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0"/>
  <workbookPr/>
  <mc:AlternateContent xmlns:mc="http://schemas.openxmlformats.org/markup-compatibility/2006">
    <mc:Choice Requires="x15">
      <x15ac:absPath xmlns:x15ac="http://schemas.microsoft.com/office/spreadsheetml/2010/11/ac" url="https://meriplex.sharepoint.com/sites/MRRNRRTracking/Shared Documents/MRR &amp; NRR Tracking/2023/10 - Oct/"/>
    </mc:Choice>
  </mc:AlternateContent>
  <xr:revisionPtr revIDLastSave="0" documentId="8_{E4254282-DE65-4043-9DE2-4342C125A636}" xr6:coauthVersionLast="47" xr6:coauthVersionMax="47" xr10:uidLastSave="{00000000-0000-0000-0000-000000000000}"/>
  <bookViews>
    <workbookView xWindow="28800" yWindow="0" windowWidth="28800" windowHeight="15600" tabRatio="864" firstSheet="5" activeTab="5" xr2:uid="{00000000-000D-0000-FFFF-FFFF00000000}"/>
  </bookViews>
  <sheets>
    <sheet name="Meriplex Dallas" sheetId="3" state="hidden" r:id="rId1"/>
    <sheet name="Vergent" sheetId="4" state="hidden" r:id="rId2"/>
    <sheet name="HBR" sheetId="7" state="hidden" r:id="rId3"/>
    <sheet name="Core Collapsed " sheetId="24" r:id="rId4"/>
    <sheet name="Budget 2023" sheetId="23" r:id="rId5"/>
    <sheet name="Meriplex Houston" sheetId="2" r:id="rId6"/>
    <sheet name="Enhanced" sheetId="9" r:id="rId7"/>
    <sheet name="GNT" sheetId="10" r:id="rId8"/>
    <sheet name="RIT" sheetId="11" r:id="rId9"/>
    <sheet name="Cyberian" sheetId="13" r:id="rId10"/>
    <sheet name="Optimum" sheetId="12" r:id="rId11"/>
    <sheet name="LightPoint" sheetId="15" r:id="rId12"/>
    <sheet name="Verma" sheetId="16" r:id="rId13"/>
    <sheet name="CPI" sheetId="17" r:id="rId14"/>
    <sheet name="F1" sheetId="18" r:id="rId15"/>
    <sheet name="SSI" sheetId="20" r:id="rId16"/>
    <sheet name="SSI-Aquipt" sheetId="22" r:id="rId17"/>
    <sheet name="OPS Total" sheetId="8" r:id="rId18"/>
    <sheet name="Budget" sheetId="19" state="hidden" r:id="rId19"/>
  </sheets>
  <definedNames>
    <definedName name="_xlnm._FilterDatabase" localSheetId="5" hidden="1">'Meriplex Houston'!$A$14:$AK$14</definedName>
    <definedName name="_xlnm._FilterDatabase" localSheetId="10" hidden="1">Optimum!$A$15:$P$47</definedName>
    <definedName name="_xlnm._FilterDatabase" localSheetId="8" hidden="1">RIT!$A$12:$Q$78</definedName>
    <definedName name="_MailOriginal" localSheetId="5">'Meriplex Houston'!#REF!</definedName>
    <definedName name="_xlnm.Print_Area" localSheetId="12">Verma!$E$28:$L$28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11" i="11" l="1"/>
  <c r="AI33" i="11"/>
  <c r="AI66" i="11"/>
  <c r="AG11" i="12" l="1"/>
  <c r="AI35" i="12"/>
  <c r="W94" i="2"/>
  <c r="Z93" i="2"/>
  <c r="W93" i="2"/>
  <c r="AD11" i="12"/>
  <c r="AF34" i="12"/>
  <c r="AI31" i="11" l="1"/>
  <c r="W39" i="13"/>
  <c r="Z74" i="12"/>
  <c r="AI32" i="11"/>
  <c r="AD11" i="10" l="1"/>
  <c r="U11" i="11"/>
  <c r="R3" i="11" s="1"/>
  <c r="X11" i="11"/>
  <c r="AG11" i="2"/>
  <c r="AD11" i="2"/>
  <c r="AA11" i="2"/>
  <c r="X11" i="2"/>
  <c r="U11" i="2"/>
  <c r="R11" i="2"/>
  <c r="X11" i="12"/>
  <c r="R15" i="2"/>
  <c r="U11" i="12"/>
  <c r="S15" i="2"/>
  <c r="R11" i="12"/>
  <c r="AD11" i="13"/>
  <c r="AG11" i="9"/>
  <c r="AI23" i="9"/>
  <c r="Z48" i="11"/>
  <c r="W48" i="11"/>
  <c r="U11" i="16" l="1"/>
  <c r="X11" i="16" l="1"/>
  <c r="AD11" i="16"/>
  <c r="Z39" i="2" l="1"/>
  <c r="W39" i="2"/>
  <c r="T39" i="2"/>
  <c r="R11" i="11" l="1"/>
  <c r="Z41" i="11"/>
  <c r="W41" i="11"/>
  <c r="T31" i="12" l="1"/>
  <c r="AD11" i="11" l="1"/>
  <c r="AF29" i="12" l="1"/>
  <c r="W32" i="2" l="1"/>
  <c r="U11" i="17" l="1"/>
  <c r="U11" i="13" l="1"/>
  <c r="X11" i="20" l="1"/>
  <c r="Z60" i="12"/>
  <c r="Z71" i="12"/>
  <c r="Z33" i="12"/>
  <c r="AC42" i="11" l="1"/>
  <c r="Z52" i="11"/>
  <c r="AI30" i="11"/>
  <c r="AI29" i="2"/>
  <c r="AI29" i="11"/>
  <c r="AI28" i="11"/>
  <c r="AI28" i="2"/>
  <c r="AF89" i="2"/>
  <c r="AF69" i="2"/>
  <c r="AF57" i="11"/>
  <c r="AI63" i="11"/>
  <c r="W32" i="15" l="1"/>
  <c r="Z59" i="20"/>
  <c r="Z56" i="20"/>
  <c r="Z51" i="20" l="1"/>
  <c r="Z45" i="20"/>
  <c r="Z18" i="20"/>
  <c r="Z22" i="15"/>
  <c r="U15" i="13"/>
  <c r="R15" i="13"/>
  <c r="AG11" i="13"/>
  <c r="AD15" i="12"/>
  <c r="AE15" i="12"/>
  <c r="W88" i="2" l="1"/>
  <c r="AI34" i="9"/>
  <c r="Z28" i="12"/>
  <c r="AF30" i="12"/>
  <c r="AF28" i="10"/>
  <c r="AI60" i="11" l="1"/>
  <c r="AI22" i="11" l="1"/>
  <c r="AI21" i="11"/>
  <c r="Z58" i="12"/>
  <c r="AF25" i="12"/>
  <c r="AF32" i="13"/>
  <c r="AF27" i="10"/>
  <c r="AI23" i="12"/>
  <c r="Z21" i="15" l="1"/>
  <c r="Z47" i="11"/>
  <c r="Z21" i="20" l="1"/>
  <c r="Z53" i="20"/>
  <c r="Z35" i="20"/>
  <c r="Z20" i="20"/>
  <c r="AJ11" i="10" l="1"/>
  <c r="AF31" i="15"/>
  <c r="AJ11" i="2"/>
  <c r="AJ11" i="12"/>
  <c r="AF69" i="12"/>
  <c r="AI27" i="17"/>
  <c r="AI20" i="11"/>
  <c r="AI19" i="11"/>
  <c r="AI32" i="2"/>
  <c r="Z20" i="15"/>
  <c r="AF23" i="11"/>
  <c r="R15" i="15"/>
  <c r="AJ11" i="15"/>
  <c r="AG15" i="20"/>
  <c r="AJ11" i="20"/>
  <c r="AI18" i="12"/>
  <c r="W68" i="2"/>
  <c r="W40" i="2"/>
  <c r="AI18" i="11" l="1"/>
  <c r="AI34" i="2"/>
  <c r="W34" i="2"/>
  <c r="AJ11" i="16" l="1"/>
  <c r="AG15" i="16"/>
  <c r="AH15" i="16"/>
  <c r="AD15" i="16"/>
  <c r="AE15" i="16"/>
  <c r="AA15" i="16"/>
  <c r="AB15" i="16"/>
  <c r="AC15" i="16"/>
  <c r="X15" i="16"/>
  <c r="Y15" i="16"/>
  <c r="U15" i="16"/>
  <c r="V15" i="16"/>
  <c r="T15" i="16"/>
  <c r="S15" i="16"/>
  <c r="R15" i="16"/>
  <c r="AJ15" i="20"/>
  <c r="AH15" i="20"/>
  <c r="AI15" i="20"/>
  <c r="AD15" i="20"/>
  <c r="AE15" i="20"/>
  <c r="AF15" i="20"/>
  <c r="AA15" i="20"/>
  <c r="AB15" i="20"/>
  <c r="AC15" i="20"/>
  <c r="X15" i="20"/>
  <c r="Y15" i="20"/>
  <c r="U15" i="20"/>
  <c r="V15" i="20"/>
  <c r="W15" i="20"/>
  <c r="T15" i="20"/>
  <c r="S15" i="20"/>
  <c r="R15" i="20"/>
  <c r="AJ15" i="15"/>
  <c r="AG15" i="15"/>
  <c r="AH15" i="15"/>
  <c r="AI15" i="15"/>
  <c r="AD15" i="15"/>
  <c r="AE15" i="15"/>
  <c r="AA15" i="15"/>
  <c r="AB15" i="15"/>
  <c r="AC15" i="15"/>
  <c r="X15" i="15"/>
  <c r="Y15" i="15"/>
  <c r="U15" i="15"/>
  <c r="V15" i="15"/>
  <c r="T15" i="15"/>
  <c r="S15" i="15"/>
  <c r="R15" i="11"/>
  <c r="S15" i="10"/>
  <c r="R15" i="10"/>
  <c r="S15" i="9"/>
  <c r="R15" i="9"/>
  <c r="AG15" i="12"/>
  <c r="AH15" i="12"/>
  <c r="AA15" i="12"/>
  <c r="AB15" i="12"/>
  <c r="X15" i="12"/>
  <c r="Y15" i="12"/>
  <c r="U15" i="12"/>
  <c r="V15" i="12"/>
  <c r="S15" i="12"/>
  <c r="R15" i="12"/>
  <c r="C45" i="24"/>
  <c r="I45" i="24"/>
  <c r="J45" i="24"/>
  <c r="K45" i="24"/>
  <c r="L45" i="24"/>
  <c r="M45" i="24"/>
  <c r="C46" i="24"/>
  <c r="I46" i="24"/>
  <c r="J46" i="24"/>
  <c r="K46" i="24"/>
  <c r="L46" i="24"/>
  <c r="M46" i="24"/>
  <c r="C47" i="24"/>
  <c r="I47" i="24"/>
  <c r="J47" i="24"/>
  <c r="K47" i="24"/>
  <c r="L47" i="24"/>
  <c r="M47" i="24"/>
  <c r="C48" i="24"/>
  <c r="I48" i="24"/>
  <c r="J48" i="24"/>
  <c r="K48" i="24"/>
  <c r="L48" i="24"/>
  <c r="M48" i="24"/>
  <c r="I51" i="24"/>
  <c r="J51" i="24"/>
  <c r="K51" i="24"/>
  <c r="L51" i="24"/>
  <c r="M51" i="24"/>
  <c r="C32" i="24"/>
  <c r="I32" i="24"/>
  <c r="J32" i="24"/>
  <c r="K32" i="24"/>
  <c r="L32" i="24"/>
  <c r="M32" i="24"/>
  <c r="C33" i="24"/>
  <c r="I33" i="24"/>
  <c r="J33" i="24"/>
  <c r="K33" i="24"/>
  <c r="L33" i="24"/>
  <c r="M33" i="24"/>
  <c r="C34" i="24"/>
  <c r="I34" i="24"/>
  <c r="J34" i="24"/>
  <c r="K34" i="24"/>
  <c r="L34" i="24"/>
  <c r="M34" i="24"/>
  <c r="C35" i="24"/>
  <c r="I35" i="24"/>
  <c r="J35" i="24"/>
  <c r="K35" i="24"/>
  <c r="L35" i="24"/>
  <c r="M35" i="24"/>
  <c r="C39" i="24"/>
  <c r="I39" i="24"/>
  <c r="J39" i="24"/>
  <c r="K39" i="24"/>
  <c r="L39" i="24"/>
  <c r="O39" i="24" s="1"/>
  <c r="M39" i="24"/>
  <c r="C20" i="24"/>
  <c r="I20" i="24"/>
  <c r="J20" i="24"/>
  <c r="K20" i="24"/>
  <c r="L20" i="24"/>
  <c r="M20" i="24"/>
  <c r="C21" i="24"/>
  <c r="I21" i="24"/>
  <c r="J21" i="24"/>
  <c r="K21" i="24"/>
  <c r="L21" i="24"/>
  <c r="M21" i="24"/>
  <c r="C22" i="24"/>
  <c r="I22" i="24"/>
  <c r="J22" i="24"/>
  <c r="K22" i="24"/>
  <c r="L22" i="24"/>
  <c r="M22" i="24"/>
  <c r="C26" i="24"/>
  <c r="I26" i="24"/>
  <c r="J26" i="24"/>
  <c r="O26" i="24" s="1"/>
  <c r="K26" i="24"/>
  <c r="L26" i="24"/>
  <c r="M26" i="24"/>
  <c r="I19" i="24"/>
  <c r="J19" i="24"/>
  <c r="K19" i="24"/>
  <c r="L19" i="24"/>
  <c r="M19" i="24"/>
  <c r="C19" i="24"/>
  <c r="I14" i="24"/>
  <c r="J14" i="24"/>
  <c r="K14" i="24"/>
  <c r="L14" i="24"/>
  <c r="M14" i="24"/>
  <c r="C14" i="24"/>
  <c r="K58" i="24"/>
  <c r="L58" i="24" s="1"/>
  <c r="K59" i="24"/>
  <c r="L59" i="24" s="1"/>
  <c r="L60" i="24" s="1"/>
  <c r="K60" i="24"/>
  <c r="I61" i="24"/>
  <c r="K61" i="24"/>
  <c r="I62" i="24"/>
  <c r="K62" i="24"/>
  <c r="I63" i="24"/>
  <c r="K63" i="24"/>
  <c r="K64" i="24"/>
  <c r="I65" i="24"/>
  <c r="K65" i="24" s="1"/>
  <c r="I66" i="24"/>
  <c r="K66" i="24" s="1"/>
  <c r="I67" i="24"/>
  <c r="I68" i="24"/>
  <c r="I69" i="24"/>
  <c r="O47" i="24"/>
  <c r="N49" i="24"/>
  <c r="P3" i="24"/>
  <c r="N4" i="24"/>
  <c r="R4" i="24"/>
  <c r="N5" i="24"/>
  <c r="P5" i="24"/>
  <c r="R5" i="24"/>
  <c r="N6" i="24"/>
  <c r="R6" i="24"/>
  <c r="N7" i="24"/>
  <c r="R7" i="24"/>
  <c r="R9" i="24"/>
  <c r="S9" i="24"/>
  <c r="V9" i="24"/>
  <c r="W9" i="24"/>
  <c r="R10" i="24"/>
  <c r="N11" i="24"/>
  <c r="R11" i="24"/>
  <c r="O32" i="24" l="1"/>
  <c r="L61" i="24"/>
  <c r="L62" i="24" s="1"/>
  <c r="O19" i="24"/>
  <c r="O4" i="24" s="1"/>
  <c r="O34" i="24"/>
  <c r="O14" i="24"/>
  <c r="O21" i="24"/>
  <c r="O11" i="24"/>
  <c r="O45" i="24"/>
  <c r="O46" i="24"/>
  <c r="O20" i="24"/>
  <c r="O33" i="24"/>
  <c r="O5" i="24" s="1"/>
  <c r="O48" i="24"/>
  <c r="O35" i="24"/>
  <c r="O22" i="24"/>
  <c r="L63" i="24"/>
  <c r="L64" i="24" s="1"/>
  <c r="L65" i="24" s="1"/>
  <c r="L66" i="24" s="1"/>
  <c r="W87" i="2"/>
  <c r="AI33" i="9"/>
  <c r="AI62" i="11"/>
  <c r="AF56" i="11"/>
  <c r="W56" i="11"/>
  <c r="AI17" i="11"/>
  <c r="T86" i="2"/>
  <c r="W86" i="2"/>
  <c r="Z86" i="2"/>
  <c r="W31" i="9"/>
  <c r="W30" i="9"/>
  <c r="AI17" i="2"/>
  <c r="W70" i="12"/>
  <c r="Z70" i="12"/>
  <c r="AI17" i="13"/>
  <c r="W30" i="16"/>
  <c r="AI30" i="16"/>
  <c r="R4" i="20"/>
  <c r="S4" i="20"/>
  <c r="X15" i="18"/>
  <c r="Z44" i="20"/>
  <c r="Z37" i="20"/>
  <c r="Z22" i="20"/>
  <c r="Z19" i="20"/>
  <c r="Z16" i="20"/>
  <c r="O6" i="24" l="1"/>
  <c r="O7" i="24"/>
  <c r="O16" i="24" s="1"/>
  <c r="R60" i="24"/>
  <c r="T4" i="20"/>
  <c r="W18" i="17"/>
  <c r="W29" i="16"/>
  <c r="AA11" i="11" l="1"/>
  <c r="AG11" i="10" l="1"/>
  <c r="AA11" i="10"/>
  <c r="X11" i="10"/>
  <c r="U11" i="10"/>
  <c r="R11" i="10"/>
  <c r="X11" i="18"/>
  <c r="AJ11" i="9"/>
  <c r="AD11" i="9"/>
  <c r="AA11" i="9"/>
  <c r="X11" i="9"/>
  <c r="U11" i="9"/>
  <c r="W34" i="16" l="1"/>
  <c r="AF68" i="12"/>
  <c r="AI33" i="16" l="1"/>
  <c r="W33" i="16"/>
  <c r="W55" i="11"/>
  <c r="W85" i="2"/>
  <c r="AF36" i="13"/>
  <c r="W23" i="13"/>
  <c r="W84" i="2"/>
  <c r="AI33" i="2"/>
  <c r="W33" i="2"/>
  <c r="W77" i="2"/>
  <c r="W30" i="15"/>
  <c r="Z67" i="12"/>
  <c r="W63" i="12"/>
  <c r="AF32" i="10"/>
  <c r="Z18" i="16" l="1"/>
  <c r="Z15" i="16" s="1"/>
  <c r="AI27" i="16"/>
  <c r="AI15" i="16" s="1"/>
  <c r="W27" i="16"/>
  <c r="Z41" i="20"/>
  <c r="AB15" i="2" l="1"/>
  <c r="AG15" i="2"/>
  <c r="Z26" i="17" l="1"/>
  <c r="W19" i="16" l="1"/>
  <c r="W15" i="16" s="1"/>
  <c r="AI28" i="9"/>
  <c r="Z22" i="12" l="1"/>
  <c r="AF27" i="9"/>
  <c r="AF26" i="9"/>
  <c r="Z77" i="2" l="1"/>
  <c r="T77" i="2"/>
  <c r="AF33" i="13"/>
  <c r="AF25" i="11"/>
  <c r="Z25" i="11"/>
  <c r="AF26" i="16" l="1"/>
  <c r="Z49" i="20"/>
  <c r="AF29" i="10" l="1"/>
  <c r="AF62" i="12"/>
  <c r="Z48" i="20"/>
  <c r="Z47" i="20"/>
  <c r="Z43" i="20"/>
  <c r="Z27" i="20"/>
  <c r="Z39" i="20"/>
  <c r="Z38" i="20"/>
  <c r="Z30" i="20"/>
  <c r="Z50" i="20"/>
  <c r="Z29" i="20"/>
  <c r="Z28" i="20"/>
  <c r="Z42" i="20"/>
  <c r="Z26" i="20"/>
  <c r="Z40" i="20"/>
  <c r="Z25" i="20"/>
  <c r="Z24" i="20"/>
  <c r="Z36" i="20"/>
  <c r="Z17" i="20"/>
  <c r="Z15" i="20" l="1"/>
  <c r="U4" i="20" s="1"/>
  <c r="Z17" i="18"/>
  <c r="AC74" i="2"/>
  <c r="W74" i="2"/>
  <c r="T74" i="2"/>
  <c r="W72" i="2"/>
  <c r="T72" i="2"/>
  <c r="AC72" i="2"/>
  <c r="AF24" i="2"/>
  <c r="W73" i="2"/>
  <c r="Z73" i="2"/>
  <c r="AC41" i="2" l="1"/>
  <c r="AF64" i="12"/>
  <c r="Z78" i="2"/>
  <c r="W78" i="2"/>
  <c r="W50" i="11" l="1"/>
  <c r="W49" i="11"/>
  <c r="AF27" i="15" l="1"/>
  <c r="AF15" i="15" s="1"/>
  <c r="Z45" i="12" l="1"/>
  <c r="W45" i="12"/>
  <c r="T45" i="12"/>
  <c r="AI44" i="12"/>
  <c r="Z44" i="12"/>
  <c r="Z71" i="2" l="1"/>
  <c r="AI20" i="9"/>
  <c r="W32" i="12"/>
  <c r="T32" i="12"/>
  <c r="Z32" i="12"/>
  <c r="Z70" i="2"/>
  <c r="W70" i="2"/>
  <c r="AF17" i="12" l="1"/>
  <c r="AI19" i="9"/>
  <c r="W38" i="11"/>
  <c r="W26" i="15"/>
  <c r="W15" i="15" s="1"/>
  <c r="AF18" i="10"/>
  <c r="AF19" i="10"/>
  <c r="Z48" i="12" l="1"/>
  <c r="AI51" i="12"/>
  <c r="AI25" i="2"/>
  <c r="AF20" i="10"/>
  <c r="W29" i="13"/>
  <c r="W24" i="13"/>
  <c r="W63" i="2"/>
  <c r="Z63" i="2"/>
  <c r="AF63" i="2"/>
  <c r="Z24" i="12"/>
  <c r="AF50" i="12"/>
  <c r="AF25" i="16" l="1"/>
  <c r="Z46" i="11"/>
  <c r="Z45" i="11"/>
  <c r="AF28" i="16"/>
  <c r="T26" i="11"/>
  <c r="W26" i="11"/>
  <c r="Z26" i="11"/>
  <c r="Z27" i="11"/>
  <c r="W27" i="11"/>
  <c r="W51" i="2" l="1"/>
  <c r="AF24" i="10"/>
  <c r="W46" i="2"/>
  <c r="W40" i="11"/>
  <c r="W38" i="2"/>
  <c r="Z23" i="15"/>
  <c r="Z15" i="15" s="1"/>
  <c r="AF49" i="12" l="1"/>
  <c r="AF61" i="2"/>
  <c r="T61" i="2"/>
  <c r="W60" i="2"/>
  <c r="Z66" i="2"/>
  <c r="W66" i="2"/>
  <c r="T66" i="2"/>
  <c r="AI62" i="2"/>
  <c r="AI15" i="2" s="1"/>
  <c r="X15" i="2" l="1"/>
  <c r="S7" i="2"/>
  <c r="AF22" i="13" l="1"/>
  <c r="AF21" i="12"/>
  <c r="W50" i="2"/>
  <c r="T50" i="2"/>
  <c r="AC50" i="2"/>
  <c r="AF76" i="2"/>
  <c r="Z37" i="2"/>
  <c r="AF75" i="2"/>
  <c r="T23" i="2"/>
  <c r="K65" i="8" l="1"/>
  <c r="AF17" i="16" l="1"/>
  <c r="AF15" i="16" s="1"/>
  <c r="W55" i="12" l="1"/>
  <c r="W47" i="2" l="1"/>
  <c r="R4" i="11"/>
  <c r="AI39" i="11"/>
  <c r="R4" i="12"/>
  <c r="R8" i="2"/>
  <c r="R9" i="2"/>
  <c r="R9" i="12"/>
  <c r="Z15" i="13"/>
  <c r="U4" i="13" s="1"/>
  <c r="R4" i="17"/>
  <c r="R4" i="2"/>
  <c r="W15" i="13"/>
  <c r="U3" i="13" s="1"/>
  <c r="AI40" i="12"/>
  <c r="AI15" i="12" s="1"/>
  <c r="I64" i="8"/>
  <c r="AF42" i="12"/>
  <c r="AF41" i="12"/>
  <c r="W56" i="12"/>
  <c r="Z57" i="12"/>
  <c r="W57" i="12"/>
  <c r="I70" i="8"/>
  <c r="I69" i="8"/>
  <c r="I68" i="8"/>
  <c r="I67" i="8"/>
  <c r="I66" i="8"/>
  <c r="K66" i="8" s="1"/>
  <c r="I63" i="8"/>
  <c r="I62" i="8"/>
  <c r="O32" i="8"/>
  <c r="O45" i="8"/>
  <c r="S7" i="15"/>
  <c r="R8" i="11"/>
  <c r="R9" i="11"/>
  <c r="R3" i="18"/>
  <c r="W15" i="17"/>
  <c r="U3" i="17" s="1"/>
  <c r="Z15" i="10"/>
  <c r="U4" i="10" s="1"/>
  <c r="W54" i="12"/>
  <c r="U3" i="15"/>
  <c r="C24" i="8"/>
  <c r="Z57" i="2"/>
  <c r="AJ11" i="13"/>
  <c r="S7" i="13" s="1"/>
  <c r="W47" i="12"/>
  <c r="W15" i="18"/>
  <c r="U3" i="18" s="1"/>
  <c r="U15" i="18"/>
  <c r="AI15" i="18"/>
  <c r="U9" i="18" s="1"/>
  <c r="AH15" i="18"/>
  <c r="S9" i="18" s="1"/>
  <c r="AG15" i="18"/>
  <c r="AF15" i="18"/>
  <c r="U8" i="18" s="1"/>
  <c r="AE15" i="18"/>
  <c r="S8" i="18" s="1"/>
  <c r="AD15" i="18"/>
  <c r="Y15" i="18"/>
  <c r="S4" i="18" s="1"/>
  <c r="V15" i="18"/>
  <c r="S3" i="18" s="1"/>
  <c r="T15" i="18"/>
  <c r="U2" i="18" s="1"/>
  <c r="S15" i="18"/>
  <c r="S2" i="18" s="1"/>
  <c r="R15" i="18"/>
  <c r="R15" i="17"/>
  <c r="T15" i="10"/>
  <c r="U2" i="10" s="1"/>
  <c r="AG15" i="9"/>
  <c r="AH15" i="9"/>
  <c r="S9" i="9" s="1"/>
  <c r="D27" i="8" s="1"/>
  <c r="AE15" i="9"/>
  <c r="S8" i="9" s="1"/>
  <c r="D25" i="8" s="1"/>
  <c r="AD15" i="9"/>
  <c r="AC15" i="9"/>
  <c r="U5" i="9" s="1"/>
  <c r="AB15" i="9"/>
  <c r="S5" i="9" s="1"/>
  <c r="AA15" i="9"/>
  <c r="Y15" i="9"/>
  <c r="S4" i="9" s="1"/>
  <c r="X15" i="9"/>
  <c r="V15" i="9"/>
  <c r="S3" i="9" s="1"/>
  <c r="U15" i="9"/>
  <c r="S2" i="9"/>
  <c r="S5" i="2"/>
  <c r="O20" i="8"/>
  <c r="O19" i="8"/>
  <c r="O14" i="8"/>
  <c r="Y15" i="2"/>
  <c r="S4" i="2" s="1"/>
  <c r="Z15" i="18"/>
  <c r="U4" i="18" s="1"/>
  <c r="W22" i="2"/>
  <c r="T23" i="9"/>
  <c r="AH15" i="2"/>
  <c r="S9" i="2" s="1"/>
  <c r="U9" i="15"/>
  <c r="I53" i="8" s="1"/>
  <c r="I52" i="24" s="1"/>
  <c r="S9" i="15"/>
  <c r="I27" i="8" s="1"/>
  <c r="I27" i="24" s="1"/>
  <c r="S8" i="15"/>
  <c r="U5" i="15"/>
  <c r="S5" i="15"/>
  <c r="S4" i="15"/>
  <c r="S3" i="15"/>
  <c r="S2" i="15"/>
  <c r="Z67" i="2"/>
  <c r="W67" i="2"/>
  <c r="T67" i="2"/>
  <c r="T78" i="12"/>
  <c r="W78" i="12"/>
  <c r="Z78" i="12"/>
  <c r="AC82" i="2"/>
  <c r="U2" i="15"/>
  <c r="U8" i="15"/>
  <c r="I51" i="8" s="1"/>
  <c r="I50" i="24" s="1"/>
  <c r="T15" i="17"/>
  <c r="U2" i="17" s="1"/>
  <c r="U15" i="11"/>
  <c r="U15" i="10"/>
  <c r="AJ15" i="17"/>
  <c r="AJ11" i="17"/>
  <c r="S7" i="17" s="1"/>
  <c r="AI15" i="17"/>
  <c r="U9" i="17" s="1"/>
  <c r="K53" i="8" s="1"/>
  <c r="K52" i="24" s="1"/>
  <c r="AH15" i="17"/>
  <c r="S9" i="17" s="1"/>
  <c r="AG15" i="17"/>
  <c r="AF15" i="17"/>
  <c r="U8" i="17" s="1"/>
  <c r="AE15" i="17"/>
  <c r="S8" i="17" s="1"/>
  <c r="K25" i="8" s="1"/>
  <c r="K25" i="24" s="1"/>
  <c r="AD15" i="17"/>
  <c r="AC15" i="17"/>
  <c r="U5" i="17" s="1"/>
  <c r="AB15" i="17"/>
  <c r="S5" i="17" s="1"/>
  <c r="AA15" i="17"/>
  <c r="Y15" i="17"/>
  <c r="S4" i="17" s="1"/>
  <c r="X15" i="17"/>
  <c r="V15" i="17"/>
  <c r="S3" i="17" s="1"/>
  <c r="U15" i="17"/>
  <c r="S15" i="17"/>
  <c r="S2" i="17" s="1"/>
  <c r="AJ15" i="16"/>
  <c r="U9" i="16"/>
  <c r="J53" i="8" s="1"/>
  <c r="J52" i="24" s="1"/>
  <c r="S9" i="16"/>
  <c r="J27" i="8" s="1"/>
  <c r="J27" i="24" s="1"/>
  <c r="S8" i="16"/>
  <c r="U5" i="16"/>
  <c r="S5" i="16"/>
  <c r="S4" i="16"/>
  <c r="S3" i="16"/>
  <c r="U2" i="16"/>
  <c r="S2" i="16"/>
  <c r="AI15" i="10"/>
  <c r="U9" i="10" s="1"/>
  <c r="E53" i="8" s="1"/>
  <c r="AH15" i="10"/>
  <c r="S9" i="10" s="1"/>
  <c r="E27" i="8" s="1"/>
  <c r="AG15" i="10"/>
  <c r="AH15" i="11"/>
  <c r="S9" i="11" s="1"/>
  <c r="AG15" i="11"/>
  <c r="S9" i="12"/>
  <c r="G27" i="8" s="1"/>
  <c r="AI15" i="13"/>
  <c r="U9" i="13" s="1"/>
  <c r="H53" i="8" s="1"/>
  <c r="AH15" i="13"/>
  <c r="S9" i="13" s="1"/>
  <c r="H27" i="8" s="1"/>
  <c r="AG15" i="13"/>
  <c r="U9" i="20"/>
  <c r="N52" i="24" s="1"/>
  <c r="S9" i="20"/>
  <c r="M27" i="8" s="1"/>
  <c r="M27" i="24" s="1"/>
  <c r="AI15" i="22"/>
  <c r="AH15" i="22"/>
  <c r="AG15" i="22"/>
  <c r="AE15" i="10"/>
  <c r="S8" i="10" s="1"/>
  <c r="AD15" i="10"/>
  <c r="AE15" i="11"/>
  <c r="S8" i="11" s="1"/>
  <c r="AD15" i="11"/>
  <c r="S8" i="12"/>
  <c r="G25" i="8" s="1"/>
  <c r="AE15" i="13"/>
  <c r="S8" i="13" s="1"/>
  <c r="H25" i="8" s="1"/>
  <c r="AD15" i="13"/>
  <c r="U8" i="20"/>
  <c r="S8" i="20"/>
  <c r="M25" i="8" s="1"/>
  <c r="M25" i="24" s="1"/>
  <c r="AF15" i="22"/>
  <c r="U8" i="22" s="1"/>
  <c r="AE15" i="22"/>
  <c r="S8" i="22" s="1"/>
  <c r="N25" i="24" s="1"/>
  <c r="AD15" i="22"/>
  <c r="AE15" i="2"/>
  <c r="S8" i="2" s="1"/>
  <c r="C25" i="8" s="1"/>
  <c r="AD15" i="2"/>
  <c r="AC15" i="10"/>
  <c r="U5" i="10" s="1"/>
  <c r="AB15" i="10"/>
  <c r="S5" i="10" s="1"/>
  <c r="AA15" i="10"/>
  <c r="AC15" i="11"/>
  <c r="U5" i="11" s="1"/>
  <c r="AB15" i="11"/>
  <c r="S5" i="11" s="1"/>
  <c r="AA15" i="11"/>
  <c r="S5" i="12"/>
  <c r="AC15" i="13"/>
  <c r="U5" i="13" s="1"/>
  <c r="AB15" i="13"/>
  <c r="S5" i="13" s="1"/>
  <c r="AA15" i="13"/>
  <c r="U5" i="20"/>
  <c r="S5" i="20"/>
  <c r="AC15" i="22"/>
  <c r="U5" i="22" s="1"/>
  <c r="AB15" i="22"/>
  <c r="AA15" i="22"/>
  <c r="AA15" i="2"/>
  <c r="Y15" i="10"/>
  <c r="S4" i="10" s="1"/>
  <c r="X15" i="10"/>
  <c r="Y15" i="11"/>
  <c r="S4" i="11" s="1"/>
  <c r="X15" i="11"/>
  <c r="S4" i="12"/>
  <c r="Y15" i="13"/>
  <c r="S4" i="13" s="1"/>
  <c r="X15" i="13"/>
  <c r="Z15" i="22"/>
  <c r="U4" i="22" s="1"/>
  <c r="Y15" i="22"/>
  <c r="S4" i="22" s="1"/>
  <c r="T4" i="22" s="1"/>
  <c r="X15" i="22"/>
  <c r="W15" i="10"/>
  <c r="U3" i="10" s="1"/>
  <c r="V15" i="10"/>
  <c r="S3" i="10" s="1"/>
  <c r="V15" i="11"/>
  <c r="S3" i="11" s="1"/>
  <c r="T3" i="11" s="1"/>
  <c r="S3" i="12"/>
  <c r="V15" i="13"/>
  <c r="S3" i="13" s="1"/>
  <c r="U3" i="20"/>
  <c r="S3" i="20"/>
  <c r="W15" i="22"/>
  <c r="V15" i="22"/>
  <c r="U15" i="22"/>
  <c r="V15" i="2"/>
  <c r="S3" i="2" s="1"/>
  <c r="U15" i="2"/>
  <c r="K61" i="8"/>
  <c r="K60" i="8"/>
  <c r="K59" i="8"/>
  <c r="L59" i="8" s="1"/>
  <c r="R9" i="9"/>
  <c r="AF15" i="10"/>
  <c r="U8" i="10" s="1"/>
  <c r="Z48" i="2"/>
  <c r="S9" i="8"/>
  <c r="S2" i="10"/>
  <c r="N49" i="8"/>
  <c r="U2" i="20"/>
  <c r="S2" i="20"/>
  <c r="AJ15" i="11"/>
  <c r="S15" i="11"/>
  <c r="S2" i="11" s="1"/>
  <c r="R15" i="22"/>
  <c r="S15" i="22"/>
  <c r="S2" i="22"/>
  <c r="T2" i="22" s="1"/>
  <c r="T15" i="22"/>
  <c r="U2" i="22" s="1"/>
  <c r="S3" i="22"/>
  <c r="T3" i="22" s="1"/>
  <c r="V3" i="22" s="1"/>
  <c r="U3" i="22"/>
  <c r="S9" i="22"/>
  <c r="AJ15" i="22"/>
  <c r="R3" i="22"/>
  <c r="R4" i="22"/>
  <c r="R5" i="22"/>
  <c r="S5" i="22"/>
  <c r="T5" i="22" s="1"/>
  <c r="R8" i="22"/>
  <c r="R9" i="22"/>
  <c r="U9" i="22"/>
  <c r="R11" i="22"/>
  <c r="R2" i="22"/>
  <c r="AJ11" i="22"/>
  <c r="S7" i="22" s="1"/>
  <c r="N24" i="24" s="1"/>
  <c r="O48" i="8"/>
  <c r="O47" i="8"/>
  <c r="O46" i="8"/>
  <c r="O39" i="8"/>
  <c r="O34" i="8"/>
  <c r="O33" i="8"/>
  <c r="O26" i="8"/>
  <c r="O22" i="8"/>
  <c r="O21" i="8"/>
  <c r="N11" i="8"/>
  <c r="N7" i="8"/>
  <c r="N6" i="8"/>
  <c r="N5" i="8"/>
  <c r="N4" i="8"/>
  <c r="S7" i="12"/>
  <c r="S7" i="16"/>
  <c r="W18" i="2"/>
  <c r="W9" i="8"/>
  <c r="V9" i="8"/>
  <c r="M11" i="8"/>
  <c r="M11" i="24" s="1"/>
  <c r="M6" i="8"/>
  <c r="M6" i="24" s="1"/>
  <c r="M5" i="8"/>
  <c r="M5" i="24" s="1"/>
  <c r="M4" i="8"/>
  <c r="M4" i="24" s="1"/>
  <c r="R2" i="20"/>
  <c r="R9" i="20"/>
  <c r="R8" i="20"/>
  <c r="R5" i="20"/>
  <c r="R3" i="20"/>
  <c r="AJ11" i="11"/>
  <c r="S7" i="11" s="1"/>
  <c r="AJ11" i="18"/>
  <c r="T15" i="13"/>
  <c r="U2" i="13" s="1"/>
  <c r="AJ15" i="9"/>
  <c r="AJ15" i="12"/>
  <c r="AJ15" i="13"/>
  <c r="AJ15" i="18"/>
  <c r="AJ15" i="2"/>
  <c r="S2" i="12"/>
  <c r="S15" i="13"/>
  <c r="S2" i="13" s="1"/>
  <c r="M37" i="8"/>
  <c r="M37" i="24" s="1"/>
  <c r="O35" i="8"/>
  <c r="M7" i="8"/>
  <c r="M7" i="24" s="1"/>
  <c r="AC61" i="12"/>
  <c r="Z61" i="12"/>
  <c r="W61" i="12"/>
  <c r="T61" i="12"/>
  <c r="T15" i="12" s="1"/>
  <c r="U4" i="16"/>
  <c r="AF79" i="12"/>
  <c r="R11" i="8"/>
  <c r="Z56" i="2"/>
  <c r="T56" i="2"/>
  <c r="R8" i="9"/>
  <c r="R4" i="9"/>
  <c r="R2" i="2"/>
  <c r="R8" i="13"/>
  <c r="R3" i="13"/>
  <c r="Z72" i="11"/>
  <c r="AF15" i="4"/>
  <c r="AG15" i="4"/>
  <c r="AH15" i="4"/>
  <c r="AF15" i="7"/>
  <c r="AG15" i="7"/>
  <c r="AH15" i="7"/>
  <c r="AF15" i="3"/>
  <c r="AG15" i="3"/>
  <c r="R9" i="3" s="1"/>
  <c r="AH15" i="3"/>
  <c r="T9" i="3" s="1"/>
  <c r="AC15" i="4"/>
  <c r="AD15" i="4"/>
  <c r="AE15" i="4"/>
  <c r="AC15" i="7"/>
  <c r="AD15" i="7"/>
  <c r="AE15" i="7"/>
  <c r="T8" i="7" s="1"/>
  <c r="AC15" i="3"/>
  <c r="AD15" i="3"/>
  <c r="R8" i="3" s="1"/>
  <c r="Z15" i="4"/>
  <c r="AA15" i="4"/>
  <c r="R5" i="4" s="1"/>
  <c r="AB15" i="4"/>
  <c r="Z15" i="7"/>
  <c r="AA15" i="7"/>
  <c r="AB15" i="7"/>
  <c r="S5" i="18"/>
  <c r="U5" i="18"/>
  <c r="Z15" i="3"/>
  <c r="AA15" i="3"/>
  <c r="R5" i="3" s="1"/>
  <c r="S5" i="3" s="1"/>
  <c r="U5" i="3" s="1"/>
  <c r="AB15" i="3"/>
  <c r="W15" i="4"/>
  <c r="X15" i="4"/>
  <c r="Y15" i="4"/>
  <c r="W15" i="7"/>
  <c r="X15" i="7"/>
  <c r="R4" i="7" s="1"/>
  <c r="S4" i="7" s="1"/>
  <c r="U4" i="7" s="1"/>
  <c r="W15" i="3"/>
  <c r="X15" i="3"/>
  <c r="T15" i="4"/>
  <c r="U15" i="4"/>
  <c r="V15" i="4"/>
  <c r="T15" i="7"/>
  <c r="U15" i="7"/>
  <c r="T15" i="3"/>
  <c r="U15" i="3"/>
  <c r="R8" i="10"/>
  <c r="R5" i="12"/>
  <c r="R2" i="12"/>
  <c r="R4" i="18"/>
  <c r="AE15" i="3"/>
  <c r="AC100" i="2"/>
  <c r="R7" i="3"/>
  <c r="R7" i="4"/>
  <c r="Q7" i="3"/>
  <c r="Q7" i="4"/>
  <c r="R7" i="7"/>
  <c r="R9" i="8"/>
  <c r="AI15" i="3"/>
  <c r="AI15" i="4"/>
  <c r="AI15" i="7"/>
  <c r="V15" i="3"/>
  <c r="T79" i="2"/>
  <c r="Q4" i="7"/>
  <c r="R8" i="12"/>
  <c r="T69" i="11"/>
  <c r="T15" i="11" s="1"/>
  <c r="U2" i="11" s="1"/>
  <c r="Y15" i="3"/>
  <c r="T4" i="3" s="1"/>
  <c r="T6" i="3" s="1"/>
  <c r="AF71" i="11"/>
  <c r="W71" i="11"/>
  <c r="Q15" i="7"/>
  <c r="P5" i="8"/>
  <c r="P3" i="8"/>
  <c r="V15" i="7"/>
  <c r="Y15" i="7"/>
  <c r="W26" i="12"/>
  <c r="Z26" i="12"/>
  <c r="Z43" i="12"/>
  <c r="W43" i="12"/>
  <c r="R3" i="12"/>
  <c r="Z41" i="9"/>
  <c r="Z70" i="11"/>
  <c r="AF70" i="11"/>
  <c r="T102" i="2"/>
  <c r="S15" i="4"/>
  <c r="T2" i="4" s="1"/>
  <c r="T6" i="4" s="1"/>
  <c r="S15" i="7"/>
  <c r="R15" i="3"/>
  <c r="R15" i="4"/>
  <c r="R15" i="7"/>
  <c r="Z98" i="2"/>
  <c r="R10" i="8"/>
  <c r="R7" i="8"/>
  <c r="R6" i="8"/>
  <c r="R5" i="8"/>
  <c r="R4" i="8"/>
  <c r="Q15" i="3"/>
  <c r="W99" i="2"/>
  <c r="Z99" i="2"/>
  <c r="T99" i="2"/>
  <c r="L11" i="8"/>
  <c r="L11" i="24" s="1"/>
  <c r="L7" i="8"/>
  <c r="L7" i="24" s="1"/>
  <c r="L6" i="8"/>
  <c r="L6" i="24" s="1"/>
  <c r="L5" i="8"/>
  <c r="L5" i="24" s="1"/>
  <c r="L4" i="8"/>
  <c r="L4" i="24" s="1"/>
  <c r="R9" i="18"/>
  <c r="R8" i="18"/>
  <c r="R5" i="18"/>
  <c r="R2" i="18"/>
  <c r="C4" i="8"/>
  <c r="R9" i="17"/>
  <c r="R8" i="17"/>
  <c r="R5" i="17"/>
  <c r="R3" i="17"/>
  <c r="R2" i="17"/>
  <c r="K11" i="8"/>
  <c r="K11" i="24" s="1"/>
  <c r="K7" i="8"/>
  <c r="K7" i="24" s="1"/>
  <c r="K6" i="8"/>
  <c r="K6" i="24" s="1"/>
  <c r="K5" i="8"/>
  <c r="K5" i="24" s="1"/>
  <c r="K4" i="8"/>
  <c r="K4" i="24" s="1"/>
  <c r="J4" i="8"/>
  <c r="J4" i="24" s="1"/>
  <c r="D4" i="8"/>
  <c r="E4" i="8"/>
  <c r="F4" i="8"/>
  <c r="G4" i="8"/>
  <c r="H4" i="8"/>
  <c r="I4" i="8"/>
  <c r="I4" i="24" s="1"/>
  <c r="D5" i="8"/>
  <c r="E5" i="8"/>
  <c r="F5" i="8"/>
  <c r="G5" i="8"/>
  <c r="H5" i="8"/>
  <c r="I5" i="8"/>
  <c r="I5" i="24" s="1"/>
  <c r="J5" i="8"/>
  <c r="J5" i="24" s="1"/>
  <c r="D6" i="8"/>
  <c r="E6" i="8"/>
  <c r="F6" i="8"/>
  <c r="G6" i="8"/>
  <c r="H6" i="8"/>
  <c r="I6" i="8"/>
  <c r="I6" i="24" s="1"/>
  <c r="J6" i="8"/>
  <c r="J6" i="24" s="1"/>
  <c r="D7" i="8"/>
  <c r="E7" i="8"/>
  <c r="F7" i="8"/>
  <c r="G7" i="8"/>
  <c r="H7" i="8"/>
  <c r="I7" i="8"/>
  <c r="I7" i="24" s="1"/>
  <c r="J7" i="8"/>
  <c r="J7" i="24" s="1"/>
  <c r="C5" i="8"/>
  <c r="C6" i="8"/>
  <c r="C7" i="8"/>
  <c r="Q15" i="4"/>
  <c r="I11" i="8"/>
  <c r="I11" i="24" s="1"/>
  <c r="R2" i="16"/>
  <c r="R9" i="16"/>
  <c r="R4" i="16"/>
  <c r="R8" i="16"/>
  <c r="R5" i="16"/>
  <c r="R3" i="16"/>
  <c r="J11" i="8"/>
  <c r="J11" i="24" s="1"/>
  <c r="R8" i="15"/>
  <c r="R4" i="15"/>
  <c r="R9" i="15"/>
  <c r="R5" i="15"/>
  <c r="R3" i="15"/>
  <c r="R2" i="15"/>
  <c r="S15" i="3"/>
  <c r="H11" i="8"/>
  <c r="R4" i="13"/>
  <c r="R2" i="13"/>
  <c r="R9" i="13"/>
  <c r="R5" i="13"/>
  <c r="Q2" i="7"/>
  <c r="Q6" i="7" s="1"/>
  <c r="R5" i="9"/>
  <c r="R3" i="9"/>
  <c r="R2" i="9"/>
  <c r="C11" i="8"/>
  <c r="R4" i="10"/>
  <c r="Q9" i="4"/>
  <c r="Z97" i="2"/>
  <c r="G11" i="8"/>
  <c r="R9" i="7"/>
  <c r="S9" i="7" s="1"/>
  <c r="U9" i="7" s="1"/>
  <c r="Q9" i="7"/>
  <c r="F11" i="8"/>
  <c r="R5" i="11"/>
  <c r="R2" i="11"/>
  <c r="Q2" i="3"/>
  <c r="R5" i="2"/>
  <c r="R3" i="2"/>
  <c r="R9" i="10"/>
  <c r="Q3" i="7"/>
  <c r="Q3" i="3"/>
  <c r="Q6" i="3" s="1"/>
  <c r="Q10" i="3" s="1"/>
  <c r="R2" i="3"/>
  <c r="S2" i="3" s="1"/>
  <c r="R3" i="3"/>
  <c r="R4" i="3"/>
  <c r="S4" i="3" s="1"/>
  <c r="U4" i="3" s="1"/>
  <c r="Q8" i="3"/>
  <c r="T3" i="3"/>
  <c r="T8" i="3"/>
  <c r="T10" i="3" s="1"/>
  <c r="T2" i="3"/>
  <c r="E52" i="8"/>
  <c r="E11" i="8"/>
  <c r="R5" i="10"/>
  <c r="R3" i="10"/>
  <c r="R2" i="10"/>
  <c r="D52" i="8"/>
  <c r="D11" i="8"/>
  <c r="Q5" i="3"/>
  <c r="Q4" i="3"/>
  <c r="R8" i="7"/>
  <c r="T9" i="7"/>
  <c r="T5" i="7"/>
  <c r="R5" i="7"/>
  <c r="R3" i="7"/>
  <c r="T2" i="7"/>
  <c r="T6" i="7" s="1"/>
  <c r="R2" i="7"/>
  <c r="Q8" i="7"/>
  <c r="Q5" i="7"/>
  <c r="T4" i="7"/>
  <c r="Q9" i="3"/>
  <c r="S9" i="3" s="1"/>
  <c r="T9" i="4"/>
  <c r="R9" i="4"/>
  <c r="S9" i="4"/>
  <c r="U9" i="4" s="1"/>
  <c r="R8" i="4"/>
  <c r="Q8" i="4"/>
  <c r="Q10" i="4" s="1"/>
  <c r="T4" i="4"/>
  <c r="T5" i="4"/>
  <c r="R4" i="4"/>
  <c r="T3" i="4"/>
  <c r="R3" i="4"/>
  <c r="R2" i="4"/>
  <c r="S2" i="4" s="1"/>
  <c r="U2" i="4" s="1"/>
  <c r="Q4" i="4"/>
  <c r="Q3" i="4"/>
  <c r="Q2" i="4"/>
  <c r="Q5" i="4"/>
  <c r="Q6" i="4" s="1"/>
  <c r="S3" i="4"/>
  <c r="U3" i="4" s="1"/>
  <c r="S2" i="7"/>
  <c r="U2" i="7" s="1"/>
  <c r="S4" i="4"/>
  <c r="U4" i="4" s="1"/>
  <c r="T8" i="4"/>
  <c r="S5" i="7"/>
  <c r="U5" i="7"/>
  <c r="T3" i="7"/>
  <c r="T5" i="3"/>
  <c r="S8" i="7"/>
  <c r="S3" i="3"/>
  <c r="U3" i="3" s="1"/>
  <c r="I37" i="8"/>
  <c r="I37" i="24" s="1"/>
  <c r="C37" i="8"/>
  <c r="K62" i="8"/>
  <c r="K63" i="8"/>
  <c r="S7" i="10"/>
  <c r="AJ15" i="10"/>
  <c r="S5" i="4" l="1"/>
  <c r="U5" i="4" s="1"/>
  <c r="R6" i="4"/>
  <c r="S6" i="4" s="1"/>
  <c r="U6" i="4" s="1"/>
  <c r="R10" i="7"/>
  <c r="R10" i="3"/>
  <c r="S10" i="3" s="1"/>
  <c r="U10" i="3" s="1"/>
  <c r="S8" i="3"/>
  <c r="U8" i="3" s="1"/>
  <c r="U9" i="3"/>
  <c r="T10" i="4"/>
  <c r="U2" i="3"/>
  <c r="S6" i="3"/>
  <c r="U6" i="3" s="1"/>
  <c r="Q10" i="7"/>
  <c r="R6" i="7"/>
  <c r="S6" i="7" s="1"/>
  <c r="U6" i="7" s="1"/>
  <c r="T10" i="7"/>
  <c r="U8" i="7"/>
  <c r="L60" i="8"/>
  <c r="S3" i="7"/>
  <c r="U3" i="7" s="1"/>
  <c r="S8" i="4"/>
  <c r="U8" i="4" s="1"/>
  <c r="R10" i="4"/>
  <c r="S10" i="4" s="1"/>
  <c r="U10" i="4" s="1"/>
  <c r="V2" i="22"/>
  <c r="R6" i="22"/>
  <c r="V4" i="22"/>
  <c r="R10" i="22"/>
  <c r="R6" i="3"/>
  <c r="L61" i="8"/>
  <c r="L62" i="8" s="1"/>
  <c r="L63" i="8" s="1"/>
  <c r="C11" i="24"/>
  <c r="C5" i="24"/>
  <c r="C6" i="24"/>
  <c r="O11" i="8"/>
  <c r="R6" i="2"/>
  <c r="R10" i="2" s="1"/>
  <c r="T15" i="2"/>
  <c r="U2" i="2" s="1"/>
  <c r="C7" i="24"/>
  <c r="C4" i="24"/>
  <c r="T6" i="24"/>
  <c r="T15" i="9"/>
  <c r="U2" i="9" s="1"/>
  <c r="C51" i="24"/>
  <c r="O51" i="24" s="1"/>
  <c r="S11" i="24"/>
  <c r="T5" i="24"/>
  <c r="F27" i="8"/>
  <c r="T11" i="24"/>
  <c r="S10" i="24"/>
  <c r="F37" i="8"/>
  <c r="S5" i="24"/>
  <c r="S4" i="24"/>
  <c r="W15" i="12"/>
  <c r="U3" i="12" s="1"/>
  <c r="Z15" i="12"/>
  <c r="U4" i="12" s="1"/>
  <c r="N51" i="8"/>
  <c r="N50" i="24"/>
  <c r="N53" i="24" s="1"/>
  <c r="AF15" i="12"/>
  <c r="U8" i="12" s="1"/>
  <c r="G51" i="8" s="1"/>
  <c r="S6" i="24"/>
  <c r="F25" i="8"/>
  <c r="T10" i="24"/>
  <c r="AC15" i="12"/>
  <c r="U5" i="12" s="1"/>
  <c r="T7" i="24"/>
  <c r="S7" i="24"/>
  <c r="S6" i="20"/>
  <c r="U6" i="20"/>
  <c r="M49" i="8" s="1"/>
  <c r="M49" i="24" s="1"/>
  <c r="H37" i="8"/>
  <c r="I24" i="8"/>
  <c r="I24" i="24" s="1"/>
  <c r="N24" i="8"/>
  <c r="T7" i="22"/>
  <c r="T8" i="22"/>
  <c r="V8" i="22" s="1"/>
  <c r="N25" i="8"/>
  <c r="S10" i="22"/>
  <c r="N27" i="24" s="1"/>
  <c r="U6" i="22"/>
  <c r="U10" i="22" s="1"/>
  <c r="V5" i="22"/>
  <c r="T9" i="22"/>
  <c r="V9" i="22" s="1"/>
  <c r="T9" i="18"/>
  <c r="V9" i="18" s="1"/>
  <c r="S6" i="22"/>
  <c r="N23" i="24" s="1"/>
  <c r="N28" i="24" s="1"/>
  <c r="T5" i="18"/>
  <c r="V5" i="18" s="1"/>
  <c r="K24" i="8"/>
  <c r="K24" i="24" s="1"/>
  <c r="K37" i="8"/>
  <c r="H24" i="8"/>
  <c r="J24" i="8"/>
  <c r="J24" i="24" s="1"/>
  <c r="J37" i="8"/>
  <c r="J37" i="24" s="1"/>
  <c r="E24" i="8"/>
  <c r="E37" i="8"/>
  <c r="G37" i="8"/>
  <c r="T4" i="18"/>
  <c r="V4" i="18" s="1"/>
  <c r="S7" i="18"/>
  <c r="O6" i="8"/>
  <c r="T3" i="10"/>
  <c r="V3" i="10" s="1"/>
  <c r="T9" i="10"/>
  <c r="E40" i="8" s="1"/>
  <c r="E12" i="8" s="1"/>
  <c r="AF15" i="13"/>
  <c r="U8" i="13" s="1"/>
  <c r="R6" i="10"/>
  <c r="R10" i="10" s="1"/>
  <c r="S7" i="20"/>
  <c r="M24" i="8" s="1"/>
  <c r="T8" i="17"/>
  <c r="K38" i="8" s="1"/>
  <c r="AF15" i="2"/>
  <c r="S7" i="9"/>
  <c r="U4" i="15"/>
  <c r="U6" i="15" s="1"/>
  <c r="U10" i="15" s="1"/>
  <c r="L25" i="8"/>
  <c r="L25" i="24" s="1"/>
  <c r="T8" i="18"/>
  <c r="V8" i="18" s="1"/>
  <c r="U3" i="16"/>
  <c r="U6" i="16" s="1"/>
  <c r="J49" i="8" s="1"/>
  <c r="J49" i="24" s="1"/>
  <c r="T4" i="16"/>
  <c r="V4" i="16" s="1"/>
  <c r="T2" i="16"/>
  <c r="V2" i="16" s="1"/>
  <c r="T5" i="17"/>
  <c r="V5" i="17" s="1"/>
  <c r="Z15" i="17"/>
  <c r="U4" i="17" s="1"/>
  <c r="U6" i="17" s="1"/>
  <c r="K49" i="8" s="1"/>
  <c r="K49" i="24" s="1"/>
  <c r="T5" i="13"/>
  <c r="V5" i="13" s="1"/>
  <c r="R6" i="13"/>
  <c r="R10" i="13" s="1"/>
  <c r="T4" i="10"/>
  <c r="V4" i="10" s="1"/>
  <c r="L38" i="8"/>
  <c r="L38" i="24" s="1"/>
  <c r="L51" i="8"/>
  <c r="L50" i="24" s="1"/>
  <c r="L40" i="8"/>
  <c r="L40" i="24" s="1"/>
  <c r="L53" i="8"/>
  <c r="L52" i="24" s="1"/>
  <c r="R6" i="17"/>
  <c r="R10" i="17" s="1"/>
  <c r="T2" i="17"/>
  <c r="V2" i="17" s="1"/>
  <c r="T4" i="17"/>
  <c r="T5" i="16"/>
  <c r="V5" i="16" s="1"/>
  <c r="U8" i="16"/>
  <c r="J51" i="8" s="1"/>
  <c r="J50" i="24" s="1"/>
  <c r="T9" i="16"/>
  <c r="J40" i="8" s="1"/>
  <c r="R6" i="16"/>
  <c r="R10" i="16" s="1"/>
  <c r="T9" i="15"/>
  <c r="V9" i="15" s="1"/>
  <c r="T5" i="15"/>
  <c r="V5" i="15" s="1"/>
  <c r="R6" i="15"/>
  <c r="R10" i="15" s="1"/>
  <c r="T9" i="13"/>
  <c r="H40" i="8" s="1"/>
  <c r="H12" i="8" s="1"/>
  <c r="T8" i="13"/>
  <c r="T2" i="13"/>
  <c r="V2" i="13" s="1"/>
  <c r="U6" i="13"/>
  <c r="H49" i="8" s="1"/>
  <c r="H54" i="8" s="1"/>
  <c r="T4" i="13"/>
  <c r="V4" i="13" s="1"/>
  <c r="U6" i="10"/>
  <c r="E49" i="8" s="1"/>
  <c r="T2" i="10"/>
  <c r="V2" i="10" s="1"/>
  <c r="O52" i="8"/>
  <c r="Q61" i="8" s="1"/>
  <c r="S6" i="10"/>
  <c r="E23" i="8" s="1"/>
  <c r="T5" i="10"/>
  <c r="V5" i="10" s="1"/>
  <c r="O7" i="8"/>
  <c r="T2" i="9"/>
  <c r="W15" i="11"/>
  <c r="U3" i="11" s="1"/>
  <c r="T9" i="11"/>
  <c r="T8" i="11"/>
  <c r="T2" i="15"/>
  <c r="V2" i="15" s="1"/>
  <c r="I9" i="8"/>
  <c r="I9" i="24" s="1"/>
  <c r="I25" i="8"/>
  <c r="I25" i="24" s="1"/>
  <c r="T8" i="15"/>
  <c r="T3" i="15"/>
  <c r="V3" i="15" s="1"/>
  <c r="S10" i="16"/>
  <c r="S6" i="16"/>
  <c r="T3" i="16"/>
  <c r="J25" i="8"/>
  <c r="J25" i="24" s="1"/>
  <c r="T8" i="16"/>
  <c r="S6" i="17"/>
  <c r="K23" i="8" s="1"/>
  <c r="K23" i="24" s="1"/>
  <c r="T3" i="17"/>
  <c r="V3" i="17" s="1"/>
  <c r="K51" i="8"/>
  <c r="K50" i="24" s="1"/>
  <c r="S10" i="17"/>
  <c r="T9" i="17"/>
  <c r="K27" i="8"/>
  <c r="K27" i="24" s="1"/>
  <c r="T3" i="9"/>
  <c r="T8" i="20"/>
  <c r="T2" i="20"/>
  <c r="V2" i="20" s="1"/>
  <c r="W15" i="9"/>
  <c r="U3" i="9" s="1"/>
  <c r="S10" i="13"/>
  <c r="S6" i="13"/>
  <c r="T3" i="13"/>
  <c r="V3" i="13" s="1"/>
  <c r="T3" i="20"/>
  <c r="V3" i="20" s="1"/>
  <c r="M51" i="8"/>
  <c r="M50" i="24" s="1"/>
  <c r="R6" i="20"/>
  <c r="T9" i="20"/>
  <c r="S10" i="20"/>
  <c r="T5" i="20"/>
  <c r="V5" i="20" s="1"/>
  <c r="N53" i="8"/>
  <c r="M53" i="8"/>
  <c r="M52" i="24" s="1"/>
  <c r="E51" i="8"/>
  <c r="T8" i="10"/>
  <c r="S10" i="10"/>
  <c r="E25" i="8"/>
  <c r="U2" i="12"/>
  <c r="T5" i="12"/>
  <c r="T3" i="12"/>
  <c r="U9" i="12"/>
  <c r="G53" i="8" s="1"/>
  <c r="R6" i="18"/>
  <c r="R10" i="18" s="1"/>
  <c r="T3" i="18"/>
  <c r="V3" i="18" s="1"/>
  <c r="S6" i="18"/>
  <c r="S10" i="18"/>
  <c r="T2" i="18"/>
  <c r="V2" i="18" s="1"/>
  <c r="U6" i="18"/>
  <c r="T9" i="12"/>
  <c r="G40" i="8" s="1"/>
  <c r="G12" i="8" s="1"/>
  <c r="AI15" i="11"/>
  <c r="U9" i="11" s="1"/>
  <c r="F24" i="8"/>
  <c r="AF15" i="11"/>
  <c r="U8" i="11" s="1"/>
  <c r="T4" i="11"/>
  <c r="Z15" i="11"/>
  <c r="U4" i="11" s="1"/>
  <c r="T2" i="11"/>
  <c r="V2" i="11" s="1"/>
  <c r="T4" i="9"/>
  <c r="AF15" i="9"/>
  <c r="U8" i="9" s="1"/>
  <c r="D51" i="8" s="1"/>
  <c r="T9" i="9"/>
  <c r="T5" i="9"/>
  <c r="V5" i="9" s="1"/>
  <c r="Z15" i="9"/>
  <c r="U4" i="9" s="1"/>
  <c r="R6" i="9"/>
  <c r="R10" i="9" s="1"/>
  <c r="T8" i="9"/>
  <c r="AI15" i="9"/>
  <c r="U9" i="9" s="1"/>
  <c r="D53" i="8" s="1"/>
  <c r="S10" i="9"/>
  <c r="S6" i="9"/>
  <c r="O5" i="8"/>
  <c r="O4" i="8"/>
  <c r="T5" i="2"/>
  <c r="S6" i="11"/>
  <c r="F23" i="8" s="1"/>
  <c r="T5" i="11"/>
  <c r="S4" i="8"/>
  <c r="S10" i="11"/>
  <c r="R6" i="11"/>
  <c r="T5" i="8"/>
  <c r="T10" i="8"/>
  <c r="T2" i="12"/>
  <c r="T7" i="8"/>
  <c r="S10" i="8"/>
  <c r="T8" i="2"/>
  <c r="C38" i="8" s="1"/>
  <c r="C10" i="8" s="1"/>
  <c r="T3" i="2"/>
  <c r="T9" i="2"/>
  <c r="C40" i="8" s="1"/>
  <c r="U9" i="2"/>
  <c r="C53" i="8" s="1"/>
  <c r="Z15" i="2"/>
  <c r="U4" i="2" s="1"/>
  <c r="S7" i="8"/>
  <c r="T4" i="2"/>
  <c r="C27" i="8"/>
  <c r="T11" i="8"/>
  <c r="S5" i="8"/>
  <c r="W15" i="2"/>
  <c r="U3" i="2" s="1"/>
  <c r="AC15" i="2"/>
  <c r="U5" i="2" s="1"/>
  <c r="S6" i="12"/>
  <c r="T4" i="12"/>
  <c r="S6" i="8"/>
  <c r="R6" i="12"/>
  <c r="R10" i="12" s="1"/>
  <c r="G24" i="8"/>
  <c r="S10" i="12"/>
  <c r="T8" i="12"/>
  <c r="T4" i="15"/>
  <c r="S6" i="15"/>
  <c r="S10" i="15"/>
  <c r="T6" i="8"/>
  <c r="S11" i="8"/>
  <c r="C9" i="8"/>
  <c r="N37" i="8" l="1"/>
  <c r="N37" i="24"/>
  <c r="N9" i="24" s="1"/>
  <c r="S10" i="7"/>
  <c r="U10" i="7" s="1"/>
  <c r="N9" i="8"/>
  <c r="T6" i="11"/>
  <c r="T9" i="24"/>
  <c r="C25" i="24"/>
  <c r="O25" i="24" s="1"/>
  <c r="M9" i="8"/>
  <c r="M9" i="24" s="1"/>
  <c r="M24" i="24"/>
  <c r="Q60" i="24"/>
  <c r="S60" i="24" s="1"/>
  <c r="T27" i="24"/>
  <c r="K9" i="8"/>
  <c r="K9" i="24" s="1"/>
  <c r="K37" i="24"/>
  <c r="K10" i="8"/>
  <c r="K10" i="24" s="1"/>
  <c r="K38" i="24"/>
  <c r="V4" i="24"/>
  <c r="V7" i="24"/>
  <c r="C27" i="24"/>
  <c r="V5" i="24"/>
  <c r="V2" i="9"/>
  <c r="S8" i="24"/>
  <c r="S12" i="24" s="1"/>
  <c r="V5" i="11"/>
  <c r="U7" i="24"/>
  <c r="U5" i="24"/>
  <c r="N54" i="8"/>
  <c r="M38" i="8"/>
  <c r="N38" i="24"/>
  <c r="F38" i="8"/>
  <c r="U10" i="24"/>
  <c r="J12" i="8"/>
  <c r="J12" i="24" s="1"/>
  <c r="J40" i="24"/>
  <c r="F40" i="8"/>
  <c r="U11" i="24"/>
  <c r="M40" i="8"/>
  <c r="N40" i="24"/>
  <c r="N12" i="24" s="1"/>
  <c r="V6" i="24"/>
  <c r="U6" i="24"/>
  <c r="F51" i="8"/>
  <c r="F53" i="8"/>
  <c r="C52" i="24" s="1"/>
  <c r="O52" i="24" s="1"/>
  <c r="V11" i="24"/>
  <c r="V5" i="12"/>
  <c r="H9" i="8"/>
  <c r="J9" i="8"/>
  <c r="J9" i="24" s="1"/>
  <c r="E9" i="8"/>
  <c r="N27" i="8"/>
  <c r="T10" i="22"/>
  <c r="V10" i="22" s="1"/>
  <c r="L27" i="8"/>
  <c r="F28" i="8"/>
  <c r="N23" i="8"/>
  <c r="T6" i="22"/>
  <c r="N36" i="24" s="1"/>
  <c r="N8" i="24" s="1"/>
  <c r="K28" i="8"/>
  <c r="K28" i="24" s="1"/>
  <c r="V8" i="17"/>
  <c r="E28" i="8"/>
  <c r="L24" i="8"/>
  <c r="L24" i="24" s="1"/>
  <c r="L37" i="8"/>
  <c r="L37" i="24" s="1"/>
  <c r="R61" i="8"/>
  <c r="S61" i="8" s="1"/>
  <c r="G9" i="8"/>
  <c r="D24" i="8"/>
  <c r="C24" i="24" s="1"/>
  <c r="D37" i="8"/>
  <c r="C37" i="24" s="1"/>
  <c r="T10" i="10"/>
  <c r="U10" i="10"/>
  <c r="V9" i="10"/>
  <c r="E54" i="8"/>
  <c r="I40" i="8"/>
  <c r="T9" i="8"/>
  <c r="V3" i="16"/>
  <c r="R10" i="20"/>
  <c r="T10" i="20" s="1"/>
  <c r="T6" i="20"/>
  <c r="N38" i="8"/>
  <c r="N10" i="8" s="1"/>
  <c r="V9" i="16"/>
  <c r="T10" i="13"/>
  <c r="L10" i="8"/>
  <c r="L10" i="24" s="1"/>
  <c r="V4" i="17"/>
  <c r="U8" i="2"/>
  <c r="V8" i="2" s="1"/>
  <c r="V9" i="13"/>
  <c r="U10" i="13"/>
  <c r="U10" i="16"/>
  <c r="T6" i="17"/>
  <c r="K36" i="8" s="1"/>
  <c r="K36" i="24" s="1"/>
  <c r="T10" i="18"/>
  <c r="T10" i="17"/>
  <c r="K54" i="8"/>
  <c r="K53" i="24" s="1"/>
  <c r="T10" i="16"/>
  <c r="J54" i="8"/>
  <c r="J53" i="24" s="1"/>
  <c r="T10" i="15"/>
  <c r="V10" i="15" s="1"/>
  <c r="H38" i="8"/>
  <c r="H10" i="8" s="1"/>
  <c r="V8" i="13"/>
  <c r="V3" i="11"/>
  <c r="U6" i="11"/>
  <c r="F49" i="8" s="1"/>
  <c r="T6" i="10"/>
  <c r="V9" i="9"/>
  <c r="T27" i="8"/>
  <c r="O16" i="8"/>
  <c r="V3" i="9"/>
  <c r="V9" i="11"/>
  <c r="V8" i="11"/>
  <c r="V4" i="8"/>
  <c r="I49" i="8"/>
  <c r="I38" i="8"/>
  <c r="V8" i="15"/>
  <c r="O25" i="8"/>
  <c r="T6" i="16"/>
  <c r="J23" i="8"/>
  <c r="V8" i="16"/>
  <c r="J38" i="8"/>
  <c r="V9" i="17"/>
  <c r="K40" i="8"/>
  <c r="U10" i="17"/>
  <c r="U6" i="9"/>
  <c r="D49" i="8" s="1"/>
  <c r="V8" i="20"/>
  <c r="V8" i="9"/>
  <c r="T6" i="13"/>
  <c r="H23" i="8"/>
  <c r="H28" i="8" s="1"/>
  <c r="M54" i="8"/>
  <c r="M53" i="24" s="1"/>
  <c r="U10" i="20"/>
  <c r="V4" i="20"/>
  <c r="N40" i="8"/>
  <c r="V9" i="20"/>
  <c r="M23" i="8"/>
  <c r="V3" i="12"/>
  <c r="V2" i="12"/>
  <c r="V8" i="10"/>
  <c r="E38" i="8"/>
  <c r="V9" i="12"/>
  <c r="U10" i="18"/>
  <c r="L49" i="8"/>
  <c r="T6" i="18"/>
  <c r="L23" i="8"/>
  <c r="L23" i="24" s="1"/>
  <c r="U6" i="12"/>
  <c r="G49" i="8" s="1"/>
  <c r="G54" i="8" s="1"/>
  <c r="U5" i="8"/>
  <c r="F9" i="8"/>
  <c r="V4" i="11"/>
  <c r="D40" i="8"/>
  <c r="D12" i="8" s="1"/>
  <c r="V4" i="9"/>
  <c r="T10" i="9"/>
  <c r="D38" i="8"/>
  <c r="D10" i="8" s="1"/>
  <c r="U7" i="8"/>
  <c r="T6" i="9"/>
  <c r="D23" i="8"/>
  <c r="V5" i="2"/>
  <c r="R10" i="11"/>
  <c r="T10" i="11" s="1"/>
  <c r="U11" i="8"/>
  <c r="V4" i="12"/>
  <c r="V6" i="8"/>
  <c r="V9" i="2"/>
  <c r="V11" i="8"/>
  <c r="V4" i="2"/>
  <c r="V7" i="8"/>
  <c r="U6" i="2"/>
  <c r="C49" i="8" s="1"/>
  <c r="S8" i="8"/>
  <c r="S12" i="8" s="1"/>
  <c r="V3" i="2"/>
  <c r="V5" i="8"/>
  <c r="T10" i="12"/>
  <c r="T6" i="12"/>
  <c r="G23" i="8"/>
  <c r="G28" i="8" s="1"/>
  <c r="V8" i="12"/>
  <c r="G38" i="8"/>
  <c r="U10" i="8"/>
  <c r="I23" i="8"/>
  <c r="T6" i="15"/>
  <c r="U6" i="8"/>
  <c r="V4" i="15"/>
  <c r="C12" i="8"/>
  <c r="N28" i="8" l="1"/>
  <c r="L12" i="8"/>
  <c r="L12" i="24" s="1"/>
  <c r="L27" i="24"/>
  <c r="N12" i="8"/>
  <c r="O27" i="24"/>
  <c r="L54" i="8"/>
  <c r="L53" i="24" s="1"/>
  <c r="L49" i="24"/>
  <c r="O37" i="24"/>
  <c r="O24" i="24"/>
  <c r="O53" i="8"/>
  <c r="W7" i="8"/>
  <c r="F54" i="8"/>
  <c r="K12" i="8"/>
  <c r="K12" i="24" s="1"/>
  <c r="K40" i="24"/>
  <c r="V10" i="24"/>
  <c r="V8" i="24"/>
  <c r="J10" i="8"/>
  <c r="J10" i="24" s="1"/>
  <c r="J38" i="24"/>
  <c r="N10" i="24"/>
  <c r="N15" i="24" s="1"/>
  <c r="N41" i="24"/>
  <c r="M10" i="8"/>
  <c r="M10" i="24" s="1"/>
  <c r="M38" i="24"/>
  <c r="M12" i="8"/>
  <c r="M12" i="24" s="1"/>
  <c r="M40" i="24"/>
  <c r="I12" i="8"/>
  <c r="I12" i="24" s="1"/>
  <c r="I40" i="24"/>
  <c r="F10" i="8"/>
  <c r="C38" i="24"/>
  <c r="W7" i="24"/>
  <c r="W5" i="24"/>
  <c r="I10" i="8"/>
  <c r="I10" i="24" s="1"/>
  <c r="I38" i="24"/>
  <c r="F12" i="8"/>
  <c r="C12" i="24" s="1"/>
  <c r="C40" i="24"/>
  <c r="J28" i="8"/>
  <c r="J28" i="24" s="1"/>
  <c r="J23" i="24"/>
  <c r="I28" i="8"/>
  <c r="I28" i="24" s="1"/>
  <c r="I23" i="24"/>
  <c r="I54" i="8"/>
  <c r="I53" i="24" s="1"/>
  <c r="I49" i="24"/>
  <c r="D54" i="8"/>
  <c r="C49" i="24"/>
  <c r="W6" i="24"/>
  <c r="W10" i="24"/>
  <c r="M28" i="8"/>
  <c r="M28" i="24" s="1"/>
  <c r="M23" i="24"/>
  <c r="W11" i="24"/>
  <c r="O27" i="8"/>
  <c r="L28" i="8"/>
  <c r="L28" i="24" s="1"/>
  <c r="O24" i="8"/>
  <c r="N36" i="8"/>
  <c r="N8" i="8" s="1"/>
  <c r="N15" i="8" s="1"/>
  <c r="V6" i="22"/>
  <c r="D28" i="8"/>
  <c r="O37" i="8"/>
  <c r="L9" i="8"/>
  <c r="L9" i="24" s="1"/>
  <c r="D9" i="8"/>
  <c r="C9" i="24" s="1"/>
  <c r="V10" i="10"/>
  <c r="V10" i="13"/>
  <c r="V10" i="8"/>
  <c r="V10" i="16"/>
  <c r="V10" i="18"/>
  <c r="C51" i="8"/>
  <c r="O51" i="8" s="1"/>
  <c r="V6" i="17"/>
  <c r="U10" i="11"/>
  <c r="V10" i="11" s="1"/>
  <c r="V10" i="17"/>
  <c r="V6" i="10"/>
  <c r="E8" i="8"/>
  <c r="U10" i="9"/>
  <c r="V10" i="9" s="1"/>
  <c r="J36" i="8"/>
  <c r="J36" i="24" s="1"/>
  <c r="V6" i="16"/>
  <c r="V10" i="20"/>
  <c r="V6" i="13"/>
  <c r="H36" i="8"/>
  <c r="H41" i="8" s="1"/>
  <c r="H55" i="8" s="1"/>
  <c r="M36" i="8"/>
  <c r="M36" i="24" s="1"/>
  <c r="V6" i="20"/>
  <c r="W5" i="8"/>
  <c r="E10" i="8"/>
  <c r="W11" i="8"/>
  <c r="U10" i="12"/>
  <c r="V10" i="12" s="1"/>
  <c r="K41" i="8"/>
  <c r="K8" i="8"/>
  <c r="V6" i="18"/>
  <c r="L36" i="8"/>
  <c r="L36" i="24" s="1"/>
  <c r="W10" i="8"/>
  <c r="O40" i="8"/>
  <c r="D36" i="8"/>
  <c r="V6" i="9"/>
  <c r="V6" i="11"/>
  <c r="F36" i="8"/>
  <c r="W6" i="8"/>
  <c r="V8" i="8"/>
  <c r="U10" i="2"/>
  <c r="V6" i="12"/>
  <c r="G36" i="8"/>
  <c r="G8" i="8" s="1"/>
  <c r="G10" i="8"/>
  <c r="O38" i="8"/>
  <c r="O10" i="8" s="1"/>
  <c r="I36" i="8"/>
  <c r="V6" i="15"/>
  <c r="O49" i="8"/>
  <c r="O9" i="24" l="1"/>
  <c r="N41" i="8"/>
  <c r="N13" i="8" s="1"/>
  <c r="O49" i="24"/>
  <c r="K15" i="8"/>
  <c r="K8" i="24"/>
  <c r="K15" i="24" s="1"/>
  <c r="K55" i="8"/>
  <c r="K54" i="24" s="1"/>
  <c r="K41" i="24"/>
  <c r="V12" i="24"/>
  <c r="O12" i="8"/>
  <c r="C50" i="24"/>
  <c r="O50" i="24" s="1"/>
  <c r="O40" i="24"/>
  <c r="O12" i="24" s="1"/>
  <c r="N13" i="24"/>
  <c r="N54" i="24"/>
  <c r="N55" i="24" s="1"/>
  <c r="O38" i="24"/>
  <c r="O10" i="24" s="1"/>
  <c r="I8" i="8"/>
  <c r="I36" i="24"/>
  <c r="C10" i="24"/>
  <c r="O9" i="8"/>
  <c r="V12" i="8"/>
  <c r="C54" i="8"/>
  <c r="C53" i="24" s="1"/>
  <c r="O53" i="24" s="1"/>
  <c r="Q61" i="24" s="1"/>
  <c r="E41" i="8"/>
  <c r="H8" i="8"/>
  <c r="H15" i="8" s="1"/>
  <c r="J8" i="8"/>
  <c r="J41" i="8"/>
  <c r="H13" i="8"/>
  <c r="H56" i="8"/>
  <c r="N55" i="8"/>
  <c r="N56" i="8" s="1"/>
  <c r="M8" i="8"/>
  <c r="M41" i="8"/>
  <c r="K13" i="8"/>
  <c r="K13" i="24" s="1"/>
  <c r="L8" i="8"/>
  <c r="L41" i="8"/>
  <c r="L41" i="24" s="1"/>
  <c r="D41" i="8"/>
  <c r="D8" i="8"/>
  <c r="F8" i="8"/>
  <c r="F41" i="8"/>
  <c r="F55" i="8" s="1"/>
  <c r="G41" i="8"/>
  <c r="I41" i="8"/>
  <c r="K56" i="8" l="1"/>
  <c r="K55" i="24" s="1"/>
  <c r="L15" i="8"/>
  <c r="L8" i="24"/>
  <c r="L15" i="24" s="1"/>
  <c r="I15" i="8"/>
  <c r="I8" i="24"/>
  <c r="I15" i="24" s="1"/>
  <c r="J15" i="8"/>
  <c r="J8" i="24"/>
  <c r="J15" i="24" s="1"/>
  <c r="I55" i="8"/>
  <c r="I54" i="24" s="1"/>
  <c r="I41" i="24"/>
  <c r="J55" i="8"/>
  <c r="J54" i="24" s="1"/>
  <c r="J41" i="24"/>
  <c r="M55" i="8"/>
  <c r="M54" i="24" s="1"/>
  <c r="Q62" i="24" s="1"/>
  <c r="Q63" i="24" s="1"/>
  <c r="M41" i="24"/>
  <c r="D55" i="8"/>
  <c r="D56" i="8" s="1"/>
  <c r="M15" i="8"/>
  <c r="M8" i="24"/>
  <c r="M15" i="24" s="1"/>
  <c r="G55" i="8"/>
  <c r="G56" i="8" s="1"/>
  <c r="E55" i="8"/>
  <c r="E56" i="8" s="1"/>
  <c r="L13" i="8"/>
  <c r="L13" i="24" s="1"/>
  <c r="L55" i="8"/>
  <c r="L54" i="24" s="1"/>
  <c r="E13" i="8"/>
  <c r="O54" i="8"/>
  <c r="Q62" i="8" s="1"/>
  <c r="J13" i="8"/>
  <c r="J13" i="24" s="1"/>
  <c r="M13" i="8"/>
  <c r="M13" i="24" s="1"/>
  <c r="G13" i="8"/>
  <c r="D13" i="8"/>
  <c r="F13" i="8"/>
  <c r="F56" i="8"/>
  <c r="I13" i="8"/>
  <c r="I13" i="24" s="1"/>
  <c r="I56" i="8" l="1"/>
  <c r="I55" i="24" s="1"/>
  <c r="L56" i="8"/>
  <c r="L55" i="24" s="1"/>
  <c r="R63" i="24"/>
  <c r="R67" i="24"/>
  <c r="R62" i="24"/>
  <c r="S62" i="24" s="1"/>
  <c r="J56" i="8"/>
  <c r="J55" i="24" s="1"/>
  <c r="Q63" i="8"/>
  <c r="Q64" i="8" s="1"/>
  <c r="M56" i="8"/>
  <c r="M55" i="24" s="1"/>
  <c r="R63" i="8"/>
  <c r="R68" i="8"/>
  <c r="R64" i="8"/>
  <c r="S63" i="8" l="1"/>
  <c r="K64" i="8" l="1"/>
  <c r="L64" i="8" s="1"/>
  <c r="L65" i="8" s="1"/>
  <c r="S2" i="2"/>
  <c r="T4" i="24" s="1"/>
  <c r="T8" i="24" s="1"/>
  <c r="U8" i="24" l="1"/>
  <c r="T12" i="24"/>
  <c r="S6" i="2"/>
  <c r="T6" i="2" s="1"/>
  <c r="S10" i="2"/>
  <c r="T10" i="2" s="1"/>
  <c r="V10" i="2" s="1"/>
  <c r="T4" i="8"/>
  <c r="T8" i="8" s="1"/>
  <c r="T2" i="2"/>
  <c r="U4" i="24" s="1"/>
  <c r="W8" i="24" l="1"/>
  <c r="W12" i="24" s="1"/>
  <c r="U12" i="24"/>
  <c r="T12" i="8"/>
  <c r="U8" i="8"/>
  <c r="U4" i="8"/>
  <c r="V2" i="2"/>
  <c r="C23" i="8"/>
  <c r="C28" i="8" l="1"/>
  <c r="C28" i="24" s="1"/>
  <c r="O28" i="24" s="1"/>
  <c r="O29" i="24" s="1"/>
  <c r="C23" i="24"/>
  <c r="O23" i="24" s="1"/>
  <c r="W4" i="8"/>
  <c r="W4" i="24"/>
  <c r="O23" i="8"/>
  <c r="C36" i="8"/>
  <c r="V6" i="2"/>
  <c r="W8" i="8"/>
  <c r="W12" i="8" s="1"/>
  <c r="U12" i="8"/>
  <c r="C36" i="24" l="1"/>
  <c r="O36" i="24" s="1"/>
  <c r="O41" i="24" s="1"/>
  <c r="O36" i="8"/>
  <c r="O41" i="8" s="1"/>
  <c r="O28" i="8"/>
  <c r="O29" i="8" s="1"/>
  <c r="C41" i="8"/>
  <c r="C8" i="8"/>
  <c r="C8" i="24" s="1"/>
  <c r="O8" i="24" l="1"/>
  <c r="T23" i="24" s="1"/>
  <c r="C55" i="8"/>
  <c r="O55" i="8" s="1"/>
  <c r="C41" i="24"/>
  <c r="O8" i="8"/>
  <c r="C13" i="8"/>
  <c r="O13" i="24" l="1"/>
  <c r="R66" i="24" s="1"/>
  <c r="R68" i="24" s="1"/>
  <c r="O15" i="24"/>
  <c r="C15" i="8"/>
  <c r="C13" i="24"/>
  <c r="C15" i="24" s="1"/>
  <c r="C56" i="8"/>
  <c r="C54" i="24"/>
  <c r="O54" i="24" s="1"/>
  <c r="T23" i="8"/>
  <c r="O13" i="8"/>
  <c r="J68" i="8" s="1"/>
  <c r="K68" i="8" s="1"/>
  <c r="O15" i="8"/>
  <c r="R61" i="24" l="1"/>
  <c r="S61" i="24" s="1"/>
  <c r="J67" i="24"/>
  <c r="K67" i="24" s="1"/>
  <c r="L67" i="24" s="1"/>
  <c r="C55" i="24"/>
  <c r="O55" i="24" s="1"/>
  <c r="Q52" i="24" s="1"/>
  <c r="O56" i="8"/>
  <c r="Q53" i="8" s="1"/>
  <c r="R67" i="8"/>
  <c r="R69" i="8" s="1"/>
  <c r="K67" i="8"/>
  <c r="L66" i="8"/>
  <c r="R62" i="8"/>
  <c r="S62" i="8" s="1"/>
  <c r="L67" i="8" l="1"/>
  <c r="L68" i="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tc={0C976C3E-240A-4FB3-B194-EFEF1E5FC523}</author>
    <author>tc={27A14851-E205-4839-966D-9C6475937814}</author>
  </authors>
  <commentList>
    <comment ref="V18" authorId="0" shapeId="0" xr:uid="{0C976C3E-240A-4FB3-B194-EFEF1E5FC523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file is used to calculate 
Excluding True-Ups and Downturn
Reply:
    Werner &amp; Glen are SMEs</t>
      </text>
    </comment>
    <comment ref="F123" authorId="1" shapeId="0" xr:uid="{27A14851-E205-4839-966D-9C6475937814}">
      <text>
        <t>[Threaded comment]
Your version of Excel allows you to read this threaded comment; however, any edits to it will get removed if the file is opened in a newer version of Excel. Learn more: https://go.microsoft.com/fwlink/?linkid=870924
Comment:
    @Rob Park Missing 9124 "Additional IaaS Resources"
Reply:
    9124 is within the Meriplex Houston tab now.</t>
      </text>
    </comment>
  </commentList>
</comments>
</file>

<file path=xl/sharedStrings.xml><?xml version="1.0" encoding="utf-8"?>
<sst xmlns="http://schemas.openxmlformats.org/spreadsheetml/2006/main" count="3620" uniqueCount="817">
  <si>
    <t>Meriplex Dallas/PTS</t>
  </si>
  <si>
    <t>February Projections</t>
  </si>
  <si>
    <t>Installed</t>
  </si>
  <si>
    <t>Remaining to Bill</t>
  </si>
  <si>
    <t xml:space="preserve"> Backlog </t>
  </si>
  <si>
    <t xml:space="preserve">Projected Back Log at the EOM </t>
  </si>
  <si>
    <t>MCS3</t>
  </si>
  <si>
    <t>MSSP</t>
  </si>
  <si>
    <t>Total Care</t>
  </si>
  <si>
    <t>DaaS</t>
  </si>
  <si>
    <t xml:space="preserve">Managed Services Total </t>
  </si>
  <si>
    <t>True-Up</t>
  </si>
  <si>
    <t>Cloud</t>
  </si>
  <si>
    <t>MRR Agent Revenue</t>
  </si>
  <si>
    <t xml:space="preserve">Total </t>
  </si>
  <si>
    <t>Projections</t>
  </si>
  <si>
    <t>Notes</t>
  </si>
  <si>
    <t>Sec - MSSP</t>
  </si>
  <si>
    <t>MSP - Total Care</t>
  </si>
  <si>
    <t>Uptick</t>
  </si>
  <si>
    <t>BILLING REMAINS?</t>
  </si>
  <si>
    <t>Revenue Type (TU or ACT)</t>
  </si>
  <si>
    <t>Status</t>
  </si>
  <si>
    <t>Date OPS Received</t>
  </si>
  <si>
    <t>Client</t>
  </si>
  <si>
    <t>Description</t>
  </si>
  <si>
    <t>Opp Number</t>
  </si>
  <si>
    <t>Project Number</t>
  </si>
  <si>
    <t>Agree Number</t>
  </si>
  <si>
    <t>Initial FOC Date</t>
  </si>
  <si>
    <t>Revised FOC Date</t>
  </si>
  <si>
    <t>Project Manager</t>
  </si>
  <si>
    <t>Submitted  Bill Date</t>
  </si>
  <si>
    <t>Billing Ticket Number</t>
  </si>
  <si>
    <t>System (CW or AT)</t>
  </si>
  <si>
    <t>Billed</t>
  </si>
  <si>
    <t>Remaining  to be Billed</t>
  </si>
  <si>
    <t xml:space="preserve">MSSP Sold </t>
  </si>
  <si>
    <t>DRaaS</t>
  </si>
  <si>
    <t>Colo</t>
  </si>
  <si>
    <t>f</t>
  </si>
  <si>
    <t>Meriplex Vergent</t>
  </si>
  <si>
    <t>Meriplex HBR</t>
  </si>
  <si>
    <t>Forecast Current Month October</t>
  </si>
  <si>
    <t>Service Categories Forecast</t>
  </si>
  <si>
    <t>Meriplex</t>
  </si>
  <si>
    <t>Enhanced</t>
  </si>
  <si>
    <t>GNT</t>
  </si>
  <si>
    <t xml:space="preserve">RIT </t>
  </si>
  <si>
    <t>Optimum</t>
  </si>
  <si>
    <t>Cyberian</t>
  </si>
  <si>
    <t xml:space="preserve">LightPoint </t>
  </si>
  <si>
    <t xml:space="preserve">Verma </t>
  </si>
  <si>
    <t xml:space="preserve">CPI </t>
  </si>
  <si>
    <t xml:space="preserve">F1 </t>
  </si>
  <si>
    <t>SSI</t>
  </si>
  <si>
    <t>SSI-Aquipt</t>
  </si>
  <si>
    <t xml:space="preserve">Total Forecast </t>
  </si>
  <si>
    <t>Uptick Done</t>
  </si>
  <si>
    <t>MS, Cloud &amp; Agent Revenue Total</t>
  </si>
  <si>
    <t>October Projections</t>
  </si>
  <si>
    <t>Forecast Connectivity</t>
  </si>
  <si>
    <t>Forecast SDWAN</t>
  </si>
  <si>
    <t>Partial Uptick Done</t>
  </si>
  <si>
    <t>Forecast UcaaS</t>
  </si>
  <si>
    <t xml:space="preserve">Forecast SIP Voice </t>
  </si>
  <si>
    <t>Forecast Managed Services</t>
  </si>
  <si>
    <t>Managed Services Subtotal</t>
  </si>
  <si>
    <t>Forecast True-ups</t>
  </si>
  <si>
    <t>Forecast Cloud</t>
  </si>
  <si>
    <t>Forecast Colocation</t>
  </si>
  <si>
    <t>Forecast Agent Revenue</t>
  </si>
  <si>
    <t xml:space="preserve">Forecast Total MRR </t>
  </si>
  <si>
    <t>Includes estimated + Actual True Ups</t>
  </si>
  <si>
    <t>Month Budget</t>
  </si>
  <si>
    <t>Plus/Minus Month</t>
  </si>
  <si>
    <t>Does not include True Ups</t>
  </si>
  <si>
    <t>Connectivity Total</t>
  </si>
  <si>
    <t>Installed Current Month October</t>
  </si>
  <si>
    <t>Service Categories Installed</t>
  </si>
  <si>
    <t xml:space="preserve">Meriplex </t>
  </si>
  <si>
    <t xml:space="preserve">GNT </t>
  </si>
  <si>
    <t>RIT</t>
  </si>
  <si>
    <t xml:space="preserve">Optimum </t>
  </si>
  <si>
    <t>CPI</t>
  </si>
  <si>
    <t>F1</t>
  </si>
  <si>
    <t xml:space="preserve">Total Installed MTD </t>
  </si>
  <si>
    <t xml:space="preserve">Installed Connectivity </t>
  </si>
  <si>
    <t>installed SDWAN</t>
  </si>
  <si>
    <t>SDWAN Tinstalled SDtal</t>
  </si>
  <si>
    <t>Installed UcaaS</t>
  </si>
  <si>
    <t>UcaaS Tctal</t>
  </si>
  <si>
    <t>Installed SIP Voice</t>
  </si>
  <si>
    <t>Voice TItal</t>
  </si>
  <si>
    <t>Installed Managed Services</t>
  </si>
  <si>
    <t>MSP</t>
  </si>
  <si>
    <t>Percent of Managed Services Backlog Scheduled to install</t>
  </si>
  <si>
    <t>Installed True-ups</t>
  </si>
  <si>
    <t>True up</t>
  </si>
  <si>
    <t>Installed Cloud</t>
  </si>
  <si>
    <t>Cloud Tltal</t>
  </si>
  <si>
    <t>Installed Colocation</t>
  </si>
  <si>
    <t>Colocation Total</t>
  </si>
  <si>
    <t>Installed Agent Revenue</t>
  </si>
  <si>
    <t>Revenue Tgtal</t>
  </si>
  <si>
    <t>Percent of Voice/Data Services Backlog Scheduled to install</t>
  </si>
  <si>
    <t>Installed Total MRR</t>
  </si>
  <si>
    <t>MRR Total</t>
  </si>
  <si>
    <t>Remaining to Install Current Month October</t>
  </si>
  <si>
    <t xml:space="preserve">Service Categories Remaining </t>
  </si>
  <si>
    <t>LightPoint</t>
  </si>
  <si>
    <t>Verma</t>
  </si>
  <si>
    <t xml:space="preserve">Total Remaining to Install </t>
  </si>
  <si>
    <t>Remaining Connectivity</t>
  </si>
  <si>
    <t>Remaining SDWAN</t>
  </si>
  <si>
    <t>Remaining UcaaS</t>
  </si>
  <si>
    <t xml:space="preserve">Remaining SIP Voice </t>
  </si>
  <si>
    <t>Remaining Managed Services</t>
  </si>
  <si>
    <t>Remaining True-ups</t>
  </si>
  <si>
    <t>Remaining Cloud</t>
  </si>
  <si>
    <t>Remaining Colocation</t>
  </si>
  <si>
    <t>Remaining Agent Revenue</t>
  </si>
  <si>
    <t>Remaining Total MRR</t>
  </si>
  <si>
    <t>BACKLOG</t>
  </si>
  <si>
    <t>Service Categories Backlog</t>
  </si>
  <si>
    <t>TotalBacklog</t>
  </si>
  <si>
    <t xml:space="preserve">Backlog Connectivity </t>
  </si>
  <si>
    <t xml:space="preserve">Backlog SDWAN </t>
  </si>
  <si>
    <t xml:space="preserve">Backlog UcaaS </t>
  </si>
  <si>
    <t>Backlog SIP Voice</t>
  </si>
  <si>
    <t>Backlog Managed Services</t>
  </si>
  <si>
    <t>Backlog Cloud</t>
  </si>
  <si>
    <t>Backlog Colocation</t>
  </si>
  <si>
    <t>Backlog Agent Revenue</t>
  </si>
  <si>
    <t>Backlog Total MRR</t>
  </si>
  <si>
    <t>Non Actionable</t>
  </si>
  <si>
    <t>Actionable Backlog</t>
  </si>
  <si>
    <t>Including acquisitions</t>
  </si>
  <si>
    <t>Month</t>
  </si>
  <si>
    <t>Budget $</t>
  </si>
  <si>
    <t>Actual</t>
  </si>
  <si>
    <t>Variance for Month</t>
  </si>
  <si>
    <t>Cumulative - YTD</t>
  </si>
  <si>
    <t>MRR Budget -January 2023</t>
  </si>
  <si>
    <t>MRR Budget - February 2023</t>
  </si>
  <si>
    <t>Total Backlog</t>
  </si>
  <si>
    <t>Estimated to install in August</t>
  </si>
  <si>
    <t>Percent of Backlog Projected to Install</t>
  </si>
  <si>
    <t>MRR Budget - March 2023</t>
  </si>
  <si>
    <t>-Communications</t>
  </si>
  <si>
    <t>SSI Acquisition**</t>
  </si>
  <si>
    <t>MRR Budget - April 2023</t>
  </si>
  <si>
    <t>-Managed Services All Bus (MSP+CLOUD+AGENT)</t>
  </si>
  <si>
    <t>MRR Budget - May 2023</t>
  </si>
  <si>
    <t>-SSI</t>
  </si>
  <si>
    <t>MRR Budget - June 2023</t>
  </si>
  <si>
    <t>-MSP less SSI</t>
  </si>
  <si>
    <t>MRR Budget - July 2023</t>
  </si>
  <si>
    <t xml:space="preserve">Current Month </t>
  </si>
  <si>
    <t>Activated</t>
  </si>
  <si>
    <t>Remaining</t>
  </si>
  <si>
    <t>Total</t>
  </si>
  <si>
    <t>MRR Budget - August 2023</t>
  </si>
  <si>
    <t>MRR Budget - September 2023</t>
  </si>
  <si>
    <t>Backlog</t>
  </si>
  <si>
    <t>MRR Budget - October 2023</t>
  </si>
  <si>
    <t>SSI Forecast</t>
  </si>
  <si>
    <t>MRR Budget - November 2023</t>
  </si>
  <si>
    <t>Balance</t>
  </si>
  <si>
    <t>MRR Budget - December 2023</t>
  </si>
  <si>
    <t>Jan
2023</t>
  </si>
  <si>
    <t>Feb
2023</t>
  </si>
  <si>
    <t>Mar
2023</t>
  </si>
  <si>
    <t>Apr
2023</t>
  </si>
  <si>
    <t>May
2023</t>
  </si>
  <si>
    <t>Jun
2023</t>
  </si>
  <si>
    <t>Jul
2023</t>
  </si>
  <si>
    <t>Aug
2023</t>
  </si>
  <si>
    <t>Sep
2023</t>
  </si>
  <si>
    <t>Oct
2023</t>
  </si>
  <si>
    <t>Nov
2023</t>
  </si>
  <si>
    <t>Dec
2023</t>
  </si>
  <si>
    <t>Q1
2023</t>
  </si>
  <si>
    <t>Q2
2023</t>
  </si>
  <si>
    <t>Q3
2023</t>
  </si>
  <si>
    <t>Q4
2023</t>
  </si>
  <si>
    <t>2023 Total</t>
  </si>
  <si>
    <t>CONSOLIDATED</t>
  </si>
  <si>
    <t>Starting MRR</t>
  </si>
  <si>
    <t>Activations</t>
  </si>
  <si>
    <t>Attrition</t>
  </si>
  <si>
    <t>Ending MRR</t>
  </si>
  <si>
    <t>CORE</t>
  </si>
  <si>
    <t>2022 Acquisitions</t>
  </si>
  <si>
    <t>Lightpoint</t>
  </si>
  <si>
    <t>Meriplex Houston</t>
  </si>
  <si>
    <t xml:space="preserve"> </t>
  </si>
  <si>
    <t>New Client and new business</t>
  </si>
  <si>
    <t>Cross Sell</t>
  </si>
  <si>
    <t>New service added to existing client</t>
  </si>
  <si>
    <t>Renewal Upgrade</t>
  </si>
  <si>
    <t>Renewed agreement with increase rate for existing service</t>
  </si>
  <si>
    <t>Renewal Discount</t>
  </si>
  <si>
    <t xml:space="preserve">Renewed agreement with decrease in rate for existing client </t>
  </si>
  <si>
    <t>True-up</t>
  </si>
  <si>
    <t>Date OPP Signed</t>
  </si>
  <si>
    <t>Agent</t>
  </si>
  <si>
    <t>NO</t>
  </si>
  <si>
    <t>Active = Completed</t>
  </si>
  <si>
    <t>Berkana Resources</t>
  </si>
  <si>
    <t>Microsoft 365 Business Standard - 5 Licenses, MS 365 Project Plan 3 License - 1</t>
  </si>
  <si>
    <t>NA</t>
  </si>
  <si>
    <t>New BI Process</t>
  </si>
  <si>
    <t>CW</t>
  </si>
  <si>
    <t>Logical Solutions, Inc.</t>
  </si>
  <si>
    <t>FWaaS, Circuits</t>
  </si>
  <si>
    <t>Alvie</t>
  </si>
  <si>
    <t>Billing Started in July however we were not notified until Oct 20203</t>
  </si>
  <si>
    <t>No BI</t>
  </si>
  <si>
    <t>Meriplex ESET</t>
  </si>
  <si>
    <t>ESET</t>
  </si>
  <si>
    <t>Meriplex Cisco Duo</t>
  </si>
  <si>
    <t>Cisco Duo</t>
  </si>
  <si>
    <t>Meriplex Ingram</t>
  </si>
  <si>
    <t>Ingram</t>
  </si>
  <si>
    <t>Cross-sell</t>
  </si>
  <si>
    <t>Northstar Energy Management, LLC. (NovaSource)</t>
  </si>
  <si>
    <t>Open Path For Jersey Site</t>
  </si>
  <si>
    <t>Hurley</t>
  </si>
  <si>
    <t>BI Submitted with 8/1  start date</t>
  </si>
  <si>
    <t>Durante Rentals</t>
  </si>
  <si>
    <t>Additional Monitoring For Delaware Location</t>
  </si>
  <si>
    <t>Robert</t>
  </si>
  <si>
    <t>This will be completed in September - BI created on 9/19, pending Shannon approva.</t>
  </si>
  <si>
    <t>Rise Services, LLC</t>
  </si>
  <si>
    <t>Additional Resources</t>
  </si>
  <si>
    <t>Gabriele</t>
  </si>
  <si>
    <t>Citizens State Bank Of Corrigan</t>
  </si>
  <si>
    <t>Exchange 5 Exchange Online for 365 Business</t>
  </si>
  <si>
    <t>Mitch</t>
  </si>
  <si>
    <t>BI submitted on 10/17/2023</t>
  </si>
  <si>
    <t>Stone Liquidating LLC</t>
  </si>
  <si>
    <t>ProofPoint Licensing</t>
  </si>
  <si>
    <t xml:space="preserve">Hurley </t>
  </si>
  <si>
    <t>No Uplift - Annual Recurring</t>
  </si>
  <si>
    <t>Ferrini USA, Inc.</t>
  </si>
  <si>
    <t>Add 1 Microsoft Exchange Online Plan 1</t>
  </si>
  <si>
    <t>Annual Billing</t>
  </si>
  <si>
    <t>Agility Bank N.A.</t>
  </si>
  <si>
    <t>Quote #MPS120669 Additional E3 Licenses</t>
  </si>
  <si>
    <t>NEW</t>
  </si>
  <si>
    <t>Citizens State Bank - Woodville</t>
  </si>
  <si>
    <t>Quote #MPS120635 365 Premium</t>
  </si>
  <si>
    <t xml:space="preserve">Managed Services Solution </t>
  </si>
  <si>
    <t>Earned reamining through true-ups</t>
  </si>
  <si>
    <t>Workstations/Servers etc</t>
  </si>
  <si>
    <t>FlexXray</t>
  </si>
  <si>
    <t>(5) 365 Bus Std. &amp;  (5) Proof Point Advanced Plan Month to month</t>
  </si>
  <si>
    <t>(1) MS 365 bus Std (4) Proof Point</t>
  </si>
  <si>
    <t>FlexXray - (1) MS 365 bus Std (4) Proof Point</t>
  </si>
  <si>
    <t>Richard</t>
  </si>
  <si>
    <t>(2) 365 Bus Std. &amp;  (2) Proof Point Advanced Plan</t>
  </si>
  <si>
    <t>Office 365 E1 License Agreement</t>
  </si>
  <si>
    <t>BI"s Submitted to Shannon - No Uplift</t>
  </si>
  <si>
    <t>Abbott Label Inc.</t>
  </si>
  <si>
    <t>KnowBe4 Renewal</t>
  </si>
  <si>
    <t>No Uplift</t>
  </si>
  <si>
    <t>Connectwise Client License</t>
  </si>
  <si>
    <t>Aaron</t>
  </si>
  <si>
    <t>Robert Hughes Associates</t>
  </si>
  <si>
    <t>SentinelOne</t>
  </si>
  <si>
    <t>Elisabeth</t>
  </si>
  <si>
    <t>ClearFlame Engines, Inc.</t>
  </si>
  <si>
    <t>Managed Services Solution-36 Month Term</t>
  </si>
  <si>
    <t xml:space="preserve">Markus </t>
  </si>
  <si>
    <t>Lebco Industries, LP</t>
  </si>
  <si>
    <t>Add 35 Licenses of ESET to Agreement #094007</t>
  </si>
  <si>
    <t>PMQ Group, LLC dba Avita</t>
  </si>
  <si>
    <t>Upgrade Azure Virtual Firewalls * CH</t>
  </si>
  <si>
    <t xml:space="preserve">Mitch </t>
  </si>
  <si>
    <t>Partial Uplift - 9/28/23 - BI In Progress</t>
  </si>
  <si>
    <t>Yes</t>
  </si>
  <si>
    <t>In Progress = Order in Flight, No Issues</t>
  </si>
  <si>
    <t>Loren D. Stark Co., Inc.</t>
  </si>
  <si>
    <t>ESET MFA Added Back</t>
  </si>
  <si>
    <t xml:space="preserve">Pull into September - </t>
  </si>
  <si>
    <t>AIV, L.P.</t>
  </si>
  <si>
    <t>Security Awareness Training</t>
  </si>
  <si>
    <t>Larkspur Capital</t>
  </si>
  <si>
    <t>Teams Voice</t>
  </si>
  <si>
    <t>IaaS Server Upgrade (Renewal)</t>
  </si>
  <si>
    <t xml:space="preserve">Gabriele </t>
  </si>
  <si>
    <t>Gabriele creating BI</t>
  </si>
  <si>
    <t>1074 San Antonio Small Pharmacy</t>
  </si>
  <si>
    <t>Chantella</t>
  </si>
  <si>
    <t>On Hold – Sales = Returned to Sales for C/O</t>
  </si>
  <si>
    <t>Gunnstaks Law Office</t>
  </si>
  <si>
    <t>IaaS</t>
  </si>
  <si>
    <t xml:space="preserve">Partial Billed in Aug 2023 - A/E going to cancel. </t>
  </si>
  <si>
    <t>Gulf Winds International, Inc.</t>
  </si>
  <si>
    <t>Co-Location Renewal</t>
  </si>
  <si>
    <t>Downgrade of services - new agreement</t>
  </si>
  <si>
    <t>Calkidella LLC.</t>
  </si>
  <si>
    <t>AntiVirus and Email Security Software 8-01-2023</t>
  </si>
  <si>
    <t>No Uplift - Annual Renewal</t>
  </si>
  <si>
    <t>SentinelOne /  QRadar Contract Amendments</t>
  </si>
  <si>
    <t>Markus</t>
  </si>
  <si>
    <t>Red Underground &amp; Utility Svc Inc</t>
  </si>
  <si>
    <t>Agreement #108704 M365 Business Standard Annual Renewal 8-1-2023</t>
  </si>
  <si>
    <t>Robin</t>
  </si>
  <si>
    <t>Downturn</t>
  </si>
  <si>
    <t>On Hold – Customer = Customer Placed Order on Hold</t>
  </si>
  <si>
    <t>Charter Founders Square LLC</t>
  </si>
  <si>
    <t>MSP 900 Jackson</t>
  </si>
  <si>
    <t xml:space="preserve">pending customer equipment purchsase. </t>
  </si>
  <si>
    <t>UBank</t>
  </si>
  <si>
    <t>New MSP Agreement</t>
  </si>
  <si>
    <t>Partial BI $2,146.00 billed on Aug 31 2023</t>
  </si>
  <si>
    <t>Baptist Sunday School Cmte</t>
  </si>
  <si>
    <t>9179978 - Managed Service Plan Amendment - Reduce Licenses</t>
  </si>
  <si>
    <t>9179959 - Microsoft Licensing - True-Up Business Standard Licenses</t>
  </si>
  <si>
    <t>94287 &amp; 11265</t>
  </si>
  <si>
    <t>Integrity Bank</t>
  </si>
  <si>
    <t>Security Cameras &amp; Door Access</t>
  </si>
  <si>
    <t>Waiting on Construction - Bank opening on 12/1/2023.</t>
  </si>
  <si>
    <t>IaaS Hosted Infrastructure</t>
  </si>
  <si>
    <t>10/4/23 - In Progress - Justice Baker &amp; Rodney Cisneros</t>
  </si>
  <si>
    <t>Additional Call Manager Licenses Professional</t>
  </si>
  <si>
    <t>Adanac  Exchange To 365 Premium (New Tenant)</t>
  </si>
  <si>
    <t>MSP &amp; MSSP</t>
  </si>
  <si>
    <t>10/25/23 - In Progress -  Paul Kumagai &amp; Rodney Cisneros - Circuit Dependincies</t>
  </si>
  <si>
    <t>LP Sundance Construction</t>
  </si>
  <si>
    <t>8636979 - Meriplex Managed Services and Security Plan</t>
  </si>
  <si>
    <t>10/25/23 - In Progress</t>
  </si>
  <si>
    <t>First Baptist Church Texarkana</t>
  </si>
  <si>
    <t>Barracuda to proof point</t>
  </si>
  <si>
    <t>Partial Uplift</t>
  </si>
  <si>
    <t>Colt Midstream LLC</t>
  </si>
  <si>
    <t>Additional Disk Space for Hosted Envirnoment</t>
  </si>
  <si>
    <t>ONI00192</t>
  </si>
  <si>
    <t>Martin Preferred Foods</t>
  </si>
  <si>
    <t>MSP MSSP Renewal</t>
  </si>
  <si>
    <t>Parital Uplift</t>
  </si>
  <si>
    <t>1078 - Portland Small Pharmacy Addendum to agreement 085348</t>
  </si>
  <si>
    <t xml:space="preserve">Chantella </t>
  </si>
  <si>
    <t>DII Industries, LLC Asbestos PI Trust</t>
  </si>
  <si>
    <t>Managed Services Solution with VMP Program</t>
  </si>
  <si>
    <t>Fort Myers Small Pharmacy Addendum to agreement 085348</t>
  </si>
  <si>
    <t>Palo Duro Midstream, LLC</t>
  </si>
  <si>
    <t>8928502 - Meriplex Microsoft 365 Managed Cloud Backup Service</t>
  </si>
  <si>
    <t>Additional Systems to Backup</t>
  </si>
  <si>
    <t>Bank of Houston</t>
  </si>
  <si>
    <t>MSP Renewal</t>
  </si>
  <si>
    <t>Godwin Formwork Solutions</t>
  </si>
  <si>
    <t xml:space="preserve">potential to pull into Nov. </t>
  </si>
  <si>
    <t>Conn Appliances, Inc.</t>
  </si>
  <si>
    <t>Store 304</t>
  </si>
  <si>
    <t>Kelly-Moore Paint Company, Inc.</t>
  </si>
  <si>
    <t>Zerto</t>
  </si>
  <si>
    <t>Zerto remains - on hold pending FWAAS</t>
  </si>
  <si>
    <t>Bishop Dunne Catholic School</t>
  </si>
  <si>
    <t>Azure AD P1 Minecraft Annual Pay Agreement 108916 Renewal - Due 8/31/2023</t>
  </si>
  <si>
    <t>Annual no uplift</t>
  </si>
  <si>
    <t>SCI Shared Resources, LLC</t>
  </si>
  <si>
    <t>Loc. 2945 - TRANSPORTATION DEPARTMENT - Physical Security PoC</t>
  </si>
  <si>
    <t>10/25/23 - In progress</t>
  </si>
  <si>
    <t>Graft Farms</t>
  </si>
  <si>
    <t>Managed Endpoint Protection Platform  9204028  (S1)</t>
  </si>
  <si>
    <t>FB Financial Holdings</t>
  </si>
  <si>
    <t>Meriplex Managed Service and Security Plan</t>
  </si>
  <si>
    <t>9200781 - Access Control</t>
  </si>
  <si>
    <t>Sentinel One Replacing ESET</t>
  </si>
  <si>
    <t>A &amp; G Healthcare</t>
  </si>
  <si>
    <t>Veeam Backup</t>
  </si>
  <si>
    <t>Motiva Enterprises LLC</t>
  </si>
  <si>
    <t>Houston and Las Vegas Colo</t>
  </si>
  <si>
    <t>MSP Agreement</t>
  </si>
  <si>
    <t>Blue Bell Creameries LP</t>
  </si>
  <si>
    <t>10203328 - Additional 15 Advanced Security Bundle Licenses - Annual</t>
  </si>
  <si>
    <t xml:space="preserve">Kelly-Moore </t>
  </si>
  <si>
    <t>KellForward Stocking Locations</t>
  </si>
  <si>
    <t>On Hold</t>
  </si>
  <si>
    <t>Scott Turner</t>
  </si>
  <si>
    <t>Changing contract will only bill for the 1 site</t>
  </si>
  <si>
    <t>Night Owl's Printing</t>
  </si>
  <si>
    <t>MSP Change order VM add on</t>
  </si>
  <si>
    <t>On hold - Agreement needed to move forward (Cynthia working)</t>
  </si>
  <si>
    <t>Graco Oilfield Services</t>
  </si>
  <si>
    <t>New MSP / Renewal with additions</t>
  </si>
  <si>
    <t>Customer driven delay - Partial Billing</t>
  </si>
  <si>
    <t>Pushed from July &amp; Aug 2022</t>
  </si>
  <si>
    <t>Tiny PCs 20</t>
  </si>
  <si>
    <t>to date we have earned $66. (Where is the BI) See Email 9-1-2023</t>
  </si>
  <si>
    <t>Spectrum Pharmaceuticals</t>
  </si>
  <si>
    <t>Spectrum Pharmaceuticals - Revenue Replacement</t>
  </si>
  <si>
    <t>Nothing has been done on this project.  It is supposed to replace 2 other agreements.</t>
  </si>
  <si>
    <t>Delayed – MPX Resources</t>
  </si>
  <si>
    <t>site 300</t>
  </si>
  <si>
    <t>Project is Closed. Agreement is still Active. Opportinity is still Won.</t>
  </si>
  <si>
    <t>Meriplex Enhanced</t>
  </si>
  <si>
    <t>Monthly True-ups</t>
  </si>
  <si>
    <t>South Coast Water District</t>
  </si>
  <si>
    <t>Datto Upgrade</t>
  </si>
  <si>
    <t>Signature Party Rentals</t>
  </si>
  <si>
    <t>mc-Migrate DC to Azure</t>
  </si>
  <si>
    <t>Diaz Yourman &amp; Associates</t>
  </si>
  <si>
    <t>mc-Teams Phone with Calling Plan</t>
  </si>
  <si>
    <t>Viking Products, Inc</t>
  </si>
  <si>
    <t>mc-SDWan and Dial2Teams</t>
  </si>
  <si>
    <t xml:space="preserve">Alvie </t>
  </si>
  <si>
    <t>Addtl Sharepoint Storage Space</t>
  </si>
  <si>
    <t>CrossPlans</t>
  </si>
  <si>
    <t>mc-Datto upgrade to S5-6TB</t>
  </si>
  <si>
    <t>BI approved and processed.</t>
  </si>
  <si>
    <t>FlashingBlinkyLights com</t>
  </si>
  <si>
    <t>mc-Initial MS tenant setup</t>
  </si>
  <si>
    <t xml:space="preserve">Robert </t>
  </si>
  <si>
    <t>Seidner's Collision Centers</t>
  </si>
  <si>
    <t>Recurring Block Hours</t>
  </si>
  <si>
    <t>BI created and approved. Addition Effective Date is 10/1/2023.</t>
  </si>
  <si>
    <t>BH Properties</t>
  </si>
  <si>
    <t>mc-Proofoint with email encryption</t>
  </si>
  <si>
    <t>Where is the BI</t>
  </si>
  <si>
    <t>mc-additional security services</t>
  </si>
  <si>
    <t>KVP International, Inc.</t>
  </si>
  <si>
    <t>mc-M365+ with Security Awareness Training</t>
  </si>
  <si>
    <t>Citadel Servicing dba Acra Lending</t>
  </si>
  <si>
    <t>Blob Storage Azure - Loan Vision</t>
  </si>
  <si>
    <t>Charter Health Care Group, LLC</t>
  </si>
  <si>
    <t>Charter Health Teams Pro licenses</t>
  </si>
  <si>
    <t>This will be double</t>
  </si>
  <si>
    <t>Horowitz Group</t>
  </si>
  <si>
    <t>mc-MS Windows Defender Plan 1</t>
  </si>
  <si>
    <t>Benefits Exchange Alliance - LA</t>
  </si>
  <si>
    <t>mc-MS 365 NCE renewal</t>
  </si>
  <si>
    <t>To be cancelled by Michael Kobin</t>
  </si>
  <si>
    <t>Talsco Manufacturing</t>
  </si>
  <si>
    <t>mc-NRR to MRR conversion</t>
  </si>
  <si>
    <t xml:space="preserve">with Sales (Paul W) Going to be canceled if not put on-hold - </t>
  </si>
  <si>
    <t>Meriplex GNT</t>
  </si>
  <si>
    <t>Pax 8</t>
  </si>
  <si>
    <t>Selby's Soil Erosion Control Co., Inc</t>
  </si>
  <si>
    <t>9103080 - Replace Datto Business Continuity and Disaster Recovery (BCDR) Appliance</t>
  </si>
  <si>
    <t>Nick</t>
  </si>
  <si>
    <t>Project Closed In CW with NO BI</t>
  </si>
  <si>
    <t>DCA Partners</t>
  </si>
  <si>
    <t>9102836 - Datto Backup Needed</t>
  </si>
  <si>
    <t xml:space="preserve">Steven </t>
  </si>
  <si>
    <t>NO BI Submitted but Billed in Sept.</t>
  </si>
  <si>
    <t>Comstock's Magazine</t>
  </si>
  <si>
    <t>Datto Alto 4 Replacement</t>
  </si>
  <si>
    <t>Workstation increase</t>
  </si>
  <si>
    <t>Workstation Increase</t>
  </si>
  <si>
    <t>Intech Mechanical</t>
  </si>
  <si>
    <t>9102877 - Replacement Datto Business Continuity and Disaster Recovery (BCDR) Appliance</t>
  </si>
  <si>
    <t>Roy</t>
  </si>
  <si>
    <t>DesCor Builders</t>
  </si>
  <si>
    <t>Datto Replacement</t>
  </si>
  <si>
    <t>Cargo Net Transportation Inc.</t>
  </si>
  <si>
    <t>9395008 - Refresh Datto Backup and Disaster Recovery Platform</t>
  </si>
  <si>
    <t>Schetter Electric</t>
  </si>
  <si>
    <t>8361608 - Managed Backup Solution - Datto Appliance Upgrade</t>
  </si>
  <si>
    <t>Correctional Peace Officers Foundation</t>
  </si>
  <si>
    <t>ALTO Datto Replacement</t>
  </si>
  <si>
    <t>Meriplex RIT</t>
  </si>
  <si>
    <t>Activation</t>
  </si>
  <si>
    <t>HCN Bank</t>
  </si>
  <si>
    <t>NEW USER MS 365 LICENSES - HCN BANK</t>
  </si>
  <si>
    <t>HCN Bank - Microsoft 365 NCE Subscriptions</t>
  </si>
  <si>
    <t>Houston Metro Urology</t>
  </si>
  <si>
    <t>3 Bus Standard Lic</t>
  </si>
  <si>
    <t>365 BUSINESS PREM LICENSE - HCN BANK</t>
  </si>
  <si>
    <t>Chariot Energy</t>
  </si>
  <si>
    <t>BUSINESS PREM LICENCES</t>
  </si>
  <si>
    <t>Chariot Energy - Microsoft 365 NCE Subscriptions</t>
  </si>
  <si>
    <t xml:space="preserve">The Warren Center </t>
  </si>
  <si>
    <t>Datto</t>
  </si>
  <si>
    <t xml:space="preserve"> Protect MSA</t>
  </si>
  <si>
    <t>Partial Uplift Earned per CeCe's email 10/20/23, no BI, no signed agreement</t>
  </si>
  <si>
    <t>Wondr Health</t>
  </si>
  <si>
    <t>Backup - DC only</t>
  </si>
  <si>
    <t>Boulder Sugery Center</t>
  </si>
  <si>
    <t>Managed Services Agreement</t>
  </si>
  <si>
    <t>Boulder Community Musculoskeletal - Premium Plus</t>
  </si>
  <si>
    <t>Kick off call held on 9/13 - customer meeting on 9/22</t>
  </si>
  <si>
    <t>American Orthopedic Partners</t>
  </si>
  <si>
    <t>Premium Plus Managed Service</t>
  </si>
  <si>
    <t>kick-off Held 9/15. Partial BI Submitted in OCT 2023</t>
  </si>
  <si>
    <t>10204899 &amp; 10216548</t>
  </si>
  <si>
    <t>Golden State Bank</t>
  </si>
  <si>
    <t>Please add 4 ea. MS365 PLAN 2 licenses</t>
  </si>
  <si>
    <t>Golden State Bank - Microsoft 365 NCE Subscriptions</t>
  </si>
  <si>
    <t>US Metro Bank</t>
  </si>
  <si>
    <t>Qty 8 E3 Licenses</t>
  </si>
  <si>
    <t>US Metro Bank - Microsoft 365 NCE Subscriptions</t>
  </si>
  <si>
    <t>Arion Blue</t>
  </si>
  <si>
    <t>Office Licenses</t>
  </si>
  <si>
    <t>Arion Blue - Microsoft 365 NCE Subscriptions</t>
  </si>
  <si>
    <t>3 M365 Business Basic Licenses</t>
  </si>
  <si>
    <t>Wondr Health - Microsoft Licenses</t>
  </si>
  <si>
    <t>Centers for Advanced Orthopaedics</t>
  </si>
  <si>
    <t>Additional O365 licensing</t>
  </si>
  <si>
    <t>Centers for Advanced Orthopedics - M365 Subscription Bundles</t>
  </si>
  <si>
    <t>South Florida Orthopedics and Sports Medicine</t>
  </si>
  <si>
    <t>Microsoft Licensing</t>
  </si>
  <si>
    <t>Newport Global Advisors</t>
  </si>
  <si>
    <t>9174100 - Security Awareness Training</t>
  </si>
  <si>
    <t>Olios Health</t>
  </si>
  <si>
    <t>Infrastructure Refresh</t>
  </si>
  <si>
    <t>Infrastructure Refresh and Azure cloud setup</t>
  </si>
  <si>
    <t>Kick-off Held 7/14</t>
  </si>
  <si>
    <t>Orange County Pathology Medical Group</t>
  </si>
  <si>
    <t>mc-KnowBE4 Security Awareness Training</t>
  </si>
  <si>
    <t>The Leaders Rheum, LLC</t>
  </si>
  <si>
    <t>Amendment to MPS117936 Add 1 laptop to DaaS</t>
  </si>
  <si>
    <t>Rich</t>
  </si>
  <si>
    <t>174 Power Global</t>
  </si>
  <si>
    <t>Managed Services IT Renewal</t>
  </si>
  <si>
    <t>Robert?</t>
  </si>
  <si>
    <t>kick-off Held 9/15</t>
  </si>
  <si>
    <t>Plains State Bank</t>
  </si>
  <si>
    <t>KnowBe4 - RIT</t>
  </si>
  <si>
    <t>Plains State Bank - Premium Remote Managed IT Services - Monthly</t>
  </si>
  <si>
    <t>Citizens State Bank of Somerville</t>
  </si>
  <si>
    <t>QRadar &amp; Sentinel1  - RIT</t>
  </si>
  <si>
    <t>First State Bank of Livingston</t>
  </si>
  <si>
    <t>Renewal</t>
  </si>
  <si>
    <t>First National Bank of Lake Jackson</t>
  </si>
  <si>
    <t>365+</t>
  </si>
  <si>
    <t>NS 412 LLC dba Wondr Health</t>
  </si>
  <si>
    <t>Security Awareness Training: $2 per user per month x 120= $240/mo.</t>
  </si>
  <si>
    <t>Paul K</t>
  </si>
  <si>
    <t>Balboa Thrift and Loan</t>
  </si>
  <si>
    <t>IaaS/DRaaS</t>
  </si>
  <si>
    <t>DR Colo</t>
  </si>
  <si>
    <t>M365+ pushed to June 2024 due to clients existing MSP term</t>
  </si>
  <si>
    <t>2 licenses of Microsoft Dynamics 365 Sales Professional</t>
  </si>
  <si>
    <t>Missing</t>
  </si>
  <si>
    <t>Emailed Kristie - Missing lots</t>
  </si>
  <si>
    <t>OCC MSO, LLC</t>
  </si>
  <si>
    <t>Licensing Request: Microsoft M365 Business Premium Licensing</t>
  </si>
  <si>
    <t>OCC - NCE Microsoft Licenses</t>
  </si>
  <si>
    <t>Illinois Bone and Joint Institute</t>
  </si>
  <si>
    <t>SQL P.O.C.  for PAC's deployment</t>
  </si>
  <si>
    <t>First National Bank Jasper</t>
  </si>
  <si>
    <t>Dial2TEAMS</t>
  </si>
  <si>
    <t>5-30-2023 - Project is on Hold. Additions are 1/1/99</t>
  </si>
  <si>
    <t xml:space="preserve">Yes </t>
  </si>
  <si>
    <t>Urology Associates</t>
  </si>
  <si>
    <t>MSA (MSA and Hosted Servers</t>
  </si>
  <si>
    <t>Won in Autotask</t>
  </si>
  <si>
    <t>On Hold - Needs to be cancelled</t>
  </si>
  <si>
    <t>Please earn the $6,665 within the MRR Spreadsheet and show the balance of the project in the MRR file. Note that the balance of the project is in a hold status as the customer has found an alternate provider. This balance will be placed On Hold pending Sales to address.</t>
  </si>
  <si>
    <t>AT</t>
  </si>
  <si>
    <t>Houston Metro Urology - HMU</t>
  </si>
  <si>
    <t>IaaS and FWaaS</t>
  </si>
  <si>
    <t>On Hold 4/2024</t>
  </si>
  <si>
    <t>On Hold. Existing scope - 12 servers moving to cloud. Varian Systems produces scanners/MRI machines…requires new servers…revenue replacement opportunity. Cloud services need to come out of Houston colo due to latency issues.</t>
  </si>
  <si>
    <t>On Hold - Back Ordered Equipment</t>
  </si>
  <si>
    <t>Surgical Specialty Center of Baton Rouge</t>
  </si>
  <si>
    <t xml:space="preserve">Fully Managed Solution </t>
  </si>
  <si>
    <t>L1 tech on site resource is the uplift here. Scott Lazarrga pending on 9/1 first day on site</t>
  </si>
  <si>
    <t>Meriplex CT</t>
  </si>
  <si>
    <t>SEC - MSSP</t>
  </si>
  <si>
    <t>Weihe Engineers</t>
  </si>
  <si>
    <t>Office 365 - Moving to Meriplex</t>
  </si>
  <si>
    <t>Cisco Duo Trueup</t>
  </si>
  <si>
    <t>Cisco Ingram</t>
  </si>
  <si>
    <t>Barracuda</t>
  </si>
  <si>
    <t>The Health Foundation of Greater Indianapolis</t>
  </si>
  <si>
    <t>3 new APS would like a quote for Meraki and Datto</t>
  </si>
  <si>
    <t>Alex</t>
  </si>
  <si>
    <t>Just pending finance (BI submitted)</t>
  </si>
  <si>
    <t>DGP Intelsius</t>
  </si>
  <si>
    <t>MFA for VPN</t>
  </si>
  <si>
    <t>Anderson County Library</t>
  </si>
  <si>
    <t>Managed Service Plan Addendum to add Additional Workstations</t>
  </si>
  <si>
    <t>Cargo Services</t>
  </si>
  <si>
    <t>MFA Implementation - VPN &amp; Exchange</t>
  </si>
  <si>
    <t>Sycamore Advisors, LLC</t>
  </si>
  <si>
    <t>Datto PC Back up</t>
  </si>
  <si>
    <t>Ray's Demolition LLC</t>
  </si>
  <si>
    <t>Server and Backup Solution</t>
  </si>
  <si>
    <t>Axis Architecture</t>
  </si>
  <si>
    <t>Huntress Security Mgmt and Response</t>
  </si>
  <si>
    <t>Meriplex OT</t>
  </si>
  <si>
    <t>Temple Emanuel</t>
  </si>
  <si>
    <t>9076968 - Additional Storage Space for Hosted Virtual Server TE-SQL01 - C Drive</t>
  </si>
  <si>
    <t>ONI00147</t>
  </si>
  <si>
    <t>Buffalo Creek Group</t>
  </si>
  <si>
    <t>9122166 - Exchange Online Plan 2 License for Large Mailbox - Bill</t>
  </si>
  <si>
    <t>Optimum Barracuda</t>
  </si>
  <si>
    <t>Optimum Cisco Duo</t>
  </si>
  <si>
    <t>Ascentris</t>
  </si>
  <si>
    <t>9045369 Barracuda device running out of space</t>
  </si>
  <si>
    <t>ONI00113</t>
  </si>
  <si>
    <t>9/28/23 -In Progress- Michael Krager - This is already billing</t>
  </si>
  <si>
    <t>Lifescape</t>
  </si>
  <si>
    <t>8813377 Change order add 4 more hours to monthly onsite contract</t>
  </si>
  <si>
    <t>Completed - BI submitted and approved by customer</t>
  </si>
  <si>
    <t>Service Ticket #10177675 - E3 Licence for Additional Space</t>
  </si>
  <si>
    <t>ONI00050</t>
  </si>
  <si>
    <t>EverWest Real Estate Investors LLC</t>
  </si>
  <si>
    <t>8918694 - Branding Project - EverWest to Sagard Real Estate - Licensing</t>
  </si>
  <si>
    <t>ValueTronics International  Inc</t>
  </si>
  <si>
    <t>10154608 - Emergency Increase CPU by 4 cores and RAM by 4 gb in VTI-WEB2</t>
  </si>
  <si>
    <t>ONI00218</t>
  </si>
  <si>
    <t xml:space="preserve">Richard </t>
  </si>
  <si>
    <t>All Pro Capital</t>
  </si>
  <si>
    <t>Not all BI's submitted however, they are billing On Hold - DUO issue remains…Now linked to 8803 (Server Replacement) Equipment EDD 8/1 (PS project)  and 8906 (Backup as a service) Customer request completion after 8803</t>
  </si>
  <si>
    <t>Workstaions / Servers</t>
  </si>
  <si>
    <t>Centennial Gun Club</t>
  </si>
  <si>
    <t>9053565 - Scheduled Field Engineering - Recurring Block of Hours</t>
  </si>
  <si>
    <t>Opportunity 35197 - 100gb space for scale hosted VTI-WEB2 - C drive</t>
  </si>
  <si>
    <t>100gb space for scale hosted VTI-WEB2 - C drive</t>
  </si>
  <si>
    <t>Service Ticket #10182670 - RAM on VTIweb1</t>
  </si>
  <si>
    <t>The Challenger Group</t>
  </si>
  <si>
    <t>On Hold - DUO issue remains…Now  linkied to 8811 (Tenant to Tenant Migration) (PS only)</t>
  </si>
  <si>
    <t>PropFlow</t>
  </si>
  <si>
    <t>Managed Service Plan for PropFlow</t>
  </si>
  <si>
    <t>Cherry Creek Country Club</t>
  </si>
  <si>
    <t>9425431 - Managed Security Plan Refresh - Add Meriplex Gold Endpoint Detection and Response (EDR)</t>
  </si>
  <si>
    <t>ONI00112</t>
  </si>
  <si>
    <t>2 Power BI Pro licenses #10207211</t>
  </si>
  <si>
    <t>Denver Athletic Club</t>
  </si>
  <si>
    <t>Service Ticket #10181595 - Office 365 business apps license</t>
  </si>
  <si>
    <t>ONI00026</t>
  </si>
  <si>
    <t>Amstar Group LLC</t>
  </si>
  <si>
    <t>RUSH Change Order 8756385 - Microsoft 365 Migration Project</t>
  </si>
  <si>
    <t>PM proceeding to earn and is pulling togther BI as of 10/18/2023</t>
  </si>
  <si>
    <t>Durango Investment Holdings LLC</t>
  </si>
  <si>
    <t>Quote additional space for scale hosted server: DM-RD1 26912 C</t>
  </si>
  <si>
    <t>ONI00174</t>
  </si>
  <si>
    <t>9/27/23 - In Progress - Cory Miller &amp; Michael Krager</t>
  </si>
  <si>
    <t>9075246 - Additional Storage Space for Scale Hosted Virtual Server - DMS-OWA1 C drive</t>
  </si>
  <si>
    <t>Nelson Pipeline Constructors LLC</t>
  </si>
  <si>
    <t>8763715 - File Share Migration to SharePoint - Project</t>
  </si>
  <si>
    <t>Young American's Education Foundation</t>
  </si>
  <si>
    <t>9119475 - Managed Service Plan without Help Desk/Tier2 for Workstations</t>
  </si>
  <si>
    <t>ONI00220</t>
  </si>
  <si>
    <t>9/28/23:  No Increase - Downturn in Services</t>
  </si>
  <si>
    <t>8892127 Proofpoint and encryption Replacement for Opportunity 31445 - Setup EOP and Email Encryption</t>
  </si>
  <si>
    <t xml:space="preserve">On Hold - Licensing only, pending change order to add labor for Prof Serv. New Project is 9517 - change order received. </t>
  </si>
  <si>
    <t>Forum Real Estate</t>
  </si>
  <si>
    <t>8560009 - Split off DC from File server into a 2nd VM hosted in Zayo</t>
  </si>
  <si>
    <t>ONI00210 / ONI00035</t>
  </si>
  <si>
    <t>In progress , probaly bill 1/2 by end of month</t>
  </si>
  <si>
    <t>ISU Insurance</t>
  </si>
  <si>
    <t>9161198 - Add Resources to Terminal Server to help with Performance</t>
  </si>
  <si>
    <t>ONI00099</t>
  </si>
  <si>
    <t>9/27/23 - Sales Assigning to TAC</t>
  </si>
  <si>
    <t>Rocky Mountain Air</t>
  </si>
  <si>
    <t>9091396 - Disaster Recovery and Backup as a Service - 48TB Datto</t>
  </si>
  <si>
    <t>ONI00129</t>
  </si>
  <si>
    <t>Parital Uplift 9/28/23 - In Progress - Sales Handoff Meetign</t>
  </si>
  <si>
    <t>Archdiocese of Denver Mgmt Corp</t>
  </si>
  <si>
    <t>9174482 - New Microsoft Academic Tenant - sjvdenver.edu</t>
  </si>
  <si>
    <t>9/28/23 - Software License - BI Needed</t>
  </si>
  <si>
    <t>StaffScapes</t>
  </si>
  <si>
    <t>8839164 2FA with DUO and Single sign on</t>
  </si>
  <si>
    <t>ONI00073</t>
  </si>
  <si>
    <t>Partial uplift - 9/27/23 - IN PROGRESS - Joe Giordano BI Was uploaded</t>
  </si>
  <si>
    <t>Lakewood Country Club</t>
  </si>
  <si>
    <t>9066363 - 2FA for VPN access through DUO</t>
  </si>
  <si>
    <t>9/27/23 -Work will be scheduled after Firewall Upgraded</t>
  </si>
  <si>
    <t>The Catholic Foundation of Northern Colo</t>
  </si>
  <si>
    <t>MFA DUO Set-up</t>
  </si>
  <si>
    <t>ONI00169</t>
  </si>
  <si>
    <t>10/25/23 - In Progress - Justice Baker</t>
  </si>
  <si>
    <t>Security Services</t>
  </si>
  <si>
    <t>10/25/23 - In Progress - Paul Kumagai</t>
  </si>
  <si>
    <t>Neoteric Cosmetics, Inc.</t>
  </si>
  <si>
    <t>Five MS365+ Licensees</t>
  </si>
  <si>
    <t>9340235 - Meriplex Managed Microsoft M365+ Service with Cloud Security and Backup</t>
  </si>
  <si>
    <t>ONI00022</t>
  </si>
  <si>
    <t>Two MS365+ Licenses</t>
  </si>
  <si>
    <t>8539094 - Managed Service Plan and Network as a Service</t>
  </si>
  <si>
    <t>Great West LLC</t>
  </si>
  <si>
    <t>Additional Space for Hosted Environment</t>
  </si>
  <si>
    <t>ONQ-000597</t>
  </si>
  <si>
    <t>BI created, please earn MRR.</t>
  </si>
  <si>
    <t>Senior Housing Options</t>
  </si>
  <si>
    <t>Advanced Security Services</t>
  </si>
  <si>
    <t>ONI00133</t>
  </si>
  <si>
    <t>9/27/2023 - Project Setup Complete - Reached out to Paul Kumagai for resource</t>
  </si>
  <si>
    <t>8965788 - Increase resources for the Hosted Virtual Server -  DM-RD1</t>
  </si>
  <si>
    <t>#9388460 Neoteric Cosmetics Tenant  Set Up and MS 365+</t>
  </si>
  <si>
    <t>Taylor Kohrs</t>
  </si>
  <si>
    <t>9106568 - Technology Refresh Project - Consolidation Quote</t>
  </si>
  <si>
    <t>ONI00168</t>
  </si>
  <si>
    <t>On premise and Cloud Backup</t>
  </si>
  <si>
    <t>9388468 - Managed Service Plan</t>
  </si>
  <si>
    <t>MS365 Cloud to Cloud Backup</t>
  </si>
  <si>
    <t>ONI00066</t>
  </si>
  <si>
    <t>Slawson Companies</t>
  </si>
  <si>
    <t>SCADA Servers Migration to Hosted Environment</t>
  </si>
  <si>
    <t>ONI00195</t>
  </si>
  <si>
    <t>9162869 - Managed Service Plan Refresh</t>
  </si>
  <si>
    <t>Change Order Service Ticket #8633328 - Meriplex Managed Service and Security Plan (MSSP)</t>
  </si>
  <si>
    <t>These services are being cancelled, sales aware. (Jon Defez)</t>
  </si>
  <si>
    <t>The District Federal Credit Union</t>
  </si>
  <si>
    <t>7754057 - IT Infrastructure Refresh</t>
  </si>
  <si>
    <t xml:space="preserve">Declined Options - No MRR - All NRR (See email sent to Chris J. and Shannon) </t>
  </si>
  <si>
    <t>Lake Grove ENT</t>
  </si>
  <si>
    <t>Managed Services Proposal</t>
  </si>
  <si>
    <t>Partial uplift - Earn 11/1 per Cece email.</t>
  </si>
  <si>
    <t>Calcagno Pediatrics</t>
  </si>
  <si>
    <t>Madeline Conca</t>
  </si>
  <si>
    <t>Coast Community Health Center</t>
  </si>
  <si>
    <t>Beardsley</t>
  </si>
  <si>
    <t>Gordon &amp; Polscer</t>
  </si>
  <si>
    <t>Vuln Scan</t>
  </si>
  <si>
    <t>Southwest Washington Accountable Community of Health</t>
  </si>
  <si>
    <t>Orchid Health</t>
  </si>
  <si>
    <t>S1 Silver</t>
  </si>
  <si>
    <t>Northside Capital Management</t>
  </si>
  <si>
    <t>SaaS Protection Implementation</t>
  </si>
  <si>
    <t>DocuSign Envelope ID: BA1A25ED-901B-46DF-B19E-E302CC705A30</t>
  </si>
  <si>
    <t>Central Oregon Pediatric Associates</t>
  </si>
  <si>
    <t>DNS Filtering Service</t>
  </si>
  <si>
    <t>DocuSign Envelope ID: D14C8836-CB9C-4667-B3AC-73F1DD7AB179</t>
  </si>
  <si>
    <t>Cane Capital Management</t>
  </si>
  <si>
    <t>Cloud Server</t>
  </si>
  <si>
    <t>MV008109</t>
  </si>
  <si>
    <t>Bart</t>
  </si>
  <si>
    <t>Won in Verma System</t>
  </si>
  <si>
    <t>Email per Bart D.</t>
  </si>
  <si>
    <t>Dominion Engineering, Inc.</t>
  </si>
  <si>
    <t>Managed Services</t>
  </si>
  <si>
    <t>MV008309</t>
  </si>
  <si>
    <t>Stephanie</t>
  </si>
  <si>
    <t>Email Per Bryce 10/31/23</t>
  </si>
  <si>
    <t>Bolick Distributors Corp (BR) Main</t>
  </si>
  <si>
    <t>9201717 - Security Awareness Training and Endpoint Protection Platform</t>
  </si>
  <si>
    <t>PT#9400802</t>
  </si>
  <si>
    <t>Trade Construction Company (Corporate)</t>
  </si>
  <si>
    <t>Greenwell Springs File Server Rev2</t>
  </si>
  <si>
    <t>Quote #008092</t>
  </si>
  <si>
    <t xml:space="preserve">Herschel Adcock </t>
  </si>
  <si>
    <t>Zerto DRaaS BDR</t>
  </si>
  <si>
    <t>Quote #008146</t>
  </si>
  <si>
    <t>Licensing for Users</t>
  </si>
  <si>
    <t>MV008326</t>
  </si>
  <si>
    <t>Popingo's LLC</t>
  </si>
  <si>
    <t>Intermedia Unite 3</t>
  </si>
  <si>
    <t>Quote #007935</t>
  </si>
  <si>
    <t>Reliable Amusement</t>
  </si>
  <si>
    <t>VS DRaaS</t>
  </si>
  <si>
    <t>MV008285</t>
  </si>
  <si>
    <t>Pathology Group of Louisiana</t>
  </si>
  <si>
    <t>MV008327</t>
  </si>
  <si>
    <t>SWLA Primary Health Care Center</t>
  </si>
  <si>
    <t>ITA Recommendations rev5</t>
  </si>
  <si>
    <t>MV008215</t>
  </si>
  <si>
    <t>SWLA PHCC</t>
  </si>
  <si>
    <t>9068427 - Managed Security Plan - Endpoint Protection</t>
  </si>
  <si>
    <t>Cosway Company</t>
  </si>
  <si>
    <t>DigitalDefense Addition</t>
  </si>
  <si>
    <t>James</t>
  </si>
  <si>
    <t>Earned per James O. via Teams</t>
  </si>
  <si>
    <t>Sani-Tech</t>
  </si>
  <si>
    <t>Netsecured Revised</t>
  </si>
  <si>
    <t>Battery-Biz Inc</t>
  </si>
  <si>
    <t>NetManage and NetSecure with nCloud</t>
  </si>
  <si>
    <t>partial uplift</t>
  </si>
  <si>
    <t>First Auto Group</t>
  </si>
  <si>
    <t>Microsoft NCE - Azure AD Migration</t>
  </si>
  <si>
    <t>Tylan Fields</t>
  </si>
  <si>
    <t>FI Networks</t>
  </si>
  <si>
    <t>KODA</t>
  </si>
  <si>
    <t>COMPLIANCE AS A SERVICE PROGRAM</t>
  </si>
  <si>
    <t>Bill Date On Agreement is 10-1-2023</t>
  </si>
  <si>
    <t>The Renfrew Center</t>
  </si>
  <si>
    <t>Eye Designs</t>
  </si>
  <si>
    <t>Medivisuals</t>
  </si>
  <si>
    <t>Wein Interiors</t>
  </si>
  <si>
    <t>Forcine Concrete &amp; Construction</t>
  </si>
  <si>
    <t>Auxilior Capital Partners</t>
  </si>
  <si>
    <t>Coordinated Services Management</t>
  </si>
  <si>
    <t>The Belles Group, P.C.</t>
  </si>
  <si>
    <t>Ascend Health - Corporate</t>
  </si>
  <si>
    <t>Ategenos Capital</t>
  </si>
  <si>
    <t>Next Wave Talent LLC</t>
  </si>
  <si>
    <t>EyePoint Pharmaceuticals</t>
  </si>
  <si>
    <t>Partners Pharmacy</t>
  </si>
  <si>
    <t>Polaris RX</t>
  </si>
  <si>
    <t>Zeus Fire and Security</t>
  </si>
  <si>
    <t xml:space="preserve">Intercommunity Action, Inc. </t>
  </si>
  <si>
    <t>Veltri Inc</t>
  </si>
  <si>
    <t>Thomas Phoenix</t>
  </si>
  <si>
    <t>Wilson Composites LLC</t>
  </si>
  <si>
    <t>Coventry Capital Group</t>
  </si>
  <si>
    <t>CareWell Health</t>
  </si>
  <si>
    <t>Pennsylvania Association Community Health Centers</t>
  </si>
  <si>
    <t>Commonwealth Group Services</t>
  </si>
  <si>
    <t>Dunwoody Village</t>
  </si>
  <si>
    <t>Inactive = Disconnected or Canceled</t>
  </si>
  <si>
    <t xml:space="preserve">Monthly Forecast for True Ups </t>
  </si>
  <si>
    <t>Forecast for True Ups</t>
  </si>
  <si>
    <t>Meriplex H</t>
  </si>
  <si>
    <t xml:space="preserve">$                                                      6,000 </t>
  </si>
  <si>
    <t>Meriplex D</t>
  </si>
  <si>
    <t xml:space="preserve">$                                                             -   </t>
  </si>
  <si>
    <t>Vergent</t>
  </si>
  <si>
    <t xml:space="preserve">$                                                             -   </t>
  </si>
  <si>
    <t>HBR</t>
  </si>
  <si>
    <t xml:space="preserve">$                                                             -   </t>
  </si>
  <si>
    <t xml:space="preserve">$                                                      5,000 </t>
  </si>
  <si>
    <t xml:space="preserve">$                                                      3,000   </t>
  </si>
  <si>
    <t xml:space="preserve">$                                                   12,000 </t>
  </si>
  <si>
    <t xml:space="preserve">$                                                   10,000 </t>
  </si>
  <si>
    <t xml:space="preserve">$                                                             -   </t>
  </si>
  <si>
    <t xml:space="preserve">$                                                      7,000 </t>
  </si>
  <si>
    <t>Verma Forecast</t>
  </si>
  <si>
    <t xml:space="preserve">$                                                      6,000   </t>
  </si>
  <si>
    <t xml:space="preserve">$                                                      3,000 </t>
  </si>
  <si>
    <t xml:space="preserve">$                                                      4,000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</si>
</sst>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\-yy;@"/>
    <numFmt numFmtId="165" formatCode="_(&quot;$&quot;* #,##0_);_(&quot;$&quot;* \(#,##0\);_(&quot;$&quot;* &quot;-&quot;??_);_(@_)"/>
    <numFmt numFmtId="166" formatCode="&quot;$&quot;#,##0.00"/>
    <numFmt numFmtId="167" formatCode="[$-409]mmm\ yyyy;@"/>
    <numFmt numFmtId="168" formatCode="_(* #,##0,_);_(* \(#,##0,\);_(* &quot;-&quot;??_);_(@_)"/>
    <numFmt numFmtId="169" formatCode="#,##0,\K_);\(#,##0,\K\)"/>
  </numFmts>
  <fonts count="7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7"/>
      <color theme="1"/>
      <name val="Calibri"/>
      <family val="2"/>
      <scheme val="minor"/>
    </font>
    <font>
      <sz val="17"/>
      <color theme="1"/>
      <name val="Calibri"/>
      <family val="2"/>
      <scheme val="minor"/>
    </font>
    <font>
      <b/>
      <sz val="25"/>
      <color theme="1"/>
      <name val="Calibri"/>
      <family val="2"/>
      <scheme val="minor"/>
    </font>
    <font>
      <b/>
      <sz val="25"/>
      <color rgb="FFFF0000"/>
      <name val="Calibri"/>
      <family val="2"/>
      <scheme val="minor"/>
    </font>
    <font>
      <sz val="18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25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22"/>
      <name val="Calibri"/>
      <family val="2"/>
      <scheme val="minor"/>
    </font>
    <font>
      <sz val="22"/>
      <color theme="1"/>
      <name val="Calibri"/>
      <family val="2"/>
      <scheme val="minor"/>
    </font>
    <font>
      <sz val="20"/>
      <name val="Calibri"/>
      <family val="2"/>
    </font>
    <font>
      <b/>
      <sz val="20"/>
      <name val="Calibri"/>
      <family val="2"/>
    </font>
    <font>
      <b/>
      <sz val="20"/>
      <name val="Times New Roman"/>
      <family val="1"/>
    </font>
    <font>
      <b/>
      <sz val="25"/>
      <name val="Calibri"/>
      <family val="2"/>
      <scheme val="minor"/>
    </font>
    <font>
      <sz val="25"/>
      <name val="Calibri"/>
      <family val="2"/>
      <scheme val="minor"/>
    </font>
    <font>
      <sz val="20"/>
      <name val="Calibri"/>
      <family val="2"/>
      <scheme val="minor"/>
    </font>
    <font>
      <b/>
      <sz val="20"/>
      <name val="Calibri"/>
      <family val="2"/>
      <scheme val="minor"/>
    </font>
    <font>
      <sz val="17"/>
      <name val="Calibri"/>
      <family val="2"/>
      <scheme val="minor"/>
    </font>
    <font>
      <sz val="13"/>
      <name val="Calibri"/>
      <family val="2"/>
      <scheme val="minor"/>
    </font>
    <font>
      <sz val="15"/>
      <name val="Calibri"/>
      <family val="2"/>
      <scheme val="minor"/>
    </font>
    <font>
      <sz val="11"/>
      <name val="Calibri"/>
      <family val="2"/>
      <scheme val="minor"/>
    </font>
    <font>
      <b/>
      <sz val="15"/>
      <name val="Calibri"/>
      <family val="2"/>
      <scheme val="minor"/>
    </font>
    <font>
      <b/>
      <sz val="24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0"/>
      <color theme="1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b/>
      <sz val="24"/>
      <color rgb="FFFF0000"/>
      <name val="Calibri"/>
      <family val="2"/>
      <scheme val="minor"/>
    </font>
    <font>
      <sz val="24"/>
      <name val="Calibri"/>
      <family val="2"/>
      <scheme val="minor"/>
    </font>
    <font>
      <sz val="2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rgb="FFFF0000"/>
      <name val="Calibri"/>
      <family val="2"/>
      <scheme val="minor"/>
    </font>
    <font>
      <sz val="18"/>
      <name val="Times New Roman"/>
      <family val="1"/>
    </font>
    <font>
      <sz val="18"/>
      <name val="Calibri"/>
      <family val="2"/>
    </font>
    <font>
      <sz val="26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b/>
      <sz val="13"/>
      <name val="Calibri"/>
      <family val="2"/>
      <scheme val="minor"/>
    </font>
    <font>
      <sz val="22"/>
      <color rgb="FF000000"/>
      <name val="Calibri"/>
      <family val="2"/>
      <scheme val="minor"/>
    </font>
    <font>
      <b/>
      <sz val="17"/>
      <name val="Times New Roman"/>
      <family val="1"/>
    </font>
    <font>
      <b/>
      <sz val="17"/>
      <name val="Calibri"/>
      <family val="2"/>
    </font>
    <font>
      <b/>
      <sz val="17"/>
      <name val="Calibri"/>
      <family val="2"/>
      <scheme val="minor"/>
    </font>
    <font>
      <b/>
      <sz val="17"/>
      <color rgb="FFFF0000"/>
      <name val="Calibri"/>
      <family val="2"/>
      <scheme val="minor"/>
    </font>
    <font>
      <sz val="17"/>
      <color rgb="FFFF0000"/>
      <name val="Calibri"/>
      <family val="2"/>
      <scheme val="minor"/>
    </font>
    <font>
      <sz val="17"/>
      <name val="Calibri"/>
      <family val="2"/>
    </font>
    <font>
      <b/>
      <sz val="16"/>
      <color theme="1"/>
      <name val="Calibri"/>
      <family val="2"/>
      <scheme val="minor"/>
    </font>
    <font>
      <b/>
      <sz val="26"/>
      <color rgb="FFFF0000"/>
      <name val="Calibri"/>
      <family val="2"/>
      <scheme val="minor"/>
    </font>
    <font>
      <b/>
      <sz val="18"/>
      <name val="Times New Roman"/>
      <family val="1"/>
    </font>
    <font>
      <b/>
      <sz val="18"/>
      <name val="Calibri"/>
      <family val="2"/>
    </font>
    <font>
      <sz val="16"/>
      <color theme="1"/>
      <name val="Calibri"/>
      <family val="2"/>
      <scheme val="minor"/>
    </font>
    <font>
      <b/>
      <sz val="17.5"/>
      <color theme="1"/>
      <name val="Times New Roman"/>
      <family val="1"/>
    </font>
    <font>
      <b/>
      <sz val="22"/>
      <color theme="1"/>
      <name val="Calibri"/>
      <family val="2"/>
      <scheme val="minor"/>
    </font>
    <font>
      <sz val="10"/>
      <name val="Arial"/>
      <family val="2"/>
    </font>
    <font>
      <sz val="12"/>
      <color indexed="8"/>
      <name val="Calibri"/>
      <family val="2"/>
    </font>
    <font>
      <sz val="11"/>
      <color theme="1"/>
      <name val="Roboto"/>
    </font>
    <font>
      <sz val="11"/>
      <color theme="0"/>
      <name val="Roboto"/>
    </font>
    <font>
      <b/>
      <sz val="11"/>
      <name val="Roboto"/>
    </font>
    <font>
      <b/>
      <sz val="11"/>
      <color theme="0"/>
      <name val="Roboto"/>
    </font>
    <font>
      <b/>
      <sz val="11"/>
      <color theme="1"/>
      <name val="Roboto"/>
    </font>
    <font>
      <sz val="11"/>
      <name val="Roboto"/>
    </font>
    <font>
      <b/>
      <sz val="22"/>
      <name val="Calibri"/>
      <family val="2"/>
      <scheme val="minor"/>
    </font>
    <font>
      <sz val="22"/>
      <color rgb="FFFF0000"/>
      <name val="Calibri"/>
      <family val="2"/>
      <scheme val="minor"/>
    </font>
    <font>
      <sz val="25"/>
      <color rgb="FF00000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</fills>
  <borders count="59">
    <border>
      <left/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double">
        <color auto="1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thin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auto="1"/>
      </top>
      <bottom style="medium">
        <color rgb="FF000000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medium">
        <color auto="1"/>
      </bottom>
      <diagonal/>
    </border>
    <border>
      <left style="double">
        <color auto="1"/>
      </left>
      <right style="double">
        <color auto="1"/>
      </right>
      <top/>
      <bottom style="medium">
        <color auto="1"/>
      </bottom>
      <diagonal/>
    </border>
    <border>
      <left style="double">
        <color auto="1"/>
      </left>
      <right/>
      <top style="thin">
        <color auto="1"/>
      </top>
      <bottom style="medium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medium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indexed="64"/>
      </right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medium">
        <color rgb="FF000000"/>
      </right>
      <top style="thin">
        <color auto="1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auto="1"/>
      </bottom>
      <diagonal/>
    </border>
    <border>
      <left style="double">
        <color auto="1"/>
      </left>
      <right/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double">
        <color auto="1"/>
      </left>
      <right/>
      <top style="double">
        <color auto="1"/>
      </top>
      <bottom style="medium">
        <color auto="1"/>
      </bottom>
      <diagonal/>
    </border>
    <border>
      <left/>
      <right style="double">
        <color auto="1"/>
      </right>
      <top style="thin">
        <color auto="1"/>
      </top>
      <bottom/>
      <diagonal/>
    </border>
    <border>
      <left style="double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</borders>
  <cellStyleXfs count="10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9" fillId="0" borderId="0"/>
    <xf numFmtId="44" fontId="39" fillId="0" borderId="0" applyFont="0" applyFill="0" applyBorder="0" applyAlignment="0" applyProtection="0"/>
    <xf numFmtId="0" fontId="66" fillId="0" borderId="0"/>
    <xf numFmtId="0" fontId="1" fillId="0" borderId="0"/>
    <xf numFmtId="0" fontId="67" fillId="0" borderId="0"/>
  </cellStyleXfs>
  <cellXfs count="1220">
    <xf numFmtId="0" fontId="0" fillId="0" borderId="0" xfId="0"/>
    <xf numFmtId="44" fontId="0" fillId="0" borderId="4" xfId="1" applyFont="1" applyBorder="1"/>
    <xf numFmtId="44" fontId="0" fillId="0" borderId="5" xfId="1" applyFont="1" applyBorder="1"/>
    <xf numFmtId="164" fontId="0" fillId="0" borderId="5" xfId="1" applyNumberFormat="1" applyFont="1" applyBorder="1"/>
    <xf numFmtId="0" fontId="4" fillId="0" borderId="0" xfId="0" applyFont="1"/>
    <xf numFmtId="0" fontId="5" fillId="0" borderId="0" xfId="0" applyFont="1"/>
    <xf numFmtId="164" fontId="5" fillId="0" borderId="5" xfId="1" applyNumberFormat="1" applyFont="1" applyBorder="1"/>
    <xf numFmtId="44" fontId="5" fillId="0" borderId="5" xfId="1" applyFont="1" applyBorder="1"/>
    <xf numFmtId="44" fontId="5" fillId="0" borderId="4" xfId="1" applyFont="1" applyBorder="1"/>
    <xf numFmtId="0" fontId="5" fillId="0" borderId="0" xfId="0" applyFont="1" applyAlignment="1">
      <alignment wrapText="1"/>
    </xf>
    <xf numFmtId="0" fontId="7" fillId="0" borderId="0" xfId="0" applyFont="1"/>
    <xf numFmtId="0" fontId="8" fillId="0" borderId="0" xfId="0" applyFont="1"/>
    <xf numFmtId="44" fontId="10" fillId="0" borderId="0" xfId="1" applyFont="1"/>
    <xf numFmtId="44" fontId="10" fillId="0" borderId="0" xfId="1" applyFont="1" applyBorder="1"/>
    <xf numFmtId="0" fontId="9" fillId="0" borderId="0" xfId="0" applyFont="1"/>
    <xf numFmtId="0" fontId="11" fillId="0" borderId="5" xfId="0" applyFont="1" applyBorder="1"/>
    <xf numFmtId="0" fontId="11" fillId="0" borderId="0" xfId="0" applyFont="1"/>
    <xf numFmtId="0" fontId="12" fillId="0" borderId="7" xfId="0" applyFont="1" applyBorder="1"/>
    <xf numFmtId="0" fontId="12" fillId="0" borderId="0" xfId="0" applyFont="1"/>
    <xf numFmtId="0" fontId="11" fillId="0" borderId="7" xfId="0" applyFont="1" applyBorder="1" applyAlignment="1">
      <alignment horizontal="left"/>
    </xf>
    <xf numFmtId="44" fontId="11" fillId="0" borderId="4" xfId="1" applyFont="1" applyBorder="1"/>
    <xf numFmtId="44" fontId="11" fillId="0" borderId="5" xfId="1" applyFont="1" applyBorder="1"/>
    <xf numFmtId="7" fontId="11" fillId="0" borderId="4" xfId="1" applyNumberFormat="1" applyFont="1" applyBorder="1"/>
    <xf numFmtId="44" fontId="12" fillId="0" borderId="4" xfId="1" applyFont="1" applyBorder="1"/>
    <xf numFmtId="44" fontId="12" fillId="0" borderId="5" xfId="1" applyFont="1" applyBorder="1"/>
    <xf numFmtId="165" fontId="10" fillId="0" borderId="0" xfId="1" applyNumberFormat="1" applyFont="1" applyBorder="1"/>
    <xf numFmtId="44" fontId="15" fillId="0" borderId="0" xfId="1" applyFont="1" applyBorder="1"/>
    <xf numFmtId="44" fontId="10" fillId="0" borderId="0" xfId="1" applyFont="1" applyBorder="1" applyAlignment="1"/>
    <xf numFmtId="7" fontId="10" fillId="0" borderId="0" xfId="1" applyNumberFormat="1" applyFont="1" applyBorder="1"/>
    <xf numFmtId="0" fontId="17" fillId="0" borderId="0" xfId="0" applyFont="1"/>
    <xf numFmtId="0" fontId="11" fillId="0" borderId="13" xfId="0" applyFont="1" applyBorder="1"/>
    <xf numFmtId="7" fontId="11" fillId="0" borderId="5" xfId="1" applyNumberFormat="1" applyFont="1" applyBorder="1"/>
    <xf numFmtId="9" fontId="10" fillId="0" borderId="0" xfId="2" applyFont="1" applyBorder="1" applyAlignment="1">
      <alignment horizontal="center"/>
    </xf>
    <xf numFmtId="9" fontId="5" fillId="0" borderId="4" xfId="2" applyFont="1" applyBorder="1" applyAlignment="1">
      <alignment horizontal="center"/>
    </xf>
    <xf numFmtId="9" fontId="5" fillId="0" borderId="19" xfId="2" applyFont="1" applyBorder="1" applyAlignment="1">
      <alignment horizontal="center"/>
    </xf>
    <xf numFmtId="9" fontId="5" fillId="0" borderId="0" xfId="2" applyFont="1" applyBorder="1" applyAlignment="1">
      <alignment horizontal="center"/>
    </xf>
    <xf numFmtId="9" fontId="5" fillId="0" borderId="0" xfId="2" applyFont="1" applyAlignment="1">
      <alignment horizontal="center"/>
    </xf>
    <xf numFmtId="9" fontId="0" fillId="0" borderId="0" xfId="2" applyFont="1" applyAlignment="1">
      <alignment horizontal="center"/>
    </xf>
    <xf numFmtId="9" fontId="0" fillId="0" borderId="0" xfId="2" applyFont="1" applyBorder="1" applyAlignment="1">
      <alignment horizontal="center"/>
    </xf>
    <xf numFmtId="9" fontId="19" fillId="0" borderId="4" xfId="2" applyFont="1" applyBorder="1" applyAlignment="1">
      <alignment horizontal="center"/>
    </xf>
    <xf numFmtId="9" fontId="20" fillId="0" borderId="4" xfId="2" applyFont="1" applyBorder="1" applyAlignment="1">
      <alignment horizontal="center"/>
    </xf>
    <xf numFmtId="0" fontId="19" fillId="0" borderId="4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19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1" fillId="0" borderId="16" xfId="0" applyFont="1" applyBorder="1" applyAlignment="1">
      <alignment horizontal="left"/>
    </xf>
    <xf numFmtId="165" fontId="21" fillId="0" borderId="15" xfId="0" applyNumberFormat="1" applyFont="1" applyBorder="1" applyAlignment="1">
      <alignment vertical="center"/>
    </xf>
    <xf numFmtId="0" fontId="22" fillId="0" borderId="16" xfId="0" applyFont="1" applyBorder="1" applyAlignment="1">
      <alignment horizontal="left"/>
    </xf>
    <xf numFmtId="165" fontId="22" fillId="0" borderId="15" xfId="0" applyNumberFormat="1" applyFont="1" applyBorder="1" applyAlignment="1">
      <alignment vertical="center"/>
    </xf>
    <xf numFmtId="0" fontId="23" fillId="0" borderId="18" xfId="0" applyFont="1" applyBorder="1" applyAlignment="1">
      <alignment horizontal="left"/>
    </xf>
    <xf numFmtId="0" fontId="22" fillId="0" borderId="17" xfId="0" applyFont="1" applyBorder="1" applyAlignment="1">
      <alignment vertical="center"/>
    </xf>
    <xf numFmtId="165" fontId="21" fillId="0" borderId="21" xfId="0" applyNumberFormat="1" applyFont="1" applyBorder="1" applyAlignment="1">
      <alignment vertical="center"/>
    </xf>
    <xf numFmtId="165" fontId="22" fillId="0" borderId="21" xfId="0" applyNumberFormat="1" applyFont="1" applyBorder="1" applyAlignment="1">
      <alignment vertical="center"/>
    </xf>
    <xf numFmtId="44" fontId="27" fillId="0" borderId="22" xfId="1" applyFont="1" applyBorder="1" applyAlignment="1">
      <alignment horizontal="left"/>
    </xf>
    <xf numFmtId="0" fontId="22" fillId="0" borderId="18" xfId="0" applyFont="1" applyBorder="1" applyAlignment="1">
      <alignment vertical="center"/>
    </xf>
    <xf numFmtId="165" fontId="26" fillId="0" borderId="18" xfId="1" applyNumberFormat="1" applyFont="1" applyBorder="1" applyAlignment="1">
      <alignment horizontal="center"/>
    </xf>
    <xf numFmtId="165" fontId="27" fillId="0" borderId="18" xfId="1" applyNumberFormat="1" applyFont="1" applyBorder="1" applyAlignment="1">
      <alignment horizontal="center"/>
    </xf>
    <xf numFmtId="0" fontId="11" fillId="0" borderId="7" xfId="0" applyFont="1" applyBorder="1"/>
    <xf numFmtId="44" fontId="11" fillId="0" borderId="5" xfId="1" applyFont="1" applyFill="1" applyBorder="1"/>
    <xf numFmtId="0" fontId="28" fillId="0" borderId="0" xfId="0" applyFont="1"/>
    <xf numFmtId="0" fontId="25" fillId="0" borderId="0" xfId="0" applyFont="1"/>
    <xf numFmtId="44" fontId="25" fillId="0" borderId="0" xfId="1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44" fontId="24" fillId="0" borderId="0" xfId="1" applyFont="1" applyBorder="1"/>
    <xf numFmtId="9" fontId="24" fillId="0" borderId="0" xfId="2" applyFont="1" applyBorder="1" applyAlignment="1">
      <alignment horizontal="center"/>
    </xf>
    <xf numFmtId="44" fontId="24" fillId="0" borderId="0" xfId="1" applyFont="1"/>
    <xf numFmtId="44" fontId="32" fillId="3" borderId="4" xfId="1" applyFont="1" applyFill="1" applyBorder="1" applyAlignment="1">
      <alignment horizontal="center" vertical="center" wrapText="1"/>
    </xf>
    <xf numFmtId="44" fontId="32" fillId="3" borderId="5" xfId="1" applyFont="1" applyFill="1" applyBorder="1" applyAlignment="1">
      <alignment horizontal="center" vertical="center" wrapText="1"/>
    </xf>
    <xf numFmtId="44" fontId="32" fillId="3" borderId="9" xfId="1" applyFont="1" applyFill="1" applyBorder="1" applyAlignment="1">
      <alignment horizontal="center" vertical="center" wrapText="1"/>
    </xf>
    <xf numFmtId="44" fontId="32" fillId="2" borderId="4" xfId="1" applyFont="1" applyFill="1" applyBorder="1" applyAlignment="1">
      <alignment horizontal="center" vertical="center" wrapText="1"/>
    </xf>
    <xf numFmtId="44" fontId="32" fillId="2" borderId="5" xfId="1" applyFont="1" applyFill="1" applyBorder="1" applyAlignment="1">
      <alignment horizontal="center" vertical="center" wrapText="1"/>
    </xf>
    <xf numFmtId="0" fontId="30" fillId="0" borderId="0" xfId="0" applyFont="1" applyAlignment="1">
      <alignment wrapText="1"/>
    </xf>
    <xf numFmtId="0" fontId="31" fillId="0" borderId="0" xfId="0" applyFont="1" applyAlignment="1">
      <alignment wrapText="1"/>
    </xf>
    <xf numFmtId="0" fontId="13" fillId="0" borderId="7" xfId="0" applyFont="1" applyBorder="1"/>
    <xf numFmtId="44" fontId="11" fillId="0" borderId="4" xfId="1" applyFont="1" applyFill="1" applyBorder="1"/>
    <xf numFmtId="165" fontId="10" fillId="0" borderId="0" xfId="1" applyNumberFormat="1" applyFont="1" applyFill="1" applyBorder="1" applyAlignment="1">
      <alignment horizontal="left"/>
    </xf>
    <xf numFmtId="165" fontId="10" fillId="0" borderId="0" xfId="1" applyNumberFormat="1" applyFont="1" applyFill="1" applyBorder="1"/>
    <xf numFmtId="44" fontId="12" fillId="0" borderId="4" xfId="1" applyFont="1" applyFill="1" applyBorder="1"/>
    <xf numFmtId="0" fontId="34" fillId="0" borderId="13" xfId="0" applyFont="1" applyBorder="1"/>
    <xf numFmtId="0" fontId="34" fillId="0" borderId="0" xfId="0" applyFont="1"/>
    <xf numFmtId="44" fontId="0" fillId="0" borderId="0" xfId="1" applyFont="1"/>
    <xf numFmtId="0" fontId="36" fillId="0" borderId="0" xfId="0" applyFont="1"/>
    <xf numFmtId="0" fontId="37" fillId="0" borderId="23" xfId="0" applyFont="1" applyBorder="1"/>
    <xf numFmtId="0" fontId="37" fillId="0" borderId="24" xfId="0" applyFont="1" applyBorder="1" applyAlignment="1">
      <alignment horizontal="center"/>
    </xf>
    <xf numFmtId="0" fontId="37" fillId="0" borderId="26" xfId="0" applyFont="1" applyBorder="1"/>
    <xf numFmtId="44" fontId="37" fillId="0" borderId="5" xfId="0" applyNumberFormat="1" applyFont="1" applyBorder="1"/>
    <xf numFmtId="44" fontId="37" fillId="0" borderId="27" xfId="0" applyNumberFormat="1" applyFont="1" applyBorder="1"/>
    <xf numFmtId="0" fontId="37" fillId="0" borderId="28" xfId="0" applyFont="1" applyBorder="1"/>
    <xf numFmtId="44" fontId="37" fillId="0" borderId="29" xfId="0" applyNumberFormat="1" applyFont="1" applyBorder="1"/>
    <xf numFmtId="44" fontId="37" fillId="5" borderId="30" xfId="0" applyNumberFormat="1" applyFont="1" applyFill="1" applyBorder="1"/>
    <xf numFmtId="0" fontId="38" fillId="0" borderId="0" xfId="0" applyFont="1"/>
    <xf numFmtId="44" fontId="37" fillId="0" borderId="24" xfId="1" applyFont="1" applyBorder="1" applyAlignment="1">
      <alignment horizontal="center"/>
    </xf>
    <xf numFmtId="44" fontId="37" fillId="0" borderId="25" xfId="1" applyFont="1" applyBorder="1" applyAlignment="1">
      <alignment horizontal="center"/>
    </xf>
    <xf numFmtId="44" fontId="37" fillId="0" borderId="5" xfId="1" applyFont="1" applyBorder="1"/>
    <xf numFmtId="44" fontId="37" fillId="0" borderId="27" xfId="1" applyFont="1" applyBorder="1"/>
    <xf numFmtId="44" fontId="37" fillId="0" borderId="29" xfId="1" applyFont="1" applyBorder="1"/>
    <xf numFmtId="44" fontId="37" fillId="0" borderId="30" xfId="1" applyFont="1" applyBorder="1"/>
    <xf numFmtId="44" fontId="12" fillId="0" borderId="0" xfId="1" applyFont="1"/>
    <xf numFmtId="0" fontId="40" fillId="0" borderId="0" xfId="0" applyFont="1" applyAlignment="1">
      <alignment vertical="center"/>
    </xf>
    <xf numFmtId="0" fontId="40" fillId="0" borderId="0" xfId="0" applyFont="1" applyAlignment="1">
      <alignment horizontal="right" vertical="center"/>
    </xf>
    <xf numFmtId="44" fontId="12" fillId="0" borderId="5" xfId="1" applyFont="1" applyFill="1" applyBorder="1"/>
    <xf numFmtId="0" fontId="12" fillId="0" borderId="4" xfId="0" applyFont="1" applyBorder="1" applyAlignment="1">
      <alignment horizontal="center"/>
    </xf>
    <xf numFmtId="9" fontId="12" fillId="0" borderId="4" xfId="2" applyFont="1" applyBorder="1" applyAlignment="1">
      <alignment horizontal="center"/>
    </xf>
    <xf numFmtId="44" fontId="41" fillId="0" borderId="0" xfId="1" applyFont="1"/>
    <xf numFmtId="9" fontId="12" fillId="0" borderId="4" xfId="2" applyFont="1" applyFill="1" applyBorder="1" applyAlignment="1">
      <alignment horizontal="center"/>
    </xf>
    <xf numFmtId="0" fontId="11" fillId="0" borderId="4" xfId="0" applyFont="1" applyBorder="1" applyAlignment="1">
      <alignment horizontal="center"/>
    </xf>
    <xf numFmtId="9" fontId="11" fillId="0" borderId="4" xfId="2" applyFont="1" applyBorder="1" applyAlignment="1">
      <alignment horizontal="center"/>
    </xf>
    <xf numFmtId="43" fontId="12" fillId="0" borderId="5" xfId="1" applyNumberFormat="1" applyFont="1" applyBorder="1"/>
    <xf numFmtId="43" fontId="0" fillId="0" borderId="0" xfId="0" applyNumberFormat="1"/>
    <xf numFmtId="43" fontId="0" fillId="0" borderId="5" xfId="1" applyNumberFormat="1" applyFont="1" applyBorder="1"/>
    <xf numFmtId="0" fontId="42" fillId="0" borderId="0" xfId="0" applyFont="1"/>
    <xf numFmtId="0" fontId="43" fillId="0" borderId="7" xfId="0" applyFont="1" applyBorder="1" applyAlignment="1">
      <alignment horizontal="left"/>
    </xf>
    <xf numFmtId="0" fontId="43" fillId="0" borderId="4" xfId="0" applyFont="1" applyBorder="1" applyAlignment="1">
      <alignment horizontal="center"/>
    </xf>
    <xf numFmtId="9" fontId="43" fillId="0" borderId="4" xfId="2" applyFont="1" applyFill="1" applyBorder="1" applyAlignment="1">
      <alignment horizontal="center"/>
    </xf>
    <xf numFmtId="44" fontId="43" fillId="0" borderId="4" xfId="1" applyFont="1" applyFill="1" applyBorder="1"/>
    <xf numFmtId="44" fontId="43" fillId="0" borderId="5" xfId="1" applyFont="1" applyFill="1" applyBorder="1"/>
    <xf numFmtId="0" fontId="43" fillId="0" borderId="0" xfId="0" applyFont="1"/>
    <xf numFmtId="165" fontId="43" fillId="0" borderId="5" xfId="1" applyNumberFormat="1" applyFont="1" applyFill="1" applyBorder="1"/>
    <xf numFmtId="0" fontId="43" fillId="0" borderId="7" xfId="0" applyFont="1" applyBorder="1"/>
    <xf numFmtId="9" fontId="43" fillId="0" borderId="4" xfId="2" applyFont="1" applyBorder="1" applyAlignment="1">
      <alignment horizontal="center"/>
    </xf>
    <xf numFmtId="44" fontId="43" fillId="0" borderId="4" xfId="1" applyFont="1" applyBorder="1"/>
    <xf numFmtId="44" fontId="43" fillId="0" borderId="5" xfId="1" applyFont="1" applyBorder="1"/>
    <xf numFmtId="0" fontId="44" fillId="0" borderId="7" xfId="0" applyFont="1" applyBorder="1"/>
    <xf numFmtId="0" fontId="44" fillId="0" borderId="4" xfId="0" applyFont="1" applyBorder="1" applyAlignment="1">
      <alignment horizontal="center"/>
    </xf>
    <xf numFmtId="9" fontId="44" fillId="0" borderId="4" xfId="2" applyFont="1" applyBorder="1" applyAlignment="1">
      <alignment horizontal="left"/>
    </xf>
    <xf numFmtId="44" fontId="44" fillId="0" borderId="4" xfId="1" applyFont="1" applyBorder="1"/>
    <xf numFmtId="44" fontId="44" fillId="0" borderId="5" xfId="1" applyFont="1" applyBorder="1"/>
    <xf numFmtId="44" fontId="44" fillId="0" borderId="4" xfId="1" applyFont="1" applyFill="1" applyBorder="1"/>
    <xf numFmtId="0" fontId="44" fillId="0" borderId="0" xfId="0" applyFont="1"/>
    <xf numFmtId="0" fontId="43" fillId="4" borderId="7" xfId="0" applyFont="1" applyFill="1" applyBorder="1"/>
    <xf numFmtId="0" fontId="43" fillId="4" borderId="4" xfId="0" applyFont="1" applyFill="1" applyBorder="1" applyAlignment="1">
      <alignment horizontal="center"/>
    </xf>
    <xf numFmtId="9" fontId="43" fillId="4" borderId="4" xfId="2" applyFont="1" applyFill="1" applyBorder="1" applyAlignment="1">
      <alignment horizontal="center"/>
    </xf>
    <xf numFmtId="44" fontId="43" fillId="4" borderId="4" xfId="1" applyFont="1" applyFill="1" applyBorder="1"/>
    <xf numFmtId="44" fontId="43" fillId="4" borderId="5" xfId="1" applyFont="1" applyFill="1" applyBorder="1"/>
    <xf numFmtId="7" fontId="43" fillId="0" borderId="5" xfId="1" applyNumberFormat="1" applyFont="1" applyBorder="1"/>
    <xf numFmtId="7" fontId="43" fillId="0" borderId="4" xfId="1" applyNumberFormat="1" applyFont="1" applyBorder="1"/>
    <xf numFmtId="0" fontId="27" fillId="0" borderId="7" xfId="0" applyFont="1" applyBorder="1"/>
    <xf numFmtId="0" fontId="45" fillId="0" borderId="4" xfId="0" applyFont="1" applyBorder="1" applyAlignment="1">
      <alignment horizontal="center"/>
    </xf>
    <xf numFmtId="9" fontId="45" fillId="0" borderId="4" xfId="2" applyFont="1" applyBorder="1" applyAlignment="1">
      <alignment horizontal="center"/>
    </xf>
    <xf numFmtId="44" fontId="45" fillId="0" borderId="4" xfId="1" applyFont="1" applyBorder="1"/>
    <xf numFmtId="44" fontId="45" fillId="0" borderId="5" xfId="1" applyFont="1" applyBorder="1"/>
    <xf numFmtId="0" fontId="45" fillId="0" borderId="0" xfId="0" applyFont="1"/>
    <xf numFmtId="165" fontId="25" fillId="0" borderId="0" xfId="1" applyNumberFormat="1" applyFont="1" applyFill="1" applyBorder="1" applyAlignment="1">
      <alignment horizontal="left"/>
    </xf>
    <xf numFmtId="44" fontId="10" fillId="0" borderId="0" xfId="1" applyFont="1" applyFill="1" applyBorder="1"/>
    <xf numFmtId="165" fontId="15" fillId="0" borderId="0" xfId="1" applyNumberFormat="1" applyFont="1" applyFill="1" applyBorder="1"/>
    <xf numFmtId="165" fontId="25" fillId="0" borderId="0" xfId="1" applyNumberFormat="1" applyFont="1" applyFill="1" applyBorder="1"/>
    <xf numFmtId="44" fontId="12" fillId="0" borderId="6" xfId="1" applyFont="1" applyBorder="1"/>
    <xf numFmtId="44" fontId="11" fillId="0" borderId="6" xfId="1" applyFont="1" applyFill="1" applyBorder="1"/>
    <xf numFmtId="44" fontId="12" fillId="0" borderId="6" xfId="1" applyFont="1" applyFill="1" applyBorder="1"/>
    <xf numFmtId="44" fontId="5" fillId="0" borderId="6" xfId="1" applyFont="1" applyBorder="1"/>
    <xf numFmtId="44" fontId="32" fillId="3" borderId="6" xfId="1" applyFont="1" applyFill="1" applyBorder="1" applyAlignment="1">
      <alignment horizontal="center" vertical="center" wrapText="1"/>
    </xf>
    <xf numFmtId="44" fontId="11" fillId="0" borderId="6" xfId="1" applyFont="1" applyBorder="1"/>
    <xf numFmtId="44" fontId="45" fillId="0" borderId="6" xfId="1" applyFont="1" applyBorder="1"/>
    <xf numFmtId="44" fontId="11" fillId="0" borderId="7" xfId="1" applyFont="1" applyBorder="1"/>
    <xf numFmtId="44" fontId="43" fillId="0" borderId="6" xfId="1" applyFont="1" applyFill="1" applyBorder="1"/>
    <xf numFmtId="44" fontId="43" fillId="0" borderId="6" xfId="1" applyFont="1" applyBorder="1"/>
    <xf numFmtId="7" fontId="43" fillId="0" borderId="6" xfId="1" applyNumberFormat="1" applyFont="1" applyBorder="1"/>
    <xf numFmtId="7" fontId="11" fillId="0" borderId="6" xfId="1" applyNumberFormat="1" applyFont="1" applyBorder="1"/>
    <xf numFmtId="44" fontId="32" fillId="2" borderId="6" xfId="1" applyFont="1" applyFill="1" applyBorder="1" applyAlignment="1">
      <alignment horizontal="center" vertical="center" wrapText="1"/>
    </xf>
    <xf numFmtId="165" fontId="43" fillId="0" borderId="6" xfId="1" applyNumberFormat="1" applyFont="1" applyFill="1" applyBorder="1"/>
    <xf numFmtId="44" fontId="44" fillId="0" borderId="6" xfId="1" applyFont="1" applyBorder="1"/>
    <xf numFmtId="165" fontId="43" fillId="0" borderId="6" xfId="1" applyNumberFormat="1" applyFont="1" applyBorder="1"/>
    <xf numFmtId="165" fontId="11" fillId="0" borderId="6" xfId="1" applyNumberFormat="1" applyFont="1" applyBorder="1"/>
    <xf numFmtId="8" fontId="12" fillId="0" borderId="5" xfId="1" applyNumberFormat="1" applyFont="1" applyBorder="1"/>
    <xf numFmtId="44" fontId="38" fillId="0" borderId="0" xfId="0" applyNumberFormat="1" applyFont="1"/>
    <xf numFmtId="4" fontId="8" fillId="0" borderId="0" xfId="0" applyNumberFormat="1" applyFont="1"/>
    <xf numFmtId="4" fontId="7" fillId="0" borderId="0" xfId="0" applyNumberFormat="1" applyFont="1"/>
    <xf numFmtId="4" fontId="12" fillId="0" borderId="5" xfId="1" applyNumberFormat="1" applyFont="1" applyBorder="1"/>
    <xf numFmtId="4" fontId="0" fillId="0" borderId="0" xfId="0" applyNumberFormat="1"/>
    <xf numFmtId="4" fontId="0" fillId="0" borderId="5" xfId="1" applyNumberFormat="1" applyFont="1" applyBorder="1"/>
    <xf numFmtId="0" fontId="37" fillId="0" borderId="33" xfId="0" applyFont="1" applyBorder="1"/>
    <xf numFmtId="44" fontId="37" fillId="0" borderId="34" xfId="0" applyNumberFormat="1" applyFont="1" applyBorder="1"/>
    <xf numFmtId="2" fontId="12" fillId="0" borderId="5" xfId="1" applyNumberFormat="1" applyFont="1" applyBorder="1"/>
    <xf numFmtId="165" fontId="46" fillId="0" borderId="0" xfId="1" applyNumberFormat="1" applyFont="1" applyBorder="1"/>
    <xf numFmtId="2" fontId="12" fillId="0" borderId="0" xfId="0" applyNumberFormat="1" applyFont="1"/>
    <xf numFmtId="44" fontId="46" fillId="0" borderId="0" xfId="1" applyFont="1" applyBorder="1"/>
    <xf numFmtId="0" fontId="48" fillId="0" borderId="16" xfId="0" applyFont="1" applyBorder="1" applyAlignment="1">
      <alignment horizontal="left"/>
    </xf>
    <xf numFmtId="165" fontId="48" fillId="0" borderId="15" xfId="0" applyNumberFormat="1" applyFont="1" applyBorder="1" applyAlignment="1">
      <alignment vertical="center"/>
    </xf>
    <xf numFmtId="165" fontId="48" fillId="0" borderId="21" xfId="0" applyNumberFormat="1" applyFont="1" applyBorder="1" applyAlignment="1">
      <alignment vertical="center"/>
    </xf>
    <xf numFmtId="165" fontId="11" fillId="0" borderId="18" xfId="1" applyNumberFormat="1" applyFont="1" applyBorder="1" applyAlignment="1">
      <alignment horizontal="center"/>
    </xf>
    <xf numFmtId="44" fontId="46" fillId="0" borderId="0" xfId="1" applyFont="1" applyBorder="1" applyAlignment="1"/>
    <xf numFmtId="165" fontId="46" fillId="0" borderId="0" xfId="1" applyNumberFormat="1" applyFont="1" applyFill="1" applyBorder="1"/>
    <xf numFmtId="165" fontId="11" fillId="0" borderId="0" xfId="1" applyNumberFormat="1" applyFont="1" applyFill="1" applyBorder="1" applyAlignment="1">
      <alignment horizontal="left"/>
    </xf>
    <xf numFmtId="165" fontId="46" fillId="0" borderId="0" xfId="1" applyNumberFormat="1" applyFont="1" applyFill="1" applyBorder="1" applyAlignment="1">
      <alignment horizontal="left"/>
    </xf>
    <xf numFmtId="165" fontId="11" fillId="0" borderId="0" xfId="1" applyNumberFormat="1" applyFont="1" applyFill="1" applyBorder="1"/>
    <xf numFmtId="44" fontId="46" fillId="0" borderId="0" xfId="1" applyFont="1" applyFill="1" applyBorder="1"/>
    <xf numFmtId="44" fontId="11" fillId="0" borderId="0" xfId="1" applyFont="1"/>
    <xf numFmtId="44" fontId="11" fillId="0" borderId="0" xfId="1" applyFont="1" applyBorder="1"/>
    <xf numFmtId="9" fontId="11" fillId="0" borderId="0" xfId="2" applyFont="1" applyBorder="1" applyAlignment="1">
      <alignment horizontal="center"/>
    </xf>
    <xf numFmtId="0" fontId="11" fillId="0" borderId="0" xfId="0" applyFont="1" applyAlignment="1">
      <alignment wrapText="1"/>
    </xf>
    <xf numFmtId="0" fontId="12" fillId="0" borderId="0" xfId="0" applyFont="1" applyAlignment="1">
      <alignment horizontal="center"/>
    </xf>
    <xf numFmtId="9" fontId="12" fillId="0" borderId="0" xfId="2" applyFont="1" applyAlignment="1">
      <alignment horizontal="center"/>
    </xf>
    <xf numFmtId="43" fontId="12" fillId="0" borderId="0" xfId="0" applyNumberFormat="1" applyFont="1"/>
    <xf numFmtId="9" fontId="12" fillId="0" borderId="0" xfId="2" applyFont="1" applyBorder="1" applyAlignment="1">
      <alignment horizontal="center"/>
    </xf>
    <xf numFmtId="6" fontId="8" fillId="0" borderId="0" xfId="0" applyNumberFormat="1" applyFont="1"/>
    <xf numFmtId="6" fontId="7" fillId="0" borderId="0" xfId="0" applyNumberFormat="1" applyFont="1"/>
    <xf numFmtId="6" fontId="0" fillId="0" borderId="0" xfId="0" applyNumberFormat="1"/>
    <xf numFmtId="6" fontId="0" fillId="0" borderId="5" xfId="1" applyNumberFormat="1" applyFont="1" applyBorder="1"/>
    <xf numFmtId="43" fontId="12" fillId="0" borderId="5" xfId="1" applyNumberFormat="1" applyFont="1" applyFill="1" applyBorder="1"/>
    <xf numFmtId="166" fontId="5" fillId="0" borderId="5" xfId="1" applyNumberFormat="1" applyFont="1" applyBorder="1"/>
    <xf numFmtId="166" fontId="5" fillId="0" borderId="0" xfId="0" applyNumberFormat="1" applyFont="1"/>
    <xf numFmtId="166" fontId="0" fillId="0" borderId="0" xfId="0" applyNumberFormat="1"/>
    <xf numFmtId="166" fontId="0" fillId="0" borderId="5" xfId="1" applyNumberFormat="1" applyFont="1" applyBorder="1"/>
    <xf numFmtId="14" fontId="49" fillId="0" borderId="0" xfId="1" applyNumberFormat="1" applyFont="1"/>
    <xf numFmtId="0" fontId="18" fillId="0" borderId="4" xfId="0" applyFont="1" applyBorder="1" applyAlignment="1">
      <alignment horizontal="center"/>
    </xf>
    <xf numFmtId="44" fontId="18" fillId="0" borderId="4" xfId="1" applyFont="1" applyBorder="1"/>
    <xf numFmtId="44" fontId="18" fillId="0" borderId="5" xfId="1" applyFont="1" applyBorder="1"/>
    <xf numFmtId="16" fontId="34" fillId="0" borderId="5" xfId="0" applyNumberFormat="1" applyFont="1" applyBorder="1"/>
    <xf numFmtId="43" fontId="11" fillId="0" borderId="5" xfId="1" applyNumberFormat="1" applyFont="1" applyBorder="1"/>
    <xf numFmtId="2" fontId="11" fillId="0" borderId="5" xfId="1" applyNumberFormat="1" applyFont="1" applyBorder="1"/>
    <xf numFmtId="44" fontId="5" fillId="0" borderId="0" xfId="1" applyFont="1"/>
    <xf numFmtId="14" fontId="8" fillId="0" borderId="0" xfId="0" applyNumberFormat="1" applyFont="1"/>
    <xf numFmtId="14" fontId="7" fillId="0" borderId="0" xfId="0" applyNumberFormat="1" applyFont="1"/>
    <xf numFmtId="14" fontId="10" fillId="0" borderId="0" xfId="1" applyNumberFormat="1" applyFont="1" applyAlignment="1">
      <alignment horizontal="center"/>
    </xf>
    <xf numFmtId="14" fontId="12" fillId="0" borderId="4" xfId="0" applyNumberFormat="1" applyFont="1" applyBorder="1" applyAlignment="1">
      <alignment horizontal="center"/>
    </xf>
    <xf numFmtId="14" fontId="11" fillId="0" borderId="4" xfId="0" applyNumberFormat="1" applyFont="1" applyBorder="1" applyAlignment="1">
      <alignment horizontal="center"/>
    </xf>
    <xf numFmtId="14" fontId="5" fillId="0" borderId="4" xfId="0" applyNumberFormat="1" applyFont="1" applyBorder="1" applyAlignment="1">
      <alignment horizontal="center"/>
    </xf>
    <xf numFmtId="14" fontId="5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14" fontId="24" fillId="0" borderId="0" xfId="1" applyNumberFormat="1" applyFont="1" applyAlignment="1">
      <alignment horizontal="center"/>
    </xf>
    <xf numFmtId="14" fontId="18" fillId="0" borderId="4" xfId="0" applyNumberFormat="1" applyFont="1" applyBorder="1" applyAlignment="1">
      <alignment horizontal="center"/>
    </xf>
    <xf numFmtId="14" fontId="45" fillId="0" borderId="4" xfId="0" applyNumberFormat="1" applyFont="1" applyBorder="1" applyAlignment="1">
      <alignment horizontal="center"/>
    </xf>
    <xf numFmtId="14" fontId="5" fillId="0" borderId="19" xfId="0" applyNumberFormat="1" applyFont="1" applyBorder="1" applyAlignment="1">
      <alignment horizontal="center"/>
    </xf>
    <xf numFmtId="14" fontId="12" fillId="0" borderId="0" xfId="0" applyNumberFormat="1" applyFont="1"/>
    <xf numFmtId="14" fontId="11" fillId="0" borderId="0" xfId="1" applyNumberFormat="1" applyFont="1" applyAlignment="1">
      <alignment horizontal="center"/>
    </xf>
    <xf numFmtId="14" fontId="12" fillId="0" borderId="0" xfId="0" applyNumberFormat="1" applyFont="1" applyAlignment="1">
      <alignment horizontal="center"/>
    </xf>
    <xf numFmtId="14" fontId="19" fillId="0" borderId="4" xfId="0" applyNumberFormat="1" applyFont="1" applyBorder="1" applyAlignment="1">
      <alignment horizontal="center"/>
    </xf>
    <xf numFmtId="14" fontId="44" fillId="0" borderId="4" xfId="0" applyNumberFormat="1" applyFont="1" applyBorder="1" applyAlignment="1">
      <alignment horizontal="center"/>
    </xf>
    <xf numFmtId="14" fontId="20" fillId="0" borderId="4" xfId="0" applyNumberFormat="1" applyFont="1" applyBorder="1" applyAlignment="1">
      <alignment horizontal="center"/>
    </xf>
    <xf numFmtId="14" fontId="43" fillId="0" borderId="4" xfId="0" applyNumberFormat="1" applyFont="1" applyBorder="1" applyAlignment="1">
      <alignment horizontal="center"/>
    </xf>
    <xf numFmtId="14" fontId="43" fillId="4" borderId="4" xfId="0" applyNumberFormat="1" applyFont="1" applyFill="1" applyBorder="1" applyAlignment="1">
      <alignment horizontal="center"/>
    </xf>
    <xf numFmtId="7" fontId="10" fillId="0" borderId="0" xfId="1" applyNumberFormat="1" applyFont="1"/>
    <xf numFmtId="42" fontId="10" fillId="0" borderId="0" xfId="3" applyFont="1"/>
    <xf numFmtId="165" fontId="10" fillId="0" borderId="0" xfId="1" applyNumberFormat="1" applyFont="1"/>
    <xf numFmtId="0" fontId="33" fillId="0" borderId="7" xfId="0" applyFont="1" applyBorder="1"/>
    <xf numFmtId="0" fontId="4" fillId="0" borderId="11" xfId="0" applyFont="1" applyBorder="1"/>
    <xf numFmtId="0" fontId="9" fillId="0" borderId="11" xfId="0" applyFont="1" applyBorder="1"/>
    <xf numFmtId="0" fontId="29" fillId="0" borderId="11" xfId="0" applyFont="1" applyBorder="1"/>
    <xf numFmtId="0" fontId="25" fillId="0" borderId="11" xfId="0" applyFont="1" applyBorder="1"/>
    <xf numFmtId="0" fontId="25" fillId="0" borderId="12" xfId="0" applyFont="1" applyBorder="1"/>
    <xf numFmtId="0" fontId="11" fillId="0" borderId="11" xfId="0" applyFont="1" applyBorder="1"/>
    <xf numFmtId="0" fontId="14" fillId="0" borderId="7" xfId="0" applyFont="1" applyBorder="1"/>
    <xf numFmtId="0" fontId="30" fillId="0" borderId="12" xfId="0" applyFont="1" applyBorder="1"/>
    <xf numFmtId="0" fontId="31" fillId="0" borderId="12" xfId="0" applyFont="1" applyBorder="1"/>
    <xf numFmtId="0" fontId="3" fillId="0" borderId="7" xfId="0" applyFont="1" applyBorder="1"/>
    <xf numFmtId="0" fontId="33" fillId="4" borderId="7" xfId="0" applyFont="1" applyFill="1" applyBorder="1"/>
    <xf numFmtId="0" fontId="25" fillId="0" borderId="7" xfId="0" applyFont="1" applyBorder="1"/>
    <xf numFmtId="0" fontId="30" fillId="0" borderId="7" xfId="0" applyFont="1" applyBorder="1"/>
    <xf numFmtId="0" fontId="50" fillId="0" borderId="0" xfId="0" applyFont="1"/>
    <xf numFmtId="164" fontId="45" fillId="0" borderId="5" xfId="1" applyNumberFormat="1" applyFont="1" applyBorder="1"/>
    <xf numFmtId="0" fontId="26" fillId="0" borderId="7" xfId="0" applyFont="1" applyBorder="1"/>
    <xf numFmtId="14" fontId="18" fillId="4" borderId="11" xfId="2" applyNumberFormat="1" applyFont="1" applyFill="1" applyBorder="1" applyAlignment="1">
      <alignment wrapText="1"/>
    </xf>
    <xf numFmtId="14" fontId="27" fillId="4" borderId="11" xfId="2" applyNumberFormat="1" applyFont="1" applyFill="1" applyBorder="1" applyAlignment="1">
      <alignment wrapText="1"/>
    </xf>
    <xf numFmtId="14" fontId="27" fillId="4" borderId="12" xfId="2" applyNumberFormat="1" applyFont="1" applyFill="1" applyBorder="1" applyAlignment="1">
      <alignment wrapText="1"/>
    </xf>
    <xf numFmtId="14" fontId="11" fillId="4" borderId="11" xfId="2" applyNumberFormat="1" applyFont="1" applyFill="1" applyBorder="1" applyAlignment="1">
      <alignment wrapText="1"/>
    </xf>
    <xf numFmtId="0" fontId="23" fillId="0" borderId="0" xfId="0" applyFont="1" applyAlignment="1">
      <alignment horizontal="left"/>
    </xf>
    <xf numFmtId="0" fontId="21" fillId="0" borderId="0" xfId="0" applyFont="1" applyAlignment="1">
      <alignment horizontal="left"/>
    </xf>
    <xf numFmtId="0" fontId="22" fillId="0" borderId="0" xfId="0" applyFont="1" applyAlignment="1">
      <alignment horizontal="left"/>
    </xf>
    <xf numFmtId="0" fontId="47" fillId="0" borderId="0" xfId="0" applyFont="1" applyAlignment="1">
      <alignment horizontal="left"/>
    </xf>
    <xf numFmtId="0" fontId="48" fillId="0" borderId="0" xfId="0" applyFont="1" applyAlignment="1">
      <alignment horizontal="left"/>
    </xf>
    <xf numFmtId="9" fontId="18" fillId="4" borderId="11" xfId="2" applyFont="1" applyFill="1" applyBorder="1" applyAlignment="1">
      <alignment wrapText="1"/>
    </xf>
    <xf numFmtId="9" fontId="27" fillId="4" borderId="11" xfId="2" applyFont="1" applyFill="1" applyBorder="1" applyAlignment="1">
      <alignment wrapText="1"/>
    </xf>
    <xf numFmtId="9" fontId="11" fillId="4" borderId="11" xfId="2" applyFont="1" applyFill="1" applyBorder="1" applyAlignment="1">
      <alignment wrapText="1"/>
    </xf>
    <xf numFmtId="0" fontId="13" fillId="0" borderId="4" xfId="0" applyFont="1" applyBorder="1"/>
    <xf numFmtId="0" fontId="25" fillId="0" borderId="20" xfId="0" applyFont="1" applyBorder="1" applyAlignment="1">
      <alignment wrapText="1"/>
    </xf>
    <xf numFmtId="0" fontId="11" fillId="0" borderId="4" xfId="0" applyFont="1" applyBorder="1"/>
    <xf numFmtId="0" fontId="25" fillId="0" borderId="35" xfId="0" applyFont="1" applyBorder="1"/>
    <xf numFmtId="0" fontId="33" fillId="0" borderId="4" xfId="0" applyFont="1" applyBorder="1"/>
    <xf numFmtId="0" fontId="33" fillId="4" borderId="4" xfId="0" applyFont="1" applyFill="1" applyBorder="1"/>
    <xf numFmtId="0" fontId="34" fillId="0" borderId="20" xfId="0" applyFont="1" applyBorder="1"/>
    <xf numFmtId="44" fontId="34" fillId="0" borderId="8" xfId="1" applyFont="1" applyFill="1" applyBorder="1"/>
    <xf numFmtId="44" fontId="34" fillId="0" borderId="9" xfId="1" applyFont="1" applyFill="1" applyBorder="1"/>
    <xf numFmtId="44" fontId="34" fillId="0" borderId="10" xfId="1" applyFont="1" applyFill="1" applyBorder="1"/>
    <xf numFmtId="0" fontId="11" fillId="0" borderId="20" xfId="0" applyFont="1" applyBorder="1"/>
    <xf numFmtId="9" fontId="11" fillId="0" borderId="8" xfId="2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44" fontId="11" fillId="0" borderId="8" xfId="1" applyFont="1" applyBorder="1"/>
    <xf numFmtId="44" fontId="11" fillId="0" borderId="9" xfId="1" applyFont="1" applyBorder="1"/>
    <xf numFmtId="44" fontId="11" fillId="0" borderId="10" xfId="1" applyFont="1" applyBorder="1"/>
    <xf numFmtId="43" fontId="11" fillId="0" borderId="9" xfId="1" applyNumberFormat="1" applyFont="1" applyBorder="1"/>
    <xf numFmtId="6" fontId="11" fillId="0" borderId="9" xfId="1" applyNumberFormat="1" applyFont="1" applyBorder="1"/>
    <xf numFmtId="0" fontId="10" fillId="0" borderId="20" xfId="0" applyFont="1" applyBorder="1"/>
    <xf numFmtId="14" fontId="10" fillId="0" borderId="8" xfId="0" applyNumberFormat="1" applyFont="1" applyBorder="1" applyAlignment="1">
      <alignment horizontal="center"/>
    </xf>
    <xf numFmtId="16" fontId="10" fillId="0" borderId="20" xfId="0" applyNumberFormat="1" applyFont="1" applyBorder="1"/>
    <xf numFmtId="9" fontId="50" fillId="0" borderId="8" xfId="2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44" fontId="50" fillId="0" borderId="8" xfId="1" applyFont="1" applyBorder="1"/>
    <xf numFmtId="44" fontId="50" fillId="0" borderId="9" xfId="1" applyFont="1" applyBorder="1"/>
    <xf numFmtId="44" fontId="50" fillId="0" borderId="10" xfId="1" applyFont="1" applyBorder="1"/>
    <xf numFmtId="44" fontId="10" fillId="0" borderId="8" xfId="1" applyFont="1" applyBorder="1"/>
    <xf numFmtId="44" fontId="10" fillId="0" borderId="9" xfId="1" applyFont="1" applyBorder="1"/>
    <xf numFmtId="14" fontId="12" fillId="0" borderId="8" xfId="0" applyNumberFormat="1" applyFont="1" applyBorder="1" applyAlignment="1">
      <alignment horizontal="center"/>
    </xf>
    <xf numFmtId="9" fontId="12" fillId="0" borderId="8" xfId="2" applyFont="1" applyBorder="1" applyAlignment="1">
      <alignment horizontal="center"/>
    </xf>
    <xf numFmtId="0" fontId="12" fillId="0" borderId="8" xfId="0" applyFont="1" applyBorder="1" applyAlignment="1">
      <alignment horizontal="center"/>
    </xf>
    <xf numFmtId="44" fontId="12" fillId="0" borderId="8" xfId="1" applyFont="1" applyBorder="1"/>
    <xf numFmtId="44" fontId="12" fillId="0" borderId="9" xfId="1" applyFont="1" applyBorder="1"/>
    <xf numFmtId="44" fontId="12" fillId="0" borderId="10" xfId="1" applyFont="1" applyBorder="1"/>
    <xf numFmtId="14" fontId="35" fillId="0" borderId="8" xfId="0" applyNumberFormat="1" applyFont="1" applyBorder="1" applyAlignment="1">
      <alignment horizontal="left"/>
    </xf>
    <xf numFmtId="9" fontId="35" fillId="0" borderId="8" xfId="2" applyFont="1" applyBorder="1" applyAlignment="1">
      <alignment horizontal="center"/>
    </xf>
    <xf numFmtId="0" fontId="35" fillId="0" borderId="8" xfId="0" applyFont="1" applyBorder="1" applyAlignment="1">
      <alignment horizontal="left"/>
    </xf>
    <xf numFmtId="44" fontId="34" fillId="0" borderId="8" xfId="1" applyFont="1" applyBorder="1"/>
    <xf numFmtId="44" fontId="34" fillId="0" borderId="9" xfId="1" applyFont="1" applyBorder="1"/>
    <xf numFmtId="44" fontId="34" fillId="0" borderId="10" xfId="1" applyFont="1" applyBorder="1"/>
    <xf numFmtId="0" fontId="42" fillId="0" borderId="20" xfId="0" applyFont="1" applyBorder="1"/>
    <xf numFmtId="9" fontId="42" fillId="0" borderId="8" xfId="2" applyFont="1" applyBorder="1" applyAlignment="1">
      <alignment horizontal="center"/>
    </xf>
    <xf numFmtId="0" fontId="42" fillId="0" borderId="8" xfId="0" applyFont="1" applyBorder="1"/>
    <xf numFmtId="44" fontId="42" fillId="0" borderId="8" xfId="1" applyFont="1" applyBorder="1"/>
    <xf numFmtId="44" fontId="42" fillId="0" borderId="9" xfId="1" applyFont="1" applyBorder="1"/>
    <xf numFmtId="44" fontId="42" fillId="0" borderId="10" xfId="1" applyFont="1" applyBorder="1"/>
    <xf numFmtId="0" fontId="13" fillId="0" borderId="20" xfId="0" applyFont="1" applyBorder="1"/>
    <xf numFmtId="0" fontId="13" fillId="0" borderId="8" xfId="0" applyFont="1" applyBorder="1"/>
    <xf numFmtId="4" fontId="12" fillId="0" borderId="9" xfId="1" applyNumberFormat="1" applyFont="1" applyBorder="1"/>
    <xf numFmtId="14" fontId="19" fillId="0" borderId="8" xfId="0" applyNumberFormat="1" applyFont="1" applyBorder="1" applyAlignment="1">
      <alignment horizontal="center"/>
    </xf>
    <xf numFmtId="9" fontId="19" fillId="0" borderId="8" xfId="2" applyFont="1" applyBorder="1" applyAlignment="1">
      <alignment horizontal="center"/>
    </xf>
    <xf numFmtId="0" fontId="19" fillId="0" borderId="8" xfId="0" applyFont="1" applyBorder="1" applyAlignment="1">
      <alignment horizontal="center"/>
    </xf>
    <xf numFmtId="7" fontId="11" fillId="0" borderId="8" xfId="1" applyNumberFormat="1" applyFont="1" applyBorder="1"/>
    <xf numFmtId="7" fontId="11" fillId="0" borderId="9" xfId="1" applyNumberFormat="1" applyFont="1" applyBorder="1"/>
    <xf numFmtId="44" fontId="13" fillId="0" borderId="10" xfId="1" applyFont="1" applyBorder="1"/>
    <xf numFmtId="14" fontId="42" fillId="0" borderId="8" xfId="0" applyNumberFormat="1" applyFont="1" applyBorder="1" applyAlignment="1">
      <alignment horizontal="center"/>
    </xf>
    <xf numFmtId="0" fontId="42" fillId="0" borderId="8" xfId="0" applyFont="1" applyBorder="1" applyAlignment="1">
      <alignment horizontal="center"/>
    </xf>
    <xf numFmtId="44" fontId="42" fillId="0" borderId="8" xfId="1" applyFont="1" applyFill="1" applyBorder="1"/>
    <xf numFmtId="44" fontId="42" fillId="0" borderId="9" xfId="1" applyFont="1" applyFill="1" applyBorder="1"/>
    <xf numFmtId="9" fontId="35" fillId="0" borderId="8" xfId="2" applyFont="1" applyFill="1" applyBorder="1" applyAlignment="1">
      <alignment horizontal="center"/>
    </xf>
    <xf numFmtId="165" fontId="3" fillId="3" borderId="38" xfId="1" applyNumberFormat="1" applyFont="1" applyFill="1" applyBorder="1" applyAlignment="1">
      <alignment horizontal="center" vertical="center" wrapText="1"/>
    </xf>
    <xf numFmtId="165" fontId="3" fillId="3" borderId="39" xfId="1" applyNumberFormat="1" applyFont="1" applyFill="1" applyBorder="1" applyAlignment="1">
      <alignment horizontal="center" vertical="center" wrapText="1"/>
    </xf>
    <xf numFmtId="0" fontId="29" fillId="0" borderId="36" xfId="0" applyFont="1" applyBorder="1" applyAlignment="1">
      <alignment wrapText="1"/>
    </xf>
    <xf numFmtId="14" fontId="27" fillId="4" borderId="37" xfId="2" applyNumberFormat="1" applyFont="1" applyFill="1" applyBorder="1" applyAlignment="1">
      <alignment wrapText="1"/>
    </xf>
    <xf numFmtId="0" fontId="25" fillId="0" borderId="36" xfId="0" applyFont="1" applyBorder="1" applyAlignment="1">
      <alignment wrapText="1"/>
    </xf>
    <xf numFmtId="0" fontId="11" fillId="0" borderId="36" xfId="0" applyFont="1" applyBorder="1" applyAlignment="1">
      <alignment wrapText="1"/>
    </xf>
    <xf numFmtId="14" fontId="11" fillId="4" borderId="36" xfId="2" applyNumberFormat="1" applyFont="1" applyFill="1" applyBorder="1" applyAlignment="1">
      <alignment wrapText="1"/>
    </xf>
    <xf numFmtId="14" fontId="27" fillId="4" borderId="36" xfId="2" applyNumberFormat="1" applyFont="1" applyFill="1" applyBorder="1" applyAlignment="1">
      <alignment wrapText="1"/>
    </xf>
    <xf numFmtId="9" fontId="27" fillId="4" borderId="37" xfId="2" applyFont="1" applyFill="1" applyBorder="1" applyAlignment="1">
      <alignment wrapText="1"/>
    </xf>
    <xf numFmtId="9" fontId="24" fillId="4" borderId="36" xfId="2" applyFont="1" applyFill="1" applyBorder="1" applyAlignment="1">
      <alignment wrapText="1"/>
    </xf>
    <xf numFmtId="9" fontId="24" fillId="4" borderId="37" xfId="2" applyFont="1" applyFill="1" applyBorder="1" applyAlignment="1">
      <alignment wrapText="1"/>
    </xf>
    <xf numFmtId="9" fontId="11" fillId="4" borderId="37" xfId="2" applyFont="1" applyFill="1" applyBorder="1" applyAlignment="1">
      <alignment wrapText="1"/>
    </xf>
    <xf numFmtId="0" fontId="4" fillId="0" borderId="20" xfId="0" applyFont="1" applyBorder="1" applyAlignment="1">
      <alignment wrapText="1"/>
    </xf>
    <xf numFmtId="0" fontId="9" fillId="0" borderId="20" xfId="0" applyFont="1" applyBorder="1" applyAlignment="1">
      <alignment wrapText="1"/>
    </xf>
    <xf numFmtId="0" fontId="4" fillId="0" borderId="40" xfId="0" applyFont="1" applyBorder="1"/>
    <xf numFmtId="14" fontId="18" fillId="4" borderId="40" xfId="2" applyNumberFormat="1" applyFont="1" applyFill="1" applyBorder="1" applyAlignment="1">
      <alignment wrapText="1"/>
    </xf>
    <xf numFmtId="0" fontId="9" fillId="0" borderId="40" xfId="0" applyFont="1" applyBorder="1"/>
    <xf numFmtId="9" fontId="18" fillId="4" borderId="40" xfId="2" applyFont="1" applyFill="1" applyBorder="1" applyAlignment="1">
      <alignment wrapText="1"/>
    </xf>
    <xf numFmtId="0" fontId="29" fillId="0" borderId="40" xfId="0" applyFont="1" applyBorder="1"/>
    <xf numFmtId="14" fontId="27" fillId="4" borderId="40" xfId="2" applyNumberFormat="1" applyFont="1" applyFill="1" applyBorder="1" applyAlignment="1">
      <alignment wrapText="1"/>
    </xf>
    <xf numFmtId="0" fontId="25" fillId="0" borderId="40" xfId="0" applyFont="1" applyBorder="1"/>
    <xf numFmtId="9" fontId="27" fillId="4" borderId="40" xfId="2" applyFont="1" applyFill="1" applyBorder="1" applyAlignment="1">
      <alignment wrapText="1"/>
    </xf>
    <xf numFmtId="0" fontId="11" fillId="0" borderId="40" xfId="0" applyFont="1" applyBorder="1"/>
    <xf numFmtId="14" fontId="11" fillId="4" borderId="40" xfId="2" applyNumberFormat="1" applyFont="1" applyFill="1" applyBorder="1" applyAlignment="1">
      <alignment wrapText="1"/>
    </xf>
    <xf numFmtId="9" fontId="11" fillId="4" borderId="40" xfId="2" applyFont="1" applyFill="1" applyBorder="1" applyAlignment="1">
      <alignment wrapText="1"/>
    </xf>
    <xf numFmtId="0" fontId="22" fillId="0" borderId="0" xfId="0" applyFont="1" applyAlignment="1">
      <alignment vertical="center"/>
    </xf>
    <xf numFmtId="165" fontId="21" fillId="0" borderId="0" xfId="0" applyNumberFormat="1" applyFont="1" applyAlignment="1">
      <alignment vertical="center"/>
    </xf>
    <xf numFmtId="165" fontId="22" fillId="0" borderId="0" xfId="0" applyNumberFormat="1" applyFont="1" applyAlignment="1">
      <alignment vertical="center"/>
    </xf>
    <xf numFmtId="0" fontId="10" fillId="0" borderId="0" xfId="1" applyNumberFormat="1" applyFont="1"/>
    <xf numFmtId="0" fontId="25" fillId="0" borderId="0" xfId="1" applyNumberFormat="1" applyFont="1"/>
    <xf numFmtId="0" fontId="25" fillId="0" borderId="0" xfId="0" applyFont="1" applyAlignment="1">
      <alignment horizontal="left"/>
    </xf>
    <xf numFmtId="44" fontId="25" fillId="0" borderId="0" xfId="1" applyFont="1" applyAlignment="1">
      <alignment horizontal="left"/>
    </xf>
    <xf numFmtId="0" fontId="25" fillId="0" borderId="11" xfId="0" applyFont="1" applyBorder="1" applyAlignment="1">
      <alignment horizontal="left"/>
    </xf>
    <xf numFmtId="0" fontId="25" fillId="0" borderId="40" xfId="0" applyFont="1" applyBorder="1" applyAlignment="1">
      <alignment horizontal="left"/>
    </xf>
    <xf numFmtId="0" fontId="25" fillId="0" borderId="36" xfId="0" applyFont="1" applyBorder="1" applyAlignment="1">
      <alignment horizontal="left" wrapText="1"/>
    </xf>
    <xf numFmtId="0" fontId="34" fillId="0" borderId="20" xfId="0" applyFont="1" applyBorder="1" applyAlignment="1">
      <alignment horizontal="left"/>
    </xf>
    <xf numFmtId="0" fontId="11" fillId="0" borderId="0" xfId="1" applyNumberFormat="1" applyFont="1"/>
    <xf numFmtId="0" fontId="51" fillId="0" borderId="20" xfId="0" applyFont="1" applyBorder="1" applyAlignment="1">
      <alignment wrapText="1"/>
    </xf>
    <xf numFmtId="0" fontId="24" fillId="0" borderId="20" xfId="0" applyFont="1" applyBorder="1" applyAlignment="1">
      <alignment wrapText="1"/>
    </xf>
    <xf numFmtId="0" fontId="13" fillId="0" borderId="20" xfId="0" applyFont="1" applyBorder="1" applyAlignment="1">
      <alignment wrapText="1"/>
    </xf>
    <xf numFmtId="14" fontId="13" fillId="4" borderId="12" xfId="2" applyNumberFormat="1" applyFont="1" applyFill="1" applyBorder="1" applyAlignment="1">
      <alignment wrapText="1"/>
    </xf>
    <xf numFmtId="0" fontId="24" fillId="0" borderId="20" xfId="0" applyFont="1" applyBorder="1" applyAlignment="1">
      <alignment horizontal="left" wrapText="1"/>
    </xf>
    <xf numFmtId="0" fontId="2" fillId="0" borderId="20" xfId="0" applyFont="1" applyBorder="1" applyAlignment="1">
      <alignment wrapText="1"/>
    </xf>
    <xf numFmtId="4" fontId="12" fillId="0" borderId="5" xfId="1" applyNumberFormat="1" applyFont="1" applyFill="1" applyBorder="1"/>
    <xf numFmtId="0" fontId="26" fillId="0" borderId="36" xfId="0" applyFont="1" applyBorder="1" applyAlignment="1">
      <alignment wrapText="1"/>
    </xf>
    <xf numFmtId="0" fontId="26" fillId="0" borderId="0" xfId="0" applyFont="1" applyAlignment="1">
      <alignment wrapText="1"/>
    </xf>
    <xf numFmtId="0" fontId="26" fillId="0" borderId="12" xfId="0" applyFont="1" applyBorder="1"/>
    <xf numFmtId="14" fontId="45" fillId="0" borderId="0" xfId="0" applyNumberFormat="1" applyFont="1" applyAlignment="1">
      <alignment horizontal="center"/>
    </xf>
    <xf numFmtId="0" fontId="45" fillId="0" borderId="0" xfId="0" applyFont="1" applyAlignment="1">
      <alignment horizontal="center"/>
    </xf>
    <xf numFmtId="9" fontId="45" fillId="0" borderId="0" xfId="2" applyFont="1" applyAlignment="1">
      <alignment horizontal="center"/>
    </xf>
    <xf numFmtId="43" fontId="45" fillId="0" borderId="0" xfId="0" applyNumberFormat="1" applyFont="1"/>
    <xf numFmtId="6" fontId="45" fillId="0" borderId="0" xfId="0" applyNumberFormat="1" applyFont="1"/>
    <xf numFmtId="0" fontId="26" fillId="0" borderId="0" xfId="0" applyFont="1"/>
    <xf numFmtId="0" fontId="35" fillId="0" borderId="20" xfId="0" applyFont="1" applyBorder="1"/>
    <xf numFmtId="16" fontId="35" fillId="0" borderId="20" xfId="0" applyNumberFormat="1" applyFont="1" applyBorder="1"/>
    <xf numFmtId="14" fontId="35" fillId="0" borderId="8" xfId="0" applyNumberFormat="1" applyFont="1" applyBorder="1" applyAlignment="1">
      <alignment horizontal="center"/>
    </xf>
    <xf numFmtId="9" fontId="52" fillId="0" borderId="8" xfId="2" applyFont="1" applyBorder="1" applyAlignment="1">
      <alignment horizontal="center"/>
    </xf>
    <xf numFmtId="0" fontId="35" fillId="0" borderId="8" xfId="0" applyFont="1" applyBorder="1" applyAlignment="1">
      <alignment horizontal="center"/>
    </xf>
    <xf numFmtId="44" fontId="52" fillId="0" borderId="8" xfId="1" applyFont="1" applyBorder="1"/>
    <xf numFmtId="44" fontId="52" fillId="0" borderId="9" xfId="1" applyFont="1" applyBorder="1"/>
    <xf numFmtId="44" fontId="52" fillId="0" borderId="10" xfId="1" applyFont="1" applyBorder="1"/>
    <xf numFmtId="44" fontId="35" fillId="0" borderId="8" xfId="1" applyFont="1" applyBorder="1"/>
    <xf numFmtId="44" fontId="35" fillId="0" borderId="9" xfId="1" applyFont="1" applyBorder="1"/>
    <xf numFmtId="0" fontId="52" fillId="0" borderId="0" xfId="0" applyFont="1"/>
    <xf numFmtId="0" fontId="19" fillId="0" borderId="7" xfId="0" applyFont="1" applyBorder="1"/>
    <xf numFmtId="16" fontId="19" fillId="0" borderId="7" xfId="0" applyNumberFormat="1" applyFont="1" applyBorder="1"/>
    <xf numFmtId="44" fontId="19" fillId="0" borderId="4" xfId="1" applyFont="1" applyBorder="1"/>
    <xf numFmtId="44" fontId="19" fillId="0" borderId="5" xfId="1" applyFont="1" applyBorder="1"/>
    <xf numFmtId="44" fontId="19" fillId="0" borderId="6" xfId="1" applyFont="1" applyBorder="1"/>
    <xf numFmtId="44" fontId="20" fillId="0" borderId="4" xfId="1" applyFont="1" applyBorder="1"/>
    <xf numFmtId="44" fontId="20" fillId="0" borderId="5" xfId="1" applyFont="1" applyBorder="1"/>
    <xf numFmtId="44" fontId="20" fillId="0" borderId="6" xfId="1" applyFont="1" applyBorder="1"/>
    <xf numFmtId="0" fontId="20" fillId="0" borderId="0" xfId="0" applyFont="1"/>
    <xf numFmtId="2" fontId="12" fillId="0" borderId="5" xfId="1" applyNumberFormat="1" applyFont="1" applyFill="1" applyBorder="1"/>
    <xf numFmtId="44" fontId="2" fillId="0" borderId="0" xfId="1" applyFont="1"/>
    <xf numFmtId="0" fontId="45" fillId="0" borderId="7" xfId="0" applyFont="1" applyBorder="1"/>
    <xf numFmtId="0" fontId="27" fillId="0" borderId="4" xfId="0" applyFont="1" applyBorder="1"/>
    <xf numFmtId="0" fontId="26" fillId="0" borderId="7" xfId="0" applyFont="1" applyBorder="1" applyAlignment="1">
      <alignment horizontal="left"/>
    </xf>
    <xf numFmtId="0" fontId="27" fillId="0" borderId="7" xfId="0" applyFont="1" applyBorder="1" applyAlignment="1">
      <alignment horizontal="left"/>
    </xf>
    <xf numFmtId="2" fontId="10" fillId="0" borderId="0" xfId="1" applyNumberFormat="1" applyFont="1" applyBorder="1"/>
    <xf numFmtId="2" fontId="10" fillId="0" borderId="0" xfId="1" applyNumberFormat="1" applyFont="1" applyBorder="1" applyAlignment="1"/>
    <xf numFmtId="2" fontId="10" fillId="0" borderId="0" xfId="1" applyNumberFormat="1" applyFont="1" applyFill="1" applyBorder="1"/>
    <xf numFmtId="2" fontId="15" fillId="0" borderId="0" xfId="1" applyNumberFormat="1" applyFont="1" applyFill="1" applyBorder="1"/>
    <xf numFmtId="2" fontId="5" fillId="0" borderId="5" xfId="1" applyNumberFormat="1" applyFont="1" applyBorder="1"/>
    <xf numFmtId="2" fontId="5" fillId="0" borderId="0" xfId="0" applyNumberFormat="1" applyFont="1"/>
    <xf numFmtId="2" fontId="0" fillId="0" borderId="0" xfId="0" applyNumberFormat="1"/>
    <xf numFmtId="2" fontId="0" fillId="0" borderId="5" xfId="1" applyNumberFormat="1" applyFont="1" applyBorder="1"/>
    <xf numFmtId="9" fontId="25" fillId="0" borderId="4" xfId="2" applyFont="1" applyBorder="1" applyAlignment="1">
      <alignment horizontal="center"/>
    </xf>
    <xf numFmtId="44" fontId="25" fillId="0" borderId="4" xfId="1" applyFont="1" applyBorder="1"/>
    <xf numFmtId="44" fontId="25" fillId="0" borderId="5" xfId="1" applyFont="1" applyBorder="1"/>
    <xf numFmtId="44" fontId="25" fillId="0" borderId="6" xfId="1" applyFont="1" applyBorder="1"/>
    <xf numFmtId="16" fontId="25" fillId="0" borderId="7" xfId="0" applyNumberFormat="1" applyFont="1" applyBorder="1"/>
    <xf numFmtId="14" fontId="25" fillId="0" borderId="4" xfId="0" applyNumberFormat="1" applyFont="1" applyBorder="1" applyAlignment="1">
      <alignment horizontal="center"/>
    </xf>
    <xf numFmtId="0" fontId="25" fillId="0" borderId="4" xfId="0" applyFont="1" applyBorder="1" applyAlignment="1">
      <alignment horizontal="center"/>
    </xf>
    <xf numFmtId="1" fontId="25" fillId="0" borderId="0" xfId="0" applyNumberFormat="1" applyFont="1"/>
    <xf numFmtId="1" fontId="25" fillId="0" borderId="0" xfId="1" applyNumberFormat="1" applyFont="1"/>
    <xf numFmtId="1" fontId="25" fillId="0" borderId="11" xfId="0" applyNumberFormat="1" applyFont="1" applyBorder="1"/>
    <xf numFmtId="1" fontId="25" fillId="0" borderId="40" xfId="0" applyNumberFormat="1" applyFont="1" applyBorder="1"/>
    <xf numFmtId="1" fontId="24" fillId="0" borderId="20" xfId="0" applyNumberFormat="1" applyFont="1" applyBorder="1" applyAlignment="1">
      <alignment wrapText="1"/>
    </xf>
    <xf numFmtId="1" fontId="25" fillId="0" borderId="36" xfId="0" applyNumberFormat="1" applyFont="1" applyBorder="1" applyAlignment="1">
      <alignment wrapText="1"/>
    </xf>
    <xf numFmtId="1" fontId="10" fillId="0" borderId="20" xfId="0" applyNumberFormat="1" applyFont="1" applyBorder="1"/>
    <xf numFmtId="1" fontId="25" fillId="0" borderId="7" xfId="0" applyNumberFormat="1" applyFont="1" applyBorder="1"/>
    <xf numFmtId="1" fontId="34" fillId="0" borderId="5" xfId="0" applyNumberFormat="1" applyFont="1" applyBorder="1"/>
    <xf numFmtId="14" fontId="25" fillId="0" borderId="0" xfId="0" applyNumberFormat="1" applyFont="1"/>
    <xf numFmtId="14" fontId="25" fillId="0" borderId="0" xfId="1" applyNumberFormat="1" applyFont="1"/>
    <xf numFmtId="14" fontId="25" fillId="0" borderId="11" xfId="0" applyNumberFormat="1" applyFont="1" applyBorder="1"/>
    <xf numFmtId="14" fontId="25" fillId="0" borderId="40" xfId="0" applyNumberFormat="1" applyFont="1" applyBorder="1"/>
    <xf numFmtId="14" fontId="24" fillId="0" borderId="20" xfId="0" applyNumberFormat="1" applyFont="1" applyBorder="1" applyAlignment="1">
      <alignment wrapText="1"/>
    </xf>
    <xf numFmtId="14" fontId="25" fillId="0" borderId="36" xfId="0" applyNumberFormat="1" applyFont="1" applyBorder="1" applyAlignment="1">
      <alignment wrapText="1"/>
    </xf>
    <xf numFmtId="14" fontId="10" fillId="0" borderId="20" xfId="0" applyNumberFormat="1" applyFont="1" applyBorder="1"/>
    <xf numFmtId="14" fontId="34" fillId="0" borderId="7" xfId="0" applyNumberFormat="1" applyFont="1" applyBorder="1"/>
    <xf numFmtId="14" fontId="25" fillId="0" borderId="7" xfId="0" applyNumberFormat="1" applyFont="1" applyBorder="1"/>
    <xf numFmtId="14" fontId="34" fillId="0" borderId="5" xfId="0" applyNumberFormat="1" applyFont="1" applyBorder="1"/>
    <xf numFmtId="0" fontId="53" fillId="0" borderId="0" xfId="0" applyFont="1" applyAlignment="1">
      <alignment horizontal="left"/>
    </xf>
    <xf numFmtId="0" fontId="54" fillId="0" borderId="0" xfId="0" applyFont="1" applyAlignment="1">
      <alignment vertical="center"/>
    </xf>
    <xf numFmtId="0" fontId="53" fillId="0" borderId="18" xfId="0" applyFont="1" applyBorder="1" applyAlignment="1">
      <alignment horizontal="left"/>
    </xf>
    <xf numFmtId="0" fontId="54" fillId="0" borderId="17" xfId="0" applyFont="1" applyBorder="1" applyAlignment="1">
      <alignment vertical="center"/>
    </xf>
    <xf numFmtId="0" fontId="54" fillId="0" borderId="18" xfId="0" applyFont="1" applyBorder="1" applyAlignment="1">
      <alignment vertical="center"/>
    </xf>
    <xf numFmtId="44" fontId="55" fillId="0" borderId="22" xfId="1" applyFont="1" applyBorder="1" applyAlignment="1">
      <alignment horizontal="left"/>
    </xf>
    <xf numFmtId="165" fontId="56" fillId="0" borderId="0" xfId="1" applyNumberFormat="1" applyFont="1" applyBorder="1"/>
    <xf numFmtId="44" fontId="57" fillId="0" borderId="0" xfId="1" applyFont="1" applyBorder="1"/>
    <xf numFmtId="0" fontId="58" fillId="0" borderId="0" xfId="0" applyFont="1" applyAlignment="1">
      <alignment horizontal="left"/>
    </xf>
    <xf numFmtId="165" fontId="58" fillId="0" borderId="0" xfId="0" applyNumberFormat="1" applyFont="1" applyAlignment="1">
      <alignment vertical="center"/>
    </xf>
    <xf numFmtId="0" fontId="58" fillId="0" borderId="16" xfId="0" applyFont="1" applyBorder="1" applyAlignment="1">
      <alignment horizontal="left"/>
    </xf>
    <xf numFmtId="165" fontId="58" fillId="0" borderId="15" xfId="0" applyNumberFormat="1" applyFont="1" applyBorder="1" applyAlignment="1">
      <alignment vertical="center"/>
    </xf>
    <xf numFmtId="165" fontId="58" fillId="0" borderId="21" xfId="0" applyNumberFormat="1" applyFont="1" applyBorder="1" applyAlignment="1">
      <alignment vertical="center"/>
    </xf>
    <xf numFmtId="165" fontId="28" fillId="0" borderId="18" xfId="1" applyNumberFormat="1" applyFont="1" applyBorder="1" applyAlignment="1">
      <alignment horizontal="center"/>
    </xf>
    <xf numFmtId="44" fontId="56" fillId="0" borderId="0" xfId="1" applyFont="1" applyBorder="1" applyAlignment="1"/>
    <xf numFmtId="165" fontId="56" fillId="0" borderId="0" xfId="1" applyNumberFormat="1" applyFont="1" applyFill="1" applyBorder="1"/>
    <xf numFmtId="165" fontId="28" fillId="0" borderId="0" xfId="1" applyNumberFormat="1" applyFont="1" applyFill="1" applyBorder="1" applyAlignment="1">
      <alignment horizontal="left"/>
    </xf>
    <xf numFmtId="165" fontId="56" fillId="0" borderId="0" xfId="1" applyNumberFormat="1" applyFont="1" applyFill="1" applyBorder="1" applyAlignment="1">
      <alignment horizontal="left"/>
    </xf>
    <xf numFmtId="0" fontId="54" fillId="0" borderId="0" xfId="0" applyFont="1" applyAlignment="1">
      <alignment horizontal="left"/>
    </xf>
    <xf numFmtId="165" fontId="54" fillId="0" borderId="0" xfId="0" applyNumberFormat="1" applyFont="1" applyAlignment="1">
      <alignment vertical="center"/>
    </xf>
    <xf numFmtId="0" fontId="54" fillId="0" borderId="16" xfId="0" applyFont="1" applyBorder="1" applyAlignment="1">
      <alignment horizontal="left"/>
    </xf>
    <xf numFmtId="165" fontId="54" fillId="0" borderId="15" xfId="0" applyNumberFormat="1" applyFont="1" applyBorder="1" applyAlignment="1">
      <alignment vertical="center"/>
    </xf>
    <xf numFmtId="165" fontId="54" fillId="0" borderId="21" xfId="0" applyNumberFormat="1" applyFont="1" applyBorder="1" applyAlignment="1">
      <alignment vertical="center"/>
    </xf>
    <xf numFmtId="165" fontId="55" fillId="0" borderId="18" xfId="1" applyNumberFormat="1" applyFont="1" applyBorder="1" applyAlignment="1">
      <alignment horizontal="center"/>
    </xf>
    <xf numFmtId="165" fontId="28" fillId="0" borderId="0" xfId="1" applyNumberFormat="1" applyFont="1" applyFill="1" applyBorder="1"/>
    <xf numFmtId="44" fontId="56" fillId="0" borderId="0" xfId="1" applyFont="1" applyFill="1" applyBorder="1"/>
    <xf numFmtId="44" fontId="56" fillId="0" borderId="0" xfId="1" applyFont="1" applyBorder="1"/>
    <xf numFmtId="44" fontId="28" fillId="0" borderId="0" xfId="1" applyFont="1"/>
    <xf numFmtId="14" fontId="55" fillId="0" borderId="0" xfId="1" applyNumberFormat="1" applyFont="1" applyAlignment="1">
      <alignment horizontal="center"/>
    </xf>
    <xf numFmtId="9" fontId="55" fillId="0" borderId="0" xfId="2" applyFont="1" applyBorder="1" applyAlignment="1">
      <alignment horizontal="center"/>
    </xf>
    <xf numFmtId="44" fontId="55" fillId="0" borderId="0" xfId="1" applyFont="1" applyBorder="1"/>
    <xf numFmtId="44" fontId="56" fillId="0" borderId="0" xfId="1" applyFont="1"/>
    <xf numFmtId="165" fontId="56" fillId="0" borderId="0" xfId="1" applyNumberFormat="1" applyFont="1"/>
    <xf numFmtId="44" fontId="55" fillId="0" borderId="0" xfId="1" applyFont="1"/>
    <xf numFmtId="9" fontId="11" fillId="0" borderId="4" xfId="2" applyFont="1" applyFill="1" applyBorder="1" applyAlignment="1">
      <alignment horizontal="center"/>
    </xf>
    <xf numFmtId="43" fontId="11" fillId="0" borderId="5" xfId="1" applyNumberFormat="1" applyFont="1" applyFill="1" applyBorder="1"/>
    <xf numFmtId="14" fontId="25" fillId="0" borderId="0" xfId="1" applyNumberFormat="1" applyFont="1" applyAlignment="1"/>
    <xf numFmtId="14" fontId="25" fillId="0" borderId="36" xfId="0" applyNumberFormat="1" applyFont="1" applyBorder="1"/>
    <xf numFmtId="14" fontId="35" fillId="0" borderId="20" xfId="0" applyNumberFormat="1" applyFont="1" applyBorder="1"/>
    <xf numFmtId="14" fontId="19" fillId="0" borderId="7" xfId="0" applyNumberFormat="1" applyFont="1" applyBorder="1"/>
    <xf numFmtId="166" fontId="12" fillId="0" borderId="5" xfId="1" applyNumberFormat="1" applyFont="1" applyBorder="1"/>
    <xf numFmtId="166" fontId="11" fillId="0" borderId="5" xfId="1" applyNumberFormat="1" applyFont="1" applyBorder="1"/>
    <xf numFmtId="44" fontId="59" fillId="6" borderId="0" xfId="1" applyFont="1" applyFill="1"/>
    <xf numFmtId="0" fontId="15" fillId="0" borderId="7" xfId="0" applyFont="1" applyBorder="1"/>
    <xf numFmtId="9" fontId="1" fillId="0" borderId="0" xfId="2" applyFont="1" applyAlignment="1">
      <alignment horizontal="center"/>
    </xf>
    <xf numFmtId="2" fontId="8" fillId="0" borderId="0" xfId="0" applyNumberFormat="1" applyFont="1"/>
    <xf numFmtId="2" fontId="7" fillId="0" borderId="0" xfId="0" applyNumberFormat="1" applyFont="1"/>
    <xf numFmtId="2" fontId="10" fillId="0" borderId="0" xfId="1" applyNumberFormat="1" applyFont="1"/>
    <xf numFmtId="44" fontId="27" fillId="0" borderId="41" xfId="1" applyFont="1" applyBorder="1" applyAlignment="1">
      <alignment horizontal="left"/>
    </xf>
    <xf numFmtId="0" fontId="22" fillId="0" borderId="31" xfId="0" applyFont="1" applyBorder="1" applyAlignment="1">
      <alignment vertical="center"/>
    </xf>
    <xf numFmtId="166" fontId="12" fillId="0" borderId="7" xfId="0" applyNumberFormat="1" applyFont="1" applyBorder="1"/>
    <xf numFmtId="166" fontId="12" fillId="0" borderId="4" xfId="2" applyNumberFormat="1" applyFont="1" applyBorder="1" applyAlignment="1">
      <alignment horizontal="center"/>
    </xf>
    <xf numFmtId="166" fontId="12" fillId="0" borderId="4" xfId="1" applyNumberFormat="1" applyFont="1" applyBorder="1"/>
    <xf numFmtId="166" fontId="12" fillId="0" borderId="6" xfId="1" applyNumberFormat="1" applyFont="1" applyBorder="1"/>
    <xf numFmtId="166" fontId="12" fillId="0" borderId="0" xfId="0" applyNumberFormat="1" applyFont="1"/>
    <xf numFmtId="166" fontId="14" fillId="0" borderId="7" xfId="0" applyNumberFormat="1" applyFont="1" applyBorder="1"/>
    <xf numFmtId="1" fontId="12" fillId="0" borderId="7" xfId="0" applyNumberFormat="1" applyFont="1" applyBorder="1"/>
    <xf numFmtId="1" fontId="14" fillId="0" borderId="7" xfId="0" applyNumberFormat="1" applyFont="1" applyBorder="1"/>
    <xf numFmtId="14" fontId="11" fillId="0" borderId="7" xfId="0" applyNumberFormat="1" applyFont="1" applyBorder="1"/>
    <xf numFmtId="2" fontId="11" fillId="0" borderId="5" xfId="1" applyNumberFormat="1" applyFont="1" applyFill="1" applyBorder="1"/>
    <xf numFmtId="9" fontId="12" fillId="0" borderId="4" xfId="2" applyFont="1" applyFill="1" applyBorder="1" applyAlignment="1">
      <alignment horizontal="left"/>
    </xf>
    <xf numFmtId="165" fontId="60" fillId="0" borderId="0" xfId="1" applyNumberFormat="1" applyFont="1"/>
    <xf numFmtId="0" fontId="20" fillId="0" borderId="7" xfId="0" applyFont="1" applyBorder="1"/>
    <xf numFmtId="0" fontId="19" fillId="0" borderId="7" xfId="0" applyFont="1" applyBorder="1" applyAlignment="1">
      <alignment horizontal="left"/>
    </xf>
    <xf numFmtId="0" fontId="19" fillId="0" borderId="4" xfId="0" applyFont="1" applyBorder="1"/>
    <xf numFmtId="14" fontId="12" fillId="0" borderId="7" xfId="0" applyNumberFormat="1" applyFont="1" applyBorder="1"/>
    <xf numFmtId="16" fontId="43" fillId="0" borderId="7" xfId="0" applyNumberFormat="1" applyFont="1" applyBorder="1"/>
    <xf numFmtId="16" fontId="43" fillId="0" borderId="4" xfId="0" applyNumberFormat="1" applyFont="1" applyBorder="1"/>
    <xf numFmtId="14" fontId="9" fillId="0" borderId="0" xfId="0" applyNumberFormat="1" applyFont="1"/>
    <xf numFmtId="14" fontId="10" fillId="0" borderId="0" xfId="1" applyNumberFormat="1" applyFont="1"/>
    <xf numFmtId="14" fontId="9" fillId="0" borderId="11" xfId="0" applyNumberFormat="1" applyFont="1" applyBorder="1"/>
    <xf numFmtId="14" fontId="9" fillId="0" borderId="40" xfId="0" applyNumberFormat="1" applyFont="1" applyBorder="1"/>
    <xf numFmtId="14" fontId="14" fillId="0" borderId="7" xfId="0" applyNumberFormat="1" applyFont="1" applyBorder="1"/>
    <xf numFmtId="10" fontId="0" fillId="0" borderId="0" xfId="1" applyNumberFormat="1" applyFont="1"/>
    <xf numFmtId="2" fontId="12" fillId="0" borderId="7" xfId="0" applyNumberFormat="1" applyFont="1" applyBorder="1"/>
    <xf numFmtId="2" fontId="12" fillId="0" borderId="4" xfId="1" applyNumberFormat="1" applyFont="1" applyBorder="1"/>
    <xf numFmtId="2" fontId="12" fillId="0" borderId="6" xfId="1" applyNumberFormat="1" applyFont="1" applyBorder="1"/>
    <xf numFmtId="0" fontId="14" fillId="0" borderId="0" xfId="0" applyFont="1"/>
    <xf numFmtId="1" fontId="43" fillId="0" borderId="7" xfId="0" applyNumberFormat="1" applyFont="1" applyBorder="1"/>
    <xf numFmtId="1" fontId="9" fillId="0" borderId="0" xfId="0" applyNumberFormat="1" applyFont="1"/>
    <xf numFmtId="1" fontId="10" fillId="0" borderId="0" xfId="1" applyNumberFormat="1" applyFont="1"/>
    <xf numFmtId="1" fontId="9" fillId="0" borderId="11" xfId="0" applyNumberFormat="1" applyFont="1" applyBorder="1"/>
    <xf numFmtId="1" fontId="9" fillId="0" borderId="40" xfId="0" applyNumberFormat="1" applyFont="1" applyBorder="1"/>
    <xf numFmtId="1" fontId="9" fillId="0" borderId="20" xfId="0" applyNumberFormat="1" applyFont="1" applyBorder="1" applyAlignment="1">
      <alignment wrapText="1"/>
    </xf>
    <xf numFmtId="14" fontId="43" fillId="0" borderId="7" xfId="0" applyNumberFormat="1" applyFont="1" applyBorder="1"/>
    <xf numFmtId="44" fontId="60" fillId="0" borderId="0" xfId="1" applyFont="1"/>
    <xf numFmtId="7" fontId="60" fillId="0" borderId="0" xfId="1" applyNumberFormat="1" applyFont="1"/>
    <xf numFmtId="42" fontId="60" fillId="0" borderId="0" xfId="3" applyFont="1"/>
    <xf numFmtId="0" fontId="61" fillId="0" borderId="18" xfId="0" applyFont="1" applyBorder="1" applyAlignment="1">
      <alignment horizontal="left"/>
    </xf>
    <xf numFmtId="0" fontId="62" fillId="0" borderId="17" xfId="0" applyFont="1" applyBorder="1" applyAlignment="1">
      <alignment vertical="center"/>
    </xf>
    <xf numFmtId="0" fontId="62" fillId="0" borderId="18" xfId="0" applyFont="1" applyBorder="1" applyAlignment="1">
      <alignment vertical="center"/>
    </xf>
    <xf numFmtId="44" fontId="13" fillId="0" borderId="22" xfId="1" applyFont="1" applyBorder="1" applyAlignment="1">
      <alignment horizontal="left"/>
    </xf>
    <xf numFmtId="14" fontId="10" fillId="0" borderId="4" xfId="0" applyNumberFormat="1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44" fontId="10" fillId="0" borderId="4" xfId="1" applyFont="1" applyBorder="1"/>
    <xf numFmtId="44" fontId="10" fillId="0" borderId="5" xfId="1" applyFont="1" applyBorder="1"/>
    <xf numFmtId="14" fontId="15" fillId="0" borderId="7" xfId="0" applyNumberFormat="1" applyFont="1" applyBorder="1"/>
    <xf numFmtId="9" fontId="50" fillId="0" borderId="4" xfId="2" applyFont="1" applyBorder="1" applyAlignment="1">
      <alignment horizontal="center"/>
    </xf>
    <xf numFmtId="44" fontId="50" fillId="0" borderId="4" xfId="1" applyFont="1" applyBorder="1"/>
    <xf numFmtId="44" fontId="50" fillId="0" borderId="5" xfId="1" applyFont="1" applyBorder="1"/>
    <xf numFmtId="44" fontId="50" fillId="0" borderId="6" xfId="1" applyFont="1" applyBorder="1"/>
    <xf numFmtId="0" fontId="10" fillId="0" borderId="13" xfId="0" applyFont="1" applyBorder="1"/>
    <xf numFmtId="16" fontId="10" fillId="0" borderId="5" xfId="0" applyNumberFormat="1" applyFont="1" applyBorder="1"/>
    <xf numFmtId="1" fontId="10" fillId="0" borderId="5" xfId="0" applyNumberFormat="1" applyFont="1" applyBorder="1"/>
    <xf numFmtId="14" fontId="10" fillId="0" borderId="5" xfId="0" applyNumberFormat="1" applyFont="1" applyBorder="1"/>
    <xf numFmtId="44" fontId="63" fillId="6" borderId="0" xfId="1" applyFont="1" applyFill="1"/>
    <xf numFmtId="44" fontId="63" fillId="7" borderId="0" xfId="1" applyFont="1" applyFill="1"/>
    <xf numFmtId="8" fontId="17" fillId="0" borderId="0" xfId="0" applyNumberFormat="1" applyFont="1"/>
    <xf numFmtId="8" fontId="0" fillId="0" borderId="0" xfId="0" applyNumberFormat="1"/>
    <xf numFmtId="1" fontId="11" fillId="0" borderId="7" xfId="0" applyNumberFormat="1" applyFont="1" applyBorder="1"/>
    <xf numFmtId="14" fontId="9" fillId="0" borderId="20" xfId="0" applyNumberFormat="1" applyFont="1" applyBorder="1" applyAlignment="1">
      <alignment wrapText="1"/>
    </xf>
    <xf numFmtId="14" fontId="34" fillId="0" borderId="20" xfId="0" applyNumberFormat="1" applyFont="1" applyBorder="1"/>
    <xf numFmtId="14" fontId="13" fillId="0" borderId="7" xfId="0" applyNumberFormat="1" applyFont="1" applyBorder="1"/>
    <xf numFmtId="14" fontId="25" fillId="0" borderId="12" xfId="0" applyNumberFormat="1" applyFont="1" applyBorder="1"/>
    <xf numFmtId="14" fontId="13" fillId="0" borderId="20" xfId="0" applyNumberFormat="1" applyFont="1" applyBorder="1"/>
    <xf numFmtId="14" fontId="27" fillId="0" borderId="7" xfId="0" applyNumberFormat="1" applyFont="1" applyBorder="1"/>
    <xf numFmtId="14" fontId="26" fillId="0" borderId="7" xfId="0" applyNumberFormat="1" applyFont="1" applyBorder="1"/>
    <xf numFmtId="14" fontId="26" fillId="0" borderId="36" xfId="0" applyNumberFormat="1" applyFont="1" applyBorder="1" applyAlignment="1">
      <alignment wrapText="1"/>
    </xf>
    <xf numFmtId="14" fontId="26" fillId="0" borderId="12" xfId="0" applyNumberFormat="1" applyFont="1" applyBorder="1"/>
    <xf numFmtId="14" fontId="26" fillId="0" borderId="0" xfId="0" applyNumberFormat="1" applyFont="1"/>
    <xf numFmtId="14" fontId="11" fillId="0" borderId="0" xfId="0" applyNumberFormat="1" applyFont="1"/>
    <xf numFmtId="14" fontId="11" fillId="0" borderId="0" xfId="1" applyNumberFormat="1" applyFont="1"/>
    <xf numFmtId="14" fontId="11" fillId="0" borderId="11" xfId="0" applyNumberFormat="1" applyFont="1" applyBorder="1"/>
    <xf numFmtId="14" fontId="11" fillId="0" borderId="40" xfId="0" applyNumberFormat="1" applyFont="1" applyBorder="1"/>
    <xf numFmtId="14" fontId="13" fillId="0" borderId="20" xfId="0" applyNumberFormat="1" applyFont="1" applyBorder="1" applyAlignment="1">
      <alignment wrapText="1"/>
    </xf>
    <xf numFmtId="14" fontId="11" fillId="0" borderId="36" xfId="0" applyNumberFormat="1" applyFont="1" applyBorder="1" applyAlignment="1">
      <alignment wrapText="1"/>
    </xf>
    <xf numFmtId="9" fontId="19" fillId="0" borderId="4" xfId="2" applyFont="1" applyFill="1" applyBorder="1" applyAlignment="1">
      <alignment horizontal="center"/>
    </xf>
    <xf numFmtId="9" fontId="19" fillId="0" borderId="4" xfId="2" applyFont="1" applyFill="1" applyBorder="1" applyAlignment="1">
      <alignment horizontal="left"/>
    </xf>
    <xf numFmtId="7" fontId="11" fillId="0" borderId="4" xfId="1" applyNumberFormat="1" applyFont="1" applyFill="1" applyBorder="1"/>
    <xf numFmtId="7" fontId="11" fillId="0" borderId="5" xfId="1" applyNumberFormat="1" applyFont="1" applyFill="1" applyBorder="1"/>
    <xf numFmtId="44" fontId="63" fillId="0" borderId="0" xfId="1" applyFont="1"/>
    <xf numFmtId="9" fontId="11" fillId="0" borderId="4" xfId="2" applyFont="1" applyFill="1" applyBorder="1" applyAlignment="1">
      <alignment horizontal="left"/>
    </xf>
    <xf numFmtId="14" fontId="28" fillId="0" borderId="0" xfId="0" applyNumberFormat="1" applyFont="1"/>
    <xf numFmtId="14" fontId="28" fillId="0" borderId="0" xfId="1" applyNumberFormat="1" applyFont="1"/>
    <xf numFmtId="0" fontId="2" fillId="0" borderId="20" xfId="0" applyFont="1" applyBorder="1" applyAlignment="1">
      <alignment horizontal="left" wrapText="1"/>
    </xf>
    <xf numFmtId="0" fontId="13" fillId="0" borderId="20" xfId="0" applyFont="1" applyBorder="1" applyAlignment="1">
      <alignment horizontal="left"/>
    </xf>
    <xf numFmtId="0" fontId="0" fillId="8" borderId="0" xfId="0" applyFill="1"/>
    <xf numFmtId="0" fontId="0" fillId="2" borderId="0" xfId="0" applyFill="1"/>
    <xf numFmtId="0" fontId="0" fillId="9" borderId="0" xfId="0" applyFill="1"/>
    <xf numFmtId="0" fontId="0" fillId="5" borderId="0" xfId="0" applyFill="1"/>
    <xf numFmtId="0" fontId="0" fillId="10" borderId="0" xfId="0" applyFill="1"/>
    <xf numFmtId="44" fontId="34" fillId="0" borderId="0" xfId="1" applyFont="1" applyFill="1"/>
    <xf numFmtId="0" fontId="14" fillId="0" borderId="11" xfId="0" applyFont="1" applyBorder="1"/>
    <xf numFmtId="0" fontId="14" fillId="0" borderId="40" xfId="0" applyFont="1" applyBorder="1"/>
    <xf numFmtId="0" fontId="14" fillId="0" borderId="20" xfId="0" applyFont="1" applyBorder="1" applyAlignment="1">
      <alignment wrapText="1"/>
    </xf>
    <xf numFmtId="0" fontId="14" fillId="0" borderId="36" xfId="0" applyFont="1" applyBorder="1" applyAlignment="1">
      <alignment wrapText="1"/>
    </xf>
    <xf numFmtId="14" fontId="11" fillId="0" borderId="20" xfId="0" applyNumberFormat="1" applyFont="1" applyBorder="1" applyAlignment="1">
      <alignment wrapText="1"/>
    </xf>
    <xf numFmtId="14" fontId="11" fillId="0" borderId="4" xfId="0" applyNumberFormat="1" applyFont="1" applyBorder="1"/>
    <xf numFmtId="4" fontId="10" fillId="0" borderId="0" xfId="1" applyNumberFormat="1" applyFont="1"/>
    <xf numFmtId="4" fontId="13" fillId="0" borderId="9" xfId="1" applyNumberFormat="1" applyFont="1" applyBorder="1"/>
    <xf numFmtId="4" fontId="5" fillId="0" borderId="5" xfId="1" applyNumberFormat="1" applyFont="1" applyBorder="1"/>
    <xf numFmtId="4" fontId="5" fillId="0" borderId="0" xfId="0" applyNumberFormat="1" applyFont="1"/>
    <xf numFmtId="14" fontId="25" fillId="0" borderId="20" xfId="0" applyNumberFormat="1" applyFont="1" applyBorder="1" applyAlignment="1">
      <alignment wrapText="1"/>
    </xf>
    <xf numFmtId="14" fontId="13" fillId="0" borderId="8" xfId="0" applyNumberFormat="1" applyFont="1" applyBorder="1"/>
    <xf numFmtId="14" fontId="13" fillId="0" borderId="4" xfId="0" applyNumberFormat="1" applyFont="1" applyBorder="1"/>
    <xf numFmtId="14" fontId="25" fillId="0" borderId="35" xfId="0" applyNumberFormat="1" applyFont="1" applyBorder="1"/>
    <xf numFmtId="0" fontId="24" fillId="0" borderId="7" xfId="0" applyFont="1" applyBorder="1"/>
    <xf numFmtId="16" fontId="24" fillId="0" borderId="7" xfId="0" applyNumberFormat="1" applyFont="1" applyBorder="1"/>
    <xf numFmtId="14" fontId="24" fillId="0" borderId="4" xfId="0" applyNumberFormat="1" applyFont="1" applyBorder="1" applyAlignment="1">
      <alignment horizontal="center"/>
    </xf>
    <xf numFmtId="1" fontId="24" fillId="0" borderId="7" xfId="0" applyNumberFormat="1" applyFont="1" applyBorder="1"/>
    <xf numFmtId="14" fontId="24" fillId="0" borderId="7" xfId="0" applyNumberFormat="1" applyFont="1" applyBorder="1"/>
    <xf numFmtId="0" fontId="24" fillId="0" borderId="4" xfId="0" applyFont="1" applyBorder="1" applyAlignment="1">
      <alignment horizontal="center"/>
    </xf>
    <xf numFmtId="44" fontId="24" fillId="0" borderId="4" xfId="1" applyFont="1" applyBorder="1"/>
    <xf numFmtId="44" fontId="24" fillId="0" borderId="5" xfId="1" applyFont="1" applyBorder="1"/>
    <xf numFmtId="0" fontId="24" fillId="0" borderId="13" xfId="0" applyFont="1" applyBorder="1"/>
    <xf numFmtId="16" fontId="24" fillId="0" borderId="5" xfId="0" applyNumberFormat="1" applyFont="1" applyBorder="1"/>
    <xf numFmtId="1" fontId="24" fillId="0" borderId="5" xfId="0" applyNumberFormat="1" applyFont="1" applyBorder="1"/>
    <xf numFmtId="14" fontId="24" fillId="0" borderId="5" xfId="0" applyNumberFormat="1" applyFont="1" applyBorder="1"/>
    <xf numFmtId="0" fontId="10" fillId="0" borderId="0" xfId="1" applyNumberFormat="1" applyFont="1" applyBorder="1"/>
    <xf numFmtId="0" fontId="18" fillId="4" borderId="11" xfId="2" applyNumberFormat="1" applyFont="1" applyFill="1" applyBorder="1" applyAlignment="1">
      <alignment wrapText="1"/>
    </xf>
    <xf numFmtId="0" fontId="18" fillId="4" borderId="40" xfId="2" applyNumberFormat="1" applyFont="1" applyFill="1" applyBorder="1" applyAlignment="1">
      <alignment wrapText="1"/>
    </xf>
    <xf numFmtId="0" fontId="18" fillId="4" borderId="37" xfId="2" applyNumberFormat="1" applyFont="1" applyFill="1" applyBorder="1" applyAlignment="1">
      <alignment wrapText="1"/>
    </xf>
    <xf numFmtId="0" fontId="22" fillId="5" borderId="16" xfId="0" applyFont="1" applyFill="1" applyBorder="1" applyAlignment="1">
      <alignment horizontal="left"/>
    </xf>
    <xf numFmtId="165" fontId="22" fillId="5" borderId="15" xfId="0" applyNumberFormat="1" applyFont="1" applyFill="1" applyBorder="1" applyAlignment="1">
      <alignment vertical="center"/>
    </xf>
    <xf numFmtId="165" fontId="22" fillId="5" borderId="21" xfId="0" applyNumberFormat="1" applyFont="1" applyFill="1" applyBorder="1" applyAlignment="1">
      <alignment vertical="center"/>
    </xf>
    <xf numFmtId="165" fontId="27" fillId="5" borderId="18" xfId="1" applyNumberFormat="1" applyFont="1" applyFill="1" applyBorder="1" applyAlignment="1">
      <alignment horizontal="center"/>
    </xf>
    <xf numFmtId="14" fontId="35" fillId="0" borderId="8" xfId="0" applyNumberFormat="1" applyFont="1" applyBorder="1"/>
    <xf numFmtId="14" fontId="19" fillId="0" borderId="4" xfId="0" applyNumberFormat="1" applyFont="1" applyBorder="1"/>
    <xf numFmtId="0" fontId="39" fillId="0" borderId="0" xfId="5"/>
    <xf numFmtId="0" fontId="23" fillId="0" borderId="42" xfId="0" applyFont="1" applyBorder="1" applyAlignment="1">
      <alignment horizontal="left"/>
    </xf>
    <xf numFmtId="0" fontId="21" fillId="0" borderId="42" xfId="0" applyFont="1" applyBorder="1" applyAlignment="1">
      <alignment horizontal="left"/>
    </xf>
    <xf numFmtId="0" fontId="22" fillId="0" borderId="42" xfId="0" applyFont="1" applyBorder="1" applyAlignment="1">
      <alignment horizontal="left"/>
    </xf>
    <xf numFmtId="0" fontId="53" fillId="0" borderId="42" xfId="0" applyFont="1" applyBorder="1" applyAlignment="1">
      <alignment horizontal="left"/>
    </xf>
    <xf numFmtId="0" fontId="58" fillId="0" borderId="42" xfId="0" applyFont="1" applyBorder="1" applyAlignment="1">
      <alignment horizontal="left"/>
    </xf>
    <xf numFmtId="0" fontId="54" fillId="0" borderId="42" xfId="0" applyFont="1" applyBorder="1" applyAlignment="1">
      <alignment horizontal="left"/>
    </xf>
    <xf numFmtId="0" fontId="61" fillId="0" borderId="42" xfId="0" applyFont="1" applyBorder="1" applyAlignment="1">
      <alignment horizontal="left"/>
    </xf>
    <xf numFmtId="0" fontId="48" fillId="0" borderId="42" xfId="0" applyFont="1" applyBorder="1" applyAlignment="1">
      <alignment horizontal="left"/>
    </xf>
    <xf numFmtId="0" fontId="37" fillId="11" borderId="26" xfId="0" applyFont="1" applyFill="1" applyBorder="1"/>
    <xf numFmtId="44" fontId="37" fillId="11" borderId="5" xfId="0" applyNumberFormat="1" applyFont="1" applyFill="1" applyBorder="1"/>
    <xf numFmtId="0" fontId="21" fillId="11" borderId="16" xfId="0" applyFont="1" applyFill="1" applyBorder="1" applyAlignment="1">
      <alignment horizontal="left"/>
    </xf>
    <xf numFmtId="165" fontId="21" fillId="11" borderId="15" xfId="0" applyNumberFormat="1" applyFont="1" applyFill="1" applyBorder="1" applyAlignment="1">
      <alignment vertical="center"/>
    </xf>
    <xf numFmtId="0" fontId="59" fillId="11" borderId="20" xfId="0" applyFont="1" applyFill="1" applyBorder="1" applyAlignment="1">
      <alignment wrapText="1"/>
    </xf>
    <xf numFmtId="0" fontId="18" fillId="11" borderId="35" xfId="2" applyNumberFormat="1" applyFont="1" applyFill="1" applyBorder="1" applyAlignment="1">
      <alignment wrapText="1"/>
    </xf>
    <xf numFmtId="165" fontId="21" fillId="11" borderId="21" xfId="0" applyNumberFormat="1" applyFont="1" applyFill="1" applyBorder="1" applyAlignment="1">
      <alignment vertical="center"/>
    </xf>
    <xf numFmtId="165" fontId="26" fillId="11" borderId="18" xfId="1" applyNumberFormat="1" applyFont="1" applyFill="1" applyBorder="1" applyAlignment="1">
      <alignment horizontal="center"/>
    </xf>
    <xf numFmtId="0" fontId="58" fillId="11" borderId="16" xfId="0" applyFont="1" applyFill="1" applyBorder="1" applyAlignment="1">
      <alignment horizontal="left"/>
    </xf>
    <xf numFmtId="165" fontId="58" fillId="11" borderId="15" xfId="0" applyNumberFormat="1" applyFont="1" applyFill="1" applyBorder="1" applyAlignment="1">
      <alignment vertical="center"/>
    </xf>
    <xf numFmtId="165" fontId="58" fillId="11" borderId="21" xfId="0" applyNumberFormat="1" applyFont="1" applyFill="1" applyBorder="1" applyAlignment="1">
      <alignment vertical="center"/>
    </xf>
    <xf numFmtId="165" fontId="28" fillId="11" borderId="18" xfId="1" applyNumberFormat="1" applyFont="1" applyFill="1" applyBorder="1" applyAlignment="1">
      <alignment horizontal="center"/>
    </xf>
    <xf numFmtId="0" fontId="48" fillId="11" borderId="16" xfId="0" applyFont="1" applyFill="1" applyBorder="1" applyAlignment="1">
      <alignment horizontal="left"/>
    </xf>
    <xf numFmtId="165" fontId="48" fillId="11" borderId="15" xfId="0" applyNumberFormat="1" applyFont="1" applyFill="1" applyBorder="1" applyAlignment="1">
      <alignment vertical="center"/>
    </xf>
    <xf numFmtId="165" fontId="48" fillId="11" borderId="21" xfId="0" applyNumberFormat="1" applyFont="1" applyFill="1" applyBorder="1" applyAlignment="1">
      <alignment vertical="center"/>
    </xf>
    <xf numFmtId="165" fontId="11" fillId="11" borderId="18" xfId="1" applyNumberFormat="1" applyFont="1" applyFill="1" applyBorder="1" applyAlignment="1">
      <alignment horizontal="center"/>
    </xf>
    <xf numFmtId="44" fontId="8" fillId="0" borderId="0" xfId="1" applyFont="1"/>
    <xf numFmtId="0" fontId="64" fillId="0" borderId="28" xfId="0" applyFont="1" applyBorder="1"/>
    <xf numFmtId="14" fontId="25" fillId="0" borderId="4" xfId="0" applyNumberFormat="1" applyFont="1" applyBorder="1"/>
    <xf numFmtId="14" fontId="24" fillId="0" borderId="4" xfId="0" applyNumberFormat="1" applyFont="1" applyBorder="1"/>
    <xf numFmtId="9" fontId="52" fillId="0" borderId="43" xfId="2" applyFont="1" applyBorder="1" applyAlignment="1">
      <alignment horizontal="center"/>
    </xf>
    <xf numFmtId="14" fontId="26" fillId="0" borderId="35" xfId="0" applyNumberFormat="1" applyFont="1" applyBorder="1"/>
    <xf numFmtId="14" fontId="34" fillId="0" borderId="8" xfId="0" applyNumberFormat="1" applyFont="1" applyBorder="1"/>
    <xf numFmtId="9" fontId="45" fillId="0" borderId="4" xfId="2" applyFont="1" applyFill="1" applyBorder="1" applyAlignment="1">
      <alignment horizontal="center"/>
    </xf>
    <xf numFmtId="44" fontId="45" fillId="0" borderId="4" xfId="1" applyFont="1" applyFill="1" applyBorder="1"/>
    <xf numFmtId="44" fontId="45" fillId="0" borderId="5" xfId="1" applyFont="1" applyFill="1" applyBorder="1"/>
    <xf numFmtId="44" fontId="45" fillId="0" borderId="6" xfId="1" applyFont="1" applyFill="1" applyBorder="1"/>
    <xf numFmtId="8" fontId="10" fillId="0" borderId="0" xfId="1" applyNumberFormat="1" applyFont="1" applyBorder="1"/>
    <xf numFmtId="8" fontId="8" fillId="0" borderId="0" xfId="0" applyNumberFormat="1" applyFont="1"/>
    <xf numFmtId="8" fontId="10" fillId="0" borderId="0" xfId="1" applyNumberFormat="1" applyFont="1" applyBorder="1" applyAlignment="1"/>
    <xf numFmtId="8" fontId="10" fillId="0" borderId="0" xfId="1" applyNumberFormat="1" applyFont="1" applyFill="1" applyBorder="1"/>
    <xf numFmtId="8" fontId="15" fillId="0" borderId="0" xfId="1" applyNumberFormat="1" applyFont="1" applyFill="1" applyBorder="1"/>
    <xf numFmtId="8" fontId="7" fillId="0" borderId="0" xfId="0" applyNumberFormat="1" applyFont="1"/>
    <xf numFmtId="8" fontId="10" fillId="0" borderId="0" xfId="3" applyNumberFormat="1" applyFont="1" applyBorder="1"/>
    <xf numFmtId="8" fontId="0" fillId="0" borderId="5" xfId="1" applyNumberFormat="1" applyFont="1" applyBorder="1"/>
    <xf numFmtId="8" fontId="12" fillId="0" borderId="5" xfId="1" applyNumberFormat="1" applyFont="1" applyFill="1" applyBorder="1"/>
    <xf numFmtId="8" fontId="11" fillId="0" borderId="5" xfId="1" applyNumberFormat="1" applyFont="1" applyFill="1" applyBorder="1"/>
    <xf numFmtId="0" fontId="28" fillId="0" borderId="0" xfId="1" applyNumberFormat="1" applyFont="1"/>
    <xf numFmtId="9" fontId="43" fillId="0" borderId="4" xfId="2" applyFont="1" applyBorder="1" applyAlignment="1">
      <alignment horizontal="left"/>
    </xf>
    <xf numFmtId="14" fontId="34" fillId="4" borderId="36" xfId="2" applyNumberFormat="1" applyFont="1" applyFill="1" applyBorder="1" applyAlignment="1">
      <alignment wrapText="1"/>
    </xf>
    <xf numFmtId="1" fontId="14" fillId="0" borderId="36" xfId="0" applyNumberFormat="1" applyFont="1" applyBorder="1" applyAlignment="1">
      <alignment wrapText="1"/>
    </xf>
    <xf numFmtId="14" fontId="14" fillId="0" borderId="36" xfId="0" applyNumberFormat="1" applyFont="1" applyBorder="1" applyAlignment="1">
      <alignment wrapText="1"/>
    </xf>
    <xf numFmtId="9" fontId="13" fillId="4" borderId="36" xfId="2" applyFont="1" applyFill="1" applyBorder="1" applyAlignment="1">
      <alignment wrapText="1"/>
    </xf>
    <xf numFmtId="0" fontId="34" fillId="4" borderId="37" xfId="2" applyNumberFormat="1" applyFont="1" applyFill="1" applyBorder="1" applyAlignment="1">
      <alignment wrapText="1"/>
    </xf>
    <xf numFmtId="0" fontId="12" fillId="0" borderId="0" xfId="0" applyFont="1" applyAlignment="1">
      <alignment wrapText="1"/>
    </xf>
    <xf numFmtId="14" fontId="13" fillId="4" borderId="37" xfId="2" applyNumberFormat="1" applyFont="1" applyFill="1" applyBorder="1" applyAlignment="1">
      <alignment wrapText="1"/>
    </xf>
    <xf numFmtId="9" fontId="13" fillId="4" borderId="37" xfId="2" applyFont="1" applyFill="1" applyBorder="1" applyAlignment="1">
      <alignment wrapText="1"/>
    </xf>
    <xf numFmtId="0" fontId="40" fillId="0" borderId="18" xfId="0" applyFont="1" applyBorder="1" applyAlignment="1">
      <alignment vertical="center"/>
    </xf>
    <xf numFmtId="0" fontId="40" fillId="0" borderId="17" xfId="0" applyFont="1" applyBorder="1" applyAlignment="1">
      <alignment vertical="center"/>
    </xf>
    <xf numFmtId="0" fontId="40" fillId="0" borderId="16" xfId="0" applyFont="1" applyBorder="1" applyAlignment="1">
      <alignment vertical="center"/>
    </xf>
    <xf numFmtId="0" fontId="40" fillId="0" borderId="15" xfId="0" applyFont="1" applyBorder="1" applyAlignment="1">
      <alignment vertical="center"/>
    </xf>
    <xf numFmtId="43" fontId="25" fillId="0" borderId="5" xfId="1" applyNumberFormat="1" applyFont="1" applyBorder="1"/>
    <xf numFmtId="6" fontId="25" fillId="0" borderId="5" xfId="1" applyNumberFormat="1" applyFont="1" applyBorder="1"/>
    <xf numFmtId="44" fontId="65" fillId="0" borderId="0" xfId="1" applyFont="1"/>
    <xf numFmtId="44" fontId="17" fillId="0" borderId="0" xfId="1" applyFont="1"/>
    <xf numFmtId="9" fontId="14" fillId="0" borderId="0" xfId="2" applyFont="1"/>
    <xf numFmtId="0" fontId="37" fillId="12" borderId="23" xfId="0" applyFont="1" applyFill="1" applyBorder="1"/>
    <xf numFmtId="44" fontId="37" fillId="12" borderId="24" xfId="0" applyNumberFormat="1" applyFont="1" applyFill="1" applyBorder="1"/>
    <xf numFmtId="44" fontId="37" fillId="12" borderId="25" xfId="0" applyNumberFormat="1" applyFont="1" applyFill="1" applyBorder="1"/>
    <xf numFmtId="44" fontId="9" fillId="0" borderId="0" xfId="1" applyFont="1"/>
    <xf numFmtId="8" fontId="64" fillId="0" borderId="29" xfId="0" applyNumberFormat="1" applyFont="1" applyBorder="1"/>
    <xf numFmtId="44" fontId="37" fillId="0" borderId="44" xfId="0" applyNumberFormat="1" applyFont="1" applyBorder="1"/>
    <xf numFmtId="0" fontId="22" fillId="0" borderId="0" xfId="0" applyFont="1" applyAlignment="1">
      <alignment horizontal="left" vertical="center"/>
    </xf>
    <xf numFmtId="165" fontId="21" fillId="0" borderId="0" xfId="0" applyNumberFormat="1" applyFont="1" applyAlignment="1">
      <alignment horizontal="left" vertical="center"/>
    </xf>
    <xf numFmtId="165" fontId="22" fillId="0" borderId="0" xfId="0" applyNumberFormat="1" applyFont="1" applyAlignment="1">
      <alignment horizontal="left" vertical="center"/>
    </xf>
    <xf numFmtId="9" fontId="24" fillId="0" borderId="0" xfId="2" applyFont="1" applyBorder="1" applyAlignment="1">
      <alignment horizontal="left"/>
    </xf>
    <xf numFmtId="9" fontId="12" fillId="0" borderId="4" xfId="2" applyFont="1" applyBorder="1" applyAlignment="1">
      <alignment horizontal="left"/>
    </xf>
    <xf numFmtId="9" fontId="5" fillId="0" borderId="0" xfId="2" applyFont="1" applyAlignment="1">
      <alignment horizontal="left"/>
    </xf>
    <xf numFmtId="9" fontId="0" fillId="0" borderId="0" xfId="2" applyFont="1" applyAlignment="1">
      <alignment horizontal="left"/>
    </xf>
    <xf numFmtId="9" fontId="0" fillId="0" borderId="0" xfId="2" applyFont="1" applyBorder="1" applyAlignment="1">
      <alignment horizontal="left"/>
    </xf>
    <xf numFmtId="44" fontId="12" fillId="0" borderId="0" xfId="1" applyFont="1" applyBorder="1"/>
    <xf numFmtId="1" fontId="35" fillId="0" borderId="20" xfId="0" applyNumberFormat="1" applyFont="1" applyBorder="1"/>
    <xf numFmtId="1" fontId="19" fillId="0" borderId="7" xfId="0" applyNumberFormat="1" applyFont="1" applyBorder="1"/>
    <xf numFmtId="9" fontId="19" fillId="0" borderId="4" xfId="2" applyFont="1" applyBorder="1" applyAlignment="1">
      <alignment horizontal="left"/>
    </xf>
    <xf numFmtId="0" fontId="42" fillId="0" borderId="7" xfId="0" applyFont="1" applyBorder="1"/>
    <xf numFmtId="9" fontId="42" fillId="0" borderId="4" xfId="2" applyFont="1" applyBorder="1" applyAlignment="1">
      <alignment horizontal="center"/>
    </xf>
    <xf numFmtId="16" fontId="42" fillId="0" borderId="4" xfId="0" applyNumberFormat="1" applyFont="1" applyBorder="1"/>
    <xf numFmtId="0" fontId="42" fillId="0" borderId="4" xfId="0" applyFont="1" applyBorder="1" applyAlignment="1">
      <alignment horizontal="center"/>
    </xf>
    <xf numFmtId="44" fontId="42" fillId="0" borderId="4" xfId="1" applyFont="1" applyBorder="1"/>
    <xf numFmtId="44" fontId="42" fillId="0" borderId="5" xfId="1" applyFont="1" applyBorder="1"/>
    <xf numFmtId="44" fontId="42" fillId="0" borderId="6" xfId="1" applyFont="1" applyBorder="1"/>
    <xf numFmtId="8" fontId="56" fillId="0" borderId="0" xfId="1" applyNumberFormat="1" applyFont="1" applyBorder="1"/>
    <xf numFmtId="8" fontId="56" fillId="0" borderId="0" xfId="1" applyNumberFormat="1" applyFont="1" applyBorder="1" applyAlignment="1"/>
    <xf numFmtId="8" fontId="56" fillId="0" borderId="0" xfId="1" applyNumberFormat="1" applyFont="1" applyFill="1" applyBorder="1"/>
    <xf numFmtId="8" fontId="57" fillId="0" borderId="0" xfId="1" applyNumberFormat="1" applyFont="1" applyFill="1" applyBorder="1"/>
    <xf numFmtId="8" fontId="56" fillId="0" borderId="0" xfId="1" applyNumberFormat="1" applyFont="1"/>
    <xf numFmtId="8" fontId="43" fillId="0" borderId="4" xfId="1" applyNumberFormat="1" applyFont="1" applyBorder="1"/>
    <xf numFmtId="8" fontId="43" fillId="0" borderId="5" xfId="1" applyNumberFormat="1" applyFont="1" applyBorder="1"/>
    <xf numFmtId="8" fontId="44" fillId="0" borderId="5" xfId="1" applyNumberFormat="1" applyFont="1" applyBorder="1"/>
    <xf numFmtId="44" fontId="0" fillId="0" borderId="6" xfId="1" applyFont="1" applyBorder="1"/>
    <xf numFmtId="44" fontId="0" fillId="0" borderId="7" xfId="1" applyFont="1" applyBorder="1"/>
    <xf numFmtId="44" fontId="44" fillId="0" borderId="7" xfId="1" applyFont="1" applyBorder="1"/>
    <xf numFmtId="2" fontId="12" fillId="0" borderId="4" xfId="2" applyNumberFormat="1" applyFont="1" applyFill="1" applyBorder="1" applyAlignment="1">
      <alignment horizontal="center"/>
    </xf>
    <xf numFmtId="43" fontId="42" fillId="0" borderId="5" xfId="1" applyNumberFormat="1" applyFont="1" applyBorder="1"/>
    <xf numFmtId="6" fontId="42" fillId="0" borderId="5" xfId="1" applyNumberFormat="1" applyFont="1" applyBorder="1"/>
    <xf numFmtId="2" fontId="12" fillId="0" borderId="4" xfId="1" applyNumberFormat="1" applyFont="1" applyFill="1" applyBorder="1"/>
    <xf numFmtId="44" fontId="57" fillId="0" borderId="0" xfId="1" applyFont="1"/>
    <xf numFmtId="165" fontId="28" fillId="0" borderId="0" xfId="1" applyNumberFormat="1" applyFont="1" applyAlignment="1">
      <alignment horizontal="left"/>
    </xf>
    <xf numFmtId="8" fontId="57" fillId="0" borderId="0" xfId="1" applyNumberFormat="1" applyFont="1"/>
    <xf numFmtId="165" fontId="56" fillId="0" borderId="0" xfId="1" applyNumberFormat="1" applyFont="1" applyAlignment="1">
      <alignment horizontal="left"/>
    </xf>
    <xf numFmtId="165" fontId="28" fillId="0" borderId="0" xfId="1" applyNumberFormat="1" applyFont="1"/>
    <xf numFmtId="9" fontId="55" fillId="0" borderId="0" xfId="2" applyFont="1" applyAlignment="1">
      <alignment horizontal="center"/>
    </xf>
    <xf numFmtId="0" fontId="37" fillId="0" borderId="45" xfId="0" applyFont="1" applyBorder="1"/>
    <xf numFmtId="44" fontId="37" fillId="0" borderId="9" xfId="0" applyNumberFormat="1" applyFont="1" applyBorder="1"/>
    <xf numFmtId="44" fontId="37" fillId="0" borderId="46" xfId="0" applyNumberFormat="1" applyFont="1" applyBorder="1"/>
    <xf numFmtId="0" fontId="34" fillId="4" borderId="47" xfId="2" applyNumberFormat="1" applyFont="1" applyFill="1" applyBorder="1" applyAlignment="1">
      <alignment wrapText="1"/>
    </xf>
    <xf numFmtId="44" fontId="37" fillId="11" borderId="27" xfId="0" applyNumberFormat="1" applyFont="1" applyFill="1" applyBorder="1"/>
    <xf numFmtId="165" fontId="0" fillId="0" borderId="0" xfId="0" applyNumberFormat="1"/>
    <xf numFmtId="43" fontId="43" fillId="0" borderId="5" xfId="1" applyNumberFormat="1" applyFont="1" applyBorder="1"/>
    <xf numFmtId="6" fontId="43" fillId="0" borderId="5" xfId="1" applyNumberFormat="1" applyFont="1" applyBorder="1"/>
    <xf numFmtId="0" fontId="37" fillId="0" borderId="0" xfId="0" applyFont="1"/>
    <xf numFmtId="44" fontId="37" fillId="0" borderId="0" xfId="0" applyNumberFormat="1" applyFont="1"/>
    <xf numFmtId="44" fontId="38" fillId="0" borderId="0" xfId="1" applyFont="1"/>
    <xf numFmtId="44" fontId="37" fillId="0" borderId="0" xfId="1" applyFont="1"/>
    <xf numFmtId="44" fontId="6" fillId="3" borderId="19" xfId="1" applyFont="1" applyFill="1" applyBorder="1" applyAlignment="1">
      <alignment horizontal="center" vertical="center" wrapText="1"/>
    </xf>
    <xf numFmtId="44" fontId="6" fillId="3" borderId="48" xfId="1" applyFont="1" applyFill="1" applyBorder="1" applyAlignment="1">
      <alignment horizontal="center" vertical="center" wrapText="1"/>
    </xf>
    <xf numFmtId="44" fontId="32" fillId="3" borderId="19" xfId="1" applyFont="1" applyFill="1" applyBorder="1" applyAlignment="1">
      <alignment horizontal="center" vertical="center" wrapText="1"/>
    </xf>
    <xf numFmtId="44" fontId="32" fillId="3" borderId="48" xfId="1" applyFont="1" applyFill="1" applyBorder="1" applyAlignment="1">
      <alignment horizontal="center" vertical="center" wrapText="1"/>
    </xf>
    <xf numFmtId="44" fontId="11" fillId="3" borderId="19" xfId="1" applyFont="1" applyFill="1" applyBorder="1" applyAlignment="1">
      <alignment horizontal="center" vertical="center" wrapText="1"/>
    </xf>
    <xf numFmtId="44" fontId="11" fillId="3" borderId="48" xfId="1" applyFont="1" applyFill="1" applyBorder="1" applyAlignment="1">
      <alignment horizontal="center" vertical="center" wrapText="1"/>
    </xf>
    <xf numFmtId="165" fontId="14" fillId="3" borderId="36" xfId="1" applyNumberFormat="1" applyFont="1" applyFill="1" applyBorder="1" applyAlignment="1">
      <alignment horizontal="center" vertical="center" wrapText="1"/>
    </xf>
    <xf numFmtId="165" fontId="14" fillId="3" borderId="49" xfId="1" applyNumberFormat="1" applyFont="1" applyFill="1" applyBorder="1" applyAlignment="1">
      <alignment horizontal="center" vertical="center" wrapText="1"/>
    </xf>
    <xf numFmtId="165" fontId="3" fillId="3" borderId="49" xfId="1" applyNumberFormat="1" applyFont="1" applyFill="1" applyBorder="1" applyAlignment="1">
      <alignment horizontal="center" vertical="center" wrapText="1"/>
    </xf>
    <xf numFmtId="165" fontId="3" fillId="3" borderId="36" xfId="1" applyNumberFormat="1" applyFont="1" applyFill="1" applyBorder="1" applyAlignment="1">
      <alignment horizontal="center" vertical="center" wrapText="1"/>
    </xf>
    <xf numFmtId="165" fontId="2" fillId="3" borderId="49" xfId="1" applyNumberFormat="1" applyFont="1" applyFill="1" applyBorder="1" applyAlignment="1">
      <alignment horizontal="center" vertical="center" wrapText="1"/>
    </xf>
    <xf numFmtId="165" fontId="2" fillId="3" borderId="36" xfId="1" applyNumberFormat="1" applyFont="1" applyFill="1" applyBorder="1" applyAlignment="1">
      <alignment horizontal="center" vertical="center" wrapText="1"/>
    </xf>
    <xf numFmtId="44" fontId="6" fillId="3" borderId="50" xfId="1" applyFont="1" applyFill="1" applyBorder="1" applyAlignment="1">
      <alignment horizontal="center" vertical="center" wrapText="1"/>
    </xf>
    <xf numFmtId="44" fontId="32" fillId="3" borderId="50" xfId="1" applyFont="1" applyFill="1" applyBorder="1" applyAlignment="1">
      <alignment horizontal="center" vertical="center" wrapText="1"/>
    </xf>
    <xf numFmtId="44" fontId="11" fillId="3" borderId="50" xfId="1" applyFont="1" applyFill="1" applyBorder="1" applyAlignment="1">
      <alignment horizontal="center" vertical="center" wrapText="1"/>
    </xf>
    <xf numFmtId="8" fontId="6" fillId="3" borderId="48" xfId="1" applyNumberFormat="1" applyFont="1" applyFill="1" applyBorder="1" applyAlignment="1">
      <alignment horizontal="center" vertical="center" wrapText="1"/>
    </xf>
    <xf numFmtId="8" fontId="32" fillId="3" borderId="48" xfId="1" applyNumberFormat="1" applyFont="1" applyFill="1" applyBorder="1" applyAlignment="1">
      <alignment horizontal="center" vertical="center" wrapText="1"/>
    </xf>
    <xf numFmtId="43" fontId="32" fillId="3" borderId="48" xfId="1" applyNumberFormat="1" applyFont="1" applyFill="1" applyBorder="1" applyAlignment="1">
      <alignment horizontal="center" vertical="center" wrapText="1"/>
    </xf>
    <xf numFmtId="6" fontId="32" fillId="3" borderId="48" xfId="1" applyNumberFormat="1" applyFont="1" applyFill="1" applyBorder="1" applyAlignment="1">
      <alignment horizontal="center" vertical="center" wrapText="1"/>
    </xf>
    <xf numFmtId="43" fontId="11" fillId="3" borderId="48" xfId="1" applyNumberFormat="1" applyFont="1" applyFill="1" applyBorder="1" applyAlignment="1">
      <alignment horizontal="center" vertical="center" wrapText="1"/>
    </xf>
    <xf numFmtId="2" fontId="11" fillId="3" borderId="48" xfId="1" applyNumberFormat="1" applyFont="1" applyFill="1" applyBorder="1" applyAlignment="1">
      <alignment horizontal="center" vertical="center" wrapText="1"/>
    </xf>
    <xf numFmtId="4" fontId="32" fillId="3" borderId="48" xfId="1" applyNumberFormat="1" applyFont="1" applyFill="1" applyBorder="1" applyAlignment="1">
      <alignment horizontal="center" vertical="center" wrapText="1"/>
    </xf>
    <xf numFmtId="2" fontId="32" fillId="3" borderId="48" xfId="1" applyNumberFormat="1" applyFont="1" applyFill="1" applyBorder="1" applyAlignment="1">
      <alignment horizontal="center" vertical="center" wrapText="1"/>
    </xf>
    <xf numFmtId="166" fontId="32" fillId="3" borderId="48" xfId="1" applyNumberFormat="1" applyFont="1" applyFill="1" applyBorder="1" applyAlignment="1">
      <alignment horizontal="center" vertical="center" wrapText="1"/>
    </xf>
    <xf numFmtId="8" fontId="3" fillId="3" borderId="49" xfId="1" applyNumberFormat="1" applyFont="1" applyFill="1" applyBorder="1" applyAlignment="1">
      <alignment horizontal="center" vertical="center" wrapText="1"/>
    </xf>
    <xf numFmtId="8" fontId="3" fillId="3" borderId="36" xfId="1" applyNumberFormat="1" applyFont="1" applyFill="1" applyBorder="1" applyAlignment="1">
      <alignment horizontal="center" vertical="center" wrapText="1"/>
    </xf>
    <xf numFmtId="44" fontId="32" fillId="3" borderId="35" xfId="1" applyFont="1" applyFill="1" applyBorder="1" applyAlignment="1">
      <alignment horizontal="center" vertical="center" wrapText="1"/>
    </xf>
    <xf numFmtId="44" fontId="32" fillId="3" borderId="0" xfId="1" applyFont="1" applyFill="1" applyBorder="1" applyAlignment="1">
      <alignment horizontal="center" vertical="center" wrapText="1"/>
    </xf>
    <xf numFmtId="44" fontId="6" fillId="3" borderId="51" xfId="1" applyFont="1" applyFill="1" applyBorder="1" applyAlignment="1">
      <alignment horizontal="center" vertical="center" wrapText="1"/>
    </xf>
    <xf numFmtId="44" fontId="6" fillId="3" borderId="52" xfId="1" applyFont="1" applyFill="1" applyBorder="1" applyAlignment="1">
      <alignment horizontal="center" vertical="center" wrapText="1"/>
    </xf>
    <xf numFmtId="44" fontId="6" fillId="3" borderId="53" xfId="1" applyFont="1" applyFill="1" applyBorder="1" applyAlignment="1">
      <alignment horizontal="center" vertical="center" wrapText="1"/>
    </xf>
    <xf numFmtId="44" fontId="32" fillId="3" borderId="51" xfId="1" applyFont="1" applyFill="1" applyBorder="1" applyAlignment="1">
      <alignment horizontal="center" vertical="center" wrapText="1"/>
    </xf>
    <xf numFmtId="44" fontId="32" fillId="3" borderId="52" xfId="1" applyFont="1" applyFill="1" applyBorder="1" applyAlignment="1">
      <alignment horizontal="center" vertical="center" wrapText="1"/>
    </xf>
    <xf numFmtId="44" fontId="32" fillId="3" borderId="53" xfId="1" applyFont="1" applyFill="1" applyBorder="1" applyAlignment="1">
      <alignment horizontal="center" vertical="center" wrapText="1"/>
    </xf>
    <xf numFmtId="44" fontId="11" fillId="3" borderId="51" xfId="1" applyFont="1" applyFill="1" applyBorder="1" applyAlignment="1">
      <alignment horizontal="center" vertical="center" wrapText="1"/>
    </xf>
    <xf numFmtId="44" fontId="11" fillId="3" borderId="52" xfId="1" applyFont="1" applyFill="1" applyBorder="1" applyAlignment="1">
      <alignment horizontal="center" vertical="center" wrapText="1"/>
    </xf>
    <xf numFmtId="44" fontId="11" fillId="3" borderId="53" xfId="1" applyFont="1" applyFill="1" applyBorder="1" applyAlignment="1">
      <alignment horizontal="center" vertical="center" wrapText="1"/>
    </xf>
    <xf numFmtId="44" fontId="6" fillId="2" borderId="19" xfId="1" applyFont="1" applyFill="1" applyBorder="1" applyAlignment="1">
      <alignment horizontal="center" vertical="center" wrapText="1"/>
    </xf>
    <xf numFmtId="44" fontId="6" fillId="2" borderId="48" xfId="1" applyFont="1" applyFill="1" applyBorder="1" applyAlignment="1">
      <alignment horizontal="center" vertical="center" wrapText="1"/>
    </xf>
    <xf numFmtId="44" fontId="6" fillId="2" borderId="50" xfId="1" applyFont="1" applyFill="1" applyBorder="1" applyAlignment="1">
      <alignment horizontal="center" vertical="center" wrapText="1"/>
    </xf>
    <xf numFmtId="44" fontId="32" fillId="2" borderId="19" xfId="1" applyFont="1" applyFill="1" applyBorder="1" applyAlignment="1">
      <alignment horizontal="center" vertical="center" wrapText="1"/>
    </xf>
    <xf numFmtId="44" fontId="32" fillId="2" borderId="48" xfId="1" applyFont="1" applyFill="1" applyBorder="1" applyAlignment="1">
      <alignment horizontal="center" vertical="center" wrapText="1"/>
    </xf>
    <xf numFmtId="44" fontId="32" fillId="2" borderId="50" xfId="1" applyFont="1" applyFill="1" applyBorder="1" applyAlignment="1">
      <alignment horizontal="center" vertical="center" wrapText="1"/>
    </xf>
    <xf numFmtId="44" fontId="11" fillId="2" borderId="19" xfId="1" applyFont="1" applyFill="1" applyBorder="1" applyAlignment="1">
      <alignment horizontal="center" vertical="center" wrapText="1"/>
    </xf>
    <xf numFmtId="44" fontId="11" fillId="2" borderId="48" xfId="1" applyFont="1" applyFill="1" applyBorder="1" applyAlignment="1">
      <alignment horizontal="center" vertical="center" wrapText="1"/>
    </xf>
    <xf numFmtId="44" fontId="11" fillId="2" borderId="50" xfId="1" applyFont="1" applyFill="1" applyBorder="1" applyAlignment="1">
      <alignment horizontal="center" vertical="center" wrapText="1"/>
    </xf>
    <xf numFmtId="14" fontId="42" fillId="0" borderId="4" xfId="0" applyNumberFormat="1" applyFont="1" applyBorder="1" applyAlignment="1">
      <alignment horizontal="center"/>
    </xf>
    <xf numFmtId="14" fontId="43" fillId="0" borderId="4" xfId="0" applyNumberFormat="1" applyFont="1" applyBorder="1"/>
    <xf numFmtId="43" fontId="43" fillId="0" borderId="5" xfId="1" applyNumberFormat="1" applyFont="1" applyFill="1" applyBorder="1"/>
    <xf numFmtId="6" fontId="43" fillId="0" borderId="5" xfId="1" applyNumberFormat="1" applyFont="1" applyFill="1" applyBorder="1"/>
    <xf numFmtId="2" fontId="12" fillId="0" borderId="4" xfId="2" applyNumberFormat="1" applyFont="1" applyFill="1" applyBorder="1" applyAlignment="1">
      <alignment horizontal="left"/>
    </xf>
    <xf numFmtId="9" fontId="11" fillId="0" borderId="4" xfId="2" applyFont="1" applyBorder="1" applyAlignment="1">
      <alignment horizontal="left"/>
    </xf>
    <xf numFmtId="44" fontId="2" fillId="0" borderId="0" xfId="1" quotePrefix="1" applyFont="1"/>
    <xf numFmtId="165" fontId="8" fillId="0" borderId="0" xfId="0" applyNumberFormat="1" applyFont="1"/>
    <xf numFmtId="0" fontId="68" fillId="0" borderId="0" xfId="0" applyFont="1"/>
    <xf numFmtId="0" fontId="68" fillId="5" borderId="0" xfId="0" applyFont="1" applyFill="1"/>
    <xf numFmtId="0" fontId="69" fillId="0" borderId="0" xfId="0" applyFont="1" applyAlignment="1">
      <alignment horizontal="center"/>
    </xf>
    <xf numFmtId="167" fontId="71" fillId="14" borderId="55" xfId="0" applyNumberFormat="1" applyFont="1" applyFill="1" applyBorder="1" applyAlignment="1">
      <alignment horizontal="center" wrapText="1"/>
    </xf>
    <xf numFmtId="167" fontId="71" fillId="14" borderId="56" xfId="0" applyNumberFormat="1" applyFont="1" applyFill="1" applyBorder="1" applyAlignment="1">
      <alignment horizontal="center" wrapText="1"/>
    </xf>
    <xf numFmtId="167" fontId="71" fillId="15" borderId="18" xfId="0" applyNumberFormat="1" applyFont="1" applyFill="1" applyBorder="1" applyAlignment="1">
      <alignment horizontal="center" wrapText="1"/>
    </xf>
    <xf numFmtId="0" fontId="72" fillId="0" borderId="0" xfId="0" applyFont="1"/>
    <xf numFmtId="0" fontId="73" fillId="0" borderId="0" xfId="0" applyFont="1" applyAlignment="1">
      <alignment horizontal="left" indent="2"/>
    </xf>
    <xf numFmtId="168" fontId="68" fillId="0" borderId="0" xfId="0" applyNumberFormat="1" applyFont="1" applyAlignment="1">
      <alignment horizontal="center"/>
    </xf>
    <xf numFmtId="169" fontId="68" fillId="0" borderId="0" xfId="4" applyNumberFormat="1" applyFont="1"/>
    <xf numFmtId="169" fontId="68" fillId="5" borderId="0" xfId="4" applyNumberFormat="1" applyFont="1" applyFill="1"/>
    <xf numFmtId="0" fontId="70" fillId="16" borderId="5" xfId="0" applyFont="1" applyFill="1" applyBorder="1" applyAlignment="1">
      <alignment horizontal="left"/>
    </xf>
    <xf numFmtId="168" fontId="70" fillId="16" borderId="5" xfId="0" applyNumberFormat="1" applyFont="1" applyFill="1" applyBorder="1" applyAlignment="1">
      <alignment horizontal="center"/>
    </xf>
    <xf numFmtId="169" fontId="70" fillId="16" borderId="5" xfId="4" applyNumberFormat="1" applyFont="1" applyFill="1" applyBorder="1"/>
    <xf numFmtId="169" fontId="70" fillId="5" borderId="5" xfId="4" applyNumberFormat="1" applyFont="1" applyFill="1" applyBorder="1"/>
    <xf numFmtId="0" fontId="73" fillId="0" borderId="0" xfId="0" applyFont="1" applyAlignment="1">
      <alignment horizontal="left" indent="1"/>
    </xf>
    <xf numFmtId="0" fontId="73" fillId="17" borderId="0" xfId="0" applyFont="1" applyFill="1" applyAlignment="1">
      <alignment horizontal="left" indent="1"/>
    </xf>
    <xf numFmtId="168" fontId="68" fillId="17" borderId="0" xfId="0" applyNumberFormat="1" applyFont="1" applyFill="1" applyAlignment="1">
      <alignment horizontal="center"/>
    </xf>
    <xf numFmtId="169" fontId="68" fillId="17" borderId="0" xfId="4" applyNumberFormat="1" applyFont="1" applyFill="1"/>
    <xf numFmtId="0" fontId="68" fillId="18" borderId="0" xfId="0" applyFont="1" applyFill="1"/>
    <xf numFmtId="169" fontId="68" fillId="0" borderId="0" xfId="0" applyNumberFormat="1" applyFont="1"/>
    <xf numFmtId="167" fontId="70" fillId="13" borderId="54" xfId="0" quotePrefix="1" applyNumberFormat="1" applyFont="1" applyFill="1" applyBorder="1" applyAlignment="1">
      <alignment horizontal="center" wrapText="1"/>
    </xf>
    <xf numFmtId="167" fontId="70" fillId="13" borderId="55" xfId="0" quotePrefix="1" applyNumberFormat="1" applyFont="1" applyFill="1" applyBorder="1" applyAlignment="1">
      <alignment horizontal="center" wrapText="1"/>
    </xf>
    <xf numFmtId="167" fontId="70" fillId="5" borderId="55" xfId="0" quotePrefix="1" applyNumberFormat="1" applyFont="1" applyFill="1" applyBorder="1" applyAlignment="1">
      <alignment horizontal="center" wrapText="1"/>
    </xf>
    <xf numFmtId="167" fontId="70" fillId="13" borderId="56" xfId="0" quotePrefix="1" applyNumberFormat="1" applyFont="1" applyFill="1" applyBorder="1" applyAlignment="1">
      <alignment horizontal="center" wrapText="1"/>
    </xf>
    <xf numFmtId="9" fontId="35" fillId="0" borderId="8" xfId="2" applyFont="1" applyBorder="1" applyAlignment="1"/>
    <xf numFmtId="9" fontId="12" fillId="0" borderId="4" xfId="2" applyFont="1" applyBorder="1" applyAlignment="1"/>
    <xf numFmtId="9" fontId="12" fillId="0" borderId="4" xfId="2" applyFont="1" applyFill="1" applyBorder="1" applyAlignment="1"/>
    <xf numFmtId="9" fontId="5" fillId="0" borderId="0" xfId="2" applyFont="1" applyAlignment="1"/>
    <xf numFmtId="0" fontId="34" fillId="0" borderId="7" xfId="0" applyFont="1" applyBorder="1"/>
    <xf numFmtId="14" fontId="34" fillId="0" borderId="4" xfId="0" applyNumberFormat="1" applyFont="1" applyBorder="1" applyAlignment="1">
      <alignment horizontal="center"/>
    </xf>
    <xf numFmtId="0" fontId="34" fillId="0" borderId="4" xfId="0" applyFont="1" applyBorder="1" applyAlignment="1">
      <alignment horizontal="center"/>
    </xf>
    <xf numFmtId="44" fontId="34" fillId="0" borderId="4" xfId="1" applyFont="1" applyFill="1" applyBorder="1"/>
    <xf numFmtId="44" fontId="34" fillId="0" borderId="5" xfId="1" applyFont="1" applyFill="1" applyBorder="1"/>
    <xf numFmtId="9" fontId="10" fillId="0" borderId="8" xfId="2" applyFont="1" applyBorder="1" applyAlignment="1">
      <alignment horizontal="left"/>
    </xf>
    <xf numFmtId="9" fontId="25" fillId="0" borderId="4" xfId="2" applyFont="1" applyBorder="1" applyAlignment="1">
      <alignment horizontal="left"/>
    </xf>
    <xf numFmtId="9" fontId="50" fillId="0" borderId="4" xfId="2" applyFont="1" applyBorder="1" applyAlignment="1">
      <alignment horizontal="left"/>
    </xf>
    <xf numFmtId="9" fontId="5" fillId="0" borderId="4" xfId="2" applyFont="1" applyBorder="1" applyAlignment="1">
      <alignment horizontal="left"/>
    </xf>
    <xf numFmtId="9" fontId="34" fillId="0" borderId="4" xfId="2" applyFont="1" applyFill="1" applyBorder="1" applyAlignment="1">
      <alignment horizontal="center"/>
    </xf>
    <xf numFmtId="8" fontId="44" fillId="0" borderId="5" xfId="1" applyNumberFormat="1" applyFont="1" applyFill="1" applyBorder="1"/>
    <xf numFmtId="44" fontId="44" fillId="0" borderId="5" xfId="1" applyFont="1" applyFill="1" applyBorder="1"/>
    <xf numFmtId="44" fontId="44" fillId="0" borderId="7" xfId="1" applyFont="1" applyFill="1" applyBorder="1"/>
    <xf numFmtId="44" fontId="34" fillId="0" borderId="6" xfId="1" applyFont="1" applyFill="1" applyBorder="1"/>
    <xf numFmtId="44" fontId="25" fillId="0" borderId="5" xfId="1" applyFont="1" applyFill="1" applyBorder="1"/>
    <xf numFmtId="44" fontId="25" fillId="0" borderId="6" xfId="1" applyFont="1" applyFill="1" applyBorder="1"/>
    <xf numFmtId="9" fontId="12" fillId="0" borderId="0" xfId="2" applyFont="1" applyFill="1" applyBorder="1" applyAlignment="1">
      <alignment horizontal="center"/>
    </xf>
    <xf numFmtId="0" fontId="8" fillId="0" borderId="0" xfId="0" applyFont="1" applyAlignment="1">
      <alignment horizontal="left"/>
    </xf>
    <xf numFmtId="9" fontId="10" fillId="0" borderId="0" xfId="2" applyFont="1" applyBorder="1" applyAlignment="1">
      <alignment horizontal="left"/>
    </xf>
    <xf numFmtId="9" fontId="13" fillId="4" borderId="36" xfId="2" applyFont="1" applyFill="1" applyBorder="1" applyAlignment="1">
      <alignment horizontal="left" wrapText="1"/>
    </xf>
    <xf numFmtId="166" fontId="12" fillId="0" borderId="4" xfId="2" applyNumberFormat="1" applyFont="1" applyBorder="1" applyAlignment="1">
      <alignment horizontal="left"/>
    </xf>
    <xf numFmtId="8" fontId="60" fillId="0" borderId="0" xfId="3" applyNumberFormat="1" applyFont="1"/>
    <xf numFmtId="9" fontId="34" fillId="0" borderId="4" xfId="2" applyFont="1" applyBorder="1" applyAlignment="1">
      <alignment horizontal="center"/>
    </xf>
    <xf numFmtId="44" fontId="34" fillId="0" borderId="4" xfId="1" applyFont="1" applyBorder="1"/>
    <xf numFmtId="44" fontId="34" fillId="0" borderId="5" xfId="1" applyFont="1" applyBorder="1"/>
    <xf numFmtId="44" fontId="34" fillId="0" borderId="6" xfId="1" applyFont="1" applyBorder="1"/>
    <xf numFmtId="9" fontId="42" fillId="0" borderId="4" xfId="2" applyFont="1" applyFill="1" applyBorder="1" applyAlignment="1">
      <alignment horizontal="center"/>
    </xf>
    <xf numFmtId="44" fontId="42" fillId="0" borderId="4" xfId="1" applyFont="1" applyFill="1" applyBorder="1"/>
    <xf numFmtId="44" fontId="42" fillId="0" borderId="5" xfId="1" applyFont="1" applyFill="1" applyBorder="1"/>
    <xf numFmtId="44" fontId="42" fillId="0" borderId="6" xfId="1" applyFont="1" applyFill="1" applyBorder="1"/>
    <xf numFmtId="4" fontId="34" fillId="0" borderId="5" xfId="1" applyNumberFormat="1" applyFont="1" applyFill="1" applyBorder="1"/>
    <xf numFmtId="10" fontId="2" fillId="0" borderId="0" xfId="1" applyNumberFormat="1" applyFont="1"/>
    <xf numFmtId="9" fontId="11" fillId="0" borderId="4" xfId="2" applyFont="1" applyBorder="1" applyAlignment="1"/>
    <xf numFmtId="14" fontId="44" fillId="0" borderId="7" xfId="0" applyNumberFormat="1" applyFont="1" applyBorder="1"/>
    <xf numFmtId="44" fontId="36" fillId="0" borderId="0" xfId="0" applyNumberFormat="1" applyFont="1"/>
    <xf numFmtId="9" fontId="25" fillId="0" borderId="4" xfId="2" applyFont="1" applyFill="1" applyBorder="1" applyAlignment="1">
      <alignment horizontal="center"/>
    </xf>
    <xf numFmtId="44" fontId="25" fillId="0" borderId="4" xfId="1" applyFont="1" applyFill="1" applyBorder="1"/>
    <xf numFmtId="44" fontId="2" fillId="0" borderId="57" xfId="1" applyFont="1" applyBorder="1"/>
    <xf numFmtId="14" fontId="11" fillId="0" borderId="8" xfId="0" applyNumberFormat="1" applyFont="1" applyBorder="1" applyAlignment="1">
      <alignment horizontal="center"/>
    </xf>
    <xf numFmtId="8" fontId="42" fillId="0" borderId="5" xfId="1" applyNumberFormat="1" applyFont="1" applyFill="1" applyBorder="1"/>
    <xf numFmtId="44" fontId="7" fillId="0" borderId="0" xfId="1" applyFont="1"/>
    <xf numFmtId="44" fontId="64" fillId="0" borderId="30" xfId="0" applyNumberFormat="1" applyFont="1" applyBorder="1"/>
    <xf numFmtId="44" fontId="42" fillId="0" borderId="7" xfId="1" applyFont="1" applyFill="1" applyBorder="1"/>
    <xf numFmtId="14" fontId="34" fillId="0" borderId="4" xfId="0" applyNumberFormat="1" applyFont="1" applyBorder="1"/>
    <xf numFmtId="14" fontId="42" fillId="0" borderId="7" xfId="0" applyNumberFormat="1" applyFont="1" applyBorder="1"/>
    <xf numFmtId="16" fontId="42" fillId="0" borderId="7" xfId="0" applyNumberFormat="1" applyFont="1" applyBorder="1"/>
    <xf numFmtId="1" fontId="42" fillId="0" borderId="7" xfId="0" applyNumberFormat="1" applyFont="1" applyBorder="1"/>
    <xf numFmtId="14" fontId="42" fillId="0" borderId="4" xfId="0" applyNumberFormat="1" applyFont="1" applyBorder="1"/>
    <xf numFmtId="16" fontId="20" fillId="0" borderId="7" xfId="0" applyNumberFormat="1" applyFont="1" applyBorder="1"/>
    <xf numFmtId="1" fontId="20" fillId="0" borderId="7" xfId="0" applyNumberFormat="1" applyFont="1" applyBorder="1"/>
    <xf numFmtId="1" fontId="20" fillId="0" borderId="7" xfId="0" applyNumberFormat="1" applyFont="1" applyBorder="1" applyAlignment="1">
      <alignment horizontal="right"/>
    </xf>
    <xf numFmtId="14" fontId="20" fillId="0" borderId="7" xfId="0" applyNumberFormat="1" applyFont="1" applyBorder="1"/>
    <xf numFmtId="14" fontId="20" fillId="0" borderId="4" xfId="0" applyNumberFormat="1" applyFont="1" applyBorder="1"/>
    <xf numFmtId="44" fontId="20" fillId="0" borderId="4" xfId="1" applyFont="1" applyFill="1" applyBorder="1"/>
    <xf numFmtId="44" fontId="38" fillId="0" borderId="0" xfId="1" applyFont="1" applyFill="1"/>
    <xf numFmtId="2" fontId="11" fillId="0" borderId="7" xfId="0" applyNumberFormat="1" applyFont="1" applyBorder="1"/>
    <xf numFmtId="43" fontId="11" fillId="0" borderId="4" xfId="1" applyNumberFormat="1" applyFont="1" applyFill="1" applyBorder="1"/>
    <xf numFmtId="43" fontId="11" fillId="0" borderId="6" xfId="1" applyNumberFormat="1" applyFont="1" applyFill="1" applyBorder="1"/>
    <xf numFmtId="8" fontId="11" fillId="0" borderId="5" xfId="1" applyNumberFormat="1" applyFont="1" applyBorder="1"/>
    <xf numFmtId="166" fontId="11" fillId="0" borderId="7" xfId="0" applyNumberFormat="1" applyFont="1" applyBorder="1"/>
    <xf numFmtId="16" fontId="11" fillId="0" borderId="7" xfId="0" applyNumberFormat="1" applyFont="1" applyBorder="1"/>
    <xf numFmtId="2" fontId="11" fillId="0" borderId="4" xfId="2" applyNumberFormat="1" applyFont="1" applyFill="1" applyBorder="1" applyAlignment="1">
      <alignment horizontal="center"/>
    </xf>
    <xf numFmtId="9" fontId="48" fillId="0" borderId="4" xfId="2" applyFont="1" applyFill="1" applyBorder="1" applyAlignment="1">
      <alignment horizontal="left"/>
    </xf>
    <xf numFmtId="8" fontId="11" fillId="0" borderId="6" xfId="1" applyNumberFormat="1" applyFont="1" applyFill="1" applyBorder="1"/>
    <xf numFmtId="44" fontId="11" fillId="0" borderId="7" xfId="1" applyFont="1" applyFill="1" applyBorder="1"/>
    <xf numFmtId="2" fontId="11" fillId="0" borderId="4" xfId="2" applyNumberFormat="1" applyFont="1" applyFill="1" applyBorder="1" applyAlignment="1">
      <alignment horizontal="left"/>
    </xf>
    <xf numFmtId="2" fontId="11" fillId="0" borderId="6" xfId="1" applyNumberFormat="1" applyFont="1" applyFill="1" applyBorder="1"/>
    <xf numFmtId="2" fontId="11" fillId="0" borderId="4" xfId="1" applyNumberFormat="1" applyFont="1" applyFill="1" applyBorder="1"/>
    <xf numFmtId="166" fontId="11" fillId="0" borderId="0" xfId="0" applyNumberFormat="1" applyFont="1"/>
    <xf numFmtId="9" fontId="11" fillId="0" borderId="4" xfId="2" applyFont="1" applyFill="1" applyBorder="1" applyAlignment="1">
      <alignment horizontal="left" wrapText="1"/>
    </xf>
    <xf numFmtId="43" fontId="25" fillId="0" borderId="5" xfId="1" applyNumberFormat="1" applyFont="1" applyFill="1" applyBorder="1"/>
    <xf numFmtId="6" fontId="25" fillId="0" borderId="5" xfId="1" applyNumberFormat="1" applyFont="1" applyFill="1" applyBorder="1"/>
    <xf numFmtId="14" fontId="26" fillId="0" borderId="4" xfId="0" applyNumberFormat="1" applyFont="1" applyBorder="1" applyAlignment="1">
      <alignment horizontal="center"/>
    </xf>
    <xf numFmtId="9" fontId="26" fillId="0" borderId="4" xfId="2" applyFont="1" applyBorder="1" applyAlignment="1">
      <alignment horizontal="center"/>
    </xf>
    <xf numFmtId="14" fontId="26" fillId="0" borderId="4" xfId="0" applyNumberFormat="1" applyFont="1" applyBorder="1"/>
    <xf numFmtId="0" fontId="26" fillId="0" borderId="4" xfId="0" applyFont="1" applyBorder="1" applyAlignment="1">
      <alignment horizontal="center"/>
    </xf>
    <xf numFmtId="44" fontId="26" fillId="0" borderId="4" xfId="1" applyFont="1" applyBorder="1"/>
    <xf numFmtId="44" fontId="26" fillId="0" borderId="5" xfId="1" applyFont="1" applyBorder="1"/>
    <xf numFmtId="44" fontId="26" fillId="0" borderId="6" xfId="1" applyFont="1" applyBorder="1"/>
    <xf numFmtId="43" fontId="26" fillId="0" borderId="5" xfId="1" applyNumberFormat="1" applyFont="1" applyBorder="1"/>
    <xf numFmtId="6" fontId="26" fillId="0" borderId="5" xfId="1" applyNumberFormat="1" applyFont="1" applyBorder="1"/>
    <xf numFmtId="14" fontId="26" fillId="0" borderId="0" xfId="0" applyNumberFormat="1" applyFont="1" applyAlignment="1">
      <alignment horizontal="center"/>
    </xf>
    <xf numFmtId="9" fontId="26" fillId="0" borderId="0" xfId="2" applyFont="1" applyAlignment="1">
      <alignment horizontal="center"/>
    </xf>
    <xf numFmtId="0" fontId="26" fillId="0" borderId="0" xfId="0" applyFont="1" applyAlignment="1">
      <alignment horizontal="center"/>
    </xf>
    <xf numFmtId="0" fontId="26" fillId="0" borderId="14" xfId="0" applyFont="1" applyBorder="1"/>
    <xf numFmtId="43" fontId="26" fillId="0" borderId="0" xfId="0" applyNumberFormat="1" applyFont="1"/>
    <xf numFmtId="6" fontId="26" fillId="0" borderId="0" xfId="0" applyNumberFormat="1" applyFont="1"/>
    <xf numFmtId="166" fontId="10" fillId="0" borderId="0" xfId="3" applyNumberFormat="1" applyFont="1" applyBorder="1"/>
    <xf numFmtId="4" fontId="34" fillId="0" borderId="5" xfId="1" applyNumberFormat="1" applyFont="1" applyBorder="1"/>
    <xf numFmtId="8" fontId="43" fillId="0" borderId="5" xfId="1" applyNumberFormat="1" applyFont="1" applyFill="1" applyBorder="1"/>
    <xf numFmtId="44" fontId="43" fillId="0" borderId="7" xfId="1" applyFont="1" applyFill="1" applyBorder="1"/>
    <xf numFmtId="14" fontId="11" fillId="0" borderId="8" xfId="0" applyNumberFormat="1" applyFont="1" applyBorder="1"/>
    <xf numFmtId="4" fontId="11" fillId="0" borderId="5" xfId="1" applyNumberFormat="1" applyFont="1" applyBorder="1"/>
    <xf numFmtId="4" fontId="11" fillId="0" borderId="5" xfId="1" applyNumberFormat="1" applyFont="1" applyFill="1" applyBorder="1"/>
    <xf numFmtId="43" fontId="11" fillId="0" borderId="4" xfId="1" applyNumberFormat="1" applyFont="1" applyBorder="1"/>
    <xf numFmtId="43" fontId="11" fillId="0" borderId="6" xfId="1" applyNumberFormat="1" applyFont="1" applyBorder="1"/>
    <xf numFmtId="44" fontId="12" fillId="0" borderId="4" xfId="1" applyFont="1" applyBorder="1" applyAlignment="1">
      <alignment horizontal="center"/>
    </xf>
    <xf numFmtId="9" fontId="34" fillId="0" borderId="4" xfId="2" applyFont="1" applyBorder="1"/>
    <xf numFmtId="4" fontId="34" fillId="0" borderId="5" xfId="4" applyNumberFormat="1" applyFont="1" applyBorder="1"/>
    <xf numFmtId="9" fontId="11" fillId="0" borderId="4" xfId="2" applyFont="1" applyBorder="1"/>
    <xf numFmtId="9" fontId="11" fillId="0" borderId="4" xfId="2" applyFont="1" applyFill="1" applyBorder="1" applyAlignment="1"/>
    <xf numFmtId="4" fontId="11" fillId="0" borderId="5" xfId="4" applyNumberFormat="1" applyFont="1" applyBorder="1"/>
    <xf numFmtId="4" fontId="11" fillId="0" borderId="5" xfId="4" applyNumberFormat="1" applyFont="1" applyFill="1" applyBorder="1"/>
    <xf numFmtId="14" fontId="30" fillId="0" borderId="4" xfId="0" applyNumberFormat="1" applyFont="1" applyBorder="1" applyAlignment="1">
      <alignment horizontal="center"/>
    </xf>
    <xf numFmtId="9" fontId="30" fillId="0" borderId="4" xfId="2" applyFont="1" applyBorder="1" applyAlignment="1">
      <alignment horizontal="center"/>
    </xf>
    <xf numFmtId="0" fontId="30" fillId="0" borderId="4" xfId="0" applyFont="1" applyBorder="1" applyAlignment="1">
      <alignment horizontal="center"/>
    </xf>
    <xf numFmtId="44" fontId="30" fillId="0" borderId="4" xfId="1" applyFont="1" applyBorder="1"/>
    <xf numFmtId="44" fontId="30" fillId="0" borderId="5" xfId="1" applyFont="1" applyBorder="1"/>
    <xf numFmtId="44" fontId="30" fillId="0" borderId="6" xfId="1" applyFont="1" applyBorder="1"/>
    <xf numFmtId="2" fontId="30" fillId="0" borderId="5" xfId="1" applyNumberFormat="1" applyFont="1" applyBorder="1"/>
    <xf numFmtId="166" fontId="30" fillId="0" borderId="5" xfId="1" applyNumberFormat="1" applyFont="1" applyBorder="1"/>
    <xf numFmtId="14" fontId="30" fillId="0" borderId="0" xfId="0" applyNumberFormat="1" applyFont="1" applyAlignment="1">
      <alignment horizontal="center"/>
    </xf>
    <xf numFmtId="9" fontId="30" fillId="0" borderId="0" xfId="2" applyFont="1" applyAlignment="1">
      <alignment horizontal="center"/>
    </xf>
    <xf numFmtId="0" fontId="30" fillId="0" borderId="0" xfId="0" applyFont="1" applyAlignment="1">
      <alignment horizontal="center"/>
    </xf>
    <xf numFmtId="9" fontId="11" fillId="0" borderId="4" xfId="2" applyFont="1" applyFill="1" applyBorder="1"/>
    <xf numFmtId="44" fontId="12" fillId="0" borderId="4" xfId="1" applyFont="1" applyFill="1" applyBorder="1" applyAlignment="1"/>
    <xf numFmtId="9" fontId="34" fillId="0" borderId="4" xfId="2" applyFont="1" applyFill="1" applyBorder="1"/>
    <xf numFmtId="44" fontId="64" fillId="0" borderId="29" xfId="0" applyNumberFormat="1" applyFont="1" applyBorder="1"/>
    <xf numFmtId="0" fontId="48" fillId="0" borderId="0" xfId="0" applyFont="1" applyAlignment="1">
      <alignment vertical="center"/>
    </xf>
    <xf numFmtId="165" fontId="48" fillId="0" borderId="0" xfId="0" applyNumberFormat="1" applyFont="1" applyAlignment="1">
      <alignment vertical="center"/>
    </xf>
    <xf numFmtId="9" fontId="11" fillId="0" borderId="0" xfId="2" applyFont="1" applyFill="1" applyBorder="1" applyAlignment="1">
      <alignment horizontal="center"/>
    </xf>
    <xf numFmtId="9" fontId="11" fillId="0" borderId="11" xfId="2" applyFont="1" applyFill="1" applyBorder="1" applyAlignment="1">
      <alignment wrapText="1"/>
    </xf>
    <xf numFmtId="9" fontId="11" fillId="0" borderId="12" xfId="2" applyFont="1" applyFill="1" applyBorder="1" applyAlignment="1">
      <alignment wrapText="1"/>
    </xf>
    <xf numFmtId="9" fontId="62" fillId="0" borderId="36" xfId="2" applyFont="1" applyFill="1" applyBorder="1" applyAlignment="1">
      <alignment horizontal="center" wrapText="1"/>
    </xf>
    <xf numFmtId="14" fontId="11" fillId="0" borderId="7" xfId="0" applyNumberFormat="1" applyFont="1" applyBorder="1" applyAlignment="1">
      <alignment horizontal="left"/>
    </xf>
    <xf numFmtId="9" fontId="12" fillId="0" borderId="0" xfId="2" applyFont="1" applyFill="1" applyAlignment="1">
      <alignment horizontal="center"/>
    </xf>
    <xf numFmtId="14" fontId="11" fillId="0" borderId="7" xfId="1" applyNumberFormat="1" applyFont="1" applyBorder="1"/>
    <xf numFmtId="44" fontId="43" fillId="0" borderId="7" xfId="1" applyFont="1" applyBorder="1"/>
    <xf numFmtId="9" fontId="43" fillId="0" borderId="4" xfId="2" applyFont="1" applyFill="1" applyBorder="1" applyAlignment="1">
      <alignment horizontal="left"/>
    </xf>
    <xf numFmtId="14" fontId="9" fillId="0" borderId="12" xfId="0" applyNumberFormat="1" applyFont="1" applyBorder="1" applyAlignment="1">
      <alignment wrapText="1"/>
    </xf>
    <xf numFmtId="14" fontId="11" fillId="0" borderId="4" xfId="2" applyNumberFormat="1" applyFont="1" applyFill="1" applyBorder="1" applyAlignment="1">
      <alignment horizontal="left"/>
    </xf>
    <xf numFmtId="14" fontId="12" fillId="0" borderId="4" xfId="1" applyNumberFormat="1" applyFont="1" applyBorder="1" applyAlignment="1">
      <alignment horizontal="center"/>
    </xf>
    <xf numFmtId="0" fontId="13" fillId="11" borderId="7" xfId="0" applyFont="1" applyFill="1" applyBorder="1"/>
    <xf numFmtId="14" fontId="13" fillId="11" borderId="4" xfId="0" applyNumberFormat="1" applyFont="1" applyFill="1" applyBorder="1" applyAlignment="1">
      <alignment horizontal="center"/>
    </xf>
    <xf numFmtId="14" fontId="13" fillId="11" borderId="7" xfId="0" applyNumberFormat="1" applyFont="1" applyFill="1" applyBorder="1"/>
    <xf numFmtId="9" fontId="13" fillId="11" borderId="4" xfId="2" applyFont="1" applyFill="1" applyBorder="1" applyAlignment="1">
      <alignment horizontal="center"/>
    </xf>
    <xf numFmtId="9" fontId="13" fillId="11" borderId="4" xfId="2" applyFont="1" applyFill="1" applyBorder="1" applyAlignment="1"/>
    <xf numFmtId="0" fontId="13" fillId="11" borderId="4" xfId="0" applyFont="1" applyFill="1" applyBorder="1" applyAlignment="1">
      <alignment horizontal="center"/>
    </xf>
    <xf numFmtId="44" fontId="13" fillId="11" borderId="4" xfId="1" applyFont="1" applyFill="1" applyBorder="1"/>
    <xf numFmtId="44" fontId="13" fillId="11" borderId="5" xfId="1" applyFont="1" applyFill="1" applyBorder="1"/>
    <xf numFmtId="44" fontId="13" fillId="11" borderId="6" xfId="1" applyFont="1" applyFill="1" applyBorder="1"/>
    <xf numFmtId="4" fontId="13" fillId="11" borderId="5" xfId="1" applyNumberFormat="1" applyFont="1" applyFill="1" applyBorder="1"/>
    <xf numFmtId="0" fontId="13" fillId="11" borderId="0" xfId="0" applyFont="1" applyFill="1"/>
    <xf numFmtId="166" fontId="13" fillId="11" borderId="7" xfId="0" applyNumberFormat="1" applyFont="1" applyFill="1" applyBorder="1"/>
    <xf numFmtId="9" fontId="13" fillId="11" borderId="4" xfId="2" applyFont="1" applyFill="1" applyBorder="1" applyAlignment="1">
      <alignment vertical="top"/>
    </xf>
    <xf numFmtId="4" fontId="13" fillId="11" borderId="5" xfId="4" applyNumberFormat="1" applyFont="1" applyFill="1" applyBorder="1"/>
    <xf numFmtId="14" fontId="14" fillId="11" borderId="4" xfId="0" applyNumberFormat="1" applyFont="1" applyFill="1" applyBorder="1" applyAlignment="1">
      <alignment horizontal="center"/>
    </xf>
    <xf numFmtId="9" fontId="14" fillId="11" borderId="4" xfId="2" applyFont="1" applyFill="1" applyBorder="1" applyAlignment="1">
      <alignment horizontal="center"/>
    </xf>
    <xf numFmtId="9" fontId="14" fillId="11" borderId="4" xfId="2" applyFont="1" applyFill="1" applyBorder="1" applyAlignment="1"/>
    <xf numFmtId="0" fontId="14" fillId="11" borderId="4" xfId="0" applyFont="1" applyFill="1" applyBorder="1" applyAlignment="1">
      <alignment horizontal="center"/>
    </xf>
    <xf numFmtId="44" fontId="14" fillId="11" borderId="4" xfId="1" applyFont="1" applyFill="1" applyBorder="1"/>
    <xf numFmtId="44" fontId="14" fillId="11" borderId="5" xfId="1" applyFont="1" applyFill="1" applyBorder="1"/>
    <xf numFmtId="44" fontId="14" fillId="11" borderId="6" xfId="1" applyFont="1" applyFill="1" applyBorder="1"/>
    <xf numFmtId="8" fontId="14" fillId="11" borderId="5" xfId="1" applyNumberFormat="1" applyFont="1" applyFill="1" applyBorder="1"/>
    <xf numFmtId="4" fontId="14" fillId="11" borderId="5" xfId="4" applyNumberFormat="1" applyFont="1" applyFill="1" applyBorder="1"/>
    <xf numFmtId="0" fontId="14" fillId="11" borderId="0" xfId="0" applyFont="1" applyFill="1"/>
    <xf numFmtId="0" fontId="13" fillId="11" borderId="7" xfId="0" applyFont="1" applyFill="1" applyBorder="1" applyAlignment="1">
      <alignment wrapText="1"/>
    </xf>
    <xf numFmtId="14" fontId="14" fillId="11" borderId="4" xfId="0" applyNumberFormat="1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left"/>
    </xf>
    <xf numFmtId="14" fontId="13" fillId="11" borderId="7" xfId="0" applyNumberFormat="1" applyFont="1" applyFill="1" applyBorder="1" applyAlignment="1">
      <alignment wrapText="1"/>
    </xf>
    <xf numFmtId="9" fontId="14" fillId="11" borderId="4" xfId="2" applyFont="1" applyFill="1" applyBorder="1" applyAlignment="1">
      <alignment horizontal="center" wrapText="1"/>
    </xf>
    <xf numFmtId="0" fontId="14" fillId="11" borderId="4" xfId="0" applyFont="1" applyFill="1" applyBorder="1" applyAlignment="1">
      <alignment horizontal="center" wrapText="1"/>
    </xf>
    <xf numFmtId="44" fontId="14" fillId="11" borderId="4" xfId="1" applyFont="1" applyFill="1" applyBorder="1" applyAlignment="1">
      <alignment wrapText="1"/>
    </xf>
    <xf numFmtId="44" fontId="14" fillId="11" borderId="5" xfId="1" applyFont="1" applyFill="1" applyBorder="1" applyAlignment="1">
      <alignment wrapText="1"/>
    </xf>
    <xf numFmtId="44" fontId="14" fillId="11" borderId="6" xfId="1" applyFont="1" applyFill="1" applyBorder="1" applyAlignment="1">
      <alignment wrapText="1"/>
    </xf>
    <xf numFmtId="8" fontId="14" fillId="11" borderId="5" xfId="1" applyNumberFormat="1" applyFont="1" applyFill="1" applyBorder="1" applyAlignment="1">
      <alignment wrapText="1"/>
    </xf>
    <xf numFmtId="4" fontId="14" fillId="11" borderId="5" xfId="4" applyNumberFormat="1" applyFont="1" applyFill="1" applyBorder="1" applyAlignment="1">
      <alignment wrapText="1"/>
    </xf>
    <xf numFmtId="44" fontId="13" fillId="11" borderId="5" xfId="1" applyFont="1" applyFill="1" applyBorder="1" applyAlignment="1">
      <alignment wrapText="1"/>
    </xf>
    <xf numFmtId="0" fontId="14" fillId="11" borderId="0" xfId="0" applyFont="1" applyFill="1" applyAlignment="1">
      <alignment wrapText="1"/>
    </xf>
    <xf numFmtId="0" fontId="11" fillId="11" borderId="7" xfId="0" applyFont="1" applyFill="1" applyBorder="1"/>
    <xf numFmtId="14" fontId="11" fillId="11" borderId="4" xfId="0" applyNumberFormat="1" applyFont="1" applyFill="1" applyBorder="1" applyAlignment="1">
      <alignment horizontal="center"/>
    </xf>
    <xf numFmtId="14" fontId="11" fillId="11" borderId="7" xfId="0" applyNumberFormat="1" applyFont="1" applyFill="1" applyBorder="1"/>
    <xf numFmtId="9" fontId="11" fillId="11" borderId="4" xfId="2" applyFont="1" applyFill="1" applyBorder="1" applyAlignment="1">
      <alignment horizontal="center"/>
    </xf>
    <xf numFmtId="14" fontId="11" fillId="11" borderId="4" xfId="0" applyNumberFormat="1" applyFont="1" applyFill="1" applyBorder="1"/>
    <xf numFmtId="0" fontId="11" fillId="11" borderId="4" xfId="0" applyFont="1" applyFill="1" applyBorder="1" applyAlignment="1">
      <alignment horizontal="center"/>
    </xf>
    <xf numFmtId="44" fontId="11" fillId="11" borderId="4" xfId="1" applyFont="1" applyFill="1" applyBorder="1"/>
    <xf numFmtId="44" fontId="11" fillId="11" borderId="5" xfId="1" applyFont="1" applyFill="1" applyBorder="1"/>
    <xf numFmtId="44" fontId="11" fillId="11" borderId="6" xfId="1" applyFont="1" applyFill="1" applyBorder="1"/>
    <xf numFmtId="4" fontId="11" fillId="11" borderId="5" xfId="1" applyNumberFormat="1" applyFont="1" applyFill="1" applyBorder="1"/>
    <xf numFmtId="0" fontId="11" fillId="11" borderId="0" xfId="0" applyFont="1" applyFill="1"/>
    <xf numFmtId="166" fontId="11" fillId="11" borderId="7" xfId="0" applyNumberFormat="1" applyFont="1" applyFill="1" applyBorder="1"/>
    <xf numFmtId="9" fontId="11" fillId="11" borderId="4" xfId="2" applyFont="1" applyFill="1" applyBorder="1" applyAlignment="1">
      <alignment horizontal="left"/>
    </xf>
    <xf numFmtId="43" fontId="11" fillId="11" borderId="5" xfId="1" applyNumberFormat="1" applyFont="1" applyFill="1" applyBorder="1"/>
    <xf numFmtId="2" fontId="11" fillId="11" borderId="5" xfId="1" applyNumberFormat="1" applyFont="1" applyFill="1" applyBorder="1"/>
    <xf numFmtId="1" fontId="11" fillId="11" borderId="7" xfId="0" applyNumberFormat="1" applyFont="1" applyFill="1" applyBorder="1"/>
    <xf numFmtId="8" fontId="11" fillId="11" borderId="5" xfId="1" applyNumberFormat="1" applyFont="1" applyFill="1" applyBorder="1"/>
    <xf numFmtId="16" fontId="11" fillId="11" borderId="7" xfId="0" applyNumberFormat="1" applyFont="1" applyFill="1" applyBorder="1"/>
    <xf numFmtId="43" fontId="11" fillId="11" borderId="4" xfId="1" applyNumberFormat="1" applyFont="1" applyFill="1" applyBorder="1"/>
    <xf numFmtId="43" fontId="11" fillId="11" borderId="6" xfId="1" applyNumberFormat="1" applyFont="1" applyFill="1" applyBorder="1"/>
    <xf numFmtId="2" fontId="12" fillId="11" borderId="7" xfId="0" applyNumberFormat="1" applyFont="1" applyFill="1" applyBorder="1"/>
    <xf numFmtId="14" fontId="12" fillId="11" borderId="4" xfId="0" applyNumberFormat="1" applyFont="1" applyFill="1" applyBorder="1" applyAlignment="1">
      <alignment horizontal="center"/>
    </xf>
    <xf numFmtId="1" fontId="12" fillId="11" borderId="7" xfId="0" applyNumberFormat="1" applyFont="1" applyFill="1" applyBorder="1"/>
    <xf numFmtId="0" fontId="12" fillId="11" borderId="7" xfId="0" applyFont="1" applyFill="1" applyBorder="1"/>
    <xf numFmtId="14" fontId="12" fillId="11" borderId="7" xfId="0" applyNumberFormat="1" applyFont="1" applyFill="1" applyBorder="1"/>
    <xf numFmtId="2" fontId="12" fillId="11" borderId="4" xfId="2" applyNumberFormat="1" applyFont="1" applyFill="1" applyBorder="1" applyAlignment="1">
      <alignment horizontal="center"/>
    </xf>
    <xf numFmtId="2" fontId="12" fillId="11" borderId="4" xfId="2" applyNumberFormat="1" applyFont="1" applyFill="1" applyBorder="1" applyAlignment="1">
      <alignment horizontal="left"/>
    </xf>
    <xf numFmtId="0" fontId="12" fillId="11" borderId="4" xfId="0" applyFont="1" applyFill="1" applyBorder="1" applyAlignment="1">
      <alignment horizontal="center"/>
    </xf>
    <xf numFmtId="2" fontId="12" fillId="11" borderId="4" xfId="1" applyNumberFormat="1" applyFont="1" applyFill="1" applyBorder="1"/>
    <xf numFmtId="2" fontId="12" fillId="11" borderId="5" xfId="1" applyNumberFormat="1" applyFont="1" applyFill="1" applyBorder="1"/>
    <xf numFmtId="2" fontId="12" fillId="11" borderId="6" xfId="1" applyNumberFormat="1" applyFont="1" applyFill="1" applyBorder="1"/>
    <xf numFmtId="8" fontId="12" fillId="11" borderId="5" xfId="1" applyNumberFormat="1" applyFont="1" applyFill="1" applyBorder="1"/>
    <xf numFmtId="44" fontId="12" fillId="11" borderId="5" xfId="1" applyFont="1" applyFill="1" applyBorder="1"/>
    <xf numFmtId="0" fontId="12" fillId="11" borderId="0" xfId="0" applyFont="1" applyFill="1"/>
    <xf numFmtId="166" fontId="12" fillId="11" borderId="7" xfId="0" applyNumberFormat="1" applyFont="1" applyFill="1" applyBorder="1"/>
    <xf numFmtId="166" fontId="12" fillId="11" borderId="4" xfId="2" applyNumberFormat="1" applyFont="1" applyFill="1" applyBorder="1" applyAlignment="1">
      <alignment horizontal="center"/>
    </xf>
    <xf numFmtId="166" fontId="12" fillId="11" borderId="4" xfId="2" applyNumberFormat="1" applyFont="1" applyFill="1" applyBorder="1" applyAlignment="1">
      <alignment horizontal="left"/>
    </xf>
    <xf numFmtId="166" fontId="12" fillId="11" borderId="4" xfId="1" applyNumberFormat="1" applyFont="1" applyFill="1" applyBorder="1"/>
    <xf numFmtId="166" fontId="12" fillId="11" borderId="5" xfId="1" applyNumberFormat="1" applyFont="1" applyFill="1" applyBorder="1"/>
    <xf numFmtId="166" fontId="12" fillId="11" borderId="6" xfId="1" applyNumberFormat="1" applyFont="1" applyFill="1" applyBorder="1"/>
    <xf numFmtId="9" fontId="12" fillId="11" borderId="4" xfId="2" applyFont="1" applyFill="1" applyBorder="1" applyAlignment="1">
      <alignment horizontal="center"/>
    </xf>
    <xf numFmtId="9" fontId="12" fillId="11" borderId="4" xfId="2" applyFont="1" applyFill="1" applyBorder="1" applyAlignment="1">
      <alignment horizontal="left"/>
    </xf>
    <xf numFmtId="44" fontId="12" fillId="11" borderId="4" xfId="1" applyFont="1" applyFill="1" applyBorder="1"/>
    <xf numFmtId="43" fontId="12" fillId="11" borderId="5" xfId="1" applyNumberFormat="1" applyFont="1" applyFill="1" applyBorder="1"/>
    <xf numFmtId="44" fontId="12" fillId="11" borderId="6" xfId="1" applyFont="1" applyFill="1" applyBorder="1"/>
    <xf numFmtId="2" fontId="12" fillId="11" borderId="0" xfId="0" applyNumberFormat="1" applyFont="1" applyFill="1"/>
    <xf numFmtId="0" fontId="37" fillId="0" borderId="25" xfId="0" applyFont="1" applyBorder="1" applyAlignment="1">
      <alignment horizontal="center"/>
    </xf>
    <xf numFmtId="166" fontId="10" fillId="0" borderId="0" xfId="1" applyNumberFormat="1" applyFont="1" applyFill="1"/>
    <xf numFmtId="9" fontId="42" fillId="0" borderId="4" xfId="2" applyFont="1" applyBorder="1" applyAlignment="1">
      <alignment horizontal="left"/>
    </xf>
    <xf numFmtId="8" fontId="42" fillId="5" borderId="5" xfId="1" applyNumberFormat="1" applyFont="1" applyFill="1" applyBorder="1"/>
    <xf numFmtId="8" fontId="42" fillId="0" borderId="5" xfId="1" applyNumberFormat="1" applyFont="1" applyBorder="1"/>
    <xf numFmtId="44" fontId="42" fillId="0" borderId="7" xfId="1" applyFont="1" applyBorder="1"/>
    <xf numFmtId="16" fontId="34" fillId="0" borderId="7" xfId="0" applyNumberFormat="1" applyFont="1" applyBorder="1"/>
    <xf numFmtId="0" fontId="37" fillId="6" borderId="24" xfId="0" applyFont="1" applyFill="1" applyBorder="1" applyAlignment="1">
      <alignment horizontal="center"/>
    </xf>
    <xf numFmtId="14" fontId="10" fillId="0" borderId="7" xfId="0" applyNumberFormat="1" applyFont="1" applyBorder="1"/>
    <xf numFmtId="0" fontId="65" fillId="0" borderId="0" xfId="0" applyFont="1"/>
    <xf numFmtId="44" fontId="35" fillId="0" borderId="0" xfId="1" applyFont="1"/>
    <xf numFmtId="0" fontId="65" fillId="0" borderId="11" xfId="0" applyFont="1" applyBorder="1"/>
    <xf numFmtId="0" fontId="65" fillId="0" borderId="40" xfId="0" applyFont="1" applyBorder="1"/>
    <xf numFmtId="0" fontId="65" fillId="11" borderId="20" xfId="0" applyFont="1" applyFill="1" applyBorder="1" applyAlignment="1">
      <alignment wrapText="1"/>
    </xf>
    <xf numFmtId="0" fontId="65" fillId="0" borderId="36" xfId="0" applyFont="1" applyBorder="1" applyAlignment="1">
      <alignment wrapText="1"/>
    </xf>
    <xf numFmtId="166" fontId="65" fillId="0" borderId="7" xfId="0" applyNumberFormat="1" applyFont="1" applyBorder="1"/>
    <xf numFmtId="0" fontId="19" fillId="11" borderId="7" xfId="0" applyFont="1" applyFill="1" applyBorder="1"/>
    <xf numFmtId="2" fontId="20" fillId="11" borderId="7" xfId="0" applyNumberFormat="1" applyFont="1" applyFill="1" applyBorder="1"/>
    <xf numFmtId="0" fontId="20" fillId="11" borderId="7" xfId="0" applyFont="1" applyFill="1" applyBorder="1"/>
    <xf numFmtId="2" fontId="19" fillId="0" borderId="7" xfId="0" applyNumberFormat="1" applyFont="1" applyBorder="1"/>
    <xf numFmtId="0" fontId="19" fillId="0" borderId="0" xfId="0" applyFont="1"/>
    <xf numFmtId="44" fontId="19" fillId="0" borderId="0" xfId="1" applyFont="1"/>
    <xf numFmtId="0" fontId="19" fillId="0" borderId="11" xfId="0" applyFont="1" applyBorder="1"/>
    <xf numFmtId="0" fontId="19" fillId="0" borderId="40" xfId="0" applyFont="1" applyBorder="1"/>
    <xf numFmtId="0" fontId="19" fillId="0" borderId="36" xfId="0" applyFont="1" applyBorder="1" applyAlignment="1">
      <alignment wrapText="1"/>
    </xf>
    <xf numFmtId="0" fontId="35" fillId="0" borderId="7" xfId="0" applyFont="1" applyBorder="1"/>
    <xf numFmtId="0" fontId="74" fillId="0" borderId="7" xfId="0" applyFont="1" applyBorder="1"/>
    <xf numFmtId="0" fontId="74" fillId="0" borderId="5" xfId="0" applyFont="1" applyBorder="1"/>
    <xf numFmtId="0" fontId="35" fillId="0" borderId="5" xfId="0" applyFont="1" applyBorder="1"/>
    <xf numFmtId="0" fontId="19" fillId="0" borderId="20" xfId="0" applyFont="1" applyBorder="1"/>
    <xf numFmtId="0" fontId="20" fillId="0" borderId="0" xfId="5" applyFont="1"/>
    <xf numFmtId="166" fontId="20" fillId="0" borderId="7" xfId="0" applyNumberFormat="1" applyFont="1" applyBorder="1"/>
    <xf numFmtId="166" fontId="20" fillId="11" borderId="7" xfId="0" applyNumberFormat="1" applyFont="1" applyFill="1" applyBorder="1"/>
    <xf numFmtId="166" fontId="19" fillId="0" borderId="7" xfId="0" applyNumberFormat="1" applyFont="1" applyBorder="1"/>
    <xf numFmtId="0" fontId="19" fillId="0" borderId="12" xfId="0" applyFont="1" applyBorder="1"/>
    <xf numFmtId="44" fontId="19" fillId="0" borderId="7" xfId="1" applyFont="1" applyBorder="1"/>
    <xf numFmtId="0" fontId="74" fillId="11" borderId="7" xfId="0" applyFont="1" applyFill="1" applyBorder="1"/>
    <xf numFmtId="0" fontId="74" fillId="11" borderId="7" xfId="0" applyFont="1" applyFill="1" applyBorder="1" applyAlignment="1">
      <alignment wrapText="1"/>
    </xf>
    <xf numFmtId="0" fontId="75" fillId="0" borderId="7" xfId="0" applyFont="1" applyBorder="1"/>
    <xf numFmtId="0" fontId="74" fillId="0" borderId="20" xfId="0" applyFont="1" applyBorder="1"/>
    <xf numFmtId="1" fontId="34" fillId="0" borderId="7" xfId="0" applyNumberFormat="1" applyFont="1" applyBorder="1"/>
    <xf numFmtId="9" fontId="34" fillId="0" borderId="4" xfId="2" applyFont="1" applyBorder="1" applyAlignment="1">
      <alignment horizontal="left"/>
    </xf>
    <xf numFmtId="8" fontId="34" fillId="0" borderId="5" xfId="1" applyNumberFormat="1" applyFont="1" applyBorder="1"/>
    <xf numFmtId="9" fontId="34" fillId="0" borderId="4" xfId="2" applyFont="1" applyFill="1" applyBorder="1" applyAlignment="1"/>
    <xf numFmtId="8" fontId="11" fillId="0" borderId="6" xfId="1" applyNumberFormat="1" applyFont="1" applyBorder="1"/>
    <xf numFmtId="9" fontId="34" fillId="0" borderId="4" xfId="2" applyFont="1" applyFill="1" applyBorder="1" applyAlignment="1">
      <alignment horizontal="left"/>
    </xf>
    <xf numFmtId="44" fontId="34" fillId="5" borderId="4" xfId="1" applyFont="1" applyFill="1" applyBorder="1"/>
    <xf numFmtId="8" fontId="34" fillId="0" borderId="5" xfId="1" applyNumberFormat="1" applyFont="1" applyFill="1" applyBorder="1"/>
    <xf numFmtId="166" fontId="34" fillId="0" borderId="7" xfId="0" applyNumberFormat="1" applyFont="1" applyBorder="1"/>
    <xf numFmtId="43" fontId="34" fillId="0" borderId="5" xfId="1" applyNumberFormat="1" applyFont="1" applyFill="1" applyBorder="1"/>
    <xf numFmtId="2" fontId="34" fillId="0" borderId="5" xfId="1" applyNumberFormat="1" applyFont="1" applyFill="1" applyBorder="1"/>
    <xf numFmtId="14" fontId="25" fillId="0" borderId="0" xfId="0" applyNumberFormat="1" applyFont="1" applyAlignment="1">
      <alignment horizontal="left"/>
    </xf>
    <xf numFmtId="14" fontId="25" fillId="0" borderId="0" xfId="1" applyNumberFormat="1" applyFont="1" applyAlignment="1">
      <alignment horizontal="left"/>
    </xf>
    <xf numFmtId="14" fontId="25" fillId="0" borderId="11" xfId="0" applyNumberFormat="1" applyFont="1" applyBorder="1" applyAlignment="1">
      <alignment horizontal="left"/>
    </xf>
    <xf numFmtId="14" fontId="25" fillId="0" borderId="40" xfId="0" applyNumberFormat="1" applyFont="1" applyBorder="1" applyAlignment="1">
      <alignment horizontal="left"/>
    </xf>
    <xf numFmtId="14" fontId="24" fillId="0" borderId="20" xfId="0" applyNumberFormat="1" applyFont="1" applyBorder="1" applyAlignment="1">
      <alignment horizontal="left" wrapText="1"/>
    </xf>
    <xf numFmtId="14" fontId="11" fillId="0" borderId="36" xfId="0" applyNumberFormat="1" applyFont="1" applyBorder="1" applyAlignment="1">
      <alignment horizontal="left" wrapText="1"/>
    </xf>
    <xf numFmtId="14" fontId="34" fillId="0" borderId="7" xfId="0" applyNumberFormat="1" applyFont="1" applyBorder="1" applyAlignment="1">
      <alignment horizontal="left"/>
    </xf>
    <xf numFmtId="14" fontId="25" fillId="0" borderId="7" xfId="0" applyNumberFormat="1" applyFont="1" applyBorder="1" applyAlignment="1">
      <alignment horizontal="left"/>
    </xf>
    <xf numFmtId="14" fontId="15" fillId="0" borderId="7" xfId="0" applyNumberFormat="1" applyFont="1" applyBorder="1" applyAlignment="1">
      <alignment horizontal="left"/>
    </xf>
    <xf numFmtId="14" fontId="25" fillId="0" borderId="12" xfId="0" applyNumberFormat="1" applyFont="1" applyBorder="1" applyAlignment="1">
      <alignment horizontal="left"/>
    </xf>
    <xf numFmtId="16" fontId="35" fillId="0" borderId="7" xfId="0" applyNumberFormat="1" applyFont="1" applyBorder="1"/>
    <xf numFmtId="14" fontId="35" fillId="0" borderId="4" xfId="0" applyNumberFormat="1" applyFont="1" applyBorder="1" applyAlignment="1">
      <alignment horizontal="center"/>
    </xf>
    <xf numFmtId="1" fontId="35" fillId="0" borderId="7" xfId="0" applyNumberFormat="1" applyFont="1" applyBorder="1"/>
    <xf numFmtId="14" fontId="35" fillId="0" borderId="7" xfId="0" applyNumberFormat="1" applyFont="1" applyBorder="1"/>
    <xf numFmtId="9" fontId="35" fillId="0" borderId="4" xfId="2" applyFont="1" applyBorder="1" applyAlignment="1">
      <alignment horizontal="center"/>
    </xf>
    <xf numFmtId="14" fontId="35" fillId="0" borderId="4" xfId="0" applyNumberFormat="1" applyFont="1" applyBorder="1"/>
    <xf numFmtId="0" fontId="35" fillId="0" borderId="4" xfId="0" applyFont="1" applyBorder="1" applyAlignment="1">
      <alignment horizontal="center"/>
    </xf>
    <xf numFmtId="44" fontId="35" fillId="0" borderId="4" xfId="1" applyFont="1" applyBorder="1"/>
    <xf numFmtId="44" fontId="35" fillId="0" borderId="5" xfId="1" applyFont="1" applyBorder="1"/>
    <xf numFmtId="44" fontId="35" fillId="0" borderId="6" xfId="1" applyFont="1" applyBorder="1"/>
    <xf numFmtId="14" fontId="27" fillId="4" borderId="58" xfId="2" applyNumberFormat="1" applyFont="1" applyFill="1" applyBorder="1" applyAlignment="1">
      <alignment wrapText="1"/>
    </xf>
    <xf numFmtId="0" fontId="10" fillId="0" borderId="7" xfId="0" applyFont="1" applyBorder="1"/>
    <xf numFmtId="9" fontId="10" fillId="0" borderId="4" xfId="2" applyFont="1" applyBorder="1" applyAlignment="1">
      <alignment horizontal="center"/>
    </xf>
    <xf numFmtId="14" fontId="10" fillId="0" borderId="4" xfId="0" applyNumberFormat="1" applyFont="1" applyBorder="1"/>
    <xf numFmtId="44" fontId="10" fillId="0" borderId="6" xfId="1" applyFont="1" applyBorder="1"/>
    <xf numFmtId="43" fontId="10" fillId="0" borderId="5" xfId="1" applyNumberFormat="1" applyFont="1" applyBorder="1"/>
    <xf numFmtId="6" fontId="10" fillId="0" borderId="5" xfId="1" applyNumberFormat="1" applyFont="1" applyBorder="1"/>
    <xf numFmtId="9" fontId="34" fillId="0" borderId="4" xfId="2" applyFont="1" applyBorder="1" applyAlignment="1"/>
    <xf numFmtId="43" fontId="34" fillId="0" borderId="5" xfId="1" applyNumberFormat="1" applyFont="1" applyBorder="1"/>
    <xf numFmtId="2" fontId="34" fillId="0" borderId="5" xfId="1" applyNumberFormat="1" applyFont="1" applyBorder="1"/>
    <xf numFmtId="0" fontId="10" fillId="0" borderId="0" xfId="0" applyFont="1"/>
    <xf numFmtId="14" fontId="10" fillId="0" borderId="8" xfId="0" applyNumberFormat="1" applyFont="1" applyBorder="1"/>
    <xf numFmtId="166" fontId="34" fillId="0" borderId="5" xfId="1" applyNumberFormat="1" applyFont="1" applyFill="1" applyBorder="1"/>
    <xf numFmtId="14" fontId="15" fillId="0" borderId="4" xfId="0" applyNumberFormat="1" applyFont="1" applyBorder="1"/>
    <xf numFmtId="14" fontId="34" fillId="0" borderId="0" xfId="0" applyNumberFormat="1" applyFont="1"/>
    <xf numFmtId="9" fontId="11" fillId="19" borderId="4" xfId="2" applyFont="1" applyFill="1" applyBorder="1" applyAlignment="1">
      <alignment horizontal="left"/>
    </xf>
    <xf numFmtId="2" fontId="34" fillId="0" borderId="7" xfId="0" applyNumberFormat="1" applyFont="1" applyBorder="1"/>
    <xf numFmtId="166" fontId="34" fillId="0" borderId="0" xfId="0" applyNumberFormat="1" applyFont="1"/>
    <xf numFmtId="43" fontId="34" fillId="5" borderId="4" xfId="1" applyNumberFormat="1" applyFont="1" applyFill="1" applyBorder="1"/>
    <xf numFmtId="43" fontId="34" fillId="0" borderId="4" xfId="1" applyNumberFormat="1" applyFont="1" applyFill="1" applyBorder="1"/>
    <xf numFmtId="43" fontId="34" fillId="0" borderId="6" xfId="1" applyNumberFormat="1" applyFont="1" applyFill="1" applyBorder="1"/>
    <xf numFmtId="44" fontId="34" fillId="0" borderId="7" xfId="1" applyFont="1" applyFill="1" applyBorder="1"/>
    <xf numFmtId="14" fontId="76" fillId="0" borderId="7" xfId="0" applyNumberFormat="1" applyFont="1" applyBorder="1"/>
    <xf numFmtId="44" fontId="10" fillId="0" borderId="4" xfId="1" applyFont="1" applyFill="1" applyBorder="1"/>
    <xf numFmtId="44" fontId="10" fillId="0" borderId="5" xfId="1" applyFont="1" applyFill="1" applyBorder="1"/>
    <xf numFmtId="44" fontId="10" fillId="0" borderId="6" xfId="1" applyFont="1" applyFill="1" applyBorder="1"/>
    <xf numFmtId="43" fontId="10" fillId="0" borderId="5" xfId="1" applyNumberFormat="1" applyFont="1" applyFill="1" applyBorder="1"/>
    <xf numFmtId="6" fontId="10" fillId="0" borderId="5" xfId="1" applyNumberFormat="1" applyFont="1" applyFill="1" applyBorder="1"/>
    <xf numFmtId="43" fontId="34" fillId="5" borderId="5" xfId="1" applyNumberFormat="1" applyFont="1" applyFill="1" applyBorder="1"/>
    <xf numFmtId="44" fontId="37" fillId="4" borderId="5" xfId="1" applyFont="1" applyFill="1" applyBorder="1"/>
    <xf numFmtId="44" fontId="10" fillId="5" borderId="4" xfId="1" applyFont="1" applyFill="1" applyBorder="1"/>
    <xf numFmtId="16" fontId="10" fillId="0" borderId="7" xfId="0" applyNumberFormat="1" applyFont="1" applyBorder="1"/>
    <xf numFmtId="166" fontId="35" fillId="0" borderId="7" xfId="0" applyNumberFormat="1" applyFont="1" applyBorder="1"/>
    <xf numFmtId="14" fontId="11" fillId="0" borderId="4" xfId="1" applyNumberFormat="1" applyFont="1" applyBorder="1"/>
    <xf numFmtId="14" fontId="13" fillId="11" borderId="4" xfId="0" applyNumberFormat="1" applyFont="1" applyFill="1" applyBorder="1"/>
    <xf numFmtId="14" fontId="13" fillId="11" borderId="4" xfId="0" applyNumberFormat="1" applyFont="1" applyFill="1" applyBorder="1" applyAlignment="1">
      <alignment wrapText="1"/>
    </xf>
    <xf numFmtId="44" fontId="34" fillId="5" borderId="5" xfId="1" applyFont="1" applyFill="1" applyBorder="1"/>
    <xf numFmtId="43" fontId="34" fillId="0" borderId="6" xfId="1" applyNumberFormat="1" applyFont="1" applyBorder="1"/>
    <xf numFmtId="2" fontId="11" fillId="0" borderId="0" xfId="0" applyNumberFormat="1" applyFont="1"/>
    <xf numFmtId="2" fontId="34" fillId="0" borderId="0" xfId="0" applyNumberFormat="1" applyFont="1"/>
    <xf numFmtId="1" fontId="35" fillId="0" borderId="7" xfId="0" applyNumberFormat="1" applyFont="1" applyBorder="1" applyAlignment="1">
      <alignment horizontal="right"/>
    </xf>
    <xf numFmtId="9" fontId="35" fillId="0" borderId="4" xfId="2" applyFont="1" applyBorder="1" applyAlignment="1">
      <alignment horizontal="left"/>
    </xf>
    <xf numFmtId="44" fontId="35" fillId="0" borderId="4" xfId="1" applyFont="1" applyFill="1" applyBorder="1"/>
    <xf numFmtId="44" fontId="35" fillId="0" borderId="5" xfId="1" applyFont="1" applyFill="1" applyBorder="1"/>
    <xf numFmtId="44" fontId="35" fillId="0" borderId="6" xfId="1" applyFont="1" applyFill="1" applyBorder="1"/>
    <xf numFmtId="44" fontId="35" fillId="5" borderId="4" xfId="1" applyFont="1" applyFill="1" applyBorder="1"/>
    <xf numFmtId="0" fontId="35" fillId="0" borderId="0" xfId="0" applyFont="1"/>
    <xf numFmtId="44" fontId="37" fillId="0" borderId="5" xfId="1" applyFont="1" applyFill="1" applyBorder="1"/>
    <xf numFmtId="0" fontId="34" fillId="0" borderId="4" xfId="0" applyFont="1" applyBorder="1"/>
    <xf numFmtId="2" fontId="12" fillId="0" borderId="4" xfId="2" applyNumberFormat="1" applyFont="1" applyBorder="1" applyAlignment="1">
      <alignment horizontal="center"/>
    </xf>
    <xf numFmtId="0" fontId="37" fillId="6" borderId="25" xfId="0" applyFont="1" applyFill="1" applyBorder="1" applyAlignment="1">
      <alignment horizontal="center"/>
    </xf>
    <xf numFmtId="0" fontId="11" fillId="5" borderId="7" xfId="0" applyFont="1" applyFill="1" applyBorder="1"/>
    <xf numFmtId="0" fontId="19" fillId="5" borderId="7" xfId="0" applyFont="1" applyFill="1" applyBorder="1"/>
    <xf numFmtId="14" fontId="11" fillId="5" borderId="4" xfId="0" applyNumberFormat="1" applyFont="1" applyFill="1" applyBorder="1" applyAlignment="1">
      <alignment horizontal="center"/>
    </xf>
    <xf numFmtId="14" fontId="12" fillId="5" borderId="7" xfId="0" applyNumberFormat="1" applyFont="1" applyFill="1" applyBorder="1"/>
    <xf numFmtId="14" fontId="11" fillId="5" borderId="7" xfId="0" applyNumberFormat="1" applyFont="1" applyFill="1" applyBorder="1"/>
    <xf numFmtId="9" fontId="11" fillId="5" borderId="4" xfId="2" applyFont="1" applyFill="1" applyBorder="1" applyAlignment="1">
      <alignment horizontal="center"/>
    </xf>
    <xf numFmtId="9" fontId="11" fillId="5" borderId="4" xfId="2" applyFont="1" applyFill="1" applyBorder="1" applyAlignment="1">
      <alignment horizontal="left"/>
    </xf>
    <xf numFmtId="14" fontId="11" fillId="5" borderId="4" xfId="0" applyNumberFormat="1" applyFont="1" applyFill="1" applyBorder="1"/>
    <xf numFmtId="0" fontId="11" fillId="5" borderId="4" xfId="0" applyFont="1" applyFill="1" applyBorder="1" applyAlignment="1">
      <alignment horizontal="center"/>
    </xf>
    <xf numFmtId="44" fontId="11" fillId="5" borderId="4" xfId="1" applyFont="1" applyFill="1" applyBorder="1"/>
    <xf numFmtId="44" fontId="11" fillId="5" borderId="5" xfId="1" applyFont="1" applyFill="1" applyBorder="1"/>
    <xf numFmtId="44" fontId="11" fillId="5" borderId="6" xfId="1" applyFont="1" applyFill="1" applyBorder="1"/>
    <xf numFmtId="4" fontId="11" fillId="5" borderId="5" xfId="1" applyNumberFormat="1" applyFont="1" applyFill="1" applyBorder="1"/>
    <xf numFmtId="0" fontId="11" fillId="5" borderId="0" xfId="0" applyFont="1" applyFill="1"/>
    <xf numFmtId="0" fontId="37" fillId="20" borderId="28" xfId="0" applyFont="1" applyFill="1" applyBorder="1"/>
    <xf numFmtId="44" fontId="37" fillId="20" borderId="29" xfId="1" applyFont="1" applyFill="1" applyBorder="1"/>
    <xf numFmtId="44" fontId="37" fillId="20" borderId="30" xfId="1" applyFont="1" applyFill="1" applyBorder="1"/>
    <xf numFmtId="44" fontId="17" fillId="20" borderId="0" xfId="1" applyFont="1" applyFill="1"/>
    <xf numFmtId="44" fontId="0" fillId="20" borderId="0" xfId="1" applyFont="1" applyFill="1"/>
    <xf numFmtId="0" fontId="0" fillId="20" borderId="0" xfId="0" applyFill="1"/>
    <xf numFmtId="44" fontId="27" fillId="2" borderId="11" xfId="1" applyFont="1" applyFill="1" applyBorder="1" applyAlignment="1">
      <alignment horizontal="center" vertical="center"/>
    </xf>
    <xf numFmtId="44" fontId="27" fillId="2" borderId="20" xfId="1" applyFont="1" applyFill="1" applyBorder="1" applyAlignment="1">
      <alignment horizontal="center" vertical="center"/>
    </xf>
    <xf numFmtId="9" fontId="27" fillId="4" borderId="11" xfId="2" applyFont="1" applyFill="1" applyBorder="1" applyAlignment="1">
      <alignment horizontal="center" wrapText="1"/>
    </xf>
    <xf numFmtId="44" fontId="27" fillId="3" borderId="1" xfId="1" applyFont="1" applyFill="1" applyBorder="1" applyAlignment="1">
      <alignment horizontal="center" vertical="center"/>
    </xf>
    <xf numFmtId="44" fontId="27" fillId="3" borderId="2" xfId="1" applyFont="1" applyFill="1" applyBorder="1" applyAlignment="1">
      <alignment horizontal="center" vertical="center"/>
    </xf>
    <xf numFmtId="44" fontId="27" fillId="2" borderId="2" xfId="1" applyFont="1" applyFill="1" applyBorder="1" applyAlignment="1">
      <alignment horizontal="center" vertical="center"/>
    </xf>
    <xf numFmtId="9" fontId="27" fillId="4" borderId="12" xfId="2" applyFont="1" applyFill="1" applyBorder="1" applyAlignment="1">
      <alignment horizontal="center" wrapText="1"/>
    </xf>
    <xf numFmtId="9" fontId="27" fillId="4" borderId="37" xfId="2" applyFont="1" applyFill="1" applyBorder="1" applyAlignment="1">
      <alignment horizontal="center" wrapText="1"/>
    </xf>
    <xf numFmtId="44" fontId="27" fillId="3" borderId="8" xfId="1" applyFont="1" applyFill="1" applyBorder="1" applyAlignment="1">
      <alignment horizontal="center" vertical="center"/>
    </xf>
    <xf numFmtId="44" fontId="27" fillId="3" borderId="9" xfId="1" applyFont="1" applyFill="1" applyBorder="1" applyAlignment="1">
      <alignment horizontal="center" vertical="center"/>
    </xf>
    <xf numFmtId="44" fontId="27" fillId="2" borderId="9" xfId="1" applyFont="1" applyFill="1" applyBorder="1" applyAlignment="1">
      <alignment horizontal="center" vertical="center"/>
    </xf>
    <xf numFmtId="44" fontId="27" fillId="3" borderId="3" xfId="1" applyFont="1" applyFill="1" applyBorder="1" applyAlignment="1">
      <alignment horizontal="center" vertical="center"/>
    </xf>
    <xf numFmtId="44" fontId="27" fillId="3" borderId="10" xfId="1" applyFont="1" applyFill="1" applyBorder="1" applyAlignment="1">
      <alignment horizontal="center" vertical="center"/>
    </xf>
    <xf numFmtId="0" fontId="37" fillId="0" borderId="31" xfId="0" applyFont="1" applyBorder="1" applyAlignment="1">
      <alignment horizontal="center"/>
    </xf>
    <xf numFmtId="0" fontId="37" fillId="0" borderId="32" xfId="0" applyFont="1" applyBorder="1" applyAlignment="1">
      <alignment horizontal="center"/>
    </xf>
    <xf numFmtId="0" fontId="37" fillId="0" borderId="17" xfId="0" applyFont="1" applyBorder="1" applyAlignment="1">
      <alignment horizontal="center"/>
    </xf>
    <xf numFmtId="9" fontId="18" fillId="4" borderId="11" xfId="2" applyFont="1" applyFill="1" applyBorder="1" applyAlignment="1">
      <alignment horizontal="left" wrapText="1"/>
    </xf>
    <xf numFmtId="9" fontId="18" fillId="4" borderId="12" xfId="2" applyFont="1" applyFill="1" applyBorder="1" applyAlignment="1">
      <alignment horizontal="left" wrapText="1"/>
    </xf>
    <xf numFmtId="9" fontId="18" fillId="4" borderId="40" xfId="2" applyFont="1" applyFill="1" applyBorder="1" applyAlignment="1">
      <alignment horizontal="left" wrapText="1"/>
    </xf>
    <xf numFmtId="44" fontId="2" fillId="2" borderId="11" xfId="1" applyFont="1" applyFill="1" applyBorder="1" applyAlignment="1">
      <alignment horizontal="center" vertical="center"/>
    </xf>
    <xf numFmtId="44" fontId="2" fillId="2" borderId="12" xfId="1" applyFont="1" applyFill="1" applyBorder="1" applyAlignment="1">
      <alignment horizontal="center" vertical="center"/>
    </xf>
    <xf numFmtId="44" fontId="2" fillId="2" borderId="2" xfId="1" applyFont="1" applyFill="1" applyBorder="1" applyAlignment="1">
      <alignment horizontal="center" vertical="center"/>
    </xf>
    <xf numFmtId="44" fontId="2" fillId="3" borderId="2" xfId="1" applyFont="1" applyFill="1" applyBorder="1" applyAlignment="1">
      <alignment horizontal="center" vertical="center"/>
    </xf>
    <xf numFmtId="44" fontId="2" fillId="3" borderId="1" xfId="1" applyFont="1" applyFill="1" applyBorder="1" applyAlignment="1">
      <alignment horizontal="center" vertical="center"/>
    </xf>
    <xf numFmtId="8" fontId="2" fillId="3" borderId="1" xfId="1" applyNumberFormat="1" applyFont="1" applyFill="1" applyBorder="1" applyAlignment="1">
      <alignment horizontal="center" vertical="center"/>
    </xf>
    <xf numFmtId="44" fontId="27" fillId="3" borderId="35" xfId="1" applyFont="1" applyFill="1" applyBorder="1" applyAlignment="1">
      <alignment horizontal="center" vertical="center"/>
    </xf>
    <xf numFmtId="44" fontId="27" fillId="3" borderId="0" xfId="1" applyFont="1" applyFill="1" applyBorder="1" applyAlignment="1">
      <alignment horizontal="center" vertical="center"/>
    </xf>
    <xf numFmtId="44" fontId="11" fillId="2" borderId="11" xfId="1" applyFont="1" applyFill="1" applyBorder="1" applyAlignment="1">
      <alignment horizontal="center" vertical="center"/>
    </xf>
    <xf numFmtId="44" fontId="11" fillId="3" borderId="1" xfId="1" applyFont="1" applyFill="1" applyBorder="1" applyAlignment="1">
      <alignment horizontal="center" vertical="center"/>
    </xf>
    <xf numFmtId="44" fontId="11" fillId="3" borderId="2" xfId="1" applyFont="1" applyFill="1" applyBorder="1" applyAlignment="1">
      <alignment horizontal="center" vertical="center"/>
    </xf>
    <xf numFmtId="44" fontId="11" fillId="2" borderId="2" xfId="1" applyFont="1" applyFill="1" applyBorder="1" applyAlignment="1">
      <alignment horizontal="center" vertical="center"/>
    </xf>
    <xf numFmtId="44" fontId="27" fillId="3" borderId="11" xfId="1" applyFont="1" applyFill="1" applyBorder="1" applyAlignment="1">
      <alignment horizontal="center" vertical="center"/>
    </xf>
    <xf numFmtId="44" fontId="13" fillId="3" borderId="1" xfId="1" applyFont="1" applyFill="1" applyBorder="1" applyAlignment="1">
      <alignment horizontal="center" vertical="center"/>
    </xf>
    <xf numFmtId="8" fontId="27" fillId="3" borderId="1" xfId="1" applyNumberFormat="1" applyFont="1" applyFill="1" applyBorder="1" applyAlignment="1">
      <alignment horizontal="center" vertical="center"/>
    </xf>
    <xf numFmtId="8" fontId="27" fillId="3" borderId="2" xfId="1" applyNumberFormat="1" applyFont="1" applyFill="1" applyBorder="1" applyAlignment="1">
      <alignment horizontal="center" vertical="center"/>
    </xf>
    <xf numFmtId="8" fontId="27" fillId="3" borderId="3" xfId="1" applyNumberFormat="1" applyFont="1" applyFill="1" applyBorder="1" applyAlignment="1">
      <alignment horizontal="center" vertical="center"/>
    </xf>
    <xf numFmtId="8" fontId="27" fillId="3" borderId="8" xfId="1" applyNumberFormat="1" applyFont="1" applyFill="1" applyBorder="1" applyAlignment="1">
      <alignment horizontal="center" vertical="center"/>
    </xf>
    <xf numFmtId="8" fontId="27" fillId="3" borderId="9" xfId="1" applyNumberFormat="1" applyFont="1" applyFill="1" applyBorder="1" applyAlignment="1">
      <alignment horizontal="center" vertical="center"/>
    </xf>
    <xf numFmtId="8" fontId="27" fillId="3" borderId="10" xfId="1" applyNumberFormat="1" applyFont="1" applyFill="1" applyBorder="1" applyAlignment="1">
      <alignment horizontal="center" vertical="center"/>
    </xf>
  </cellXfs>
  <cellStyles count="10">
    <cellStyle name="Comma" xfId="4" builtinId="3"/>
    <cellStyle name="Currency" xfId="1" builtinId="4"/>
    <cellStyle name="Currency [0]" xfId="3" builtinId="7"/>
    <cellStyle name="Currency 2" xfId="6" xr:uid="{3E35927B-8162-4E9F-9EEB-4812B27ABBF2}"/>
    <cellStyle name="Normal" xfId="0" builtinId="0"/>
    <cellStyle name="Normal 2" xfId="5" xr:uid="{2772DF88-3EBA-4155-A7CA-0485EEE330AA}"/>
    <cellStyle name="Normal 2 2" xfId="8" xr:uid="{64873579-F731-463B-98B7-E2D2387F2988}"/>
    <cellStyle name="Normal 2 3" xfId="7" xr:uid="{A118E11D-C37C-457F-ABF7-8951D3682596}"/>
    <cellStyle name="Normal 2_Optimum" xfId="9" xr:uid="{061F03D4-82B8-42AC-A198-46064008916A}"/>
    <cellStyle name="Percent" xfId="2" builtinId="5"/>
  </cellStyles>
  <dxfs count="0"/>
  <tableStyles count="1" defaultTableStyle="TableStyleMedium2" defaultPivotStyle="PivotStyleLight16">
    <tableStyle name="Invisible" pivot="0" table="0" count="0" xr9:uid="{37771E9D-FABD-47DE-8B45-8F6DD21CFEF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b Park" id="{D0A9A798-A946-4EB0-8F7C-A501EA31364F}" userId="rpark@meriplex.com" providerId="PeoplePicker"/>
  <person displayName="Rob Park" id="{89E3EA3F-1F53-4710-ADD1-70109F548BCD}" userId="S::rpark@meriplex.com::21a850ba-64e3-4eec-a14b-466e29e8d574" providerId="AD"/>
  <person displayName="Ian Wheeler" id="{1A832565-3487-431E-9E78-216D52188DB3}" userId="S::ian.wheeler@meriplex.com::f8d6005d-b220-439d-ac31-8b5967a77221" providerId="AD"/>
  <person displayName="Rich Stowell" id="{6780FA5A-D638-41C8-86A3-33C1DDB7DCBE}" userId="S::rich.stowell@meriplex.com::8eb4606b-89e6-45e3-8cc8-dcbe100130b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V18" dT="2023-11-14T20:11:23.80" personId="{1A832565-3487-431E-9E78-216D52188DB3}" id="{0C976C3E-240A-4FB3-B194-EFEF1E5FC523}">
    <text>This file is used to calculate 
Excluding True-Ups and Downturn</text>
  </threadedComment>
  <threadedComment ref="V18" dT="2023-11-14T20:12:34.92" personId="{1A832565-3487-431E-9E78-216D52188DB3}" id="{E3ACEB2B-590B-490C-8A19-A6179AACA147}" parentId="{0C976C3E-240A-4FB3-B194-EFEF1E5FC523}">
    <text>Werner &amp; Glen are SMEs</text>
  </threadedComment>
  <threadedComment ref="F123" dT="2023-07-26T14:27:28.28" personId="{6780FA5A-D638-41C8-86A3-33C1DDB7DCBE}" id="{27A14851-E205-4839-966D-9C6475937814}">
    <text>@Rob Park Missing 9124 "Additional IaaS Resources"</text>
    <mentions>
      <mention mentionpersonId="{D0A9A798-A946-4EB0-8F7C-A501EA31364F}" mentionId="{5975595C-ABA1-4999-B980-4859B649E319}" startIndex="0" length="9"/>
    </mentions>
  </threadedComment>
  <threadedComment ref="F123" dT="2023-07-26T16:07:39.23" personId="{89E3EA3F-1F53-4710-ADD1-70109F548BCD}" id="{5AD0C090-B714-4980-B2AB-3D27D3E3F639}" parentId="{27A14851-E205-4839-966D-9C6475937814}">
    <text>9124 is within the Meriplex Houston tab now.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2869"/>
  <sheetViews>
    <sheetView zoomScale="40" zoomScaleNormal="40" workbookViewId="0">
      <selection activeCell="V32" sqref="V32"/>
    </sheetView>
  </sheetViews>
  <sheetFormatPr defaultColWidth="8.85546875" defaultRowHeight="32.25"/>
  <cols>
    <col min="1" max="1" width="12.85546875" style="64" customWidth="1"/>
    <col min="2" max="2" width="27" style="64" customWidth="1"/>
    <col min="3" max="3" width="27" style="62" bestFit="1" customWidth="1"/>
    <col min="4" max="4" width="23.7109375" style="222" bestFit="1" customWidth="1"/>
    <col min="5" max="5" width="37.140625" style="62" customWidth="1"/>
    <col min="6" max="6" width="45.140625" style="62" customWidth="1"/>
    <col min="7" max="9" width="18.140625" style="62" customWidth="1"/>
    <col min="10" max="11" width="24.140625" style="430" bestFit="1" customWidth="1"/>
    <col min="12" max="12" width="31.28515625" style="38" bestFit="1" customWidth="1"/>
    <col min="13" max="13" width="60.42578125" style="38" customWidth="1"/>
    <col min="14" max="14" width="24.85546875" style="430" bestFit="1" customWidth="1"/>
    <col min="15" max="16" width="27.42578125" style="46" customWidth="1"/>
    <col min="17" max="17" width="32.42578125" customWidth="1"/>
    <col min="18" max="18" width="29" customWidth="1"/>
    <col min="19" max="19" width="30.85546875" bestFit="1" customWidth="1"/>
    <col min="20" max="20" width="27.7109375" style="1" customWidth="1"/>
    <col min="21" max="21" width="27.7109375" style="2" customWidth="1"/>
    <col min="22" max="22" width="25.42578125" style="2" customWidth="1"/>
    <col min="23" max="23" width="29.28515625" style="3" bestFit="1" customWidth="1"/>
    <col min="24" max="24" width="29.140625" style="3" bestFit="1" customWidth="1"/>
    <col min="25" max="25" width="29.28515625" style="3" bestFit="1" customWidth="1"/>
    <col min="26" max="26" width="29.28515625" style="1" bestFit="1" customWidth="1"/>
    <col min="27" max="27" width="25.85546875" style="2" bestFit="1" customWidth="1"/>
    <col min="28" max="28" width="29.28515625" style="2" bestFit="1" customWidth="1"/>
    <col min="29" max="29" width="27.140625" style="1" bestFit="1" customWidth="1"/>
    <col min="30" max="30" width="28.42578125" style="2" bestFit="1" customWidth="1"/>
    <col min="31" max="31" width="27.140625" style="2" bestFit="1" customWidth="1"/>
    <col min="32" max="32" width="25.7109375" style="1" customWidth="1"/>
    <col min="33" max="35" width="25.7109375" style="2" customWidth="1"/>
  </cols>
  <sheetData>
    <row r="1" spans="1:36" s="11" customFormat="1" ht="30" customHeight="1" thickBot="1">
      <c r="A1" s="61"/>
      <c r="B1" s="61"/>
      <c r="C1" s="62"/>
      <c r="D1" s="215"/>
      <c r="E1" s="62"/>
      <c r="F1" s="62"/>
      <c r="G1" s="62"/>
      <c r="H1" s="62"/>
      <c r="I1" s="62"/>
      <c r="J1" s="430"/>
      <c r="K1" s="430"/>
      <c r="L1" s="259"/>
      <c r="M1" s="352"/>
      <c r="N1" s="430"/>
      <c r="O1" s="619"/>
      <c r="P1" s="51" t="s">
        <v>0</v>
      </c>
      <c r="Q1" s="52" t="s">
        <v>1</v>
      </c>
      <c r="R1" s="52" t="s">
        <v>2</v>
      </c>
      <c r="S1" s="52" t="s">
        <v>3</v>
      </c>
      <c r="T1" s="56" t="s">
        <v>4</v>
      </c>
      <c r="U1" s="55" t="s">
        <v>5</v>
      </c>
      <c r="V1" s="25"/>
      <c r="W1" s="25"/>
      <c r="AD1" s="26"/>
      <c r="AE1" s="26"/>
      <c r="AF1" s="26"/>
      <c r="AG1" s="26"/>
      <c r="AH1" s="26"/>
      <c r="AI1" s="26"/>
      <c r="AJ1" s="26"/>
    </row>
    <row r="2" spans="1:36" s="11" customFormat="1" ht="30" customHeight="1" thickBot="1">
      <c r="A2" s="61"/>
      <c r="B2" s="61"/>
      <c r="C2" s="62"/>
      <c r="D2" s="215"/>
      <c r="E2" s="62"/>
      <c r="F2" s="62"/>
      <c r="G2" s="62"/>
      <c r="H2" s="62"/>
      <c r="I2" s="62"/>
      <c r="J2" s="430"/>
      <c r="K2" s="430"/>
      <c r="L2" s="260"/>
      <c r="M2" s="353"/>
      <c r="N2" s="430"/>
      <c r="O2" s="620"/>
      <c r="P2" s="47" t="s">
        <v>6</v>
      </c>
      <c r="Q2" s="48">
        <f>SUM(Q11)</f>
        <v>0</v>
      </c>
      <c r="R2" s="48">
        <f>SUM(R15)</f>
        <v>0</v>
      </c>
      <c r="S2" s="48">
        <f>SUM(Q2)-R2</f>
        <v>0</v>
      </c>
      <c r="T2" s="53">
        <f>SUM(S15)</f>
        <v>0</v>
      </c>
      <c r="U2" s="57">
        <f>SUM(T2)-S2</f>
        <v>0</v>
      </c>
      <c r="V2" s="27"/>
      <c r="W2" s="27"/>
      <c r="AD2" s="26"/>
      <c r="AE2" s="26"/>
      <c r="AF2" s="26"/>
      <c r="AG2" s="26"/>
      <c r="AH2" s="26"/>
      <c r="AI2" s="26"/>
      <c r="AJ2" s="26"/>
    </row>
    <row r="3" spans="1:36" s="11" customFormat="1" ht="30" customHeight="1" thickBot="1">
      <c r="A3" s="61"/>
      <c r="B3" s="61"/>
      <c r="C3" s="62"/>
      <c r="D3" s="215"/>
      <c r="E3" s="62"/>
      <c r="F3" s="62"/>
      <c r="G3" s="62"/>
      <c r="H3" s="62"/>
      <c r="I3" s="62"/>
      <c r="J3" s="430"/>
      <c r="K3" s="430"/>
      <c r="L3" s="260"/>
      <c r="M3" s="353"/>
      <c r="N3" s="430"/>
      <c r="O3" s="620"/>
      <c r="P3" s="47" t="s">
        <v>7</v>
      </c>
      <c r="Q3" s="48">
        <f>SUM(T11)</f>
        <v>0</v>
      </c>
      <c r="R3" s="48">
        <f>SUM(U15)</f>
        <v>0</v>
      </c>
      <c r="S3" s="48">
        <f>SUM(Q3)-R3</f>
        <v>0</v>
      </c>
      <c r="T3" s="53">
        <f>SUM(V15)</f>
        <v>0</v>
      </c>
      <c r="U3" s="57">
        <f>SUM(T3)-S3</f>
        <v>0</v>
      </c>
      <c r="V3" s="80"/>
      <c r="W3" s="80"/>
      <c r="AD3" s="26"/>
      <c r="AE3" s="26"/>
      <c r="AF3" s="26"/>
      <c r="AG3" s="26"/>
      <c r="AH3" s="26"/>
      <c r="AI3" s="26"/>
      <c r="AJ3" s="26"/>
    </row>
    <row r="4" spans="1:36" s="11" customFormat="1" ht="30" customHeight="1" thickBot="1">
      <c r="A4" s="61"/>
      <c r="B4" s="61"/>
      <c r="C4" s="62"/>
      <c r="D4" s="215"/>
      <c r="E4" s="62"/>
      <c r="F4" s="62"/>
      <c r="G4" s="62"/>
      <c r="H4" s="62"/>
      <c r="I4" s="62"/>
      <c r="J4" s="430"/>
      <c r="K4" s="430"/>
      <c r="L4" s="260"/>
      <c r="M4" s="353"/>
      <c r="N4" s="430"/>
      <c r="O4" s="620"/>
      <c r="P4" s="47" t="s">
        <v>8</v>
      </c>
      <c r="Q4" s="48">
        <f>SUM(W11)</f>
        <v>0</v>
      </c>
      <c r="R4" s="48">
        <f>SUM(X15)</f>
        <v>0</v>
      </c>
      <c r="S4" s="48">
        <f>SUM(Q4)-R4</f>
        <v>0</v>
      </c>
      <c r="T4" s="53">
        <f>SUM(Y15)</f>
        <v>0</v>
      </c>
      <c r="U4" s="57">
        <f>SUM(T4)-S4</f>
        <v>0</v>
      </c>
      <c r="V4" s="146"/>
      <c r="W4" s="148"/>
      <c r="AD4" s="26"/>
      <c r="AE4" s="26"/>
      <c r="AF4" s="26"/>
      <c r="AG4" s="26"/>
      <c r="AH4" s="26"/>
      <c r="AI4" s="26"/>
      <c r="AJ4" s="26"/>
    </row>
    <row r="5" spans="1:36" s="11" customFormat="1" ht="30" customHeight="1" thickBot="1">
      <c r="A5" s="61"/>
      <c r="B5" s="61"/>
      <c r="C5" s="62"/>
      <c r="D5" s="215"/>
      <c r="E5" s="62"/>
      <c r="F5" s="62"/>
      <c r="G5" s="62"/>
      <c r="H5" s="62"/>
      <c r="I5" s="62"/>
      <c r="J5" s="430"/>
      <c r="K5" s="430"/>
      <c r="L5" s="260"/>
      <c r="M5" s="353"/>
      <c r="N5" s="430"/>
      <c r="O5" s="620"/>
      <c r="P5" s="47" t="s">
        <v>9</v>
      </c>
      <c r="Q5" s="48">
        <f>SUM(Z11)</f>
        <v>0</v>
      </c>
      <c r="R5" s="48">
        <f>SUM(AA15)</f>
        <v>0</v>
      </c>
      <c r="S5" s="48">
        <f>SUM(Q5)-R5</f>
        <v>0</v>
      </c>
      <c r="T5" s="53">
        <f>SUM(AB15)</f>
        <v>0</v>
      </c>
      <c r="U5" s="57">
        <f>SUM(T5)-S5</f>
        <v>0</v>
      </c>
      <c r="V5" s="79"/>
      <c r="W5" s="80"/>
      <c r="AD5" s="26"/>
      <c r="AE5" s="26"/>
      <c r="AF5" s="26"/>
      <c r="AG5" s="26"/>
      <c r="AH5" s="26"/>
      <c r="AI5" s="26"/>
      <c r="AJ5" s="26"/>
    </row>
    <row r="6" spans="1:36" s="11" customFormat="1" ht="30" customHeight="1" thickBot="1">
      <c r="A6" s="61"/>
      <c r="B6" s="61"/>
      <c r="C6" s="62"/>
      <c r="D6" s="215"/>
      <c r="E6" s="62"/>
      <c r="F6" s="62"/>
      <c r="G6" s="62"/>
      <c r="H6" s="62"/>
      <c r="I6" s="62"/>
      <c r="J6" s="430"/>
      <c r="K6" s="430"/>
      <c r="L6" s="261"/>
      <c r="M6" s="354"/>
      <c r="N6" s="430"/>
      <c r="O6" s="621"/>
      <c r="P6" s="49" t="s">
        <v>10</v>
      </c>
      <c r="Q6" s="50">
        <f>SUM(Q2:Q5)</f>
        <v>0</v>
      </c>
      <c r="R6" s="50">
        <f>SUM(R2:R5)</f>
        <v>0</v>
      </c>
      <c r="S6" s="50">
        <f>SUM(S2:S5)</f>
        <v>0</v>
      </c>
      <c r="T6" s="54">
        <f>SUM(T2:T5)</f>
        <v>0</v>
      </c>
      <c r="U6" s="58">
        <f>SUM(T6)-S6</f>
        <v>0</v>
      </c>
      <c r="V6" s="79"/>
      <c r="W6" s="80"/>
      <c r="AD6" s="26"/>
      <c r="AE6" s="26"/>
      <c r="AF6" s="26"/>
      <c r="AG6" s="26"/>
      <c r="AH6" s="26"/>
      <c r="AI6" s="26"/>
      <c r="AJ6" s="26"/>
    </row>
    <row r="7" spans="1:36" s="11" customFormat="1" ht="30" customHeight="1" thickBot="1">
      <c r="A7" s="61"/>
      <c r="B7" s="61"/>
      <c r="C7" s="62"/>
      <c r="D7" s="215"/>
      <c r="E7" s="62"/>
      <c r="F7" s="62"/>
      <c r="G7" s="62"/>
      <c r="H7" s="62"/>
      <c r="I7" s="62"/>
      <c r="J7" s="430"/>
      <c r="K7" s="430"/>
      <c r="L7" s="260"/>
      <c r="M7" s="353"/>
      <c r="N7" s="430"/>
      <c r="O7" s="620"/>
      <c r="P7" s="629" t="s">
        <v>11</v>
      </c>
      <c r="Q7" s="630">
        <f>SUM(AI11)</f>
        <v>0</v>
      </c>
      <c r="R7" s="630">
        <f>SUM(AI11)</f>
        <v>0</v>
      </c>
      <c r="S7" s="630">
        <v>0</v>
      </c>
      <c r="T7" s="633">
        <v>0</v>
      </c>
      <c r="U7" s="634">
        <v>0</v>
      </c>
      <c r="V7" s="146"/>
      <c r="W7" s="80"/>
      <c r="AD7" s="26"/>
      <c r="AE7" s="26"/>
      <c r="AF7" s="26"/>
      <c r="AG7" s="26"/>
      <c r="AH7" s="26"/>
      <c r="AI7" s="26"/>
      <c r="AJ7" s="26"/>
    </row>
    <row r="8" spans="1:36" s="11" customFormat="1" ht="30" customHeight="1" thickBot="1">
      <c r="A8" s="61"/>
      <c r="B8" s="61"/>
      <c r="C8" s="62"/>
      <c r="D8" s="215"/>
      <c r="E8" s="62"/>
      <c r="F8" s="62"/>
      <c r="G8" s="62"/>
      <c r="H8" s="62"/>
      <c r="I8" s="62"/>
      <c r="J8" s="430"/>
      <c r="K8" s="430"/>
      <c r="L8" s="260"/>
      <c r="M8" s="353"/>
      <c r="N8" s="430"/>
      <c r="O8" s="620"/>
      <c r="P8" s="47" t="s">
        <v>12</v>
      </c>
      <c r="Q8" s="48">
        <f>SUM(AC11)</f>
        <v>0</v>
      </c>
      <c r="R8" s="48">
        <f>SUM(AD15)</f>
        <v>0</v>
      </c>
      <c r="S8" s="48">
        <f>SUM(Q8)-R8</f>
        <v>0</v>
      </c>
      <c r="T8" s="53">
        <f>AE15</f>
        <v>0</v>
      </c>
      <c r="U8" s="57">
        <f>SUM(T8)-S8</f>
        <v>0</v>
      </c>
      <c r="V8" s="146"/>
      <c r="W8" s="80"/>
      <c r="AD8" s="26"/>
      <c r="AE8" s="26"/>
      <c r="AF8" s="26"/>
      <c r="AG8" s="26"/>
      <c r="AH8" s="26"/>
      <c r="AI8" s="26"/>
      <c r="AJ8" s="26"/>
    </row>
    <row r="9" spans="1:36" s="11" customFormat="1" ht="30" customHeight="1" thickBot="1">
      <c r="A9" s="61"/>
      <c r="B9" s="61"/>
      <c r="C9" s="62"/>
      <c r="D9" s="215"/>
      <c r="E9" s="62"/>
      <c r="F9" s="62"/>
      <c r="G9" s="62"/>
      <c r="H9" s="62"/>
      <c r="I9" s="62"/>
      <c r="J9" s="430"/>
      <c r="K9" s="430"/>
      <c r="L9" s="260"/>
      <c r="M9" s="353"/>
      <c r="N9" s="430"/>
      <c r="O9" s="620"/>
      <c r="P9" s="47" t="s">
        <v>13</v>
      </c>
      <c r="Q9" s="48">
        <f>SUM(AF11)</f>
        <v>0</v>
      </c>
      <c r="R9" s="48">
        <f>SUM(AG15)</f>
        <v>0</v>
      </c>
      <c r="S9" s="48">
        <f>Q9-R9</f>
        <v>0</v>
      </c>
      <c r="T9" s="53">
        <f>SUM(AH15)</f>
        <v>0</v>
      </c>
      <c r="U9" s="57">
        <f>SUM(T9)-S9</f>
        <v>0</v>
      </c>
      <c r="V9" s="149"/>
      <c r="W9" s="80"/>
      <c r="AD9" s="26"/>
      <c r="AE9" s="26"/>
      <c r="AF9" s="26"/>
      <c r="AG9" s="26"/>
      <c r="AH9" s="26"/>
      <c r="AI9" s="26"/>
      <c r="AJ9" s="26"/>
    </row>
    <row r="10" spans="1:36" s="10" customFormat="1" ht="30" customHeight="1" thickBot="1">
      <c r="A10" s="61"/>
      <c r="B10" s="61"/>
      <c r="C10" s="62"/>
      <c r="D10" s="216"/>
      <c r="E10" s="62"/>
      <c r="F10" s="62"/>
      <c r="G10" s="62"/>
      <c r="H10" s="62"/>
      <c r="I10" s="62"/>
      <c r="J10" s="430"/>
      <c r="K10" s="430"/>
      <c r="L10" s="261"/>
      <c r="M10" s="354"/>
      <c r="N10" s="430"/>
      <c r="O10" s="621"/>
      <c r="P10" s="49" t="s">
        <v>14</v>
      </c>
      <c r="Q10" s="50">
        <f>SUM(Q6)+Q8+Q9</f>
        <v>0</v>
      </c>
      <c r="R10" s="50">
        <f>SUM(R2:R5)+R8+R9</f>
        <v>0</v>
      </c>
      <c r="S10" s="50">
        <f>SUM(Q10)-R10</f>
        <v>0</v>
      </c>
      <c r="T10" s="54">
        <f>SUM(T6)+T8+T9</f>
        <v>0</v>
      </c>
      <c r="U10" s="58">
        <f>SUM(T10)-S10</f>
        <v>0</v>
      </c>
      <c r="V10" s="147"/>
      <c r="W10" s="147"/>
      <c r="AD10" s="13"/>
      <c r="AE10" s="13"/>
      <c r="AF10" s="13"/>
      <c r="AG10" s="13"/>
      <c r="AH10" s="13"/>
      <c r="AI10" s="13"/>
      <c r="AJ10" s="13"/>
    </row>
    <row r="11" spans="1:36" s="69" customFormat="1" ht="38.25" customHeight="1" thickBot="1">
      <c r="A11" s="63"/>
      <c r="B11" s="63"/>
      <c r="C11" s="63"/>
      <c r="D11" s="223"/>
      <c r="E11" s="63"/>
      <c r="F11" s="63"/>
      <c r="G11" s="63"/>
      <c r="H11" s="63"/>
      <c r="I11" s="63"/>
      <c r="J11" s="431"/>
      <c r="K11" s="431"/>
      <c r="L11" s="68"/>
      <c r="M11" s="68"/>
      <c r="N11" s="431"/>
      <c r="O11" s="67" t="s">
        <v>15</v>
      </c>
      <c r="P11" s="67" t="s">
        <v>15</v>
      </c>
      <c r="Q11" s="236"/>
      <c r="R11" s="235"/>
      <c r="S11" s="12"/>
      <c r="T11" s="236"/>
      <c r="U11" s="12"/>
      <c r="V11" s="12"/>
      <c r="W11" s="236"/>
      <c r="X11" s="12"/>
      <c r="Y11" s="12"/>
      <c r="Z11" s="236"/>
      <c r="AA11" s="12"/>
      <c r="AB11" s="12"/>
      <c r="AC11" s="236"/>
      <c r="AD11" s="12"/>
      <c r="AE11" s="12"/>
      <c r="AF11" s="236"/>
      <c r="AG11" s="12"/>
      <c r="AH11" s="12"/>
      <c r="AI11" s="12"/>
    </row>
    <row r="12" spans="1:36" s="66" customFormat="1" ht="24.95" customHeight="1" thickTop="1" thickBot="1">
      <c r="A12" s="241"/>
      <c r="B12" s="241"/>
      <c r="C12" s="242"/>
      <c r="D12" s="256"/>
      <c r="E12" s="242"/>
      <c r="F12" s="242"/>
      <c r="G12" s="242"/>
      <c r="H12" s="242"/>
      <c r="I12" s="242"/>
      <c r="J12" s="432"/>
      <c r="K12" s="432"/>
      <c r="L12" s="265"/>
      <c r="M12" s="1183" t="s">
        <v>16</v>
      </c>
      <c r="N12" s="432"/>
      <c r="O12" s="265"/>
      <c r="P12" s="265"/>
      <c r="Q12" s="1184" t="s">
        <v>6</v>
      </c>
      <c r="R12" s="1184"/>
      <c r="S12" s="1184"/>
      <c r="T12" s="1184" t="s">
        <v>17</v>
      </c>
      <c r="U12" s="1184"/>
      <c r="V12" s="1184"/>
      <c r="W12" s="1184" t="s">
        <v>18</v>
      </c>
      <c r="X12" s="1184"/>
      <c r="Y12" s="1184"/>
      <c r="Z12" s="1184" t="s">
        <v>9</v>
      </c>
      <c r="AA12" s="1184"/>
      <c r="AB12" s="1184"/>
      <c r="AC12" s="1185" t="s">
        <v>12</v>
      </c>
      <c r="AD12" s="1185"/>
      <c r="AE12" s="1185"/>
      <c r="AF12" s="1186" t="s">
        <v>13</v>
      </c>
      <c r="AG12" s="1186"/>
      <c r="AH12" s="1186"/>
      <c r="AI12" s="1181" t="s">
        <v>19</v>
      </c>
    </row>
    <row r="13" spans="1:36" s="66" customFormat="1" ht="24.95" customHeight="1" thickTop="1" thickBot="1">
      <c r="A13" s="345"/>
      <c r="B13" s="345"/>
      <c r="C13" s="347"/>
      <c r="D13" s="346"/>
      <c r="E13" s="347"/>
      <c r="F13" s="347"/>
      <c r="G13" s="347"/>
      <c r="H13" s="347"/>
      <c r="I13" s="347"/>
      <c r="J13" s="433"/>
      <c r="K13" s="433"/>
      <c r="L13" s="348"/>
      <c r="M13" s="1183"/>
      <c r="N13" s="433"/>
      <c r="O13" s="348"/>
      <c r="P13" s="348"/>
      <c r="Q13" s="1184"/>
      <c r="R13" s="1184"/>
      <c r="S13" s="1184"/>
      <c r="T13" s="1184"/>
      <c r="U13" s="1184"/>
      <c r="V13" s="1184"/>
      <c r="W13" s="1184"/>
      <c r="X13" s="1184"/>
      <c r="Y13" s="1184"/>
      <c r="Z13" s="1184"/>
      <c r="AA13" s="1184"/>
      <c r="AB13" s="1184"/>
      <c r="AC13" s="1185"/>
      <c r="AD13" s="1185"/>
      <c r="AE13" s="1185"/>
      <c r="AF13" s="1186"/>
      <c r="AG13" s="1186"/>
      <c r="AH13" s="1186"/>
      <c r="AI13" s="1182"/>
    </row>
    <row r="14" spans="1:36" s="75" customFormat="1" ht="72" customHeight="1" thickTop="1" thickBot="1">
      <c r="A14" s="364" t="s">
        <v>20</v>
      </c>
      <c r="B14" s="631" t="s">
        <v>21</v>
      </c>
      <c r="C14" s="369" t="s">
        <v>22</v>
      </c>
      <c r="D14" s="257" t="s">
        <v>23</v>
      </c>
      <c r="E14" s="365" t="s">
        <v>24</v>
      </c>
      <c r="F14" s="365" t="s">
        <v>25</v>
      </c>
      <c r="G14" s="365" t="s">
        <v>26</v>
      </c>
      <c r="H14" s="365" t="s">
        <v>27</v>
      </c>
      <c r="I14" s="365" t="s">
        <v>28</v>
      </c>
      <c r="J14" s="434" t="s">
        <v>29</v>
      </c>
      <c r="K14" s="434" t="s">
        <v>30</v>
      </c>
      <c r="L14" s="337" t="s">
        <v>31</v>
      </c>
      <c r="M14" s="1183"/>
      <c r="N14" s="592" t="s">
        <v>32</v>
      </c>
      <c r="O14" s="335" t="s">
        <v>33</v>
      </c>
      <c r="P14" s="632" t="s">
        <v>34</v>
      </c>
      <c r="Q14" s="70" t="s">
        <v>6</v>
      </c>
      <c r="R14" s="71" t="s">
        <v>35</v>
      </c>
      <c r="S14" s="71" t="s">
        <v>36</v>
      </c>
      <c r="T14" s="70" t="s">
        <v>37</v>
      </c>
      <c r="U14" s="71" t="s">
        <v>35</v>
      </c>
      <c r="V14" s="154" t="s">
        <v>36</v>
      </c>
      <c r="W14" s="71" t="s">
        <v>8</v>
      </c>
      <c r="X14" s="71" t="s">
        <v>35</v>
      </c>
      <c r="Y14" s="71" t="s">
        <v>36</v>
      </c>
      <c r="Z14" s="70" t="s">
        <v>38</v>
      </c>
      <c r="AA14" s="71" t="s">
        <v>35</v>
      </c>
      <c r="AB14" s="72" t="s">
        <v>36</v>
      </c>
      <c r="AC14" s="70" t="s">
        <v>12</v>
      </c>
      <c r="AD14" s="71" t="s">
        <v>35</v>
      </c>
      <c r="AE14" s="71" t="s">
        <v>36</v>
      </c>
      <c r="AF14" s="73" t="s">
        <v>39</v>
      </c>
      <c r="AG14" s="74" t="s">
        <v>35</v>
      </c>
      <c r="AH14" s="162" t="s">
        <v>36</v>
      </c>
      <c r="AI14" s="162" t="s">
        <v>19</v>
      </c>
    </row>
    <row r="15" spans="1:36" s="76" customFormat="1" ht="33.75" thickTop="1" thickBot="1">
      <c r="A15" s="329"/>
      <c r="B15" s="329"/>
      <c r="C15" s="331"/>
      <c r="D15" s="334"/>
      <c r="E15" s="331"/>
      <c r="F15" s="331"/>
      <c r="G15" s="331"/>
      <c r="H15" s="331"/>
      <c r="I15" s="331"/>
      <c r="J15" s="435"/>
      <c r="K15" s="435"/>
      <c r="L15" s="336"/>
      <c r="M15" s="1183"/>
      <c r="N15" s="435"/>
      <c r="O15" s="335"/>
      <c r="P15" s="335"/>
      <c r="Q15" s="327">
        <f t="shared" ref="Q15:AH15" si="0">SUM(Q16:Q179)</f>
        <v>0</v>
      </c>
      <c r="R15" s="327">
        <f t="shared" si="0"/>
        <v>0</v>
      </c>
      <c r="S15" s="328">
        <f t="shared" si="0"/>
        <v>0</v>
      </c>
      <c r="T15" s="327">
        <f t="shared" si="0"/>
        <v>0</v>
      </c>
      <c r="U15" s="327">
        <f t="shared" si="0"/>
        <v>0</v>
      </c>
      <c r="V15" s="328">
        <f t="shared" si="0"/>
        <v>0</v>
      </c>
      <c r="W15" s="327">
        <f t="shared" si="0"/>
        <v>0</v>
      </c>
      <c r="X15" s="327">
        <f t="shared" si="0"/>
        <v>0</v>
      </c>
      <c r="Y15" s="328">
        <f t="shared" si="0"/>
        <v>0</v>
      </c>
      <c r="Z15" s="327">
        <f t="shared" si="0"/>
        <v>0</v>
      </c>
      <c r="AA15" s="327">
        <f t="shared" si="0"/>
        <v>0</v>
      </c>
      <c r="AB15" s="328">
        <f t="shared" si="0"/>
        <v>0</v>
      </c>
      <c r="AC15" s="327">
        <f t="shared" si="0"/>
        <v>0</v>
      </c>
      <c r="AD15" s="327">
        <f t="shared" si="0"/>
        <v>0</v>
      </c>
      <c r="AE15" s="328">
        <f t="shared" si="0"/>
        <v>0</v>
      </c>
      <c r="AF15" s="327">
        <f t="shared" si="0"/>
        <v>0</v>
      </c>
      <c r="AG15" s="327">
        <f t="shared" si="0"/>
        <v>0</v>
      </c>
      <c r="AH15" s="328">
        <f t="shared" si="0"/>
        <v>0</v>
      </c>
      <c r="AI15" s="328">
        <f>SUM(AI17:AI124)</f>
        <v>0</v>
      </c>
    </row>
    <row r="16" spans="1:36" s="83" customFormat="1" ht="35.1" customHeight="1">
      <c r="A16" s="273"/>
      <c r="B16" s="273"/>
      <c r="C16" s="273"/>
      <c r="D16" s="316"/>
      <c r="E16" s="273"/>
      <c r="F16" s="273"/>
      <c r="G16" s="273"/>
      <c r="H16" s="273"/>
      <c r="I16" s="273"/>
      <c r="J16" s="551"/>
      <c r="K16" s="551"/>
      <c r="L16" s="317"/>
      <c r="M16" s="326"/>
      <c r="N16" s="649"/>
      <c r="O16" s="318"/>
      <c r="P16" s="318"/>
      <c r="Q16" s="274"/>
      <c r="R16" s="275"/>
      <c r="S16" s="275"/>
      <c r="T16" s="274"/>
      <c r="U16" s="275"/>
      <c r="V16" s="276"/>
      <c r="W16" s="275"/>
      <c r="X16" s="275"/>
      <c r="Y16" s="275"/>
      <c r="Z16" s="274"/>
      <c r="AA16" s="275"/>
      <c r="AB16" s="275"/>
      <c r="AC16" s="274"/>
      <c r="AD16" s="275"/>
      <c r="AE16" s="275"/>
      <c r="AF16" s="274"/>
      <c r="AG16" s="275"/>
      <c r="AH16" s="276"/>
      <c r="AI16" s="276"/>
    </row>
    <row r="17" spans="1:35" s="16" customFormat="1" ht="35.1" customHeight="1">
      <c r="A17" s="59"/>
      <c r="B17" s="59"/>
      <c r="C17" s="59"/>
      <c r="D17" s="230"/>
      <c r="E17" s="59"/>
      <c r="F17" s="59"/>
      <c r="G17" s="59"/>
      <c r="H17" s="59"/>
      <c r="I17" s="59"/>
      <c r="J17" s="498"/>
      <c r="K17" s="498"/>
      <c r="L17" s="39"/>
      <c r="M17" s="39"/>
      <c r="N17" s="594"/>
      <c r="O17" s="41"/>
      <c r="P17" s="41"/>
      <c r="Q17" s="20"/>
      <c r="R17" s="21"/>
      <c r="S17" s="21"/>
      <c r="T17" s="20"/>
      <c r="U17" s="21"/>
      <c r="V17" s="155"/>
      <c r="W17" s="21"/>
      <c r="X17" s="21"/>
      <c r="Y17" s="21"/>
      <c r="Z17" s="20"/>
      <c r="AA17" s="21"/>
      <c r="AB17" s="21"/>
      <c r="AC17" s="20"/>
      <c r="AD17" s="21"/>
      <c r="AE17" s="21"/>
      <c r="AF17" s="20"/>
      <c r="AG17" s="21"/>
      <c r="AH17" s="155"/>
      <c r="AI17" s="155"/>
    </row>
    <row r="18" spans="1:35" s="16" customFormat="1" ht="35.1" customHeight="1">
      <c r="A18" s="59"/>
      <c r="B18" s="59"/>
      <c r="C18" s="59"/>
      <c r="D18" s="230"/>
      <c r="E18" s="19"/>
      <c r="F18" s="59"/>
      <c r="G18" s="59"/>
      <c r="H18" s="59"/>
      <c r="I18" s="59"/>
      <c r="J18" s="498"/>
      <c r="K18" s="498"/>
      <c r="L18" s="566"/>
      <c r="M18" s="567"/>
      <c r="N18" s="594"/>
      <c r="O18" s="41"/>
      <c r="P18" s="41"/>
      <c r="Q18" s="568"/>
      <c r="R18" s="60"/>
      <c r="S18" s="569"/>
      <c r="T18" s="78"/>
      <c r="U18" s="60"/>
      <c r="V18" s="151"/>
      <c r="W18" s="60"/>
      <c r="X18" s="60"/>
      <c r="Y18" s="60"/>
      <c r="Z18" s="78"/>
      <c r="AA18" s="60"/>
      <c r="AB18" s="60"/>
      <c r="AC18" s="78"/>
      <c r="AD18" s="60"/>
      <c r="AE18" s="60"/>
      <c r="AF18" s="78"/>
      <c r="AG18" s="60"/>
      <c r="AH18" s="151"/>
      <c r="AI18" s="151"/>
    </row>
    <row r="21" spans="1:35" s="16" customFormat="1" ht="35.1" customHeight="1">
      <c r="A21" s="59"/>
      <c r="B21" s="59"/>
      <c r="C21" s="59"/>
      <c r="D21" s="230"/>
      <c r="E21" s="59"/>
      <c r="F21" s="59"/>
      <c r="G21" s="59"/>
      <c r="H21" s="59"/>
      <c r="I21" s="59"/>
      <c r="J21" s="498"/>
      <c r="K21" s="498"/>
      <c r="L21" s="39"/>
      <c r="M21" s="39"/>
      <c r="N21" s="587"/>
      <c r="O21" s="41"/>
      <c r="P21" s="41"/>
      <c r="Q21" s="20"/>
      <c r="R21" s="21"/>
      <c r="S21" s="21"/>
      <c r="T21" s="20"/>
      <c r="U21" s="21"/>
      <c r="V21" s="155"/>
      <c r="W21" s="21"/>
      <c r="X21" s="21"/>
      <c r="Y21" s="21"/>
      <c r="Z21" s="20"/>
      <c r="AA21" s="21"/>
      <c r="AB21" s="21"/>
      <c r="AC21" s="20"/>
      <c r="AD21" s="21"/>
      <c r="AE21" s="21"/>
      <c r="AF21" s="20"/>
      <c r="AG21" s="21"/>
      <c r="AH21" s="155"/>
      <c r="AI21" s="155"/>
    </row>
    <row r="22" spans="1:35" s="16" customFormat="1" ht="35.1" customHeight="1">
      <c r="A22" s="59"/>
      <c r="B22" s="59"/>
      <c r="C22" s="59"/>
      <c r="D22" s="230"/>
      <c r="E22" s="59"/>
      <c r="F22" s="59"/>
      <c r="G22" s="59"/>
      <c r="H22" s="59"/>
      <c r="I22" s="59"/>
      <c r="J22" s="498"/>
      <c r="K22" s="498"/>
      <c r="L22" s="39"/>
      <c r="M22" s="39"/>
      <c r="N22" s="587"/>
      <c r="O22" s="41"/>
      <c r="P22" s="41"/>
      <c r="Q22" s="20"/>
      <c r="R22" s="21"/>
      <c r="S22" s="21"/>
      <c r="T22" s="20"/>
      <c r="U22" s="21"/>
      <c r="V22" s="155"/>
      <c r="W22" s="21"/>
      <c r="X22" s="21"/>
      <c r="Y22" s="21"/>
      <c r="Z22" s="20"/>
      <c r="AA22" s="21"/>
      <c r="AB22" s="21"/>
      <c r="AC22" s="20"/>
      <c r="AD22" s="21"/>
      <c r="AE22" s="21"/>
      <c r="AF22" s="20"/>
      <c r="AG22" s="21"/>
      <c r="AH22" s="155"/>
      <c r="AI22" s="155"/>
    </row>
    <row r="24" spans="1:35" s="16" customFormat="1" ht="35.1" customHeight="1">
      <c r="A24" s="59"/>
      <c r="B24" s="59"/>
      <c r="C24" s="59"/>
      <c r="D24" s="230"/>
      <c r="E24" s="59"/>
      <c r="F24" s="59"/>
      <c r="G24" s="59"/>
      <c r="H24" s="59"/>
      <c r="I24" s="59"/>
      <c r="J24" s="498"/>
      <c r="K24" s="498"/>
      <c r="L24" s="39"/>
      <c r="M24" s="39"/>
      <c r="N24" s="587"/>
      <c r="O24" s="41"/>
      <c r="P24" s="41"/>
      <c r="Q24" s="20"/>
      <c r="R24" s="21"/>
      <c r="S24" s="21"/>
      <c r="T24" s="20"/>
      <c r="U24" s="21"/>
      <c r="V24" s="155"/>
      <c r="W24" s="21"/>
      <c r="X24" s="21"/>
      <c r="Y24" s="21"/>
      <c r="Z24" s="20"/>
      <c r="AA24" s="21"/>
      <c r="AB24" s="21"/>
      <c r="AC24" s="20"/>
      <c r="AD24" s="21"/>
      <c r="AE24" s="21"/>
      <c r="AF24" s="20"/>
      <c r="AG24" s="21"/>
      <c r="AH24" s="155"/>
      <c r="AI24" s="155"/>
    </row>
    <row r="25" spans="1:35" s="16" customFormat="1" ht="35.1" customHeight="1">
      <c r="A25" s="59"/>
      <c r="B25" s="59"/>
      <c r="C25" s="59"/>
      <c r="D25" s="230"/>
      <c r="E25" s="59"/>
      <c r="F25" s="59"/>
      <c r="G25" s="59"/>
      <c r="H25" s="59"/>
      <c r="I25" s="59"/>
      <c r="J25" s="498"/>
      <c r="K25" s="498"/>
      <c r="L25" s="39"/>
      <c r="M25" s="39"/>
      <c r="N25" s="587"/>
      <c r="O25" s="41"/>
      <c r="P25" s="41"/>
      <c r="Q25" s="20"/>
      <c r="R25" s="21"/>
      <c r="S25" s="21"/>
      <c r="T25" s="20"/>
      <c r="U25" s="21"/>
      <c r="V25" s="155"/>
      <c r="W25" s="21"/>
      <c r="X25" s="21"/>
      <c r="Y25" s="21"/>
      <c r="Z25" s="20"/>
      <c r="AA25" s="21"/>
      <c r="AB25" s="21"/>
      <c r="AC25" s="20"/>
      <c r="AD25" s="21"/>
      <c r="AE25" s="21"/>
      <c r="AF25" s="20"/>
      <c r="AG25" s="21"/>
      <c r="AH25" s="155"/>
      <c r="AI25" s="155"/>
    </row>
    <row r="27" spans="1:35" s="16" customFormat="1" ht="35.1" customHeight="1">
      <c r="A27" s="59"/>
      <c r="B27" s="59"/>
      <c r="C27" s="59"/>
      <c r="D27" s="230"/>
      <c r="E27" s="59"/>
      <c r="F27" s="59"/>
      <c r="G27" s="59"/>
      <c r="H27" s="59"/>
      <c r="I27" s="59"/>
      <c r="J27" s="498"/>
      <c r="K27" s="498"/>
      <c r="L27" s="39"/>
      <c r="M27" s="39"/>
      <c r="N27" s="587"/>
      <c r="O27" s="41"/>
      <c r="P27" s="41"/>
      <c r="Q27" s="20"/>
      <c r="R27" s="21"/>
      <c r="S27" s="21"/>
      <c r="T27" s="20"/>
      <c r="U27" s="21"/>
      <c r="V27" s="155"/>
      <c r="W27" s="21"/>
      <c r="X27" s="21"/>
      <c r="Y27" s="21"/>
      <c r="Z27" s="20"/>
      <c r="AA27" s="21"/>
      <c r="AB27" s="21"/>
      <c r="AC27" s="20"/>
      <c r="AD27" s="21"/>
      <c r="AE27" s="21"/>
      <c r="AF27" s="20"/>
      <c r="AG27" s="21"/>
      <c r="AH27" s="155"/>
      <c r="AI27" s="155"/>
    </row>
    <row r="28" spans="1:35" s="16" customFormat="1" ht="35.1" customHeight="1">
      <c r="A28" s="59"/>
      <c r="B28" s="59"/>
      <c r="C28" s="59"/>
      <c r="D28" s="230"/>
      <c r="E28" s="59"/>
      <c r="F28" s="59"/>
      <c r="G28" s="59"/>
      <c r="H28" s="59"/>
      <c r="I28" s="59"/>
      <c r="J28" s="498"/>
      <c r="K28" s="498"/>
      <c r="L28" s="39"/>
      <c r="M28" s="39"/>
      <c r="N28" s="587"/>
      <c r="O28" s="41"/>
      <c r="P28" s="41"/>
      <c r="Q28" s="20"/>
      <c r="R28" s="21"/>
      <c r="S28" s="21"/>
      <c r="T28" s="20"/>
      <c r="U28" s="21"/>
      <c r="V28" s="155"/>
      <c r="W28" s="21"/>
      <c r="X28" s="21"/>
      <c r="Y28" s="21"/>
      <c r="Z28" s="20"/>
      <c r="AA28" s="21"/>
      <c r="AB28" s="21"/>
      <c r="AC28" s="20"/>
      <c r="AD28" s="21"/>
      <c r="AE28" s="21"/>
      <c r="AF28" s="20"/>
      <c r="AG28" s="21"/>
      <c r="AH28" s="155"/>
      <c r="AI28" s="155"/>
    </row>
    <row r="29" spans="1:35" s="16" customFormat="1" ht="35.1" customHeight="1">
      <c r="A29" s="77"/>
      <c r="B29" s="77"/>
      <c r="C29" s="77"/>
      <c r="D29" s="230"/>
      <c r="E29" s="59"/>
      <c r="F29" s="77"/>
      <c r="G29" s="77"/>
      <c r="H29" s="77"/>
      <c r="I29" s="77"/>
      <c r="J29" s="552"/>
      <c r="K29" s="552"/>
      <c r="L29" s="39"/>
      <c r="M29" s="39"/>
      <c r="N29" s="594"/>
      <c r="O29" s="41"/>
      <c r="P29" s="41"/>
      <c r="Q29" s="20"/>
      <c r="R29" s="21"/>
      <c r="S29" s="21"/>
      <c r="T29" s="20"/>
      <c r="U29" s="21"/>
      <c r="V29" s="155"/>
      <c r="W29" s="21"/>
      <c r="X29" s="21"/>
      <c r="Y29" s="21"/>
      <c r="Z29" s="20"/>
      <c r="AA29" s="21"/>
      <c r="AB29" s="21"/>
      <c r="AC29" s="20"/>
      <c r="AD29" s="21"/>
      <c r="AE29" s="21"/>
      <c r="AF29" s="20"/>
      <c r="AG29" s="21"/>
      <c r="AH29" s="155"/>
      <c r="AI29" s="155"/>
    </row>
    <row r="30" spans="1:35" s="16" customFormat="1" ht="35.1" customHeight="1">
      <c r="A30" s="77"/>
      <c r="B30" s="77"/>
      <c r="C30" s="77"/>
      <c r="D30" s="230"/>
      <c r="E30" s="59"/>
      <c r="F30" s="77"/>
      <c r="G30" s="77"/>
      <c r="H30" s="77"/>
      <c r="I30" s="77"/>
      <c r="J30" s="552"/>
      <c r="K30" s="552"/>
      <c r="L30" s="39"/>
      <c r="M30" s="39"/>
      <c r="N30" s="594"/>
      <c r="O30" s="41"/>
      <c r="P30" s="41"/>
      <c r="Q30" s="20"/>
      <c r="R30" s="21"/>
      <c r="S30" s="21"/>
      <c r="T30" s="20"/>
      <c r="U30" s="21"/>
      <c r="V30" s="155"/>
      <c r="W30" s="21"/>
      <c r="X30" s="21"/>
      <c r="Y30" s="21"/>
      <c r="Z30" s="20"/>
      <c r="AA30" s="21"/>
      <c r="AB30" s="21"/>
      <c r="AC30" s="20"/>
      <c r="AD30" s="21"/>
      <c r="AE30" s="21"/>
      <c r="AF30" s="20"/>
      <c r="AG30" s="21"/>
      <c r="AH30" s="155"/>
      <c r="AI30" s="155"/>
    </row>
    <row r="31" spans="1:35" s="16" customFormat="1" ht="35.1" customHeight="1">
      <c r="A31" s="77"/>
      <c r="B31" s="77"/>
      <c r="C31" s="77"/>
      <c r="D31" s="230"/>
      <c r="E31" s="59"/>
      <c r="F31" s="77"/>
      <c r="G31" s="77"/>
      <c r="H31" s="77"/>
      <c r="I31" s="77"/>
      <c r="J31" s="552"/>
      <c r="K31" s="552"/>
      <c r="L31" s="39"/>
      <c r="M31" s="39"/>
      <c r="N31" s="594"/>
      <c r="O31" s="41"/>
      <c r="P31" s="41"/>
      <c r="Q31" s="20"/>
      <c r="R31" s="21"/>
      <c r="S31" s="21"/>
      <c r="T31" s="20"/>
      <c r="U31" s="21"/>
      <c r="V31" s="155"/>
      <c r="W31" s="21"/>
      <c r="X31" s="21"/>
      <c r="Y31" s="21"/>
      <c r="Z31" s="20"/>
      <c r="AA31" s="21"/>
      <c r="AB31" s="21"/>
      <c r="AC31" s="20"/>
      <c r="AD31" s="21"/>
      <c r="AE31" s="21"/>
      <c r="AF31" s="20"/>
      <c r="AG31" s="21"/>
      <c r="AH31" s="155"/>
      <c r="AI31" s="155"/>
    </row>
    <row r="32" spans="1:35" s="16" customFormat="1" ht="35.1" customHeight="1">
      <c r="A32" s="77"/>
      <c r="B32" s="77"/>
      <c r="C32" s="77"/>
      <c r="D32" s="230"/>
      <c r="E32" s="59"/>
      <c r="F32" s="77"/>
      <c r="G32" s="77"/>
      <c r="H32" s="77"/>
      <c r="I32" s="77"/>
      <c r="J32" s="552"/>
      <c r="K32" s="552"/>
      <c r="L32" s="39"/>
      <c r="M32" s="39"/>
      <c r="N32" s="594"/>
      <c r="O32" s="41"/>
      <c r="P32" s="41"/>
      <c r="Q32" s="20"/>
      <c r="R32" s="21"/>
      <c r="S32" s="21"/>
      <c r="T32" s="20"/>
      <c r="U32" s="21"/>
      <c r="V32" s="155"/>
      <c r="W32" s="21"/>
      <c r="X32" s="21"/>
      <c r="Y32" s="21"/>
      <c r="Z32" s="20"/>
      <c r="AA32" s="21"/>
      <c r="AB32" s="21"/>
      <c r="AC32" s="20"/>
      <c r="AD32" s="21"/>
      <c r="AE32" s="21"/>
      <c r="AF32" s="20"/>
      <c r="AG32" s="21"/>
      <c r="AH32" s="155"/>
      <c r="AI32" s="155"/>
    </row>
    <row r="33" spans="1:35" s="16" customFormat="1" ht="35.1" customHeight="1">
      <c r="A33" s="77"/>
      <c r="B33" s="77"/>
      <c r="C33" s="77"/>
      <c r="D33" s="230"/>
      <c r="E33" s="59"/>
      <c r="F33" s="77"/>
      <c r="G33" s="77"/>
      <c r="H33" s="77"/>
      <c r="I33" s="77"/>
      <c r="J33" s="552"/>
      <c r="K33" s="552"/>
      <c r="L33" s="39"/>
      <c r="M33" s="39"/>
      <c r="N33" s="594"/>
      <c r="O33" s="41"/>
      <c r="P33" s="41"/>
      <c r="Q33" s="20"/>
      <c r="R33" s="21"/>
      <c r="S33" s="21"/>
      <c r="T33" s="20"/>
      <c r="U33" s="21"/>
      <c r="V33" s="155"/>
      <c r="W33" s="21"/>
      <c r="X33" s="21"/>
      <c r="Y33" s="21"/>
      <c r="Z33" s="20"/>
      <c r="AA33" s="21"/>
      <c r="AB33" s="21"/>
      <c r="AC33" s="20"/>
      <c r="AD33" s="21"/>
      <c r="AE33" s="21"/>
      <c r="AF33" s="20"/>
      <c r="AG33" s="21"/>
      <c r="AH33" s="155"/>
      <c r="AI33" s="155"/>
    </row>
    <row r="34" spans="1:35" s="16" customFormat="1" ht="35.1" customHeight="1">
      <c r="A34" s="77"/>
      <c r="B34" s="77"/>
      <c r="C34" s="77"/>
      <c r="D34" s="230"/>
      <c r="E34" s="59"/>
      <c r="F34" s="77"/>
      <c r="G34" s="77"/>
      <c r="H34" s="77"/>
      <c r="I34" s="77"/>
      <c r="J34" s="552"/>
      <c r="K34" s="552"/>
      <c r="L34" s="39"/>
      <c r="M34" s="39"/>
      <c r="N34" s="594"/>
      <c r="O34" s="41"/>
      <c r="P34" s="41"/>
      <c r="Q34" s="20"/>
      <c r="R34" s="21"/>
      <c r="S34" s="21"/>
      <c r="T34" s="20"/>
      <c r="U34" s="21"/>
      <c r="V34" s="155"/>
      <c r="W34" s="21"/>
      <c r="X34" s="21"/>
      <c r="Y34" s="21"/>
      <c r="Z34" s="20"/>
      <c r="AA34" s="21"/>
      <c r="AB34" s="21"/>
      <c r="AC34" s="20"/>
      <c r="AD34" s="21"/>
      <c r="AE34" s="21"/>
      <c r="AF34" s="20"/>
      <c r="AG34" s="21"/>
      <c r="AH34" s="155"/>
      <c r="AI34" s="155"/>
    </row>
    <row r="35" spans="1:35" s="16" customFormat="1" ht="35.1" customHeight="1">
      <c r="A35" s="77"/>
      <c r="B35" s="77"/>
      <c r="C35" s="77"/>
      <c r="D35" s="230"/>
      <c r="E35" s="59"/>
      <c r="F35" s="77"/>
      <c r="G35" s="77"/>
      <c r="H35" s="77"/>
      <c r="I35" s="77"/>
      <c r="J35" s="552"/>
      <c r="K35" s="552"/>
      <c r="L35" s="39"/>
      <c r="M35" s="39"/>
      <c r="N35" s="594"/>
      <c r="O35" s="41"/>
      <c r="P35" s="41"/>
      <c r="Q35" s="20"/>
      <c r="R35" s="21"/>
      <c r="S35" s="21"/>
      <c r="T35" s="20"/>
      <c r="U35" s="21"/>
      <c r="V35" s="155"/>
      <c r="W35" s="21"/>
      <c r="X35" s="21"/>
      <c r="Y35" s="21"/>
      <c r="Z35" s="20"/>
      <c r="AA35" s="21"/>
      <c r="AB35" s="21"/>
      <c r="AC35" s="20"/>
      <c r="AD35" s="21"/>
      <c r="AE35" s="21"/>
      <c r="AF35" s="20"/>
      <c r="AG35" s="21"/>
      <c r="AH35" s="155"/>
      <c r="AI35" s="155"/>
    </row>
    <row r="36" spans="1:35" s="16" customFormat="1" ht="35.1" customHeight="1">
      <c r="A36" s="77"/>
      <c r="B36" s="77"/>
      <c r="C36" s="77"/>
      <c r="D36" s="230"/>
      <c r="E36" s="59"/>
      <c r="F36" s="77"/>
      <c r="G36" s="77"/>
      <c r="H36" s="77"/>
      <c r="I36" s="77"/>
      <c r="J36" s="552"/>
      <c r="K36" s="552"/>
      <c r="L36" s="39"/>
      <c r="M36" s="39"/>
      <c r="N36" s="594"/>
      <c r="O36" s="41"/>
      <c r="P36" s="41"/>
      <c r="Q36" s="20"/>
      <c r="R36" s="21"/>
      <c r="S36" s="21"/>
      <c r="T36" s="20"/>
      <c r="U36" s="21"/>
      <c r="V36" s="155"/>
      <c r="W36" s="21"/>
      <c r="X36" s="21"/>
      <c r="Y36" s="21"/>
      <c r="Z36" s="20"/>
      <c r="AA36" s="21"/>
      <c r="AB36" s="21"/>
      <c r="AC36" s="20"/>
      <c r="AD36" s="21"/>
      <c r="AE36" s="21"/>
      <c r="AF36" s="20"/>
      <c r="AG36" s="21"/>
      <c r="AH36" s="155"/>
      <c r="AI36" s="155"/>
    </row>
    <row r="37" spans="1:35" s="16" customFormat="1" ht="35.1" customHeight="1">
      <c r="A37" s="77"/>
      <c r="B37" s="77"/>
      <c r="C37" s="77"/>
      <c r="D37" s="230"/>
      <c r="E37" s="59"/>
      <c r="F37" s="77"/>
      <c r="G37" s="77"/>
      <c r="H37" s="77"/>
      <c r="I37" s="77"/>
      <c r="J37" s="552"/>
      <c r="K37" s="552"/>
      <c r="L37" s="39"/>
      <c r="M37" s="39"/>
      <c r="N37" s="594"/>
      <c r="O37" s="41"/>
      <c r="P37" s="41"/>
      <c r="Q37" s="20"/>
      <c r="R37" s="21"/>
      <c r="S37" s="21"/>
      <c r="T37" s="20"/>
      <c r="U37" s="21"/>
      <c r="V37" s="155"/>
      <c r="W37" s="21"/>
      <c r="X37" s="21"/>
      <c r="Y37" s="21"/>
      <c r="Z37" s="20"/>
      <c r="AA37" s="21"/>
      <c r="AB37" s="21"/>
      <c r="AC37" s="20"/>
      <c r="AD37" s="21"/>
      <c r="AE37" s="21"/>
      <c r="AF37" s="20"/>
      <c r="AG37" s="21"/>
      <c r="AH37" s="155"/>
      <c r="AI37" s="155"/>
    </row>
    <row r="38" spans="1:35" s="16" customFormat="1" ht="35.1" customHeight="1">
      <c r="A38" s="77"/>
      <c r="B38" s="77"/>
      <c r="C38" s="77"/>
      <c r="D38" s="230"/>
      <c r="E38" s="77"/>
      <c r="F38" s="77"/>
      <c r="G38" s="77"/>
      <c r="H38" s="77"/>
      <c r="I38" s="77"/>
      <c r="J38" s="552"/>
      <c r="K38" s="552"/>
      <c r="L38" s="39"/>
      <c r="M38" s="39"/>
      <c r="N38" s="594"/>
      <c r="O38" s="41"/>
      <c r="P38" s="41"/>
      <c r="Q38" s="20"/>
      <c r="R38" s="21"/>
      <c r="S38" s="21"/>
      <c r="T38" s="20"/>
      <c r="U38" s="21"/>
      <c r="V38" s="155"/>
      <c r="W38" s="21"/>
      <c r="X38" s="21"/>
      <c r="Y38" s="21"/>
      <c r="Z38" s="20"/>
      <c r="AA38" s="21"/>
      <c r="AB38" s="21"/>
      <c r="AC38" s="20"/>
      <c r="AD38" s="21"/>
      <c r="AE38" s="21"/>
      <c r="AF38" s="20"/>
      <c r="AG38" s="21"/>
      <c r="AH38" s="155"/>
      <c r="AI38" s="155"/>
    </row>
    <row r="39" spans="1:35" s="16" customFormat="1" ht="35.1" customHeight="1">
      <c r="A39" s="77"/>
      <c r="B39" s="77"/>
      <c r="C39" s="77"/>
      <c r="D39" s="230"/>
      <c r="E39" s="59"/>
      <c r="F39" s="77"/>
      <c r="G39" s="77"/>
      <c r="H39" s="77"/>
      <c r="I39" s="77"/>
      <c r="J39" s="552"/>
      <c r="K39" s="552"/>
      <c r="L39" s="39"/>
      <c r="M39" s="39"/>
      <c r="N39" s="594"/>
      <c r="O39" s="41"/>
      <c r="P39" s="41"/>
      <c r="Q39" s="20"/>
      <c r="R39" s="21"/>
      <c r="S39" s="21"/>
      <c r="T39" s="20"/>
      <c r="U39" s="21"/>
      <c r="V39" s="155"/>
      <c r="W39" s="21"/>
      <c r="X39" s="21"/>
      <c r="Y39" s="21"/>
      <c r="Z39" s="20"/>
      <c r="AA39" s="21"/>
      <c r="AB39" s="21"/>
      <c r="AC39" s="20"/>
      <c r="AD39" s="21"/>
      <c r="AE39" s="21"/>
      <c r="AF39" s="20"/>
      <c r="AG39" s="21"/>
      <c r="AH39" s="155"/>
      <c r="AI39" s="155"/>
    </row>
    <row r="40" spans="1:35" s="16" customFormat="1" ht="35.1" customHeight="1">
      <c r="A40" s="77"/>
      <c r="B40" s="77"/>
      <c r="C40" s="77"/>
      <c r="D40" s="230"/>
      <c r="E40" s="59"/>
      <c r="F40" s="77"/>
      <c r="G40" s="77"/>
      <c r="H40" s="77"/>
      <c r="I40" s="77"/>
      <c r="J40" s="552"/>
      <c r="K40" s="552"/>
      <c r="L40" s="39"/>
      <c r="M40" s="39"/>
      <c r="N40" s="594"/>
      <c r="O40" s="41"/>
      <c r="P40" s="41"/>
      <c r="Q40" s="20"/>
      <c r="R40" s="21"/>
      <c r="S40" s="21"/>
      <c r="T40" s="20"/>
      <c r="U40" s="21"/>
      <c r="V40" s="155"/>
      <c r="W40" s="21"/>
      <c r="X40" s="21"/>
      <c r="Y40" s="21"/>
      <c r="Z40" s="20"/>
      <c r="AA40" s="21"/>
      <c r="AB40" s="21"/>
      <c r="AC40" s="20"/>
      <c r="AD40" s="21"/>
      <c r="AE40" s="21"/>
      <c r="AF40" s="20"/>
      <c r="AG40" s="21"/>
      <c r="AH40" s="155"/>
      <c r="AI40" s="155"/>
    </row>
    <row r="41" spans="1:35" s="16" customFormat="1" ht="35.1" customHeight="1">
      <c r="A41" s="77"/>
      <c r="B41" s="77"/>
      <c r="C41" s="77"/>
      <c r="D41" s="230"/>
      <c r="E41" s="59"/>
      <c r="F41" s="77"/>
      <c r="G41" s="77"/>
      <c r="H41" s="77"/>
      <c r="I41" s="77"/>
      <c r="J41" s="552"/>
      <c r="K41" s="552"/>
      <c r="L41" s="39"/>
      <c r="M41" s="39"/>
      <c r="N41" s="594"/>
      <c r="O41" s="41"/>
      <c r="P41" s="41"/>
      <c r="Q41" s="20"/>
      <c r="R41" s="21"/>
      <c r="S41" s="21"/>
      <c r="T41" s="20"/>
      <c r="U41" s="21"/>
      <c r="V41" s="155"/>
      <c r="W41" s="21"/>
      <c r="X41" s="21"/>
      <c r="Y41" s="21"/>
      <c r="Z41" s="20"/>
      <c r="AA41" s="21"/>
      <c r="AB41" s="21"/>
      <c r="AC41" s="20"/>
      <c r="AD41" s="21"/>
      <c r="AE41" s="21"/>
      <c r="AF41" s="20"/>
      <c r="AG41" s="21"/>
      <c r="AH41" s="155"/>
      <c r="AI41" s="155"/>
    </row>
    <row r="42" spans="1:35" s="16" customFormat="1" ht="35.1" customHeight="1">
      <c r="A42" s="77"/>
      <c r="B42" s="77"/>
      <c r="C42" s="77"/>
      <c r="D42" s="230"/>
      <c r="E42" s="59"/>
      <c r="F42" s="77"/>
      <c r="G42" s="77"/>
      <c r="H42" s="77"/>
      <c r="I42" s="77"/>
      <c r="J42" s="552"/>
      <c r="K42" s="552"/>
      <c r="L42" s="39"/>
      <c r="M42" s="39"/>
      <c r="N42" s="594"/>
      <c r="O42" s="41"/>
      <c r="P42" s="41"/>
      <c r="Q42" s="20"/>
      <c r="R42" s="21"/>
      <c r="S42" s="21"/>
      <c r="T42" s="20"/>
      <c r="U42" s="21"/>
      <c r="V42" s="155"/>
      <c r="W42" s="21"/>
      <c r="X42" s="21"/>
      <c r="Y42" s="21"/>
      <c r="Z42" s="20"/>
      <c r="AA42" s="21"/>
      <c r="AB42" s="21"/>
      <c r="AC42" s="20"/>
      <c r="AD42" s="21"/>
      <c r="AE42" s="21"/>
      <c r="AF42" s="20"/>
      <c r="AG42" s="21"/>
      <c r="AH42" s="155"/>
      <c r="AI42" s="155"/>
    </row>
    <row r="43" spans="1:35" s="16" customFormat="1" ht="35.1" customHeight="1">
      <c r="A43" s="77"/>
      <c r="B43" s="77"/>
      <c r="C43" s="77"/>
      <c r="D43" s="230"/>
      <c r="E43" s="59"/>
      <c r="F43" s="77"/>
      <c r="G43" s="77"/>
      <c r="H43" s="77"/>
      <c r="I43" s="77"/>
      <c r="J43" s="552"/>
      <c r="K43" s="552"/>
      <c r="L43" s="39"/>
      <c r="M43" s="39"/>
      <c r="N43" s="594"/>
      <c r="O43" s="41"/>
      <c r="P43" s="41"/>
      <c r="Q43" s="20"/>
      <c r="R43" s="21"/>
      <c r="S43" s="21"/>
      <c r="T43" s="20"/>
      <c r="U43" s="21"/>
      <c r="V43" s="155"/>
      <c r="W43" s="21"/>
      <c r="X43" s="21"/>
      <c r="Y43" s="21"/>
      <c r="Z43" s="20"/>
      <c r="AA43" s="21"/>
      <c r="AB43" s="21"/>
      <c r="AC43" s="20"/>
      <c r="AD43" s="21"/>
      <c r="AE43" s="21"/>
      <c r="AF43" s="20"/>
      <c r="AG43" s="21"/>
      <c r="AH43" s="155"/>
      <c r="AI43" s="155"/>
    </row>
    <row r="44" spans="1:35" s="16" customFormat="1" ht="35.1" customHeight="1">
      <c r="A44" s="77"/>
      <c r="B44" s="77"/>
      <c r="C44" s="77"/>
      <c r="D44" s="230"/>
      <c r="E44" s="59"/>
      <c r="F44" s="77"/>
      <c r="G44" s="77"/>
      <c r="H44" s="77"/>
      <c r="I44" s="77"/>
      <c r="J44" s="552"/>
      <c r="K44" s="552"/>
      <c r="L44" s="39"/>
      <c r="M44" s="39"/>
      <c r="N44" s="594"/>
      <c r="O44" s="41"/>
      <c r="P44" s="41"/>
      <c r="Q44" s="20"/>
      <c r="R44" s="21"/>
      <c r="S44" s="21"/>
      <c r="T44" s="20"/>
      <c r="U44" s="21"/>
      <c r="V44" s="155"/>
      <c r="W44" s="21"/>
      <c r="X44" s="21"/>
      <c r="Y44" s="21"/>
      <c r="Z44" s="20"/>
      <c r="AA44" s="21"/>
      <c r="AB44" s="21"/>
      <c r="AC44" s="20"/>
      <c r="AD44" s="21"/>
      <c r="AE44" s="21"/>
      <c r="AF44" s="20"/>
      <c r="AG44" s="21"/>
      <c r="AH44" s="155"/>
      <c r="AI44" s="155"/>
    </row>
    <row r="45" spans="1:35" s="16" customFormat="1" ht="35.1" customHeight="1">
      <c r="A45" s="77"/>
      <c r="B45" s="77"/>
      <c r="C45" s="77"/>
      <c r="D45" s="230"/>
      <c r="E45" s="59"/>
      <c r="F45" s="77"/>
      <c r="G45" s="77"/>
      <c r="H45" s="77"/>
      <c r="I45" s="77"/>
      <c r="J45" s="552"/>
      <c r="K45" s="552"/>
      <c r="L45" s="39"/>
      <c r="M45" s="39"/>
      <c r="N45" s="594"/>
      <c r="O45" s="41"/>
      <c r="P45" s="41"/>
      <c r="Q45" s="20"/>
      <c r="R45" s="21"/>
      <c r="S45" s="21"/>
      <c r="T45" s="20"/>
      <c r="U45" s="21"/>
      <c r="V45" s="155"/>
      <c r="W45" s="21"/>
      <c r="X45" s="21"/>
      <c r="Y45" s="21"/>
      <c r="Z45" s="20"/>
      <c r="AA45" s="21"/>
      <c r="AB45" s="21"/>
      <c r="AC45" s="20"/>
      <c r="AD45" s="21"/>
      <c r="AE45" s="21"/>
      <c r="AF45" s="20"/>
      <c r="AG45" s="21"/>
      <c r="AH45" s="155"/>
      <c r="AI45" s="155"/>
    </row>
    <row r="46" spans="1:35" s="16" customFormat="1" ht="35.1" customHeight="1">
      <c r="A46" s="77"/>
      <c r="B46" s="77"/>
      <c r="C46" s="77"/>
      <c r="D46" s="230"/>
      <c r="E46" s="59"/>
      <c r="F46" s="77"/>
      <c r="G46" s="77"/>
      <c r="H46" s="77"/>
      <c r="I46" s="77"/>
      <c r="J46" s="552"/>
      <c r="K46" s="552"/>
      <c r="L46" s="39"/>
      <c r="M46" s="39"/>
      <c r="N46" s="594"/>
      <c r="O46" s="41"/>
      <c r="P46" s="41"/>
      <c r="Q46" s="20"/>
      <c r="R46" s="21"/>
      <c r="S46" s="21"/>
      <c r="T46" s="20"/>
      <c r="U46" s="21"/>
      <c r="V46" s="155"/>
      <c r="W46" s="21"/>
      <c r="X46" s="21"/>
      <c r="Y46" s="21"/>
      <c r="Z46" s="20"/>
      <c r="AA46" s="21"/>
      <c r="AB46" s="21"/>
      <c r="AC46" s="20"/>
      <c r="AD46" s="21"/>
      <c r="AE46" s="21"/>
      <c r="AF46" s="20"/>
      <c r="AG46" s="21"/>
      <c r="AH46" s="155"/>
      <c r="AI46" s="155"/>
    </row>
    <row r="47" spans="1:35" s="16" customFormat="1" ht="35.1" customHeight="1">
      <c r="A47" s="77"/>
      <c r="B47" s="77"/>
      <c r="C47" s="77"/>
      <c r="D47" s="230"/>
      <c r="E47" s="59"/>
      <c r="F47" s="77"/>
      <c r="G47" s="77"/>
      <c r="H47" s="77"/>
      <c r="I47" s="77"/>
      <c r="J47" s="552"/>
      <c r="K47" s="552"/>
      <c r="L47" s="39"/>
      <c r="M47" s="39"/>
      <c r="N47" s="594"/>
      <c r="O47" s="41"/>
      <c r="P47" s="41"/>
      <c r="Q47" s="20"/>
      <c r="R47" s="21"/>
      <c r="S47" s="21"/>
      <c r="T47" s="20"/>
      <c r="U47" s="21"/>
      <c r="V47" s="155"/>
      <c r="W47" s="21"/>
      <c r="X47" s="21"/>
      <c r="Y47" s="21"/>
      <c r="Z47" s="20"/>
      <c r="AA47" s="21"/>
      <c r="AB47" s="21"/>
      <c r="AC47" s="20"/>
      <c r="AD47" s="21"/>
      <c r="AE47" s="21"/>
      <c r="AF47" s="20"/>
      <c r="AG47" s="21"/>
      <c r="AH47" s="155"/>
      <c r="AI47" s="155"/>
    </row>
    <row r="48" spans="1:35" s="16" customFormat="1" ht="35.1" customHeight="1">
      <c r="A48" s="77"/>
      <c r="B48" s="77"/>
      <c r="C48" s="77"/>
      <c r="D48" s="230"/>
      <c r="E48" s="59"/>
      <c r="F48" s="77"/>
      <c r="G48" s="77"/>
      <c r="H48" s="77"/>
      <c r="I48" s="77"/>
      <c r="J48" s="552"/>
      <c r="K48" s="552"/>
      <c r="L48" s="39"/>
      <c r="M48" s="39"/>
      <c r="N48" s="594"/>
      <c r="O48" s="41"/>
      <c r="P48" s="41"/>
      <c r="Q48" s="20"/>
      <c r="R48" s="21"/>
      <c r="S48" s="21"/>
      <c r="T48" s="20"/>
      <c r="U48" s="21"/>
      <c r="V48" s="155"/>
      <c r="W48" s="21"/>
      <c r="X48" s="21"/>
      <c r="Y48" s="21"/>
      <c r="Z48" s="20"/>
      <c r="AA48" s="21"/>
      <c r="AB48" s="21"/>
      <c r="AC48" s="20"/>
      <c r="AD48" s="21"/>
      <c r="AE48" s="21"/>
      <c r="AF48" s="20"/>
      <c r="AG48" s="21"/>
      <c r="AH48" s="155"/>
      <c r="AI48" s="155"/>
    </row>
    <row r="49" spans="1:35" s="16" customFormat="1" ht="35.1" customHeight="1">
      <c r="A49" s="77"/>
      <c r="B49" s="77"/>
      <c r="C49" s="77"/>
      <c r="D49" s="230"/>
      <c r="E49" s="59"/>
      <c r="F49" s="77"/>
      <c r="G49" s="77"/>
      <c r="H49" s="77"/>
      <c r="I49" s="77"/>
      <c r="J49" s="552"/>
      <c r="K49" s="552"/>
      <c r="L49" s="39"/>
      <c r="M49" s="39"/>
      <c r="N49" s="594"/>
      <c r="O49" s="41"/>
      <c r="P49" s="41"/>
      <c r="Q49" s="20"/>
      <c r="R49" s="21"/>
      <c r="S49" s="21"/>
      <c r="T49" s="20"/>
      <c r="U49" s="21"/>
      <c r="V49" s="155"/>
      <c r="W49" s="21"/>
      <c r="X49" s="21"/>
      <c r="Y49" s="21"/>
      <c r="Z49" s="20"/>
      <c r="AA49" s="21"/>
      <c r="AB49" s="21"/>
      <c r="AC49" s="20"/>
      <c r="AD49" s="21"/>
      <c r="AE49" s="21"/>
      <c r="AF49" s="20"/>
      <c r="AG49" s="21"/>
      <c r="AH49" s="155"/>
      <c r="AI49" s="155"/>
    </row>
    <row r="50" spans="1:35" s="16" customFormat="1" ht="35.1" customHeight="1">
      <c r="A50" s="77"/>
      <c r="B50" s="77"/>
      <c r="C50" s="77"/>
      <c r="D50" s="230"/>
      <c r="E50" s="59"/>
      <c r="F50" s="77"/>
      <c r="G50" s="77"/>
      <c r="H50" s="77"/>
      <c r="I50" s="77"/>
      <c r="J50" s="552"/>
      <c r="K50" s="552"/>
      <c r="L50" s="39"/>
      <c r="M50" s="39"/>
      <c r="N50" s="594"/>
      <c r="O50" s="41"/>
      <c r="P50" s="41"/>
      <c r="Q50" s="20"/>
      <c r="R50" s="21"/>
      <c r="S50" s="21"/>
      <c r="T50" s="20"/>
      <c r="U50" s="21"/>
      <c r="V50" s="155"/>
      <c r="W50" s="21"/>
      <c r="X50" s="21"/>
      <c r="Y50" s="21"/>
      <c r="Z50" s="20"/>
      <c r="AA50" s="21"/>
      <c r="AB50" s="21"/>
      <c r="AC50" s="20"/>
      <c r="AD50" s="21"/>
      <c r="AE50" s="21"/>
      <c r="AF50" s="20"/>
      <c r="AG50" s="21"/>
      <c r="AH50" s="155"/>
      <c r="AI50" s="155"/>
    </row>
    <row r="51" spans="1:35" s="16" customFormat="1" ht="35.1" customHeight="1">
      <c r="A51" s="77"/>
      <c r="B51" s="77"/>
      <c r="C51" s="77"/>
      <c r="D51" s="230"/>
      <c r="E51" s="59"/>
      <c r="F51" s="77"/>
      <c r="G51" s="77"/>
      <c r="H51" s="77"/>
      <c r="I51" s="77"/>
      <c r="J51" s="552"/>
      <c r="K51" s="552"/>
      <c r="L51" s="39"/>
      <c r="M51" s="39"/>
      <c r="N51" s="594"/>
      <c r="O51" s="41"/>
      <c r="P51" s="41"/>
      <c r="Q51" s="20"/>
      <c r="R51" s="21"/>
      <c r="S51" s="21"/>
      <c r="T51" s="20"/>
      <c r="U51" s="21"/>
      <c r="V51" s="155"/>
      <c r="W51" s="21"/>
      <c r="X51" s="21"/>
      <c r="Y51" s="21"/>
      <c r="Z51" s="20"/>
      <c r="AA51" s="21"/>
      <c r="AB51" s="21"/>
      <c r="AC51" s="20"/>
      <c r="AD51" s="21"/>
      <c r="AE51" s="21"/>
      <c r="AF51" s="20"/>
      <c r="AG51" s="21"/>
      <c r="AH51" s="155"/>
      <c r="AI51" s="155"/>
    </row>
    <row r="52" spans="1:35" s="16" customFormat="1" ht="35.1" customHeight="1">
      <c r="A52" s="77"/>
      <c r="B52" s="77"/>
      <c r="C52" s="77"/>
      <c r="D52" s="230"/>
      <c r="E52" s="59"/>
      <c r="F52" s="77"/>
      <c r="G52" s="77"/>
      <c r="H52" s="77"/>
      <c r="I52" s="77"/>
      <c r="J52" s="552"/>
      <c r="K52" s="552"/>
      <c r="L52" s="39"/>
      <c r="M52" s="39"/>
      <c r="N52" s="594"/>
      <c r="O52" s="41"/>
      <c r="P52" s="41"/>
      <c r="Q52" s="20"/>
      <c r="R52" s="21"/>
      <c r="S52" s="21"/>
      <c r="T52" s="20"/>
      <c r="U52" s="21"/>
      <c r="V52" s="155"/>
      <c r="W52" s="21"/>
      <c r="X52" s="21"/>
      <c r="Y52" s="21"/>
      <c r="Z52" s="20"/>
      <c r="AA52" s="21"/>
      <c r="AB52" s="21"/>
      <c r="AC52" s="20"/>
      <c r="AD52" s="21"/>
      <c r="AE52" s="21"/>
      <c r="AF52" s="20"/>
      <c r="AG52" s="21"/>
      <c r="AH52" s="155"/>
      <c r="AI52" s="155"/>
    </row>
    <row r="53" spans="1:35" s="16" customFormat="1" ht="35.1" customHeight="1">
      <c r="A53" s="77"/>
      <c r="B53" s="77"/>
      <c r="C53" s="77"/>
      <c r="D53" s="230"/>
      <c r="E53" s="59"/>
      <c r="F53" s="77"/>
      <c r="G53" s="77"/>
      <c r="H53" s="77"/>
      <c r="I53" s="77"/>
      <c r="J53" s="552"/>
      <c r="K53" s="552"/>
      <c r="L53" s="39"/>
      <c r="M53" s="39"/>
      <c r="N53" s="594"/>
      <c r="O53" s="41"/>
      <c r="P53" s="41"/>
      <c r="Q53" s="20"/>
      <c r="R53" s="21"/>
      <c r="S53" s="21"/>
      <c r="T53" s="20"/>
      <c r="U53" s="21"/>
      <c r="V53" s="155"/>
      <c r="W53" s="21"/>
      <c r="X53" s="21"/>
      <c r="Y53" s="21"/>
      <c r="Z53" s="20"/>
      <c r="AA53" s="21"/>
      <c r="AB53" s="21"/>
      <c r="AC53" s="20"/>
      <c r="AD53" s="21"/>
      <c r="AE53" s="21"/>
      <c r="AF53" s="20"/>
      <c r="AG53" s="21"/>
      <c r="AH53" s="155"/>
      <c r="AI53" s="155"/>
    </row>
    <row r="54" spans="1:35" s="16" customFormat="1" ht="35.1" customHeight="1">
      <c r="A54" s="77"/>
      <c r="B54" s="77"/>
      <c r="C54" s="77"/>
      <c r="D54" s="230"/>
      <c r="E54" s="59"/>
      <c r="F54" s="77"/>
      <c r="G54" s="77"/>
      <c r="H54" s="77"/>
      <c r="I54" s="77"/>
      <c r="J54" s="552"/>
      <c r="K54" s="552"/>
      <c r="L54" s="39"/>
      <c r="M54" s="39"/>
      <c r="N54" s="594"/>
      <c r="O54" s="41"/>
      <c r="P54" s="41"/>
      <c r="Q54" s="20"/>
      <c r="R54" s="21"/>
      <c r="S54" s="21"/>
      <c r="T54" s="20"/>
      <c r="U54" s="21"/>
      <c r="V54" s="155"/>
      <c r="W54" s="21"/>
      <c r="X54" s="21"/>
      <c r="Y54" s="21"/>
      <c r="Z54" s="20"/>
      <c r="AA54" s="21"/>
      <c r="AB54" s="21"/>
      <c r="AC54" s="20"/>
      <c r="AD54" s="21"/>
      <c r="AE54" s="21"/>
      <c r="AF54" s="20"/>
      <c r="AG54" s="21"/>
      <c r="AH54" s="155"/>
      <c r="AI54" s="155"/>
    </row>
    <row r="55" spans="1:35" s="16" customFormat="1" ht="35.1" customHeight="1">
      <c r="A55" s="77"/>
      <c r="B55" s="77"/>
      <c r="C55" s="77"/>
      <c r="D55" s="230"/>
      <c r="E55" s="59"/>
      <c r="F55" s="77"/>
      <c r="G55" s="77"/>
      <c r="H55" s="77"/>
      <c r="I55" s="77"/>
      <c r="J55" s="552"/>
      <c r="K55" s="552"/>
      <c r="L55" s="39"/>
      <c r="M55" s="39"/>
      <c r="N55" s="594"/>
      <c r="O55" s="41"/>
      <c r="P55" s="41"/>
      <c r="Q55" s="20"/>
      <c r="R55" s="21"/>
      <c r="S55" s="21"/>
      <c r="T55" s="20"/>
      <c r="U55" s="21"/>
      <c r="V55" s="155"/>
      <c r="W55" s="21"/>
      <c r="X55" s="21"/>
      <c r="Y55" s="21"/>
      <c r="Z55" s="20"/>
      <c r="AA55" s="21"/>
      <c r="AB55" s="21"/>
      <c r="AC55" s="20"/>
      <c r="AD55" s="21"/>
      <c r="AE55" s="21"/>
      <c r="AF55" s="20"/>
      <c r="AG55" s="21"/>
      <c r="AH55" s="155"/>
      <c r="AI55" s="155"/>
    </row>
    <row r="56" spans="1:35" s="16" customFormat="1" ht="35.1" customHeight="1">
      <c r="A56" s="77"/>
      <c r="B56" s="77"/>
      <c r="C56" s="77"/>
      <c r="D56" s="230"/>
      <c r="E56" s="59"/>
      <c r="F56" s="77"/>
      <c r="G56" s="77"/>
      <c r="H56" s="77"/>
      <c r="I56" s="77"/>
      <c r="J56" s="552"/>
      <c r="K56" s="552"/>
      <c r="L56" s="39"/>
      <c r="M56" s="39"/>
      <c r="N56" s="594"/>
      <c r="O56" s="41"/>
      <c r="P56" s="41"/>
      <c r="Q56" s="20"/>
      <c r="R56" s="21"/>
      <c r="S56" s="21"/>
      <c r="T56" s="20"/>
      <c r="U56" s="21"/>
      <c r="V56" s="155"/>
      <c r="W56" s="21"/>
      <c r="X56" s="21"/>
      <c r="Y56" s="21"/>
      <c r="Z56" s="20"/>
      <c r="AA56" s="21"/>
      <c r="AB56" s="21"/>
      <c r="AC56" s="20"/>
      <c r="AD56" s="21"/>
      <c r="AE56" s="21"/>
      <c r="AF56" s="20"/>
      <c r="AG56" s="21"/>
      <c r="AH56" s="155"/>
      <c r="AI56" s="155"/>
    </row>
    <row r="57" spans="1:35" s="16" customFormat="1" ht="35.1" customHeight="1">
      <c r="A57" s="77"/>
      <c r="B57" s="77"/>
      <c r="C57" s="77"/>
      <c r="D57" s="230"/>
      <c r="E57" s="59"/>
      <c r="F57" s="77"/>
      <c r="G57" s="77"/>
      <c r="H57" s="77"/>
      <c r="I57" s="77"/>
      <c r="J57" s="552"/>
      <c r="K57" s="552"/>
      <c r="L57" s="39"/>
      <c r="M57" s="39"/>
      <c r="N57" s="594"/>
      <c r="O57" s="41"/>
      <c r="P57" s="41"/>
      <c r="Q57" s="20"/>
      <c r="R57" s="21"/>
      <c r="S57" s="21"/>
      <c r="T57" s="20"/>
      <c r="U57" s="21"/>
      <c r="V57" s="155"/>
      <c r="W57" s="21"/>
      <c r="X57" s="21"/>
      <c r="Y57" s="21"/>
      <c r="Z57" s="20"/>
      <c r="AA57" s="21"/>
      <c r="AB57" s="21"/>
      <c r="AC57" s="20"/>
      <c r="AD57" s="21"/>
      <c r="AE57" s="21"/>
      <c r="AF57" s="20"/>
      <c r="AG57" s="21"/>
      <c r="AH57" s="155"/>
      <c r="AI57" s="155"/>
    </row>
    <row r="58" spans="1:35" s="16" customFormat="1" ht="35.1" customHeight="1">
      <c r="A58" s="77"/>
      <c r="B58" s="77"/>
      <c r="C58" s="77"/>
      <c r="D58" s="230"/>
      <c r="E58" s="59"/>
      <c r="F58" s="77"/>
      <c r="G58" s="77"/>
      <c r="H58" s="77"/>
      <c r="I58" s="77"/>
      <c r="J58" s="552"/>
      <c r="K58" s="552"/>
      <c r="L58" s="39"/>
      <c r="M58" s="39"/>
      <c r="N58" s="594"/>
      <c r="O58" s="41"/>
      <c r="P58" s="41"/>
      <c r="Q58" s="20"/>
      <c r="R58" s="21"/>
      <c r="S58" s="21"/>
      <c r="T58" s="20"/>
      <c r="U58" s="21"/>
      <c r="V58" s="155"/>
      <c r="W58" s="21"/>
      <c r="X58" s="21"/>
      <c r="Y58" s="21"/>
      <c r="Z58" s="20"/>
      <c r="AA58" s="21"/>
      <c r="AB58" s="21"/>
      <c r="AC58" s="20"/>
      <c r="AD58" s="21"/>
      <c r="AE58" s="21"/>
      <c r="AF58" s="20"/>
      <c r="AG58" s="21"/>
      <c r="AH58" s="155"/>
      <c r="AI58" s="155"/>
    </row>
    <row r="59" spans="1:35" s="16" customFormat="1" ht="35.1" customHeight="1">
      <c r="A59" s="77"/>
      <c r="B59" s="77"/>
      <c r="C59" s="77"/>
      <c r="D59" s="230"/>
      <c r="E59" s="59"/>
      <c r="F59" s="77"/>
      <c r="G59" s="77"/>
      <c r="H59" s="77"/>
      <c r="I59" s="77"/>
      <c r="J59" s="552"/>
      <c r="K59" s="552"/>
      <c r="L59" s="39"/>
      <c r="M59" s="39"/>
      <c r="N59" s="594"/>
      <c r="O59" s="41"/>
      <c r="P59" s="41"/>
      <c r="Q59" s="20"/>
      <c r="R59" s="21"/>
      <c r="S59" s="21"/>
      <c r="T59" s="20"/>
      <c r="U59" s="21"/>
      <c r="V59" s="155"/>
      <c r="W59" s="21"/>
      <c r="X59" s="21"/>
      <c r="Y59" s="21"/>
      <c r="Z59" s="20"/>
      <c r="AA59" s="21"/>
      <c r="AB59" s="21"/>
      <c r="AC59" s="20"/>
      <c r="AD59" s="21"/>
      <c r="AE59" s="21"/>
      <c r="AF59" s="20"/>
      <c r="AG59" s="21"/>
      <c r="AH59" s="155"/>
      <c r="AI59" s="155"/>
    </row>
    <row r="60" spans="1:35" s="16" customFormat="1" ht="35.1" customHeight="1">
      <c r="A60" s="77"/>
      <c r="B60" s="77"/>
      <c r="C60" s="77"/>
      <c r="D60" s="230"/>
      <c r="E60" s="59"/>
      <c r="F60" s="77"/>
      <c r="G60" s="77"/>
      <c r="H60" s="77"/>
      <c r="I60" s="77"/>
      <c r="J60" s="552"/>
      <c r="K60" s="552"/>
      <c r="L60" s="39"/>
      <c r="M60" s="39"/>
      <c r="N60" s="594"/>
      <c r="O60" s="41"/>
      <c r="P60" s="41"/>
      <c r="Q60" s="20"/>
      <c r="R60" s="21"/>
      <c r="S60" s="21"/>
      <c r="T60" s="20"/>
      <c r="U60" s="21"/>
      <c r="V60" s="155"/>
      <c r="W60" s="21"/>
      <c r="X60" s="21"/>
      <c r="Y60" s="21"/>
      <c r="Z60" s="20"/>
      <c r="AA60" s="21"/>
      <c r="AB60" s="21"/>
      <c r="AC60" s="20"/>
      <c r="AD60" s="21"/>
      <c r="AE60" s="21"/>
      <c r="AF60" s="20"/>
      <c r="AG60" s="21"/>
      <c r="AH60" s="155"/>
      <c r="AI60" s="155"/>
    </row>
    <row r="61" spans="1:35" s="16" customFormat="1" ht="35.1" customHeight="1">
      <c r="A61" s="77"/>
      <c r="B61" s="77"/>
      <c r="C61" s="77"/>
      <c r="D61" s="230"/>
      <c r="E61" s="59"/>
      <c r="F61" s="77"/>
      <c r="G61" s="77"/>
      <c r="H61" s="77"/>
      <c r="I61" s="77"/>
      <c r="J61" s="552"/>
      <c r="K61" s="552"/>
      <c r="L61" s="39"/>
      <c r="M61" s="39"/>
      <c r="N61" s="594"/>
      <c r="O61" s="41"/>
      <c r="P61" s="41"/>
      <c r="Q61" s="20"/>
      <c r="R61" s="21"/>
      <c r="S61" s="21"/>
      <c r="T61" s="20"/>
      <c r="U61" s="21"/>
      <c r="V61" s="155"/>
      <c r="W61" s="21"/>
      <c r="X61" s="21"/>
      <c r="Y61" s="21"/>
      <c r="Z61" s="20"/>
      <c r="AA61" s="21"/>
      <c r="AB61" s="21"/>
      <c r="AC61" s="20"/>
      <c r="AD61" s="21"/>
      <c r="AE61" s="21"/>
      <c r="AF61" s="20"/>
      <c r="AG61" s="21"/>
      <c r="AH61" s="155"/>
      <c r="AI61" s="155"/>
    </row>
    <row r="62" spans="1:35" s="16" customFormat="1" ht="35.1" customHeight="1">
      <c r="A62" s="77"/>
      <c r="B62" s="77"/>
      <c r="C62" s="77"/>
      <c r="D62" s="230"/>
      <c r="E62" s="59"/>
      <c r="F62" s="77"/>
      <c r="G62" s="77"/>
      <c r="H62" s="77"/>
      <c r="I62" s="77"/>
      <c r="J62" s="552"/>
      <c r="K62" s="552"/>
      <c r="L62" s="39"/>
      <c r="M62" s="39"/>
      <c r="N62" s="594"/>
      <c r="O62" s="41"/>
      <c r="P62" s="41"/>
      <c r="Q62" s="20"/>
      <c r="R62" s="21"/>
      <c r="S62" s="21"/>
      <c r="T62" s="20"/>
      <c r="U62" s="21"/>
      <c r="V62" s="155"/>
      <c r="W62" s="21"/>
      <c r="X62" s="21"/>
      <c r="Y62" s="21"/>
      <c r="Z62" s="20"/>
      <c r="AA62" s="21"/>
      <c r="AB62" s="21"/>
      <c r="AC62" s="20"/>
      <c r="AD62" s="21"/>
      <c r="AE62" s="21"/>
      <c r="AF62" s="20"/>
      <c r="AG62" s="21"/>
      <c r="AH62" s="155"/>
      <c r="AI62" s="155"/>
    </row>
    <row r="63" spans="1:35" s="16" customFormat="1" ht="35.1" customHeight="1">
      <c r="A63" s="77"/>
      <c r="B63" s="77"/>
      <c r="C63" s="77"/>
      <c r="D63" s="230"/>
      <c r="E63" s="59"/>
      <c r="F63" s="77"/>
      <c r="G63" s="77"/>
      <c r="H63" s="77"/>
      <c r="I63" s="77"/>
      <c r="J63" s="552"/>
      <c r="K63" s="552"/>
      <c r="L63" s="39"/>
      <c r="M63" s="39"/>
      <c r="N63" s="594"/>
      <c r="O63" s="41"/>
      <c r="P63" s="41"/>
      <c r="Q63" s="20"/>
      <c r="R63" s="21"/>
      <c r="S63" s="21"/>
      <c r="T63" s="20"/>
      <c r="U63" s="21"/>
      <c r="V63" s="155"/>
      <c r="W63" s="21"/>
      <c r="X63" s="21"/>
      <c r="Y63" s="21"/>
      <c r="Z63" s="20"/>
      <c r="AA63" s="21"/>
      <c r="AB63" s="21"/>
      <c r="AC63" s="20"/>
      <c r="AD63" s="21"/>
      <c r="AE63" s="21"/>
      <c r="AF63" s="20"/>
      <c r="AG63" s="21"/>
      <c r="AH63" s="155"/>
      <c r="AI63" s="155"/>
    </row>
    <row r="64" spans="1:35" s="16" customFormat="1" ht="35.1" customHeight="1">
      <c r="A64" s="77"/>
      <c r="B64" s="77"/>
      <c r="C64" s="77"/>
      <c r="D64" s="230"/>
      <c r="E64" s="59"/>
      <c r="F64" s="77"/>
      <c r="G64" s="77"/>
      <c r="H64" s="77"/>
      <c r="I64" s="77"/>
      <c r="J64" s="552"/>
      <c r="K64" s="552"/>
      <c r="L64" s="39"/>
      <c r="M64" s="39"/>
      <c r="N64" s="594"/>
      <c r="O64" s="41"/>
      <c r="P64" s="41"/>
      <c r="Q64" s="20"/>
      <c r="R64" s="21"/>
      <c r="S64" s="21"/>
      <c r="T64" s="20"/>
      <c r="U64" s="21"/>
      <c r="V64" s="155"/>
      <c r="W64" s="21"/>
      <c r="X64" s="21"/>
      <c r="Y64" s="21"/>
      <c r="Z64" s="20"/>
      <c r="AA64" s="21"/>
      <c r="AB64" s="21"/>
      <c r="AC64" s="20"/>
      <c r="AD64" s="21"/>
      <c r="AE64" s="21"/>
      <c r="AF64" s="20"/>
      <c r="AG64" s="21"/>
      <c r="AH64" s="155"/>
      <c r="AI64" s="155"/>
    </row>
    <row r="65" spans="1:35" s="16" customFormat="1" ht="35.1" customHeight="1">
      <c r="A65" s="77"/>
      <c r="B65" s="77"/>
      <c r="C65" s="77"/>
      <c r="D65" s="230"/>
      <c r="E65" s="59"/>
      <c r="F65" s="77"/>
      <c r="G65" s="77"/>
      <c r="H65" s="77"/>
      <c r="I65" s="77"/>
      <c r="J65" s="552"/>
      <c r="K65" s="552"/>
      <c r="L65" s="39"/>
      <c r="M65" s="39"/>
      <c r="N65" s="594"/>
      <c r="O65" s="41"/>
      <c r="P65" s="41"/>
      <c r="Q65" s="20"/>
      <c r="R65" s="21"/>
      <c r="S65" s="21"/>
      <c r="T65" s="20"/>
      <c r="U65" s="21"/>
      <c r="V65" s="155"/>
      <c r="W65" s="21"/>
      <c r="X65" s="21"/>
      <c r="Y65" s="21"/>
      <c r="Z65" s="20"/>
      <c r="AA65" s="21"/>
      <c r="AB65" s="21"/>
      <c r="AC65" s="20"/>
      <c r="AD65" s="21"/>
      <c r="AE65" s="21"/>
      <c r="AF65" s="20"/>
      <c r="AG65" s="21"/>
      <c r="AH65" s="155"/>
      <c r="AI65" s="155"/>
    </row>
    <row r="66" spans="1:35" s="16" customFormat="1" ht="35.1" customHeight="1">
      <c r="A66" s="77"/>
      <c r="B66" s="77"/>
      <c r="C66" s="77"/>
      <c r="D66" s="230"/>
      <c r="E66" s="59"/>
      <c r="F66" s="77"/>
      <c r="G66" s="77"/>
      <c r="H66" s="77"/>
      <c r="I66" s="77"/>
      <c r="J66" s="552"/>
      <c r="K66" s="552"/>
      <c r="L66" s="39"/>
      <c r="M66" s="39"/>
      <c r="N66" s="594"/>
      <c r="O66" s="41"/>
      <c r="P66" s="41"/>
      <c r="Q66" s="20"/>
      <c r="R66" s="21"/>
      <c r="S66" s="21"/>
      <c r="T66" s="20"/>
      <c r="U66" s="21"/>
      <c r="V66" s="155"/>
      <c r="W66" s="21"/>
      <c r="X66" s="21"/>
      <c r="Y66" s="21"/>
      <c r="Z66" s="20"/>
      <c r="AA66" s="21"/>
      <c r="AB66" s="21"/>
      <c r="AC66" s="20"/>
      <c r="AD66" s="21"/>
      <c r="AE66" s="21"/>
      <c r="AF66" s="20"/>
      <c r="AG66" s="21"/>
      <c r="AH66" s="155"/>
      <c r="AI66" s="155"/>
    </row>
    <row r="67" spans="1:35" s="16" customFormat="1" ht="35.1" customHeight="1">
      <c r="A67" s="77"/>
      <c r="B67" s="77"/>
      <c r="C67" s="77"/>
      <c r="D67" s="230"/>
      <c r="E67" s="59"/>
      <c r="F67" s="77"/>
      <c r="G67" s="77"/>
      <c r="H67" s="77"/>
      <c r="I67" s="77"/>
      <c r="J67" s="552"/>
      <c r="K67" s="552"/>
      <c r="L67" s="39"/>
      <c r="M67" s="39"/>
      <c r="N67" s="594"/>
      <c r="O67" s="41"/>
      <c r="P67" s="41"/>
      <c r="Q67" s="20"/>
      <c r="R67" s="21"/>
      <c r="S67" s="21"/>
      <c r="T67" s="20"/>
      <c r="U67" s="21"/>
      <c r="V67" s="155"/>
      <c r="W67" s="21"/>
      <c r="X67" s="21"/>
      <c r="Y67" s="21"/>
      <c r="Z67" s="20"/>
      <c r="AA67" s="21"/>
      <c r="AB67" s="21"/>
      <c r="AC67" s="20"/>
      <c r="AD67" s="21"/>
      <c r="AE67" s="21"/>
      <c r="AF67" s="20"/>
      <c r="AG67" s="21"/>
      <c r="AH67" s="155"/>
      <c r="AI67" s="155"/>
    </row>
    <row r="68" spans="1:35" s="16" customFormat="1" ht="35.1" customHeight="1">
      <c r="A68" s="77"/>
      <c r="B68" s="77"/>
      <c r="C68" s="77"/>
      <c r="D68" s="230"/>
      <c r="E68" s="59"/>
      <c r="F68" s="77"/>
      <c r="G68" s="77"/>
      <c r="H68" s="77"/>
      <c r="I68" s="77"/>
      <c r="J68" s="552"/>
      <c r="K68" s="552"/>
      <c r="L68" s="39"/>
      <c r="M68" s="39"/>
      <c r="N68" s="594"/>
      <c r="O68" s="41"/>
      <c r="P68" s="41"/>
      <c r="Q68" s="20"/>
      <c r="R68" s="21"/>
      <c r="S68" s="21"/>
      <c r="T68" s="20"/>
      <c r="U68" s="21"/>
      <c r="V68" s="155"/>
      <c r="W68" s="21"/>
      <c r="X68" s="21"/>
      <c r="Y68" s="21"/>
      <c r="Z68" s="20"/>
      <c r="AA68" s="21"/>
      <c r="AB68" s="21"/>
      <c r="AC68" s="20"/>
      <c r="AD68" s="21"/>
      <c r="AE68" s="21"/>
      <c r="AF68" s="20"/>
      <c r="AG68" s="21"/>
      <c r="AH68" s="155"/>
      <c r="AI68" s="155"/>
    </row>
    <row r="69" spans="1:35" s="16" customFormat="1" ht="35.1" customHeight="1">
      <c r="A69" s="77"/>
      <c r="B69" s="77"/>
      <c r="C69" s="77"/>
      <c r="D69" s="230"/>
      <c r="E69" s="59"/>
      <c r="F69" s="77"/>
      <c r="G69" s="77"/>
      <c r="H69" s="77"/>
      <c r="I69" s="77"/>
      <c r="J69" s="552"/>
      <c r="K69" s="552"/>
      <c r="L69" s="39"/>
      <c r="M69" s="39"/>
      <c r="N69" s="594"/>
      <c r="O69" s="41"/>
      <c r="P69" s="41"/>
      <c r="Q69" s="20"/>
      <c r="R69" s="21"/>
      <c r="S69" s="21"/>
      <c r="T69" s="20"/>
      <c r="U69" s="21"/>
      <c r="V69" s="155"/>
      <c r="W69" s="21"/>
      <c r="X69" s="21"/>
      <c r="Y69" s="21"/>
      <c r="Z69" s="20"/>
      <c r="AA69" s="21"/>
      <c r="AB69" s="21"/>
      <c r="AC69" s="20"/>
      <c r="AD69" s="21"/>
      <c r="AE69" s="21"/>
      <c r="AF69" s="20"/>
      <c r="AG69" s="21"/>
      <c r="AH69" s="155"/>
      <c r="AI69" s="155"/>
    </row>
    <row r="70" spans="1:35" s="16" customFormat="1" ht="35.1" customHeight="1">
      <c r="A70" s="77"/>
      <c r="B70" s="77"/>
      <c r="C70" s="77"/>
      <c r="D70" s="230"/>
      <c r="E70" s="59"/>
      <c r="F70" s="77"/>
      <c r="G70" s="77"/>
      <c r="H70" s="77"/>
      <c r="I70" s="77"/>
      <c r="J70" s="552"/>
      <c r="K70" s="552"/>
      <c r="L70" s="39"/>
      <c r="M70" s="39"/>
      <c r="N70" s="594"/>
      <c r="O70" s="41"/>
      <c r="P70" s="41"/>
      <c r="Q70" s="20"/>
      <c r="R70" s="21"/>
      <c r="S70" s="21"/>
      <c r="T70" s="20"/>
      <c r="U70" s="21"/>
      <c r="V70" s="155"/>
      <c r="W70" s="21"/>
      <c r="X70" s="21"/>
      <c r="Y70" s="21"/>
      <c r="Z70" s="20"/>
      <c r="AA70" s="21"/>
      <c r="AB70" s="21"/>
      <c r="AC70" s="20"/>
      <c r="AD70" s="21"/>
      <c r="AE70" s="21"/>
      <c r="AF70" s="20"/>
      <c r="AG70" s="21"/>
      <c r="AH70" s="155"/>
      <c r="AI70" s="155"/>
    </row>
    <row r="71" spans="1:35" s="16" customFormat="1" ht="35.1" customHeight="1">
      <c r="A71" s="77"/>
      <c r="B71" s="77"/>
      <c r="C71" s="77"/>
      <c r="D71" s="230"/>
      <c r="E71" s="59"/>
      <c r="F71" s="77"/>
      <c r="G71" s="77"/>
      <c r="H71" s="77"/>
      <c r="I71" s="77"/>
      <c r="J71" s="552"/>
      <c r="K71" s="552"/>
      <c r="L71" s="39"/>
      <c r="M71" s="39"/>
      <c r="N71" s="594"/>
      <c r="O71" s="41"/>
      <c r="P71" s="41"/>
      <c r="Q71" s="20"/>
      <c r="R71" s="21"/>
      <c r="S71" s="21"/>
      <c r="T71" s="20"/>
      <c r="U71" s="21"/>
      <c r="V71" s="155"/>
      <c r="W71" s="21"/>
      <c r="X71" s="21"/>
      <c r="Y71" s="21"/>
      <c r="Z71" s="20"/>
      <c r="AA71" s="21"/>
      <c r="AB71" s="21"/>
      <c r="AC71" s="20"/>
      <c r="AD71" s="21"/>
      <c r="AE71" s="21"/>
      <c r="AF71" s="20"/>
      <c r="AG71" s="21"/>
      <c r="AH71" s="155"/>
      <c r="AI71" s="155"/>
    </row>
    <row r="72" spans="1:35" s="16" customFormat="1" ht="35.1" customHeight="1">
      <c r="A72" s="77"/>
      <c r="B72" s="77"/>
      <c r="C72" s="77"/>
      <c r="D72" s="230"/>
      <c r="E72" s="59"/>
      <c r="F72" s="77"/>
      <c r="G72" s="77"/>
      <c r="H72" s="77"/>
      <c r="I72" s="77"/>
      <c r="J72" s="552"/>
      <c r="K72" s="552"/>
      <c r="L72" s="39"/>
      <c r="M72" s="39"/>
      <c r="N72" s="594"/>
      <c r="O72" s="41"/>
      <c r="P72" s="41"/>
      <c r="Q72" s="20"/>
      <c r="R72" s="21"/>
      <c r="S72" s="21"/>
      <c r="T72" s="20"/>
      <c r="U72" s="21"/>
      <c r="V72" s="155"/>
      <c r="W72" s="21"/>
      <c r="X72" s="21"/>
      <c r="Y72" s="21"/>
      <c r="Z72" s="20"/>
      <c r="AA72" s="21"/>
      <c r="AB72" s="21"/>
      <c r="AC72" s="20"/>
      <c r="AD72" s="21"/>
      <c r="AE72" s="21"/>
      <c r="AF72" s="20"/>
      <c r="AG72" s="21"/>
      <c r="AH72" s="155"/>
      <c r="AI72" s="155"/>
    </row>
    <row r="73" spans="1:35" s="16" customFormat="1" ht="35.1" customHeight="1">
      <c r="A73" s="77"/>
      <c r="B73" s="77"/>
      <c r="C73" s="77"/>
      <c r="D73" s="230"/>
      <c r="E73" s="59"/>
      <c r="F73" s="77"/>
      <c r="G73" s="77"/>
      <c r="H73" s="77"/>
      <c r="I73" s="77"/>
      <c r="J73" s="552"/>
      <c r="K73" s="552"/>
      <c r="L73" s="39"/>
      <c r="M73" s="39"/>
      <c r="N73" s="594"/>
      <c r="O73" s="41"/>
      <c r="P73" s="41"/>
      <c r="Q73" s="20"/>
      <c r="R73" s="21"/>
      <c r="S73" s="21"/>
      <c r="T73" s="20"/>
      <c r="U73" s="21"/>
      <c r="V73" s="155"/>
      <c r="W73" s="21"/>
      <c r="X73" s="21"/>
      <c r="Y73" s="21"/>
      <c r="Z73" s="20"/>
      <c r="AA73" s="21"/>
      <c r="AB73" s="21"/>
      <c r="AC73" s="20"/>
      <c r="AD73" s="21"/>
      <c r="AE73" s="21"/>
      <c r="AF73" s="20"/>
      <c r="AG73" s="21"/>
      <c r="AH73" s="155"/>
      <c r="AI73" s="155"/>
    </row>
    <row r="74" spans="1:35" s="16" customFormat="1" ht="35.1" customHeight="1">
      <c r="A74" s="77"/>
      <c r="B74" s="77"/>
      <c r="C74" s="77"/>
      <c r="D74" s="230"/>
      <c r="E74" s="59"/>
      <c r="F74" s="77"/>
      <c r="G74" s="77"/>
      <c r="H74" s="77"/>
      <c r="I74" s="77"/>
      <c r="J74" s="552"/>
      <c r="K74" s="552"/>
      <c r="L74" s="39"/>
      <c r="M74" s="39"/>
      <c r="N74" s="594"/>
      <c r="O74" s="41"/>
      <c r="P74" s="41"/>
      <c r="Q74" s="20"/>
      <c r="R74" s="21"/>
      <c r="S74" s="21"/>
      <c r="T74" s="20"/>
      <c r="U74" s="21"/>
      <c r="V74" s="155"/>
      <c r="W74" s="21"/>
      <c r="X74" s="21"/>
      <c r="Y74" s="21"/>
      <c r="Z74" s="20"/>
      <c r="AA74" s="21"/>
      <c r="AB74" s="21"/>
      <c r="AC74" s="20"/>
      <c r="AD74" s="21"/>
      <c r="AE74" s="21"/>
      <c r="AF74" s="20"/>
      <c r="AG74" s="21"/>
      <c r="AH74" s="155"/>
      <c r="AI74" s="155"/>
    </row>
    <row r="75" spans="1:35" s="16" customFormat="1" ht="35.1" customHeight="1">
      <c r="A75" s="77"/>
      <c r="B75" s="77"/>
      <c r="C75" s="77"/>
      <c r="D75" s="230"/>
      <c r="E75" s="59"/>
      <c r="F75" s="77"/>
      <c r="G75" s="77"/>
      <c r="H75" s="77"/>
      <c r="I75" s="77"/>
      <c r="J75" s="552"/>
      <c r="K75" s="552"/>
      <c r="L75" s="39"/>
      <c r="M75" s="39"/>
      <c r="N75" s="594"/>
      <c r="O75" s="41"/>
      <c r="P75" s="41"/>
      <c r="Q75" s="20"/>
      <c r="R75" s="21"/>
      <c r="S75" s="21"/>
      <c r="T75" s="20"/>
      <c r="U75" s="21"/>
      <c r="V75" s="155"/>
      <c r="W75" s="21"/>
      <c r="X75" s="21"/>
      <c r="Y75" s="21"/>
      <c r="Z75" s="20"/>
      <c r="AA75" s="21"/>
      <c r="AB75" s="21"/>
      <c r="AC75" s="20"/>
      <c r="AD75" s="21"/>
      <c r="AE75" s="21"/>
      <c r="AF75" s="20"/>
      <c r="AG75" s="21"/>
      <c r="AH75" s="155"/>
      <c r="AI75" s="155"/>
    </row>
    <row r="76" spans="1:35" s="16" customFormat="1" ht="35.1" customHeight="1">
      <c r="A76" s="77"/>
      <c r="B76" s="77"/>
      <c r="C76" s="77"/>
      <c r="D76" s="230"/>
      <c r="E76" s="59"/>
      <c r="F76" s="77"/>
      <c r="G76" s="77"/>
      <c r="H76" s="77"/>
      <c r="I76" s="77"/>
      <c r="J76" s="552"/>
      <c r="K76" s="552"/>
      <c r="L76" s="39"/>
      <c r="M76" s="39"/>
      <c r="N76" s="594"/>
      <c r="O76" s="41"/>
      <c r="P76" s="41"/>
      <c r="Q76" s="20"/>
      <c r="R76" s="21"/>
      <c r="S76" s="21"/>
      <c r="T76" s="20"/>
      <c r="U76" s="21"/>
      <c r="V76" s="155"/>
      <c r="W76" s="21"/>
      <c r="X76" s="21"/>
      <c r="Y76" s="21"/>
      <c r="Z76" s="20"/>
      <c r="AA76" s="21"/>
      <c r="AB76" s="21"/>
      <c r="AC76" s="20"/>
      <c r="AD76" s="21"/>
      <c r="AE76" s="21"/>
      <c r="AF76" s="20"/>
      <c r="AG76" s="21"/>
      <c r="AH76" s="155"/>
      <c r="AI76" s="155"/>
    </row>
    <row r="77" spans="1:35" s="16" customFormat="1" ht="35.1" customHeight="1">
      <c r="A77" s="77"/>
      <c r="B77" s="77"/>
      <c r="C77" s="77"/>
      <c r="D77" s="230"/>
      <c r="E77" s="59"/>
      <c r="F77" s="77"/>
      <c r="G77" s="77"/>
      <c r="H77" s="77"/>
      <c r="I77" s="77"/>
      <c r="J77" s="552"/>
      <c r="K77" s="552"/>
      <c r="L77" s="39"/>
      <c r="M77" s="39"/>
      <c r="N77" s="594"/>
      <c r="O77" s="41"/>
      <c r="P77" s="41"/>
      <c r="Q77" s="20"/>
      <c r="R77" s="21"/>
      <c r="S77" s="21"/>
      <c r="T77" s="20"/>
      <c r="U77" s="21"/>
      <c r="V77" s="155"/>
      <c r="W77" s="21"/>
      <c r="X77" s="21"/>
      <c r="Y77" s="21"/>
      <c r="Z77" s="20"/>
      <c r="AA77" s="21"/>
      <c r="AB77" s="21"/>
      <c r="AC77" s="20"/>
      <c r="AD77" s="21"/>
      <c r="AE77" s="21"/>
      <c r="AF77" s="20"/>
      <c r="AG77" s="21"/>
      <c r="AH77" s="155"/>
      <c r="AI77" s="155"/>
    </row>
    <row r="78" spans="1:35" s="16" customFormat="1" ht="35.1" customHeight="1">
      <c r="A78" s="77"/>
      <c r="B78" s="77"/>
      <c r="C78" s="77"/>
      <c r="D78" s="230"/>
      <c r="E78" s="59"/>
      <c r="F78" s="77"/>
      <c r="G78" s="77"/>
      <c r="H78" s="77"/>
      <c r="I78" s="77"/>
      <c r="J78" s="552"/>
      <c r="K78" s="552"/>
      <c r="L78" s="39"/>
      <c r="M78" s="39"/>
      <c r="N78" s="594"/>
      <c r="O78" s="41"/>
      <c r="P78" s="41"/>
      <c r="Q78" s="20"/>
      <c r="R78" s="21"/>
      <c r="S78" s="21"/>
      <c r="T78" s="20"/>
      <c r="U78" s="21"/>
      <c r="V78" s="155"/>
      <c r="W78" s="21"/>
      <c r="X78" s="21"/>
      <c r="Y78" s="21"/>
      <c r="Z78" s="20"/>
      <c r="AA78" s="21"/>
      <c r="AB78" s="21"/>
      <c r="AC78" s="20"/>
      <c r="AD78" s="21"/>
      <c r="AE78" s="21"/>
      <c r="AF78" s="20"/>
      <c r="AG78" s="21"/>
      <c r="AH78" s="155"/>
      <c r="AI78" s="155"/>
    </row>
    <row r="79" spans="1:35" s="16" customFormat="1" ht="35.1" customHeight="1">
      <c r="A79" s="77"/>
      <c r="B79" s="77"/>
      <c r="C79" s="77"/>
      <c r="D79" s="230"/>
      <c r="E79" s="59"/>
      <c r="F79" s="77"/>
      <c r="G79" s="77"/>
      <c r="H79" s="77"/>
      <c r="I79" s="77"/>
      <c r="J79" s="552"/>
      <c r="K79" s="552"/>
      <c r="L79" s="39"/>
      <c r="M79" s="39"/>
      <c r="N79" s="594"/>
      <c r="O79" s="41"/>
      <c r="P79" s="41"/>
      <c r="Q79" s="20"/>
      <c r="R79" s="21"/>
      <c r="S79" s="21"/>
      <c r="T79" s="20"/>
      <c r="U79" s="21"/>
      <c r="V79" s="155"/>
      <c r="W79" s="21"/>
      <c r="X79" s="21"/>
      <c r="Y79" s="21"/>
      <c r="Z79" s="20"/>
      <c r="AA79" s="21"/>
      <c r="AB79" s="21"/>
      <c r="AC79" s="20"/>
      <c r="AD79" s="21"/>
      <c r="AE79" s="21"/>
      <c r="AF79" s="20"/>
      <c r="AG79" s="21"/>
      <c r="AH79" s="155"/>
      <c r="AI79" s="155"/>
    </row>
    <row r="80" spans="1:35" s="16" customFormat="1" ht="35.1" customHeight="1">
      <c r="A80" s="77"/>
      <c r="B80" s="77"/>
      <c r="C80" s="77"/>
      <c r="D80" s="230"/>
      <c r="E80" s="59"/>
      <c r="F80" s="77"/>
      <c r="G80" s="77"/>
      <c r="H80" s="77"/>
      <c r="I80" s="77"/>
      <c r="J80" s="552"/>
      <c r="K80" s="552"/>
      <c r="L80" s="39"/>
      <c r="M80" s="39"/>
      <c r="N80" s="594"/>
      <c r="O80" s="41"/>
      <c r="P80" s="41"/>
      <c r="Q80" s="20"/>
      <c r="R80" s="21"/>
      <c r="S80" s="21"/>
      <c r="T80" s="20"/>
      <c r="U80" s="21"/>
      <c r="V80" s="155"/>
      <c r="W80" s="21"/>
      <c r="X80" s="21"/>
      <c r="Y80" s="21"/>
      <c r="Z80" s="20"/>
      <c r="AA80" s="21"/>
      <c r="AB80" s="21"/>
      <c r="AC80" s="20"/>
      <c r="AD80" s="21"/>
      <c r="AE80" s="21"/>
      <c r="AF80" s="20"/>
      <c r="AG80" s="21"/>
      <c r="AH80" s="155"/>
      <c r="AI80" s="155"/>
    </row>
    <row r="81" spans="1:35" s="16" customFormat="1" ht="35.1" customHeight="1">
      <c r="A81" s="77"/>
      <c r="B81" s="77"/>
      <c r="C81" s="77"/>
      <c r="D81" s="230"/>
      <c r="E81" s="59"/>
      <c r="F81" s="77"/>
      <c r="G81" s="77"/>
      <c r="H81" s="77"/>
      <c r="I81" s="77"/>
      <c r="J81" s="552"/>
      <c r="K81" s="552"/>
      <c r="L81" s="39"/>
      <c r="M81" s="39"/>
      <c r="N81" s="594"/>
      <c r="O81" s="41"/>
      <c r="P81" s="41"/>
      <c r="Q81" s="20"/>
      <c r="R81" s="21"/>
      <c r="S81" s="21"/>
      <c r="T81" s="20"/>
      <c r="U81" s="21"/>
      <c r="V81" s="155"/>
      <c r="W81" s="21"/>
      <c r="X81" s="21"/>
      <c r="Y81" s="21"/>
      <c r="Z81" s="20"/>
      <c r="AA81" s="21"/>
      <c r="AB81" s="21"/>
      <c r="AC81" s="20"/>
      <c r="AD81" s="21"/>
      <c r="AE81" s="21"/>
      <c r="AF81" s="20"/>
      <c r="AG81" s="21"/>
      <c r="AH81" s="155"/>
      <c r="AI81" s="155"/>
    </row>
    <row r="82" spans="1:35" s="16" customFormat="1" ht="35.1" customHeight="1">
      <c r="A82" s="77"/>
      <c r="B82" s="77"/>
      <c r="C82" s="77"/>
      <c r="D82" s="230"/>
      <c r="E82" s="59"/>
      <c r="F82" s="77"/>
      <c r="G82" s="77"/>
      <c r="H82" s="77"/>
      <c r="I82" s="77"/>
      <c r="J82" s="552"/>
      <c r="K82" s="552"/>
      <c r="L82" s="39"/>
      <c r="M82" s="39"/>
      <c r="N82" s="594"/>
      <c r="O82" s="41"/>
      <c r="P82" s="41"/>
      <c r="Q82" s="20"/>
      <c r="R82" s="21"/>
      <c r="S82" s="21"/>
      <c r="T82" s="20"/>
      <c r="U82" s="21"/>
      <c r="V82" s="155"/>
      <c r="W82" s="21"/>
      <c r="X82" s="21"/>
      <c r="Y82" s="21"/>
      <c r="Z82" s="20"/>
      <c r="AA82" s="21"/>
      <c r="AB82" s="21"/>
      <c r="AC82" s="20"/>
      <c r="AD82" s="21"/>
      <c r="AE82" s="21"/>
      <c r="AF82" s="20"/>
      <c r="AG82" s="21"/>
      <c r="AH82" s="155"/>
      <c r="AI82" s="155"/>
    </row>
    <row r="83" spans="1:35" s="16" customFormat="1" ht="35.1" customHeight="1">
      <c r="A83" s="77"/>
      <c r="B83" s="77"/>
      <c r="C83" s="77"/>
      <c r="D83" s="230"/>
      <c r="E83" s="59"/>
      <c r="F83" s="77"/>
      <c r="G83" s="77"/>
      <c r="H83" s="77"/>
      <c r="I83" s="77"/>
      <c r="J83" s="552"/>
      <c r="K83" s="552"/>
      <c r="L83" s="39"/>
      <c r="M83" s="39"/>
      <c r="N83" s="594"/>
      <c r="O83" s="41"/>
      <c r="P83" s="41"/>
      <c r="Q83" s="20"/>
      <c r="R83" s="21"/>
      <c r="S83" s="21"/>
      <c r="T83" s="20"/>
      <c r="U83" s="21"/>
      <c r="V83" s="155"/>
      <c r="W83" s="21"/>
      <c r="X83" s="21"/>
      <c r="Y83" s="21"/>
      <c r="Z83" s="20"/>
      <c r="AA83" s="21"/>
      <c r="AB83" s="21"/>
      <c r="AC83" s="20"/>
      <c r="AD83" s="21"/>
      <c r="AE83" s="21"/>
      <c r="AF83" s="20"/>
      <c r="AG83" s="21"/>
      <c r="AH83" s="155"/>
      <c r="AI83" s="155"/>
    </row>
    <row r="84" spans="1:35" s="16" customFormat="1" ht="35.1" customHeight="1">
      <c r="A84" s="59"/>
      <c r="B84" s="59"/>
      <c r="C84" s="59"/>
      <c r="D84" s="230"/>
      <c r="E84" s="59"/>
      <c r="F84" s="59"/>
      <c r="G84" s="59"/>
      <c r="H84" s="59"/>
      <c r="I84" s="59"/>
      <c r="J84" s="498"/>
      <c r="K84" s="498"/>
      <c r="L84" s="39"/>
      <c r="M84" s="39"/>
      <c r="N84" s="587"/>
      <c r="O84" s="41"/>
      <c r="P84" s="41"/>
      <c r="Q84" s="20"/>
      <c r="R84" s="21"/>
      <c r="S84" s="21"/>
      <c r="T84" s="20"/>
      <c r="U84" s="21"/>
      <c r="V84" s="155"/>
      <c r="W84" s="21"/>
      <c r="X84" s="21"/>
      <c r="Y84" s="21"/>
      <c r="Z84" s="20"/>
      <c r="AA84" s="21"/>
      <c r="AB84" s="21"/>
      <c r="AC84" s="20"/>
      <c r="AD84" s="21"/>
      <c r="AE84" s="21"/>
      <c r="AF84" s="20"/>
      <c r="AG84" s="21"/>
      <c r="AH84" s="155"/>
      <c r="AI84" s="155"/>
    </row>
    <row r="85" spans="1:35" s="16" customFormat="1" ht="35.1" customHeight="1">
      <c r="A85" s="59"/>
      <c r="B85" s="59"/>
      <c r="C85" s="59"/>
      <c r="D85" s="230"/>
      <c r="E85" s="59"/>
      <c r="F85" s="59"/>
      <c r="G85" s="59"/>
      <c r="H85" s="59"/>
      <c r="I85" s="59"/>
      <c r="J85" s="498"/>
      <c r="K85" s="498"/>
      <c r="L85" s="39"/>
      <c r="M85" s="39"/>
      <c r="N85" s="587"/>
      <c r="O85" s="41"/>
      <c r="P85" s="41"/>
      <c r="Q85" s="20"/>
      <c r="R85" s="21"/>
      <c r="S85" s="21"/>
      <c r="T85" s="20"/>
      <c r="U85" s="21"/>
      <c r="V85" s="155"/>
      <c r="W85" s="21"/>
      <c r="X85" s="21"/>
      <c r="Y85" s="21"/>
      <c r="Z85" s="20"/>
      <c r="AA85" s="21"/>
      <c r="AB85" s="21"/>
      <c r="AC85" s="20"/>
      <c r="AD85" s="21"/>
      <c r="AE85" s="21"/>
      <c r="AF85" s="20"/>
      <c r="AG85" s="21"/>
      <c r="AH85" s="155"/>
      <c r="AI85" s="155"/>
    </row>
    <row r="86" spans="1:35" s="16" customFormat="1" ht="35.1" customHeight="1">
      <c r="A86" s="59"/>
      <c r="B86" s="59"/>
      <c r="C86" s="59"/>
      <c r="D86" s="230"/>
      <c r="E86" s="59"/>
      <c r="F86" s="59"/>
      <c r="G86" s="59"/>
      <c r="H86" s="59"/>
      <c r="I86" s="59"/>
      <c r="J86" s="498"/>
      <c r="K86" s="498"/>
      <c r="L86" s="39"/>
      <c r="M86" s="39"/>
      <c r="N86" s="587"/>
      <c r="O86" s="41"/>
      <c r="P86" s="41"/>
      <c r="Q86" s="20"/>
      <c r="R86" s="21"/>
      <c r="S86" s="21"/>
      <c r="T86" s="20"/>
      <c r="U86" s="21"/>
      <c r="V86" s="155"/>
      <c r="W86" s="21"/>
      <c r="X86" s="21"/>
      <c r="Y86" s="21"/>
      <c r="Z86" s="20"/>
      <c r="AA86" s="21"/>
      <c r="AB86" s="21"/>
      <c r="AC86" s="20"/>
      <c r="AD86" s="21"/>
      <c r="AE86" s="21"/>
      <c r="AF86" s="20"/>
      <c r="AG86" s="21"/>
      <c r="AH86" s="155"/>
      <c r="AI86" s="155"/>
    </row>
    <row r="87" spans="1:35" s="16" customFormat="1" ht="35.1" customHeight="1">
      <c r="A87" s="59"/>
      <c r="B87" s="59"/>
      <c r="C87" s="59"/>
      <c r="D87" s="230"/>
      <c r="E87" s="59"/>
      <c r="F87" s="59"/>
      <c r="G87" s="59"/>
      <c r="H87" s="59"/>
      <c r="I87" s="59"/>
      <c r="J87" s="498"/>
      <c r="K87" s="498"/>
      <c r="L87" s="39"/>
      <c r="M87" s="39"/>
      <c r="N87" s="587"/>
      <c r="O87" s="41"/>
      <c r="P87" s="41"/>
      <c r="Q87" s="20"/>
      <c r="R87" s="21"/>
      <c r="S87" s="21"/>
      <c r="T87" s="20"/>
      <c r="U87" s="21"/>
      <c r="V87" s="155"/>
      <c r="W87" s="21"/>
      <c r="X87" s="21"/>
      <c r="Y87" s="21"/>
      <c r="Z87" s="20"/>
      <c r="AA87" s="21"/>
      <c r="AB87" s="21"/>
      <c r="AC87" s="20"/>
      <c r="AD87" s="21"/>
      <c r="AE87" s="21"/>
      <c r="AF87" s="20"/>
      <c r="AG87" s="21"/>
      <c r="AH87" s="155"/>
      <c r="AI87" s="155"/>
    </row>
    <row r="88" spans="1:35" s="16" customFormat="1" ht="35.1" customHeight="1">
      <c r="A88" s="59"/>
      <c r="B88" s="59"/>
      <c r="C88" s="59"/>
      <c r="D88" s="230"/>
      <c r="E88" s="59"/>
      <c r="F88" s="59"/>
      <c r="G88" s="59"/>
      <c r="H88" s="59"/>
      <c r="I88" s="59"/>
      <c r="J88" s="498"/>
      <c r="K88" s="498"/>
      <c r="L88" s="39"/>
      <c r="M88" s="39"/>
      <c r="N88" s="587"/>
      <c r="O88" s="41"/>
      <c r="P88" s="41"/>
      <c r="Q88" s="20"/>
      <c r="R88" s="21"/>
      <c r="S88" s="21"/>
      <c r="T88" s="20"/>
      <c r="U88" s="21"/>
      <c r="V88" s="155"/>
      <c r="W88" s="21"/>
      <c r="X88" s="21"/>
      <c r="Y88" s="21"/>
      <c r="Z88" s="20"/>
      <c r="AA88" s="21"/>
      <c r="AB88" s="21"/>
      <c r="AC88" s="20"/>
      <c r="AD88" s="21"/>
      <c r="AE88" s="21"/>
      <c r="AF88" s="20"/>
      <c r="AG88" s="21"/>
      <c r="AH88" s="155"/>
      <c r="AI88" s="155"/>
    </row>
    <row r="89" spans="1:35" s="16" customFormat="1" ht="35.1" customHeight="1">
      <c r="A89" s="59"/>
      <c r="B89" s="59"/>
      <c r="C89" s="59"/>
      <c r="D89" s="230"/>
      <c r="E89" s="59"/>
      <c r="F89" s="59"/>
      <c r="G89" s="59"/>
      <c r="H89" s="59"/>
      <c r="I89" s="59"/>
      <c r="J89" s="498"/>
      <c r="K89" s="498"/>
      <c r="L89" s="39"/>
      <c r="M89" s="39"/>
      <c r="N89" s="587"/>
      <c r="O89" s="41"/>
      <c r="P89" s="41"/>
      <c r="Q89" s="20"/>
      <c r="R89" s="21"/>
      <c r="S89" s="21"/>
      <c r="T89" s="20"/>
      <c r="U89" s="21"/>
      <c r="V89" s="157"/>
      <c r="W89" s="21"/>
      <c r="X89" s="21"/>
      <c r="Y89" s="21"/>
      <c r="Z89" s="20"/>
      <c r="AA89" s="21"/>
      <c r="AB89" s="21"/>
      <c r="AC89" s="20"/>
      <c r="AD89" s="21"/>
      <c r="AE89" s="21"/>
      <c r="AF89" s="20"/>
      <c r="AG89" s="21"/>
      <c r="AH89" s="155"/>
      <c r="AI89" s="155"/>
    </row>
    <row r="90" spans="1:35" s="16" customFormat="1" ht="35.1" customHeight="1">
      <c r="A90" s="59"/>
      <c r="B90" s="59"/>
      <c r="C90" s="59"/>
      <c r="D90" s="230"/>
      <c r="E90" s="59"/>
      <c r="F90" s="59"/>
      <c r="G90" s="59"/>
      <c r="H90" s="59"/>
      <c r="I90" s="59"/>
      <c r="J90" s="498"/>
      <c r="K90" s="498"/>
      <c r="L90" s="39"/>
      <c r="M90" s="39"/>
      <c r="N90" s="587"/>
      <c r="O90" s="41"/>
      <c r="P90" s="41"/>
      <c r="Q90" s="20"/>
      <c r="R90" s="21"/>
      <c r="S90" s="21"/>
      <c r="T90" s="20"/>
      <c r="U90" s="21"/>
      <c r="V90" s="155"/>
      <c r="W90" s="21"/>
      <c r="X90" s="21"/>
      <c r="Y90" s="21"/>
      <c r="Z90" s="20"/>
      <c r="AA90" s="21"/>
      <c r="AB90" s="21"/>
      <c r="AC90" s="20"/>
      <c r="AD90" s="21"/>
      <c r="AE90" s="21"/>
      <c r="AF90" s="20"/>
      <c r="AG90" s="21"/>
      <c r="AH90" s="155"/>
      <c r="AI90" s="155"/>
    </row>
    <row r="91" spans="1:35" s="18" customFormat="1" ht="35.1" customHeight="1">
      <c r="A91" s="59"/>
      <c r="B91" s="59"/>
      <c r="C91" s="59"/>
      <c r="D91" s="232"/>
      <c r="E91" s="17"/>
      <c r="F91" s="59"/>
      <c r="G91" s="59"/>
      <c r="H91" s="59"/>
      <c r="I91" s="59"/>
      <c r="J91" s="498"/>
      <c r="K91" s="498"/>
      <c r="L91" s="40"/>
      <c r="M91" s="40"/>
      <c r="N91" s="587"/>
      <c r="O91" s="42"/>
      <c r="P91" s="42"/>
      <c r="Q91" s="23"/>
      <c r="R91" s="24"/>
      <c r="S91" s="24"/>
      <c r="T91" s="23"/>
      <c r="U91" s="24"/>
      <c r="V91" s="150"/>
      <c r="W91" s="24"/>
      <c r="X91" s="24"/>
      <c r="Y91" s="24"/>
      <c r="Z91" s="23"/>
      <c r="AA91" s="24"/>
      <c r="AB91" s="24"/>
      <c r="AC91" s="23"/>
      <c r="AD91" s="24"/>
      <c r="AE91" s="24"/>
      <c r="AF91" s="23"/>
      <c r="AG91" s="24"/>
      <c r="AH91" s="150"/>
      <c r="AI91" s="150"/>
    </row>
    <row r="92" spans="1:35" s="18" customFormat="1" ht="35.1" customHeight="1">
      <c r="A92" s="59"/>
      <c r="B92" s="59"/>
      <c r="C92" s="59"/>
      <c r="D92" s="232"/>
      <c r="E92" s="17"/>
      <c r="F92" s="59"/>
      <c r="G92" s="59"/>
      <c r="H92" s="59"/>
      <c r="I92" s="59"/>
      <c r="J92" s="498"/>
      <c r="K92" s="498"/>
      <c r="L92" s="40"/>
      <c r="M92" s="40"/>
      <c r="N92" s="587"/>
      <c r="O92" s="42"/>
      <c r="P92" s="42"/>
      <c r="Q92" s="23"/>
      <c r="R92" s="24"/>
      <c r="S92" s="24"/>
      <c r="T92" s="23"/>
      <c r="U92" s="24"/>
      <c r="V92" s="150"/>
      <c r="W92" s="24"/>
      <c r="X92" s="24"/>
      <c r="Y92" s="24"/>
      <c r="Z92" s="23"/>
      <c r="AA92" s="24"/>
      <c r="AB92" s="24"/>
      <c r="AC92" s="23"/>
      <c r="AD92" s="24"/>
      <c r="AE92" s="24"/>
      <c r="AF92" s="23"/>
      <c r="AG92" s="24"/>
      <c r="AH92" s="150"/>
      <c r="AI92" s="150"/>
    </row>
    <row r="93" spans="1:35" s="18" customFormat="1" ht="35.1" customHeight="1">
      <c r="A93" s="59"/>
      <c r="B93" s="59"/>
      <c r="C93" s="59"/>
      <c r="D93" s="232"/>
      <c r="E93" s="59"/>
      <c r="F93" s="59"/>
      <c r="G93" s="59"/>
      <c r="H93" s="59"/>
      <c r="I93" s="59"/>
      <c r="J93" s="498"/>
      <c r="K93" s="498"/>
      <c r="L93" s="40"/>
      <c r="M93" s="40"/>
      <c r="N93" s="587"/>
      <c r="O93" s="42"/>
      <c r="P93" s="42"/>
      <c r="Q93" s="23"/>
      <c r="R93" s="24"/>
      <c r="S93" s="24"/>
      <c r="T93" s="23"/>
      <c r="U93" s="24"/>
      <c r="V93" s="150"/>
      <c r="W93" s="24"/>
      <c r="X93" s="24"/>
      <c r="Y93" s="24"/>
      <c r="Z93" s="23"/>
      <c r="AA93" s="24"/>
      <c r="AB93" s="24"/>
      <c r="AC93" s="23"/>
      <c r="AD93" s="24"/>
      <c r="AE93" s="24"/>
      <c r="AF93" s="23"/>
      <c r="AG93" s="24"/>
      <c r="AH93" s="150"/>
      <c r="AI93" s="150"/>
    </row>
    <row r="94" spans="1:35" s="18" customFormat="1" ht="35.1" customHeight="1">
      <c r="A94" s="59"/>
      <c r="B94" s="59"/>
      <c r="C94" s="59"/>
      <c r="D94" s="232"/>
      <c r="E94" s="59"/>
      <c r="F94" s="59"/>
      <c r="G94" s="59"/>
      <c r="H94" s="59"/>
      <c r="I94" s="59"/>
      <c r="J94" s="498"/>
      <c r="K94" s="498"/>
      <c r="L94" s="40"/>
      <c r="M94" s="40"/>
      <c r="N94" s="587"/>
      <c r="O94" s="42"/>
      <c r="P94" s="42"/>
      <c r="Q94" s="23"/>
      <c r="R94" s="24"/>
      <c r="S94" s="24"/>
      <c r="T94" s="23"/>
      <c r="U94" s="24"/>
      <c r="V94" s="150"/>
      <c r="W94" s="24"/>
      <c r="X94" s="24"/>
      <c r="Y94" s="24"/>
      <c r="Z94" s="23"/>
      <c r="AA94" s="24"/>
      <c r="AB94" s="24"/>
      <c r="AC94" s="23"/>
      <c r="AD94" s="24"/>
      <c r="AE94" s="24"/>
      <c r="AF94" s="23"/>
      <c r="AG94" s="24"/>
      <c r="AH94" s="150"/>
      <c r="AI94" s="150"/>
    </row>
    <row r="95" spans="1:35" s="18" customFormat="1" ht="35.1" customHeight="1">
      <c r="A95" s="59"/>
      <c r="B95" s="59"/>
      <c r="C95" s="59"/>
      <c r="D95" s="232"/>
      <c r="E95" s="59"/>
      <c r="F95" s="59"/>
      <c r="G95" s="59"/>
      <c r="H95" s="59"/>
      <c r="I95" s="59"/>
      <c r="J95" s="498"/>
      <c r="K95" s="498"/>
      <c r="L95" s="40"/>
      <c r="M95" s="40"/>
      <c r="N95" s="587"/>
      <c r="O95" s="42"/>
      <c r="P95" s="42"/>
      <c r="Q95" s="23"/>
      <c r="R95" s="24"/>
      <c r="S95" s="24"/>
      <c r="T95" s="23"/>
      <c r="U95" s="24"/>
      <c r="V95" s="150"/>
      <c r="W95" s="24"/>
      <c r="X95" s="24"/>
      <c r="Y95" s="24"/>
      <c r="Z95" s="23"/>
      <c r="AA95" s="24"/>
      <c r="AB95" s="24"/>
      <c r="AC95" s="23"/>
      <c r="AD95" s="24"/>
      <c r="AE95" s="24"/>
      <c r="AF95" s="23"/>
      <c r="AG95" s="24"/>
      <c r="AH95" s="150"/>
      <c r="AI95" s="150"/>
    </row>
    <row r="96" spans="1:35" s="18" customFormat="1" ht="35.1" customHeight="1">
      <c r="A96" s="59"/>
      <c r="B96" s="59"/>
      <c r="C96" s="59"/>
      <c r="D96" s="232"/>
      <c r="E96" s="59"/>
      <c r="F96" s="59"/>
      <c r="G96" s="59"/>
      <c r="H96" s="59"/>
      <c r="I96" s="59"/>
      <c r="J96" s="498"/>
      <c r="K96" s="498"/>
      <c r="L96" s="40"/>
      <c r="M96" s="40"/>
      <c r="N96" s="587"/>
      <c r="O96" s="42"/>
      <c r="P96" s="42"/>
      <c r="Q96" s="23"/>
      <c r="R96" s="24"/>
      <c r="S96" s="24"/>
      <c r="T96" s="23"/>
      <c r="U96" s="24"/>
      <c r="V96" s="150"/>
      <c r="W96" s="24"/>
      <c r="X96" s="24"/>
      <c r="Y96" s="24"/>
      <c r="Z96" s="23"/>
      <c r="AA96" s="24"/>
      <c r="AB96" s="24"/>
      <c r="AC96" s="23"/>
      <c r="AD96" s="24"/>
      <c r="AE96" s="24"/>
      <c r="AF96" s="23"/>
      <c r="AG96" s="24"/>
      <c r="AH96" s="150"/>
      <c r="AI96" s="150"/>
    </row>
    <row r="97" spans="1:35" s="18" customFormat="1" ht="35.1" customHeight="1">
      <c r="A97" s="59"/>
      <c r="B97" s="59"/>
      <c r="C97" s="59"/>
      <c r="D97" s="232"/>
      <c r="E97" s="59"/>
      <c r="F97" s="59"/>
      <c r="G97" s="59"/>
      <c r="H97" s="59"/>
      <c r="I97" s="59"/>
      <c r="J97" s="498"/>
      <c r="K97" s="498"/>
      <c r="L97" s="40"/>
      <c r="M97" s="40"/>
      <c r="N97" s="587"/>
      <c r="O97" s="42"/>
      <c r="P97" s="42"/>
      <c r="Q97" s="23"/>
      <c r="R97" s="24"/>
      <c r="S97" s="24"/>
      <c r="T97" s="23"/>
      <c r="U97" s="24"/>
      <c r="V97" s="150"/>
      <c r="W97" s="24"/>
      <c r="X97" s="24"/>
      <c r="Y97" s="24"/>
      <c r="Z97" s="23"/>
      <c r="AA97" s="24"/>
      <c r="AB97" s="24"/>
      <c r="AC97" s="23"/>
      <c r="AD97" s="24"/>
      <c r="AE97" s="24"/>
      <c r="AF97" s="23"/>
      <c r="AG97" s="24"/>
      <c r="AH97" s="150"/>
      <c r="AI97" s="150"/>
    </row>
    <row r="98" spans="1:35" s="18" customFormat="1" ht="35.1" customHeight="1">
      <c r="A98" s="59"/>
      <c r="B98" s="59"/>
      <c r="C98" s="59"/>
      <c r="D98" s="232"/>
      <c r="E98" s="59"/>
      <c r="F98" s="59"/>
      <c r="G98" s="59"/>
      <c r="H98" s="59"/>
      <c r="I98" s="59"/>
      <c r="J98" s="498"/>
      <c r="K98" s="498"/>
      <c r="L98" s="40"/>
      <c r="M98" s="40"/>
      <c r="N98" s="587"/>
      <c r="O98" s="42"/>
      <c r="P98" s="42"/>
      <c r="Q98" s="23"/>
      <c r="R98" s="24"/>
      <c r="S98" s="24"/>
      <c r="T98" s="23"/>
      <c r="U98" s="24"/>
      <c r="V98" s="150"/>
      <c r="W98" s="24"/>
      <c r="X98" s="24"/>
      <c r="Y98" s="24"/>
      <c r="Z98" s="23"/>
      <c r="AA98" s="24"/>
      <c r="AB98" s="24"/>
      <c r="AC98" s="23"/>
      <c r="AD98" s="24"/>
      <c r="AE98" s="24"/>
      <c r="AF98" s="23"/>
      <c r="AG98" s="24"/>
      <c r="AH98" s="150"/>
      <c r="AI98" s="150"/>
    </row>
    <row r="99" spans="1:35" s="18" customFormat="1" ht="35.1" customHeight="1">
      <c r="A99" s="59"/>
      <c r="B99" s="59"/>
      <c r="C99" s="59"/>
      <c r="D99" s="232"/>
      <c r="E99" s="59"/>
      <c r="F99" s="59"/>
      <c r="G99" s="59"/>
      <c r="H99" s="59"/>
      <c r="I99" s="59"/>
      <c r="J99" s="498"/>
      <c r="K99" s="498"/>
      <c r="L99" s="40"/>
      <c r="M99" s="40"/>
      <c r="N99" s="587"/>
      <c r="O99" s="42"/>
      <c r="P99" s="42"/>
      <c r="Q99" s="23"/>
      <c r="R99" s="24"/>
      <c r="S99" s="24"/>
      <c r="T99" s="23"/>
      <c r="U99" s="24"/>
      <c r="V99" s="150"/>
      <c r="W99" s="24"/>
      <c r="X99" s="24"/>
      <c r="Y99" s="24"/>
      <c r="Z99" s="23"/>
      <c r="AA99" s="24"/>
      <c r="AB99" s="24"/>
      <c r="AC99" s="23"/>
      <c r="AD99" s="24"/>
      <c r="AE99" s="24"/>
      <c r="AF99" s="23"/>
      <c r="AG99" s="24"/>
      <c r="AH99" s="150"/>
      <c r="AI99" s="150"/>
    </row>
    <row r="100" spans="1:35" s="18" customFormat="1" ht="35.1" customHeight="1">
      <c r="A100" s="59"/>
      <c r="B100" s="59"/>
      <c r="C100" s="59"/>
      <c r="D100" s="232"/>
      <c r="E100" s="59"/>
      <c r="F100" s="59"/>
      <c r="G100" s="59"/>
      <c r="H100" s="59"/>
      <c r="I100" s="59"/>
      <c r="J100" s="498"/>
      <c r="K100" s="498"/>
      <c r="L100" s="40"/>
      <c r="M100" s="40"/>
      <c r="N100" s="587"/>
      <c r="O100" s="42"/>
      <c r="P100" s="42"/>
      <c r="Q100" s="23"/>
      <c r="R100" s="24"/>
      <c r="S100" s="24"/>
      <c r="T100" s="23"/>
      <c r="U100" s="24"/>
      <c r="V100" s="150"/>
      <c r="W100" s="24"/>
      <c r="X100" s="24"/>
      <c r="Y100" s="24"/>
      <c r="Z100" s="23"/>
      <c r="AA100" s="24"/>
      <c r="AB100" s="24"/>
      <c r="AC100" s="23"/>
      <c r="AD100" s="24"/>
      <c r="AE100" s="24"/>
      <c r="AF100" s="23"/>
      <c r="AG100" s="24"/>
      <c r="AH100" s="150"/>
      <c r="AI100" s="150"/>
    </row>
    <row r="101" spans="1:35" s="18" customFormat="1" ht="35.1" customHeight="1">
      <c r="A101" s="59"/>
      <c r="B101" s="59"/>
      <c r="C101" s="59"/>
      <c r="D101" s="232"/>
      <c r="E101" s="59"/>
      <c r="F101" s="59"/>
      <c r="G101" s="59"/>
      <c r="H101" s="59"/>
      <c r="I101" s="59"/>
      <c r="J101" s="498"/>
      <c r="K101" s="498"/>
      <c r="L101" s="40"/>
      <c r="M101" s="40"/>
      <c r="N101" s="587"/>
      <c r="O101" s="42"/>
      <c r="P101" s="42"/>
      <c r="Q101" s="23"/>
      <c r="R101" s="24"/>
      <c r="S101" s="24"/>
      <c r="T101" s="23"/>
      <c r="U101" s="24"/>
      <c r="V101" s="150"/>
      <c r="W101" s="24"/>
      <c r="X101" s="24"/>
      <c r="Y101" s="24"/>
      <c r="Z101" s="23"/>
      <c r="AA101" s="24"/>
      <c r="AB101" s="24"/>
      <c r="AC101" s="23"/>
      <c r="AD101" s="24"/>
      <c r="AE101" s="24"/>
      <c r="AF101" s="23"/>
      <c r="AG101" s="24"/>
      <c r="AH101" s="150"/>
      <c r="AI101" s="150"/>
    </row>
    <row r="102" spans="1:35" s="18" customFormat="1" ht="35.1" customHeight="1">
      <c r="A102" s="59"/>
      <c r="B102" s="59"/>
      <c r="C102" s="59"/>
      <c r="D102" s="232"/>
      <c r="E102" s="59"/>
      <c r="F102" s="59"/>
      <c r="G102" s="59"/>
      <c r="H102" s="59"/>
      <c r="I102" s="59"/>
      <c r="J102" s="498"/>
      <c r="K102" s="498"/>
      <c r="L102" s="40"/>
      <c r="M102" s="40"/>
      <c r="N102" s="587"/>
      <c r="O102" s="42"/>
      <c r="P102" s="42"/>
      <c r="Q102" s="23"/>
      <c r="R102" s="24"/>
      <c r="S102" s="24"/>
      <c r="T102" s="23"/>
      <c r="U102" s="24"/>
      <c r="V102" s="150"/>
      <c r="W102" s="24"/>
      <c r="X102" s="24"/>
      <c r="Y102" s="24"/>
      <c r="Z102" s="23"/>
      <c r="AA102" s="24"/>
      <c r="AB102" s="24"/>
      <c r="AC102" s="23"/>
      <c r="AD102" s="24"/>
      <c r="AE102" s="24"/>
      <c r="AF102" s="23"/>
      <c r="AG102" s="24"/>
      <c r="AH102" s="150"/>
      <c r="AI102" s="150"/>
    </row>
    <row r="103" spans="1:35" s="18" customFormat="1" ht="35.1" customHeight="1">
      <c r="A103" s="59"/>
      <c r="B103" s="59"/>
      <c r="C103" s="59"/>
      <c r="D103" s="232"/>
      <c r="E103" s="59"/>
      <c r="F103" s="59"/>
      <c r="G103" s="59"/>
      <c r="H103" s="59"/>
      <c r="I103" s="59"/>
      <c r="J103" s="498"/>
      <c r="K103" s="498"/>
      <c r="L103" s="40"/>
      <c r="M103" s="40"/>
      <c r="N103" s="587"/>
      <c r="O103" s="42"/>
      <c r="P103" s="42"/>
      <c r="Q103" s="23"/>
      <c r="R103" s="24"/>
      <c r="S103" s="24"/>
      <c r="T103" s="23"/>
      <c r="U103" s="24"/>
      <c r="V103" s="150"/>
      <c r="W103" s="24"/>
      <c r="X103" s="24"/>
      <c r="Y103" s="24"/>
      <c r="Z103" s="23"/>
      <c r="AA103" s="24"/>
      <c r="AB103" s="24"/>
      <c r="AC103" s="23"/>
      <c r="AD103" s="24"/>
      <c r="AE103" s="24"/>
      <c r="AF103" s="23"/>
      <c r="AG103" s="24"/>
      <c r="AH103" s="150"/>
      <c r="AI103" s="150"/>
    </row>
    <row r="104" spans="1:35" s="18" customFormat="1" ht="35.1" customHeight="1">
      <c r="A104" s="59"/>
      <c r="B104" s="59"/>
      <c r="C104" s="59"/>
      <c r="D104" s="232"/>
      <c r="E104" s="59"/>
      <c r="F104" s="59"/>
      <c r="G104" s="59"/>
      <c r="H104" s="59"/>
      <c r="I104" s="59"/>
      <c r="J104" s="498"/>
      <c r="K104" s="498"/>
      <c r="L104" s="40"/>
      <c r="M104" s="40"/>
      <c r="N104" s="587"/>
      <c r="O104" s="42"/>
      <c r="P104" s="42"/>
      <c r="Q104" s="23"/>
      <c r="R104" s="24"/>
      <c r="S104" s="24"/>
      <c r="T104" s="23"/>
      <c r="U104" s="24"/>
      <c r="V104" s="150"/>
      <c r="W104" s="24"/>
      <c r="X104" s="24"/>
      <c r="Y104" s="24"/>
      <c r="Z104" s="23"/>
      <c r="AA104" s="24"/>
      <c r="AB104" s="24"/>
      <c r="AC104" s="23"/>
      <c r="AD104" s="24"/>
      <c r="AE104" s="24"/>
      <c r="AF104" s="23"/>
      <c r="AG104" s="24"/>
      <c r="AH104" s="150"/>
      <c r="AI104" s="150"/>
    </row>
    <row r="105" spans="1:35" s="18" customFormat="1" ht="35.1" customHeight="1">
      <c r="A105" s="59"/>
      <c r="B105" s="59"/>
      <c r="C105" s="59"/>
      <c r="D105" s="232"/>
      <c r="E105" s="59"/>
      <c r="F105" s="59"/>
      <c r="G105" s="59"/>
      <c r="H105" s="59"/>
      <c r="I105" s="59"/>
      <c r="J105" s="498"/>
      <c r="K105" s="498"/>
      <c r="L105" s="40"/>
      <c r="M105" s="40"/>
      <c r="N105" s="587"/>
      <c r="O105" s="42"/>
      <c r="P105" s="42"/>
      <c r="Q105" s="23"/>
      <c r="R105" s="24"/>
      <c r="S105" s="24"/>
      <c r="T105" s="23"/>
      <c r="U105" s="24"/>
      <c r="V105" s="150"/>
      <c r="W105" s="24"/>
      <c r="X105" s="24"/>
      <c r="Y105" s="24"/>
      <c r="Z105" s="23"/>
      <c r="AA105" s="24"/>
      <c r="AB105" s="24"/>
      <c r="AC105" s="23"/>
      <c r="AD105" s="24"/>
      <c r="AE105" s="24"/>
      <c r="AF105" s="23"/>
      <c r="AG105" s="24"/>
      <c r="AH105" s="150"/>
      <c r="AI105" s="150"/>
    </row>
    <row r="106" spans="1:35" s="18" customFormat="1" ht="35.1" customHeight="1">
      <c r="A106" s="59"/>
      <c r="B106" s="59"/>
      <c r="C106" s="59"/>
      <c r="D106" s="232"/>
      <c r="E106" s="59"/>
      <c r="F106" s="59"/>
      <c r="G106" s="59"/>
      <c r="H106" s="59"/>
      <c r="I106" s="59"/>
      <c r="J106" s="498"/>
      <c r="K106" s="498"/>
      <c r="L106" s="40"/>
      <c r="M106" s="40"/>
      <c r="N106" s="587"/>
      <c r="O106" s="42"/>
      <c r="P106" s="42"/>
      <c r="Q106" s="23"/>
      <c r="R106" s="24"/>
      <c r="S106" s="24"/>
      <c r="T106" s="23"/>
      <c r="U106" s="24"/>
      <c r="V106" s="150"/>
      <c r="W106" s="24"/>
      <c r="X106" s="24"/>
      <c r="Y106" s="24"/>
      <c r="Z106" s="23"/>
      <c r="AA106" s="24"/>
      <c r="AB106" s="24"/>
      <c r="AC106" s="23"/>
      <c r="AD106" s="24"/>
      <c r="AE106" s="24"/>
      <c r="AF106" s="23"/>
      <c r="AG106" s="24"/>
      <c r="AH106" s="150"/>
      <c r="AI106" s="150"/>
    </row>
    <row r="107" spans="1:35" s="18" customFormat="1" ht="35.1" customHeight="1">
      <c r="A107" s="59"/>
      <c r="B107" s="59"/>
      <c r="C107" s="59"/>
      <c r="D107" s="232"/>
      <c r="E107" s="59"/>
      <c r="F107" s="59"/>
      <c r="G107" s="59"/>
      <c r="H107" s="59"/>
      <c r="I107" s="59"/>
      <c r="J107" s="498"/>
      <c r="K107" s="498"/>
      <c r="L107" s="40"/>
      <c r="M107" s="40"/>
      <c r="N107" s="587"/>
      <c r="O107" s="42"/>
      <c r="P107" s="42"/>
      <c r="Q107" s="23"/>
      <c r="R107" s="24"/>
      <c r="S107" s="24"/>
      <c r="T107" s="23"/>
      <c r="U107" s="24"/>
      <c r="V107" s="150"/>
      <c r="W107" s="24"/>
      <c r="X107" s="24"/>
      <c r="Y107" s="24"/>
      <c r="Z107" s="23"/>
      <c r="AA107" s="24"/>
      <c r="AB107" s="24"/>
      <c r="AC107" s="23"/>
      <c r="AD107" s="24"/>
      <c r="AE107" s="24"/>
      <c r="AF107" s="23"/>
      <c r="AG107" s="24"/>
      <c r="AH107" s="150"/>
      <c r="AI107" s="150"/>
    </row>
    <row r="108" spans="1:35" s="18" customFormat="1" ht="35.1" customHeight="1">
      <c r="A108" s="59"/>
      <c r="B108" s="59"/>
      <c r="C108" s="59"/>
      <c r="D108" s="232"/>
      <c r="E108" s="59"/>
      <c r="F108" s="59"/>
      <c r="G108" s="59"/>
      <c r="H108" s="59"/>
      <c r="I108" s="59"/>
      <c r="J108" s="498"/>
      <c r="K108" s="498"/>
      <c r="L108" s="40"/>
      <c r="M108" s="40"/>
      <c r="N108" s="587"/>
      <c r="O108" s="42"/>
      <c r="P108" s="42"/>
      <c r="Q108" s="23"/>
      <c r="R108" s="24"/>
      <c r="S108" s="24"/>
      <c r="T108" s="23"/>
      <c r="U108" s="24"/>
      <c r="V108" s="150"/>
      <c r="W108" s="24"/>
      <c r="X108" s="24"/>
      <c r="Y108" s="24"/>
      <c r="Z108" s="23"/>
      <c r="AA108" s="24"/>
      <c r="AB108" s="24"/>
      <c r="AC108" s="23"/>
      <c r="AD108" s="24"/>
      <c r="AE108" s="24"/>
      <c r="AF108" s="23"/>
      <c r="AG108" s="24"/>
      <c r="AH108" s="150"/>
      <c r="AI108" s="150"/>
    </row>
    <row r="109" spans="1:35" s="18" customFormat="1" ht="35.1" customHeight="1">
      <c r="A109" s="59"/>
      <c r="B109" s="59"/>
      <c r="C109" s="59"/>
      <c r="D109" s="232"/>
      <c r="E109" s="59"/>
      <c r="F109" s="59"/>
      <c r="G109" s="59"/>
      <c r="H109" s="59"/>
      <c r="I109" s="59"/>
      <c r="J109" s="498"/>
      <c r="K109" s="498"/>
      <c r="L109" s="40"/>
      <c r="M109" s="40"/>
      <c r="N109" s="587"/>
      <c r="O109" s="42"/>
      <c r="P109" s="42"/>
      <c r="Q109" s="23"/>
      <c r="R109" s="24"/>
      <c r="S109" s="24"/>
      <c r="T109" s="23"/>
      <c r="U109" s="24"/>
      <c r="V109" s="150"/>
      <c r="W109" s="24"/>
      <c r="X109" s="24"/>
      <c r="Y109" s="24"/>
      <c r="Z109" s="23"/>
      <c r="AA109" s="24"/>
      <c r="AB109" s="24"/>
      <c r="AC109" s="23"/>
      <c r="AD109" s="24"/>
      <c r="AE109" s="24"/>
      <c r="AF109" s="23"/>
      <c r="AG109" s="24"/>
      <c r="AH109" s="150"/>
      <c r="AI109" s="150"/>
    </row>
    <row r="110" spans="1:35" s="18" customFormat="1" ht="35.1" customHeight="1">
      <c r="A110" s="59"/>
      <c r="B110" s="59"/>
      <c r="C110" s="59"/>
      <c r="D110" s="232"/>
      <c r="E110" s="59"/>
      <c r="F110" s="59"/>
      <c r="G110" s="59"/>
      <c r="H110" s="59"/>
      <c r="I110" s="59"/>
      <c r="J110" s="498"/>
      <c r="K110" s="498"/>
      <c r="L110" s="40"/>
      <c r="M110" s="40"/>
      <c r="N110" s="587"/>
      <c r="O110" s="42"/>
      <c r="P110" s="42"/>
      <c r="Q110" s="23"/>
      <c r="R110" s="24"/>
      <c r="S110" s="24"/>
      <c r="T110" s="23"/>
      <c r="U110" s="24"/>
      <c r="V110" s="150"/>
      <c r="W110" s="24"/>
      <c r="X110" s="24"/>
      <c r="Y110" s="24"/>
      <c r="Z110" s="23"/>
      <c r="AA110" s="24"/>
      <c r="AB110" s="24"/>
      <c r="AC110" s="23"/>
      <c r="AD110" s="24"/>
      <c r="AE110" s="24"/>
      <c r="AF110" s="23"/>
      <c r="AG110" s="24"/>
      <c r="AH110" s="150"/>
      <c r="AI110" s="150"/>
    </row>
    <row r="111" spans="1:35" s="18" customFormat="1" ht="35.1" customHeight="1">
      <c r="A111" s="59"/>
      <c r="B111" s="59"/>
      <c r="C111" s="59"/>
      <c r="D111" s="232"/>
      <c r="E111" s="59"/>
      <c r="F111" s="59"/>
      <c r="G111" s="59"/>
      <c r="H111" s="59"/>
      <c r="I111" s="59"/>
      <c r="J111" s="498"/>
      <c r="K111" s="498"/>
      <c r="L111" s="40"/>
      <c r="M111" s="40"/>
      <c r="N111" s="587"/>
      <c r="O111" s="42"/>
      <c r="P111" s="42"/>
      <c r="Q111" s="23"/>
      <c r="R111" s="24"/>
      <c r="S111" s="24"/>
      <c r="T111" s="23"/>
      <c r="U111" s="24"/>
      <c r="V111" s="150"/>
      <c r="W111" s="24"/>
      <c r="X111" s="24"/>
      <c r="Y111" s="24"/>
      <c r="Z111" s="23"/>
      <c r="AA111" s="24"/>
      <c r="AB111" s="24"/>
      <c r="AC111" s="23"/>
      <c r="AD111" s="24"/>
      <c r="AE111" s="24"/>
      <c r="AF111" s="23"/>
      <c r="AG111" s="24"/>
      <c r="AH111" s="150"/>
      <c r="AI111" s="150"/>
    </row>
    <row r="112" spans="1:35" s="18" customFormat="1" ht="35.1" customHeight="1">
      <c r="A112" s="59"/>
      <c r="B112" s="59"/>
      <c r="C112" s="59"/>
      <c r="D112" s="232"/>
      <c r="E112" s="59"/>
      <c r="F112" s="59"/>
      <c r="G112" s="59"/>
      <c r="H112" s="59"/>
      <c r="I112" s="59"/>
      <c r="J112" s="498"/>
      <c r="K112" s="498"/>
      <c r="L112" s="40"/>
      <c r="M112" s="40"/>
      <c r="N112" s="587"/>
      <c r="O112" s="42"/>
      <c r="P112" s="42"/>
      <c r="Q112" s="23"/>
      <c r="R112" s="24"/>
      <c r="S112" s="24"/>
      <c r="T112" s="23"/>
      <c r="U112" s="24"/>
      <c r="V112" s="150"/>
      <c r="W112" s="24"/>
      <c r="X112" s="24"/>
      <c r="Y112" s="24"/>
      <c r="Z112" s="23"/>
      <c r="AA112" s="24"/>
      <c r="AB112" s="24"/>
      <c r="AC112" s="23"/>
      <c r="AD112" s="24"/>
      <c r="AE112" s="24"/>
      <c r="AF112" s="23"/>
      <c r="AG112" s="24"/>
      <c r="AH112" s="150"/>
      <c r="AI112" s="150"/>
    </row>
    <row r="113" spans="1:35" s="18" customFormat="1" ht="35.1" customHeight="1">
      <c r="A113" s="59"/>
      <c r="B113" s="59"/>
      <c r="C113" s="59"/>
      <c r="D113" s="232"/>
      <c r="E113" s="59"/>
      <c r="F113" s="59"/>
      <c r="G113" s="59"/>
      <c r="H113" s="59"/>
      <c r="I113" s="59"/>
      <c r="J113" s="498"/>
      <c r="K113" s="498"/>
      <c r="L113" s="40"/>
      <c r="M113" s="40"/>
      <c r="N113" s="587"/>
      <c r="O113" s="42"/>
      <c r="P113" s="42"/>
      <c r="Q113" s="23"/>
      <c r="R113" s="24"/>
      <c r="S113" s="24"/>
      <c r="T113" s="23"/>
      <c r="U113" s="24"/>
      <c r="V113" s="150"/>
      <c r="W113" s="24"/>
      <c r="X113" s="24"/>
      <c r="Y113" s="24"/>
      <c r="Z113" s="23"/>
      <c r="AA113" s="24"/>
      <c r="AB113" s="24"/>
      <c r="AC113" s="23"/>
      <c r="AD113" s="24"/>
      <c r="AE113" s="24"/>
      <c r="AF113" s="23"/>
      <c r="AG113" s="24"/>
      <c r="AH113" s="150"/>
      <c r="AI113" s="150"/>
    </row>
    <row r="114" spans="1:35" s="18" customFormat="1" ht="35.1" customHeight="1">
      <c r="A114" s="59"/>
      <c r="B114" s="59"/>
      <c r="C114" s="59"/>
      <c r="D114" s="232"/>
      <c r="E114" s="59"/>
      <c r="F114" s="59"/>
      <c r="G114" s="59"/>
      <c r="H114" s="59"/>
      <c r="I114" s="59"/>
      <c r="J114" s="498"/>
      <c r="K114" s="498"/>
      <c r="L114" s="40"/>
      <c r="M114" s="40"/>
      <c r="N114" s="587"/>
      <c r="O114" s="42"/>
      <c r="P114" s="42"/>
      <c r="Q114" s="23"/>
      <c r="R114" s="24"/>
      <c r="S114" s="24"/>
      <c r="T114" s="23"/>
      <c r="U114" s="24"/>
      <c r="V114" s="150"/>
      <c r="W114" s="24"/>
      <c r="X114" s="24"/>
      <c r="Y114" s="24"/>
      <c r="Z114" s="23"/>
      <c r="AA114" s="24"/>
      <c r="AB114" s="24"/>
      <c r="AC114" s="23"/>
      <c r="AD114" s="24"/>
      <c r="AE114" s="24"/>
      <c r="AF114" s="23"/>
      <c r="AG114" s="24"/>
      <c r="AH114" s="150"/>
      <c r="AI114" s="150"/>
    </row>
    <row r="115" spans="1:35" s="18" customFormat="1" ht="35.1" customHeight="1">
      <c r="A115" s="59"/>
      <c r="B115" s="59"/>
      <c r="C115" s="59"/>
      <c r="D115" s="232"/>
      <c r="E115" s="59"/>
      <c r="F115" s="59"/>
      <c r="G115" s="59"/>
      <c r="H115" s="59"/>
      <c r="I115" s="59"/>
      <c r="J115" s="498"/>
      <c r="K115" s="498"/>
      <c r="L115" s="40"/>
      <c r="M115" s="40"/>
      <c r="N115" s="587"/>
      <c r="O115" s="42"/>
      <c r="P115" s="42"/>
      <c r="Q115" s="23"/>
      <c r="R115" s="24"/>
      <c r="S115" s="24"/>
      <c r="T115" s="23"/>
      <c r="U115" s="24"/>
      <c r="V115" s="150"/>
      <c r="W115" s="24"/>
      <c r="X115" s="24"/>
      <c r="Y115" s="24"/>
      <c r="Z115" s="23"/>
      <c r="AA115" s="24"/>
      <c r="AB115" s="24"/>
      <c r="AC115" s="23"/>
      <c r="AD115" s="24"/>
      <c r="AE115" s="24"/>
      <c r="AF115" s="23"/>
      <c r="AG115" s="24"/>
      <c r="AH115" s="150"/>
      <c r="AI115" s="150"/>
    </row>
    <row r="116" spans="1:35" s="18" customFormat="1" ht="35.1" customHeight="1">
      <c r="A116" s="59"/>
      <c r="B116" s="59"/>
      <c r="C116" s="59"/>
      <c r="D116" s="232"/>
      <c r="E116" s="59"/>
      <c r="F116" s="59"/>
      <c r="G116" s="59"/>
      <c r="H116" s="59"/>
      <c r="I116" s="59"/>
      <c r="J116" s="498"/>
      <c r="K116" s="498"/>
      <c r="L116" s="40"/>
      <c r="M116" s="40"/>
      <c r="N116" s="587"/>
      <c r="O116" s="42"/>
      <c r="P116" s="42"/>
      <c r="Q116" s="23"/>
      <c r="R116" s="24"/>
      <c r="S116" s="24"/>
      <c r="T116" s="23"/>
      <c r="U116" s="24"/>
      <c r="V116" s="150"/>
      <c r="W116" s="24"/>
      <c r="X116" s="24"/>
      <c r="Y116" s="24"/>
      <c r="Z116" s="23"/>
      <c r="AA116" s="24"/>
      <c r="AB116" s="24"/>
      <c r="AC116" s="23"/>
      <c r="AD116" s="24"/>
      <c r="AE116" s="24"/>
      <c r="AF116" s="23"/>
      <c r="AG116" s="24"/>
      <c r="AH116" s="150"/>
      <c r="AI116" s="150"/>
    </row>
    <row r="117" spans="1:35" s="18" customFormat="1" ht="35.1" customHeight="1">
      <c r="A117" s="59"/>
      <c r="B117" s="59"/>
      <c r="C117" s="59"/>
      <c r="D117" s="232"/>
      <c r="E117" s="59"/>
      <c r="F117" s="59"/>
      <c r="G117" s="59"/>
      <c r="H117" s="59"/>
      <c r="I117" s="59"/>
      <c r="J117" s="498"/>
      <c r="K117" s="498"/>
      <c r="L117" s="40"/>
      <c r="M117" s="40"/>
      <c r="N117" s="587"/>
      <c r="O117" s="42"/>
      <c r="P117" s="42"/>
      <c r="Q117" s="23"/>
      <c r="R117" s="24"/>
      <c r="S117" s="24"/>
      <c r="T117" s="23"/>
      <c r="U117" s="24"/>
      <c r="V117" s="150"/>
      <c r="W117" s="24"/>
      <c r="X117" s="24"/>
      <c r="Y117" s="24"/>
      <c r="Z117" s="23"/>
      <c r="AA117" s="24"/>
      <c r="AB117" s="24"/>
      <c r="AC117" s="23"/>
      <c r="AD117" s="24"/>
      <c r="AE117" s="24"/>
      <c r="AF117" s="23"/>
      <c r="AG117" s="24"/>
      <c r="AH117" s="150"/>
      <c r="AI117" s="150"/>
    </row>
    <row r="118" spans="1:35" s="18" customFormat="1" ht="35.1" customHeight="1">
      <c r="A118" s="59"/>
      <c r="B118" s="59"/>
      <c r="C118" s="59"/>
      <c r="D118" s="232"/>
      <c r="E118" s="59"/>
      <c r="F118" s="59"/>
      <c r="G118" s="59"/>
      <c r="H118" s="59"/>
      <c r="I118" s="59"/>
      <c r="J118" s="498"/>
      <c r="K118" s="498"/>
      <c r="L118" s="40"/>
      <c r="M118" s="40"/>
      <c r="N118" s="587"/>
      <c r="O118" s="42"/>
      <c r="P118" s="42"/>
      <c r="Q118" s="23"/>
      <c r="R118" s="24"/>
      <c r="S118" s="24"/>
      <c r="T118" s="23"/>
      <c r="U118" s="24"/>
      <c r="V118" s="150"/>
      <c r="W118" s="24"/>
      <c r="X118" s="24"/>
      <c r="Y118" s="24"/>
      <c r="Z118" s="23"/>
      <c r="AA118" s="24"/>
      <c r="AB118" s="24"/>
      <c r="AC118" s="23"/>
      <c r="AD118" s="24"/>
      <c r="AE118" s="24"/>
      <c r="AF118" s="23"/>
      <c r="AG118" s="24"/>
      <c r="AH118" s="150"/>
      <c r="AI118" s="150"/>
    </row>
    <row r="119" spans="1:35" s="18" customFormat="1" ht="35.1" customHeight="1">
      <c r="A119" s="59"/>
      <c r="B119" s="59"/>
      <c r="C119" s="59"/>
      <c r="D119" s="232"/>
      <c r="E119" s="59"/>
      <c r="F119" s="59"/>
      <c r="G119" s="59"/>
      <c r="H119" s="59"/>
      <c r="I119" s="59"/>
      <c r="J119" s="498"/>
      <c r="K119" s="498"/>
      <c r="L119" s="40"/>
      <c r="M119" s="40"/>
      <c r="N119" s="587"/>
      <c r="O119" s="42"/>
      <c r="P119" s="42"/>
      <c r="Q119" s="23"/>
      <c r="R119" s="24"/>
      <c r="S119" s="24"/>
      <c r="T119" s="23"/>
      <c r="U119" s="24"/>
      <c r="V119" s="150"/>
      <c r="W119" s="24"/>
      <c r="X119" s="24"/>
      <c r="Y119" s="24"/>
      <c r="Z119" s="23"/>
      <c r="AA119" s="24"/>
      <c r="AB119" s="24"/>
      <c r="AC119" s="23"/>
      <c r="AD119" s="24"/>
      <c r="AE119" s="24"/>
      <c r="AF119" s="23"/>
      <c r="AG119" s="24"/>
      <c r="AH119" s="150"/>
      <c r="AI119" s="150"/>
    </row>
    <row r="120" spans="1:35" s="18" customFormat="1" ht="35.1" customHeight="1">
      <c r="A120" s="59"/>
      <c r="B120" s="59"/>
      <c r="C120" s="59"/>
      <c r="D120" s="232"/>
      <c r="E120" s="59"/>
      <c r="F120" s="59"/>
      <c r="G120" s="59"/>
      <c r="H120" s="59"/>
      <c r="I120" s="59"/>
      <c r="J120" s="498"/>
      <c r="K120" s="498"/>
      <c r="L120" s="40"/>
      <c r="M120" s="40"/>
      <c r="N120" s="587"/>
      <c r="O120" s="42"/>
      <c r="P120" s="42"/>
      <c r="Q120" s="23"/>
      <c r="R120" s="24"/>
      <c r="S120" s="24"/>
      <c r="T120" s="23"/>
      <c r="U120" s="24"/>
      <c r="V120" s="150"/>
      <c r="W120" s="24"/>
      <c r="X120" s="24"/>
      <c r="Y120" s="24"/>
      <c r="Z120" s="23"/>
      <c r="AA120" s="24"/>
      <c r="AB120" s="24"/>
      <c r="AC120" s="23"/>
      <c r="AD120" s="24"/>
      <c r="AE120" s="24"/>
      <c r="AF120" s="23"/>
      <c r="AG120" s="24"/>
      <c r="AH120" s="150"/>
      <c r="AI120" s="150"/>
    </row>
    <row r="121" spans="1:35" s="18" customFormat="1" ht="35.1" customHeight="1">
      <c r="A121" s="59"/>
      <c r="B121" s="59"/>
      <c r="C121" s="59"/>
      <c r="D121" s="232"/>
      <c r="E121" s="59"/>
      <c r="F121" s="59"/>
      <c r="G121" s="59"/>
      <c r="H121" s="59"/>
      <c r="I121" s="59"/>
      <c r="J121" s="498"/>
      <c r="K121" s="498"/>
      <c r="L121" s="40"/>
      <c r="M121" s="40"/>
      <c r="N121" s="587"/>
      <c r="O121" s="42"/>
      <c r="P121" s="42"/>
      <c r="Q121" s="23"/>
      <c r="R121" s="24"/>
      <c r="S121" s="24"/>
      <c r="T121" s="23"/>
      <c r="U121" s="24"/>
      <c r="V121" s="150"/>
      <c r="W121" s="24"/>
      <c r="X121" s="24"/>
      <c r="Y121" s="24"/>
      <c r="Z121" s="23"/>
      <c r="AA121" s="24"/>
      <c r="AB121" s="24"/>
      <c r="AC121" s="23"/>
      <c r="AD121" s="24"/>
      <c r="AE121" s="24"/>
      <c r="AF121" s="23"/>
      <c r="AG121" s="24"/>
      <c r="AH121" s="150"/>
      <c r="AI121" s="150"/>
    </row>
    <row r="122" spans="1:35" s="18" customFormat="1" ht="35.1" customHeight="1">
      <c r="A122" s="59"/>
      <c r="B122" s="59"/>
      <c r="C122" s="59"/>
      <c r="D122" s="232"/>
      <c r="E122" s="59"/>
      <c r="F122" s="59"/>
      <c r="G122" s="59"/>
      <c r="H122" s="59"/>
      <c r="I122" s="59"/>
      <c r="J122" s="498"/>
      <c r="K122" s="498"/>
      <c r="L122" s="40"/>
      <c r="M122" s="40"/>
      <c r="N122" s="587"/>
      <c r="O122" s="42"/>
      <c r="P122" s="42"/>
      <c r="Q122" s="23"/>
      <c r="R122" s="24"/>
      <c r="S122" s="24"/>
      <c r="T122" s="23"/>
      <c r="U122" s="24"/>
      <c r="V122" s="150"/>
      <c r="W122" s="24"/>
      <c r="X122" s="24"/>
      <c r="Y122" s="24"/>
      <c r="Z122" s="23"/>
      <c r="AA122" s="24"/>
      <c r="AB122" s="24"/>
      <c r="AC122" s="23"/>
      <c r="AD122" s="24"/>
      <c r="AE122" s="24"/>
      <c r="AF122" s="23"/>
      <c r="AG122" s="24"/>
      <c r="AH122" s="150"/>
      <c r="AI122" s="150"/>
    </row>
    <row r="123" spans="1:35" s="18" customFormat="1" ht="35.1" customHeight="1">
      <c r="A123" s="59"/>
      <c r="B123" s="59"/>
      <c r="C123" s="59"/>
      <c r="D123" s="232"/>
      <c r="E123" s="59"/>
      <c r="F123" s="59"/>
      <c r="G123" s="59"/>
      <c r="H123" s="59"/>
      <c r="I123" s="59"/>
      <c r="J123" s="498"/>
      <c r="K123" s="498"/>
      <c r="L123" s="40"/>
      <c r="M123" s="40"/>
      <c r="N123" s="587"/>
      <c r="O123" s="42"/>
      <c r="P123" s="42"/>
      <c r="Q123" s="23"/>
      <c r="R123" s="24"/>
      <c r="S123" s="24"/>
      <c r="T123" s="23"/>
      <c r="U123" s="24"/>
      <c r="V123" s="150"/>
      <c r="W123" s="24"/>
      <c r="X123" s="24"/>
      <c r="Y123" s="24"/>
      <c r="Z123" s="23"/>
      <c r="AA123" s="24"/>
      <c r="AB123" s="24"/>
      <c r="AC123" s="23"/>
      <c r="AD123" s="24"/>
      <c r="AE123" s="24"/>
      <c r="AF123" s="23"/>
      <c r="AG123" s="24"/>
      <c r="AH123" s="150"/>
      <c r="AI123" s="150"/>
    </row>
    <row r="124" spans="1:35" s="18" customFormat="1" ht="35.1" customHeight="1">
      <c r="A124" s="59"/>
      <c r="B124" s="59"/>
      <c r="C124" s="59"/>
      <c r="D124" s="232"/>
      <c r="E124" s="59"/>
      <c r="F124" s="59"/>
      <c r="G124" s="59"/>
      <c r="H124" s="59"/>
      <c r="I124" s="59"/>
      <c r="J124" s="498"/>
      <c r="K124" s="498"/>
      <c r="L124" s="40"/>
      <c r="M124" s="40"/>
      <c r="N124" s="587"/>
      <c r="O124" s="42"/>
      <c r="P124" s="42"/>
      <c r="Q124" s="23"/>
      <c r="R124" s="24"/>
      <c r="S124" s="24"/>
      <c r="T124" s="23"/>
      <c r="U124" s="24"/>
      <c r="V124" s="150"/>
      <c r="W124" s="24"/>
      <c r="X124" s="24"/>
      <c r="Y124" s="24"/>
      <c r="Z124" s="23"/>
      <c r="AA124" s="24"/>
      <c r="AB124" s="24"/>
      <c r="AC124" s="23"/>
      <c r="AD124" s="24"/>
      <c r="AE124" s="24"/>
      <c r="AF124" s="23"/>
      <c r="AG124" s="24"/>
      <c r="AH124" s="150"/>
      <c r="AI124" s="150"/>
    </row>
    <row r="125" spans="1:35" s="18" customFormat="1" ht="35.1" customHeight="1">
      <c r="A125" s="59"/>
      <c r="B125" s="59"/>
      <c r="C125" s="59"/>
      <c r="D125" s="232"/>
      <c r="E125" s="59"/>
      <c r="F125" s="59"/>
      <c r="G125" s="59"/>
      <c r="H125" s="59"/>
      <c r="I125" s="59"/>
      <c r="J125" s="498"/>
      <c r="K125" s="498"/>
      <c r="L125" s="40"/>
      <c r="M125" s="40"/>
      <c r="N125" s="587"/>
      <c r="O125" s="42"/>
      <c r="P125" s="42"/>
      <c r="Q125" s="23"/>
      <c r="R125" s="24"/>
      <c r="S125" s="24"/>
      <c r="T125" s="23"/>
      <c r="U125" s="24"/>
      <c r="V125" s="150"/>
      <c r="W125" s="24"/>
      <c r="X125" s="24"/>
      <c r="Y125" s="24"/>
      <c r="Z125" s="23"/>
      <c r="AA125" s="24"/>
      <c r="AB125" s="24"/>
      <c r="AC125" s="23"/>
      <c r="AD125" s="24"/>
      <c r="AE125" s="24"/>
      <c r="AF125" s="23"/>
      <c r="AG125" s="24"/>
      <c r="AH125" s="150"/>
      <c r="AI125" s="150"/>
    </row>
    <row r="126" spans="1:35" s="18" customFormat="1" ht="35.1" customHeight="1">
      <c r="A126" s="59"/>
      <c r="B126" s="59"/>
      <c r="C126" s="59"/>
      <c r="D126" s="232"/>
      <c r="E126" s="59"/>
      <c r="F126" s="59"/>
      <c r="G126" s="59"/>
      <c r="H126" s="59"/>
      <c r="I126" s="59"/>
      <c r="J126" s="498"/>
      <c r="K126" s="498"/>
      <c r="L126" s="40"/>
      <c r="M126" s="40"/>
      <c r="N126" s="587"/>
      <c r="O126" s="42"/>
      <c r="P126" s="42"/>
      <c r="Q126" s="23"/>
      <c r="R126" s="24"/>
      <c r="S126" s="24"/>
      <c r="T126" s="23"/>
      <c r="U126" s="24"/>
      <c r="V126" s="150"/>
      <c r="W126" s="24"/>
      <c r="X126" s="24"/>
      <c r="Y126" s="24"/>
      <c r="Z126" s="23"/>
      <c r="AA126" s="24"/>
      <c r="AB126" s="24"/>
      <c r="AC126" s="23"/>
      <c r="AD126" s="24"/>
      <c r="AE126" s="24"/>
      <c r="AF126" s="23"/>
      <c r="AG126" s="24"/>
      <c r="AH126" s="150"/>
      <c r="AI126" s="150"/>
    </row>
    <row r="127" spans="1:35" s="18" customFormat="1" ht="35.1" customHeight="1">
      <c r="A127" s="59"/>
      <c r="B127" s="59"/>
      <c r="C127" s="59"/>
      <c r="D127" s="232"/>
      <c r="E127" s="59"/>
      <c r="F127" s="59"/>
      <c r="G127" s="59"/>
      <c r="H127" s="59"/>
      <c r="I127" s="59"/>
      <c r="J127" s="498"/>
      <c r="K127" s="498"/>
      <c r="L127" s="40"/>
      <c r="M127" s="40"/>
      <c r="N127" s="587"/>
      <c r="O127" s="42"/>
      <c r="P127" s="42"/>
      <c r="Q127" s="23"/>
      <c r="R127" s="24"/>
      <c r="S127" s="24"/>
      <c r="T127" s="23"/>
      <c r="U127" s="24"/>
      <c r="V127" s="150"/>
      <c r="W127" s="24"/>
      <c r="X127" s="24"/>
      <c r="Y127" s="24"/>
      <c r="Z127" s="23"/>
      <c r="AA127" s="24"/>
      <c r="AB127" s="24"/>
      <c r="AC127" s="23"/>
      <c r="AD127" s="24"/>
      <c r="AE127" s="24"/>
      <c r="AF127" s="23"/>
      <c r="AG127" s="24"/>
      <c r="AH127" s="150"/>
      <c r="AI127" s="150"/>
    </row>
    <row r="128" spans="1:35" s="18" customFormat="1" ht="35.1" customHeight="1">
      <c r="A128" s="59"/>
      <c r="B128" s="59"/>
      <c r="C128" s="59"/>
      <c r="D128" s="232"/>
      <c r="E128" s="59"/>
      <c r="F128" s="59"/>
      <c r="G128" s="59"/>
      <c r="H128" s="59"/>
      <c r="I128" s="59"/>
      <c r="J128" s="498"/>
      <c r="K128" s="498"/>
      <c r="L128" s="40"/>
      <c r="M128" s="40"/>
      <c r="N128" s="587"/>
      <c r="O128" s="42"/>
      <c r="P128" s="42"/>
      <c r="Q128" s="23"/>
      <c r="R128" s="24"/>
      <c r="S128" s="24"/>
      <c r="T128" s="23"/>
      <c r="U128" s="24"/>
      <c r="V128" s="150"/>
      <c r="W128" s="24"/>
      <c r="X128" s="24"/>
      <c r="Y128" s="24"/>
      <c r="Z128" s="23"/>
      <c r="AA128" s="24"/>
      <c r="AB128" s="24"/>
      <c r="AC128" s="23"/>
      <c r="AD128" s="24"/>
      <c r="AE128" s="24"/>
      <c r="AF128" s="23"/>
      <c r="AG128" s="24"/>
      <c r="AH128" s="150"/>
      <c r="AI128" s="150"/>
    </row>
    <row r="129" spans="1:35" s="18" customFormat="1" ht="35.1" customHeight="1">
      <c r="A129" s="59"/>
      <c r="B129" s="59"/>
      <c r="C129" s="59"/>
      <c r="D129" s="232"/>
      <c r="E129" s="59"/>
      <c r="F129" s="59"/>
      <c r="G129" s="59"/>
      <c r="H129" s="59"/>
      <c r="I129" s="59"/>
      <c r="J129" s="498"/>
      <c r="K129" s="498"/>
      <c r="L129" s="40"/>
      <c r="M129" s="40"/>
      <c r="N129" s="587"/>
      <c r="O129" s="42"/>
      <c r="P129" s="42"/>
      <c r="Q129" s="23"/>
      <c r="R129" s="24"/>
      <c r="S129" s="24"/>
      <c r="T129" s="23"/>
      <c r="U129" s="24"/>
      <c r="V129" s="150"/>
      <c r="W129" s="24"/>
      <c r="X129" s="24"/>
      <c r="Y129" s="24"/>
      <c r="Z129" s="23"/>
      <c r="AA129" s="24"/>
      <c r="AB129" s="24"/>
      <c r="AC129" s="23"/>
      <c r="AD129" s="24"/>
      <c r="AE129" s="24"/>
      <c r="AF129" s="23"/>
      <c r="AG129" s="24"/>
      <c r="AH129" s="150"/>
      <c r="AI129" s="150"/>
    </row>
    <row r="130" spans="1:35" s="18" customFormat="1" ht="35.1" customHeight="1">
      <c r="A130" s="59"/>
      <c r="B130" s="59"/>
      <c r="C130" s="59"/>
      <c r="D130" s="232"/>
      <c r="E130" s="59"/>
      <c r="F130" s="59"/>
      <c r="G130" s="59"/>
      <c r="H130" s="59"/>
      <c r="I130" s="59"/>
      <c r="J130" s="498"/>
      <c r="K130" s="498"/>
      <c r="L130" s="40"/>
      <c r="M130" s="40"/>
      <c r="N130" s="587"/>
      <c r="O130" s="42"/>
      <c r="P130" s="42"/>
      <c r="Q130" s="23"/>
      <c r="R130" s="24"/>
      <c r="S130" s="24"/>
      <c r="T130" s="23"/>
      <c r="U130" s="24"/>
      <c r="V130" s="150"/>
      <c r="W130" s="24"/>
      <c r="X130" s="24"/>
      <c r="Y130" s="24"/>
      <c r="Z130" s="23"/>
      <c r="AA130" s="24"/>
      <c r="AB130" s="24"/>
      <c r="AC130" s="23"/>
      <c r="AD130" s="24"/>
      <c r="AE130" s="24"/>
      <c r="AF130" s="23"/>
      <c r="AG130" s="24"/>
      <c r="AH130" s="150"/>
      <c r="AI130" s="150"/>
    </row>
    <row r="131" spans="1:35" s="18" customFormat="1" ht="35.1" customHeight="1">
      <c r="A131" s="59"/>
      <c r="B131" s="59"/>
      <c r="C131" s="59"/>
      <c r="D131" s="232"/>
      <c r="E131" s="59"/>
      <c r="F131" s="59"/>
      <c r="G131" s="59"/>
      <c r="H131" s="59"/>
      <c r="I131" s="59"/>
      <c r="J131" s="498"/>
      <c r="K131" s="498"/>
      <c r="L131" s="40"/>
      <c r="M131" s="40"/>
      <c r="N131" s="587"/>
      <c r="O131" s="42"/>
      <c r="P131" s="42"/>
      <c r="Q131" s="23"/>
      <c r="R131" s="24"/>
      <c r="S131" s="24"/>
      <c r="T131" s="23"/>
      <c r="U131" s="24"/>
      <c r="V131" s="150"/>
      <c r="W131" s="24"/>
      <c r="X131" s="24"/>
      <c r="Y131" s="24"/>
      <c r="Z131" s="23"/>
      <c r="AA131" s="24"/>
      <c r="AB131" s="24"/>
      <c r="AC131" s="23"/>
      <c r="AD131" s="24"/>
      <c r="AE131" s="24"/>
      <c r="AF131" s="23"/>
      <c r="AG131" s="24"/>
      <c r="AH131" s="150"/>
      <c r="AI131" s="150"/>
    </row>
    <row r="132" spans="1:35" s="18" customFormat="1" ht="35.1" customHeight="1">
      <c r="A132" s="59"/>
      <c r="B132" s="59"/>
      <c r="C132" s="59"/>
      <c r="D132" s="232"/>
      <c r="E132" s="59"/>
      <c r="F132" s="59"/>
      <c r="G132" s="59"/>
      <c r="H132" s="59"/>
      <c r="I132" s="59"/>
      <c r="J132" s="498"/>
      <c r="K132" s="498"/>
      <c r="L132" s="40"/>
      <c r="M132" s="40"/>
      <c r="N132" s="587"/>
      <c r="O132" s="42"/>
      <c r="P132" s="42"/>
      <c r="Q132" s="23"/>
      <c r="R132" s="24"/>
      <c r="S132" s="24"/>
      <c r="T132" s="23"/>
      <c r="U132" s="24"/>
      <c r="V132" s="150"/>
      <c r="W132" s="24"/>
      <c r="X132" s="24"/>
      <c r="Y132" s="24"/>
      <c r="Z132" s="23"/>
      <c r="AA132" s="24"/>
      <c r="AB132" s="24"/>
      <c r="AC132" s="23"/>
      <c r="AD132" s="24"/>
      <c r="AE132" s="24"/>
      <c r="AF132" s="23"/>
      <c r="AG132" s="24"/>
      <c r="AH132" s="150"/>
      <c r="AI132" s="150"/>
    </row>
    <row r="133" spans="1:35" s="18" customFormat="1" ht="35.1" customHeight="1">
      <c r="A133" s="59"/>
      <c r="B133" s="59"/>
      <c r="C133" s="59"/>
      <c r="D133" s="232"/>
      <c r="E133" s="59"/>
      <c r="F133" s="59"/>
      <c r="G133" s="59"/>
      <c r="H133" s="59"/>
      <c r="I133" s="59"/>
      <c r="J133" s="498"/>
      <c r="K133" s="498"/>
      <c r="L133" s="40"/>
      <c r="M133" s="40"/>
      <c r="N133" s="587"/>
      <c r="O133" s="42"/>
      <c r="P133" s="42"/>
      <c r="Q133" s="23"/>
      <c r="R133" s="24"/>
      <c r="S133" s="24"/>
      <c r="T133" s="23"/>
      <c r="U133" s="24"/>
      <c r="V133" s="150"/>
      <c r="W133" s="24"/>
      <c r="X133" s="24"/>
      <c r="Y133" s="24"/>
      <c r="Z133" s="23"/>
      <c r="AA133" s="24"/>
      <c r="AB133" s="24"/>
      <c r="AC133" s="23"/>
      <c r="AD133" s="24"/>
      <c r="AE133" s="24"/>
      <c r="AF133" s="23"/>
      <c r="AG133" s="24"/>
      <c r="AH133" s="150"/>
      <c r="AI133" s="150"/>
    </row>
    <row r="134" spans="1:35" s="18" customFormat="1" ht="35.1" customHeight="1">
      <c r="A134" s="59"/>
      <c r="B134" s="59"/>
      <c r="C134" s="59"/>
      <c r="D134" s="232"/>
      <c r="E134" s="59"/>
      <c r="F134" s="59"/>
      <c r="G134" s="59"/>
      <c r="H134" s="59"/>
      <c r="I134" s="59"/>
      <c r="J134" s="498"/>
      <c r="K134" s="498"/>
      <c r="L134" s="40"/>
      <c r="M134" s="40"/>
      <c r="N134" s="587"/>
      <c r="O134" s="42"/>
      <c r="P134" s="42"/>
      <c r="Q134" s="23"/>
      <c r="R134" s="24"/>
      <c r="S134" s="24"/>
      <c r="T134" s="23"/>
      <c r="U134" s="24"/>
      <c r="V134" s="150"/>
      <c r="W134" s="24"/>
      <c r="X134" s="24"/>
      <c r="Y134" s="24"/>
      <c r="Z134" s="23"/>
      <c r="AA134" s="24"/>
      <c r="AB134" s="24"/>
      <c r="AC134" s="23"/>
      <c r="AD134" s="24"/>
      <c r="AE134" s="24"/>
      <c r="AF134" s="23"/>
      <c r="AG134" s="24"/>
      <c r="AH134" s="150"/>
      <c r="AI134" s="150"/>
    </row>
    <row r="135" spans="1:35" s="18" customFormat="1" ht="35.1" customHeight="1">
      <c r="A135" s="59"/>
      <c r="B135" s="59"/>
      <c r="C135" s="59"/>
      <c r="D135" s="232"/>
      <c r="E135" s="59"/>
      <c r="F135" s="59"/>
      <c r="G135" s="59"/>
      <c r="H135" s="59"/>
      <c r="I135" s="59"/>
      <c r="J135" s="498"/>
      <c r="K135" s="498"/>
      <c r="L135" s="40"/>
      <c r="M135" s="40"/>
      <c r="N135" s="587"/>
      <c r="O135" s="42"/>
      <c r="P135" s="42"/>
      <c r="Q135" s="23"/>
      <c r="R135" s="24"/>
      <c r="S135" s="24"/>
      <c r="T135" s="23"/>
      <c r="U135" s="24"/>
      <c r="V135" s="150"/>
      <c r="W135" s="24"/>
      <c r="X135" s="24"/>
      <c r="Y135" s="24"/>
      <c r="Z135" s="23"/>
      <c r="AA135" s="24"/>
      <c r="AB135" s="24"/>
      <c r="AC135" s="23"/>
      <c r="AD135" s="24"/>
      <c r="AE135" s="24"/>
      <c r="AF135" s="23"/>
      <c r="AG135" s="24"/>
      <c r="AH135" s="150"/>
      <c r="AI135" s="150"/>
    </row>
    <row r="136" spans="1:35" s="18" customFormat="1" ht="35.1" customHeight="1">
      <c r="A136" s="59"/>
      <c r="B136" s="59"/>
      <c r="C136" s="250"/>
      <c r="D136" s="232"/>
      <c r="E136" s="250"/>
      <c r="F136" s="250"/>
      <c r="G136" s="250"/>
      <c r="H136" s="250"/>
      <c r="I136" s="250"/>
      <c r="J136" s="438"/>
      <c r="K136" s="438"/>
      <c r="L136" s="40"/>
      <c r="M136" s="40"/>
      <c r="N136" s="645"/>
      <c r="O136" s="42"/>
      <c r="P136" s="42"/>
      <c r="Q136" s="23"/>
      <c r="R136" s="24"/>
      <c r="S136" s="24"/>
      <c r="T136" s="23"/>
      <c r="U136" s="24"/>
      <c r="V136" s="150"/>
      <c r="W136" s="24"/>
      <c r="X136" s="24"/>
      <c r="Y136" s="24"/>
      <c r="Z136" s="23"/>
      <c r="AA136" s="24"/>
      <c r="AB136" s="24"/>
      <c r="AC136" s="23"/>
      <c r="AD136" s="24"/>
      <c r="AE136" s="24"/>
      <c r="AF136" s="23"/>
      <c r="AG136" s="24"/>
      <c r="AH136" s="150"/>
      <c r="AI136" s="150"/>
    </row>
    <row r="137" spans="1:35" s="18" customFormat="1" ht="35.1" customHeight="1">
      <c r="A137" s="251"/>
      <c r="B137" s="251"/>
      <c r="C137" s="250"/>
      <c r="D137" s="232"/>
      <c r="E137" s="250"/>
      <c r="F137" s="250"/>
      <c r="G137" s="250"/>
      <c r="H137" s="250"/>
      <c r="I137" s="250"/>
      <c r="J137" s="438"/>
      <c r="K137" s="438"/>
      <c r="L137" s="40"/>
      <c r="M137" s="40"/>
      <c r="N137" s="645"/>
      <c r="O137" s="42"/>
      <c r="P137" s="42"/>
      <c r="Q137" s="8"/>
      <c r="R137" s="7"/>
      <c r="S137" s="7"/>
      <c r="T137" s="8"/>
      <c r="U137" s="7"/>
      <c r="V137" s="153"/>
      <c r="W137" s="7"/>
      <c r="X137" s="7"/>
      <c r="Y137" s="7"/>
      <c r="Z137" s="8"/>
      <c r="AA137" s="7"/>
      <c r="AB137" s="7"/>
      <c r="AC137" s="8"/>
      <c r="AD137" s="7"/>
      <c r="AE137" s="7"/>
      <c r="AF137" s="8"/>
      <c r="AG137" s="7"/>
      <c r="AH137" s="153"/>
      <c r="AI137" s="153"/>
    </row>
    <row r="138" spans="1:35" s="18" customFormat="1" ht="35.1" customHeight="1">
      <c r="A138" s="251"/>
      <c r="B138" s="251"/>
      <c r="C138" s="250"/>
      <c r="D138" s="232"/>
      <c r="E138" s="250"/>
      <c r="F138" s="250"/>
      <c r="G138" s="250"/>
      <c r="H138" s="250"/>
      <c r="I138" s="250"/>
      <c r="J138" s="438"/>
      <c r="K138" s="438"/>
      <c r="L138" s="40"/>
      <c r="M138" s="40"/>
      <c r="N138" s="645"/>
      <c r="O138" s="42"/>
      <c r="P138" s="42"/>
      <c r="Q138" s="8"/>
      <c r="R138" s="7"/>
      <c r="S138" s="7"/>
      <c r="T138" s="8"/>
      <c r="U138" s="7"/>
      <c r="V138" s="153"/>
      <c r="W138" s="7"/>
      <c r="X138" s="7"/>
      <c r="Y138" s="7"/>
      <c r="Z138" s="8"/>
      <c r="AA138" s="7"/>
      <c r="AB138" s="7"/>
      <c r="AC138" s="8"/>
      <c r="AD138" s="7"/>
      <c r="AE138" s="7"/>
      <c r="AF138" s="8"/>
      <c r="AG138" s="7"/>
      <c r="AH138" s="153"/>
      <c r="AI138" s="153"/>
    </row>
    <row r="139" spans="1:35" s="18" customFormat="1" ht="35.1" customHeight="1">
      <c r="A139" s="251"/>
      <c r="B139" s="251"/>
      <c r="C139" s="250"/>
      <c r="D139" s="232"/>
      <c r="E139" s="250"/>
      <c r="F139" s="250"/>
      <c r="G139" s="250"/>
      <c r="H139" s="250"/>
      <c r="I139" s="250"/>
      <c r="J139" s="438"/>
      <c r="K139" s="438"/>
      <c r="L139" s="40"/>
      <c r="M139" s="40"/>
      <c r="N139" s="645"/>
      <c r="O139" s="42"/>
      <c r="P139" s="42"/>
      <c r="Q139" s="8"/>
      <c r="R139" s="7"/>
      <c r="S139" s="7"/>
      <c r="T139" s="8"/>
      <c r="U139" s="7"/>
      <c r="V139" s="153"/>
      <c r="W139" s="7"/>
      <c r="X139" s="7"/>
      <c r="Y139" s="7"/>
      <c r="Z139" s="8"/>
      <c r="AA139" s="7"/>
      <c r="AB139" s="7"/>
      <c r="AC139" s="8"/>
      <c r="AD139" s="7"/>
      <c r="AE139" s="7"/>
      <c r="AF139" s="8"/>
      <c r="AG139" s="7"/>
      <c r="AH139" s="153"/>
      <c r="AI139" s="153"/>
    </row>
    <row r="140" spans="1:35" s="18" customFormat="1" ht="35.1" customHeight="1">
      <c r="A140" s="251"/>
      <c r="B140" s="251"/>
      <c r="C140" s="250"/>
      <c r="D140" s="232"/>
      <c r="E140" s="250"/>
      <c r="F140" s="250"/>
      <c r="G140" s="250"/>
      <c r="H140" s="250"/>
      <c r="I140" s="250"/>
      <c r="J140" s="438"/>
      <c r="K140" s="438"/>
      <c r="L140" s="40"/>
      <c r="M140" s="40"/>
      <c r="N140" s="645"/>
      <c r="O140" s="42"/>
      <c r="P140" s="42"/>
      <c r="Q140" s="8"/>
      <c r="R140" s="7"/>
      <c r="S140" s="7"/>
      <c r="T140" s="8"/>
      <c r="U140" s="7"/>
      <c r="V140" s="153"/>
      <c r="W140" s="7"/>
      <c r="X140" s="7"/>
      <c r="Y140" s="7"/>
      <c r="Z140" s="8"/>
      <c r="AA140" s="7"/>
      <c r="AB140" s="7"/>
      <c r="AC140" s="8"/>
      <c r="AD140" s="7"/>
      <c r="AE140" s="7"/>
      <c r="AF140" s="8"/>
      <c r="AG140" s="7"/>
      <c r="AH140" s="153"/>
      <c r="AI140" s="153"/>
    </row>
    <row r="141" spans="1:35" s="18" customFormat="1" ht="35.1" customHeight="1">
      <c r="A141" s="251"/>
      <c r="B141" s="251"/>
      <c r="C141" s="250"/>
      <c r="D141" s="232"/>
      <c r="E141" s="250"/>
      <c r="F141" s="250"/>
      <c r="G141" s="250"/>
      <c r="H141" s="250"/>
      <c r="I141" s="250"/>
      <c r="J141" s="438"/>
      <c r="K141" s="438"/>
      <c r="L141" s="40"/>
      <c r="M141" s="40"/>
      <c r="N141" s="645"/>
      <c r="O141" s="42"/>
      <c r="P141" s="42"/>
      <c r="Q141" s="8"/>
      <c r="R141" s="7"/>
      <c r="S141" s="7"/>
      <c r="T141" s="8"/>
      <c r="U141" s="7"/>
      <c r="V141" s="153"/>
      <c r="W141" s="7"/>
      <c r="X141" s="7"/>
      <c r="Y141" s="7"/>
      <c r="Z141" s="8"/>
      <c r="AA141" s="7"/>
      <c r="AB141" s="7"/>
      <c r="AC141" s="8"/>
      <c r="AD141" s="7"/>
      <c r="AE141" s="7"/>
      <c r="AF141" s="8"/>
      <c r="AG141" s="7"/>
      <c r="AH141" s="153"/>
      <c r="AI141" s="153"/>
    </row>
    <row r="142" spans="1:35" s="18" customFormat="1" ht="35.1" customHeight="1">
      <c r="A142" s="251"/>
      <c r="B142" s="251"/>
      <c r="C142" s="250"/>
      <c r="D142" s="232"/>
      <c r="E142" s="250"/>
      <c r="F142" s="250"/>
      <c r="G142" s="250"/>
      <c r="H142" s="250"/>
      <c r="I142" s="250"/>
      <c r="J142" s="438"/>
      <c r="K142" s="438"/>
      <c r="L142" s="40"/>
      <c r="M142" s="40"/>
      <c r="N142" s="645"/>
      <c r="O142" s="42"/>
      <c r="P142" s="42"/>
      <c r="Q142" s="8"/>
      <c r="R142" s="7"/>
      <c r="S142" s="7"/>
      <c r="T142" s="8"/>
      <c r="U142" s="7"/>
      <c r="V142" s="153"/>
      <c r="W142" s="7"/>
      <c r="X142" s="7"/>
      <c r="Y142" s="7"/>
      <c r="Z142" s="8"/>
      <c r="AA142" s="7"/>
      <c r="AB142" s="7"/>
      <c r="AC142" s="8"/>
      <c r="AD142" s="7"/>
      <c r="AE142" s="7"/>
      <c r="AF142" s="8"/>
      <c r="AG142" s="7"/>
      <c r="AH142" s="153"/>
      <c r="AI142" s="153"/>
    </row>
    <row r="143" spans="1:35" s="18" customFormat="1" ht="35.1" customHeight="1">
      <c r="A143" s="251"/>
      <c r="B143" s="251"/>
      <c r="C143" s="250"/>
      <c r="D143" s="232"/>
      <c r="E143" s="250"/>
      <c r="F143" s="250"/>
      <c r="G143" s="250"/>
      <c r="H143" s="250"/>
      <c r="I143" s="250"/>
      <c r="J143" s="438"/>
      <c r="K143" s="438"/>
      <c r="L143" s="40"/>
      <c r="M143" s="40"/>
      <c r="N143" s="645"/>
      <c r="O143" s="42"/>
      <c r="P143" s="42"/>
      <c r="Q143" s="8"/>
      <c r="R143" s="7"/>
      <c r="S143" s="7"/>
      <c r="T143" s="8"/>
      <c r="U143" s="7"/>
      <c r="V143" s="153"/>
      <c r="W143" s="7"/>
      <c r="X143" s="7"/>
      <c r="Y143" s="7"/>
      <c r="Z143" s="8"/>
      <c r="AA143" s="7"/>
      <c r="AB143" s="7"/>
      <c r="AC143" s="8"/>
      <c r="AD143" s="7"/>
      <c r="AE143" s="7"/>
      <c r="AF143" s="8"/>
      <c r="AG143" s="7"/>
      <c r="AH143" s="153"/>
      <c r="AI143" s="153"/>
    </row>
    <row r="144" spans="1:35" s="18" customFormat="1" ht="35.1" customHeight="1">
      <c r="A144" s="251"/>
      <c r="B144" s="251"/>
      <c r="C144" s="250"/>
      <c r="D144" s="232"/>
      <c r="E144" s="250"/>
      <c r="F144" s="250"/>
      <c r="G144" s="250"/>
      <c r="H144" s="250"/>
      <c r="I144" s="250"/>
      <c r="J144" s="438"/>
      <c r="K144" s="438"/>
      <c r="L144" s="40"/>
      <c r="M144" s="40"/>
      <c r="N144" s="645"/>
      <c r="O144" s="42"/>
      <c r="P144" s="42"/>
      <c r="Q144" s="8"/>
      <c r="R144" s="7"/>
      <c r="S144" s="7"/>
      <c r="T144" s="8"/>
      <c r="U144" s="7"/>
      <c r="V144" s="153"/>
      <c r="W144" s="7"/>
      <c r="X144" s="7"/>
      <c r="Y144" s="7"/>
      <c r="Z144" s="8"/>
      <c r="AA144" s="7"/>
      <c r="AB144" s="7"/>
      <c r="AC144" s="8"/>
      <c r="AD144" s="7"/>
      <c r="AE144" s="7"/>
      <c r="AF144" s="8"/>
      <c r="AG144" s="7"/>
      <c r="AH144" s="153"/>
      <c r="AI144" s="153"/>
    </row>
    <row r="145" spans="1:35" s="18" customFormat="1" ht="35.1" customHeight="1">
      <c r="A145" s="251"/>
      <c r="B145" s="251"/>
      <c r="C145" s="250"/>
      <c r="D145" s="232"/>
      <c r="E145" s="250"/>
      <c r="F145" s="250"/>
      <c r="G145" s="250"/>
      <c r="H145" s="250"/>
      <c r="I145" s="250"/>
      <c r="J145" s="438"/>
      <c r="K145" s="438"/>
      <c r="L145" s="40"/>
      <c r="M145" s="40"/>
      <c r="N145" s="645"/>
      <c r="O145" s="42"/>
      <c r="P145" s="42"/>
      <c r="Q145" s="8"/>
      <c r="R145" s="7"/>
      <c r="S145" s="7"/>
      <c r="T145" s="8"/>
      <c r="U145" s="7"/>
      <c r="V145" s="153"/>
      <c r="W145" s="7"/>
      <c r="X145" s="7"/>
      <c r="Y145" s="7"/>
      <c r="Z145" s="8"/>
      <c r="AA145" s="7"/>
      <c r="AB145" s="7"/>
      <c r="AC145" s="8"/>
      <c r="AD145" s="7"/>
      <c r="AE145" s="7"/>
      <c r="AF145" s="8"/>
      <c r="AG145" s="7"/>
      <c r="AH145" s="153"/>
      <c r="AI145" s="153"/>
    </row>
    <row r="146" spans="1:35" s="18" customFormat="1" ht="35.1" customHeight="1">
      <c r="A146" s="251"/>
      <c r="B146" s="251"/>
      <c r="C146" s="250"/>
      <c r="D146" s="232"/>
      <c r="E146" s="250"/>
      <c r="F146" s="250"/>
      <c r="G146" s="250"/>
      <c r="H146" s="250"/>
      <c r="I146" s="250"/>
      <c r="J146" s="438"/>
      <c r="K146" s="438"/>
      <c r="L146" s="40"/>
      <c r="M146" s="40"/>
      <c r="N146" s="645"/>
      <c r="O146" s="42"/>
      <c r="P146" s="42"/>
      <c r="Q146" s="8"/>
      <c r="R146" s="7"/>
      <c r="S146" s="7"/>
      <c r="T146" s="8"/>
      <c r="U146" s="7"/>
      <c r="V146" s="153"/>
      <c r="W146" s="7"/>
      <c r="X146" s="7"/>
      <c r="Y146" s="7"/>
      <c r="Z146" s="8"/>
      <c r="AA146" s="7"/>
      <c r="AB146" s="7"/>
      <c r="AC146" s="8"/>
      <c r="AD146" s="7"/>
      <c r="AE146" s="7"/>
      <c r="AF146" s="8"/>
      <c r="AG146" s="7"/>
      <c r="AH146" s="153"/>
      <c r="AI146" s="153"/>
    </row>
    <row r="147" spans="1:35" s="18" customFormat="1" ht="35.1" customHeight="1">
      <c r="A147" s="251"/>
      <c r="B147" s="251"/>
      <c r="C147" s="250"/>
      <c r="D147" s="232"/>
      <c r="E147" s="250"/>
      <c r="F147" s="250"/>
      <c r="G147" s="250"/>
      <c r="H147" s="250"/>
      <c r="I147" s="250"/>
      <c r="J147" s="438"/>
      <c r="K147" s="438"/>
      <c r="L147" s="40"/>
      <c r="M147" s="40"/>
      <c r="N147" s="645"/>
      <c r="O147" s="42"/>
      <c r="P147" s="42"/>
      <c r="Q147" s="8"/>
      <c r="R147" s="7"/>
      <c r="S147" s="7"/>
      <c r="T147" s="8"/>
      <c r="U147" s="7"/>
      <c r="V147" s="153"/>
      <c r="W147" s="7"/>
      <c r="X147" s="7"/>
      <c r="Y147" s="7"/>
      <c r="Z147" s="8"/>
      <c r="AA147" s="7"/>
      <c r="AB147" s="7"/>
      <c r="AC147" s="8"/>
      <c r="AD147" s="7"/>
      <c r="AE147" s="7"/>
      <c r="AF147" s="8"/>
      <c r="AG147" s="7"/>
      <c r="AH147" s="153"/>
      <c r="AI147" s="153"/>
    </row>
    <row r="148" spans="1:35" s="18" customFormat="1" ht="35.1" customHeight="1">
      <c r="A148" s="251"/>
      <c r="B148" s="251"/>
      <c r="C148" s="250"/>
      <c r="D148" s="232"/>
      <c r="E148" s="250"/>
      <c r="F148" s="250"/>
      <c r="G148" s="250"/>
      <c r="H148" s="250"/>
      <c r="I148" s="250"/>
      <c r="J148" s="438"/>
      <c r="K148" s="438"/>
      <c r="L148" s="40"/>
      <c r="M148" s="40"/>
      <c r="N148" s="645"/>
      <c r="O148" s="42"/>
      <c r="P148" s="42"/>
      <c r="Q148" s="8"/>
      <c r="R148" s="7"/>
      <c r="S148" s="7"/>
      <c r="T148" s="8"/>
      <c r="U148" s="7"/>
      <c r="V148" s="153"/>
      <c r="W148" s="7"/>
      <c r="X148" s="7"/>
      <c r="Y148" s="7"/>
      <c r="Z148" s="8"/>
      <c r="AA148" s="7"/>
      <c r="AB148" s="7"/>
      <c r="AC148" s="8"/>
      <c r="AD148" s="7"/>
      <c r="AE148" s="7"/>
      <c r="AF148" s="8"/>
      <c r="AG148" s="7"/>
      <c r="AH148" s="153"/>
      <c r="AI148" s="153"/>
    </row>
    <row r="149" spans="1:35" s="18" customFormat="1" ht="35.1" customHeight="1">
      <c r="A149" s="251"/>
      <c r="B149" s="251"/>
      <c r="C149" s="250"/>
      <c r="D149" s="232"/>
      <c r="E149" s="250"/>
      <c r="F149" s="250"/>
      <c r="G149" s="250"/>
      <c r="H149" s="250"/>
      <c r="I149" s="250"/>
      <c r="J149" s="438"/>
      <c r="K149" s="438"/>
      <c r="L149" s="40"/>
      <c r="M149" s="40"/>
      <c r="N149" s="645"/>
      <c r="O149" s="42"/>
      <c r="P149" s="42"/>
      <c r="Q149" s="8"/>
      <c r="R149" s="7"/>
      <c r="S149" s="7"/>
      <c r="T149" s="8"/>
      <c r="U149" s="7"/>
      <c r="V149" s="153"/>
      <c r="W149" s="7"/>
      <c r="X149" s="7"/>
      <c r="Y149" s="7"/>
      <c r="Z149" s="8"/>
      <c r="AA149" s="7"/>
      <c r="AB149" s="7"/>
      <c r="AC149" s="8"/>
      <c r="AD149" s="7"/>
      <c r="AE149" s="7"/>
      <c r="AF149" s="8"/>
      <c r="AG149" s="7"/>
      <c r="AH149" s="153"/>
      <c r="AI149" s="153"/>
    </row>
    <row r="150" spans="1:35" s="18" customFormat="1" ht="35.1" customHeight="1">
      <c r="A150" s="251"/>
      <c r="B150" s="251"/>
      <c r="C150" s="250"/>
      <c r="D150" s="232"/>
      <c r="E150" s="250"/>
      <c r="F150" s="250"/>
      <c r="G150" s="250"/>
      <c r="H150" s="250"/>
      <c r="I150" s="250"/>
      <c r="J150" s="438"/>
      <c r="K150" s="438"/>
      <c r="L150" s="40"/>
      <c r="M150" s="40"/>
      <c r="N150" s="645"/>
      <c r="O150" s="42"/>
      <c r="P150" s="42"/>
      <c r="Q150" s="8"/>
      <c r="R150" s="7"/>
      <c r="S150" s="7"/>
      <c r="T150" s="8"/>
      <c r="U150" s="7"/>
      <c r="V150" s="153"/>
      <c r="W150" s="7"/>
      <c r="X150" s="7"/>
      <c r="Y150" s="7"/>
      <c r="Z150" s="8"/>
      <c r="AA150" s="7"/>
      <c r="AB150" s="7"/>
      <c r="AC150" s="8"/>
      <c r="AD150" s="7"/>
      <c r="AE150" s="7"/>
      <c r="AF150" s="8"/>
      <c r="AG150" s="7"/>
      <c r="AH150" s="153"/>
      <c r="AI150" s="153"/>
    </row>
    <row r="151" spans="1:35" s="18" customFormat="1" ht="35.1" customHeight="1">
      <c r="A151" s="251"/>
      <c r="B151" s="251"/>
      <c r="C151" s="250"/>
      <c r="D151" s="232"/>
      <c r="E151" s="250"/>
      <c r="F151" s="250"/>
      <c r="G151" s="250"/>
      <c r="H151" s="250"/>
      <c r="I151" s="250"/>
      <c r="J151" s="438"/>
      <c r="K151" s="438"/>
      <c r="L151" s="40"/>
      <c r="M151" s="40"/>
      <c r="N151" s="645"/>
      <c r="O151" s="42"/>
      <c r="P151" s="42"/>
      <c r="Q151" s="8"/>
      <c r="R151" s="7"/>
      <c r="S151" s="7"/>
      <c r="T151" s="8"/>
      <c r="U151" s="7"/>
      <c r="V151" s="153"/>
      <c r="W151" s="7"/>
      <c r="X151" s="7"/>
      <c r="Y151" s="7"/>
      <c r="Z151" s="8"/>
      <c r="AA151" s="7"/>
      <c r="AB151" s="7"/>
      <c r="AC151" s="8"/>
      <c r="AD151" s="7"/>
      <c r="AE151" s="7"/>
      <c r="AF151" s="8"/>
      <c r="AG151" s="7"/>
      <c r="AH151" s="153"/>
      <c r="AI151" s="153"/>
    </row>
    <row r="152" spans="1:35" s="18" customFormat="1" ht="35.1" customHeight="1">
      <c r="A152" s="251"/>
      <c r="B152" s="251"/>
      <c r="C152" s="250"/>
      <c r="D152" s="232"/>
      <c r="E152" s="250"/>
      <c r="F152" s="250"/>
      <c r="G152" s="250"/>
      <c r="H152" s="250"/>
      <c r="I152" s="250"/>
      <c r="J152" s="438"/>
      <c r="K152" s="438"/>
      <c r="L152" s="40"/>
      <c r="M152" s="40"/>
      <c r="N152" s="645"/>
      <c r="O152" s="42"/>
      <c r="P152" s="42"/>
      <c r="Q152" s="8"/>
      <c r="R152" s="7"/>
      <c r="S152" s="7"/>
      <c r="T152" s="8"/>
      <c r="U152" s="7"/>
      <c r="V152" s="153"/>
      <c r="W152" s="7"/>
      <c r="X152" s="7"/>
      <c r="Y152" s="7"/>
      <c r="Z152" s="8"/>
      <c r="AA152" s="7"/>
      <c r="AB152" s="7"/>
      <c r="AC152" s="8"/>
      <c r="AD152" s="7"/>
      <c r="AE152" s="7"/>
      <c r="AF152" s="8"/>
      <c r="AG152" s="7"/>
      <c r="AH152" s="153"/>
      <c r="AI152" s="153"/>
    </row>
    <row r="153" spans="1:35" s="18" customFormat="1" ht="35.1" customHeight="1">
      <c r="A153" s="251"/>
      <c r="B153" s="251"/>
      <c r="C153" s="250"/>
      <c r="D153" s="232"/>
      <c r="E153" s="250"/>
      <c r="F153" s="250"/>
      <c r="G153" s="250"/>
      <c r="H153" s="250"/>
      <c r="I153" s="250"/>
      <c r="J153" s="438"/>
      <c r="K153" s="438"/>
      <c r="L153" s="40"/>
      <c r="M153" s="40"/>
      <c r="N153" s="645"/>
      <c r="O153" s="42"/>
      <c r="P153" s="42"/>
      <c r="Q153" s="8"/>
      <c r="R153" s="7"/>
      <c r="S153" s="7"/>
      <c r="T153" s="8"/>
      <c r="U153" s="7"/>
      <c r="V153" s="153"/>
      <c r="W153" s="7"/>
      <c r="X153" s="7"/>
      <c r="Y153" s="7"/>
      <c r="Z153" s="8"/>
      <c r="AA153" s="7"/>
      <c r="AB153" s="7"/>
      <c r="AC153" s="8"/>
      <c r="AD153" s="7"/>
      <c r="AE153" s="7"/>
      <c r="AF153" s="8"/>
      <c r="AG153" s="7"/>
      <c r="AH153" s="153"/>
      <c r="AI153" s="153"/>
    </row>
    <row r="154" spans="1:35" s="18" customFormat="1" ht="35.1" customHeight="1">
      <c r="A154" s="251"/>
      <c r="B154" s="251"/>
      <c r="C154" s="250"/>
      <c r="D154" s="232"/>
      <c r="E154" s="250"/>
      <c r="F154" s="250"/>
      <c r="G154" s="250"/>
      <c r="H154" s="250"/>
      <c r="I154" s="250"/>
      <c r="J154" s="438"/>
      <c r="K154" s="438"/>
      <c r="L154" s="40"/>
      <c r="M154" s="40"/>
      <c r="N154" s="645"/>
      <c r="O154" s="42"/>
      <c r="P154" s="42"/>
      <c r="Q154" s="8"/>
      <c r="R154" s="7"/>
      <c r="S154" s="7"/>
      <c r="T154" s="8"/>
      <c r="U154" s="7"/>
      <c r="V154" s="153"/>
      <c r="W154" s="7"/>
      <c r="X154" s="7"/>
      <c r="Y154" s="7"/>
      <c r="Z154" s="8"/>
      <c r="AA154" s="7"/>
      <c r="AB154" s="7"/>
      <c r="AC154" s="8"/>
      <c r="AD154" s="7"/>
      <c r="AE154" s="7"/>
      <c r="AF154" s="8"/>
      <c r="AG154" s="7"/>
      <c r="AH154" s="153"/>
      <c r="AI154" s="153"/>
    </row>
    <row r="155" spans="1:35" s="18" customFormat="1" ht="35.1" customHeight="1">
      <c r="A155" s="251"/>
      <c r="B155" s="251"/>
      <c r="C155" s="250"/>
      <c r="D155" s="232"/>
      <c r="E155" s="250"/>
      <c r="F155" s="250"/>
      <c r="G155" s="250"/>
      <c r="H155" s="250"/>
      <c r="I155" s="250"/>
      <c r="J155" s="438"/>
      <c r="K155" s="438"/>
      <c r="L155" s="40"/>
      <c r="M155" s="40"/>
      <c r="N155" s="645"/>
      <c r="O155" s="42"/>
      <c r="P155" s="42"/>
      <c r="Q155" s="8"/>
      <c r="R155" s="7"/>
      <c r="S155" s="7"/>
      <c r="T155" s="8"/>
      <c r="U155" s="7"/>
      <c r="V155" s="153"/>
      <c r="W155" s="7"/>
      <c r="X155" s="7"/>
      <c r="Y155" s="7"/>
      <c r="Z155" s="8"/>
      <c r="AA155" s="7"/>
      <c r="AB155" s="7"/>
      <c r="AC155" s="8"/>
      <c r="AD155" s="7"/>
      <c r="AE155" s="7"/>
      <c r="AF155" s="8"/>
      <c r="AG155" s="7"/>
      <c r="AH155" s="153"/>
      <c r="AI155" s="153"/>
    </row>
    <row r="156" spans="1:35" s="18" customFormat="1" ht="35.1" customHeight="1">
      <c r="A156" s="251"/>
      <c r="B156" s="251"/>
      <c r="C156" s="250"/>
      <c r="D156" s="232"/>
      <c r="E156" s="250"/>
      <c r="F156" s="250"/>
      <c r="G156" s="250"/>
      <c r="H156" s="250"/>
      <c r="I156" s="250"/>
      <c r="J156" s="438"/>
      <c r="K156" s="438"/>
      <c r="L156" s="40"/>
      <c r="M156" s="40"/>
      <c r="N156" s="645"/>
      <c r="O156" s="42"/>
      <c r="P156" s="42"/>
      <c r="Q156" s="8"/>
      <c r="R156" s="7"/>
      <c r="S156" s="7"/>
      <c r="T156" s="8"/>
      <c r="U156" s="7"/>
      <c r="V156" s="153"/>
      <c r="W156" s="7"/>
      <c r="X156" s="7"/>
      <c r="Y156" s="7"/>
      <c r="Z156" s="8"/>
      <c r="AA156" s="7"/>
      <c r="AB156" s="7"/>
      <c r="AC156" s="8"/>
      <c r="AD156" s="7"/>
      <c r="AE156" s="7"/>
      <c r="AF156" s="8"/>
      <c r="AG156" s="7"/>
      <c r="AH156" s="153"/>
      <c r="AI156" s="153"/>
    </row>
    <row r="157" spans="1:35" s="5" customFormat="1" ht="35.1" customHeight="1">
      <c r="A157" s="251"/>
      <c r="B157" s="251"/>
      <c r="C157" s="250"/>
      <c r="D157" s="232"/>
      <c r="E157" s="250"/>
      <c r="F157" s="250"/>
      <c r="G157" s="250"/>
      <c r="H157" s="250"/>
      <c r="I157" s="250"/>
      <c r="J157" s="438"/>
      <c r="K157" s="438"/>
      <c r="L157" s="40"/>
      <c r="M157" s="40"/>
      <c r="N157" s="645"/>
      <c r="O157" s="42"/>
      <c r="P157" s="42"/>
      <c r="Q157" s="8"/>
      <c r="R157" s="7"/>
      <c r="S157" s="7"/>
      <c r="T157" s="8"/>
      <c r="U157" s="7"/>
      <c r="V157" s="153"/>
      <c r="W157" s="7"/>
      <c r="X157" s="7"/>
      <c r="Y157" s="7"/>
      <c r="Z157" s="8"/>
      <c r="AA157" s="7"/>
      <c r="AB157" s="7"/>
      <c r="AC157" s="8"/>
      <c r="AD157" s="7"/>
      <c r="AE157" s="7"/>
      <c r="AF157" s="8"/>
      <c r="AG157" s="7"/>
      <c r="AH157" s="153"/>
      <c r="AI157" s="153"/>
    </row>
    <row r="158" spans="1:35" s="5" customFormat="1" ht="35.1" customHeight="1">
      <c r="A158" s="251"/>
      <c r="B158" s="246"/>
      <c r="C158" s="243"/>
      <c r="D158" s="232"/>
      <c r="E158" s="243"/>
      <c r="F158" s="243"/>
      <c r="G158" s="243"/>
      <c r="H158" s="243"/>
      <c r="I158" s="243"/>
      <c r="J158" s="553"/>
      <c r="K158" s="553"/>
      <c r="L158" s="40"/>
      <c r="M158" s="40"/>
      <c r="N158" s="595"/>
      <c r="O158" s="42"/>
      <c r="P158" s="42"/>
      <c r="Q158" s="8"/>
      <c r="R158" s="7"/>
      <c r="S158" s="7"/>
      <c r="T158" s="8"/>
      <c r="U158" s="7"/>
      <c r="V158" s="153"/>
      <c r="W158" s="7"/>
      <c r="X158" s="7"/>
      <c r="Y158" s="7"/>
      <c r="Z158" s="8"/>
      <c r="AA158" s="7"/>
      <c r="AB158" s="7"/>
      <c r="AC158" s="8"/>
      <c r="AD158" s="7"/>
      <c r="AE158" s="7"/>
      <c r="AF158" s="8"/>
      <c r="AG158" s="7"/>
      <c r="AH158" s="153"/>
      <c r="AI158" s="153"/>
    </row>
    <row r="159" spans="1:35" s="5" customFormat="1" ht="35.1" customHeight="1">
      <c r="A159" s="246"/>
      <c r="B159" s="246"/>
      <c r="C159" s="243"/>
      <c r="D159" s="232"/>
      <c r="E159" s="243"/>
      <c r="F159" s="243"/>
      <c r="G159" s="243"/>
      <c r="H159" s="243"/>
      <c r="I159" s="243"/>
      <c r="J159" s="553"/>
      <c r="K159" s="553"/>
      <c r="L159" s="40"/>
      <c r="M159" s="40"/>
      <c r="N159" s="595"/>
      <c r="O159" s="42"/>
      <c r="P159" s="42"/>
      <c r="Q159" s="8"/>
      <c r="R159" s="7"/>
      <c r="S159" s="7"/>
      <c r="T159" s="8"/>
      <c r="U159" s="7"/>
      <c r="V159" s="153"/>
      <c r="W159" s="7"/>
      <c r="X159" s="7"/>
      <c r="Y159" s="7"/>
      <c r="Z159" s="8"/>
      <c r="AA159" s="7"/>
      <c r="AB159" s="7"/>
      <c r="AC159" s="8"/>
      <c r="AD159" s="7"/>
      <c r="AE159" s="7"/>
      <c r="AF159" s="8"/>
      <c r="AG159" s="7"/>
      <c r="AH159" s="153"/>
      <c r="AI159" s="153"/>
    </row>
    <row r="160" spans="1:35" s="5" customFormat="1" ht="35.1" customHeight="1">
      <c r="A160" s="246"/>
      <c r="B160" s="246"/>
      <c r="C160" s="243"/>
      <c r="D160" s="232"/>
      <c r="E160" s="243"/>
      <c r="F160" s="243"/>
      <c r="G160" s="243"/>
      <c r="H160" s="243"/>
      <c r="I160" s="243"/>
      <c r="J160" s="553"/>
      <c r="K160" s="553"/>
      <c r="L160" s="40"/>
      <c r="M160" s="40"/>
      <c r="N160" s="595"/>
      <c r="O160" s="42"/>
      <c r="P160" s="42"/>
      <c r="Q160" s="8"/>
      <c r="R160" s="7"/>
      <c r="S160" s="7"/>
      <c r="T160" s="8"/>
      <c r="U160" s="7"/>
      <c r="V160" s="153"/>
      <c r="W160" s="7"/>
      <c r="X160" s="7"/>
      <c r="Y160" s="7"/>
      <c r="Z160" s="8"/>
      <c r="AA160" s="7"/>
      <c r="AB160" s="7"/>
      <c r="AC160" s="8"/>
      <c r="AD160" s="7"/>
      <c r="AE160" s="7"/>
      <c r="AF160" s="8"/>
      <c r="AG160" s="7"/>
      <c r="AH160" s="153"/>
      <c r="AI160" s="153"/>
    </row>
    <row r="161" spans="1:35" s="5" customFormat="1" ht="35.1" customHeight="1">
      <c r="A161" s="246"/>
      <c r="B161" s="246"/>
      <c r="C161" s="243"/>
      <c r="D161" s="232"/>
      <c r="E161" s="243"/>
      <c r="F161" s="243"/>
      <c r="G161" s="243"/>
      <c r="H161" s="243"/>
      <c r="I161" s="243"/>
      <c r="J161" s="553"/>
      <c r="K161" s="553"/>
      <c r="L161" s="40"/>
      <c r="M161" s="40"/>
      <c r="N161" s="595"/>
      <c r="O161" s="42"/>
      <c r="P161" s="42"/>
      <c r="Q161" s="8"/>
      <c r="R161" s="7"/>
      <c r="S161" s="7"/>
      <c r="T161" s="8"/>
      <c r="U161" s="7"/>
      <c r="V161" s="153"/>
      <c r="W161" s="7"/>
      <c r="X161" s="7"/>
      <c r="Y161" s="7"/>
      <c r="Z161" s="8"/>
      <c r="AA161" s="7"/>
      <c r="AB161" s="7"/>
      <c r="AC161" s="8"/>
      <c r="AD161" s="7"/>
      <c r="AE161" s="7"/>
      <c r="AF161" s="8"/>
      <c r="AG161" s="7"/>
      <c r="AH161" s="153"/>
      <c r="AI161" s="153"/>
    </row>
    <row r="162" spans="1:35" s="5" customFormat="1" ht="35.1" customHeight="1">
      <c r="A162" s="246"/>
      <c r="B162" s="246"/>
      <c r="C162" s="243"/>
      <c r="D162" s="232"/>
      <c r="E162" s="243"/>
      <c r="F162" s="243"/>
      <c r="G162" s="243"/>
      <c r="H162" s="243"/>
      <c r="I162" s="243"/>
      <c r="J162" s="553"/>
      <c r="K162" s="553"/>
      <c r="L162" s="40"/>
      <c r="M162" s="40"/>
      <c r="N162" s="595"/>
      <c r="O162" s="42"/>
      <c r="P162" s="42"/>
      <c r="Q162" s="8"/>
      <c r="R162" s="7"/>
      <c r="S162" s="7"/>
      <c r="T162" s="8"/>
      <c r="U162" s="7"/>
      <c r="V162" s="153"/>
      <c r="W162" s="7"/>
      <c r="X162" s="7"/>
      <c r="Y162" s="7"/>
      <c r="Z162" s="8"/>
      <c r="AA162" s="7"/>
      <c r="AB162" s="7"/>
      <c r="AC162" s="8"/>
      <c r="AD162" s="7"/>
      <c r="AE162" s="7"/>
      <c r="AF162" s="8"/>
      <c r="AG162" s="7"/>
      <c r="AH162" s="153"/>
      <c r="AI162" s="153"/>
    </row>
    <row r="163" spans="1:35" s="5" customFormat="1" ht="35.1" customHeight="1">
      <c r="A163" s="246"/>
      <c r="B163" s="246"/>
      <c r="C163" s="243"/>
      <c r="D163" s="232"/>
      <c r="E163" s="243"/>
      <c r="F163" s="243"/>
      <c r="G163" s="243"/>
      <c r="H163" s="243"/>
      <c r="I163" s="243"/>
      <c r="J163" s="553"/>
      <c r="K163" s="553"/>
      <c r="L163" s="40"/>
      <c r="M163" s="40"/>
      <c r="N163" s="595"/>
      <c r="O163" s="42"/>
      <c r="P163" s="42"/>
      <c r="Q163" s="8"/>
      <c r="R163" s="7"/>
      <c r="S163" s="7"/>
      <c r="T163" s="8"/>
      <c r="U163" s="7"/>
      <c r="V163" s="153"/>
      <c r="W163" s="7"/>
      <c r="X163" s="7"/>
      <c r="Y163" s="7"/>
      <c r="Z163" s="8"/>
      <c r="AA163" s="7"/>
      <c r="AB163" s="7"/>
      <c r="AC163" s="8"/>
      <c r="AD163" s="7"/>
      <c r="AE163" s="7"/>
      <c r="AF163" s="8"/>
      <c r="AG163" s="7"/>
      <c r="AH163" s="153"/>
      <c r="AI163" s="153"/>
    </row>
    <row r="164" spans="1:35" s="5" customFormat="1" ht="35.1" customHeight="1">
      <c r="A164" s="246"/>
      <c r="B164" s="246"/>
      <c r="C164" s="243"/>
      <c r="D164" s="232"/>
      <c r="E164" s="243"/>
      <c r="F164" s="243"/>
      <c r="G164" s="243"/>
      <c r="H164" s="243"/>
      <c r="I164" s="243"/>
      <c r="J164" s="553"/>
      <c r="K164" s="553"/>
      <c r="L164" s="40"/>
      <c r="M164" s="40"/>
      <c r="N164" s="595"/>
      <c r="O164" s="42"/>
      <c r="P164" s="42"/>
      <c r="Q164" s="8"/>
      <c r="R164" s="7"/>
      <c r="S164" s="7"/>
      <c r="T164" s="8"/>
      <c r="U164" s="7"/>
      <c r="V164" s="153"/>
      <c r="W164" s="7"/>
      <c r="X164" s="7"/>
      <c r="Y164" s="7"/>
      <c r="Z164" s="8"/>
      <c r="AA164" s="7"/>
      <c r="AB164" s="7"/>
      <c r="AC164" s="8"/>
      <c r="AD164" s="7"/>
      <c r="AE164" s="7"/>
      <c r="AF164" s="8"/>
      <c r="AG164" s="7"/>
      <c r="AH164" s="153"/>
      <c r="AI164" s="153"/>
    </row>
    <row r="165" spans="1:35" s="5" customFormat="1" ht="35.1" customHeight="1">
      <c r="A165" s="246"/>
      <c r="B165" s="246"/>
      <c r="C165" s="243"/>
      <c r="D165" s="232"/>
      <c r="E165" s="243"/>
      <c r="F165" s="243"/>
      <c r="G165" s="243"/>
      <c r="H165" s="243"/>
      <c r="I165" s="243"/>
      <c r="J165" s="553"/>
      <c r="K165" s="553"/>
      <c r="L165" s="40"/>
      <c r="M165" s="40"/>
      <c r="N165" s="595"/>
      <c r="O165" s="42"/>
      <c r="P165" s="42"/>
      <c r="Q165" s="8"/>
      <c r="R165" s="7"/>
      <c r="S165" s="7"/>
      <c r="T165" s="8"/>
      <c r="U165" s="7"/>
      <c r="V165" s="153"/>
      <c r="W165" s="7"/>
      <c r="X165" s="7"/>
      <c r="Y165" s="7"/>
      <c r="Z165" s="8"/>
      <c r="AA165" s="7"/>
      <c r="AB165" s="7"/>
      <c r="AC165" s="8"/>
      <c r="AD165" s="7"/>
      <c r="AE165" s="7"/>
      <c r="AF165" s="8"/>
      <c r="AG165" s="7"/>
      <c r="AH165" s="153"/>
      <c r="AI165" s="153"/>
    </row>
    <row r="166" spans="1:35" s="5" customFormat="1" ht="35.1" customHeight="1">
      <c r="A166" s="246"/>
      <c r="B166" s="246"/>
      <c r="C166" s="243"/>
      <c r="D166" s="232"/>
      <c r="E166" s="243"/>
      <c r="F166" s="243"/>
      <c r="G166" s="243"/>
      <c r="H166" s="243"/>
      <c r="I166" s="243"/>
      <c r="J166" s="553"/>
      <c r="K166" s="553"/>
      <c r="L166" s="40"/>
      <c r="M166" s="40"/>
      <c r="N166" s="595"/>
      <c r="O166" s="42"/>
      <c r="P166" s="42"/>
      <c r="Q166" s="8"/>
      <c r="R166" s="7"/>
      <c r="S166" s="7"/>
      <c r="T166" s="8"/>
      <c r="U166" s="7"/>
      <c r="V166" s="153"/>
      <c r="W166" s="6"/>
      <c r="X166" s="6"/>
      <c r="Y166" s="6"/>
      <c r="Z166" s="8"/>
      <c r="AA166" s="7"/>
      <c r="AB166" s="7"/>
      <c r="AC166" s="8"/>
      <c r="AD166" s="7"/>
      <c r="AE166" s="7"/>
      <c r="AF166" s="8"/>
      <c r="AG166" s="7"/>
      <c r="AH166" s="153"/>
      <c r="AI166" s="153"/>
    </row>
    <row r="167" spans="1:35" s="5" customFormat="1" ht="35.1" customHeight="1">
      <c r="A167" s="246"/>
      <c r="B167" s="246"/>
      <c r="C167" s="243"/>
      <c r="D167" s="232"/>
      <c r="E167" s="243"/>
      <c r="F167" s="243"/>
      <c r="G167" s="243"/>
      <c r="H167" s="243"/>
      <c r="I167" s="243"/>
      <c r="J167" s="553"/>
      <c r="K167" s="553"/>
      <c r="L167" s="40"/>
      <c r="M167" s="40"/>
      <c r="N167" s="595"/>
      <c r="O167" s="42"/>
      <c r="P167" s="42"/>
      <c r="Q167" s="8"/>
      <c r="R167" s="7"/>
      <c r="S167" s="7"/>
      <c r="T167" s="8"/>
      <c r="U167" s="7"/>
      <c r="V167" s="153"/>
      <c r="W167" s="6"/>
      <c r="X167" s="6"/>
      <c r="Y167" s="6"/>
      <c r="Z167" s="8"/>
      <c r="AA167" s="7"/>
      <c r="AB167" s="7"/>
      <c r="AC167" s="8"/>
      <c r="AD167" s="7"/>
      <c r="AE167" s="7"/>
      <c r="AF167" s="8"/>
      <c r="AG167" s="7"/>
      <c r="AH167" s="153"/>
      <c r="AI167" s="153"/>
    </row>
    <row r="168" spans="1:35" s="5" customFormat="1" ht="35.1" customHeight="1">
      <c r="A168" s="246"/>
      <c r="B168" s="246"/>
      <c r="C168" s="243"/>
      <c r="D168" s="232"/>
      <c r="E168" s="243"/>
      <c r="F168" s="243"/>
      <c r="G168" s="243"/>
      <c r="H168" s="243"/>
      <c r="I168" s="243"/>
      <c r="J168" s="553"/>
      <c r="K168" s="553"/>
      <c r="L168" s="40"/>
      <c r="M168" s="40"/>
      <c r="N168" s="595"/>
      <c r="O168" s="42"/>
      <c r="P168" s="42"/>
      <c r="Q168" s="8"/>
      <c r="R168" s="7"/>
      <c r="S168" s="7"/>
      <c r="T168" s="8"/>
      <c r="U168" s="7"/>
      <c r="V168" s="153"/>
      <c r="W168" s="6"/>
      <c r="X168" s="6"/>
      <c r="Y168" s="6"/>
      <c r="Z168" s="8"/>
      <c r="AA168" s="7"/>
      <c r="AB168" s="7"/>
      <c r="AC168" s="8"/>
      <c r="AD168" s="7"/>
      <c r="AE168" s="7"/>
      <c r="AF168" s="8"/>
      <c r="AG168" s="7"/>
      <c r="AH168" s="153"/>
      <c r="AI168" s="153"/>
    </row>
    <row r="169" spans="1:35" s="5" customFormat="1" ht="35.1" customHeight="1">
      <c r="A169" s="246"/>
      <c r="B169" s="246"/>
      <c r="C169" s="243"/>
      <c r="D169" s="232"/>
      <c r="E169" s="243"/>
      <c r="F169" s="243"/>
      <c r="G169" s="243"/>
      <c r="H169" s="243"/>
      <c r="I169" s="243"/>
      <c r="J169" s="553"/>
      <c r="K169" s="553"/>
      <c r="L169" s="40"/>
      <c r="M169" s="40"/>
      <c r="N169" s="595"/>
      <c r="O169" s="42"/>
      <c r="P169" s="42"/>
      <c r="Q169" s="8"/>
      <c r="R169" s="7"/>
      <c r="S169" s="7"/>
      <c r="T169" s="8"/>
      <c r="U169" s="7"/>
      <c r="V169" s="153"/>
      <c r="W169" s="6"/>
      <c r="X169" s="6"/>
      <c r="Y169" s="6"/>
      <c r="Z169" s="8"/>
      <c r="AA169" s="7"/>
      <c r="AB169" s="7"/>
      <c r="AC169" s="8"/>
      <c r="AD169" s="7"/>
      <c r="AE169" s="7"/>
      <c r="AF169" s="8"/>
      <c r="AG169" s="7"/>
      <c r="AH169" s="153"/>
      <c r="AI169" s="153"/>
    </row>
    <row r="170" spans="1:35" s="5" customFormat="1" ht="35.1" customHeight="1">
      <c r="A170" s="246"/>
      <c r="B170" s="246"/>
      <c r="C170" s="243"/>
      <c r="D170" s="232"/>
      <c r="E170" s="243"/>
      <c r="F170" s="243"/>
      <c r="G170" s="243"/>
      <c r="H170" s="243"/>
      <c r="I170" s="243"/>
      <c r="J170" s="553"/>
      <c r="K170" s="553"/>
      <c r="L170" s="40"/>
      <c r="M170" s="40"/>
      <c r="N170" s="595"/>
      <c r="O170" s="42"/>
      <c r="P170" s="42"/>
      <c r="Q170" s="8"/>
      <c r="R170" s="7"/>
      <c r="S170" s="7"/>
      <c r="T170" s="8"/>
      <c r="U170" s="7"/>
      <c r="V170" s="153"/>
      <c r="W170" s="6"/>
      <c r="X170" s="6"/>
      <c r="Y170" s="6"/>
      <c r="Z170" s="8"/>
      <c r="AA170" s="7"/>
      <c r="AB170" s="7"/>
      <c r="AC170" s="8"/>
      <c r="AD170" s="7"/>
      <c r="AE170" s="7"/>
      <c r="AF170" s="8"/>
      <c r="AG170" s="7"/>
      <c r="AH170" s="153"/>
      <c r="AI170" s="153"/>
    </row>
    <row r="171" spans="1:35" s="5" customFormat="1" ht="35.1" customHeight="1">
      <c r="A171" s="246"/>
      <c r="B171" s="246"/>
      <c r="C171" s="243"/>
      <c r="D171" s="232"/>
      <c r="E171" s="243"/>
      <c r="F171" s="243"/>
      <c r="G171" s="243"/>
      <c r="H171" s="243"/>
      <c r="I171" s="243"/>
      <c r="J171" s="553"/>
      <c r="K171" s="553"/>
      <c r="L171" s="40"/>
      <c r="M171" s="40"/>
      <c r="N171" s="595"/>
      <c r="O171" s="42"/>
      <c r="P171" s="42"/>
      <c r="Q171" s="8"/>
      <c r="R171" s="7"/>
      <c r="S171" s="7"/>
      <c r="T171" s="8"/>
      <c r="U171" s="7"/>
      <c r="V171" s="153"/>
      <c r="W171" s="6"/>
      <c r="X171" s="6"/>
      <c r="Y171" s="6"/>
      <c r="Z171" s="8"/>
      <c r="AA171" s="7"/>
      <c r="AB171" s="7"/>
      <c r="AC171" s="8"/>
      <c r="AD171" s="7"/>
      <c r="AE171" s="7"/>
      <c r="AF171" s="8"/>
      <c r="AG171" s="7"/>
      <c r="AH171" s="153"/>
      <c r="AI171" s="153"/>
    </row>
    <row r="172" spans="1:35" s="5" customFormat="1" ht="35.1" customHeight="1">
      <c r="A172" s="246"/>
      <c r="B172" s="246"/>
      <c r="C172" s="243"/>
      <c r="D172" s="232"/>
      <c r="E172" s="243"/>
      <c r="F172" s="243"/>
      <c r="G172" s="243"/>
      <c r="H172" s="243"/>
      <c r="I172" s="243"/>
      <c r="J172" s="553"/>
      <c r="K172" s="553"/>
      <c r="L172" s="40"/>
      <c r="M172" s="40"/>
      <c r="N172" s="595"/>
      <c r="O172" s="42"/>
      <c r="P172" s="42"/>
      <c r="Q172" s="8"/>
      <c r="R172" s="7"/>
      <c r="S172" s="7"/>
      <c r="T172" s="8"/>
      <c r="U172" s="7"/>
      <c r="V172" s="153"/>
      <c r="W172" s="6"/>
      <c r="X172" s="6"/>
      <c r="Y172" s="6"/>
      <c r="Z172" s="8"/>
      <c r="AA172" s="7"/>
      <c r="AB172" s="7"/>
      <c r="AC172" s="8"/>
      <c r="AD172" s="7"/>
      <c r="AE172" s="7"/>
      <c r="AF172" s="8"/>
      <c r="AG172" s="7"/>
      <c r="AH172" s="153"/>
      <c r="AI172" s="153"/>
    </row>
    <row r="173" spans="1:35" s="5" customFormat="1" ht="35.1" customHeight="1">
      <c r="A173" s="246"/>
      <c r="B173" s="246"/>
      <c r="C173" s="243"/>
      <c r="D173" s="232"/>
      <c r="E173" s="243"/>
      <c r="F173" s="243"/>
      <c r="G173" s="243"/>
      <c r="H173" s="243"/>
      <c r="I173" s="243"/>
      <c r="J173" s="553"/>
      <c r="K173" s="553"/>
      <c r="L173" s="40"/>
      <c r="M173" s="40"/>
      <c r="N173" s="595"/>
      <c r="O173" s="42"/>
      <c r="P173" s="42"/>
      <c r="Q173" s="8"/>
      <c r="R173" s="7"/>
      <c r="S173" s="7"/>
      <c r="T173" s="8"/>
      <c r="U173" s="7"/>
      <c r="V173" s="153"/>
      <c r="W173" s="6"/>
      <c r="X173" s="6"/>
      <c r="Y173" s="6"/>
      <c r="Z173" s="8"/>
      <c r="AA173" s="7"/>
      <c r="AB173" s="7"/>
      <c r="AC173" s="8"/>
      <c r="AD173" s="7"/>
      <c r="AE173" s="7"/>
      <c r="AF173" s="8"/>
      <c r="AG173" s="7"/>
      <c r="AH173" s="153"/>
      <c r="AI173" s="153"/>
    </row>
    <row r="174" spans="1:35" s="5" customFormat="1" ht="35.1" customHeight="1">
      <c r="A174" s="246"/>
      <c r="B174" s="246"/>
      <c r="C174" s="243"/>
      <c r="D174" s="232"/>
      <c r="E174" s="243"/>
      <c r="F174" s="243"/>
      <c r="G174" s="243"/>
      <c r="H174" s="243"/>
      <c r="I174" s="243"/>
      <c r="J174" s="553"/>
      <c r="K174" s="553"/>
      <c r="L174" s="40"/>
      <c r="M174" s="40"/>
      <c r="N174" s="595"/>
      <c r="O174" s="42"/>
      <c r="P174" s="42"/>
      <c r="Q174" s="8"/>
      <c r="R174" s="7"/>
      <c r="S174" s="7"/>
      <c r="T174" s="8"/>
      <c r="U174" s="7"/>
      <c r="V174" s="153"/>
      <c r="W174" s="6"/>
      <c r="X174" s="6"/>
      <c r="Y174" s="6"/>
      <c r="Z174" s="8"/>
      <c r="AA174" s="7"/>
      <c r="AB174" s="7"/>
      <c r="AC174" s="8"/>
      <c r="AD174" s="7"/>
      <c r="AE174" s="7"/>
      <c r="AF174" s="8"/>
      <c r="AG174" s="7"/>
      <c r="AH174" s="153"/>
      <c r="AI174" s="153"/>
    </row>
    <row r="175" spans="1:35" s="5" customFormat="1" ht="35.1" customHeight="1">
      <c r="A175" s="246"/>
      <c r="B175" s="246"/>
      <c r="C175" s="243"/>
      <c r="D175" s="232"/>
      <c r="E175" s="243"/>
      <c r="F175" s="243"/>
      <c r="G175" s="243"/>
      <c r="H175" s="243"/>
      <c r="I175" s="243"/>
      <c r="J175" s="553"/>
      <c r="K175" s="553"/>
      <c r="L175" s="40"/>
      <c r="M175" s="40"/>
      <c r="N175" s="595"/>
      <c r="O175" s="42"/>
      <c r="P175" s="42"/>
      <c r="Q175" s="8"/>
      <c r="R175" s="7"/>
      <c r="S175" s="7"/>
      <c r="T175" s="8"/>
      <c r="U175" s="7"/>
      <c r="V175" s="153"/>
      <c r="W175" s="6"/>
      <c r="X175" s="6"/>
      <c r="Y175" s="6"/>
      <c r="Z175" s="8"/>
      <c r="AA175" s="7"/>
      <c r="AB175" s="7"/>
      <c r="AC175" s="8"/>
      <c r="AD175" s="7"/>
      <c r="AE175" s="7"/>
      <c r="AF175" s="8"/>
      <c r="AG175" s="7"/>
      <c r="AH175" s="153"/>
      <c r="AI175" s="153"/>
    </row>
    <row r="176" spans="1:35" s="5" customFormat="1" ht="35.1" customHeight="1">
      <c r="A176" s="246"/>
      <c r="B176" s="246"/>
      <c r="C176" s="243"/>
      <c r="D176" s="232"/>
      <c r="E176" s="243"/>
      <c r="F176" s="243"/>
      <c r="G176" s="243"/>
      <c r="H176" s="243"/>
      <c r="I176" s="243"/>
      <c r="J176" s="553"/>
      <c r="K176" s="553"/>
      <c r="L176" s="40"/>
      <c r="M176" s="40"/>
      <c r="N176" s="595"/>
      <c r="O176" s="42"/>
      <c r="P176" s="42"/>
      <c r="Q176" s="8"/>
      <c r="R176" s="7"/>
      <c r="S176" s="7"/>
      <c r="T176" s="8"/>
      <c r="U176" s="7"/>
      <c r="V176" s="153"/>
      <c r="W176" s="6"/>
      <c r="X176" s="6"/>
      <c r="Y176" s="6"/>
      <c r="Z176" s="8"/>
      <c r="AA176" s="7"/>
      <c r="AB176" s="7"/>
      <c r="AC176" s="8"/>
      <c r="AD176" s="7"/>
      <c r="AE176" s="7"/>
      <c r="AF176" s="8"/>
      <c r="AG176" s="7"/>
      <c r="AH176" s="153"/>
      <c r="AI176" s="153"/>
    </row>
    <row r="177" spans="1:35" s="5" customFormat="1" ht="35.1" customHeight="1">
      <c r="A177" s="246"/>
      <c r="B177" s="246"/>
      <c r="C177" s="243"/>
      <c r="D177" s="232"/>
      <c r="E177" s="243"/>
      <c r="F177" s="243"/>
      <c r="G177" s="243"/>
      <c r="H177" s="243"/>
      <c r="I177" s="243"/>
      <c r="J177" s="553"/>
      <c r="K177" s="553"/>
      <c r="L177" s="40"/>
      <c r="M177" s="40"/>
      <c r="N177" s="595"/>
      <c r="O177" s="42"/>
      <c r="P177" s="42"/>
      <c r="Q177" s="8"/>
      <c r="R177" s="7"/>
      <c r="S177" s="7"/>
      <c r="T177" s="8"/>
      <c r="U177" s="7"/>
      <c r="V177" s="153"/>
      <c r="W177" s="6"/>
      <c r="X177" s="6"/>
      <c r="Y177" s="6"/>
      <c r="Z177" s="8"/>
      <c r="AA177" s="7"/>
      <c r="AB177" s="7"/>
      <c r="AC177" s="8"/>
      <c r="AD177" s="7"/>
      <c r="AE177" s="7"/>
      <c r="AF177" s="8"/>
      <c r="AG177" s="7"/>
      <c r="AH177" s="153"/>
      <c r="AI177" s="153"/>
    </row>
    <row r="178" spans="1:35" s="5" customFormat="1" ht="35.1" customHeight="1">
      <c r="A178" s="246"/>
      <c r="B178" s="246"/>
      <c r="C178" s="243"/>
      <c r="D178" s="232"/>
      <c r="E178" s="243"/>
      <c r="F178" s="243"/>
      <c r="G178" s="243"/>
      <c r="H178" s="243"/>
      <c r="I178" s="243"/>
      <c r="J178" s="553"/>
      <c r="K178" s="553"/>
      <c r="L178" s="40"/>
      <c r="M178" s="40"/>
      <c r="N178" s="595"/>
      <c r="O178" s="42"/>
      <c r="P178" s="42"/>
      <c r="Q178" s="8"/>
      <c r="R178" s="7"/>
      <c r="S178" s="7"/>
      <c r="T178" s="8"/>
      <c r="U178" s="7"/>
      <c r="V178" s="153"/>
      <c r="W178" s="6"/>
      <c r="X178" s="6"/>
      <c r="Y178" s="6"/>
      <c r="Z178" s="8"/>
      <c r="AA178" s="7"/>
      <c r="AB178" s="7"/>
      <c r="AC178" s="8"/>
      <c r="AD178" s="7"/>
      <c r="AE178" s="7"/>
      <c r="AF178" s="8"/>
      <c r="AG178" s="7"/>
      <c r="AH178" s="153"/>
      <c r="AI178" s="153"/>
    </row>
    <row r="179" spans="1:35" s="5" customFormat="1" ht="35.1" customHeight="1">
      <c r="A179" s="246"/>
      <c r="B179" s="246"/>
      <c r="C179" s="243"/>
      <c r="D179" s="232"/>
      <c r="E179" s="243"/>
      <c r="F179" s="243"/>
      <c r="G179" s="243"/>
      <c r="H179" s="243"/>
      <c r="I179" s="243"/>
      <c r="J179" s="553"/>
      <c r="K179" s="553"/>
      <c r="L179" s="40"/>
      <c r="M179" s="40"/>
      <c r="N179" s="595"/>
      <c r="O179" s="42"/>
      <c r="P179" s="42"/>
      <c r="Q179" s="8"/>
      <c r="R179" s="7"/>
      <c r="S179" s="7"/>
      <c r="T179" s="8"/>
      <c r="U179" s="7"/>
      <c r="V179" s="153"/>
      <c r="W179" s="6"/>
      <c r="X179" s="6"/>
      <c r="Y179" s="6"/>
      <c r="Z179" s="8"/>
      <c r="AA179" s="7"/>
      <c r="AB179" s="7"/>
      <c r="AC179" s="8"/>
      <c r="AD179" s="7"/>
      <c r="AE179" s="7"/>
      <c r="AF179" s="8"/>
      <c r="AG179" s="7"/>
      <c r="AH179" s="153"/>
      <c r="AI179" s="153"/>
    </row>
    <row r="180" spans="1:35" s="5" customFormat="1" ht="35.1" customHeight="1">
      <c r="A180" s="246"/>
      <c r="B180" s="246"/>
      <c r="C180" s="243"/>
      <c r="D180" s="232"/>
      <c r="E180" s="243"/>
      <c r="F180" s="243"/>
      <c r="G180" s="243"/>
      <c r="H180" s="243"/>
      <c r="I180" s="243"/>
      <c r="J180" s="553"/>
      <c r="K180" s="553"/>
      <c r="L180" s="40"/>
      <c r="M180" s="40"/>
      <c r="N180" s="595"/>
      <c r="O180" s="42"/>
      <c r="P180" s="42"/>
      <c r="Q180" s="8"/>
      <c r="R180" s="7"/>
      <c r="S180" s="7"/>
      <c r="T180" s="8"/>
      <c r="U180" s="7"/>
      <c r="V180" s="153"/>
      <c r="W180" s="6"/>
      <c r="X180" s="6"/>
      <c r="Y180" s="6"/>
      <c r="Z180" s="8"/>
      <c r="AA180" s="7"/>
      <c r="AB180" s="7"/>
      <c r="AC180" s="8"/>
      <c r="AD180" s="7"/>
      <c r="AE180" s="7"/>
      <c r="AF180" s="8"/>
      <c r="AG180" s="7"/>
      <c r="AH180" s="153"/>
      <c r="AI180" s="153"/>
    </row>
    <row r="181" spans="1:35" s="5" customFormat="1" ht="35.1" customHeight="1">
      <c r="A181" s="246"/>
      <c r="B181" s="246"/>
      <c r="C181" s="243"/>
      <c r="D181" s="232"/>
      <c r="E181" s="243"/>
      <c r="F181" s="243"/>
      <c r="G181" s="243"/>
      <c r="H181" s="243"/>
      <c r="I181" s="243"/>
      <c r="J181" s="553"/>
      <c r="K181" s="553"/>
      <c r="L181" s="40"/>
      <c r="M181" s="40"/>
      <c r="N181" s="595"/>
      <c r="O181" s="42"/>
      <c r="P181" s="42"/>
      <c r="Q181" s="8"/>
      <c r="R181" s="7"/>
      <c r="S181" s="7"/>
      <c r="T181" s="8"/>
      <c r="U181" s="7"/>
      <c r="V181" s="153"/>
      <c r="W181" s="6"/>
      <c r="X181" s="6"/>
      <c r="Y181" s="6"/>
      <c r="Z181" s="8"/>
      <c r="AA181" s="7"/>
      <c r="AB181" s="7"/>
      <c r="AC181" s="8"/>
      <c r="AD181" s="7"/>
      <c r="AE181" s="7"/>
      <c r="AF181" s="8"/>
      <c r="AG181" s="7"/>
      <c r="AH181" s="153"/>
      <c r="AI181" s="153"/>
    </row>
    <row r="182" spans="1:35" s="5" customFormat="1" ht="35.1" customHeight="1">
      <c r="A182" s="246"/>
      <c r="B182" s="246"/>
      <c r="C182" s="243"/>
      <c r="D182" s="232"/>
      <c r="E182" s="243"/>
      <c r="F182" s="243"/>
      <c r="G182" s="243"/>
      <c r="H182" s="243"/>
      <c r="I182" s="243"/>
      <c r="J182" s="553"/>
      <c r="K182" s="553"/>
      <c r="L182" s="40"/>
      <c r="M182" s="40"/>
      <c r="N182" s="595"/>
      <c r="O182" s="42"/>
      <c r="P182" s="42"/>
      <c r="Q182" s="8"/>
      <c r="R182" s="7"/>
      <c r="S182" s="7"/>
      <c r="T182" s="8"/>
      <c r="U182" s="7"/>
      <c r="V182" s="153"/>
      <c r="W182" s="6"/>
      <c r="X182" s="6"/>
      <c r="Y182" s="6"/>
      <c r="Z182" s="8"/>
      <c r="AA182" s="7"/>
      <c r="AB182" s="7"/>
      <c r="AC182" s="8"/>
      <c r="AD182" s="7"/>
      <c r="AE182" s="7"/>
      <c r="AF182" s="8"/>
      <c r="AG182" s="7"/>
      <c r="AH182" s="153"/>
      <c r="AI182" s="153"/>
    </row>
    <row r="183" spans="1:35" s="5" customFormat="1" ht="35.1" customHeight="1">
      <c r="A183" s="246"/>
      <c r="B183" s="246"/>
      <c r="C183" s="243"/>
      <c r="D183" s="232"/>
      <c r="E183" s="243"/>
      <c r="F183" s="243"/>
      <c r="G183" s="243"/>
      <c r="H183" s="243"/>
      <c r="I183" s="243"/>
      <c r="J183" s="553"/>
      <c r="K183" s="553"/>
      <c r="L183" s="40"/>
      <c r="M183" s="40"/>
      <c r="N183" s="595"/>
      <c r="O183" s="42"/>
      <c r="P183" s="42"/>
      <c r="Q183" s="8"/>
      <c r="R183" s="7"/>
      <c r="S183" s="7"/>
      <c r="T183" s="8"/>
      <c r="U183" s="7"/>
      <c r="V183" s="153"/>
      <c r="W183" s="6"/>
      <c r="X183" s="6"/>
      <c r="Y183" s="6"/>
      <c r="Z183" s="8"/>
      <c r="AA183" s="7"/>
      <c r="AB183" s="7"/>
      <c r="AC183" s="8"/>
      <c r="AD183" s="7"/>
      <c r="AE183" s="7"/>
      <c r="AF183" s="8"/>
      <c r="AG183" s="7"/>
      <c r="AH183" s="153"/>
      <c r="AI183" s="153"/>
    </row>
    <row r="184" spans="1:35" s="5" customFormat="1" ht="35.1" customHeight="1">
      <c r="A184" s="246"/>
      <c r="B184" s="246"/>
      <c r="C184" s="243"/>
      <c r="D184" s="232"/>
      <c r="E184" s="243"/>
      <c r="F184" s="243"/>
      <c r="G184" s="243"/>
      <c r="H184" s="243"/>
      <c r="I184" s="243"/>
      <c r="J184" s="553"/>
      <c r="K184" s="553"/>
      <c r="L184" s="40"/>
      <c r="M184" s="40"/>
      <c r="N184" s="595"/>
      <c r="O184" s="42"/>
      <c r="P184" s="42"/>
      <c r="Q184" s="8"/>
      <c r="R184" s="7"/>
      <c r="S184" s="7"/>
      <c r="T184" s="8"/>
      <c r="U184" s="7"/>
      <c r="V184" s="153"/>
      <c r="W184" s="6"/>
      <c r="X184" s="6"/>
      <c r="Y184" s="6"/>
      <c r="Z184" s="8"/>
      <c r="AA184" s="7"/>
      <c r="AB184" s="7"/>
      <c r="AC184" s="8"/>
      <c r="AD184" s="7"/>
      <c r="AE184" s="7"/>
      <c r="AF184" s="8"/>
      <c r="AG184" s="7"/>
      <c r="AH184" s="153"/>
      <c r="AI184" s="153"/>
    </row>
    <row r="185" spans="1:35" s="5" customFormat="1" ht="35.1" customHeight="1">
      <c r="A185" s="246"/>
      <c r="B185" s="246"/>
      <c r="C185" s="243"/>
      <c r="D185" s="232"/>
      <c r="E185" s="243"/>
      <c r="F185" s="243"/>
      <c r="G185" s="243"/>
      <c r="H185" s="243"/>
      <c r="I185" s="243"/>
      <c r="J185" s="553"/>
      <c r="K185" s="553"/>
      <c r="L185" s="40"/>
      <c r="M185" s="40"/>
      <c r="N185" s="595"/>
      <c r="O185" s="42"/>
      <c r="P185" s="42"/>
      <c r="Q185" s="8"/>
      <c r="R185" s="7"/>
      <c r="S185" s="7"/>
      <c r="T185" s="8"/>
      <c r="U185" s="7"/>
      <c r="V185" s="153"/>
      <c r="W185" s="6"/>
      <c r="X185" s="6"/>
      <c r="Y185" s="6"/>
      <c r="Z185" s="8"/>
      <c r="AA185" s="7"/>
      <c r="AB185" s="7"/>
      <c r="AC185" s="8"/>
      <c r="AD185" s="7"/>
      <c r="AE185" s="7"/>
      <c r="AF185" s="8"/>
      <c r="AG185" s="7"/>
      <c r="AH185" s="153"/>
      <c r="AI185" s="153"/>
    </row>
    <row r="186" spans="1:35" s="5" customFormat="1" ht="35.1" customHeight="1">
      <c r="A186" s="246"/>
      <c r="B186" s="246"/>
      <c r="C186" s="243"/>
      <c r="D186" s="232"/>
      <c r="E186" s="243"/>
      <c r="F186" s="243"/>
      <c r="G186" s="243"/>
      <c r="H186" s="243"/>
      <c r="I186" s="243"/>
      <c r="J186" s="553"/>
      <c r="K186" s="553"/>
      <c r="L186" s="40"/>
      <c r="M186" s="40"/>
      <c r="N186" s="595"/>
      <c r="O186" s="42"/>
      <c r="P186" s="42"/>
      <c r="Q186" s="8"/>
      <c r="R186" s="7"/>
      <c r="S186" s="7"/>
      <c r="T186" s="8"/>
      <c r="U186" s="7"/>
      <c r="V186" s="153"/>
      <c r="W186" s="6"/>
      <c r="X186" s="6"/>
      <c r="Y186" s="6"/>
      <c r="Z186" s="8"/>
      <c r="AA186" s="7"/>
      <c r="AB186" s="7"/>
      <c r="AC186" s="8"/>
      <c r="AD186" s="7"/>
      <c r="AE186" s="7"/>
      <c r="AF186" s="8"/>
      <c r="AG186" s="7"/>
      <c r="AH186" s="153"/>
      <c r="AI186" s="153"/>
    </row>
    <row r="187" spans="1:35" s="5" customFormat="1" ht="35.1" customHeight="1">
      <c r="A187" s="246"/>
      <c r="B187" s="246"/>
      <c r="C187" s="243"/>
      <c r="D187" s="232"/>
      <c r="E187" s="243"/>
      <c r="F187" s="243"/>
      <c r="G187" s="243"/>
      <c r="H187" s="243"/>
      <c r="I187" s="243"/>
      <c r="J187" s="553"/>
      <c r="K187" s="553"/>
      <c r="L187" s="40"/>
      <c r="M187" s="40"/>
      <c r="N187" s="595"/>
      <c r="O187" s="42"/>
      <c r="P187" s="42"/>
      <c r="Q187" s="8"/>
      <c r="R187" s="7"/>
      <c r="S187" s="7"/>
      <c r="T187" s="8"/>
      <c r="U187" s="7"/>
      <c r="V187" s="153"/>
      <c r="W187" s="6"/>
      <c r="X187" s="6"/>
      <c r="Y187" s="6"/>
      <c r="Z187" s="8"/>
      <c r="AA187" s="7"/>
      <c r="AB187" s="7"/>
      <c r="AC187" s="8"/>
      <c r="AD187" s="7"/>
      <c r="AE187" s="7"/>
      <c r="AF187" s="8"/>
      <c r="AG187" s="7"/>
      <c r="AH187" s="153"/>
      <c r="AI187" s="153"/>
    </row>
    <row r="188" spans="1:35" s="5" customFormat="1" ht="35.1" customHeight="1">
      <c r="A188" s="246"/>
      <c r="B188" s="246"/>
      <c r="C188" s="243"/>
      <c r="D188" s="232"/>
      <c r="E188" s="243"/>
      <c r="F188" s="243"/>
      <c r="G188" s="243"/>
      <c r="H188" s="243"/>
      <c r="I188" s="243"/>
      <c r="J188" s="553"/>
      <c r="K188" s="553"/>
      <c r="L188" s="40"/>
      <c r="M188" s="40"/>
      <c r="N188" s="595"/>
      <c r="O188" s="42"/>
      <c r="P188" s="42"/>
      <c r="Q188" s="8"/>
      <c r="R188" s="7"/>
      <c r="S188" s="7"/>
      <c r="T188" s="8"/>
      <c r="U188" s="7"/>
      <c r="V188" s="153"/>
      <c r="W188" s="6"/>
      <c r="X188" s="6"/>
      <c r="Y188" s="6"/>
      <c r="Z188" s="8"/>
      <c r="AA188" s="7"/>
      <c r="AB188" s="7"/>
      <c r="AC188" s="8"/>
      <c r="AD188" s="7"/>
      <c r="AE188" s="7"/>
      <c r="AF188" s="8"/>
      <c r="AG188" s="7"/>
      <c r="AH188" s="153"/>
      <c r="AI188" s="153"/>
    </row>
    <row r="189" spans="1:35" s="5" customFormat="1" ht="35.1" customHeight="1">
      <c r="A189" s="246"/>
      <c r="B189" s="246"/>
      <c r="C189" s="243"/>
      <c r="D189" s="232"/>
      <c r="E189" s="243"/>
      <c r="F189" s="243"/>
      <c r="G189" s="243"/>
      <c r="H189" s="243"/>
      <c r="I189" s="243"/>
      <c r="J189" s="553"/>
      <c r="K189" s="553"/>
      <c r="L189" s="40"/>
      <c r="M189" s="40"/>
      <c r="N189" s="595"/>
      <c r="O189" s="42"/>
      <c r="P189" s="42"/>
      <c r="Q189" s="8"/>
      <c r="R189" s="7"/>
      <c r="S189" s="7"/>
      <c r="T189" s="8"/>
      <c r="U189" s="7"/>
      <c r="V189" s="153"/>
      <c r="W189" s="6"/>
      <c r="X189" s="6"/>
      <c r="Y189" s="6"/>
      <c r="Z189" s="8"/>
      <c r="AA189" s="7"/>
      <c r="AB189" s="7"/>
      <c r="AC189" s="8"/>
      <c r="AD189" s="7"/>
      <c r="AE189" s="7"/>
      <c r="AF189" s="8"/>
      <c r="AG189" s="7"/>
      <c r="AH189" s="153"/>
      <c r="AI189" s="153"/>
    </row>
    <row r="190" spans="1:35" s="5" customFormat="1" ht="35.1" customHeight="1">
      <c r="A190" s="246"/>
      <c r="B190" s="246"/>
      <c r="C190" s="243"/>
      <c r="D190" s="232"/>
      <c r="E190" s="243"/>
      <c r="F190" s="243"/>
      <c r="G190" s="243"/>
      <c r="H190" s="243"/>
      <c r="I190" s="243"/>
      <c r="J190" s="553"/>
      <c r="K190" s="553"/>
      <c r="L190" s="40"/>
      <c r="M190" s="40"/>
      <c r="N190" s="595"/>
      <c r="O190" s="42"/>
      <c r="P190" s="42"/>
      <c r="Q190" s="8"/>
      <c r="R190" s="7"/>
      <c r="S190" s="7"/>
      <c r="T190" s="8"/>
      <c r="U190" s="7"/>
      <c r="V190" s="153"/>
      <c r="W190" s="6"/>
      <c r="X190" s="6"/>
      <c r="Y190" s="6"/>
      <c r="Z190" s="8"/>
      <c r="AA190" s="7"/>
      <c r="AB190" s="7"/>
      <c r="AC190" s="8"/>
      <c r="AD190" s="7"/>
      <c r="AE190" s="7"/>
      <c r="AF190" s="8"/>
      <c r="AG190" s="7"/>
      <c r="AH190" s="153"/>
      <c r="AI190" s="153"/>
    </row>
    <row r="191" spans="1:35" s="5" customFormat="1" ht="35.1" customHeight="1">
      <c r="A191" s="246"/>
      <c r="B191" s="246"/>
      <c r="C191" s="243"/>
      <c r="D191" s="232"/>
      <c r="E191" s="243"/>
      <c r="F191" s="243"/>
      <c r="G191" s="243"/>
      <c r="H191" s="243"/>
      <c r="I191" s="243"/>
      <c r="J191" s="553"/>
      <c r="K191" s="553"/>
      <c r="L191" s="40"/>
      <c r="M191" s="40"/>
      <c r="N191" s="595"/>
      <c r="O191" s="42"/>
      <c r="P191" s="42"/>
      <c r="Q191" s="8"/>
      <c r="R191" s="7"/>
      <c r="S191" s="7"/>
      <c r="T191" s="8"/>
      <c r="U191" s="7"/>
      <c r="V191" s="153"/>
      <c r="W191" s="6"/>
      <c r="X191" s="6"/>
      <c r="Y191" s="6"/>
      <c r="Z191" s="8"/>
      <c r="AA191" s="7"/>
      <c r="AB191" s="7"/>
      <c r="AC191" s="8"/>
      <c r="AD191" s="7"/>
      <c r="AE191" s="7"/>
      <c r="AF191" s="8"/>
      <c r="AG191" s="7"/>
      <c r="AH191" s="153"/>
      <c r="AI191" s="153"/>
    </row>
    <row r="192" spans="1:35" s="5" customFormat="1" ht="35.1" customHeight="1">
      <c r="A192" s="246"/>
      <c r="B192" s="246"/>
      <c r="C192" s="243"/>
      <c r="D192" s="232"/>
      <c r="E192" s="243"/>
      <c r="F192" s="243"/>
      <c r="G192" s="243"/>
      <c r="H192" s="243"/>
      <c r="I192" s="243"/>
      <c r="J192" s="553"/>
      <c r="K192" s="553"/>
      <c r="L192" s="40"/>
      <c r="M192" s="40"/>
      <c r="N192" s="595"/>
      <c r="O192" s="42"/>
      <c r="P192" s="42"/>
      <c r="Q192" s="8"/>
      <c r="R192" s="7"/>
      <c r="S192" s="7"/>
      <c r="T192" s="8"/>
      <c r="U192" s="7"/>
      <c r="V192" s="153"/>
      <c r="W192" s="6"/>
      <c r="X192" s="6"/>
      <c r="Y192" s="6"/>
      <c r="Z192" s="8"/>
      <c r="AA192" s="7"/>
      <c r="AB192" s="7"/>
      <c r="AC192" s="8"/>
      <c r="AD192" s="7"/>
      <c r="AE192" s="7"/>
      <c r="AF192" s="8"/>
      <c r="AG192" s="7"/>
      <c r="AH192" s="153"/>
      <c r="AI192" s="153"/>
    </row>
    <row r="193" spans="1:35" s="5" customFormat="1" ht="35.1" customHeight="1">
      <c r="A193" s="246"/>
      <c r="B193" s="246"/>
      <c r="C193" s="243"/>
      <c r="D193" s="232"/>
      <c r="E193" s="243"/>
      <c r="F193" s="243"/>
      <c r="G193" s="243"/>
      <c r="H193" s="243"/>
      <c r="I193" s="243"/>
      <c r="J193" s="553"/>
      <c r="K193" s="553"/>
      <c r="L193" s="40"/>
      <c r="M193" s="40"/>
      <c r="N193" s="595"/>
      <c r="O193" s="42"/>
      <c r="P193" s="42"/>
      <c r="Q193" s="8"/>
      <c r="R193" s="7"/>
      <c r="S193" s="7"/>
      <c r="T193" s="8"/>
      <c r="U193" s="7"/>
      <c r="V193" s="153"/>
      <c r="W193" s="6"/>
      <c r="X193" s="6"/>
      <c r="Y193" s="6"/>
      <c r="Z193" s="8"/>
      <c r="AA193" s="7"/>
      <c r="AB193" s="7"/>
      <c r="AC193" s="8"/>
      <c r="AD193" s="7"/>
      <c r="AE193" s="7"/>
      <c r="AF193" s="8"/>
      <c r="AG193" s="7"/>
      <c r="AH193" s="153"/>
      <c r="AI193" s="153"/>
    </row>
    <row r="194" spans="1:35" s="5" customFormat="1" ht="35.1" customHeight="1">
      <c r="A194" s="246"/>
      <c r="B194" s="246"/>
      <c r="C194" s="243"/>
      <c r="D194" s="232"/>
      <c r="E194" s="243"/>
      <c r="F194" s="243"/>
      <c r="G194" s="243"/>
      <c r="H194" s="243"/>
      <c r="I194" s="243"/>
      <c r="J194" s="553"/>
      <c r="K194" s="553"/>
      <c r="L194" s="40"/>
      <c r="M194" s="40"/>
      <c r="N194" s="595"/>
      <c r="O194" s="42"/>
      <c r="P194" s="42"/>
      <c r="Q194" s="8"/>
      <c r="R194" s="7"/>
      <c r="S194" s="7"/>
      <c r="T194" s="8"/>
      <c r="U194" s="7"/>
      <c r="V194" s="153"/>
      <c r="W194" s="6"/>
      <c r="X194" s="6"/>
      <c r="Y194" s="6"/>
      <c r="Z194" s="8"/>
      <c r="AA194" s="7"/>
      <c r="AB194" s="7"/>
      <c r="AC194" s="8"/>
      <c r="AD194" s="7"/>
      <c r="AE194" s="7"/>
      <c r="AF194" s="8"/>
      <c r="AG194" s="7"/>
      <c r="AH194" s="153"/>
      <c r="AI194" s="153"/>
    </row>
    <row r="195" spans="1:35" s="5" customFormat="1" ht="35.1" customHeight="1">
      <c r="A195" s="246"/>
      <c r="B195" s="246"/>
      <c r="C195" s="243"/>
      <c r="D195" s="232"/>
      <c r="E195" s="243"/>
      <c r="F195" s="243"/>
      <c r="G195" s="243"/>
      <c r="H195" s="243"/>
      <c r="I195" s="243"/>
      <c r="J195" s="553"/>
      <c r="K195" s="553"/>
      <c r="L195" s="40"/>
      <c r="M195" s="40"/>
      <c r="N195" s="595"/>
      <c r="O195" s="42"/>
      <c r="P195" s="42"/>
      <c r="Q195" s="8"/>
      <c r="R195" s="7"/>
      <c r="S195" s="7"/>
      <c r="T195" s="8"/>
      <c r="U195" s="7"/>
      <c r="V195" s="153"/>
      <c r="W195" s="6"/>
      <c r="X195" s="6"/>
      <c r="Y195" s="6"/>
      <c r="Z195" s="8"/>
      <c r="AA195" s="7"/>
      <c r="AB195" s="7"/>
      <c r="AC195" s="8"/>
      <c r="AD195" s="7"/>
      <c r="AE195" s="7"/>
      <c r="AF195" s="8"/>
      <c r="AG195" s="7"/>
      <c r="AH195" s="153"/>
      <c r="AI195" s="153"/>
    </row>
    <row r="196" spans="1:35" s="5" customFormat="1" ht="35.1" customHeight="1">
      <c r="A196" s="246"/>
      <c r="B196" s="246"/>
      <c r="C196" s="243"/>
      <c r="D196" s="232"/>
      <c r="E196" s="243"/>
      <c r="F196" s="243"/>
      <c r="G196" s="243"/>
      <c r="H196" s="243"/>
      <c r="I196" s="243"/>
      <c r="J196" s="553"/>
      <c r="K196" s="553"/>
      <c r="L196" s="40"/>
      <c r="M196" s="40"/>
      <c r="N196" s="595"/>
      <c r="O196" s="42"/>
      <c r="P196" s="42"/>
      <c r="Q196" s="8"/>
      <c r="R196" s="7"/>
      <c r="S196" s="7"/>
      <c r="T196" s="8"/>
      <c r="U196" s="7"/>
      <c r="V196" s="153"/>
      <c r="W196" s="6"/>
      <c r="X196" s="6"/>
      <c r="Y196" s="6"/>
      <c r="Z196" s="8"/>
      <c r="AA196" s="7"/>
      <c r="AB196" s="7"/>
      <c r="AC196" s="8"/>
      <c r="AD196" s="7"/>
      <c r="AE196" s="7"/>
      <c r="AF196" s="8"/>
      <c r="AG196" s="7"/>
      <c r="AH196" s="153"/>
      <c r="AI196" s="153"/>
    </row>
    <row r="197" spans="1:35" s="5" customFormat="1" ht="35.1" customHeight="1">
      <c r="A197" s="246"/>
      <c r="B197" s="246"/>
      <c r="C197" s="243"/>
      <c r="D197" s="232"/>
      <c r="E197" s="243"/>
      <c r="F197" s="243"/>
      <c r="G197" s="243"/>
      <c r="H197" s="243"/>
      <c r="I197" s="243"/>
      <c r="J197" s="553"/>
      <c r="K197" s="553"/>
      <c r="L197" s="40"/>
      <c r="M197" s="40"/>
      <c r="N197" s="595"/>
      <c r="O197" s="42"/>
      <c r="P197" s="42"/>
      <c r="Q197" s="8"/>
      <c r="R197" s="7"/>
      <c r="S197" s="7"/>
      <c r="T197" s="8"/>
      <c r="U197" s="7"/>
      <c r="V197" s="153"/>
      <c r="W197" s="6"/>
      <c r="X197" s="6"/>
      <c r="Y197" s="6"/>
      <c r="Z197" s="8"/>
      <c r="AA197" s="7"/>
      <c r="AB197" s="7"/>
      <c r="AC197" s="8"/>
      <c r="AD197" s="7"/>
      <c r="AE197" s="7"/>
      <c r="AF197" s="8"/>
      <c r="AG197" s="7"/>
      <c r="AH197" s="153"/>
      <c r="AI197" s="153"/>
    </row>
    <row r="198" spans="1:35" s="5" customFormat="1" ht="35.1" customHeight="1">
      <c r="A198" s="246"/>
      <c r="B198" s="246"/>
      <c r="C198" s="243"/>
      <c r="D198" s="232"/>
      <c r="E198" s="243"/>
      <c r="F198" s="243"/>
      <c r="G198" s="243"/>
      <c r="H198" s="243"/>
      <c r="I198" s="243"/>
      <c r="J198" s="553"/>
      <c r="K198" s="553"/>
      <c r="L198" s="40"/>
      <c r="M198" s="40"/>
      <c r="N198" s="595"/>
      <c r="O198" s="42"/>
      <c r="P198" s="42"/>
      <c r="Q198" s="8"/>
      <c r="R198" s="7"/>
      <c r="S198" s="7"/>
      <c r="T198" s="8"/>
      <c r="U198" s="7"/>
      <c r="V198" s="153"/>
      <c r="W198" s="6"/>
      <c r="X198" s="6"/>
      <c r="Y198" s="6"/>
      <c r="Z198" s="8"/>
      <c r="AA198" s="7"/>
      <c r="AB198" s="7"/>
      <c r="AC198" s="8"/>
      <c r="AD198" s="7"/>
      <c r="AE198" s="7"/>
      <c r="AF198" s="8"/>
      <c r="AG198" s="7"/>
      <c r="AH198" s="153"/>
      <c r="AI198" s="153"/>
    </row>
    <row r="199" spans="1:35" s="5" customFormat="1" ht="35.1" customHeight="1">
      <c r="A199" s="246"/>
      <c r="B199" s="246"/>
      <c r="C199" s="243"/>
      <c r="D199" s="232"/>
      <c r="E199" s="243"/>
      <c r="F199" s="243"/>
      <c r="G199" s="243"/>
      <c r="H199" s="243"/>
      <c r="I199" s="243"/>
      <c r="J199" s="553"/>
      <c r="K199" s="553"/>
      <c r="L199" s="40"/>
      <c r="M199" s="40"/>
      <c r="N199" s="595"/>
      <c r="O199" s="42"/>
      <c r="P199" s="42"/>
      <c r="Q199" s="8"/>
      <c r="R199" s="7"/>
      <c r="S199" s="7"/>
      <c r="T199" s="8"/>
      <c r="U199" s="7"/>
      <c r="V199" s="153"/>
      <c r="W199" s="6"/>
      <c r="X199" s="6"/>
      <c r="Y199" s="6"/>
      <c r="Z199" s="8"/>
      <c r="AA199" s="7"/>
      <c r="AB199" s="7"/>
      <c r="AC199" s="8"/>
      <c r="AD199" s="7"/>
      <c r="AE199" s="7"/>
      <c r="AF199" s="8"/>
      <c r="AG199" s="7"/>
      <c r="AH199" s="153"/>
      <c r="AI199" s="153"/>
    </row>
    <row r="200" spans="1:35" s="5" customFormat="1" ht="35.1" customHeight="1">
      <c r="A200" s="246"/>
      <c r="B200" s="246"/>
      <c r="C200" s="243"/>
      <c r="D200" s="232"/>
      <c r="E200" s="243"/>
      <c r="F200" s="243"/>
      <c r="G200" s="243"/>
      <c r="H200" s="243"/>
      <c r="I200" s="243"/>
      <c r="J200" s="553"/>
      <c r="K200" s="553"/>
      <c r="L200" s="40"/>
      <c r="M200" s="40"/>
      <c r="N200" s="595"/>
      <c r="O200" s="42"/>
      <c r="P200" s="42"/>
      <c r="Q200" s="8"/>
      <c r="R200" s="7"/>
      <c r="S200" s="7"/>
      <c r="T200" s="8"/>
      <c r="U200" s="7"/>
      <c r="V200" s="153"/>
      <c r="W200" s="6"/>
      <c r="X200" s="6"/>
      <c r="Y200" s="6"/>
      <c r="Z200" s="8"/>
      <c r="AA200" s="7"/>
      <c r="AB200" s="7"/>
      <c r="AC200" s="8"/>
      <c r="AD200" s="7"/>
      <c r="AE200" s="7"/>
      <c r="AF200" s="8"/>
      <c r="AG200" s="7"/>
      <c r="AH200" s="153"/>
      <c r="AI200" s="153"/>
    </row>
    <row r="201" spans="1:35" s="5" customFormat="1" ht="35.1" customHeight="1">
      <c r="A201" s="246"/>
      <c r="B201" s="246"/>
      <c r="C201" s="243"/>
      <c r="D201" s="232"/>
      <c r="E201" s="243"/>
      <c r="F201" s="243"/>
      <c r="G201" s="243"/>
      <c r="H201" s="243"/>
      <c r="I201" s="243"/>
      <c r="J201" s="553"/>
      <c r="K201" s="553"/>
      <c r="L201" s="40"/>
      <c r="M201" s="40"/>
      <c r="N201" s="595"/>
      <c r="O201" s="42"/>
      <c r="P201" s="42"/>
      <c r="Q201" s="8"/>
      <c r="R201" s="7"/>
      <c r="S201" s="7"/>
      <c r="T201" s="8"/>
      <c r="U201" s="7"/>
      <c r="V201" s="153"/>
      <c r="W201" s="6"/>
      <c r="X201" s="6"/>
      <c r="Y201" s="6"/>
      <c r="Z201" s="8"/>
      <c r="AA201" s="7"/>
      <c r="AB201" s="7"/>
      <c r="AC201" s="8"/>
      <c r="AD201" s="7"/>
      <c r="AE201" s="7"/>
      <c r="AF201" s="8"/>
      <c r="AG201" s="7"/>
      <c r="AH201" s="153"/>
      <c r="AI201" s="153"/>
    </row>
    <row r="202" spans="1:35" s="5" customFormat="1" ht="35.1" customHeight="1">
      <c r="A202" s="246"/>
      <c r="B202" s="246"/>
      <c r="C202" s="243"/>
      <c r="D202" s="232"/>
      <c r="E202" s="243"/>
      <c r="F202" s="243"/>
      <c r="G202" s="243"/>
      <c r="H202" s="243"/>
      <c r="I202" s="243"/>
      <c r="J202" s="553"/>
      <c r="K202" s="553"/>
      <c r="L202" s="40"/>
      <c r="M202" s="40"/>
      <c r="N202" s="595"/>
      <c r="O202" s="42"/>
      <c r="P202" s="42"/>
      <c r="Q202" s="8"/>
      <c r="R202" s="7"/>
      <c r="S202" s="7"/>
      <c r="T202" s="8"/>
      <c r="U202" s="7"/>
      <c r="V202" s="153"/>
      <c r="W202" s="6"/>
      <c r="X202" s="6"/>
      <c r="Y202" s="6"/>
      <c r="Z202" s="8"/>
      <c r="AA202" s="7"/>
      <c r="AB202" s="7"/>
      <c r="AC202" s="8"/>
      <c r="AD202" s="7"/>
      <c r="AE202" s="7"/>
      <c r="AF202" s="8"/>
      <c r="AG202" s="7"/>
      <c r="AH202" s="153"/>
      <c r="AI202" s="153"/>
    </row>
    <row r="203" spans="1:35" s="5" customFormat="1" ht="35.1" customHeight="1">
      <c r="A203" s="246"/>
      <c r="B203" s="246"/>
      <c r="C203" s="243"/>
      <c r="D203" s="232"/>
      <c r="E203" s="243"/>
      <c r="F203" s="243"/>
      <c r="G203" s="243"/>
      <c r="H203" s="243"/>
      <c r="I203" s="243"/>
      <c r="J203" s="553"/>
      <c r="K203" s="553"/>
      <c r="L203" s="40"/>
      <c r="M203" s="40"/>
      <c r="N203" s="595"/>
      <c r="O203" s="42"/>
      <c r="P203" s="42"/>
      <c r="Q203" s="8"/>
      <c r="R203" s="7"/>
      <c r="S203" s="7"/>
      <c r="T203" s="8"/>
      <c r="U203" s="7"/>
      <c r="V203" s="153"/>
      <c r="W203" s="6"/>
      <c r="X203" s="6"/>
      <c r="Y203" s="6"/>
      <c r="Z203" s="8"/>
      <c r="AA203" s="7"/>
      <c r="AB203" s="7"/>
      <c r="AC203" s="8"/>
      <c r="AD203" s="7"/>
      <c r="AE203" s="7"/>
      <c r="AF203" s="8"/>
      <c r="AG203" s="7"/>
      <c r="AH203" s="153"/>
      <c r="AI203" s="153"/>
    </row>
    <row r="204" spans="1:35" s="5" customFormat="1" ht="35.1" customHeight="1">
      <c r="A204" s="246"/>
      <c r="B204" s="246"/>
      <c r="C204" s="243"/>
      <c r="D204" s="232"/>
      <c r="E204" s="243"/>
      <c r="F204" s="243"/>
      <c r="G204" s="243"/>
      <c r="H204" s="243"/>
      <c r="I204" s="243"/>
      <c r="J204" s="553"/>
      <c r="K204" s="553"/>
      <c r="L204" s="40"/>
      <c r="M204" s="40"/>
      <c r="N204" s="595"/>
      <c r="O204" s="42"/>
      <c r="P204" s="42"/>
      <c r="Q204" s="8"/>
      <c r="R204" s="7"/>
      <c r="S204" s="7"/>
      <c r="T204" s="8"/>
      <c r="U204" s="7"/>
      <c r="V204" s="153"/>
      <c r="W204" s="6"/>
      <c r="X204" s="6"/>
      <c r="Y204" s="6"/>
      <c r="Z204" s="8"/>
      <c r="AA204" s="7"/>
      <c r="AB204" s="7"/>
      <c r="AC204" s="8"/>
      <c r="AD204" s="7"/>
      <c r="AE204" s="7"/>
      <c r="AF204" s="8"/>
      <c r="AG204" s="7"/>
      <c r="AH204" s="153"/>
      <c r="AI204" s="153"/>
    </row>
    <row r="205" spans="1:35" s="5" customFormat="1" ht="35.1" customHeight="1">
      <c r="A205" s="246"/>
      <c r="B205" s="246"/>
      <c r="C205" s="243"/>
      <c r="D205" s="232"/>
      <c r="E205" s="243"/>
      <c r="F205" s="243"/>
      <c r="G205" s="243"/>
      <c r="H205" s="243"/>
      <c r="I205" s="243"/>
      <c r="J205" s="553"/>
      <c r="K205" s="553"/>
      <c r="L205" s="40"/>
      <c r="M205" s="40"/>
      <c r="N205" s="595"/>
      <c r="O205" s="42"/>
      <c r="P205" s="42"/>
      <c r="Q205" s="8"/>
      <c r="R205" s="7"/>
      <c r="S205" s="7"/>
      <c r="T205" s="8"/>
      <c r="U205" s="7"/>
      <c r="V205" s="153"/>
      <c r="W205" s="6"/>
      <c r="X205" s="6"/>
      <c r="Y205" s="6"/>
      <c r="Z205" s="8"/>
      <c r="AA205" s="7"/>
      <c r="AB205" s="7"/>
      <c r="AC205" s="8"/>
      <c r="AD205" s="7"/>
      <c r="AE205" s="7"/>
      <c r="AF205" s="8"/>
      <c r="AG205" s="7"/>
      <c r="AH205" s="153"/>
      <c r="AI205" s="153"/>
    </row>
    <row r="206" spans="1:35" s="5" customFormat="1" ht="35.1" customHeight="1">
      <c r="A206" s="246"/>
      <c r="B206" s="246"/>
      <c r="C206" s="243"/>
      <c r="D206" s="232"/>
      <c r="E206" s="243"/>
      <c r="F206" s="243"/>
      <c r="G206" s="243"/>
      <c r="H206" s="243"/>
      <c r="I206" s="243"/>
      <c r="J206" s="553"/>
      <c r="K206" s="553"/>
      <c r="L206" s="40"/>
      <c r="M206" s="40"/>
      <c r="N206" s="595"/>
      <c r="O206" s="42"/>
      <c r="P206" s="42"/>
      <c r="Q206" s="8"/>
      <c r="R206" s="7"/>
      <c r="S206" s="7"/>
      <c r="T206" s="8"/>
      <c r="U206" s="7"/>
      <c r="V206" s="153"/>
      <c r="W206" s="6"/>
      <c r="X206" s="6"/>
      <c r="Y206" s="6"/>
      <c r="Z206" s="8"/>
      <c r="AA206" s="7"/>
      <c r="AB206" s="7"/>
      <c r="AC206" s="8"/>
      <c r="AD206" s="7"/>
      <c r="AE206" s="7"/>
      <c r="AF206" s="8"/>
      <c r="AG206" s="7"/>
      <c r="AH206" s="153"/>
      <c r="AI206" s="153"/>
    </row>
    <row r="207" spans="1:35" s="5" customFormat="1" ht="35.1" customHeight="1">
      <c r="A207" s="246"/>
      <c r="B207" s="246"/>
      <c r="C207" s="243"/>
      <c r="D207" s="232"/>
      <c r="E207" s="243"/>
      <c r="F207" s="243"/>
      <c r="G207" s="243"/>
      <c r="H207" s="243"/>
      <c r="I207" s="243"/>
      <c r="J207" s="553"/>
      <c r="K207" s="553"/>
      <c r="L207" s="40"/>
      <c r="M207" s="40"/>
      <c r="N207" s="595"/>
      <c r="O207" s="42"/>
      <c r="P207" s="42"/>
      <c r="Q207" s="8"/>
      <c r="R207" s="7"/>
      <c r="S207" s="7"/>
      <c r="T207" s="8"/>
      <c r="U207" s="7"/>
      <c r="V207" s="153"/>
      <c r="W207" s="6"/>
      <c r="X207" s="6"/>
      <c r="Y207" s="6"/>
      <c r="Z207" s="8"/>
      <c r="AA207" s="7"/>
      <c r="AB207" s="7"/>
      <c r="AC207" s="8"/>
      <c r="AD207" s="7"/>
      <c r="AE207" s="7"/>
      <c r="AF207" s="8"/>
      <c r="AG207" s="7"/>
      <c r="AH207" s="153"/>
      <c r="AI207" s="153"/>
    </row>
    <row r="208" spans="1:35" s="5" customFormat="1" ht="35.1" customHeight="1">
      <c r="A208" s="246"/>
      <c r="B208" s="246"/>
      <c r="C208" s="243"/>
      <c r="D208" s="232"/>
      <c r="E208" s="243"/>
      <c r="F208" s="243"/>
      <c r="G208" s="243"/>
      <c r="H208" s="243"/>
      <c r="I208" s="243"/>
      <c r="J208" s="553"/>
      <c r="K208" s="553"/>
      <c r="L208" s="40"/>
      <c r="M208" s="40"/>
      <c r="N208" s="595"/>
      <c r="O208" s="42"/>
      <c r="P208" s="42"/>
      <c r="Q208" s="8"/>
      <c r="R208" s="7"/>
      <c r="S208" s="7"/>
      <c r="T208" s="8"/>
      <c r="U208" s="7"/>
      <c r="V208" s="153"/>
      <c r="W208" s="6"/>
      <c r="X208" s="6"/>
      <c r="Y208" s="6"/>
      <c r="Z208" s="8"/>
      <c r="AA208" s="7"/>
      <c r="AB208" s="7"/>
      <c r="AC208" s="8"/>
      <c r="AD208" s="7"/>
      <c r="AE208" s="7"/>
      <c r="AF208" s="8"/>
      <c r="AG208" s="7"/>
      <c r="AH208" s="153"/>
      <c r="AI208" s="153"/>
    </row>
    <row r="209" spans="1:35" s="5" customFormat="1" ht="35.1" customHeight="1">
      <c r="A209" s="246"/>
      <c r="B209" s="246"/>
      <c r="C209" s="243"/>
      <c r="D209" s="232"/>
      <c r="E209" s="243"/>
      <c r="F209" s="243"/>
      <c r="G209" s="243"/>
      <c r="H209" s="243"/>
      <c r="I209" s="243"/>
      <c r="J209" s="553"/>
      <c r="K209" s="553"/>
      <c r="L209" s="40"/>
      <c r="M209" s="40"/>
      <c r="N209" s="595"/>
      <c r="O209" s="42"/>
      <c r="P209" s="42"/>
      <c r="Q209" s="8"/>
      <c r="R209" s="7"/>
      <c r="S209" s="7"/>
      <c r="T209" s="8"/>
      <c r="U209" s="7"/>
      <c r="V209" s="153"/>
      <c r="W209" s="6"/>
      <c r="X209" s="6"/>
      <c r="Y209" s="6"/>
      <c r="Z209" s="8"/>
      <c r="AA209" s="7"/>
      <c r="AB209" s="7"/>
      <c r="AC209" s="8"/>
      <c r="AD209" s="7"/>
      <c r="AE209" s="7"/>
      <c r="AF209" s="8"/>
      <c r="AG209" s="7"/>
      <c r="AH209" s="153"/>
      <c r="AI209" s="153"/>
    </row>
    <row r="210" spans="1:35" s="5" customFormat="1" ht="35.1" customHeight="1">
      <c r="A210" s="246"/>
      <c r="B210" s="246"/>
      <c r="C210" s="243"/>
      <c r="D210" s="232"/>
      <c r="E210" s="243"/>
      <c r="F210" s="243"/>
      <c r="G210" s="243"/>
      <c r="H210" s="243"/>
      <c r="I210" s="243"/>
      <c r="J210" s="553"/>
      <c r="K210" s="553"/>
      <c r="L210" s="40"/>
      <c r="M210" s="40"/>
      <c r="N210" s="595"/>
      <c r="O210" s="42"/>
      <c r="P210" s="42"/>
      <c r="Q210" s="8"/>
      <c r="R210" s="7"/>
      <c r="S210" s="7"/>
      <c r="T210" s="8"/>
      <c r="U210" s="7"/>
      <c r="V210" s="153"/>
      <c r="W210" s="6"/>
      <c r="X210" s="6"/>
      <c r="Y210" s="6"/>
      <c r="Z210" s="8"/>
      <c r="AA210" s="7"/>
      <c r="AB210" s="7"/>
      <c r="AC210" s="8"/>
      <c r="AD210" s="7"/>
      <c r="AE210" s="7"/>
      <c r="AF210" s="8"/>
      <c r="AG210" s="7"/>
      <c r="AH210" s="153"/>
      <c r="AI210" s="153"/>
    </row>
    <row r="211" spans="1:35" s="5" customFormat="1" ht="35.1" customHeight="1">
      <c r="A211" s="246"/>
      <c r="B211" s="246"/>
      <c r="C211" s="243"/>
      <c r="D211" s="232"/>
      <c r="E211" s="243"/>
      <c r="F211" s="243"/>
      <c r="G211" s="243"/>
      <c r="H211" s="243"/>
      <c r="I211" s="243"/>
      <c r="J211" s="553"/>
      <c r="K211" s="553"/>
      <c r="L211" s="40"/>
      <c r="M211" s="40"/>
      <c r="N211" s="595"/>
      <c r="O211" s="42"/>
      <c r="P211" s="42"/>
      <c r="Q211" s="8"/>
      <c r="R211" s="7"/>
      <c r="S211" s="7"/>
      <c r="T211" s="8"/>
      <c r="U211" s="7"/>
      <c r="V211" s="153"/>
      <c r="W211" s="6"/>
      <c r="X211" s="6"/>
      <c r="Y211" s="6"/>
      <c r="Z211" s="8"/>
      <c r="AA211" s="7"/>
      <c r="AB211" s="7"/>
      <c r="AC211" s="8"/>
      <c r="AD211" s="7"/>
      <c r="AE211" s="7"/>
      <c r="AF211" s="8"/>
      <c r="AG211" s="7"/>
      <c r="AH211" s="153"/>
      <c r="AI211" s="153"/>
    </row>
    <row r="212" spans="1:35" s="5" customFormat="1" ht="35.1" customHeight="1">
      <c r="A212" s="246"/>
      <c r="B212" s="246"/>
      <c r="C212" s="243"/>
      <c r="D212" s="232"/>
      <c r="E212" s="243"/>
      <c r="F212" s="243"/>
      <c r="G212" s="243"/>
      <c r="H212" s="243"/>
      <c r="I212" s="243"/>
      <c r="J212" s="553"/>
      <c r="K212" s="553"/>
      <c r="L212" s="40"/>
      <c r="M212" s="40"/>
      <c r="N212" s="595"/>
      <c r="O212" s="42"/>
      <c r="P212" s="42"/>
      <c r="Q212" s="8"/>
      <c r="R212" s="7"/>
      <c r="S212" s="7"/>
      <c r="T212" s="8"/>
      <c r="U212" s="7"/>
      <c r="V212" s="153"/>
      <c r="W212" s="6"/>
      <c r="X212" s="6"/>
      <c r="Y212" s="6"/>
      <c r="Z212" s="8"/>
      <c r="AA212" s="7"/>
      <c r="AB212" s="7"/>
      <c r="AC212" s="8"/>
      <c r="AD212" s="7"/>
      <c r="AE212" s="7"/>
      <c r="AF212" s="8"/>
      <c r="AG212" s="7"/>
      <c r="AH212" s="153"/>
      <c r="AI212" s="153"/>
    </row>
    <row r="213" spans="1:35" s="5" customFormat="1" ht="35.1" customHeight="1">
      <c r="A213" s="246"/>
      <c r="B213" s="246"/>
      <c r="C213" s="243"/>
      <c r="D213" s="232"/>
      <c r="E213" s="243"/>
      <c r="F213" s="243"/>
      <c r="G213" s="243"/>
      <c r="H213" s="243"/>
      <c r="I213" s="243"/>
      <c r="J213" s="553"/>
      <c r="K213" s="553"/>
      <c r="L213" s="40"/>
      <c r="M213" s="40"/>
      <c r="N213" s="595"/>
      <c r="O213" s="42"/>
      <c r="P213" s="42"/>
      <c r="Q213" s="8"/>
      <c r="R213" s="7"/>
      <c r="S213" s="7"/>
      <c r="T213" s="8"/>
      <c r="U213" s="7"/>
      <c r="V213" s="153"/>
      <c r="W213" s="6"/>
      <c r="X213" s="6"/>
      <c r="Y213" s="6"/>
      <c r="Z213" s="8"/>
      <c r="AA213" s="7"/>
      <c r="AB213" s="7"/>
      <c r="AC213" s="8"/>
      <c r="AD213" s="7"/>
      <c r="AE213" s="7"/>
      <c r="AF213" s="8"/>
      <c r="AG213" s="7"/>
      <c r="AH213" s="153"/>
      <c r="AI213" s="153"/>
    </row>
    <row r="214" spans="1:35" s="5" customFormat="1" ht="35.1" customHeight="1">
      <c r="A214" s="246"/>
      <c r="B214" s="246"/>
      <c r="C214" s="243"/>
      <c r="D214" s="232"/>
      <c r="E214" s="243"/>
      <c r="F214" s="243"/>
      <c r="G214" s="243"/>
      <c r="H214" s="243"/>
      <c r="I214" s="243"/>
      <c r="J214" s="553"/>
      <c r="K214" s="553"/>
      <c r="L214" s="40"/>
      <c r="M214" s="40"/>
      <c r="N214" s="595"/>
      <c r="O214" s="42"/>
      <c r="P214" s="42"/>
      <c r="Q214" s="8"/>
      <c r="R214" s="7"/>
      <c r="S214" s="7"/>
      <c r="T214" s="8"/>
      <c r="U214" s="7"/>
      <c r="V214" s="153"/>
      <c r="W214" s="6"/>
      <c r="X214" s="6"/>
      <c r="Y214" s="6"/>
      <c r="Z214" s="8"/>
      <c r="AA214" s="7"/>
      <c r="AB214" s="7"/>
      <c r="AC214" s="8"/>
      <c r="AD214" s="7"/>
      <c r="AE214" s="7"/>
      <c r="AF214" s="8"/>
      <c r="AG214" s="7"/>
      <c r="AH214" s="153"/>
      <c r="AI214" s="153"/>
    </row>
    <row r="215" spans="1:35" s="5" customFormat="1" ht="35.1" customHeight="1">
      <c r="A215" s="246"/>
      <c r="B215" s="246"/>
      <c r="C215" s="243"/>
      <c r="D215" s="232"/>
      <c r="E215" s="243"/>
      <c r="F215" s="243"/>
      <c r="G215" s="243"/>
      <c r="H215" s="243"/>
      <c r="I215" s="243"/>
      <c r="J215" s="553"/>
      <c r="K215" s="553"/>
      <c r="L215" s="40"/>
      <c r="M215" s="40"/>
      <c r="N215" s="595"/>
      <c r="O215" s="42"/>
      <c r="P215" s="42"/>
      <c r="Q215" s="8"/>
      <c r="R215" s="7"/>
      <c r="S215" s="7"/>
      <c r="T215" s="8"/>
      <c r="U215" s="7"/>
      <c r="V215" s="153"/>
      <c r="W215" s="6"/>
      <c r="X215" s="6"/>
      <c r="Y215" s="6"/>
      <c r="Z215" s="8"/>
      <c r="AA215" s="7"/>
      <c r="AB215" s="7"/>
      <c r="AC215" s="8"/>
      <c r="AD215" s="7"/>
      <c r="AE215" s="7"/>
      <c r="AF215" s="8"/>
      <c r="AG215" s="7"/>
      <c r="AH215" s="153"/>
      <c r="AI215" s="153"/>
    </row>
    <row r="216" spans="1:35" s="5" customFormat="1" ht="35.1" customHeight="1">
      <c r="A216" s="246"/>
      <c r="B216" s="246"/>
      <c r="C216" s="243"/>
      <c r="D216" s="232"/>
      <c r="E216" s="243"/>
      <c r="F216" s="243"/>
      <c r="G216" s="243"/>
      <c r="H216" s="243"/>
      <c r="I216" s="243"/>
      <c r="J216" s="553"/>
      <c r="K216" s="553"/>
      <c r="L216" s="40"/>
      <c r="M216" s="40"/>
      <c r="N216" s="595"/>
      <c r="O216" s="42"/>
      <c r="P216" s="42"/>
      <c r="Q216" s="8"/>
      <c r="R216" s="7"/>
      <c r="S216" s="7"/>
      <c r="T216" s="8"/>
      <c r="U216" s="7"/>
      <c r="V216" s="153"/>
      <c r="W216" s="6"/>
      <c r="X216" s="6"/>
      <c r="Y216" s="6"/>
      <c r="Z216" s="8"/>
      <c r="AA216" s="7"/>
      <c r="AB216" s="7"/>
      <c r="AC216" s="8"/>
      <c r="AD216" s="7"/>
      <c r="AE216" s="7"/>
      <c r="AF216" s="8"/>
      <c r="AG216" s="7"/>
      <c r="AH216" s="153"/>
      <c r="AI216" s="153"/>
    </row>
    <row r="217" spans="1:35" s="5" customFormat="1" ht="35.1" customHeight="1">
      <c r="A217" s="246"/>
      <c r="B217" s="246"/>
      <c r="C217" s="243"/>
      <c r="D217" s="232"/>
      <c r="E217" s="243"/>
      <c r="F217" s="243"/>
      <c r="G217" s="243"/>
      <c r="H217" s="243"/>
      <c r="I217" s="243"/>
      <c r="J217" s="553"/>
      <c r="K217" s="553"/>
      <c r="L217" s="40"/>
      <c r="M217" s="40"/>
      <c r="N217" s="595"/>
      <c r="O217" s="42"/>
      <c r="P217" s="42"/>
      <c r="Q217" s="8"/>
      <c r="R217" s="7"/>
      <c r="S217" s="7"/>
      <c r="T217" s="8"/>
      <c r="U217" s="7"/>
      <c r="V217" s="153"/>
      <c r="W217" s="6"/>
      <c r="X217" s="6"/>
      <c r="Y217" s="6"/>
      <c r="Z217" s="8"/>
      <c r="AA217" s="7"/>
      <c r="AB217" s="7"/>
      <c r="AC217" s="8"/>
      <c r="AD217" s="7"/>
      <c r="AE217" s="7"/>
      <c r="AF217" s="8"/>
      <c r="AG217" s="7"/>
      <c r="AH217" s="153"/>
      <c r="AI217" s="153"/>
    </row>
    <row r="218" spans="1:35" s="5" customFormat="1" ht="35.1" customHeight="1">
      <c r="A218" s="246"/>
      <c r="B218" s="246"/>
      <c r="C218" s="243"/>
      <c r="D218" s="232"/>
      <c r="E218" s="243"/>
      <c r="F218" s="243"/>
      <c r="G218" s="243"/>
      <c r="H218" s="243"/>
      <c r="I218" s="243"/>
      <c r="J218" s="553"/>
      <c r="K218" s="553"/>
      <c r="L218" s="40"/>
      <c r="M218" s="40"/>
      <c r="N218" s="595"/>
      <c r="O218" s="42"/>
      <c r="P218" s="42"/>
      <c r="Q218" s="8"/>
      <c r="R218" s="7"/>
      <c r="S218" s="7"/>
      <c r="T218" s="8"/>
      <c r="U218" s="7"/>
      <c r="V218" s="153"/>
      <c r="W218" s="6"/>
      <c r="X218" s="6"/>
      <c r="Y218" s="6"/>
      <c r="Z218" s="8"/>
      <c r="AA218" s="7"/>
      <c r="AB218" s="7"/>
      <c r="AC218" s="8"/>
      <c r="AD218" s="7"/>
      <c r="AE218" s="7"/>
      <c r="AF218" s="8"/>
      <c r="AG218" s="7"/>
      <c r="AH218" s="153"/>
      <c r="AI218" s="153"/>
    </row>
    <row r="219" spans="1:35" s="5" customFormat="1" ht="35.1" customHeight="1">
      <c r="A219" s="246"/>
      <c r="B219" s="246"/>
      <c r="C219" s="243"/>
      <c r="D219" s="232"/>
      <c r="E219" s="243"/>
      <c r="F219" s="243"/>
      <c r="G219" s="243"/>
      <c r="H219" s="243"/>
      <c r="I219" s="243"/>
      <c r="J219" s="553"/>
      <c r="K219" s="553"/>
      <c r="L219" s="40"/>
      <c r="M219" s="40"/>
      <c r="N219" s="595"/>
      <c r="O219" s="42"/>
      <c r="P219" s="42"/>
      <c r="Q219" s="8"/>
      <c r="R219" s="7"/>
      <c r="S219" s="7"/>
      <c r="T219" s="8"/>
      <c r="U219" s="7"/>
      <c r="V219" s="153"/>
      <c r="W219" s="6"/>
      <c r="X219" s="6"/>
      <c r="Y219" s="6"/>
      <c r="Z219" s="8"/>
      <c r="AA219" s="7"/>
      <c r="AB219" s="7"/>
      <c r="AC219" s="8"/>
      <c r="AD219" s="7"/>
      <c r="AE219" s="7"/>
      <c r="AF219" s="8"/>
      <c r="AG219" s="7"/>
      <c r="AH219" s="153"/>
      <c r="AI219" s="153"/>
    </row>
    <row r="220" spans="1:35" s="5" customFormat="1" ht="35.1" customHeight="1">
      <c r="A220" s="246"/>
      <c r="B220" s="246"/>
      <c r="C220" s="243"/>
      <c r="D220" s="232"/>
      <c r="E220" s="243"/>
      <c r="F220" s="243"/>
      <c r="G220" s="243"/>
      <c r="H220" s="243"/>
      <c r="I220" s="243"/>
      <c r="J220" s="553"/>
      <c r="K220" s="553"/>
      <c r="L220" s="40"/>
      <c r="M220" s="40"/>
      <c r="N220" s="595"/>
      <c r="O220" s="42"/>
      <c r="P220" s="42"/>
      <c r="Q220" s="8"/>
      <c r="R220" s="7"/>
      <c r="S220" s="7"/>
      <c r="T220" s="8"/>
      <c r="U220" s="7"/>
      <c r="V220" s="153"/>
      <c r="W220" s="6"/>
      <c r="X220" s="6"/>
      <c r="Y220" s="6"/>
      <c r="Z220" s="8"/>
      <c r="AA220" s="7"/>
      <c r="AB220" s="7"/>
      <c r="AC220" s="8"/>
      <c r="AD220" s="7"/>
      <c r="AE220" s="7"/>
      <c r="AF220" s="8"/>
      <c r="AG220" s="7"/>
      <c r="AH220" s="153"/>
      <c r="AI220" s="153"/>
    </row>
    <row r="221" spans="1:35" s="5" customFormat="1" ht="35.1" customHeight="1">
      <c r="A221" s="246"/>
      <c r="B221" s="246"/>
      <c r="C221" s="243"/>
      <c r="D221" s="232"/>
      <c r="E221" s="243"/>
      <c r="F221" s="243"/>
      <c r="G221" s="243"/>
      <c r="H221" s="243"/>
      <c r="I221" s="243"/>
      <c r="J221" s="553"/>
      <c r="K221" s="553"/>
      <c r="L221" s="40"/>
      <c r="M221" s="40"/>
      <c r="N221" s="595"/>
      <c r="O221" s="42"/>
      <c r="P221" s="42"/>
      <c r="Q221" s="8"/>
      <c r="R221" s="7"/>
      <c r="S221" s="7"/>
      <c r="T221" s="8"/>
      <c r="U221" s="7"/>
      <c r="V221" s="153"/>
      <c r="W221" s="6"/>
      <c r="X221" s="6"/>
      <c r="Y221" s="6"/>
      <c r="Z221" s="8"/>
      <c r="AA221" s="7"/>
      <c r="AB221" s="7"/>
      <c r="AC221" s="8"/>
      <c r="AD221" s="7"/>
      <c r="AE221" s="7"/>
      <c r="AF221" s="8"/>
      <c r="AG221" s="7"/>
      <c r="AH221" s="153"/>
      <c r="AI221" s="153"/>
    </row>
    <row r="222" spans="1:35" s="5" customFormat="1" ht="35.1" customHeight="1">
      <c r="A222" s="246"/>
      <c r="B222" s="246"/>
      <c r="C222" s="243"/>
      <c r="D222" s="232"/>
      <c r="E222" s="243"/>
      <c r="F222" s="243"/>
      <c r="G222" s="243"/>
      <c r="H222" s="243"/>
      <c r="I222" s="243"/>
      <c r="J222" s="553"/>
      <c r="K222" s="553"/>
      <c r="L222" s="40"/>
      <c r="M222" s="40"/>
      <c r="N222" s="595"/>
      <c r="O222" s="42"/>
      <c r="P222" s="42"/>
      <c r="Q222" s="8"/>
      <c r="R222" s="7"/>
      <c r="S222" s="7"/>
      <c r="T222" s="8"/>
      <c r="U222" s="7"/>
      <c r="V222" s="153"/>
      <c r="W222" s="6"/>
      <c r="X222" s="6"/>
      <c r="Y222" s="6"/>
      <c r="Z222" s="8"/>
      <c r="AA222" s="7"/>
      <c r="AB222" s="7"/>
      <c r="AC222" s="8"/>
      <c r="AD222" s="7"/>
      <c r="AE222" s="7"/>
      <c r="AF222" s="8"/>
      <c r="AG222" s="7"/>
      <c r="AH222" s="153"/>
      <c r="AI222" s="153"/>
    </row>
    <row r="223" spans="1:35" s="5" customFormat="1" ht="35.1" customHeight="1">
      <c r="A223" s="246"/>
      <c r="B223" s="246"/>
      <c r="C223" s="243"/>
      <c r="D223" s="232"/>
      <c r="E223" s="243"/>
      <c r="F223" s="243"/>
      <c r="G223" s="243"/>
      <c r="H223" s="243"/>
      <c r="I223" s="243"/>
      <c r="J223" s="553"/>
      <c r="K223" s="553"/>
      <c r="L223" s="40"/>
      <c r="M223" s="40"/>
      <c r="N223" s="595"/>
      <c r="O223" s="42"/>
      <c r="P223" s="42"/>
      <c r="Q223" s="8"/>
      <c r="R223" s="7"/>
      <c r="S223" s="7"/>
      <c r="T223" s="8"/>
      <c r="U223" s="7"/>
      <c r="V223" s="153"/>
      <c r="W223" s="6"/>
      <c r="X223" s="6"/>
      <c r="Y223" s="6"/>
      <c r="Z223" s="8"/>
      <c r="AA223" s="7"/>
      <c r="AB223" s="7"/>
      <c r="AC223" s="8"/>
      <c r="AD223" s="7"/>
      <c r="AE223" s="7"/>
      <c r="AF223" s="8"/>
      <c r="AG223" s="7"/>
      <c r="AH223" s="153"/>
      <c r="AI223" s="153"/>
    </row>
    <row r="224" spans="1:35" s="5" customFormat="1" ht="35.1" customHeight="1">
      <c r="A224" s="246"/>
      <c r="B224" s="246"/>
      <c r="C224" s="243"/>
      <c r="D224" s="232"/>
      <c r="E224" s="243"/>
      <c r="F224" s="243"/>
      <c r="G224" s="243"/>
      <c r="H224" s="243"/>
      <c r="I224" s="243"/>
      <c r="J224" s="553"/>
      <c r="K224" s="553"/>
      <c r="L224" s="40"/>
      <c r="M224" s="40"/>
      <c r="N224" s="595"/>
      <c r="O224" s="42"/>
      <c r="P224" s="42"/>
      <c r="Q224" s="8"/>
      <c r="R224" s="7"/>
      <c r="S224" s="7"/>
      <c r="T224" s="8"/>
      <c r="U224" s="7"/>
      <c r="V224" s="153"/>
      <c r="W224" s="6"/>
      <c r="X224" s="6"/>
      <c r="Y224" s="6"/>
      <c r="Z224" s="8"/>
      <c r="AA224" s="7"/>
      <c r="AB224" s="7"/>
      <c r="AC224" s="8"/>
      <c r="AD224" s="7"/>
      <c r="AE224" s="7"/>
      <c r="AF224" s="8"/>
      <c r="AG224" s="7"/>
      <c r="AH224" s="153"/>
      <c r="AI224" s="153"/>
    </row>
    <row r="225" spans="1:35" s="5" customFormat="1" ht="35.1" customHeight="1">
      <c r="A225" s="246"/>
      <c r="B225" s="246"/>
      <c r="C225" s="243"/>
      <c r="D225" s="232"/>
      <c r="E225" s="243"/>
      <c r="F225" s="243"/>
      <c r="G225" s="243"/>
      <c r="H225" s="243"/>
      <c r="I225" s="243"/>
      <c r="J225" s="553"/>
      <c r="K225" s="553"/>
      <c r="L225" s="40"/>
      <c r="M225" s="40"/>
      <c r="N225" s="595"/>
      <c r="O225" s="42"/>
      <c r="P225" s="42"/>
      <c r="Q225" s="8"/>
      <c r="R225" s="7"/>
      <c r="S225" s="7"/>
      <c r="T225" s="8"/>
      <c r="U225" s="7"/>
      <c r="V225" s="153"/>
      <c r="W225" s="6"/>
      <c r="X225" s="6"/>
      <c r="Y225" s="6"/>
      <c r="Z225" s="8"/>
      <c r="AA225" s="7"/>
      <c r="AB225" s="7"/>
      <c r="AC225" s="8"/>
      <c r="AD225" s="7"/>
      <c r="AE225" s="7"/>
      <c r="AF225" s="8"/>
      <c r="AG225" s="7"/>
      <c r="AH225" s="153"/>
      <c r="AI225" s="153"/>
    </row>
    <row r="226" spans="1:35" s="5" customFormat="1" ht="35.1" customHeight="1">
      <c r="A226" s="246"/>
      <c r="B226" s="246"/>
      <c r="C226" s="243"/>
      <c r="D226" s="232"/>
      <c r="E226" s="243"/>
      <c r="F226" s="243"/>
      <c r="G226" s="243"/>
      <c r="H226" s="243"/>
      <c r="I226" s="243"/>
      <c r="J226" s="553"/>
      <c r="K226" s="553"/>
      <c r="L226" s="40"/>
      <c r="M226" s="40"/>
      <c r="N226" s="595"/>
      <c r="O226" s="42"/>
      <c r="P226" s="42"/>
      <c r="Q226" s="8"/>
      <c r="R226" s="7"/>
      <c r="S226" s="7"/>
      <c r="T226" s="8"/>
      <c r="U226" s="7"/>
      <c r="V226" s="153"/>
      <c r="W226" s="6"/>
      <c r="X226" s="6"/>
      <c r="Y226" s="6"/>
      <c r="Z226" s="8"/>
      <c r="AA226" s="7"/>
      <c r="AB226" s="7"/>
      <c r="AC226" s="8"/>
      <c r="AD226" s="7"/>
      <c r="AE226" s="7"/>
      <c r="AF226" s="8"/>
      <c r="AG226" s="7"/>
      <c r="AH226" s="153"/>
      <c r="AI226" s="153"/>
    </row>
    <row r="227" spans="1:35" s="5" customFormat="1" ht="35.1" customHeight="1">
      <c r="A227" s="246"/>
      <c r="B227" s="246"/>
      <c r="C227" s="243"/>
      <c r="D227" s="232"/>
      <c r="E227" s="243"/>
      <c r="F227" s="243"/>
      <c r="G227" s="243"/>
      <c r="H227" s="243"/>
      <c r="I227" s="243"/>
      <c r="J227" s="553"/>
      <c r="K227" s="553"/>
      <c r="L227" s="40"/>
      <c r="M227" s="40"/>
      <c r="N227" s="595"/>
      <c r="O227" s="42"/>
      <c r="P227" s="42"/>
      <c r="Q227" s="8"/>
      <c r="R227" s="7"/>
      <c r="S227" s="7"/>
      <c r="T227" s="8"/>
      <c r="U227" s="7"/>
      <c r="V227" s="153"/>
      <c r="W227" s="6"/>
      <c r="X227" s="6"/>
      <c r="Y227" s="6"/>
      <c r="Z227" s="8"/>
      <c r="AA227" s="7"/>
      <c r="AB227" s="7"/>
      <c r="AC227" s="8"/>
      <c r="AD227" s="7"/>
      <c r="AE227" s="7"/>
      <c r="AF227" s="8"/>
      <c r="AG227" s="7"/>
      <c r="AH227" s="153"/>
      <c r="AI227" s="153"/>
    </row>
    <row r="228" spans="1:35" s="5" customFormat="1" ht="35.1" customHeight="1">
      <c r="A228" s="246"/>
      <c r="B228" s="246"/>
      <c r="C228" s="243"/>
      <c r="D228" s="232"/>
      <c r="E228" s="243"/>
      <c r="F228" s="243"/>
      <c r="G228" s="243"/>
      <c r="H228" s="243"/>
      <c r="I228" s="243"/>
      <c r="J228" s="553"/>
      <c r="K228" s="553"/>
      <c r="L228" s="40"/>
      <c r="M228" s="40"/>
      <c r="N228" s="595"/>
      <c r="O228" s="42"/>
      <c r="P228" s="42"/>
      <c r="Q228" s="8"/>
      <c r="R228" s="7"/>
      <c r="S228" s="7"/>
      <c r="T228" s="8"/>
      <c r="U228" s="7"/>
      <c r="V228" s="153"/>
      <c r="W228" s="6"/>
      <c r="X228" s="6"/>
      <c r="Y228" s="6"/>
      <c r="Z228" s="8"/>
      <c r="AA228" s="7"/>
      <c r="AB228" s="7"/>
      <c r="AC228" s="8"/>
      <c r="AD228" s="7"/>
      <c r="AE228" s="7"/>
      <c r="AF228" s="8"/>
      <c r="AG228" s="7"/>
      <c r="AH228" s="153"/>
      <c r="AI228" s="153"/>
    </row>
    <row r="229" spans="1:35" s="5" customFormat="1" ht="35.1" customHeight="1">
      <c r="A229" s="246"/>
      <c r="B229" s="246"/>
      <c r="C229" s="243"/>
      <c r="D229" s="232"/>
      <c r="E229" s="243"/>
      <c r="F229" s="243"/>
      <c r="G229" s="243"/>
      <c r="H229" s="243"/>
      <c r="I229" s="243"/>
      <c r="J229" s="553"/>
      <c r="K229" s="553"/>
      <c r="L229" s="40"/>
      <c r="M229" s="40"/>
      <c r="N229" s="595"/>
      <c r="O229" s="42"/>
      <c r="P229" s="42"/>
      <c r="Q229" s="8"/>
      <c r="R229" s="7"/>
      <c r="S229" s="7"/>
      <c r="T229" s="8"/>
      <c r="U229" s="7"/>
      <c r="V229" s="153"/>
      <c r="W229" s="6"/>
      <c r="X229" s="6"/>
      <c r="Y229" s="6"/>
      <c r="Z229" s="8"/>
      <c r="AA229" s="7"/>
      <c r="AB229" s="7"/>
      <c r="AC229" s="8"/>
      <c r="AD229" s="7"/>
      <c r="AE229" s="7"/>
      <c r="AF229" s="8"/>
      <c r="AG229" s="7"/>
      <c r="AH229" s="153"/>
      <c r="AI229" s="153"/>
    </row>
    <row r="230" spans="1:35" s="5" customFormat="1" ht="35.1" customHeight="1">
      <c r="A230" s="246"/>
      <c r="B230" s="246"/>
      <c r="C230" s="243"/>
      <c r="D230" s="232"/>
      <c r="E230" s="243"/>
      <c r="F230" s="243"/>
      <c r="G230" s="243"/>
      <c r="H230" s="243"/>
      <c r="I230" s="243"/>
      <c r="J230" s="553"/>
      <c r="K230" s="553"/>
      <c r="L230" s="40"/>
      <c r="M230" s="40"/>
      <c r="N230" s="595"/>
      <c r="O230" s="42"/>
      <c r="P230" s="42"/>
      <c r="Q230" s="8"/>
      <c r="R230" s="7"/>
      <c r="S230" s="7"/>
      <c r="T230" s="8"/>
      <c r="U230" s="7"/>
      <c r="V230" s="153"/>
      <c r="W230" s="6"/>
      <c r="X230" s="6"/>
      <c r="Y230" s="6"/>
      <c r="Z230" s="8"/>
      <c r="AA230" s="7"/>
      <c r="AB230" s="7"/>
      <c r="AC230" s="8"/>
      <c r="AD230" s="7"/>
      <c r="AE230" s="7"/>
      <c r="AF230" s="8"/>
      <c r="AG230" s="7"/>
      <c r="AH230" s="153"/>
      <c r="AI230" s="153"/>
    </row>
    <row r="231" spans="1:35" s="5" customFormat="1" ht="35.1" customHeight="1">
      <c r="A231" s="246"/>
      <c r="B231" s="246"/>
      <c r="C231" s="243"/>
      <c r="D231" s="232"/>
      <c r="E231" s="243"/>
      <c r="F231" s="243"/>
      <c r="G231" s="243"/>
      <c r="H231" s="243"/>
      <c r="I231" s="243"/>
      <c r="J231" s="553"/>
      <c r="K231" s="553"/>
      <c r="L231" s="40"/>
      <c r="M231" s="40"/>
      <c r="N231" s="595"/>
      <c r="O231" s="42"/>
      <c r="P231" s="42"/>
      <c r="Q231" s="8"/>
      <c r="R231" s="7"/>
      <c r="S231" s="7"/>
      <c r="T231" s="8"/>
      <c r="U231" s="7"/>
      <c r="V231" s="153"/>
      <c r="W231" s="6"/>
      <c r="X231" s="6"/>
      <c r="Y231" s="6"/>
      <c r="Z231" s="8"/>
      <c r="AA231" s="7"/>
      <c r="AB231" s="7"/>
      <c r="AC231" s="8"/>
      <c r="AD231" s="7"/>
      <c r="AE231" s="7"/>
      <c r="AF231" s="8"/>
      <c r="AG231" s="7"/>
      <c r="AH231" s="153"/>
      <c r="AI231" s="153"/>
    </row>
    <row r="232" spans="1:35" s="5" customFormat="1" ht="35.1" customHeight="1">
      <c r="A232" s="246"/>
      <c r="B232" s="246"/>
      <c r="C232" s="243"/>
      <c r="D232" s="232"/>
      <c r="E232" s="243"/>
      <c r="F232" s="243"/>
      <c r="G232" s="243"/>
      <c r="H232" s="243"/>
      <c r="I232" s="243"/>
      <c r="J232" s="553"/>
      <c r="K232" s="553"/>
      <c r="L232" s="40"/>
      <c r="M232" s="40"/>
      <c r="N232" s="595"/>
      <c r="O232" s="42"/>
      <c r="P232" s="42"/>
      <c r="Q232" s="8"/>
      <c r="R232" s="7"/>
      <c r="S232" s="7"/>
      <c r="T232" s="8"/>
      <c r="U232" s="7"/>
      <c r="V232" s="153"/>
      <c r="W232" s="6"/>
      <c r="X232" s="6"/>
      <c r="Y232" s="6"/>
      <c r="Z232" s="8"/>
      <c r="AA232" s="7"/>
      <c r="AB232" s="7"/>
      <c r="AC232" s="8"/>
      <c r="AD232" s="7"/>
      <c r="AE232" s="7"/>
      <c r="AF232" s="8"/>
      <c r="AG232" s="7"/>
      <c r="AH232" s="153"/>
      <c r="AI232" s="153"/>
    </row>
    <row r="233" spans="1:35" s="5" customFormat="1" ht="35.1" customHeight="1">
      <c r="A233" s="246"/>
      <c r="B233" s="246"/>
      <c r="C233" s="243"/>
      <c r="D233" s="232"/>
      <c r="E233" s="243"/>
      <c r="F233" s="243"/>
      <c r="G233" s="243"/>
      <c r="H233" s="243"/>
      <c r="I233" s="243"/>
      <c r="J233" s="553"/>
      <c r="K233" s="553"/>
      <c r="L233" s="40"/>
      <c r="M233" s="40"/>
      <c r="N233" s="595"/>
      <c r="O233" s="42"/>
      <c r="P233" s="42"/>
      <c r="Q233" s="8"/>
      <c r="R233" s="7"/>
      <c r="S233" s="7"/>
      <c r="T233" s="8"/>
      <c r="U233" s="7"/>
      <c r="V233" s="153"/>
      <c r="W233" s="6"/>
      <c r="X233" s="6"/>
      <c r="Y233" s="6"/>
      <c r="Z233" s="8"/>
      <c r="AA233" s="7"/>
      <c r="AB233" s="7"/>
      <c r="AC233" s="8"/>
      <c r="AD233" s="7"/>
      <c r="AE233" s="7"/>
      <c r="AF233" s="8"/>
      <c r="AG233" s="7"/>
      <c r="AH233" s="153"/>
      <c r="AI233" s="153"/>
    </row>
    <row r="234" spans="1:35" s="5" customFormat="1" ht="35.1" customHeight="1">
      <c r="A234" s="246"/>
      <c r="B234" s="246"/>
      <c r="C234" s="243"/>
      <c r="D234" s="232"/>
      <c r="E234" s="243"/>
      <c r="F234" s="243"/>
      <c r="G234" s="243"/>
      <c r="H234" s="243"/>
      <c r="I234" s="243"/>
      <c r="J234" s="553"/>
      <c r="K234" s="553"/>
      <c r="L234" s="40"/>
      <c r="M234" s="40"/>
      <c r="N234" s="595"/>
      <c r="O234" s="42"/>
      <c r="P234" s="42"/>
      <c r="Q234" s="8"/>
      <c r="R234" s="7"/>
      <c r="S234" s="7"/>
      <c r="T234" s="8"/>
      <c r="U234" s="7"/>
      <c r="V234" s="153"/>
      <c r="W234" s="6"/>
      <c r="X234" s="6"/>
      <c r="Y234" s="6"/>
      <c r="Z234" s="8"/>
      <c r="AA234" s="7"/>
      <c r="AB234" s="7"/>
      <c r="AC234" s="8"/>
      <c r="AD234" s="7"/>
      <c r="AE234" s="7"/>
      <c r="AF234" s="8"/>
      <c r="AG234" s="7"/>
      <c r="AH234" s="153"/>
      <c r="AI234" s="153"/>
    </row>
    <row r="235" spans="1:35" s="5" customFormat="1" ht="35.1" customHeight="1">
      <c r="A235" s="246"/>
      <c r="B235" s="246"/>
      <c r="C235" s="243"/>
      <c r="D235" s="232"/>
      <c r="E235" s="243"/>
      <c r="F235" s="243"/>
      <c r="G235" s="243"/>
      <c r="H235" s="243"/>
      <c r="I235" s="243"/>
      <c r="J235" s="553"/>
      <c r="K235" s="553"/>
      <c r="L235" s="40"/>
      <c r="M235" s="40"/>
      <c r="N235" s="595"/>
      <c r="O235" s="42"/>
      <c r="P235" s="42"/>
      <c r="Q235" s="8"/>
      <c r="R235" s="7"/>
      <c r="S235" s="7"/>
      <c r="T235" s="8"/>
      <c r="U235" s="7"/>
      <c r="V235" s="153"/>
      <c r="W235" s="6"/>
      <c r="X235" s="6"/>
      <c r="Y235" s="6"/>
      <c r="Z235" s="8"/>
      <c r="AA235" s="7"/>
      <c r="AB235" s="7"/>
      <c r="AC235" s="8"/>
      <c r="AD235" s="7"/>
      <c r="AE235" s="7"/>
      <c r="AF235" s="8"/>
      <c r="AG235" s="7"/>
      <c r="AH235" s="153"/>
      <c r="AI235" s="153"/>
    </row>
    <row r="236" spans="1:35" s="5" customFormat="1" ht="35.1" customHeight="1">
      <c r="A236" s="246"/>
      <c r="B236" s="246"/>
      <c r="C236" s="243"/>
      <c r="D236" s="232"/>
      <c r="E236" s="243"/>
      <c r="F236" s="243"/>
      <c r="G236" s="243"/>
      <c r="H236" s="243"/>
      <c r="I236" s="243"/>
      <c r="J236" s="553"/>
      <c r="K236" s="553"/>
      <c r="L236" s="40"/>
      <c r="M236" s="40"/>
      <c r="N236" s="595"/>
      <c r="O236" s="42"/>
      <c r="P236" s="42"/>
      <c r="Q236" s="8"/>
      <c r="R236" s="7"/>
      <c r="S236" s="7"/>
      <c r="T236" s="8"/>
      <c r="U236" s="7"/>
      <c r="V236" s="153"/>
      <c r="W236" s="6"/>
      <c r="X236" s="6"/>
      <c r="Y236" s="6"/>
      <c r="Z236" s="8"/>
      <c r="AA236" s="7"/>
      <c r="AB236" s="7"/>
      <c r="AC236" s="8"/>
      <c r="AD236" s="7"/>
      <c r="AE236" s="7"/>
      <c r="AF236" s="8"/>
      <c r="AG236" s="7"/>
      <c r="AH236" s="153"/>
      <c r="AI236" s="153"/>
    </row>
    <row r="237" spans="1:35" s="5" customFormat="1" ht="35.1" customHeight="1">
      <c r="A237" s="246"/>
      <c r="B237" s="246"/>
      <c r="C237" s="243"/>
      <c r="D237" s="232"/>
      <c r="E237" s="243"/>
      <c r="F237" s="243"/>
      <c r="G237" s="243"/>
      <c r="H237" s="243"/>
      <c r="I237" s="243"/>
      <c r="J237" s="553"/>
      <c r="K237" s="553"/>
      <c r="L237" s="40"/>
      <c r="M237" s="40"/>
      <c r="N237" s="595"/>
      <c r="O237" s="42"/>
      <c r="P237" s="42"/>
      <c r="Q237" s="8"/>
      <c r="R237" s="7"/>
      <c r="S237" s="7"/>
      <c r="T237" s="8"/>
      <c r="U237" s="7"/>
      <c r="V237" s="153"/>
      <c r="W237" s="6"/>
      <c r="X237" s="6"/>
      <c r="Y237" s="6"/>
      <c r="Z237" s="8"/>
      <c r="AA237" s="7"/>
      <c r="AB237" s="7"/>
      <c r="AC237" s="8"/>
      <c r="AD237" s="7"/>
      <c r="AE237" s="7"/>
      <c r="AF237" s="8"/>
      <c r="AG237" s="7"/>
      <c r="AH237" s="153"/>
      <c r="AI237" s="153"/>
    </row>
    <row r="238" spans="1:35" s="5" customFormat="1" ht="35.1" customHeight="1">
      <c r="A238" s="246"/>
      <c r="B238" s="246"/>
      <c r="C238" s="243"/>
      <c r="D238" s="232"/>
      <c r="E238" s="243"/>
      <c r="F238" s="243"/>
      <c r="G238" s="243"/>
      <c r="H238" s="243"/>
      <c r="I238" s="243"/>
      <c r="J238" s="553"/>
      <c r="K238" s="553"/>
      <c r="L238" s="40"/>
      <c r="M238" s="40"/>
      <c r="N238" s="595"/>
      <c r="O238" s="42"/>
      <c r="P238" s="42"/>
      <c r="Q238" s="8"/>
      <c r="R238" s="7"/>
      <c r="S238" s="7"/>
      <c r="T238" s="8"/>
      <c r="U238" s="7"/>
      <c r="V238" s="153"/>
      <c r="W238" s="6"/>
      <c r="X238" s="6"/>
      <c r="Y238" s="6"/>
      <c r="Z238" s="8"/>
      <c r="AA238" s="7"/>
      <c r="AB238" s="7"/>
      <c r="AC238" s="8"/>
      <c r="AD238" s="7"/>
      <c r="AE238" s="7"/>
      <c r="AF238" s="8"/>
      <c r="AG238" s="7"/>
      <c r="AH238" s="153"/>
      <c r="AI238" s="153"/>
    </row>
    <row r="239" spans="1:35" s="5" customFormat="1" ht="35.1" customHeight="1">
      <c r="A239" s="246"/>
      <c r="B239" s="246"/>
      <c r="C239" s="243"/>
      <c r="D239" s="232"/>
      <c r="E239" s="243"/>
      <c r="F239" s="243"/>
      <c r="G239" s="243"/>
      <c r="H239" s="243"/>
      <c r="I239" s="243"/>
      <c r="J239" s="553"/>
      <c r="K239" s="553"/>
      <c r="L239" s="40"/>
      <c r="M239" s="40"/>
      <c r="N239" s="595"/>
      <c r="O239" s="42"/>
      <c r="P239" s="42"/>
      <c r="Q239" s="8"/>
      <c r="R239" s="7"/>
      <c r="S239" s="7"/>
      <c r="T239" s="8"/>
      <c r="U239" s="7"/>
      <c r="V239" s="153"/>
      <c r="W239" s="6"/>
      <c r="X239" s="6"/>
      <c r="Y239" s="6"/>
      <c r="Z239" s="8"/>
      <c r="AA239" s="7"/>
      <c r="AB239" s="7"/>
      <c r="AC239" s="8"/>
      <c r="AD239" s="7"/>
      <c r="AE239" s="7"/>
      <c r="AF239" s="8"/>
      <c r="AG239" s="7"/>
      <c r="AH239" s="153"/>
      <c r="AI239" s="153"/>
    </row>
    <row r="240" spans="1:35" s="5" customFormat="1" ht="35.1" customHeight="1">
      <c r="A240" s="246"/>
      <c r="B240" s="246"/>
      <c r="C240" s="243"/>
      <c r="D240" s="232"/>
      <c r="E240" s="243"/>
      <c r="F240" s="243"/>
      <c r="G240" s="243"/>
      <c r="H240" s="243"/>
      <c r="I240" s="243"/>
      <c r="J240" s="553"/>
      <c r="K240" s="553"/>
      <c r="L240" s="40"/>
      <c r="M240" s="40"/>
      <c r="N240" s="595"/>
      <c r="O240" s="42"/>
      <c r="P240" s="42"/>
      <c r="Q240" s="8"/>
      <c r="R240" s="7"/>
      <c r="S240" s="7"/>
      <c r="T240" s="8"/>
      <c r="U240" s="7"/>
      <c r="V240" s="153"/>
      <c r="W240" s="6"/>
      <c r="X240" s="6"/>
      <c r="Y240" s="6"/>
      <c r="Z240" s="8"/>
      <c r="AA240" s="7"/>
      <c r="AB240" s="7"/>
      <c r="AC240" s="8"/>
      <c r="AD240" s="7"/>
      <c r="AE240" s="7"/>
      <c r="AF240" s="8"/>
      <c r="AG240" s="7"/>
      <c r="AH240" s="153"/>
      <c r="AI240" s="153"/>
    </row>
    <row r="241" spans="1:35" s="5" customFormat="1" ht="35.1" customHeight="1">
      <c r="A241" s="246"/>
      <c r="B241" s="246"/>
      <c r="C241" s="243"/>
      <c r="D241" s="232"/>
      <c r="E241" s="243"/>
      <c r="F241" s="243"/>
      <c r="G241" s="243"/>
      <c r="H241" s="243"/>
      <c r="I241" s="243"/>
      <c r="J241" s="553"/>
      <c r="K241" s="553"/>
      <c r="L241" s="40"/>
      <c r="M241" s="40"/>
      <c r="N241" s="595"/>
      <c r="O241" s="42"/>
      <c r="P241" s="42"/>
      <c r="Q241" s="8"/>
      <c r="R241" s="7"/>
      <c r="S241" s="7"/>
      <c r="T241" s="8"/>
      <c r="U241" s="7"/>
      <c r="V241" s="153"/>
      <c r="W241" s="6"/>
      <c r="X241" s="6"/>
      <c r="Y241" s="6"/>
      <c r="Z241" s="8"/>
      <c r="AA241" s="7"/>
      <c r="AB241" s="7"/>
      <c r="AC241" s="8"/>
      <c r="AD241" s="7"/>
      <c r="AE241" s="7"/>
      <c r="AF241" s="8"/>
      <c r="AG241" s="7"/>
      <c r="AH241" s="153"/>
      <c r="AI241" s="153"/>
    </row>
    <row r="242" spans="1:35" s="5" customFormat="1" ht="35.1" customHeight="1">
      <c r="A242" s="246"/>
      <c r="B242" s="246"/>
      <c r="C242" s="243"/>
      <c r="D242" s="232"/>
      <c r="E242" s="243"/>
      <c r="F242" s="243"/>
      <c r="G242" s="243"/>
      <c r="H242" s="243"/>
      <c r="I242" s="243"/>
      <c r="J242" s="553"/>
      <c r="K242" s="553"/>
      <c r="L242" s="40"/>
      <c r="M242" s="40"/>
      <c r="N242" s="595"/>
      <c r="O242" s="42"/>
      <c r="P242" s="42"/>
      <c r="Q242" s="8"/>
      <c r="R242" s="7"/>
      <c r="S242" s="7"/>
      <c r="T242" s="8"/>
      <c r="U242" s="7"/>
      <c r="V242" s="153"/>
      <c r="W242" s="6"/>
      <c r="X242" s="6"/>
      <c r="Y242" s="6"/>
      <c r="Z242" s="8"/>
      <c r="AA242" s="7"/>
      <c r="AB242" s="7"/>
      <c r="AC242" s="8"/>
      <c r="AD242" s="7"/>
      <c r="AE242" s="7"/>
      <c r="AF242" s="8"/>
      <c r="AG242" s="7"/>
      <c r="AH242" s="153"/>
      <c r="AI242" s="153"/>
    </row>
    <row r="243" spans="1:35" s="5" customFormat="1" ht="35.1" customHeight="1">
      <c r="A243" s="246"/>
      <c r="B243" s="246"/>
      <c r="C243" s="243"/>
      <c r="D243" s="232"/>
      <c r="E243" s="243"/>
      <c r="F243" s="243"/>
      <c r="G243" s="243"/>
      <c r="H243" s="243"/>
      <c r="I243" s="243"/>
      <c r="J243" s="553"/>
      <c r="K243" s="553"/>
      <c r="L243" s="40"/>
      <c r="M243" s="40"/>
      <c r="N243" s="595"/>
      <c r="O243" s="42"/>
      <c r="P243" s="42"/>
      <c r="Q243" s="8"/>
      <c r="R243" s="7"/>
      <c r="S243" s="7"/>
      <c r="T243" s="8"/>
      <c r="U243" s="7"/>
      <c r="V243" s="153"/>
      <c r="W243" s="6"/>
      <c r="X243" s="6"/>
      <c r="Y243" s="6"/>
      <c r="Z243" s="8"/>
      <c r="AA243" s="7"/>
      <c r="AB243" s="7"/>
      <c r="AC243" s="8"/>
      <c r="AD243" s="7"/>
      <c r="AE243" s="7"/>
      <c r="AF243" s="8"/>
      <c r="AG243" s="7"/>
      <c r="AH243" s="153"/>
      <c r="AI243" s="153"/>
    </row>
    <row r="244" spans="1:35" s="5" customFormat="1" ht="35.1" customHeight="1">
      <c r="A244" s="246"/>
      <c r="B244" s="246"/>
      <c r="C244" s="243"/>
      <c r="D244" s="232"/>
      <c r="E244" s="243"/>
      <c r="F244" s="243"/>
      <c r="G244" s="243"/>
      <c r="H244" s="243"/>
      <c r="I244" s="243"/>
      <c r="J244" s="553"/>
      <c r="K244" s="553"/>
      <c r="L244" s="40"/>
      <c r="M244" s="40"/>
      <c r="N244" s="595"/>
      <c r="O244" s="42"/>
      <c r="P244" s="42"/>
      <c r="Q244" s="8"/>
      <c r="R244" s="7"/>
      <c r="S244" s="7"/>
      <c r="T244" s="8"/>
      <c r="U244" s="7"/>
      <c r="V244" s="153"/>
      <c r="W244" s="6"/>
      <c r="X244" s="6"/>
      <c r="Y244" s="6"/>
      <c r="Z244" s="8"/>
      <c r="AA244" s="7"/>
      <c r="AB244" s="7"/>
      <c r="AC244" s="8"/>
      <c r="AD244" s="7"/>
      <c r="AE244" s="7"/>
      <c r="AF244" s="8"/>
      <c r="AG244" s="7"/>
      <c r="AH244" s="153"/>
      <c r="AI244" s="153"/>
    </row>
    <row r="245" spans="1:35" s="5" customFormat="1" ht="35.1" customHeight="1">
      <c r="A245" s="246"/>
      <c r="B245" s="246"/>
      <c r="C245" s="243"/>
      <c r="D245" s="232"/>
      <c r="E245" s="243"/>
      <c r="F245" s="243"/>
      <c r="G245" s="243"/>
      <c r="H245" s="243"/>
      <c r="I245" s="243"/>
      <c r="J245" s="553"/>
      <c r="K245" s="553"/>
      <c r="L245" s="40"/>
      <c r="M245" s="40"/>
      <c r="N245" s="595"/>
      <c r="O245" s="42"/>
      <c r="P245" s="42"/>
      <c r="Q245" s="8"/>
      <c r="R245" s="7"/>
      <c r="S245" s="7"/>
      <c r="T245" s="8"/>
      <c r="U245" s="7"/>
      <c r="V245" s="153"/>
      <c r="W245" s="6"/>
      <c r="X245" s="6"/>
      <c r="Y245" s="6"/>
      <c r="Z245" s="8"/>
      <c r="AA245" s="7"/>
      <c r="AB245" s="7"/>
      <c r="AC245" s="8"/>
      <c r="AD245" s="7"/>
      <c r="AE245" s="7"/>
      <c r="AF245" s="8"/>
      <c r="AG245" s="7"/>
      <c r="AH245" s="153"/>
      <c r="AI245" s="153"/>
    </row>
    <row r="246" spans="1:35" s="5" customFormat="1" ht="35.1" customHeight="1">
      <c r="A246" s="246"/>
      <c r="B246" s="246"/>
      <c r="C246" s="243"/>
      <c r="D246" s="232"/>
      <c r="E246" s="243"/>
      <c r="F246" s="243"/>
      <c r="G246" s="243"/>
      <c r="H246" s="243"/>
      <c r="I246" s="243"/>
      <c r="J246" s="553"/>
      <c r="K246" s="553"/>
      <c r="L246" s="40"/>
      <c r="M246" s="40"/>
      <c r="N246" s="595"/>
      <c r="O246" s="42"/>
      <c r="P246" s="42"/>
      <c r="Q246" s="8"/>
      <c r="R246" s="7"/>
      <c r="S246" s="7"/>
      <c r="T246" s="8"/>
      <c r="U246" s="7"/>
      <c r="V246" s="153"/>
      <c r="W246" s="6"/>
      <c r="X246" s="6"/>
      <c r="Y246" s="6"/>
      <c r="Z246" s="8"/>
      <c r="AA246" s="7"/>
      <c r="AB246" s="7"/>
      <c r="AC246" s="8"/>
      <c r="AD246" s="7"/>
      <c r="AE246" s="7"/>
      <c r="AF246" s="8"/>
      <c r="AG246" s="7"/>
      <c r="AH246" s="153"/>
      <c r="AI246" s="153"/>
    </row>
    <row r="247" spans="1:35" s="5" customFormat="1" ht="35.1" customHeight="1">
      <c r="A247" s="246"/>
      <c r="B247" s="246"/>
      <c r="C247" s="243"/>
      <c r="D247" s="232"/>
      <c r="E247" s="243"/>
      <c r="F247" s="243"/>
      <c r="G247" s="243"/>
      <c r="H247" s="243"/>
      <c r="I247" s="243"/>
      <c r="J247" s="553"/>
      <c r="K247" s="553"/>
      <c r="L247" s="40"/>
      <c r="M247" s="40"/>
      <c r="N247" s="595"/>
      <c r="O247" s="42"/>
      <c r="P247" s="42"/>
      <c r="Q247" s="8"/>
      <c r="R247" s="7"/>
      <c r="S247" s="7"/>
      <c r="T247" s="8"/>
      <c r="U247" s="7"/>
      <c r="V247" s="153"/>
      <c r="W247" s="6"/>
      <c r="X247" s="6"/>
      <c r="Y247" s="6"/>
      <c r="Z247" s="8"/>
      <c r="AA247" s="7"/>
      <c r="AB247" s="7"/>
      <c r="AC247" s="8"/>
      <c r="AD247" s="7"/>
      <c r="AE247" s="7"/>
      <c r="AF247" s="8"/>
      <c r="AG247" s="7"/>
      <c r="AH247" s="153"/>
      <c r="AI247" s="153"/>
    </row>
    <row r="248" spans="1:35" s="5" customFormat="1" ht="35.1" customHeight="1">
      <c r="A248" s="246"/>
      <c r="B248" s="246"/>
      <c r="C248" s="243"/>
      <c r="D248" s="232"/>
      <c r="E248" s="243"/>
      <c r="F248" s="243"/>
      <c r="G248" s="243"/>
      <c r="H248" s="243"/>
      <c r="I248" s="243"/>
      <c r="J248" s="553"/>
      <c r="K248" s="553"/>
      <c r="L248" s="40"/>
      <c r="M248" s="40"/>
      <c r="N248" s="595"/>
      <c r="O248" s="42"/>
      <c r="P248" s="42"/>
      <c r="Q248" s="8"/>
      <c r="R248" s="7"/>
      <c r="S248" s="7"/>
      <c r="T248" s="8"/>
      <c r="U248" s="7"/>
      <c r="V248" s="153"/>
      <c r="W248" s="6"/>
      <c r="X248" s="6"/>
      <c r="Y248" s="6"/>
      <c r="Z248" s="8"/>
      <c r="AA248" s="7"/>
      <c r="AB248" s="7"/>
      <c r="AC248" s="8"/>
      <c r="AD248" s="7"/>
      <c r="AE248" s="7"/>
      <c r="AF248" s="8"/>
      <c r="AG248" s="7"/>
      <c r="AH248" s="153"/>
      <c r="AI248" s="153"/>
    </row>
    <row r="249" spans="1:35" s="5" customFormat="1" ht="35.1" customHeight="1">
      <c r="A249" s="246"/>
      <c r="B249" s="246"/>
      <c r="C249" s="243"/>
      <c r="D249" s="232"/>
      <c r="E249" s="243"/>
      <c r="F249" s="243"/>
      <c r="G249" s="243"/>
      <c r="H249" s="243"/>
      <c r="I249" s="243"/>
      <c r="J249" s="553"/>
      <c r="K249" s="553"/>
      <c r="L249" s="40"/>
      <c r="M249" s="40"/>
      <c r="N249" s="595"/>
      <c r="O249" s="42"/>
      <c r="P249" s="42"/>
      <c r="Q249" s="8"/>
      <c r="R249" s="7"/>
      <c r="S249" s="7"/>
      <c r="T249" s="8"/>
      <c r="U249" s="7"/>
      <c r="V249" s="153"/>
      <c r="W249" s="6"/>
      <c r="X249" s="6"/>
      <c r="Y249" s="6"/>
      <c r="Z249" s="8"/>
      <c r="AA249" s="7"/>
      <c r="AB249" s="7"/>
      <c r="AC249" s="8"/>
      <c r="AD249" s="7"/>
      <c r="AE249" s="7"/>
      <c r="AF249" s="8"/>
      <c r="AG249" s="7"/>
      <c r="AH249" s="153"/>
      <c r="AI249" s="153"/>
    </row>
    <row r="250" spans="1:35" s="5" customFormat="1" ht="35.1" customHeight="1">
      <c r="A250" s="246"/>
      <c r="B250" s="246"/>
      <c r="C250" s="243"/>
      <c r="D250" s="232"/>
      <c r="E250" s="243"/>
      <c r="F250" s="243"/>
      <c r="G250" s="243"/>
      <c r="H250" s="243"/>
      <c r="I250" s="243"/>
      <c r="J250" s="553"/>
      <c r="K250" s="553"/>
      <c r="L250" s="40"/>
      <c r="M250" s="40"/>
      <c r="N250" s="595"/>
      <c r="O250" s="42"/>
      <c r="P250" s="42"/>
      <c r="Q250" s="8"/>
      <c r="R250" s="7"/>
      <c r="S250" s="7"/>
      <c r="T250" s="8"/>
      <c r="U250" s="7"/>
      <c r="V250" s="153"/>
      <c r="W250" s="6"/>
      <c r="X250" s="6"/>
      <c r="Y250" s="6"/>
      <c r="Z250" s="8"/>
      <c r="AA250" s="7"/>
      <c r="AB250" s="7"/>
      <c r="AC250" s="8"/>
      <c r="AD250" s="7"/>
      <c r="AE250" s="7"/>
      <c r="AF250" s="8"/>
      <c r="AG250" s="7"/>
      <c r="AH250" s="153"/>
      <c r="AI250" s="153"/>
    </row>
    <row r="251" spans="1:35" s="5" customFormat="1" ht="24.95" customHeight="1">
      <c r="A251" s="246"/>
      <c r="B251" s="246"/>
      <c r="C251" s="243"/>
      <c r="D251" s="232"/>
      <c r="E251" s="243"/>
      <c r="F251" s="243"/>
      <c r="G251" s="243"/>
      <c r="H251" s="243"/>
      <c r="I251" s="243"/>
      <c r="J251" s="553"/>
      <c r="K251" s="553"/>
      <c r="L251" s="40"/>
      <c r="M251" s="40"/>
      <c r="N251" s="595"/>
      <c r="O251" s="42"/>
      <c r="P251" s="42"/>
      <c r="Q251" s="8"/>
      <c r="R251" s="7"/>
      <c r="S251" s="7"/>
      <c r="T251" s="8"/>
      <c r="U251" s="7"/>
      <c r="V251" s="153"/>
      <c r="W251" s="6"/>
      <c r="X251" s="6"/>
      <c r="Y251" s="6"/>
      <c r="Z251" s="8"/>
      <c r="AA251" s="7"/>
      <c r="AB251" s="7"/>
      <c r="AC251" s="8"/>
      <c r="AD251" s="7"/>
      <c r="AE251" s="7"/>
      <c r="AF251" s="8"/>
      <c r="AG251" s="7"/>
      <c r="AH251" s="153"/>
      <c r="AI251" s="153"/>
    </row>
    <row r="252" spans="1:35" s="5" customFormat="1" ht="24.95" customHeight="1">
      <c r="A252" s="246"/>
      <c r="B252" s="246"/>
      <c r="C252" s="243"/>
      <c r="D252" s="232"/>
      <c r="E252" s="243"/>
      <c r="F252" s="243"/>
      <c r="G252" s="243"/>
      <c r="H252" s="243"/>
      <c r="I252" s="243"/>
      <c r="J252" s="553"/>
      <c r="K252" s="553"/>
      <c r="L252" s="40"/>
      <c r="M252" s="40"/>
      <c r="N252" s="595"/>
      <c r="O252" s="42"/>
      <c r="P252" s="42"/>
      <c r="Q252" s="8"/>
      <c r="R252" s="7"/>
      <c r="S252" s="7"/>
      <c r="T252" s="8"/>
      <c r="U252" s="7"/>
      <c r="V252" s="153"/>
      <c r="W252" s="6"/>
      <c r="X252" s="6"/>
      <c r="Y252" s="6"/>
      <c r="Z252" s="8"/>
      <c r="AA252" s="7"/>
      <c r="AB252" s="7"/>
      <c r="AC252" s="8"/>
      <c r="AD252" s="7"/>
      <c r="AE252" s="7"/>
      <c r="AF252" s="8"/>
      <c r="AG252" s="7"/>
      <c r="AH252" s="153"/>
      <c r="AI252" s="153"/>
    </row>
    <row r="253" spans="1:35" s="5" customFormat="1" ht="24.95" customHeight="1">
      <c r="A253" s="246"/>
      <c r="B253" s="246"/>
      <c r="C253" s="243"/>
      <c r="D253" s="232"/>
      <c r="E253" s="243"/>
      <c r="F253" s="243"/>
      <c r="G253" s="243"/>
      <c r="H253" s="243"/>
      <c r="I253" s="243"/>
      <c r="J253" s="553"/>
      <c r="K253" s="553"/>
      <c r="L253" s="40"/>
      <c r="M253" s="40"/>
      <c r="N253" s="595"/>
      <c r="O253" s="42"/>
      <c r="P253" s="42"/>
      <c r="Q253" s="8"/>
      <c r="R253" s="7"/>
      <c r="S253" s="7"/>
      <c r="T253" s="8"/>
      <c r="U253" s="7"/>
      <c r="V253" s="153"/>
      <c r="W253" s="6"/>
      <c r="X253" s="6"/>
      <c r="Y253" s="6"/>
      <c r="Z253" s="8"/>
      <c r="AA253" s="7"/>
      <c r="AB253" s="7"/>
      <c r="AC253" s="8"/>
      <c r="AD253" s="7"/>
      <c r="AE253" s="7"/>
      <c r="AF253" s="8"/>
      <c r="AG253" s="7"/>
      <c r="AH253" s="153"/>
      <c r="AI253" s="153"/>
    </row>
    <row r="254" spans="1:35" s="5" customFormat="1" ht="24.95" customHeight="1">
      <c r="A254" s="246"/>
      <c r="B254" s="246"/>
      <c r="C254" s="243"/>
      <c r="D254" s="232"/>
      <c r="E254" s="243"/>
      <c r="F254" s="243"/>
      <c r="G254" s="243"/>
      <c r="H254" s="243"/>
      <c r="I254" s="243"/>
      <c r="J254" s="553"/>
      <c r="K254" s="553"/>
      <c r="L254" s="40"/>
      <c r="M254" s="40"/>
      <c r="N254" s="595"/>
      <c r="O254" s="42"/>
      <c r="P254" s="42"/>
      <c r="Q254" s="8"/>
      <c r="R254" s="7"/>
      <c r="S254" s="7"/>
      <c r="T254" s="8"/>
      <c r="U254" s="7"/>
      <c r="V254" s="153"/>
      <c r="W254" s="6"/>
      <c r="X254" s="6"/>
      <c r="Y254" s="6"/>
      <c r="Z254" s="8"/>
      <c r="AA254" s="7"/>
      <c r="AB254" s="7"/>
      <c r="AC254" s="8"/>
      <c r="AD254" s="7"/>
      <c r="AE254" s="7"/>
      <c r="AF254" s="8"/>
      <c r="AG254" s="7"/>
      <c r="AH254" s="153"/>
      <c r="AI254" s="153"/>
    </row>
    <row r="255" spans="1:35" s="5" customFormat="1" ht="24.95" customHeight="1">
      <c r="A255" s="246"/>
      <c r="B255" s="246"/>
      <c r="C255" s="243"/>
      <c r="D255" s="232"/>
      <c r="E255" s="243"/>
      <c r="F255" s="243"/>
      <c r="G255" s="243"/>
      <c r="H255" s="243"/>
      <c r="I255" s="243"/>
      <c r="J255" s="553"/>
      <c r="K255" s="553"/>
      <c r="L255" s="40"/>
      <c r="M255" s="40"/>
      <c r="N255" s="595"/>
      <c r="O255" s="42"/>
      <c r="P255" s="42"/>
      <c r="Q255" s="8"/>
      <c r="R255" s="7"/>
      <c r="S255" s="7"/>
      <c r="T255" s="8"/>
      <c r="U255" s="7"/>
      <c r="V255" s="153"/>
      <c r="W255" s="6"/>
      <c r="X255" s="6"/>
      <c r="Y255" s="6"/>
      <c r="Z255" s="8"/>
      <c r="AA255" s="7"/>
      <c r="AB255" s="7"/>
      <c r="AC255" s="8"/>
      <c r="AD255" s="7"/>
      <c r="AE255" s="7"/>
      <c r="AF255" s="8"/>
      <c r="AG255" s="7"/>
      <c r="AH255" s="153"/>
      <c r="AI255" s="153"/>
    </row>
    <row r="256" spans="1:35" s="5" customFormat="1" ht="24.95" customHeight="1">
      <c r="A256" s="246"/>
      <c r="B256" s="246"/>
      <c r="C256" s="243"/>
      <c r="D256" s="232"/>
      <c r="E256" s="243"/>
      <c r="F256" s="243"/>
      <c r="G256" s="243"/>
      <c r="H256" s="243"/>
      <c r="I256" s="243"/>
      <c r="J256" s="553"/>
      <c r="K256" s="553"/>
      <c r="L256" s="40"/>
      <c r="M256" s="40"/>
      <c r="N256" s="595"/>
      <c r="O256" s="42"/>
      <c r="P256" s="42"/>
      <c r="Q256" s="8"/>
      <c r="R256" s="7"/>
      <c r="S256" s="7"/>
      <c r="T256" s="8"/>
      <c r="U256" s="7"/>
      <c r="V256" s="153"/>
      <c r="W256" s="6"/>
      <c r="X256" s="6"/>
      <c r="Y256" s="6"/>
      <c r="Z256" s="8"/>
      <c r="AA256" s="7"/>
      <c r="AB256" s="7"/>
      <c r="AC256" s="8"/>
      <c r="AD256" s="7"/>
      <c r="AE256" s="7"/>
      <c r="AF256" s="8"/>
      <c r="AG256" s="7"/>
      <c r="AH256" s="153"/>
      <c r="AI256" s="153"/>
    </row>
    <row r="257" spans="1:35" s="5" customFormat="1" ht="24.95" customHeight="1">
      <c r="A257" s="246"/>
      <c r="B257" s="246"/>
      <c r="C257" s="243"/>
      <c r="D257" s="232"/>
      <c r="E257" s="243"/>
      <c r="F257" s="243"/>
      <c r="G257" s="243"/>
      <c r="H257" s="243"/>
      <c r="I257" s="243"/>
      <c r="J257" s="553"/>
      <c r="K257" s="553"/>
      <c r="L257" s="40"/>
      <c r="M257" s="40"/>
      <c r="N257" s="595"/>
      <c r="O257" s="42"/>
      <c r="P257" s="42"/>
      <c r="Q257" s="8"/>
      <c r="R257" s="7"/>
      <c r="S257" s="7"/>
      <c r="T257" s="8"/>
      <c r="U257" s="7"/>
      <c r="V257" s="153"/>
      <c r="W257" s="6"/>
      <c r="X257" s="6"/>
      <c r="Y257" s="6"/>
      <c r="Z257" s="8"/>
      <c r="AA257" s="7"/>
      <c r="AB257" s="7"/>
      <c r="AC257" s="8"/>
      <c r="AD257" s="7"/>
      <c r="AE257" s="7"/>
      <c r="AF257" s="8"/>
      <c r="AG257" s="7"/>
      <c r="AH257" s="153"/>
      <c r="AI257" s="153"/>
    </row>
    <row r="258" spans="1:35" s="5" customFormat="1" ht="24.95" customHeight="1">
      <c r="A258" s="246"/>
      <c r="B258" s="246"/>
      <c r="C258" s="243"/>
      <c r="D258" s="232"/>
      <c r="E258" s="243"/>
      <c r="F258" s="243"/>
      <c r="G258" s="243"/>
      <c r="H258" s="243"/>
      <c r="I258" s="243"/>
      <c r="J258" s="553"/>
      <c r="K258" s="553"/>
      <c r="L258" s="40"/>
      <c r="M258" s="40"/>
      <c r="N258" s="595"/>
      <c r="O258" s="42"/>
      <c r="P258" s="42"/>
      <c r="Q258" s="8"/>
      <c r="R258" s="7"/>
      <c r="S258" s="7"/>
      <c r="T258" s="8"/>
      <c r="U258" s="7"/>
      <c r="V258" s="153"/>
      <c r="W258" s="6"/>
      <c r="X258" s="6"/>
      <c r="Y258" s="6"/>
      <c r="Z258" s="8"/>
      <c r="AA258" s="7"/>
      <c r="AB258" s="7"/>
      <c r="AC258" s="8"/>
      <c r="AD258" s="7"/>
      <c r="AE258" s="7"/>
      <c r="AF258" s="8"/>
      <c r="AG258" s="7"/>
      <c r="AH258" s="153"/>
      <c r="AI258" s="153"/>
    </row>
    <row r="259" spans="1:35" s="5" customFormat="1" ht="24.95" customHeight="1">
      <c r="A259" s="246"/>
      <c r="B259" s="246"/>
      <c r="C259" s="243"/>
      <c r="D259" s="232"/>
      <c r="E259" s="243"/>
      <c r="F259" s="243"/>
      <c r="G259" s="243"/>
      <c r="H259" s="243"/>
      <c r="I259" s="243"/>
      <c r="J259" s="553"/>
      <c r="K259" s="553"/>
      <c r="L259" s="40"/>
      <c r="M259" s="40"/>
      <c r="N259" s="595"/>
      <c r="O259" s="42"/>
      <c r="P259" s="42"/>
      <c r="Q259" s="8"/>
      <c r="R259" s="7"/>
      <c r="S259" s="7"/>
      <c r="T259" s="8"/>
      <c r="U259" s="7"/>
      <c r="V259" s="153"/>
      <c r="W259" s="6"/>
      <c r="X259" s="6"/>
      <c r="Y259" s="6"/>
      <c r="Z259" s="8"/>
      <c r="AA259" s="7"/>
      <c r="AB259" s="7"/>
      <c r="AC259" s="8"/>
      <c r="AD259" s="7"/>
      <c r="AE259" s="7"/>
      <c r="AF259" s="8"/>
      <c r="AG259" s="7"/>
      <c r="AH259" s="153"/>
      <c r="AI259" s="153"/>
    </row>
    <row r="260" spans="1:35" s="5" customFormat="1" ht="24.95" customHeight="1">
      <c r="A260" s="246"/>
      <c r="B260" s="246"/>
      <c r="C260" s="243"/>
      <c r="D260" s="232"/>
      <c r="E260" s="243"/>
      <c r="F260" s="243"/>
      <c r="G260" s="243"/>
      <c r="H260" s="243"/>
      <c r="I260" s="243"/>
      <c r="J260" s="553"/>
      <c r="K260" s="553"/>
      <c r="L260" s="40"/>
      <c r="M260" s="40"/>
      <c r="N260" s="595"/>
      <c r="O260" s="42"/>
      <c r="P260" s="42"/>
      <c r="Q260" s="8"/>
      <c r="R260" s="7"/>
      <c r="S260" s="7"/>
      <c r="T260" s="8"/>
      <c r="U260" s="7"/>
      <c r="V260" s="153"/>
      <c r="W260" s="6"/>
      <c r="X260" s="6"/>
      <c r="Y260" s="6"/>
      <c r="Z260" s="8"/>
      <c r="AA260" s="7"/>
      <c r="AB260" s="7"/>
      <c r="AC260" s="8"/>
      <c r="AD260" s="7"/>
      <c r="AE260" s="7"/>
      <c r="AF260" s="8"/>
      <c r="AG260" s="7"/>
      <c r="AH260" s="153"/>
      <c r="AI260" s="153"/>
    </row>
    <row r="261" spans="1:35" s="5" customFormat="1" ht="24.95" customHeight="1">
      <c r="A261" s="246"/>
      <c r="B261" s="246"/>
      <c r="C261" s="243"/>
      <c r="D261" s="232"/>
      <c r="E261" s="243"/>
      <c r="F261" s="243"/>
      <c r="G261" s="243"/>
      <c r="H261" s="243"/>
      <c r="I261" s="243"/>
      <c r="J261" s="553"/>
      <c r="K261" s="553"/>
      <c r="L261" s="40"/>
      <c r="M261" s="40"/>
      <c r="N261" s="595"/>
      <c r="O261" s="42"/>
      <c r="P261" s="42"/>
      <c r="Q261" s="8"/>
      <c r="R261" s="7"/>
      <c r="S261" s="7"/>
      <c r="T261" s="8"/>
      <c r="U261" s="7"/>
      <c r="V261" s="153"/>
      <c r="W261" s="6"/>
      <c r="X261" s="6"/>
      <c r="Y261" s="6"/>
      <c r="Z261" s="8"/>
      <c r="AA261" s="7"/>
      <c r="AB261" s="7"/>
      <c r="AC261" s="8"/>
      <c r="AD261" s="7"/>
      <c r="AE261" s="7"/>
      <c r="AF261" s="8"/>
      <c r="AG261" s="7"/>
      <c r="AH261" s="153"/>
      <c r="AI261" s="153"/>
    </row>
    <row r="262" spans="1:35" s="5" customFormat="1" ht="24.95" customHeight="1">
      <c r="A262" s="246"/>
      <c r="B262" s="246"/>
      <c r="C262" s="243"/>
      <c r="D262" s="232"/>
      <c r="E262" s="243"/>
      <c r="F262" s="243"/>
      <c r="G262" s="243"/>
      <c r="H262" s="243"/>
      <c r="I262" s="243"/>
      <c r="J262" s="553"/>
      <c r="K262" s="553"/>
      <c r="L262" s="40"/>
      <c r="M262" s="40"/>
      <c r="N262" s="595"/>
      <c r="O262" s="42"/>
      <c r="P262" s="42"/>
      <c r="Q262" s="8"/>
      <c r="R262" s="7"/>
      <c r="S262" s="7"/>
      <c r="T262" s="8"/>
      <c r="U262" s="7"/>
      <c r="V262" s="153"/>
      <c r="W262" s="6"/>
      <c r="X262" s="6"/>
      <c r="Y262" s="6"/>
      <c r="Z262" s="8"/>
      <c r="AA262" s="7"/>
      <c r="AB262" s="7"/>
      <c r="AC262" s="8"/>
      <c r="AD262" s="7"/>
      <c r="AE262" s="7"/>
      <c r="AF262" s="8"/>
      <c r="AG262" s="7"/>
      <c r="AH262" s="153"/>
      <c r="AI262" s="153"/>
    </row>
    <row r="263" spans="1:35" s="5" customFormat="1" ht="24.95" customHeight="1">
      <c r="A263" s="246"/>
      <c r="B263" s="246"/>
      <c r="C263" s="243"/>
      <c r="D263" s="232"/>
      <c r="E263" s="243"/>
      <c r="F263" s="243"/>
      <c r="G263" s="243"/>
      <c r="H263" s="243"/>
      <c r="I263" s="243"/>
      <c r="J263" s="553"/>
      <c r="K263" s="553"/>
      <c r="L263" s="40"/>
      <c r="M263" s="40"/>
      <c r="N263" s="595"/>
      <c r="O263" s="42"/>
      <c r="P263" s="42"/>
      <c r="Q263" s="8"/>
      <c r="R263" s="7"/>
      <c r="S263" s="7"/>
      <c r="T263" s="8"/>
      <c r="U263" s="7"/>
      <c r="V263" s="153"/>
      <c r="W263" s="6"/>
      <c r="X263" s="6"/>
      <c r="Y263" s="6"/>
      <c r="Z263" s="8"/>
      <c r="AA263" s="7"/>
      <c r="AB263" s="7"/>
      <c r="AC263" s="8"/>
      <c r="AD263" s="7"/>
      <c r="AE263" s="7"/>
      <c r="AF263" s="8"/>
      <c r="AG263" s="7"/>
      <c r="AH263" s="153"/>
      <c r="AI263" s="153"/>
    </row>
    <row r="264" spans="1:35" s="5" customFormat="1" ht="24.95" customHeight="1">
      <c r="A264" s="246"/>
      <c r="B264" s="246"/>
      <c r="C264" s="243"/>
      <c r="D264" s="232"/>
      <c r="E264" s="243"/>
      <c r="F264" s="243"/>
      <c r="G264" s="243"/>
      <c r="H264" s="243"/>
      <c r="I264" s="243"/>
      <c r="J264" s="553"/>
      <c r="K264" s="553"/>
      <c r="L264" s="40"/>
      <c r="M264" s="40"/>
      <c r="N264" s="595"/>
      <c r="O264" s="42"/>
      <c r="P264" s="42"/>
      <c r="Q264" s="8"/>
      <c r="R264" s="7"/>
      <c r="S264" s="7"/>
      <c r="T264" s="8"/>
      <c r="U264" s="7"/>
      <c r="V264" s="153"/>
      <c r="W264" s="6"/>
      <c r="X264" s="6"/>
      <c r="Y264" s="6"/>
      <c r="Z264" s="8"/>
      <c r="AA264" s="7"/>
      <c r="AB264" s="7"/>
      <c r="AC264" s="8"/>
      <c r="AD264" s="7"/>
      <c r="AE264" s="7"/>
      <c r="AF264" s="8"/>
      <c r="AG264" s="7"/>
      <c r="AH264" s="153"/>
      <c r="AI264" s="153"/>
    </row>
    <row r="265" spans="1:35" s="5" customFormat="1" ht="24.95" customHeight="1">
      <c r="A265" s="246"/>
      <c r="B265" s="246"/>
      <c r="C265" s="243"/>
      <c r="D265" s="232"/>
      <c r="E265" s="243"/>
      <c r="F265" s="243"/>
      <c r="G265" s="243"/>
      <c r="H265" s="243"/>
      <c r="I265" s="243"/>
      <c r="J265" s="553"/>
      <c r="K265" s="553"/>
      <c r="L265" s="40"/>
      <c r="M265" s="40"/>
      <c r="N265" s="595"/>
      <c r="O265" s="42"/>
      <c r="P265" s="42"/>
      <c r="Q265" s="8"/>
      <c r="R265" s="7"/>
      <c r="S265" s="7"/>
      <c r="T265" s="8"/>
      <c r="U265" s="7"/>
      <c r="V265" s="153"/>
      <c r="W265" s="6"/>
      <c r="X265" s="6"/>
      <c r="Y265" s="6"/>
      <c r="Z265" s="8"/>
      <c r="AA265" s="7"/>
      <c r="AB265" s="7"/>
      <c r="AC265" s="8"/>
      <c r="AD265" s="7"/>
      <c r="AE265" s="7"/>
      <c r="AF265" s="8"/>
      <c r="AG265" s="7"/>
      <c r="AH265" s="153"/>
      <c r="AI265" s="153"/>
    </row>
    <row r="266" spans="1:35" s="5" customFormat="1" ht="24.95" customHeight="1">
      <c r="A266" s="246"/>
      <c r="B266" s="246"/>
      <c r="C266" s="243"/>
      <c r="D266" s="232"/>
      <c r="E266" s="243"/>
      <c r="F266" s="243"/>
      <c r="G266" s="243"/>
      <c r="H266" s="243"/>
      <c r="I266" s="243"/>
      <c r="J266" s="553"/>
      <c r="K266" s="553"/>
      <c r="L266" s="40"/>
      <c r="M266" s="40"/>
      <c r="N266" s="595"/>
      <c r="O266" s="42"/>
      <c r="P266" s="42"/>
      <c r="Q266" s="8"/>
      <c r="R266" s="7"/>
      <c r="S266" s="7"/>
      <c r="T266" s="8"/>
      <c r="U266" s="7"/>
      <c r="V266" s="153"/>
      <c r="W266" s="6"/>
      <c r="X266" s="6"/>
      <c r="Y266" s="6"/>
      <c r="Z266" s="8"/>
      <c r="AA266" s="7"/>
      <c r="AB266" s="7"/>
      <c r="AC266" s="8"/>
      <c r="AD266" s="7"/>
      <c r="AE266" s="7"/>
      <c r="AF266" s="8"/>
      <c r="AG266" s="7"/>
      <c r="AH266" s="153"/>
      <c r="AI266" s="153"/>
    </row>
    <row r="267" spans="1:35" s="5" customFormat="1" ht="24.95" customHeight="1">
      <c r="A267" s="246"/>
      <c r="B267" s="246"/>
      <c r="C267" s="243"/>
      <c r="D267" s="232"/>
      <c r="E267" s="243"/>
      <c r="F267" s="243"/>
      <c r="G267" s="243"/>
      <c r="H267" s="243"/>
      <c r="I267" s="243"/>
      <c r="J267" s="553"/>
      <c r="K267" s="553"/>
      <c r="L267" s="40"/>
      <c r="M267" s="40"/>
      <c r="N267" s="595"/>
      <c r="O267" s="42"/>
      <c r="P267" s="42"/>
      <c r="Q267" s="8"/>
      <c r="R267" s="7"/>
      <c r="S267" s="7"/>
      <c r="T267" s="8"/>
      <c r="U267" s="7"/>
      <c r="V267" s="153"/>
      <c r="W267" s="6"/>
      <c r="X267" s="6"/>
      <c r="Y267" s="6"/>
      <c r="Z267" s="8"/>
      <c r="AA267" s="7"/>
      <c r="AB267" s="7"/>
      <c r="AC267" s="8"/>
      <c r="AD267" s="7"/>
      <c r="AE267" s="7"/>
      <c r="AF267" s="8"/>
      <c r="AG267" s="7"/>
      <c r="AH267" s="153"/>
      <c r="AI267" s="153"/>
    </row>
    <row r="268" spans="1:35" s="5" customFormat="1" ht="24.95" customHeight="1">
      <c r="A268" s="246"/>
      <c r="B268" s="246"/>
      <c r="C268" s="243"/>
      <c r="D268" s="232"/>
      <c r="E268" s="243"/>
      <c r="F268" s="243"/>
      <c r="G268" s="243"/>
      <c r="H268" s="243"/>
      <c r="I268" s="243"/>
      <c r="J268" s="553"/>
      <c r="K268" s="553"/>
      <c r="L268" s="40"/>
      <c r="M268" s="40"/>
      <c r="N268" s="595"/>
      <c r="O268" s="42"/>
      <c r="P268" s="42"/>
      <c r="Q268" s="8"/>
      <c r="R268" s="7"/>
      <c r="S268" s="7"/>
      <c r="T268" s="8"/>
      <c r="U268" s="7"/>
      <c r="V268" s="153"/>
      <c r="W268" s="6"/>
      <c r="X268" s="6"/>
      <c r="Y268" s="6"/>
      <c r="Z268" s="8"/>
      <c r="AA268" s="7"/>
      <c r="AB268" s="7"/>
      <c r="AC268" s="8"/>
      <c r="AD268" s="7"/>
      <c r="AE268" s="7"/>
      <c r="AF268" s="8"/>
      <c r="AG268" s="7"/>
      <c r="AH268" s="153"/>
      <c r="AI268" s="153"/>
    </row>
    <row r="269" spans="1:35" s="5" customFormat="1" ht="24.95" customHeight="1">
      <c r="A269" s="246"/>
      <c r="B269" s="246"/>
      <c r="C269" s="243"/>
      <c r="D269" s="232"/>
      <c r="E269" s="243"/>
      <c r="F269" s="243"/>
      <c r="G269" s="243"/>
      <c r="H269" s="243"/>
      <c r="I269" s="243"/>
      <c r="J269" s="553"/>
      <c r="K269" s="553"/>
      <c r="L269" s="40"/>
      <c r="M269" s="40"/>
      <c r="N269" s="595"/>
      <c r="O269" s="42"/>
      <c r="P269" s="42"/>
      <c r="Q269" s="8"/>
      <c r="R269" s="7"/>
      <c r="S269" s="7"/>
      <c r="T269" s="8"/>
      <c r="U269" s="7"/>
      <c r="V269" s="153"/>
      <c r="W269" s="6"/>
      <c r="X269" s="6"/>
      <c r="Y269" s="6"/>
      <c r="Z269" s="8"/>
      <c r="AA269" s="7"/>
      <c r="AB269" s="7"/>
      <c r="AC269" s="8"/>
      <c r="AD269" s="7"/>
      <c r="AE269" s="7"/>
      <c r="AF269" s="8"/>
      <c r="AG269" s="7"/>
      <c r="AH269" s="153"/>
      <c r="AI269" s="153"/>
    </row>
    <row r="270" spans="1:35" s="5" customFormat="1" ht="24.95" customHeight="1">
      <c r="A270" s="246"/>
      <c r="B270" s="246"/>
      <c r="C270" s="243"/>
      <c r="D270" s="232"/>
      <c r="E270" s="243"/>
      <c r="F270" s="243"/>
      <c r="G270" s="243"/>
      <c r="H270" s="243"/>
      <c r="I270" s="243"/>
      <c r="J270" s="553"/>
      <c r="K270" s="553"/>
      <c r="L270" s="40"/>
      <c r="M270" s="40"/>
      <c r="N270" s="595"/>
      <c r="O270" s="42"/>
      <c r="P270" s="42"/>
      <c r="Q270" s="8"/>
      <c r="R270" s="7"/>
      <c r="S270" s="7"/>
      <c r="T270" s="8"/>
      <c r="U270" s="7"/>
      <c r="V270" s="153"/>
      <c r="W270" s="6"/>
      <c r="X270" s="6"/>
      <c r="Y270" s="6"/>
      <c r="Z270" s="8"/>
      <c r="AA270" s="7"/>
      <c r="AB270" s="7"/>
      <c r="AC270" s="8"/>
      <c r="AD270" s="7"/>
      <c r="AE270" s="7"/>
      <c r="AF270" s="8"/>
      <c r="AG270" s="7"/>
      <c r="AH270" s="153"/>
      <c r="AI270" s="153"/>
    </row>
    <row r="271" spans="1:35" s="5" customFormat="1" ht="24.95" customHeight="1">
      <c r="A271" s="246"/>
      <c r="B271" s="246"/>
      <c r="C271" s="243"/>
      <c r="D271" s="232"/>
      <c r="E271" s="243"/>
      <c r="F271" s="243"/>
      <c r="G271" s="243"/>
      <c r="H271" s="243"/>
      <c r="I271" s="243"/>
      <c r="J271" s="553"/>
      <c r="K271" s="553"/>
      <c r="L271" s="40"/>
      <c r="M271" s="40"/>
      <c r="N271" s="595"/>
      <c r="O271" s="42"/>
      <c r="P271" s="42"/>
      <c r="Q271" s="8"/>
      <c r="R271" s="7"/>
      <c r="S271" s="7"/>
      <c r="T271" s="8"/>
      <c r="U271" s="7"/>
      <c r="V271" s="153"/>
      <c r="W271" s="6"/>
      <c r="X271" s="6"/>
      <c r="Y271" s="6"/>
      <c r="Z271" s="8"/>
      <c r="AA271" s="7"/>
      <c r="AB271" s="7"/>
      <c r="AC271" s="8"/>
      <c r="AD271" s="7"/>
      <c r="AE271" s="7"/>
      <c r="AF271" s="8"/>
      <c r="AG271" s="7"/>
      <c r="AH271" s="153"/>
      <c r="AI271" s="153"/>
    </row>
    <row r="272" spans="1:35" s="5" customFormat="1" ht="24.95" customHeight="1">
      <c r="A272" s="246"/>
      <c r="B272" s="246"/>
      <c r="C272" s="243"/>
      <c r="D272" s="232"/>
      <c r="E272" s="243"/>
      <c r="F272" s="243"/>
      <c r="G272" s="243"/>
      <c r="H272" s="243"/>
      <c r="I272" s="243"/>
      <c r="J272" s="553"/>
      <c r="K272" s="553"/>
      <c r="L272" s="40"/>
      <c r="M272" s="40"/>
      <c r="N272" s="595"/>
      <c r="O272" s="42"/>
      <c r="P272" s="42"/>
      <c r="Q272" s="8"/>
      <c r="R272" s="7"/>
      <c r="S272" s="7"/>
      <c r="T272" s="8"/>
      <c r="U272" s="7"/>
      <c r="V272" s="153"/>
      <c r="W272" s="6"/>
      <c r="X272" s="6"/>
      <c r="Y272" s="6"/>
      <c r="Z272" s="8"/>
      <c r="AA272" s="7"/>
      <c r="AB272" s="7"/>
      <c r="AC272" s="8"/>
      <c r="AD272" s="7"/>
      <c r="AE272" s="7"/>
      <c r="AF272" s="8"/>
      <c r="AG272" s="7"/>
      <c r="AH272" s="153"/>
      <c r="AI272" s="153"/>
    </row>
    <row r="273" spans="1:35" s="5" customFormat="1" ht="24.95" customHeight="1">
      <c r="A273" s="246"/>
      <c r="B273" s="246"/>
      <c r="C273" s="243"/>
      <c r="D273" s="232"/>
      <c r="E273" s="243"/>
      <c r="F273" s="243"/>
      <c r="G273" s="243"/>
      <c r="H273" s="243"/>
      <c r="I273" s="243"/>
      <c r="J273" s="553"/>
      <c r="K273" s="553"/>
      <c r="L273" s="40"/>
      <c r="M273" s="40"/>
      <c r="N273" s="595"/>
      <c r="O273" s="42"/>
      <c r="P273" s="42"/>
      <c r="Q273" s="8"/>
      <c r="R273" s="7"/>
      <c r="S273" s="7"/>
      <c r="T273" s="8"/>
      <c r="U273" s="7"/>
      <c r="V273" s="153"/>
      <c r="W273" s="6"/>
      <c r="X273" s="6"/>
      <c r="Y273" s="6"/>
      <c r="Z273" s="8"/>
      <c r="AA273" s="7"/>
      <c r="AB273" s="7"/>
      <c r="AC273" s="8"/>
      <c r="AD273" s="7"/>
      <c r="AE273" s="7"/>
      <c r="AF273" s="8"/>
      <c r="AG273" s="7"/>
      <c r="AH273" s="153"/>
      <c r="AI273" s="153"/>
    </row>
    <row r="274" spans="1:35" s="5" customFormat="1" ht="24.95" customHeight="1">
      <c r="A274" s="246"/>
      <c r="B274" s="246"/>
      <c r="C274" s="243"/>
      <c r="D274" s="232"/>
      <c r="E274" s="243"/>
      <c r="F274" s="243"/>
      <c r="G274" s="243"/>
      <c r="H274" s="243"/>
      <c r="I274" s="243"/>
      <c r="J274" s="553"/>
      <c r="K274" s="553"/>
      <c r="L274" s="40"/>
      <c r="M274" s="40"/>
      <c r="N274" s="595"/>
      <c r="O274" s="42"/>
      <c r="P274" s="42"/>
      <c r="Q274" s="8"/>
      <c r="R274" s="7"/>
      <c r="S274" s="7"/>
      <c r="T274" s="8"/>
      <c r="U274" s="7"/>
      <c r="V274" s="153"/>
      <c r="W274" s="6"/>
      <c r="X274" s="6"/>
      <c r="Y274" s="6"/>
      <c r="Z274" s="8"/>
      <c r="AA274" s="7"/>
      <c r="AB274" s="7"/>
      <c r="AC274" s="8"/>
      <c r="AD274" s="7"/>
      <c r="AE274" s="7"/>
      <c r="AF274" s="8"/>
      <c r="AG274" s="7"/>
      <c r="AH274" s="153"/>
      <c r="AI274" s="153"/>
    </row>
    <row r="275" spans="1:35" s="5" customFormat="1" ht="24.95" customHeight="1">
      <c r="A275" s="246"/>
      <c r="B275" s="246"/>
      <c r="C275" s="243"/>
      <c r="D275" s="232"/>
      <c r="E275" s="243"/>
      <c r="F275" s="243"/>
      <c r="G275" s="243"/>
      <c r="H275" s="243"/>
      <c r="I275" s="243"/>
      <c r="J275" s="553"/>
      <c r="K275" s="553"/>
      <c r="L275" s="40"/>
      <c r="M275" s="40"/>
      <c r="N275" s="595"/>
      <c r="O275" s="42"/>
      <c r="P275" s="42"/>
      <c r="Q275" s="8"/>
      <c r="R275" s="7"/>
      <c r="S275" s="7"/>
      <c r="T275" s="8"/>
      <c r="U275" s="7"/>
      <c r="V275" s="153"/>
      <c r="W275" s="6"/>
      <c r="X275" s="6"/>
      <c r="Y275" s="6"/>
      <c r="Z275" s="8"/>
      <c r="AA275" s="7"/>
      <c r="AB275" s="7"/>
      <c r="AC275" s="8"/>
      <c r="AD275" s="7"/>
      <c r="AE275" s="7"/>
      <c r="AF275" s="8"/>
      <c r="AG275" s="7"/>
      <c r="AH275" s="153"/>
      <c r="AI275" s="153"/>
    </row>
    <row r="276" spans="1:35" s="5" customFormat="1" ht="24.95" customHeight="1">
      <c r="A276" s="246"/>
      <c r="B276" s="246"/>
      <c r="C276" s="243"/>
      <c r="D276" s="232"/>
      <c r="E276" s="243"/>
      <c r="F276" s="243"/>
      <c r="G276" s="243"/>
      <c r="H276" s="243"/>
      <c r="I276" s="243"/>
      <c r="J276" s="553"/>
      <c r="K276" s="553"/>
      <c r="L276" s="40"/>
      <c r="M276" s="40"/>
      <c r="N276" s="595"/>
      <c r="O276" s="42"/>
      <c r="P276" s="42"/>
      <c r="Q276" s="8"/>
      <c r="R276" s="7"/>
      <c r="S276" s="7"/>
      <c r="T276" s="8"/>
      <c r="U276" s="7"/>
      <c r="V276" s="153"/>
      <c r="W276" s="6"/>
      <c r="X276" s="6"/>
      <c r="Y276" s="6"/>
      <c r="Z276" s="8"/>
      <c r="AA276" s="7"/>
      <c r="AB276" s="7"/>
      <c r="AC276" s="8"/>
      <c r="AD276" s="7"/>
      <c r="AE276" s="7"/>
      <c r="AF276" s="8"/>
      <c r="AG276" s="7"/>
      <c r="AH276" s="153"/>
      <c r="AI276" s="153"/>
    </row>
    <row r="277" spans="1:35" s="5" customFormat="1" ht="24.95" customHeight="1">
      <c r="A277" s="246"/>
      <c r="B277" s="246"/>
      <c r="C277" s="243"/>
      <c r="D277" s="232"/>
      <c r="E277" s="243"/>
      <c r="F277" s="243"/>
      <c r="G277" s="243"/>
      <c r="H277" s="243"/>
      <c r="I277" s="243"/>
      <c r="J277" s="553"/>
      <c r="K277" s="553"/>
      <c r="L277" s="40"/>
      <c r="M277" s="40"/>
      <c r="N277" s="595"/>
      <c r="O277" s="42"/>
      <c r="P277" s="42"/>
      <c r="Q277" s="8"/>
      <c r="R277" s="7"/>
      <c r="S277" s="7"/>
      <c r="T277" s="8"/>
      <c r="U277" s="7"/>
      <c r="V277" s="153"/>
      <c r="W277" s="6"/>
      <c r="X277" s="6"/>
      <c r="Y277" s="6"/>
      <c r="Z277" s="8"/>
      <c r="AA277" s="7"/>
      <c r="AB277" s="7"/>
      <c r="AC277" s="8"/>
      <c r="AD277" s="7"/>
      <c r="AE277" s="7"/>
      <c r="AF277" s="8"/>
      <c r="AG277" s="7"/>
      <c r="AH277" s="153"/>
      <c r="AI277" s="153"/>
    </row>
    <row r="278" spans="1:35" s="5" customFormat="1" ht="24.95" customHeight="1">
      <c r="A278" s="246"/>
      <c r="B278" s="246"/>
      <c r="C278" s="243"/>
      <c r="D278" s="232"/>
      <c r="E278" s="243"/>
      <c r="F278" s="243"/>
      <c r="G278" s="243"/>
      <c r="H278" s="243"/>
      <c r="I278" s="243"/>
      <c r="J278" s="553"/>
      <c r="K278" s="553"/>
      <c r="L278" s="40"/>
      <c r="M278" s="40"/>
      <c r="N278" s="595"/>
      <c r="O278" s="42"/>
      <c r="P278" s="42"/>
      <c r="Q278" s="8"/>
      <c r="R278" s="7"/>
      <c r="S278" s="7"/>
      <c r="T278" s="8"/>
      <c r="U278" s="7"/>
      <c r="V278" s="153"/>
      <c r="W278" s="6"/>
      <c r="X278" s="6"/>
      <c r="Y278" s="6"/>
      <c r="Z278" s="8"/>
      <c r="AA278" s="7"/>
      <c r="AB278" s="7"/>
      <c r="AC278" s="8"/>
      <c r="AD278" s="7"/>
      <c r="AE278" s="7"/>
      <c r="AF278" s="8"/>
      <c r="AG278" s="7"/>
      <c r="AH278" s="153"/>
      <c r="AI278" s="153"/>
    </row>
    <row r="279" spans="1:35" s="5" customFormat="1" ht="24.95" customHeight="1">
      <c r="A279" s="246"/>
      <c r="B279" s="246"/>
      <c r="C279" s="243"/>
      <c r="D279" s="232"/>
      <c r="E279" s="243"/>
      <c r="F279" s="243"/>
      <c r="G279" s="243"/>
      <c r="H279" s="243"/>
      <c r="I279" s="243"/>
      <c r="J279" s="553"/>
      <c r="K279" s="553"/>
      <c r="L279" s="40"/>
      <c r="M279" s="40"/>
      <c r="N279" s="595"/>
      <c r="O279" s="42"/>
      <c r="P279" s="42"/>
      <c r="Q279" s="8"/>
      <c r="R279" s="7"/>
      <c r="S279" s="7"/>
      <c r="T279" s="8"/>
      <c r="U279" s="7"/>
      <c r="V279" s="153"/>
      <c r="W279" s="6"/>
      <c r="X279" s="6"/>
      <c r="Y279" s="6"/>
      <c r="Z279" s="8"/>
      <c r="AA279" s="7"/>
      <c r="AB279" s="7"/>
      <c r="AC279" s="8"/>
      <c r="AD279" s="7"/>
      <c r="AE279" s="7"/>
      <c r="AF279" s="8"/>
      <c r="AG279" s="7"/>
      <c r="AH279" s="153"/>
      <c r="AI279" s="153"/>
    </row>
    <row r="280" spans="1:35" s="5" customFormat="1" ht="24.95" customHeight="1">
      <c r="A280" s="246"/>
      <c r="B280" s="246"/>
      <c r="C280" s="243"/>
      <c r="D280" s="232"/>
      <c r="E280" s="243"/>
      <c r="F280" s="243"/>
      <c r="G280" s="243"/>
      <c r="H280" s="243"/>
      <c r="I280" s="243"/>
      <c r="J280" s="553"/>
      <c r="K280" s="553"/>
      <c r="L280" s="40"/>
      <c r="M280" s="40"/>
      <c r="N280" s="595"/>
      <c r="O280" s="42"/>
      <c r="P280" s="42"/>
      <c r="Q280" s="8"/>
      <c r="R280" s="7"/>
      <c r="S280" s="7"/>
      <c r="T280" s="8"/>
      <c r="U280" s="7"/>
      <c r="V280" s="153"/>
      <c r="W280" s="6"/>
      <c r="X280" s="6"/>
      <c r="Y280" s="6"/>
      <c r="Z280" s="8"/>
      <c r="AA280" s="7"/>
      <c r="AB280" s="7"/>
      <c r="AC280" s="8"/>
      <c r="AD280" s="7"/>
      <c r="AE280" s="7"/>
      <c r="AF280" s="8"/>
      <c r="AG280" s="7"/>
      <c r="AH280" s="153"/>
      <c r="AI280" s="153"/>
    </row>
    <row r="281" spans="1:35" s="5" customFormat="1" ht="24.95" customHeight="1">
      <c r="A281" s="246"/>
      <c r="B281" s="246"/>
      <c r="C281" s="243"/>
      <c r="D281" s="232"/>
      <c r="E281" s="243"/>
      <c r="F281" s="243"/>
      <c r="G281" s="243"/>
      <c r="H281" s="243"/>
      <c r="I281" s="243"/>
      <c r="J281" s="553"/>
      <c r="K281" s="553"/>
      <c r="L281" s="40"/>
      <c r="M281" s="40"/>
      <c r="N281" s="595"/>
      <c r="O281" s="42"/>
      <c r="P281" s="42"/>
      <c r="Q281" s="8"/>
      <c r="R281" s="7"/>
      <c r="S281" s="7"/>
      <c r="T281" s="8"/>
      <c r="U281" s="7"/>
      <c r="V281" s="153"/>
      <c r="W281" s="6"/>
      <c r="X281" s="6"/>
      <c r="Y281" s="6"/>
      <c r="Z281" s="8"/>
      <c r="AA281" s="7"/>
      <c r="AB281" s="7"/>
      <c r="AC281" s="8"/>
      <c r="AD281" s="7"/>
      <c r="AE281" s="7"/>
      <c r="AF281" s="8"/>
      <c r="AG281" s="7"/>
      <c r="AH281" s="153"/>
      <c r="AI281" s="153"/>
    </row>
    <row r="282" spans="1:35" s="5" customFormat="1" ht="24.95" customHeight="1">
      <c r="A282" s="246"/>
      <c r="B282" s="246"/>
      <c r="C282" s="243"/>
      <c r="D282" s="232"/>
      <c r="E282" s="243"/>
      <c r="F282" s="243"/>
      <c r="G282" s="243"/>
      <c r="H282" s="243"/>
      <c r="I282" s="243"/>
      <c r="J282" s="553"/>
      <c r="K282" s="553"/>
      <c r="L282" s="40"/>
      <c r="M282" s="40"/>
      <c r="N282" s="595"/>
      <c r="O282" s="42"/>
      <c r="P282" s="42"/>
      <c r="Q282" s="8"/>
      <c r="R282" s="7"/>
      <c r="S282" s="7"/>
      <c r="T282" s="8"/>
      <c r="U282" s="7"/>
      <c r="V282" s="153"/>
      <c r="W282" s="6"/>
      <c r="X282" s="6"/>
      <c r="Y282" s="6"/>
      <c r="Z282" s="8"/>
      <c r="AA282" s="7"/>
      <c r="AB282" s="7"/>
      <c r="AC282" s="8"/>
      <c r="AD282" s="7"/>
      <c r="AE282" s="7"/>
      <c r="AF282" s="8"/>
      <c r="AG282" s="7"/>
      <c r="AH282" s="153"/>
      <c r="AI282" s="153"/>
    </row>
    <row r="283" spans="1:35" s="5" customFormat="1" ht="24.95" customHeight="1">
      <c r="A283" s="246"/>
      <c r="B283" s="246"/>
      <c r="C283" s="243"/>
      <c r="D283" s="232"/>
      <c r="E283" s="243"/>
      <c r="F283" s="243"/>
      <c r="G283" s="243"/>
      <c r="H283" s="243"/>
      <c r="I283" s="243"/>
      <c r="J283" s="553"/>
      <c r="K283" s="553"/>
      <c r="L283" s="40"/>
      <c r="M283" s="40"/>
      <c r="N283" s="595"/>
      <c r="O283" s="42"/>
      <c r="P283" s="42"/>
      <c r="Q283" s="8"/>
      <c r="R283" s="7"/>
      <c r="S283" s="7"/>
      <c r="T283" s="8"/>
      <c r="U283" s="7"/>
      <c r="V283" s="153"/>
      <c r="W283" s="6"/>
      <c r="X283" s="6"/>
      <c r="Y283" s="6"/>
      <c r="Z283" s="8"/>
      <c r="AA283" s="7"/>
      <c r="AB283" s="7"/>
      <c r="AC283" s="8"/>
      <c r="AD283" s="7"/>
      <c r="AE283" s="7"/>
      <c r="AF283" s="8"/>
      <c r="AG283" s="7"/>
      <c r="AH283" s="153"/>
      <c r="AI283" s="153"/>
    </row>
    <row r="284" spans="1:35" s="5" customFormat="1" ht="24.95" customHeight="1">
      <c r="A284" s="246"/>
      <c r="B284" s="246"/>
      <c r="C284" s="243"/>
      <c r="D284" s="232"/>
      <c r="E284" s="243"/>
      <c r="F284" s="243"/>
      <c r="G284" s="243"/>
      <c r="H284" s="243"/>
      <c r="I284" s="243"/>
      <c r="J284" s="553"/>
      <c r="K284" s="553"/>
      <c r="L284" s="40"/>
      <c r="M284" s="40"/>
      <c r="N284" s="595"/>
      <c r="O284" s="42"/>
      <c r="P284" s="42"/>
      <c r="Q284" s="8"/>
      <c r="R284" s="7"/>
      <c r="S284" s="7"/>
      <c r="T284" s="8"/>
      <c r="U284" s="7"/>
      <c r="V284" s="153"/>
      <c r="W284" s="6"/>
      <c r="X284" s="6"/>
      <c r="Y284" s="6"/>
      <c r="Z284" s="8"/>
      <c r="AA284" s="7"/>
      <c r="AB284" s="7"/>
      <c r="AC284" s="8"/>
      <c r="AD284" s="7"/>
      <c r="AE284" s="7"/>
      <c r="AF284" s="8"/>
      <c r="AG284" s="7"/>
      <c r="AH284" s="153"/>
      <c r="AI284" s="153"/>
    </row>
    <row r="285" spans="1:35" s="5" customFormat="1" ht="24.95" customHeight="1">
      <c r="A285" s="246"/>
      <c r="B285" s="246"/>
      <c r="C285" s="243"/>
      <c r="D285" s="232"/>
      <c r="E285" s="243"/>
      <c r="F285" s="243"/>
      <c r="G285" s="243"/>
      <c r="H285" s="243"/>
      <c r="I285" s="243"/>
      <c r="J285" s="553"/>
      <c r="K285" s="553"/>
      <c r="L285" s="40"/>
      <c r="M285" s="40"/>
      <c r="N285" s="595"/>
      <c r="O285" s="42"/>
      <c r="P285" s="42"/>
      <c r="Q285" s="8"/>
      <c r="R285" s="7"/>
      <c r="S285" s="7"/>
      <c r="T285" s="8"/>
      <c r="U285" s="7"/>
      <c r="V285" s="153"/>
      <c r="W285" s="6"/>
      <c r="X285" s="6"/>
      <c r="Y285" s="6"/>
      <c r="Z285" s="8"/>
      <c r="AA285" s="7"/>
      <c r="AB285" s="7"/>
      <c r="AC285" s="8"/>
      <c r="AD285" s="7"/>
      <c r="AE285" s="7"/>
      <c r="AF285" s="8"/>
      <c r="AG285" s="7"/>
      <c r="AH285" s="153"/>
      <c r="AI285" s="153"/>
    </row>
    <row r="286" spans="1:35" s="5" customFormat="1" ht="24.95" customHeight="1">
      <c r="A286" s="246"/>
      <c r="B286" s="246"/>
      <c r="C286" s="243"/>
      <c r="D286" s="232"/>
      <c r="E286" s="243"/>
      <c r="F286" s="243"/>
      <c r="G286" s="243"/>
      <c r="H286" s="243"/>
      <c r="I286" s="243"/>
      <c r="J286" s="553"/>
      <c r="K286" s="553"/>
      <c r="L286" s="40"/>
      <c r="M286" s="40"/>
      <c r="N286" s="595"/>
      <c r="O286" s="42"/>
      <c r="P286" s="42"/>
      <c r="Q286" s="8"/>
      <c r="R286" s="7"/>
      <c r="S286" s="7"/>
      <c r="T286" s="8"/>
      <c r="U286" s="7"/>
      <c r="V286" s="153"/>
      <c r="W286" s="6"/>
      <c r="X286" s="6"/>
      <c r="Y286" s="6"/>
      <c r="Z286" s="8"/>
      <c r="AA286" s="7"/>
      <c r="AB286" s="7"/>
      <c r="AC286" s="8"/>
      <c r="AD286" s="7"/>
      <c r="AE286" s="7"/>
      <c r="AF286" s="8"/>
      <c r="AG286" s="7"/>
      <c r="AH286" s="153"/>
      <c r="AI286" s="153"/>
    </row>
    <row r="287" spans="1:35" s="5" customFormat="1" ht="24.95" customHeight="1">
      <c r="A287" s="246"/>
      <c r="B287" s="246"/>
      <c r="C287" s="243"/>
      <c r="D287" s="232"/>
      <c r="E287" s="243"/>
      <c r="F287" s="243"/>
      <c r="G287" s="243"/>
      <c r="H287" s="243"/>
      <c r="I287" s="243"/>
      <c r="J287" s="553"/>
      <c r="K287" s="553"/>
      <c r="L287" s="40"/>
      <c r="M287" s="40"/>
      <c r="N287" s="595"/>
      <c r="O287" s="42"/>
      <c r="P287" s="42"/>
      <c r="Q287" s="8"/>
      <c r="R287" s="7"/>
      <c r="S287" s="7"/>
      <c r="T287" s="8"/>
      <c r="U287" s="7"/>
      <c r="V287" s="153"/>
      <c r="W287" s="6"/>
      <c r="X287" s="6"/>
      <c r="Y287" s="6"/>
      <c r="Z287" s="8"/>
      <c r="AA287" s="7"/>
      <c r="AB287" s="7"/>
      <c r="AC287" s="8"/>
      <c r="AD287" s="7"/>
      <c r="AE287" s="7"/>
      <c r="AF287" s="8"/>
      <c r="AG287" s="7"/>
      <c r="AH287" s="153"/>
      <c r="AI287" s="153"/>
    </row>
    <row r="288" spans="1:35" s="5" customFormat="1" ht="24.95" customHeight="1">
      <c r="A288" s="246"/>
      <c r="B288" s="246"/>
      <c r="C288" s="243"/>
      <c r="D288" s="232"/>
      <c r="E288" s="243"/>
      <c r="F288" s="243"/>
      <c r="G288" s="243"/>
      <c r="H288" s="243"/>
      <c r="I288" s="243"/>
      <c r="J288" s="553"/>
      <c r="K288" s="553"/>
      <c r="L288" s="40"/>
      <c r="M288" s="40"/>
      <c r="N288" s="595"/>
      <c r="O288" s="42"/>
      <c r="P288" s="42"/>
      <c r="Q288" s="8"/>
      <c r="R288" s="7"/>
      <c r="S288" s="7"/>
      <c r="T288" s="8"/>
      <c r="U288" s="7"/>
      <c r="V288" s="153"/>
      <c r="W288" s="6"/>
      <c r="X288" s="6"/>
      <c r="Y288" s="6"/>
      <c r="Z288" s="8"/>
      <c r="AA288" s="7"/>
      <c r="AB288" s="7"/>
      <c r="AC288" s="8"/>
      <c r="AD288" s="7"/>
      <c r="AE288" s="7"/>
      <c r="AF288" s="8"/>
      <c r="AG288" s="7"/>
      <c r="AH288" s="153"/>
      <c r="AI288" s="153"/>
    </row>
    <row r="289" spans="1:35" s="5" customFormat="1" ht="24.95" customHeight="1">
      <c r="A289" s="246"/>
      <c r="B289" s="246"/>
      <c r="C289" s="243"/>
      <c r="D289" s="232"/>
      <c r="E289" s="243"/>
      <c r="F289" s="243"/>
      <c r="G289" s="243"/>
      <c r="H289" s="243"/>
      <c r="I289" s="243"/>
      <c r="J289" s="553"/>
      <c r="K289" s="553"/>
      <c r="L289" s="40"/>
      <c r="M289" s="40"/>
      <c r="N289" s="595"/>
      <c r="O289" s="42"/>
      <c r="P289" s="42"/>
      <c r="Q289" s="8"/>
      <c r="R289" s="7"/>
      <c r="S289" s="7"/>
      <c r="T289" s="8"/>
      <c r="U289" s="7"/>
      <c r="V289" s="153"/>
      <c r="W289" s="6"/>
      <c r="X289" s="6"/>
      <c r="Y289" s="6"/>
      <c r="Z289" s="8"/>
      <c r="AA289" s="7"/>
      <c r="AB289" s="7"/>
      <c r="AC289" s="8"/>
      <c r="AD289" s="7"/>
      <c r="AE289" s="7"/>
      <c r="AF289" s="8"/>
      <c r="AG289" s="7"/>
      <c r="AH289" s="153"/>
      <c r="AI289" s="153"/>
    </row>
    <row r="290" spans="1:35" s="5" customFormat="1" ht="24.95" customHeight="1">
      <c r="A290" s="246"/>
      <c r="B290" s="246"/>
      <c r="C290" s="243"/>
      <c r="D290" s="232"/>
      <c r="E290" s="243"/>
      <c r="F290" s="243"/>
      <c r="G290" s="243"/>
      <c r="H290" s="243"/>
      <c r="I290" s="243"/>
      <c r="J290" s="553"/>
      <c r="K290" s="553"/>
      <c r="L290" s="40"/>
      <c r="M290" s="40"/>
      <c r="N290" s="595"/>
      <c r="O290" s="42"/>
      <c r="P290" s="42"/>
      <c r="Q290" s="8"/>
      <c r="R290" s="7"/>
      <c r="S290" s="7"/>
      <c r="T290" s="8"/>
      <c r="U290" s="7"/>
      <c r="V290" s="153"/>
      <c r="W290" s="6"/>
      <c r="X290" s="6"/>
      <c r="Y290" s="6"/>
      <c r="Z290" s="8"/>
      <c r="AA290" s="7"/>
      <c r="AB290" s="7"/>
      <c r="AC290" s="8"/>
      <c r="AD290" s="7"/>
      <c r="AE290" s="7"/>
      <c r="AF290" s="8"/>
      <c r="AG290" s="7"/>
      <c r="AH290" s="153"/>
      <c r="AI290" s="153"/>
    </row>
    <row r="291" spans="1:35" s="5" customFormat="1" ht="24.95" customHeight="1">
      <c r="A291" s="246"/>
      <c r="B291" s="246"/>
      <c r="C291" s="243"/>
      <c r="D291" s="232"/>
      <c r="E291" s="243"/>
      <c r="F291" s="243"/>
      <c r="G291" s="243"/>
      <c r="H291" s="243"/>
      <c r="I291" s="243"/>
      <c r="J291" s="553"/>
      <c r="K291" s="553"/>
      <c r="L291" s="40"/>
      <c r="M291" s="40"/>
      <c r="N291" s="595"/>
      <c r="O291" s="42"/>
      <c r="P291" s="42"/>
      <c r="Q291" s="8"/>
      <c r="R291" s="7"/>
      <c r="S291" s="7"/>
      <c r="T291" s="8"/>
      <c r="U291" s="7"/>
      <c r="V291" s="153"/>
      <c r="W291" s="6"/>
      <c r="X291" s="6"/>
      <c r="Y291" s="6"/>
      <c r="Z291" s="8"/>
      <c r="AA291" s="7"/>
      <c r="AB291" s="7"/>
      <c r="AC291" s="8"/>
      <c r="AD291" s="7"/>
      <c r="AE291" s="7"/>
      <c r="AF291" s="8"/>
      <c r="AG291" s="7"/>
      <c r="AH291" s="153"/>
      <c r="AI291" s="153"/>
    </row>
    <row r="292" spans="1:35" s="5" customFormat="1" ht="24.95" customHeight="1">
      <c r="A292" s="246"/>
      <c r="B292" s="246"/>
      <c r="C292" s="243"/>
      <c r="D292" s="232"/>
      <c r="E292" s="243"/>
      <c r="F292" s="243"/>
      <c r="G292" s="243"/>
      <c r="H292" s="243"/>
      <c r="I292" s="243"/>
      <c r="J292" s="553"/>
      <c r="K292" s="553"/>
      <c r="L292" s="40"/>
      <c r="M292" s="40"/>
      <c r="N292" s="595"/>
      <c r="O292" s="42"/>
      <c r="P292" s="42"/>
      <c r="Q292" s="8"/>
      <c r="R292" s="7"/>
      <c r="S292" s="7"/>
      <c r="T292" s="8"/>
      <c r="U292" s="7"/>
      <c r="V292" s="153"/>
      <c r="W292" s="6"/>
      <c r="X292" s="6"/>
      <c r="Y292" s="6"/>
      <c r="Z292" s="8"/>
      <c r="AA292" s="7"/>
      <c r="AB292" s="7"/>
      <c r="AC292" s="8"/>
      <c r="AD292" s="7"/>
      <c r="AE292" s="7"/>
      <c r="AF292" s="8"/>
      <c r="AG292" s="7"/>
      <c r="AH292" s="153"/>
      <c r="AI292" s="153"/>
    </row>
    <row r="293" spans="1:35" s="5" customFormat="1" ht="24.95" customHeight="1">
      <c r="A293" s="246"/>
      <c r="B293" s="246"/>
      <c r="C293" s="243"/>
      <c r="D293" s="232"/>
      <c r="E293" s="243"/>
      <c r="F293" s="243"/>
      <c r="G293" s="243"/>
      <c r="H293" s="243"/>
      <c r="I293" s="243"/>
      <c r="J293" s="553"/>
      <c r="K293" s="553"/>
      <c r="L293" s="40"/>
      <c r="M293" s="40"/>
      <c r="N293" s="595"/>
      <c r="O293" s="42"/>
      <c r="P293" s="42"/>
      <c r="Q293" s="8"/>
      <c r="R293" s="7"/>
      <c r="S293" s="7"/>
      <c r="T293" s="8"/>
      <c r="U293" s="7"/>
      <c r="V293" s="153"/>
      <c r="W293" s="6"/>
      <c r="X293" s="6"/>
      <c r="Y293" s="6"/>
      <c r="Z293" s="8"/>
      <c r="AA293" s="7"/>
      <c r="AB293" s="7"/>
      <c r="AC293" s="8"/>
      <c r="AD293" s="7"/>
      <c r="AE293" s="7"/>
      <c r="AF293" s="8"/>
      <c r="AG293" s="7"/>
      <c r="AH293" s="153"/>
      <c r="AI293" s="153"/>
    </row>
    <row r="294" spans="1:35" s="5" customFormat="1" ht="24.95" customHeight="1">
      <c r="A294" s="246"/>
      <c r="B294" s="246"/>
      <c r="C294" s="243"/>
      <c r="D294" s="232"/>
      <c r="E294" s="243"/>
      <c r="F294" s="243"/>
      <c r="G294" s="243"/>
      <c r="H294" s="243"/>
      <c r="I294" s="243"/>
      <c r="J294" s="553"/>
      <c r="K294" s="553"/>
      <c r="L294" s="40"/>
      <c r="M294" s="40"/>
      <c r="N294" s="595"/>
      <c r="O294" s="42"/>
      <c r="P294" s="42"/>
      <c r="Q294" s="8"/>
      <c r="R294" s="7"/>
      <c r="S294" s="7"/>
      <c r="T294" s="8"/>
      <c r="U294" s="7"/>
      <c r="V294" s="153"/>
      <c r="W294" s="6"/>
      <c r="X294" s="6"/>
      <c r="Y294" s="6"/>
      <c r="Z294" s="8"/>
      <c r="AA294" s="7"/>
      <c r="AB294" s="7"/>
      <c r="AC294" s="8"/>
      <c r="AD294" s="7"/>
      <c r="AE294" s="7"/>
      <c r="AF294" s="8"/>
      <c r="AG294" s="7"/>
      <c r="AH294" s="153"/>
      <c r="AI294" s="153"/>
    </row>
    <row r="295" spans="1:35" s="5" customFormat="1" ht="24.95" customHeight="1">
      <c r="A295" s="246"/>
      <c r="B295" s="246"/>
      <c r="C295" s="243"/>
      <c r="D295" s="232"/>
      <c r="E295" s="243"/>
      <c r="F295" s="243"/>
      <c r="G295" s="243"/>
      <c r="H295" s="243"/>
      <c r="I295" s="243"/>
      <c r="J295" s="553"/>
      <c r="K295" s="553"/>
      <c r="L295" s="40"/>
      <c r="M295" s="40"/>
      <c r="N295" s="595"/>
      <c r="O295" s="42"/>
      <c r="P295" s="42"/>
      <c r="Q295" s="8"/>
      <c r="R295" s="7"/>
      <c r="S295" s="7"/>
      <c r="T295" s="8"/>
      <c r="U295" s="7"/>
      <c r="V295" s="153"/>
      <c r="W295" s="6"/>
      <c r="X295" s="6"/>
      <c r="Y295" s="6"/>
      <c r="Z295" s="8"/>
      <c r="AA295" s="7"/>
      <c r="AB295" s="7"/>
      <c r="AC295" s="8"/>
      <c r="AD295" s="7"/>
      <c r="AE295" s="7"/>
      <c r="AF295" s="8"/>
      <c r="AG295" s="7"/>
      <c r="AH295" s="153"/>
      <c r="AI295" s="153"/>
    </row>
    <row r="296" spans="1:35" s="5" customFormat="1" ht="24.95" customHeight="1">
      <c r="A296" s="246"/>
      <c r="B296" s="246"/>
      <c r="C296" s="243"/>
      <c r="D296" s="232"/>
      <c r="E296" s="243"/>
      <c r="F296" s="243"/>
      <c r="G296" s="243"/>
      <c r="H296" s="243"/>
      <c r="I296" s="243"/>
      <c r="J296" s="553"/>
      <c r="K296" s="553"/>
      <c r="L296" s="40"/>
      <c r="M296" s="40"/>
      <c r="N296" s="595"/>
      <c r="O296" s="42"/>
      <c r="P296" s="42"/>
      <c r="Q296" s="8"/>
      <c r="R296" s="7"/>
      <c r="S296" s="7"/>
      <c r="T296" s="8"/>
      <c r="U296" s="7"/>
      <c r="V296" s="153"/>
      <c r="W296" s="6"/>
      <c r="X296" s="6"/>
      <c r="Y296" s="6"/>
      <c r="Z296" s="8"/>
      <c r="AA296" s="7"/>
      <c r="AB296" s="7"/>
      <c r="AC296" s="8"/>
      <c r="AD296" s="7"/>
      <c r="AE296" s="7"/>
      <c r="AF296" s="8"/>
      <c r="AG296" s="7"/>
      <c r="AH296" s="153"/>
      <c r="AI296" s="153"/>
    </row>
    <row r="297" spans="1:35" s="5" customFormat="1" ht="24.95" customHeight="1">
      <c r="A297" s="246"/>
      <c r="B297" s="246"/>
      <c r="C297" s="243"/>
      <c r="D297" s="232"/>
      <c r="E297" s="243"/>
      <c r="F297" s="243"/>
      <c r="G297" s="243"/>
      <c r="H297" s="243"/>
      <c r="I297" s="243"/>
      <c r="J297" s="553"/>
      <c r="K297" s="553"/>
      <c r="L297" s="40"/>
      <c r="M297" s="40"/>
      <c r="N297" s="595"/>
      <c r="O297" s="42"/>
      <c r="P297" s="42"/>
      <c r="Q297" s="8"/>
      <c r="R297" s="7"/>
      <c r="S297" s="7"/>
      <c r="T297" s="8"/>
      <c r="U297" s="7"/>
      <c r="V297" s="153"/>
      <c r="W297" s="6"/>
      <c r="X297" s="6"/>
      <c r="Y297" s="6"/>
      <c r="Z297" s="8"/>
      <c r="AA297" s="7"/>
      <c r="AB297" s="7"/>
      <c r="AC297" s="8"/>
      <c r="AD297" s="7"/>
      <c r="AE297" s="7"/>
      <c r="AF297" s="8"/>
      <c r="AG297" s="7"/>
      <c r="AH297" s="153"/>
      <c r="AI297" s="153"/>
    </row>
    <row r="298" spans="1:35" s="5" customFormat="1" ht="24.95" customHeight="1">
      <c r="A298" s="246"/>
      <c r="B298" s="246"/>
      <c r="C298" s="243"/>
      <c r="D298" s="232"/>
      <c r="E298" s="243"/>
      <c r="F298" s="243"/>
      <c r="G298" s="243"/>
      <c r="H298" s="243"/>
      <c r="I298" s="243"/>
      <c r="J298" s="553"/>
      <c r="K298" s="553"/>
      <c r="L298" s="40"/>
      <c r="M298" s="40"/>
      <c r="N298" s="595"/>
      <c r="O298" s="42"/>
      <c r="P298" s="42"/>
      <c r="Q298" s="8"/>
      <c r="R298" s="7"/>
      <c r="S298" s="7"/>
      <c r="T298" s="8"/>
      <c r="U298" s="7"/>
      <c r="V298" s="153"/>
      <c r="W298" s="6"/>
      <c r="X298" s="6"/>
      <c r="Y298" s="6"/>
      <c r="Z298" s="8"/>
      <c r="AA298" s="7"/>
      <c r="AB298" s="7"/>
      <c r="AC298" s="8"/>
      <c r="AD298" s="7"/>
      <c r="AE298" s="7"/>
      <c r="AF298" s="8"/>
      <c r="AG298" s="7"/>
      <c r="AH298" s="153"/>
      <c r="AI298" s="153"/>
    </row>
    <row r="299" spans="1:35" s="5" customFormat="1" ht="24.95" customHeight="1">
      <c r="A299" s="246"/>
      <c r="B299" s="246"/>
      <c r="C299" s="243"/>
      <c r="D299" s="232"/>
      <c r="E299" s="243"/>
      <c r="F299" s="243"/>
      <c r="G299" s="243"/>
      <c r="H299" s="243"/>
      <c r="I299" s="243"/>
      <c r="J299" s="553"/>
      <c r="K299" s="553"/>
      <c r="L299" s="40"/>
      <c r="M299" s="40"/>
      <c r="N299" s="595"/>
      <c r="O299" s="42"/>
      <c r="P299" s="42"/>
      <c r="Q299" s="8"/>
      <c r="R299" s="7"/>
      <c r="S299" s="7"/>
      <c r="T299" s="8"/>
      <c r="U299" s="7"/>
      <c r="V299" s="153"/>
      <c r="W299" s="6"/>
      <c r="X299" s="6"/>
      <c r="Y299" s="6"/>
      <c r="Z299" s="8"/>
      <c r="AA299" s="7"/>
      <c r="AB299" s="7"/>
      <c r="AC299" s="8"/>
      <c r="AD299" s="7"/>
      <c r="AE299" s="7"/>
      <c r="AF299" s="8"/>
      <c r="AG299" s="7"/>
      <c r="AH299" s="153"/>
      <c r="AI299" s="153"/>
    </row>
    <row r="300" spans="1:35" s="5" customFormat="1" ht="24.95" customHeight="1">
      <c r="A300" s="246"/>
      <c r="B300" s="246"/>
      <c r="C300" s="243"/>
      <c r="D300" s="232"/>
      <c r="E300" s="243"/>
      <c r="F300" s="243"/>
      <c r="G300" s="243"/>
      <c r="H300" s="243"/>
      <c r="I300" s="243"/>
      <c r="J300" s="553"/>
      <c r="K300" s="553"/>
      <c r="L300" s="40"/>
      <c r="M300" s="40"/>
      <c r="N300" s="595"/>
      <c r="O300" s="42"/>
      <c r="P300" s="42"/>
      <c r="Q300" s="8"/>
      <c r="R300" s="7"/>
      <c r="S300" s="7"/>
      <c r="T300" s="8"/>
      <c r="U300" s="7"/>
      <c r="V300" s="153"/>
      <c r="W300" s="6"/>
      <c r="X300" s="6"/>
      <c r="Y300" s="6"/>
      <c r="Z300" s="8"/>
      <c r="AA300" s="7"/>
      <c r="AB300" s="7"/>
      <c r="AC300" s="8"/>
      <c r="AD300" s="7"/>
      <c r="AE300" s="7"/>
      <c r="AF300" s="8"/>
      <c r="AG300" s="7"/>
      <c r="AH300" s="153"/>
      <c r="AI300" s="153"/>
    </row>
    <row r="301" spans="1:35" s="5" customFormat="1" ht="24.95" customHeight="1">
      <c r="A301" s="246"/>
      <c r="B301" s="246"/>
      <c r="C301" s="243"/>
      <c r="D301" s="232"/>
      <c r="E301" s="243"/>
      <c r="F301" s="243"/>
      <c r="G301" s="243"/>
      <c r="H301" s="243"/>
      <c r="I301" s="243"/>
      <c r="J301" s="553"/>
      <c r="K301" s="553"/>
      <c r="L301" s="40"/>
      <c r="M301" s="40"/>
      <c r="N301" s="595"/>
      <c r="O301" s="42"/>
      <c r="P301" s="42"/>
      <c r="Q301" s="8"/>
      <c r="R301" s="7"/>
      <c r="S301" s="7"/>
      <c r="T301" s="8"/>
      <c r="U301" s="7"/>
      <c r="V301" s="153"/>
      <c r="W301" s="6"/>
      <c r="X301" s="6"/>
      <c r="Y301" s="6"/>
      <c r="Z301" s="8"/>
      <c r="AA301" s="7"/>
      <c r="AB301" s="7"/>
      <c r="AC301" s="8"/>
      <c r="AD301" s="7"/>
      <c r="AE301" s="7"/>
      <c r="AF301" s="8"/>
      <c r="AG301" s="7"/>
      <c r="AH301" s="153"/>
      <c r="AI301" s="153"/>
    </row>
    <row r="302" spans="1:35" s="5" customFormat="1" ht="24.95" customHeight="1">
      <c r="A302" s="246"/>
      <c r="B302" s="246"/>
      <c r="C302" s="243"/>
      <c r="D302" s="232"/>
      <c r="E302" s="243"/>
      <c r="F302" s="243"/>
      <c r="G302" s="243"/>
      <c r="H302" s="243"/>
      <c r="I302" s="243"/>
      <c r="J302" s="553"/>
      <c r="K302" s="553"/>
      <c r="L302" s="40"/>
      <c r="M302" s="40"/>
      <c r="N302" s="595"/>
      <c r="O302" s="42"/>
      <c r="P302" s="42"/>
      <c r="Q302" s="8"/>
      <c r="R302" s="7"/>
      <c r="S302" s="7"/>
      <c r="T302" s="8"/>
      <c r="U302" s="7"/>
      <c r="V302" s="153"/>
      <c r="W302" s="6"/>
      <c r="X302" s="6"/>
      <c r="Y302" s="6"/>
      <c r="Z302" s="8"/>
      <c r="AA302" s="7"/>
      <c r="AB302" s="7"/>
      <c r="AC302" s="8"/>
      <c r="AD302" s="7"/>
      <c r="AE302" s="7"/>
      <c r="AF302" s="8"/>
      <c r="AG302" s="7"/>
      <c r="AH302" s="153"/>
      <c r="AI302" s="153"/>
    </row>
    <row r="303" spans="1:35" s="5" customFormat="1" ht="24.95" customHeight="1">
      <c r="A303" s="246"/>
      <c r="B303" s="246"/>
      <c r="C303" s="243"/>
      <c r="D303" s="232"/>
      <c r="E303" s="243"/>
      <c r="F303" s="243"/>
      <c r="G303" s="243"/>
      <c r="H303" s="243"/>
      <c r="I303" s="243"/>
      <c r="J303" s="553"/>
      <c r="K303" s="553"/>
      <c r="L303" s="40"/>
      <c r="M303" s="40"/>
      <c r="N303" s="595"/>
      <c r="O303" s="42"/>
      <c r="P303" s="42"/>
      <c r="Q303" s="8"/>
      <c r="R303" s="7"/>
      <c r="S303" s="7"/>
      <c r="T303" s="8"/>
      <c r="U303" s="7"/>
      <c r="V303" s="153"/>
      <c r="W303" s="6"/>
      <c r="X303" s="6"/>
      <c r="Y303" s="6"/>
      <c r="Z303" s="8"/>
      <c r="AA303" s="7"/>
      <c r="AB303" s="7"/>
      <c r="AC303" s="8"/>
      <c r="AD303" s="7"/>
      <c r="AE303" s="7"/>
      <c r="AF303" s="8"/>
      <c r="AG303" s="7"/>
      <c r="AH303" s="153"/>
      <c r="AI303" s="153"/>
    </row>
    <row r="304" spans="1:35" s="5" customFormat="1" ht="24.95" customHeight="1">
      <c r="A304" s="246"/>
      <c r="B304" s="246"/>
      <c r="C304" s="243"/>
      <c r="D304" s="232"/>
      <c r="E304" s="243"/>
      <c r="F304" s="243"/>
      <c r="G304" s="243"/>
      <c r="H304" s="243"/>
      <c r="I304" s="243"/>
      <c r="J304" s="553"/>
      <c r="K304" s="553"/>
      <c r="L304" s="40"/>
      <c r="M304" s="40"/>
      <c r="N304" s="595"/>
      <c r="O304" s="42"/>
      <c r="P304" s="42"/>
      <c r="Q304" s="8"/>
      <c r="R304" s="7"/>
      <c r="S304" s="7"/>
      <c r="T304" s="8"/>
      <c r="U304" s="7"/>
      <c r="V304" s="153"/>
      <c r="W304" s="6"/>
      <c r="X304" s="6"/>
      <c r="Y304" s="6"/>
      <c r="Z304" s="8"/>
      <c r="AA304" s="7"/>
      <c r="AB304" s="7"/>
      <c r="AC304" s="8"/>
      <c r="AD304" s="7"/>
      <c r="AE304" s="7"/>
      <c r="AF304" s="8"/>
      <c r="AG304" s="7"/>
      <c r="AH304" s="153"/>
      <c r="AI304" s="153"/>
    </row>
    <row r="305" spans="1:35" s="5" customFormat="1" ht="24.95" customHeight="1">
      <c r="A305" s="246"/>
      <c r="B305" s="246"/>
      <c r="C305" s="243"/>
      <c r="D305" s="232"/>
      <c r="E305" s="243"/>
      <c r="F305" s="243"/>
      <c r="G305" s="243"/>
      <c r="H305" s="243"/>
      <c r="I305" s="243"/>
      <c r="J305" s="553"/>
      <c r="K305" s="553"/>
      <c r="L305" s="40"/>
      <c r="M305" s="40"/>
      <c r="N305" s="595"/>
      <c r="O305" s="42"/>
      <c r="P305" s="42"/>
      <c r="Q305" s="8"/>
      <c r="R305" s="7"/>
      <c r="S305" s="7"/>
      <c r="T305" s="8"/>
      <c r="U305" s="7"/>
      <c r="V305" s="153"/>
      <c r="W305" s="6"/>
      <c r="X305" s="6"/>
      <c r="Y305" s="6"/>
      <c r="Z305" s="8"/>
      <c r="AA305" s="7"/>
      <c r="AB305" s="7"/>
      <c r="AC305" s="8"/>
      <c r="AD305" s="7"/>
      <c r="AE305" s="7"/>
      <c r="AF305" s="8"/>
      <c r="AG305" s="7"/>
      <c r="AH305" s="153"/>
      <c r="AI305" s="153"/>
    </row>
    <row r="306" spans="1:35" s="5" customFormat="1" ht="24.95" customHeight="1">
      <c r="A306" s="246"/>
      <c r="B306" s="246"/>
      <c r="C306" s="243"/>
      <c r="D306" s="232"/>
      <c r="E306" s="243"/>
      <c r="F306" s="243"/>
      <c r="G306" s="243"/>
      <c r="H306" s="243"/>
      <c r="I306" s="243"/>
      <c r="J306" s="553"/>
      <c r="K306" s="553"/>
      <c r="L306" s="40"/>
      <c r="M306" s="40"/>
      <c r="N306" s="595"/>
      <c r="O306" s="42"/>
      <c r="P306" s="42"/>
      <c r="Q306" s="8"/>
      <c r="R306" s="7"/>
      <c r="S306" s="7"/>
      <c r="T306" s="8"/>
      <c r="U306" s="7"/>
      <c r="V306" s="153"/>
      <c r="W306" s="6"/>
      <c r="X306" s="6"/>
      <c r="Y306" s="6"/>
      <c r="Z306" s="8"/>
      <c r="AA306" s="7"/>
      <c r="AB306" s="7"/>
      <c r="AC306" s="8"/>
      <c r="AD306" s="7"/>
      <c r="AE306" s="7"/>
      <c r="AF306" s="8"/>
      <c r="AG306" s="7"/>
      <c r="AH306" s="153"/>
      <c r="AI306" s="153"/>
    </row>
    <row r="307" spans="1:35" s="5" customFormat="1" ht="24.95" customHeight="1">
      <c r="A307" s="246"/>
      <c r="B307" s="246"/>
      <c r="C307" s="243"/>
      <c r="D307" s="232"/>
      <c r="E307" s="243"/>
      <c r="F307" s="243"/>
      <c r="G307" s="243"/>
      <c r="H307" s="243"/>
      <c r="I307" s="243"/>
      <c r="J307" s="553"/>
      <c r="K307" s="553"/>
      <c r="L307" s="40"/>
      <c r="M307" s="40"/>
      <c r="N307" s="595"/>
      <c r="O307" s="42"/>
      <c r="P307" s="42"/>
      <c r="Q307" s="8"/>
      <c r="R307" s="7"/>
      <c r="S307" s="7"/>
      <c r="T307" s="8"/>
      <c r="U307" s="7"/>
      <c r="V307" s="153"/>
      <c r="W307" s="6"/>
      <c r="X307" s="6"/>
      <c r="Y307" s="6"/>
      <c r="Z307" s="8"/>
      <c r="AA307" s="7"/>
      <c r="AB307" s="7"/>
      <c r="AC307" s="8"/>
      <c r="AD307" s="7"/>
      <c r="AE307" s="7"/>
      <c r="AF307" s="8"/>
      <c r="AG307" s="7"/>
      <c r="AH307" s="153"/>
      <c r="AI307" s="153"/>
    </row>
    <row r="308" spans="1:35" s="5" customFormat="1" ht="24.95" customHeight="1">
      <c r="A308" s="246"/>
      <c r="B308" s="246"/>
      <c r="C308" s="243"/>
      <c r="D308" s="232"/>
      <c r="E308" s="243"/>
      <c r="F308" s="243"/>
      <c r="G308" s="243"/>
      <c r="H308" s="243"/>
      <c r="I308" s="243"/>
      <c r="J308" s="553"/>
      <c r="K308" s="553"/>
      <c r="L308" s="40"/>
      <c r="M308" s="40"/>
      <c r="N308" s="595"/>
      <c r="O308" s="42"/>
      <c r="P308" s="42"/>
      <c r="Q308" s="8"/>
      <c r="R308" s="7"/>
      <c r="S308" s="7"/>
      <c r="T308" s="8"/>
      <c r="U308" s="7"/>
      <c r="V308" s="153"/>
      <c r="W308" s="6"/>
      <c r="X308" s="6"/>
      <c r="Y308" s="6"/>
      <c r="Z308" s="8"/>
      <c r="AA308" s="7"/>
      <c r="AB308" s="7"/>
      <c r="AC308" s="8"/>
      <c r="AD308" s="7"/>
      <c r="AE308" s="7"/>
      <c r="AF308" s="8"/>
      <c r="AG308" s="7"/>
      <c r="AH308" s="153"/>
      <c r="AI308" s="153"/>
    </row>
    <row r="309" spans="1:35" s="5" customFormat="1" ht="24.95" customHeight="1">
      <c r="A309" s="246"/>
      <c r="B309" s="246"/>
      <c r="C309" s="243"/>
      <c r="D309" s="232"/>
      <c r="E309" s="243"/>
      <c r="F309" s="243"/>
      <c r="G309" s="243"/>
      <c r="H309" s="243"/>
      <c r="I309" s="243"/>
      <c r="J309" s="553"/>
      <c r="K309" s="553"/>
      <c r="L309" s="40"/>
      <c r="M309" s="40"/>
      <c r="N309" s="595"/>
      <c r="O309" s="42"/>
      <c r="P309" s="42"/>
      <c r="Q309" s="8"/>
      <c r="R309" s="7"/>
      <c r="S309" s="7"/>
      <c r="T309" s="8"/>
      <c r="U309" s="7"/>
      <c r="V309" s="153"/>
      <c r="W309" s="6"/>
      <c r="X309" s="6"/>
      <c r="Y309" s="6"/>
      <c r="Z309" s="8"/>
      <c r="AA309" s="7"/>
      <c r="AB309" s="7"/>
      <c r="AC309" s="8"/>
      <c r="AD309" s="7"/>
      <c r="AE309" s="7"/>
      <c r="AF309" s="8"/>
      <c r="AG309" s="7"/>
      <c r="AH309" s="153"/>
      <c r="AI309" s="153"/>
    </row>
    <row r="310" spans="1:35" s="5" customFormat="1" ht="24.95" customHeight="1">
      <c r="A310" s="246"/>
      <c r="B310" s="246"/>
      <c r="C310" s="243"/>
      <c r="D310" s="232"/>
      <c r="E310" s="243"/>
      <c r="F310" s="243"/>
      <c r="G310" s="243"/>
      <c r="H310" s="243"/>
      <c r="I310" s="243"/>
      <c r="J310" s="553"/>
      <c r="K310" s="553"/>
      <c r="L310" s="40"/>
      <c r="M310" s="40"/>
      <c r="N310" s="595"/>
      <c r="O310" s="42"/>
      <c r="P310" s="42"/>
      <c r="Q310" s="8"/>
      <c r="R310" s="7"/>
      <c r="S310" s="7"/>
      <c r="T310" s="8"/>
      <c r="U310" s="7"/>
      <c r="V310" s="153"/>
      <c r="W310" s="6"/>
      <c r="X310" s="6"/>
      <c r="Y310" s="6"/>
      <c r="Z310" s="8"/>
      <c r="AA310" s="7"/>
      <c r="AB310" s="7"/>
      <c r="AC310" s="8"/>
      <c r="AD310" s="7"/>
      <c r="AE310" s="7"/>
      <c r="AF310" s="8"/>
      <c r="AG310" s="7"/>
      <c r="AH310" s="153"/>
      <c r="AI310" s="153"/>
    </row>
    <row r="311" spans="1:35" s="5" customFormat="1" ht="24.95" customHeight="1">
      <c r="A311" s="246"/>
      <c r="B311" s="246"/>
      <c r="C311" s="243"/>
      <c r="D311" s="232"/>
      <c r="E311" s="243"/>
      <c r="F311" s="243"/>
      <c r="G311" s="243"/>
      <c r="H311" s="243"/>
      <c r="I311" s="243"/>
      <c r="J311" s="553"/>
      <c r="K311" s="553"/>
      <c r="L311" s="40"/>
      <c r="M311" s="40"/>
      <c r="N311" s="595"/>
      <c r="O311" s="42"/>
      <c r="P311" s="42"/>
      <c r="Q311" s="8"/>
      <c r="R311" s="7"/>
      <c r="S311" s="7"/>
      <c r="T311" s="8"/>
      <c r="U311" s="7"/>
      <c r="V311" s="153"/>
      <c r="W311" s="6"/>
      <c r="X311" s="6"/>
      <c r="Y311" s="6"/>
      <c r="Z311" s="8"/>
      <c r="AA311" s="7"/>
      <c r="AB311" s="7"/>
      <c r="AC311" s="8"/>
      <c r="AD311" s="7"/>
      <c r="AE311" s="7"/>
      <c r="AF311" s="8"/>
      <c r="AG311" s="7"/>
      <c r="AH311" s="153"/>
      <c r="AI311" s="153"/>
    </row>
    <row r="312" spans="1:35" s="5" customFormat="1" ht="24.95" customHeight="1">
      <c r="A312" s="246"/>
      <c r="B312" s="246"/>
      <c r="C312" s="243"/>
      <c r="D312" s="232"/>
      <c r="E312" s="243"/>
      <c r="F312" s="243"/>
      <c r="G312" s="243"/>
      <c r="H312" s="243"/>
      <c r="I312" s="243"/>
      <c r="J312" s="553"/>
      <c r="K312" s="553"/>
      <c r="L312" s="40"/>
      <c r="M312" s="40"/>
      <c r="N312" s="595"/>
      <c r="O312" s="42"/>
      <c r="P312" s="42"/>
      <c r="Q312" s="8"/>
      <c r="R312" s="7"/>
      <c r="S312" s="7"/>
      <c r="T312" s="8"/>
      <c r="U312" s="7"/>
      <c r="V312" s="153"/>
      <c r="W312" s="6"/>
      <c r="X312" s="6"/>
      <c r="Y312" s="6"/>
      <c r="Z312" s="8"/>
      <c r="AA312" s="7"/>
      <c r="AB312" s="7"/>
      <c r="AC312" s="8"/>
      <c r="AD312" s="7"/>
      <c r="AE312" s="7"/>
      <c r="AF312" s="8"/>
      <c r="AG312" s="7"/>
      <c r="AH312" s="153"/>
      <c r="AI312" s="153"/>
    </row>
    <row r="313" spans="1:35" s="5" customFormat="1" ht="24.95" customHeight="1">
      <c r="A313" s="246"/>
      <c r="B313" s="246"/>
      <c r="C313" s="243"/>
      <c r="D313" s="232"/>
      <c r="E313" s="243"/>
      <c r="F313" s="243"/>
      <c r="G313" s="243"/>
      <c r="H313" s="243"/>
      <c r="I313" s="243"/>
      <c r="J313" s="553"/>
      <c r="K313" s="553"/>
      <c r="L313" s="40"/>
      <c r="M313" s="40"/>
      <c r="N313" s="595"/>
      <c r="O313" s="42"/>
      <c r="P313" s="42"/>
      <c r="Q313" s="8"/>
      <c r="R313" s="7"/>
      <c r="S313" s="7"/>
      <c r="T313" s="8"/>
      <c r="U313" s="7"/>
      <c r="V313" s="153"/>
      <c r="W313" s="6"/>
      <c r="X313" s="6"/>
      <c r="Y313" s="6"/>
      <c r="Z313" s="8"/>
      <c r="AA313" s="7"/>
      <c r="AB313" s="7"/>
      <c r="AC313" s="8"/>
      <c r="AD313" s="7"/>
      <c r="AE313" s="7"/>
      <c r="AF313" s="8"/>
      <c r="AG313" s="7"/>
      <c r="AH313" s="153"/>
      <c r="AI313" s="153"/>
    </row>
    <row r="314" spans="1:35" s="5" customFormat="1" ht="24.95" customHeight="1">
      <c r="A314" s="246"/>
      <c r="B314" s="246"/>
      <c r="C314" s="243"/>
      <c r="D314" s="232"/>
      <c r="E314" s="243"/>
      <c r="F314" s="243"/>
      <c r="G314" s="243"/>
      <c r="H314" s="243"/>
      <c r="I314" s="243"/>
      <c r="J314" s="553"/>
      <c r="K314" s="553"/>
      <c r="L314" s="40"/>
      <c r="M314" s="40"/>
      <c r="N314" s="595"/>
      <c r="O314" s="42"/>
      <c r="P314" s="42"/>
      <c r="Q314" s="8"/>
      <c r="R314" s="7"/>
      <c r="S314" s="7"/>
      <c r="T314" s="8"/>
      <c r="U314" s="7"/>
      <c r="V314" s="153"/>
      <c r="W314" s="6"/>
      <c r="X314" s="6"/>
      <c r="Y314" s="6"/>
      <c r="Z314" s="8"/>
      <c r="AA314" s="7"/>
      <c r="AB314" s="7"/>
      <c r="AC314" s="8"/>
      <c r="AD314" s="7"/>
      <c r="AE314" s="7"/>
      <c r="AF314" s="8"/>
      <c r="AG314" s="7"/>
      <c r="AH314" s="153"/>
      <c r="AI314" s="153"/>
    </row>
    <row r="315" spans="1:35" s="5" customFormat="1" ht="24.95" customHeight="1">
      <c r="A315" s="246"/>
      <c r="B315" s="246"/>
      <c r="C315" s="243"/>
      <c r="D315" s="232"/>
      <c r="E315" s="243"/>
      <c r="F315" s="243"/>
      <c r="G315" s="243"/>
      <c r="H315" s="243"/>
      <c r="I315" s="243"/>
      <c r="J315" s="553"/>
      <c r="K315" s="553"/>
      <c r="L315" s="40"/>
      <c r="M315" s="40"/>
      <c r="N315" s="595"/>
      <c r="O315" s="42"/>
      <c r="P315" s="42"/>
      <c r="Q315" s="8"/>
      <c r="R315" s="7"/>
      <c r="S315" s="7"/>
      <c r="T315" s="8"/>
      <c r="U315" s="7"/>
      <c r="V315" s="153"/>
      <c r="W315" s="6"/>
      <c r="X315" s="6"/>
      <c r="Y315" s="6"/>
      <c r="Z315" s="8"/>
      <c r="AA315" s="7"/>
      <c r="AB315" s="7"/>
      <c r="AC315" s="8"/>
      <c r="AD315" s="7"/>
      <c r="AE315" s="7"/>
      <c r="AF315" s="8"/>
      <c r="AG315" s="7"/>
      <c r="AH315" s="153"/>
      <c r="AI315" s="153"/>
    </row>
    <row r="316" spans="1:35" s="5" customFormat="1" ht="24.95" customHeight="1">
      <c r="A316" s="246"/>
      <c r="B316" s="246"/>
      <c r="C316" s="243"/>
      <c r="D316" s="232"/>
      <c r="E316" s="243"/>
      <c r="F316" s="243"/>
      <c r="G316" s="243"/>
      <c r="H316" s="243"/>
      <c r="I316" s="243"/>
      <c r="J316" s="553"/>
      <c r="K316" s="553"/>
      <c r="L316" s="40"/>
      <c r="M316" s="40"/>
      <c r="N316" s="595"/>
      <c r="O316" s="42"/>
      <c r="P316" s="42"/>
      <c r="Q316" s="8"/>
      <c r="R316" s="7"/>
      <c r="S316" s="7"/>
      <c r="T316" s="8"/>
      <c r="U316" s="7"/>
      <c r="V316" s="153"/>
      <c r="W316" s="6"/>
      <c r="X316" s="6"/>
      <c r="Y316" s="6"/>
      <c r="Z316" s="8"/>
      <c r="AA316" s="7"/>
      <c r="AB316" s="7"/>
      <c r="AC316" s="8"/>
      <c r="AD316" s="7"/>
      <c r="AE316" s="7"/>
      <c r="AF316" s="8"/>
      <c r="AG316" s="7"/>
      <c r="AH316" s="153"/>
      <c r="AI316" s="153"/>
    </row>
    <row r="317" spans="1:35" s="5" customFormat="1" ht="24.95" customHeight="1">
      <c r="A317" s="246"/>
      <c r="B317" s="246"/>
      <c r="C317" s="243"/>
      <c r="D317" s="232"/>
      <c r="E317" s="243"/>
      <c r="F317" s="243"/>
      <c r="G317" s="243"/>
      <c r="H317" s="243"/>
      <c r="I317" s="243"/>
      <c r="J317" s="553"/>
      <c r="K317" s="553"/>
      <c r="L317" s="40"/>
      <c r="M317" s="40"/>
      <c r="N317" s="595"/>
      <c r="O317" s="42"/>
      <c r="P317" s="42"/>
      <c r="Q317" s="8"/>
      <c r="R317" s="7"/>
      <c r="S317" s="7"/>
      <c r="T317" s="8"/>
      <c r="U317" s="7"/>
      <c r="V317" s="153"/>
      <c r="W317" s="6"/>
      <c r="X317" s="6"/>
      <c r="Y317" s="6"/>
      <c r="Z317" s="8"/>
      <c r="AA317" s="7"/>
      <c r="AB317" s="7"/>
      <c r="AC317" s="8"/>
      <c r="AD317" s="7"/>
      <c r="AE317" s="7"/>
      <c r="AF317" s="8"/>
      <c r="AG317" s="7"/>
      <c r="AH317" s="153"/>
      <c r="AI317" s="153"/>
    </row>
    <row r="318" spans="1:35" s="5" customFormat="1" ht="24.95" customHeight="1">
      <c r="A318" s="246"/>
      <c r="B318" s="246"/>
      <c r="C318" s="243"/>
      <c r="D318" s="232"/>
      <c r="E318" s="243"/>
      <c r="F318" s="243"/>
      <c r="G318" s="243"/>
      <c r="H318" s="243"/>
      <c r="I318" s="243"/>
      <c r="J318" s="553"/>
      <c r="K318" s="553"/>
      <c r="L318" s="40"/>
      <c r="M318" s="40"/>
      <c r="N318" s="595"/>
      <c r="O318" s="42"/>
      <c r="P318" s="42"/>
      <c r="Q318" s="8"/>
      <c r="R318" s="7"/>
      <c r="S318" s="7"/>
      <c r="T318" s="8"/>
      <c r="U318" s="7"/>
      <c r="V318" s="153"/>
      <c r="W318" s="6"/>
      <c r="X318" s="6"/>
      <c r="Y318" s="6"/>
      <c r="Z318" s="8"/>
      <c r="AA318" s="7"/>
      <c r="AB318" s="7"/>
      <c r="AC318" s="8"/>
      <c r="AD318" s="7"/>
      <c r="AE318" s="7"/>
      <c r="AF318" s="8"/>
      <c r="AG318" s="7"/>
      <c r="AH318" s="153"/>
      <c r="AI318" s="153"/>
    </row>
    <row r="319" spans="1:35" s="5" customFormat="1" ht="24.95" customHeight="1">
      <c r="A319" s="246"/>
      <c r="B319" s="246"/>
      <c r="C319" s="243"/>
      <c r="D319" s="232"/>
      <c r="E319" s="243"/>
      <c r="F319" s="243"/>
      <c r="G319" s="243"/>
      <c r="H319" s="243"/>
      <c r="I319" s="243"/>
      <c r="J319" s="553"/>
      <c r="K319" s="553"/>
      <c r="L319" s="40"/>
      <c r="M319" s="40"/>
      <c r="N319" s="595"/>
      <c r="O319" s="42"/>
      <c r="P319" s="42"/>
      <c r="Q319" s="8"/>
      <c r="R319" s="7"/>
      <c r="S319" s="7"/>
      <c r="T319" s="8"/>
      <c r="U319" s="7"/>
      <c r="V319" s="153"/>
      <c r="W319" s="6"/>
      <c r="X319" s="6"/>
      <c r="Y319" s="6"/>
      <c r="Z319" s="8"/>
      <c r="AA319" s="7"/>
      <c r="AB319" s="7"/>
      <c r="AC319" s="8"/>
      <c r="AD319" s="7"/>
      <c r="AE319" s="7"/>
      <c r="AF319" s="8"/>
      <c r="AG319" s="7"/>
      <c r="AH319" s="153"/>
      <c r="AI319" s="153"/>
    </row>
    <row r="320" spans="1:35" s="5" customFormat="1" ht="24.95" customHeight="1">
      <c r="A320" s="246"/>
      <c r="B320" s="246"/>
      <c r="C320" s="243"/>
      <c r="D320" s="232"/>
      <c r="E320" s="243"/>
      <c r="F320" s="243"/>
      <c r="G320" s="243"/>
      <c r="H320" s="243"/>
      <c r="I320" s="243"/>
      <c r="J320" s="553"/>
      <c r="K320" s="553"/>
      <c r="L320" s="40"/>
      <c r="M320" s="40"/>
      <c r="N320" s="595"/>
      <c r="O320" s="42"/>
      <c r="P320" s="42"/>
      <c r="Q320" s="8"/>
      <c r="R320" s="7"/>
      <c r="S320" s="7"/>
      <c r="T320" s="8"/>
      <c r="U320" s="7"/>
      <c r="V320" s="153"/>
      <c r="W320" s="6"/>
      <c r="X320" s="6"/>
      <c r="Y320" s="6"/>
      <c r="Z320" s="8"/>
      <c r="AA320" s="7"/>
      <c r="AB320" s="7"/>
      <c r="AC320" s="8"/>
      <c r="AD320" s="7"/>
      <c r="AE320" s="7"/>
      <c r="AF320" s="8"/>
      <c r="AG320" s="7"/>
      <c r="AH320" s="153"/>
      <c r="AI320" s="153"/>
    </row>
    <row r="321" spans="1:35" s="5" customFormat="1" ht="24.95" customHeight="1">
      <c r="A321" s="246"/>
      <c r="B321" s="246"/>
      <c r="C321" s="243"/>
      <c r="D321" s="232"/>
      <c r="E321" s="243"/>
      <c r="F321" s="243"/>
      <c r="G321" s="243"/>
      <c r="H321" s="243"/>
      <c r="I321" s="243"/>
      <c r="J321" s="553"/>
      <c r="K321" s="553"/>
      <c r="L321" s="40"/>
      <c r="M321" s="40"/>
      <c r="N321" s="595"/>
      <c r="O321" s="42"/>
      <c r="P321" s="42"/>
      <c r="Q321" s="8"/>
      <c r="R321" s="7"/>
      <c r="S321" s="7"/>
      <c r="T321" s="8"/>
      <c r="U321" s="7"/>
      <c r="V321" s="153"/>
      <c r="W321" s="6"/>
      <c r="X321" s="6"/>
      <c r="Y321" s="6"/>
      <c r="Z321" s="8"/>
      <c r="AA321" s="7"/>
      <c r="AB321" s="7"/>
      <c r="AC321" s="8"/>
      <c r="AD321" s="7"/>
      <c r="AE321" s="7"/>
      <c r="AF321" s="8"/>
      <c r="AG321" s="7"/>
      <c r="AH321" s="153"/>
      <c r="AI321" s="153"/>
    </row>
    <row r="322" spans="1:35" s="5" customFormat="1" ht="24.95" customHeight="1">
      <c r="A322" s="246"/>
      <c r="B322" s="246"/>
      <c r="C322" s="243"/>
      <c r="D322" s="232"/>
      <c r="E322" s="243"/>
      <c r="F322" s="243"/>
      <c r="G322" s="243"/>
      <c r="H322" s="243"/>
      <c r="I322" s="243"/>
      <c r="J322" s="553"/>
      <c r="K322" s="553"/>
      <c r="L322" s="40"/>
      <c r="M322" s="40"/>
      <c r="N322" s="595"/>
      <c r="O322" s="42"/>
      <c r="P322" s="42"/>
      <c r="Q322" s="8"/>
      <c r="R322" s="7"/>
      <c r="S322" s="7"/>
      <c r="T322" s="8"/>
      <c r="U322" s="7"/>
      <c r="V322" s="153"/>
      <c r="W322" s="6"/>
      <c r="X322" s="6"/>
      <c r="Y322" s="6"/>
      <c r="Z322" s="8"/>
      <c r="AA322" s="7"/>
      <c r="AB322" s="7"/>
      <c r="AC322" s="8"/>
      <c r="AD322" s="7"/>
      <c r="AE322" s="7"/>
      <c r="AF322" s="8"/>
      <c r="AG322" s="7"/>
      <c r="AH322" s="153"/>
      <c r="AI322" s="153"/>
    </row>
    <row r="323" spans="1:35" s="5" customFormat="1" ht="24.95" customHeight="1">
      <c r="A323" s="246"/>
      <c r="B323" s="246"/>
      <c r="C323" s="243"/>
      <c r="D323" s="232"/>
      <c r="E323" s="243"/>
      <c r="F323" s="243"/>
      <c r="G323" s="243"/>
      <c r="H323" s="243"/>
      <c r="I323" s="243"/>
      <c r="J323" s="553"/>
      <c r="K323" s="553"/>
      <c r="L323" s="40"/>
      <c r="M323" s="40"/>
      <c r="N323" s="595"/>
      <c r="O323" s="42"/>
      <c r="P323" s="42"/>
      <c r="Q323" s="8"/>
      <c r="R323" s="7"/>
      <c r="S323" s="7"/>
      <c r="T323" s="8"/>
      <c r="U323" s="7"/>
      <c r="V323" s="153"/>
      <c r="W323" s="6"/>
      <c r="X323" s="6"/>
      <c r="Y323" s="6"/>
      <c r="Z323" s="8"/>
      <c r="AA323" s="7"/>
      <c r="AB323" s="7"/>
      <c r="AC323" s="8"/>
      <c r="AD323" s="7"/>
      <c r="AE323" s="7"/>
      <c r="AF323" s="8"/>
      <c r="AG323" s="7"/>
      <c r="AH323" s="153"/>
      <c r="AI323" s="153"/>
    </row>
    <row r="324" spans="1:35" s="5" customFormat="1" ht="24.95" customHeight="1">
      <c r="A324" s="246"/>
      <c r="B324" s="246"/>
      <c r="C324" s="243"/>
      <c r="D324" s="232"/>
      <c r="E324" s="243"/>
      <c r="F324" s="243"/>
      <c r="G324" s="243"/>
      <c r="H324" s="243"/>
      <c r="I324" s="243"/>
      <c r="J324" s="553"/>
      <c r="K324" s="553"/>
      <c r="L324" s="40"/>
      <c r="M324" s="40"/>
      <c r="N324" s="595"/>
      <c r="O324" s="42"/>
      <c r="P324" s="42"/>
      <c r="Q324" s="8"/>
      <c r="R324" s="7"/>
      <c r="S324" s="7"/>
      <c r="T324" s="8"/>
      <c r="U324" s="7"/>
      <c r="V324" s="153"/>
      <c r="W324" s="6"/>
      <c r="X324" s="6"/>
      <c r="Y324" s="6"/>
      <c r="Z324" s="8"/>
      <c r="AA324" s="7"/>
      <c r="AB324" s="7"/>
      <c r="AC324" s="8"/>
      <c r="AD324" s="7"/>
      <c r="AE324" s="7"/>
      <c r="AF324" s="8"/>
      <c r="AG324" s="7"/>
      <c r="AH324" s="153"/>
      <c r="AI324" s="153"/>
    </row>
    <row r="325" spans="1:35" s="5" customFormat="1" ht="24.95" customHeight="1">
      <c r="A325" s="246"/>
      <c r="B325" s="246"/>
      <c r="C325" s="243"/>
      <c r="D325" s="232"/>
      <c r="E325" s="243"/>
      <c r="F325" s="243"/>
      <c r="G325" s="243"/>
      <c r="H325" s="243"/>
      <c r="I325" s="243"/>
      <c r="J325" s="553"/>
      <c r="K325" s="553"/>
      <c r="L325" s="40"/>
      <c r="M325" s="40"/>
      <c r="N325" s="595"/>
      <c r="O325" s="42"/>
      <c r="P325" s="42"/>
      <c r="Q325" s="8"/>
      <c r="R325" s="7"/>
      <c r="S325" s="7"/>
      <c r="T325" s="8"/>
      <c r="U325" s="7"/>
      <c r="V325" s="153"/>
      <c r="W325" s="6"/>
      <c r="X325" s="6"/>
      <c r="Y325" s="6"/>
      <c r="Z325" s="8"/>
      <c r="AA325" s="7"/>
      <c r="AB325" s="7"/>
      <c r="AC325" s="8"/>
      <c r="AD325" s="7"/>
      <c r="AE325" s="7"/>
      <c r="AF325" s="8"/>
      <c r="AG325" s="7"/>
      <c r="AH325" s="153"/>
      <c r="AI325" s="153"/>
    </row>
    <row r="326" spans="1:35" s="5" customFormat="1" ht="24.95" customHeight="1">
      <c r="A326" s="246"/>
      <c r="B326" s="246"/>
      <c r="C326" s="243"/>
      <c r="D326" s="232"/>
      <c r="E326" s="243"/>
      <c r="F326" s="243"/>
      <c r="G326" s="243"/>
      <c r="H326" s="243"/>
      <c r="I326" s="243"/>
      <c r="J326" s="553"/>
      <c r="K326" s="553"/>
      <c r="L326" s="40"/>
      <c r="M326" s="40"/>
      <c r="N326" s="595"/>
      <c r="O326" s="42"/>
      <c r="P326" s="42"/>
      <c r="Q326" s="8"/>
      <c r="R326" s="7"/>
      <c r="S326" s="7"/>
      <c r="T326" s="8"/>
      <c r="U326" s="7"/>
      <c r="V326" s="153"/>
      <c r="W326" s="6"/>
      <c r="X326" s="6"/>
      <c r="Y326" s="6"/>
      <c r="Z326" s="8"/>
      <c r="AA326" s="7"/>
      <c r="AB326" s="7"/>
      <c r="AC326" s="8"/>
      <c r="AD326" s="7"/>
      <c r="AE326" s="7"/>
      <c r="AF326" s="8"/>
      <c r="AG326" s="7"/>
      <c r="AH326" s="153"/>
      <c r="AI326" s="153"/>
    </row>
    <row r="327" spans="1:35" s="5" customFormat="1" ht="24.95" customHeight="1">
      <c r="A327" s="246"/>
      <c r="B327" s="246"/>
      <c r="C327" s="243"/>
      <c r="D327" s="232"/>
      <c r="E327" s="243"/>
      <c r="F327" s="243"/>
      <c r="G327" s="243"/>
      <c r="H327" s="243"/>
      <c r="I327" s="243"/>
      <c r="J327" s="553"/>
      <c r="K327" s="553"/>
      <c r="L327" s="40"/>
      <c r="M327" s="40"/>
      <c r="N327" s="595"/>
      <c r="O327" s="42"/>
      <c r="P327" s="42"/>
      <c r="Q327" s="8"/>
      <c r="R327" s="7"/>
      <c r="S327" s="7"/>
      <c r="T327" s="8"/>
      <c r="U327" s="7"/>
      <c r="V327" s="153"/>
      <c r="W327" s="6"/>
      <c r="X327" s="6"/>
      <c r="Y327" s="6"/>
      <c r="Z327" s="8"/>
      <c r="AA327" s="7"/>
      <c r="AB327" s="7"/>
      <c r="AC327" s="8"/>
      <c r="AD327" s="7"/>
      <c r="AE327" s="7"/>
      <c r="AF327" s="8"/>
      <c r="AG327" s="7"/>
      <c r="AH327" s="153"/>
      <c r="AI327" s="153"/>
    </row>
    <row r="328" spans="1:35" s="5" customFormat="1" ht="24.95" customHeight="1">
      <c r="A328" s="246"/>
      <c r="B328" s="246"/>
      <c r="C328" s="243"/>
      <c r="D328" s="232"/>
      <c r="E328" s="243"/>
      <c r="F328" s="243"/>
      <c r="G328" s="243"/>
      <c r="H328" s="243"/>
      <c r="I328" s="243"/>
      <c r="J328" s="553"/>
      <c r="K328" s="553"/>
      <c r="L328" s="40"/>
      <c r="M328" s="40"/>
      <c r="N328" s="595"/>
      <c r="O328" s="42"/>
      <c r="P328" s="42"/>
      <c r="Q328" s="8"/>
      <c r="R328" s="7"/>
      <c r="S328" s="7"/>
      <c r="T328" s="8"/>
      <c r="U328" s="7"/>
      <c r="V328" s="153"/>
      <c r="W328" s="6"/>
      <c r="X328" s="6"/>
      <c r="Y328" s="6"/>
      <c r="Z328" s="8"/>
      <c r="AA328" s="7"/>
      <c r="AB328" s="7"/>
      <c r="AC328" s="8"/>
      <c r="AD328" s="7"/>
      <c r="AE328" s="7"/>
      <c r="AF328" s="8"/>
      <c r="AG328" s="7"/>
      <c r="AH328" s="153"/>
      <c r="AI328" s="153"/>
    </row>
    <row r="329" spans="1:35" s="5" customFormat="1" ht="24.95" customHeight="1">
      <c r="A329" s="246"/>
      <c r="B329" s="246"/>
      <c r="C329" s="243"/>
      <c r="D329" s="232"/>
      <c r="E329" s="243"/>
      <c r="F329" s="243"/>
      <c r="G329" s="243"/>
      <c r="H329" s="243"/>
      <c r="I329" s="243"/>
      <c r="J329" s="553"/>
      <c r="K329" s="553"/>
      <c r="L329" s="40"/>
      <c r="M329" s="40"/>
      <c r="N329" s="595"/>
      <c r="O329" s="42"/>
      <c r="P329" s="42"/>
      <c r="Q329" s="8"/>
      <c r="R329" s="7"/>
      <c r="S329" s="7"/>
      <c r="T329" s="8"/>
      <c r="U329" s="7"/>
      <c r="V329" s="153"/>
      <c r="W329" s="6"/>
      <c r="X329" s="6"/>
      <c r="Y329" s="6"/>
      <c r="Z329" s="8"/>
      <c r="AA329" s="7"/>
      <c r="AB329" s="7"/>
      <c r="AC329" s="8"/>
      <c r="AD329" s="7"/>
      <c r="AE329" s="7"/>
      <c r="AF329" s="8"/>
      <c r="AG329" s="7"/>
      <c r="AH329" s="153"/>
      <c r="AI329" s="153"/>
    </row>
    <row r="330" spans="1:35" s="5" customFormat="1" ht="24.95" customHeight="1">
      <c r="A330" s="246"/>
      <c r="B330" s="246"/>
      <c r="C330" s="243"/>
      <c r="D330" s="232"/>
      <c r="E330" s="243"/>
      <c r="F330" s="243"/>
      <c r="G330" s="243"/>
      <c r="H330" s="243"/>
      <c r="I330" s="243"/>
      <c r="J330" s="553"/>
      <c r="K330" s="553"/>
      <c r="L330" s="40"/>
      <c r="M330" s="40"/>
      <c r="N330" s="595"/>
      <c r="O330" s="42"/>
      <c r="P330" s="42"/>
      <c r="Q330" s="8"/>
      <c r="R330" s="7"/>
      <c r="S330" s="7"/>
      <c r="T330" s="8"/>
      <c r="U330" s="7"/>
      <c r="V330" s="153"/>
      <c r="W330" s="6"/>
      <c r="X330" s="6"/>
      <c r="Y330" s="6"/>
      <c r="Z330" s="8"/>
      <c r="AA330" s="7"/>
      <c r="AB330" s="7"/>
      <c r="AC330" s="8"/>
      <c r="AD330" s="7"/>
      <c r="AE330" s="7"/>
      <c r="AF330" s="8"/>
      <c r="AG330" s="7"/>
      <c r="AH330" s="153"/>
      <c r="AI330" s="153"/>
    </row>
    <row r="331" spans="1:35" s="5" customFormat="1" ht="24.95" customHeight="1">
      <c r="A331" s="246"/>
      <c r="B331" s="246"/>
      <c r="C331" s="243"/>
      <c r="D331" s="232"/>
      <c r="E331" s="243"/>
      <c r="F331" s="243"/>
      <c r="G331" s="243"/>
      <c r="H331" s="243"/>
      <c r="I331" s="243"/>
      <c r="J331" s="553"/>
      <c r="K331" s="553"/>
      <c r="L331" s="40"/>
      <c r="M331" s="40"/>
      <c r="N331" s="595"/>
      <c r="O331" s="42"/>
      <c r="P331" s="42"/>
      <c r="Q331" s="8"/>
      <c r="R331" s="7"/>
      <c r="S331" s="7"/>
      <c r="T331" s="8"/>
      <c r="U331" s="7"/>
      <c r="V331" s="153"/>
      <c r="W331" s="6"/>
      <c r="X331" s="6"/>
      <c r="Y331" s="6"/>
      <c r="Z331" s="8"/>
      <c r="AA331" s="7"/>
      <c r="AB331" s="7"/>
      <c r="AC331" s="8"/>
      <c r="AD331" s="7"/>
      <c r="AE331" s="7"/>
      <c r="AF331" s="8"/>
      <c r="AG331" s="7"/>
      <c r="AH331" s="153"/>
      <c r="AI331" s="153"/>
    </row>
    <row r="332" spans="1:35" s="5" customFormat="1" ht="24.95" customHeight="1">
      <c r="A332" s="246"/>
      <c r="B332" s="246"/>
      <c r="C332" s="243"/>
      <c r="D332" s="232"/>
      <c r="E332" s="243"/>
      <c r="F332" s="243"/>
      <c r="G332" s="243"/>
      <c r="H332" s="243"/>
      <c r="I332" s="243"/>
      <c r="J332" s="553"/>
      <c r="K332" s="553"/>
      <c r="L332" s="40"/>
      <c r="M332" s="40"/>
      <c r="N332" s="595"/>
      <c r="O332" s="42"/>
      <c r="P332" s="42"/>
      <c r="Q332" s="8"/>
      <c r="R332" s="7"/>
      <c r="S332" s="7"/>
      <c r="T332" s="8"/>
      <c r="U332" s="7"/>
      <c r="V332" s="153"/>
      <c r="W332" s="6"/>
      <c r="X332" s="6"/>
      <c r="Y332" s="6"/>
      <c r="Z332" s="8"/>
      <c r="AA332" s="7"/>
      <c r="AB332" s="7"/>
      <c r="AC332" s="8"/>
      <c r="AD332" s="7"/>
      <c r="AE332" s="7"/>
      <c r="AF332" s="8"/>
      <c r="AG332" s="7"/>
      <c r="AH332" s="153"/>
      <c r="AI332" s="153"/>
    </row>
    <row r="333" spans="1:35" s="5" customFormat="1" ht="24.95" customHeight="1">
      <c r="A333" s="246"/>
      <c r="B333" s="246"/>
      <c r="C333" s="243"/>
      <c r="D333" s="232"/>
      <c r="E333" s="243"/>
      <c r="F333" s="243"/>
      <c r="G333" s="243"/>
      <c r="H333" s="243"/>
      <c r="I333" s="243"/>
      <c r="J333" s="553"/>
      <c r="K333" s="553"/>
      <c r="L333" s="40"/>
      <c r="M333" s="40"/>
      <c r="N333" s="595"/>
      <c r="O333" s="42"/>
      <c r="P333" s="42"/>
      <c r="Q333" s="8"/>
      <c r="R333" s="7"/>
      <c r="S333" s="7"/>
      <c r="T333" s="8"/>
      <c r="U333" s="7"/>
      <c r="V333" s="153"/>
      <c r="W333" s="6"/>
      <c r="X333" s="6"/>
      <c r="Y333" s="6"/>
      <c r="Z333" s="8"/>
      <c r="AA333" s="7"/>
      <c r="AB333" s="7"/>
      <c r="AC333" s="8"/>
      <c r="AD333" s="7"/>
      <c r="AE333" s="7"/>
      <c r="AF333" s="8"/>
      <c r="AG333" s="7"/>
      <c r="AH333" s="153"/>
      <c r="AI333" s="153"/>
    </row>
    <row r="334" spans="1:35" s="5" customFormat="1" ht="24.95" customHeight="1">
      <c r="A334" s="246"/>
      <c r="B334" s="246"/>
      <c r="C334" s="243"/>
      <c r="D334" s="232"/>
      <c r="E334" s="243"/>
      <c r="F334" s="243"/>
      <c r="G334" s="243"/>
      <c r="H334" s="243"/>
      <c r="I334" s="243"/>
      <c r="J334" s="553"/>
      <c r="K334" s="553"/>
      <c r="L334" s="40"/>
      <c r="M334" s="40"/>
      <c r="N334" s="595"/>
      <c r="O334" s="42"/>
      <c r="P334" s="42"/>
      <c r="Q334" s="8"/>
      <c r="R334" s="7"/>
      <c r="S334" s="7"/>
      <c r="T334" s="8"/>
      <c r="U334" s="7"/>
      <c r="V334" s="153"/>
      <c r="W334" s="6"/>
      <c r="X334" s="6"/>
      <c r="Y334" s="6"/>
      <c r="Z334" s="8"/>
      <c r="AA334" s="7"/>
      <c r="AB334" s="7"/>
      <c r="AC334" s="8"/>
      <c r="AD334" s="7"/>
      <c r="AE334" s="7"/>
      <c r="AF334" s="8"/>
      <c r="AG334" s="7"/>
      <c r="AH334" s="153"/>
      <c r="AI334" s="153"/>
    </row>
    <row r="335" spans="1:35" s="5" customFormat="1" ht="24.95" customHeight="1">
      <c r="A335" s="246"/>
      <c r="B335" s="246"/>
      <c r="C335" s="243"/>
      <c r="D335" s="232"/>
      <c r="E335" s="243"/>
      <c r="F335" s="243"/>
      <c r="G335" s="243"/>
      <c r="H335" s="243"/>
      <c r="I335" s="243"/>
      <c r="J335" s="553"/>
      <c r="K335" s="553"/>
      <c r="L335" s="40"/>
      <c r="M335" s="40"/>
      <c r="N335" s="595"/>
      <c r="O335" s="42"/>
      <c r="P335" s="42"/>
      <c r="Q335" s="8"/>
      <c r="R335" s="7"/>
      <c r="S335" s="7"/>
      <c r="T335" s="8"/>
      <c r="U335" s="7"/>
      <c r="V335" s="153"/>
      <c r="W335" s="6"/>
      <c r="X335" s="6"/>
      <c r="Y335" s="6"/>
      <c r="Z335" s="8"/>
      <c r="AA335" s="7"/>
      <c r="AB335" s="7"/>
      <c r="AC335" s="8"/>
      <c r="AD335" s="7"/>
      <c r="AE335" s="7"/>
      <c r="AF335" s="8"/>
      <c r="AG335" s="7"/>
      <c r="AH335" s="153"/>
      <c r="AI335" s="153"/>
    </row>
    <row r="336" spans="1:35" s="5" customFormat="1" ht="24.95" customHeight="1">
      <c r="A336" s="246"/>
      <c r="B336" s="246"/>
      <c r="C336" s="243"/>
      <c r="D336" s="232"/>
      <c r="E336" s="243"/>
      <c r="F336" s="243"/>
      <c r="G336" s="243"/>
      <c r="H336" s="243"/>
      <c r="I336" s="243"/>
      <c r="J336" s="553"/>
      <c r="K336" s="553"/>
      <c r="L336" s="40"/>
      <c r="M336" s="40"/>
      <c r="N336" s="595"/>
      <c r="O336" s="42"/>
      <c r="P336" s="42"/>
      <c r="Q336" s="8"/>
      <c r="R336" s="7"/>
      <c r="S336" s="7"/>
      <c r="T336" s="8"/>
      <c r="U336" s="7"/>
      <c r="V336" s="153"/>
      <c r="W336" s="6"/>
      <c r="X336" s="6"/>
      <c r="Y336" s="6"/>
      <c r="Z336" s="8"/>
      <c r="AA336" s="7"/>
      <c r="AB336" s="7"/>
      <c r="AC336" s="8"/>
      <c r="AD336" s="7"/>
      <c r="AE336" s="7"/>
      <c r="AF336" s="8"/>
      <c r="AG336" s="7"/>
      <c r="AH336" s="153"/>
      <c r="AI336" s="153"/>
    </row>
    <row r="337" spans="1:35" s="5" customFormat="1" ht="24.95" customHeight="1">
      <c r="A337" s="246"/>
      <c r="B337" s="246"/>
      <c r="C337" s="243"/>
      <c r="D337" s="232"/>
      <c r="E337" s="243"/>
      <c r="F337" s="243"/>
      <c r="G337" s="243"/>
      <c r="H337" s="243"/>
      <c r="I337" s="243"/>
      <c r="J337" s="553"/>
      <c r="K337" s="553"/>
      <c r="L337" s="40"/>
      <c r="M337" s="40"/>
      <c r="N337" s="595"/>
      <c r="O337" s="42"/>
      <c r="P337" s="42"/>
      <c r="Q337" s="8"/>
      <c r="R337" s="7"/>
      <c r="S337" s="7"/>
      <c r="T337" s="8"/>
      <c r="U337" s="7"/>
      <c r="V337" s="153"/>
      <c r="W337" s="6"/>
      <c r="X337" s="6"/>
      <c r="Y337" s="6"/>
      <c r="Z337" s="8"/>
      <c r="AA337" s="7"/>
      <c r="AB337" s="7"/>
      <c r="AC337" s="8"/>
      <c r="AD337" s="7"/>
      <c r="AE337" s="7"/>
      <c r="AF337" s="8"/>
      <c r="AG337" s="7"/>
      <c r="AH337" s="153"/>
      <c r="AI337" s="153"/>
    </row>
    <row r="338" spans="1:35" s="5" customFormat="1" ht="24.95" customHeight="1">
      <c r="A338" s="246"/>
      <c r="B338" s="246"/>
      <c r="C338" s="243"/>
      <c r="D338" s="232"/>
      <c r="E338" s="243"/>
      <c r="F338" s="243"/>
      <c r="G338" s="243"/>
      <c r="H338" s="243"/>
      <c r="I338" s="243"/>
      <c r="J338" s="553"/>
      <c r="K338" s="553"/>
      <c r="L338" s="40"/>
      <c r="M338" s="40"/>
      <c r="N338" s="595"/>
      <c r="O338" s="42"/>
      <c r="P338" s="42"/>
      <c r="Q338" s="8"/>
      <c r="R338" s="7"/>
      <c r="S338" s="7"/>
      <c r="T338" s="8"/>
      <c r="U338" s="7"/>
      <c r="V338" s="153"/>
      <c r="W338" s="6"/>
      <c r="X338" s="6"/>
      <c r="Y338" s="6"/>
      <c r="Z338" s="8"/>
      <c r="AA338" s="7"/>
      <c r="AB338" s="7"/>
      <c r="AC338" s="8"/>
      <c r="AD338" s="7"/>
      <c r="AE338" s="7"/>
      <c r="AF338" s="8"/>
      <c r="AG338" s="7"/>
      <c r="AH338" s="153"/>
      <c r="AI338" s="153"/>
    </row>
    <row r="339" spans="1:35" s="5" customFormat="1" ht="24.95" customHeight="1">
      <c r="A339" s="246"/>
      <c r="B339" s="246"/>
      <c r="C339" s="243"/>
      <c r="D339" s="232"/>
      <c r="E339" s="243"/>
      <c r="F339" s="243"/>
      <c r="G339" s="243"/>
      <c r="H339" s="243"/>
      <c r="I339" s="243"/>
      <c r="J339" s="553"/>
      <c r="K339" s="553"/>
      <c r="L339" s="40"/>
      <c r="M339" s="40"/>
      <c r="N339" s="595"/>
      <c r="O339" s="42"/>
      <c r="P339" s="42"/>
      <c r="Q339" s="8"/>
      <c r="R339" s="7"/>
      <c r="S339" s="7"/>
      <c r="T339" s="8"/>
      <c r="U339" s="7"/>
      <c r="V339" s="153"/>
      <c r="W339" s="6"/>
      <c r="X339" s="6"/>
      <c r="Y339" s="6"/>
      <c r="Z339" s="8"/>
      <c r="AA339" s="7"/>
      <c r="AB339" s="7"/>
      <c r="AC339" s="8"/>
      <c r="AD339" s="7"/>
      <c r="AE339" s="7"/>
      <c r="AF339" s="8"/>
      <c r="AG339" s="7"/>
      <c r="AH339" s="153"/>
      <c r="AI339" s="153"/>
    </row>
    <row r="340" spans="1:35" s="5" customFormat="1" ht="24.95" customHeight="1">
      <c r="A340" s="246"/>
      <c r="B340" s="246"/>
      <c r="C340" s="243"/>
      <c r="D340" s="232"/>
      <c r="E340" s="243"/>
      <c r="F340" s="243"/>
      <c r="G340" s="243"/>
      <c r="H340" s="243"/>
      <c r="I340" s="243"/>
      <c r="J340" s="553"/>
      <c r="K340" s="553"/>
      <c r="L340" s="40"/>
      <c r="M340" s="40"/>
      <c r="N340" s="595"/>
      <c r="O340" s="42"/>
      <c r="P340" s="42"/>
      <c r="Q340" s="8"/>
      <c r="R340" s="7"/>
      <c r="S340" s="7"/>
      <c r="T340" s="8"/>
      <c r="U340" s="7"/>
      <c r="V340" s="153"/>
      <c r="W340" s="6"/>
      <c r="X340" s="6"/>
      <c r="Y340" s="6"/>
      <c r="Z340" s="8"/>
      <c r="AA340" s="7"/>
      <c r="AB340" s="7"/>
      <c r="AC340" s="8"/>
      <c r="AD340" s="7"/>
      <c r="AE340" s="7"/>
      <c r="AF340" s="8"/>
      <c r="AG340" s="7"/>
      <c r="AH340" s="153"/>
      <c r="AI340" s="153"/>
    </row>
    <row r="341" spans="1:35" s="5" customFormat="1" ht="24.95" customHeight="1">
      <c r="A341" s="246"/>
      <c r="B341" s="246"/>
      <c r="C341" s="243"/>
      <c r="D341" s="232"/>
      <c r="E341" s="243"/>
      <c r="F341" s="243"/>
      <c r="G341" s="243"/>
      <c r="H341" s="243"/>
      <c r="I341" s="243"/>
      <c r="J341" s="553"/>
      <c r="K341" s="553"/>
      <c r="L341" s="40"/>
      <c r="M341" s="40"/>
      <c r="N341" s="595"/>
      <c r="O341" s="42"/>
      <c r="P341" s="42"/>
      <c r="Q341" s="8"/>
      <c r="R341" s="7"/>
      <c r="S341" s="7"/>
      <c r="T341" s="8"/>
      <c r="U341" s="7"/>
      <c r="V341" s="153"/>
      <c r="W341" s="6"/>
      <c r="X341" s="6"/>
      <c r="Y341" s="6"/>
      <c r="Z341" s="8"/>
      <c r="AA341" s="7"/>
      <c r="AB341" s="7"/>
      <c r="AC341" s="8"/>
      <c r="AD341" s="7"/>
      <c r="AE341" s="7"/>
      <c r="AF341" s="8"/>
      <c r="AG341" s="7"/>
      <c r="AH341" s="153"/>
      <c r="AI341" s="153"/>
    </row>
    <row r="342" spans="1:35" s="5" customFormat="1" ht="24.95" customHeight="1">
      <c r="A342" s="246"/>
      <c r="B342" s="246"/>
      <c r="C342" s="243"/>
      <c r="D342" s="232"/>
      <c r="E342" s="243"/>
      <c r="F342" s="243"/>
      <c r="G342" s="243"/>
      <c r="H342" s="243"/>
      <c r="I342" s="243"/>
      <c r="J342" s="553"/>
      <c r="K342" s="553"/>
      <c r="L342" s="40"/>
      <c r="M342" s="40"/>
      <c r="N342" s="595"/>
      <c r="O342" s="42"/>
      <c r="P342" s="42"/>
      <c r="Q342" s="8"/>
      <c r="R342" s="7"/>
      <c r="S342" s="7"/>
      <c r="T342" s="8"/>
      <c r="U342" s="7"/>
      <c r="V342" s="153"/>
      <c r="W342" s="6"/>
      <c r="X342" s="6"/>
      <c r="Y342" s="6"/>
      <c r="Z342" s="8"/>
      <c r="AA342" s="7"/>
      <c r="AB342" s="7"/>
      <c r="AC342" s="8"/>
      <c r="AD342" s="7"/>
      <c r="AE342" s="7"/>
      <c r="AF342" s="8"/>
      <c r="AG342" s="7"/>
      <c r="AH342" s="153"/>
      <c r="AI342" s="153"/>
    </row>
    <row r="343" spans="1:35" s="5" customFormat="1" ht="24.95" customHeight="1">
      <c r="A343" s="246"/>
      <c r="B343" s="246"/>
      <c r="C343" s="243"/>
      <c r="D343" s="232"/>
      <c r="E343" s="243"/>
      <c r="F343" s="243"/>
      <c r="G343" s="243"/>
      <c r="H343" s="243"/>
      <c r="I343" s="243"/>
      <c r="J343" s="553"/>
      <c r="K343" s="553"/>
      <c r="L343" s="40"/>
      <c r="M343" s="40"/>
      <c r="N343" s="595"/>
      <c r="O343" s="42"/>
      <c r="P343" s="42"/>
      <c r="Q343" s="8"/>
      <c r="R343" s="7"/>
      <c r="S343" s="7"/>
      <c r="T343" s="8"/>
      <c r="U343" s="7"/>
      <c r="V343" s="153"/>
      <c r="W343" s="6"/>
      <c r="X343" s="6"/>
      <c r="Y343" s="6"/>
      <c r="Z343" s="8"/>
      <c r="AA343" s="7"/>
      <c r="AB343" s="7"/>
      <c r="AC343" s="8"/>
      <c r="AD343" s="7"/>
      <c r="AE343" s="7"/>
      <c r="AF343" s="8"/>
      <c r="AG343" s="7"/>
      <c r="AH343" s="153"/>
      <c r="AI343" s="153"/>
    </row>
    <row r="344" spans="1:35" s="5" customFormat="1" ht="24.95" customHeight="1">
      <c r="A344" s="65"/>
      <c r="B344" s="65"/>
      <c r="C344" s="62"/>
      <c r="D344" s="220"/>
      <c r="E344" s="62"/>
      <c r="F344" s="62"/>
      <c r="G344" s="62"/>
      <c r="H344" s="62"/>
      <c r="I344" s="62"/>
      <c r="J344" s="430"/>
      <c r="K344" s="430"/>
      <c r="L344" s="33"/>
      <c r="M344" s="33"/>
      <c r="N344" s="595"/>
      <c r="O344" s="43"/>
      <c r="P344" s="43"/>
      <c r="Q344" s="8"/>
      <c r="R344" s="7"/>
      <c r="S344" s="7"/>
      <c r="T344" s="8"/>
      <c r="U344" s="7"/>
      <c r="V344" s="7"/>
      <c r="W344" s="6"/>
      <c r="X344" s="6"/>
      <c r="Y344" s="6"/>
      <c r="Z344" s="8"/>
      <c r="AA344" s="7"/>
      <c r="AB344" s="7"/>
      <c r="AC344" s="8"/>
      <c r="AD344" s="7"/>
      <c r="AE344" s="7"/>
      <c r="AF344" s="8"/>
      <c r="AG344" s="7"/>
      <c r="AH344" s="7"/>
      <c r="AI344" s="7"/>
    </row>
    <row r="345" spans="1:35" s="5" customFormat="1" ht="24.95" customHeight="1">
      <c r="A345" s="65"/>
      <c r="B345" s="65"/>
      <c r="C345" s="62"/>
      <c r="D345" s="220"/>
      <c r="E345" s="62"/>
      <c r="F345" s="62"/>
      <c r="G345" s="62"/>
      <c r="H345" s="62"/>
      <c r="I345" s="62"/>
      <c r="J345" s="430"/>
      <c r="K345" s="430"/>
      <c r="L345" s="33"/>
      <c r="M345" s="33"/>
      <c r="N345" s="595"/>
      <c r="O345" s="43"/>
      <c r="P345" s="43"/>
      <c r="Q345" s="8"/>
      <c r="R345" s="7"/>
      <c r="S345" s="7"/>
      <c r="T345" s="8"/>
      <c r="U345" s="7"/>
      <c r="V345" s="7"/>
      <c r="W345" s="6"/>
      <c r="X345" s="6"/>
      <c r="Y345" s="6"/>
      <c r="Z345" s="8"/>
      <c r="AA345" s="7"/>
      <c r="AB345" s="7"/>
      <c r="AC345" s="8"/>
      <c r="AD345" s="7"/>
      <c r="AE345" s="7"/>
      <c r="AF345" s="8"/>
      <c r="AG345" s="7"/>
      <c r="AH345" s="7"/>
      <c r="AI345" s="7"/>
    </row>
    <row r="346" spans="1:35" s="5" customFormat="1" ht="24.95" customHeight="1">
      <c r="A346" s="65"/>
      <c r="B346" s="65"/>
      <c r="C346" s="62"/>
      <c r="D346" s="220"/>
      <c r="E346" s="62"/>
      <c r="F346" s="62"/>
      <c r="G346" s="62"/>
      <c r="H346" s="62"/>
      <c r="I346" s="62"/>
      <c r="J346" s="430"/>
      <c r="K346" s="430"/>
      <c r="L346" s="33"/>
      <c r="M346" s="33"/>
      <c r="N346" s="595"/>
      <c r="O346" s="43"/>
      <c r="P346" s="43"/>
      <c r="Q346" s="8"/>
      <c r="R346" s="7"/>
      <c r="S346" s="7"/>
      <c r="T346" s="8"/>
      <c r="U346" s="7"/>
      <c r="V346" s="7"/>
      <c r="W346" s="6"/>
      <c r="X346" s="6"/>
      <c r="Y346" s="6"/>
      <c r="Z346" s="8"/>
      <c r="AA346" s="7"/>
      <c r="AB346" s="7"/>
      <c r="AC346" s="8"/>
      <c r="AD346" s="7"/>
      <c r="AE346" s="7"/>
      <c r="AF346" s="8"/>
      <c r="AG346" s="7"/>
      <c r="AH346" s="7"/>
      <c r="AI346" s="7"/>
    </row>
    <row r="347" spans="1:35" s="5" customFormat="1" ht="24.95" customHeight="1">
      <c r="A347" s="65"/>
      <c r="B347" s="65"/>
      <c r="C347" s="62"/>
      <c r="D347" s="220"/>
      <c r="E347" s="62"/>
      <c r="F347" s="62"/>
      <c r="G347" s="62"/>
      <c r="H347" s="62"/>
      <c r="I347" s="62"/>
      <c r="J347" s="430"/>
      <c r="K347" s="430"/>
      <c r="L347" s="33"/>
      <c r="M347" s="33"/>
      <c r="N347" s="595"/>
      <c r="O347" s="43"/>
      <c r="P347" s="43"/>
      <c r="Q347" s="8"/>
      <c r="R347" s="7"/>
      <c r="S347" s="7"/>
      <c r="T347" s="8"/>
      <c r="U347" s="7"/>
      <c r="V347" s="7"/>
      <c r="W347" s="6"/>
      <c r="X347" s="6"/>
      <c r="Y347" s="6"/>
      <c r="Z347" s="8"/>
      <c r="AA347" s="7"/>
      <c r="AB347" s="7"/>
      <c r="AC347" s="8"/>
      <c r="AD347" s="7"/>
      <c r="AE347" s="7"/>
      <c r="AF347" s="8"/>
      <c r="AG347" s="7"/>
      <c r="AH347" s="7"/>
      <c r="AI347" s="7"/>
    </row>
    <row r="348" spans="1:35" s="5" customFormat="1" ht="24.95" customHeight="1">
      <c r="A348" s="65"/>
      <c r="B348" s="65"/>
      <c r="C348" s="62"/>
      <c r="D348" s="220"/>
      <c r="E348" s="62"/>
      <c r="F348" s="62"/>
      <c r="G348" s="62"/>
      <c r="H348" s="62"/>
      <c r="I348" s="62"/>
      <c r="J348" s="430"/>
      <c r="K348" s="430"/>
      <c r="L348" s="33"/>
      <c r="M348" s="33"/>
      <c r="N348" s="595"/>
      <c r="O348" s="43"/>
      <c r="P348" s="43"/>
      <c r="Q348" s="8"/>
      <c r="R348" s="7"/>
      <c r="S348" s="7"/>
      <c r="T348" s="8"/>
      <c r="U348" s="7"/>
      <c r="V348" s="7"/>
      <c r="W348" s="6"/>
      <c r="X348" s="6"/>
      <c r="Y348" s="6"/>
      <c r="Z348" s="8"/>
      <c r="AA348" s="7"/>
      <c r="AB348" s="7"/>
      <c r="AC348" s="8"/>
      <c r="AD348" s="7"/>
      <c r="AE348" s="7"/>
      <c r="AF348" s="8"/>
      <c r="AG348" s="7"/>
      <c r="AH348" s="7"/>
      <c r="AI348" s="7"/>
    </row>
    <row r="349" spans="1:35" s="5" customFormat="1" ht="24.95" customHeight="1">
      <c r="A349" s="65"/>
      <c r="B349" s="65"/>
      <c r="C349" s="62"/>
      <c r="D349" s="220"/>
      <c r="E349" s="62"/>
      <c r="F349" s="62"/>
      <c r="G349" s="62"/>
      <c r="H349" s="62"/>
      <c r="I349" s="62"/>
      <c r="J349" s="430"/>
      <c r="K349" s="430"/>
      <c r="L349" s="33"/>
      <c r="M349" s="33"/>
      <c r="N349" s="595"/>
      <c r="O349" s="43"/>
      <c r="P349" s="43"/>
      <c r="Q349" s="8"/>
      <c r="R349" s="7"/>
      <c r="S349" s="7"/>
      <c r="T349" s="8"/>
      <c r="U349" s="7"/>
      <c r="V349" s="7"/>
      <c r="W349" s="6"/>
      <c r="X349" s="6"/>
      <c r="Y349" s="6"/>
      <c r="Z349" s="8"/>
      <c r="AA349" s="7"/>
      <c r="AB349" s="7"/>
      <c r="AC349" s="8"/>
      <c r="AD349" s="7"/>
      <c r="AE349" s="7"/>
      <c r="AF349" s="8"/>
      <c r="AG349" s="7"/>
      <c r="AH349" s="7"/>
      <c r="AI349" s="7"/>
    </row>
    <row r="350" spans="1:35" s="5" customFormat="1" ht="24.95" customHeight="1">
      <c r="A350" s="65"/>
      <c r="B350" s="65"/>
      <c r="C350" s="62"/>
      <c r="D350" s="220"/>
      <c r="E350" s="62"/>
      <c r="F350" s="62"/>
      <c r="G350" s="62"/>
      <c r="H350" s="62"/>
      <c r="I350" s="62"/>
      <c r="J350" s="430"/>
      <c r="K350" s="430"/>
      <c r="L350" s="33"/>
      <c r="M350" s="33"/>
      <c r="N350" s="595"/>
      <c r="O350" s="43"/>
      <c r="P350" s="43"/>
      <c r="Q350" s="8"/>
      <c r="R350" s="7"/>
      <c r="S350" s="7"/>
      <c r="T350" s="8"/>
      <c r="U350" s="7"/>
      <c r="V350" s="7"/>
      <c r="W350" s="6"/>
      <c r="X350" s="6"/>
      <c r="Y350" s="6"/>
      <c r="Z350" s="8"/>
      <c r="AA350" s="7"/>
      <c r="AB350" s="7"/>
      <c r="AC350" s="8"/>
      <c r="AD350" s="7"/>
      <c r="AE350" s="7"/>
      <c r="AF350" s="8"/>
      <c r="AG350" s="7"/>
      <c r="AH350" s="7"/>
      <c r="AI350" s="7"/>
    </row>
    <row r="351" spans="1:35" s="5" customFormat="1" ht="24.95" customHeight="1">
      <c r="A351" s="65"/>
      <c r="B351" s="65"/>
      <c r="C351" s="62"/>
      <c r="D351" s="220"/>
      <c r="E351" s="62"/>
      <c r="F351" s="62"/>
      <c r="G351" s="62"/>
      <c r="H351" s="62"/>
      <c r="I351" s="62"/>
      <c r="J351" s="430"/>
      <c r="K351" s="430"/>
      <c r="L351" s="33"/>
      <c r="M351" s="33"/>
      <c r="N351" s="595"/>
      <c r="O351" s="43"/>
      <c r="P351" s="43"/>
      <c r="Q351" s="8"/>
      <c r="R351" s="7"/>
      <c r="S351" s="7"/>
      <c r="T351" s="8"/>
      <c r="U351" s="7"/>
      <c r="V351" s="7"/>
      <c r="W351" s="6"/>
      <c r="X351" s="6"/>
      <c r="Y351" s="6"/>
      <c r="Z351" s="8"/>
      <c r="AA351" s="7"/>
      <c r="AB351" s="7"/>
      <c r="AC351" s="8"/>
      <c r="AD351" s="7"/>
      <c r="AE351" s="7"/>
      <c r="AF351" s="8"/>
      <c r="AG351" s="7"/>
      <c r="AH351" s="7"/>
      <c r="AI351" s="7"/>
    </row>
    <row r="352" spans="1:35" s="5" customFormat="1" ht="24.95" customHeight="1">
      <c r="A352" s="65"/>
      <c r="B352" s="65"/>
      <c r="C352" s="62"/>
      <c r="D352" s="220"/>
      <c r="E352" s="62"/>
      <c r="F352" s="62"/>
      <c r="G352" s="62"/>
      <c r="H352" s="62"/>
      <c r="I352" s="62"/>
      <c r="J352" s="430"/>
      <c r="K352" s="430"/>
      <c r="L352" s="33"/>
      <c r="M352" s="33"/>
      <c r="N352" s="430"/>
      <c r="O352" s="43"/>
      <c r="P352" s="43"/>
      <c r="Q352" s="8"/>
      <c r="R352" s="7"/>
      <c r="S352" s="7"/>
      <c r="T352" s="8"/>
      <c r="U352" s="7"/>
      <c r="V352" s="7"/>
      <c r="W352" s="6"/>
      <c r="X352" s="6"/>
      <c r="Y352" s="6"/>
      <c r="Z352" s="8"/>
      <c r="AA352" s="7"/>
      <c r="AB352" s="7"/>
      <c r="AC352" s="8"/>
      <c r="AD352" s="7"/>
      <c r="AE352" s="7"/>
      <c r="AF352" s="8"/>
      <c r="AG352" s="7"/>
      <c r="AH352" s="7"/>
      <c r="AI352" s="7"/>
    </row>
    <row r="353" spans="1:35" s="5" customFormat="1" ht="24.95" customHeight="1">
      <c r="A353" s="65"/>
      <c r="B353" s="65"/>
      <c r="C353" s="62"/>
      <c r="D353" s="220"/>
      <c r="E353" s="62"/>
      <c r="F353" s="62"/>
      <c r="G353" s="62"/>
      <c r="H353" s="62"/>
      <c r="I353" s="62"/>
      <c r="J353" s="430"/>
      <c r="K353" s="430"/>
      <c r="L353" s="33"/>
      <c r="M353" s="33"/>
      <c r="N353" s="430"/>
      <c r="O353" s="43"/>
      <c r="P353" s="43"/>
      <c r="Q353" s="8"/>
      <c r="R353" s="7"/>
      <c r="S353" s="7"/>
      <c r="T353" s="8"/>
      <c r="U353" s="7"/>
      <c r="V353" s="7"/>
      <c r="W353" s="6"/>
      <c r="X353" s="6"/>
      <c r="Y353" s="6"/>
      <c r="Z353" s="8"/>
      <c r="AA353" s="7"/>
      <c r="AB353" s="7"/>
      <c r="AC353" s="8"/>
      <c r="AD353" s="7"/>
      <c r="AE353" s="7"/>
      <c r="AF353" s="8"/>
      <c r="AG353" s="7"/>
      <c r="AH353" s="7"/>
      <c r="AI353" s="7"/>
    </row>
    <row r="354" spans="1:35" s="5" customFormat="1" ht="24.95" customHeight="1">
      <c r="A354" s="65"/>
      <c r="B354" s="65"/>
      <c r="C354" s="62"/>
      <c r="D354" s="220"/>
      <c r="E354" s="62"/>
      <c r="F354" s="62"/>
      <c r="G354" s="62"/>
      <c r="H354" s="62"/>
      <c r="I354" s="62"/>
      <c r="J354" s="430"/>
      <c r="K354" s="430"/>
      <c r="L354" s="33"/>
      <c r="M354" s="33"/>
      <c r="N354" s="430"/>
      <c r="O354" s="43"/>
      <c r="P354" s="43"/>
      <c r="Q354" s="8"/>
      <c r="R354" s="7"/>
      <c r="S354" s="7"/>
      <c r="T354" s="8"/>
      <c r="U354" s="7"/>
      <c r="V354" s="7"/>
      <c r="W354" s="6"/>
      <c r="X354" s="6"/>
      <c r="Y354" s="6"/>
      <c r="Z354" s="8"/>
      <c r="AA354" s="7"/>
      <c r="AB354" s="7"/>
      <c r="AC354" s="8"/>
      <c r="AD354" s="7"/>
      <c r="AE354" s="7"/>
      <c r="AF354" s="8"/>
      <c r="AG354" s="7"/>
      <c r="AH354" s="7"/>
      <c r="AI354" s="7"/>
    </row>
    <row r="355" spans="1:35" s="5" customFormat="1" ht="24.95" customHeight="1">
      <c r="A355" s="65"/>
      <c r="B355" s="65"/>
      <c r="C355" s="62"/>
      <c r="D355" s="220"/>
      <c r="E355" s="62"/>
      <c r="F355" s="62"/>
      <c r="G355" s="62"/>
      <c r="H355" s="62"/>
      <c r="I355" s="62"/>
      <c r="J355" s="430"/>
      <c r="K355" s="430"/>
      <c r="L355" s="33"/>
      <c r="M355" s="33"/>
      <c r="N355" s="430"/>
      <c r="O355" s="43"/>
      <c r="P355" s="43"/>
      <c r="Q355" s="8"/>
      <c r="R355" s="7"/>
      <c r="S355" s="7"/>
      <c r="T355" s="8"/>
      <c r="U355" s="7"/>
      <c r="V355" s="7"/>
      <c r="W355" s="6"/>
      <c r="X355" s="6"/>
      <c r="Y355" s="6"/>
      <c r="Z355" s="8"/>
      <c r="AA355" s="7"/>
      <c r="AB355" s="7"/>
      <c r="AC355" s="8"/>
      <c r="AD355" s="7"/>
      <c r="AE355" s="7"/>
      <c r="AF355" s="8"/>
      <c r="AG355" s="7"/>
      <c r="AH355" s="7"/>
      <c r="AI355" s="7"/>
    </row>
    <row r="356" spans="1:35" s="5" customFormat="1" ht="24.95" customHeight="1">
      <c r="A356" s="65"/>
      <c r="B356" s="65"/>
      <c r="C356" s="62"/>
      <c r="D356" s="220"/>
      <c r="E356" s="62"/>
      <c r="F356" s="62"/>
      <c r="G356" s="62"/>
      <c r="H356" s="62"/>
      <c r="I356" s="62"/>
      <c r="J356" s="430"/>
      <c r="K356" s="430"/>
      <c r="L356" s="33"/>
      <c r="M356" s="33"/>
      <c r="N356" s="430"/>
      <c r="O356" s="43"/>
      <c r="P356" s="43"/>
      <c r="Q356" s="8"/>
      <c r="R356" s="7"/>
      <c r="S356" s="7"/>
      <c r="T356" s="8"/>
      <c r="U356" s="7"/>
      <c r="V356" s="7"/>
      <c r="W356" s="6"/>
      <c r="X356" s="6"/>
      <c r="Y356" s="6"/>
      <c r="Z356" s="8"/>
      <c r="AA356" s="7"/>
      <c r="AB356" s="7"/>
      <c r="AC356" s="8"/>
      <c r="AD356" s="7"/>
      <c r="AE356" s="7"/>
      <c r="AF356" s="8"/>
      <c r="AG356" s="7"/>
      <c r="AH356" s="7"/>
      <c r="AI356" s="7"/>
    </row>
    <row r="357" spans="1:35" s="5" customFormat="1" ht="24.95" customHeight="1">
      <c r="A357" s="65"/>
      <c r="B357" s="65"/>
      <c r="C357" s="62"/>
      <c r="D357" s="220"/>
      <c r="E357" s="62"/>
      <c r="F357" s="62"/>
      <c r="G357" s="62"/>
      <c r="H357" s="62"/>
      <c r="I357" s="62"/>
      <c r="J357" s="430"/>
      <c r="K357" s="430"/>
      <c r="L357" s="33"/>
      <c r="M357" s="33"/>
      <c r="N357" s="430"/>
      <c r="O357" s="43"/>
      <c r="P357" s="43"/>
      <c r="Q357" s="8"/>
      <c r="R357" s="7"/>
      <c r="S357" s="7"/>
      <c r="T357" s="8"/>
      <c r="U357" s="7"/>
      <c r="V357" s="7"/>
      <c r="W357" s="6"/>
      <c r="X357" s="6"/>
      <c r="Y357" s="6"/>
      <c r="Z357" s="8"/>
      <c r="AA357" s="7"/>
      <c r="AB357" s="7"/>
      <c r="AC357" s="8"/>
      <c r="AD357" s="7"/>
      <c r="AE357" s="7"/>
      <c r="AF357" s="8"/>
      <c r="AG357" s="7"/>
      <c r="AH357" s="7"/>
      <c r="AI357" s="7"/>
    </row>
    <row r="358" spans="1:35" s="5" customFormat="1" ht="24.95" customHeight="1">
      <c r="A358" s="65"/>
      <c r="B358" s="65"/>
      <c r="C358" s="62"/>
      <c r="D358" s="220"/>
      <c r="E358" s="62"/>
      <c r="F358" s="62"/>
      <c r="G358" s="62"/>
      <c r="H358" s="62"/>
      <c r="I358" s="62"/>
      <c r="J358" s="430"/>
      <c r="K358" s="430"/>
      <c r="L358" s="33"/>
      <c r="M358" s="33"/>
      <c r="N358" s="430"/>
      <c r="O358" s="43"/>
      <c r="P358" s="43"/>
      <c r="Q358" s="8"/>
      <c r="R358" s="7"/>
      <c r="S358" s="7"/>
      <c r="T358" s="8"/>
      <c r="U358" s="7"/>
      <c r="V358" s="7"/>
      <c r="W358" s="6"/>
      <c r="X358" s="6"/>
      <c r="Y358" s="6"/>
      <c r="Z358" s="8"/>
      <c r="AA358" s="7"/>
      <c r="AB358" s="7"/>
      <c r="AC358" s="8"/>
      <c r="AD358" s="7"/>
      <c r="AE358" s="7"/>
      <c r="AF358" s="8"/>
      <c r="AG358" s="7"/>
      <c r="AH358" s="7"/>
      <c r="AI358" s="7"/>
    </row>
    <row r="359" spans="1:35" s="5" customFormat="1" ht="24.95" customHeight="1">
      <c r="A359" s="65"/>
      <c r="B359" s="65"/>
      <c r="C359" s="62"/>
      <c r="D359" s="220"/>
      <c r="E359" s="62"/>
      <c r="F359" s="62"/>
      <c r="G359" s="62"/>
      <c r="H359" s="62"/>
      <c r="I359" s="62"/>
      <c r="J359" s="430"/>
      <c r="K359" s="430"/>
      <c r="L359" s="33"/>
      <c r="M359" s="33"/>
      <c r="N359" s="430"/>
      <c r="O359" s="43"/>
      <c r="P359" s="43"/>
      <c r="Q359" s="8"/>
      <c r="R359" s="7"/>
      <c r="S359" s="7"/>
      <c r="T359" s="8"/>
      <c r="U359" s="7"/>
      <c r="V359" s="7"/>
      <c r="W359" s="6"/>
      <c r="X359" s="6"/>
      <c r="Y359" s="6"/>
      <c r="Z359" s="8"/>
      <c r="AA359" s="7"/>
      <c r="AB359" s="7"/>
      <c r="AC359" s="8"/>
      <c r="AD359" s="7"/>
      <c r="AE359" s="7"/>
      <c r="AF359" s="8"/>
      <c r="AG359" s="7"/>
      <c r="AH359" s="7"/>
      <c r="AI359" s="7"/>
    </row>
    <row r="360" spans="1:35" s="5" customFormat="1" ht="24.95" customHeight="1">
      <c r="A360" s="65"/>
      <c r="B360" s="65"/>
      <c r="C360" s="62"/>
      <c r="D360" s="226"/>
      <c r="E360" s="62"/>
      <c r="F360" s="62"/>
      <c r="G360" s="62"/>
      <c r="H360" s="62"/>
      <c r="I360" s="62"/>
      <c r="J360" s="430"/>
      <c r="K360" s="430"/>
      <c r="L360" s="34"/>
      <c r="M360" s="34"/>
      <c r="N360" s="430"/>
      <c r="O360" s="44"/>
      <c r="P360" s="44"/>
      <c r="Q360" s="8"/>
      <c r="R360" s="7"/>
      <c r="S360" s="7"/>
      <c r="T360" s="8"/>
      <c r="U360" s="7"/>
      <c r="V360" s="7"/>
      <c r="W360" s="6"/>
      <c r="X360" s="6"/>
      <c r="Y360" s="6"/>
      <c r="Z360" s="8"/>
      <c r="AA360" s="7"/>
      <c r="AB360" s="7"/>
      <c r="AC360" s="8"/>
      <c r="AD360" s="7"/>
      <c r="AE360" s="7"/>
      <c r="AF360" s="8"/>
      <c r="AG360" s="7"/>
      <c r="AH360" s="7"/>
      <c r="AI360" s="7"/>
    </row>
    <row r="361" spans="1:35" s="5" customFormat="1" ht="24.95" customHeight="1">
      <c r="A361" s="65"/>
      <c r="B361" s="65"/>
      <c r="C361" s="62"/>
      <c r="D361" s="221"/>
      <c r="E361" s="62"/>
      <c r="F361" s="62"/>
      <c r="G361" s="62"/>
      <c r="H361" s="62"/>
      <c r="I361" s="62"/>
      <c r="J361" s="430"/>
      <c r="K361" s="430"/>
      <c r="L361" s="35"/>
      <c r="M361" s="35"/>
      <c r="N361" s="430"/>
      <c r="O361" s="45"/>
      <c r="P361" s="45"/>
      <c r="Q361" s="8"/>
      <c r="R361" s="7"/>
      <c r="S361" s="7"/>
      <c r="T361" s="8"/>
      <c r="U361" s="7"/>
      <c r="V361" s="7"/>
      <c r="W361" s="6"/>
      <c r="X361" s="6"/>
      <c r="Y361" s="6"/>
      <c r="Z361" s="8"/>
      <c r="AA361" s="7"/>
      <c r="AB361" s="7"/>
      <c r="AC361" s="8"/>
      <c r="AD361" s="7"/>
      <c r="AE361" s="7"/>
      <c r="AF361" s="8"/>
      <c r="AG361" s="7"/>
      <c r="AH361" s="7"/>
      <c r="AI361" s="7"/>
    </row>
    <row r="362" spans="1:35" s="5" customFormat="1" ht="24.95" customHeight="1">
      <c r="A362" s="65"/>
      <c r="B362" s="65"/>
      <c r="C362" s="62"/>
      <c r="D362" s="221"/>
      <c r="E362" s="62"/>
      <c r="F362" s="62"/>
      <c r="G362" s="62"/>
      <c r="H362" s="62"/>
      <c r="I362" s="62"/>
      <c r="J362" s="430"/>
      <c r="K362" s="430"/>
      <c r="L362" s="35"/>
      <c r="M362" s="35"/>
      <c r="N362" s="430"/>
      <c r="O362" s="45"/>
      <c r="P362" s="45"/>
      <c r="Q362" s="8"/>
      <c r="R362" s="7"/>
      <c r="S362" s="7"/>
      <c r="T362" s="8"/>
      <c r="U362" s="7"/>
      <c r="V362" s="7"/>
      <c r="W362" s="6"/>
      <c r="X362" s="6"/>
      <c r="Y362" s="6"/>
      <c r="Z362" s="8"/>
      <c r="AA362" s="7"/>
      <c r="AB362" s="7"/>
      <c r="AC362" s="8"/>
      <c r="AD362" s="7"/>
      <c r="AE362" s="7"/>
      <c r="AF362" s="8"/>
      <c r="AG362" s="7"/>
      <c r="AH362" s="7"/>
      <c r="AI362" s="7"/>
    </row>
    <row r="363" spans="1:35" s="5" customFormat="1" ht="24.95" customHeight="1">
      <c r="A363" s="65"/>
      <c r="B363" s="65"/>
      <c r="C363" s="62"/>
      <c r="D363" s="221"/>
      <c r="E363" s="62"/>
      <c r="F363" s="62"/>
      <c r="G363" s="62"/>
      <c r="H363" s="62"/>
      <c r="I363" s="62"/>
      <c r="J363" s="430"/>
      <c r="K363" s="430"/>
      <c r="L363" s="35"/>
      <c r="M363" s="35"/>
      <c r="N363" s="430"/>
      <c r="O363" s="45"/>
      <c r="P363" s="45"/>
      <c r="Q363" s="8"/>
      <c r="R363" s="7"/>
      <c r="S363" s="7"/>
      <c r="T363" s="8"/>
      <c r="U363" s="7"/>
      <c r="V363" s="7"/>
      <c r="W363" s="6"/>
      <c r="X363" s="6"/>
      <c r="Y363" s="6"/>
      <c r="Z363" s="8"/>
      <c r="AA363" s="7"/>
      <c r="AB363" s="7"/>
      <c r="AC363" s="8"/>
      <c r="AD363" s="7"/>
      <c r="AE363" s="7"/>
      <c r="AF363" s="8"/>
      <c r="AG363" s="7"/>
      <c r="AH363" s="7"/>
      <c r="AI363" s="7"/>
    </row>
    <row r="364" spans="1:35" s="5" customFormat="1" ht="24.95" customHeight="1">
      <c r="A364" s="65"/>
      <c r="B364" s="65"/>
      <c r="C364" s="62"/>
      <c r="D364" s="221"/>
      <c r="E364" s="62"/>
      <c r="F364" s="62"/>
      <c r="G364" s="62"/>
      <c r="H364" s="62"/>
      <c r="I364" s="62"/>
      <c r="J364" s="430"/>
      <c r="K364" s="430"/>
      <c r="L364" s="35"/>
      <c r="M364" s="35"/>
      <c r="N364" s="430"/>
      <c r="O364" s="45"/>
      <c r="P364" s="45"/>
      <c r="Q364" s="8"/>
      <c r="R364" s="7"/>
      <c r="S364" s="7"/>
      <c r="T364" s="8"/>
      <c r="U364" s="7"/>
      <c r="V364" s="7"/>
      <c r="W364" s="6"/>
      <c r="X364" s="6"/>
      <c r="Y364" s="6"/>
      <c r="Z364" s="8"/>
      <c r="AA364" s="7"/>
      <c r="AB364" s="7"/>
      <c r="AC364" s="8"/>
      <c r="AD364" s="7"/>
      <c r="AE364" s="7"/>
      <c r="AF364" s="8"/>
      <c r="AG364" s="7"/>
      <c r="AH364" s="7"/>
      <c r="AI364" s="7"/>
    </row>
    <row r="365" spans="1:35" s="5" customFormat="1" ht="24.95" customHeight="1">
      <c r="A365" s="65"/>
      <c r="B365" s="65"/>
      <c r="C365" s="62"/>
      <c r="D365" s="221"/>
      <c r="E365" s="62"/>
      <c r="F365" s="62"/>
      <c r="G365" s="62"/>
      <c r="H365" s="62"/>
      <c r="I365" s="62"/>
      <c r="J365" s="430"/>
      <c r="K365" s="430"/>
      <c r="L365" s="35"/>
      <c r="M365" s="35"/>
      <c r="N365" s="430"/>
      <c r="O365" s="45"/>
      <c r="P365" s="45"/>
      <c r="Q365" s="8"/>
      <c r="R365" s="7"/>
      <c r="S365" s="7"/>
      <c r="T365" s="8"/>
      <c r="U365" s="7"/>
      <c r="V365" s="7"/>
      <c r="W365" s="6"/>
      <c r="X365" s="6"/>
      <c r="Y365" s="6"/>
      <c r="Z365" s="8"/>
      <c r="AA365" s="7"/>
      <c r="AB365" s="7"/>
      <c r="AC365" s="8"/>
      <c r="AD365" s="7"/>
      <c r="AE365" s="7"/>
      <c r="AF365" s="8"/>
      <c r="AG365" s="7"/>
      <c r="AH365" s="7"/>
      <c r="AI365" s="7"/>
    </row>
    <row r="366" spans="1:35" s="5" customFormat="1" ht="24.95" customHeight="1">
      <c r="A366" s="65"/>
      <c r="B366" s="65"/>
      <c r="C366" s="62"/>
      <c r="D366" s="221"/>
      <c r="E366" s="62"/>
      <c r="F366" s="62"/>
      <c r="G366" s="62"/>
      <c r="H366" s="62"/>
      <c r="I366" s="62"/>
      <c r="J366" s="430"/>
      <c r="K366" s="430"/>
      <c r="L366" s="35"/>
      <c r="M366" s="35"/>
      <c r="N366" s="430"/>
      <c r="O366" s="45"/>
      <c r="P366" s="45"/>
      <c r="Q366" s="8"/>
      <c r="R366" s="7"/>
      <c r="S366" s="7"/>
      <c r="T366" s="8"/>
      <c r="U366" s="7"/>
      <c r="V366" s="7"/>
      <c r="W366" s="6"/>
      <c r="X366" s="6"/>
      <c r="Y366" s="6"/>
      <c r="Z366" s="8"/>
      <c r="AA366" s="7"/>
      <c r="AB366" s="7"/>
      <c r="AC366" s="8"/>
      <c r="AD366" s="7"/>
      <c r="AE366" s="7"/>
      <c r="AF366" s="8"/>
      <c r="AG366" s="7"/>
      <c r="AH366" s="7"/>
      <c r="AI366" s="7"/>
    </row>
    <row r="367" spans="1:35" s="5" customFormat="1" ht="24.95" customHeight="1">
      <c r="A367" s="65"/>
      <c r="B367" s="65"/>
      <c r="C367" s="62"/>
      <c r="D367" s="221"/>
      <c r="E367" s="62"/>
      <c r="F367" s="62"/>
      <c r="G367" s="62"/>
      <c r="H367" s="62"/>
      <c r="I367" s="62"/>
      <c r="J367" s="430"/>
      <c r="K367" s="430"/>
      <c r="L367" s="35"/>
      <c r="M367" s="35"/>
      <c r="N367" s="430"/>
      <c r="O367" s="45"/>
      <c r="P367" s="45"/>
      <c r="Q367" s="8"/>
      <c r="R367" s="7"/>
      <c r="S367" s="7"/>
      <c r="T367" s="8"/>
      <c r="U367" s="7"/>
      <c r="V367" s="7"/>
      <c r="W367" s="6"/>
      <c r="X367" s="6"/>
      <c r="Y367" s="6"/>
      <c r="Z367" s="8"/>
      <c r="AA367" s="7"/>
      <c r="AB367" s="7"/>
      <c r="AC367" s="8"/>
      <c r="AD367" s="7"/>
      <c r="AE367" s="7"/>
      <c r="AF367" s="8"/>
      <c r="AG367" s="7"/>
      <c r="AH367" s="7"/>
      <c r="AI367" s="7"/>
    </row>
    <row r="368" spans="1:35" s="5" customFormat="1" ht="24.95" customHeight="1">
      <c r="A368" s="65"/>
      <c r="B368" s="65"/>
      <c r="C368" s="62"/>
      <c r="D368" s="221"/>
      <c r="E368" s="62"/>
      <c r="F368" s="62"/>
      <c r="G368" s="62"/>
      <c r="H368" s="62"/>
      <c r="I368" s="62"/>
      <c r="J368" s="430"/>
      <c r="K368" s="430"/>
      <c r="L368" s="36"/>
      <c r="M368" s="36"/>
      <c r="N368" s="430"/>
      <c r="O368" s="45"/>
      <c r="P368" s="45"/>
      <c r="Q368" s="8"/>
      <c r="R368" s="7"/>
      <c r="S368" s="7"/>
      <c r="T368" s="8"/>
      <c r="U368" s="7"/>
      <c r="V368" s="7"/>
      <c r="W368" s="6"/>
      <c r="X368" s="6"/>
      <c r="Y368" s="6"/>
      <c r="Z368" s="8"/>
      <c r="AA368" s="7"/>
      <c r="AB368" s="7"/>
      <c r="AC368" s="8"/>
      <c r="AD368" s="7"/>
      <c r="AE368" s="7"/>
      <c r="AF368" s="8"/>
      <c r="AG368" s="7"/>
      <c r="AH368" s="7"/>
      <c r="AI368" s="7"/>
    </row>
    <row r="369" spans="1:35" s="5" customFormat="1" ht="24.95" customHeight="1">
      <c r="A369" s="65"/>
      <c r="B369" s="65"/>
      <c r="C369" s="62"/>
      <c r="D369" s="221"/>
      <c r="E369" s="62"/>
      <c r="F369" s="62"/>
      <c r="G369" s="62"/>
      <c r="H369" s="62"/>
      <c r="I369" s="62"/>
      <c r="J369" s="430"/>
      <c r="K369" s="430"/>
      <c r="L369" s="36"/>
      <c r="M369" s="36"/>
      <c r="N369" s="430"/>
      <c r="O369" s="45"/>
      <c r="P369" s="45"/>
      <c r="Q369" s="8"/>
      <c r="R369" s="7"/>
      <c r="S369" s="7"/>
      <c r="T369" s="8"/>
      <c r="U369" s="7"/>
      <c r="V369" s="7"/>
      <c r="W369" s="6"/>
      <c r="X369" s="6"/>
      <c r="Y369" s="6"/>
      <c r="Z369" s="8"/>
      <c r="AA369" s="7"/>
      <c r="AB369" s="7"/>
      <c r="AC369" s="8"/>
      <c r="AD369" s="7"/>
      <c r="AE369" s="7"/>
      <c r="AF369" s="8"/>
      <c r="AG369" s="7"/>
      <c r="AH369" s="7"/>
      <c r="AI369" s="7"/>
    </row>
    <row r="370" spans="1:35" s="5" customFormat="1" ht="24.95" customHeight="1">
      <c r="A370" s="65"/>
      <c r="B370" s="65"/>
      <c r="C370" s="62"/>
      <c r="D370" s="221"/>
      <c r="E370" s="62"/>
      <c r="F370" s="62"/>
      <c r="G370" s="62"/>
      <c r="H370" s="62"/>
      <c r="I370" s="62"/>
      <c r="J370" s="430"/>
      <c r="K370" s="430"/>
      <c r="L370" s="36"/>
      <c r="M370" s="36"/>
      <c r="N370" s="430"/>
      <c r="O370" s="45"/>
      <c r="P370" s="45"/>
      <c r="Q370" s="8"/>
      <c r="R370" s="7"/>
      <c r="S370" s="7"/>
      <c r="T370" s="8"/>
      <c r="U370" s="7"/>
      <c r="V370" s="7"/>
      <c r="W370" s="6"/>
      <c r="X370" s="6"/>
      <c r="Y370" s="6"/>
      <c r="Z370" s="8"/>
      <c r="AA370" s="7"/>
      <c r="AB370" s="7"/>
      <c r="AC370" s="8"/>
      <c r="AD370" s="7"/>
      <c r="AE370" s="7"/>
      <c r="AF370" s="8"/>
      <c r="AG370" s="7"/>
      <c r="AH370" s="7"/>
      <c r="AI370" s="7"/>
    </row>
    <row r="371" spans="1:35" s="5" customFormat="1" ht="24.95" customHeight="1">
      <c r="A371" s="65"/>
      <c r="B371" s="65"/>
      <c r="C371" s="62"/>
      <c r="D371" s="221"/>
      <c r="E371" s="62"/>
      <c r="F371" s="62"/>
      <c r="G371" s="62"/>
      <c r="H371" s="62"/>
      <c r="I371" s="62"/>
      <c r="J371" s="430"/>
      <c r="K371" s="430"/>
      <c r="L371" s="36"/>
      <c r="M371" s="36"/>
      <c r="N371" s="430"/>
      <c r="O371" s="45"/>
      <c r="P371" s="45"/>
      <c r="Q371" s="8"/>
      <c r="R371" s="7"/>
      <c r="S371" s="7"/>
      <c r="T371" s="8"/>
      <c r="U371" s="7"/>
      <c r="V371" s="7"/>
      <c r="W371" s="6"/>
      <c r="X371" s="6"/>
      <c r="Y371" s="6"/>
      <c r="Z371" s="8"/>
      <c r="AA371" s="7"/>
      <c r="AB371" s="7"/>
      <c r="AC371" s="8"/>
      <c r="AD371" s="7"/>
      <c r="AE371" s="7"/>
      <c r="AF371" s="8"/>
      <c r="AG371" s="7"/>
      <c r="AH371" s="7"/>
      <c r="AI371" s="7"/>
    </row>
    <row r="372" spans="1:35" s="5" customFormat="1" ht="24.95" customHeight="1">
      <c r="A372" s="65"/>
      <c r="B372" s="65"/>
      <c r="C372" s="62"/>
      <c r="D372" s="221"/>
      <c r="E372" s="62"/>
      <c r="F372" s="62"/>
      <c r="G372" s="62"/>
      <c r="H372" s="62"/>
      <c r="I372" s="62"/>
      <c r="J372" s="430"/>
      <c r="K372" s="430"/>
      <c r="L372" s="36"/>
      <c r="M372" s="36"/>
      <c r="N372" s="430"/>
      <c r="O372" s="45"/>
      <c r="P372" s="45"/>
      <c r="Q372" s="8"/>
      <c r="R372" s="7"/>
      <c r="S372" s="7"/>
      <c r="T372" s="8"/>
      <c r="U372" s="7"/>
      <c r="V372" s="7"/>
      <c r="W372" s="6"/>
      <c r="X372" s="6"/>
      <c r="Y372" s="6"/>
      <c r="Z372" s="8"/>
      <c r="AA372" s="7"/>
      <c r="AB372" s="7"/>
      <c r="AC372" s="8"/>
      <c r="AD372" s="7"/>
      <c r="AE372" s="7"/>
      <c r="AF372" s="8"/>
      <c r="AG372" s="7"/>
      <c r="AH372" s="7"/>
      <c r="AI372" s="7"/>
    </row>
    <row r="373" spans="1:35" s="5" customFormat="1" ht="24.95" customHeight="1">
      <c r="A373" s="65"/>
      <c r="B373" s="65"/>
      <c r="C373" s="62"/>
      <c r="D373" s="221"/>
      <c r="E373" s="62"/>
      <c r="F373" s="62"/>
      <c r="G373" s="62"/>
      <c r="H373" s="62"/>
      <c r="I373" s="62"/>
      <c r="J373" s="430"/>
      <c r="K373" s="430"/>
      <c r="L373" s="36"/>
      <c r="M373" s="36"/>
      <c r="N373" s="430"/>
      <c r="O373" s="45"/>
      <c r="P373" s="45"/>
      <c r="Q373" s="8"/>
      <c r="R373" s="7"/>
      <c r="S373" s="7"/>
      <c r="T373" s="8"/>
      <c r="U373" s="7"/>
      <c r="V373" s="7"/>
      <c r="W373" s="6"/>
      <c r="X373" s="6"/>
      <c r="Y373" s="6"/>
      <c r="Z373" s="8"/>
      <c r="AA373" s="7"/>
      <c r="AB373" s="7"/>
      <c r="AC373" s="8"/>
      <c r="AD373" s="7"/>
      <c r="AE373" s="7"/>
      <c r="AF373" s="8"/>
      <c r="AG373" s="7"/>
      <c r="AH373" s="7"/>
      <c r="AI373" s="7"/>
    </row>
    <row r="374" spans="1:35" s="5" customFormat="1" ht="24.95" customHeight="1">
      <c r="A374" s="65"/>
      <c r="B374" s="65"/>
      <c r="C374" s="62"/>
      <c r="D374" s="221"/>
      <c r="E374" s="62"/>
      <c r="F374" s="62"/>
      <c r="G374" s="62"/>
      <c r="H374" s="62"/>
      <c r="I374" s="62"/>
      <c r="J374" s="430"/>
      <c r="K374" s="430"/>
      <c r="L374" s="36"/>
      <c r="M374" s="36"/>
      <c r="N374" s="430"/>
      <c r="O374" s="45"/>
      <c r="P374" s="45"/>
      <c r="Q374" s="8"/>
      <c r="R374" s="7"/>
      <c r="S374" s="7"/>
      <c r="T374" s="8"/>
      <c r="U374" s="7"/>
      <c r="V374" s="7"/>
      <c r="W374" s="6"/>
      <c r="X374" s="6"/>
      <c r="Y374" s="6"/>
      <c r="Z374" s="8"/>
      <c r="AA374" s="7"/>
      <c r="AB374" s="7"/>
      <c r="AC374" s="8"/>
      <c r="AD374" s="7"/>
      <c r="AE374" s="7"/>
      <c r="AF374" s="8"/>
      <c r="AG374" s="7"/>
      <c r="AH374" s="7"/>
      <c r="AI374" s="7"/>
    </row>
    <row r="375" spans="1:35" s="5" customFormat="1" ht="24.95" customHeight="1">
      <c r="A375" s="65"/>
      <c r="B375" s="65"/>
      <c r="C375" s="62"/>
      <c r="D375" s="221"/>
      <c r="E375" s="62"/>
      <c r="F375" s="62"/>
      <c r="G375" s="62"/>
      <c r="H375" s="62"/>
      <c r="I375" s="62"/>
      <c r="J375" s="430"/>
      <c r="K375" s="430"/>
      <c r="L375" s="36"/>
      <c r="M375" s="36"/>
      <c r="N375" s="430"/>
      <c r="O375" s="45"/>
      <c r="P375" s="45"/>
      <c r="Q375" s="8"/>
      <c r="R375" s="7"/>
      <c r="S375" s="7"/>
      <c r="T375" s="8"/>
      <c r="U375" s="7"/>
      <c r="V375" s="7"/>
      <c r="W375" s="6"/>
      <c r="X375" s="6"/>
      <c r="Y375" s="6"/>
      <c r="Z375" s="8"/>
      <c r="AA375" s="7"/>
      <c r="AB375" s="7"/>
      <c r="AC375" s="8"/>
      <c r="AD375" s="7"/>
      <c r="AE375" s="7"/>
      <c r="AF375" s="8"/>
      <c r="AG375" s="7"/>
      <c r="AH375" s="7"/>
      <c r="AI375" s="7"/>
    </row>
    <row r="376" spans="1:35" s="5" customFormat="1" ht="24.95" customHeight="1">
      <c r="A376" s="65"/>
      <c r="B376" s="65"/>
      <c r="C376" s="62"/>
      <c r="D376" s="221"/>
      <c r="E376" s="62"/>
      <c r="F376" s="62"/>
      <c r="G376" s="62"/>
      <c r="H376" s="62"/>
      <c r="I376" s="62"/>
      <c r="J376" s="430"/>
      <c r="K376" s="430"/>
      <c r="L376" s="36"/>
      <c r="M376" s="36"/>
      <c r="N376" s="430"/>
      <c r="O376" s="45"/>
      <c r="P376" s="45"/>
      <c r="Q376" s="8"/>
      <c r="R376" s="7"/>
      <c r="S376" s="7"/>
      <c r="T376" s="8"/>
      <c r="U376" s="7"/>
      <c r="V376" s="7"/>
      <c r="W376" s="6"/>
      <c r="X376" s="6"/>
      <c r="Y376" s="6"/>
      <c r="Z376" s="8"/>
      <c r="AA376" s="7"/>
      <c r="AB376" s="7"/>
      <c r="AC376" s="8"/>
      <c r="AD376" s="7"/>
      <c r="AE376" s="7"/>
      <c r="AF376" s="8"/>
      <c r="AG376" s="7"/>
      <c r="AH376" s="7"/>
      <c r="AI376" s="7"/>
    </row>
    <row r="377" spans="1:35" s="5" customFormat="1" ht="24.95" customHeight="1">
      <c r="A377" s="65"/>
      <c r="B377" s="65"/>
      <c r="C377" s="62"/>
      <c r="D377" s="221"/>
      <c r="E377" s="62"/>
      <c r="F377" s="62"/>
      <c r="G377" s="62"/>
      <c r="H377" s="62"/>
      <c r="I377" s="62"/>
      <c r="J377" s="430"/>
      <c r="K377" s="430"/>
      <c r="L377" s="36"/>
      <c r="M377" s="36"/>
      <c r="N377" s="430"/>
      <c r="O377" s="45"/>
      <c r="P377" s="45"/>
      <c r="Q377" s="8"/>
      <c r="R377" s="7"/>
      <c r="S377" s="7"/>
      <c r="T377" s="8"/>
      <c r="U377" s="7"/>
      <c r="V377" s="7"/>
      <c r="W377" s="6"/>
      <c r="X377" s="6"/>
      <c r="Y377" s="6"/>
      <c r="Z377" s="8"/>
      <c r="AA377" s="7"/>
      <c r="AB377" s="7"/>
      <c r="AC377" s="8"/>
      <c r="AD377" s="7"/>
      <c r="AE377" s="7"/>
      <c r="AF377" s="8"/>
      <c r="AG377" s="7"/>
      <c r="AH377" s="7"/>
      <c r="AI377" s="7"/>
    </row>
    <row r="378" spans="1:35" s="5" customFormat="1" ht="24.95" customHeight="1">
      <c r="A378" s="65"/>
      <c r="B378" s="65"/>
      <c r="C378" s="62"/>
      <c r="D378" s="221"/>
      <c r="E378" s="62"/>
      <c r="F378" s="62"/>
      <c r="G378" s="62"/>
      <c r="H378" s="62"/>
      <c r="I378" s="62"/>
      <c r="J378" s="430"/>
      <c r="K378" s="430"/>
      <c r="L378" s="36"/>
      <c r="M378" s="36"/>
      <c r="N378" s="430"/>
      <c r="O378" s="45"/>
      <c r="P378" s="45"/>
      <c r="Q378" s="8"/>
      <c r="R378" s="7"/>
      <c r="S378" s="7"/>
      <c r="T378" s="8"/>
      <c r="U378" s="7"/>
      <c r="V378" s="7"/>
      <c r="W378" s="6"/>
      <c r="X378" s="6"/>
      <c r="Y378" s="6"/>
      <c r="Z378" s="8"/>
      <c r="AA378" s="7"/>
      <c r="AB378" s="7"/>
      <c r="AC378" s="8"/>
      <c r="AD378" s="7"/>
      <c r="AE378" s="7"/>
      <c r="AF378" s="8"/>
      <c r="AG378" s="7"/>
      <c r="AH378" s="7"/>
      <c r="AI378" s="7"/>
    </row>
    <row r="379" spans="1:35" s="5" customFormat="1" ht="24.95" customHeight="1">
      <c r="A379" s="65"/>
      <c r="B379" s="65"/>
      <c r="C379" s="62"/>
      <c r="D379" s="221"/>
      <c r="E379" s="62"/>
      <c r="F379" s="62"/>
      <c r="G379" s="62"/>
      <c r="H379" s="62"/>
      <c r="I379" s="62"/>
      <c r="J379" s="430"/>
      <c r="K379" s="430"/>
      <c r="L379" s="36"/>
      <c r="M379" s="36"/>
      <c r="N379" s="430"/>
      <c r="O379" s="45"/>
      <c r="P379" s="45"/>
      <c r="Q379" s="8"/>
      <c r="R379" s="7"/>
      <c r="S379" s="7"/>
      <c r="T379" s="8"/>
      <c r="U379" s="7"/>
      <c r="V379" s="7"/>
      <c r="W379" s="6"/>
      <c r="X379" s="6"/>
      <c r="Y379" s="6"/>
      <c r="Z379" s="8"/>
      <c r="AA379" s="7"/>
      <c r="AB379" s="7"/>
      <c r="AC379" s="8"/>
      <c r="AD379" s="7"/>
      <c r="AE379" s="7"/>
      <c r="AF379" s="8"/>
      <c r="AG379" s="7"/>
      <c r="AH379" s="7"/>
      <c r="AI379" s="7"/>
    </row>
    <row r="380" spans="1:35" s="5" customFormat="1" ht="24.95" customHeight="1">
      <c r="A380" s="65"/>
      <c r="B380" s="65"/>
      <c r="C380" s="62"/>
      <c r="D380" s="221"/>
      <c r="E380" s="62"/>
      <c r="F380" s="62"/>
      <c r="G380" s="62"/>
      <c r="H380" s="62"/>
      <c r="I380" s="62"/>
      <c r="J380" s="430"/>
      <c r="K380" s="430"/>
      <c r="L380" s="36"/>
      <c r="M380" s="36"/>
      <c r="N380" s="430"/>
      <c r="O380" s="45"/>
      <c r="P380" s="45"/>
      <c r="Q380" s="8"/>
      <c r="R380" s="7"/>
      <c r="S380" s="7"/>
      <c r="T380" s="8"/>
      <c r="U380" s="7"/>
      <c r="V380" s="7"/>
      <c r="W380" s="6"/>
      <c r="X380" s="6"/>
      <c r="Y380" s="6"/>
      <c r="Z380" s="8"/>
      <c r="AA380" s="7"/>
      <c r="AB380" s="7"/>
      <c r="AC380" s="8"/>
      <c r="AD380" s="7"/>
      <c r="AE380" s="7"/>
      <c r="AF380" s="8"/>
      <c r="AG380" s="7"/>
      <c r="AH380" s="7"/>
      <c r="AI380" s="7"/>
    </row>
    <row r="381" spans="1:35" s="5" customFormat="1" ht="24.95" customHeight="1">
      <c r="A381" s="65"/>
      <c r="B381" s="65"/>
      <c r="C381" s="62"/>
      <c r="D381" s="221"/>
      <c r="E381" s="62"/>
      <c r="F381" s="62"/>
      <c r="G381" s="62"/>
      <c r="H381" s="62"/>
      <c r="I381" s="62"/>
      <c r="J381" s="430"/>
      <c r="K381" s="430"/>
      <c r="L381" s="36"/>
      <c r="M381" s="36"/>
      <c r="N381" s="430"/>
      <c r="O381" s="45"/>
      <c r="P381" s="45"/>
      <c r="Q381" s="8"/>
      <c r="R381" s="7"/>
      <c r="S381" s="7"/>
      <c r="T381" s="8"/>
      <c r="U381" s="7"/>
      <c r="V381" s="7"/>
      <c r="W381" s="6"/>
      <c r="X381" s="6"/>
      <c r="Y381" s="6"/>
      <c r="Z381" s="8"/>
      <c r="AA381" s="7"/>
      <c r="AB381" s="7"/>
      <c r="AC381" s="8"/>
      <c r="AD381" s="7"/>
      <c r="AE381" s="7"/>
      <c r="AF381" s="8"/>
      <c r="AG381" s="7"/>
      <c r="AH381" s="7"/>
      <c r="AI381" s="7"/>
    </row>
    <row r="382" spans="1:35" s="5" customFormat="1" ht="24.95" customHeight="1">
      <c r="A382" s="65"/>
      <c r="B382" s="65"/>
      <c r="C382" s="62"/>
      <c r="D382" s="221"/>
      <c r="E382" s="62"/>
      <c r="F382" s="62"/>
      <c r="G382" s="62"/>
      <c r="H382" s="62"/>
      <c r="I382" s="62"/>
      <c r="J382" s="430"/>
      <c r="K382" s="430"/>
      <c r="L382" s="36"/>
      <c r="M382" s="36"/>
      <c r="N382" s="430"/>
      <c r="O382" s="45"/>
      <c r="P382" s="45"/>
      <c r="Q382" s="8"/>
      <c r="R382" s="7"/>
      <c r="S382" s="7"/>
      <c r="T382" s="8"/>
      <c r="U382" s="7"/>
      <c r="V382" s="7"/>
      <c r="W382" s="6"/>
      <c r="X382" s="6"/>
      <c r="Y382" s="6"/>
      <c r="Z382" s="8"/>
      <c r="AA382" s="7"/>
      <c r="AB382" s="7"/>
      <c r="AC382" s="8"/>
      <c r="AD382" s="7"/>
      <c r="AE382" s="7"/>
      <c r="AF382" s="8"/>
      <c r="AG382" s="7"/>
      <c r="AH382" s="7"/>
      <c r="AI382" s="7"/>
    </row>
    <row r="383" spans="1:35" s="5" customFormat="1" ht="24.95" customHeight="1">
      <c r="A383" s="65"/>
      <c r="B383" s="65"/>
      <c r="C383" s="62"/>
      <c r="D383" s="221"/>
      <c r="E383" s="62"/>
      <c r="F383" s="62"/>
      <c r="G383" s="62"/>
      <c r="H383" s="62"/>
      <c r="I383" s="62"/>
      <c r="J383" s="430"/>
      <c r="K383" s="430"/>
      <c r="L383" s="36"/>
      <c r="M383" s="36"/>
      <c r="N383" s="430"/>
      <c r="O383" s="45"/>
      <c r="P383" s="45"/>
      <c r="Q383" s="8"/>
      <c r="R383" s="7"/>
      <c r="S383" s="7"/>
      <c r="T383" s="8"/>
      <c r="U383" s="7"/>
      <c r="V383" s="7"/>
      <c r="W383" s="6"/>
      <c r="X383" s="6"/>
      <c r="Y383" s="6"/>
      <c r="Z383" s="8"/>
      <c r="AA383" s="7"/>
      <c r="AB383" s="7"/>
      <c r="AC383" s="8"/>
      <c r="AD383" s="7"/>
      <c r="AE383" s="7"/>
      <c r="AF383" s="8"/>
      <c r="AG383" s="7"/>
      <c r="AH383" s="7"/>
      <c r="AI383" s="7"/>
    </row>
    <row r="384" spans="1:35" s="5" customFormat="1" ht="24.95" customHeight="1">
      <c r="A384" s="65"/>
      <c r="B384" s="65"/>
      <c r="C384" s="62"/>
      <c r="D384" s="221"/>
      <c r="E384" s="62"/>
      <c r="F384" s="62"/>
      <c r="G384" s="62"/>
      <c r="H384" s="62"/>
      <c r="I384" s="62"/>
      <c r="J384" s="430"/>
      <c r="K384" s="430"/>
      <c r="L384" s="36"/>
      <c r="M384" s="36"/>
      <c r="N384" s="430"/>
      <c r="O384" s="45"/>
      <c r="P384" s="45"/>
      <c r="Q384" s="8"/>
      <c r="R384" s="7"/>
      <c r="S384" s="7"/>
      <c r="T384" s="8"/>
      <c r="U384" s="7"/>
      <c r="V384" s="7"/>
      <c r="W384" s="6"/>
      <c r="X384" s="6"/>
      <c r="Y384" s="6"/>
      <c r="Z384" s="8"/>
      <c r="AA384" s="7"/>
      <c r="AB384" s="7"/>
      <c r="AC384" s="8"/>
      <c r="AD384" s="7"/>
      <c r="AE384" s="7"/>
      <c r="AF384" s="8"/>
      <c r="AG384" s="7"/>
      <c r="AH384" s="7"/>
      <c r="AI384" s="7"/>
    </row>
    <row r="385" spans="1:35" s="5" customFormat="1" ht="24.95" customHeight="1">
      <c r="A385" s="65"/>
      <c r="B385" s="65"/>
      <c r="C385" s="62"/>
      <c r="D385" s="221"/>
      <c r="E385" s="62"/>
      <c r="F385" s="62"/>
      <c r="G385" s="62"/>
      <c r="H385" s="62"/>
      <c r="I385" s="62"/>
      <c r="J385" s="430"/>
      <c r="K385" s="430"/>
      <c r="L385" s="36"/>
      <c r="M385" s="36"/>
      <c r="N385" s="430"/>
      <c r="O385" s="45"/>
      <c r="P385" s="45"/>
      <c r="Q385" s="8"/>
      <c r="R385" s="7"/>
      <c r="S385" s="7"/>
      <c r="T385" s="8"/>
      <c r="U385" s="7"/>
      <c r="V385" s="7"/>
      <c r="W385" s="6"/>
      <c r="X385" s="6"/>
      <c r="Y385" s="6"/>
      <c r="Z385" s="8"/>
      <c r="AA385" s="7"/>
      <c r="AB385" s="7"/>
      <c r="AC385" s="8"/>
      <c r="AD385" s="7"/>
      <c r="AE385" s="7"/>
      <c r="AF385" s="8"/>
      <c r="AG385" s="7"/>
      <c r="AH385" s="7"/>
      <c r="AI385" s="7"/>
    </row>
    <row r="386" spans="1:35" s="5" customFormat="1" ht="24.95" customHeight="1">
      <c r="A386" s="65"/>
      <c r="B386" s="65"/>
      <c r="C386" s="62"/>
      <c r="D386" s="221"/>
      <c r="E386" s="62"/>
      <c r="F386" s="62"/>
      <c r="G386" s="62"/>
      <c r="H386" s="62"/>
      <c r="I386" s="62"/>
      <c r="J386" s="430"/>
      <c r="K386" s="430"/>
      <c r="L386" s="36"/>
      <c r="M386" s="36"/>
      <c r="N386" s="430"/>
      <c r="O386" s="45"/>
      <c r="P386" s="45"/>
      <c r="Q386" s="8"/>
      <c r="R386" s="7"/>
      <c r="S386" s="7"/>
      <c r="T386" s="8"/>
      <c r="U386" s="7"/>
      <c r="V386" s="7"/>
      <c r="W386" s="6"/>
      <c r="X386" s="6"/>
      <c r="Y386" s="6"/>
      <c r="Z386" s="8"/>
      <c r="AA386" s="7"/>
      <c r="AB386" s="7"/>
      <c r="AC386" s="8"/>
      <c r="AD386" s="7"/>
      <c r="AE386" s="7"/>
      <c r="AF386" s="8"/>
      <c r="AG386" s="7"/>
      <c r="AH386" s="7"/>
      <c r="AI386" s="7"/>
    </row>
    <row r="387" spans="1:35" s="5" customFormat="1" ht="24.95" customHeight="1">
      <c r="A387" s="65"/>
      <c r="B387" s="65"/>
      <c r="C387" s="62"/>
      <c r="D387" s="221"/>
      <c r="E387" s="62"/>
      <c r="F387" s="62"/>
      <c r="G387" s="62"/>
      <c r="H387" s="62"/>
      <c r="I387" s="62"/>
      <c r="J387" s="430"/>
      <c r="K387" s="430"/>
      <c r="L387" s="36"/>
      <c r="M387" s="36"/>
      <c r="N387" s="430"/>
      <c r="O387" s="45"/>
      <c r="P387" s="45"/>
      <c r="Q387" s="8"/>
      <c r="R387" s="7"/>
      <c r="S387" s="7"/>
      <c r="T387" s="8"/>
      <c r="U387" s="7"/>
      <c r="V387" s="7"/>
      <c r="W387" s="6"/>
      <c r="X387" s="6"/>
      <c r="Y387" s="6"/>
      <c r="Z387" s="8"/>
      <c r="AA387" s="7"/>
      <c r="AB387" s="7"/>
      <c r="AC387" s="8"/>
      <c r="AD387" s="7"/>
      <c r="AE387" s="7"/>
      <c r="AF387" s="8"/>
      <c r="AG387" s="7"/>
      <c r="AH387" s="7"/>
      <c r="AI387" s="7"/>
    </row>
    <row r="388" spans="1:35" s="5" customFormat="1" ht="24.95" customHeight="1">
      <c r="A388" s="65"/>
      <c r="B388" s="65"/>
      <c r="C388" s="62"/>
      <c r="D388" s="221"/>
      <c r="E388" s="62"/>
      <c r="F388" s="62"/>
      <c r="G388" s="62"/>
      <c r="H388" s="62"/>
      <c r="I388" s="62"/>
      <c r="J388" s="430"/>
      <c r="K388" s="430"/>
      <c r="L388" s="36"/>
      <c r="M388" s="36"/>
      <c r="N388" s="430"/>
      <c r="O388" s="45"/>
      <c r="P388" s="45"/>
      <c r="Q388" s="8"/>
      <c r="R388" s="7"/>
      <c r="S388" s="7"/>
      <c r="T388" s="8"/>
      <c r="U388" s="7"/>
      <c r="V388" s="7"/>
      <c r="W388" s="6"/>
      <c r="X388" s="6"/>
      <c r="Y388" s="6"/>
      <c r="Z388" s="8"/>
      <c r="AA388" s="7"/>
      <c r="AB388" s="7"/>
      <c r="AC388" s="8"/>
      <c r="AD388" s="7"/>
      <c r="AE388" s="7"/>
      <c r="AF388" s="8"/>
      <c r="AG388" s="7"/>
      <c r="AH388" s="7"/>
      <c r="AI388" s="7"/>
    </row>
    <row r="389" spans="1:35" s="5" customFormat="1" ht="24.95" customHeight="1">
      <c r="A389" s="65"/>
      <c r="B389" s="65"/>
      <c r="C389" s="62"/>
      <c r="D389" s="221"/>
      <c r="E389" s="62"/>
      <c r="F389" s="62"/>
      <c r="G389" s="62"/>
      <c r="H389" s="62"/>
      <c r="I389" s="62"/>
      <c r="J389" s="430"/>
      <c r="K389" s="430"/>
      <c r="L389" s="36"/>
      <c r="M389" s="36"/>
      <c r="N389" s="430"/>
      <c r="O389" s="45"/>
      <c r="P389" s="45"/>
      <c r="Q389" s="8"/>
      <c r="R389" s="7"/>
      <c r="S389" s="7"/>
      <c r="T389" s="8"/>
      <c r="U389" s="7"/>
      <c r="V389" s="7"/>
      <c r="W389" s="6"/>
      <c r="X389" s="6"/>
      <c r="Y389" s="6"/>
      <c r="Z389" s="8"/>
      <c r="AA389" s="7"/>
      <c r="AB389" s="7"/>
      <c r="AC389" s="8"/>
      <c r="AD389" s="7"/>
      <c r="AE389" s="7"/>
      <c r="AF389" s="8"/>
      <c r="AG389" s="7"/>
      <c r="AH389" s="7"/>
      <c r="AI389" s="7"/>
    </row>
    <row r="390" spans="1:35" s="5" customFormat="1" ht="24.95" customHeight="1">
      <c r="A390" s="65"/>
      <c r="B390" s="65"/>
      <c r="C390" s="62"/>
      <c r="D390" s="221"/>
      <c r="E390" s="62"/>
      <c r="F390" s="62"/>
      <c r="G390" s="62"/>
      <c r="H390" s="62"/>
      <c r="I390" s="62"/>
      <c r="J390" s="430"/>
      <c r="K390" s="430"/>
      <c r="L390" s="36"/>
      <c r="M390" s="36"/>
      <c r="N390" s="430"/>
      <c r="O390" s="45"/>
      <c r="P390" s="45"/>
      <c r="Q390" s="8"/>
      <c r="R390" s="7"/>
      <c r="S390" s="7"/>
      <c r="T390" s="8"/>
      <c r="U390" s="7"/>
      <c r="V390" s="7"/>
      <c r="W390" s="6"/>
      <c r="X390" s="6"/>
      <c r="Y390" s="6"/>
      <c r="Z390" s="8"/>
      <c r="AA390" s="7"/>
      <c r="AB390" s="7"/>
      <c r="AC390" s="8"/>
      <c r="AD390" s="7"/>
      <c r="AE390" s="7"/>
      <c r="AF390" s="8"/>
      <c r="AG390" s="7"/>
      <c r="AH390" s="7"/>
      <c r="AI390" s="7"/>
    </row>
    <row r="391" spans="1:35" s="5" customFormat="1" ht="24.95" customHeight="1">
      <c r="A391" s="65"/>
      <c r="B391" s="65"/>
      <c r="C391" s="62"/>
      <c r="D391" s="221"/>
      <c r="E391" s="62"/>
      <c r="F391" s="62"/>
      <c r="G391" s="62"/>
      <c r="H391" s="62"/>
      <c r="I391" s="62"/>
      <c r="J391" s="430"/>
      <c r="K391" s="430"/>
      <c r="L391" s="36"/>
      <c r="M391" s="36"/>
      <c r="N391" s="430"/>
      <c r="O391" s="45"/>
      <c r="P391" s="45"/>
      <c r="Q391" s="8"/>
      <c r="R391" s="7"/>
      <c r="S391" s="7"/>
      <c r="T391" s="8"/>
      <c r="U391" s="7"/>
      <c r="V391" s="7"/>
      <c r="W391" s="6"/>
      <c r="X391" s="6"/>
      <c r="Y391" s="6"/>
      <c r="Z391" s="8"/>
      <c r="AA391" s="7"/>
      <c r="AB391" s="7"/>
      <c r="AC391" s="8"/>
      <c r="AD391" s="7"/>
      <c r="AE391" s="7"/>
      <c r="AF391" s="8"/>
      <c r="AG391" s="7"/>
      <c r="AH391" s="7"/>
      <c r="AI391" s="7"/>
    </row>
    <row r="392" spans="1:35" s="5" customFormat="1" ht="24.95" customHeight="1">
      <c r="A392" s="65"/>
      <c r="B392" s="65"/>
      <c r="C392" s="62"/>
      <c r="D392" s="221"/>
      <c r="E392" s="62"/>
      <c r="F392" s="62"/>
      <c r="G392" s="62"/>
      <c r="H392" s="62"/>
      <c r="I392" s="62"/>
      <c r="J392" s="430"/>
      <c r="K392" s="430"/>
      <c r="L392" s="36"/>
      <c r="M392" s="36"/>
      <c r="N392" s="430"/>
      <c r="O392" s="45"/>
      <c r="P392" s="45"/>
      <c r="Q392" s="8"/>
      <c r="R392" s="7"/>
      <c r="S392" s="7"/>
      <c r="T392" s="8"/>
      <c r="U392" s="7"/>
      <c r="V392" s="7"/>
      <c r="W392" s="6"/>
      <c r="X392" s="6"/>
      <c r="Y392" s="6"/>
      <c r="Z392" s="8"/>
      <c r="AA392" s="7"/>
      <c r="AB392" s="7"/>
      <c r="AC392" s="8"/>
      <c r="AD392" s="7"/>
      <c r="AE392" s="7"/>
      <c r="AF392" s="8"/>
      <c r="AG392" s="7"/>
      <c r="AH392" s="7"/>
      <c r="AI392" s="7"/>
    </row>
    <row r="393" spans="1:35" s="5" customFormat="1" ht="24.95" customHeight="1">
      <c r="A393" s="65"/>
      <c r="B393" s="65"/>
      <c r="C393" s="62"/>
      <c r="D393" s="221"/>
      <c r="E393" s="62"/>
      <c r="F393" s="62"/>
      <c r="G393" s="62"/>
      <c r="H393" s="62"/>
      <c r="I393" s="62"/>
      <c r="J393" s="430"/>
      <c r="K393" s="430"/>
      <c r="L393" s="36"/>
      <c r="M393" s="36"/>
      <c r="N393" s="430"/>
      <c r="O393" s="45"/>
      <c r="P393" s="45"/>
      <c r="Q393" s="8"/>
      <c r="R393" s="7"/>
      <c r="S393" s="7"/>
      <c r="T393" s="8"/>
      <c r="U393" s="7"/>
      <c r="V393" s="7"/>
      <c r="W393" s="6"/>
      <c r="X393" s="6"/>
      <c r="Y393" s="6"/>
      <c r="Z393" s="8"/>
      <c r="AA393" s="7"/>
      <c r="AB393" s="7"/>
      <c r="AC393" s="8"/>
      <c r="AD393" s="7"/>
      <c r="AE393" s="7"/>
      <c r="AF393" s="8"/>
      <c r="AG393" s="7"/>
      <c r="AH393" s="7"/>
      <c r="AI393" s="7"/>
    </row>
    <row r="394" spans="1:35" s="5" customFormat="1" ht="24.95" customHeight="1">
      <c r="A394" s="65"/>
      <c r="B394" s="65"/>
      <c r="C394" s="62"/>
      <c r="D394" s="221"/>
      <c r="E394" s="62"/>
      <c r="F394" s="62"/>
      <c r="G394" s="62"/>
      <c r="H394" s="62"/>
      <c r="I394" s="62"/>
      <c r="J394" s="430"/>
      <c r="K394" s="430"/>
      <c r="L394" s="36"/>
      <c r="M394" s="36"/>
      <c r="N394" s="430"/>
      <c r="O394" s="45"/>
      <c r="P394" s="45"/>
      <c r="Q394" s="8"/>
      <c r="R394" s="7"/>
      <c r="S394" s="7"/>
      <c r="T394" s="8"/>
      <c r="U394" s="7"/>
      <c r="V394" s="7"/>
      <c r="W394" s="6"/>
      <c r="X394" s="6"/>
      <c r="Y394" s="6"/>
      <c r="Z394" s="8"/>
      <c r="AA394" s="7"/>
      <c r="AB394" s="7"/>
      <c r="AC394" s="8"/>
      <c r="AD394" s="7"/>
      <c r="AE394" s="7"/>
      <c r="AF394" s="8"/>
      <c r="AG394" s="7"/>
      <c r="AH394" s="7"/>
      <c r="AI394" s="7"/>
    </row>
    <row r="395" spans="1:35" s="5" customFormat="1" ht="24.95" customHeight="1">
      <c r="A395" s="65"/>
      <c r="B395" s="65"/>
      <c r="C395" s="62"/>
      <c r="D395" s="221"/>
      <c r="E395" s="62"/>
      <c r="F395" s="62"/>
      <c r="G395" s="62"/>
      <c r="H395" s="62"/>
      <c r="I395" s="62"/>
      <c r="J395" s="430"/>
      <c r="K395" s="430"/>
      <c r="L395" s="36"/>
      <c r="M395" s="36"/>
      <c r="N395" s="430"/>
      <c r="O395" s="45"/>
      <c r="P395" s="45"/>
      <c r="Q395" s="8"/>
      <c r="R395" s="7"/>
      <c r="S395" s="7"/>
      <c r="T395" s="8"/>
      <c r="U395" s="7"/>
      <c r="V395" s="7"/>
      <c r="W395" s="6"/>
      <c r="X395" s="6"/>
      <c r="Y395" s="6"/>
      <c r="Z395" s="8"/>
      <c r="AA395" s="7"/>
      <c r="AB395" s="7"/>
      <c r="AC395" s="8"/>
      <c r="AD395" s="7"/>
      <c r="AE395" s="7"/>
      <c r="AF395" s="8"/>
      <c r="AG395" s="7"/>
      <c r="AH395" s="7"/>
      <c r="AI395" s="7"/>
    </row>
    <row r="396" spans="1:35" s="5" customFormat="1" ht="24.95" customHeight="1">
      <c r="A396" s="65"/>
      <c r="B396" s="65"/>
      <c r="C396" s="62"/>
      <c r="D396" s="221"/>
      <c r="E396" s="62"/>
      <c r="F396" s="62"/>
      <c r="G396" s="62"/>
      <c r="H396" s="62"/>
      <c r="I396" s="62"/>
      <c r="J396" s="430"/>
      <c r="K396" s="430"/>
      <c r="L396" s="36"/>
      <c r="M396" s="36"/>
      <c r="N396" s="430"/>
      <c r="O396" s="45"/>
      <c r="P396" s="45"/>
      <c r="Q396" s="8"/>
      <c r="R396" s="7"/>
      <c r="S396" s="7"/>
      <c r="T396" s="8"/>
      <c r="U396" s="7"/>
      <c r="V396" s="7"/>
      <c r="W396" s="6"/>
      <c r="X396" s="6"/>
      <c r="Y396" s="6"/>
      <c r="Z396" s="8"/>
      <c r="AA396" s="7"/>
      <c r="AB396" s="7"/>
      <c r="AC396" s="8"/>
      <c r="AD396" s="7"/>
      <c r="AE396" s="7"/>
      <c r="AF396" s="8"/>
      <c r="AG396" s="7"/>
      <c r="AH396" s="7"/>
      <c r="AI396" s="7"/>
    </row>
    <row r="397" spans="1:35" s="5" customFormat="1" ht="24.95" customHeight="1">
      <c r="A397" s="65"/>
      <c r="B397" s="65"/>
      <c r="C397" s="62"/>
      <c r="D397" s="221"/>
      <c r="E397" s="62"/>
      <c r="F397" s="62"/>
      <c r="G397" s="62"/>
      <c r="H397" s="62"/>
      <c r="I397" s="62"/>
      <c r="J397" s="430"/>
      <c r="K397" s="430"/>
      <c r="L397" s="36"/>
      <c r="M397" s="36"/>
      <c r="N397" s="430"/>
      <c r="O397" s="45"/>
      <c r="P397" s="45"/>
      <c r="Q397" s="8"/>
      <c r="R397" s="7"/>
      <c r="S397" s="7"/>
      <c r="T397" s="8"/>
      <c r="U397" s="7"/>
      <c r="V397" s="7"/>
      <c r="W397" s="6"/>
      <c r="X397" s="6"/>
      <c r="Y397" s="6"/>
      <c r="Z397" s="8"/>
      <c r="AA397" s="7"/>
      <c r="AB397" s="7"/>
      <c r="AC397" s="8"/>
      <c r="AD397" s="7"/>
      <c r="AE397" s="7"/>
      <c r="AF397" s="8"/>
      <c r="AG397" s="7"/>
      <c r="AH397" s="7"/>
      <c r="AI397" s="7"/>
    </row>
    <row r="398" spans="1:35" s="5" customFormat="1" ht="24.95" customHeight="1">
      <c r="A398" s="65"/>
      <c r="B398" s="65"/>
      <c r="C398" s="62"/>
      <c r="D398" s="221"/>
      <c r="E398" s="62"/>
      <c r="F398" s="62"/>
      <c r="G398" s="62"/>
      <c r="H398" s="62"/>
      <c r="I398" s="62"/>
      <c r="J398" s="430"/>
      <c r="K398" s="430"/>
      <c r="L398" s="36"/>
      <c r="M398" s="36"/>
      <c r="N398" s="430"/>
      <c r="O398" s="45"/>
      <c r="P398" s="45"/>
      <c r="Q398" s="8"/>
      <c r="R398" s="7"/>
      <c r="S398" s="7"/>
      <c r="T398" s="8"/>
      <c r="U398" s="7"/>
      <c r="V398" s="7"/>
      <c r="W398" s="6"/>
      <c r="X398" s="6"/>
      <c r="Y398" s="6"/>
      <c r="Z398" s="8"/>
      <c r="AA398" s="7"/>
      <c r="AB398" s="7"/>
      <c r="AC398" s="8"/>
      <c r="AD398" s="7"/>
      <c r="AE398" s="7"/>
      <c r="AF398" s="8"/>
      <c r="AG398" s="7"/>
      <c r="AH398" s="7"/>
      <c r="AI398" s="7"/>
    </row>
    <row r="399" spans="1:35" s="5" customFormat="1" ht="24.95" customHeight="1">
      <c r="A399" s="65"/>
      <c r="B399" s="65"/>
      <c r="C399" s="62"/>
      <c r="D399" s="221"/>
      <c r="E399" s="62"/>
      <c r="F399" s="62"/>
      <c r="G399" s="62"/>
      <c r="H399" s="62"/>
      <c r="I399" s="62"/>
      <c r="J399" s="430"/>
      <c r="K399" s="430"/>
      <c r="L399" s="36"/>
      <c r="M399" s="36"/>
      <c r="N399" s="430"/>
      <c r="O399" s="45"/>
      <c r="P399" s="45"/>
      <c r="Q399" s="8"/>
      <c r="R399" s="7"/>
      <c r="S399" s="7"/>
      <c r="T399" s="8"/>
      <c r="U399" s="7"/>
      <c r="V399" s="7"/>
      <c r="W399" s="6"/>
      <c r="X399" s="6"/>
      <c r="Y399" s="6"/>
      <c r="Z399" s="8"/>
      <c r="AA399" s="7"/>
      <c r="AB399" s="7"/>
      <c r="AC399" s="8"/>
      <c r="AD399" s="7"/>
      <c r="AE399" s="7"/>
      <c r="AF399" s="8"/>
      <c r="AG399" s="7"/>
      <c r="AH399" s="7"/>
      <c r="AI399" s="7"/>
    </row>
    <row r="400" spans="1:35" s="5" customFormat="1" ht="24.95" customHeight="1">
      <c r="A400" s="65"/>
      <c r="B400" s="65"/>
      <c r="C400" s="62"/>
      <c r="D400" s="221"/>
      <c r="E400" s="62"/>
      <c r="F400" s="62"/>
      <c r="G400" s="62"/>
      <c r="H400" s="62"/>
      <c r="I400" s="62"/>
      <c r="J400" s="430"/>
      <c r="K400" s="430"/>
      <c r="L400" s="36"/>
      <c r="M400" s="36"/>
      <c r="N400" s="430"/>
      <c r="O400" s="45"/>
      <c r="P400" s="45"/>
      <c r="Q400" s="8"/>
      <c r="R400" s="7"/>
      <c r="S400" s="7"/>
      <c r="T400" s="8"/>
      <c r="U400" s="7"/>
      <c r="V400" s="7"/>
      <c r="W400" s="6"/>
      <c r="X400" s="6"/>
      <c r="Y400" s="6"/>
      <c r="Z400" s="8"/>
      <c r="AA400" s="7"/>
      <c r="AB400" s="7"/>
      <c r="AC400" s="8"/>
      <c r="AD400" s="7"/>
      <c r="AE400" s="7"/>
      <c r="AF400" s="8"/>
      <c r="AG400" s="7"/>
      <c r="AH400" s="7"/>
      <c r="AI400" s="7"/>
    </row>
    <row r="401" spans="1:35" s="5" customFormat="1" ht="24.95" customHeight="1">
      <c r="A401" s="65"/>
      <c r="B401" s="65"/>
      <c r="C401" s="62"/>
      <c r="D401" s="221"/>
      <c r="E401" s="62"/>
      <c r="F401" s="62"/>
      <c r="G401" s="62"/>
      <c r="H401" s="62"/>
      <c r="I401" s="62"/>
      <c r="J401" s="430"/>
      <c r="K401" s="430"/>
      <c r="L401" s="36"/>
      <c r="M401" s="36"/>
      <c r="N401" s="430"/>
      <c r="O401" s="45"/>
      <c r="P401" s="45"/>
      <c r="Q401" s="8"/>
      <c r="R401" s="7"/>
      <c r="S401" s="7"/>
      <c r="T401" s="8"/>
      <c r="U401" s="7"/>
      <c r="V401" s="7"/>
      <c r="W401" s="6"/>
      <c r="X401" s="6"/>
      <c r="Y401" s="6"/>
      <c r="Z401" s="8"/>
      <c r="AA401" s="7"/>
      <c r="AB401" s="7"/>
      <c r="AC401" s="8"/>
      <c r="AD401" s="7"/>
      <c r="AE401" s="7"/>
      <c r="AF401" s="8"/>
      <c r="AG401" s="7"/>
      <c r="AH401" s="7"/>
      <c r="AI401" s="7"/>
    </row>
    <row r="402" spans="1:35" s="5" customFormat="1" ht="24.95" customHeight="1">
      <c r="A402" s="65"/>
      <c r="B402" s="65"/>
      <c r="C402" s="62"/>
      <c r="D402" s="221"/>
      <c r="E402" s="62"/>
      <c r="F402" s="62"/>
      <c r="G402" s="62"/>
      <c r="H402" s="62"/>
      <c r="I402" s="62"/>
      <c r="J402" s="430"/>
      <c r="K402" s="430"/>
      <c r="L402" s="36"/>
      <c r="M402" s="36"/>
      <c r="N402" s="430"/>
      <c r="O402" s="45"/>
      <c r="P402" s="45"/>
      <c r="Q402" s="8"/>
      <c r="R402" s="7"/>
      <c r="S402" s="7"/>
      <c r="T402" s="8"/>
      <c r="U402" s="7"/>
      <c r="V402" s="7"/>
      <c r="W402" s="6"/>
      <c r="X402" s="6"/>
      <c r="Y402" s="6"/>
      <c r="Z402" s="8"/>
      <c r="AA402" s="7"/>
      <c r="AB402" s="7"/>
      <c r="AC402" s="8"/>
      <c r="AD402" s="7"/>
      <c r="AE402" s="7"/>
      <c r="AF402" s="8"/>
      <c r="AG402" s="7"/>
      <c r="AH402" s="7"/>
      <c r="AI402" s="7"/>
    </row>
    <row r="403" spans="1:35" s="5" customFormat="1" ht="24.95" customHeight="1">
      <c r="A403" s="65"/>
      <c r="B403" s="65"/>
      <c r="C403" s="62"/>
      <c r="D403" s="221"/>
      <c r="E403" s="62"/>
      <c r="F403" s="62"/>
      <c r="G403" s="62"/>
      <c r="H403" s="62"/>
      <c r="I403" s="62"/>
      <c r="J403" s="430"/>
      <c r="K403" s="430"/>
      <c r="L403" s="36"/>
      <c r="M403" s="36"/>
      <c r="N403" s="430"/>
      <c r="O403" s="45"/>
      <c r="P403" s="45"/>
      <c r="Q403" s="8"/>
      <c r="R403" s="7"/>
      <c r="S403" s="7"/>
      <c r="T403" s="8"/>
      <c r="U403" s="7"/>
      <c r="V403" s="7"/>
      <c r="W403" s="6"/>
      <c r="X403" s="6"/>
      <c r="Y403" s="6"/>
      <c r="Z403" s="8"/>
      <c r="AA403" s="7"/>
      <c r="AB403" s="7"/>
      <c r="AC403" s="8"/>
      <c r="AD403" s="7"/>
      <c r="AE403" s="7"/>
      <c r="AF403" s="8"/>
      <c r="AG403" s="7"/>
      <c r="AH403" s="7"/>
      <c r="AI403" s="7"/>
    </row>
    <row r="404" spans="1:35" s="5" customFormat="1" ht="24.95" customHeight="1">
      <c r="A404" s="65"/>
      <c r="B404" s="65"/>
      <c r="C404" s="62"/>
      <c r="D404" s="221"/>
      <c r="E404" s="62"/>
      <c r="F404" s="62"/>
      <c r="G404" s="62"/>
      <c r="H404" s="62"/>
      <c r="I404" s="62"/>
      <c r="J404" s="430"/>
      <c r="K404" s="430"/>
      <c r="L404" s="36"/>
      <c r="M404" s="36"/>
      <c r="N404" s="430"/>
      <c r="O404" s="45"/>
      <c r="P404" s="45"/>
      <c r="Q404" s="8"/>
      <c r="R404" s="7"/>
      <c r="S404" s="7"/>
      <c r="T404" s="8"/>
      <c r="U404" s="7"/>
      <c r="V404" s="7"/>
      <c r="W404" s="6"/>
      <c r="X404" s="6"/>
      <c r="Y404" s="6"/>
      <c r="Z404" s="8"/>
      <c r="AA404" s="7"/>
      <c r="AB404" s="7"/>
      <c r="AC404" s="8"/>
      <c r="AD404" s="7"/>
      <c r="AE404" s="7"/>
      <c r="AF404" s="8"/>
      <c r="AG404" s="7"/>
      <c r="AH404" s="7"/>
      <c r="AI404" s="7"/>
    </row>
    <row r="405" spans="1:35" s="5" customFormat="1" ht="24.95" customHeight="1">
      <c r="A405" s="65"/>
      <c r="B405" s="65"/>
      <c r="C405" s="62"/>
      <c r="D405" s="221"/>
      <c r="E405" s="62"/>
      <c r="F405" s="62"/>
      <c r="G405" s="62"/>
      <c r="H405" s="62"/>
      <c r="I405" s="62"/>
      <c r="J405" s="430"/>
      <c r="K405" s="430"/>
      <c r="L405" s="36"/>
      <c r="M405" s="36"/>
      <c r="N405" s="430"/>
      <c r="O405" s="45"/>
      <c r="P405" s="45"/>
      <c r="Q405" s="8"/>
      <c r="R405" s="7"/>
      <c r="S405" s="7"/>
      <c r="T405" s="8"/>
      <c r="U405" s="7"/>
      <c r="V405" s="7"/>
      <c r="W405" s="6"/>
      <c r="X405" s="6"/>
      <c r="Y405" s="6"/>
      <c r="Z405" s="8"/>
      <c r="AA405" s="7"/>
      <c r="AB405" s="7"/>
      <c r="AC405" s="8"/>
      <c r="AD405" s="7"/>
      <c r="AE405" s="7"/>
      <c r="AF405" s="8"/>
      <c r="AG405" s="7"/>
      <c r="AH405" s="7"/>
      <c r="AI405" s="7"/>
    </row>
    <row r="406" spans="1:35" s="5" customFormat="1" ht="24.95" customHeight="1">
      <c r="A406" s="65"/>
      <c r="B406" s="65"/>
      <c r="C406" s="62"/>
      <c r="D406" s="221"/>
      <c r="E406" s="62"/>
      <c r="F406" s="62"/>
      <c r="G406" s="62"/>
      <c r="H406" s="62"/>
      <c r="I406" s="62"/>
      <c r="J406" s="430"/>
      <c r="K406" s="430"/>
      <c r="L406" s="36"/>
      <c r="M406" s="36"/>
      <c r="N406" s="430"/>
      <c r="O406" s="45"/>
      <c r="P406" s="45"/>
      <c r="Q406" s="8"/>
      <c r="R406" s="7"/>
      <c r="S406" s="7"/>
      <c r="T406" s="8"/>
      <c r="U406" s="7"/>
      <c r="V406" s="7"/>
      <c r="W406" s="6"/>
      <c r="X406" s="6"/>
      <c r="Y406" s="6"/>
      <c r="Z406" s="8"/>
      <c r="AA406" s="7"/>
      <c r="AB406" s="7"/>
      <c r="AC406" s="8"/>
      <c r="AD406" s="7"/>
      <c r="AE406" s="7"/>
      <c r="AF406" s="8"/>
      <c r="AG406" s="7"/>
      <c r="AH406" s="7"/>
      <c r="AI406" s="7"/>
    </row>
    <row r="407" spans="1:35" s="5" customFormat="1" ht="24.95" customHeight="1">
      <c r="A407" s="65"/>
      <c r="B407" s="65"/>
      <c r="C407" s="62"/>
      <c r="D407" s="221"/>
      <c r="E407" s="62"/>
      <c r="F407" s="62"/>
      <c r="G407" s="62"/>
      <c r="H407" s="62"/>
      <c r="I407" s="62"/>
      <c r="J407" s="430"/>
      <c r="K407" s="430"/>
      <c r="L407" s="36"/>
      <c r="M407" s="36"/>
      <c r="N407" s="430"/>
      <c r="O407" s="45"/>
      <c r="P407" s="45"/>
      <c r="Q407" s="8"/>
      <c r="R407" s="7"/>
      <c r="S407" s="7"/>
      <c r="T407" s="8"/>
      <c r="U407" s="7"/>
      <c r="V407" s="7"/>
      <c r="W407" s="6"/>
      <c r="X407" s="6"/>
      <c r="Y407" s="6"/>
      <c r="Z407" s="8"/>
      <c r="AA407" s="7"/>
      <c r="AB407" s="7"/>
      <c r="AC407" s="8"/>
      <c r="AD407" s="7"/>
      <c r="AE407" s="7"/>
      <c r="AF407" s="8"/>
      <c r="AG407" s="7"/>
      <c r="AH407" s="7"/>
      <c r="AI407" s="7"/>
    </row>
    <row r="408" spans="1:35" s="5" customFormat="1" ht="24.95" customHeight="1">
      <c r="A408" s="65"/>
      <c r="B408" s="65"/>
      <c r="C408" s="62"/>
      <c r="D408" s="221"/>
      <c r="E408" s="62"/>
      <c r="F408" s="62"/>
      <c r="G408" s="62"/>
      <c r="H408" s="62"/>
      <c r="I408" s="62"/>
      <c r="J408" s="430"/>
      <c r="K408" s="430"/>
      <c r="L408" s="36"/>
      <c r="M408" s="36"/>
      <c r="N408" s="430"/>
      <c r="O408" s="45"/>
      <c r="P408" s="45"/>
      <c r="Q408" s="8"/>
      <c r="R408" s="7"/>
      <c r="S408" s="7"/>
      <c r="T408" s="8"/>
      <c r="U408" s="7"/>
      <c r="V408" s="7"/>
      <c r="W408" s="6"/>
      <c r="X408" s="6"/>
      <c r="Y408" s="6"/>
      <c r="Z408" s="8"/>
      <c r="AA408" s="7"/>
      <c r="AB408" s="7"/>
      <c r="AC408" s="8"/>
      <c r="AD408" s="7"/>
      <c r="AE408" s="7"/>
      <c r="AF408" s="8"/>
      <c r="AG408" s="7"/>
      <c r="AH408" s="7"/>
      <c r="AI408" s="7"/>
    </row>
    <row r="409" spans="1:35" s="5" customFormat="1" ht="24.95" customHeight="1">
      <c r="A409" s="65"/>
      <c r="B409" s="65"/>
      <c r="C409" s="62"/>
      <c r="D409" s="221"/>
      <c r="E409" s="62"/>
      <c r="F409" s="62"/>
      <c r="G409" s="62"/>
      <c r="H409" s="62"/>
      <c r="I409" s="62"/>
      <c r="J409" s="430"/>
      <c r="K409" s="430"/>
      <c r="L409" s="36"/>
      <c r="M409" s="36"/>
      <c r="N409" s="430"/>
      <c r="O409" s="45"/>
      <c r="P409" s="45"/>
      <c r="Q409" s="8"/>
      <c r="R409" s="7"/>
      <c r="S409" s="7"/>
      <c r="T409" s="8"/>
      <c r="U409" s="7"/>
      <c r="V409" s="7"/>
      <c r="W409" s="6"/>
      <c r="X409" s="6"/>
      <c r="Y409" s="6"/>
      <c r="Z409" s="8"/>
      <c r="AA409" s="7"/>
      <c r="AB409" s="7"/>
      <c r="AC409" s="8"/>
      <c r="AD409" s="7"/>
      <c r="AE409" s="7"/>
      <c r="AF409" s="8"/>
      <c r="AG409" s="7"/>
      <c r="AH409" s="7"/>
      <c r="AI409" s="7"/>
    </row>
    <row r="410" spans="1:35" s="5" customFormat="1" ht="24.95" customHeight="1">
      <c r="A410" s="65"/>
      <c r="B410" s="65"/>
      <c r="C410" s="62"/>
      <c r="D410" s="221"/>
      <c r="E410" s="62"/>
      <c r="F410" s="62"/>
      <c r="G410" s="62"/>
      <c r="H410" s="62"/>
      <c r="I410" s="62"/>
      <c r="J410" s="430"/>
      <c r="K410" s="430"/>
      <c r="L410" s="36"/>
      <c r="M410" s="36"/>
      <c r="N410" s="430"/>
      <c r="O410" s="45"/>
      <c r="P410" s="45"/>
      <c r="Q410" s="8"/>
      <c r="R410" s="7"/>
      <c r="S410" s="7"/>
      <c r="T410" s="8"/>
      <c r="U410" s="7"/>
      <c r="V410" s="7"/>
      <c r="W410" s="6"/>
      <c r="X410" s="6"/>
      <c r="Y410" s="6"/>
      <c r="Z410" s="8"/>
      <c r="AA410" s="7"/>
      <c r="AB410" s="7"/>
      <c r="AC410" s="8"/>
      <c r="AD410" s="7"/>
      <c r="AE410" s="7"/>
      <c r="AF410" s="8"/>
      <c r="AG410" s="7"/>
      <c r="AH410" s="7"/>
      <c r="AI410" s="7"/>
    </row>
    <row r="411" spans="1:35" s="5" customFormat="1" ht="24.95" customHeight="1">
      <c r="A411" s="65"/>
      <c r="B411" s="65"/>
      <c r="C411" s="62"/>
      <c r="D411" s="221"/>
      <c r="E411" s="62"/>
      <c r="F411" s="62"/>
      <c r="G411" s="62"/>
      <c r="H411" s="62"/>
      <c r="I411" s="62"/>
      <c r="J411" s="430"/>
      <c r="K411" s="430"/>
      <c r="L411" s="36"/>
      <c r="M411" s="36"/>
      <c r="N411" s="430"/>
      <c r="O411" s="45"/>
      <c r="P411" s="45"/>
      <c r="Q411" s="8"/>
      <c r="R411" s="7"/>
      <c r="S411" s="7"/>
      <c r="T411" s="8"/>
      <c r="U411" s="7"/>
      <c r="V411" s="7"/>
      <c r="W411" s="6"/>
      <c r="X411" s="6"/>
      <c r="Y411" s="6"/>
      <c r="Z411" s="8"/>
      <c r="AA411" s="7"/>
      <c r="AB411" s="7"/>
      <c r="AC411" s="8"/>
      <c r="AD411" s="7"/>
      <c r="AE411" s="7"/>
      <c r="AF411" s="8"/>
      <c r="AG411" s="7"/>
      <c r="AH411" s="7"/>
      <c r="AI411" s="7"/>
    </row>
    <row r="412" spans="1:35" s="5" customFormat="1" ht="24.95" customHeight="1">
      <c r="A412" s="65"/>
      <c r="B412" s="65"/>
      <c r="C412" s="62"/>
      <c r="D412" s="221"/>
      <c r="E412" s="62"/>
      <c r="F412" s="62"/>
      <c r="G412" s="62"/>
      <c r="H412" s="62"/>
      <c r="I412" s="62"/>
      <c r="J412" s="430"/>
      <c r="K412" s="430"/>
      <c r="L412" s="36"/>
      <c r="M412" s="36"/>
      <c r="N412" s="430"/>
      <c r="O412" s="45"/>
      <c r="P412" s="45"/>
      <c r="Q412" s="8"/>
      <c r="R412" s="7"/>
      <c r="S412" s="7"/>
      <c r="T412" s="8"/>
      <c r="U412" s="7"/>
      <c r="V412" s="7"/>
      <c r="W412" s="6"/>
      <c r="X412" s="6"/>
      <c r="Y412" s="6"/>
      <c r="Z412" s="8"/>
      <c r="AA412" s="7"/>
      <c r="AB412" s="7"/>
      <c r="AC412" s="8"/>
      <c r="AD412" s="7"/>
      <c r="AE412" s="7"/>
      <c r="AF412" s="8"/>
      <c r="AG412" s="7"/>
      <c r="AH412" s="7"/>
      <c r="AI412" s="7"/>
    </row>
    <row r="413" spans="1:35" s="5" customFormat="1" ht="24.95" customHeight="1">
      <c r="A413" s="65"/>
      <c r="B413" s="65"/>
      <c r="C413" s="62"/>
      <c r="D413" s="221"/>
      <c r="E413" s="62"/>
      <c r="F413" s="62"/>
      <c r="G413" s="62"/>
      <c r="H413" s="62"/>
      <c r="I413" s="62"/>
      <c r="J413" s="430"/>
      <c r="K413" s="430"/>
      <c r="L413" s="36"/>
      <c r="M413" s="36"/>
      <c r="N413" s="430"/>
      <c r="O413" s="45"/>
      <c r="P413" s="45"/>
      <c r="Q413" s="8"/>
      <c r="R413" s="7"/>
      <c r="S413" s="7"/>
      <c r="T413" s="8"/>
      <c r="U413" s="7"/>
      <c r="V413" s="7"/>
      <c r="W413" s="6"/>
      <c r="X413" s="6"/>
      <c r="Y413" s="6"/>
      <c r="Z413" s="8"/>
      <c r="AA413" s="7"/>
      <c r="AB413" s="7"/>
      <c r="AC413" s="8"/>
      <c r="AD413" s="7"/>
      <c r="AE413" s="7"/>
      <c r="AF413" s="8"/>
      <c r="AG413" s="7"/>
      <c r="AH413" s="7"/>
      <c r="AI413" s="7"/>
    </row>
    <row r="414" spans="1:35" s="5" customFormat="1" ht="24.95" customHeight="1">
      <c r="A414" s="65"/>
      <c r="B414" s="65"/>
      <c r="C414" s="62"/>
      <c r="D414" s="221"/>
      <c r="E414" s="62"/>
      <c r="F414" s="62"/>
      <c r="G414" s="62"/>
      <c r="H414" s="62"/>
      <c r="I414" s="62"/>
      <c r="J414" s="430"/>
      <c r="K414" s="430"/>
      <c r="L414" s="36"/>
      <c r="M414" s="36"/>
      <c r="N414" s="430"/>
      <c r="O414" s="45"/>
      <c r="P414" s="45"/>
      <c r="Q414" s="8"/>
      <c r="R414" s="7"/>
      <c r="S414" s="7"/>
      <c r="T414" s="8"/>
      <c r="U414" s="7"/>
      <c r="V414" s="7"/>
      <c r="W414" s="6"/>
      <c r="X414" s="6"/>
      <c r="Y414" s="6"/>
      <c r="Z414" s="8"/>
      <c r="AA414" s="7"/>
      <c r="AB414" s="7"/>
      <c r="AC414" s="8"/>
      <c r="AD414" s="7"/>
      <c r="AE414" s="7"/>
      <c r="AF414" s="8"/>
      <c r="AG414" s="7"/>
      <c r="AH414" s="7"/>
      <c r="AI414" s="7"/>
    </row>
    <row r="415" spans="1:35" s="5" customFormat="1" ht="24.95" customHeight="1">
      <c r="A415" s="65"/>
      <c r="B415" s="65"/>
      <c r="C415" s="62"/>
      <c r="D415" s="221"/>
      <c r="E415" s="62"/>
      <c r="F415" s="62"/>
      <c r="G415" s="62"/>
      <c r="H415" s="62"/>
      <c r="I415" s="62"/>
      <c r="J415" s="430"/>
      <c r="K415" s="430"/>
      <c r="L415" s="36"/>
      <c r="M415" s="36"/>
      <c r="N415" s="430"/>
      <c r="O415" s="45"/>
      <c r="P415" s="45"/>
      <c r="Q415" s="8"/>
      <c r="R415" s="7"/>
      <c r="S415" s="7"/>
      <c r="T415" s="8"/>
      <c r="U415" s="7"/>
      <c r="V415" s="7"/>
      <c r="W415" s="6"/>
      <c r="X415" s="6"/>
      <c r="Y415" s="6"/>
      <c r="Z415" s="8"/>
      <c r="AA415" s="7"/>
      <c r="AB415" s="7"/>
      <c r="AC415" s="8"/>
      <c r="AD415" s="7"/>
      <c r="AE415" s="7"/>
      <c r="AF415" s="8"/>
      <c r="AG415" s="7"/>
      <c r="AH415" s="7"/>
      <c r="AI415" s="7"/>
    </row>
    <row r="416" spans="1:35" s="5" customFormat="1" ht="24.95" customHeight="1">
      <c r="A416" s="65"/>
      <c r="B416" s="65"/>
      <c r="C416" s="62"/>
      <c r="D416" s="221"/>
      <c r="E416" s="62"/>
      <c r="F416" s="62"/>
      <c r="G416" s="62"/>
      <c r="H416" s="62"/>
      <c r="I416" s="62"/>
      <c r="J416" s="430"/>
      <c r="K416" s="430"/>
      <c r="L416" s="36"/>
      <c r="M416" s="36"/>
      <c r="N416" s="430"/>
      <c r="O416" s="45"/>
      <c r="P416" s="45"/>
      <c r="Q416" s="8"/>
      <c r="R416" s="7"/>
      <c r="S416" s="7"/>
      <c r="T416" s="8"/>
      <c r="U416" s="7"/>
      <c r="V416" s="7"/>
      <c r="W416" s="6"/>
      <c r="X416" s="6"/>
      <c r="Y416" s="6"/>
      <c r="Z416" s="8"/>
      <c r="AA416" s="7"/>
      <c r="AB416" s="7"/>
      <c r="AC416" s="8"/>
      <c r="AD416" s="7"/>
      <c r="AE416" s="7"/>
      <c r="AF416" s="8"/>
      <c r="AG416" s="7"/>
      <c r="AH416" s="7"/>
      <c r="AI416" s="7"/>
    </row>
    <row r="417" spans="1:35" s="5" customFormat="1" ht="24.95" customHeight="1">
      <c r="A417" s="65"/>
      <c r="B417" s="65"/>
      <c r="C417" s="62"/>
      <c r="D417" s="221"/>
      <c r="E417" s="62"/>
      <c r="F417" s="62"/>
      <c r="G417" s="62"/>
      <c r="H417" s="62"/>
      <c r="I417" s="62"/>
      <c r="J417" s="430"/>
      <c r="K417" s="430"/>
      <c r="L417" s="36"/>
      <c r="M417" s="36"/>
      <c r="N417" s="430"/>
      <c r="O417" s="45"/>
      <c r="P417" s="45"/>
      <c r="Q417" s="8"/>
      <c r="R417" s="7"/>
      <c r="S417" s="7"/>
      <c r="T417" s="8"/>
      <c r="U417" s="7"/>
      <c r="V417" s="7"/>
      <c r="W417" s="6"/>
      <c r="X417" s="6"/>
      <c r="Y417" s="6"/>
      <c r="Z417" s="8"/>
      <c r="AA417" s="7"/>
      <c r="AB417" s="7"/>
      <c r="AC417" s="8"/>
      <c r="AD417" s="7"/>
      <c r="AE417" s="7"/>
      <c r="AF417" s="8"/>
      <c r="AG417" s="7"/>
      <c r="AH417" s="7"/>
      <c r="AI417" s="7"/>
    </row>
    <row r="418" spans="1:35" s="5" customFormat="1" ht="24.95" customHeight="1">
      <c r="A418" s="65"/>
      <c r="B418" s="65"/>
      <c r="C418" s="62"/>
      <c r="D418" s="221"/>
      <c r="E418" s="62"/>
      <c r="F418" s="62"/>
      <c r="G418" s="62"/>
      <c r="H418" s="62"/>
      <c r="I418" s="62"/>
      <c r="J418" s="430"/>
      <c r="K418" s="430"/>
      <c r="L418" s="36"/>
      <c r="M418" s="36"/>
      <c r="N418" s="430"/>
      <c r="O418" s="45"/>
      <c r="P418" s="45"/>
      <c r="Q418" s="8"/>
      <c r="R418" s="7"/>
      <c r="S418" s="7"/>
      <c r="T418" s="8"/>
      <c r="U418" s="7"/>
      <c r="V418" s="7"/>
      <c r="W418" s="6"/>
      <c r="X418" s="6"/>
      <c r="Y418" s="6"/>
      <c r="Z418" s="8"/>
      <c r="AA418" s="7"/>
      <c r="AB418" s="7"/>
      <c r="AC418" s="8"/>
      <c r="AD418" s="7"/>
      <c r="AE418" s="7"/>
      <c r="AF418" s="8"/>
      <c r="AG418" s="7"/>
      <c r="AH418" s="7"/>
      <c r="AI418" s="7"/>
    </row>
    <row r="419" spans="1:35" s="5" customFormat="1" ht="24.95" customHeight="1">
      <c r="A419" s="65"/>
      <c r="B419" s="65"/>
      <c r="C419" s="62"/>
      <c r="D419" s="221"/>
      <c r="E419" s="62"/>
      <c r="F419" s="62"/>
      <c r="G419" s="62"/>
      <c r="H419" s="62"/>
      <c r="I419" s="62"/>
      <c r="J419" s="430"/>
      <c r="K419" s="430"/>
      <c r="L419" s="36"/>
      <c r="M419" s="36"/>
      <c r="N419" s="430"/>
      <c r="O419" s="45"/>
      <c r="P419" s="45"/>
      <c r="Q419" s="8"/>
      <c r="R419" s="7"/>
      <c r="S419" s="7"/>
      <c r="T419" s="8"/>
      <c r="U419" s="7"/>
      <c r="V419" s="7"/>
      <c r="W419" s="6"/>
      <c r="X419" s="6"/>
      <c r="Y419" s="6"/>
      <c r="Z419" s="8"/>
      <c r="AA419" s="7"/>
      <c r="AB419" s="7"/>
      <c r="AC419" s="8"/>
      <c r="AD419" s="7"/>
      <c r="AE419" s="7"/>
      <c r="AF419" s="8"/>
      <c r="AG419" s="7"/>
      <c r="AH419" s="7"/>
      <c r="AI419" s="7"/>
    </row>
    <row r="420" spans="1:35" s="5" customFormat="1" ht="24.95" customHeight="1">
      <c r="A420" s="65"/>
      <c r="B420" s="65"/>
      <c r="C420" s="62"/>
      <c r="D420" s="221"/>
      <c r="E420" s="62"/>
      <c r="F420" s="62"/>
      <c r="G420" s="62"/>
      <c r="H420" s="62"/>
      <c r="I420" s="62"/>
      <c r="J420" s="430"/>
      <c r="K420" s="430"/>
      <c r="L420" s="36"/>
      <c r="M420" s="36"/>
      <c r="N420" s="430"/>
      <c r="O420" s="45"/>
      <c r="P420" s="45"/>
      <c r="Q420" s="8"/>
      <c r="R420" s="7"/>
      <c r="S420" s="7"/>
      <c r="T420" s="8"/>
      <c r="U420" s="7"/>
      <c r="V420" s="7"/>
      <c r="W420" s="6"/>
      <c r="X420" s="6"/>
      <c r="Y420" s="6"/>
      <c r="Z420" s="8"/>
      <c r="AA420" s="7"/>
      <c r="AB420" s="7"/>
      <c r="AC420" s="8"/>
      <c r="AD420" s="7"/>
      <c r="AE420" s="7"/>
      <c r="AF420" s="8"/>
      <c r="AG420" s="7"/>
      <c r="AH420" s="7"/>
      <c r="AI420" s="7"/>
    </row>
    <row r="421" spans="1:35" s="5" customFormat="1" ht="24.95" customHeight="1">
      <c r="A421" s="65"/>
      <c r="B421" s="65"/>
      <c r="C421" s="62"/>
      <c r="D421" s="221"/>
      <c r="E421" s="62"/>
      <c r="F421" s="62"/>
      <c r="G421" s="62"/>
      <c r="H421" s="62"/>
      <c r="I421" s="62"/>
      <c r="J421" s="430"/>
      <c r="K421" s="430"/>
      <c r="L421" s="36"/>
      <c r="M421" s="36"/>
      <c r="N421" s="430"/>
      <c r="O421" s="45"/>
      <c r="P421" s="45"/>
      <c r="Q421" s="8"/>
      <c r="R421" s="7"/>
      <c r="S421" s="7"/>
      <c r="T421" s="8"/>
      <c r="U421" s="7"/>
      <c r="V421" s="7"/>
      <c r="W421" s="6"/>
      <c r="X421" s="6"/>
      <c r="Y421" s="6"/>
      <c r="Z421" s="8"/>
      <c r="AA421" s="7"/>
      <c r="AB421" s="7"/>
      <c r="AC421" s="8"/>
      <c r="AD421" s="7"/>
      <c r="AE421" s="7"/>
      <c r="AF421" s="8"/>
      <c r="AG421" s="7"/>
      <c r="AH421" s="7"/>
      <c r="AI421" s="7"/>
    </row>
    <row r="422" spans="1:35" s="5" customFormat="1" ht="24.95" customHeight="1">
      <c r="A422" s="65"/>
      <c r="B422" s="65"/>
      <c r="C422" s="62"/>
      <c r="D422" s="221"/>
      <c r="E422" s="62"/>
      <c r="F422" s="62"/>
      <c r="G422" s="62"/>
      <c r="H422" s="62"/>
      <c r="I422" s="62"/>
      <c r="J422" s="430"/>
      <c r="K422" s="430"/>
      <c r="L422" s="36"/>
      <c r="M422" s="36"/>
      <c r="N422" s="430"/>
      <c r="O422" s="45"/>
      <c r="P422" s="45"/>
      <c r="Q422" s="8"/>
      <c r="R422" s="7"/>
      <c r="S422" s="7"/>
      <c r="T422" s="8"/>
      <c r="U422" s="7"/>
      <c r="V422" s="7"/>
      <c r="W422" s="6"/>
      <c r="X422" s="6"/>
      <c r="Y422" s="6"/>
      <c r="Z422" s="8"/>
      <c r="AA422" s="7"/>
      <c r="AB422" s="7"/>
      <c r="AC422" s="8"/>
      <c r="AD422" s="7"/>
      <c r="AE422" s="7"/>
      <c r="AF422" s="8"/>
      <c r="AG422" s="7"/>
      <c r="AH422" s="7"/>
      <c r="AI422" s="7"/>
    </row>
    <row r="423" spans="1:35" s="5" customFormat="1" ht="24.95" customHeight="1">
      <c r="A423" s="65"/>
      <c r="B423" s="65"/>
      <c r="C423" s="62"/>
      <c r="D423" s="221"/>
      <c r="E423" s="62"/>
      <c r="F423" s="62"/>
      <c r="G423" s="62"/>
      <c r="H423" s="62"/>
      <c r="I423" s="62"/>
      <c r="J423" s="430"/>
      <c r="K423" s="430"/>
      <c r="L423" s="36"/>
      <c r="M423" s="36"/>
      <c r="N423" s="430"/>
      <c r="O423" s="45"/>
      <c r="P423" s="45"/>
      <c r="Q423" s="8"/>
      <c r="R423" s="7"/>
      <c r="S423" s="7"/>
      <c r="T423" s="8"/>
      <c r="U423" s="7"/>
      <c r="V423" s="7"/>
      <c r="W423" s="6"/>
      <c r="X423" s="6"/>
      <c r="Y423" s="6"/>
      <c r="Z423" s="8"/>
      <c r="AA423" s="7"/>
      <c r="AB423" s="7"/>
      <c r="AC423" s="8"/>
      <c r="AD423" s="7"/>
      <c r="AE423" s="7"/>
      <c r="AF423" s="8"/>
      <c r="AG423" s="7"/>
      <c r="AH423" s="7"/>
      <c r="AI423" s="7"/>
    </row>
    <row r="424" spans="1:35" s="5" customFormat="1" ht="24.95" customHeight="1">
      <c r="A424" s="65"/>
      <c r="B424" s="65"/>
      <c r="C424" s="62"/>
      <c r="D424" s="221"/>
      <c r="E424" s="62"/>
      <c r="F424" s="62"/>
      <c r="G424" s="62"/>
      <c r="H424" s="62"/>
      <c r="I424" s="62"/>
      <c r="J424" s="430"/>
      <c r="K424" s="430"/>
      <c r="L424" s="36"/>
      <c r="M424" s="36"/>
      <c r="N424" s="430"/>
      <c r="O424" s="45"/>
      <c r="P424" s="45"/>
      <c r="Q424" s="8"/>
      <c r="R424" s="7"/>
      <c r="S424" s="7"/>
      <c r="T424" s="8"/>
      <c r="U424" s="7"/>
      <c r="V424" s="7"/>
      <c r="W424" s="6"/>
      <c r="X424" s="6"/>
      <c r="Y424" s="6"/>
      <c r="Z424" s="8"/>
      <c r="AA424" s="7"/>
      <c r="AB424" s="7"/>
      <c r="AC424" s="8"/>
      <c r="AD424" s="7"/>
      <c r="AE424" s="7"/>
      <c r="AF424" s="8"/>
      <c r="AG424" s="7"/>
      <c r="AH424" s="7"/>
      <c r="AI424" s="7"/>
    </row>
    <row r="425" spans="1:35" s="5" customFormat="1" ht="24.95" customHeight="1">
      <c r="A425" s="65"/>
      <c r="B425" s="65"/>
      <c r="C425" s="62"/>
      <c r="D425" s="221"/>
      <c r="E425" s="62"/>
      <c r="F425" s="62"/>
      <c r="G425" s="62"/>
      <c r="H425" s="62"/>
      <c r="I425" s="62"/>
      <c r="J425" s="430"/>
      <c r="K425" s="430"/>
      <c r="L425" s="36"/>
      <c r="M425" s="36"/>
      <c r="N425" s="430"/>
      <c r="O425" s="45"/>
      <c r="P425" s="45"/>
      <c r="Q425" s="8"/>
      <c r="R425" s="7"/>
      <c r="S425" s="7"/>
      <c r="T425" s="8"/>
      <c r="U425" s="7"/>
      <c r="V425" s="7"/>
      <c r="W425" s="6"/>
      <c r="X425" s="6"/>
      <c r="Y425" s="6"/>
      <c r="Z425" s="8"/>
      <c r="AA425" s="7"/>
      <c r="AB425" s="7"/>
      <c r="AC425" s="8"/>
      <c r="AD425" s="7"/>
      <c r="AE425" s="7"/>
      <c r="AF425" s="8"/>
      <c r="AG425" s="7"/>
      <c r="AH425" s="7"/>
      <c r="AI425" s="7"/>
    </row>
    <row r="426" spans="1:35" s="5" customFormat="1" ht="24.95" customHeight="1">
      <c r="A426" s="65"/>
      <c r="B426" s="65"/>
      <c r="C426" s="62"/>
      <c r="D426" s="221"/>
      <c r="E426" s="62"/>
      <c r="F426" s="62"/>
      <c r="G426" s="62"/>
      <c r="H426" s="62"/>
      <c r="I426" s="62"/>
      <c r="J426" s="430"/>
      <c r="K426" s="430"/>
      <c r="L426" s="36"/>
      <c r="M426" s="36"/>
      <c r="N426" s="430"/>
      <c r="O426" s="45"/>
      <c r="P426" s="45"/>
      <c r="Q426" s="8"/>
      <c r="R426" s="7"/>
      <c r="S426" s="7"/>
      <c r="T426" s="8"/>
      <c r="U426" s="7"/>
      <c r="V426" s="7"/>
      <c r="W426" s="6"/>
      <c r="X426" s="6"/>
      <c r="Y426" s="6"/>
      <c r="Z426" s="8"/>
      <c r="AA426" s="7"/>
      <c r="AB426" s="7"/>
      <c r="AC426" s="8"/>
      <c r="AD426" s="7"/>
      <c r="AE426" s="7"/>
      <c r="AF426" s="8"/>
      <c r="AG426" s="7"/>
      <c r="AH426" s="7"/>
      <c r="AI426" s="7"/>
    </row>
    <row r="427" spans="1:35" s="5" customFormat="1" ht="24.95" customHeight="1">
      <c r="A427" s="65"/>
      <c r="B427" s="65"/>
      <c r="C427" s="62"/>
      <c r="D427" s="221"/>
      <c r="E427" s="62"/>
      <c r="F427" s="62"/>
      <c r="G427" s="62"/>
      <c r="H427" s="62"/>
      <c r="I427" s="62"/>
      <c r="J427" s="430"/>
      <c r="K427" s="430"/>
      <c r="L427" s="36"/>
      <c r="M427" s="36"/>
      <c r="N427" s="430"/>
      <c r="O427" s="45"/>
      <c r="P427" s="45"/>
      <c r="Q427" s="8"/>
      <c r="R427" s="7"/>
      <c r="S427" s="7"/>
      <c r="T427" s="8"/>
      <c r="U427" s="7"/>
      <c r="V427" s="7"/>
      <c r="W427" s="6"/>
      <c r="X427" s="6"/>
      <c r="Y427" s="6"/>
      <c r="Z427" s="8"/>
      <c r="AA427" s="7"/>
      <c r="AB427" s="7"/>
      <c r="AC427" s="8"/>
      <c r="AD427" s="7"/>
      <c r="AE427" s="7"/>
      <c r="AF427" s="8"/>
      <c r="AG427" s="7"/>
      <c r="AH427" s="7"/>
      <c r="AI427" s="7"/>
    </row>
    <row r="428" spans="1:35" s="5" customFormat="1" ht="24.95" customHeight="1">
      <c r="A428" s="65"/>
      <c r="B428" s="65"/>
      <c r="C428" s="62"/>
      <c r="D428" s="221"/>
      <c r="E428" s="62"/>
      <c r="F428" s="62"/>
      <c r="G428" s="62"/>
      <c r="H428" s="62"/>
      <c r="I428" s="62"/>
      <c r="J428" s="430"/>
      <c r="K428" s="430"/>
      <c r="L428" s="36"/>
      <c r="M428" s="36"/>
      <c r="N428" s="430"/>
      <c r="O428" s="45"/>
      <c r="P428" s="45"/>
      <c r="Q428" s="8"/>
      <c r="R428" s="7"/>
      <c r="S428" s="7"/>
      <c r="T428" s="8"/>
      <c r="U428" s="7"/>
      <c r="V428" s="7"/>
      <c r="W428" s="6"/>
      <c r="X428" s="6"/>
      <c r="Y428" s="6"/>
      <c r="Z428" s="8"/>
      <c r="AA428" s="7"/>
      <c r="AB428" s="7"/>
      <c r="AC428" s="8"/>
      <c r="AD428" s="7"/>
      <c r="AE428" s="7"/>
      <c r="AF428" s="8"/>
      <c r="AG428" s="7"/>
      <c r="AH428" s="7"/>
      <c r="AI428" s="7"/>
    </row>
    <row r="429" spans="1:35" s="5" customFormat="1" ht="24.95" customHeight="1">
      <c r="A429" s="65"/>
      <c r="B429" s="65"/>
      <c r="C429" s="62"/>
      <c r="D429" s="221"/>
      <c r="E429" s="62"/>
      <c r="F429" s="62"/>
      <c r="G429" s="62"/>
      <c r="H429" s="62"/>
      <c r="I429" s="62"/>
      <c r="J429" s="430"/>
      <c r="K429" s="430"/>
      <c r="L429" s="36"/>
      <c r="M429" s="36"/>
      <c r="N429" s="430"/>
      <c r="O429" s="45"/>
      <c r="P429" s="45"/>
      <c r="Q429" s="8"/>
      <c r="R429" s="7"/>
      <c r="S429" s="7"/>
      <c r="T429" s="8"/>
      <c r="U429" s="7"/>
      <c r="V429" s="7"/>
      <c r="W429" s="6"/>
      <c r="X429" s="6"/>
      <c r="Y429" s="6"/>
      <c r="Z429" s="8"/>
      <c r="AA429" s="7"/>
      <c r="AB429" s="7"/>
      <c r="AC429" s="8"/>
      <c r="AD429" s="7"/>
      <c r="AE429" s="7"/>
      <c r="AF429" s="8"/>
      <c r="AG429" s="7"/>
      <c r="AH429" s="7"/>
      <c r="AI429" s="7"/>
    </row>
    <row r="430" spans="1:35" s="5" customFormat="1" ht="24.95" customHeight="1">
      <c r="A430" s="65"/>
      <c r="B430" s="65"/>
      <c r="C430" s="62"/>
      <c r="D430" s="221"/>
      <c r="E430" s="62"/>
      <c r="F430" s="62"/>
      <c r="G430" s="62"/>
      <c r="H430" s="62"/>
      <c r="I430" s="62"/>
      <c r="J430" s="430"/>
      <c r="K430" s="430"/>
      <c r="L430" s="36"/>
      <c r="M430" s="36"/>
      <c r="N430" s="430"/>
      <c r="O430" s="45"/>
      <c r="P430" s="45"/>
      <c r="Q430" s="8"/>
      <c r="R430" s="7"/>
      <c r="S430" s="7"/>
      <c r="T430" s="8"/>
      <c r="U430" s="7"/>
      <c r="V430" s="7"/>
      <c r="W430" s="6"/>
      <c r="X430" s="6"/>
      <c r="Y430" s="6"/>
      <c r="Z430" s="8"/>
      <c r="AA430" s="7"/>
      <c r="AB430" s="7"/>
      <c r="AC430" s="8"/>
      <c r="AD430" s="7"/>
      <c r="AE430" s="7"/>
      <c r="AF430" s="8"/>
      <c r="AG430" s="7"/>
      <c r="AH430" s="7"/>
      <c r="AI430" s="7"/>
    </row>
    <row r="431" spans="1:35" s="5" customFormat="1" ht="24.95" customHeight="1">
      <c r="A431" s="65"/>
      <c r="B431" s="65"/>
      <c r="C431" s="62"/>
      <c r="D431" s="221"/>
      <c r="E431" s="62"/>
      <c r="F431" s="62"/>
      <c r="G431" s="62"/>
      <c r="H431" s="62"/>
      <c r="I431" s="62"/>
      <c r="J431" s="430"/>
      <c r="K431" s="430"/>
      <c r="L431" s="36"/>
      <c r="M431" s="36"/>
      <c r="N431" s="430"/>
      <c r="O431" s="45"/>
      <c r="P431" s="45"/>
      <c r="Q431" s="8"/>
      <c r="R431" s="7"/>
      <c r="S431" s="7"/>
      <c r="T431" s="8"/>
      <c r="U431" s="7"/>
      <c r="V431" s="7"/>
      <c r="W431" s="6"/>
      <c r="X431" s="6"/>
      <c r="Y431" s="6"/>
      <c r="Z431" s="8"/>
      <c r="AA431" s="7"/>
      <c r="AB431" s="7"/>
      <c r="AC431" s="8"/>
      <c r="AD431" s="7"/>
      <c r="AE431" s="7"/>
      <c r="AF431" s="8"/>
      <c r="AG431" s="7"/>
      <c r="AH431" s="7"/>
      <c r="AI431" s="7"/>
    </row>
    <row r="432" spans="1:35" s="5" customFormat="1" ht="24.95" customHeight="1">
      <c r="A432" s="65"/>
      <c r="B432" s="65"/>
      <c r="C432" s="62"/>
      <c r="D432" s="221"/>
      <c r="E432" s="62"/>
      <c r="F432" s="62"/>
      <c r="G432" s="62"/>
      <c r="H432" s="62"/>
      <c r="I432" s="62"/>
      <c r="J432" s="430"/>
      <c r="K432" s="430"/>
      <c r="L432" s="36"/>
      <c r="M432" s="36"/>
      <c r="N432" s="430"/>
      <c r="O432" s="45"/>
      <c r="P432" s="45"/>
      <c r="Q432" s="8"/>
      <c r="R432" s="7"/>
      <c r="S432" s="7"/>
      <c r="T432" s="8"/>
      <c r="U432" s="7"/>
      <c r="V432" s="7"/>
      <c r="W432" s="6"/>
      <c r="X432" s="6"/>
      <c r="Y432" s="6"/>
      <c r="Z432" s="8"/>
      <c r="AA432" s="7"/>
      <c r="AB432" s="7"/>
      <c r="AC432" s="8"/>
      <c r="AD432" s="7"/>
      <c r="AE432" s="7"/>
      <c r="AF432" s="8"/>
      <c r="AG432" s="7"/>
      <c r="AH432" s="7"/>
      <c r="AI432" s="7"/>
    </row>
    <row r="433" spans="1:35" s="5" customFormat="1" ht="24.95" customHeight="1">
      <c r="A433" s="65"/>
      <c r="B433" s="65"/>
      <c r="C433" s="62"/>
      <c r="D433" s="221"/>
      <c r="E433" s="62"/>
      <c r="F433" s="62"/>
      <c r="G433" s="62"/>
      <c r="H433" s="62"/>
      <c r="I433" s="62"/>
      <c r="J433" s="430"/>
      <c r="K433" s="430"/>
      <c r="L433" s="36"/>
      <c r="M433" s="36"/>
      <c r="N433" s="430"/>
      <c r="O433" s="45"/>
      <c r="P433" s="45"/>
      <c r="Q433" s="8"/>
      <c r="R433" s="7"/>
      <c r="S433" s="7"/>
      <c r="T433" s="8"/>
      <c r="U433" s="7"/>
      <c r="V433" s="7"/>
      <c r="W433" s="6"/>
      <c r="X433" s="6"/>
      <c r="Y433" s="6"/>
      <c r="Z433" s="8"/>
      <c r="AA433" s="7"/>
      <c r="AB433" s="7"/>
      <c r="AC433" s="8"/>
      <c r="AD433" s="7"/>
      <c r="AE433" s="7"/>
      <c r="AF433" s="8"/>
      <c r="AG433" s="7"/>
      <c r="AH433" s="7"/>
      <c r="AI433" s="7"/>
    </row>
    <row r="434" spans="1:35" s="5" customFormat="1" ht="24.95" customHeight="1">
      <c r="A434" s="65"/>
      <c r="B434" s="65"/>
      <c r="C434" s="62"/>
      <c r="D434" s="221"/>
      <c r="E434" s="62"/>
      <c r="F434" s="62"/>
      <c r="G434" s="62"/>
      <c r="H434" s="62"/>
      <c r="I434" s="62"/>
      <c r="J434" s="430"/>
      <c r="K434" s="430"/>
      <c r="L434" s="36"/>
      <c r="M434" s="36"/>
      <c r="N434" s="430"/>
      <c r="O434" s="45"/>
      <c r="P434" s="45"/>
      <c r="Q434" s="8"/>
      <c r="R434" s="7"/>
      <c r="S434" s="7"/>
      <c r="T434" s="8"/>
      <c r="U434" s="7"/>
      <c r="V434" s="7"/>
      <c r="W434" s="6"/>
      <c r="X434" s="6"/>
      <c r="Y434" s="6"/>
      <c r="Z434" s="8"/>
      <c r="AA434" s="7"/>
      <c r="AB434" s="7"/>
      <c r="AC434" s="8"/>
      <c r="AD434" s="7"/>
      <c r="AE434" s="7"/>
      <c r="AF434" s="8"/>
      <c r="AG434" s="7"/>
      <c r="AH434" s="7"/>
      <c r="AI434" s="7"/>
    </row>
    <row r="435" spans="1:35" s="5" customFormat="1" ht="24.95" customHeight="1">
      <c r="A435" s="65"/>
      <c r="B435" s="65"/>
      <c r="C435" s="62"/>
      <c r="D435" s="221"/>
      <c r="E435" s="62"/>
      <c r="F435" s="62"/>
      <c r="G435" s="62"/>
      <c r="H435" s="62"/>
      <c r="I435" s="62"/>
      <c r="J435" s="430"/>
      <c r="K435" s="430"/>
      <c r="L435" s="36"/>
      <c r="M435" s="36"/>
      <c r="N435" s="430"/>
      <c r="O435" s="45"/>
      <c r="P435" s="45"/>
      <c r="Q435" s="8"/>
      <c r="R435" s="7"/>
      <c r="S435" s="7"/>
      <c r="T435" s="8"/>
      <c r="U435" s="7"/>
      <c r="V435" s="7"/>
      <c r="W435" s="6"/>
      <c r="X435" s="6"/>
      <c r="Y435" s="6"/>
      <c r="Z435" s="8"/>
      <c r="AA435" s="7"/>
      <c r="AB435" s="7"/>
      <c r="AC435" s="8"/>
      <c r="AD435" s="7"/>
      <c r="AE435" s="7"/>
      <c r="AF435" s="8"/>
      <c r="AG435" s="7"/>
      <c r="AH435" s="7"/>
      <c r="AI435" s="7"/>
    </row>
    <row r="436" spans="1:35" s="5" customFormat="1" ht="24.95" customHeight="1">
      <c r="A436" s="65"/>
      <c r="B436" s="65"/>
      <c r="C436" s="62"/>
      <c r="D436" s="221"/>
      <c r="E436" s="62"/>
      <c r="F436" s="62"/>
      <c r="G436" s="62"/>
      <c r="H436" s="62"/>
      <c r="I436" s="62"/>
      <c r="J436" s="430"/>
      <c r="K436" s="430"/>
      <c r="L436" s="36"/>
      <c r="M436" s="36"/>
      <c r="N436" s="430"/>
      <c r="O436" s="45"/>
      <c r="P436" s="45"/>
      <c r="Q436" s="8"/>
      <c r="R436" s="7"/>
      <c r="S436" s="7"/>
      <c r="T436" s="8"/>
      <c r="U436" s="7"/>
      <c r="V436" s="7"/>
      <c r="W436" s="6"/>
      <c r="X436" s="6"/>
      <c r="Y436" s="6"/>
      <c r="Z436" s="8"/>
      <c r="AA436" s="7"/>
      <c r="AB436" s="7"/>
      <c r="AC436" s="8"/>
      <c r="AD436" s="7"/>
      <c r="AE436" s="7"/>
      <c r="AF436" s="8"/>
      <c r="AG436" s="7"/>
      <c r="AH436" s="7"/>
      <c r="AI436" s="7"/>
    </row>
    <row r="437" spans="1:35" s="5" customFormat="1" ht="24.95" customHeight="1">
      <c r="A437" s="65"/>
      <c r="B437" s="65"/>
      <c r="C437" s="62"/>
      <c r="D437" s="221"/>
      <c r="E437" s="62"/>
      <c r="F437" s="62"/>
      <c r="G437" s="62"/>
      <c r="H437" s="62"/>
      <c r="I437" s="62"/>
      <c r="J437" s="430"/>
      <c r="K437" s="430"/>
      <c r="L437" s="36"/>
      <c r="M437" s="36"/>
      <c r="N437" s="430"/>
      <c r="O437" s="45"/>
      <c r="P437" s="45"/>
      <c r="Q437" s="8"/>
      <c r="R437" s="7"/>
      <c r="S437" s="7"/>
      <c r="T437" s="8"/>
      <c r="U437" s="7"/>
      <c r="V437" s="7"/>
      <c r="W437" s="6"/>
      <c r="X437" s="6"/>
      <c r="Y437" s="6"/>
      <c r="Z437" s="8"/>
      <c r="AA437" s="7"/>
      <c r="AB437" s="7"/>
      <c r="AC437" s="8"/>
      <c r="AD437" s="7"/>
      <c r="AE437" s="7"/>
      <c r="AF437" s="8"/>
      <c r="AG437" s="7"/>
      <c r="AH437" s="7"/>
      <c r="AI437" s="7"/>
    </row>
    <row r="438" spans="1:35" s="5" customFormat="1" ht="24.95" customHeight="1">
      <c r="A438" s="65"/>
      <c r="B438" s="65"/>
      <c r="C438" s="62"/>
      <c r="D438" s="221"/>
      <c r="E438" s="62"/>
      <c r="F438" s="62"/>
      <c r="G438" s="62"/>
      <c r="H438" s="62"/>
      <c r="I438" s="62"/>
      <c r="J438" s="430"/>
      <c r="K438" s="430"/>
      <c r="L438" s="36"/>
      <c r="M438" s="36"/>
      <c r="N438" s="430"/>
      <c r="O438" s="45"/>
      <c r="P438" s="45"/>
      <c r="Q438" s="8"/>
      <c r="R438" s="7"/>
      <c r="S438" s="7"/>
      <c r="T438" s="8"/>
      <c r="U438" s="7"/>
      <c r="V438" s="7"/>
      <c r="W438" s="6"/>
      <c r="X438" s="6"/>
      <c r="Y438" s="6"/>
      <c r="Z438" s="8"/>
      <c r="AA438" s="7"/>
      <c r="AB438" s="7"/>
      <c r="AC438" s="8"/>
      <c r="AD438" s="7"/>
      <c r="AE438" s="7"/>
      <c r="AF438" s="8"/>
      <c r="AG438" s="7"/>
      <c r="AH438" s="7"/>
      <c r="AI438" s="7"/>
    </row>
    <row r="439" spans="1:35" s="5" customFormat="1" ht="24.95" customHeight="1">
      <c r="A439" s="65"/>
      <c r="B439" s="65"/>
      <c r="C439" s="62"/>
      <c r="D439" s="221"/>
      <c r="E439" s="62"/>
      <c r="F439" s="62"/>
      <c r="G439" s="62"/>
      <c r="H439" s="62"/>
      <c r="I439" s="62"/>
      <c r="J439" s="430"/>
      <c r="K439" s="430"/>
      <c r="L439" s="36"/>
      <c r="M439" s="36"/>
      <c r="N439" s="430"/>
      <c r="O439" s="45"/>
      <c r="P439" s="45"/>
      <c r="Q439" s="8"/>
      <c r="R439" s="7"/>
      <c r="S439" s="7"/>
      <c r="T439" s="8"/>
      <c r="U439" s="7"/>
      <c r="V439" s="7"/>
      <c r="W439" s="6"/>
      <c r="X439" s="6"/>
      <c r="Y439" s="6"/>
      <c r="Z439" s="8"/>
      <c r="AA439" s="7"/>
      <c r="AB439" s="7"/>
      <c r="AC439" s="8"/>
      <c r="AD439" s="7"/>
      <c r="AE439" s="7"/>
      <c r="AF439" s="8"/>
      <c r="AG439" s="7"/>
      <c r="AH439" s="7"/>
      <c r="AI439" s="7"/>
    </row>
    <row r="440" spans="1:35" s="5" customFormat="1" ht="24.95" customHeight="1">
      <c r="A440" s="65"/>
      <c r="B440" s="65"/>
      <c r="C440" s="62"/>
      <c r="D440" s="221"/>
      <c r="E440" s="62"/>
      <c r="F440" s="62"/>
      <c r="G440" s="62"/>
      <c r="H440" s="62"/>
      <c r="I440" s="62"/>
      <c r="J440" s="430"/>
      <c r="K440" s="430"/>
      <c r="L440" s="36"/>
      <c r="M440" s="36"/>
      <c r="N440" s="430"/>
      <c r="O440" s="45"/>
      <c r="P440" s="45"/>
      <c r="Q440" s="8"/>
      <c r="R440" s="7"/>
      <c r="S440" s="7"/>
      <c r="T440" s="8"/>
      <c r="U440" s="7"/>
      <c r="V440" s="7"/>
      <c r="W440" s="6"/>
      <c r="X440" s="6"/>
      <c r="Y440" s="6"/>
      <c r="Z440" s="8"/>
      <c r="AA440" s="7"/>
      <c r="AB440" s="7"/>
      <c r="AC440" s="8"/>
      <c r="AD440" s="7"/>
      <c r="AE440" s="7"/>
      <c r="AF440" s="8"/>
      <c r="AG440" s="7"/>
      <c r="AH440" s="7"/>
      <c r="AI440" s="7"/>
    </row>
    <row r="441" spans="1:35" s="5" customFormat="1" ht="24.95" customHeight="1">
      <c r="A441" s="65"/>
      <c r="B441" s="65"/>
      <c r="C441" s="62"/>
      <c r="D441" s="221"/>
      <c r="E441" s="62"/>
      <c r="F441" s="62"/>
      <c r="G441" s="62"/>
      <c r="H441" s="62"/>
      <c r="I441" s="62"/>
      <c r="J441" s="430"/>
      <c r="K441" s="430"/>
      <c r="L441" s="36"/>
      <c r="M441" s="36"/>
      <c r="N441" s="430"/>
      <c r="O441" s="45"/>
      <c r="P441" s="45"/>
      <c r="Q441" s="8"/>
      <c r="R441" s="7"/>
      <c r="S441" s="7"/>
      <c r="T441" s="8"/>
      <c r="U441" s="7"/>
      <c r="V441" s="7"/>
      <c r="W441" s="6"/>
      <c r="X441" s="6"/>
      <c r="Y441" s="6"/>
      <c r="Z441" s="8"/>
      <c r="AA441" s="7"/>
      <c r="AB441" s="7"/>
      <c r="AC441" s="8"/>
      <c r="AD441" s="7"/>
      <c r="AE441" s="7"/>
      <c r="AF441" s="8"/>
      <c r="AG441" s="7"/>
      <c r="AH441" s="7"/>
      <c r="AI441" s="7"/>
    </row>
    <row r="442" spans="1:35" s="5" customFormat="1" ht="24.95" customHeight="1">
      <c r="A442" s="65"/>
      <c r="B442" s="65"/>
      <c r="C442" s="62"/>
      <c r="D442" s="221"/>
      <c r="E442" s="62"/>
      <c r="F442" s="62"/>
      <c r="G442" s="62"/>
      <c r="H442" s="62"/>
      <c r="I442" s="62"/>
      <c r="J442" s="430"/>
      <c r="K442" s="430"/>
      <c r="L442" s="36"/>
      <c r="M442" s="36"/>
      <c r="N442" s="430"/>
      <c r="O442" s="45"/>
      <c r="P442" s="45"/>
      <c r="Q442" s="8"/>
      <c r="R442" s="7"/>
      <c r="S442" s="7"/>
      <c r="T442" s="8"/>
      <c r="U442" s="7"/>
      <c r="V442" s="7"/>
      <c r="W442" s="6"/>
      <c r="X442" s="6"/>
      <c r="Y442" s="6"/>
      <c r="Z442" s="8"/>
      <c r="AA442" s="7"/>
      <c r="AB442" s="7"/>
      <c r="AC442" s="8"/>
      <c r="AD442" s="7"/>
      <c r="AE442" s="7"/>
      <c r="AF442" s="8"/>
      <c r="AG442" s="7"/>
      <c r="AH442" s="7"/>
      <c r="AI442" s="7"/>
    </row>
    <row r="443" spans="1:35" s="5" customFormat="1" ht="24.95" customHeight="1">
      <c r="A443" s="65"/>
      <c r="B443" s="65"/>
      <c r="C443" s="62"/>
      <c r="D443" s="221"/>
      <c r="E443" s="62"/>
      <c r="F443" s="62"/>
      <c r="G443" s="62"/>
      <c r="H443" s="62"/>
      <c r="I443" s="62"/>
      <c r="J443" s="430"/>
      <c r="K443" s="430"/>
      <c r="L443" s="36"/>
      <c r="M443" s="36"/>
      <c r="N443" s="430"/>
      <c r="O443" s="45"/>
      <c r="P443" s="45"/>
      <c r="Q443" s="8"/>
      <c r="R443" s="7"/>
      <c r="S443" s="7"/>
      <c r="T443" s="8"/>
      <c r="U443" s="7"/>
      <c r="V443" s="7"/>
      <c r="W443" s="6"/>
      <c r="X443" s="6"/>
      <c r="Y443" s="6"/>
      <c r="Z443" s="8"/>
      <c r="AA443" s="7"/>
      <c r="AB443" s="7"/>
      <c r="AC443" s="8"/>
      <c r="AD443" s="7"/>
      <c r="AE443" s="7"/>
      <c r="AF443" s="8"/>
      <c r="AG443" s="7"/>
      <c r="AH443" s="7"/>
      <c r="AI443" s="7"/>
    </row>
    <row r="444" spans="1:35" s="5" customFormat="1" ht="24.95" customHeight="1">
      <c r="A444" s="65"/>
      <c r="B444" s="65"/>
      <c r="C444" s="62"/>
      <c r="D444" s="221"/>
      <c r="E444" s="62"/>
      <c r="F444" s="62"/>
      <c r="G444" s="62"/>
      <c r="H444" s="62"/>
      <c r="I444" s="62"/>
      <c r="J444" s="430"/>
      <c r="K444" s="430"/>
      <c r="L444" s="36"/>
      <c r="M444" s="36"/>
      <c r="N444" s="430"/>
      <c r="O444" s="45"/>
      <c r="P444" s="45"/>
      <c r="Q444" s="8"/>
      <c r="R444" s="7"/>
      <c r="S444" s="7"/>
      <c r="T444" s="8"/>
      <c r="U444" s="7"/>
      <c r="V444" s="7"/>
      <c r="W444" s="6"/>
      <c r="X444" s="6"/>
      <c r="Y444" s="6"/>
      <c r="Z444" s="8"/>
      <c r="AA444" s="7"/>
      <c r="AB444" s="7"/>
      <c r="AC444" s="8"/>
      <c r="AD444" s="7"/>
      <c r="AE444" s="7"/>
      <c r="AF444" s="8"/>
      <c r="AG444" s="7"/>
      <c r="AH444" s="7"/>
      <c r="AI444" s="7"/>
    </row>
    <row r="445" spans="1:35" s="5" customFormat="1" ht="24.95" customHeight="1">
      <c r="A445" s="65"/>
      <c r="B445" s="65"/>
      <c r="C445" s="62"/>
      <c r="D445" s="221"/>
      <c r="E445" s="62"/>
      <c r="F445" s="62"/>
      <c r="G445" s="62"/>
      <c r="H445" s="62"/>
      <c r="I445" s="62"/>
      <c r="J445" s="430"/>
      <c r="K445" s="430"/>
      <c r="L445" s="36"/>
      <c r="M445" s="36"/>
      <c r="N445" s="430"/>
      <c r="O445" s="45"/>
      <c r="P445" s="45"/>
      <c r="Q445" s="8"/>
      <c r="R445" s="7"/>
      <c r="S445" s="7"/>
      <c r="T445" s="8"/>
      <c r="U445" s="7"/>
      <c r="V445" s="7"/>
      <c r="W445" s="6"/>
      <c r="X445" s="6"/>
      <c r="Y445" s="6"/>
      <c r="Z445" s="8"/>
      <c r="AA445" s="7"/>
      <c r="AB445" s="7"/>
      <c r="AC445" s="8"/>
      <c r="AD445" s="7"/>
      <c r="AE445" s="7"/>
      <c r="AF445" s="8"/>
      <c r="AG445" s="7"/>
      <c r="AH445" s="7"/>
      <c r="AI445" s="7"/>
    </row>
    <row r="446" spans="1:35" s="5" customFormat="1" ht="24.95" customHeight="1">
      <c r="A446" s="65"/>
      <c r="B446" s="65"/>
      <c r="C446" s="62"/>
      <c r="D446" s="221"/>
      <c r="E446" s="62"/>
      <c r="F446" s="62"/>
      <c r="G446" s="62"/>
      <c r="H446" s="62"/>
      <c r="I446" s="62"/>
      <c r="J446" s="430"/>
      <c r="K446" s="430"/>
      <c r="L446" s="36"/>
      <c r="M446" s="36"/>
      <c r="N446" s="430"/>
      <c r="O446" s="45"/>
      <c r="P446" s="45"/>
      <c r="Q446" s="8"/>
      <c r="R446" s="7"/>
      <c r="S446" s="7"/>
      <c r="T446" s="8"/>
      <c r="U446" s="7"/>
      <c r="V446" s="7"/>
      <c r="W446" s="6"/>
      <c r="X446" s="6"/>
      <c r="Y446" s="6"/>
      <c r="Z446" s="8"/>
      <c r="AA446" s="7"/>
      <c r="AB446" s="7"/>
      <c r="AC446" s="8"/>
      <c r="AD446" s="7"/>
      <c r="AE446" s="7"/>
      <c r="AF446" s="8"/>
      <c r="AG446" s="7"/>
      <c r="AH446" s="7"/>
      <c r="AI446" s="7"/>
    </row>
    <row r="447" spans="1:35" s="5" customFormat="1" ht="24.95" customHeight="1">
      <c r="A447" s="65"/>
      <c r="B447" s="65"/>
      <c r="C447" s="62"/>
      <c r="D447" s="221"/>
      <c r="E447" s="62"/>
      <c r="F447" s="62"/>
      <c r="G447" s="62"/>
      <c r="H447" s="62"/>
      <c r="I447" s="62"/>
      <c r="J447" s="430"/>
      <c r="K447" s="430"/>
      <c r="L447" s="36"/>
      <c r="M447" s="36"/>
      <c r="N447" s="430"/>
      <c r="O447" s="45"/>
      <c r="P447" s="45"/>
      <c r="Q447" s="8"/>
      <c r="R447" s="7"/>
      <c r="S447" s="7"/>
      <c r="T447" s="8"/>
      <c r="U447" s="7"/>
      <c r="V447" s="7"/>
      <c r="W447" s="6"/>
      <c r="X447" s="6"/>
      <c r="Y447" s="6"/>
      <c r="Z447" s="8"/>
      <c r="AA447" s="7"/>
      <c r="AB447" s="7"/>
      <c r="AC447" s="8"/>
      <c r="AD447" s="7"/>
      <c r="AE447" s="7"/>
      <c r="AF447" s="8"/>
      <c r="AG447" s="7"/>
      <c r="AH447" s="7"/>
      <c r="AI447" s="7"/>
    </row>
    <row r="448" spans="1:35" s="5" customFormat="1" ht="24.95" customHeight="1">
      <c r="A448" s="65"/>
      <c r="B448" s="65"/>
      <c r="C448" s="62"/>
      <c r="D448" s="221"/>
      <c r="E448" s="62"/>
      <c r="F448" s="62"/>
      <c r="G448" s="62"/>
      <c r="H448" s="62"/>
      <c r="I448" s="62"/>
      <c r="J448" s="430"/>
      <c r="K448" s="430"/>
      <c r="L448" s="36"/>
      <c r="M448" s="36"/>
      <c r="N448" s="430"/>
      <c r="O448" s="45"/>
      <c r="P448" s="45"/>
      <c r="Q448" s="8"/>
      <c r="R448" s="7"/>
      <c r="S448" s="7"/>
      <c r="T448" s="8"/>
      <c r="U448" s="7"/>
      <c r="V448" s="7"/>
      <c r="W448" s="6"/>
      <c r="X448" s="6"/>
      <c r="Y448" s="6"/>
      <c r="Z448" s="8"/>
      <c r="AA448" s="7"/>
      <c r="AB448" s="7"/>
      <c r="AC448" s="8"/>
      <c r="AD448" s="7"/>
      <c r="AE448" s="7"/>
      <c r="AF448" s="8"/>
      <c r="AG448" s="7"/>
      <c r="AH448" s="7"/>
      <c r="AI448" s="7"/>
    </row>
    <row r="449" spans="1:35" s="5" customFormat="1" ht="24.95" customHeight="1">
      <c r="A449" s="65"/>
      <c r="B449" s="65"/>
      <c r="C449" s="62"/>
      <c r="D449" s="221"/>
      <c r="E449" s="62"/>
      <c r="F449" s="62"/>
      <c r="G449" s="62"/>
      <c r="H449" s="62"/>
      <c r="I449" s="62"/>
      <c r="J449" s="430"/>
      <c r="K449" s="430"/>
      <c r="L449" s="36"/>
      <c r="M449" s="36"/>
      <c r="N449" s="430"/>
      <c r="O449" s="45"/>
      <c r="P449" s="45"/>
      <c r="Q449" s="8"/>
      <c r="R449" s="7"/>
      <c r="S449" s="7"/>
      <c r="T449" s="8"/>
      <c r="U449" s="7"/>
      <c r="V449" s="7"/>
      <c r="W449" s="6"/>
      <c r="X449" s="6"/>
      <c r="Y449" s="6"/>
      <c r="Z449" s="8"/>
      <c r="AA449" s="7"/>
      <c r="AB449" s="7"/>
      <c r="AC449" s="8"/>
      <c r="AD449" s="7"/>
      <c r="AE449" s="7"/>
      <c r="AF449" s="8"/>
      <c r="AG449" s="7"/>
      <c r="AH449" s="7"/>
      <c r="AI449" s="7"/>
    </row>
    <row r="450" spans="1:35" s="5" customFormat="1" ht="24.95" customHeight="1">
      <c r="A450" s="65"/>
      <c r="B450" s="65"/>
      <c r="C450" s="62"/>
      <c r="D450" s="221"/>
      <c r="E450" s="62"/>
      <c r="F450" s="62"/>
      <c r="G450" s="62"/>
      <c r="H450" s="62"/>
      <c r="I450" s="62"/>
      <c r="J450" s="430"/>
      <c r="K450" s="430"/>
      <c r="L450" s="36"/>
      <c r="M450" s="36"/>
      <c r="N450" s="430"/>
      <c r="O450" s="45"/>
      <c r="P450" s="45"/>
      <c r="Q450" s="8"/>
      <c r="R450" s="7"/>
      <c r="S450" s="7"/>
      <c r="T450" s="8"/>
      <c r="U450" s="7"/>
      <c r="V450" s="7"/>
      <c r="W450" s="6"/>
      <c r="X450" s="6"/>
      <c r="Y450" s="6"/>
      <c r="Z450" s="8"/>
      <c r="AA450" s="7"/>
      <c r="AB450" s="7"/>
      <c r="AC450" s="8"/>
      <c r="AD450" s="7"/>
      <c r="AE450" s="7"/>
      <c r="AF450" s="8"/>
      <c r="AG450" s="7"/>
      <c r="AH450" s="7"/>
      <c r="AI450" s="7"/>
    </row>
    <row r="451" spans="1:35" s="5" customFormat="1" ht="24.95" customHeight="1">
      <c r="A451" s="65"/>
      <c r="B451" s="65"/>
      <c r="C451" s="62"/>
      <c r="D451" s="221"/>
      <c r="E451" s="62"/>
      <c r="F451" s="62"/>
      <c r="G451" s="62"/>
      <c r="H451" s="62"/>
      <c r="I451" s="62"/>
      <c r="J451" s="430"/>
      <c r="K451" s="430"/>
      <c r="L451" s="36"/>
      <c r="M451" s="36"/>
      <c r="N451" s="430"/>
      <c r="O451" s="45"/>
      <c r="P451" s="45"/>
      <c r="Q451" s="8"/>
      <c r="R451" s="7"/>
      <c r="S451" s="7"/>
      <c r="T451" s="8"/>
      <c r="U451" s="7"/>
      <c r="V451" s="7"/>
      <c r="W451" s="6"/>
      <c r="X451" s="6"/>
      <c r="Y451" s="6"/>
      <c r="Z451" s="8"/>
      <c r="AA451" s="7"/>
      <c r="AB451" s="7"/>
      <c r="AC451" s="8"/>
      <c r="AD451" s="7"/>
      <c r="AE451" s="7"/>
      <c r="AF451" s="8"/>
      <c r="AG451" s="7"/>
      <c r="AH451" s="7"/>
      <c r="AI451" s="7"/>
    </row>
    <row r="452" spans="1:35" s="5" customFormat="1" ht="24.95" customHeight="1">
      <c r="A452" s="65"/>
      <c r="B452" s="65"/>
      <c r="C452" s="62"/>
      <c r="D452" s="221"/>
      <c r="E452" s="62"/>
      <c r="F452" s="62"/>
      <c r="G452" s="62"/>
      <c r="H452" s="62"/>
      <c r="I452" s="62"/>
      <c r="J452" s="430"/>
      <c r="K452" s="430"/>
      <c r="L452" s="36"/>
      <c r="M452" s="36"/>
      <c r="N452" s="430"/>
      <c r="O452" s="45"/>
      <c r="P452" s="45"/>
      <c r="Q452" s="8"/>
      <c r="R452" s="7"/>
      <c r="S452" s="7"/>
      <c r="T452" s="8"/>
      <c r="U452" s="7"/>
      <c r="V452" s="7"/>
      <c r="W452" s="6"/>
      <c r="X452" s="6"/>
      <c r="Y452" s="6"/>
      <c r="Z452" s="8"/>
      <c r="AA452" s="7"/>
      <c r="AB452" s="7"/>
      <c r="AC452" s="8"/>
      <c r="AD452" s="7"/>
      <c r="AE452" s="7"/>
      <c r="AF452" s="8"/>
      <c r="AG452" s="7"/>
      <c r="AH452" s="7"/>
      <c r="AI452" s="7"/>
    </row>
    <row r="453" spans="1:35" s="5" customFormat="1" ht="24.95" customHeight="1">
      <c r="A453" s="65"/>
      <c r="B453" s="65"/>
      <c r="C453" s="62"/>
      <c r="D453" s="221"/>
      <c r="E453" s="62"/>
      <c r="F453" s="62"/>
      <c r="G453" s="62"/>
      <c r="H453" s="62"/>
      <c r="I453" s="62"/>
      <c r="J453" s="430"/>
      <c r="K453" s="430"/>
      <c r="L453" s="36"/>
      <c r="M453" s="36"/>
      <c r="N453" s="430"/>
      <c r="O453" s="45"/>
      <c r="P453" s="45"/>
      <c r="Q453" s="8"/>
      <c r="R453" s="7"/>
      <c r="S453" s="7"/>
      <c r="T453" s="8"/>
      <c r="U453" s="7"/>
      <c r="V453" s="7"/>
      <c r="W453" s="6"/>
      <c r="X453" s="6"/>
      <c r="Y453" s="6"/>
      <c r="Z453" s="8"/>
      <c r="AA453" s="7"/>
      <c r="AB453" s="7"/>
      <c r="AC453" s="8"/>
      <c r="AD453" s="7"/>
      <c r="AE453" s="7"/>
      <c r="AF453" s="8"/>
      <c r="AG453" s="7"/>
      <c r="AH453" s="7"/>
      <c r="AI453" s="7"/>
    </row>
    <row r="454" spans="1:35" s="5" customFormat="1" ht="24.95" customHeight="1">
      <c r="A454" s="65"/>
      <c r="B454" s="65"/>
      <c r="C454" s="62"/>
      <c r="D454" s="221"/>
      <c r="E454" s="62"/>
      <c r="F454" s="62"/>
      <c r="G454" s="62"/>
      <c r="H454" s="62"/>
      <c r="I454" s="62"/>
      <c r="J454" s="430"/>
      <c r="K454" s="430"/>
      <c r="L454" s="36"/>
      <c r="M454" s="36"/>
      <c r="N454" s="430"/>
      <c r="O454" s="45"/>
      <c r="P454" s="45"/>
      <c r="Q454" s="8"/>
      <c r="R454" s="7"/>
      <c r="S454" s="7"/>
      <c r="T454" s="8"/>
      <c r="U454" s="7"/>
      <c r="V454" s="7"/>
      <c r="W454" s="6"/>
      <c r="X454" s="6"/>
      <c r="Y454" s="6"/>
      <c r="Z454" s="8"/>
      <c r="AA454" s="7"/>
      <c r="AB454" s="7"/>
      <c r="AC454" s="8"/>
      <c r="AD454" s="7"/>
      <c r="AE454" s="7"/>
      <c r="AF454" s="8"/>
      <c r="AG454" s="7"/>
      <c r="AH454" s="7"/>
      <c r="AI454" s="7"/>
    </row>
    <row r="455" spans="1:35" s="5" customFormat="1" ht="24.95" customHeight="1">
      <c r="A455" s="65"/>
      <c r="B455" s="65"/>
      <c r="C455" s="62"/>
      <c r="D455" s="221"/>
      <c r="E455" s="62"/>
      <c r="F455" s="62"/>
      <c r="G455" s="62"/>
      <c r="H455" s="62"/>
      <c r="I455" s="62"/>
      <c r="J455" s="430"/>
      <c r="K455" s="430"/>
      <c r="L455" s="36"/>
      <c r="M455" s="36"/>
      <c r="N455" s="430"/>
      <c r="O455" s="45"/>
      <c r="P455" s="45"/>
      <c r="Q455" s="8"/>
      <c r="R455" s="7"/>
      <c r="S455" s="7"/>
      <c r="T455" s="8"/>
      <c r="U455" s="7"/>
      <c r="V455" s="7"/>
      <c r="W455" s="6"/>
      <c r="X455" s="6"/>
      <c r="Y455" s="6"/>
      <c r="Z455" s="8"/>
      <c r="AA455" s="7"/>
      <c r="AB455" s="7"/>
      <c r="AC455" s="8"/>
      <c r="AD455" s="7"/>
      <c r="AE455" s="7"/>
      <c r="AF455" s="8"/>
      <c r="AG455" s="7"/>
      <c r="AH455" s="7"/>
      <c r="AI455" s="7"/>
    </row>
    <row r="456" spans="1:35" s="5" customFormat="1" ht="24.95" customHeight="1">
      <c r="A456" s="65"/>
      <c r="B456" s="65"/>
      <c r="C456" s="62"/>
      <c r="D456" s="221"/>
      <c r="E456" s="62"/>
      <c r="F456" s="62"/>
      <c r="G456" s="62"/>
      <c r="H456" s="62"/>
      <c r="I456" s="62"/>
      <c r="J456" s="430"/>
      <c r="K456" s="430"/>
      <c r="L456" s="36"/>
      <c r="M456" s="36"/>
      <c r="N456" s="430"/>
      <c r="O456" s="45"/>
      <c r="P456" s="45"/>
      <c r="Q456" s="8"/>
      <c r="R456" s="7"/>
      <c r="S456" s="7"/>
      <c r="T456" s="8"/>
      <c r="U456" s="7"/>
      <c r="V456" s="7"/>
      <c r="W456" s="6"/>
      <c r="X456" s="6"/>
      <c r="Y456" s="6"/>
      <c r="Z456" s="8"/>
      <c r="AA456" s="7"/>
      <c r="AB456" s="7"/>
      <c r="AC456" s="8"/>
      <c r="AD456" s="7"/>
      <c r="AE456" s="7"/>
      <c r="AF456" s="8"/>
      <c r="AG456" s="7"/>
      <c r="AH456" s="7"/>
      <c r="AI456" s="7"/>
    </row>
    <row r="457" spans="1:35" s="5" customFormat="1" ht="24.95" customHeight="1">
      <c r="A457" s="65"/>
      <c r="B457" s="65"/>
      <c r="C457" s="62"/>
      <c r="D457" s="221"/>
      <c r="E457" s="62"/>
      <c r="F457" s="62"/>
      <c r="G457" s="62"/>
      <c r="H457" s="62"/>
      <c r="I457" s="62"/>
      <c r="J457" s="430"/>
      <c r="K457" s="430"/>
      <c r="L457" s="36"/>
      <c r="M457" s="36"/>
      <c r="N457" s="430"/>
      <c r="O457" s="45"/>
      <c r="P457" s="45"/>
      <c r="Q457" s="8"/>
      <c r="R457" s="7"/>
      <c r="S457" s="7"/>
      <c r="T457" s="8"/>
      <c r="U457" s="7"/>
      <c r="V457" s="7"/>
      <c r="W457" s="6"/>
      <c r="X457" s="6"/>
      <c r="Y457" s="6"/>
      <c r="Z457" s="8"/>
      <c r="AA457" s="7"/>
      <c r="AB457" s="7"/>
      <c r="AC457" s="8"/>
      <c r="AD457" s="7"/>
      <c r="AE457" s="7"/>
      <c r="AF457" s="8"/>
      <c r="AG457" s="7"/>
      <c r="AH457" s="7"/>
      <c r="AI457" s="7"/>
    </row>
    <row r="458" spans="1:35" s="5" customFormat="1" ht="24.95" customHeight="1">
      <c r="A458" s="65"/>
      <c r="B458" s="65"/>
      <c r="C458" s="62"/>
      <c r="D458" s="221"/>
      <c r="E458" s="62"/>
      <c r="F458" s="62"/>
      <c r="G458" s="62"/>
      <c r="H458" s="62"/>
      <c r="I458" s="62"/>
      <c r="J458" s="430"/>
      <c r="K458" s="430"/>
      <c r="L458" s="36"/>
      <c r="M458" s="36"/>
      <c r="N458" s="430"/>
      <c r="O458" s="45"/>
      <c r="P458" s="45"/>
      <c r="Q458" s="8"/>
      <c r="R458" s="7"/>
      <c r="S458" s="7"/>
      <c r="T458" s="8"/>
      <c r="U458" s="7"/>
      <c r="V458" s="7"/>
      <c r="W458" s="6"/>
      <c r="X458" s="6"/>
      <c r="Y458" s="6"/>
      <c r="Z458" s="8"/>
      <c r="AA458" s="7"/>
      <c r="AB458" s="7"/>
      <c r="AC458" s="8"/>
      <c r="AD458" s="7"/>
      <c r="AE458" s="7"/>
      <c r="AF458" s="8"/>
      <c r="AG458" s="7"/>
      <c r="AH458" s="7"/>
      <c r="AI458" s="7"/>
    </row>
    <row r="459" spans="1:35" s="5" customFormat="1" ht="24.95" customHeight="1">
      <c r="A459" s="65"/>
      <c r="B459" s="65"/>
      <c r="C459" s="62"/>
      <c r="D459" s="221"/>
      <c r="E459" s="62"/>
      <c r="F459" s="62"/>
      <c r="G459" s="62"/>
      <c r="H459" s="62"/>
      <c r="I459" s="62"/>
      <c r="J459" s="430"/>
      <c r="K459" s="430"/>
      <c r="L459" s="36"/>
      <c r="M459" s="36"/>
      <c r="N459" s="430"/>
      <c r="O459" s="45"/>
      <c r="P459" s="45"/>
      <c r="Q459" s="8"/>
      <c r="R459" s="7"/>
      <c r="S459" s="7"/>
      <c r="T459" s="8"/>
      <c r="U459" s="7"/>
      <c r="V459" s="7"/>
      <c r="W459" s="6"/>
      <c r="X459" s="6"/>
      <c r="Y459" s="6"/>
      <c r="Z459" s="8"/>
      <c r="AA459" s="7"/>
      <c r="AB459" s="7"/>
      <c r="AC459" s="8"/>
      <c r="AD459" s="7"/>
      <c r="AE459" s="7"/>
      <c r="AF459" s="8"/>
      <c r="AG459" s="7"/>
      <c r="AH459" s="7"/>
      <c r="AI459" s="7"/>
    </row>
    <row r="460" spans="1:35" s="5" customFormat="1" ht="24.95" customHeight="1">
      <c r="A460" s="65"/>
      <c r="B460" s="65"/>
      <c r="C460" s="62"/>
      <c r="D460" s="221"/>
      <c r="E460" s="62"/>
      <c r="F460" s="62"/>
      <c r="G460" s="62"/>
      <c r="H460" s="62"/>
      <c r="I460" s="62"/>
      <c r="J460" s="430"/>
      <c r="K460" s="430"/>
      <c r="L460" s="36"/>
      <c r="M460" s="36"/>
      <c r="N460" s="430"/>
      <c r="O460" s="45"/>
      <c r="P460" s="45"/>
      <c r="Q460" s="8"/>
      <c r="R460" s="7"/>
      <c r="S460" s="7"/>
      <c r="T460" s="8"/>
      <c r="U460" s="7"/>
      <c r="V460" s="7"/>
      <c r="W460" s="6"/>
      <c r="X460" s="6"/>
      <c r="Y460" s="6"/>
      <c r="Z460" s="8"/>
      <c r="AA460" s="7"/>
      <c r="AB460" s="7"/>
      <c r="AC460" s="8"/>
      <c r="AD460" s="7"/>
      <c r="AE460" s="7"/>
      <c r="AF460" s="8"/>
      <c r="AG460" s="7"/>
      <c r="AH460" s="7"/>
      <c r="AI460" s="7"/>
    </row>
    <row r="461" spans="1:35" s="5" customFormat="1" ht="24.95" customHeight="1">
      <c r="A461" s="65"/>
      <c r="B461" s="65"/>
      <c r="C461" s="62"/>
      <c r="D461" s="221"/>
      <c r="E461" s="62"/>
      <c r="F461" s="62"/>
      <c r="G461" s="62"/>
      <c r="H461" s="62"/>
      <c r="I461" s="62"/>
      <c r="J461" s="430"/>
      <c r="K461" s="430"/>
      <c r="L461" s="36"/>
      <c r="M461" s="36"/>
      <c r="N461" s="430"/>
      <c r="O461" s="45"/>
      <c r="P461" s="45"/>
      <c r="Q461" s="8"/>
      <c r="R461" s="7"/>
      <c r="S461" s="7"/>
      <c r="T461" s="8"/>
      <c r="U461" s="7"/>
      <c r="V461" s="7"/>
      <c r="W461" s="6"/>
      <c r="X461" s="6"/>
      <c r="Y461" s="6"/>
      <c r="Z461" s="8"/>
      <c r="AA461" s="7"/>
      <c r="AB461" s="7"/>
      <c r="AC461" s="8"/>
      <c r="AD461" s="7"/>
      <c r="AE461" s="7"/>
      <c r="AF461" s="8"/>
      <c r="AG461" s="7"/>
      <c r="AH461" s="7"/>
      <c r="AI461" s="7"/>
    </row>
    <row r="462" spans="1:35" s="5" customFormat="1" ht="24.95" customHeight="1">
      <c r="A462" s="65"/>
      <c r="B462" s="65"/>
      <c r="C462" s="62"/>
      <c r="D462" s="221"/>
      <c r="E462" s="62"/>
      <c r="F462" s="62"/>
      <c r="G462" s="62"/>
      <c r="H462" s="62"/>
      <c r="I462" s="62"/>
      <c r="J462" s="430"/>
      <c r="K462" s="430"/>
      <c r="L462" s="36"/>
      <c r="M462" s="36"/>
      <c r="N462" s="430"/>
      <c r="O462" s="45"/>
      <c r="P462" s="45"/>
      <c r="Q462" s="8"/>
      <c r="R462" s="7"/>
      <c r="S462" s="7"/>
      <c r="T462" s="8"/>
      <c r="U462" s="7"/>
      <c r="V462" s="7"/>
      <c r="W462" s="6"/>
      <c r="X462" s="6"/>
      <c r="Y462" s="6"/>
      <c r="Z462" s="8"/>
      <c r="AA462" s="7"/>
      <c r="AB462" s="7"/>
      <c r="AC462" s="8"/>
      <c r="AD462" s="7"/>
      <c r="AE462" s="7"/>
      <c r="AF462" s="8"/>
      <c r="AG462" s="7"/>
      <c r="AH462" s="7"/>
      <c r="AI462" s="7"/>
    </row>
    <row r="463" spans="1:35" s="5" customFormat="1" ht="24.95" customHeight="1">
      <c r="A463" s="65"/>
      <c r="B463" s="65"/>
      <c r="C463" s="62"/>
      <c r="D463" s="221"/>
      <c r="E463" s="62"/>
      <c r="F463" s="62"/>
      <c r="G463" s="62"/>
      <c r="H463" s="62"/>
      <c r="I463" s="62"/>
      <c r="J463" s="430"/>
      <c r="K463" s="430"/>
      <c r="L463" s="36"/>
      <c r="M463" s="36"/>
      <c r="N463" s="430"/>
      <c r="O463" s="45"/>
      <c r="P463" s="45"/>
      <c r="Q463" s="8"/>
      <c r="R463" s="7"/>
      <c r="S463" s="7"/>
      <c r="T463" s="8"/>
      <c r="U463" s="7"/>
      <c r="V463" s="7"/>
      <c r="W463" s="6"/>
      <c r="X463" s="6"/>
      <c r="Y463" s="6"/>
      <c r="Z463" s="8"/>
      <c r="AA463" s="7"/>
      <c r="AB463" s="7"/>
      <c r="AC463" s="8"/>
      <c r="AD463" s="7"/>
      <c r="AE463" s="7"/>
      <c r="AF463" s="8"/>
      <c r="AG463" s="7"/>
      <c r="AH463" s="7"/>
      <c r="AI463" s="7"/>
    </row>
    <row r="464" spans="1:35" s="5" customFormat="1" ht="24.95" customHeight="1">
      <c r="A464" s="65"/>
      <c r="B464" s="65"/>
      <c r="C464" s="62"/>
      <c r="D464" s="221"/>
      <c r="E464" s="62"/>
      <c r="F464" s="62"/>
      <c r="G464" s="62"/>
      <c r="H464" s="62"/>
      <c r="I464" s="62"/>
      <c r="J464" s="430"/>
      <c r="K464" s="430"/>
      <c r="L464" s="36"/>
      <c r="M464" s="36"/>
      <c r="N464" s="430"/>
      <c r="O464" s="45"/>
      <c r="P464" s="45"/>
      <c r="Q464" s="8"/>
      <c r="R464" s="7"/>
      <c r="S464" s="7"/>
      <c r="T464" s="8"/>
      <c r="U464" s="7"/>
      <c r="V464" s="7"/>
      <c r="W464" s="6"/>
      <c r="X464" s="6"/>
      <c r="Y464" s="6"/>
      <c r="Z464" s="8"/>
      <c r="AA464" s="7"/>
      <c r="AB464" s="7"/>
      <c r="AC464" s="8"/>
      <c r="AD464" s="7"/>
      <c r="AE464" s="7"/>
      <c r="AF464" s="8"/>
      <c r="AG464" s="7"/>
      <c r="AH464" s="7"/>
      <c r="AI464" s="7"/>
    </row>
    <row r="465" spans="1:35" s="5" customFormat="1" ht="24.95" customHeight="1">
      <c r="A465" s="65"/>
      <c r="B465" s="65"/>
      <c r="C465" s="62"/>
      <c r="D465" s="221"/>
      <c r="E465" s="62"/>
      <c r="F465" s="62"/>
      <c r="G465" s="62"/>
      <c r="H465" s="62"/>
      <c r="I465" s="62"/>
      <c r="J465" s="430"/>
      <c r="K465" s="430"/>
      <c r="L465" s="36"/>
      <c r="M465" s="36"/>
      <c r="N465" s="430"/>
      <c r="O465" s="45"/>
      <c r="P465" s="45"/>
      <c r="Q465" s="8"/>
      <c r="R465" s="7"/>
      <c r="S465" s="7"/>
      <c r="T465" s="8"/>
      <c r="U465" s="7"/>
      <c r="V465" s="7"/>
      <c r="W465" s="6"/>
      <c r="X465" s="6"/>
      <c r="Y465" s="6"/>
      <c r="Z465" s="8"/>
      <c r="AA465" s="7"/>
      <c r="AB465" s="7"/>
      <c r="AC465" s="8"/>
      <c r="AD465" s="7"/>
      <c r="AE465" s="7"/>
      <c r="AF465" s="8"/>
      <c r="AG465" s="7"/>
      <c r="AH465" s="7"/>
      <c r="AI465" s="7"/>
    </row>
    <row r="466" spans="1:35" s="5" customFormat="1" ht="24.95" customHeight="1">
      <c r="A466" s="65"/>
      <c r="B466" s="65"/>
      <c r="C466" s="62"/>
      <c r="D466" s="221"/>
      <c r="E466" s="62"/>
      <c r="F466" s="62"/>
      <c r="G466" s="62"/>
      <c r="H466" s="62"/>
      <c r="I466" s="62"/>
      <c r="J466" s="430"/>
      <c r="K466" s="430"/>
      <c r="L466" s="36"/>
      <c r="M466" s="36"/>
      <c r="N466" s="430"/>
      <c r="O466" s="45"/>
      <c r="P466" s="45"/>
      <c r="Q466" s="8"/>
      <c r="R466" s="7"/>
      <c r="S466" s="7"/>
      <c r="T466" s="8"/>
      <c r="U466" s="7"/>
      <c r="V466" s="7"/>
      <c r="W466" s="6"/>
      <c r="X466" s="6"/>
      <c r="Y466" s="6"/>
      <c r="Z466" s="8"/>
      <c r="AA466" s="7"/>
      <c r="AB466" s="7"/>
      <c r="AC466" s="8"/>
      <c r="AD466" s="7"/>
      <c r="AE466" s="7"/>
      <c r="AF466" s="8"/>
      <c r="AG466" s="7"/>
      <c r="AH466" s="7"/>
      <c r="AI466" s="7"/>
    </row>
    <row r="467" spans="1:35" s="5" customFormat="1" ht="24.95" customHeight="1">
      <c r="A467" s="65"/>
      <c r="B467" s="65"/>
      <c r="C467" s="62"/>
      <c r="D467" s="221"/>
      <c r="E467" s="62"/>
      <c r="F467" s="62"/>
      <c r="G467" s="62"/>
      <c r="H467" s="62"/>
      <c r="I467" s="62"/>
      <c r="J467" s="430"/>
      <c r="K467" s="430"/>
      <c r="L467" s="36"/>
      <c r="M467" s="36"/>
      <c r="N467" s="430"/>
      <c r="O467" s="45"/>
      <c r="P467" s="45"/>
      <c r="Q467" s="8"/>
      <c r="R467" s="7"/>
      <c r="S467" s="7"/>
      <c r="T467" s="8"/>
      <c r="U467" s="7"/>
      <c r="V467" s="7"/>
      <c r="W467" s="6"/>
      <c r="X467" s="6"/>
      <c r="Y467" s="6"/>
      <c r="Z467" s="8"/>
      <c r="AA467" s="7"/>
      <c r="AB467" s="7"/>
      <c r="AC467" s="8"/>
      <c r="AD467" s="7"/>
      <c r="AE467" s="7"/>
      <c r="AF467" s="8"/>
      <c r="AG467" s="7"/>
      <c r="AH467" s="7"/>
      <c r="AI467" s="7"/>
    </row>
    <row r="468" spans="1:35" s="5" customFormat="1" ht="24.95" customHeight="1">
      <c r="A468" s="65"/>
      <c r="B468" s="65"/>
      <c r="C468" s="62"/>
      <c r="D468" s="221"/>
      <c r="E468" s="62"/>
      <c r="F468" s="62"/>
      <c r="G468" s="62"/>
      <c r="H468" s="62"/>
      <c r="I468" s="62"/>
      <c r="J468" s="430"/>
      <c r="K468" s="430"/>
      <c r="L468" s="36"/>
      <c r="M468" s="36"/>
      <c r="N468" s="430"/>
      <c r="O468" s="45"/>
      <c r="P468" s="45"/>
      <c r="Q468" s="8"/>
      <c r="R468" s="7"/>
      <c r="S468" s="7"/>
      <c r="T468" s="8"/>
      <c r="U468" s="7"/>
      <c r="V468" s="7"/>
      <c r="W468" s="6"/>
      <c r="X468" s="6"/>
      <c r="Y468" s="6"/>
      <c r="Z468" s="8"/>
      <c r="AA468" s="7"/>
      <c r="AB468" s="7"/>
      <c r="AC468" s="8"/>
      <c r="AD468" s="7"/>
      <c r="AE468" s="7"/>
      <c r="AF468" s="8"/>
      <c r="AG468" s="7"/>
      <c r="AH468" s="7"/>
      <c r="AI468" s="7"/>
    </row>
    <row r="469" spans="1:35" s="5" customFormat="1" ht="24.95" customHeight="1">
      <c r="A469" s="65"/>
      <c r="B469" s="65"/>
      <c r="C469" s="62"/>
      <c r="D469" s="221"/>
      <c r="E469" s="62"/>
      <c r="F469" s="62"/>
      <c r="G469" s="62"/>
      <c r="H469" s="62"/>
      <c r="I469" s="62"/>
      <c r="J469" s="430"/>
      <c r="K469" s="430"/>
      <c r="L469" s="36"/>
      <c r="M469" s="36"/>
      <c r="N469" s="430"/>
      <c r="O469" s="45"/>
      <c r="P469" s="45"/>
      <c r="Q469" s="8"/>
      <c r="R469" s="7"/>
      <c r="S469" s="7"/>
      <c r="T469" s="8"/>
      <c r="U469" s="7"/>
      <c r="V469" s="7"/>
      <c r="W469" s="6"/>
      <c r="X469" s="6"/>
      <c r="Y469" s="6"/>
      <c r="Z469" s="8"/>
      <c r="AA469" s="7"/>
      <c r="AB469" s="7"/>
      <c r="AC469" s="8"/>
      <c r="AD469" s="7"/>
      <c r="AE469" s="7"/>
      <c r="AF469" s="8"/>
      <c r="AG469" s="7"/>
      <c r="AH469" s="7"/>
      <c r="AI469" s="7"/>
    </row>
    <row r="470" spans="1:35" s="5" customFormat="1" ht="24.95" customHeight="1">
      <c r="A470" s="65"/>
      <c r="B470" s="65"/>
      <c r="C470" s="62"/>
      <c r="D470" s="221"/>
      <c r="E470" s="62"/>
      <c r="F470" s="62"/>
      <c r="G470" s="62"/>
      <c r="H470" s="62"/>
      <c r="I470" s="62"/>
      <c r="J470" s="430"/>
      <c r="K470" s="430"/>
      <c r="L470" s="36"/>
      <c r="M470" s="36"/>
      <c r="N470" s="430"/>
      <c r="O470" s="45"/>
      <c r="P470" s="45"/>
      <c r="Q470" s="8"/>
      <c r="R470" s="7"/>
      <c r="S470" s="7"/>
      <c r="T470" s="8"/>
      <c r="U470" s="7"/>
      <c r="V470" s="7"/>
      <c r="W470" s="6"/>
      <c r="X470" s="6"/>
      <c r="Y470" s="6"/>
      <c r="Z470" s="8"/>
      <c r="AA470" s="7"/>
      <c r="AB470" s="7"/>
      <c r="AC470" s="8"/>
      <c r="AD470" s="7"/>
      <c r="AE470" s="7"/>
      <c r="AF470" s="8"/>
      <c r="AG470" s="7"/>
      <c r="AH470" s="7"/>
      <c r="AI470" s="7"/>
    </row>
    <row r="471" spans="1:35" s="5" customFormat="1" ht="24.95" customHeight="1">
      <c r="A471" s="65"/>
      <c r="B471" s="65"/>
      <c r="C471" s="62"/>
      <c r="D471" s="221"/>
      <c r="E471" s="62"/>
      <c r="F471" s="62"/>
      <c r="G471" s="62"/>
      <c r="H471" s="62"/>
      <c r="I471" s="62"/>
      <c r="J471" s="430"/>
      <c r="K471" s="430"/>
      <c r="L471" s="36"/>
      <c r="M471" s="36"/>
      <c r="N471" s="430"/>
      <c r="O471" s="45"/>
      <c r="P471" s="45"/>
      <c r="Q471" s="8"/>
      <c r="R471" s="7"/>
      <c r="S471" s="7"/>
      <c r="T471" s="8"/>
      <c r="U471" s="7"/>
      <c r="V471" s="7"/>
      <c r="W471" s="6"/>
      <c r="X471" s="6"/>
      <c r="Y471" s="6"/>
      <c r="Z471" s="8"/>
      <c r="AA471" s="7"/>
      <c r="AB471" s="7"/>
      <c r="AC471" s="8"/>
      <c r="AD471" s="7"/>
      <c r="AE471" s="7"/>
      <c r="AF471" s="8"/>
      <c r="AG471" s="7"/>
      <c r="AH471" s="7"/>
      <c r="AI471" s="7"/>
    </row>
    <row r="472" spans="1:35" s="5" customFormat="1" ht="24.95" customHeight="1">
      <c r="A472" s="65"/>
      <c r="B472" s="65"/>
      <c r="C472" s="62"/>
      <c r="D472" s="221"/>
      <c r="E472" s="62"/>
      <c r="F472" s="62"/>
      <c r="G472" s="62"/>
      <c r="H472" s="62"/>
      <c r="I472" s="62"/>
      <c r="J472" s="430"/>
      <c r="K472" s="430"/>
      <c r="L472" s="36"/>
      <c r="M472" s="36"/>
      <c r="N472" s="430"/>
      <c r="O472" s="45"/>
      <c r="P472" s="45"/>
      <c r="Q472" s="8"/>
      <c r="R472" s="7"/>
      <c r="S472" s="7"/>
      <c r="T472" s="8"/>
      <c r="U472" s="7"/>
      <c r="V472" s="7"/>
      <c r="W472" s="6"/>
      <c r="X472" s="6"/>
      <c r="Y472" s="6"/>
      <c r="Z472" s="8"/>
      <c r="AA472" s="7"/>
      <c r="AB472" s="7"/>
      <c r="AC472" s="8"/>
      <c r="AD472" s="7"/>
      <c r="AE472" s="7"/>
      <c r="AF472" s="8"/>
      <c r="AG472" s="7"/>
      <c r="AH472" s="7"/>
      <c r="AI472" s="7"/>
    </row>
    <row r="473" spans="1:35" s="5" customFormat="1" ht="24.95" customHeight="1">
      <c r="A473" s="65"/>
      <c r="B473" s="65"/>
      <c r="C473" s="62"/>
      <c r="D473" s="221"/>
      <c r="E473" s="62"/>
      <c r="F473" s="62"/>
      <c r="G473" s="62"/>
      <c r="H473" s="62"/>
      <c r="I473" s="62"/>
      <c r="J473" s="430"/>
      <c r="K473" s="430"/>
      <c r="L473" s="36"/>
      <c r="M473" s="36"/>
      <c r="N473" s="430"/>
      <c r="O473" s="45"/>
      <c r="P473" s="45"/>
      <c r="Q473" s="8"/>
      <c r="R473" s="7"/>
      <c r="S473" s="7"/>
      <c r="T473" s="8"/>
      <c r="U473" s="7"/>
      <c r="V473" s="7"/>
      <c r="W473" s="6"/>
      <c r="X473" s="6"/>
      <c r="Y473" s="6"/>
      <c r="Z473" s="8"/>
      <c r="AA473" s="7"/>
      <c r="AB473" s="7"/>
      <c r="AC473" s="8"/>
      <c r="AD473" s="7"/>
      <c r="AE473" s="7"/>
      <c r="AF473" s="8"/>
      <c r="AG473" s="7"/>
      <c r="AH473" s="7"/>
      <c r="AI473" s="7"/>
    </row>
    <row r="474" spans="1:35" s="5" customFormat="1" ht="24.95" customHeight="1">
      <c r="A474" s="65"/>
      <c r="B474" s="65"/>
      <c r="C474" s="62"/>
      <c r="D474" s="221"/>
      <c r="E474" s="62"/>
      <c r="F474" s="62"/>
      <c r="G474" s="62"/>
      <c r="H474" s="62"/>
      <c r="I474" s="62"/>
      <c r="J474" s="430"/>
      <c r="K474" s="430"/>
      <c r="L474" s="36"/>
      <c r="M474" s="36"/>
      <c r="N474" s="430"/>
      <c r="O474" s="45"/>
      <c r="P474" s="45"/>
      <c r="Q474" s="8"/>
      <c r="R474" s="7"/>
      <c r="S474" s="7"/>
      <c r="T474" s="8"/>
      <c r="U474" s="7"/>
      <c r="V474" s="7"/>
      <c r="W474" s="6"/>
      <c r="X474" s="6"/>
      <c r="Y474" s="6"/>
      <c r="Z474" s="8"/>
      <c r="AA474" s="7"/>
      <c r="AB474" s="7"/>
      <c r="AC474" s="8"/>
      <c r="AD474" s="7"/>
      <c r="AE474" s="7"/>
      <c r="AF474" s="8"/>
      <c r="AG474" s="7"/>
      <c r="AH474" s="7"/>
      <c r="AI474" s="7"/>
    </row>
    <row r="475" spans="1:35" s="5" customFormat="1" ht="24.95" customHeight="1">
      <c r="A475" s="65"/>
      <c r="B475" s="65"/>
      <c r="C475" s="62"/>
      <c r="D475" s="221"/>
      <c r="E475" s="62"/>
      <c r="F475" s="62"/>
      <c r="G475" s="62"/>
      <c r="H475" s="62"/>
      <c r="I475" s="62"/>
      <c r="J475" s="430"/>
      <c r="K475" s="430"/>
      <c r="L475" s="36"/>
      <c r="M475" s="36"/>
      <c r="N475" s="430"/>
      <c r="O475" s="45"/>
      <c r="P475" s="45"/>
      <c r="Q475" s="8"/>
      <c r="R475" s="7"/>
      <c r="S475" s="7"/>
      <c r="T475" s="8"/>
      <c r="U475" s="7"/>
      <c r="V475" s="7"/>
      <c r="W475" s="6"/>
      <c r="X475" s="6"/>
      <c r="Y475" s="6"/>
      <c r="Z475" s="8"/>
      <c r="AA475" s="7"/>
      <c r="AB475" s="7"/>
      <c r="AC475" s="8"/>
      <c r="AD475" s="7"/>
      <c r="AE475" s="7"/>
      <c r="AF475" s="8"/>
      <c r="AG475" s="7"/>
      <c r="AH475" s="7"/>
      <c r="AI475" s="7"/>
    </row>
    <row r="476" spans="1:35" s="5" customFormat="1" ht="24.95" customHeight="1">
      <c r="A476" s="65"/>
      <c r="B476" s="65"/>
      <c r="C476" s="62"/>
      <c r="D476" s="221"/>
      <c r="E476" s="62"/>
      <c r="F476" s="62"/>
      <c r="G476" s="62"/>
      <c r="H476" s="62"/>
      <c r="I476" s="62"/>
      <c r="J476" s="430"/>
      <c r="K476" s="430"/>
      <c r="L476" s="36"/>
      <c r="M476" s="36"/>
      <c r="N476" s="430"/>
      <c r="O476" s="45"/>
      <c r="P476" s="45"/>
      <c r="Q476" s="8"/>
      <c r="R476" s="7"/>
      <c r="S476" s="7"/>
      <c r="T476" s="8"/>
      <c r="U476" s="7"/>
      <c r="V476" s="7"/>
      <c r="W476" s="6"/>
      <c r="X476" s="6"/>
      <c r="Y476" s="6"/>
      <c r="Z476" s="8"/>
      <c r="AA476" s="7"/>
      <c r="AB476" s="7"/>
      <c r="AC476" s="8"/>
      <c r="AD476" s="7"/>
      <c r="AE476" s="7"/>
      <c r="AF476" s="8"/>
      <c r="AG476" s="7"/>
      <c r="AH476" s="7"/>
      <c r="AI476" s="7"/>
    </row>
    <row r="477" spans="1:35" s="5" customFormat="1" ht="24.95" customHeight="1">
      <c r="A477" s="65"/>
      <c r="B477" s="65"/>
      <c r="C477" s="62"/>
      <c r="D477" s="221"/>
      <c r="E477" s="62"/>
      <c r="F477" s="62"/>
      <c r="G477" s="62"/>
      <c r="H477" s="62"/>
      <c r="I477" s="62"/>
      <c r="J477" s="430"/>
      <c r="K477" s="430"/>
      <c r="L477" s="36"/>
      <c r="M477" s="36"/>
      <c r="N477" s="430"/>
      <c r="O477" s="45"/>
      <c r="P477" s="45"/>
      <c r="Q477" s="8"/>
      <c r="R477" s="7"/>
      <c r="S477" s="7"/>
      <c r="T477" s="8"/>
      <c r="U477" s="7"/>
      <c r="V477" s="7"/>
      <c r="W477" s="6"/>
      <c r="X477" s="6"/>
      <c r="Y477" s="6"/>
      <c r="Z477" s="8"/>
      <c r="AA477" s="7"/>
      <c r="AB477" s="7"/>
      <c r="AC477" s="8"/>
      <c r="AD477" s="7"/>
      <c r="AE477" s="7"/>
      <c r="AF477" s="8"/>
      <c r="AG477" s="7"/>
      <c r="AH477" s="7"/>
      <c r="AI477" s="7"/>
    </row>
    <row r="478" spans="1:35" s="5" customFormat="1" ht="24.95" customHeight="1">
      <c r="A478" s="65"/>
      <c r="B478" s="65"/>
      <c r="C478" s="62"/>
      <c r="D478" s="221"/>
      <c r="E478" s="62"/>
      <c r="F478" s="62"/>
      <c r="G478" s="62"/>
      <c r="H478" s="62"/>
      <c r="I478" s="62"/>
      <c r="J478" s="430"/>
      <c r="K478" s="430"/>
      <c r="L478" s="36"/>
      <c r="M478" s="36"/>
      <c r="N478" s="430"/>
      <c r="O478" s="45"/>
      <c r="P478" s="45"/>
      <c r="Q478" s="8"/>
      <c r="R478" s="7"/>
      <c r="S478" s="7"/>
      <c r="T478" s="8"/>
      <c r="U478" s="7"/>
      <c r="V478" s="7"/>
      <c r="W478" s="6"/>
      <c r="X478" s="6"/>
      <c r="Y478" s="6"/>
      <c r="Z478" s="8"/>
      <c r="AA478" s="7"/>
      <c r="AB478" s="7"/>
      <c r="AC478" s="8"/>
      <c r="AD478" s="7"/>
      <c r="AE478" s="7"/>
      <c r="AF478" s="8"/>
      <c r="AG478" s="7"/>
      <c r="AH478" s="7"/>
      <c r="AI478" s="7"/>
    </row>
    <row r="479" spans="1:35" s="5" customFormat="1" ht="24.95" customHeight="1">
      <c r="A479" s="65"/>
      <c r="B479" s="65"/>
      <c r="C479" s="62"/>
      <c r="D479" s="221"/>
      <c r="E479" s="62"/>
      <c r="F479" s="62"/>
      <c r="G479" s="62"/>
      <c r="H479" s="62"/>
      <c r="I479" s="62"/>
      <c r="J479" s="430"/>
      <c r="K479" s="430"/>
      <c r="L479" s="36"/>
      <c r="M479" s="36"/>
      <c r="N479" s="430"/>
      <c r="O479" s="45"/>
      <c r="P479" s="45"/>
      <c r="Q479" s="8"/>
      <c r="R479" s="7"/>
      <c r="S479" s="7"/>
      <c r="T479" s="8"/>
      <c r="U479" s="7"/>
      <c r="V479" s="7"/>
      <c r="W479" s="6"/>
      <c r="X479" s="6"/>
      <c r="Y479" s="6"/>
      <c r="Z479" s="8"/>
      <c r="AA479" s="7"/>
      <c r="AB479" s="7"/>
      <c r="AC479" s="8"/>
      <c r="AD479" s="7"/>
      <c r="AE479" s="7"/>
      <c r="AF479" s="8"/>
      <c r="AG479" s="7"/>
      <c r="AH479" s="7"/>
      <c r="AI479" s="7"/>
    </row>
    <row r="480" spans="1:35" s="5" customFormat="1" ht="24.95" customHeight="1">
      <c r="A480" s="65"/>
      <c r="B480" s="65"/>
      <c r="C480" s="62"/>
      <c r="D480" s="221"/>
      <c r="E480" s="62"/>
      <c r="F480" s="62"/>
      <c r="G480" s="62"/>
      <c r="H480" s="62"/>
      <c r="I480" s="62"/>
      <c r="J480" s="430"/>
      <c r="K480" s="430"/>
      <c r="L480" s="36"/>
      <c r="M480" s="36"/>
      <c r="N480" s="430"/>
      <c r="O480" s="45"/>
      <c r="P480" s="45"/>
      <c r="Q480" s="8"/>
      <c r="R480" s="7"/>
      <c r="S480" s="7"/>
      <c r="T480" s="8"/>
      <c r="U480" s="7"/>
      <c r="V480" s="7"/>
      <c r="W480" s="6"/>
      <c r="X480" s="6"/>
      <c r="Y480" s="6"/>
      <c r="Z480" s="8"/>
      <c r="AA480" s="7"/>
      <c r="AB480" s="7"/>
      <c r="AC480" s="8"/>
      <c r="AD480" s="7"/>
      <c r="AE480" s="7"/>
      <c r="AF480" s="8"/>
      <c r="AG480" s="7"/>
      <c r="AH480" s="7"/>
      <c r="AI480" s="7"/>
    </row>
    <row r="481" spans="1:35" s="5" customFormat="1" ht="24.95" customHeight="1">
      <c r="A481" s="65"/>
      <c r="B481" s="65"/>
      <c r="C481" s="62"/>
      <c r="D481" s="221"/>
      <c r="E481" s="62"/>
      <c r="F481" s="62"/>
      <c r="G481" s="62"/>
      <c r="H481" s="62"/>
      <c r="I481" s="62"/>
      <c r="J481" s="430"/>
      <c r="K481" s="430"/>
      <c r="L481" s="36"/>
      <c r="M481" s="36"/>
      <c r="N481" s="430"/>
      <c r="O481" s="45"/>
      <c r="P481" s="45"/>
      <c r="Q481" s="8"/>
      <c r="R481" s="7"/>
      <c r="S481" s="7"/>
      <c r="T481" s="8"/>
      <c r="U481" s="7"/>
      <c r="V481" s="7"/>
      <c r="W481" s="6"/>
      <c r="X481" s="6"/>
      <c r="Y481" s="6"/>
      <c r="Z481" s="8"/>
      <c r="AA481" s="7"/>
      <c r="AB481" s="7"/>
      <c r="AC481" s="8"/>
      <c r="AD481" s="7"/>
      <c r="AE481" s="7"/>
      <c r="AF481" s="8"/>
      <c r="AG481" s="7"/>
      <c r="AH481" s="7"/>
      <c r="AI481" s="7"/>
    </row>
    <row r="482" spans="1:35" s="5" customFormat="1" ht="24.95" customHeight="1">
      <c r="A482" s="65"/>
      <c r="B482" s="65"/>
      <c r="C482" s="62"/>
      <c r="D482" s="221"/>
      <c r="E482" s="62"/>
      <c r="F482" s="62"/>
      <c r="G482" s="62"/>
      <c r="H482" s="62"/>
      <c r="I482" s="62"/>
      <c r="J482" s="430"/>
      <c r="K482" s="430"/>
      <c r="L482" s="36"/>
      <c r="M482" s="36"/>
      <c r="N482" s="430"/>
      <c r="O482" s="45"/>
      <c r="P482" s="45"/>
      <c r="Q482" s="8"/>
      <c r="R482" s="7"/>
      <c r="S482" s="7"/>
      <c r="T482" s="8"/>
      <c r="U482" s="7"/>
      <c r="V482" s="7"/>
      <c r="W482" s="6"/>
      <c r="X482" s="6"/>
      <c r="Y482" s="6"/>
      <c r="Z482" s="8"/>
      <c r="AA482" s="7"/>
      <c r="AB482" s="7"/>
      <c r="AC482" s="8"/>
      <c r="AD482" s="7"/>
      <c r="AE482" s="7"/>
      <c r="AF482" s="8"/>
      <c r="AG482" s="7"/>
      <c r="AH482" s="7"/>
      <c r="AI482" s="7"/>
    </row>
    <row r="483" spans="1:35" s="5" customFormat="1" ht="24.95" customHeight="1">
      <c r="A483" s="65"/>
      <c r="B483" s="65"/>
      <c r="C483" s="62"/>
      <c r="D483" s="221"/>
      <c r="E483" s="62"/>
      <c r="F483" s="62"/>
      <c r="G483" s="62"/>
      <c r="H483" s="62"/>
      <c r="I483" s="62"/>
      <c r="J483" s="430"/>
      <c r="K483" s="430"/>
      <c r="L483" s="36"/>
      <c r="M483" s="36"/>
      <c r="N483" s="430"/>
      <c r="O483" s="45"/>
      <c r="P483" s="45"/>
      <c r="Q483" s="8"/>
      <c r="R483" s="7"/>
      <c r="S483" s="7"/>
      <c r="T483" s="8"/>
      <c r="U483" s="7"/>
      <c r="V483" s="7"/>
      <c r="W483" s="6"/>
      <c r="X483" s="6"/>
      <c r="Y483" s="6"/>
      <c r="Z483" s="8"/>
      <c r="AA483" s="7"/>
      <c r="AB483" s="7"/>
      <c r="AC483" s="8"/>
      <c r="AD483" s="7"/>
      <c r="AE483" s="7"/>
      <c r="AF483" s="8"/>
      <c r="AG483" s="7"/>
      <c r="AH483" s="7"/>
      <c r="AI483" s="7"/>
    </row>
    <row r="484" spans="1:35" s="5" customFormat="1" ht="24.95" customHeight="1">
      <c r="A484" s="65"/>
      <c r="B484" s="65"/>
      <c r="C484" s="62"/>
      <c r="D484" s="221"/>
      <c r="E484" s="62"/>
      <c r="F484" s="62"/>
      <c r="G484" s="62"/>
      <c r="H484" s="62"/>
      <c r="I484" s="62"/>
      <c r="J484" s="430"/>
      <c r="K484" s="430"/>
      <c r="L484" s="36"/>
      <c r="M484" s="36"/>
      <c r="N484" s="430"/>
      <c r="O484" s="45"/>
      <c r="P484" s="45"/>
      <c r="Q484" s="8"/>
      <c r="R484" s="7"/>
      <c r="S484" s="7"/>
      <c r="T484" s="8"/>
      <c r="U484" s="7"/>
      <c r="V484" s="7"/>
      <c r="W484" s="6"/>
      <c r="X484" s="6"/>
      <c r="Y484" s="6"/>
      <c r="Z484" s="8"/>
      <c r="AA484" s="7"/>
      <c r="AB484" s="7"/>
      <c r="AC484" s="8"/>
      <c r="AD484" s="7"/>
      <c r="AE484" s="7"/>
      <c r="AF484" s="8"/>
      <c r="AG484" s="7"/>
      <c r="AH484" s="7"/>
      <c r="AI484" s="7"/>
    </row>
    <row r="485" spans="1:35" s="5" customFormat="1" ht="24.95" customHeight="1">
      <c r="A485" s="65"/>
      <c r="B485" s="65"/>
      <c r="C485" s="62"/>
      <c r="D485" s="221"/>
      <c r="E485" s="62"/>
      <c r="F485" s="62"/>
      <c r="G485" s="62"/>
      <c r="H485" s="62"/>
      <c r="I485" s="62"/>
      <c r="J485" s="430"/>
      <c r="K485" s="430"/>
      <c r="L485" s="36"/>
      <c r="M485" s="36"/>
      <c r="N485" s="430"/>
      <c r="O485" s="45"/>
      <c r="P485" s="45"/>
      <c r="Q485" s="8"/>
      <c r="R485" s="7"/>
      <c r="S485" s="7"/>
      <c r="T485" s="8"/>
      <c r="U485" s="7"/>
      <c r="V485" s="7"/>
      <c r="W485" s="6"/>
      <c r="X485" s="6"/>
      <c r="Y485" s="6"/>
      <c r="Z485" s="8"/>
      <c r="AA485" s="7"/>
      <c r="AB485" s="7"/>
      <c r="AC485" s="8"/>
      <c r="AD485" s="7"/>
      <c r="AE485" s="7"/>
      <c r="AF485" s="8"/>
      <c r="AG485" s="7"/>
      <c r="AH485" s="7"/>
      <c r="AI485" s="7"/>
    </row>
    <row r="486" spans="1:35" s="5" customFormat="1" ht="24.95" customHeight="1">
      <c r="A486" s="65"/>
      <c r="B486" s="65"/>
      <c r="C486" s="62"/>
      <c r="D486" s="221"/>
      <c r="E486" s="62"/>
      <c r="F486" s="62"/>
      <c r="G486" s="62"/>
      <c r="H486" s="62"/>
      <c r="I486" s="62"/>
      <c r="J486" s="430"/>
      <c r="K486" s="430"/>
      <c r="L486" s="36"/>
      <c r="M486" s="36"/>
      <c r="N486" s="430"/>
      <c r="O486" s="45"/>
      <c r="P486" s="45"/>
      <c r="Q486" s="8"/>
      <c r="R486" s="7"/>
      <c r="S486" s="7"/>
      <c r="T486" s="8"/>
      <c r="U486" s="7"/>
      <c r="V486" s="7"/>
      <c r="W486" s="6"/>
      <c r="X486" s="6"/>
      <c r="Y486" s="6"/>
      <c r="Z486" s="8"/>
      <c r="AA486" s="7"/>
      <c r="AB486" s="7"/>
      <c r="AC486" s="8"/>
      <c r="AD486" s="7"/>
      <c r="AE486" s="7"/>
      <c r="AF486" s="8"/>
      <c r="AG486" s="7"/>
      <c r="AH486" s="7"/>
      <c r="AI486" s="7"/>
    </row>
    <row r="487" spans="1:35" s="5" customFormat="1" ht="24.95" customHeight="1">
      <c r="A487" s="65"/>
      <c r="B487" s="65"/>
      <c r="C487" s="62"/>
      <c r="D487" s="221"/>
      <c r="E487" s="62"/>
      <c r="F487" s="62"/>
      <c r="G487" s="62"/>
      <c r="H487" s="62"/>
      <c r="I487" s="62"/>
      <c r="J487" s="430"/>
      <c r="K487" s="430"/>
      <c r="L487" s="36"/>
      <c r="M487" s="36"/>
      <c r="N487" s="430"/>
      <c r="O487" s="45"/>
      <c r="P487" s="45"/>
      <c r="Q487" s="8"/>
      <c r="R487" s="7"/>
      <c r="S487" s="7"/>
      <c r="T487" s="8"/>
      <c r="U487" s="7"/>
      <c r="V487" s="7"/>
      <c r="W487" s="6"/>
      <c r="X487" s="6"/>
      <c r="Y487" s="6"/>
      <c r="Z487" s="8"/>
      <c r="AA487" s="7"/>
      <c r="AB487" s="7"/>
      <c r="AC487" s="8"/>
      <c r="AD487" s="7"/>
      <c r="AE487" s="7"/>
      <c r="AF487" s="8"/>
      <c r="AG487" s="7"/>
      <c r="AH487" s="7"/>
      <c r="AI487" s="7"/>
    </row>
    <row r="488" spans="1:35" s="5" customFormat="1" ht="24.95" customHeight="1">
      <c r="A488" s="65"/>
      <c r="B488" s="65"/>
      <c r="C488" s="62"/>
      <c r="D488" s="221"/>
      <c r="E488" s="62"/>
      <c r="F488" s="62"/>
      <c r="G488" s="62"/>
      <c r="H488" s="62"/>
      <c r="I488" s="62"/>
      <c r="J488" s="430"/>
      <c r="K488" s="430"/>
      <c r="L488" s="36"/>
      <c r="M488" s="36"/>
      <c r="N488" s="430"/>
      <c r="O488" s="45"/>
      <c r="P488" s="45"/>
      <c r="Q488" s="8"/>
      <c r="R488" s="7"/>
      <c r="S488" s="7"/>
      <c r="T488" s="8"/>
      <c r="U488" s="7"/>
      <c r="V488" s="7"/>
      <c r="W488" s="6"/>
      <c r="X488" s="6"/>
      <c r="Y488" s="6"/>
      <c r="Z488" s="8"/>
      <c r="AA488" s="7"/>
      <c r="AB488" s="7"/>
      <c r="AC488" s="8"/>
      <c r="AD488" s="7"/>
      <c r="AE488" s="7"/>
      <c r="AF488" s="8"/>
      <c r="AG488" s="7"/>
      <c r="AH488" s="7"/>
      <c r="AI488" s="7"/>
    </row>
    <row r="489" spans="1:35" s="5" customFormat="1" ht="24.95" customHeight="1">
      <c r="A489" s="65"/>
      <c r="B489" s="65"/>
      <c r="C489" s="62"/>
      <c r="D489" s="221"/>
      <c r="E489" s="62"/>
      <c r="F489" s="62"/>
      <c r="G489" s="62"/>
      <c r="H489" s="62"/>
      <c r="I489" s="62"/>
      <c r="J489" s="430"/>
      <c r="K489" s="430"/>
      <c r="L489" s="36"/>
      <c r="M489" s="36"/>
      <c r="N489" s="430"/>
      <c r="O489" s="45"/>
      <c r="P489" s="45"/>
      <c r="Q489" s="8"/>
      <c r="R489" s="7"/>
      <c r="S489" s="7"/>
      <c r="T489" s="8"/>
      <c r="U489" s="7"/>
      <c r="V489" s="7"/>
      <c r="W489" s="6"/>
      <c r="X489" s="6"/>
      <c r="Y489" s="6"/>
      <c r="Z489" s="8"/>
      <c r="AA489" s="7"/>
      <c r="AB489" s="7"/>
      <c r="AC489" s="8"/>
      <c r="AD489" s="7"/>
      <c r="AE489" s="7"/>
      <c r="AF489" s="8"/>
      <c r="AG489" s="7"/>
      <c r="AH489" s="7"/>
      <c r="AI489" s="7"/>
    </row>
    <row r="490" spans="1:35" s="5" customFormat="1" ht="24.95" customHeight="1">
      <c r="A490" s="65"/>
      <c r="B490" s="65"/>
      <c r="C490" s="62"/>
      <c r="D490" s="221"/>
      <c r="E490" s="62"/>
      <c r="F490" s="62"/>
      <c r="G490" s="62"/>
      <c r="H490" s="62"/>
      <c r="I490" s="62"/>
      <c r="J490" s="430"/>
      <c r="K490" s="430"/>
      <c r="L490" s="36"/>
      <c r="M490" s="36"/>
      <c r="N490" s="430"/>
      <c r="O490" s="45"/>
      <c r="P490" s="45"/>
      <c r="Q490" s="8"/>
      <c r="R490" s="7"/>
      <c r="S490" s="7"/>
      <c r="T490" s="8"/>
      <c r="U490" s="7"/>
      <c r="V490" s="7"/>
      <c r="W490" s="6"/>
      <c r="X490" s="6"/>
      <c r="Y490" s="6"/>
      <c r="Z490" s="8"/>
      <c r="AA490" s="7"/>
      <c r="AB490" s="7"/>
      <c r="AC490" s="8"/>
      <c r="AD490" s="7"/>
      <c r="AE490" s="7"/>
      <c r="AF490" s="8"/>
      <c r="AG490" s="7"/>
      <c r="AH490" s="7"/>
      <c r="AI490" s="7"/>
    </row>
    <row r="491" spans="1:35" s="5" customFormat="1" ht="24.95" customHeight="1">
      <c r="A491" s="65"/>
      <c r="B491" s="65"/>
      <c r="C491" s="62"/>
      <c r="D491" s="221"/>
      <c r="E491" s="62"/>
      <c r="F491" s="62"/>
      <c r="G491" s="62"/>
      <c r="H491" s="62"/>
      <c r="I491" s="62"/>
      <c r="J491" s="430"/>
      <c r="K491" s="430"/>
      <c r="L491" s="36"/>
      <c r="M491" s="36"/>
      <c r="N491" s="430"/>
      <c r="O491" s="45"/>
      <c r="P491" s="45"/>
      <c r="Q491" s="8"/>
      <c r="R491" s="7"/>
      <c r="S491" s="7"/>
      <c r="T491" s="8"/>
      <c r="U491" s="7"/>
      <c r="V491" s="7"/>
      <c r="W491" s="6"/>
      <c r="X491" s="6"/>
      <c r="Y491" s="6"/>
      <c r="Z491" s="8"/>
      <c r="AA491" s="7"/>
      <c r="AB491" s="7"/>
      <c r="AC491" s="8"/>
      <c r="AD491" s="7"/>
      <c r="AE491" s="7"/>
      <c r="AF491" s="8"/>
      <c r="AG491" s="7"/>
      <c r="AH491" s="7"/>
      <c r="AI491" s="7"/>
    </row>
    <row r="492" spans="1:35" s="5" customFormat="1" ht="24.95" customHeight="1">
      <c r="A492" s="65"/>
      <c r="B492" s="65"/>
      <c r="C492" s="62"/>
      <c r="D492" s="221"/>
      <c r="E492" s="62"/>
      <c r="F492" s="62"/>
      <c r="G492" s="62"/>
      <c r="H492" s="62"/>
      <c r="I492" s="62"/>
      <c r="J492" s="430"/>
      <c r="K492" s="430"/>
      <c r="L492" s="36"/>
      <c r="M492" s="36"/>
      <c r="N492" s="430"/>
      <c r="O492" s="45"/>
      <c r="P492" s="45"/>
      <c r="Q492" s="8"/>
      <c r="R492" s="7"/>
      <c r="S492" s="7"/>
      <c r="T492" s="8"/>
      <c r="U492" s="7"/>
      <c r="V492" s="7"/>
      <c r="W492" s="6"/>
      <c r="X492" s="6"/>
      <c r="Y492" s="6"/>
      <c r="Z492" s="8"/>
      <c r="AA492" s="7"/>
      <c r="AB492" s="7"/>
      <c r="AC492" s="8"/>
      <c r="AD492" s="7"/>
      <c r="AE492" s="7"/>
      <c r="AF492" s="8"/>
      <c r="AG492" s="7"/>
      <c r="AH492" s="7"/>
      <c r="AI492" s="7"/>
    </row>
    <row r="493" spans="1:35" s="5" customFormat="1" ht="24.95" customHeight="1">
      <c r="A493" s="65"/>
      <c r="B493" s="65"/>
      <c r="C493" s="62"/>
      <c r="D493" s="221"/>
      <c r="E493" s="62"/>
      <c r="F493" s="62"/>
      <c r="G493" s="62"/>
      <c r="H493" s="62"/>
      <c r="I493" s="62"/>
      <c r="J493" s="430"/>
      <c r="K493" s="430"/>
      <c r="L493" s="36"/>
      <c r="M493" s="36"/>
      <c r="N493" s="430"/>
      <c r="O493" s="45"/>
      <c r="P493" s="45"/>
      <c r="Q493" s="8"/>
      <c r="R493" s="7"/>
      <c r="S493" s="7"/>
      <c r="T493" s="8"/>
      <c r="U493" s="7"/>
      <c r="V493" s="7"/>
      <c r="W493" s="6"/>
      <c r="X493" s="6"/>
      <c r="Y493" s="6"/>
      <c r="Z493" s="8"/>
      <c r="AA493" s="7"/>
      <c r="AB493" s="7"/>
      <c r="AC493" s="8"/>
      <c r="AD493" s="7"/>
      <c r="AE493" s="7"/>
      <c r="AF493" s="8"/>
      <c r="AG493" s="7"/>
      <c r="AH493" s="7"/>
      <c r="AI493" s="7"/>
    </row>
    <row r="494" spans="1:35" s="5" customFormat="1" ht="24.95" customHeight="1">
      <c r="A494" s="65"/>
      <c r="B494" s="65"/>
      <c r="C494" s="62"/>
      <c r="D494" s="221"/>
      <c r="E494" s="62"/>
      <c r="F494" s="62"/>
      <c r="G494" s="62"/>
      <c r="H494" s="62"/>
      <c r="I494" s="62"/>
      <c r="J494" s="430"/>
      <c r="K494" s="430"/>
      <c r="L494" s="36"/>
      <c r="M494" s="36"/>
      <c r="N494" s="430"/>
      <c r="O494" s="45"/>
      <c r="P494" s="45"/>
      <c r="Q494" s="8"/>
      <c r="R494" s="7"/>
      <c r="S494" s="7"/>
      <c r="T494" s="8"/>
      <c r="U494" s="7"/>
      <c r="V494" s="7"/>
      <c r="W494" s="6"/>
      <c r="X494" s="6"/>
      <c r="Y494" s="6"/>
      <c r="Z494" s="8"/>
      <c r="AA494" s="7"/>
      <c r="AB494" s="7"/>
      <c r="AC494" s="8"/>
      <c r="AD494" s="7"/>
      <c r="AE494" s="7"/>
      <c r="AF494" s="8"/>
      <c r="AG494" s="7"/>
      <c r="AH494" s="7"/>
      <c r="AI494" s="7"/>
    </row>
    <row r="495" spans="1:35" s="5" customFormat="1" ht="24.95" customHeight="1">
      <c r="A495" s="65"/>
      <c r="B495" s="65"/>
      <c r="C495" s="62"/>
      <c r="D495" s="221"/>
      <c r="E495" s="62"/>
      <c r="F495" s="62"/>
      <c r="G495" s="62"/>
      <c r="H495" s="62"/>
      <c r="I495" s="62"/>
      <c r="J495" s="430"/>
      <c r="K495" s="430"/>
      <c r="L495" s="36"/>
      <c r="M495" s="36"/>
      <c r="N495" s="430"/>
      <c r="O495" s="45"/>
      <c r="P495" s="45"/>
      <c r="Q495" s="8"/>
      <c r="R495" s="7"/>
      <c r="S495" s="7"/>
      <c r="T495" s="8"/>
      <c r="U495" s="7"/>
      <c r="V495" s="7"/>
      <c r="W495" s="6"/>
      <c r="X495" s="6"/>
      <c r="Y495" s="6"/>
      <c r="Z495" s="8"/>
      <c r="AA495" s="7"/>
      <c r="AB495" s="7"/>
      <c r="AC495" s="8"/>
      <c r="AD495" s="7"/>
      <c r="AE495" s="7"/>
      <c r="AF495" s="8"/>
      <c r="AG495" s="7"/>
      <c r="AH495" s="7"/>
      <c r="AI495" s="7"/>
    </row>
    <row r="496" spans="1:35" s="5" customFormat="1" ht="24.95" customHeight="1">
      <c r="A496" s="65"/>
      <c r="B496" s="65"/>
      <c r="C496" s="62"/>
      <c r="D496" s="221"/>
      <c r="E496" s="62"/>
      <c r="F496" s="62"/>
      <c r="G496" s="62"/>
      <c r="H496" s="62"/>
      <c r="I496" s="62"/>
      <c r="J496" s="430"/>
      <c r="K496" s="430"/>
      <c r="L496" s="36"/>
      <c r="M496" s="36"/>
      <c r="N496" s="430"/>
      <c r="O496" s="45"/>
      <c r="P496" s="45"/>
      <c r="Q496" s="8"/>
      <c r="R496" s="7"/>
      <c r="S496" s="7"/>
      <c r="T496" s="8"/>
      <c r="U496" s="7"/>
      <c r="V496" s="7"/>
      <c r="W496" s="6"/>
      <c r="X496" s="6"/>
      <c r="Y496" s="6"/>
      <c r="Z496" s="8"/>
      <c r="AA496" s="7"/>
      <c r="AB496" s="7"/>
      <c r="AC496" s="8"/>
      <c r="AD496" s="7"/>
      <c r="AE496" s="7"/>
      <c r="AF496" s="8"/>
      <c r="AG496" s="7"/>
      <c r="AH496" s="7"/>
      <c r="AI496" s="7"/>
    </row>
    <row r="497" spans="1:35" s="5" customFormat="1" ht="24.95" customHeight="1">
      <c r="A497" s="65"/>
      <c r="B497" s="65"/>
      <c r="C497" s="62"/>
      <c r="D497" s="221"/>
      <c r="E497" s="62"/>
      <c r="F497" s="62"/>
      <c r="G497" s="62"/>
      <c r="H497" s="62"/>
      <c r="I497" s="62"/>
      <c r="J497" s="430"/>
      <c r="K497" s="430"/>
      <c r="L497" s="36"/>
      <c r="M497" s="36"/>
      <c r="N497" s="430"/>
      <c r="O497" s="45"/>
      <c r="P497" s="45"/>
      <c r="Q497" s="8"/>
      <c r="R497" s="7"/>
      <c r="S497" s="7"/>
      <c r="T497" s="8"/>
      <c r="U497" s="7"/>
      <c r="V497" s="7"/>
      <c r="W497" s="6"/>
      <c r="X497" s="6"/>
      <c r="Y497" s="6"/>
      <c r="Z497" s="8"/>
      <c r="AA497" s="7"/>
      <c r="AB497" s="7"/>
      <c r="AC497" s="8"/>
      <c r="AD497" s="7"/>
      <c r="AE497" s="7"/>
      <c r="AF497" s="8"/>
      <c r="AG497" s="7"/>
      <c r="AH497" s="7"/>
      <c r="AI497" s="7"/>
    </row>
    <row r="498" spans="1:35" s="5" customFormat="1" ht="24.95" customHeight="1">
      <c r="A498" s="65"/>
      <c r="B498" s="65"/>
      <c r="C498" s="62"/>
      <c r="D498" s="221"/>
      <c r="E498" s="62"/>
      <c r="F498" s="62"/>
      <c r="G498" s="62"/>
      <c r="H498" s="62"/>
      <c r="I498" s="62"/>
      <c r="J498" s="430"/>
      <c r="K498" s="430"/>
      <c r="L498" s="36"/>
      <c r="M498" s="36"/>
      <c r="N498" s="430"/>
      <c r="O498" s="45"/>
      <c r="P498" s="45"/>
      <c r="Q498" s="8"/>
      <c r="R498" s="7"/>
      <c r="S498" s="7"/>
      <c r="T498" s="8"/>
      <c r="U498" s="7"/>
      <c r="V498" s="7"/>
      <c r="W498" s="6"/>
      <c r="X498" s="6"/>
      <c r="Y498" s="6"/>
      <c r="Z498" s="8"/>
      <c r="AA498" s="7"/>
      <c r="AB498" s="7"/>
      <c r="AC498" s="8"/>
      <c r="AD498" s="7"/>
      <c r="AE498" s="7"/>
      <c r="AF498" s="8"/>
      <c r="AG498" s="7"/>
      <c r="AH498" s="7"/>
      <c r="AI498" s="7"/>
    </row>
    <row r="499" spans="1:35" s="5" customFormat="1" ht="24.95" customHeight="1">
      <c r="A499" s="65"/>
      <c r="B499" s="65"/>
      <c r="C499" s="62"/>
      <c r="D499" s="221"/>
      <c r="E499" s="62"/>
      <c r="F499" s="62"/>
      <c r="G499" s="62"/>
      <c r="H499" s="62"/>
      <c r="I499" s="62"/>
      <c r="J499" s="430"/>
      <c r="K499" s="430"/>
      <c r="L499" s="36"/>
      <c r="M499" s="36"/>
      <c r="N499" s="430"/>
      <c r="O499" s="45"/>
      <c r="P499" s="45"/>
      <c r="Q499" s="8"/>
      <c r="R499" s="7"/>
      <c r="S499" s="7"/>
      <c r="T499" s="8"/>
      <c r="U499" s="7"/>
      <c r="V499" s="7"/>
      <c r="W499" s="6"/>
      <c r="X499" s="6"/>
      <c r="Y499" s="6"/>
      <c r="Z499" s="8"/>
      <c r="AA499" s="7"/>
      <c r="AB499" s="7"/>
      <c r="AC499" s="8"/>
      <c r="AD499" s="7"/>
      <c r="AE499" s="7"/>
      <c r="AF499" s="8"/>
      <c r="AG499" s="7"/>
      <c r="AH499" s="7"/>
      <c r="AI499" s="7"/>
    </row>
    <row r="500" spans="1:35" s="5" customFormat="1" ht="24.95" customHeight="1">
      <c r="A500" s="65"/>
      <c r="B500" s="65"/>
      <c r="C500" s="62"/>
      <c r="D500" s="221"/>
      <c r="E500" s="62"/>
      <c r="F500" s="62"/>
      <c r="G500" s="62"/>
      <c r="H500" s="62"/>
      <c r="I500" s="62"/>
      <c r="J500" s="430"/>
      <c r="K500" s="430"/>
      <c r="L500" s="36"/>
      <c r="M500" s="36"/>
      <c r="N500" s="430"/>
      <c r="O500" s="45"/>
      <c r="P500" s="45"/>
      <c r="Q500" s="8"/>
      <c r="R500" s="7"/>
      <c r="S500" s="7"/>
      <c r="T500" s="8"/>
      <c r="U500" s="7"/>
      <c r="V500" s="7"/>
      <c r="W500" s="6"/>
      <c r="X500" s="6"/>
      <c r="Y500" s="6"/>
      <c r="Z500" s="8"/>
      <c r="AA500" s="7"/>
      <c r="AB500" s="7"/>
      <c r="AC500" s="8"/>
      <c r="AD500" s="7"/>
      <c r="AE500" s="7"/>
      <c r="AF500" s="8"/>
      <c r="AG500" s="7"/>
      <c r="AH500" s="7"/>
      <c r="AI500" s="7"/>
    </row>
    <row r="501" spans="1:35" s="5" customFormat="1" ht="24.95" customHeight="1">
      <c r="A501" s="65"/>
      <c r="B501" s="65"/>
      <c r="C501" s="62"/>
      <c r="D501" s="221"/>
      <c r="E501" s="62"/>
      <c r="F501" s="62"/>
      <c r="G501" s="62"/>
      <c r="H501" s="62"/>
      <c r="I501" s="62"/>
      <c r="J501" s="430"/>
      <c r="K501" s="430"/>
      <c r="L501" s="36"/>
      <c r="M501" s="36"/>
      <c r="N501" s="430"/>
      <c r="O501" s="45"/>
      <c r="P501" s="45"/>
      <c r="Q501" s="8"/>
      <c r="R501" s="7"/>
      <c r="S501" s="7"/>
      <c r="T501" s="8"/>
      <c r="U501" s="7"/>
      <c r="V501" s="7"/>
      <c r="W501" s="6"/>
      <c r="X501" s="6"/>
      <c r="Y501" s="6"/>
      <c r="Z501" s="8"/>
      <c r="AA501" s="7"/>
      <c r="AB501" s="7"/>
      <c r="AC501" s="8"/>
      <c r="AD501" s="7"/>
      <c r="AE501" s="7"/>
      <c r="AF501" s="8"/>
      <c r="AG501" s="7"/>
      <c r="AH501" s="7"/>
      <c r="AI501" s="7"/>
    </row>
    <row r="502" spans="1:35" s="5" customFormat="1" ht="24.95" customHeight="1">
      <c r="A502" s="65"/>
      <c r="B502" s="65"/>
      <c r="C502" s="62"/>
      <c r="D502" s="221"/>
      <c r="E502" s="62"/>
      <c r="F502" s="62"/>
      <c r="G502" s="62"/>
      <c r="H502" s="62"/>
      <c r="I502" s="62"/>
      <c r="J502" s="430"/>
      <c r="K502" s="430"/>
      <c r="L502" s="36"/>
      <c r="M502" s="36"/>
      <c r="N502" s="430"/>
      <c r="O502" s="45"/>
      <c r="P502" s="45"/>
      <c r="Q502" s="8"/>
      <c r="R502" s="7"/>
      <c r="S502" s="7"/>
      <c r="T502" s="8"/>
      <c r="U502" s="7"/>
      <c r="V502" s="7"/>
      <c r="W502" s="6"/>
      <c r="X502" s="6"/>
      <c r="Y502" s="6"/>
      <c r="Z502" s="8"/>
      <c r="AA502" s="7"/>
      <c r="AB502" s="7"/>
      <c r="AC502" s="8"/>
      <c r="AD502" s="7"/>
      <c r="AE502" s="7"/>
      <c r="AF502" s="8"/>
      <c r="AG502" s="7"/>
      <c r="AH502" s="7"/>
      <c r="AI502" s="7"/>
    </row>
    <row r="503" spans="1:35" s="5" customFormat="1" ht="24.95" customHeight="1">
      <c r="A503" s="65"/>
      <c r="B503" s="65"/>
      <c r="C503" s="62"/>
      <c r="D503" s="221"/>
      <c r="E503" s="62"/>
      <c r="F503" s="62"/>
      <c r="G503" s="62"/>
      <c r="H503" s="62"/>
      <c r="I503" s="62"/>
      <c r="J503" s="430"/>
      <c r="K503" s="430"/>
      <c r="L503" s="36"/>
      <c r="M503" s="36"/>
      <c r="N503" s="430"/>
      <c r="O503" s="45"/>
      <c r="P503" s="45"/>
      <c r="Q503" s="8"/>
      <c r="R503" s="7"/>
      <c r="S503" s="7"/>
      <c r="T503" s="8"/>
      <c r="U503" s="7"/>
      <c r="V503" s="7"/>
      <c r="W503" s="6"/>
      <c r="X503" s="6"/>
      <c r="Y503" s="6"/>
      <c r="Z503" s="8"/>
      <c r="AA503" s="7"/>
      <c r="AB503" s="7"/>
      <c r="AC503" s="8"/>
      <c r="AD503" s="7"/>
      <c r="AE503" s="7"/>
      <c r="AF503" s="8"/>
      <c r="AG503" s="7"/>
      <c r="AH503" s="7"/>
      <c r="AI503" s="7"/>
    </row>
    <row r="504" spans="1:35" s="5" customFormat="1" ht="24.95" customHeight="1">
      <c r="A504" s="65"/>
      <c r="B504" s="65"/>
      <c r="C504" s="62"/>
      <c r="D504" s="221"/>
      <c r="E504" s="62"/>
      <c r="F504" s="62"/>
      <c r="G504" s="62"/>
      <c r="H504" s="62"/>
      <c r="I504" s="62"/>
      <c r="J504" s="430"/>
      <c r="K504" s="430"/>
      <c r="L504" s="36"/>
      <c r="M504" s="36"/>
      <c r="N504" s="430"/>
      <c r="O504" s="45"/>
      <c r="P504" s="45"/>
      <c r="Q504" s="8"/>
      <c r="R504" s="7"/>
      <c r="S504" s="7"/>
      <c r="T504" s="8"/>
      <c r="U504" s="7"/>
      <c r="V504" s="7"/>
      <c r="W504" s="6"/>
      <c r="X504" s="6"/>
      <c r="Y504" s="6"/>
      <c r="Z504" s="8"/>
      <c r="AA504" s="7"/>
      <c r="AB504" s="7"/>
      <c r="AC504" s="8"/>
      <c r="AD504" s="7"/>
      <c r="AE504" s="7"/>
      <c r="AF504" s="8"/>
      <c r="AG504" s="7"/>
      <c r="AH504" s="7"/>
      <c r="AI504" s="7"/>
    </row>
    <row r="505" spans="1:35" s="5" customFormat="1" ht="24.95" customHeight="1">
      <c r="A505" s="65"/>
      <c r="B505" s="65"/>
      <c r="C505" s="62"/>
      <c r="D505" s="221"/>
      <c r="E505" s="62"/>
      <c r="F505" s="62"/>
      <c r="G505" s="62"/>
      <c r="H505" s="62"/>
      <c r="I505" s="62"/>
      <c r="J505" s="430"/>
      <c r="K505" s="430"/>
      <c r="L505" s="36"/>
      <c r="M505" s="36"/>
      <c r="N505" s="430"/>
      <c r="O505" s="45"/>
      <c r="P505" s="45"/>
      <c r="Q505" s="8"/>
      <c r="R505" s="7"/>
      <c r="S505" s="7"/>
      <c r="T505" s="8"/>
      <c r="U505" s="7"/>
      <c r="V505" s="7"/>
      <c r="W505" s="6"/>
      <c r="X505" s="6"/>
      <c r="Y505" s="6"/>
      <c r="Z505" s="8"/>
      <c r="AA505" s="7"/>
      <c r="AB505" s="7"/>
      <c r="AC505" s="8"/>
      <c r="AD505" s="7"/>
      <c r="AE505" s="7"/>
      <c r="AF505" s="8"/>
      <c r="AG505" s="7"/>
      <c r="AH505" s="7"/>
      <c r="AI505" s="7"/>
    </row>
    <row r="506" spans="1:35" s="5" customFormat="1" ht="24.95" customHeight="1">
      <c r="A506" s="65"/>
      <c r="B506" s="65"/>
      <c r="C506" s="62"/>
      <c r="D506" s="221"/>
      <c r="E506" s="62"/>
      <c r="F506" s="62"/>
      <c r="G506" s="62"/>
      <c r="H506" s="62"/>
      <c r="I506" s="62"/>
      <c r="J506" s="430"/>
      <c r="K506" s="430"/>
      <c r="L506" s="36"/>
      <c r="M506" s="36"/>
      <c r="N506" s="430"/>
      <c r="O506" s="45"/>
      <c r="P506" s="45"/>
      <c r="Q506" s="8"/>
      <c r="R506" s="7"/>
      <c r="S506" s="7"/>
      <c r="T506" s="8"/>
      <c r="U506" s="7"/>
      <c r="V506" s="7"/>
      <c r="W506" s="6"/>
      <c r="X506" s="6"/>
      <c r="Y506" s="6"/>
      <c r="Z506" s="8"/>
      <c r="AA506" s="7"/>
      <c r="AB506" s="7"/>
      <c r="AC506" s="8"/>
      <c r="AD506" s="7"/>
      <c r="AE506" s="7"/>
      <c r="AF506" s="8"/>
      <c r="AG506" s="7"/>
      <c r="AH506" s="7"/>
      <c r="AI506" s="7"/>
    </row>
    <row r="507" spans="1:35" s="5" customFormat="1" ht="24.95" customHeight="1">
      <c r="A507" s="65"/>
      <c r="B507" s="65"/>
      <c r="C507" s="62"/>
      <c r="D507" s="221"/>
      <c r="E507" s="62"/>
      <c r="F507" s="62"/>
      <c r="G507" s="62"/>
      <c r="H507" s="62"/>
      <c r="I507" s="62"/>
      <c r="J507" s="430"/>
      <c r="K507" s="430"/>
      <c r="L507" s="36"/>
      <c r="M507" s="36"/>
      <c r="N507" s="430"/>
      <c r="O507" s="45"/>
      <c r="P507" s="45"/>
      <c r="Q507" s="8"/>
      <c r="R507" s="7"/>
      <c r="S507" s="7"/>
      <c r="T507" s="8"/>
      <c r="U507" s="7"/>
      <c r="V507" s="7"/>
      <c r="W507" s="6"/>
      <c r="X507" s="6"/>
      <c r="Y507" s="6"/>
      <c r="Z507" s="8"/>
      <c r="AA507" s="7"/>
      <c r="AB507" s="7"/>
      <c r="AC507" s="8"/>
      <c r="AD507" s="7"/>
      <c r="AE507" s="7"/>
      <c r="AF507" s="8"/>
      <c r="AG507" s="7"/>
      <c r="AH507" s="7"/>
      <c r="AI507" s="7"/>
    </row>
    <row r="508" spans="1:35" s="5" customFormat="1" ht="24.95" customHeight="1">
      <c r="A508" s="65"/>
      <c r="B508" s="65"/>
      <c r="C508" s="62"/>
      <c r="D508" s="221"/>
      <c r="E508" s="62"/>
      <c r="F508" s="62"/>
      <c r="G508" s="62"/>
      <c r="H508" s="62"/>
      <c r="I508" s="62"/>
      <c r="J508" s="430"/>
      <c r="K508" s="430"/>
      <c r="L508" s="36"/>
      <c r="M508" s="36"/>
      <c r="N508" s="430"/>
      <c r="O508" s="45"/>
      <c r="P508" s="45"/>
      <c r="Q508" s="8"/>
      <c r="R508" s="7"/>
      <c r="S508" s="7"/>
      <c r="T508" s="8"/>
      <c r="U508" s="7"/>
      <c r="V508" s="7"/>
      <c r="W508" s="6"/>
      <c r="X508" s="6"/>
      <c r="Y508" s="6"/>
      <c r="Z508" s="8"/>
      <c r="AA508" s="7"/>
      <c r="AB508" s="7"/>
      <c r="AC508" s="8"/>
      <c r="AD508" s="7"/>
      <c r="AE508" s="7"/>
      <c r="AF508" s="8"/>
      <c r="AG508" s="7"/>
      <c r="AH508" s="7"/>
      <c r="AI508" s="7"/>
    </row>
    <row r="509" spans="1:35" s="5" customFormat="1" ht="24.95" customHeight="1">
      <c r="A509" s="65"/>
      <c r="B509" s="65"/>
      <c r="C509" s="62"/>
      <c r="D509" s="221"/>
      <c r="E509" s="62"/>
      <c r="F509" s="62"/>
      <c r="G509" s="62"/>
      <c r="H509" s="62"/>
      <c r="I509" s="62"/>
      <c r="J509" s="430"/>
      <c r="K509" s="430"/>
      <c r="L509" s="36"/>
      <c r="M509" s="36"/>
      <c r="N509" s="430"/>
      <c r="O509" s="45"/>
      <c r="P509" s="45"/>
      <c r="Q509" s="8"/>
      <c r="R509" s="7"/>
      <c r="S509" s="7"/>
      <c r="T509" s="8"/>
      <c r="U509" s="7"/>
      <c r="V509" s="7"/>
      <c r="W509" s="6"/>
      <c r="X509" s="6"/>
      <c r="Y509" s="6"/>
      <c r="Z509" s="8"/>
      <c r="AA509" s="7"/>
      <c r="AB509" s="7"/>
      <c r="AC509" s="8"/>
      <c r="AD509" s="7"/>
      <c r="AE509" s="7"/>
      <c r="AF509" s="8"/>
      <c r="AG509" s="7"/>
      <c r="AH509" s="7"/>
      <c r="AI509" s="7"/>
    </row>
    <row r="510" spans="1:35" s="5" customFormat="1" ht="24.95" customHeight="1">
      <c r="A510" s="65"/>
      <c r="B510" s="65"/>
      <c r="C510" s="62"/>
      <c r="D510" s="221"/>
      <c r="E510" s="62"/>
      <c r="F510" s="62"/>
      <c r="G510" s="62"/>
      <c r="H510" s="62"/>
      <c r="I510" s="62"/>
      <c r="J510" s="430"/>
      <c r="K510" s="430"/>
      <c r="L510" s="36"/>
      <c r="M510" s="36"/>
      <c r="N510" s="430"/>
      <c r="O510" s="45"/>
      <c r="P510" s="45"/>
      <c r="Q510" s="8"/>
      <c r="R510" s="7"/>
      <c r="S510" s="7"/>
      <c r="T510" s="8"/>
      <c r="U510" s="7"/>
      <c r="V510" s="7"/>
      <c r="W510" s="6"/>
      <c r="X510" s="6"/>
      <c r="Y510" s="6"/>
      <c r="Z510" s="8"/>
      <c r="AA510" s="7"/>
      <c r="AB510" s="7"/>
      <c r="AC510" s="8"/>
      <c r="AD510" s="7"/>
      <c r="AE510" s="7"/>
      <c r="AF510" s="8"/>
      <c r="AG510" s="7"/>
      <c r="AH510" s="7"/>
      <c r="AI510" s="7"/>
    </row>
    <row r="511" spans="1:35" s="5" customFormat="1" ht="24.95" customHeight="1">
      <c r="A511" s="65"/>
      <c r="B511" s="65"/>
      <c r="C511" s="62"/>
      <c r="D511" s="221"/>
      <c r="E511" s="62"/>
      <c r="F511" s="62"/>
      <c r="G511" s="62"/>
      <c r="H511" s="62"/>
      <c r="I511" s="62"/>
      <c r="J511" s="430"/>
      <c r="K511" s="430"/>
      <c r="L511" s="36"/>
      <c r="M511" s="36"/>
      <c r="N511" s="430"/>
      <c r="O511" s="45"/>
      <c r="P511" s="45"/>
      <c r="Q511" s="8"/>
      <c r="R511" s="7"/>
      <c r="S511" s="7"/>
      <c r="T511" s="8"/>
      <c r="U511" s="7"/>
      <c r="V511" s="7"/>
      <c r="W511" s="6"/>
      <c r="X511" s="6"/>
      <c r="Y511" s="6"/>
      <c r="Z511" s="8"/>
      <c r="AA511" s="7"/>
      <c r="AB511" s="7"/>
      <c r="AC511" s="8"/>
      <c r="AD511" s="7"/>
      <c r="AE511" s="7"/>
      <c r="AF511" s="8"/>
      <c r="AG511" s="7"/>
      <c r="AH511" s="7"/>
      <c r="AI511" s="7"/>
    </row>
    <row r="512" spans="1:35" s="5" customFormat="1" ht="24.95" customHeight="1">
      <c r="A512" s="65"/>
      <c r="B512" s="65"/>
      <c r="C512" s="62"/>
      <c r="D512" s="221"/>
      <c r="E512" s="62"/>
      <c r="F512" s="62"/>
      <c r="G512" s="62"/>
      <c r="H512" s="62"/>
      <c r="I512" s="62"/>
      <c r="J512" s="430"/>
      <c r="K512" s="430"/>
      <c r="L512" s="36"/>
      <c r="M512" s="36"/>
      <c r="N512" s="430"/>
      <c r="O512" s="45"/>
      <c r="P512" s="45"/>
      <c r="Q512" s="8"/>
      <c r="R512" s="7"/>
      <c r="S512" s="7"/>
      <c r="T512" s="8"/>
      <c r="U512" s="7"/>
      <c r="V512" s="7"/>
      <c r="W512" s="6"/>
      <c r="X512" s="6"/>
      <c r="Y512" s="6"/>
      <c r="Z512" s="8"/>
      <c r="AA512" s="7"/>
      <c r="AB512" s="7"/>
      <c r="AC512" s="8"/>
      <c r="AD512" s="7"/>
      <c r="AE512" s="7"/>
      <c r="AF512" s="8"/>
      <c r="AG512" s="7"/>
      <c r="AH512" s="7"/>
      <c r="AI512" s="7"/>
    </row>
    <row r="513" spans="1:35" s="5" customFormat="1" ht="24.95" customHeight="1">
      <c r="A513" s="65"/>
      <c r="B513" s="65"/>
      <c r="C513" s="62"/>
      <c r="D513" s="221"/>
      <c r="E513" s="62"/>
      <c r="F513" s="62"/>
      <c r="G513" s="62"/>
      <c r="H513" s="62"/>
      <c r="I513" s="62"/>
      <c r="J513" s="430"/>
      <c r="K513" s="430"/>
      <c r="L513" s="36"/>
      <c r="M513" s="36"/>
      <c r="N513" s="430"/>
      <c r="O513" s="45"/>
      <c r="P513" s="45"/>
      <c r="Q513" s="8"/>
      <c r="R513" s="7"/>
      <c r="S513" s="7"/>
      <c r="T513" s="8"/>
      <c r="U513" s="7"/>
      <c r="V513" s="7"/>
      <c r="W513" s="6"/>
      <c r="X513" s="6"/>
      <c r="Y513" s="6"/>
      <c r="Z513" s="8"/>
      <c r="AA513" s="7"/>
      <c r="AB513" s="7"/>
      <c r="AC513" s="8"/>
      <c r="AD513" s="7"/>
      <c r="AE513" s="7"/>
      <c r="AF513" s="8"/>
      <c r="AG513" s="7"/>
      <c r="AH513" s="7"/>
      <c r="AI513" s="7"/>
    </row>
    <row r="514" spans="1:35" s="5" customFormat="1" ht="24.95" customHeight="1">
      <c r="A514" s="65"/>
      <c r="B514" s="65"/>
      <c r="C514" s="62"/>
      <c r="D514" s="221"/>
      <c r="E514" s="62"/>
      <c r="F514" s="62"/>
      <c r="G514" s="62"/>
      <c r="H514" s="62"/>
      <c r="I514" s="62"/>
      <c r="J514" s="430"/>
      <c r="K514" s="430"/>
      <c r="L514" s="36"/>
      <c r="M514" s="36"/>
      <c r="N514" s="430"/>
      <c r="O514" s="45"/>
      <c r="P514" s="45"/>
      <c r="Q514" s="8"/>
      <c r="R514" s="7"/>
      <c r="S514" s="7"/>
      <c r="T514" s="8"/>
      <c r="U514" s="7"/>
      <c r="V514" s="7"/>
      <c r="W514" s="6"/>
      <c r="X514" s="6"/>
      <c r="Y514" s="6"/>
      <c r="Z514" s="8"/>
      <c r="AA514" s="7"/>
      <c r="AB514" s="7"/>
      <c r="AC514" s="8"/>
      <c r="AD514" s="7"/>
      <c r="AE514" s="7"/>
      <c r="AF514" s="8"/>
      <c r="AG514" s="7"/>
      <c r="AH514" s="7"/>
      <c r="AI514" s="7"/>
    </row>
    <row r="515" spans="1:35" s="5" customFormat="1" ht="24.95" customHeight="1">
      <c r="A515" s="65"/>
      <c r="B515" s="65"/>
      <c r="C515" s="62"/>
      <c r="D515" s="221"/>
      <c r="E515" s="62"/>
      <c r="F515" s="62"/>
      <c r="G515" s="62"/>
      <c r="H515" s="62"/>
      <c r="I515" s="62"/>
      <c r="J515" s="430"/>
      <c r="K515" s="430"/>
      <c r="L515" s="36"/>
      <c r="M515" s="36"/>
      <c r="N515" s="430"/>
      <c r="O515" s="45"/>
      <c r="P515" s="45"/>
      <c r="Q515" s="8"/>
      <c r="R515" s="7"/>
      <c r="S515" s="7"/>
      <c r="T515" s="8"/>
      <c r="U515" s="7"/>
      <c r="V515" s="7"/>
      <c r="W515" s="6"/>
      <c r="X515" s="6"/>
      <c r="Y515" s="6"/>
      <c r="Z515" s="8"/>
      <c r="AA515" s="7"/>
      <c r="AB515" s="7"/>
      <c r="AC515" s="8"/>
      <c r="AD515" s="7"/>
      <c r="AE515" s="7"/>
      <c r="AF515" s="8"/>
      <c r="AG515" s="7"/>
      <c r="AH515" s="7"/>
      <c r="AI515" s="7"/>
    </row>
    <row r="516" spans="1:35" s="5" customFormat="1" ht="24.95" customHeight="1">
      <c r="A516" s="65"/>
      <c r="B516" s="65"/>
      <c r="C516" s="62"/>
      <c r="D516" s="221"/>
      <c r="E516" s="62"/>
      <c r="F516" s="62"/>
      <c r="G516" s="62"/>
      <c r="H516" s="62"/>
      <c r="I516" s="62"/>
      <c r="J516" s="430"/>
      <c r="K516" s="430"/>
      <c r="L516" s="36"/>
      <c r="M516" s="36"/>
      <c r="N516" s="430"/>
      <c r="O516" s="45"/>
      <c r="P516" s="45"/>
      <c r="Q516" s="8"/>
      <c r="R516" s="7"/>
      <c r="S516" s="7"/>
      <c r="T516" s="8"/>
      <c r="U516" s="7"/>
      <c r="V516" s="7"/>
      <c r="W516" s="6"/>
      <c r="X516" s="6"/>
      <c r="Y516" s="6"/>
      <c r="Z516" s="8"/>
      <c r="AA516" s="7"/>
      <c r="AB516" s="7"/>
      <c r="AC516" s="8"/>
      <c r="AD516" s="7"/>
      <c r="AE516" s="7"/>
      <c r="AF516" s="8"/>
      <c r="AG516" s="7"/>
      <c r="AH516" s="7"/>
      <c r="AI516" s="7"/>
    </row>
    <row r="517" spans="1:35" s="5" customFormat="1" ht="24.95" customHeight="1">
      <c r="A517" s="65"/>
      <c r="B517" s="65"/>
      <c r="C517" s="62"/>
      <c r="D517" s="221"/>
      <c r="E517" s="62"/>
      <c r="F517" s="62"/>
      <c r="G517" s="62"/>
      <c r="H517" s="62"/>
      <c r="I517" s="62"/>
      <c r="J517" s="430"/>
      <c r="K517" s="430"/>
      <c r="L517" s="36"/>
      <c r="M517" s="36"/>
      <c r="N517" s="430"/>
      <c r="O517" s="45"/>
      <c r="P517" s="45"/>
      <c r="Q517" s="8"/>
      <c r="R517" s="7"/>
      <c r="S517" s="7"/>
      <c r="T517" s="8"/>
      <c r="U517" s="7"/>
      <c r="V517" s="7"/>
      <c r="W517" s="6"/>
      <c r="X517" s="6"/>
      <c r="Y517" s="6"/>
      <c r="Z517" s="8"/>
      <c r="AA517" s="7"/>
      <c r="AB517" s="7"/>
      <c r="AC517" s="8"/>
      <c r="AD517" s="7"/>
      <c r="AE517" s="7"/>
      <c r="AF517" s="8"/>
      <c r="AG517" s="7"/>
      <c r="AH517" s="7"/>
      <c r="AI517" s="7"/>
    </row>
    <row r="518" spans="1:35" s="5" customFormat="1" ht="24.95" customHeight="1">
      <c r="A518" s="65"/>
      <c r="B518" s="65"/>
      <c r="C518" s="62"/>
      <c r="D518" s="221"/>
      <c r="E518" s="62"/>
      <c r="F518" s="62"/>
      <c r="G518" s="62"/>
      <c r="H518" s="62"/>
      <c r="I518" s="62"/>
      <c r="J518" s="430"/>
      <c r="K518" s="430"/>
      <c r="L518" s="36"/>
      <c r="M518" s="36"/>
      <c r="N518" s="430"/>
      <c r="O518" s="45"/>
      <c r="P518" s="45"/>
      <c r="Q518" s="8"/>
      <c r="R518" s="7"/>
      <c r="S518" s="7"/>
      <c r="T518" s="8"/>
      <c r="U518" s="7"/>
      <c r="V518" s="7"/>
      <c r="W518" s="6"/>
      <c r="X518" s="6"/>
      <c r="Y518" s="6"/>
      <c r="Z518" s="8"/>
      <c r="AA518" s="7"/>
      <c r="AB518" s="7"/>
      <c r="AC518" s="8"/>
      <c r="AD518" s="7"/>
      <c r="AE518" s="7"/>
      <c r="AF518" s="8"/>
      <c r="AG518" s="7"/>
      <c r="AH518" s="7"/>
      <c r="AI518" s="7"/>
    </row>
    <row r="519" spans="1:35" s="5" customFormat="1" ht="24.95" customHeight="1">
      <c r="A519" s="65"/>
      <c r="B519" s="65"/>
      <c r="C519" s="62"/>
      <c r="D519" s="221"/>
      <c r="E519" s="62"/>
      <c r="F519" s="62"/>
      <c r="G519" s="62"/>
      <c r="H519" s="62"/>
      <c r="I519" s="62"/>
      <c r="J519" s="430"/>
      <c r="K519" s="430"/>
      <c r="L519" s="36"/>
      <c r="M519" s="36"/>
      <c r="N519" s="430"/>
      <c r="O519" s="45"/>
      <c r="P519" s="45"/>
      <c r="Q519" s="8"/>
      <c r="R519" s="7"/>
      <c r="S519" s="7"/>
      <c r="T519" s="8"/>
      <c r="U519" s="7"/>
      <c r="V519" s="7"/>
      <c r="W519" s="6"/>
      <c r="X519" s="6"/>
      <c r="Y519" s="6"/>
      <c r="Z519" s="8"/>
      <c r="AA519" s="7"/>
      <c r="AB519" s="7"/>
      <c r="AC519" s="8"/>
      <c r="AD519" s="7"/>
      <c r="AE519" s="7"/>
      <c r="AF519" s="8"/>
      <c r="AG519" s="7"/>
      <c r="AH519" s="7"/>
      <c r="AI519" s="7"/>
    </row>
    <row r="520" spans="1:35" s="5" customFormat="1" ht="24.95" customHeight="1">
      <c r="A520" s="65"/>
      <c r="B520" s="65"/>
      <c r="C520" s="62"/>
      <c r="D520" s="221"/>
      <c r="E520" s="62"/>
      <c r="F520" s="62"/>
      <c r="G520" s="62"/>
      <c r="H520" s="62"/>
      <c r="I520" s="62"/>
      <c r="J520" s="430"/>
      <c r="K520" s="430"/>
      <c r="L520" s="36"/>
      <c r="M520" s="36"/>
      <c r="N520" s="430"/>
      <c r="O520" s="45"/>
      <c r="P520" s="45"/>
      <c r="Q520" s="8"/>
      <c r="R520" s="7"/>
      <c r="S520" s="7"/>
      <c r="T520" s="8"/>
      <c r="U520" s="7"/>
      <c r="V520" s="7"/>
      <c r="W520" s="6"/>
      <c r="X520" s="6"/>
      <c r="Y520" s="6"/>
      <c r="Z520" s="8"/>
      <c r="AA520" s="7"/>
      <c r="AB520" s="7"/>
      <c r="AC520" s="8"/>
      <c r="AD520" s="7"/>
      <c r="AE520" s="7"/>
      <c r="AF520" s="8"/>
      <c r="AG520" s="7"/>
      <c r="AH520" s="7"/>
      <c r="AI520" s="7"/>
    </row>
    <row r="521" spans="1:35" s="5" customFormat="1" ht="24.95" customHeight="1">
      <c r="A521" s="65"/>
      <c r="B521" s="65"/>
      <c r="C521" s="62"/>
      <c r="D521" s="221"/>
      <c r="E521" s="62"/>
      <c r="F521" s="62"/>
      <c r="G521" s="62"/>
      <c r="H521" s="62"/>
      <c r="I521" s="62"/>
      <c r="J521" s="430"/>
      <c r="K521" s="430"/>
      <c r="L521" s="36"/>
      <c r="M521" s="36"/>
      <c r="N521" s="430"/>
      <c r="O521" s="45"/>
      <c r="P521" s="45"/>
      <c r="Q521" s="8"/>
      <c r="R521" s="7"/>
      <c r="S521" s="7"/>
      <c r="T521" s="8"/>
      <c r="U521" s="7"/>
      <c r="V521" s="7"/>
      <c r="W521" s="6"/>
      <c r="X521" s="6"/>
      <c r="Y521" s="6"/>
      <c r="Z521" s="8"/>
      <c r="AA521" s="7"/>
      <c r="AB521" s="7"/>
      <c r="AC521" s="8"/>
      <c r="AD521" s="7"/>
      <c r="AE521" s="7"/>
      <c r="AF521" s="8"/>
      <c r="AG521" s="7"/>
      <c r="AH521" s="7"/>
      <c r="AI521" s="7"/>
    </row>
    <row r="522" spans="1:35" s="5" customFormat="1" ht="24.95" customHeight="1">
      <c r="A522" s="65"/>
      <c r="B522" s="65"/>
      <c r="C522" s="62"/>
      <c r="D522" s="221"/>
      <c r="E522" s="62"/>
      <c r="F522" s="62"/>
      <c r="G522" s="62"/>
      <c r="H522" s="62"/>
      <c r="I522" s="62"/>
      <c r="J522" s="430"/>
      <c r="K522" s="430"/>
      <c r="L522" s="36"/>
      <c r="M522" s="36"/>
      <c r="N522" s="430"/>
      <c r="O522" s="45"/>
      <c r="P522" s="45"/>
      <c r="Q522" s="8"/>
      <c r="R522" s="7"/>
      <c r="S522" s="7"/>
      <c r="T522" s="8"/>
      <c r="U522" s="7"/>
      <c r="V522" s="7"/>
      <c r="W522" s="6"/>
      <c r="X522" s="6"/>
      <c r="Y522" s="6"/>
      <c r="Z522" s="8"/>
      <c r="AA522" s="7"/>
      <c r="AB522" s="7"/>
      <c r="AC522" s="8"/>
      <c r="AD522" s="7"/>
      <c r="AE522" s="7"/>
      <c r="AF522" s="8"/>
      <c r="AG522" s="7"/>
      <c r="AH522" s="7"/>
      <c r="AI522" s="7"/>
    </row>
    <row r="523" spans="1:35" s="5" customFormat="1" ht="24.95" customHeight="1">
      <c r="A523" s="65"/>
      <c r="B523" s="65"/>
      <c r="C523" s="62"/>
      <c r="D523" s="221"/>
      <c r="E523" s="62"/>
      <c r="F523" s="62"/>
      <c r="G523" s="62"/>
      <c r="H523" s="62"/>
      <c r="I523" s="62"/>
      <c r="J523" s="430"/>
      <c r="K523" s="430"/>
      <c r="L523" s="36"/>
      <c r="M523" s="36"/>
      <c r="N523" s="430"/>
      <c r="O523" s="45"/>
      <c r="P523" s="45"/>
      <c r="Q523" s="8"/>
      <c r="R523" s="7"/>
      <c r="S523" s="7"/>
      <c r="T523" s="8"/>
      <c r="U523" s="7"/>
      <c r="V523" s="7"/>
      <c r="W523" s="6"/>
      <c r="X523" s="6"/>
      <c r="Y523" s="6"/>
      <c r="Z523" s="8"/>
      <c r="AA523" s="7"/>
      <c r="AB523" s="7"/>
      <c r="AC523" s="8"/>
      <c r="AD523" s="7"/>
      <c r="AE523" s="7"/>
      <c r="AF523" s="8"/>
      <c r="AG523" s="7"/>
      <c r="AH523" s="7"/>
      <c r="AI523" s="7"/>
    </row>
    <row r="524" spans="1:35" s="5" customFormat="1" ht="24.95" customHeight="1">
      <c r="A524" s="65"/>
      <c r="B524" s="65"/>
      <c r="C524" s="62"/>
      <c r="D524" s="221"/>
      <c r="E524" s="62"/>
      <c r="F524" s="62"/>
      <c r="G524" s="62"/>
      <c r="H524" s="62"/>
      <c r="I524" s="62"/>
      <c r="J524" s="430"/>
      <c r="K524" s="430"/>
      <c r="L524" s="36"/>
      <c r="M524" s="36"/>
      <c r="N524" s="430"/>
      <c r="O524" s="45"/>
      <c r="P524" s="45"/>
      <c r="Q524" s="8"/>
      <c r="R524" s="7"/>
      <c r="S524" s="7"/>
      <c r="T524" s="8"/>
      <c r="U524" s="7"/>
      <c r="V524" s="7"/>
      <c r="W524" s="6"/>
      <c r="X524" s="6"/>
      <c r="Y524" s="6"/>
      <c r="Z524" s="8"/>
      <c r="AA524" s="7"/>
      <c r="AB524" s="7"/>
      <c r="AC524" s="8"/>
      <c r="AD524" s="7"/>
      <c r="AE524" s="7"/>
      <c r="AF524" s="8"/>
      <c r="AG524" s="7"/>
      <c r="AH524" s="7"/>
      <c r="AI524" s="7"/>
    </row>
    <row r="525" spans="1:35" s="5" customFormat="1" ht="24.95" customHeight="1">
      <c r="A525" s="65"/>
      <c r="B525" s="65"/>
      <c r="C525" s="62"/>
      <c r="D525" s="221"/>
      <c r="E525" s="62"/>
      <c r="F525" s="62"/>
      <c r="G525" s="62"/>
      <c r="H525" s="62"/>
      <c r="I525" s="62"/>
      <c r="J525" s="430"/>
      <c r="K525" s="430"/>
      <c r="L525" s="36"/>
      <c r="M525" s="36"/>
      <c r="N525" s="430"/>
      <c r="O525" s="45"/>
      <c r="P525" s="45"/>
      <c r="Q525" s="8"/>
      <c r="R525" s="7"/>
      <c r="S525" s="7"/>
      <c r="T525" s="8"/>
      <c r="U525" s="7"/>
      <c r="V525" s="7"/>
      <c r="W525" s="6"/>
      <c r="X525" s="6"/>
      <c r="Y525" s="6"/>
      <c r="Z525" s="8"/>
      <c r="AA525" s="7"/>
      <c r="AB525" s="7"/>
      <c r="AC525" s="8"/>
      <c r="AD525" s="7"/>
      <c r="AE525" s="7"/>
      <c r="AF525" s="8"/>
      <c r="AG525" s="7"/>
      <c r="AH525" s="7"/>
      <c r="AI525" s="7"/>
    </row>
    <row r="526" spans="1:35" s="5" customFormat="1" ht="24.95" customHeight="1">
      <c r="A526" s="65"/>
      <c r="B526" s="65"/>
      <c r="C526" s="62"/>
      <c r="D526" s="221"/>
      <c r="E526" s="62"/>
      <c r="F526" s="62"/>
      <c r="G526" s="62"/>
      <c r="H526" s="62"/>
      <c r="I526" s="62"/>
      <c r="J526" s="430"/>
      <c r="K526" s="430"/>
      <c r="L526" s="36"/>
      <c r="M526" s="36"/>
      <c r="N526" s="430"/>
      <c r="O526" s="45"/>
      <c r="P526" s="45"/>
      <c r="Q526" s="8"/>
      <c r="R526" s="7"/>
      <c r="S526" s="7"/>
      <c r="T526" s="8"/>
      <c r="U526" s="7"/>
      <c r="V526" s="7"/>
      <c r="W526" s="6"/>
      <c r="X526" s="6"/>
      <c r="Y526" s="6"/>
      <c r="Z526" s="8"/>
      <c r="AA526" s="7"/>
      <c r="AB526" s="7"/>
      <c r="AC526" s="8"/>
      <c r="AD526" s="7"/>
      <c r="AE526" s="7"/>
      <c r="AF526" s="8"/>
      <c r="AG526" s="7"/>
      <c r="AH526" s="7"/>
      <c r="AI526" s="7"/>
    </row>
    <row r="527" spans="1:35" s="5" customFormat="1" ht="24.95" customHeight="1">
      <c r="A527" s="65"/>
      <c r="B527" s="65"/>
      <c r="C527" s="62"/>
      <c r="D527" s="221"/>
      <c r="E527" s="62"/>
      <c r="F527" s="62"/>
      <c r="G527" s="62"/>
      <c r="H527" s="62"/>
      <c r="I527" s="62"/>
      <c r="J527" s="430"/>
      <c r="K527" s="430"/>
      <c r="L527" s="36"/>
      <c r="M527" s="36"/>
      <c r="N527" s="430"/>
      <c r="O527" s="45"/>
      <c r="P527" s="45"/>
      <c r="Q527" s="8"/>
      <c r="R527" s="7"/>
      <c r="S527" s="7"/>
      <c r="T527" s="8"/>
      <c r="U527" s="7"/>
      <c r="V527" s="7"/>
      <c r="W527" s="6"/>
      <c r="X527" s="6"/>
      <c r="Y527" s="6"/>
      <c r="Z527" s="8"/>
      <c r="AA527" s="7"/>
      <c r="AB527" s="7"/>
      <c r="AC527" s="8"/>
      <c r="AD527" s="7"/>
      <c r="AE527" s="7"/>
      <c r="AF527" s="8"/>
      <c r="AG527" s="7"/>
      <c r="AH527" s="7"/>
      <c r="AI527" s="7"/>
    </row>
    <row r="528" spans="1:35" s="5" customFormat="1" ht="24.95" customHeight="1">
      <c r="A528" s="65"/>
      <c r="B528" s="65"/>
      <c r="C528" s="62"/>
      <c r="D528" s="221"/>
      <c r="E528" s="62"/>
      <c r="F528" s="62"/>
      <c r="G528" s="62"/>
      <c r="H528" s="62"/>
      <c r="I528" s="62"/>
      <c r="J528" s="430"/>
      <c r="K528" s="430"/>
      <c r="L528" s="36"/>
      <c r="M528" s="36"/>
      <c r="N528" s="430"/>
      <c r="O528" s="45"/>
      <c r="P528" s="45"/>
      <c r="Q528" s="8"/>
      <c r="R528" s="7"/>
      <c r="S528" s="7"/>
      <c r="T528" s="8"/>
      <c r="U528" s="7"/>
      <c r="V528" s="7"/>
      <c r="W528" s="6"/>
      <c r="X528" s="6"/>
      <c r="Y528" s="6"/>
      <c r="Z528" s="8"/>
      <c r="AA528" s="7"/>
      <c r="AB528" s="7"/>
      <c r="AC528" s="8"/>
      <c r="AD528" s="7"/>
      <c r="AE528" s="7"/>
      <c r="AF528" s="8"/>
      <c r="AG528" s="7"/>
      <c r="AH528" s="7"/>
      <c r="AI528" s="7"/>
    </row>
    <row r="529" spans="1:35" s="5" customFormat="1" ht="24.95" customHeight="1">
      <c r="A529" s="65"/>
      <c r="B529" s="65"/>
      <c r="C529" s="62"/>
      <c r="D529" s="221"/>
      <c r="E529" s="62"/>
      <c r="F529" s="62"/>
      <c r="G529" s="62"/>
      <c r="H529" s="62"/>
      <c r="I529" s="62"/>
      <c r="J529" s="430"/>
      <c r="K529" s="430"/>
      <c r="L529" s="36"/>
      <c r="M529" s="36"/>
      <c r="N529" s="430"/>
      <c r="O529" s="45"/>
      <c r="P529" s="45"/>
      <c r="Q529" s="8"/>
      <c r="R529" s="7"/>
      <c r="S529" s="7"/>
      <c r="T529" s="8"/>
      <c r="U529" s="7"/>
      <c r="V529" s="7"/>
      <c r="W529" s="6"/>
      <c r="X529" s="6"/>
      <c r="Y529" s="6"/>
      <c r="Z529" s="8"/>
      <c r="AA529" s="7"/>
      <c r="AB529" s="7"/>
      <c r="AC529" s="8"/>
      <c r="AD529" s="7"/>
      <c r="AE529" s="7"/>
      <c r="AF529" s="8"/>
      <c r="AG529" s="7"/>
      <c r="AH529" s="7"/>
      <c r="AI529" s="7"/>
    </row>
    <row r="530" spans="1:35" s="5" customFormat="1" ht="24.95" customHeight="1">
      <c r="A530" s="65"/>
      <c r="B530" s="65"/>
      <c r="C530" s="62"/>
      <c r="D530" s="221"/>
      <c r="E530" s="62"/>
      <c r="F530" s="62"/>
      <c r="G530" s="62"/>
      <c r="H530" s="62"/>
      <c r="I530" s="62"/>
      <c r="J530" s="430"/>
      <c r="K530" s="430"/>
      <c r="L530" s="36"/>
      <c r="M530" s="36"/>
      <c r="N530" s="430"/>
      <c r="O530" s="45"/>
      <c r="P530" s="45"/>
      <c r="Q530" s="8"/>
      <c r="R530" s="7"/>
      <c r="S530" s="7"/>
      <c r="T530" s="8"/>
      <c r="U530" s="7"/>
      <c r="V530" s="7"/>
      <c r="W530" s="6"/>
      <c r="X530" s="6"/>
      <c r="Y530" s="6"/>
      <c r="Z530" s="8"/>
      <c r="AA530" s="7"/>
      <c r="AB530" s="7"/>
      <c r="AC530" s="8"/>
      <c r="AD530" s="7"/>
      <c r="AE530" s="7"/>
      <c r="AF530" s="8"/>
      <c r="AG530" s="7"/>
      <c r="AH530" s="7"/>
      <c r="AI530" s="7"/>
    </row>
    <row r="531" spans="1:35" s="5" customFormat="1" ht="24.95" customHeight="1">
      <c r="A531" s="65"/>
      <c r="B531" s="65"/>
      <c r="C531" s="62"/>
      <c r="D531" s="221"/>
      <c r="E531" s="62"/>
      <c r="F531" s="62"/>
      <c r="G531" s="62"/>
      <c r="H531" s="62"/>
      <c r="I531" s="62"/>
      <c r="J531" s="430"/>
      <c r="K531" s="430"/>
      <c r="L531" s="36"/>
      <c r="M531" s="36"/>
      <c r="N531" s="430"/>
      <c r="O531" s="45"/>
      <c r="P531" s="45"/>
      <c r="Q531" s="8"/>
      <c r="R531" s="7"/>
      <c r="S531" s="7"/>
      <c r="T531" s="8"/>
      <c r="U531" s="7"/>
      <c r="V531" s="7"/>
      <c r="W531" s="6"/>
      <c r="X531" s="6"/>
      <c r="Y531" s="6"/>
      <c r="Z531" s="8"/>
      <c r="AA531" s="7"/>
      <c r="AB531" s="7"/>
      <c r="AC531" s="8"/>
      <c r="AD531" s="7"/>
      <c r="AE531" s="7"/>
      <c r="AF531" s="8"/>
      <c r="AG531" s="7"/>
      <c r="AH531" s="7"/>
      <c r="AI531" s="7"/>
    </row>
    <row r="532" spans="1:35" s="5" customFormat="1" ht="24.95" customHeight="1">
      <c r="A532" s="65"/>
      <c r="B532" s="65"/>
      <c r="C532" s="62"/>
      <c r="D532" s="221"/>
      <c r="E532" s="62"/>
      <c r="F532" s="62"/>
      <c r="G532" s="62"/>
      <c r="H532" s="62"/>
      <c r="I532" s="62"/>
      <c r="J532" s="430"/>
      <c r="K532" s="430"/>
      <c r="L532" s="36"/>
      <c r="M532" s="36"/>
      <c r="N532" s="430"/>
      <c r="O532" s="45"/>
      <c r="P532" s="45"/>
      <c r="Q532" s="8"/>
      <c r="R532" s="7"/>
      <c r="S532" s="7"/>
      <c r="T532" s="8"/>
      <c r="U532" s="7"/>
      <c r="V532" s="7"/>
      <c r="W532" s="6"/>
      <c r="X532" s="6"/>
      <c r="Y532" s="6"/>
      <c r="Z532" s="8"/>
      <c r="AA532" s="7"/>
      <c r="AB532" s="7"/>
      <c r="AC532" s="8"/>
      <c r="AD532" s="7"/>
      <c r="AE532" s="7"/>
      <c r="AF532" s="8"/>
      <c r="AG532" s="7"/>
      <c r="AH532" s="7"/>
      <c r="AI532" s="7"/>
    </row>
    <row r="533" spans="1:35" s="5" customFormat="1" ht="24.95" customHeight="1">
      <c r="A533" s="65"/>
      <c r="B533" s="65"/>
      <c r="C533" s="62"/>
      <c r="D533" s="221"/>
      <c r="E533" s="62"/>
      <c r="F533" s="62"/>
      <c r="G533" s="62"/>
      <c r="H533" s="62"/>
      <c r="I533" s="62"/>
      <c r="J533" s="430"/>
      <c r="K533" s="430"/>
      <c r="L533" s="36"/>
      <c r="M533" s="36"/>
      <c r="N533" s="430"/>
      <c r="O533" s="45"/>
      <c r="P533" s="45"/>
      <c r="T533" s="8"/>
      <c r="U533" s="7"/>
      <c r="V533" s="7"/>
      <c r="W533" s="6"/>
      <c r="X533" s="6"/>
      <c r="Y533" s="6"/>
      <c r="Z533" s="8"/>
      <c r="AA533" s="7"/>
      <c r="AB533" s="7"/>
      <c r="AC533" s="8"/>
      <c r="AD533" s="7"/>
      <c r="AE533" s="7"/>
      <c r="AF533" s="8"/>
      <c r="AG533" s="7"/>
      <c r="AH533" s="7"/>
      <c r="AI533" s="7"/>
    </row>
    <row r="534" spans="1:35" s="5" customFormat="1" ht="24.95" customHeight="1">
      <c r="A534" s="65"/>
      <c r="B534" s="65"/>
      <c r="C534" s="62"/>
      <c r="D534" s="221"/>
      <c r="E534" s="62"/>
      <c r="F534" s="62"/>
      <c r="G534" s="62"/>
      <c r="H534" s="62"/>
      <c r="I534" s="62"/>
      <c r="J534" s="430"/>
      <c r="K534" s="430"/>
      <c r="L534" s="36"/>
      <c r="M534" s="36"/>
      <c r="N534" s="430"/>
      <c r="O534" s="45"/>
      <c r="P534" s="45"/>
      <c r="T534" s="8"/>
      <c r="U534" s="7"/>
      <c r="V534" s="7"/>
      <c r="W534" s="6"/>
      <c r="X534" s="6"/>
      <c r="Y534" s="6"/>
      <c r="Z534" s="8"/>
      <c r="AA534" s="7"/>
      <c r="AB534" s="7"/>
      <c r="AC534" s="8"/>
      <c r="AD534" s="7"/>
      <c r="AE534" s="7"/>
      <c r="AF534" s="8"/>
      <c r="AG534" s="7"/>
      <c r="AH534" s="7"/>
      <c r="AI534" s="7"/>
    </row>
    <row r="535" spans="1:35" s="5" customFormat="1" ht="24.95" customHeight="1">
      <c r="A535" s="65"/>
      <c r="B535" s="65"/>
      <c r="C535" s="62"/>
      <c r="D535" s="221"/>
      <c r="E535" s="62"/>
      <c r="F535" s="62"/>
      <c r="G535" s="62"/>
      <c r="H535" s="62"/>
      <c r="I535" s="62"/>
      <c r="J535" s="430"/>
      <c r="K535" s="430"/>
      <c r="L535" s="36"/>
      <c r="M535" s="36"/>
      <c r="N535" s="430"/>
      <c r="O535" s="45"/>
      <c r="P535" s="45"/>
      <c r="T535" s="8"/>
      <c r="U535" s="7"/>
      <c r="V535" s="7"/>
      <c r="W535" s="6"/>
      <c r="X535" s="6"/>
      <c r="Y535" s="6"/>
      <c r="Z535" s="8"/>
      <c r="AA535" s="7"/>
      <c r="AB535" s="7"/>
      <c r="AC535" s="8"/>
      <c r="AD535" s="7"/>
      <c r="AE535" s="7"/>
      <c r="AF535" s="8"/>
      <c r="AG535" s="7"/>
      <c r="AH535" s="7"/>
      <c r="AI535" s="7"/>
    </row>
    <row r="536" spans="1:35" s="5" customFormat="1" ht="24.95" customHeight="1">
      <c r="A536" s="65"/>
      <c r="B536" s="65"/>
      <c r="C536" s="62"/>
      <c r="D536" s="221"/>
      <c r="E536" s="62"/>
      <c r="F536" s="62"/>
      <c r="G536" s="62"/>
      <c r="H536" s="62"/>
      <c r="I536" s="62"/>
      <c r="J536" s="430"/>
      <c r="K536" s="430"/>
      <c r="L536" s="36"/>
      <c r="M536" s="36"/>
      <c r="N536" s="430"/>
      <c r="O536" s="45"/>
      <c r="P536" s="45"/>
      <c r="T536" s="8"/>
      <c r="U536" s="7"/>
      <c r="V536" s="7"/>
      <c r="W536" s="6"/>
      <c r="X536" s="6"/>
      <c r="Y536" s="6"/>
      <c r="Z536" s="8"/>
      <c r="AA536" s="7"/>
      <c r="AB536" s="7"/>
      <c r="AC536" s="8"/>
      <c r="AD536" s="7"/>
      <c r="AE536" s="7"/>
      <c r="AF536" s="8"/>
      <c r="AG536" s="7"/>
      <c r="AH536" s="7"/>
      <c r="AI536" s="7"/>
    </row>
    <row r="537" spans="1:35" s="5" customFormat="1" ht="24.95" customHeight="1">
      <c r="A537" s="65"/>
      <c r="B537" s="65"/>
      <c r="C537" s="62"/>
      <c r="D537" s="221"/>
      <c r="E537" s="62"/>
      <c r="F537" s="62"/>
      <c r="G537" s="62"/>
      <c r="H537" s="62"/>
      <c r="I537" s="62"/>
      <c r="J537" s="430"/>
      <c r="K537" s="430"/>
      <c r="L537" s="36"/>
      <c r="M537" s="36"/>
      <c r="N537" s="430"/>
      <c r="O537" s="45"/>
      <c r="P537" s="45"/>
      <c r="T537" s="8"/>
      <c r="U537" s="7"/>
      <c r="V537" s="7"/>
      <c r="W537" s="6"/>
      <c r="X537" s="6"/>
      <c r="Y537" s="6"/>
      <c r="Z537" s="8"/>
      <c r="AA537" s="7"/>
      <c r="AB537" s="7"/>
      <c r="AC537" s="8"/>
      <c r="AD537" s="7"/>
      <c r="AE537" s="7"/>
      <c r="AF537" s="8"/>
      <c r="AG537" s="7"/>
      <c r="AH537" s="7"/>
      <c r="AI537" s="7"/>
    </row>
    <row r="538" spans="1:35" s="5" customFormat="1" ht="24.95" customHeight="1">
      <c r="A538" s="65"/>
      <c r="B538" s="65"/>
      <c r="C538" s="62"/>
      <c r="D538" s="221"/>
      <c r="E538" s="62"/>
      <c r="F538" s="62"/>
      <c r="G538" s="62"/>
      <c r="H538" s="62"/>
      <c r="I538" s="62"/>
      <c r="J538" s="430"/>
      <c r="K538" s="430"/>
      <c r="L538" s="36"/>
      <c r="M538" s="36"/>
      <c r="N538" s="430"/>
      <c r="O538" s="45"/>
      <c r="P538" s="45"/>
      <c r="T538" s="8"/>
      <c r="U538" s="7"/>
      <c r="V538" s="7"/>
      <c r="W538" s="6"/>
      <c r="X538" s="6"/>
      <c r="Y538" s="6"/>
      <c r="Z538" s="8"/>
      <c r="AA538" s="7"/>
      <c r="AB538" s="7"/>
      <c r="AC538" s="8"/>
      <c r="AD538" s="7"/>
      <c r="AE538" s="7"/>
      <c r="AF538" s="8"/>
      <c r="AG538" s="7"/>
      <c r="AH538" s="7"/>
      <c r="AI538" s="7"/>
    </row>
    <row r="539" spans="1:35" s="5" customFormat="1" ht="24.95" customHeight="1">
      <c r="A539" s="65"/>
      <c r="B539" s="65"/>
      <c r="C539" s="62"/>
      <c r="D539" s="221"/>
      <c r="E539" s="62"/>
      <c r="F539" s="62"/>
      <c r="G539" s="62"/>
      <c r="H539" s="62"/>
      <c r="I539" s="62"/>
      <c r="J539" s="430"/>
      <c r="K539" s="430"/>
      <c r="L539" s="36"/>
      <c r="M539" s="36"/>
      <c r="N539" s="430"/>
      <c r="O539" s="45"/>
      <c r="P539" s="45"/>
      <c r="T539" s="8"/>
      <c r="U539" s="7"/>
      <c r="V539" s="7"/>
      <c r="W539" s="6"/>
      <c r="X539" s="6"/>
      <c r="Y539" s="6"/>
      <c r="Z539" s="8"/>
      <c r="AA539" s="7"/>
      <c r="AB539" s="7"/>
      <c r="AC539" s="8"/>
      <c r="AD539" s="7"/>
      <c r="AE539" s="7"/>
      <c r="AF539" s="8"/>
      <c r="AG539" s="7"/>
      <c r="AH539" s="7"/>
      <c r="AI539" s="7"/>
    </row>
    <row r="540" spans="1:35" s="5" customFormat="1" ht="24.95" customHeight="1">
      <c r="A540" s="65"/>
      <c r="B540" s="65"/>
      <c r="C540" s="62"/>
      <c r="D540" s="221"/>
      <c r="E540" s="62"/>
      <c r="F540" s="62"/>
      <c r="G540" s="62"/>
      <c r="H540" s="62"/>
      <c r="I540" s="62"/>
      <c r="J540" s="430"/>
      <c r="K540" s="430"/>
      <c r="L540" s="36"/>
      <c r="M540" s="36"/>
      <c r="N540" s="430"/>
      <c r="O540" s="45"/>
      <c r="P540" s="45"/>
      <c r="T540" s="8"/>
      <c r="U540" s="7"/>
      <c r="V540" s="7"/>
      <c r="W540" s="6"/>
      <c r="X540" s="6"/>
      <c r="Y540" s="6"/>
      <c r="Z540" s="8"/>
      <c r="AA540" s="7"/>
      <c r="AB540" s="7"/>
      <c r="AC540" s="8"/>
      <c r="AD540" s="7"/>
      <c r="AE540" s="7"/>
      <c r="AF540" s="8"/>
      <c r="AG540" s="7"/>
      <c r="AH540" s="7"/>
      <c r="AI540" s="7"/>
    </row>
    <row r="541" spans="1:35" s="5" customFormat="1" ht="24.95" customHeight="1">
      <c r="A541" s="65"/>
      <c r="B541" s="65"/>
      <c r="C541" s="62"/>
      <c r="D541" s="221"/>
      <c r="E541" s="62"/>
      <c r="F541" s="62"/>
      <c r="G541" s="62"/>
      <c r="H541" s="62"/>
      <c r="I541" s="62"/>
      <c r="J541" s="430"/>
      <c r="K541" s="430"/>
      <c r="L541" s="36"/>
      <c r="M541" s="36"/>
      <c r="N541" s="430"/>
      <c r="O541" s="45"/>
      <c r="P541" s="45"/>
      <c r="T541" s="8"/>
      <c r="U541" s="7"/>
      <c r="V541" s="7"/>
      <c r="W541" s="6"/>
      <c r="X541" s="6"/>
      <c r="Y541" s="6"/>
      <c r="Z541" s="8"/>
      <c r="AA541" s="7"/>
      <c r="AB541" s="7"/>
      <c r="AC541" s="8"/>
      <c r="AD541" s="7"/>
      <c r="AE541" s="7"/>
      <c r="AF541" s="8"/>
      <c r="AG541" s="7"/>
      <c r="AH541" s="7"/>
      <c r="AI541" s="7"/>
    </row>
    <row r="542" spans="1:35" s="5" customFormat="1" ht="24.95" customHeight="1">
      <c r="A542" s="65"/>
      <c r="B542" s="65"/>
      <c r="C542" s="62"/>
      <c r="D542" s="221"/>
      <c r="E542" s="62"/>
      <c r="F542" s="62"/>
      <c r="G542" s="62"/>
      <c r="H542" s="62"/>
      <c r="I542" s="62"/>
      <c r="J542" s="430"/>
      <c r="K542" s="430"/>
      <c r="L542" s="36"/>
      <c r="M542" s="36"/>
      <c r="N542" s="430"/>
      <c r="O542" s="45"/>
      <c r="P542" s="45"/>
      <c r="T542" s="8"/>
      <c r="U542" s="7"/>
      <c r="V542" s="7"/>
      <c r="W542" s="6"/>
      <c r="X542" s="6"/>
      <c r="Y542" s="6"/>
      <c r="Z542" s="8"/>
      <c r="AA542" s="7"/>
      <c r="AB542" s="7"/>
      <c r="AC542" s="8"/>
      <c r="AD542" s="7"/>
      <c r="AE542" s="7"/>
      <c r="AF542" s="8"/>
      <c r="AG542" s="7"/>
      <c r="AH542" s="7"/>
      <c r="AI542" s="7"/>
    </row>
    <row r="543" spans="1:35" s="5" customFormat="1" ht="24.95" customHeight="1">
      <c r="A543" s="65"/>
      <c r="B543" s="65"/>
      <c r="C543" s="62"/>
      <c r="D543" s="221"/>
      <c r="E543" s="62"/>
      <c r="F543" s="62"/>
      <c r="G543" s="62"/>
      <c r="H543" s="62"/>
      <c r="I543" s="62"/>
      <c r="J543" s="430"/>
      <c r="K543" s="430"/>
      <c r="L543" s="36"/>
      <c r="M543" s="36"/>
      <c r="N543" s="430"/>
      <c r="O543" s="45"/>
      <c r="P543" s="45"/>
      <c r="T543" s="8"/>
      <c r="U543" s="7"/>
      <c r="V543" s="7"/>
      <c r="W543" s="6"/>
      <c r="X543" s="6"/>
      <c r="Y543" s="6"/>
      <c r="Z543" s="8"/>
      <c r="AA543" s="7"/>
      <c r="AB543" s="7"/>
      <c r="AC543" s="8"/>
      <c r="AD543" s="7"/>
      <c r="AE543" s="7"/>
      <c r="AF543" s="8"/>
      <c r="AG543" s="7"/>
      <c r="AH543" s="7"/>
      <c r="AI543" s="7"/>
    </row>
    <row r="544" spans="1:35" s="5" customFormat="1" ht="24.95" customHeight="1">
      <c r="A544" s="65"/>
      <c r="B544" s="65"/>
      <c r="C544" s="62"/>
      <c r="D544" s="221"/>
      <c r="E544" s="62"/>
      <c r="F544" s="62"/>
      <c r="G544" s="62"/>
      <c r="H544" s="62"/>
      <c r="I544" s="62"/>
      <c r="J544" s="430"/>
      <c r="K544" s="430"/>
      <c r="L544" s="36"/>
      <c r="M544" s="36"/>
      <c r="N544" s="430"/>
      <c r="O544" s="45"/>
      <c r="P544" s="45"/>
    </row>
    <row r="545" spans="1:16" s="5" customFormat="1" ht="24.95" customHeight="1">
      <c r="A545" s="65"/>
      <c r="B545" s="65"/>
      <c r="C545" s="62"/>
      <c r="D545" s="221"/>
      <c r="E545" s="62"/>
      <c r="F545" s="62"/>
      <c r="G545" s="62"/>
      <c r="H545" s="62"/>
      <c r="I545" s="62"/>
      <c r="J545" s="430"/>
      <c r="K545" s="430"/>
      <c r="L545" s="36"/>
      <c r="M545" s="36"/>
      <c r="N545" s="430"/>
      <c r="O545" s="45"/>
      <c r="P545" s="45"/>
    </row>
    <row r="546" spans="1:16" s="5" customFormat="1" ht="24.95" customHeight="1">
      <c r="A546" s="65"/>
      <c r="B546" s="65"/>
      <c r="C546" s="62"/>
      <c r="D546" s="221"/>
      <c r="E546" s="62"/>
      <c r="F546" s="62"/>
      <c r="G546" s="62"/>
      <c r="H546" s="62"/>
      <c r="I546" s="62"/>
      <c r="J546" s="430"/>
      <c r="K546" s="430"/>
      <c r="L546" s="36"/>
      <c r="M546" s="36"/>
      <c r="N546" s="430"/>
      <c r="O546" s="45"/>
      <c r="P546" s="45"/>
    </row>
    <row r="547" spans="1:16" s="5" customFormat="1" ht="24.95" customHeight="1">
      <c r="A547" s="65"/>
      <c r="B547" s="65"/>
      <c r="C547" s="62"/>
      <c r="D547" s="221"/>
      <c r="E547" s="62"/>
      <c r="F547" s="62"/>
      <c r="G547" s="62"/>
      <c r="H547" s="62"/>
      <c r="I547" s="62"/>
      <c r="J547" s="430"/>
      <c r="K547" s="430"/>
      <c r="L547" s="36"/>
      <c r="M547" s="36"/>
      <c r="N547" s="430"/>
      <c r="O547" s="45"/>
      <c r="P547" s="45"/>
    </row>
    <row r="548" spans="1:16" s="5" customFormat="1" ht="24.95" customHeight="1">
      <c r="A548" s="65"/>
      <c r="B548" s="65"/>
      <c r="C548" s="62"/>
      <c r="D548" s="221"/>
      <c r="E548" s="62"/>
      <c r="F548" s="62"/>
      <c r="G548" s="62"/>
      <c r="H548" s="62"/>
      <c r="I548" s="62"/>
      <c r="J548" s="430"/>
      <c r="K548" s="430"/>
      <c r="L548" s="36"/>
      <c r="M548" s="36"/>
      <c r="N548" s="430"/>
      <c r="O548" s="45"/>
      <c r="P548" s="45"/>
    </row>
    <row r="549" spans="1:16" s="5" customFormat="1" ht="24.95" customHeight="1">
      <c r="A549" s="65"/>
      <c r="B549" s="65"/>
      <c r="C549" s="62"/>
      <c r="D549" s="221"/>
      <c r="E549" s="62"/>
      <c r="F549" s="62"/>
      <c r="G549" s="62"/>
      <c r="H549" s="62"/>
      <c r="I549" s="62"/>
      <c r="J549" s="430"/>
      <c r="K549" s="430"/>
      <c r="L549" s="36"/>
      <c r="M549" s="36"/>
      <c r="N549" s="430"/>
      <c r="O549" s="45"/>
      <c r="P549" s="45"/>
    </row>
    <row r="550" spans="1:16" s="5" customFormat="1" ht="24.95" customHeight="1">
      <c r="A550" s="65"/>
      <c r="B550" s="65"/>
      <c r="C550" s="62"/>
      <c r="D550" s="221"/>
      <c r="E550" s="62"/>
      <c r="F550" s="62"/>
      <c r="G550" s="62"/>
      <c r="H550" s="62"/>
      <c r="I550" s="62"/>
      <c r="J550" s="430"/>
      <c r="K550" s="430"/>
      <c r="L550" s="36"/>
      <c r="M550" s="36"/>
      <c r="N550" s="430"/>
      <c r="O550" s="45"/>
      <c r="P550" s="45"/>
    </row>
    <row r="551" spans="1:16" s="5" customFormat="1" ht="24.95" customHeight="1">
      <c r="A551" s="65"/>
      <c r="B551" s="65"/>
      <c r="C551" s="62"/>
      <c r="D551" s="221"/>
      <c r="E551" s="62"/>
      <c r="F551" s="62"/>
      <c r="G551" s="62"/>
      <c r="H551" s="62"/>
      <c r="I551" s="62"/>
      <c r="J551" s="430"/>
      <c r="K551" s="430"/>
      <c r="L551" s="36"/>
      <c r="M551" s="36"/>
      <c r="N551" s="430"/>
      <c r="O551" s="45"/>
      <c r="P551" s="45"/>
    </row>
    <row r="552" spans="1:16" s="5" customFormat="1" ht="24.95" customHeight="1">
      <c r="A552" s="65"/>
      <c r="B552" s="65"/>
      <c r="C552" s="62"/>
      <c r="D552" s="221"/>
      <c r="E552" s="62"/>
      <c r="F552" s="62"/>
      <c r="G552" s="62"/>
      <c r="H552" s="62"/>
      <c r="I552" s="62"/>
      <c r="J552" s="430"/>
      <c r="K552" s="430"/>
      <c r="L552" s="36"/>
      <c r="M552" s="36"/>
      <c r="N552" s="430"/>
      <c r="O552" s="45"/>
      <c r="P552" s="45"/>
    </row>
    <row r="553" spans="1:16" s="5" customFormat="1" ht="24.95" customHeight="1">
      <c r="A553" s="65"/>
      <c r="B553" s="65"/>
      <c r="C553" s="62"/>
      <c r="D553" s="221"/>
      <c r="E553" s="62"/>
      <c r="F553" s="62"/>
      <c r="G553" s="62"/>
      <c r="H553" s="62"/>
      <c r="I553" s="62"/>
      <c r="J553" s="430"/>
      <c r="K553" s="430"/>
      <c r="L553" s="36"/>
      <c r="M553" s="36"/>
      <c r="N553" s="430"/>
      <c r="O553" s="45"/>
      <c r="P553" s="45"/>
    </row>
    <row r="554" spans="1:16" s="5" customFormat="1" ht="24.95" customHeight="1">
      <c r="A554" s="65"/>
      <c r="B554" s="65"/>
      <c r="C554" s="62"/>
      <c r="D554" s="221"/>
      <c r="E554" s="62"/>
      <c r="F554" s="62"/>
      <c r="G554" s="62"/>
      <c r="H554" s="62"/>
      <c r="I554" s="62"/>
      <c r="J554" s="430"/>
      <c r="K554" s="430"/>
      <c r="L554" s="36"/>
      <c r="M554" s="36"/>
      <c r="N554" s="430"/>
      <c r="O554" s="45"/>
      <c r="P554" s="45"/>
    </row>
    <row r="555" spans="1:16" s="5" customFormat="1" ht="24.95" customHeight="1">
      <c r="A555" s="65"/>
      <c r="B555" s="65"/>
      <c r="C555" s="62"/>
      <c r="D555" s="221"/>
      <c r="E555" s="62"/>
      <c r="F555" s="62"/>
      <c r="G555" s="62"/>
      <c r="H555" s="62"/>
      <c r="I555" s="62"/>
      <c r="J555" s="430"/>
      <c r="K555" s="430"/>
      <c r="L555" s="36"/>
      <c r="M555" s="36"/>
      <c r="N555" s="430"/>
      <c r="O555" s="45"/>
      <c r="P555" s="45"/>
    </row>
    <row r="556" spans="1:16" s="5" customFormat="1" ht="24.95" customHeight="1">
      <c r="A556" s="65"/>
      <c r="B556" s="65"/>
      <c r="C556" s="62"/>
      <c r="D556" s="221"/>
      <c r="E556" s="62"/>
      <c r="F556" s="62"/>
      <c r="G556" s="62"/>
      <c r="H556" s="62"/>
      <c r="I556" s="62"/>
      <c r="J556" s="430"/>
      <c r="K556" s="430"/>
      <c r="L556" s="36"/>
      <c r="M556" s="36"/>
      <c r="N556" s="430"/>
      <c r="O556" s="45"/>
      <c r="P556" s="45"/>
    </row>
    <row r="557" spans="1:16" s="5" customFormat="1" ht="24.95" customHeight="1">
      <c r="A557" s="65"/>
      <c r="B557" s="65"/>
      <c r="C557" s="62"/>
      <c r="D557" s="221"/>
      <c r="E557" s="62"/>
      <c r="F557" s="62"/>
      <c r="G557" s="62"/>
      <c r="H557" s="62"/>
      <c r="I557" s="62"/>
      <c r="J557" s="430"/>
      <c r="K557" s="430"/>
      <c r="L557" s="36"/>
      <c r="M557" s="36"/>
      <c r="N557" s="430"/>
      <c r="O557" s="45"/>
      <c r="P557" s="45"/>
    </row>
    <row r="558" spans="1:16" s="5" customFormat="1" ht="24.95" customHeight="1">
      <c r="A558" s="65"/>
      <c r="B558" s="65"/>
      <c r="C558" s="62"/>
      <c r="D558" s="221"/>
      <c r="E558" s="62"/>
      <c r="F558" s="62"/>
      <c r="G558" s="62"/>
      <c r="H558" s="62"/>
      <c r="I558" s="62"/>
      <c r="J558" s="430"/>
      <c r="K558" s="430"/>
      <c r="L558" s="36"/>
      <c r="M558" s="36"/>
      <c r="N558" s="430"/>
      <c r="O558" s="45"/>
      <c r="P558" s="45"/>
    </row>
    <row r="559" spans="1:16" s="5" customFormat="1" ht="24.95" customHeight="1">
      <c r="A559" s="65"/>
      <c r="B559" s="65"/>
      <c r="C559" s="62"/>
      <c r="D559" s="221"/>
      <c r="E559" s="62"/>
      <c r="F559" s="62"/>
      <c r="G559" s="62"/>
      <c r="H559" s="62"/>
      <c r="I559" s="62"/>
      <c r="J559" s="430"/>
      <c r="K559" s="430"/>
      <c r="L559" s="36"/>
      <c r="M559" s="36"/>
      <c r="N559" s="430"/>
      <c r="O559" s="45"/>
      <c r="P559" s="45"/>
    </row>
    <row r="560" spans="1:16" s="5" customFormat="1" ht="24.95" customHeight="1">
      <c r="A560" s="65"/>
      <c r="B560" s="65"/>
      <c r="C560" s="62"/>
      <c r="D560" s="221"/>
      <c r="E560" s="62"/>
      <c r="F560" s="62"/>
      <c r="G560" s="62"/>
      <c r="H560" s="62"/>
      <c r="I560" s="62"/>
      <c r="J560" s="430"/>
      <c r="K560" s="430"/>
      <c r="L560" s="36"/>
      <c r="M560" s="36"/>
      <c r="N560" s="430"/>
      <c r="O560" s="45"/>
      <c r="P560" s="45"/>
    </row>
    <row r="561" spans="1:35" s="5" customFormat="1" ht="24.95" customHeight="1">
      <c r="A561" s="65"/>
      <c r="B561" s="65"/>
      <c r="C561" s="62"/>
      <c r="D561" s="221"/>
      <c r="E561" s="62"/>
      <c r="F561" s="62"/>
      <c r="G561" s="62"/>
      <c r="H561" s="62"/>
      <c r="I561" s="62"/>
      <c r="J561" s="430"/>
      <c r="K561" s="430"/>
      <c r="L561" s="36"/>
      <c r="M561" s="36"/>
      <c r="N561" s="430"/>
      <c r="O561" s="45"/>
      <c r="P561" s="45"/>
    </row>
    <row r="562" spans="1:35" s="5" customFormat="1" ht="24.95" customHeight="1">
      <c r="A562" s="66"/>
      <c r="B562" s="66"/>
      <c r="C562" s="62"/>
      <c r="D562" s="222"/>
      <c r="E562" s="62"/>
      <c r="F562" s="62"/>
      <c r="G562" s="62"/>
      <c r="H562" s="62"/>
      <c r="I562" s="62"/>
      <c r="J562" s="430"/>
      <c r="K562" s="430"/>
      <c r="L562" s="37"/>
      <c r="M562" s="37"/>
      <c r="N562" s="430"/>
      <c r="O562" s="46"/>
      <c r="P562" s="46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</row>
    <row r="563" spans="1:35" s="5" customFormat="1" ht="24.95" customHeight="1">
      <c r="A563" s="66"/>
      <c r="B563" s="66"/>
      <c r="C563" s="62"/>
      <c r="D563" s="222"/>
      <c r="E563" s="62"/>
      <c r="F563" s="62"/>
      <c r="G563" s="62"/>
      <c r="H563" s="62"/>
      <c r="I563" s="62"/>
      <c r="J563" s="430"/>
      <c r="K563" s="430"/>
      <c r="L563" s="37"/>
      <c r="M563" s="37"/>
      <c r="N563" s="430"/>
      <c r="O563" s="46"/>
      <c r="P563" s="46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</row>
    <row r="564" spans="1:35" s="5" customFormat="1" ht="24.95" customHeight="1">
      <c r="A564" s="66"/>
      <c r="B564" s="66"/>
      <c r="C564" s="62"/>
      <c r="D564" s="222"/>
      <c r="E564" s="62"/>
      <c r="F564" s="62"/>
      <c r="G564" s="62"/>
      <c r="H564" s="62"/>
      <c r="I564" s="62"/>
      <c r="J564" s="430"/>
      <c r="K564" s="430"/>
      <c r="L564" s="37"/>
      <c r="M564" s="37"/>
      <c r="N564" s="430"/>
      <c r="O564" s="46"/>
      <c r="P564" s="46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</row>
    <row r="565" spans="1:35" s="5" customFormat="1" ht="24.95" customHeight="1">
      <c r="A565" s="66"/>
      <c r="B565" s="66"/>
      <c r="C565" s="62"/>
      <c r="D565" s="222"/>
      <c r="E565" s="62"/>
      <c r="F565" s="62"/>
      <c r="G565" s="62"/>
      <c r="H565" s="62"/>
      <c r="I565" s="62"/>
      <c r="J565" s="430"/>
      <c r="K565" s="430"/>
      <c r="L565" s="37"/>
      <c r="M565" s="37"/>
      <c r="N565" s="430"/>
      <c r="O565" s="46"/>
      <c r="P565" s="46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</row>
    <row r="566" spans="1:35" s="5" customFormat="1" ht="24.95" customHeight="1">
      <c r="A566" s="66"/>
      <c r="B566" s="66"/>
      <c r="C566" s="62"/>
      <c r="D566" s="222"/>
      <c r="E566" s="62"/>
      <c r="F566" s="62"/>
      <c r="G566" s="62"/>
      <c r="H566" s="62"/>
      <c r="I566" s="62"/>
      <c r="J566" s="430"/>
      <c r="K566" s="430"/>
      <c r="L566" s="37"/>
      <c r="M566" s="37"/>
      <c r="N566" s="430"/>
      <c r="O566" s="46"/>
      <c r="P566" s="4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</row>
    <row r="567" spans="1:35" s="5" customFormat="1" ht="24.95" customHeight="1">
      <c r="A567" s="66"/>
      <c r="B567" s="66"/>
      <c r="C567" s="62"/>
      <c r="D567" s="222"/>
      <c r="E567" s="62"/>
      <c r="F567" s="62"/>
      <c r="G567" s="62"/>
      <c r="H567" s="62"/>
      <c r="I567" s="62"/>
      <c r="J567" s="430"/>
      <c r="K567" s="430"/>
      <c r="L567" s="37"/>
      <c r="M567" s="37"/>
      <c r="N567" s="430"/>
      <c r="O567" s="46"/>
      <c r="P567" s="46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</row>
    <row r="568" spans="1:35" s="5" customFormat="1" ht="24.95" customHeight="1">
      <c r="A568" s="66"/>
      <c r="B568" s="66"/>
      <c r="C568" s="62"/>
      <c r="D568" s="222"/>
      <c r="E568" s="62"/>
      <c r="F568" s="62"/>
      <c r="G568" s="62"/>
      <c r="H568" s="62"/>
      <c r="I568" s="62"/>
      <c r="J568" s="430"/>
      <c r="K568" s="430"/>
      <c r="L568" s="37"/>
      <c r="M568" s="37"/>
      <c r="N568" s="430"/>
      <c r="O568" s="46"/>
      <c r="P568" s="46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</row>
    <row r="569" spans="1:35" s="5" customFormat="1" ht="24.95" customHeight="1">
      <c r="A569" s="66"/>
      <c r="B569" s="66"/>
      <c r="C569" s="62"/>
      <c r="D569" s="222"/>
      <c r="E569" s="62"/>
      <c r="F569" s="62"/>
      <c r="G569" s="62"/>
      <c r="H569" s="62"/>
      <c r="I569" s="62"/>
      <c r="J569" s="430"/>
      <c r="K569" s="430"/>
      <c r="L569" s="37"/>
      <c r="M569" s="37"/>
      <c r="N569" s="430"/>
      <c r="O569" s="46"/>
      <c r="P569" s="46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</row>
    <row r="570" spans="1:35" s="5" customFormat="1" ht="24.95" customHeight="1">
      <c r="A570" s="66"/>
      <c r="B570" s="66"/>
      <c r="C570" s="62"/>
      <c r="D570" s="222"/>
      <c r="E570" s="62"/>
      <c r="F570" s="62"/>
      <c r="G570" s="62"/>
      <c r="H570" s="62"/>
      <c r="I570" s="62"/>
      <c r="J570" s="430"/>
      <c r="K570" s="430"/>
      <c r="L570" s="37"/>
      <c r="M570" s="37"/>
      <c r="N570" s="430"/>
      <c r="O570" s="46"/>
      <c r="P570" s="46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</row>
    <row r="571" spans="1:35" s="5" customFormat="1" ht="24.95" customHeight="1">
      <c r="A571" s="66"/>
      <c r="B571" s="66"/>
      <c r="C571" s="62"/>
      <c r="D571" s="222"/>
      <c r="E571" s="62"/>
      <c r="F571" s="62"/>
      <c r="G571" s="62"/>
      <c r="H571" s="62"/>
      <c r="I571" s="62"/>
      <c r="J571" s="430"/>
      <c r="K571" s="430"/>
      <c r="L571" s="37"/>
      <c r="M571" s="37"/>
      <c r="N571" s="430"/>
      <c r="O571" s="46"/>
      <c r="P571" s="46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</row>
    <row r="572" spans="1:35" s="5" customFormat="1" ht="24.95" customHeight="1">
      <c r="A572" s="66"/>
      <c r="B572" s="66"/>
      <c r="C572" s="62"/>
      <c r="D572" s="222"/>
      <c r="E572" s="62"/>
      <c r="F572" s="62"/>
      <c r="G572" s="62"/>
      <c r="H572" s="62"/>
      <c r="I572" s="62"/>
      <c r="J572" s="430"/>
      <c r="K572" s="430"/>
      <c r="L572" s="37"/>
      <c r="M572" s="37"/>
      <c r="N572" s="430"/>
      <c r="O572" s="46"/>
      <c r="P572" s="46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</row>
    <row r="573" spans="1:35" s="5" customFormat="1" ht="24.95" customHeight="1">
      <c r="A573" s="66"/>
      <c r="B573" s="66"/>
      <c r="C573" s="62"/>
      <c r="D573" s="222"/>
      <c r="E573" s="62"/>
      <c r="F573" s="62"/>
      <c r="G573" s="62"/>
      <c r="H573" s="62"/>
      <c r="I573" s="62"/>
      <c r="J573" s="430"/>
      <c r="K573" s="430"/>
      <c r="L573" s="37"/>
      <c r="M573" s="37"/>
      <c r="N573" s="430"/>
      <c r="O573" s="46"/>
      <c r="P573" s="46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</row>
    <row r="574" spans="1:35" s="5" customFormat="1" ht="24.95" customHeight="1">
      <c r="A574" s="66"/>
      <c r="B574" s="66"/>
      <c r="C574" s="62"/>
      <c r="D574" s="222"/>
      <c r="E574" s="62"/>
      <c r="F574" s="62"/>
      <c r="G574" s="62"/>
      <c r="H574" s="62"/>
      <c r="I574" s="62"/>
      <c r="J574" s="430"/>
      <c r="K574" s="430"/>
      <c r="L574" s="37"/>
      <c r="M574" s="37"/>
      <c r="N574" s="430"/>
      <c r="O574" s="46"/>
      <c r="P574" s="46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</row>
    <row r="575" spans="1:35" s="5" customFormat="1" ht="24.95" customHeight="1">
      <c r="A575" s="66"/>
      <c r="B575" s="66"/>
      <c r="C575" s="62"/>
      <c r="D575" s="222"/>
      <c r="E575" s="62"/>
      <c r="F575" s="62"/>
      <c r="G575" s="62"/>
      <c r="H575" s="62"/>
      <c r="I575" s="62"/>
      <c r="J575" s="430"/>
      <c r="K575" s="430"/>
      <c r="L575" s="37"/>
      <c r="M575" s="37"/>
      <c r="N575" s="430"/>
      <c r="O575" s="46"/>
      <c r="P575" s="46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</row>
    <row r="576" spans="1:35" s="5" customFormat="1" ht="24.95" customHeight="1">
      <c r="A576" s="66"/>
      <c r="B576" s="66"/>
      <c r="C576" s="62"/>
      <c r="D576" s="222"/>
      <c r="E576" s="62"/>
      <c r="F576" s="62"/>
      <c r="G576" s="62"/>
      <c r="H576" s="62"/>
      <c r="I576" s="62"/>
      <c r="J576" s="430"/>
      <c r="K576" s="430"/>
      <c r="L576" s="37"/>
      <c r="M576" s="37"/>
      <c r="N576" s="430"/>
      <c r="O576" s="46"/>
      <c r="P576" s="4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</row>
    <row r="577" spans="1:35" s="5" customFormat="1" ht="24.95" customHeight="1">
      <c r="A577" s="66"/>
      <c r="B577" s="66"/>
      <c r="C577" s="62"/>
      <c r="D577" s="222"/>
      <c r="E577" s="62"/>
      <c r="F577" s="62"/>
      <c r="G577" s="62"/>
      <c r="H577" s="62"/>
      <c r="I577" s="62"/>
      <c r="J577" s="430"/>
      <c r="K577" s="430"/>
      <c r="L577" s="37"/>
      <c r="M577" s="37"/>
      <c r="N577" s="430"/>
      <c r="O577" s="46"/>
      <c r="P577" s="46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</row>
    <row r="578" spans="1:35" s="5" customFormat="1" ht="24.95" customHeight="1">
      <c r="A578" s="66"/>
      <c r="B578" s="66"/>
      <c r="C578" s="62"/>
      <c r="D578" s="222"/>
      <c r="E578" s="62"/>
      <c r="F578" s="62"/>
      <c r="G578" s="62"/>
      <c r="H578" s="62"/>
      <c r="I578" s="62"/>
      <c r="J578" s="430"/>
      <c r="K578" s="430"/>
      <c r="L578" s="37"/>
      <c r="M578" s="37"/>
      <c r="N578" s="430"/>
      <c r="O578" s="46"/>
      <c r="P578" s="46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</row>
    <row r="579" spans="1:35" s="5" customFormat="1" ht="24.95" customHeight="1">
      <c r="A579" s="66"/>
      <c r="B579" s="66"/>
      <c r="C579" s="62"/>
      <c r="D579" s="222"/>
      <c r="E579" s="62"/>
      <c r="F579" s="62"/>
      <c r="G579" s="62"/>
      <c r="H579" s="62"/>
      <c r="I579" s="62"/>
      <c r="J579" s="430"/>
      <c r="K579" s="430"/>
      <c r="L579" s="37"/>
      <c r="M579" s="37"/>
      <c r="N579" s="430"/>
      <c r="O579" s="46"/>
      <c r="P579" s="46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</row>
    <row r="580" spans="1:35" s="5" customFormat="1" ht="24.95" customHeight="1">
      <c r="A580" s="66"/>
      <c r="B580" s="66"/>
      <c r="C580" s="62"/>
      <c r="D580" s="222"/>
      <c r="E580" s="62"/>
      <c r="F580" s="62"/>
      <c r="G580" s="62"/>
      <c r="H580" s="62"/>
      <c r="I580" s="62"/>
      <c r="J580" s="430"/>
      <c r="K580" s="430"/>
      <c r="L580" s="37"/>
      <c r="M580" s="37"/>
      <c r="N580" s="430"/>
      <c r="O580" s="46"/>
      <c r="P580" s="46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</row>
    <row r="581" spans="1:35" s="5" customFormat="1" ht="24.95" customHeight="1">
      <c r="A581" s="66"/>
      <c r="B581" s="66"/>
      <c r="C581" s="62"/>
      <c r="D581" s="222"/>
      <c r="E581" s="62"/>
      <c r="F581" s="62"/>
      <c r="G581" s="62"/>
      <c r="H581" s="62"/>
      <c r="I581" s="62"/>
      <c r="J581" s="430"/>
      <c r="K581" s="430"/>
      <c r="L581" s="37"/>
      <c r="M581" s="37"/>
      <c r="N581" s="430"/>
      <c r="O581" s="46"/>
      <c r="P581" s="46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</row>
    <row r="582" spans="1:35" ht="24.95" customHeight="1">
      <c r="A582" s="66"/>
      <c r="B582" s="66"/>
      <c r="L582" s="37"/>
      <c r="M582" s="37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</row>
    <row r="583" spans="1:35" ht="24.95" customHeight="1">
      <c r="A583" s="66"/>
      <c r="B583" s="66"/>
      <c r="L583" s="37"/>
      <c r="M583" s="37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</row>
    <row r="584" spans="1:35" ht="24.95" customHeight="1">
      <c r="A584" s="66"/>
      <c r="B584" s="66"/>
      <c r="L584" s="37"/>
      <c r="M584" s="37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</row>
    <row r="585" spans="1:35" ht="24.95" customHeight="1">
      <c r="A585" s="66"/>
      <c r="B585" s="66"/>
      <c r="L585" s="37"/>
      <c r="M585" s="37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</row>
    <row r="586" spans="1:35" ht="24.95" customHeight="1">
      <c r="A586" s="66"/>
      <c r="B586" s="66"/>
      <c r="L586" s="37"/>
      <c r="M586" s="37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</row>
    <row r="587" spans="1:35" ht="24.95" customHeight="1">
      <c r="A587" s="66"/>
      <c r="B587" s="66"/>
      <c r="L587" s="37"/>
      <c r="M587" s="3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</row>
    <row r="588" spans="1:35" ht="24.95" customHeight="1">
      <c r="A588" s="66"/>
      <c r="B588" s="66"/>
      <c r="L588" s="37"/>
      <c r="M588" s="37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</row>
    <row r="589" spans="1:35" ht="24.95" customHeight="1">
      <c r="A589" s="66"/>
      <c r="B589" s="66"/>
      <c r="L589" s="37"/>
      <c r="M589" s="37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</row>
    <row r="590" spans="1:35" ht="24.95" customHeight="1">
      <c r="A590" s="66"/>
      <c r="B590" s="66"/>
      <c r="L590" s="37"/>
      <c r="M590" s="37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</row>
    <row r="591" spans="1:35" ht="24.95" customHeight="1">
      <c r="A591" s="66"/>
      <c r="B591" s="66"/>
      <c r="L591" s="37"/>
      <c r="M591" s="37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</row>
    <row r="592" spans="1:35" ht="24.95" customHeight="1">
      <c r="A592" s="66"/>
      <c r="B592" s="66"/>
      <c r="L592" s="37"/>
      <c r="M592" s="37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</row>
    <row r="593" spans="1:35" ht="24.95" customHeight="1">
      <c r="A593" s="66"/>
      <c r="B593" s="66"/>
      <c r="L593" s="37"/>
      <c r="M593" s="37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</row>
    <row r="594" spans="1:35" ht="24.95" customHeight="1">
      <c r="A594" s="66"/>
      <c r="B594" s="66"/>
      <c r="L594" s="37"/>
      <c r="M594" s="37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</row>
    <row r="595" spans="1:35" ht="24.95" customHeight="1">
      <c r="A595" s="66"/>
      <c r="B595" s="66"/>
      <c r="L595" s="37"/>
      <c r="M595" s="37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</row>
    <row r="596" spans="1:35" ht="24.95" customHeight="1">
      <c r="A596" s="66"/>
      <c r="B596" s="66"/>
      <c r="L596" s="37"/>
      <c r="M596" s="37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</row>
    <row r="597" spans="1:35" ht="24.95" customHeight="1">
      <c r="A597" s="66"/>
      <c r="B597" s="66"/>
      <c r="L597" s="37"/>
      <c r="M597" s="3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</row>
    <row r="598" spans="1:35" ht="24.95" customHeight="1">
      <c r="A598" s="66"/>
      <c r="B598" s="66"/>
      <c r="L598" s="37"/>
      <c r="M598" s="37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</row>
    <row r="599" spans="1:35" ht="24.95" customHeight="1">
      <c r="A599" s="66"/>
      <c r="B599" s="66"/>
      <c r="L599" s="37"/>
      <c r="M599" s="37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</row>
    <row r="600" spans="1:35" ht="24.95" customHeight="1">
      <c r="A600" s="66"/>
      <c r="B600" s="66"/>
      <c r="L600" s="37"/>
      <c r="M600" s="37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</row>
    <row r="601" spans="1:35" ht="24.95" customHeight="1">
      <c r="A601" s="66"/>
      <c r="B601" s="66"/>
      <c r="L601" s="37"/>
      <c r="M601" s="37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</row>
    <row r="602" spans="1:35" ht="24.95" customHeight="1">
      <c r="A602" s="66"/>
      <c r="B602" s="66"/>
      <c r="L602" s="37"/>
      <c r="M602" s="37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</row>
    <row r="603" spans="1:35" ht="24.95" customHeight="1">
      <c r="A603" s="66"/>
      <c r="B603" s="66"/>
      <c r="L603" s="37"/>
      <c r="M603" s="37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</row>
    <row r="604" spans="1:35" ht="24.95" customHeight="1">
      <c r="A604" s="66"/>
      <c r="B604" s="66"/>
      <c r="L604" s="37"/>
      <c r="M604" s="37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</row>
    <row r="605" spans="1:35" ht="24.95" customHeight="1">
      <c r="A605" s="66"/>
      <c r="B605" s="66"/>
      <c r="L605" s="37"/>
      <c r="M605" s="37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</row>
    <row r="606" spans="1:35" ht="24.95" customHeight="1">
      <c r="A606" s="66"/>
      <c r="B606" s="66"/>
      <c r="L606" s="37"/>
      <c r="M606" s="37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</row>
    <row r="607" spans="1:35" ht="24.95" customHeight="1">
      <c r="A607" s="66"/>
      <c r="B607" s="66"/>
      <c r="L607" s="37"/>
      <c r="M607" s="3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</row>
    <row r="608" spans="1:35" ht="24.95" customHeight="1">
      <c r="A608" s="66"/>
      <c r="B608" s="66"/>
      <c r="L608" s="37"/>
      <c r="M608" s="37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</row>
    <row r="609" spans="1:35" ht="24.95" customHeight="1">
      <c r="A609" s="66"/>
      <c r="B609" s="66"/>
      <c r="L609" s="37"/>
      <c r="M609" s="37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</row>
    <row r="610" spans="1:35" ht="24.95" customHeight="1">
      <c r="A610" s="66"/>
      <c r="B610" s="66"/>
      <c r="L610" s="37"/>
      <c r="M610" s="37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</row>
    <row r="611" spans="1:35" ht="24.95" customHeight="1">
      <c r="A611" s="66"/>
      <c r="B611" s="66"/>
      <c r="L611" s="37"/>
      <c r="M611" s="37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</row>
    <row r="612" spans="1:35" ht="24.95" customHeight="1">
      <c r="A612" s="66"/>
      <c r="B612" s="66"/>
      <c r="L612" s="37"/>
      <c r="M612" s="37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</row>
    <row r="613" spans="1:35" ht="24.95" customHeight="1">
      <c r="A613" s="66"/>
      <c r="B613" s="66"/>
      <c r="L613" s="37"/>
      <c r="M613" s="37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</row>
    <row r="614" spans="1:35" ht="24.95" customHeight="1">
      <c r="A614" s="66"/>
      <c r="B614" s="66"/>
      <c r="L614" s="37"/>
      <c r="M614" s="37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</row>
    <row r="615" spans="1:35" ht="24.95" customHeight="1">
      <c r="A615" s="66"/>
      <c r="B615" s="66"/>
      <c r="L615" s="37"/>
      <c r="M615" s="37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</row>
    <row r="616" spans="1:35" ht="24.95" customHeight="1">
      <c r="A616" s="66"/>
      <c r="B616" s="66"/>
      <c r="L616" s="37"/>
      <c r="M616" s="37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</row>
    <row r="617" spans="1:35" ht="24.95" customHeight="1">
      <c r="A617" s="66"/>
      <c r="B617" s="66"/>
      <c r="L617" s="37"/>
      <c r="M617" s="3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</row>
    <row r="618" spans="1:35" ht="24.95" customHeight="1">
      <c r="A618" s="66"/>
      <c r="B618" s="66"/>
      <c r="L618" s="37"/>
      <c r="M618" s="37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</row>
    <row r="619" spans="1:35" ht="24.95" customHeight="1">
      <c r="A619" s="66"/>
      <c r="B619" s="66"/>
      <c r="L619" s="37"/>
      <c r="M619" s="37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</row>
    <row r="620" spans="1:35" ht="24.95" customHeight="1">
      <c r="A620" s="66"/>
      <c r="B620" s="66"/>
      <c r="L620" s="37"/>
      <c r="M620" s="37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</row>
    <row r="621" spans="1:35" ht="24.95" customHeight="1">
      <c r="A621" s="66"/>
      <c r="B621" s="66"/>
      <c r="L621" s="37"/>
      <c r="M621" s="37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</row>
    <row r="622" spans="1:35" ht="24.95" customHeight="1">
      <c r="A622" s="66"/>
      <c r="B622" s="66"/>
      <c r="L622" s="37"/>
      <c r="M622" s="37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</row>
    <row r="623" spans="1:35" ht="24.95" customHeight="1">
      <c r="A623" s="66"/>
      <c r="B623" s="66"/>
      <c r="L623" s="37"/>
      <c r="M623" s="37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</row>
    <row r="624" spans="1:35" ht="24.95" customHeight="1">
      <c r="A624" s="66"/>
      <c r="B624" s="66"/>
      <c r="L624" s="37"/>
      <c r="M624" s="37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</row>
    <row r="625" spans="1:35" ht="24.95" customHeight="1">
      <c r="A625" s="66"/>
      <c r="B625" s="66"/>
      <c r="L625" s="37"/>
      <c r="M625" s="37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</row>
    <row r="626" spans="1:35" ht="24.95" customHeight="1">
      <c r="A626" s="66"/>
      <c r="B626" s="66"/>
      <c r="L626" s="37"/>
      <c r="M626" s="37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</row>
    <row r="627" spans="1:35" ht="24.95" customHeight="1">
      <c r="A627" s="66"/>
      <c r="B627" s="66"/>
      <c r="L627" s="37"/>
      <c r="M627" s="3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</row>
    <row r="628" spans="1:35" ht="24.95" customHeight="1">
      <c r="A628" s="66"/>
      <c r="B628" s="66"/>
      <c r="L628" s="37"/>
      <c r="M628" s="37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</row>
    <row r="629" spans="1:35" ht="24.95" customHeight="1">
      <c r="A629" s="66"/>
      <c r="B629" s="66"/>
      <c r="L629" s="37"/>
      <c r="M629" s="37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</row>
    <row r="630" spans="1:35" ht="24.95" customHeight="1">
      <c r="A630" s="66"/>
      <c r="B630" s="66"/>
      <c r="L630" s="37"/>
      <c r="M630" s="37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</row>
    <row r="631" spans="1:35" ht="24.95" customHeight="1">
      <c r="A631" s="66"/>
      <c r="B631" s="66"/>
      <c r="L631" s="37"/>
      <c r="M631" s="37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</row>
    <row r="632" spans="1:35" ht="24.95" customHeight="1">
      <c r="A632" s="66"/>
      <c r="B632" s="66"/>
      <c r="L632" s="37"/>
      <c r="M632" s="37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</row>
    <row r="633" spans="1:35" ht="24.95" customHeight="1">
      <c r="A633" s="66"/>
      <c r="B633" s="66"/>
      <c r="L633" s="37"/>
      <c r="M633" s="37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</row>
    <row r="634" spans="1:35" ht="24.95" customHeight="1">
      <c r="A634" s="66"/>
      <c r="B634" s="66"/>
      <c r="L634" s="37"/>
      <c r="M634" s="37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</row>
    <row r="635" spans="1:35" ht="24.95" customHeight="1">
      <c r="A635" s="66"/>
      <c r="B635" s="66"/>
      <c r="L635" s="37"/>
      <c r="M635" s="37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</row>
    <row r="636" spans="1:35" ht="24.95" customHeight="1">
      <c r="A636" s="66"/>
      <c r="B636" s="66"/>
      <c r="L636" s="37"/>
      <c r="M636" s="37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</row>
    <row r="637" spans="1:35" ht="24.95" customHeight="1">
      <c r="A637" s="66"/>
      <c r="B637" s="66"/>
      <c r="L637" s="37"/>
      <c r="M637" s="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</row>
    <row r="638" spans="1:35" ht="24.95" customHeight="1">
      <c r="A638" s="66"/>
      <c r="B638" s="66"/>
      <c r="L638" s="37"/>
      <c r="M638" s="37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</row>
    <row r="639" spans="1:35" ht="24.95" customHeight="1">
      <c r="A639" s="66"/>
      <c r="B639" s="66"/>
      <c r="L639" s="37"/>
      <c r="M639" s="37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</row>
    <row r="640" spans="1:35" ht="24.95" customHeight="1">
      <c r="A640" s="66"/>
      <c r="B640" s="66"/>
      <c r="L640" s="37"/>
      <c r="M640" s="37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</row>
    <row r="641" spans="1:35" ht="24.95" customHeight="1">
      <c r="A641" s="66"/>
      <c r="B641" s="66"/>
      <c r="L641" s="37"/>
      <c r="M641" s="37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</row>
    <row r="642" spans="1:35" ht="24.95" customHeight="1">
      <c r="A642" s="66"/>
      <c r="B642" s="66"/>
      <c r="L642" s="37"/>
      <c r="M642" s="37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</row>
    <row r="643" spans="1:35" ht="24.95" customHeight="1">
      <c r="A643" s="66"/>
      <c r="B643" s="66"/>
      <c r="L643" s="37"/>
      <c r="M643" s="37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</row>
    <row r="644" spans="1:35" ht="24.95" customHeight="1">
      <c r="A644" s="66"/>
      <c r="B644" s="66"/>
      <c r="L644" s="37"/>
      <c r="M644" s="37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</row>
    <row r="645" spans="1:35" ht="24.95" customHeight="1">
      <c r="A645" s="66"/>
      <c r="B645" s="66"/>
      <c r="L645" s="37"/>
      <c r="M645" s="37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</row>
    <row r="646" spans="1:35" ht="24.95" customHeight="1">
      <c r="A646" s="66"/>
      <c r="B646" s="66"/>
      <c r="L646" s="37"/>
      <c r="M646" s="37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</row>
    <row r="647" spans="1:35" ht="24.95" customHeight="1">
      <c r="A647" s="66"/>
      <c r="B647" s="66"/>
      <c r="L647" s="37"/>
      <c r="M647" s="3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</row>
    <row r="648" spans="1:35" ht="24.95" customHeight="1">
      <c r="A648" s="66"/>
      <c r="B648" s="66"/>
      <c r="L648" s="37"/>
      <c r="M648" s="37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</row>
    <row r="649" spans="1:35" ht="24.95" customHeight="1">
      <c r="A649" s="66"/>
      <c r="B649" s="66"/>
      <c r="L649" s="37"/>
      <c r="M649" s="37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</row>
    <row r="650" spans="1:35" ht="24.95" customHeight="1">
      <c r="A650" s="66"/>
      <c r="B650" s="66"/>
      <c r="L650" s="37"/>
      <c r="M650" s="37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</row>
    <row r="651" spans="1:35" ht="24.95" customHeight="1">
      <c r="A651" s="66"/>
      <c r="B651" s="66"/>
      <c r="L651" s="37"/>
      <c r="M651" s="37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</row>
    <row r="652" spans="1:35" ht="24.95" customHeight="1">
      <c r="A652" s="66"/>
      <c r="B652" s="66"/>
      <c r="L652" s="37"/>
      <c r="M652" s="37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</row>
    <row r="653" spans="1:35" ht="24.95" customHeight="1">
      <c r="A653" s="66"/>
      <c r="B653" s="66"/>
      <c r="L653" s="37"/>
      <c r="M653" s="37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</row>
    <row r="654" spans="1:35" ht="24.95" customHeight="1">
      <c r="A654" s="66"/>
      <c r="B654" s="66"/>
      <c r="L654" s="37"/>
      <c r="M654" s="37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</row>
    <row r="655" spans="1:35" ht="24.95" customHeight="1">
      <c r="A655" s="66"/>
      <c r="B655" s="66"/>
      <c r="L655" s="37"/>
      <c r="M655" s="37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</row>
    <row r="656" spans="1:35" ht="24.95" customHeight="1">
      <c r="A656" s="66"/>
      <c r="B656" s="66"/>
      <c r="L656" s="37"/>
      <c r="M656" s="37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</row>
    <row r="657" spans="1:35" ht="24.95" customHeight="1">
      <c r="A657" s="66"/>
      <c r="B657" s="66"/>
      <c r="L657" s="37"/>
      <c r="M657" s="3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</row>
    <row r="658" spans="1:35" ht="24.95" customHeight="1">
      <c r="A658" s="66"/>
      <c r="B658" s="66"/>
      <c r="L658" s="37"/>
      <c r="M658" s="37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</row>
    <row r="659" spans="1:35" ht="24.95" customHeight="1">
      <c r="A659" s="66"/>
      <c r="B659" s="66"/>
      <c r="L659" s="37"/>
      <c r="M659" s="37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</row>
    <row r="660" spans="1:35" ht="24.95" customHeight="1">
      <c r="A660" s="66"/>
      <c r="B660" s="66"/>
      <c r="L660" s="37"/>
      <c r="M660" s="37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</row>
    <row r="661" spans="1:35" ht="24.95" customHeight="1">
      <c r="A661" s="66"/>
      <c r="B661" s="66"/>
      <c r="L661" s="37"/>
      <c r="M661" s="37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</row>
    <row r="662" spans="1:35" ht="24.95" customHeight="1">
      <c r="A662" s="66"/>
      <c r="B662" s="66"/>
      <c r="L662" s="37"/>
      <c r="M662" s="37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</row>
    <row r="663" spans="1:35" ht="24.95" customHeight="1">
      <c r="A663" s="66"/>
      <c r="B663" s="66"/>
      <c r="L663" s="37"/>
      <c r="M663" s="37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</row>
    <row r="664" spans="1:35" ht="24.95" customHeight="1">
      <c r="A664" s="66"/>
      <c r="B664" s="66"/>
      <c r="L664" s="37"/>
      <c r="M664" s="37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</row>
    <row r="665" spans="1:35" ht="24.95" customHeight="1">
      <c r="A665" s="66"/>
      <c r="B665" s="66"/>
      <c r="L665" s="37"/>
      <c r="M665" s="37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</row>
    <row r="666" spans="1:35" ht="24.95" customHeight="1">
      <c r="A666" s="66"/>
      <c r="B666" s="66"/>
      <c r="L666" s="37"/>
      <c r="M666" s="37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</row>
    <row r="667" spans="1:35" ht="24.95" customHeight="1">
      <c r="A667" s="66"/>
      <c r="B667" s="66"/>
      <c r="L667" s="37"/>
      <c r="M667" s="3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</row>
    <row r="668" spans="1:35" ht="24.95" customHeight="1">
      <c r="A668" s="66"/>
      <c r="B668" s="66"/>
      <c r="L668" s="37"/>
      <c r="M668" s="37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</row>
    <row r="669" spans="1:35" ht="24.95" customHeight="1">
      <c r="A669" s="66"/>
      <c r="B669" s="66"/>
      <c r="L669" s="37"/>
      <c r="M669" s="37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</row>
    <row r="670" spans="1:35" ht="24.95" customHeight="1">
      <c r="A670" s="66"/>
      <c r="B670" s="66"/>
      <c r="L670" s="37"/>
      <c r="M670" s="37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</row>
    <row r="671" spans="1:35" ht="24.95" customHeight="1">
      <c r="A671" s="66"/>
      <c r="B671" s="66"/>
      <c r="L671" s="37"/>
      <c r="M671" s="37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</row>
    <row r="672" spans="1:35" ht="24.95" customHeight="1">
      <c r="A672" s="66"/>
      <c r="B672" s="66"/>
      <c r="L672" s="37"/>
      <c r="M672" s="37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</row>
    <row r="673" spans="1:35" ht="24.95" customHeight="1">
      <c r="A673" s="66"/>
      <c r="B673" s="66"/>
      <c r="L673" s="37"/>
      <c r="M673" s="37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</row>
    <row r="674" spans="1:35" ht="24.95" customHeight="1">
      <c r="A674" s="66"/>
      <c r="B674" s="66"/>
      <c r="L674" s="37"/>
      <c r="M674" s="37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</row>
    <row r="675" spans="1:35" ht="24.95" customHeight="1">
      <c r="A675" s="66"/>
      <c r="B675" s="66"/>
      <c r="L675" s="37"/>
      <c r="M675" s="37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</row>
    <row r="676" spans="1:35" ht="24.95" customHeight="1">
      <c r="A676" s="66"/>
      <c r="B676" s="66"/>
      <c r="L676" s="37"/>
      <c r="M676" s="37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</row>
    <row r="677" spans="1:35" ht="24.95" customHeight="1">
      <c r="A677" s="66"/>
      <c r="B677" s="66"/>
      <c r="L677" s="37"/>
      <c r="M677" s="3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</row>
    <row r="678" spans="1:35" ht="24.95" customHeight="1">
      <c r="A678" s="66"/>
      <c r="B678" s="66"/>
      <c r="L678" s="37"/>
      <c r="M678" s="37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</row>
    <row r="679" spans="1:35" ht="24.95" customHeight="1">
      <c r="A679" s="66"/>
      <c r="B679" s="66"/>
      <c r="L679" s="37"/>
      <c r="M679" s="37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</row>
    <row r="680" spans="1:35" ht="24.95" customHeight="1">
      <c r="A680" s="66"/>
      <c r="B680" s="66"/>
      <c r="L680" s="37"/>
      <c r="M680" s="37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</row>
    <row r="681" spans="1:35" ht="24.95" customHeight="1">
      <c r="A681" s="66"/>
      <c r="B681" s="66"/>
      <c r="L681" s="37"/>
      <c r="M681" s="37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</row>
    <row r="682" spans="1:35" ht="24.95" customHeight="1">
      <c r="A682" s="66"/>
      <c r="B682" s="66"/>
      <c r="L682" s="37"/>
      <c r="M682" s="37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</row>
    <row r="683" spans="1:35" ht="24.95" customHeight="1">
      <c r="A683" s="66"/>
      <c r="B683" s="66"/>
      <c r="L683" s="37"/>
      <c r="M683" s="37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</row>
    <row r="684" spans="1:35" ht="24.95" customHeight="1">
      <c r="A684" s="66"/>
      <c r="B684" s="66"/>
      <c r="L684" s="37"/>
      <c r="M684" s="37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</row>
    <row r="685" spans="1:35" ht="24.95" customHeight="1">
      <c r="A685" s="66"/>
      <c r="B685" s="66"/>
      <c r="L685" s="37"/>
      <c r="M685" s="37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</row>
    <row r="686" spans="1:35" ht="24.95" customHeight="1">
      <c r="A686" s="66"/>
      <c r="B686" s="66"/>
      <c r="L686" s="37"/>
      <c r="M686" s="37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</row>
    <row r="687" spans="1:35" ht="24.95" customHeight="1">
      <c r="A687" s="66"/>
      <c r="B687" s="66"/>
      <c r="L687" s="37"/>
      <c r="M687" s="3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</row>
    <row r="688" spans="1:35" ht="24.95" customHeight="1">
      <c r="A688" s="66"/>
      <c r="B688" s="66"/>
      <c r="L688" s="37"/>
      <c r="M688" s="37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</row>
    <row r="689" spans="1:35" ht="24.95" customHeight="1">
      <c r="A689" s="66"/>
      <c r="B689" s="66"/>
      <c r="L689" s="37"/>
      <c r="M689" s="37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</row>
    <row r="690" spans="1:35" ht="24.95" customHeight="1">
      <c r="A690" s="66"/>
      <c r="B690" s="66"/>
      <c r="L690" s="37"/>
      <c r="M690" s="37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</row>
    <row r="691" spans="1:35" ht="24.95" customHeight="1">
      <c r="A691" s="66"/>
      <c r="B691" s="66"/>
      <c r="L691" s="37"/>
      <c r="M691" s="37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</row>
    <row r="692" spans="1:35" ht="24.95" customHeight="1">
      <c r="A692" s="66"/>
      <c r="B692" s="66"/>
      <c r="L692" s="37"/>
      <c r="M692" s="37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</row>
    <row r="693" spans="1:35" ht="24.95" customHeight="1">
      <c r="A693" s="66"/>
      <c r="B693" s="66"/>
      <c r="L693" s="37"/>
      <c r="M693" s="37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</row>
    <row r="694" spans="1:35" ht="24.95" customHeight="1">
      <c r="A694" s="66"/>
      <c r="B694" s="66"/>
      <c r="L694" s="37"/>
      <c r="M694" s="37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</row>
    <row r="695" spans="1:35" ht="24.95" customHeight="1">
      <c r="A695" s="66"/>
      <c r="B695" s="66"/>
      <c r="L695" s="37"/>
      <c r="M695" s="37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</row>
    <row r="696" spans="1:35" ht="24.95" customHeight="1">
      <c r="A696" s="66"/>
      <c r="B696" s="66"/>
      <c r="L696" s="37"/>
      <c r="M696" s="37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</row>
    <row r="697" spans="1:35" ht="24.95" customHeight="1">
      <c r="A697" s="66"/>
      <c r="B697" s="66"/>
      <c r="L697" s="37"/>
      <c r="M697" s="3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</row>
    <row r="698" spans="1:35" ht="24.95" customHeight="1">
      <c r="A698" s="66"/>
      <c r="B698" s="66"/>
      <c r="L698" s="37"/>
      <c r="M698" s="37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</row>
    <row r="699" spans="1:35" ht="24.95" customHeight="1">
      <c r="A699" s="66"/>
      <c r="B699" s="66"/>
      <c r="L699" s="37"/>
      <c r="M699" s="37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</row>
    <row r="700" spans="1:35" ht="24.95" customHeight="1">
      <c r="A700" s="66"/>
      <c r="B700" s="66"/>
      <c r="L700" s="37"/>
      <c r="M700" s="37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</row>
    <row r="701" spans="1:35" ht="24.95" customHeight="1">
      <c r="A701" s="66"/>
      <c r="B701" s="66"/>
      <c r="L701" s="37"/>
      <c r="M701" s="37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</row>
    <row r="702" spans="1:35" ht="24.95" customHeight="1">
      <c r="A702" s="66"/>
      <c r="B702" s="66"/>
      <c r="L702" s="37"/>
      <c r="M702" s="37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</row>
    <row r="703" spans="1:35" ht="24.95" customHeight="1">
      <c r="A703" s="66"/>
      <c r="B703" s="66"/>
      <c r="L703" s="37"/>
      <c r="M703" s="37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</row>
    <row r="704" spans="1:35" ht="24.95" customHeight="1">
      <c r="A704" s="66"/>
      <c r="B704" s="66"/>
      <c r="L704" s="37"/>
      <c r="M704" s="37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</row>
    <row r="705" spans="1:35" ht="24.95" customHeight="1">
      <c r="A705" s="66"/>
      <c r="B705" s="66"/>
      <c r="L705" s="37"/>
      <c r="M705" s="37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</row>
    <row r="706" spans="1:35" ht="24.95" customHeight="1">
      <c r="A706" s="66"/>
      <c r="B706" s="66"/>
      <c r="L706" s="37"/>
      <c r="M706" s="37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</row>
    <row r="707" spans="1:35" ht="24.95" customHeight="1">
      <c r="A707" s="66"/>
      <c r="B707" s="66"/>
      <c r="L707" s="37"/>
      <c r="M707" s="3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</row>
    <row r="708" spans="1:35" ht="24.95" customHeight="1">
      <c r="A708" s="66"/>
      <c r="B708" s="66"/>
      <c r="L708" s="37"/>
      <c r="M708" s="37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</row>
    <row r="709" spans="1:35" ht="24.95" customHeight="1">
      <c r="A709" s="66"/>
      <c r="B709" s="66"/>
      <c r="L709" s="37"/>
      <c r="M709" s="37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</row>
    <row r="710" spans="1:35" ht="24.95" customHeight="1">
      <c r="A710" s="66"/>
      <c r="B710" s="66"/>
      <c r="L710" s="37"/>
      <c r="M710" s="37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</row>
    <row r="711" spans="1:35" ht="24.95" customHeight="1">
      <c r="A711" s="66"/>
      <c r="B711" s="66"/>
      <c r="L711" s="37"/>
      <c r="M711" s="37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</row>
    <row r="712" spans="1:35" ht="24.95" customHeight="1">
      <c r="A712" s="66"/>
      <c r="B712" s="66"/>
      <c r="L712" s="37"/>
      <c r="M712" s="37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</row>
    <row r="713" spans="1:35" ht="24.95" customHeight="1">
      <c r="A713" s="66"/>
      <c r="B713" s="66"/>
      <c r="L713" s="37"/>
      <c r="M713" s="37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</row>
    <row r="714" spans="1:35" ht="24.95" customHeight="1">
      <c r="A714" s="66"/>
      <c r="B714" s="66"/>
      <c r="L714" s="37"/>
      <c r="M714" s="37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</row>
    <row r="715" spans="1:35" ht="24.95" customHeight="1">
      <c r="A715" s="66"/>
      <c r="B715" s="66"/>
      <c r="L715" s="37"/>
      <c r="M715" s="37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</row>
    <row r="716" spans="1:35" ht="24.95" customHeight="1">
      <c r="A716" s="66"/>
      <c r="B716" s="66"/>
      <c r="L716" s="37"/>
      <c r="M716" s="37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</row>
    <row r="717" spans="1:35" ht="24.95" customHeight="1">
      <c r="A717" s="66"/>
      <c r="B717" s="66"/>
      <c r="L717" s="37"/>
      <c r="M717" s="3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</row>
    <row r="718" spans="1:35" ht="24.95" customHeight="1">
      <c r="A718" s="66"/>
      <c r="B718" s="66"/>
      <c r="L718" s="37"/>
      <c r="M718" s="37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</row>
    <row r="719" spans="1:35" ht="24.95" customHeight="1">
      <c r="A719" s="66"/>
      <c r="B719" s="66"/>
      <c r="L719" s="37"/>
      <c r="M719" s="37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</row>
    <row r="720" spans="1:35" ht="24.95" customHeight="1">
      <c r="A720" s="66"/>
      <c r="B720" s="66"/>
      <c r="L720" s="37"/>
      <c r="M720" s="37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</row>
    <row r="721" spans="1:35" ht="24.95" customHeight="1">
      <c r="A721" s="66"/>
      <c r="B721" s="66"/>
      <c r="L721" s="37"/>
      <c r="M721" s="37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</row>
    <row r="722" spans="1:35" ht="24.95" customHeight="1">
      <c r="A722" s="66"/>
      <c r="B722" s="66"/>
      <c r="L722" s="37"/>
      <c r="M722" s="37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</row>
    <row r="723" spans="1:35" ht="24.95" customHeight="1">
      <c r="A723" s="66"/>
      <c r="B723" s="66"/>
      <c r="L723" s="37"/>
      <c r="M723" s="37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</row>
    <row r="724" spans="1:35" ht="24.95" customHeight="1">
      <c r="A724" s="66"/>
      <c r="B724" s="66"/>
      <c r="L724" s="37"/>
      <c r="M724" s="37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</row>
    <row r="725" spans="1:35" ht="24.95" customHeight="1">
      <c r="A725" s="66"/>
      <c r="B725" s="66"/>
      <c r="L725" s="37"/>
      <c r="M725" s="37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</row>
    <row r="726" spans="1:35" ht="24.95" customHeight="1">
      <c r="A726" s="66"/>
      <c r="B726" s="66"/>
      <c r="L726" s="37"/>
      <c r="M726" s="37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</row>
    <row r="727" spans="1:35" ht="24.95" customHeight="1">
      <c r="A727" s="66"/>
      <c r="B727" s="66"/>
      <c r="L727" s="37"/>
      <c r="M727" s="3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</row>
    <row r="728" spans="1:35" ht="24.95" customHeight="1">
      <c r="A728" s="66"/>
      <c r="B728" s="66"/>
      <c r="L728" s="37"/>
      <c r="M728" s="37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</row>
    <row r="729" spans="1:35" ht="24.95" customHeight="1">
      <c r="A729" s="66"/>
      <c r="B729" s="66"/>
      <c r="L729" s="37"/>
      <c r="M729" s="37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</row>
    <row r="730" spans="1:35" ht="24.95" customHeight="1">
      <c r="A730" s="66"/>
      <c r="B730" s="66"/>
      <c r="L730" s="37"/>
      <c r="M730" s="37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</row>
    <row r="731" spans="1:35" ht="24.95" customHeight="1">
      <c r="A731" s="66"/>
      <c r="B731" s="66"/>
      <c r="L731" s="37"/>
      <c r="M731" s="37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</row>
    <row r="732" spans="1:35" ht="24.95" customHeight="1">
      <c r="A732" s="66"/>
      <c r="B732" s="66"/>
      <c r="L732" s="37"/>
      <c r="M732" s="37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</row>
    <row r="733" spans="1:35" ht="24.95" customHeight="1">
      <c r="A733" s="66"/>
      <c r="B733" s="66"/>
      <c r="L733" s="37"/>
      <c r="M733" s="37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</row>
    <row r="734" spans="1:35" ht="24.95" customHeight="1">
      <c r="A734" s="66"/>
      <c r="B734" s="66"/>
      <c r="L734" s="37"/>
      <c r="M734" s="37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</row>
    <row r="735" spans="1:35" ht="24.95" customHeight="1">
      <c r="A735" s="66"/>
      <c r="B735" s="66"/>
      <c r="L735" s="37"/>
      <c r="M735" s="37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</row>
    <row r="736" spans="1:35" ht="24.95" customHeight="1">
      <c r="A736" s="66"/>
      <c r="B736" s="66"/>
      <c r="L736" s="37"/>
      <c r="M736" s="37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</row>
    <row r="737" spans="1:35" ht="24.95" customHeight="1">
      <c r="A737" s="66"/>
      <c r="B737" s="66"/>
      <c r="L737" s="37"/>
      <c r="M737" s="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</row>
    <row r="738" spans="1:35" ht="24.95" customHeight="1">
      <c r="A738" s="66"/>
      <c r="B738" s="66"/>
      <c r="L738" s="37"/>
      <c r="M738" s="37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</row>
    <row r="739" spans="1:35" ht="24.95" customHeight="1">
      <c r="A739" s="66"/>
      <c r="B739" s="66"/>
      <c r="L739" s="37"/>
      <c r="M739" s="37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</row>
    <row r="740" spans="1:35" ht="24.95" customHeight="1">
      <c r="A740" s="66"/>
      <c r="B740" s="66"/>
      <c r="L740" s="37"/>
      <c r="M740" s="37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</row>
    <row r="741" spans="1:35" ht="24.95" customHeight="1">
      <c r="A741" s="66"/>
      <c r="B741" s="66"/>
      <c r="L741" s="37"/>
      <c r="M741" s="37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</row>
    <row r="742" spans="1:35" ht="24.95" customHeight="1">
      <c r="A742" s="66"/>
      <c r="B742" s="66"/>
      <c r="L742" s="37"/>
      <c r="M742" s="37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</row>
    <row r="743" spans="1:35" ht="24.95" customHeight="1">
      <c r="A743" s="66"/>
      <c r="B743" s="66"/>
      <c r="L743" s="37"/>
      <c r="M743" s="37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</row>
    <row r="744" spans="1:35" ht="24.95" customHeight="1">
      <c r="A744" s="66"/>
      <c r="B744" s="66"/>
      <c r="L744" s="37"/>
      <c r="M744" s="37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</row>
    <row r="745" spans="1:35" ht="24.95" customHeight="1">
      <c r="A745" s="66"/>
      <c r="B745" s="66"/>
      <c r="L745" s="37"/>
      <c r="M745" s="37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</row>
    <row r="746" spans="1:35" ht="24.95" customHeight="1">
      <c r="A746" s="66"/>
      <c r="B746" s="66"/>
      <c r="L746" s="37"/>
      <c r="M746" s="37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</row>
    <row r="747" spans="1:35" ht="24.95" customHeight="1">
      <c r="A747" s="66"/>
      <c r="B747" s="66"/>
      <c r="L747" s="37"/>
      <c r="M747" s="3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</row>
    <row r="748" spans="1:35" ht="24.95" customHeight="1">
      <c r="A748" s="66"/>
      <c r="B748" s="66"/>
      <c r="L748" s="37"/>
      <c r="M748" s="37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</row>
    <row r="749" spans="1:35" ht="24.95" customHeight="1">
      <c r="A749" s="66"/>
      <c r="B749" s="66"/>
      <c r="L749" s="37"/>
      <c r="M749" s="37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</row>
    <row r="750" spans="1:35" ht="24.95" customHeight="1">
      <c r="A750" s="66"/>
      <c r="B750" s="66"/>
      <c r="L750" s="37"/>
      <c r="M750" s="37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</row>
    <row r="751" spans="1:35" ht="24.95" customHeight="1">
      <c r="A751" s="66"/>
      <c r="B751" s="66"/>
      <c r="L751" s="37"/>
      <c r="M751" s="37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</row>
    <row r="752" spans="1:35" ht="24.95" customHeight="1">
      <c r="A752" s="66"/>
      <c r="B752" s="66"/>
      <c r="L752" s="37"/>
      <c r="M752" s="37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</row>
    <row r="753" spans="1:35" ht="24.95" customHeight="1">
      <c r="A753" s="66"/>
      <c r="B753" s="66"/>
      <c r="L753" s="37"/>
      <c r="M753" s="37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</row>
    <row r="754" spans="1:35" ht="24.95" customHeight="1">
      <c r="A754" s="66"/>
      <c r="B754" s="66"/>
      <c r="L754" s="37"/>
      <c r="M754" s="37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</row>
    <row r="755" spans="1:35" ht="24.95" customHeight="1">
      <c r="A755" s="66"/>
      <c r="B755" s="66"/>
      <c r="L755" s="37"/>
      <c r="M755" s="37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</row>
    <row r="756" spans="1:35" ht="24.95" customHeight="1">
      <c r="A756" s="66"/>
      <c r="B756" s="66"/>
      <c r="L756" s="37"/>
      <c r="M756" s="37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</row>
    <row r="757" spans="1:35" ht="24.95" customHeight="1">
      <c r="A757" s="66"/>
      <c r="B757" s="66"/>
      <c r="L757" s="37"/>
      <c r="M757" s="3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</row>
    <row r="758" spans="1:35" ht="24.95" customHeight="1">
      <c r="A758" s="66"/>
      <c r="B758" s="66"/>
      <c r="L758" s="37"/>
      <c r="M758" s="37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</row>
    <row r="759" spans="1:35" ht="24.95" customHeight="1">
      <c r="A759" s="66"/>
      <c r="B759" s="66"/>
      <c r="L759" s="37"/>
      <c r="M759" s="37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</row>
    <row r="760" spans="1:35" ht="24.95" customHeight="1">
      <c r="A760" s="66"/>
      <c r="B760" s="66"/>
      <c r="L760" s="37"/>
      <c r="M760" s="37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</row>
    <row r="761" spans="1:35" ht="24.95" customHeight="1">
      <c r="A761" s="66"/>
      <c r="B761" s="66"/>
      <c r="L761" s="37"/>
      <c r="M761" s="37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</row>
    <row r="762" spans="1:35" ht="24.95" customHeight="1">
      <c r="A762" s="66"/>
      <c r="B762" s="66"/>
      <c r="L762" s="37"/>
      <c r="M762" s="37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</row>
    <row r="763" spans="1:35" ht="24.95" customHeight="1">
      <c r="A763" s="66"/>
      <c r="B763" s="66"/>
      <c r="L763" s="37"/>
      <c r="M763" s="37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</row>
    <row r="764" spans="1:35" ht="24.95" customHeight="1">
      <c r="A764" s="66"/>
      <c r="B764" s="66"/>
      <c r="L764" s="37"/>
      <c r="M764" s="37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</row>
    <row r="765" spans="1:35" ht="24.95" customHeight="1">
      <c r="A765" s="66"/>
      <c r="B765" s="66"/>
      <c r="L765" s="37"/>
      <c r="M765" s="37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</row>
    <row r="766" spans="1:35" ht="24.95" customHeight="1">
      <c r="A766" s="66"/>
      <c r="B766" s="66"/>
      <c r="L766" s="37"/>
      <c r="M766" s="37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</row>
    <row r="767" spans="1:35" ht="24.95" customHeight="1">
      <c r="A767" s="66"/>
      <c r="B767" s="66"/>
      <c r="L767" s="37"/>
      <c r="M767" s="3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</row>
    <row r="768" spans="1:35" ht="24.95" customHeight="1">
      <c r="A768" s="66"/>
      <c r="B768" s="66"/>
      <c r="L768" s="37"/>
      <c r="M768" s="37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</row>
    <row r="769" spans="1:35" ht="24.95" customHeight="1">
      <c r="A769" s="66"/>
      <c r="B769" s="66"/>
      <c r="L769" s="37"/>
      <c r="M769" s="37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</row>
    <row r="770" spans="1:35" ht="24.95" customHeight="1">
      <c r="A770" s="66"/>
      <c r="B770" s="66"/>
      <c r="L770" s="37"/>
      <c r="M770" s="37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</row>
    <row r="771" spans="1:35" ht="24.95" customHeight="1">
      <c r="A771" s="66"/>
      <c r="B771" s="66"/>
      <c r="L771" s="37"/>
      <c r="M771" s="37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</row>
    <row r="772" spans="1:35" ht="24.95" customHeight="1">
      <c r="A772" s="66"/>
      <c r="B772" s="66"/>
      <c r="L772" s="37"/>
      <c r="M772" s="37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</row>
    <row r="773" spans="1:35" ht="24.95" customHeight="1">
      <c r="A773" s="66"/>
      <c r="B773" s="66"/>
      <c r="L773" s="37"/>
      <c r="M773" s="37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</row>
    <row r="774" spans="1:35" ht="24.95" customHeight="1">
      <c r="A774" s="66"/>
      <c r="B774" s="66"/>
      <c r="L774" s="37"/>
      <c r="M774" s="37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</row>
    <row r="775" spans="1:35" ht="24.95" customHeight="1">
      <c r="A775" s="66"/>
      <c r="B775" s="66"/>
      <c r="L775" s="37"/>
      <c r="M775" s="37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</row>
    <row r="776" spans="1:35" ht="24.95" customHeight="1">
      <c r="A776" s="66"/>
      <c r="B776" s="66"/>
      <c r="L776" s="37"/>
      <c r="M776" s="37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</row>
    <row r="777" spans="1:35" ht="24.95" customHeight="1">
      <c r="A777" s="66"/>
      <c r="B777" s="66"/>
      <c r="L777" s="37"/>
      <c r="M777" s="3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</row>
    <row r="778" spans="1:35" ht="24.95" customHeight="1">
      <c r="A778" s="66"/>
      <c r="B778" s="66"/>
      <c r="L778" s="37"/>
      <c r="M778" s="37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</row>
    <row r="779" spans="1:35" ht="24.95" customHeight="1">
      <c r="A779" s="66"/>
      <c r="B779" s="66"/>
      <c r="L779" s="37"/>
      <c r="M779" s="37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</row>
    <row r="780" spans="1:35" ht="24.95" customHeight="1">
      <c r="A780" s="66"/>
      <c r="B780" s="66"/>
      <c r="L780" s="37"/>
      <c r="M780" s="37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</row>
    <row r="781" spans="1:35" ht="24.95" customHeight="1">
      <c r="A781" s="66"/>
      <c r="B781" s="66"/>
      <c r="L781" s="37"/>
      <c r="M781" s="37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</row>
    <row r="782" spans="1:35" ht="24.95" customHeight="1">
      <c r="A782" s="66"/>
      <c r="B782" s="66"/>
      <c r="L782" s="37"/>
      <c r="M782" s="37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</row>
    <row r="783" spans="1:35" ht="24.95" customHeight="1">
      <c r="A783" s="66"/>
      <c r="B783" s="66"/>
      <c r="L783" s="37"/>
      <c r="M783" s="37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</row>
    <row r="784" spans="1:35" ht="24.95" customHeight="1">
      <c r="A784" s="66"/>
      <c r="B784" s="66"/>
      <c r="L784" s="37"/>
      <c r="M784" s="37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</row>
    <row r="785" spans="1:35" ht="24.95" customHeight="1">
      <c r="A785" s="66"/>
      <c r="B785" s="66"/>
      <c r="L785" s="37"/>
      <c r="M785" s="37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</row>
    <row r="786" spans="1:35" ht="24.95" customHeight="1">
      <c r="A786" s="66"/>
      <c r="B786" s="66"/>
      <c r="L786" s="37"/>
      <c r="M786" s="37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</row>
    <row r="787" spans="1:35" ht="24.95" customHeight="1">
      <c r="A787" s="66"/>
      <c r="B787" s="66"/>
      <c r="L787" s="37"/>
      <c r="M787" s="3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</row>
    <row r="788" spans="1:35" ht="24.95" customHeight="1">
      <c r="A788" s="66"/>
      <c r="B788" s="66"/>
      <c r="L788" s="37"/>
      <c r="M788" s="37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</row>
    <row r="789" spans="1:35" ht="24.95" customHeight="1">
      <c r="A789" s="66"/>
      <c r="B789" s="66"/>
      <c r="L789" s="37"/>
      <c r="M789" s="37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</row>
    <row r="790" spans="1:35" ht="24.95" customHeight="1">
      <c r="A790" s="66"/>
      <c r="B790" s="66"/>
      <c r="L790" s="37"/>
      <c r="M790" s="37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</row>
    <row r="791" spans="1:35" ht="24.95" customHeight="1">
      <c r="A791" s="66"/>
      <c r="B791" s="66"/>
      <c r="L791" s="37"/>
      <c r="M791" s="37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</row>
    <row r="792" spans="1:35" ht="24.95" customHeight="1">
      <c r="A792" s="66"/>
      <c r="B792" s="66"/>
      <c r="L792" s="37"/>
      <c r="M792" s="37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</row>
    <row r="793" spans="1:35" ht="24.95" customHeight="1">
      <c r="A793" s="66"/>
      <c r="B793" s="66"/>
      <c r="L793" s="37"/>
      <c r="M793" s="37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</row>
    <row r="794" spans="1:35" ht="24.95" customHeight="1">
      <c r="A794" s="66"/>
      <c r="B794" s="66"/>
      <c r="L794" s="37"/>
      <c r="M794" s="37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</row>
    <row r="795" spans="1:35" ht="24.95" customHeight="1">
      <c r="A795" s="66"/>
      <c r="B795" s="66"/>
      <c r="L795" s="37"/>
      <c r="M795" s="37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</row>
    <row r="796" spans="1:35" ht="24.95" customHeight="1">
      <c r="A796" s="66"/>
      <c r="B796" s="66"/>
      <c r="L796" s="37"/>
      <c r="M796" s="37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</row>
    <row r="797" spans="1:35" ht="24.95" customHeight="1">
      <c r="A797" s="66"/>
      <c r="B797" s="66"/>
      <c r="L797" s="37"/>
      <c r="M797" s="3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</row>
    <row r="798" spans="1:35" ht="24.95" customHeight="1">
      <c r="A798" s="66"/>
      <c r="B798" s="66"/>
      <c r="L798" s="37"/>
      <c r="M798" s="37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</row>
    <row r="799" spans="1:35" ht="24.95" customHeight="1">
      <c r="A799" s="66"/>
      <c r="B799" s="66"/>
      <c r="L799" s="37"/>
      <c r="M799" s="37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</row>
    <row r="800" spans="1:35" ht="24.95" customHeight="1">
      <c r="A800" s="66"/>
      <c r="B800" s="66"/>
      <c r="L800" s="37"/>
      <c r="M800" s="37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</row>
    <row r="801" spans="1:35" ht="24.95" customHeight="1">
      <c r="A801" s="66"/>
      <c r="B801" s="66"/>
      <c r="L801" s="37"/>
      <c r="M801" s="37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</row>
    <row r="802" spans="1:35" ht="24.95" customHeight="1">
      <c r="A802" s="66"/>
      <c r="B802" s="66"/>
      <c r="L802" s="37"/>
      <c r="M802" s="37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</row>
    <row r="803" spans="1:35" ht="24.95" customHeight="1">
      <c r="A803" s="66"/>
      <c r="B803" s="66"/>
      <c r="L803" s="37"/>
      <c r="M803" s="37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</row>
    <row r="804" spans="1:35" ht="24.95" customHeight="1">
      <c r="A804" s="66"/>
      <c r="B804" s="66"/>
      <c r="L804" s="37"/>
      <c r="M804" s="37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</row>
    <row r="805" spans="1:35" ht="24.95" customHeight="1">
      <c r="A805" s="66"/>
      <c r="B805" s="66"/>
      <c r="L805" s="37"/>
      <c r="M805" s="37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</row>
    <row r="806" spans="1:35" ht="24.95" customHeight="1">
      <c r="A806" s="66"/>
      <c r="B806" s="66"/>
      <c r="L806" s="37"/>
      <c r="M806" s="37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</row>
    <row r="807" spans="1:35" ht="24.95" customHeight="1">
      <c r="A807" s="66"/>
      <c r="B807" s="66"/>
      <c r="L807" s="37"/>
      <c r="M807" s="3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</row>
    <row r="808" spans="1:35" ht="24.95" customHeight="1">
      <c r="A808" s="66"/>
      <c r="B808" s="66"/>
      <c r="L808" s="37"/>
      <c r="M808" s="37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</row>
    <row r="809" spans="1:35" ht="24.95" customHeight="1">
      <c r="A809" s="66"/>
      <c r="B809" s="66"/>
      <c r="L809" s="37"/>
      <c r="M809" s="37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</row>
    <row r="810" spans="1:35" ht="24.95" customHeight="1">
      <c r="A810" s="66"/>
      <c r="B810" s="66"/>
      <c r="L810" s="37"/>
      <c r="M810" s="37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</row>
    <row r="811" spans="1:35" ht="24.95" customHeight="1">
      <c r="A811" s="66"/>
      <c r="B811" s="66"/>
      <c r="L811" s="37"/>
      <c r="M811" s="37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</row>
    <row r="812" spans="1:35" ht="24.95" customHeight="1">
      <c r="A812" s="66"/>
      <c r="B812" s="66"/>
      <c r="L812" s="37"/>
      <c r="M812" s="37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</row>
    <row r="813" spans="1:35" ht="24.95" customHeight="1">
      <c r="A813" s="66"/>
      <c r="B813" s="66"/>
      <c r="L813" s="37"/>
      <c r="M813" s="37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</row>
    <row r="814" spans="1:35" ht="24.95" customHeight="1">
      <c r="A814" s="66"/>
      <c r="B814" s="66"/>
      <c r="L814" s="37"/>
      <c r="M814" s="37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</row>
    <row r="815" spans="1:35" ht="24.95" customHeight="1">
      <c r="A815" s="66"/>
      <c r="B815" s="66"/>
      <c r="L815" s="37"/>
      <c r="M815" s="37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</row>
    <row r="816" spans="1:35" ht="24.95" customHeight="1">
      <c r="A816" s="66"/>
      <c r="B816" s="66"/>
      <c r="L816" s="37"/>
      <c r="M816" s="37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</row>
    <row r="817" spans="1:35" ht="24.95" customHeight="1">
      <c r="A817" s="66"/>
      <c r="B817" s="66"/>
      <c r="L817" s="37"/>
      <c r="M817" s="3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</row>
    <row r="818" spans="1:35" ht="24.95" customHeight="1">
      <c r="A818" s="66"/>
      <c r="B818" s="66"/>
      <c r="L818" s="37"/>
      <c r="M818" s="37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</row>
    <row r="819" spans="1:35" ht="24.95" customHeight="1">
      <c r="A819" s="66"/>
      <c r="B819" s="66"/>
      <c r="L819" s="37"/>
      <c r="M819" s="37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</row>
    <row r="820" spans="1:35" ht="24.95" customHeight="1">
      <c r="A820" s="66"/>
      <c r="B820" s="66"/>
      <c r="L820" s="37"/>
      <c r="M820" s="37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</row>
    <row r="821" spans="1:35" ht="24.95" customHeight="1">
      <c r="A821" s="66"/>
      <c r="B821" s="66"/>
      <c r="L821" s="37"/>
      <c r="M821" s="37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</row>
    <row r="822" spans="1:35" ht="24.95" customHeight="1">
      <c r="A822" s="66"/>
      <c r="B822" s="66"/>
      <c r="L822" s="37"/>
      <c r="M822" s="37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</row>
    <row r="823" spans="1:35" ht="24.95" customHeight="1">
      <c r="A823" s="66"/>
      <c r="B823" s="66"/>
      <c r="L823" s="37"/>
      <c r="M823" s="37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</row>
    <row r="824" spans="1:35" ht="24.95" customHeight="1">
      <c r="A824" s="66"/>
      <c r="B824" s="66"/>
      <c r="L824" s="37"/>
      <c r="M824" s="37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</row>
    <row r="825" spans="1:35" ht="24.95" customHeight="1">
      <c r="A825" s="66"/>
      <c r="B825" s="66"/>
      <c r="L825" s="37"/>
      <c r="M825" s="37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</row>
    <row r="826" spans="1:35" ht="24.95" customHeight="1">
      <c r="A826" s="66"/>
      <c r="B826" s="66"/>
      <c r="L826" s="37"/>
      <c r="M826" s="37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</row>
    <row r="827" spans="1:35" ht="24.95" customHeight="1">
      <c r="A827" s="66"/>
      <c r="B827" s="66"/>
      <c r="L827" s="37"/>
      <c r="M827" s="3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</row>
    <row r="828" spans="1:35" ht="24.95" customHeight="1">
      <c r="A828" s="66"/>
      <c r="B828" s="66"/>
      <c r="L828" s="37"/>
      <c r="M828" s="37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</row>
    <row r="829" spans="1:35" ht="24.95" customHeight="1">
      <c r="A829" s="66"/>
      <c r="B829" s="66"/>
      <c r="L829" s="37"/>
      <c r="M829" s="37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</row>
    <row r="830" spans="1:35" ht="24.95" customHeight="1">
      <c r="A830" s="66"/>
      <c r="B830" s="66"/>
      <c r="L830" s="37"/>
      <c r="M830" s="37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</row>
    <row r="831" spans="1:35" ht="24.95" customHeight="1">
      <c r="A831" s="66"/>
      <c r="B831" s="66"/>
      <c r="L831" s="37"/>
      <c r="M831" s="37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</row>
    <row r="832" spans="1:35" ht="24.95" customHeight="1">
      <c r="A832" s="66"/>
      <c r="B832" s="66"/>
      <c r="L832" s="37"/>
      <c r="M832" s="37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</row>
    <row r="833" spans="1:35" ht="24.95" customHeight="1">
      <c r="A833" s="66"/>
      <c r="B833" s="66"/>
      <c r="L833" s="37"/>
      <c r="M833" s="37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</row>
    <row r="834" spans="1:35" ht="24.95" customHeight="1">
      <c r="A834" s="66"/>
      <c r="B834" s="66"/>
      <c r="L834" s="37"/>
      <c r="M834" s="37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</row>
    <row r="835" spans="1:35" ht="24.95" customHeight="1">
      <c r="A835" s="66"/>
      <c r="B835" s="66"/>
      <c r="L835" s="37"/>
      <c r="M835" s="37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</row>
    <row r="836" spans="1:35" ht="24.95" customHeight="1">
      <c r="A836" s="66"/>
      <c r="B836" s="66"/>
      <c r="L836" s="37"/>
      <c r="M836" s="37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</row>
    <row r="837" spans="1:35" ht="24.95" customHeight="1">
      <c r="A837" s="66"/>
      <c r="B837" s="66"/>
      <c r="L837" s="37"/>
      <c r="M837" s="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</row>
    <row r="838" spans="1:35" ht="24.95" customHeight="1">
      <c r="A838" s="66"/>
      <c r="B838" s="66"/>
      <c r="L838" s="37"/>
      <c r="M838" s="37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</row>
    <row r="839" spans="1:35" ht="24.95" customHeight="1">
      <c r="A839" s="66"/>
      <c r="B839" s="66"/>
      <c r="L839" s="37"/>
      <c r="M839" s="37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</row>
    <row r="840" spans="1:35" ht="24.95" customHeight="1">
      <c r="A840" s="66"/>
      <c r="B840" s="66"/>
      <c r="L840" s="37"/>
      <c r="M840" s="37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</row>
    <row r="841" spans="1:35" ht="24.95" customHeight="1">
      <c r="A841" s="66"/>
      <c r="B841" s="66"/>
      <c r="L841" s="37"/>
      <c r="M841" s="37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</row>
    <row r="842" spans="1:35" ht="24.95" customHeight="1">
      <c r="A842" s="66"/>
      <c r="B842" s="66"/>
      <c r="L842" s="37"/>
      <c r="M842" s="37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</row>
    <row r="843" spans="1:35" ht="24.95" customHeight="1">
      <c r="A843" s="66"/>
      <c r="B843" s="66"/>
      <c r="L843" s="37"/>
      <c r="M843" s="37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</row>
    <row r="844" spans="1:35" ht="24.95" customHeight="1">
      <c r="A844" s="66"/>
      <c r="B844" s="66"/>
      <c r="L844" s="37"/>
      <c r="M844" s="37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</row>
    <row r="845" spans="1:35" ht="24.95" customHeight="1">
      <c r="A845" s="66"/>
      <c r="B845" s="66"/>
      <c r="L845" s="37"/>
      <c r="M845" s="37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</row>
    <row r="846" spans="1:35" ht="24.95" customHeight="1">
      <c r="A846" s="66"/>
      <c r="B846" s="66"/>
      <c r="L846" s="37"/>
      <c r="M846" s="37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</row>
    <row r="847" spans="1:35" ht="24.95" customHeight="1">
      <c r="A847" s="66"/>
      <c r="B847" s="66"/>
      <c r="L847" s="37"/>
      <c r="M847" s="3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</row>
    <row r="848" spans="1:35" ht="24.95" customHeight="1">
      <c r="A848" s="66"/>
      <c r="B848" s="66"/>
      <c r="L848" s="37"/>
      <c r="M848" s="37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</row>
    <row r="849" spans="1:35" ht="24.95" customHeight="1">
      <c r="A849" s="66"/>
      <c r="B849" s="66"/>
      <c r="L849" s="37"/>
      <c r="M849" s="37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</row>
    <row r="850" spans="1:35" ht="24.95" customHeight="1">
      <c r="A850" s="66"/>
      <c r="B850" s="66"/>
      <c r="L850" s="37"/>
      <c r="M850" s="37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</row>
    <row r="851" spans="1:35" ht="24.95" customHeight="1">
      <c r="A851" s="66"/>
      <c r="B851" s="66"/>
      <c r="L851" s="37"/>
      <c r="M851" s="37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</row>
    <row r="852" spans="1:35" ht="24.95" customHeight="1">
      <c r="A852" s="66"/>
      <c r="B852" s="66"/>
      <c r="L852" s="37"/>
      <c r="M852" s="37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</row>
    <row r="853" spans="1:35" ht="24.95" customHeight="1">
      <c r="A853" s="66"/>
      <c r="B853" s="66"/>
      <c r="L853" s="37"/>
      <c r="M853" s="37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</row>
    <row r="854" spans="1:35" ht="24.95" customHeight="1">
      <c r="A854" s="66"/>
      <c r="B854" s="66"/>
      <c r="L854" s="37"/>
      <c r="M854" s="37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</row>
    <row r="855" spans="1:35" ht="24.95" customHeight="1">
      <c r="A855" s="66"/>
      <c r="B855" s="66"/>
      <c r="L855" s="37"/>
      <c r="M855" s="37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</row>
    <row r="856" spans="1:35" ht="24.95" customHeight="1">
      <c r="A856" s="66"/>
      <c r="B856" s="66"/>
      <c r="L856" s="37"/>
      <c r="M856" s="37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</row>
    <row r="857" spans="1:35" ht="24.95" customHeight="1">
      <c r="A857" s="66"/>
      <c r="B857" s="66"/>
      <c r="L857" s="37"/>
      <c r="M857" s="3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</row>
    <row r="858" spans="1:35" ht="24.95" customHeight="1">
      <c r="A858" s="66"/>
      <c r="B858" s="66"/>
      <c r="L858" s="37"/>
      <c r="M858" s="37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</row>
    <row r="859" spans="1:35" ht="24.95" customHeight="1">
      <c r="A859" s="66"/>
      <c r="B859" s="66"/>
      <c r="L859" s="37"/>
      <c r="M859" s="37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</row>
    <row r="860" spans="1:35" ht="24.95" customHeight="1">
      <c r="A860" s="66"/>
      <c r="B860" s="66"/>
      <c r="L860" s="37"/>
      <c r="M860" s="37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</row>
    <row r="861" spans="1:35" ht="24.95" customHeight="1">
      <c r="A861" s="66"/>
      <c r="B861" s="66"/>
      <c r="L861" s="37"/>
      <c r="M861" s="37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</row>
    <row r="862" spans="1:35" ht="24.95" customHeight="1">
      <c r="A862" s="66"/>
      <c r="B862" s="66"/>
      <c r="L862" s="37"/>
      <c r="M862" s="37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</row>
    <row r="863" spans="1:35" ht="24.95" customHeight="1">
      <c r="A863" s="66"/>
      <c r="B863" s="66"/>
      <c r="L863" s="37"/>
      <c r="M863" s="37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</row>
    <row r="864" spans="1:35" ht="24.95" customHeight="1">
      <c r="A864" s="66"/>
      <c r="B864" s="66"/>
      <c r="L864" s="37"/>
      <c r="M864" s="37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</row>
    <row r="865" spans="1:35" ht="24.95" customHeight="1">
      <c r="A865" s="66"/>
      <c r="B865" s="66"/>
      <c r="L865" s="37"/>
      <c r="M865" s="37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</row>
    <row r="866" spans="1:35" ht="24.95" customHeight="1">
      <c r="A866" s="66"/>
      <c r="B866" s="66"/>
      <c r="L866" s="37"/>
      <c r="M866" s="37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</row>
    <row r="867" spans="1:35" ht="24.95" customHeight="1">
      <c r="A867" s="66"/>
      <c r="B867" s="66"/>
      <c r="L867" s="37"/>
      <c r="M867" s="3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</row>
    <row r="868" spans="1:35" ht="24.95" customHeight="1">
      <c r="A868" s="66"/>
      <c r="B868" s="66"/>
      <c r="L868" s="37"/>
      <c r="M868" s="37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</row>
    <row r="869" spans="1:35" ht="24.95" customHeight="1">
      <c r="A869" s="66"/>
      <c r="B869" s="66"/>
      <c r="L869" s="37"/>
      <c r="M869" s="37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</row>
    <row r="870" spans="1:35" ht="24.95" customHeight="1">
      <c r="A870" s="66"/>
      <c r="B870" s="66"/>
      <c r="L870" s="37"/>
      <c r="M870" s="37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</row>
    <row r="871" spans="1:35" ht="24.95" customHeight="1">
      <c r="A871" s="66"/>
      <c r="B871" s="66"/>
      <c r="L871" s="37"/>
      <c r="M871" s="37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</row>
    <row r="872" spans="1:35" ht="24.95" customHeight="1">
      <c r="A872" s="66"/>
      <c r="B872" s="66"/>
      <c r="L872" s="37"/>
      <c r="M872" s="37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</row>
    <row r="873" spans="1:35" ht="24.95" customHeight="1">
      <c r="A873" s="66"/>
      <c r="B873" s="66"/>
      <c r="L873" s="37"/>
      <c r="M873" s="37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</row>
    <row r="874" spans="1:35" ht="24.95" customHeight="1">
      <c r="A874" s="66"/>
      <c r="B874" s="66"/>
      <c r="L874" s="37"/>
      <c r="M874" s="37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</row>
    <row r="875" spans="1:35" ht="24.95" customHeight="1">
      <c r="A875" s="66"/>
      <c r="B875" s="66"/>
      <c r="L875" s="37"/>
      <c r="M875" s="37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</row>
    <row r="876" spans="1:35" ht="24.95" customHeight="1">
      <c r="A876" s="66"/>
      <c r="B876" s="66"/>
      <c r="L876" s="37"/>
      <c r="M876" s="37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</row>
    <row r="877" spans="1:35" ht="24.95" customHeight="1">
      <c r="A877" s="66"/>
      <c r="B877" s="66"/>
      <c r="L877" s="37"/>
      <c r="M877" s="3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</row>
    <row r="878" spans="1:35" ht="24.95" customHeight="1">
      <c r="A878" s="66"/>
      <c r="B878" s="66"/>
      <c r="L878" s="37"/>
      <c r="M878" s="37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</row>
    <row r="879" spans="1:35" ht="24.95" customHeight="1">
      <c r="A879" s="66"/>
      <c r="B879" s="66"/>
      <c r="L879" s="37"/>
      <c r="M879" s="37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</row>
    <row r="880" spans="1:35" ht="24.95" customHeight="1">
      <c r="A880" s="66"/>
      <c r="B880" s="66"/>
      <c r="L880" s="37"/>
      <c r="M880" s="37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</row>
    <row r="881" spans="1:35" ht="24.95" customHeight="1">
      <c r="A881" s="66"/>
      <c r="B881" s="66"/>
      <c r="L881" s="37"/>
      <c r="M881" s="37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</row>
    <row r="882" spans="1:35" ht="24.95" customHeight="1">
      <c r="A882" s="66"/>
      <c r="B882" s="66"/>
      <c r="L882" s="37"/>
      <c r="M882" s="37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</row>
    <row r="883" spans="1:35" ht="24.95" customHeight="1">
      <c r="A883" s="66"/>
      <c r="B883" s="66"/>
      <c r="L883" s="37"/>
      <c r="M883" s="37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</row>
    <row r="884" spans="1:35" ht="24.95" customHeight="1">
      <c r="A884" s="66"/>
      <c r="B884" s="66"/>
      <c r="L884" s="37"/>
      <c r="M884" s="37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</row>
    <row r="885" spans="1:35" ht="24.95" customHeight="1">
      <c r="A885" s="66"/>
      <c r="B885" s="66"/>
      <c r="L885" s="37"/>
      <c r="M885" s="37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</row>
    <row r="886" spans="1:35" ht="24.95" customHeight="1">
      <c r="A886" s="66"/>
      <c r="B886" s="66"/>
      <c r="L886" s="37"/>
      <c r="M886" s="37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</row>
    <row r="887" spans="1:35" ht="24.95" customHeight="1">
      <c r="A887" s="66"/>
      <c r="B887" s="66"/>
      <c r="L887" s="37"/>
      <c r="M887" s="3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</row>
    <row r="888" spans="1:35" ht="24.95" customHeight="1">
      <c r="A888" s="66"/>
      <c r="B888" s="66"/>
      <c r="L888" s="37"/>
      <c r="M888" s="37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</row>
    <row r="889" spans="1:35" ht="24.95" customHeight="1">
      <c r="A889" s="66"/>
      <c r="B889" s="66"/>
      <c r="L889" s="37"/>
      <c r="M889" s="37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</row>
    <row r="890" spans="1:35" ht="24.95" customHeight="1">
      <c r="A890" s="66"/>
      <c r="B890" s="66"/>
      <c r="L890" s="37"/>
      <c r="M890" s="37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</row>
    <row r="891" spans="1:35" ht="24.95" customHeight="1">
      <c r="A891" s="66"/>
      <c r="B891" s="66"/>
      <c r="L891" s="37"/>
      <c r="M891" s="37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</row>
    <row r="892" spans="1:35" ht="24.95" customHeight="1">
      <c r="A892" s="66"/>
      <c r="B892" s="66"/>
      <c r="L892" s="37"/>
      <c r="M892" s="37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</row>
    <row r="893" spans="1:35" ht="24.95" customHeight="1">
      <c r="A893" s="66"/>
      <c r="B893" s="66"/>
      <c r="L893" s="37"/>
      <c r="M893" s="37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</row>
    <row r="894" spans="1:35" ht="24.95" customHeight="1">
      <c r="A894" s="66"/>
      <c r="B894" s="66"/>
      <c r="L894" s="37"/>
      <c r="M894" s="37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</row>
    <row r="895" spans="1:35" ht="24.95" customHeight="1">
      <c r="A895" s="66"/>
      <c r="B895" s="66"/>
      <c r="L895" s="37"/>
      <c r="M895" s="37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</row>
    <row r="896" spans="1:35" ht="24.95" customHeight="1">
      <c r="A896" s="66"/>
      <c r="B896" s="66"/>
      <c r="L896" s="37"/>
      <c r="M896" s="37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</row>
    <row r="897" spans="1:35" ht="24.95" customHeight="1">
      <c r="A897" s="66"/>
      <c r="B897" s="66"/>
      <c r="L897" s="37"/>
      <c r="M897" s="3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</row>
    <row r="898" spans="1:35" ht="24.95" customHeight="1">
      <c r="A898" s="66"/>
      <c r="B898" s="66"/>
      <c r="L898" s="37"/>
      <c r="M898" s="37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</row>
    <row r="899" spans="1:35" ht="24.95" customHeight="1">
      <c r="A899" s="66"/>
      <c r="B899" s="66"/>
      <c r="L899" s="37"/>
      <c r="M899" s="37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</row>
    <row r="900" spans="1:35" ht="24.95" customHeight="1">
      <c r="A900" s="66"/>
      <c r="B900" s="66"/>
      <c r="L900" s="37"/>
      <c r="M900" s="37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</row>
    <row r="901" spans="1:35" ht="24.95" customHeight="1">
      <c r="A901" s="66"/>
      <c r="B901" s="66"/>
      <c r="L901" s="37"/>
      <c r="M901" s="37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</row>
    <row r="902" spans="1:35" ht="24.95" customHeight="1">
      <c r="A902" s="66"/>
      <c r="B902" s="66"/>
      <c r="L902" s="37"/>
      <c r="M902" s="37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</row>
    <row r="903" spans="1:35" ht="24.95" customHeight="1">
      <c r="A903" s="66"/>
      <c r="B903" s="66"/>
      <c r="L903" s="37"/>
      <c r="M903" s="37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</row>
    <row r="904" spans="1:35" ht="24.95" customHeight="1">
      <c r="A904" s="66"/>
      <c r="B904" s="66"/>
      <c r="L904" s="37"/>
      <c r="M904" s="37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</row>
    <row r="905" spans="1:35" ht="24.95" customHeight="1">
      <c r="A905" s="66"/>
      <c r="B905" s="66"/>
      <c r="L905" s="37"/>
      <c r="M905" s="37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</row>
    <row r="906" spans="1:35" ht="24.95" customHeight="1">
      <c r="A906" s="66"/>
      <c r="B906" s="66"/>
      <c r="L906" s="37"/>
      <c r="M906" s="37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</row>
    <row r="907" spans="1:35" ht="24.95" customHeight="1">
      <c r="A907" s="66"/>
      <c r="B907" s="66"/>
      <c r="L907" s="37"/>
      <c r="M907" s="3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</row>
    <row r="908" spans="1:35" ht="24.95" customHeight="1">
      <c r="A908" s="66"/>
      <c r="B908" s="66"/>
      <c r="L908" s="37"/>
      <c r="M908" s="37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</row>
    <row r="909" spans="1:35" ht="24.95" customHeight="1">
      <c r="A909" s="66"/>
      <c r="B909" s="66"/>
      <c r="L909" s="37"/>
      <c r="M909" s="37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</row>
    <row r="910" spans="1:35" ht="24.95" customHeight="1">
      <c r="A910" s="66"/>
      <c r="B910" s="66"/>
      <c r="L910" s="37"/>
      <c r="M910" s="37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</row>
    <row r="911" spans="1:35" ht="24.95" customHeight="1">
      <c r="A911" s="66"/>
      <c r="B911" s="66"/>
      <c r="L911" s="37"/>
      <c r="M911" s="37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</row>
    <row r="912" spans="1:35" ht="24.95" customHeight="1">
      <c r="A912" s="66"/>
      <c r="B912" s="66"/>
      <c r="L912" s="37"/>
      <c r="M912" s="37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</row>
    <row r="913" spans="1:35" ht="24.95" customHeight="1">
      <c r="A913" s="66"/>
      <c r="B913" s="66"/>
      <c r="L913" s="37"/>
      <c r="M913" s="37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</row>
    <row r="914" spans="1:35" ht="24.95" customHeight="1">
      <c r="A914" s="66"/>
      <c r="B914" s="66"/>
      <c r="L914" s="37"/>
      <c r="M914" s="37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</row>
    <row r="915" spans="1:35" ht="24.95" customHeight="1">
      <c r="A915" s="66"/>
      <c r="B915" s="66"/>
      <c r="L915" s="37"/>
      <c r="M915" s="37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</row>
    <row r="916" spans="1:35" ht="24.95" customHeight="1">
      <c r="A916" s="66"/>
      <c r="B916" s="66"/>
      <c r="L916" s="37"/>
      <c r="M916" s="37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</row>
    <row r="917" spans="1:35" ht="24.95" customHeight="1">
      <c r="A917" s="66"/>
      <c r="B917" s="66"/>
      <c r="L917" s="37"/>
      <c r="M917" s="3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</row>
    <row r="918" spans="1:35" ht="24.95" customHeight="1">
      <c r="A918" s="66"/>
      <c r="B918" s="66"/>
      <c r="L918" s="37"/>
      <c r="M918" s="37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</row>
    <row r="919" spans="1:35" ht="24.95" customHeight="1">
      <c r="A919" s="66"/>
      <c r="B919" s="66"/>
      <c r="L919" s="37"/>
      <c r="M919" s="37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</row>
    <row r="920" spans="1:35" ht="24.95" customHeight="1">
      <c r="A920" s="66"/>
      <c r="B920" s="66"/>
      <c r="L920" s="37"/>
      <c r="M920" s="37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</row>
    <row r="921" spans="1:35" ht="24.95" customHeight="1">
      <c r="A921" s="66"/>
      <c r="B921" s="66"/>
      <c r="L921" s="37"/>
      <c r="M921" s="37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</row>
    <row r="922" spans="1:35" ht="24.95" customHeight="1">
      <c r="A922" s="66"/>
      <c r="B922" s="66"/>
      <c r="L922" s="37"/>
      <c r="M922" s="37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</row>
    <row r="923" spans="1:35" ht="24.95" customHeight="1">
      <c r="A923" s="66"/>
      <c r="B923" s="66"/>
      <c r="L923" s="37"/>
      <c r="M923" s="37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</row>
    <row r="924" spans="1:35" ht="24.95" customHeight="1">
      <c r="A924" s="66"/>
      <c r="B924" s="66"/>
      <c r="L924" s="37"/>
      <c r="M924" s="37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</row>
    <row r="925" spans="1:35" ht="24.95" customHeight="1">
      <c r="A925" s="66"/>
      <c r="B925" s="66"/>
      <c r="L925" s="37"/>
      <c r="M925" s="37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</row>
    <row r="926" spans="1:35" ht="24.95" customHeight="1">
      <c r="A926" s="66"/>
      <c r="B926" s="66"/>
      <c r="L926" s="37"/>
      <c r="M926" s="37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</row>
    <row r="927" spans="1:35" ht="24.95" customHeight="1">
      <c r="A927" s="66"/>
      <c r="B927" s="66"/>
      <c r="L927" s="37"/>
      <c r="M927" s="3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</row>
    <row r="928" spans="1:35" ht="24.95" customHeight="1">
      <c r="A928" s="66"/>
      <c r="B928" s="66"/>
      <c r="L928" s="37"/>
      <c r="M928" s="37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</row>
    <row r="929" spans="1:35" ht="24.95" customHeight="1">
      <c r="A929" s="66"/>
      <c r="B929" s="66"/>
      <c r="L929" s="37"/>
      <c r="M929" s="37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</row>
    <row r="930" spans="1:35" ht="24.95" customHeight="1">
      <c r="A930" s="66"/>
      <c r="B930" s="66"/>
      <c r="L930" s="37"/>
      <c r="M930" s="37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</row>
    <row r="931" spans="1:35" ht="24.95" customHeight="1">
      <c r="A931" s="66"/>
      <c r="B931" s="66"/>
      <c r="L931" s="37"/>
      <c r="M931" s="37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</row>
    <row r="932" spans="1:35" ht="24.95" customHeight="1">
      <c r="A932" s="66"/>
      <c r="B932" s="66"/>
      <c r="L932" s="37"/>
      <c r="M932" s="37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</row>
    <row r="933" spans="1:35" ht="24.95" customHeight="1">
      <c r="A933" s="66"/>
      <c r="B933" s="66"/>
      <c r="L933" s="37"/>
      <c r="M933" s="37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</row>
    <row r="934" spans="1:35" ht="24.95" customHeight="1">
      <c r="A934" s="66"/>
      <c r="B934" s="66"/>
      <c r="L934" s="37"/>
      <c r="M934" s="37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</row>
    <row r="935" spans="1:35" ht="24.95" customHeight="1">
      <c r="A935" s="66"/>
      <c r="B935" s="66"/>
      <c r="L935" s="37"/>
      <c r="M935" s="37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</row>
    <row r="936" spans="1:35" ht="24.95" customHeight="1">
      <c r="A936" s="66"/>
      <c r="B936" s="66"/>
      <c r="L936" s="37"/>
      <c r="M936" s="37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</row>
    <row r="937" spans="1:35" ht="24.95" customHeight="1">
      <c r="A937" s="66"/>
      <c r="B937" s="66"/>
      <c r="L937" s="37"/>
      <c r="M937" s="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</row>
    <row r="938" spans="1:35" ht="24.95" customHeight="1">
      <c r="A938" s="66"/>
      <c r="B938" s="66"/>
      <c r="L938" s="37"/>
      <c r="M938" s="37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</row>
    <row r="939" spans="1:35" ht="24.95" customHeight="1">
      <c r="A939" s="66"/>
      <c r="B939" s="66"/>
      <c r="L939" s="37"/>
      <c r="M939" s="37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</row>
    <row r="940" spans="1:35" ht="24.95" customHeight="1">
      <c r="A940" s="66"/>
      <c r="B940" s="66"/>
      <c r="L940" s="37"/>
      <c r="M940" s="37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</row>
    <row r="941" spans="1:35" ht="24.95" customHeight="1">
      <c r="A941" s="66"/>
      <c r="B941" s="66"/>
      <c r="L941" s="37"/>
      <c r="M941" s="37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</row>
    <row r="942" spans="1:35" ht="24.95" customHeight="1">
      <c r="A942" s="66"/>
      <c r="B942" s="66"/>
      <c r="L942" s="37"/>
      <c r="M942" s="37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</row>
    <row r="943" spans="1:35" ht="24.95" customHeight="1">
      <c r="A943" s="66"/>
      <c r="B943" s="66"/>
      <c r="L943" s="37"/>
      <c r="M943" s="37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</row>
    <row r="944" spans="1:35" ht="24.95" customHeight="1">
      <c r="A944" s="66"/>
      <c r="B944" s="66"/>
      <c r="L944" s="37"/>
      <c r="M944" s="37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</row>
    <row r="945" spans="1:35" ht="24.95" customHeight="1">
      <c r="A945" s="66"/>
      <c r="B945" s="66"/>
      <c r="L945" s="37"/>
      <c r="M945" s="37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</row>
    <row r="946" spans="1:35" ht="24.95" customHeight="1">
      <c r="A946" s="66"/>
      <c r="B946" s="66"/>
      <c r="L946" s="37"/>
      <c r="M946" s="37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</row>
    <row r="947" spans="1:35" ht="24.95" customHeight="1">
      <c r="A947" s="66"/>
      <c r="B947" s="66"/>
      <c r="L947" s="37"/>
      <c r="M947" s="3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</row>
    <row r="948" spans="1:35" ht="24.95" customHeight="1">
      <c r="A948" s="66"/>
      <c r="B948" s="66"/>
      <c r="L948" s="37"/>
      <c r="M948" s="37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</row>
    <row r="949" spans="1:35" ht="24.95" customHeight="1">
      <c r="A949" s="66"/>
      <c r="B949" s="66"/>
      <c r="L949" s="37"/>
      <c r="M949" s="37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</row>
    <row r="950" spans="1:35" ht="24.95" customHeight="1">
      <c r="A950" s="66"/>
      <c r="B950" s="66"/>
      <c r="L950" s="37"/>
      <c r="M950" s="37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</row>
    <row r="951" spans="1:35" ht="24.95" customHeight="1">
      <c r="A951" s="66"/>
      <c r="B951" s="66"/>
      <c r="L951" s="37"/>
      <c r="M951" s="37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</row>
    <row r="952" spans="1:35" ht="24.95" customHeight="1">
      <c r="A952" s="66"/>
      <c r="B952" s="66"/>
      <c r="L952" s="37"/>
      <c r="M952" s="37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</row>
    <row r="953" spans="1:35" ht="24.95" customHeight="1">
      <c r="A953" s="66"/>
      <c r="B953" s="66"/>
      <c r="L953" s="37"/>
      <c r="M953" s="37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</row>
    <row r="954" spans="1:35" ht="24.95" customHeight="1">
      <c r="A954" s="66"/>
      <c r="B954" s="66"/>
      <c r="L954" s="37"/>
      <c r="M954" s="37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</row>
    <row r="955" spans="1:35" ht="24.95" customHeight="1">
      <c r="A955" s="66"/>
      <c r="B955" s="66"/>
      <c r="L955" s="37"/>
      <c r="M955" s="37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</row>
    <row r="956" spans="1:35" ht="24.95" customHeight="1">
      <c r="A956" s="66"/>
      <c r="B956" s="66"/>
      <c r="L956" s="37"/>
      <c r="M956" s="37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</row>
    <row r="957" spans="1:35" ht="24.95" customHeight="1">
      <c r="A957" s="66"/>
      <c r="B957" s="66"/>
      <c r="L957" s="37"/>
      <c r="M957" s="3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</row>
    <row r="958" spans="1:35" ht="24.95" customHeight="1">
      <c r="A958" s="66"/>
      <c r="B958" s="66"/>
      <c r="L958" s="37"/>
      <c r="M958" s="37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</row>
    <row r="959" spans="1:35" ht="24.95" customHeight="1">
      <c r="A959" s="66"/>
      <c r="B959" s="66"/>
      <c r="L959" s="37"/>
      <c r="M959" s="37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</row>
    <row r="960" spans="1:35" ht="24.95" customHeight="1">
      <c r="A960" s="66"/>
      <c r="B960" s="66"/>
      <c r="L960" s="37"/>
      <c r="M960" s="37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</row>
    <row r="961" spans="1:35" ht="24.95" customHeight="1">
      <c r="A961" s="66"/>
      <c r="B961" s="66"/>
      <c r="L961" s="37"/>
      <c r="M961" s="37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</row>
    <row r="962" spans="1:35" ht="24.95" customHeight="1">
      <c r="A962" s="66"/>
      <c r="B962" s="66"/>
      <c r="L962" s="37"/>
      <c r="M962" s="37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</row>
    <row r="963" spans="1:35" ht="24.95" customHeight="1">
      <c r="A963" s="66"/>
      <c r="B963" s="66"/>
      <c r="L963" s="37"/>
      <c r="M963" s="37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</row>
    <row r="964" spans="1:35" ht="24.95" customHeight="1">
      <c r="A964" s="66"/>
      <c r="B964" s="66"/>
      <c r="L964" s="37"/>
      <c r="M964" s="37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</row>
    <row r="965" spans="1:35" ht="24.95" customHeight="1">
      <c r="A965" s="66"/>
      <c r="B965" s="66"/>
      <c r="L965" s="37"/>
      <c r="M965" s="37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</row>
    <row r="966" spans="1:35" ht="24.95" customHeight="1">
      <c r="A966" s="66"/>
      <c r="B966" s="66"/>
      <c r="L966" s="37"/>
      <c r="M966" s="37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</row>
    <row r="967" spans="1:35" ht="24.95" customHeight="1">
      <c r="A967" s="66"/>
      <c r="B967" s="66"/>
      <c r="L967" s="37"/>
      <c r="M967" s="3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</row>
    <row r="968" spans="1:35" ht="24.95" customHeight="1">
      <c r="A968" s="66"/>
      <c r="B968" s="66"/>
      <c r="L968" s="37"/>
      <c r="M968" s="37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</row>
    <row r="969" spans="1:35" ht="24.95" customHeight="1">
      <c r="A969" s="66"/>
      <c r="B969" s="66"/>
      <c r="L969" s="37"/>
      <c r="M969" s="37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</row>
    <row r="970" spans="1:35" ht="24.95" customHeight="1">
      <c r="A970" s="66"/>
      <c r="B970" s="66"/>
      <c r="L970" s="37"/>
      <c r="M970" s="37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</row>
    <row r="971" spans="1:35" ht="24.95" customHeight="1">
      <c r="A971" s="66"/>
      <c r="B971" s="66"/>
      <c r="L971" s="37"/>
      <c r="M971" s="37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</row>
    <row r="972" spans="1:35" ht="24.95" customHeight="1">
      <c r="A972" s="66"/>
      <c r="B972" s="66"/>
      <c r="L972" s="37"/>
      <c r="M972" s="37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</row>
    <row r="973" spans="1:35" ht="24.95" customHeight="1">
      <c r="A973" s="66"/>
      <c r="B973" s="66"/>
      <c r="L973" s="37"/>
      <c r="M973" s="37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</row>
    <row r="974" spans="1:35" ht="24.95" customHeight="1">
      <c r="A974" s="66"/>
      <c r="B974" s="66"/>
      <c r="L974" s="37"/>
      <c r="M974" s="37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</row>
    <row r="975" spans="1:35" ht="24.95" customHeight="1">
      <c r="A975" s="66"/>
      <c r="B975" s="66"/>
      <c r="L975" s="37"/>
      <c r="M975" s="37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</row>
    <row r="976" spans="1:35" ht="24.95" customHeight="1">
      <c r="A976" s="66"/>
      <c r="B976" s="66"/>
      <c r="L976" s="37"/>
      <c r="M976" s="37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</row>
    <row r="977" spans="1:35" ht="24.95" customHeight="1">
      <c r="A977" s="66"/>
      <c r="B977" s="66"/>
      <c r="L977" s="37"/>
      <c r="M977" s="3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</row>
    <row r="978" spans="1:35" ht="24.95" customHeight="1">
      <c r="A978" s="66"/>
      <c r="B978" s="66"/>
      <c r="L978" s="37"/>
      <c r="M978" s="37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</row>
    <row r="979" spans="1:35" ht="24.95" customHeight="1">
      <c r="A979" s="66"/>
      <c r="B979" s="66"/>
      <c r="L979" s="37"/>
      <c r="M979" s="37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</row>
    <row r="980" spans="1:35" ht="24.95" customHeight="1">
      <c r="A980" s="66"/>
      <c r="B980" s="66"/>
      <c r="L980" s="37"/>
      <c r="M980" s="37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</row>
    <row r="981" spans="1:35" ht="24.95" customHeight="1">
      <c r="A981" s="66"/>
      <c r="B981" s="66"/>
      <c r="L981" s="37"/>
      <c r="M981" s="37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</row>
    <row r="982" spans="1:35" ht="24.95" customHeight="1">
      <c r="A982" s="66"/>
      <c r="B982" s="66"/>
      <c r="L982" s="37"/>
      <c r="M982" s="37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</row>
    <row r="983" spans="1:35" ht="24.95" customHeight="1">
      <c r="A983" s="66"/>
      <c r="B983" s="66"/>
      <c r="L983" s="37"/>
      <c r="M983" s="37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</row>
    <row r="984" spans="1:35" ht="24.95" customHeight="1">
      <c r="A984" s="66"/>
      <c r="B984" s="66"/>
      <c r="L984" s="37"/>
      <c r="M984" s="37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</row>
    <row r="985" spans="1:35" ht="24.95" customHeight="1">
      <c r="A985" s="66"/>
      <c r="B985" s="66"/>
      <c r="L985" s="37"/>
      <c r="M985" s="37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</row>
    <row r="986" spans="1:35" ht="24.95" customHeight="1">
      <c r="A986" s="66"/>
      <c r="B986" s="66"/>
      <c r="L986" s="37"/>
      <c r="M986" s="37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</row>
    <row r="987" spans="1:35" ht="24.95" customHeight="1">
      <c r="A987" s="66"/>
      <c r="B987" s="66"/>
      <c r="L987" s="37"/>
      <c r="M987" s="3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</row>
    <row r="988" spans="1:35" ht="24.95" customHeight="1">
      <c r="A988" s="66"/>
      <c r="B988" s="66"/>
      <c r="L988" s="37"/>
      <c r="M988" s="37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</row>
    <row r="989" spans="1:35" ht="24.95" customHeight="1">
      <c r="A989" s="66"/>
      <c r="B989" s="66"/>
      <c r="L989" s="37"/>
      <c r="M989" s="37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</row>
    <row r="990" spans="1:35" ht="24.95" customHeight="1">
      <c r="A990" s="66"/>
      <c r="B990" s="66"/>
      <c r="L990" s="37"/>
      <c r="M990" s="37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</row>
    <row r="991" spans="1:35" ht="24.95" customHeight="1">
      <c r="A991" s="66"/>
      <c r="B991" s="66"/>
      <c r="L991" s="37"/>
      <c r="M991" s="37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</row>
    <row r="992" spans="1:35" ht="24.95" customHeight="1">
      <c r="A992" s="66"/>
      <c r="B992" s="66"/>
      <c r="L992" s="37"/>
      <c r="M992" s="37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</row>
    <row r="993" spans="1:35" ht="24.95" customHeight="1">
      <c r="A993" s="66"/>
      <c r="B993" s="66"/>
      <c r="L993" s="37"/>
      <c r="M993" s="37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</row>
    <row r="994" spans="1:35" ht="24.95" customHeight="1">
      <c r="A994" s="66"/>
      <c r="B994" s="66"/>
      <c r="L994" s="37"/>
      <c r="M994" s="37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</row>
    <row r="995" spans="1:35" ht="24.95" customHeight="1">
      <c r="A995" s="66"/>
      <c r="B995" s="66"/>
      <c r="L995" s="37"/>
      <c r="M995" s="37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</row>
    <row r="996" spans="1:35" ht="24.95" customHeight="1">
      <c r="A996" s="66"/>
      <c r="B996" s="66"/>
      <c r="L996" s="37"/>
      <c r="M996" s="37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</row>
    <row r="997" spans="1:35" ht="24.95" customHeight="1">
      <c r="A997" s="66"/>
      <c r="B997" s="66"/>
      <c r="L997" s="37"/>
      <c r="M997" s="3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</row>
    <row r="998" spans="1:35" ht="24.95" customHeight="1">
      <c r="A998" s="66"/>
      <c r="B998" s="66"/>
      <c r="L998" s="37"/>
      <c r="M998" s="37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</row>
    <row r="999" spans="1:35" ht="24.95" customHeight="1">
      <c r="A999" s="66"/>
      <c r="B999" s="66"/>
      <c r="L999" s="37"/>
      <c r="M999" s="37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</row>
    <row r="1000" spans="1:35" ht="24.95" customHeight="1">
      <c r="A1000" s="66"/>
      <c r="B1000" s="66"/>
      <c r="L1000" s="37"/>
      <c r="M1000" s="37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</row>
    <row r="1001" spans="1:35" ht="24.95" customHeight="1">
      <c r="A1001" s="66"/>
      <c r="B1001" s="66"/>
      <c r="L1001" s="37"/>
      <c r="M1001" s="37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</row>
    <row r="1002" spans="1:35" ht="24.95" customHeight="1">
      <c r="A1002" s="66"/>
      <c r="B1002" s="66"/>
      <c r="L1002" s="37"/>
      <c r="M1002" s="37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</row>
    <row r="1003" spans="1:35" ht="24.95" customHeight="1">
      <c r="A1003" s="66"/>
      <c r="B1003" s="66"/>
      <c r="L1003" s="37"/>
      <c r="M1003" s="37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</row>
    <row r="1004" spans="1:35" ht="24.95" customHeight="1">
      <c r="A1004" s="66"/>
      <c r="B1004" s="66"/>
      <c r="L1004" s="37"/>
      <c r="M1004" s="37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</row>
    <row r="1005" spans="1:35" ht="24.95" customHeight="1">
      <c r="A1005" s="66"/>
      <c r="B1005" s="66"/>
      <c r="L1005" s="37"/>
      <c r="M1005" s="37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</row>
    <row r="1006" spans="1:35" ht="24.95" customHeight="1">
      <c r="A1006" s="66"/>
      <c r="B1006" s="66"/>
      <c r="L1006" s="37"/>
      <c r="M1006" s="37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</row>
    <row r="1007" spans="1:35" ht="24.95" customHeight="1">
      <c r="A1007" s="66"/>
      <c r="B1007" s="66"/>
      <c r="L1007" s="37"/>
      <c r="M1007" s="3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</row>
    <row r="1008" spans="1:35" ht="24.95" customHeight="1">
      <c r="A1008" s="66"/>
      <c r="B1008" s="66"/>
      <c r="L1008" s="37"/>
      <c r="M1008" s="37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</row>
    <row r="1009" spans="1:35" ht="24.95" customHeight="1">
      <c r="A1009" s="66"/>
      <c r="B1009" s="66"/>
      <c r="L1009" s="37"/>
      <c r="M1009" s="37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</row>
    <row r="1010" spans="1:35" ht="24.95" customHeight="1">
      <c r="A1010" s="66"/>
      <c r="B1010" s="66"/>
      <c r="L1010" s="37"/>
      <c r="M1010" s="37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</row>
    <row r="1011" spans="1:35" ht="24.95" customHeight="1">
      <c r="A1011" s="66"/>
      <c r="B1011" s="66"/>
      <c r="L1011" s="37"/>
      <c r="M1011" s="37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</row>
    <row r="1012" spans="1:35" ht="24.95" customHeight="1">
      <c r="A1012" s="66"/>
      <c r="B1012" s="66"/>
      <c r="L1012" s="37"/>
      <c r="M1012" s="37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</row>
    <row r="1013" spans="1:35" ht="24.95" customHeight="1">
      <c r="A1013" s="66"/>
      <c r="B1013" s="66"/>
      <c r="L1013" s="37"/>
      <c r="M1013" s="37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</row>
    <row r="1014" spans="1:35" ht="24.95" customHeight="1">
      <c r="A1014" s="66"/>
      <c r="B1014" s="66"/>
      <c r="L1014" s="37"/>
      <c r="M1014" s="37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</row>
    <row r="1015" spans="1:35" ht="24.95" customHeight="1">
      <c r="A1015" s="66"/>
      <c r="B1015" s="66"/>
      <c r="L1015" s="37"/>
      <c r="M1015" s="37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</row>
    <row r="1016" spans="1:35" ht="24.95" customHeight="1">
      <c r="A1016" s="66"/>
      <c r="B1016" s="66"/>
      <c r="L1016" s="37"/>
      <c r="M1016" s="37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</row>
    <row r="1017" spans="1:35" ht="24.95" customHeight="1">
      <c r="A1017" s="66"/>
      <c r="B1017" s="66"/>
      <c r="L1017" s="37"/>
      <c r="M1017" s="3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</row>
    <row r="1018" spans="1:35" ht="24.95" customHeight="1">
      <c r="A1018" s="66"/>
      <c r="B1018" s="66"/>
      <c r="L1018" s="37"/>
      <c r="M1018" s="37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</row>
    <row r="1019" spans="1:35" ht="24.95" customHeight="1">
      <c r="A1019" s="66"/>
      <c r="B1019" s="66"/>
      <c r="L1019" s="37"/>
      <c r="M1019" s="37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</row>
    <row r="1020" spans="1:35" ht="24.95" customHeight="1">
      <c r="A1020" s="66"/>
      <c r="B1020" s="66"/>
      <c r="L1020" s="37"/>
      <c r="M1020" s="37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</row>
    <row r="1021" spans="1:35" ht="24.95" customHeight="1">
      <c r="A1021" s="66"/>
      <c r="B1021" s="66"/>
      <c r="L1021" s="37"/>
      <c r="M1021" s="37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</row>
    <row r="1022" spans="1:35" ht="24.95" customHeight="1">
      <c r="A1022" s="66"/>
      <c r="B1022" s="66"/>
      <c r="L1022" s="37"/>
      <c r="M1022" s="37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</row>
    <row r="1023" spans="1:35" ht="24.95" customHeight="1">
      <c r="A1023" s="66"/>
      <c r="B1023" s="66"/>
      <c r="L1023" s="37"/>
      <c r="M1023" s="37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</row>
    <row r="1024" spans="1:35" ht="24.95" customHeight="1">
      <c r="A1024" s="66"/>
      <c r="B1024" s="66"/>
      <c r="L1024" s="37"/>
      <c r="M1024" s="37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</row>
    <row r="1025" spans="1:35" ht="24.95" customHeight="1">
      <c r="A1025" s="66"/>
      <c r="B1025" s="66"/>
      <c r="L1025" s="37"/>
      <c r="M1025" s="37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</row>
    <row r="1026" spans="1:35" ht="24.95" customHeight="1">
      <c r="A1026" s="66"/>
      <c r="B1026" s="66"/>
      <c r="L1026" s="37"/>
      <c r="M1026" s="37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</row>
    <row r="1027" spans="1:35" ht="24.95" customHeight="1">
      <c r="A1027" s="66"/>
      <c r="B1027" s="66"/>
      <c r="L1027" s="37"/>
      <c r="M1027" s="3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</row>
    <row r="1028" spans="1:35" ht="24.95" customHeight="1">
      <c r="A1028" s="66"/>
      <c r="B1028" s="66"/>
      <c r="L1028" s="37"/>
      <c r="M1028" s="37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</row>
    <row r="1029" spans="1:35" ht="24.95" customHeight="1">
      <c r="A1029" s="66"/>
      <c r="B1029" s="66"/>
      <c r="L1029" s="37"/>
      <c r="M1029" s="37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</row>
    <row r="1030" spans="1:35" ht="24.95" customHeight="1">
      <c r="A1030" s="66"/>
      <c r="B1030" s="66"/>
      <c r="L1030" s="37"/>
      <c r="M1030" s="37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</row>
    <row r="1031" spans="1:35" ht="24.95" customHeight="1">
      <c r="A1031" s="66"/>
      <c r="B1031" s="66"/>
      <c r="L1031" s="37"/>
      <c r="M1031" s="37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</row>
    <row r="1032" spans="1:35" ht="24.95" customHeight="1">
      <c r="A1032" s="66"/>
      <c r="B1032" s="66"/>
      <c r="L1032" s="37"/>
      <c r="M1032" s="37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</row>
    <row r="1033" spans="1:35" ht="24.95" customHeight="1">
      <c r="A1033" s="66"/>
      <c r="B1033" s="66"/>
      <c r="L1033" s="37"/>
      <c r="M1033" s="37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</row>
    <row r="1034" spans="1:35" ht="24.95" customHeight="1">
      <c r="A1034" s="66"/>
      <c r="B1034" s="66"/>
      <c r="L1034" s="37"/>
      <c r="M1034" s="37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</row>
    <row r="1035" spans="1:35" ht="24.95" customHeight="1">
      <c r="A1035" s="66"/>
      <c r="B1035" s="66"/>
      <c r="L1035" s="37"/>
      <c r="M1035" s="37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</row>
    <row r="1036" spans="1:35" ht="24.95" customHeight="1">
      <c r="A1036" s="66"/>
      <c r="B1036" s="66"/>
      <c r="L1036" s="37"/>
      <c r="M1036" s="37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</row>
    <row r="1037" spans="1:35" ht="24.95" customHeight="1">
      <c r="A1037" s="66"/>
      <c r="B1037" s="66"/>
      <c r="L1037" s="37"/>
      <c r="M1037" s="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</row>
    <row r="1038" spans="1:35" ht="24.95" customHeight="1">
      <c r="A1038" s="66"/>
      <c r="B1038" s="66"/>
      <c r="L1038" s="37"/>
      <c r="M1038" s="37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</row>
    <row r="1039" spans="1:35" ht="24.95" customHeight="1">
      <c r="A1039" s="66"/>
      <c r="B1039" s="66"/>
      <c r="L1039" s="37"/>
      <c r="M1039" s="37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</row>
    <row r="1040" spans="1:35" ht="24.95" customHeight="1">
      <c r="A1040" s="66"/>
      <c r="B1040" s="66"/>
      <c r="L1040" s="37"/>
      <c r="M1040" s="37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</row>
    <row r="1041" spans="1:35" ht="24.95" customHeight="1">
      <c r="A1041" s="66"/>
      <c r="B1041" s="66"/>
      <c r="L1041" s="37"/>
      <c r="M1041" s="37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</row>
    <row r="1042" spans="1:35" ht="24.95" customHeight="1">
      <c r="A1042" s="66"/>
      <c r="B1042" s="66"/>
      <c r="L1042" s="37"/>
      <c r="M1042" s="37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</row>
    <row r="1043" spans="1:35" ht="24.95" customHeight="1">
      <c r="A1043" s="66"/>
      <c r="B1043" s="66"/>
      <c r="L1043" s="37"/>
      <c r="M1043" s="37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</row>
    <row r="1044" spans="1:35" ht="24.95" customHeight="1">
      <c r="A1044" s="66"/>
      <c r="B1044" s="66"/>
      <c r="L1044" s="37"/>
      <c r="M1044" s="37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</row>
    <row r="1045" spans="1:35" ht="24.95" customHeight="1">
      <c r="A1045" s="66"/>
      <c r="B1045" s="66"/>
      <c r="L1045" s="37"/>
      <c r="M1045" s="37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</row>
    <row r="1046" spans="1:35" ht="24.95" customHeight="1">
      <c r="A1046" s="66"/>
      <c r="B1046" s="66"/>
      <c r="L1046" s="37"/>
      <c r="M1046" s="37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</row>
    <row r="1047" spans="1:35" ht="24.95" customHeight="1">
      <c r="A1047" s="66"/>
      <c r="B1047" s="66"/>
      <c r="L1047" s="37"/>
      <c r="M1047" s="3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</row>
    <row r="1048" spans="1:35" ht="24.95" customHeight="1">
      <c r="A1048" s="66"/>
      <c r="B1048" s="66"/>
      <c r="L1048" s="37"/>
      <c r="M1048" s="37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</row>
    <row r="1049" spans="1:35" ht="24.95" customHeight="1">
      <c r="A1049" s="66"/>
      <c r="B1049" s="66"/>
      <c r="L1049" s="37"/>
      <c r="M1049" s="37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</row>
    <row r="1050" spans="1:35" ht="24.95" customHeight="1">
      <c r="A1050" s="66"/>
      <c r="B1050" s="66"/>
      <c r="L1050" s="37"/>
      <c r="M1050" s="37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</row>
    <row r="1051" spans="1:35" ht="24.95" customHeight="1">
      <c r="A1051" s="66"/>
      <c r="B1051" s="66"/>
      <c r="L1051" s="37"/>
      <c r="M1051" s="37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</row>
    <row r="1052" spans="1:35" ht="24.95" customHeight="1">
      <c r="A1052" s="66"/>
      <c r="B1052" s="66"/>
      <c r="L1052" s="37"/>
      <c r="M1052" s="37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</row>
    <row r="1053" spans="1:35" ht="24.95" customHeight="1">
      <c r="A1053" s="66"/>
      <c r="B1053" s="66"/>
      <c r="L1053" s="37"/>
      <c r="M1053" s="37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</row>
    <row r="1054" spans="1:35" ht="24.95" customHeight="1">
      <c r="A1054" s="66"/>
      <c r="B1054" s="66"/>
      <c r="L1054" s="37"/>
      <c r="M1054" s="37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</row>
    <row r="1055" spans="1:35" ht="24.95" customHeight="1">
      <c r="A1055" s="66"/>
      <c r="B1055" s="66"/>
      <c r="L1055" s="37"/>
      <c r="M1055" s="37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</row>
    <row r="1056" spans="1:35" ht="24.95" customHeight="1">
      <c r="A1056" s="66"/>
      <c r="B1056" s="66"/>
      <c r="L1056" s="37"/>
      <c r="M1056" s="37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</row>
    <row r="1057" spans="1:35" ht="24.95" customHeight="1">
      <c r="A1057" s="66"/>
      <c r="B1057" s="66"/>
      <c r="L1057" s="37"/>
      <c r="M1057" s="3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</row>
    <row r="1058" spans="1:35" ht="24.95" customHeight="1">
      <c r="A1058" s="66"/>
      <c r="B1058" s="66"/>
      <c r="L1058" s="37"/>
      <c r="M1058" s="37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</row>
    <row r="1059" spans="1:35" ht="24.95" customHeight="1">
      <c r="A1059" s="66"/>
      <c r="B1059" s="66"/>
      <c r="L1059" s="37"/>
      <c r="M1059" s="37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</row>
    <row r="1060" spans="1:35" ht="24.95" customHeight="1">
      <c r="A1060" s="66"/>
      <c r="B1060" s="66"/>
      <c r="L1060" s="37"/>
      <c r="M1060" s="37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</row>
    <row r="1061" spans="1:35" ht="24.95" customHeight="1">
      <c r="A1061" s="66"/>
      <c r="B1061" s="66"/>
      <c r="L1061" s="37"/>
      <c r="M1061" s="37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</row>
    <row r="1062" spans="1:35" ht="24.95" customHeight="1">
      <c r="A1062" s="66"/>
      <c r="B1062" s="66"/>
      <c r="L1062" s="37"/>
      <c r="M1062" s="37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</row>
    <row r="1063" spans="1:35" ht="24.95" customHeight="1">
      <c r="A1063" s="66"/>
      <c r="B1063" s="66"/>
      <c r="L1063" s="37"/>
      <c r="M1063" s="37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</row>
    <row r="1064" spans="1:35" ht="24.95" customHeight="1">
      <c r="A1064" s="66"/>
      <c r="B1064" s="66"/>
      <c r="L1064" s="37"/>
      <c r="M1064" s="37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</row>
    <row r="1065" spans="1:35" ht="24.95" customHeight="1">
      <c r="A1065" s="66"/>
      <c r="B1065" s="66"/>
      <c r="L1065" s="37"/>
      <c r="M1065" s="37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</row>
    <row r="1066" spans="1:35" ht="24.95" customHeight="1">
      <c r="A1066" s="66"/>
      <c r="B1066" s="66"/>
      <c r="L1066" s="37"/>
      <c r="M1066" s="37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</row>
    <row r="1067" spans="1:35" ht="24.95" customHeight="1">
      <c r="A1067" s="66"/>
      <c r="B1067" s="66"/>
      <c r="L1067" s="37"/>
      <c r="M1067" s="3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</row>
    <row r="1068" spans="1:35" ht="24.95" customHeight="1">
      <c r="A1068" s="66"/>
      <c r="B1068" s="66"/>
      <c r="L1068" s="37"/>
      <c r="M1068" s="37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</row>
    <row r="1069" spans="1:35" ht="24.95" customHeight="1">
      <c r="A1069" s="66"/>
      <c r="B1069" s="66"/>
      <c r="L1069" s="37"/>
      <c r="M1069" s="37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</row>
    <row r="1070" spans="1:35" ht="24.95" customHeight="1">
      <c r="A1070" s="66"/>
      <c r="B1070" s="66"/>
      <c r="L1070" s="37"/>
      <c r="M1070" s="37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</row>
    <row r="1071" spans="1:35" ht="24.95" customHeight="1">
      <c r="A1071" s="66"/>
      <c r="B1071" s="66"/>
      <c r="L1071" s="37"/>
      <c r="M1071" s="37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</row>
    <row r="1072" spans="1:35" ht="24.95" customHeight="1">
      <c r="A1072" s="66"/>
      <c r="B1072" s="66"/>
      <c r="L1072" s="37"/>
      <c r="M1072" s="37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</row>
    <row r="1073" spans="1:35" ht="24.95" customHeight="1">
      <c r="A1073" s="66"/>
      <c r="B1073" s="66"/>
      <c r="L1073" s="37"/>
      <c r="M1073" s="37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</row>
    <row r="1074" spans="1:35" ht="24.95" customHeight="1">
      <c r="A1074" s="66"/>
      <c r="B1074" s="66"/>
      <c r="L1074" s="37"/>
      <c r="M1074" s="37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</row>
    <row r="1075" spans="1:35" ht="24.95" customHeight="1">
      <c r="A1075" s="66"/>
      <c r="B1075" s="66"/>
      <c r="L1075" s="37"/>
      <c r="M1075" s="37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</row>
    <row r="1076" spans="1:35" ht="24.95" customHeight="1">
      <c r="A1076" s="66"/>
      <c r="B1076" s="66"/>
      <c r="L1076" s="37"/>
      <c r="M1076" s="37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</row>
    <row r="1077" spans="1:35" ht="24.95" customHeight="1">
      <c r="A1077" s="66"/>
      <c r="B1077" s="66"/>
      <c r="L1077" s="37"/>
      <c r="M1077" s="3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</row>
    <row r="1078" spans="1:35" ht="24.95" customHeight="1">
      <c r="A1078" s="66"/>
      <c r="B1078" s="66"/>
      <c r="L1078" s="37"/>
      <c r="M1078" s="37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</row>
    <row r="1079" spans="1:35" ht="24.95" customHeight="1">
      <c r="A1079" s="66"/>
      <c r="B1079" s="66"/>
      <c r="L1079" s="37"/>
      <c r="M1079" s="37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</row>
    <row r="1080" spans="1:35" ht="24.95" customHeight="1">
      <c r="A1080" s="66"/>
      <c r="B1080" s="66"/>
      <c r="L1080" s="37"/>
      <c r="M1080" s="37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</row>
    <row r="1081" spans="1:35" ht="24.95" customHeight="1">
      <c r="A1081" s="66"/>
      <c r="B1081" s="66"/>
      <c r="L1081" s="37"/>
      <c r="M1081" s="37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</row>
    <row r="1082" spans="1:35" ht="24.95" customHeight="1">
      <c r="A1082" s="66"/>
      <c r="B1082" s="66"/>
      <c r="L1082" s="37"/>
      <c r="M1082" s="37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</row>
    <row r="1083" spans="1:35" ht="24.95" customHeight="1">
      <c r="A1083" s="66"/>
      <c r="B1083" s="66"/>
      <c r="L1083" s="37"/>
      <c r="M1083" s="37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</row>
    <row r="1084" spans="1:35" ht="24.95" customHeight="1">
      <c r="A1084" s="66"/>
      <c r="B1084" s="66"/>
      <c r="L1084" s="37"/>
      <c r="M1084" s="37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</row>
    <row r="1085" spans="1:35" ht="24.95" customHeight="1">
      <c r="A1085" s="66"/>
      <c r="B1085" s="66"/>
      <c r="L1085" s="37"/>
      <c r="M1085" s="37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</row>
    <row r="1086" spans="1:35" ht="24.95" customHeight="1">
      <c r="A1086" s="66"/>
      <c r="B1086" s="66"/>
      <c r="L1086" s="37"/>
      <c r="M1086" s="37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</row>
    <row r="1087" spans="1:35" ht="24.95" customHeight="1">
      <c r="A1087" s="66"/>
      <c r="B1087" s="66"/>
      <c r="L1087" s="37"/>
      <c r="M1087" s="3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</row>
    <row r="1088" spans="1:35" ht="24.95" customHeight="1">
      <c r="A1088" s="66"/>
      <c r="B1088" s="66"/>
      <c r="L1088" s="37"/>
      <c r="M1088" s="37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</row>
    <row r="1089" spans="1:35" ht="24.95" customHeight="1">
      <c r="A1089" s="66"/>
      <c r="B1089" s="66"/>
      <c r="L1089" s="37"/>
      <c r="M1089" s="37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</row>
    <row r="1090" spans="1:35" ht="24.95" customHeight="1">
      <c r="A1090" s="66"/>
      <c r="B1090" s="66"/>
      <c r="L1090" s="37"/>
      <c r="M1090" s="37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</row>
    <row r="1091" spans="1:35" ht="24.95" customHeight="1">
      <c r="A1091" s="66"/>
      <c r="B1091" s="66"/>
      <c r="L1091" s="37"/>
      <c r="M1091" s="37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</row>
    <row r="1092" spans="1:35" ht="24.95" customHeight="1">
      <c r="A1092" s="66"/>
      <c r="B1092" s="66"/>
      <c r="L1092" s="37"/>
      <c r="M1092" s="37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</row>
    <row r="1093" spans="1:35" ht="24.95" customHeight="1">
      <c r="A1093" s="66"/>
      <c r="B1093" s="66"/>
      <c r="L1093" s="37"/>
      <c r="M1093" s="37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</row>
    <row r="1094" spans="1:35" ht="24.95" customHeight="1">
      <c r="A1094" s="66"/>
      <c r="B1094" s="66"/>
      <c r="L1094" s="37"/>
      <c r="M1094" s="37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</row>
    <row r="1095" spans="1:35" ht="24.95" customHeight="1">
      <c r="A1095" s="66"/>
      <c r="B1095" s="66"/>
      <c r="L1095" s="37"/>
      <c r="M1095" s="37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</row>
    <row r="1096" spans="1:35" ht="24.95" customHeight="1">
      <c r="A1096" s="66"/>
      <c r="B1096" s="66"/>
      <c r="L1096" s="37"/>
      <c r="M1096" s="37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</row>
    <row r="1097" spans="1:35" ht="24.95" customHeight="1">
      <c r="A1097" s="66"/>
      <c r="B1097" s="66"/>
      <c r="L1097" s="37"/>
      <c r="M1097" s="3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</row>
    <row r="1098" spans="1:35" ht="24.95" customHeight="1">
      <c r="A1098" s="66"/>
      <c r="B1098" s="66"/>
      <c r="L1098" s="37"/>
      <c r="M1098" s="37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</row>
    <row r="1099" spans="1:35" ht="24.95" customHeight="1">
      <c r="A1099" s="66"/>
      <c r="B1099" s="66"/>
      <c r="L1099" s="37"/>
      <c r="M1099" s="37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</row>
    <row r="1100" spans="1:35" ht="24.95" customHeight="1">
      <c r="A1100" s="66"/>
      <c r="B1100" s="66"/>
      <c r="L1100" s="37"/>
      <c r="M1100" s="37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</row>
    <row r="1101" spans="1:35" ht="24.95" customHeight="1">
      <c r="A1101" s="66"/>
      <c r="B1101" s="66"/>
      <c r="L1101" s="37"/>
      <c r="M1101" s="37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</row>
    <row r="1102" spans="1:35" ht="24.95" customHeight="1">
      <c r="A1102" s="66"/>
      <c r="B1102" s="66"/>
      <c r="L1102" s="37"/>
      <c r="M1102" s="37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</row>
    <row r="1103" spans="1:35" ht="24.95" customHeight="1">
      <c r="A1103" s="66"/>
      <c r="B1103" s="66"/>
      <c r="L1103" s="37"/>
      <c r="M1103" s="37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</row>
    <row r="1104" spans="1:35" ht="24.95" customHeight="1">
      <c r="A1104" s="66"/>
      <c r="B1104" s="66"/>
      <c r="L1104" s="37"/>
      <c r="M1104" s="37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</row>
    <row r="1105" spans="1:35" ht="24.95" customHeight="1">
      <c r="A1105" s="66"/>
      <c r="B1105" s="66"/>
      <c r="L1105" s="37"/>
      <c r="M1105" s="37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</row>
    <row r="1106" spans="1:35" ht="24.95" customHeight="1">
      <c r="A1106" s="66"/>
      <c r="B1106" s="66"/>
      <c r="L1106" s="37"/>
      <c r="M1106" s="37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</row>
    <row r="1107" spans="1:35" ht="24.95" customHeight="1">
      <c r="A1107" s="66"/>
      <c r="B1107" s="66"/>
      <c r="L1107" s="37"/>
      <c r="M1107" s="3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</row>
    <row r="1108" spans="1:35" ht="24.95" customHeight="1">
      <c r="A1108" s="66"/>
      <c r="B1108" s="66"/>
      <c r="L1108" s="37"/>
      <c r="M1108" s="37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</row>
    <row r="1109" spans="1:35" ht="24.95" customHeight="1">
      <c r="A1109" s="66"/>
      <c r="B1109" s="66"/>
      <c r="L1109" s="37"/>
      <c r="M1109" s="37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</row>
    <row r="1110" spans="1:35" ht="24.95" customHeight="1">
      <c r="A1110" s="66"/>
      <c r="B1110" s="66"/>
      <c r="L1110" s="37"/>
      <c r="M1110" s="37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</row>
    <row r="1111" spans="1:35" ht="24.95" customHeight="1">
      <c r="A1111" s="66"/>
      <c r="B1111" s="66"/>
      <c r="L1111" s="37"/>
      <c r="M1111" s="37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</row>
    <row r="1112" spans="1:35" ht="24.95" customHeight="1">
      <c r="A1112" s="66"/>
      <c r="B1112" s="66"/>
      <c r="L1112" s="37"/>
      <c r="M1112" s="37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</row>
    <row r="1113" spans="1:35" ht="24.95" customHeight="1">
      <c r="A1113" s="66"/>
      <c r="B1113" s="66"/>
      <c r="L1113" s="37"/>
      <c r="M1113" s="37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</row>
    <row r="1114" spans="1:35" ht="24.95" customHeight="1">
      <c r="A1114" s="66"/>
      <c r="B1114" s="66"/>
      <c r="L1114" s="37"/>
      <c r="M1114" s="37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</row>
    <row r="1115" spans="1:35" ht="24.95" customHeight="1">
      <c r="A1115" s="66"/>
      <c r="B1115" s="66"/>
      <c r="L1115" s="37"/>
      <c r="M1115" s="37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</row>
    <row r="1116" spans="1:35" ht="24.95" customHeight="1">
      <c r="A1116" s="66"/>
      <c r="B1116" s="66"/>
      <c r="L1116" s="37"/>
      <c r="M1116" s="37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</row>
    <row r="1117" spans="1:35" ht="24.95" customHeight="1">
      <c r="A1117" s="66"/>
      <c r="B1117" s="66"/>
      <c r="L1117" s="37"/>
      <c r="M1117" s="3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</row>
    <row r="1118" spans="1:35" ht="24.95" customHeight="1">
      <c r="A1118" s="66"/>
      <c r="B1118" s="66"/>
      <c r="L1118" s="37"/>
      <c r="M1118" s="37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</row>
    <row r="1119" spans="1:35" ht="24.95" customHeight="1">
      <c r="A1119" s="66"/>
      <c r="B1119" s="66"/>
      <c r="L1119" s="37"/>
      <c r="M1119" s="37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</row>
    <row r="1120" spans="1:35" ht="24.95" customHeight="1">
      <c r="A1120" s="66"/>
      <c r="B1120" s="66"/>
      <c r="L1120" s="37"/>
      <c r="M1120" s="37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</row>
    <row r="1121" spans="1:35" ht="24.95" customHeight="1">
      <c r="A1121" s="66"/>
      <c r="B1121" s="66"/>
      <c r="L1121" s="37"/>
      <c r="M1121" s="37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</row>
    <row r="1122" spans="1:35" ht="24.95" customHeight="1">
      <c r="A1122" s="66"/>
      <c r="B1122" s="66"/>
      <c r="L1122" s="37"/>
      <c r="M1122" s="37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</row>
    <row r="1123" spans="1:35" ht="24.95" customHeight="1">
      <c r="A1123" s="66"/>
      <c r="B1123" s="66"/>
      <c r="L1123" s="37"/>
      <c r="M1123" s="37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</row>
    <row r="1124" spans="1:35" ht="24.95" customHeight="1">
      <c r="A1124" s="66"/>
      <c r="B1124" s="66"/>
      <c r="L1124" s="37"/>
      <c r="M1124" s="37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</row>
    <row r="1125" spans="1:35" ht="24.95" customHeight="1">
      <c r="A1125" s="66"/>
      <c r="B1125" s="66"/>
      <c r="L1125" s="37"/>
      <c r="M1125" s="37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</row>
    <row r="1126" spans="1:35" ht="24.95" customHeight="1">
      <c r="A1126" s="66"/>
      <c r="B1126" s="66"/>
      <c r="L1126" s="37"/>
      <c r="M1126" s="37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</row>
    <row r="1127" spans="1:35" ht="24.95" customHeight="1">
      <c r="A1127" s="66"/>
      <c r="B1127" s="66"/>
      <c r="L1127" s="37"/>
      <c r="M1127" s="3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</row>
    <row r="1128" spans="1:35" ht="24.95" customHeight="1">
      <c r="A1128" s="66"/>
      <c r="B1128" s="66"/>
      <c r="L1128" s="37"/>
      <c r="M1128" s="37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</row>
    <row r="1129" spans="1:35" ht="24.95" customHeight="1">
      <c r="A1129" s="66"/>
      <c r="B1129" s="66"/>
      <c r="L1129" s="37"/>
      <c r="M1129" s="37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</row>
    <row r="1130" spans="1:35" ht="24.95" customHeight="1">
      <c r="A1130" s="66"/>
      <c r="B1130" s="66"/>
      <c r="L1130" s="37"/>
      <c r="M1130" s="37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</row>
    <row r="1131" spans="1:35" ht="24.95" customHeight="1">
      <c r="A1131" s="66"/>
      <c r="B1131" s="66"/>
      <c r="L1131" s="37"/>
      <c r="M1131" s="37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</row>
    <row r="1132" spans="1:35" ht="24.95" customHeight="1">
      <c r="A1132" s="66"/>
      <c r="B1132" s="66"/>
      <c r="L1132" s="37"/>
      <c r="M1132" s="37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</row>
    <row r="1133" spans="1:35" ht="24.95" customHeight="1">
      <c r="A1133" s="66"/>
      <c r="B1133" s="66"/>
      <c r="L1133" s="37"/>
      <c r="M1133" s="37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</row>
    <row r="1134" spans="1:35" ht="24.95" customHeight="1">
      <c r="A1134" s="66"/>
      <c r="B1134" s="66"/>
      <c r="L1134" s="37"/>
      <c r="M1134" s="37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</row>
    <row r="1135" spans="1:35" ht="24.95" customHeight="1">
      <c r="A1135" s="66"/>
      <c r="B1135" s="66"/>
      <c r="L1135" s="37"/>
      <c r="M1135" s="37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</row>
    <row r="1136" spans="1:35" ht="24.95" customHeight="1">
      <c r="A1136" s="66"/>
      <c r="B1136" s="66"/>
      <c r="L1136" s="37"/>
      <c r="M1136" s="37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</row>
    <row r="1137" spans="1:35" ht="24.95" customHeight="1">
      <c r="A1137" s="66"/>
      <c r="B1137" s="66"/>
      <c r="L1137" s="37"/>
      <c r="M1137" s="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</row>
    <row r="1138" spans="1:35" ht="24.95" customHeight="1">
      <c r="A1138" s="66"/>
      <c r="B1138" s="66"/>
      <c r="L1138" s="37"/>
      <c r="M1138" s="37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</row>
    <row r="1139" spans="1:35" ht="24.95" customHeight="1">
      <c r="A1139" s="66"/>
      <c r="B1139" s="66"/>
      <c r="L1139" s="37"/>
      <c r="M1139" s="37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</row>
    <row r="1140" spans="1:35" ht="24.95" customHeight="1">
      <c r="A1140" s="66"/>
      <c r="B1140" s="66"/>
      <c r="L1140" s="37"/>
      <c r="M1140" s="37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</row>
    <row r="1141" spans="1:35" ht="24.95" customHeight="1">
      <c r="A1141" s="66"/>
      <c r="B1141" s="66"/>
      <c r="L1141" s="37"/>
      <c r="M1141" s="37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</row>
    <row r="1142" spans="1:35" ht="24.95" customHeight="1">
      <c r="A1142" s="66"/>
      <c r="B1142" s="66"/>
      <c r="L1142" s="37"/>
      <c r="M1142" s="37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</row>
    <row r="1143" spans="1:35" ht="24.95" customHeight="1">
      <c r="A1143" s="66"/>
      <c r="B1143" s="66"/>
      <c r="L1143" s="37"/>
      <c r="M1143" s="37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</row>
    <row r="1144" spans="1:35" ht="24.95" customHeight="1">
      <c r="A1144" s="66"/>
      <c r="B1144" s="66"/>
      <c r="L1144" s="37"/>
      <c r="M1144" s="37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</row>
    <row r="1145" spans="1:35" ht="24.95" customHeight="1">
      <c r="A1145" s="66"/>
      <c r="B1145" s="66"/>
      <c r="L1145" s="37"/>
      <c r="M1145" s="37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</row>
    <row r="1146" spans="1:35" ht="24.95" customHeight="1">
      <c r="A1146" s="66"/>
      <c r="B1146" s="66"/>
      <c r="L1146" s="37"/>
      <c r="M1146" s="37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</row>
    <row r="1147" spans="1:35" ht="24.95" customHeight="1">
      <c r="A1147" s="66"/>
      <c r="B1147" s="66"/>
      <c r="L1147" s="37"/>
      <c r="M1147" s="3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</row>
    <row r="1148" spans="1:35" ht="24.95" customHeight="1">
      <c r="A1148" s="66"/>
      <c r="B1148" s="66"/>
      <c r="L1148" s="37"/>
      <c r="M1148" s="37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</row>
    <row r="1149" spans="1:35" ht="24.95" customHeight="1">
      <c r="A1149" s="66"/>
      <c r="B1149" s="66"/>
      <c r="L1149" s="37"/>
      <c r="M1149" s="37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</row>
    <row r="1150" spans="1:35" ht="24.95" customHeight="1">
      <c r="A1150" s="66"/>
      <c r="B1150" s="66"/>
      <c r="L1150" s="37"/>
      <c r="M1150" s="37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</row>
    <row r="1151" spans="1:35" ht="24.95" customHeight="1">
      <c r="A1151" s="66"/>
      <c r="B1151" s="66"/>
      <c r="L1151" s="37"/>
      <c r="M1151" s="37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</row>
    <row r="1152" spans="1:35" ht="24.95" customHeight="1">
      <c r="A1152" s="66"/>
      <c r="B1152" s="66"/>
      <c r="L1152" s="37"/>
      <c r="M1152" s="37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</row>
    <row r="1153" spans="1:35" ht="24.95" customHeight="1">
      <c r="A1153" s="66"/>
      <c r="B1153" s="66"/>
      <c r="L1153" s="37"/>
      <c r="M1153" s="37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</row>
    <row r="1154" spans="1:35" ht="24.95" customHeight="1">
      <c r="A1154" s="66"/>
      <c r="B1154" s="66"/>
      <c r="L1154" s="37"/>
      <c r="M1154" s="37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</row>
    <row r="1155" spans="1:35" ht="24.95" customHeight="1">
      <c r="A1155" s="66"/>
      <c r="B1155" s="66"/>
      <c r="L1155" s="37"/>
      <c r="M1155" s="37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</row>
    <row r="1156" spans="1:35" ht="24.95" customHeight="1">
      <c r="A1156" s="66"/>
      <c r="B1156" s="66"/>
      <c r="L1156" s="37"/>
      <c r="M1156" s="37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</row>
    <row r="1157" spans="1:35" ht="24.95" customHeight="1">
      <c r="A1157" s="66"/>
      <c r="B1157" s="66"/>
      <c r="L1157" s="37"/>
      <c r="M1157" s="3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</row>
    <row r="1158" spans="1:35" ht="24.95" customHeight="1">
      <c r="A1158" s="66"/>
      <c r="B1158" s="66"/>
      <c r="L1158" s="37"/>
      <c r="M1158" s="37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</row>
    <row r="1159" spans="1:35" ht="24.95" customHeight="1">
      <c r="A1159" s="66"/>
      <c r="B1159" s="66"/>
      <c r="L1159" s="37"/>
      <c r="M1159" s="37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</row>
    <row r="1160" spans="1:35" ht="24.95" customHeight="1">
      <c r="A1160" s="66"/>
      <c r="B1160" s="66"/>
      <c r="L1160" s="37"/>
      <c r="M1160" s="37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</row>
    <row r="1161" spans="1:35" ht="24.95" customHeight="1">
      <c r="A1161" s="66"/>
      <c r="B1161" s="66"/>
      <c r="L1161" s="37"/>
      <c r="M1161" s="37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</row>
    <row r="1162" spans="1:35" ht="24.95" customHeight="1">
      <c r="A1162" s="66"/>
      <c r="B1162" s="66"/>
      <c r="L1162" s="37"/>
      <c r="M1162" s="37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</row>
    <row r="1163" spans="1:35" ht="24.95" customHeight="1">
      <c r="A1163" s="66"/>
      <c r="B1163" s="66"/>
      <c r="L1163" s="37"/>
      <c r="M1163" s="37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</row>
    <row r="1164" spans="1:35" ht="24.95" customHeight="1">
      <c r="A1164" s="66"/>
      <c r="B1164" s="66"/>
      <c r="L1164" s="37"/>
      <c r="M1164" s="37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</row>
    <row r="1165" spans="1:35" ht="24.95" customHeight="1">
      <c r="A1165" s="66"/>
      <c r="B1165" s="66"/>
      <c r="L1165" s="37"/>
      <c r="M1165" s="37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</row>
    <row r="1166" spans="1:35" ht="24.95" customHeight="1">
      <c r="A1166" s="66"/>
      <c r="B1166" s="66"/>
      <c r="L1166" s="37"/>
      <c r="M1166" s="37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</row>
    <row r="1167" spans="1:35" ht="24.95" customHeight="1">
      <c r="A1167" s="66"/>
      <c r="B1167" s="66"/>
      <c r="L1167" s="37"/>
      <c r="M1167" s="3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</row>
    <row r="1168" spans="1:35" ht="24.95" customHeight="1">
      <c r="A1168" s="66"/>
      <c r="B1168" s="66"/>
      <c r="L1168" s="37"/>
      <c r="M1168" s="37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</row>
    <row r="1169" spans="1:35" ht="24.95" customHeight="1">
      <c r="A1169" s="66"/>
      <c r="B1169" s="66"/>
      <c r="L1169" s="37"/>
      <c r="M1169" s="37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</row>
    <row r="1170" spans="1:35" ht="24.95" customHeight="1">
      <c r="A1170" s="66"/>
      <c r="B1170" s="66"/>
      <c r="L1170" s="37"/>
      <c r="M1170" s="37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</row>
    <row r="1171" spans="1:35" ht="24.95" customHeight="1">
      <c r="A1171" s="66"/>
      <c r="B1171" s="66"/>
      <c r="L1171" s="37"/>
      <c r="M1171" s="37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</row>
    <row r="1172" spans="1:35" ht="24.95" customHeight="1">
      <c r="A1172" s="66"/>
      <c r="B1172" s="66"/>
      <c r="L1172" s="37"/>
      <c r="M1172" s="37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</row>
    <row r="1173" spans="1:35" ht="24.95" customHeight="1">
      <c r="A1173" s="66"/>
      <c r="B1173" s="66"/>
      <c r="L1173" s="37"/>
      <c r="M1173" s="37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</row>
    <row r="1174" spans="1:35" ht="24.95" customHeight="1">
      <c r="A1174" s="66"/>
      <c r="B1174" s="66"/>
      <c r="L1174" s="37"/>
      <c r="M1174" s="37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</row>
    <row r="1175" spans="1:35" ht="24.95" customHeight="1">
      <c r="A1175" s="66"/>
      <c r="B1175" s="66"/>
      <c r="L1175" s="37"/>
      <c r="M1175" s="37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</row>
    <row r="1176" spans="1:35" ht="24.95" customHeight="1">
      <c r="A1176" s="66"/>
      <c r="B1176" s="66"/>
      <c r="L1176" s="37"/>
      <c r="M1176" s="37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</row>
    <row r="1177" spans="1:35" ht="24.95" customHeight="1">
      <c r="A1177" s="66"/>
      <c r="B1177" s="66"/>
      <c r="L1177" s="37"/>
      <c r="M1177" s="3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</row>
    <row r="1178" spans="1:35" ht="24.95" customHeight="1">
      <c r="A1178" s="66"/>
      <c r="B1178" s="66"/>
      <c r="L1178" s="37"/>
      <c r="M1178" s="37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</row>
    <row r="1179" spans="1:35" ht="24.95" customHeight="1">
      <c r="A1179" s="66"/>
      <c r="B1179" s="66"/>
      <c r="L1179" s="37"/>
      <c r="M1179" s="37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</row>
    <row r="1180" spans="1:35" ht="24.95" customHeight="1">
      <c r="A1180" s="66"/>
      <c r="B1180" s="66"/>
      <c r="L1180" s="37"/>
      <c r="M1180" s="37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</row>
    <row r="1181" spans="1:35" ht="24.95" customHeight="1">
      <c r="A1181" s="66"/>
      <c r="B1181" s="66"/>
      <c r="L1181" s="37"/>
      <c r="M1181" s="37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</row>
    <row r="1182" spans="1:35" ht="24.95" customHeight="1">
      <c r="A1182" s="66"/>
      <c r="B1182" s="66"/>
      <c r="L1182" s="37"/>
      <c r="M1182" s="37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</row>
    <row r="1183" spans="1:35" ht="24.95" customHeight="1">
      <c r="A1183" s="66"/>
      <c r="B1183" s="66"/>
      <c r="L1183" s="37"/>
      <c r="M1183" s="37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</row>
    <row r="1184" spans="1:35" ht="24.95" customHeight="1">
      <c r="A1184" s="66"/>
      <c r="B1184" s="66"/>
      <c r="L1184" s="37"/>
      <c r="M1184" s="37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</row>
    <row r="1185" spans="1:35" ht="24.95" customHeight="1">
      <c r="A1185" s="66"/>
      <c r="B1185" s="66"/>
      <c r="L1185" s="37"/>
      <c r="M1185" s="37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</row>
    <row r="1186" spans="1:35" ht="24.95" customHeight="1">
      <c r="A1186" s="66"/>
      <c r="B1186" s="66"/>
      <c r="L1186" s="37"/>
      <c r="M1186" s="37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</row>
    <row r="1187" spans="1:35" ht="24.95" customHeight="1">
      <c r="A1187" s="66"/>
      <c r="B1187" s="66"/>
      <c r="L1187" s="37"/>
      <c r="M1187" s="3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</row>
    <row r="1188" spans="1:35" ht="24.95" customHeight="1">
      <c r="A1188" s="66"/>
      <c r="B1188" s="66"/>
      <c r="L1188" s="37"/>
      <c r="M1188" s="37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</row>
    <row r="1189" spans="1:35" ht="24.95" customHeight="1">
      <c r="A1189" s="66"/>
      <c r="B1189" s="66"/>
      <c r="L1189" s="37"/>
      <c r="M1189" s="37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</row>
    <row r="1190" spans="1:35" ht="24.95" customHeight="1">
      <c r="A1190" s="66"/>
      <c r="B1190" s="66"/>
      <c r="L1190" s="37"/>
      <c r="M1190" s="37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</row>
    <row r="1191" spans="1:35" ht="24.95" customHeight="1">
      <c r="A1191" s="66"/>
      <c r="B1191" s="66"/>
      <c r="L1191" s="37"/>
      <c r="M1191" s="37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</row>
    <row r="1192" spans="1:35" ht="24.95" customHeight="1">
      <c r="A1192" s="66"/>
      <c r="B1192" s="66"/>
      <c r="L1192" s="37"/>
      <c r="M1192" s="37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</row>
    <row r="1193" spans="1:35" ht="24.95" customHeight="1">
      <c r="A1193" s="66"/>
      <c r="B1193" s="66"/>
      <c r="L1193" s="37"/>
      <c r="M1193" s="37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</row>
    <row r="1194" spans="1:35" ht="24.95" customHeight="1">
      <c r="A1194" s="66"/>
      <c r="B1194" s="66"/>
      <c r="L1194" s="37"/>
      <c r="M1194" s="37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</row>
    <row r="1195" spans="1:35" ht="24.95" customHeight="1">
      <c r="A1195" s="66"/>
      <c r="B1195" s="66"/>
      <c r="L1195" s="37"/>
      <c r="M1195" s="37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</row>
    <row r="1196" spans="1:35" ht="24.95" customHeight="1">
      <c r="A1196" s="66"/>
      <c r="B1196" s="66"/>
      <c r="L1196" s="37"/>
      <c r="M1196" s="37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</row>
    <row r="1197" spans="1:35" ht="24.95" customHeight="1">
      <c r="A1197" s="66"/>
      <c r="B1197" s="66"/>
      <c r="L1197" s="37"/>
      <c r="M1197" s="3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</row>
    <row r="1198" spans="1:35" ht="24.95" customHeight="1">
      <c r="A1198" s="66"/>
      <c r="B1198" s="66"/>
      <c r="L1198" s="37"/>
      <c r="M1198" s="37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</row>
    <row r="1199" spans="1:35" ht="24.95" customHeight="1">
      <c r="A1199" s="66"/>
      <c r="B1199" s="66"/>
      <c r="L1199" s="37"/>
      <c r="M1199" s="37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</row>
    <row r="1200" spans="1:35" ht="24.95" customHeight="1">
      <c r="A1200" s="66"/>
      <c r="B1200" s="66"/>
      <c r="L1200" s="37"/>
      <c r="M1200" s="37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</row>
    <row r="1201" spans="1:35" ht="24.95" customHeight="1">
      <c r="A1201" s="66"/>
      <c r="B1201" s="66"/>
      <c r="L1201" s="37"/>
      <c r="M1201" s="37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</row>
    <row r="1202" spans="1:35" ht="24.95" customHeight="1">
      <c r="A1202" s="66"/>
      <c r="B1202" s="66"/>
      <c r="L1202" s="37"/>
      <c r="M1202" s="37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</row>
    <row r="1203" spans="1:35" ht="24.95" customHeight="1">
      <c r="A1203" s="66"/>
      <c r="B1203" s="66"/>
      <c r="L1203" s="37"/>
      <c r="M1203" s="37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</row>
    <row r="1204" spans="1:35" ht="24.95" customHeight="1">
      <c r="A1204" s="66"/>
      <c r="B1204" s="66"/>
      <c r="L1204" s="37"/>
      <c r="M1204" s="37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</row>
    <row r="1205" spans="1:35" ht="24.95" customHeight="1">
      <c r="A1205" s="66"/>
      <c r="B1205" s="66"/>
      <c r="L1205" s="37"/>
      <c r="M1205" s="37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</row>
    <row r="1206" spans="1:35" ht="24.95" customHeight="1">
      <c r="A1206" s="66"/>
      <c r="B1206" s="66"/>
      <c r="L1206" s="37"/>
      <c r="M1206" s="37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</row>
    <row r="1207" spans="1:35" ht="24.95" customHeight="1">
      <c r="A1207" s="66"/>
      <c r="B1207" s="66"/>
      <c r="L1207" s="37"/>
      <c r="M1207" s="3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</row>
    <row r="1208" spans="1:35" ht="24.95" customHeight="1">
      <c r="A1208" s="66"/>
      <c r="B1208" s="66"/>
      <c r="L1208" s="37"/>
      <c r="M1208" s="37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</row>
    <row r="1209" spans="1:35" ht="24.95" customHeight="1">
      <c r="A1209" s="66"/>
      <c r="B1209" s="66"/>
      <c r="L1209" s="37"/>
      <c r="M1209" s="37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</row>
    <row r="1210" spans="1:35" ht="24.95" customHeight="1">
      <c r="A1210" s="66"/>
      <c r="B1210" s="66"/>
      <c r="L1210" s="37"/>
      <c r="M1210" s="37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</row>
    <row r="1211" spans="1:35" ht="24.95" customHeight="1">
      <c r="A1211" s="66"/>
      <c r="B1211" s="66"/>
      <c r="L1211" s="37"/>
      <c r="M1211" s="37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</row>
    <row r="1212" spans="1:35" ht="24.95" customHeight="1">
      <c r="A1212" s="66"/>
      <c r="B1212" s="66"/>
      <c r="L1212" s="37"/>
      <c r="M1212" s="37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</row>
    <row r="1213" spans="1:35" ht="24.95" customHeight="1">
      <c r="A1213" s="66"/>
      <c r="B1213" s="66"/>
      <c r="L1213" s="37"/>
      <c r="M1213" s="37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</row>
    <row r="1214" spans="1:35" ht="24.95" customHeight="1">
      <c r="A1214" s="66"/>
      <c r="B1214" s="66"/>
      <c r="L1214" s="37"/>
      <c r="M1214" s="37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</row>
    <row r="1215" spans="1:35" ht="24.95" customHeight="1">
      <c r="A1215" s="66"/>
      <c r="B1215" s="66"/>
      <c r="L1215" s="37"/>
      <c r="M1215" s="37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</row>
    <row r="1216" spans="1:35" ht="24.95" customHeight="1">
      <c r="A1216" s="66"/>
      <c r="B1216" s="66"/>
      <c r="L1216" s="37"/>
      <c r="M1216" s="37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</row>
    <row r="1217" spans="1:35" ht="24.95" customHeight="1">
      <c r="A1217" s="66"/>
      <c r="B1217" s="66"/>
      <c r="L1217" s="37"/>
      <c r="M1217" s="3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</row>
    <row r="1218" spans="1:35" ht="24.95" customHeight="1">
      <c r="A1218" s="66"/>
      <c r="B1218" s="66"/>
      <c r="L1218" s="37"/>
      <c r="M1218" s="37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</row>
    <row r="1219" spans="1:35" ht="24.95" customHeight="1">
      <c r="A1219" s="66"/>
      <c r="B1219" s="66"/>
      <c r="L1219" s="37"/>
      <c r="M1219" s="37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</row>
    <row r="1220" spans="1:35" ht="24.95" customHeight="1">
      <c r="A1220" s="66"/>
      <c r="B1220" s="66"/>
      <c r="L1220" s="37"/>
      <c r="M1220" s="37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</row>
    <row r="1221" spans="1:35" ht="24.95" customHeight="1">
      <c r="A1221" s="66"/>
      <c r="B1221" s="66"/>
      <c r="L1221" s="37"/>
      <c r="M1221" s="37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</row>
    <row r="1222" spans="1:35" ht="24.95" customHeight="1">
      <c r="A1222" s="66"/>
      <c r="B1222" s="66"/>
      <c r="L1222" s="37"/>
      <c r="M1222" s="37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</row>
    <row r="1223" spans="1:35" ht="24.95" customHeight="1">
      <c r="A1223" s="66"/>
      <c r="B1223" s="66"/>
      <c r="L1223" s="37"/>
      <c r="M1223" s="37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</row>
    <row r="1224" spans="1:35" ht="24.95" customHeight="1">
      <c r="A1224" s="66"/>
      <c r="B1224" s="66"/>
      <c r="L1224" s="37"/>
      <c r="M1224" s="37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</row>
    <row r="1225" spans="1:35" ht="24.95" customHeight="1">
      <c r="A1225" s="66"/>
      <c r="B1225" s="66"/>
      <c r="L1225" s="37"/>
      <c r="M1225" s="37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</row>
    <row r="1226" spans="1:35" ht="24.95" customHeight="1">
      <c r="A1226" s="66"/>
      <c r="B1226" s="66"/>
      <c r="L1226" s="37"/>
      <c r="M1226" s="37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</row>
    <row r="1227" spans="1:35" ht="24.95" customHeight="1">
      <c r="A1227" s="66"/>
      <c r="B1227" s="66"/>
      <c r="L1227" s="37"/>
      <c r="M1227" s="3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</row>
    <row r="1228" spans="1:35" ht="24.95" customHeight="1">
      <c r="A1228" s="66"/>
      <c r="B1228" s="66"/>
      <c r="L1228" s="37"/>
      <c r="M1228" s="37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</row>
    <row r="1229" spans="1:35" ht="24.95" customHeight="1">
      <c r="A1229" s="66"/>
      <c r="B1229" s="66"/>
      <c r="L1229" s="37"/>
      <c r="M1229" s="37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</row>
    <row r="1230" spans="1:35" ht="24.95" customHeight="1">
      <c r="A1230" s="66"/>
      <c r="B1230" s="66"/>
      <c r="L1230" s="37"/>
      <c r="M1230" s="37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</row>
    <row r="1231" spans="1:35" ht="24.95" customHeight="1">
      <c r="A1231" s="66"/>
      <c r="B1231" s="66"/>
      <c r="L1231" s="37"/>
      <c r="M1231" s="37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</row>
    <row r="1232" spans="1:35" ht="24.95" customHeight="1">
      <c r="A1232" s="66"/>
      <c r="B1232" s="66"/>
      <c r="L1232" s="37"/>
      <c r="M1232" s="37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</row>
    <row r="1233" spans="1:35" ht="24.95" customHeight="1">
      <c r="A1233" s="66"/>
      <c r="B1233" s="66"/>
      <c r="L1233" s="37"/>
      <c r="M1233" s="37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</row>
    <row r="1234" spans="1:35" ht="24.95" customHeight="1">
      <c r="A1234" s="66"/>
      <c r="B1234" s="66"/>
      <c r="L1234" s="37"/>
      <c r="M1234" s="37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</row>
    <row r="1235" spans="1:35" ht="24.95" customHeight="1">
      <c r="A1235" s="66"/>
      <c r="B1235" s="66"/>
      <c r="L1235" s="37"/>
      <c r="M1235" s="37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</row>
    <row r="1236" spans="1:35" ht="24.95" customHeight="1">
      <c r="A1236" s="66"/>
      <c r="B1236" s="66"/>
      <c r="L1236" s="37"/>
      <c r="M1236" s="37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</row>
    <row r="1237" spans="1:35" ht="24.95" customHeight="1">
      <c r="A1237" s="66"/>
      <c r="B1237" s="66"/>
      <c r="L1237" s="37"/>
      <c r="M1237" s="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</row>
    <row r="1238" spans="1:35" ht="24.95" customHeight="1">
      <c r="A1238" s="66"/>
      <c r="B1238" s="66"/>
      <c r="L1238" s="37"/>
      <c r="M1238" s="37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</row>
    <row r="1239" spans="1:35" ht="24.95" customHeight="1">
      <c r="A1239" s="66"/>
      <c r="B1239" s="66"/>
      <c r="L1239" s="37"/>
      <c r="M1239" s="37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</row>
    <row r="1240" spans="1:35" ht="24.95" customHeight="1">
      <c r="A1240" s="66"/>
      <c r="B1240" s="66"/>
      <c r="L1240" s="37"/>
      <c r="M1240" s="37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</row>
    <row r="1241" spans="1:35" ht="24.95" customHeight="1">
      <c r="A1241" s="66"/>
      <c r="B1241" s="66"/>
      <c r="L1241" s="37"/>
      <c r="M1241" s="37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</row>
    <row r="1242" spans="1:35" ht="24.95" customHeight="1">
      <c r="A1242" s="66"/>
      <c r="B1242" s="66"/>
      <c r="L1242" s="37"/>
      <c r="M1242" s="37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</row>
    <row r="1243" spans="1:35" ht="24.95" customHeight="1">
      <c r="A1243" s="66"/>
      <c r="B1243" s="66"/>
      <c r="L1243" s="37"/>
      <c r="M1243" s="37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</row>
    <row r="1244" spans="1:35" ht="24.95" customHeight="1">
      <c r="A1244" s="66"/>
      <c r="B1244" s="66"/>
      <c r="L1244" s="37"/>
      <c r="M1244" s="37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</row>
    <row r="1245" spans="1:35" ht="24.95" customHeight="1">
      <c r="A1245" s="66"/>
      <c r="B1245" s="66"/>
      <c r="L1245" s="37"/>
      <c r="M1245" s="37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</row>
    <row r="1246" spans="1:35" ht="24.95" customHeight="1">
      <c r="A1246" s="66"/>
      <c r="B1246" s="66"/>
      <c r="L1246" s="37"/>
      <c r="M1246" s="37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</row>
    <row r="1247" spans="1:35" ht="24.95" customHeight="1">
      <c r="A1247" s="66"/>
      <c r="B1247" s="66"/>
      <c r="L1247" s="37"/>
      <c r="M1247" s="3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</row>
    <row r="1248" spans="1:35" ht="24.95" customHeight="1">
      <c r="A1248" s="66"/>
      <c r="B1248" s="66"/>
      <c r="L1248" s="37"/>
      <c r="M1248" s="37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</row>
    <row r="1249" spans="1:35" ht="24.95" customHeight="1">
      <c r="A1249" s="66"/>
      <c r="B1249" s="66"/>
      <c r="L1249" s="37"/>
      <c r="M1249" s="37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</row>
    <row r="1250" spans="1:35" ht="24.95" customHeight="1">
      <c r="A1250" s="66"/>
      <c r="B1250" s="66"/>
      <c r="L1250" s="37"/>
      <c r="M1250" s="37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</row>
    <row r="1251" spans="1:35" ht="24.95" customHeight="1">
      <c r="A1251" s="66"/>
      <c r="B1251" s="66"/>
      <c r="L1251" s="37"/>
      <c r="M1251" s="37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</row>
    <row r="1252" spans="1:35" ht="24.95" customHeight="1">
      <c r="A1252" s="66"/>
      <c r="B1252" s="66"/>
      <c r="L1252" s="37"/>
      <c r="M1252" s="37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</row>
    <row r="1253" spans="1:35" ht="24.95" customHeight="1">
      <c r="A1253" s="66"/>
      <c r="B1253" s="66"/>
      <c r="L1253" s="37"/>
      <c r="M1253" s="37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</row>
    <row r="1254" spans="1:35" ht="24.95" customHeight="1">
      <c r="A1254" s="66"/>
      <c r="B1254" s="66"/>
      <c r="L1254" s="37"/>
      <c r="M1254" s="37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</row>
    <row r="1255" spans="1:35" ht="24.95" customHeight="1">
      <c r="A1255" s="66"/>
      <c r="B1255" s="66"/>
      <c r="L1255" s="37"/>
      <c r="M1255" s="37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</row>
    <row r="1256" spans="1:35" ht="24.95" customHeight="1">
      <c r="A1256" s="66"/>
      <c r="B1256" s="66"/>
      <c r="L1256" s="37"/>
      <c r="M1256" s="37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</row>
    <row r="1257" spans="1:35" ht="24.95" customHeight="1">
      <c r="A1257" s="66"/>
      <c r="B1257" s="66"/>
      <c r="L1257" s="37"/>
      <c r="M1257" s="3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</row>
    <row r="1258" spans="1:35" ht="24.95" customHeight="1">
      <c r="A1258" s="66"/>
      <c r="B1258" s="66"/>
      <c r="L1258" s="37"/>
      <c r="M1258" s="37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</row>
    <row r="1259" spans="1:35" ht="24.95" customHeight="1">
      <c r="A1259" s="66"/>
      <c r="B1259" s="66"/>
      <c r="L1259" s="37"/>
      <c r="M1259" s="37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</row>
    <row r="1260" spans="1:35" ht="24.95" customHeight="1">
      <c r="A1260" s="66"/>
      <c r="B1260" s="66"/>
      <c r="L1260" s="37"/>
      <c r="M1260" s="37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</row>
    <row r="1261" spans="1:35" ht="24.95" customHeight="1">
      <c r="A1261" s="66"/>
      <c r="B1261" s="66"/>
      <c r="L1261" s="37"/>
      <c r="M1261" s="37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</row>
    <row r="1262" spans="1:35" ht="24.95" customHeight="1">
      <c r="A1262" s="66"/>
      <c r="B1262" s="66"/>
      <c r="L1262" s="37"/>
      <c r="M1262" s="37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</row>
    <row r="1263" spans="1:35" ht="24.95" customHeight="1">
      <c r="A1263" s="66"/>
      <c r="B1263" s="66"/>
      <c r="L1263" s="37"/>
      <c r="M1263" s="37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</row>
    <row r="1264" spans="1:35" ht="24.95" customHeight="1">
      <c r="A1264" s="66"/>
      <c r="B1264" s="66"/>
      <c r="L1264" s="37"/>
      <c r="M1264" s="37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</row>
    <row r="1265" spans="1:35" ht="24.95" customHeight="1">
      <c r="A1265" s="66"/>
      <c r="B1265" s="66"/>
      <c r="L1265" s="37"/>
      <c r="M1265" s="37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</row>
    <row r="1266" spans="1:35" ht="24.95" customHeight="1">
      <c r="A1266" s="66"/>
      <c r="B1266" s="66"/>
      <c r="L1266" s="37"/>
      <c r="M1266" s="37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</row>
    <row r="1267" spans="1:35" ht="24.95" customHeight="1">
      <c r="A1267" s="66"/>
      <c r="B1267" s="66"/>
      <c r="L1267" s="37"/>
      <c r="M1267" s="3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</row>
    <row r="1268" spans="1:35" ht="24.95" customHeight="1">
      <c r="A1268" s="66"/>
      <c r="B1268" s="66"/>
      <c r="L1268" s="37"/>
      <c r="M1268" s="37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</row>
    <row r="1269" spans="1:35" ht="24.95" customHeight="1">
      <c r="A1269" s="66"/>
      <c r="B1269" s="66"/>
      <c r="L1269" s="37"/>
      <c r="M1269" s="37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</row>
    <row r="1270" spans="1:35" ht="24.95" customHeight="1">
      <c r="A1270" s="66"/>
      <c r="B1270" s="66"/>
      <c r="L1270" s="37"/>
      <c r="M1270" s="37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</row>
    <row r="1271" spans="1:35" ht="24.95" customHeight="1">
      <c r="A1271" s="66"/>
      <c r="B1271" s="66"/>
      <c r="L1271" s="37"/>
      <c r="M1271" s="37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</row>
    <row r="1272" spans="1:35" ht="24.95" customHeight="1">
      <c r="A1272" s="66"/>
      <c r="B1272" s="66"/>
      <c r="L1272" s="37"/>
      <c r="M1272" s="37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</row>
    <row r="1273" spans="1:35" ht="24.95" customHeight="1">
      <c r="A1273" s="66"/>
      <c r="B1273" s="66"/>
      <c r="L1273" s="37"/>
      <c r="M1273" s="37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</row>
    <row r="1274" spans="1:35" ht="24.95" customHeight="1">
      <c r="A1274" s="66"/>
      <c r="B1274" s="66"/>
      <c r="L1274" s="37"/>
      <c r="M1274" s="37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</row>
    <row r="1275" spans="1:35" ht="24.95" customHeight="1">
      <c r="A1275" s="66"/>
      <c r="B1275" s="66"/>
      <c r="L1275" s="37"/>
      <c r="M1275" s="37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</row>
    <row r="1276" spans="1:35" ht="24.95" customHeight="1">
      <c r="A1276" s="66"/>
      <c r="B1276" s="66"/>
      <c r="L1276" s="37"/>
      <c r="M1276" s="37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</row>
    <row r="1277" spans="1:35" ht="24.95" customHeight="1">
      <c r="A1277" s="66"/>
      <c r="B1277" s="66"/>
      <c r="L1277" s="37"/>
      <c r="M1277" s="3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</row>
    <row r="1278" spans="1:35" ht="24.95" customHeight="1">
      <c r="A1278" s="66"/>
      <c r="B1278" s="66"/>
      <c r="L1278" s="37"/>
      <c r="M1278" s="37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</row>
    <row r="1279" spans="1:35" ht="24.95" customHeight="1">
      <c r="A1279" s="66"/>
      <c r="B1279" s="66"/>
      <c r="L1279" s="37"/>
      <c r="M1279" s="37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</row>
    <row r="1280" spans="1:35" ht="24.95" customHeight="1">
      <c r="A1280" s="66"/>
      <c r="B1280" s="66"/>
      <c r="L1280" s="37"/>
      <c r="M1280" s="37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</row>
    <row r="1281" spans="1:35" ht="24.95" customHeight="1">
      <c r="A1281" s="66"/>
      <c r="B1281" s="66"/>
      <c r="L1281" s="37"/>
      <c r="M1281" s="37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</row>
    <row r="1282" spans="1:35" ht="24.95" customHeight="1">
      <c r="A1282" s="66"/>
      <c r="B1282" s="66"/>
      <c r="L1282" s="37"/>
      <c r="M1282" s="37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</row>
    <row r="1283" spans="1:35" ht="24.95" customHeight="1">
      <c r="A1283" s="66"/>
      <c r="B1283" s="66"/>
      <c r="L1283" s="37"/>
      <c r="M1283" s="37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</row>
    <row r="1284" spans="1:35" ht="24.95" customHeight="1">
      <c r="A1284" s="66"/>
      <c r="B1284" s="66"/>
      <c r="L1284" s="37"/>
      <c r="M1284" s="37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</row>
    <row r="1285" spans="1:35" ht="24.95" customHeight="1">
      <c r="A1285" s="66"/>
      <c r="B1285" s="66"/>
      <c r="L1285" s="37"/>
      <c r="M1285" s="37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</row>
    <row r="1286" spans="1:35" ht="24.95" customHeight="1">
      <c r="A1286" s="66"/>
      <c r="B1286" s="66"/>
      <c r="L1286" s="37"/>
      <c r="M1286" s="37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</row>
    <row r="1287" spans="1:35" ht="24.95" customHeight="1">
      <c r="A1287" s="66"/>
      <c r="B1287" s="66"/>
      <c r="L1287" s="37"/>
      <c r="M1287" s="3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</row>
    <row r="1288" spans="1:35" ht="24.95" customHeight="1">
      <c r="A1288" s="66"/>
      <c r="B1288" s="66"/>
      <c r="L1288" s="37"/>
      <c r="M1288" s="37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</row>
    <row r="1289" spans="1:35" ht="24.95" customHeight="1">
      <c r="A1289" s="66"/>
      <c r="B1289" s="66"/>
      <c r="L1289" s="37"/>
      <c r="M1289" s="37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</row>
    <row r="1290" spans="1:35" ht="24.95" customHeight="1">
      <c r="A1290" s="66"/>
      <c r="B1290" s="66"/>
      <c r="L1290" s="37"/>
      <c r="M1290" s="37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</row>
    <row r="1291" spans="1:35" ht="24.95" customHeight="1">
      <c r="A1291" s="66"/>
      <c r="B1291" s="66"/>
      <c r="L1291" s="37"/>
      <c r="M1291" s="37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</row>
    <row r="1292" spans="1:35" ht="24.95" customHeight="1">
      <c r="A1292" s="66"/>
      <c r="B1292" s="66"/>
      <c r="L1292" s="37"/>
      <c r="M1292" s="37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</row>
    <row r="1293" spans="1:35" ht="24.95" customHeight="1">
      <c r="A1293" s="66"/>
      <c r="B1293" s="66"/>
      <c r="L1293" s="37"/>
      <c r="M1293" s="37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</row>
    <row r="1294" spans="1:35" ht="24.95" customHeight="1">
      <c r="A1294" s="66"/>
      <c r="B1294" s="66"/>
      <c r="L1294" s="37"/>
      <c r="M1294" s="37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</row>
    <row r="1295" spans="1:35" ht="24.95" customHeight="1">
      <c r="A1295" s="66"/>
      <c r="B1295" s="66"/>
      <c r="L1295" s="37"/>
      <c r="M1295" s="37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</row>
    <row r="1296" spans="1:35" ht="24.95" customHeight="1">
      <c r="A1296" s="66"/>
      <c r="B1296" s="66"/>
      <c r="L1296" s="37"/>
      <c r="M1296" s="37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</row>
    <row r="1297" spans="1:35" ht="24.95" customHeight="1">
      <c r="A1297" s="66"/>
      <c r="B1297" s="66"/>
      <c r="L1297" s="37"/>
      <c r="M1297" s="3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</row>
    <row r="1298" spans="1:35" ht="24.95" customHeight="1">
      <c r="A1298" s="66"/>
      <c r="B1298" s="66"/>
      <c r="L1298" s="37"/>
      <c r="M1298" s="37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</row>
    <row r="1299" spans="1:35" ht="24.95" customHeight="1">
      <c r="A1299" s="66"/>
      <c r="B1299" s="66"/>
      <c r="L1299" s="37"/>
      <c r="M1299" s="37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</row>
    <row r="1300" spans="1:35" ht="24.95" customHeight="1">
      <c r="A1300" s="66"/>
      <c r="B1300" s="66"/>
      <c r="L1300" s="37"/>
      <c r="M1300" s="37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</row>
    <row r="1301" spans="1:35" ht="24.95" customHeight="1">
      <c r="A1301" s="66"/>
      <c r="B1301" s="66"/>
      <c r="L1301" s="37"/>
      <c r="M1301" s="37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</row>
    <row r="1302" spans="1:35" ht="24.95" customHeight="1">
      <c r="A1302" s="66"/>
      <c r="B1302" s="66"/>
      <c r="L1302" s="37"/>
      <c r="M1302" s="37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</row>
    <row r="1303" spans="1:35" ht="24.95" customHeight="1">
      <c r="A1303" s="66"/>
      <c r="B1303" s="66"/>
      <c r="L1303" s="37"/>
      <c r="M1303" s="37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</row>
    <row r="1304" spans="1:35" ht="24.95" customHeight="1">
      <c r="A1304" s="66"/>
      <c r="B1304" s="66"/>
      <c r="L1304" s="37"/>
      <c r="M1304" s="37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</row>
    <row r="1305" spans="1:35" ht="24.95" customHeight="1">
      <c r="A1305" s="66"/>
      <c r="B1305" s="66"/>
      <c r="L1305" s="37"/>
      <c r="M1305" s="37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</row>
    <row r="1306" spans="1:35" ht="24.95" customHeight="1">
      <c r="A1306" s="66"/>
      <c r="B1306" s="66"/>
      <c r="L1306" s="37"/>
      <c r="M1306" s="37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</row>
    <row r="1307" spans="1:35" ht="24.95" customHeight="1">
      <c r="A1307" s="66"/>
      <c r="B1307" s="66"/>
      <c r="L1307" s="37"/>
      <c r="M1307" s="3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</row>
    <row r="1308" spans="1:35" ht="24.95" customHeight="1">
      <c r="A1308" s="66"/>
      <c r="B1308" s="66"/>
      <c r="L1308" s="37"/>
      <c r="M1308" s="37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</row>
    <row r="1309" spans="1:35" ht="24.95" customHeight="1">
      <c r="A1309" s="66"/>
      <c r="B1309" s="66"/>
      <c r="L1309" s="37"/>
      <c r="M1309" s="37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</row>
    <row r="1310" spans="1:35" ht="24.95" customHeight="1">
      <c r="A1310" s="66"/>
      <c r="B1310" s="66"/>
      <c r="L1310" s="37"/>
      <c r="M1310" s="37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</row>
    <row r="1311" spans="1:35" ht="24.95" customHeight="1">
      <c r="A1311" s="66"/>
      <c r="B1311" s="66"/>
      <c r="L1311" s="37"/>
      <c r="M1311" s="37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</row>
    <row r="1312" spans="1:35" ht="24.95" customHeight="1">
      <c r="A1312" s="66"/>
      <c r="B1312" s="66"/>
      <c r="L1312" s="37"/>
      <c r="M1312" s="37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</row>
    <row r="1313" spans="1:35" ht="24.95" customHeight="1">
      <c r="A1313" s="66"/>
      <c r="B1313" s="66"/>
      <c r="L1313" s="37"/>
      <c r="M1313" s="37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</row>
    <row r="1314" spans="1:35" ht="24.95" customHeight="1">
      <c r="A1314" s="66"/>
      <c r="B1314" s="66"/>
      <c r="L1314" s="37"/>
      <c r="M1314" s="37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</row>
    <row r="1315" spans="1:35" ht="24.95" customHeight="1">
      <c r="A1315" s="66"/>
      <c r="B1315" s="66"/>
      <c r="L1315" s="37"/>
      <c r="M1315" s="37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</row>
    <row r="1316" spans="1:35" ht="24.95" customHeight="1">
      <c r="A1316" s="66"/>
      <c r="B1316" s="66"/>
      <c r="L1316" s="37"/>
      <c r="M1316" s="37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</row>
    <row r="1317" spans="1:35" ht="24.95" customHeight="1">
      <c r="A1317" s="66"/>
      <c r="B1317" s="66"/>
      <c r="L1317" s="37"/>
      <c r="M1317" s="3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</row>
    <row r="1318" spans="1:35" ht="24.95" customHeight="1">
      <c r="A1318" s="66"/>
      <c r="B1318" s="66"/>
      <c r="L1318" s="37"/>
      <c r="M1318" s="37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</row>
    <row r="1319" spans="1:35" ht="24.95" customHeight="1">
      <c r="A1319" s="66"/>
      <c r="B1319" s="66"/>
      <c r="L1319" s="37"/>
      <c r="M1319" s="37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</row>
    <row r="1320" spans="1:35" ht="24.95" customHeight="1">
      <c r="A1320" s="66"/>
      <c r="B1320" s="66"/>
      <c r="L1320" s="37"/>
      <c r="M1320" s="37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</row>
    <row r="1321" spans="1:35" ht="24.95" customHeight="1">
      <c r="A1321" s="66"/>
      <c r="B1321" s="66"/>
      <c r="L1321" s="37"/>
      <c r="M1321" s="37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</row>
    <row r="1322" spans="1:35" ht="24.95" customHeight="1">
      <c r="A1322" s="66"/>
      <c r="B1322" s="66"/>
      <c r="L1322" s="37"/>
      <c r="M1322" s="37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</row>
    <row r="1323" spans="1:35" ht="24.95" customHeight="1">
      <c r="A1323" s="66"/>
      <c r="B1323" s="66"/>
      <c r="L1323" s="37"/>
      <c r="M1323" s="37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</row>
    <row r="1324" spans="1:35" ht="24.95" customHeight="1">
      <c r="A1324" s="66"/>
      <c r="B1324" s="66"/>
      <c r="L1324" s="37"/>
      <c r="M1324" s="37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</row>
    <row r="1325" spans="1:35" ht="24.95" customHeight="1">
      <c r="A1325" s="66"/>
      <c r="B1325" s="66"/>
      <c r="L1325" s="37"/>
      <c r="M1325" s="37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</row>
    <row r="1326" spans="1:35" ht="24.95" customHeight="1">
      <c r="A1326" s="66"/>
      <c r="B1326" s="66"/>
      <c r="L1326" s="37"/>
      <c r="M1326" s="37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</row>
    <row r="1327" spans="1:35" ht="24.95" customHeight="1">
      <c r="A1327" s="66"/>
      <c r="B1327" s="66"/>
      <c r="L1327" s="37"/>
      <c r="M1327" s="3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</row>
    <row r="1328" spans="1:35" ht="24.95" customHeight="1">
      <c r="A1328" s="66"/>
      <c r="B1328" s="66"/>
      <c r="L1328" s="37"/>
      <c r="M1328" s="37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</row>
    <row r="1329" spans="1:35" ht="24.95" customHeight="1">
      <c r="A1329" s="66"/>
      <c r="B1329" s="66"/>
      <c r="L1329" s="37"/>
      <c r="M1329" s="37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</row>
    <row r="1330" spans="1:35" ht="24.95" customHeight="1">
      <c r="A1330" s="66"/>
      <c r="B1330" s="66"/>
      <c r="L1330" s="37"/>
      <c r="M1330" s="37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</row>
    <row r="1331" spans="1:35" ht="24.95" customHeight="1">
      <c r="A1331" s="66"/>
      <c r="B1331" s="66"/>
      <c r="L1331" s="37"/>
      <c r="M1331" s="37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</row>
    <row r="1332" spans="1:35" ht="24.95" customHeight="1">
      <c r="A1332" s="66"/>
      <c r="B1332" s="66"/>
      <c r="L1332" s="37"/>
      <c r="M1332" s="37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</row>
    <row r="1333" spans="1:35" ht="24.95" customHeight="1">
      <c r="A1333" s="66"/>
      <c r="B1333" s="66"/>
      <c r="L1333" s="37"/>
      <c r="M1333" s="37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</row>
    <row r="1334" spans="1:35" ht="24.95" customHeight="1">
      <c r="A1334" s="66"/>
      <c r="B1334" s="66"/>
      <c r="L1334" s="37"/>
      <c r="M1334" s="37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</row>
    <row r="1335" spans="1:35" ht="24.95" customHeight="1">
      <c r="A1335" s="66"/>
      <c r="B1335" s="66"/>
      <c r="L1335" s="37"/>
      <c r="M1335" s="37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</row>
    <row r="1336" spans="1:35" ht="24.95" customHeight="1">
      <c r="A1336" s="66"/>
      <c r="B1336" s="66"/>
      <c r="L1336" s="37"/>
      <c r="M1336" s="37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</row>
    <row r="1337" spans="1:35" ht="24.95" customHeight="1">
      <c r="A1337" s="66"/>
      <c r="B1337" s="66"/>
      <c r="L1337" s="37"/>
      <c r="M1337" s="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</row>
    <row r="1338" spans="1:35" ht="24.95" customHeight="1">
      <c r="A1338" s="66"/>
      <c r="B1338" s="66"/>
      <c r="L1338" s="37"/>
      <c r="M1338" s="37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</row>
    <row r="1339" spans="1:35" ht="24.95" customHeight="1">
      <c r="A1339" s="66"/>
      <c r="B1339" s="66"/>
      <c r="L1339" s="37"/>
      <c r="M1339" s="37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</row>
    <row r="1340" spans="1:35" ht="24.95" customHeight="1">
      <c r="A1340" s="66"/>
      <c r="B1340" s="66"/>
      <c r="L1340" s="37"/>
      <c r="M1340" s="37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</row>
    <row r="1341" spans="1:35" ht="24.95" customHeight="1">
      <c r="A1341" s="66"/>
      <c r="B1341" s="66"/>
      <c r="L1341" s="37"/>
      <c r="M1341" s="37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</row>
    <row r="1342" spans="1:35" ht="24.95" customHeight="1">
      <c r="A1342" s="66"/>
      <c r="B1342" s="66"/>
      <c r="L1342" s="37"/>
      <c r="M1342" s="37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</row>
    <row r="1343" spans="1:35" ht="24.95" customHeight="1">
      <c r="A1343" s="66"/>
      <c r="B1343" s="66"/>
      <c r="L1343" s="37"/>
      <c r="M1343" s="37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</row>
    <row r="1344" spans="1:35" ht="24.95" customHeight="1">
      <c r="A1344" s="66"/>
      <c r="B1344" s="66"/>
      <c r="L1344" s="37"/>
      <c r="M1344" s="37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</row>
    <row r="1345" spans="1:35" ht="24.95" customHeight="1">
      <c r="A1345" s="66"/>
      <c r="B1345" s="66"/>
      <c r="L1345" s="37"/>
      <c r="M1345" s="37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</row>
    <row r="1346" spans="1:35" ht="24.95" customHeight="1">
      <c r="A1346" s="66"/>
      <c r="B1346" s="66"/>
      <c r="L1346" s="37"/>
      <c r="M1346" s="37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</row>
    <row r="1347" spans="1:35" ht="24.95" customHeight="1">
      <c r="A1347" s="66"/>
      <c r="B1347" s="66"/>
      <c r="L1347" s="37"/>
      <c r="M1347" s="3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</row>
    <row r="1348" spans="1:35" ht="24.95" customHeight="1">
      <c r="A1348" s="66"/>
      <c r="B1348" s="66"/>
      <c r="L1348" s="37"/>
      <c r="M1348" s="37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</row>
    <row r="1349" spans="1:35" ht="24.95" customHeight="1">
      <c r="A1349" s="66"/>
      <c r="B1349" s="66"/>
      <c r="L1349" s="37"/>
      <c r="M1349" s="37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</row>
    <row r="1350" spans="1:35" ht="24.95" customHeight="1">
      <c r="A1350" s="66"/>
      <c r="B1350" s="66"/>
      <c r="L1350" s="37"/>
      <c r="M1350" s="37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</row>
    <row r="1351" spans="1:35" ht="24.95" customHeight="1">
      <c r="A1351" s="66"/>
      <c r="B1351" s="66"/>
      <c r="L1351" s="37"/>
      <c r="M1351" s="37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</row>
    <row r="1352" spans="1:35" ht="24.95" customHeight="1">
      <c r="A1352" s="66"/>
      <c r="B1352" s="66"/>
      <c r="L1352" s="37"/>
      <c r="M1352" s="37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</row>
    <row r="1353" spans="1:35" ht="24.95" customHeight="1">
      <c r="A1353" s="66"/>
      <c r="B1353" s="66"/>
      <c r="L1353" s="37"/>
      <c r="M1353" s="37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</row>
    <row r="1354" spans="1:35" ht="24.95" customHeight="1">
      <c r="A1354" s="66"/>
      <c r="B1354" s="66"/>
      <c r="L1354" s="37"/>
      <c r="M1354" s="37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</row>
    <row r="1355" spans="1:35" ht="24.95" customHeight="1">
      <c r="A1355" s="66"/>
      <c r="B1355" s="66"/>
      <c r="L1355" s="37"/>
      <c r="M1355" s="37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</row>
    <row r="1356" spans="1:35" ht="24.95" customHeight="1">
      <c r="A1356" s="66"/>
      <c r="B1356" s="66"/>
      <c r="L1356" s="37"/>
      <c r="M1356" s="37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</row>
    <row r="1357" spans="1:35" ht="24.95" customHeight="1">
      <c r="A1357" s="66"/>
      <c r="B1357" s="66"/>
      <c r="L1357" s="37"/>
      <c r="M1357" s="3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</row>
    <row r="1358" spans="1:35" ht="24.95" customHeight="1">
      <c r="A1358" s="66"/>
      <c r="B1358" s="66"/>
      <c r="L1358" s="37"/>
      <c r="M1358" s="37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</row>
    <row r="1359" spans="1:35" ht="24.95" customHeight="1">
      <c r="A1359" s="66"/>
      <c r="B1359" s="66"/>
      <c r="L1359" s="37"/>
      <c r="M1359" s="37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</row>
    <row r="1360" spans="1:35" ht="24.95" customHeight="1">
      <c r="A1360" s="66"/>
      <c r="B1360" s="66"/>
      <c r="L1360" s="37"/>
      <c r="M1360" s="37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</row>
    <row r="1361" spans="1:35" ht="24.95" customHeight="1">
      <c r="A1361" s="66"/>
      <c r="B1361" s="66"/>
      <c r="L1361" s="37"/>
      <c r="M1361" s="37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</row>
    <row r="1362" spans="1:35" ht="24.95" customHeight="1">
      <c r="A1362" s="66"/>
      <c r="B1362" s="66"/>
      <c r="L1362" s="37"/>
      <c r="M1362" s="37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</row>
    <row r="1363" spans="1:35" ht="24.95" customHeight="1">
      <c r="A1363" s="66"/>
      <c r="B1363" s="66"/>
      <c r="L1363" s="37"/>
      <c r="M1363" s="37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</row>
    <row r="1364" spans="1:35" ht="24.95" customHeight="1">
      <c r="A1364" s="66"/>
      <c r="B1364" s="66"/>
      <c r="L1364" s="37"/>
      <c r="M1364" s="37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</row>
    <row r="1365" spans="1:35" ht="24.95" customHeight="1">
      <c r="A1365" s="66"/>
      <c r="B1365" s="66"/>
      <c r="L1365" s="37"/>
      <c r="M1365" s="37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</row>
    <row r="1366" spans="1:35" ht="24.95" customHeight="1">
      <c r="A1366" s="66"/>
      <c r="B1366" s="66"/>
      <c r="L1366" s="37"/>
      <c r="M1366" s="37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</row>
    <row r="1367" spans="1:35" ht="24.95" customHeight="1">
      <c r="A1367" s="66"/>
      <c r="B1367" s="66"/>
      <c r="L1367" s="37"/>
      <c r="M1367" s="3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</row>
    <row r="1368" spans="1:35" ht="24.95" customHeight="1">
      <c r="A1368" s="66"/>
      <c r="B1368" s="66"/>
      <c r="L1368" s="37"/>
      <c r="M1368" s="37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</row>
    <row r="1369" spans="1:35" ht="24.95" customHeight="1">
      <c r="A1369" s="66"/>
      <c r="B1369" s="66"/>
      <c r="L1369" s="37"/>
      <c r="M1369" s="37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</row>
    <row r="1370" spans="1:35" ht="24.95" customHeight="1">
      <c r="A1370" s="66"/>
      <c r="B1370" s="66"/>
      <c r="L1370" s="37"/>
      <c r="M1370" s="37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</row>
    <row r="1371" spans="1:35" ht="24.95" customHeight="1">
      <c r="A1371" s="66"/>
      <c r="B1371" s="66"/>
      <c r="L1371" s="37"/>
      <c r="M1371" s="37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</row>
    <row r="1372" spans="1:35" ht="24.95" customHeight="1">
      <c r="A1372" s="66"/>
      <c r="B1372" s="66"/>
      <c r="L1372" s="37"/>
      <c r="M1372" s="37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</row>
    <row r="1373" spans="1:35" ht="24.95" customHeight="1">
      <c r="A1373" s="66"/>
      <c r="B1373" s="66"/>
      <c r="L1373" s="37"/>
      <c r="M1373" s="37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</row>
    <row r="1374" spans="1:35" ht="24.95" customHeight="1">
      <c r="A1374" s="66"/>
      <c r="B1374" s="66"/>
      <c r="L1374" s="37"/>
      <c r="M1374" s="37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</row>
    <row r="1375" spans="1:35" ht="24.95" customHeight="1">
      <c r="A1375" s="66"/>
      <c r="B1375" s="66"/>
      <c r="L1375" s="37"/>
      <c r="M1375" s="37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</row>
    <row r="1376" spans="1:35" ht="24.95" customHeight="1">
      <c r="A1376" s="66"/>
      <c r="B1376" s="66"/>
      <c r="L1376" s="37"/>
      <c r="M1376" s="37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</row>
    <row r="1377" spans="1:35" ht="24.95" customHeight="1">
      <c r="A1377" s="66"/>
      <c r="B1377" s="66"/>
      <c r="L1377" s="37"/>
      <c r="M1377" s="3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</row>
    <row r="1378" spans="1:35" ht="24.95" customHeight="1">
      <c r="A1378" s="66"/>
      <c r="B1378" s="66"/>
      <c r="L1378" s="37"/>
      <c r="M1378" s="37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</row>
    <row r="1379" spans="1:35" ht="24.95" customHeight="1">
      <c r="A1379" s="66"/>
      <c r="B1379" s="66"/>
      <c r="L1379" s="37"/>
      <c r="M1379" s="37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</row>
    <row r="1380" spans="1:35" ht="24.95" customHeight="1">
      <c r="A1380" s="66"/>
      <c r="B1380" s="66"/>
      <c r="L1380" s="37"/>
      <c r="M1380" s="37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</row>
    <row r="1381" spans="1:35" ht="24.95" customHeight="1">
      <c r="A1381" s="66"/>
      <c r="B1381" s="66"/>
      <c r="L1381" s="37"/>
      <c r="M1381" s="37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</row>
    <row r="1382" spans="1:35" ht="24.95" customHeight="1">
      <c r="A1382" s="66"/>
      <c r="B1382" s="66"/>
      <c r="L1382" s="37"/>
      <c r="M1382" s="37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</row>
    <row r="1383" spans="1:35" ht="24.95" customHeight="1">
      <c r="A1383" s="66"/>
      <c r="B1383" s="66"/>
      <c r="L1383" s="37"/>
      <c r="M1383" s="37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</row>
    <row r="1384" spans="1:35" ht="24.95" customHeight="1">
      <c r="A1384" s="66"/>
      <c r="B1384" s="66"/>
      <c r="L1384" s="37"/>
      <c r="M1384" s="37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</row>
    <row r="1385" spans="1:35" ht="24.95" customHeight="1">
      <c r="A1385" s="66"/>
      <c r="B1385" s="66"/>
      <c r="L1385" s="37"/>
      <c r="M1385" s="37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</row>
    <row r="1386" spans="1:35" ht="24.95" customHeight="1">
      <c r="A1386" s="66"/>
      <c r="B1386" s="66"/>
      <c r="L1386" s="37"/>
      <c r="M1386" s="37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</row>
    <row r="1387" spans="1:35" ht="24.95" customHeight="1">
      <c r="A1387" s="66"/>
      <c r="B1387" s="66"/>
      <c r="L1387" s="37"/>
      <c r="M1387" s="3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</row>
    <row r="1388" spans="1:35" ht="24.95" customHeight="1">
      <c r="A1388" s="66"/>
      <c r="B1388" s="66"/>
      <c r="L1388" s="37"/>
      <c r="M1388" s="37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</row>
    <row r="1389" spans="1:35" ht="24.95" customHeight="1">
      <c r="A1389" s="66"/>
      <c r="B1389" s="66"/>
      <c r="L1389" s="37"/>
      <c r="M1389" s="37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</row>
    <row r="1390" spans="1:35" ht="24.95" customHeight="1">
      <c r="A1390" s="66"/>
      <c r="B1390" s="66"/>
      <c r="L1390" s="37"/>
      <c r="M1390" s="37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</row>
    <row r="1391" spans="1:35" ht="24.95" customHeight="1">
      <c r="A1391" s="66"/>
      <c r="B1391" s="66"/>
      <c r="L1391" s="37"/>
      <c r="M1391" s="37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</row>
    <row r="1392" spans="1:35" ht="24.95" customHeight="1">
      <c r="A1392" s="66"/>
      <c r="B1392" s="66"/>
      <c r="L1392" s="37"/>
      <c r="M1392" s="37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</row>
    <row r="1393" spans="1:35" ht="24.95" customHeight="1">
      <c r="A1393" s="66"/>
      <c r="B1393" s="66"/>
      <c r="L1393" s="37"/>
      <c r="M1393" s="37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</row>
    <row r="1394" spans="1:35" ht="24.95" customHeight="1">
      <c r="A1394" s="66"/>
      <c r="B1394" s="66"/>
      <c r="L1394" s="37"/>
      <c r="M1394" s="37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</row>
    <row r="1395" spans="1:35" ht="24.95" customHeight="1">
      <c r="A1395" s="66"/>
      <c r="B1395" s="66"/>
      <c r="L1395" s="37"/>
      <c r="M1395" s="37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</row>
    <row r="1396" spans="1:35" ht="24.95" customHeight="1">
      <c r="A1396" s="66"/>
      <c r="B1396" s="66"/>
      <c r="L1396" s="37"/>
      <c r="M1396" s="37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</row>
    <row r="1397" spans="1:35" ht="24.95" customHeight="1">
      <c r="A1397" s="66"/>
      <c r="B1397" s="66"/>
      <c r="L1397" s="37"/>
      <c r="M1397" s="3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</row>
    <row r="1398" spans="1:35" ht="24.95" customHeight="1">
      <c r="A1398" s="66"/>
      <c r="B1398" s="66"/>
      <c r="L1398" s="37"/>
      <c r="M1398" s="37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</row>
    <row r="1399" spans="1:35" ht="24.95" customHeight="1">
      <c r="A1399" s="66"/>
      <c r="B1399" s="66"/>
      <c r="L1399" s="37"/>
      <c r="M1399" s="37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</row>
    <row r="1400" spans="1:35" ht="24.95" customHeight="1">
      <c r="A1400" s="66"/>
      <c r="B1400" s="66"/>
      <c r="L1400" s="37"/>
      <c r="M1400" s="37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</row>
    <row r="1401" spans="1:35" ht="24.95" customHeight="1">
      <c r="A1401" s="66"/>
      <c r="B1401" s="66"/>
      <c r="L1401" s="37"/>
      <c r="M1401" s="37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</row>
    <row r="1402" spans="1:35" ht="24.95" customHeight="1">
      <c r="A1402" s="66"/>
      <c r="B1402" s="66"/>
      <c r="L1402" s="37"/>
      <c r="M1402" s="37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</row>
    <row r="1403" spans="1:35" ht="24.95" customHeight="1">
      <c r="A1403" s="66"/>
      <c r="B1403" s="66"/>
      <c r="L1403" s="37"/>
      <c r="M1403" s="37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</row>
    <row r="1404" spans="1:35" ht="24.95" customHeight="1">
      <c r="A1404" s="66"/>
      <c r="B1404" s="66"/>
      <c r="L1404" s="37"/>
      <c r="M1404" s="37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</row>
    <row r="1405" spans="1:35" ht="24.95" customHeight="1">
      <c r="A1405" s="66"/>
      <c r="B1405" s="66"/>
      <c r="L1405" s="37"/>
      <c r="M1405" s="37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</row>
    <row r="1406" spans="1:35" ht="24.95" customHeight="1">
      <c r="A1406" s="66"/>
      <c r="B1406" s="66"/>
      <c r="L1406" s="37"/>
      <c r="M1406" s="37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</row>
    <row r="1407" spans="1:35" ht="24.95" customHeight="1">
      <c r="A1407" s="66"/>
      <c r="B1407" s="66"/>
      <c r="L1407" s="37"/>
      <c r="M1407" s="3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</row>
    <row r="1408" spans="1:35" ht="24.95" customHeight="1">
      <c r="A1408" s="66"/>
      <c r="B1408" s="66"/>
      <c r="L1408" s="37"/>
      <c r="M1408" s="37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</row>
    <row r="1409" spans="1:35" ht="24.95" customHeight="1">
      <c r="A1409" s="66"/>
      <c r="B1409" s="66"/>
      <c r="L1409" s="37"/>
      <c r="M1409" s="37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</row>
    <row r="1410" spans="1:35" ht="24.95" customHeight="1">
      <c r="A1410" s="66"/>
      <c r="B1410" s="66"/>
      <c r="L1410" s="37"/>
      <c r="M1410" s="37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</row>
    <row r="1411" spans="1:35" ht="24.95" customHeight="1">
      <c r="A1411" s="66"/>
      <c r="B1411" s="66"/>
      <c r="L1411" s="37"/>
      <c r="M1411" s="37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</row>
    <row r="1412" spans="1:35" ht="24.95" customHeight="1">
      <c r="A1412" s="66"/>
      <c r="B1412" s="66"/>
      <c r="L1412" s="37"/>
      <c r="M1412" s="37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</row>
    <row r="1413" spans="1:35" ht="24.95" customHeight="1">
      <c r="A1413" s="66"/>
      <c r="B1413" s="66"/>
      <c r="L1413" s="37"/>
      <c r="M1413" s="37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</row>
    <row r="1414" spans="1:35" ht="24.95" customHeight="1">
      <c r="A1414" s="66"/>
      <c r="B1414" s="66"/>
      <c r="L1414" s="37"/>
      <c r="M1414" s="37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</row>
    <row r="1415" spans="1:35" ht="24.95" customHeight="1">
      <c r="A1415" s="66"/>
      <c r="B1415" s="66"/>
      <c r="L1415" s="37"/>
      <c r="M1415" s="37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</row>
    <row r="1416" spans="1:35" ht="24.95" customHeight="1">
      <c r="A1416" s="66"/>
      <c r="B1416" s="66"/>
      <c r="L1416" s="37"/>
      <c r="M1416" s="37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</row>
    <row r="1417" spans="1:35" ht="24.95" customHeight="1">
      <c r="A1417" s="66"/>
      <c r="B1417" s="66"/>
      <c r="L1417" s="37"/>
      <c r="M1417" s="3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</row>
    <row r="1418" spans="1:35" ht="24.95" customHeight="1">
      <c r="A1418" s="66"/>
      <c r="B1418" s="66"/>
      <c r="L1418" s="37"/>
      <c r="M1418" s="37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</row>
    <row r="1419" spans="1:35" ht="24.95" customHeight="1">
      <c r="A1419" s="66"/>
      <c r="B1419" s="66"/>
      <c r="L1419" s="37"/>
      <c r="M1419" s="37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</row>
    <row r="1420" spans="1:35" ht="24.95" customHeight="1">
      <c r="A1420" s="66"/>
      <c r="B1420" s="66"/>
      <c r="L1420" s="37"/>
      <c r="M1420" s="37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</row>
    <row r="1421" spans="1:35" ht="24.95" customHeight="1">
      <c r="A1421" s="66"/>
      <c r="B1421" s="66"/>
      <c r="L1421" s="37"/>
      <c r="M1421" s="37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</row>
    <row r="1422" spans="1:35" ht="24.95" customHeight="1">
      <c r="A1422" s="66"/>
      <c r="B1422" s="66"/>
      <c r="L1422" s="37"/>
      <c r="M1422" s="37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</row>
    <row r="1423" spans="1:35" ht="24.95" customHeight="1">
      <c r="A1423" s="66"/>
      <c r="B1423" s="66"/>
      <c r="L1423" s="37"/>
      <c r="M1423" s="37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</row>
    <row r="1424" spans="1:35" ht="24.95" customHeight="1">
      <c r="A1424" s="66"/>
      <c r="B1424" s="66"/>
      <c r="L1424" s="37"/>
      <c r="M1424" s="37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</row>
    <row r="1425" spans="1:35" ht="24.95" customHeight="1">
      <c r="A1425" s="66"/>
      <c r="B1425" s="66"/>
      <c r="L1425" s="37"/>
      <c r="M1425" s="37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</row>
    <row r="1426" spans="1:35" ht="24.95" customHeight="1">
      <c r="A1426" s="66"/>
      <c r="B1426" s="66"/>
      <c r="L1426" s="37"/>
      <c r="M1426" s="37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</row>
    <row r="1427" spans="1:35" ht="24.95" customHeight="1">
      <c r="A1427" s="66"/>
      <c r="B1427" s="66"/>
      <c r="L1427" s="37"/>
      <c r="M1427" s="3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</row>
    <row r="1428" spans="1:35" ht="24.95" customHeight="1">
      <c r="A1428" s="66"/>
      <c r="B1428" s="66"/>
      <c r="L1428" s="37"/>
      <c r="M1428" s="37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</row>
    <row r="1429" spans="1:35" ht="24.95" customHeight="1">
      <c r="A1429" s="66"/>
      <c r="B1429" s="66"/>
      <c r="L1429" s="37"/>
      <c r="M1429" s="37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</row>
    <row r="1430" spans="1:35" ht="24.95" customHeight="1">
      <c r="A1430" s="66"/>
      <c r="B1430" s="66"/>
      <c r="L1430" s="37"/>
      <c r="M1430" s="37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</row>
    <row r="1431" spans="1:35" ht="24.95" customHeight="1">
      <c r="A1431" s="66"/>
      <c r="B1431" s="66"/>
      <c r="L1431" s="37"/>
      <c r="M1431" s="37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</row>
    <row r="1432" spans="1:35" ht="24.95" customHeight="1">
      <c r="A1432" s="66"/>
      <c r="B1432" s="66"/>
      <c r="L1432" s="37"/>
      <c r="M1432" s="37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</row>
    <row r="1433" spans="1:35" ht="24.95" customHeight="1">
      <c r="A1433" s="66"/>
      <c r="B1433" s="66"/>
      <c r="L1433" s="37"/>
      <c r="M1433" s="37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</row>
    <row r="1434" spans="1:35" ht="24.95" customHeight="1">
      <c r="A1434" s="66"/>
      <c r="B1434" s="66"/>
      <c r="L1434" s="37"/>
      <c r="M1434" s="37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</row>
    <row r="1435" spans="1:35" ht="24.95" customHeight="1">
      <c r="A1435" s="66"/>
      <c r="B1435" s="66"/>
      <c r="L1435" s="37"/>
      <c r="M1435" s="37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</row>
    <row r="1436" spans="1:35" ht="24.95" customHeight="1">
      <c r="A1436" s="66"/>
      <c r="B1436" s="66"/>
      <c r="L1436" s="37"/>
      <c r="M1436" s="37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</row>
    <row r="1437" spans="1:35" ht="24.95" customHeight="1">
      <c r="A1437" s="66"/>
      <c r="B1437" s="66"/>
      <c r="L1437" s="37"/>
      <c r="M1437" s="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</row>
    <row r="1438" spans="1:35" ht="24.95" customHeight="1">
      <c r="A1438" s="66"/>
      <c r="B1438" s="66"/>
      <c r="L1438" s="37"/>
      <c r="M1438" s="37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</row>
    <row r="1439" spans="1:35" ht="24.95" customHeight="1">
      <c r="A1439" s="66"/>
      <c r="B1439" s="66"/>
      <c r="L1439" s="37"/>
      <c r="M1439" s="37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</row>
    <row r="1440" spans="1:35" ht="24.95" customHeight="1">
      <c r="A1440" s="66"/>
      <c r="B1440" s="66"/>
      <c r="L1440" s="37"/>
      <c r="M1440" s="37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</row>
    <row r="1441" spans="1:35" ht="24.95" customHeight="1">
      <c r="A1441" s="66"/>
      <c r="B1441" s="66"/>
      <c r="L1441" s="37"/>
      <c r="M1441" s="37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</row>
    <row r="1442" spans="1:35" ht="24.95" customHeight="1">
      <c r="A1442" s="66"/>
      <c r="B1442" s="66"/>
      <c r="L1442" s="37"/>
      <c r="M1442" s="37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</row>
    <row r="1443" spans="1:35" ht="24.95" customHeight="1">
      <c r="A1443" s="66"/>
      <c r="B1443" s="66"/>
      <c r="L1443" s="37"/>
      <c r="M1443" s="37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</row>
    <row r="1444" spans="1:35" ht="24.95" customHeight="1">
      <c r="A1444" s="66"/>
      <c r="B1444" s="66"/>
      <c r="L1444" s="37"/>
      <c r="M1444" s="37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</row>
    <row r="1445" spans="1:35" ht="24.95" customHeight="1">
      <c r="A1445" s="66"/>
      <c r="B1445" s="66"/>
      <c r="L1445" s="37"/>
      <c r="M1445" s="37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</row>
    <row r="1446" spans="1:35" ht="24.95" customHeight="1">
      <c r="A1446" s="66"/>
      <c r="B1446" s="66"/>
      <c r="L1446" s="37"/>
      <c r="M1446" s="37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</row>
    <row r="1447" spans="1:35" ht="24.95" customHeight="1">
      <c r="A1447" s="66"/>
      <c r="B1447" s="66"/>
      <c r="L1447" s="37"/>
      <c r="M1447" s="3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</row>
    <row r="1448" spans="1:35" ht="24.95" customHeight="1">
      <c r="A1448" s="66"/>
      <c r="B1448" s="66"/>
      <c r="L1448" s="37"/>
      <c r="M1448" s="37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</row>
    <row r="1449" spans="1:35" ht="24.95" customHeight="1">
      <c r="A1449" s="66"/>
      <c r="B1449" s="66"/>
      <c r="L1449" s="37"/>
      <c r="M1449" s="37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</row>
    <row r="1450" spans="1:35" ht="24.95" customHeight="1">
      <c r="A1450" s="66"/>
      <c r="B1450" s="66"/>
      <c r="L1450" s="37"/>
      <c r="M1450" s="37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</row>
    <row r="1451" spans="1:35" ht="24.95" customHeight="1">
      <c r="A1451" s="66"/>
      <c r="B1451" s="66"/>
      <c r="L1451" s="37"/>
      <c r="M1451" s="37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</row>
    <row r="1452" spans="1:35" ht="24.95" customHeight="1">
      <c r="A1452" s="66"/>
      <c r="B1452" s="66"/>
      <c r="L1452" s="37"/>
      <c r="M1452" s="37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</row>
    <row r="1453" spans="1:35" ht="24.95" customHeight="1">
      <c r="A1453" s="66"/>
      <c r="B1453" s="66"/>
      <c r="L1453" s="37"/>
      <c r="M1453" s="37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</row>
    <row r="1454" spans="1:35" ht="24.95" customHeight="1">
      <c r="A1454" s="66"/>
      <c r="B1454" s="66"/>
      <c r="L1454" s="37"/>
      <c r="M1454" s="37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</row>
    <row r="1455" spans="1:35" ht="24.95" customHeight="1">
      <c r="A1455" s="66"/>
      <c r="B1455" s="66"/>
      <c r="L1455" s="37"/>
      <c r="M1455" s="37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</row>
    <row r="1456" spans="1:35" ht="24.95" customHeight="1">
      <c r="A1456" s="66"/>
      <c r="B1456" s="66"/>
      <c r="L1456" s="37"/>
      <c r="M1456" s="37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</row>
    <row r="1457" spans="1:35" ht="24.95" customHeight="1">
      <c r="A1457" s="66"/>
      <c r="B1457" s="66"/>
      <c r="L1457" s="37"/>
      <c r="M1457" s="3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</row>
    <row r="1458" spans="1:35" ht="24.95" customHeight="1">
      <c r="A1458" s="66"/>
      <c r="B1458" s="66"/>
      <c r="L1458" s="37"/>
      <c r="M1458" s="37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</row>
    <row r="1459" spans="1:35" ht="24.95" customHeight="1">
      <c r="A1459" s="66"/>
      <c r="B1459" s="66"/>
      <c r="L1459" s="37"/>
      <c r="M1459" s="37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</row>
    <row r="1460" spans="1:35" ht="24.95" customHeight="1">
      <c r="A1460" s="66"/>
      <c r="B1460" s="66"/>
      <c r="L1460" s="37"/>
      <c r="M1460" s="37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</row>
    <row r="1461" spans="1:35" ht="24.95" customHeight="1">
      <c r="A1461" s="66"/>
      <c r="B1461" s="66"/>
      <c r="L1461" s="37"/>
      <c r="M1461" s="37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</row>
    <row r="1462" spans="1:35" ht="24.95" customHeight="1">
      <c r="A1462" s="66"/>
      <c r="B1462" s="66"/>
      <c r="L1462" s="37"/>
      <c r="M1462" s="37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</row>
    <row r="1463" spans="1:35" ht="24.95" customHeight="1">
      <c r="A1463" s="66"/>
      <c r="B1463" s="66"/>
      <c r="L1463" s="37"/>
      <c r="M1463" s="37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</row>
    <row r="1464" spans="1:35" ht="24.95" customHeight="1">
      <c r="A1464" s="66"/>
      <c r="B1464" s="66"/>
      <c r="L1464" s="37"/>
      <c r="M1464" s="37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</row>
    <row r="1465" spans="1:35" ht="24.95" customHeight="1">
      <c r="A1465" s="66"/>
      <c r="B1465" s="66"/>
      <c r="L1465" s="37"/>
      <c r="M1465" s="37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</row>
    <row r="1466" spans="1:35" ht="24.95" customHeight="1">
      <c r="A1466" s="66"/>
      <c r="B1466" s="66"/>
      <c r="L1466" s="37"/>
      <c r="M1466" s="37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</row>
    <row r="1467" spans="1:35" ht="24.95" customHeight="1">
      <c r="A1467" s="66"/>
      <c r="B1467" s="66"/>
      <c r="L1467" s="37"/>
      <c r="M1467" s="3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</row>
    <row r="1468" spans="1:35" ht="24.95" customHeight="1">
      <c r="A1468" s="66"/>
      <c r="B1468" s="66"/>
      <c r="L1468" s="37"/>
      <c r="M1468" s="37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</row>
    <row r="1469" spans="1:35" ht="24.95" customHeight="1">
      <c r="A1469" s="66"/>
      <c r="B1469" s="66"/>
      <c r="L1469" s="37"/>
      <c r="M1469" s="37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</row>
    <row r="1470" spans="1:35" ht="24.95" customHeight="1">
      <c r="A1470" s="66"/>
      <c r="B1470" s="66"/>
      <c r="L1470" s="37"/>
      <c r="M1470" s="37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</row>
    <row r="1471" spans="1:35" ht="24.95" customHeight="1">
      <c r="A1471" s="66"/>
      <c r="B1471" s="66"/>
      <c r="L1471" s="37"/>
      <c r="M1471" s="37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</row>
    <row r="1472" spans="1:35" ht="24.95" customHeight="1">
      <c r="A1472" s="66"/>
      <c r="B1472" s="66"/>
      <c r="L1472" s="37"/>
      <c r="M1472" s="37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</row>
    <row r="1473" spans="1:35" ht="24.95" customHeight="1">
      <c r="A1473" s="66"/>
      <c r="B1473" s="66"/>
      <c r="L1473" s="37"/>
      <c r="M1473" s="37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</row>
    <row r="1474" spans="1:35" ht="24.95" customHeight="1">
      <c r="A1474" s="66"/>
      <c r="B1474" s="66"/>
      <c r="L1474" s="37"/>
      <c r="M1474" s="37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</row>
    <row r="1475" spans="1:35" ht="24.95" customHeight="1">
      <c r="A1475" s="66"/>
      <c r="B1475" s="66"/>
      <c r="L1475" s="37"/>
      <c r="M1475" s="37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</row>
    <row r="1476" spans="1:35" ht="24.95" customHeight="1">
      <c r="A1476" s="66"/>
      <c r="B1476" s="66"/>
      <c r="L1476" s="37"/>
      <c r="M1476" s="37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</row>
    <row r="1477" spans="1:35" ht="24.95" customHeight="1">
      <c r="A1477" s="66"/>
      <c r="B1477" s="66"/>
      <c r="L1477" s="37"/>
      <c r="M1477" s="3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</row>
    <row r="1478" spans="1:35" ht="24.95" customHeight="1">
      <c r="A1478" s="66"/>
      <c r="B1478" s="66"/>
      <c r="L1478" s="37"/>
      <c r="M1478" s="37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</row>
    <row r="1479" spans="1:35" ht="24.95" customHeight="1">
      <c r="A1479" s="66"/>
      <c r="B1479" s="66"/>
      <c r="L1479" s="37"/>
      <c r="M1479" s="37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</row>
    <row r="1480" spans="1:35" ht="24.95" customHeight="1">
      <c r="A1480" s="66"/>
      <c r="B1480" s="66"/>
      <c r="L1480" s="37"/>
      <c r="M1480" s="37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</row>
    <row r="1481" spans="1:35" ht="24.95" customHeight="1">
      <c r="A1481" s="66"/>
      <c r="B1481" s="66"/>
      <c r="L1481" s="37"/>
      <c r="M1481" s="37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</row>
    <row r="1482" spans="1:35" ht="24.95" customHeight="1">
      <c r="A1482" s="66"/>
      <c r="B1482" s="66"/>
      <c r="L1482" s="37"/>
      <c r="M1482" s="37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</row>
    <row r="1483" spans="1:35" ht="24.95" customHeight="1">
      <c r="A1483" s="66"/>
      <c r="B1483" s="66"/>
      <c r="L1483" s="37"/>
      <c r="M1483" s="37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</row>
    <row r="1484" spans="1:35" ht="24.95" customHeight="1">
      <c r="A1484" s="66"/>
      <c r="B1484" s="66"/>
      <c r="L1484" s="37"/>
      <c r="M1484" s="37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</row>
    <row r="1485" spans="1:35" ht="24.95" customHeight="1">
      <c r="A1485" s="66"/>
      <c r="B1485" s="66"/>
      <c r="L1485" s="37"/>
      <c r="M1485" s="37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</row>
    <row r="1486" spans="1:35" ht="24.95" customHeight="1">
      <c r="A1486" s="66"/>
      <c r="B1486" s="66"/>
      <c r="L1486" s="37"/>
      <c r="M1486" s="37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</row>
    <row r="1487" spans="1:35" ht="24.95" customHeight="1">
      <c r="A1487" s="66"/>
      <c r="B1487" s="66"/>
      <c r="L1487" s="37"/>
      <c r="M1487" s="3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</row>
    <row r="1488" spans="1:35" ht="24.95" customHeight="1">
      <c r="A1488" s="66"/>
      <c r="B1488" s="66"/>
      <c r="L1488" s="37"/>
      <c r="M1488" s="37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</row>
    <row r="1489" spans="1:35" ht="24.95" customHeight="1">
      <c r="A1489" s="66"/>
      <c r="B1489" s="66"/>
      <c r="L1489" s="37"/>
      <c r="M1489" s="37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</row>
    <row r="1490" spans="1:35" ht="24.95" customHeight="1">
      <c r="A1490" s="66"/>
      <c r="B1490" s="66"/>
      <c r="L1490" s="37"/>
      <c r="M1490" s="37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</row>
    <row r="1491" spans="1:35" ht="24.95" customHeight="1">
      <c r="A1491" s="66"/>
      <c r="B1491" s="66"/>
      <c r="L1491" s="37"/>
      <c r="M1491" s="37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</row>
    <row r="1492" spans="1:35" ht="24.95" customHeight="1">
      <c r="A1492" s="66"/>
      <c r="B1492" s="66"/>
      <c r="L1492" s="37"/>
      <c r="M1492" s="37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</row>
    <row r="1493" spans="1:35" ht="24.95" customHeight="1">
      <c r="A1493" s="66"/>
      <c r="B1493" s="66"/>
      <c r="L1493" s="37"/>
      <c r="M1493" s="37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</row>
    <row r="1494" spans="1:35" ht="24.95" customHeight="1">
      <c r="A1494" s="66"/>
      <c r="B1494" s="66"/>
      <c r="L1494" s="37"/>
      <c r="M1494" s="37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</row>
    <row r="1495" spans="1:35" ht="24.95" customHeight="1">
      <c r="A1495" s="66"/>
      <c r="B1495" s="66"/>
      <c r="L1495" s="37"/>
      <c r="M1495" s="37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</row>
    <row r="1496" spans="1:35" ht="24.95" customHeight="1">
      <c r="A1496" s="66"/>
      <c r="B1496" s="66"/>
      <c r="L1496" s="37"/>
      <c r="M1496" s="37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</row>
    <row r="1497" spans="1:35" ht="24.95" customHeight="1">
      <c r="A1497" s="66"/>
      <c r="B1497" s="66"/>
      <c r="L1497" s="37"/>
      <c r="M1497" s="3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</row>
    <row r="1498" spans="1:35" ht="24.95" customHeight="1">
      <c r="A1498" s="66"/>
      <c r="B1498" s="66"/>
      <c r="L1498" s="37"/>
      <c r="M1498" s="37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</row>
    <row r="1499" spans="1:35" ht="24.95" customHeight="1">
      <c r="A1499" s="66"/>
      <c r="B1499" s="66"/>
      <c r="L1499" s="37"/>
      <c r="M1499" s="37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</row>
    <row r="1500" spans="1:35" ht="24.95" customHeight="1">
      <c r="A1500" s="66"/>
      <c r="B1500" s="66"/>
      <c r="L1500" s="37"/>
      <c r="M1500" s="37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</row>
    <row r="1501" spans="1:35" ht="24.95" customHeight="1">
      <c r="A1501" s="66"/>
      <c r="B1501" s="66"/>
      <c r="L1501" s="37"/>
      <c r="M1501" s="37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</row>
    <row r="1502" spans="1:35" ht="24.95" customHeight="1">
      <c r="A1502" s="66"/>
      <c r="B1502" s="66"/>
      <c r="L1502" s="37"/>
      <c r="M1502" s="37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</row>
    <row r="1503" spans="1:35" ht="24.95" customHeight="1">
      <c r="A1503" s="66"/>
      <c r="B1503" s="66"/>
      <c r="L1503" s="37"/>
      <c r="M1503" s="37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</row>
    <row r="1504" spans="1:35" ht="24.95" customHeight="1">
      <c r="A1504" s="66"/>
      <c r="B1504" s="66"/>
      <c r="L1504" s="37"/>
      <c r="M1504" s="37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</row>
    <row r="1505" spans="1:35" ht="24.95" customHeight="1">
      <c r="A1505" s="66"/>
      <c r="B1505" s="66"/>
      <c r="L1505" s="37"/>
      <c r="M1505" s="37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</row>
    <row r="1506" spans="1:35" ht="24.95" customHeight="1">
      <c r="A1506" s="66"/>
      <c r="B1506" s="66"/>
      <c r="L1506" s="37"/>
      <c r="M1506" s="37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</row>
    <row r="1507" spans="1:35" ht="24.95" customHeight="1">
      <c r="A1507" s="66"/>
      <c r="B1507" s="66"/>
      <c r="L1507" s="37"/>
      <c r="M1507" s="3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</row>
    <row r="1508" spans="1:35" ht="24.95" customHeight="1">
      <c r="A1508" s="66"/>
      <c r="B1508" s="66"/>
      <c r="L1508" s="37"/>
      <c r="M1508" s="37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</row>
    <row r="1509" spans="1:35" ht="24.95" customHeight="1">
      <c r="A1509" s="66"/>
      <c r="B1509" s="66"/>
      <c r="L1509" s="37"/>
      <c r="M1509" s="37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</row>
    <row r="1510" spans="1:35" ht="24.95" customHeight="1">
      <c r="A1510" s="66"/>
      <c r="B1510" s="66"/>
      <c r="L1510" s="37"/>
      <c r="M1510" s="37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</row>
    <row r="1511" spans="1:35" ht="24.95" customHeight="1">
      <c r="A1511" s="66"/>
      <c r="B1511" s="66"/>
      <c r="L1511" s="37"/>
      <c r="M1511" s="37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</row>
    <row r="1512" spans="1:35" ht="24.95" customHeight="1">
      <c r="A1512" s="66"/>
      <c r="B1512" s="66"/>
      <c r="L1512" s="37"/>
      <c r="M1512" s="37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</row>
    <row r="1513" spans="1:35" ht="24.95" customHeight="1">
      <c r="A1513" s="66"/>
      <c r="B1513" s="66"/>
      <c r="L1513" s="37"/>
      <c r="M1513" s="37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</row>
    <row r="1514" spans="1:35" ht="24.95" customHeight="1">
      <c r="A1514" s="66"/>
      <c r="B1514" s="66"/>
      <c r="L1514" s="37"/>
      <c r="M1514" s="37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</row>
    <row r="1515" spans="1:35" ht="24.95" customHeight="1">
      <c r="A1515" s="66"/>
      <c r="B1515" s="66"/>
      <c r="L1515" s="37"/>
      <c r="M1515" s="37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</row>
    <row r="1516" spans="1:35" ht="24.95" customHeight="1">
      <c r="A1516" s="66"/>
      <c r="B1516" s="66"/>
      <c r="L1516" s="37"/>
      <c r="M1516" s="37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</row>
    <row r="1517" spans="1:35" ht="24.95" customHeight="1">
      <c r="A1517" s="66"/>
      <c r="B1517" s="66"/>
      <c r="L1517" s="37"/>
      <c r="M1517" s="3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</row>
    <row r="1518" spans="1:35" ht="24.95" customHeight="1">
      <c r="A1518" s="66"/>
      <c r="B1518" s="66"/>
      <c r="L1518" s="37"/>
      <c r="M1518" s="37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</row>
    <row r="1519" spans="1:35" ht="24.95" customHeight="1">
      <c r="A1519" s="66"/>
      <c r="B1519" s="66"/>
      <c r="L1519" s="37"/>
      <c r="M1519" s="37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</row>
    <row r="1520" spans="1:35" ht="24.95" customHeight="1">
      <c r="A1520" s="66"/>
      <c r="B1520" s="66"/>
      <c r="L1520" s="37"/>
      <c r="M1520" s="37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</row>
    <row r="1521" spans="1:35" ht="24.95" customHeight="1">
      <c r="A1521" s="66"/>
      <c r="B1521" s="66"/>
      <c r="L1521" s="37"/>
      <c r="M1521" s="37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</row>
    <row r="1522" spans="1:35" ht="24.95" customHeight="1">
      <c r="A1522" s="66"/>
      <c r="B1522" s="66"/>
      <c r="L1522" s="37"/>
      <c r="M1522" s="37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</row>
    <row r="1523" spans="1:35" ht="24.95" customHeight="1">
      <c r="A1523" s="66"/>
      <c r="B1523" s="66"/>
      <c r="L1523" s="37"/>
      <c r="M1523" s="37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</row>
    <row r="1524" spans="1:35" ht="24.95" customHeight="1">
      <c r="A1524" s="66"/>
      <c r="B1524" s="66"/>
      <c r="L1524" s="37"/>
      <c r="M1524" s="37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</row>
    <row r="1525" spans="1:35" ht="24.95" customHeight="1">
      <c r="A1525" s="66"/>
      <c r="B1525" s="66"/>
      <c r="L1525" s="37"/>
      <c r="M1525" s="37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</row>
    <row r="1526" spans="1:35" ht="24.95" customHeight="1">
      <c r="A1526" s="66"/>
      <c r="B1526" s="66"/>
      <c r="L1526" s="37"/>
      <c r="M1526" s="37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</row>
    <row r="1527" spans="1:35" ht="24.95" customHeight="1">
      <c r="A1527" s="66"/>
      <c r="B1527" s="66"/>
      <c r="L1527" s="37"/>
      <c r="M1527" s="3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</row>
    <row r="1528" spans="1:35" ht="24.95" customHeight="1">
      <c r="A1528" s="66"/>
      <c r="B1528" s="66"/>
      <c r="L1528" s="37"/>
      <c r="M1528" s="37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</row>
    <row r="1529" spans="1:35" ht="24.95" customHeight="1">
      <c r="A1529" s="66"/>
      <c r="B1529" s="66"/>
      <c r="L1529" s="37"/>
      <c r="M1529" s="37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</row>
    <row r="1530" spans="1:35" ht="24.95" customHeight="1">
      <c r="A1530" s="66"/>
      <c r="B1530" s="66"/>
      <c r="L1530" s="37"/>
      <c r="M1530" s="37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</row>
    <row r="1531" spans="1:35" ht="24.95" customHeight="1">
      <c r="A1531" s="66"/>
      <c r="B1531" s="66"/>
      <c r="L1531" s="37"/>
      <c r="M1531" s="37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</row>
    <row r="1532" spans="1:35" ht="24.95" customHeight="1">
      <c r="A1532" s="66"/>
      <c r="B1532" s="66"/>
      <c r="L1532" s="37"/>
      <c r="M1532" s="37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</row>
    <row r="1533" spans="1:35" ht="24.95" customHeight="1">
      <c r="A1533" s="66"/>
      <c r="B1533" s="66"/>
      <c r="L1533" s="37"/>
      <c r="M1533" s="37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</row>
    <row r="1534" spans="1:35" ht="24.95" customHeight="1">
      <c r="A1534" s="66"/>
      <c r="B1534" s="66"/>
      <c r="L1534" s="37"/>
      <c r="M1534" s="37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</row>
    <row r="1535" spans="1:35" ht="24.95" customHeight="1">
      <c r="A1535" s="66"/>
      <c r="B1535" s="66"/>
      <c r="L1535" s="37"/>
      <c r="M1535" s="37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</row>
    <row r="1536" spans="1:35" ht="24.95" customHeight="1">
      <c r="A1536" s="66"/>
      <c r="B1536" s="66"/>
      <c r="L1536" s="37"/>
      <c r="M1536" s="37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</row>
    <row r="1537" spans="1:35" ht="24.95" customHeight="1">
      <c r="A1537" s="66"/>
      <c r="B1537" s="66"/>
      <c r="L1537" s="37"/>
      <c r="M1537" s="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</row>
    <row r="1538" spans="1:35" ht="24.95" customHeight="1">
      <c r="A1538" s="66"/>
      <c r="B1538" s="66"/>
      <c r="L1538" s="37"/>
      <c r="M1538" s="37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</row>
    <row r="1539" spans="1:35" ht="24.95" customHeight="1">
      <c r="A1539" s="66"/>
      <c r="B1539" s="66"/>
      <c r="L1539" s="37"/>
      <c r="M1539" s="37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</row>
    <row r="1540" spans="1:35" ht="24.95" customHeight="1">
      <c r="A1540" s="66"/>
      <c r="B1540" s="66"/>
      <c r="L1540" s="37"/>
      <c r="M1540" s="37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</row>
    <row r="1541" spans="1:35" ht="24.95" customHeight="1">
      <c r="A1541" s="66"/>
      <c r="B1541" s="66"/>
      <c r="L1541" s="37"/>
      <c r="M1541" s="37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</row>
    <row r="1542" spans="1:35" ht="24.95" customHeight="1">
      <c r="A1542" s="66"/>
      <c r="B1542" s="66"/>
      <c r="L1542" s="37"/>
      <c r="M1542" s="37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</row>
    <row r="1543" spans="1:35" ht="24.95" customHeight="1">
      <c r="A1543" s="66"/>
      <c r="B1543" s="66"/>
      <c r="L1543" s="37"/>
      <c r="M1543" s="37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</row>
    <row r="1544" spans="1:35" ht="24.95" customHeight="1">
      <c r="A1544" s="66"/>
      <c r="B1544" s="66"/>
      <c r="L1544" s="37"/>
      <c r="M1544" s="37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</row>
    <row r="1545" spans="1:35" ht="24.95" customHeight="1">
      <c r="A1545" s="66"/>
      <c r="B1545" s="66"/>
      <c r="L1545" s="37"/>
      <c r="M1545" s="37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</row>
    <row r="1546" spans="1:35" ht="24.95" customHeight="1">
      <c r="A1546" s="66"/>
      <c r="B1546" s="66"/>
      <c r="L1546" s="37"/>
      <c r="M1546" s="37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</row>
    <row r="1547" spans="1:35" ht="24.95" customHeight="1">
      <c r="A1547" s="66"/>
      <c r="B1547" s="66"/>
      <c r="L1547" s="37"/>
      <c r="M1547" s="3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</row>
    <row r="1548" spans="1:35" ht="24.95" customHeight="1">
      <c r="A1548" s="66"/>
      <c r="B1548" s="66"/>
      <c r="L1548" s="37"/>
      <c r="M1548" s="37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</row>
    <row r="1549" spans="1:35" ht="24.95" customHeight="1">
      <c r="A1549" s="66"/>
      <c r="B1549" s="66"/>
      <c r="L1549" s="37"/>
      <c r="M1549" s="37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</row>
    <row r="1550" spans="1:35" ht="24.95" customHeight="1">
      <c r="A1550" s="66"/>
      <c r="B1550" s="66"/>
      <c r="L1550" s="37"/>
      <c r="M1550" s="37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</row>
    <row r="1551" spans="1:35" ht="24.95" customHeight="1">
      <c r="A1551" s="66"/>
      <c r="B1551" s="66"/>
      <c r="L1551" s="37"/>
      <c r="M1551" s="37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</row>
    <row r="1552" spans="1:35" ht="24.95" customHeight="1">
      <c r="A1552" s="66"/>
      <c r="B1552" s="66"/>
      <c r="L1552" s="37"/>
      <c r="M1552" s="37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</row>
    <row r="1553" spans="1:35" ht="24.95" customHeight="1">
      <c r="A1553" s="66"/>
      <c r="B1553" s="66"/>
      <c r="L1553" s="37"/>
      <c r="M1553" s="37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</row>
    <row r="1554" spans="1:35" ht="24.95" customHeight="1">
      <c r="A1554" s="66"/>
      <c r="B1554" s="66"/>
      <c r="L1554" s="37"/>
      <c r="M1554" s="37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</row>
    <row r="1555" spans="1:35" ht="24.95" customHeight="1">
      <c r="A1555" s="66"/>
      <c r="B1555" s="66"/>
      <c r="L1555" s="37"/>
      <c r="M1555" s="37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</row>
    <row r="1556" spans="1:35" ht="24.95" customHeight="1">
      <c r="A1556" s="66"/>
      <c r="B1556" s="66"/>
      <c r="L1556" s="37"/>
      <c r="M1556" s="37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</row>
    <row r="1557" spans="1:35" ht="24.95" customHeight="1">
      <c r="A1557" s="66"/>
      <c r="B1557" s="66"/>
      <c r="L1557" s="37"/>
      <c r="M1557" s="3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</row>
    <row r="1558" spans="1:35" ht="24.95" customHeight="1">
      <c r="A1558" s="66"/>
      <c r="B1558" s="66"/>
      <c r="L1558" s="37"/>
      <c r="M1558" s="37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</row>
    <row r="1559" spans="1:35" ht="24.95" customHeight="1">
      <c r="A1559" s="66"/>
      <c r="B1559" s="66"/>
      <c r="L1559" s="37"/>
      <c r="M1559" s="37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</row>
    <row r="1560" spans="1:35" ht="24.95" customHeight="1">
      <c r="A1560" s="66"/>
      <c r="B1560" s="66"/>
      <c r="L1560" s="37"/>
      <c r="M1560" s="37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</row>
    <row r="1561" spans="1:35" ht="24.95" customHeight="1">
      <c r="A1561" s="66"/>
      <c r="B1561" s="66"/>
      <c r="L1561" s="37"/>
      <c r="M1561" s="37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</row>
    <row r="1562" spans="1:35" ht="24.95" customHeight="1">
      <c r="A1562" s="66"/>
      <c r="B1562" s="66"/>
      <c r="L1562" s="37"/>
      <c r="M1562" s="37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</row>
    <row r="1563" spans="1:35" ht="24.95" customHeight="1">
      <c r="A1563" s="66"/>
      <c r="B1563" s="66"/>
      <c r="L1563" s="37"/>
      <c r="M1563" s="37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</row>
    <row r="1564" spans="1:35" ht="24.95" customHeight="1">
      <c r="A1564" s="66"/>
      <c r="B1564" s="66"/>
      <c r="L1564" s="37"/>
      <c r="M1564" s="37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</row>
    <row r="1565" spans="1:35" ht="24.95" customHeight="1">
      <c r="A1565" s="66"/>
      <c r="B1565" s="66"/>
      <c r="L1565" s="37"/>
      <c r="M1565" s="37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</row>
    <row r="1566" spans="1:35" ht="24.95" customHeight="1">
      <c r="A1566" s="66"/>
      <c r="B1566" s="66"/>
      <c r="L1566" s="37"/>
      <c r="M1566" s="37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</row>
    <row r="1567" spans="1:35" ht="24.95" customHeight="1">
      <c r="A1567" s="66"/>
      <c r="B1567" s="66"/>
      <c r="L1567" s="37"/>
      <c r="M1567" s="3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</row>
    <row r="1568" spans="1:35" ht="24.95" customHeight="1">
      <c r="A1568" s="66"/>
      <c r="B1568" s="66"/>
      <c r="L1568" s="37"/>
      <c r="M1568" s="37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</row>
    <row r="1569" spans="1:35" ht="24.95" customHeight="1">
      <c r="A1569" s="66"/>
      <c r="B1569" s="66"/>
      <c r="L1569" s="37"/>
      <c r="M1569" s="37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</row>
    <row r="1570" spans="1:35" ht="24.95" customHeight="1">
      <c r="A1570" s="66"/>
      <c r="B1570" s="66"/>
      <c r="L1570" s="37"/>
      <c r="M1570" s="37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</row>
    <row r="1571" spans="1:35" ht="24.95" customHeight="1">
      <c r="A1571" s="66"/>
      <c r="B1571" s="66"/>
      <c r="L1571" s="37"/>
      <c r="M1571" s="37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</row>
    <row r="1572" spans="1:35" ht="24.95" customHeight="1">
      <c r="A1572" s="66"/>
      <c r="B1572" s="66"/>
      <c r="L1572" s="37"/>
      <c r="M1572" s="37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</row>
    <row r="1573" spans="1:35" ht="24.95" customHeight="1">
      <c r="A1573" s="66"/>
      <c r="B1573" s="66"/>
      <c r="L1573" s="37"/>
      <c r="M1573" s="37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</row>
    <row r="1574" spans="1:35" ht="24.95" customHeight="1">
      <c r="A1574" s="66"/>
      <c r="B1574" s="66"/>
      <c r="L1574" s="37"/>
      <c r="M1574" s="37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</row>
    <row r="1575" spans="1:35" ht="24.95" customHeight="1">
      <c r="A1575" s="66"/>
      <c r="B1575" s="66"/>
      <c r="L1575" s="37"/>
      <c r="M1575" s="37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</row>
    <row r="1576" spans="1:35" ht="24.95" customHeight="1">
      <c r="A1576" s="66"/>
      <c r="B1576" s="66"/>
      <c r="L1576" s="37"/>
      <c r="M1576" s="37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</row>
    <row r="1577" spans="1:35" ht="24.95" customHeight="1">
      <c r="A1577" s="66"/>
      <c r="B1577" s="66"/>
      <c r="L1577" s="37"/>
      <c r="M1577" s="3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</row>
    <row r="1578" spans="1:35" ht="24.95" customHeight="1">
      <c r="A1578" s="66"/>
      <c r="B1578" s="66"/>
      <c r="L1578" s="37"/>
      <c r="M1578" s="37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</row>
    <row r="1579" spans="1:35" ht="24.95" customHeight="1">
      <c r="A1579" s="66"/>
      <c r="B1579" s="66"/>
      <c r="L1579" s="37"/>
      <c r="M1579" s="37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</row>
    <row r="1580" spans="1:35" ht="24.95" customHeight="1">
      <c r="A1580" s="66"/>
      <c r="B1580" s="66"/>
      <c r="L1580" s="37"/>
      <c r="M1580" s="37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</row>
    <row r="1581" spans="1:35" ht="24.95" customHeight="1">
      <c r="A1581" s="66"/>
      <c r="B1581" s="66"/>
      <c r="L1581" s="37"/>
      <c r="M1581" s="37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</row>
    <row r="1582" spans="1:35" ht="24.95" customHeight="1">
      <c r="A1582" s="66"/>
      <c r="B1582" s="66"/>
      <c r="L1582" s="37"/>
      <c r="M1582" s="37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</row>
    <row r="1583" spans="1:35" ht="24.95" customHeight="1">
      <c r="A1583" s="66"/>
      <c r="B1583" s="66"/>
      <c r="L1583" s="37"/>
      <c r="M1583" s="37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</row>
    <row r="1584" spans="1:35" ht="24.95" customHeight="1">
      <c r="A1584" s="66"/>
      <c r="B1584" s="66"/>
      <c r="L1584" s="37"/>
      <c r="M1584" s="37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</row>
    <row r="1585" spans="1:35" ht="24.95" customHeight="1">
      <c r="A1585" s="66"/>
      <c r="B1585" s="66"/>
      <c r="L1585" s="37"/>
      <c r="M1585" s="37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</row>
    <row r="1586" spans="1:35" ht="24.95" customHeight="1">
      <c r="A1586" s="66"/>
      <c r="B1586" s="66"/>
      <c r="L1586" s="37"/>
      <c r="M1586" s="37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</row>
    <row r="1587" spans="1:35" ht="24.95" customHeight="1">
      <c r="A1587" s="66"/>
      <c r="B1587" s="66"/>
      <c r="L1587" s="37"/>
      <c r="M1587" s="3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</row>
    <row r="1588" spans="1:35" ht="24.95" customHeight="1">
      <c r="A1588" s="66"/>
      <c r="B1588" s="66"/>
      <c r="L1588" s="37"/>
      <c r="M1588" s="37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</row>
    <row r="1589" spans="1:35" ht="24.95" customHeight="1">
      <c r="A1589" s="66"/>
      <c r="B1589" s="66"/>
      <c r="L1589" s="37"/>
      <c r="M1589" s="37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</row>
    <row r="1590" spans="1:35" ht="24.95" customHeight="1">
      <c r="A1590" s="66"/>
      <c r="B1590" s="66"/>
      <c r="L1590" s="37"/>
      <c r="M1590" s="37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</row>
    <row r="1591" spans="1:35" ht="24.95" customHeight="1">
      <c r="A1591" s="66"/>
      <c r="B1591" s="66"/>
      <c r="L1591" s="37"/>
      <c r="M1591" s="37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</row>
    <row r="1592" spans="1:35" ht="24.95" customHeight="1">
      <c r="A1592" s="66"/>
      <c r="B1592" s="66"/>
      <c r="L1592" s="37"/>
      <c r="M1592" s="37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</row>
    <row r="1593" spans="1:35" ht="24.95" customHeight="1">
      <c r="A1593" s="66"/>
      <c r="B1593" s="66"/>
      <c r="L1593" s="37"/>
      <c r="M1593" s="37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</row>
    <row r="1594" spans="1:35" ht="24.95" customHeight="1">
      <c r="A1594" s="66"/>
      <c r="B1594" s="66"/>
      <c r="L1594" s="37"/>
      <c r="M1594" s="37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</row>
    <row r="1595" spans="1:35" ht="24.95" customHeight="1">
      <c r="A1595" s="66"/>
      <c r="B1595" s="66"/>
      <c r="L1595" s="37"/>
      <c r="M1595" s="37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</row>
    <row r="1596" spans="1:35" ht="24.95" customHeight="1">
      <c r="A1596" s="66"/>
      <c r="B1596" s="66"/>
      <c r="L1596" s="37"/>
      <c r="M1596" s="37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</row>
    <row r="1597" spans="1:35" ht="24.95" customHeight="1">
      <c r="A1597" s="66"/>
      <c r="B1597" s="66"/>
      <c r="L1597" s="37"/>
      <c r="M1597" s="3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</row>
    <row r="1598" spans="1:35" ht="24.95" customHeight="1">
      <c r="A1598" s="66"/>
      <c r="B1598" s="66"/>
      <c r="L1598" s="37"/>
      <c r="M1598" s="37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</row>
    <row r="1599" spans="1:35" ht="24.95" customHeight="1">
      <c r="A1599" s="66"/>
      <c r="B1599" s="66"/>
      <c r="L1599" s="37"/>
      <c r="M1599" s="37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</row>
    <row r="1600" spans="1:35" ht="24.95" customHeight="1">
      <c r="A1600" s="66"/>
      <c r="B1600" s="66"/>
      <c r="L1600" s="37"/>
      <c r="M1600" s="37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</row>
    <row r="1601" spans="1:35" ht="24.95" customHeight="1">
      <c r="A1601" s="66"/>
      <c r="B1601" s="66"/>
      <c r="L1601" s="37"/>
      <c r="M1601" s="37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</row>
    <row r="1602" spans="1:35" ht="24.95" customHeight="1">
      <c r="A1602" s="66"/>
      <c r="B1602" s="66"/>
      <c r="L1602" s="37"/>
      <c r="M1602" s="37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</row>
    <row r="1603" spans="1:35" ht="24.95" customHeight="1">
      <c r="A1603" s="66"/>
      <c r="B1603" s="66"/>
      <c r="L1603" s="37"/>
      <c r="M1603" s="37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</row>
    <row r="1604" spans="1:35" ht="24.95" customHeight="1">
      <c r="A1604" s="66"/>
      <c r="B1604" s="66"/>
      <c r="L1604" s="37"/>
      <c r="M1604" s="37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</row>
    <row r="1605" spans="1:35" ht="24.95" customHeight="1">
      <c r="A1605" s="66"/>
      <c r="B1605" s="66"/>
      <c r="L1605" s="37"/>
      <c r="M1605" s="37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</row>
    <row r="1606" spans="1:35" ht="24.95" customHeight="1">
      <c r="A1606" s="66"/>
      <c r="B1606" s="66"/>
      <c r="L1606" s="37"/>
      <c r="M1606" s="37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</row>
    <row r="1607" spans="1:35" ht="24.95" customHeight="1">
      <c r="A1607" s="66"/>
      <c r="B1607" s="66"/>
      <c r="L1607" s="37"/>
      <c r="M1607" s="3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</row>
    <row r="1608" spans="1:35" ht="24.95" customHeight="1">
      <c r="A1608" s="66"/>
      <c r="B1608" s="66"/>
      <c r="L1608" s="37"/>
      <c r="M1608" s="37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</row>
    <row r="1609" spans="1:35" ht="24.95" customHeight="1">
      <c r="A1609" s="66"/>
      <c r="B1609" s="66"/>
      <c r="L1609" s="37"/>
      <c r="M1609" s="37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</row>
    <row r="1610" spans="1:35" ht="24.95" customHeight="1">
      <c r="A1610" s="66"/>
      <c r="B1610" s="66"/>
      <c r="L1610" s="37"/>
      <c r="M1610" s="37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</row>
    <row r="1611" spans="1:35" ht="24.95" customHeight="1">
      <c r="A1611" s="66"/>
      <c r="B1611" s="66"/>
      <c r="L1611" s="37"/>
      <c r="M1611" s="37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</row>
    <row r="1612" spans="1:35" ht="24.95" customHeight="1">
      <c r="A1612" s="66"/>
      <c r="B1612" s="66"/>
      <c r="L1612" s="37"/>
      <c r="M1612" s="37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</row>
    <row r="1613" spans="1:35" ht="24.95" customHeight="1">
      <c r="A1613" s="66"/>
      <c r="B1613" s="66"/>
      <c r="L1613" s="37"/>
      <c r="M1613" s="37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</row>
    <row r="1614" spans="1:35" ht="24.95" customHeight="1">
      <c r="A1614" s="66"/>
      <c r="B1614" s="66"/>
      <c r="L1614" s="37"/>
      <c r="M1614" s="37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</row>
    <row r="1615" spans="1:35" ht="24.95" customHeight="1">
      <c r="A1615" s="66"/>
      <c r="B1615" s="66"/>
      <c r="L1615" s="37"/>
      <c r="M1615" s="37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</row>
    <row r="1616" spans="1:35" ht="24.95" customHeight="1">
      <c r="A1616" s="66"/>
      <c r="B1616" s="66"/>
      <c r="L1616" s="37"/>
      <c r="M1616" s="37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</row>
    <row r="1617" spans="1:35" ht="24.95" customHeight="1">
      <c r="A1617" s="66"/>
      <c r="B1617" s="66"/>
      <c r="L1617" s="37"/>
      <c r="M1617" s="3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</row>
    <row r="1618" spans="1:35" ht="24.95" customHeight="1">
      <c r="A1618" s="66"/>
      <c r="B1618" s="66"/>
      <c r="L1618" s="37"/>
      <c r="M1618" s="37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</row>
    <row r="1619" spans="1:35" ht="24.95" customHeight="1">
      <c r="A1619" s="66"/>
      <c r="B1619" s="66"/>
      <c r="L1619" s="37"/>
      <c r="M1619" s="37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</row>
    <row r="1620" spans="1:35" ht="24.95" customHeight="1">
      <c r="A1620" s="66"/>
      <c r="B1620" s="66"/>
      <c r="L1620" s="37"/>
      <c r="M1620" s="37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</row>
    <row r="1621" spans="1:35" ht="24.95" customHeight="1">
      <c r="A1621" s="66"/>
      <c r="B1621" s="66"/>
      <c r="L1621" s="37"/>
      <c r="M1621" s="37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</row>
    <row r="1622" spans="1:35" ht="24.95" customHeight="1">
      <c r="A1622" s="66"/>
      <c r="B1622" s="66"/>
      <c r="L1622" s="37"/>
      <c r="M1622" s="37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</row>
    <row r="1623" spans="1:35" ht="24.95" customHeight="1">
      <c r="A1623" s="66"/>
      <c r="B1623" s="66"/>
      <c r="L1623" s="37"/>
      <c r="M1623" s="37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</row>
    <row r="1624" spans="1:35" ht="24.95" customHeight="1">
      <c r="A1624" s="66"/>
      <c r="B1624" s="66"/>
      <c r="L1624" s="37"/>
      <c r="M1624" s="37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</row>
    <row r="1625" spans="1:35" ht="24.95" customHeight="1">
      <c r="A1625" s="66"/>
      <c r="B1625" s="66"/>
      <c r="L1625" s="37"/>
      <c r="M1625" s="37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</row>
    <row r="1626" spans="1:35" ht="24.95" customHeight="1">
      <c r="A1626" s="66"/>
      <c r="B1626" s="66"/>
      <c r="L1626" s="37"/>
      <c r="M1626" s="37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</row>
    <row r="1627" spans="1:35" ht="24.95" customHeight="1">
      <c r="A1627" s="66"/>
      <c r="B1627" s="66"/>
      <c r="L1627" s="37"/>
      <c r="M1627" s="3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</row>
    <row r="1628" spans="1:35" ht="24.95" customHeight="1">
      <c r="A1628" s="66"/>
      <c r="B1628" s="66"/>
      <c r="L1628" s="37"/>
      <c r="M1628" s="37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</row>
    <row r="1629" spans="1:35" ht="24.95" customHeight="1">
      <c r="A1629" s="66"/>
      <c r="B1629" s="66"/>
      <c r="L1629" s="37"/>
      <c r="M1629" s="37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</row>
    <row r="1630" spans="1:35" ht="24.95" customHeight="1">
      <c r="A1630" s="66"/>
      <c r="B1630" s="66"/>
      <c r="L1630" s="37"/>
      <c r="M1630" s="37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</row>
    <row r="1631" spans="1:35" ht="24.95" customHeight="1">
      <c r="A1631" s="66"/>
      <c r="B1631" s="66"/>
      <c r="L1631" s="37"/>
      <c r="M1631" s="37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</row>
    <row r="1632" spans="1:35" ht="24.95" customHeight="1">
      <c r="A1632" s="66"/>
      <c r="B1632" s="66"/>
      <c r="L1632" s="37"/>
      <c r="M1632" s="37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</row>
    <row r="1633" spans="1:35" ht="24.95" customHeight="1">
      <c r="A1633" s="66"/>
      <c r="B1633" s="66"/>
      <c r="L1633" s="37"/>
      <c r="M1633" s="37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</row>
    <row r="1634" spans="1:35" ht="24.95" customHeight="1">
      <c r="A1634" s="66"/>
      <c r="B1634" s="66"/>
      <c r="L1634" s="37"/>
      <c r="M1634" s="37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</row>
    <row r="1635" spans="1:35" ht="24.95" customHeight="1">
      <c r="A1635" s="66"/>
      <c r="B1635" s="66"/>
      <c r="L1635" s="37"/>
      <c r="M1635" s="37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</row>
    <row r="1636" spans="1:35" ht="24.95" customHeight="1">
      <c r="A1636" s="66"/>
      <c r="B1636" s="66"/>
      <c r="L1636" s="37"/>
      <c r="M1636" s="37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</row>
    <row r="1637" spans="1:35" ht="24.95" customHeight="1">
      <c r="A1637" s="66"/>
      <c r="B1637" s="66"/>
      <c r="L1637" s="37"/>
      <c r="M1637" s="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</row>
    <row r="1638" spans="1:35" ht="24.95" customHeight="1">
      <c r="A1638" s="66"/>
      <c r="B1638" s="66"/>
      <c r="L1638" s="37"/>
      <c r="M1638" s="37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</row>
    <row r="1639" spans="1:35" ht="24.95" customHeight="1">
      <c r="A1639" s="66"/>
      <c r="B1639" s="66"/>
      <c r="L1639" s="37"/>
      <c r="M1639" s="37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</row>
    <row r="1640" spans="1:35" ht="24.95" customHeight="1">
      <c r="A1640" s="66"/>
      <c r="B1640" s="66"/>
      <c r="L1640" s="37"/>
      <c r="M1640" s="37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</row>
    <row r="1641" spans="1:35" ht="24.95" customHeight="1">
      <c r="A1641" s="66"/>
      <c r="B1641" s="66"/>
      <c r="L1641" s="37"/>
      <c r="M1641" s="37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</row>
    <row r="1642" spans="1:35" ht="24.95" customHeight="1">
      <c r="A1642" s="66"/>
      <c r="B1642" s="66"/>
      <c r="L1642" s="37"/>
      <c r="M1642" s="37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</row>
    <row r="1643" spans="1:35" ht="24.95" customHeight="1">
      <c r="A1643" s="66"/>
      <c r="B1643" s="66"/>
      <c r="L1643" s="37"/>
      <c r="M1643" s="37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</row>
    <row r="1644" spans="1:35" ht="24.95" customHeight="1">
      <c r="A1644" s="66"/>
      <c r="B1644" s="66"/>
      <c r="L1644" s="37"/>
      <c r="M1644" s="37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</row>
    <row r="1645" spans="1:35" ht="24.95" customHeight="1">
      <c r="A1645" s="66"/>
      <c r="B1645" s="66"/>
      <c r="L1645" s="37"/>
      <c r="M1645" s="37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</row>
    <row r="1646" spans="1:35" ht="24.95" customHeight="1">
      <c r="A1646" s="66"/>
      <c r="B1646" s="66"/>
      <c r="L1646" s="37"/>
      <c r="M1646" s="37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</row>
    <row r="1647" spans="1:35" ht="24.95" customHeight="1">
      <c r="A1647" s="66"/>
      <c r="B1647" s="66"/>
      <c r="L1647" s="37"/>
      <c r="M1647" s="3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</row>
    <row r="1648" spans="1:35" ht="24.95" customHeight="1">
      <c r="A1648" s="66"/>
      <c r="B1648" s="66"/>
      <c r="L1648" s="37"/>
      <c r="M1648" s="37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</row>
    <row r="1649" spans="1:35" ht="24.95" customHeight="1">
      <c r="A1649" s="66"/>
      <c r="B1649" s="66"/>
      <c r="L1649" s="37"/>
      <c r="M1649" s="37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</row>
    <row r="1650" spans="1:35" ht="24.95" customHeight="1">
      <c r="A1650" s="66"/>
      <c r="B1650" s="66"/>
      <c r="L1650" s="37"/>
      <c r="M1650" s="37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</row>
    <row r="1651" spans="1:35" ht="24.95" customHeight="1">
      <c r="A1651" s="66"/>
      <c r="B1651" s="66"/>
      <c r="L1651" s="37"/>
      <c r="M1651" s="37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</row>
    <row r="1652" spans="1:35" ht="24.95" customHeight="1">
      <c r="A1652" s="66"/>
      <c r="B1652" s="66"/>
      <c r="L1652" s="37"/>
      <c r="M1652" s="37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</row>
    <row r="1653" spans="1:35" ht="24.95" customHeight="1">
      <c r="A1653" s="66"/>
      <c r="B1653" s="66"/>
      <c r="L1653" s="37"/>
      <c r="M1653" s="37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</row>
    <row r="1654" spans="1:35" ht="24.95" customHeight="1">
      <c r="A1654" s="66"/>
      <c r="B1654" s="66"/>
      <c r="L1654" s="37"/>
      <c r="M1654" s="37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</row>
    <row r="1655" spans="1:35" ht="24.95" customHeight="1">
      <c r="A1655" s="66"/>
      <c r="B1655" s="66"/>
      <c r="L1655" s="37"/>
      <c r="M1655" s="37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</row>
    <row r="1656" spans="1:35" ht="24.95" customHeight="1">
      <c r="A1656" s="66"/>
      <c r="B1656" s="66"/>
      <c r="L1656" s="37"/>
      <c r="M1656" s="37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</row>
    <row r="1657" spans="1:35" ht="24.95" customHeight="1">
      <c r="A1657" s="66"/>
      <c r="B1657" s="66"/>
      <c r="L1657" s="37"/>
      <c r="M1657" s="3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</row>
    <row r="1658" spans="1:35" ht="24.95" customHeight="1">
      <c r="A1658" s="66"/>
      <c r="B1658" s="66"/>
      <c r="L1658" s="37"/>
      <c r="M1658" s="37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</row>
    <row r="1659" spans="1:35" ht="24.95" customHeight="1">
      <c r="A1659" s="66"/>
      <c r="B1659" s="66"/>
      <c r="L1659" s="37"/>
      <c r="M1659" s="37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</row>
    <row r="1660" spans="1:35" ht="24.95" customHeight="1">
      <c r="A1660" s="66"/>
      <c r="B1660" s="66"/>
      <c r="L1660" s="37"/>
      <c r="M1660" s="37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</row>
    <row r="1661" spans="1:35" ht="24.95" customHeight="1">
      <c r="A1661" s="66"/>
      <c r="B1661" s="66"/>
      <c r="L1661" s="37"/>
      <c r="M1661" s="37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</row>
    <row r="1662" spans="1:35" ht="24.95" customHeight="1">
      <c r="A1662" s="66"/>
      <c r="B1662" s="66"/>
      <c r="L1662" s="37"/>
      <c r="M1662" s="37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</row>
    <row r="1663" spans="1:35" ht="24.95" customHeight="1">
      <c r="A1663" s="66"/>
      <c r="B1663" s="66"/>
      <c r="L1663" s="37"/>
      <c r="M1663" s="37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</row>
    <row r="1664" spans="1:35" ht="24.95" customHeight="1">
      <c r="A1664" s="66"/>
      <c r="B1664" s="66"/>
      <c r="L1664" s="37"/>
      <c r="M1664" s="37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</row>
    <row r="1665" spans="1:35" ht="24.95" customHeight="1">
      <c r="A1665" s="66"/>
      <c r="B1665" s="66"/>
      <c r="L1665" s="37"/>
      <c r="M1665" s="37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</row>
    <row r="1666" spans="1:35" ht="24.95" customHeight="1">
      <c r="A1666" s="66"/>
      <c r="B1666" s="66"/>
      <c r="L1666" s="37"/>
      <c r="M1666" s="37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</row>
    <row r="1667" spans="1:35" ht="24.95" customHeight="1">
      <c r="A1667" s="66"/>
      <c r="B1667" s="66"/>
      <c r="L1667" s="37"/>
      <c r="M1667" s="3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</row>
    <row r="1668" spans="1:35" ht="24.95" customHeight="1">
      <c r="A1668" s="66"/>
      <c r="B1668" s="66"/>
      <c r="L1668" s="37"/>
      <c r="M1668" s="37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</row>
    <row r="1669" spans="1:35" ht="24.95" customHeight="1">
      <c r="A1669" s="66"/>
      <c r="B1669" s="66"/>
      <c r="L1669" s="37"/>
      <c r="M1669" s="37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</row>
    <row r="1670" spans="1:35" ht="24.95" customHeight="1">
      <c r="A1670" s="66"/>
      <c r="B1670" s="66"/>
      <c r="L1670" s="37"/>
      <c r="M1670" s="37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</row>
    <row r="1671" spans="1:35" ht="24.95" customHeight="1">
      <c r="A1671" s="66"/>
      <c r="B1671" s="66"/>
      <c r="L1671" s="37"/>
      <c r="M1671" s="37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</row>
    <row r="1672" spans="1:35" ht="24.95" customHeight="1">
      <c r="A1672" s="66"/>
      <c r="B1672" s="66"/>
      <c r="L1672" s="37"/>
      <c r="M1672" s="37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</row>
    <row r="1673" spans="1:35" ht="24.95" customHeight="1">
      <c r="A1673" s="66"/>
      <c r="B1673" s="66"/>
      <c r="L1673" s="37"/>
      <c r="M1673" s="37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</row>
    <row r="1674" spans="1:35" ht="24.95" customHeight="1">
      <c r="A1674" s="66"/>
      <c r="B1674" s="66"/>
      <c r="L1674" s="37"/>
      <c r="M1674" s="37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</row>
    <row r="1675" spans="1:35" ht="24.95" customHeight="1">
      <c r="A1675" s="66"/>
      <c r="B1675" s="66"/>
      <c r="L1675" s="37"/>
      <c r="M1675" s="37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</row>
    <row r="1676" spans="1:35" ht="24.95" customHeight="1">
      <c r="A1676" s="66"/>
      <c r="B1676" s="66"/>
      <c r="L1676" s="37"/>
      <c r="M1676" s="37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</row>
    <row r="1677" spans="1:35" ht="24.95" customHeight="1">
      <c r="A1677" s="66"/>
      <c r="B1677" s="66"/>
      <c r="L1677" s="37"/>
      <c r="M1677" s="3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</row>
    <row r="1678" spans="1:35" ht="24.95" customHeight="1">
      <c r="A1678" s="66"/>
      <c r="B1678" s="66"/>
      <c r="L1678" s="37"/>
      <c r="M1678" s="37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</row>
    <row r="1679" spans="1:35" ht="24.95" customHeight="1">
      <c r="A1679" s="66"/>
      <c r="B1679" s="66"/>
      <c r="L1679" s="37"/>
      <c r="M1679" s="37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</row>
    <row r="1680" spans="1:35" ht="24.95" customHeight="1">
      <c r="A1680" s="66"/>
      <c r="B1680" s="66"/>
      <c r="L1680" s="37"/>
      <c r="M1680" s="37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</row>
    <row r="1681" spans="1:35" ht="24.95" customHeight="1">
      <c r="A1681" s="66"/>
      <c r="B1681" s="66"/>
      <c r="L1681" s="37"/>
      <c r="M1681" s="37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</row>
    <row r="1682" spans="1:35" ht="24.95" customHeight="1">
      <c r="A1682" s="66"/>
      <c r="B1682" s="66"/>
      <c r="L1682" s="37"/>
      <c r="M1682" s="37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</row>
    <row r="1683" spans="1:35" ht="24.95" customHeight="1">
      <c r="A1683" s="66"/>
      <c r="B1683" s="66"/>
      <c r="L1683" s="37"/>
      <c r="M1683" s="37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</row>
    <row r="1684" spans="1:35" ht="24.95" customHeight="1">
      <c r="A1684" s="66"/>
      <c r="B1684" s="66"/>
      <c r="L1684" s="37"/>
      <c r="M1684" s="37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</row>
    <row r="1685" spans="1:35" ht="24.95" customHeight="1">
      <c r="A1685" s="66"/>
      <c r="B1685" s="66"/>
      <c r="L1685" s="37"/>
      <c r="M1685" s="37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</row>
    <row r="1686" spans="1:35" ht="24.95" customHeight="1">
      <c r="A1686" s="66"/>
      <c r="B1686" s="66"/>
      <c r="L1686" s="37"/>
      <c r="M1686" s="37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</row>
    <row r="1687" spans="1:35" ht="24.95" customHeight="1">
      <c r="A1687" s="66"/>
      <c r="B1687" s="66"/>
      <c r="L1687" s="37"/>
      <c r="M1687" s="3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</row>
    <row r="1688" spans="1:35" ht="24.95" customHeight="1">
      <c r="A1688" s="66"/>
      <c r="B1688" s="66"/>
      <c r="L1688" s="37"/>
      <c r="M1688" s="37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</row>
    <row r="1689" spans="1:35" ht="24.95" customHeight="1">
      <c r="A1689" s="66"/>
      <c r="B1689" s="66"/>
      <c r="L1689" s="37"/>
      <c r="M1689" s="37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</row>
    <row r="1690" spans="1:35" ht="24.95" customHeight="1">
      <c r="A1690" s="66"/>
      <c r="B1690" s="66"/>
      <c r="L1690" s="37"/>
      <c r="M1690" s="37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</row>
    <row r="1691" spans="1:35" ht="24.95" customHeight="1">
      <c r="A1691" s="66"/>
      <c r="B1691" s="66"/>
      <c r="L1691" s="37"/>
      <c r="M1691" s="37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</row>
    <row r="1692" spans="1:35" ht="24.95" customHeight="1">
      <c r="A1692" s="66"/>
      <c r="B1692" s="66"/>
      <c r="L1692" s="37"/>
      <c r="M1692" s="37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</row>
    <row r="1693" spans="1:35" ht="24.95" customHeight="1">
      <c r="A1693" s="66"/>
      <c r="B1693" s="66"/>
      <c r="L1693" s="37"/>
      <c r="M1693" s="37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</row>
    <row r="1694" spans="1:35" ht="24.95" customHeight="1">
      <c r="A1694" s="66"/>
      <c r="B1694" s="66"/>
      <c r="L1694" s="37"/>
      <c r="M1694" s="37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</row>
    <row r="1695" spans="1:35" ht="24.95" customHeight="1">
      <c r="A1695" s="66"/>
      <c r="B1695" s="66"/>
      <c r="L1695" s="37"/>
      <c r="M1695" s="37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</row>
    <row r="1696" spans="1:35" ht="24.95" customHeight="1">
      <c r="A1696" s="66"/>
      <c r="B1696" s="66"/>
      <c r="L1696" s="37"/>
      <c r="M1696" s="37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</row>
    <row r="1697" spans="1:35" ht="24.95" customHeight="1">
      <c r="A1697" s="66"/>
      <c r="B1697" s="66"/>
      <c r="L1697" s="37"/>
      <c r="M1697" s="3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</row>
    <row r="1698" spans="1:35" ht="24.95" customHeight="1">
      <c r="A1698" s="66"/>
      <c r="B1698" s="66"/>
      <c r="L1698" s="37"/>
      <c r="M1698" s="37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</row>
    <row r="1699" spans="1:35" ht="24.95" customHeight="1">
      <c r="A1699" s="66"/>
      <c r="B1699" s="66"/>
      <c r="L1699" s="37"/>
      <c r="M1699" s="37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</row>
    <row r="1700" spans="1:35" ht="24.95" customHeight="1">
      <c r="A1700" s="66"/>
      <c r="B1700" s="66"/>
      <c r="L1700" s="37"/>
      <c r="M1700" s="37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</row>
    <row r="1701" spans="1:35" ht="24.95" customHeight="1">
      <c r="A1701" s="66"/>
      <c r="B1701" s="66"/>
      <c r="L1701" s="37"/>
      <c r="M1701" s="37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</row>
    <row r="1702" spans="1:35" ht="24.95" customHeight="1">
      <c r="A1702" s="66"/>
      <c r="B1702" s="66"/>
      <c r="L1702" s="37"/>
      <c r="M1702" s="37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</row>
    <row r="1703" spans="1:35" ht="24.95" customHeight="1">
      <c r="A1703" s="66"/>
      <c r="B1703" s="66"/>
      <c r="L1703" s="37"/>
      <c r="M1703" s="37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</row>
    <row r="1704" spans="1:35" ht="24.95" customHeight="1">
      <c r="A1704" s="66"/>
      <c r="B1704" s="66"/>
      <c r="L1704" s="37"/>
      <c r="M1704" s="37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</row>
    <row r="1705" spans="1:35" ht="24.95" customHeight="1">
      <c r="A1705" s="66"/>
      <c r="B1705" s="66"/>
      <c r="L1705" s="37"/>
      <c r="M1705" s="37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</row>
    <row r="1706" spans="1:35" ht="24.95" customHeight="1">
      <c r="A1706" s="66"/>
      <c r="B1706" s="66"/>
      <c r="L1706" s="37"/>
      <c r="M1706" s="37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</row>
    <row r="1707" spans="1:35" ht="24.95" customHeight="1">
      <c r="A1707" s="66"/>
      <c r="B1707" s="66"/>
      <c r="L1707" s="37"/>
      <c r="M1707" s="3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</row>
    <row r="1708" spans="1:35" ht="24.95" customHeight="1">
      <c r="A1708" s="66"/>
      <c r="B1708" s="66"/>
      <c r="L1708" s="37"/>
      <c r="M1708" s="37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</row>
    <row r="1709" spans="1:35" ht="24.95" customHeight="1">
      <c r="A1709" s="66"/>
      <c r="B1709" s="66"/>
      <c r="L1709" s="37"/>
      <c r="M1709" s="37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</row>
    <row r="1710" spans="1:35" ht="24.95" customHeight="1">
      <c r="A1710" s="66"/>
      <c r="B1710" s="66"/>
      <c r="L1710" s="37"/>
      <c r="M1710" s="37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</row>
    <row r="1711" spans="1:35" ht="24.95" customHeight="1">
      <c r="A1711" s="66"/>
      <c r="B1711" s="66"/>
      <c r="L1711" s="37"/>
      <c r="M1711" s="37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</row>
    <row r="1712" spans="1:35" ht="24.95" customHeight="1">
      <c r="A1712" s="66"/>
      <c r="B1712" s="66"/>
      <c r="L1712" s="37"/>
      <c r="M1712" s="37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</row>
    <row r="1713" spans="1:35" ht="24.95" customHeight="1">
      <c r="A1713" s="66"/>
      <c r="B1713" s="66"/>
      <c r="L1713" s="37"/>
      <c r="M1713" s="37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</row>
    <row r="1714" spans="1:35" ht="24.95" customHeight="1">
      <c r="A1714" s="66"/>
      <c r="B1714" s="66"/>
      <c r="L1714" s="37"/>
      <c r="M1714" s="37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</row>
    <row r="1715" spans="1:35" ht="24.95" customHeight="1">
      <c r="A1715" s="66"/>
      <c r="B1715" s="66"/>
      <c r="L1715" s="37"/>
      <c r="M1715" s="37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</row>
    <row r="1716" spans="1:35" ht="24.95" customHeight="1">
      <c r="A1716" s="66"/>
      <c r="B1716" s="66"/>
      <c r="L1716" s="37"/>
      <c r="M1716" s="37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</row>
    <row r="1717" spans="1:35" ht="24.95" customHeight="1">
      <c r="A1717" s="66"/>
      <c r="B1717" s="66"/>
      <c r="L1717" s="37"/>
      <c r="M1717" s="3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</row>
    <row r="1718" spans="1:35" ht="24.95" customHeight="1">
      <c r="A1718" s="66"/>
      <c r="B1718" s="66"/>
      <c r="L1718" s="37"/>
      <c r="M1718" s="37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</row>
    <row r="1719" spans="1:35" ht="24.95" customHeight="1">
      <c r="A1719" s="66"/>
      <c r="B1719" s="66"/>
      <c r="L1719" s="37"/>
      <c r="M1719" s="37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</row>
    <row r="1720" spans="1:35" ht="24.95" customHeight="1">
      <c r="A1720" s="66"/>
      <c r="B1720" s="66"/>
      <c r="L1720" s="37"/>
      <c r="M1720" s="37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</row>
    <row r="1721" spans="1:35" ht="24.95" customHeight="1">
      <c r="A1721" s="66"/>
      <c r="B1721" s="66"/>
      <c r="L1721" s="37"/>
      <c r="M1721" s="37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</row>
    <row r="1722" spans="1:35" ht="24.95" customHeight="1">
      <c r="A1722" s="66"/>
      <c r="B1722" s="66"/>
      <c r="L1722" s="37"/>
      <c r="M1722" s="37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</row>
    <row r="1723" spans="1:35" ht="24.95" customHeight="1">
      <c r="A1723" s="66"/>
      <c r="B1723" s="66"/>
      <c r="L1723" s="37"/>
      <c r="M1723" s="37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</row>
    <row r="1724" spans="1:35" ht="24.95" customHeight="1">
      <c r="A1724" s="66"/>
      <c r="B1724" s="66"/>
      <c r="L1724" s="37"/>
      <c r="M1724" s="37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</row>
    <row r="1725" spans="1:35" ht="24.95" customHeight="1">
      <c r="A1725" s="66"/>
      <c r="B1725" s="66"/>
      <c r="L1725" s="37"/>
      <c r="M1725" s="37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</row>
    <row r="1726" spans="1:35" ht="24.95" customHeight="1">
      <c r="A1726" s="66"/>
      <c r="B1726" s="66"/>
      <c r="L1726" s="37"/>
      <c r="M1726" s="37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</row>
    <row r="1727" spans="1:35" ht="24.95" customHeight="1">
      <c r="A1727" s="66"/>
      <c r="B1727" s="66"/>
      <c r="L1727" s="37"/>
      <c r="M1727" s="3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</row>
    <row r="1728" spans="1:35" ht="24.95" customHeight="1">
      <c r="A1728" s="66"/>
      <c r="B1728" s="66"/>
      <c r="L1728" s="37"/>
      <c r="M1728" s="37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</row>
    <row r="1729" spans="1:35" ht="24.95" customHeight="1">
      <c r="A1729" s="66"/>
      <c r="B1729" s="66"/>
      <c r="L1729" s="37"/>
      <c r="M1729" s="37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</row>
    <row r="1730" spans="1:35" ht="24.95" customHeight="1">
      <c r="A1730" s="66"/>
      <c r="B1730" s="66"/>
      <c r="L1730" s="37"/>
      <c r="M1730" s="37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</row>
    <row r="1731" spans="1:35" ht="24.95" customHeight="1">
      <c r="A1731" s="66"/>
      <c r="B1731" s="66"/>
      <c r="L1731" s="37"/>
      <c r="M1731" s="37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</row>
    <row r="1732" spans="1:35" ht="24.95" customHeight="1">
      <c r="A1732" s="66"/>
      <c r="B1732" s="66"/>
      <c r="L1732" s="37"/>
      <c r="M1732" s="37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</row>
    <row r="1733" spans="1:35" ht="24.95" customHeight="1">
      <c r="A1733" s="66"/>
      <c r="B1733" s="66"/>
      <c r="L1733" s="37"/>
      <c r="M1733" s="37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</row>
    <row r="1734" spans="1:35" ht="24.95" customHeight="1">
      <c r="A1734" s="66"/>
      <c r="B1734" s="66"/>
      <c r="L1734" s="37"/>
      <c r="M1734" s="37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</row>
    <row r="1735" spans="1:35" ht="24.95" customHeight="1">
      <c r="A1735" s="66"/>
      <c r="B1735" s="66"/>
      <c r="L1735" s="37"/>
      <c r="M1735" s="37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</row>
    <row r="1736" spans="1:35" ht="24.95" customHeight="1">
      <c r="A1736" s="66"/>
      <c r="B1736" s="66"/>
      <c r="L1736" s="37"/>
      <c r="M1736" s="37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</row>
    <row r="1737" spans="1:35" ht="24.95" customHeight="1">
      <c r="A1737" s="66"/>
      <c r="B1737" s="66"/>
      <c r="L1737" s="37"/>
      <c r="M1737" s="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</row>
    <row r="1738" spans="1:35" ht="24.95" customHeight="1">
      <c r="A1738" s="66"/>
      <c r="B1738" s="66"/>
      <c r="L1738" s="37"/>
      <c r="M1738" s="37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</row>
    <row r="1739" spans="1:35" ht="24.95" customHeight="1">
      <c r="A1739" s="66"/>
      <c r="B1739" s="66"/>
      <c r="L1739" s="37"/>
      <c r="M1739" s="37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</row>
    <row r="1740" spans="1:35" ht="24.95" customHeight="1">
      <c r="A1740" s="66"/>
      <c r="B1740" s="66"/>
      <c r="L1740" s="37"/>
      <c r="M1740" s="37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</row>
    <row r="1741" spans="1:35" ht="24.95" customHeight="1">
      <c r="A1741" s="66"/>
      <c r="B1741" s="66"/>
      <c r="L1741" s="37"/>
      <c r="M1741" s="37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</row>
    <row r="1742" spans="1:35" ht="24.95" customHeight="1">
      <c r="A1742" s="66"/>
      <c r="B1742" s="66"/>
      <c r="L1742" s="37"/>
      <c r="M1742" s="37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</row>
    <row r="1743" spans="1:35" ht="24.95" customHeight="1">
      <c r="A1743" s="66"/>
      <c r="B1743" s="66"/>
      <c r="L1743" s="37"/>
      <c r="M1743" s="37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</row>
    <row r="1744" spans="1:35" ht="24.95" customHeight="1">
      <c r="A1744" s="66"/>
      <c r="B1744" s="66"/>
      <c r="L1744" s="37"/>
      <c r="M1744" s="37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</row>
    <row r="1745" spans="1:35" ht="24.95" customHeight="1">
      <c r="A1745" s="66"/>
      <c r="B1745" s="66"/>
      <c r="L1745" s="37"/>
      <c r="M1745" s="37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</row>
    <row r="1746" spans="1:35" ht="24.95" customHeight="1">
      <c r="A1746" s="66"/>
      <c r="B1746" s="66"/>
      <c r="L1746" s="37"/>
      <c r="M1746" s="37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</row>
    <row r="1747" spans="1:35" ht="24.95" customHeight="1">
      <c r="A1747" s="66"/>
      <c r="B1747" s="66"/>
      <c r="L1747" s="37"/>
      <c r="M1747" s="3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</row>
    <row r="1748" spans="1:35" ht="24.95" customHeight="1">
      <c r="A1748" s="66"/>
      <c r="B1748" s="66"/>
      <c r="L1748" s="37"/>
      <c r="M1748" s="37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</row>
    <row r="1749" spans="1:35" ht="24.95" customHeight="1">
      <c r="A1749" s="66"/>
      <c r="B1749" s="66"/>
      <c r="L1749" s="37"/>
      <c r="M1749" s="37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</row>
    <row r="1750" spans="1:35" ht="24.95" customHeight="1">
      <c r="A1750" s="66"/>
      <c r="B1750" s="66"/>
      <c r="L1750" s="37"/>
      <c r="M1750" s="37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</row>
    <row r="1751" spans="1:35" ht="24.95" customHeight="1">
      <c r="A1751" s="66"/>
      <c r="B1751" s="66"/>
      <c r="L1751" s="37"/>
      <c r="M1751" s="37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</row>
    <row r="1752" spans="1:35" ht="24.95" customHeight="1">
      <c r="A1752" s="66"/>
      <c r="B1752" s="66"/>
      <c r="L1752" s="37"/>
      <c r="M1752" s="37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</row>
    <row r="1753" spans="1:35" ht="24.95" customHeight="1">
      <c r="A1753" s="66"/>
      <c r="B1753" s="66"/>
      <c r="L1753" s="37"/>
      <c r="M1753" s="37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</row>
    <row r="1754" spans="1:35" ht="24.95" customHeight="1">
      <c r="A1754" s="66"/>
      <c r="B1754" s="66"/>
      <c r="L1754" s="37"/>
      <c r="M1754" s="37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</row>
    <row r="1755" spans="1:35" ht="24.95" customHeight="1">
      <c r="A1755" s="66"/>
      <c r="B1755" s="66"/>
      <c r="L1755" s="37"/>
      <c r="M1755" s="37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</row>
    <row r="1756" spans="1:35" ht="24.95" customHeight="1">
      <c r="A1756" s="66"/>
      <c r="B1756" s="66"/>
      <c r="L1756" s="37"/>
      <c r="M1756" s="37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</row>
    <row r="1757" spans="1:35" ht="24.95" customHeight="1">
      <c r="A1757" s="66"/>
      <c r="B1757" s="66"/>
      <c r="L1757" s="37"/>
      <c r="M1757" s="3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</row>
    <row r="1758" spans="1:35" ht="24.95" customHeight="1">
      <c r="A1758" s="66"/>
      <c r="B1758" s="66"/>
      <c r="L1758" s="37"/>
      <c r="M1758" s="37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</row>
    <row r="1759" spans="1:35" ht="24.95" customHeight="1">
      <c r="A1759" s="66"/>
      <c r="B1759" s="66"/>
      <c r="L1759" s="37"/>
      <c r="M1759" s="37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</row>
    <row r="1760" spans="1:35" ht="24.95" customHeight="1">
      <c r="A1760" s="66"/>
      <c r="B1760" s="66"/>
      <c r="L1760" s="37"/>
      <c r="M1760" s="37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</row>
    <row r="1761" spans="1:35" ht="24.95" customHeight="1">
      <c r="A1761" s="66"/>
      <c r="B1761" s="66"/>
      <c r="L1761" s="37"/>
      <c r="M1761" s="37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</row>
    <row r="1762" spans="1:35" ht="24.95" customHeight="1">
      <c r="A1762" s="66"/>
      <c r="B1762" s="66"/>
      <c r="L1762" s="37"/>
      <c r="M1762" s="37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</row>
    <row r="1763" spans="1:35" ht="24.95" customHeight="1">
      <c r="A1763" s="66"/>
      <c r="B1763" s="66"/>
      <c r="L1763" s="37"/>
      <c r="M1763" s="37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</row>
    <row r="1764" spans="1:35" ht="24.95" customHeight="1">
      <c r="A1764" s="66"/>
      <c r="B1764" s="66"/>
      <c r="L1764" s="37"/>
      <c r="M1764" s="37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</row>
    <row r="1765" spans="1:35" ht="24.95" customHeight="1">
      <c r="A1765" s="66"/>
      <c r="B1765" s="66"/>
      <c r="L1765" s="37"/>
      <c r="M1765" s="37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</row>
    <row r="1766" spans="1:35" ht="24.95" customHeight="1">
      <c r="A1766" s="66"/>
      <c r="B1766" s="66"/>
      <c r="L1766" s="37"/>
      <c r="M1766" s="37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</row>
    <row r="1767" spans="1:35" ht="24.95" customHeight="1">
      <c r="A1767" s="66"/>
      <c r="B1767" s="66"/>
      <c r="L1767" s="37"/>
      <c r="M1767" s="3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</row>
    <row r="1768" spans="1:35" ht="24.95" customHeight="1">
      <c r="A1768" s="66"/>
      <c r="B1768" s="66"/>
      <c r="L1768" s="37"/>
      <c r="M1768" s="37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</row>
    <row r="1769" spans="1:35" ht="24.95" customHeight="1">
      <c r="A1769" s="66"/>
      <c r="B1769" s="66"/>
      <c r="L1769" s="37"/>
      <c r="M1769" s="37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</row>
    <row r="1770" spans="1:35" ht="24.95" customHeight="1">
      <c r="A1770" s="66"/>
      <c r="B1770" s="66"/>
      <c r="L1770" s="37"/>
      <c r="M1770" s="37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</row>
    <row r="1771" spans="1:35" ht="24.95" customHeight="1">
      <c r="A1771" s="66"/>
      <c r="B1771" s="66"/>
      <c r="L1771" s="37"/>
      <c r="M1771" s="37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</row>
    <row r="1772" spans="1:35" ht="24.95" customHeight="1">
      <c r="A1772" s="66"/>
      <c r="B1772" s="66"/>
      <c r="L1772" s="37"/>
      <c r="M1772" s="37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</row>
    <row r="1773" spans="1:35" ht="24.95" customHeight="1">
      <c r="A1773" s="66"/>
      <c r="B1773" s="66"/>
      <c r="L1773" s="37"/>
      <c r="M1773" s="37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</row>
    <row r="1774" spans="1:35" ht="24.95" customHeight="1">
      <c r="A1774" s="66"/>
      <c r="B1774" s="66"/>
      <c r="L1774" s="37"/>
      <c r="M1774" s="37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</row>
    <row r="1775" spans="1:35" ht="24.95" customHeight="1">
      <c r="A1775" s="66"/>
      <c r="B1775" s="66"/>
      <c r="L1775" s="37"/>
      <c r="M1775" s="37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</row>
    <row r="1776" spans="1:35" ht="24.95" customHeight="1">
      <c r="A1776" s="66"/>
      <c r="B1776" s="66"/>
      <c r="L1776" s="37"/>
      <c r="M1776" s="37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</row>
    <row r="1777" spans="1:35" ht="24.95" customHeight="1">
      <c r="A1777" s="66"/>
      <c r="B1777" s="66"/>
      <c r="L1777" s="37"/>
      <c r="M1777" s="3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</row>
    <row r="1778" spans="1:35" ht="24.95" customHeight="1">
      <c r="A1778" s="66"/>
      <c r="B1778" s="66"/>
      <c r="L1778" s="37"/>
      <c r="M1778" s="37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</row>
    <row r="1779" spans="1:35" ht="24.95" customHeight="1">
      <c r="A1779" s="66"/>
      <c r="B1779" s="66"/>
      <c r="L1779" s="37"/>
      <c r="M1779" s="37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</row>
    <row r="1780" spans="1:35" ht="24.95" customHeight="1">
      <c r="A1780" s="66"/>
      <c r="B1780" s="66"/>
      <c r="L1780" s="37"/>
      <c r="M1780" s="37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</row>
    <row r="1781" spans="1:35" ht="24.95" customHeight="1">
      <c r="A1781" s="66"/>
      <c r="B1781" s="66"/>
      <c r="L1781" s="37"/>
      <c r="M1781" s="37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</row>
    <row r="1782" spans="1:35" ht="24.95" customHeight="1">
      <c r="A1782" s="66"/>
      <c r="B1782" s="66"/>
      <c r="L1782" s="37"/>
      <c r="M1782" s="37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</row>
    <row r="1783" spans="1:35" ht="24.95" customHeight="1">
      <c r="A1783" s="66"/>
      <c r="B1783" s="66"/>
      <c r="L1783" s="37"/>
      <c r="M1783" s="37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</row>
    <row r="1784" spans="1:35" ht="24.95" customHeight="1">
      <c r="A1784" s="66"/>
      <c r="B1784" s="66"/>
      <c r="L1784" s="37"/>
      <c r="M1784" s="37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</row>
    <row r="1785" spans="1:35" ht="24.95" customHeight="1">
      <c r="A1785" s="66"/>
      <c r="B1785" s="66"/>
      <c r="L1785" s="37"/>
      <c r="M1785" s="37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</row>
    <row r="1786" spans="1:35" ht="24.95" customHeight="1">
      <c r="A1786" s="66"/>
      <c r="B1786" s="66"/>
      <c r="L1786" s="37"/>
      <c r="M1786" s="37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</row>
    <row r="1787" spans="1:35" ht="24.95" customHeight="1">
      <c r="A1787" s="66"/>
      <c r="B1787" s="66"/>
      <c r="L1787" s="37"/>
      <c r="M1787" s="3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</row>
    <row r="1788" spans="1:35" ht="24.95" customHeight="1">
      <c r="A1788" s="66"/>
      <c r="B1788" s="66"/>
      <c r="L1788" s="37"/>
      <c r="M1788" s="37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</row>
    <row r="1789" spans="1:35" ht="24.95" customHeight="1">
      <c r="A1789" s="66"/>
      <c r="B1789" s="66"/>
      <c r="L1789" s="37"/>
      <c r="M1789" s="37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</row>
    <row r="1790" spans="1:35" ht="24.95" customHeight="1">
      <c r="A1790" s="66"/>
      <c r="B1790" s="66"/>
      <c r="L1790" s="37"/>
      <c r="M1790" s="37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</row>
    <row r="1791" spans="1:35" ht="24.95" customHeight="1">
      <c r="A1791" s="66"/>
      <c r="B1791" s="66"/>
      <c r="L1791" s="37"/>
      <c r="M1791" s="37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</row>
    <row r="1792" spans="1:35" ht="24.95" customHeight="1">
      <c r="A1792" s="66"/>
      <c r="B1792" s="66"/>
      <c r="L1792" s="37"/>
      <c r="M1792" s="37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</row>
    <row r="1793" spans="1:35" ht="24.95" customHeight="1">
      <c r="A1793" s="66"/>
      <c r="B1793" s="66"/>
      <c r="L1793" s="37"/>
      <c r="M1793" s="37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</row>
    <row r="1794" spans="1:35" ht="24.95" customHeight="1">
      <c r="A1794" s="66"/>
      <c r="B1794" s="66"/>
      <c r="L1794" s="37"/>
      <c r="M1794" s="37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</row>
    <row r="1795" spans="1:35" ht="24.95" customHeight="1">
      <c r="A1795" s="66"/>
      <c r="B1795" s="66"/>
      <c r="L1795" s="37"/>
      <c r="M1795" s="37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</row>
    <row r="1796" spans="1:35" ht="24.95" customHeight="1">
      <c r="A1796" s="66"/>
      <c r="B1796" s="66"/>
      <c r="L1796" s="37"/>
      <c r="M1796" s="37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</row>
    <row r="1797" spans="1:35" ht="24.95" customHeight="1">
      <c r="A1797" s="66"/>
      <c r="B1797" s="66"/>
      <c r="L1797" s="37"/>
      <c r="M1797" s="3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</row>
    <row r="1798" spans="1:35" ht="24.95" customHeight="1">
      <c r="A1798" s="66"/>
      <c r="B1798" s="66"/>
      <c r="L1798" s="37"/>
      <c r="M1798" s="37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</row>
    <row r="1799" spans="1:35" ht="24.95" customHeight="1">
      <c r="A1799" s="66"/>
      <c r="B1799" s="66"/>
      <c r="L1799" s="37"/>
      <c r="M1799" s="37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</row>
    <row r="1800" spans="1:35" ht="24.95" customHeight="1">
      <c r="A1800" s="66"/>
      <c r="B1800" s="66"/>
      <c r="L1800" s="37"/>
      <c r="M1800" s="37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</row>
    <row r="1801" spans="1:35" ht="24.95" customHeight="1">
      <c r="A1801" s="66"/>
      <c r="B1801" s="66"/>
      <c r="L1801" s="37"/>
      <c r="M1801" s="37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</row>
    <row r="1802" spans="1:35" ht="24.95" customHeight="1">
      <c r="A1802" s="66"/>
      <c r="B1802" s="66"/>
      <c r="L1802" s="37"/>
      <c r="M1802" s="37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</row>
    <row r="1803" spans="1:35" ht="24.95" customHeight="1">
      <c r="A1803" s="66"/>
      <c r="B1803" s="66"/>
      <c r="L1803" s="37"/>
      <c r="M1803" s="37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</row>
    <row r="1804" spans="1:35" ht="24.95" customHeight="1">
      <c r="A1804" s="66"/>
      <c r="B1804" s="66"/>
      <c r="L1804" s="37"/>
      <c r="M1804" s="37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</row>
    <row r="1805" spans="1:35" ht="24.95" customHeight="1">
      <c r="A1805" s="66"/>
      <c r="B1805" s="66"/>
      <c r="L1805" s="37"/>
      <c r="M1805" s="37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</row>
    <row r="1806" spans="1:35" ht="24.95" customHeight="1">
      <c r="A1806" s="66"/>
      <c r="B1806" s="66"/>
      <c r="L1806" s="37"/>
      <c r="M1806" s="37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</row>
    <row r="1807" spans="1:35" ht="24.95" customHeight="1">
      <c r="A1807" s="66"/>
      <c r="B1807" s="66"/>
      <c r="L1807" s="37"/>
      <c r="M1807" s="3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</row>
    <row r="1808" spans="1:35" ht="24.95" customHeight="1">
      <c r="A1808" s="66"/>
      <c r="B1808" s="66"/>
      <c r="L1808" s="37"/>
      <c r="M1808" s="37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</row>
    <row r="1809" spans="1:35" ht="24.95" customHeight="1">
      <c r="A1809" s="66"/>
      <c r="B1809" s="66"/>
      <c r="L1809" s="37"/>
      <c r="M1809" s="37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</row>
    <row r="1810" spans="1:35" ht="24.95" customHeight="1">
      <c r="A1810" s="66"/>
      <c r="B1810" s="66"/>
      <c r="L1810" s="37"/>
      <c r="M1810" s="37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</row>
    <row r="1811" spans="1:35" ht="24.95" customHeight="1">
      <c r="A1811" s="66"/>
      <c r="B1811" s="66"/>
      <c r="L1811" s="37"/>
      <c r="M1811" s="37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</row>
    <row r="1812" spans="1:35" ht="24.95" customHeight="1">
      <c r="A1812" s="66"/>
      <c r="B1812" s="66"/>
      <c r="L1812" s="37"/>
      <c r="M1812" s="37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</row>
    <row r="1813" spans="1:35" ht="24.95" customHeight="1">
      <c r="A1813" s="66"/>
      <c r="B1813" s="66"/>
      <c r="L1813" s="37"/>
      <c r="M1813" s="37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</row>
    <row r="1814" spans="1:35" ht="24.95" customHeight="1">
      <c r="A1814" s="66"/>
      <c r="B1814" s="66"/>
      <c r="L1814" s="37"/>
      <c r="M1814" s="37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</row>
    <row r="1815" spans="1:35" ht="24.95" customHeight="1">
      <c r="A1815" s="66"/>
      <c r="B1815" s="66"/>
      <c r="L1815" s="37"/>
      <c r="M1815" s="37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</row>
    <row r="1816" spans="1:35" ht="24.95" customHeight="1">
      <c r="A1816" s="66"/>
      <c r="B1816" s="66"/>
      <c r="L1816" s="37"/>
      <c r="M1816" s="37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</row>
    <row r="1817" spans="1:35" ht="24.95" customHeight="1">
      <c r="A1817" s="66"/>
      <c r="B1817" s="66"/>
      <c r="L1817" s="37"/>
      <c r="M1817" s="3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</row>
    <row r="1818" spans="1:35" ht="24.95" customHeight="1">
      <c r="A1818" s="66"/>
      <c r="B1818" s="66"/>
      <c r="L1818" s="37"/>
      <c r="M1818" s="37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</row>
    <row r="1819" spans="1:35" ht="24.95" customHeight="1">
      <c r="A1819" s="66"/>
      <c r="B1819" s="66"/>
      <c r="L1819" s="37"/>
      <c r="M1819" s="37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</row>
    <row r="1820" spans="1:35" ht="24.95" customHeight="1">
      <c r="A1820" s="66"/>
      <c r="B1820" s="66"/>
      <c r="L1820" s="37"/>
      <c r="M1820" s="37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</row>
    <row r="1821" spans="1:35" ht="24.95" customHeight="1">
      <c r="A1821" s="66"/>
      <c r="B1821" s="66"/>
      <c r="L1821" s="37"/>
      <c r="M1821" s="37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</row>
    <row r="1822" spans="1:35" ht="24.95" customHeight="1">
      <c r="A1822" s="66"/>
      <c r="B1822" s="66"/>
      <c r="L1822" s="37"/>
      <c r="M1822" s="37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</row>
    <row r="1823" spans="1:35" ht="24.95" customHeight="1">
      <c r="A1823" s="66"/>
      <c r="B1823" s="66"/>
      <c r="L1823" s="37"/>
      <c r="M1823" s="37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</row>
    <row r="1824" spans="1:35" ht="24.95" customHeight="1">
      <c r="A1824" s="66"/>
      <c r="B1824" s="66"/>
      <c r="L1824" s="37"/>
      <c r="M1824" s="37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</row>
    <row r="1825" spans="1:35" ht="24.95" customHeight="1">
      <c r="A1825" s="66"/>
      <c r="B1825" s="66"/>
      <c r="L1825" s="37"/>
      <c r="M1825" s="37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</row>
    <row r="1826" spans="1:35" ht="24.95" customHeight="1">
      <c r="A1826" s="66"/>
      <c r="B1826" s="66"/>
      <c r="L1826" s="37"/>
      <c r="M1826" s="37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</row>
    <row r="1827" spans="1:35" ht="24.95" customHeight="1">
      <c r="A1827" s="66"/>
      <c r="B1827" s="66"/>
      <c r="L1827" s="37"/>
      <c r="M1827" s="3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</row>
    <row r="1828" spans="1:35" ht="24.95" customHeight="1">
      <c r="A1828" s="66"/>
      <c r="B1828" s="66"/>
      <c r="L1828" s="37"/>
      <c r="M1828" s="37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</row>
    <row r="1829" spans="1:35" ht="24.95" customHeight="1">
      <c r="A1829" s="66"/>
      <c r="B1829" s="66"/>
      <c r="L1829" s="37"/>
      <c r="M1829" s="37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</row>
    <row r="1830" spans="1:35" ht="24.95" customHeight="1">
      <c r="A1830" s="66"/>
      <c r="B1830" s="66"/>
      <c r="L1830" s="37"/>
      <c r="M1830" s="37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</row>
    <row r="1831" spans="1:35" ht="24.95" customHeight="1">
      <c r="A1831" s="66"/>
      <c r="B1831" s="66"/>
      <c r="L1831" s="37"/>
      <c r="M1831" s="37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</row>
    <row r="1832" spans="1:35" ht="24.95" customHeight="1">
      <c r="A1832" s="66"/>
      <c r="B1832" s="66"/>
      <c r="L1832" s="37"/>
      <c r="M1832" s="37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</row>
    <row r="1833" spans="1:35" ht="24.95" customHeight="1">
      <c r="A1833" s="66"/>
      <c r="B1833" s="66"/>
      <c r="L1833" s="37"/>
      <c r="M1833" s="37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</row>
    <row r="1834" spans="1:35" ht="24.95" customHeight="1">
      <c r="A1834" s="66"/>
      <c r="B1834" s="66"/>
      <c r="L1834" s="37"/>
      <c r="M1834" s="37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</row>
    <row r="1835" spans="1:35" ht="24.95" customHeight="1">
      <c r="A1835" s="66"/>
      <c r="B1835" s="66"/>
      <c r="L1835" s="37"/>
      <c r="M1835" s="37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</row>
    <row r="1836" spans="1:35" ht="24.95" customHeight="1">
      <c r="A1836" s="66"/>
      <c r="B1836" s="66"/>
      <c r="L1836" s="37"/>
      <c r="M1836" s="37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</row>
    <row r="1837" spans="1:35" ht="24.95" customHeight="1">
      <c r="A1837" s="66"/>
      <c r="B1837" s="66"/>
      <c r="L1837" s="37"/>
      <c r="M1837" s="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</row>
    <row r="1838" spans="1:35" ht="24.95" customHeight="1">
      <c r="A1838" s="66"/>
      <c r="B1838" s="66"/>
      <c r="L1838" s="37"/>
      <c r="M1838" s="37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</row>
    <row r="1839" spans="1:35" ht="24.95" customHeight="1">
      <c r="A1839" s="66"/>
      <c r="B1839" s="66"/>
      <c r="L1839" s="37"/>
      <c r="M1839" s="37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</row>
    <row r="1840" spans="1:35" ht="24.95" customHeight="1">
      <c r="A1840" s="66"/>
      <c r="B1840" s="66"/>
      <c r="L1840" s="37"/>
      <c r="M1840" s="37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</row>
    <row r="1841" spans="1:35" ht="24.95" customHeight="1">
      <c r="A1841" s="66"/>
      <c r="B1841" s="66"/>
      <c r="L1841" s="37"/>
      <c r="M1841" s="37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</row>
    <row r="1842" spans="1:35" ht="24.95" customHeight="1">
      <c r="A1842" s="66"/>
      <c r="B1842" s="66"/>
      <c r="L1842" s="37"/>
      <c r="M1842" s="37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</row>
    <row r="1843" spans="1:35" ht="24.95" customHeight="1">
      <c r="A1843" s="66"/>
      <c r="B1843" s="66"/>
      <c r="L1843" s="37"/>
      <c r="M1843" s="37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</row>
    <row r="1844" spans="1:35" ht="24.95" customHeight="1">
      <c r="A1844" s="66"/>
      <c r="B1844" s="66"/>
      <c r="L1844" s="37"/>
      <c r="M1844" s="37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</row>
    <row r="1845" spans="1:35" ht="24.95" customHeight="1">
      <c r="A1845" s="66"/>
      <c r="B1845" s="66"/>
      <c r="L1845" s="37"/>
      <c r="M1845" s="37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</row>
    <row r="1846" spans="1:35" ht="24.95" customHeight="1">
      <c r="A1846" s="66"/>
      <c r="B1846" s="66"/>
      <c r="L1846" s="37"/>
      <c r="M1846" s="37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</row>
    <row r="1847" spans="1:35" ht="24.95" customHeight="1">
      <c r="A1847" s="66"/>
      <c r="B1847" s="66"/>
      <c r="L1847" s="37"/>
      <c r="M1847" s="3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</row>
    <row r="1848" spans="1:35" ht="24.95" customHeight="1">
      <c r="A1848" s="66"/>
      <c r="B1848" s="66"/>
      <c r="L1848" s="37"/>
      <c r="M1848" s="37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</row>
    <row r="1849" spans="1:35" ht="24.95" customHeight="1">
      <c r="A1849" s="66"/>
      <c r="B1849" s="66"/>
      <c r="L1849" s="37"/>
      <c r="M1849" s="37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</row>
    <row r="1850" spans="1:35" ht="24.95" customHeight="1">
      <c r="A1850" s="66"/>
      <c r="B1850" s="66"/>
      <c r="L1850" s="37"/>
      <c r="M1850" s="37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</row>
    <row r="1851" spans="1:35" ht="24.95" customHeight="1">
      <c r="A1851" s="66"/>
      <c r="B1851" s="66"/>
      <c r="L1851" s="37"/>
      <c r="M1851" s="37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</row>
    <row r="1852" spans="1:35" ht="24.95" customHeight="1">
      <c r="A1852" s="66"/>
      <c r="B1852" s="66"/>
      <c r="L1852" s="37"/>
      <c r="M1852" s="37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</row>
    <row r="1853" spans="1:35" ht="24.95" customHeight="1">
      <c r="A1853" s="66"/>
      <c r="B1853" s="66"/>
      <c r="L1853" s="37"/>
      <c r="M1853" s="37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</row>
    <row r="1854" spans="1:35" ht="24.95" customHeight="1">
      <c r="A1854" s="66"/>
      <c r="B1854" s="66"/>
      <c r="L1854" s="37"/>
      <c r="M1854" s="37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</row>
    <row r="1855" spans="1:35" ht="24.95" customHeight="1">
      <c r="A1855" s="66"/>
      <c r="B1855" s="66"/>
      <c r="L1855" s="37"/>
      <c r="M1855" s="37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</row>
    <row r="1856" spans="1:35" ht="24.95" customHeight="1">
      <c r="A1856" s="66"/>
      <c r="B1856" s="66"/>
      <c r="L1856" s="37"/>
      <c r="M1856" s="37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</row>
    <row r="1857" spans="1:35" ht="24.95" customHeight="1">
      <c r="A1857" s="66"/>
      <c r="B1857" s="66"/>
      <c r="L1857" s="37"/>
      <c r="M1857" s="3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</row>
    <row r="1858" spans="1:35" ht="24.95" customHeight="1">
      <c r="A1858" s="66"/>
      <c r="B1858" s="66"/>
      <c r="L1858" s="37"/>
      <c r="M1858" s="37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</row>
    <row r="1859" spans="1:35" ht="24.95" customHeight="1">
      <c r="A1859" s="66"/>
      <c r="B1859" s="66"/>
      <c r="L1859" s="37"/>
      <c r="M1859" s="37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</row>
    <row r="1860" spans="1:35" ht="24.95" customHeight="1">
      <c r="A1860" s="66"/>
      <c r="B1860" s="66"/>
      <c r="L1860" s="37"/>
      <c r="M1860" s="37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</row>
    <row r="1861" spans="1:35" ht="24.95" customHeight="1">
      <c r="A1861" s="66"/>
      <c r="B1861" s="66"/>
      <c r="L1861" s="37"/>
      <c r="M1861" s="37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</row>
    <row r="1862" spans="1:35" ht="24.95" customHeight="1">
      <c r="A1862" s="66"/>
      <c r="B1862" s="66"/>
      <c r="L1862" s="37"/>
      <c r="M1862" s="37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</row>
    <row r="1863" spans="1:35" ht="24.95" customHeight="1">
      <c r="A1863" s="66"/>
      <c r="B1863" s="66"/>
      <c r="L1863" s="37"/>
      <c r="M1863" s="37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</row>
    <row r="1864" spans="1:35" ht="24.95" customHeight="1">
      <c r="A1864" s="66"/>
      <c r="B1864" s="66"/>
      <c r="L1864" s="37"/>
      <c r="M1864" s="37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</row>
    <row r="1865" spans="1:35" ht="24.95" customHeight="1">
      <c r="A1865" s="66"/>
      <c r="B1865" s="66"/>
      <c r="L1865" s="37"/>
      <c r="M1865" s="37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</row>
    <row r="1866" spans="1:35" ht="24.95" customHeight="1">
      <c r="A1866" s="66"/>
      <c r="B1866" s="66"/>
      <c r="L1866" s="37"/>
      <c r="M1866" s="37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</row>
    <row r="1867" spans="1:35" ht="24.95" customHeight="1">
      <c r="A1867" s="66"/>
      <c r="B1867" s="66"/>
      <c r="L1867" s="37"/>
      <c r="M1867" s="3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</row>
    <row r="1868" spans="1:35" ht="24.95" customHeight="1">
      <c r="A1868" s="66"/>
      <c r="B1868" s="66"/>
      <c r="L1868" s="37"/>
      <c r="M1868" s="37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</row>
    <row r="1869" spans="1:35" ht="24.95" customHeight="1">
      <c r="A1869" s="66"/>
      <c r="B1869" s="66"/>
      <c r="L1869" s="37"/>
      <c r="M1869" s="37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</row>
    <row r="1870" spans="1:35" ht="24.95" customHeight="1">
      <c r="A1870" s="66"/>
      <c r="B1870" s="66"/>
      <c r="L1870" s="37"/>
      <c r="M1870" s="37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</row>
    <row r="1871" spans="1:35" ht="24.95" customHeight="1">
      <c r="A1871" s="66"/>
      <c r="B1871" s="66"/>
      <c r="L1871" s="37"/>
      <c r="M1871" s="37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</row>
    <row r="1872" spans="1:35" ht="24.95" customHeight="1">
      <c r="A1872" s="66"/>
      <c r="B1872" s="66"/>
      <c r="L1872" s="37"/>
      <c r="M1872" s="37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</row>
    <row r="1873" spans="1:35" ht="24.95" customHeight="1">
      <c r="A1873" s="66"/>
      <c r="B1873" s="66"/>
      <c r="L1873" s="37"/>
      <c r="M1873" s="37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</row>
    <row r="1874" spans="1:35" ht="24.95" customHeight="1">
      <c r="A1874" s="66"/>
      <c r="B1874" s="66"/>
      <c r="L1874" s="37"/>
      <c r="M1874" s="37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</row>
    <row r="1875" spans="1:35" ht="24.95" customHeight="1">
      <c r="A1875" s="66"/>
      <c r="B1875" s="66"/>
      <c r="L1875" s="37"/>
      <c r="M1875" s="37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</row>
    <row r="1876" spans="1:35" ht="24.95" customHeight="1">
      <c r="A1876" s="66"/>
      <c r="B1876" s="66"/>
      <c r="L1876" s="37"/>
      <c r="M1876" s="37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</row>
    <row r="1877" spans="1:35" ht="24.95" customHeight="1">
      <c r="A1877" s="66"/>
      <c r="B1877" s="66"/>
      <c r="L1877" s="37"/>
      <c r="M1877" s="3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</row>
    <row r="1878" spans="1:35" ht="24.95" customHeight="1">
      <c r="A1878" s="66"/>
      <c r="B1878" s="66"/>
      <c r="L1878" s="37"/>
      <c r="M1878" s="37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</row>
    <row r="1879" spans="1:35" ht="24.95" customHeight="1">
      <c r="A1879" s="66"/>
      <c r="B1879" s="66"/>
      <c r="L1879" s="37"/>
      <c r="M1879" s="37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</row>
    <row r="1880" spans="1:35" ht="24.95" customHeight="1">
      <c r="A1880" s="66"/>
      <c r="B1880" s="66"/>
      <c r="L1880" s="37"/>
      <c r="M1880" s="37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</row>
    <row r="1881" spans="1:35" ht="24.95" customHeight="1">
      <c r="A1881" s="66"/>
      <c r="B1881" s="66"/>
      <c r="L1881" s="37"/>
      <c r="M1881" s="37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</row>
    <row r="1882" spans="1:35" ht="24.95" customHeight="1">
      <c r="A1882" s="66"/>
      <c r="B1882" s="66"/>
      <c r="L1882" s="37"/>
      <c r="M1882" s="37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</row>
    <row r="1883" spans="1:35" ht="24.95" customHeight="1">
      <c r="A1883" s="66"/>
      <c r="B1883" s="66"/>
      <c r="L1883" s="37"/>
      <c r="M1883" s="37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</row>
    <row r="1884" spans="1:35" ht="24.95" customHeight="1">
      <c r="A1884" s="66"/>
      <c r="B1884" s="66"/>
      <c r="L1884" s="37"/>
      <c r="M1884" s="37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</row>
    <row r="1885" spans="1:35" ht="24.95" customHeight="1">
      <c r="A1885" s="66"/>
      <c r="B1885" s="66"/>
      <c r="L1885" s="37"/>
      <c r="M1885" s="37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</row>
    <row r="1886" spans="1:35" ht="24.95" customHeight="1">
      <c r="A1886" s="66"/>
      <c r="B1886" s="66"/>
      <c r="L1886" s="37"/>
      <c r="M1886" s="37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</row>
    <row r="1887" spans="1:35" ht="24.95" customHeight="1">
      <c r="A1887" s="66"/>
      <c r="B1887" s="66"/>
      <c r="L1887" s="37"/>
      <c r="M1887" s="3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</row>
    <row r="1888" spans="1:35" ht="24.95" customHeight="1">
      <c r="A1888" s="66"/>
      <c r="B1888" s="66"/>
      <c r="L1888" s="37"/>
      <c r="M1888" s="37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</row>
    <row r="1889" spans="1:35" ht="24.95" customHeight="1">
      <c r="A1889" s="66"/>
      <c r="B1889" s="66"/>
      <c r="L1889" s="37"/>
      <c r="M1889" s="37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</row>
    <row r="1890" spans="1:35" ht="24.95" customHeight="1">
      <c r="A1890" s="66"/>
      <c r="B1890" s="66"/>
      <c r="L1890" s="37"/>
      <c r="M1890" s="37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</row>
    <row r="1891" spans="1:35" ht="24.95" customHeight="1">
      <c r="A1891" s="66"/>
      <c r="B1891" s="66"/>
      <c r="L1891" s="37"/>
      <c r="M1891" s="37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</row>
    <row r="1892" spans="1:35" ht="24.95" customHeight="1">
      <c r="A1892" s="66"/>
      <c r="B1892" s="66"/>
      <c r="L1892" s="37"/>
      <c r="M1892" s="37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</row>
    <row r="1893" spans="1:35" ht="24.95" customHeight="1">
      <c r="A1893" s="66"/>
      <c r="B1893" s="66"/>
      <c r="L1893" s="37"/>
      <c r="M1893" s="37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</row>
    <row r="1894" spans="1:35" ht="24.95" customHeight="1">
      <c r="A1894" s="66"/>
      <c r="B1894" s="66"/>
      <c r="L1894" s="37"/>
      <c r="M1894" s="37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</row>
    <row r="1895" spans="1:35" ht="24.95" customHeight="1">
      <c r="A1895" s="66"/>
      <c r="B1895" s="66"/>
      <c r="L1895" s="37"/>
      <c r="M1895" s="37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</row>
    <row r="1896" spans="1:35" ht="24.95" customHeight="1">
      <c r="A1896" s="66"/>
      <c r="B1896" s="66"/>
      <c r="L1896" s="37"/>
      <c r="M1896" s="37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</row>
    <row r="1897" spans="1:35" ht="24.95" customHeight="1">
      <c r="A1897" s="66"/>
      <c r="B1897" s="66"/>
      <c r="L1897" s="37"/>
      <c r="M1897" s="3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</row>
    <row r="1898" spans="1:35" ht="24.95" customHeight="1">
      <c r="A1898" s="66"/>
      <c r="B1898" s="66"/>
      <c r="L1898" s="37"/>
      <c r="M1898" s="37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</row>
    <row r="1899" spans="1:35" ht="24.95" customHeight="1">
      <c r="A1899" s="66"/>
      <c r="B1899" s="66"/>
      <c r="L1899" s="37"/>
      <c r="M1899" s="37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</row>
    <row r="1900" spans="1:35" ht="24.95" customHeight="1">
      <c r="A1900" s="66"/>
      <c r="B1900" s="66"/>
      <c r="L1900" s="37"/>
      <c r="M1900" s="37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</row>
    <row r="1901" spans="1:35" ht="24.95" customHeight="1">
      <c r="A1901" s="66"/>
      <c r="B1901" s="66"/>
      <c r="L1901" s="37"/>
      <c r="M1901" s="37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</row>
    <row r="1902" spans="1:35" ht="24.95" customHeight="1">
      <c r="A1902" s="66"/>
      <c r="B1902" s="66"/>
      <c r="L1902" s="37"/>
      <c r="M1902" s="37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</row>
    <row r="1903" spans="1:35" ht="24.95" customHeight="1">
      <c r="A1903" s="66"/>
      <c r="B1903" s="66"/>
      <c r="L1903" s="37"/>
      <c r="M1903" s="37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</row>
    <row r="1904" spans="1:35" ht="24.95" customHeight="1">
      <c r="A1904" s="66"/>
      <c r="B1904" s="66"/>
      <c r="L1904" s="37"/>
      <c r="M1904" s="37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</row>
    <row r="1905" spans="1:35" ht="24.95" customHeight="1">
      <c r="A1905" s="66"/>
      <c r="B1905" s="66"/>
      <c r="L1905" s="37"/>
      <c r="M1905" s="37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</row>
    <row r="1906" spans="1:35" ht="24.95" customHeight="1">
      <c r="A1906" s="66"/>
      <c r="B1906" s="66"/>
      <c r="L1906" s="37"/>
      <c r="M1906" s="37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</row>
    <row r="1907" spans="1:35" ht="24.95" customHeight="1">
      <c r="A1907" s="66"/>
      <c r="B1907" s="66"/>
      <c r="L1907" s="37"/>
      <c r="M1907" s="3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</row>
    <row r="1908" spans="1:35" ht="24.95" customHeight="1">
      <c r="A1908" s="66"/>
      <c r="B1908" s="66"/>
      <c r="L1908" s="37"/>
      <c r="M1908" s="37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</row>
    <row r="1909" spans="1:35" ht="24.95" customHeight="1">
      <c r="A1909" s="66"/>
      <c r="B1909" s="66"/>
      <c r="L1909" s="37"/>
      <c r="M1909" s="37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</row>
    <row r="1910" spans="1:35" ht="24.95" customHeight="1">
      <c r="A1910" s="66"/>
      <c r="B1910" s="66"/>
      <c r="L1910" s="37"/>
      <c r="M1910" s="37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</row>
    <row r="1911" spans="1:35" ht="24.95" customHeight="1">
      <c r="A1911" s="66"/>
      <c r="B1911" s="66"/>
      <c r="L1911" s="37"/>
      <c r="M1911" s="37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</row>
    <row r="1912" spans="1:35" ht="24.95" customHeight="1">
      <c r="A1912" s="66"/>
      <c r="B1912" s="66"/>
      <c r="L1912" s="37"/>
      <c r="M1912" s="37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</row>
    <row r="1913" spans="1:35" ht="24.95" customHeight="1">
      <c r="A1913" s="66"/>
      <c r="B1913" s="66"/>
      <c r="L1913" s="37"/>
      <c r="M1913" s="37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</row>
    <row r="1914" spans="1:35" ht="24.95" customHeight="1">
      <c r="A1914" s="66"/>
      <c r="B1914" s="66"/>
      <c r="L1914" s="37"/>
      <c r="M1914" s="37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</row>
    <row r="1915" spans="1:35" ht="24.95" customHeight="1">
      <c r="A1915" s="66"/>
      <c r="B1915" s="66"/>
      <c r="L1915" s="37"/>
      <c r="M1915" s="37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</row>
    <row r="1916" spans="1:35" ht="24.95" customHeight="1">
      <c r="A1916" s="66"/>
      <c r="B1916" s="66"/>
      <c r="L1916" s="37"/>
      <c r="M1916" s="37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</row>
    <row r="1917" spans="1:35" ht="24.95" customHeight="1">
      <c r="A1917" s="66"/>
      <c r="B1917" s="66"/>
      <c r="L1917" s="37"/>
      <c r="M1917" s="3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</row>
    <row r="1918" spans="1:35" ht="24.95" customHeight="1">
      <c r="A1918" s="66"/>
      <c r="B1918" s="66"/>
      <c r="L1918" s="37"/>
      <c r="M1918" s="37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</row>
    <row r="1919" spans="1:35" ht="24.95" customHeight="1">
      <c r="A1919" s="66"/>
      <c r="B1919" s="66"/>
      <c r="L1919" s="37"/>
      <c r="M1919" s="37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</row>
    <row r="1920" spans="1:35" ht="24.95" customHeight="1">
      <c r="A1920" s="66"/>
      <c r="B1920" s="66"/>
      <c r="L1920" s="37"/>
      <c r="M1920" s="37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</row>
    <row r="1921" spans="1:35" ht="24.95" customHeight="1">
      <c r="A1921" s="66"/>
      <c r="B1921" s="66"/>
      <c r="L1921" s="37"/>
      <c r="M1921" s="37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</row>
    <row r="1922" spans="1:35" ht="24.95" customHeight="1">
      <c r="A1922" s="66"/>
      <c r="B1922" s="66"/>
      <c r="L1922" s="37"/>
      <c r="M1922" s="37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</row>
    <row r="1923" spans="1:35" ht="24.95" customHeight="1">
      <c r="A1923" s="66"/>
      <c r="B1923" s="66"/>
      <c r="L1923" s="37"/>
      <c r="M1923" s="37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</row>
    <row r="1924" spans="1:35" ht="24.95" customHeight="1">
      <c r="A1924" s="66"/>
      <c r="B1924" s="66"/>
      <c r="L1924" s="37"/>
      <c r="M1924" s="37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</row>
    <row r="1925" spans="1:35" ht="24.95" customHeight="1">
      <c r="A1925" s="66"/>
      <c r="B1925" s="66"/>
      <c r="L1925" s="37"/>
      <c r="M1925" s="37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</row>
    <row r="1926" spans="1:35" ht="24.95" customHeight="1">
      <c r="A1926" s="66"/>
      <c r="B1926" s="66"/>
      <c r="L1926" s="37"/>
      <c r="M1926" s="37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</row>
    <row r="1927" spans="1:35" ht="24.95" customHeight="1">
      <c r="A1927" s="66"/>
      <c r="B1927" s="66"/>
      <c r="L1927" s="37"/>
      <c r="M1927" s="3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</row>
    <row r="1928" spans="1:35" ht="24.95" customHeight="1">
      <c r="A1928" s="66"/>
      <c r="B1928" s="66"/>
      <c r="L1928" s="37"/>
      <c r="M1928" s="37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</row>
    <row r="1929" spans="1:35" ht="24.95" customHeight="1">
      <c r="A1929" s="66"/>
      <c r="B1929" s="66"/>
      <c r="L1929" s="37"/>
      <c r="M1929" s="37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</row>
    <row r="1930" spans="1:35" ht="24.95" customHeight="1">
      <c r="A1930" s="66"/>
      <c r="B1930" s="66"/>
      <c r="L1930" s="37"/>
      <c r="M1930" s="37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</row>
    <row r="1931" spans="1:35" ht="24.95" customHeight="1">
      <c r="A1931" s="66"/>
      <c r="B1931" s="66"/>
      <c r="L1931" s="37"/>
      <c r="M1931" s="37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</row>
    <row r="1932" spans="1:35" ht="24.95" customHeight="1">
      <c r="A1932" s="66"/>
      <c r="B1932" s="66"/>
      <c r="L1932" s="37"/>
      <c r="M1932" s="37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</row>
    <row r="1933" spans="1:35" ht="24.95" customHeight="1">
      <c r="A1933" s="66"/>
      <c r="B1933" s="66"/>
      <c r="L1933" s="37"/>
      <c r="M1933" s="37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</row>
    <row r="1934" spans="1:35" ht="24.95" customHeight="1">
      <c r="A1934" s="66"/>
      <c r="B1934" s="66"/>
      <c r="L1934" s="37"/>
      <c r="M1934" s="37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</row>
    <row r="1935" spans="1:35" ht="24.95" customHeight="1">
      <c r="A1935" s="66"/>
      <c r="B1935" s="66"/>
      <c r="L1935" s="37"/>
      <c r="M1935" s="37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</row>
    <row r="1936" spans="1:35" ht="24.95" customHeight="1">
      <c r="A1936" s="66"/>
      <c r="B1936" s="66"/>
      <c r="L1936" s="37"/>
      <c r="M1936" s="37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</row>
    <row r="1937" spans="1:35" ht="24.95" customHeight="1">
      <c r="A1937" s="66"/>
      <c r="B1937" s="66"/>
      <c r="L1937" s="37"/>
      <c r="M1937" s="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</row>
    <row r="1938" spans="1:35" ht="24.95" customHeight="1">
      <c r="A1938" s="66"/>
      <c r="B1938" s="66"/>
      <c r="L1938" s="37"/>
      <c r="M1938" s="37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</row>
    <row r="1939" spans="1:35" ht="24.95" customHeight="1">
      <c r="A1939" s="66"/>
      <c r="B1939" s="66"/>
      <c r="L1939" s="37"/>
      <c r="M1939" s="37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</row>
    <row r="1940" spans="1:35" ht="24.95" customHeight="1">
      <c r="A1940" s="66"/>
      <c r="B1940" s="66"/>
      <c r="L1940" s="37"/>
      <c r="M1940" s="37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</row>
    <row r="1941" spans="1:35" ht="24.95" customHeight="1">
      <c r="A1941" s="66"/>
      <c r="B1941" s="66"/>
      <c r="L1941" s="37"/>
      <c r="M1941" s="37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</row>
    <row r="1942" spans="1:35" ht="24.95" customHeight="1">
      <c r="A1942" s="66"/>
      <c r="B1942" s="66"/>
      <c r="L1942" s="37"/>
      <c r="M1942" s="37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</row>
    <row r="1943" spans="1:35" ht="24.95" customHeight="1">
      <c r="A1943" s="66"/>
      <c r="B1943" s="66"/>
      <c r="L1943" s="37"/>
      <c r="M1943" s="37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</row>
    <row r="1944" spans="1:35" ht="24.95" customHeight="1">
      <c r="A1944" s="66"/>
      <c r="B1944" s="66"/>
      <c r="L1944" s="37"/>
      <c r="M1944" s="37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</row>
    <row r="1945" spans="1:35" ht="24.95" customHeight="1">
      <c r="A1945" s="66"/>
      <c r="B1945" s="66"/>
      <c r="L1945" s="37"/>
      <c r="M1945" s="37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</row>
    <row r="1946" spans="1:35" ht="24.95" customHeight="1">
      <c r="A1946" s="66"/>
      <c r="B1946" s="66"/>
      <c r="L1946" s="37"/>
      <c r="M1946" s="37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</row>
    <row r="1947" spans="1:35" ht="24.95" customHeight="1">
      <c r="A1947" s="66"/>
      <c r="B1947" s="66"/>
      <c r="L1947" s="37"/>
      <c r="M1947" s="3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</row>
    <row r="1948" spans="1:35" ht="24.95" customHeight="1">
      <c r="A1948" s="66"/>
      <c r="B1948" s="66"/>
      <c r="L1948" s="37"/>
      <c r="M1948" s="37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</row>
    <row r="1949" spans="1:35" ht="24.95" customHeight="1">
      <c r="A1949" s="66"/>
      <c r="B1949" s="66"/>
      <c r="L1949" s="37"/>
      <c r="M1949" s="37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</row>
    <row r="1950" spans="1:35" ht="24.95" customHeight="1">
      <c r="A1950" s="66"/>
      <c r="B1950" s="66"/>
      <c r="L1950" s="37"/>
      <c r="M1950" s="37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</row>
    <row r="1951" spans="1:35" ht="24.95" customHeight="1">
      <c r="A1951" s="66"/>
      <c r="B1951" s="66"/>
      <c r="L1951" s="37"/>
      <c r="M1951" s="37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</row>
    <row r="1952" spans="1:35" ht="24.95" customHeight="1">
      <c r="A1952" s="66"/>
      <c r="B1952" s="66"/>
      <c r="L1952" s="37"/>
      <c r="M1952" s="37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</row>
    <row r="1953" spans="1:35" ht="24.95" customHeight="1">
      <c r="A1953" s="66"/>
      <c r="B1953" s="66"/>
      <c r="L1953" s="37"/>
      <c r="M1953" s="37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</row>
    <row r="1954" spans="1:35" ht="24.95" customHeight="1">
      <c r="A1954" s="66"/>
      <c r="B1954" s="66"/>
      <c r="L1954" s="37"/>
      <c r="M1954" s="37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</row>
    <row r="1955" spans="1:35" ht="24.95" customHeight="1">
      <c r="A1955" s="66"/>
      <c r="B1955" s="66"/>
      <c r="L1955" s="37"/>
      <c r="M1955" s="37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</row>
    <row r="1956" spans="1:35" ht="24.95" customHeight="1">
      <c r="A1956" s="66"/>
      <c r="B1956" s="66"/>
      <c r="L1956" s="37"/>
      <c r="M1956" s="37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</row>
    <row r="1957" spans="1:35" ht="24.95" customHeight="1">
      <c r="A1957" s="66"/>
      <c r="B1957" s="66"/>
      <c r="L1957" s="37"/>
      <c r="M1957" s="3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</row>
    <row r="1958" spans="1:35" ht="24.95" customHeight="1">
      <c r="A1958" s="66"/>
      <c r="B1958" s="66"/>
      <c r="L1958" s="37"/>
      <c r="M1958" s="37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</row>
    <row r="1959" spans="1:35" ht="24.95" customHeight="1">
      <c r="A1959" s="66"/>
      <c r="B1959" s="66"/>
      <c r="L1959" s="37"/>
      <c r="M1959" s="37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</row>
    <row r="1960" spans="1:35" ht="24.95" customHeight="1">
      <c r="A1960" s="66"/>
      <c r="B1960" s="66"/>
      <c r="L1960" s="37"/>
      <c r="M1960" s="37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</row>
    <row r="1961" spans="1:35" ht="24.95" customHeight="1">
      <c r="A1961" s="66"/>
      <c r="B1961" s="66"/>
      <c r="L1961" s="37"/>
      <c r="M1961" s="37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</row>
    <row r="1962" spans="1:35" ht="24.95" customHeight="1">
      <c r="A1962" s="66"/>
      <c r="B1962" s="66"/>
      <c r="L1962" s="37"/>
      <c r="M1962" s="37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</row>
    <row r="1963" spans="1:35" ht="24.95" customHeight="1">
      <c r="A1963" s="66"/>
      <c r="B1963" s="66"/>
      <c r="L1963" s="37"/>
      <c r="M1963" s="37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</row>
    <row r="1964" spans="1:35" ht="24.95" customHeight="1">
      <c r="A1964" s="66"/>
      <c r="B1964" s="66"/>
      <c r="L1964" s="37"/>
      <c r="M1964" s="37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</row>
    <row r="1965" spans="1:35" ht="24.95" customHeight="1">
      <c r="A1965" s="66"/>
      <c r="B1965" s="66"/>
      <c r="L1965" s="37"/>
      <c r="M1965" s="37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</row>
    <row r="1966" spans="1:35" ht="24.95" customHeight="1">
      <c r="A1966" s="66"/>
      <c r="B1966" s="66"/>
      <c r="L1966" s="37"/>
      <c r="M1966" s="37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</row>
    <row r="1967" spans="1:35" ht="24.95" customHeight="1">
      <c r="A1967" s="66"/>
      <c r="B1967" s="66"/>
      <c r="L1967" s="37"/>
      <c r="M1967" s="3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</row>
    <row r="1968" spans="1:35" ht="24.95" customHeight="1">
      <c r="A1968" s="66"/>
      <c r="B1968" s="66"/>
      <c r="L1968" s="37"/>
      <c r="M1968" s="37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</row>
    <row r="1969" spans="1:35" ht="24.95" customHeight="1">
      <c r="A1969" s="66"/>
      <c r="B1969" s="66"/>
      <c r="L1969" s="37"/>
      <c r="M1969" s="37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</row>
    <row r="1970" spans="1:35" ht="24.95" customHeight="1">
      <c r="A1970" s="66"/>
      <c r="B1970" s="66"/>
      <c r="L1970" s="37"/>
      <c r="M1970" s="37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</row>
    <row r="1971" spans="1:35" ht="24.95" customHeight="1">
      <c r="A1971" s="66"/>
      <c r="B1971" s="66"/>
      <c r="L1971" s="37"/>
      <c r="M1971" s="37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</row>
    <row r="1972" spans="1:35" ht="24.95" customHeight="1">
      <c r="A1972" s="66"/>
      <c r="B1972" s="66"/>
      <c r="L1972" s="37"/>
      <c r="M1972" s="37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</row>
    <row r="1973" spans="1:35" ht="24.95" customHeight="1">
      <c r="A1973" s="66"/>
      <c r="B1973" s="66"/>
      <c r="L1973" s="37"/>
      <c r="M1973" s="37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</row>
    <row r="1974" spans="1:35" ht="24.95" customHeight="1">
      <c r="A1974" s="66"/>
      <c r="B1974" s="66"/>
      <c r="L1974" s="37"/>
      <c r="M1974" s="37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</row>
    <row r="1975" spans="1:35" ht="24.95" customHeight="1">
      <c r="A1975" s="66"/>
      <c r="B1975" s="66"/>
      <c r="L1975" s="37"/>
      <c r="M1975" s="37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</row>
    <row r="1976" spans="1:35" ht="24.95" customHeight="1">
      <c r="A1976" s="66"/>
      <c r="B1976" s="66"/>
      <c r="L1976" s="37"/>
      <c r="M1976" s="37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</row>
    <row r="1977" spans="1:35" ht="24.95" customHeight="1">
      <c r="A1977" s="66"/>
      <c r="B1977" s="66"/>
      <c r="L1977" s="37"/>
      <c r="M1977" s="3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</row>
    <row r="1978" spans="1:35" ht="24.95" customHeight="1">
      <c r="A1978" s="66"/>
      <c r="B1978" s="66"/>
      <c r="L1978" s="37"/>
      <c r="M1978" s="37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</row>
    <row r="1979" spans="1:35" ht="24.95" customHeight="1">
      <c r="A1979" s="66"/>
      <c r="B1979" s="66"/>
      <c r="L1979" s="37"/>
      <c r="M1979" s="37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</row>
    <row r="1980" spans="1:35" ht="24.95" customHeight="1">
      <c r="A1980" s="66"/>
      <c r="B1980" s="66"/>
      <c r="L1980" s="37"/>
      <c r="M1980" s="37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</row>
    <row r="1981" spans="1:35" ht="24.95" customHeight="1">
      <c r="A1981" s="66"/>
      <c r="B1981" s="66"/>
      <c r="L1981" s="37"/>
      <c r="M1981" s="37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</row>
    <row r="1982" spans="1:35" ht="24.95" customHeight="1">
      <c r="A1982" s="66"/>
      <c r="B1982" s="66"/>
      <c r="L1982" s="37"/>
      <c r="M1982" s="37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</row>
    <row r="1983" spans="1:35" ht="24.95" customHeight="1">
      <c r="A1983" s="66"/>
      <c r="B1983" s="66"/>
      <c r="L1983" s="37"/>
      <c r="M1983" s="37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</row>
    <row r="1984" spans="1:35" ht="24.95" customHeight="1">
      <c r="A1984" s="66"/>
      <c r="B1984" s="66"/>
      <c r="L1984" s="37"/>
      <c r="M1984" s="37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</row>
    <row r="1985" spans="1:35" ht="24.95" customHeight="1">
      <c r="A1985" s="66"/>
      <c r="B1985" s="66"/>
      <c r="L1985" s="37"/>
      <c r="M1985" s="37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</row>
    <row r="1986" spans="1:35" ht="24.95" customHeight="1">
      <c r="A1986" s="66"/>
      <c r="B1986" s="66"/>
      <c r="L1986" s="37"/>
      <c r="M1986" s="37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</row>
    <row r="1987" spans="1:35" ht="24.95" customHeight="1">
      <c r="A1987" s="66"/>
      <c r="B1987" s="66"/>
      <c r="L1987" s="37"/>
      <c r="M1987" s="3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</row>
    <row r="1988" spans="1:35" ht="24.95" customHeight="1">
      <c r="A1988" s="66"/>
      <c r="B1988" s="66"/>
      <c r="L1988" s="37"/>
      <c r="M1988" s="37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</row>
    <row r="1989" spans="1:35" ht="24.95" customHeight="1">
      <c r="A1989" s="66"/>
      <c r="B1989" s="66"/>
      <c r="L1989" s="37"/>
      <c r="M1989" s="37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</row>
    <row r="1990" spans="1:35" ht="24.95" customHeight="1">
      <c r="A1990" s="66"/>
      <c r="B1990" s="66"/>
      <c r="L1990" s="37"/>
      <c r="M1990" s="37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</row>
    <row r="1991" spans="1:35" ht="24.95" customHeight="1">
      <c r="A1991" s="66"/>
      <c r="B1991" s="66"/>
      <c r="L1991" s="37"/>
      <c r="M1991" s="37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</row>
    <row r="1992" spans="1:35" ht="24.95" customHeight="1">
      <c r="A1992" s="66"/>
      <c r="B1992" s="66"/>
      <c r="L1992" s="37"/>
      <c r="M1992" s="37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</row>
    <row r="1993" spans="1:35" ht="24.95" customHeight="1">
      <c r="A1993" s="66"/>
      <c r="B1993" s="66"/>
      <c r="L1993" s="37"/>
      <c r="M1993" s="37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</row>
    <row r="1994" spans="1:35" ht="24.95" customHeight="1">
      <c r="A1994" s="66"/>
      <c r="B1994" s="66"/>
      <c r="L1994" s="37"/>
      <c r="M1994" s="37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</row>
    <row r="1995" spans="1:35" ht="24.95" customHeight="1">
      <c r="A1995" s="66"/>
      <c r="B1995" s="66"/>
      <c r="L1995" s="37"/>
      <c r="M1995" s="37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</row>
    <row r="1996" spans="1:35" ht="24.95" customHeight="1">
      <c r="A1996" s="66"/>
      <c r="B1996" s="66"/>
      <c r="L1996" s="37"/>
      <c r="M1996" s="37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</row>
    <row r="1997" spans="1:35" ht="24.95" customHeight="1">
      <c r="A1997" s="66"/>
      <c r="B1997" s="66"/>
      <c r="L1997" s="37"/>
      <c r="M1997" s="3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</row>
    <row r="1998" spans="1:35" ht="24.95" customHeight="1">
      <c r="A1998" s="66"/>
      <c r="B1998" s="66"/>
      <c r="L1998" s="37"/>
      <c r="M1998" s="37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</row>
    <row r="1999" spans="1:35" ht="24.95" customHeight="1">
      <c r="A1999" s="66"/>
      <c r="B1999" s="66"/>
      <c r="L1999" s="37"/>
      <c r="M1999" s="37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</row>
    <row r="2000" spans="1:35" ht="24.95" customHeight="1">
      <c r="A2000" s="66"/>
      <c r="B2000" s="66"/>
      <c r="L2000" s="37"/>
      <c r="M2000" s="37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</row>
    <row r="2001" spans="1:35" ht="24.95" customHeight="1">
      <c r="A2001" s="66"/>
      <c r="B2001" s="66"/>
      <c r="L2001" s="37"/>
      <c r="M2001" s="37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</row>
    <row r="2002" spans="1:35" ht="24.95" customHeight="1">
      <c r="A2002" s="66"/>
      <c r="B2002" s="66"/>
      <c r="L2002" s="37"/>
      <c r="M2002" s="37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</row>
    <row r="2003" spans="1:35" ht="24.95" customHeight="1">
      <c r="A2003" s="66"/>
      <c r="B2003" s="66"/>
      <c r="L2003" s="37"/>
      <c r="M2003" s="37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</row>
    <row r="2004" spans="1:35" ht="24.95" customHeight="1">
      <c r="A2004" s="66"/>
      <c r="B2004" s="66"/>
      <c r="L2004" s="37"/>
      <c r="M2004" s="37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</row>
    <row r="2005" spans="1:35" ht="24.95" customHeight="1">
      <c r="A2005" s="66"/>
      <c r="B2005" s="66"/>
      <c r="L2005" s="37"/>
      <c r="M2005" s="37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</row>
    <row r="2006" spans="1:35" ht="24.95" customHeight="1">
      <c r="A2006" s="66"/>
      <c r="B2006" s="66"/>
      <c r="L2006" s="37"/>
      <c r="M2006" s="37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</row>
    <row r="2007" spans="1:35" ht="24.95" customHeight="1">
      <c r="A2007" s="66"/>
      <c r="B2007" s="66"/>
      <c r="L2007" s="37"/>
      <c r="M2007" s="3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</row>
    <row r="2008" spans="1:35" ht="24.95" customHeight="1">
      <c r="A2008" s="66"/>
      <c r="B2008" s="66"/>
      <c r="L2008" s="37"/>
      <c r="M2008" s="37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</row>
    <row r="2009" spans="1:35" ht="24.95" customHeight="1">
      <c r="A2009" s="66"/>
      <c r="B2009" s="66"/>
      <c r="L2009" s="37"/>
      <c r="M2009" s="37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</row>
    <row r="2010" spans="1:35" ht="24.95" customHeight="1">
      <c r="A2010" s="66"/>
      <c r="B2010" s="66"/>
      <c r="L2010" s="37"/>
      <c r="M2010" s="37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</row>
    <row r="2011" spans="1:35" ht="24.95" customHeight="1">
      <c r="A2011" s="66"/>
      <c r="B2011" s="66"/>
      <c r="L2011" s="37"/>
      <c r="M2011" s="37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</row>
    <row r="2012" spans="1:35" ht="24.95" customHeight="1">
      <c r="A2012" s="66"/>
      <c r="B2012" s="66"/>
      <c r="L2012" s="37"/>
      <c r="M2012" s="37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</row>
    <row r="2013" spans="1:35" ht="24.95" customHeight="1">
      <c r="A2013" s="66"/>
      <c r="B2013" s="66"/>
      <c r="L2013" s="37"/>
      <c r="M2013" s="37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</row>
    <row r="2014" spans="1:35" ht="24.95" customHeight="1">
      <c r="A2014" s="66"/>
      <c r="B2014" s="66"/>
      <c r="L2014" s="37"/>
      <c r="M2014" s="37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</row>
    <row r="2015" spans="1:35" ht="24.95" customHeight="1">
      <c r="A2015" s="66"/>
      <c r="B2015" s="66"/>
      <c r="L2015" s="37"/>
      <c r="M2015" s="37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</row>
    <row r="2016" spans="1:35" ht="24.95" customHeight="1">
      <c r="A2016" s="66"/>
      <c r="B2016" s="66"/>
      <c r="L2016" s="37"/>
      <c r="M2016" s="37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</row>
    <row r="2017" spans="1:35" ht="24.95" customHeight="1">
      <c r="A2017" s="66"/>
      <c r="B2017" s="66"/>
      <c r="L2017" s="37"/>
      <c r="M2017" s="3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</row>
    <row r="2018" spans="1:35" ht="24.95" customHeight="1">
      <c r="A2018" s="66"/>
      <c r="B2018" s="66"/>
      <c r="L2018" s="37"/>
      <c r="M2018" s="37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</row>
    <row r="2019" spans="1:35" ht="24.95" customHeight="1">
      <c r="A2019" s="66"/>
      <c r="B2019" s="66"/>
      <c r="L2019" s="37"/>
      <c r="M2019" s="37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</row>
    <row r="2020" spans="1:35" ht="24.95" customHeight="1">
      <c r="A2020" s="66"/>
      <c r="B2020" s="66"/>
      <c r="L2020" s="37"/>
      <c r="M2020" s="37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</row>
    <row r="2021" spans="1:35" ht="24.95" customHeight="1">
      <c r="A2021" s="66"/>
      <c r="B2021" s="66"/>
      <c r="L2021" s="37"/>
      <c r="M2021" s="37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</row>
    <row r="2022" spans="1:35" ht="24.95" customHeight="1">
      <c r="A2022" s="66"/>
      <c r="B2022" s="66"/>
      <c r="L2022" s="37"/>
      <c r="M2022" s="37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</row>
    <row r="2023" spans="1:35" ht="24.95" customHeight="1">
      <c r="A2023" s="66"/>
      <c r="B2023" s="66"/>
      <c r="L2023" s="37"/>
      <c r="M2023" s="37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</row>
    <row r="2024" spans="1:35" ht="24.95" customHeight="1">
      <c r="A2024" s="66"/>
      <c r="B2024" s="66"/>
      <c r="L2024" s="37"/>
      <c r="M2024" s="37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</row>
    <row r="2025" spans="1:35" ht="24.95" customHeight="1">
      <c r="A2025" s="66"/>
      <c r="B2025" s="66"/>
      <c r="L2025" s="37"/>
      <c r="M2025" s="37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</row>
    <row r="2026" spans="1:35" ht="24.95" customHeight="1">
      <c r="A2026" s="66"/>
      <c r="B2026" s="66"/>
      <c r="L2026" s="37"/>
      <c r="M2026" s="37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</row>
    <row r="2027" spans="1:35" ht="24.95" customHeight="1">
      <c r="A2027" s="66"/>
      <c r="B2027" s="66"/>
      <c r="L2027" s="37"/>
      <c r="M2027" s="3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</row>
    <row r="2028" spans="1:35" ht="24.95" customHeight="1">
      <c r="A2028" s="66"/>
      <c r="B2028" s="66"/>
      <c r="L2028" s="37"/>
      <c r="M2028" s="37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</row>
    <row r="2029" spans="1:35" ht="24.95" customHeight="1">
      <c r="A2029" s="66"/>
      <c r="B2029" s="66"/>
      <c r="L2029" s="37"/>
      <c r="M2029" s="37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</row>
    <row r="2030" spans="1:35" ht="24.95" customHeight="1">
      <c r="A2030" s="66"/>
      <c r="B2030" s="66"/>
      <c r="L2030" s="37"/>
      <c r="M2030" s="37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</row>
    <row r="2031" spans="1:35" ht="24.95" customHeight="1">
      <c r="A2031" s="66"/>
      <c r="B2031" s="66"/>
      <c r="L2031" s="37"/>
      <c r="M2031" s="37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</row>
    <row r="2032" spans="1:35" ht="24.95" customHeight="1">
      <c r="A2032" s="66"/>
      <c r="B2032" s="66"/>
      <c r="L2032" s="37"/>
      <c r="M2032" s="37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</row>
    <row r="2033" spans="1:35" ht="24.95" customHeight="1">
      <c r="A2033" s="66"/>
      <c r="B2033" s="66"/>
      <c r="L2033" s="37"/>
      <c r="M2033" s="37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</row>
    <row r="2034" spans="1:35" ht="24.95" customHeight="1">
      <c r="A2034" s="66"/>
      <c r="B2034" s="66"/>
      <c r="L2034" s="37"/>
      <c r="M2034" s="37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</row>
    <row r="2035" spans="1:35" ht="24.95" customHeight="1">
      <c r="A2035" s="66"/>
      <c r="B2035" s="66"/>
      <c r="L2035" s="37"/>
      <c r="M2035" s="37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</row>
    <row r="2036" spans="1:35" ht="24.95" customHeight="1">
      <c r="A2036" s="66"/>
      <c r="B2036" s="66"/>
      <c r="L2036" s="37"/>
      <c r="M2036" s="37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</row>
    <row r="2037" spans="1:35" ht="24.95" customHeight="1">
      <c r="A2037" s="66"/>
      <c r="B2037" s="66"/>
      <c r="L2037" s="37"/>
      <c r="M2037" s="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</row>
    <row r="2038" spans="1:35" ht="24.95" customHeight="1">
      <c r="A2038" s="66"/>
      <c r="B2038" s="66"/>
      <c r="L2038" s="37"/>
      <c r="M2038" s="37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</row>
    <row r="2039" spans="1:35" ht="24.95" customHeight="1">
      <c r="A2039" s="66"/>
      <c r="B2039" s="66"/>
      <c r="L2039" s="37"/>
      <c r="M2039" s="37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</row>
    <row r="2040" spans="1:35" ht="24.95" customHeight="1">
      <c r="A2040" s="66"/>
      <c r="B2040" s="66"/>
      <c r="L2040" s="37"/>
      <c r="M2040" s="37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</row>
    <row r="2041" spans="1:35" ht="24.95" customHeight="1">
      <c r="A2041" s="66"/>
      <c r="B2041" s="66"/>
      <c r="L2041" s="37"/>
      <c r="M2041" s="37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</row>
    <row r="2042" spans="1:35" ht="24.95" customHeight="1">
      <c r="A2042" s="66"/>
      <c r="B2042" s="66"/>
      <c r="L2042" s="37"/>
      <c r="M2042" s="37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</row>
    <row r="2043" spans="1:35" ht="24.95" customHeight="1">
      <c r="A2043" s="66"/>
      <c r="B2043" s="66"/>
      <c r="L2043" s="37"/>
      <c r="M2043" s="37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</row>
    <row r="2044" spans="1:35" ht="24.95" customHeight="1">
      <c r="A2044" s="66"/>
      <c r="B2044" s="66"/>
      <c r="L2044" s="37"/>
      <c r="M2044" s="37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</row>
    <row r="2045" spans="1:35" ht="24.95" customHeight="1">
      <c r="A2045" s="66"/>
      <c r="B2045" s="66"/>
      <c r="L2045" s="37"/>
      <c r="M2045" s="37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</row>
    <row r="2046" spans="1:35" ht="24.95" customHeight="1">
      <c r="A2046" s="66"/>
      <c r="B2046" s="66"/>
      <c r="L2046" s="37"/>
      <c r="M2046" s="37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</row>
    <row r="2047" spans="1:35" ht="24.95" customHeight="1">
      <c r="A2047" s="66"/>
      <c r="B2047" s="66"/>
      <c r="L2047" s="37"/>
      <c r="M2047" s="3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</row>
    <row r="2048" spans="1:35" ht="24.95" customHeight="1">
      <c r="A2048" s="66"/>
      <c r="B2048" s="66"/>
      <c r="L2048" s="37"/>
      <c r="M2048" s="37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</row>
    <row r="2049" spans="1:35" ht="24.95" customHeight="1">
      <c r="A2049" s="66"/>
      <c r="B2049" s="66"/>
      <c r="L2049" s="37"/>
      <c r="M2049" s="37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</row>
    <row r="2050" spans="1:35" ht="24.95" customHeight="1">
      <c r="A2050" s="66"/>
      <c r="B2050" s="66"/>
      <c r="L2050" s="37"/>
      <c r="M2050" s="37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</row>
    <row r="2051" spans="1:35" ht="24.95" customHeight="1">
      <c r="A2051" s="66"/>
      <c r="B2051" s="66"/>
      <c r="L2051" s="37"/>
      <c r="M2051" s="37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</row>
    <row r="2052" spans="1:35" ht="24.95" customHeight="1">
      <c r="A2052" s="66"/>
      <c r="B2052" s="66"/>
      <c r="L2052" s="37"/>
      <c r="M2052" s="37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</row>
    <row r="2053" spans="1:35" ht="24.95" customHeight="1">
      <c r="A2053" s="66"/>
      <c r="B2053" s="66"/>
      <c r="L2053" s="37"/>
      <c r="M2053" s="37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</row>
    <row r="2054" spans="1:35" ht="24.95" customHeight="1">
      <c r="A2054" s="66"/>
      <c r="B2054" s="66"/>
      <c r="L2054" s="37"/>
      <c r="M2054" s="37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</row>
    <row r="2055" spans="1:35" ht="24.95" customHeight="1">
      <c r="A2055" s="66"/>
      <c r="B2055" s="66"/>
      <c r="L2055" s="37"/>
      <c r="M2055" s="37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</row>
    <row r="2056" spans="1:35" ht="24.95" customHeight="1">
      <c r="A2056" s="66"/>
      <c r="B2056" s="66"/>
      <c r="L2056" s="37"/>
      <c r="M2056" s="37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</row>
    <row r="2057" spans="1:35" ht="24.95" customHeight="1">
      <c r="A2057" s="66"/>
      <c r="B2057" s="66"/>
      <c r="L2057" s="37"/>
      <c r="M2057" s="3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</row>
    <row r="2058" spans="1:35" ht="24.95" customHeight="1">
      <c r="A2058" s="66"/>
      <c r="B2058" s="66"/>
      <c r="L2058" s="37"/>
      <c r="M2058" s="37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</row>
    <row r="2059" spans="1:35" ht="24.95" customHeight="1">
      <c r="A2059" s="66"/>
      <c r="B2059" s="66"/>
      <c r="L2059" s="37"/>
      <c r="M2059" s="37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</row>
    <row r="2060" spans="1:35" ht="24.95" customHeight="1">
      <c r="A2060" s="66"/>
      <c r="B2060" s="66"/>
      <c r="L2060" s="37"/>
      <c r="M2060" s="37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</row>
    <row r="2061" spans="1:35" ht="24.95" customHeight="1">
      <c r="A2061" s="66"/>
      <c r="B2061" s="66"/>
      <c r="L2061" s="37"/>
      <c r="M2061" s="37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</row>
    <row r="2062" spans="1:35" ht="24.95" customHeight="1">
      <c r="A2062" s="66"/>
      <c r="B2062" s="66"/>
      <c r="L2062" s="37"/>
      <c r="M2062" s="37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</row>
    <row r="2063" spans="1:35" ht="24.95" customHeight="1">
      <c r="A2063" s="66"/>
      <c r="B2063" s="66"/>
      <c r="L2063" s="37"/>
      <c r="M2063" s="37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</row>
    <row r="2064" spans="1:35" ht="24.95" customHeight="1">
      <c r="A2064" s="66"/>
      <c r="B2064" s="66"/>
      <c r="L2064" s="37"/>
      <c r="M2064" s="37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</row>
    <row r="2065" spans="1:35" ht="24.95" customHeight="1">
      <c r="A2065" s="66"/>
      <c r="B2065" s="66"/>
      <c r="L2065" s="37"/>
      <c r="M2065" s="37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</row>
    <row r="2066" spans="1:35" ht="24.95" customHeight="1">
      <c r="A2066" s="66"/>
      <c r="B2066" s="66"/>
      <c r="L2066" s="37"/>
      <c r="M2066" s="37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</row>
    <row r="2067" spans="1:35" ht="24.95" customHeight="1">
      <c r="A2067" s="66"/>
      <c r="B2067" s="66"/>
      <c r="L2067" s="37"/>
      <c r="M2067" s="3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</row>
    <row r="2068" spans="1:35" ht="24.95" customHeight="1">
      <c r="A2068" s="66"/>
      <c r="B2068" s="66"/>
      <c r="L2068" s="37"/>
      <c r="M2068" s="37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</row>
    <row r="2069" spans="1:35" ht="24.95" customHeight="1">
      <c r="A2069" s="66"/>
      <c r="B2069" s="66"/>
      <c r="L2069" s="37"/>
      <c r="M2069" s="37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</row>
    <row r="2070" spans="1:35" ht="24.95" customHeight="1">
      <c r="A2070" s="66"/>
      <c r="B2070" s="66"/>
      <c r="L2070" s="37"/>
      <c r="M2070" s="37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</row>
    <row r="2071" spans="1:35" ht="24.95" customHeight="1">
      <c r="A2071" s="66"/>
      <c r="B2071" s="66"/>
      <c r="L2071" s="37"/>
      <c r="M2071" s="37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</row>
    <row r="2072" spans="1:35" ht="24.95" customHeight="1">
      <c r="A2072" s="66"/>
      <c r="B2072" s="66"/>
      <c r="L2072" s="37"/>
      <c r="M2072" s="37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</row>
    <row r="2073" spans="1:35" ht="24.95" customHeight="1">
      <c r="A2073" s="66"/>
      <c r="B2073" s="66"/>
      <c r="L2073" s="37"/>
      <c r="M2073" s="37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</row>
    <row r="2074" spans="1:35" ht="24.95" customHeight="1">
      <c r="A2074" s="66"/>
      <c r="B2074" s="66"/>
      <c r="L2074" s="37"/>
      <c r="M2074" s="37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</row>
    <row r="2075" spans="1:35" ht="24.95" customHeight="1">
      <c r="A2075" s="66"/>
      <c r="B2075" s="66"/>
      <c r="L2075" s="37"/>
      <c r="M2075" s="37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</row>
    <row r="2076" spans="1:35" ht="24.95" customHeight="1">
      <c r="A2076" s="66"/>
      <c r="B2076" s="66"/>
      <c r="L2076" s="37"/>
      <c r="M2076" s="37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</row>
    <row r="2077" spans="1:35" ht="24.95" customHeight="1">
      <c r="A2077" s="66"/>
      <c r="B2077" s="66"/>
      <c r="L2077" s="37"/>
      <c r="M2077" s="3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</row>
    <row r="2078" spans="1:35" ht="24.95" customHeight="1">
      <c r="A2078" s="66"/>
      <c r="B2078" s="66"/>
      <c r="L2078" s="37"/>
      <c r="M2078" s="37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</row>
    <row r="2079" spans="1:35" ht="24.95" customHeight="1">
      <c r="A2079" s="66"/>
      <c r="B2079" s="66"/>
      <c r="L2079" s="37"/>
      <c r="M2079" s="37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</row>
    <row r="2080" spans="1:35" ht="24.95" customHeight="1">
      <c r="A2080" s="66"/>
      <c r="B2080" s="66"/>
      <c r="L2080" s="37"/>
      <c r="M2080" s="37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</row>
    <row r="2081" spans="1:35" ht="24.95" customHeight="1">
      <c r="A2081" s="66"/>
      <c r="B2081" s="66"/>
      <c r="L2081" s="37"/>
      <c r="M2081" s="37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</row>
    <row r="2082" spans="1:35" ht="24.95" customHeight="1">
      <c r="A2082" s="66"/>
      <c r="B2082" s="66"/>
      <c r="L2082" s="37"/>
      <c r="M2082" s="37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</row>
    <row r="2083" spans="1:35" ht="24.95" customHeight="1">
      <c r="A2083" s="66"/>
      <c r="B2083" s="66"/>
      <c r="L2083" s="37"/>
      <c r="M2083" s="37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</row>
    <row r="2084" spans="1:35" ht="24.95" customHeight="1">
      <c r="A2084" s="66"/>
      <c r="B2084" s="66"/>
      <c r="L2084" s="37"/>
      <c r="M2084" s="37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</row>
    <row r="2085" spans="1:35" ht="24.95" customHeight="1">
      <c r="A2085" s="66"/>
      <c r="B2085" s="66"/>
      <c r="L2085" s="37"/>
      <c r="M2085" s="37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</row>
    <row r="2086" spans="1:35" ht="24.95" customHeight="1">
      <c r="A2086" s="66"/>
      <c r="B2086" s="66"/>
      <c r="L2086" s="37"/>
      <c r="M2086" s="37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</row>
    <row r="2087" spans="1:35" ht="24.95" customHeight="1">
      <c r="A2087" s="66"/>
      <c r="B2087" s="66"/>
      <c r="L2087" s="37"/>
      <c r="M2087" s="3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</row>
    <row r="2088" spans="1:35" ht="24.95" customHeight="1">
      <c r="A2088" s="66"/>
      <c r="B2088" s="66"/>
      <c r="L2088" s="37"/>
      <c r="M2088" s="37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</row>
    <row r="2089" spans="1:35" ht="24.95" customHeight="1">
      <c r="A2089" s="66"/>
      <c r="B2089" s="66"/>
      <c r="L2089" s="37"/>
      <c r="M2089" s="37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</row>
    <row r="2090" spans="1:35" ht="24.95" customHeight="1">
      <c r="A2090" s="66"/>
      <c r="B2090" s="66"/>
      <c r="L2090" s="37"/>
      <c r="M2090" s="37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</row>
    <row r="2091" spans="1:35" ht="24.95" customHeight="1">
      <c r="A2091" s="66"/>
      <c r="B2091" s="66"/>
      <c r="L2091" s="37"/>
      <c r="M2091" s="37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</row>
    <row r="2092" spans="1:35" ht="24.95" customHeight="1">
      <c r="A2092" s="66"/>
      <c r="B2092" s="66"/>
      <c r="L2092" s="37"/>
      <c r="M2092" s="37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</row>
    <row r="2093" spans="1:35" ht="24.95" customHeight="1">
      <c r="A2093" s="66"/>
      <c r="B2093" s="66"/>
      <c r="L2093" s="37"/>
      <c r="M2093" s="37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</row>
    <row r="2094" spans="1:35" ht="24.95" customHeight="1">
      <c r="A2094" s="66"/>
      <c r="B2094" s="66"/>
      <c r="L2094" s="37"/>
      <c r="M2094" s="37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</row>
    <row r="2095" spans="1:35" ht="24.95" customHeight="1">
      <c r="A2095" s="66"/>
      <c r="B2095" s="66"/>
      <c r="L2095" s="37"/>
      <c r="M2095" s="37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</row>
    <row r="2096" spans="1:35" ht="24.95" customHeight="1">
      <c r="A2096" s="66"/>
      <c r="B2096" s="66"/>
      <c r="L2096" s="37"/>
      <c r="M2096" s="37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</row>
    <row r="2097" spans="1:35" ht="24.95" customHeight="1">
      <c r="A2097" s="66"/>
      <c r="B2097" s="66"/>
      <c r="L2097" s="37"/>
      <c r="M2097" s="3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</row>
    <row r="2098" spans="1:35" ht="24.95" customHeight="1">
      <c r="A2098" s="66"/>
      <c r="B2098" s="66"/>
      <c r="L2098" s="37"/>
      <c r="M2098" s="37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</row>
    <row r="2099" spans="1:35" ht="24.95" customHeight="1">
      <c r="A2099" s="66"/>
      <c r="B2099" s="66"/>
      <c r="L2099" s="37"/>
      <c r="M2099" s="37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</row>
    <row r="2100" spans="1:35" ht="24.95" customHeight="1">
      <c r="A2100" s="66"/>
      <c r="B2100" s="66"/>
      <c r="L2100" s="37"/>
      <c r="M2100" s="37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</row>
    <row r="2101" spans="1:35" ht="24.95" customHeight="1">
      <c r="A2101" s="66"/>
      <c r="B2101" s="66"/>
      <c r="L2101" s="37"/>
      <c r="M2101" s="37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</row>
    <row r="2102" spans="1:35" ht="24.95" customHeight="1">
      <c r="A2102" s="66"/>
      <c r="B2102" s="66"/>
      <c r="L2102" s="37"/>
      <c r="M2102" s="37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</row>
    <row r="2103" spans="1:35" ht="24.95" customHeight="1">
      <c r="A2103" s="66"/>
      <c r="B2103" s="66"/>
      <c r="L2103" s="37"/>
      <c r="M2103" s="37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</row>
    <row r="2104" spans="1:35" ht="24.95" customHeight="1">
      <c r="A2104" s="66"/>
      <c r="B2104" s="66"/>
      <c r="L2104" s="37"/>
      <c r="M2104" s="37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</row>
    <row r="2105" spans="1:35" ht="24.95" customHeight="1">
      <c r="A2105" s="66"/>
      <c r="B2105" s="66"/>
      <c r="L2105" s="37"/>
      <c r="M2105" s="37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</row>
    <row r="2106" spans="1:35" ht="24.95" customHeight="1">
      <c r="A2106" s="66"/>
      <c r="B2106" s="66"/>
      <c r="L2106" s="37"/>
      <c r="M2106" s="37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</row>
    <row r="2107" spans="1:35" ht="24.95" customHeight="1">
      <c r="A2107" s="66"/>
      <c r="B2107" s="66"/>
      <c r="L2107" s="37"/>
      <c r="M2107" s="3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</row>
    <row r="2108" spans="1:35" ht="24.95" customHeight="1">
      <c r="A2108" s="66"/>
      <c r="B2108" s="66"/>
      <c r="L2108" s="37"/>
      <c r="M2108" s="37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</row>
    <row r="2109" spans="1:35" ht="24.95" customHeight="1">
      <c r="A2109" s="66"/>
      <c r="B2109" s="66"/>
      <c r="L2109" s="37"/>
      <c r="M2109" s="37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</row>
    <row r="2110" spans="1:35" ht="24.95" customHeight="1">
      <c r="A2110" s="66"/>
      <c r="B2110" s="66"/>
      <c r="L2110" s="37"/>
      <c r="M2110" s="37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</row>
    <row r="2111" spans="1:35" ht="24.95" customHeight="1">
      <c r="A2111" s="66"/>
      <c r="B2111" s="66"/>
      <c r="L2111" s="37"/>
      <c r="M2111" s="37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</row>
    <row r="2112" spans="1:35" ht="24.95" customHeight="1">
      <c r="A2112" s="66"/>
      <c r="B2112" s="66"/>
      <c r="L2112" s="37"/>
      <c r="M2112" s="37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</row>
    <row r="2113" spans="1:35" ht="24.95" customHeight="1">
      <c r="A2113" s="66"/>
      <c r="B2113" s="66"/>
      <c r="L2113" s="37"/>
      <c r="M2113" s="37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</row>
    <row r="2114" spans="1:35" ht="24.95" customHeight="1">
      <c r="A2114" s="66"/>
      <c r="B2114" s="66"/>
      <c r="L2114" s="37"/>
      <c r="M2114" s="37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</row>
    <row r="2115" spans="1:35" ht="24.95" customHeight="1">
      <c r="A2115" s="66"/>
      <c r="B2115" s="66"/>
      <c r="L2115" s="37"/>
      <c r="M2115" s="37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</row>
    <row r="2116" spans="1:35" ht="24.95" customHeight="1">
      <c r="A2116" s="66"/>
      <c r="B2116" s="66"/>
      <c r="L2116" s="37"/>
      <c r="M2116" s="37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</row>
    <row r="2117" spans="1:35" ht="24.95" customHeight="1">
      <c r="A2117" s="66"/>
      <c r="B2117" s="66"/>
      <c r="L2117" s="37"/>
      <c r="M2117" s="3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</row>
    <row r="2118" spans="1:35" ht="24.95" customHeight="1">
      <c r="A2118" s="66"/>
      <c r="B2118" s="66"/>
      <c r="L2118" s="37"/>
      <c r="M2118" s="37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</row>
    <row r="2119" spans="1:35" ht="24.95" customHeight="1">
      <c r="A2119" s="66"/>
      <c r="B2119" s="66"/>
      <c r="L2119" s="37"/>
      <c r="M2119" s="37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</row>
    <row r="2120" spans="1:35" ht="24.95" customHeight="1">
      <c r="A2120" s="66"/>
      <c r="B2120" s="66"/>
      <c r="L2120" s="37"/>
      <c r="M2120" s="37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</row>
    <row r="2121" spans="1:35" ht="24.95" customHeight="1">
      <c r="A2121" s="66"/>
      <c r="B2121" s="66"/>
      <c r="L2121" s="37"/>
      <c r="M2121" s="37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</row>
    <row r="2122" spans="1:35" ht="24.95" customHeight="1">
      <c r="A2122" s="66"/>
      <c r="B2122" s="66"/>
      <c r="L2122" s="37"/>
      <c r="M2122" s="37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</row>
    <row r="2123" spans="1:35" ht="24.95" customHeight="1">
      <c r="A2123" s="66"/>
      <c r="B2123" s="66"/>
      <c r="L2123" s="37"/>
      <c r="M2123" s="37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</row>
    <row r="2124" spans="1:35" ht="24.95" customHeight="1">
      <c r="A2124" s="66"/>
      <c r="B2124" s="66"/>
      <c r="L2124" s="37"/>
      <c r="M2124" s="37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</row>
    <row r="2125" spans="1:35" ht="24.95" customHeight="1">
      <c r="A2125" s="66"/>
      <c r="B2125" s="66"/>
      <c r="L2125" s="37"/>
      <c r="M2125" s="37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</row>
    <row r="2126" spans="1:35" ht="24.95" customHeight="1">
      <c r="A2126" s="66"/>
      <c r="B2126" s="66"/>
      <c r="L2126" s="37"/>
      <c r="M2126" s="37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</row>
    <row r="2127" spans="1:35" ht="24.95" customHeight="1">
      <c r="A2127" s="66"/>
      <c r="B2127" s="66"/>
      <c r="L2127" s="37"/>
      <c r="M2127" s="3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</row>
    <row r="2128" spans="1:35" ht="24.95" customHeight="1">
      <c r="A2128" s="66"/>
      <c r="B2128" s="66"/>
      <c r="L2128" s="37"/>
      <c r="M2128" s="37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</row>
    <row r="2129" spans="1:35" ht="24.95" customHeight="1">
      <c r="A2129" s="66"/>
      <c r="B2129" s="66"/>
      <c r="L2129" s="37"/>
      <c r="M2129" s="37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</row>
    <row r="2130" spans="1:35" ht="24.95" customHeight="1">
      <c r="A2130" s="66"/>
      <c r="B2130" s="66"/>
      <c r="L2130" s="37"/>
      <c r="M2130" s="37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</row>
    <row r="2131" spans="1:35" ht="24.95" customHeight="1">
      <c r="A2131" s="66"/>
      <c r="B2131" s="66"/>
      <c r="L2131" s="37"/>
      <c r="M2131" s="37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</row>
    <row r="2132" spans="1:35" ht="24.95" customHeight="1">
      <c r="A2132" s="66"/>
      <c r="B2132" s="66"/>
      <c r="L2132" s="37"/>
      <c r="M2132" s="37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</row>
    <row r="2133" spans="1:35" ht="24.95" customHeight="1">
      <c r="A2133" s="66"/>
      <c r="B2133" s="66"/>
      <c r="L2133" s="37"/>
      <c r="M2133" s="37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</row>
    <row r="2134" spans="1:35" ht="24.95" customHeight="1">
      <c r="A2134" s="66"/>
      <c r="B2134" s="66"/>
      <c r="L2134" s="37"/>
      <c r="M2134" s="37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</row>
    <row r="2135" spans="1:35" ht="24.95" customHeight="1">
      <c r="A2135" s="66"/>
      <c r="B2135" s="66"/>
      <c r="L2135" s="37"/>
      <c r="M2135" s="37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</row>
    <row r="2136" spans="1:35" ht="24.95" customHeight="1">
      <c r="A2136" s="66"/>
      <c r="B2136" s="66"/>
      <c r="L2136" s="37"/>
      <c r="M2136" s="37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</row>
    <row r="2137" spans="1:35" ht="24.95" customHeight="1">
      <c r="A2137" s="66"/>
      <c r="B2137" s="66"/>
      <c r="L2137" s="37"/>
      <c r="M2137" s="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</row>
    <row r="2138" spans="1:35" ht="24.95" customHeight="1">
      <c r="A2138" s="66"/>
      <c r="B2138" s="66"/>
      <c r="L2138" s="37"/>
      <c r="M2138" s="37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</row>
    <row r="2139" spans="1:35" ht="24.95" customHeight="1">
      <c r="A2139" s="66"/>
      <c r="B2139" s="66"/>
      <c r="L2139" s="37"/>
      <c r="M2139" s="37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</row>
    <row r="2140" spans="1:35" ht="24.95" customHeight="1">
      <c r="A2140" s="66"/>
      <c r="B2140" s="66"/>
      <c r="L2140" s="37"/>
      <c r="M2140" s="37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</row>
    <row r="2141" spans="1:35" ht="24.95" customHeight="1">
      <c r="A2141" s="66"/>
      <c r="B2141" s="66"/>
      <c r="L2141" s="37"/>
      <c r="M2141" s="37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</row>
    <row r="2142" spans="1:35" ht="24.95" customHeight="1">
      <c r="A2142" s="66"/>
      <c r="B2142" s="66"/>
      <c r="L2142" s="37"/>
      <c r="M2142" s="37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</row>
    <row r="2143" spans="1:35" ht="24.95" customHeight="1">
      <c r="A2143" s="66"/>
      <c r="B2143" s="66"/>
      <c r="L2143" s="37"/>
      <c r="M2143" s="37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</row>
    <row r="2144" spans="1:35" ht="24.95" customHeight="1">
      <c r="A2144" s="66"/>
      <c r="B2144" s="66"/>
      <c r="L2144" s="37"/>
      <c r="M2144" s="37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</row>
    <row r="2145" spans="1:35" ht="24.95" customHeight="1">
      <c r="A2145" s="66"/>
      <c r="B2145" s="66"/>
      <c r="L2145" s="37"/>
      <c r="M2145" s="37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</row>
    <row r="2146" spans="1:35" ht="24.95" customHeight="1">
      <c r="A2146" s="66"/>
      <c r="B2146" s="66"/>
      <c r="L2146" s="37"/>
      <c r="M2146" s="37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</row>
    <row r="2147" spans="1:35" ht="24.95" customHeight="1">
      <c r="A2147" s="66"/>
      <c r="B2147" s="66"/>
      <c r="L2147" s="37"/>
      <c r="M2147" s="3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</row>
    <row r="2148" spans="1:35" ht="24.95" customHeight="1">
      <c r="A2148" s="66"/>
      <c r="B2148" s="66"/>
      <c r="L2148" s="37"/>
      <c r="M2148" s="37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</row>
    <row r="2149" spans="1:35" ht="24.95" customHeight="1">
      <c r="A2149" s="66"/>
      <c r="B2149" s="66"/>
      <c r="L2149" s="37"/>
      <c r="M2149" s="37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</row>
    <row r="2150" spans="1:35" ht="24.95" customHeight="1">
      <c r="A2150" s="66"/>
      <c r="B2150" s="66"/>
      <c r="L2150" s="37"/>
      <c r="M2150" s="37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</row>
    <row r="2151" spans="1:35" ht="24.95" customHeight="1">
      <c r="A2151" s="66"/>
      <c r="B2151" s="66"/>
      <c r="L2151" s="37"/>
      <c r="M2151" s="37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</row>
    <row r="2152" spans="1:35" ht="24.95" customHeight="1">
      <c r="A2152" s="66"/>
      <c r="B2152" s="66"/>
      <c r="L2152" s="37"/>
      <c r="M2152" s="37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</row>
    <row r="2153" spans="1:35" ht="24.95" customHeight="1">
      <c r="A2153" s="66"/>
      <c r="B2153" s="66"/>
      <c r="L2153" s="37"/>
      <c r="M2153" s="37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</row>
    <row r="2154" spans="1:35" ht="24.95" customHeight="1">
      <c r="A2154" s="66"/>
      <c r="B2154" s="66"/>
      <c r="L2154" s="37"/>
      <c r="M2154" s="37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</row>
    <row r="2155" spans="1:35" ht="24.95" customHeight="1">
      <c r="A2155" s="66"/>
      <c r="B2155" s="66"/>
      <c r="L2155" s="37"/>
      <c r="M2155" s="37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</row>
    <row r="2156" spans="1:35" ht="24.95" customHeight="1">
      <c r="A2156" s="66"/>
      <c r="B2156" s="66"/>
      <c r="L2156" s="37"/>
      <c r="M2156" s="37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</row>
    <row r="2157" spans="1:35" ht="24.95" customHeight="1">
      <c r="A2157" s="66"/>
      <c r="B2157" s="66"/>
      <c r="L2157" s="37"/>
      <c r="M2157" s="3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</row>
    <row r="2158" spans="1:35" ht="24.95" customHeight="1">
      <c r="A2158" s="66"/>
      <c r="B2158" s="66"/>
      <c r="L2158" s="37"/>
      <c r="M2158" s="37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</row>
    <row r="2159" spans="1:35" ht="24.95" customHeight="1">
      <c r="A2159" s="66"/>
      <c r="B2159" s="66"/>
      <c r="L2159" s="37"/>
      <c r="M2159" s="37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</row>
    <row r="2160" spans="1:35" ht="24.95" customHeight="1">
      <c r="A2160" s="66"/>
      <c r="B2160" s="66"/>
      <c r="L2160" s="37"/>
      <c r="M2160" s="37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</row>
    <row r="2161" spans="1:35" ht="24.95" customHeight="1">
      <c r="A2161" s="66"/>
      <c r="B2161" s="66"/>
      <c r="L2161" s="37"/>
      <c r="M2161" s="37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</row>
    <row r="2162" spans="1:35" ht="24.95" customHeight="1">
      <c r="A2162" s="66"/>
      <c r="B2162" s="66"/>
      <c r="L2162" s="37"/>
      <c r="M2162" s="37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</row>
    <row r="2163" spans="1:35" ht="24.95" customHeight="1">
      <c r="A2163" s="66"/>
      <c r="B2163" s="66"/>
      <c r="L2163" s="37"/>
      <c r="M2163" s="37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</row>
    <row r="2164" spans="1:35" ht="24.95" customHeight="1">
      <c r="A2164" s="66"/>
      <c r="B2164" s="66"/>
      <c r="L2164" s="37"/>
      <c r="M2164" s="37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</row>
    <row r="2165" spans="1:35" ht="24.95" customHeight="1">
      <c r="A2165" s="66"/>
      <c r="B2165" s="66"/>
      <c r="L2165" s="37"/>
      <c r="M2165" s="37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</row>
    <row r="2166" spans="1:35" ht="24.95" customHeight="1">
      <c r="A2166" s="66"/>
      <c r="B2166" s="66"/>
      <c r="L2166" s="37"/>
      <c r="M2166" s="37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</row>
    <row r="2167" spans="1:35" ht="24.95" customHeight="1">
      <c r="A2167" s="66"/>
      <c r="B2167" s="66"/>
      <c r="L2167" s="37"/>
      <c r="M2167" s="3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</row>
    <row r="2168" spans="1:35" ht="24.95" customHeight="1">
      <c r="A2168" s="66"/>
      <c r="B2168" s="66"/>
      <c r="L2168" s="37"/>
      <c r="M2168" s="37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</row>
    <row r="2169" spans="1:35" ht="24.95" customHeight="1">
      <c r="A2169" s="66"/>
      <c r="B2169" s="66"/>
      <c r="L2169" s="37"/>
      <c r="M2169" s="37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</row>
    <row r="2170" spans="1:35" ht="24.95" customHeight="1">
      <c r="A2170" s="66"/>
      <c r="B2170" s="66"/>
      <c r="L2170" s="37"/>
      <c r="M2170" s="37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</row>
    <row r="2171" spans="1:35" ht="24.95" customHeight="1">
      <c r="A2171" s="66"/>
      <c r="B2171" s="66"/>
      <c r="L2171" s="37"/>
      <c r="M2171" s="37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</row>
    <row r="2172" spans="1:35" ht="24.95" customHeight="1">
      <c r="A2172" s="66"/>
      <c r="B2172" s="66"/>
      <c r="L2172" s="37"/>
      <c r="M2172" s="37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</row>
    <row r="2173" spans="1:35" ht="24.95" customHeight="1">
      <c r="A2173" s="66"/>
      <c r="B2173" s="66"/>
      <c r="L2173" s="37"/>
      <c r="M2173" s="37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</row>
    <row r="2174" spans="1:35" ht="24.95" customHeight="1">
      <c r="A2174" s="66"/>
      <c r="B2174" s="66"/>
      <c r="L2174" s="37"/>
      <c r="M2174" s="37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</row>
    <row r="2175" spans="1:35" ht="24.95" customHeight="1">
      <c r="A2175" s="66"/>
      <c r="B2175" s="66"/>
      <c r="L2175" s="37"/>
      <c r="M2175" s="37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</row>
    <row r="2176" spans="1:35" ht="24.95" customHeight="1">
      <c r="A2176" s="66"/>
      <c r="B2176" s="66"/>
      <c r="L2176" s="37"/>
      <c r="M2176" s="37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</row>
    <row r="2177" spans="1:35" ht="24.95" customHeight="1">
      <c r="A2177" s="66"/>
      <c r="B2177" s="66"/>
      <c r="L2177" s="37"/>
      <c r="M2177" s="3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</row>
    <row r="2178" spans="1:35" ht="24.95" customHeight="1">
      <c r="A2178" s="66"/>
      <c r="B2178" s="66"/>
      <c r="L2178" s="37"/>
      <c r="M2178" s="37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</row>
    <row r="2179" spans="1:35" ht="24.95" customHeight="1">
      <c r="A2179" s="66"/>
      <c r="B2179" s="66"/>
      <c r="L2179" s="37"/>
      <c r="M2179" s="37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</row>
    <row r="2180" spans="1:35" ht="24.95" customHeight="1">
      <c r="A2180" s="66"/>
      <c r="B2180" s="66"/>
      <c r="L2180" s="37"/>
      <c r="M2180" s="37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</row>
    <row r="2181" spans="1:35" ht="24.95" customHeight="1">
      <c r="A2181" s="66"/>
      <c r="B2181" s="66"/>
      <c r="L2181" s="37"/>
      <c r="M2181" s="37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</row>
    <row r="2182" spans="1:35" ht="24.95" customHeight="1">
      <c r="A2182" s="66"/>
      <c r="B2182" s="66"/>
      <c r="L2182" s="37"/>
      <c r="M2182" s="37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</row>
    <row r="2183" spans="1:35" ht="24.95" customHeight="1">
      <c r="A2183" s="66"/>
      <c r="B2183" s="66"/>
      <c r="L2183" s="37"/>
      <c r="M2183" s="37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</row>
    <row r="2184" spans="1:35" ht="24.95" customHeight="1">
      <c r="A2184" s="66"/>
      <c r="B2184" s="66"/>
      <c r="L2184" s="37"/>
      <c r="M2184" s="37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</row>
    <row r="2185" spans="1:35" ht="24.95" customHeight="1">
      <c r="A2185" s="66"/>
      <c r="B2185" s="66"/>
      <c r="L2185" s="37"/>
      <c r="M2185" s="37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</row>
    <row r="2186" spans="1:35" ht="24.95" customHeight="1">
      <c r="A2186" s="66"/>
      <c r="B2186" s="66"/>
      <c r="L2186" s="37"/>
      <c r="M2186" s="37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</row>
    <row r="2187" spans="1:35" ht="24.95" customHeight="1">
      <c r="A2187" s="66"/>
      <c r="B2187" s="66"/>
      <c r="L2187" s="37"/>
      <c r="M2187" s="3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</row>
    <row r="2188" spans="1:35" ht="24.95" customHeight="1">
      <c r="A2188" s="66"/>
      <c r="B2188" s="66"/>
      <c r="L2188" s="37"/>
      <c r="M2188" s="37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</row>
    <row r="2189" spans="1:35" ht="24.95" customHeight="1">
      <c r="A2189" s="66"/>
      <c r="B2189" s="66"/>
      <c r="L2189" s="37"/>
      <c r="M2189" s="37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</row>
    <row r="2190" spans="1:35" ht="24.95" customHeight="1">
      <c r="A2190" s="66"/>
      <c r="B2190" s="66"/>
      <c r="L2190" s="37"/>
      <c r="M2190" s="37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</row>
    <row r="2191" spans="1:35" ht="24.95" customHeight="1">
      <c r="A2191" s="66"/>
      <c r="B2191" s="66"/>
      <c r="L2191" s="37"/>
      <c r="M2191" s="37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</row>
    <row r="2192" spans="1:35" ht="24.95" customHeight="1">
      <c r="A2192" s="66"/>
      <c r="B2192" s="66"/>
      <c r="L2192" s="37"/>
      <c r="M2192" s="37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</row>
    <row r="2193" spans="1:35" ht="24.95" customHeight="1">
      <c r="A2193" s="66"/>
      <c r="B2193" s="66"/>
      <c r="L2193" s="37"/>
      <c r="M2193" s="37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</row>
    <row r="2194" spans="1:35" ht="24.95" customHeight="1">
      <c r="A2194" s="66"/>
      <c r="B2194" s="66"/>
      <c r="L2194" s="37"/>
      <c r="M2194" s="37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</row>
    <row r="2195" spans="1:35" ht="24.95" customHeight="1">
      <c r="A2195" s="66"/>
      <c r="B2195" s="66"/>
      <c r="L2195" s="37"/>
      <c r="M2195" s="37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</row>
    <row r="2196" spans="1:35" ht="24.95" customHeight="1">
      <c r="A2196" s="66"/>
      <c r="B2196" s="66"/>
      <c r="L2196" s="37"/>
      <c r="M2196" s="37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</row>
    <row r="2197" spans="1:35" ht="24.95" customHeight="1">
      <c r="A2197" s="66"/>
      <c r="B2197" s="66"/>
      <c r="L2197" s="37"/>
      <c r="M2197" s="3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</row>
    <row r="2198" spans="1:35" ht="24.95" customHeight="1">
      <c r="A2198" s="66"/>
      <c r="B2198" s="66"/>
      <c r="L2198" s="37"/>
      <c r="M2198" s="37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</row>
    <row r="2199" spans="1:35" ht="24.95" customHeight="1">
      <c r="A2199" s="66"/>
      <c r="B2199" s="66"/>
      <c r="L2199" s="37"/>
      <c r="M2199" s="37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</row>
    <row r="2200" spans="1:35" ht="24.95" customHeight="1">
      <c r="A2200" s="66"/>
      <c r="B2200" s="66"/>
      <c r="L2200" s="37"/>
      <c r="M2200" s="37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</row>
    <row r="2201" spans="1:35" ht="24.95" customHeight="1">
      <c r="A2201" s="66"/>
      <c r="B2201" s="66"/>
      <c r="L2201" s="37"/>
      <c r="M2201" s="37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</row>
    <row r="2202" spans="1:35" ht="24.95" customHeight="1">
      <c r="A2202" s="66"/>
      <c r="B2202" s="66"/>
      <c r="L2202" s="37"/>
      <c r="M2202" s="37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</row>
    <row r="2203" spans="1:35" ht="24.95" customHeight="1">
      <c r="A2203" s="66"/>
      <c r="B2203" s="66"/>
      <c r="L2203" s="37"/>
      <c r="M2203" s="37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</row>
    <row r="2204" spans="1:35" ht="24.95" customHeight="1">
      <c r="A2204" s="66"/>
      <c r="B2204" s="66"/>
      <c r="L2204" s="37"/>
      <c r="M2204" s="37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</row>
    <row r="2205" spans="1:35" ht="24.95" customHeight="1">
      <c r="A2205" s="66"/>
      <c r="B2205" s="66"/>
      <c r="L2205" s="37"/>
      <c r="M2205" s="37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</row>
    <row r="2206" spans="1:35" ht="24.95" customHeight="1">
      <c r="A2206" s="66"/>
      <c r="B2206" s="66"/>
      <c r="L2206" s="37"/>
      <c r="M2206" s="37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</row>
    <row r="2207" spans="1:35" ht="24.95" customHeight="1">
      <c r="A2207" s="66"/>
      <c r="B2207" s="66"/>
      <c r="L2207" s="37"/>
      <c r="M2207" s="3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</row>
    <row r="2208" spans="1:35" ht="24.95" customHeight="1">
      <c r="A2208" s="66"/>
      <c r="B2208" s="66"/>
      <c r="L2208" s="37"/>
      <c r="M2208" s="37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</row>
    <row r="2209" spans="1:35" ht="24.95" customHeight="1">
      <c r="A2209" s="66"/>
      <c r="B2209" s="66"/>
      <c r="L2209" s="37"/>
      <c r="M2209" s="37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</row>
    <row r="2210" spans="1:35" ht="24.95" customHeight="1">
      <c r="A2210" s="66"/>
      <c r="B2210" s="66"/>
      <c r="L2210" s="37"/>
      <c r="M2210" s="37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</row>
    <row r="2211" spans="1:35" ht="24.95" customHeight="1">
      <c r="A2211" s="66"/>
      <c r="B2211" s="66"/>
      <c r="L2211" s="37"/>
      <c r="M2211" s="37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</row>
    <row r="2212" spans="1:35" ht="24.95" customHeight="1">
      <c r="A2212" s="66"/>
      <c r="B2212" s="66"/>
      <c r="L2212" s="37"/>
      <c r="M2212" s="37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</row>
    <row r="2213" spans="1:35" ht="24.95" customHeight="1">
      <c r="A2213" s="66"/>
      <c r="B2213" s="66"/>
      <c r="L2213" s="37"/>
      <c r="M2213" s="37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</row>
    <row r="2214" spans="1:35" ht="24.95" customHeight="1">
      <c r="A2214" s="66"/>
      <c r="B2214" s="66"/>
      <c r="L2214" s="37"/>
      <c r="M2214" s="37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</row>
    <row r="2215" spans="1:35" ht="24.95" customHeight="1">
      <c r="A2215" s="66"/>
      <c r="B2215" s="66"/>
      <c r="L2215" s="37"/>
      <c r="M2215" s="37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</row>
    <row r="2216" spans="1:35" ht="24.95" customHeight="1">
      <c r="A2216" s="66"/>
      <c r="B2216" s="66"/>
      <c r="L2216" s="37"/>
      <c r="M2216" s="37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</row>
    <row r="2217" spans="1:35" ht="24.95" customHeight="1">
      <c r="A2217" s="66"/>
      <c r="B2217" s="66"/>
      <c r="L2217" s="37"/>
      <c r="M2217" s="3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</row>
    <row r="2218" spans="1:35" ht="24.95" customHeight="1">
      <c r="A2218" s="66"/>
      <c r="B2218" s="66"/>
      <c r="L2218" s="37"/>
      <c r="M2218" s="37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</row>
    <row r="2219" spans="1:35" ht="24.95" customHeight="1">
      <c r="A2219" s="66"/>
      <c r="B2219" s="66"/>
      <c r="L2219" s="37"/>
      <c r="M2219" s="37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</row>
    <row r="2220" spans="1:35" ht="24.95" customHeight="1">
      <c r="A2220" s="66"/>
      <c r="B2220" s="66"/>
      <c r="L2220" s="37"/>
      <c r="M2220" s="37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</row>
    <row r="2221" spans="1:35" ht="24.95" customHeight="1">
      <c r="A2221" s="66"/>
      <c r="B2221" s="66"/>
      <c r="L2221" s="37"/>
      <c r="M2221" s="37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</row>
    <row r="2222" spans="1:35" ht="24.95" customHeight="1">
      <c r="A2222" s="66"/>
      <c r="B2222" s="66"/>
      <c r="L2222" s="37"/>
      <c r="M2222" s="37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</row>
    <row r="2223" spans="1:35" ht="24.95" customHeight="1">
      <c r="A2223" s="66"/>
      <c r="B2223" s="66"/>
      <c r="L2223" s="37"/>
      <c r="M2223" s="37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</row>
    <row r="2224" spans="1:35" ht="24.95" customHeight="1">
      <c r="A2224" s="66"/>
      <c r="B2224" s="66"/>
      <c r="L2224" s="37"/>
      <c r="M2224" s="37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</row>
    <row r="2225" spans="1:35" ht="24.95" customHeight="1">
      <c r="A2225" s="66"/>
      <c r="B2225" s="66"/>
      <c r="L2225" s="37"/>
      <c r="M2225" s="37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</row>
    <row r="2226" spans="1:35" ht="24.95" customHeight="1">
      <c r="A2226" s="66"/>
      <c r="B2226" s="66"/>
      <c r="L2226" s="37"/>
      <c r="M2226" s="37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</row>
    <row r="2227" spans="1:35" ht="24.95" customHeight="1">
      <c r="A2227" s="66"/>
      <c r="B2227" s="66"/>
      <c r="L2227" s="37"/>
      <c r="M2227" s="3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</row>
    <row r="2228" spans="1:35" ht="24.95" customHeight="1">
      <c r="A2228" s="66"/>
      <c r="B2228" s="66"/>
      <c r="L2228" s="37"/>
      <c r="M2228" s="37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</row>
    <row r="2229" spans="1:35" ht="24.95" customHeight="1">
      <c r="A2229" s="66"/>
      <c r="B2229" s="66"/>
      <c r="L2229" s="37"/>
      <c r="M2229" s="37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</row>
    <row r="2230" spans="1:35" ht="24.95" customHeight="1">
      <c r="A2230" s="66"/>
      <c r="B2230" s="66"/>
      <c r="L2230" s="37"/>
      <c r="M2230" s="37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</row>
    <row r="2231" spans="1:35" ht="24.95" customHeight="1">
      <c r="A2231" s="66"/>
      <c r="B2231" s="66"/>
      <c r="L2231" s="37"/>
      <c r="M2231" s="37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</row>
    <row r="2232" spans="1:35" ht="24.95" customHeight="1">
      <c r="A2232" s="66"/>
      <c r="B2232" s="66"/>
      <c r="L2232" s="37"/>
      <c r="M2232" s="37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</row>
    <row r="2233" spans="1:35" ht="24.95" customHeight="1">
      <c r="A2233" s="66"/>
      <c r="B2233" s="66"/>
      <c r="L2233" s="37"/>
      <c r="M2233" s="37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</row>
    <row r="2234" spans="1:35" ht="24.95" customHeight="1">
      <c r="A2234" s="66"/>
      <c r="B2234" s="66"/>
      <c r="L2234" s="37"/>
      <c r="M2234" s="37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</row>
    <row r="2235" spans="1:35" ht="24.95" customHeight="1">
      <c r="A2235" s="66"/>
      <c r="B2235" s="66"/>
      <c r="L2235" s="37"/>
      <c r="M2235" s="37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</row>
    <row r="2236" spans="1:35" ht="24.95" customHeight="1">
      <c r="A2236" s="66"/>
      <c r="B2236" s="66"/>
      <c r="L2236" s="37"/>
      <c r="M2236" s="37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</row>
    <row r="2237" spans="1:35" ht="24.95" customHeight="1">
      <c r="A2237" s="66"/>
      <c r="B2237" s="66"/>
      <c r="L2237" s="37"/>
      <c r="M2237" s="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</row>
    <row r="2238" spans="1:35" ht="24.95" customHeight="1">
      <c r="A2238" s="66"/>
      <c r="B2238" s="66"/>
      <c r="L2238" s="37"/>
      <c r="M2238" s="37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</row>
    <row r="2239" spans="1:35" ht="24.95" customHeight="1">
      <c r="A2239" s="66"/>
      <c r="B2239" s="66"/>
      <c r="L2239" s="37"/>
      <c r="M2239" s="37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</row>
    <row r="2240" spans="1:35" ht="24.95" customHeight="1">
      <c r="A2240" s="66"/>
      <c r="B2240" s="66"/>
      <c r="L2240" s="37"/>
      <c r="M2240" s="37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</row>
    <row r="2241" spans="1:35" ht="24.95" customHeight="1">
      <c r="A2241" s="66"/>
      <c r="B2241" s="66"/>
      <c r="L2241" s="37"/>
      <c r="M2241" s="37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</row>
    <row r="2242" spans="1:35" ht="24.95" customHeight="1">
      <c r="A2242" s="66"/>
      <c r="B2242" s="66"/>
      <c r="L2242" s="37"/>
      <c r="M2242" s="37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</row>
    <row r="2243" spans="1:35" ht="24.95" customHeight="1">
      <c r="A2243" s="66"/>
      <c r="B2243" s="66"/>
      <c r="L2243" s="37"/>
      <c r="M2243" s="37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</row>
    <row r="2244" spans="1:35" ht="24.95" customHeight="1">
      <c r="A2244" s="66"/>
      <c r="B2244" s="66"/>
      <c r="L2244" s="37"/>
      <c r="M2244" s="37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</row>
    <row r="2245" spans="1:35" ht="24.95" customHeight="1">
      <c r="A2245" s="66"/>
      <c r="B2245" s="66"/>
      <c r="L2245" s="37"/>
      <c r="M2245" s="37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</row>
    <row r="2246" spans="1:35" ht="24.95" customHeight="1">
      <c r="A2246" s="66"/>
      <c r="B2246" s="66"/>
      <c r="L2246" s="37"/>
      <c r="M2246" s="37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</row>
    <row r="2247" spans="1:35" ht="24.95" customHeight="1">
      <c r="A2247" s="66"/>
      <c r="B2247" s="66"/>
      <c r="L2247" s="37"/>
      <c r="M2247" s="3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</row>
    <row r="2248" spans="1:35" ht="24.95" customHeight="1">
      <c r="A2248" s="66"/>
      <c r="B2248" s="66"/>
      <c r="L2248" s="37"/>
      <c r="M2248" s="37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</row>
    <row r="2249" spans="1:35" ht="24.95" customHeight="1">
      <c r="A2249" s="66"/>
      <c r="B2249" s="66"/>
      <c r="L2249" s="37"/>
      <c r="M2249" s="37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</row>
    <row r="2250" spans="1:35" ht="24.95" customHeight="1">
      <c r="A2250" s="66"/>
      <c r="B2250" s="66"/>
      <c r="L2250" s="37"/>
      <c r="M2250" s="37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</row>
    <row r="2251" spans="1:35" ht="24.95" customHeight="1">
      <c r="A2251" s="66"/>
      <c r="B2251" s="66"/>
      <c r="L2251" s="37"/>
      <c r="M2251" s="37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</row>
    <row r="2252" spans="1:35" ht="24.95" customHeight="1">
      <c r="A2252" s="66"/>
      <c r="B2252" s="66"/>
      <c r="L2252" s="37"/>
      <c r="M2252" s="37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</row>
    <row r="2253" spans="1:35" ht="24.95" customHeight="1">
      <c r="A2253" s="66"/>
      <c r="B2253" s="66"/>
      <c r="L2253" s="37"/>
      <c r="M2253" s="37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</row>
    <row r="2254" spans="1:35" ht="24.95" customHeight="1">
      <c r="A2254" s="66"/>
      <c r="B2254" s="66"/>
      <c r="L2254" s="37"/>
      <c r="M2254" s="37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</row>
    <row r="2255" spans="1:35" ht="24.95" customHeight="1">
      <c r="A2255" s="66"/>
      <c r="B2255" s="66"/>
      <c r="L2255" s="37"/>
      <c r="M2255" s="37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</row>
    <row r="2256" spans="1:35" ht="24.95" customHeight="1">
      <c r="A2256" s="66"/>
      <c r="B2256" s="66"/>
      <c r="L2256" s="37"/>
      <c r="M2256" s="37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</row>
    <row r="2257" spans="1:35" ht="24.95" customHeight="1">
      <c r="A2257" s="66"/>
      <c r="B2257" s="66"/>
      <c r="L2257" s="37"/>
      <c r="M2257" s="3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</row>
    <row r="2258" spans="1:35" ht="24.95" customHeight="1">
      <c r="A2258" s="66"/>
      <c r="B2258" s="66"/>
      <c r="L2258" s="37"/>
      <c r="M2258" s="37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</row>
    <row r="2259" spans="1:35" ht="24.95" customHeight="1">
      <c r="A2259" s="66"/>
      <c r="B2259" s="66"/>
      <c r="L2259" s="37"/>
      <c r="M2259" s="37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</row>
    <row r="2260" spans="1:35" ht="24.95" customHeight="1">
      <c r="A2260" s="66"/>
      <c r="B2260" s="66"/>
      <c r="L2260" s="37"/>
      <c r="M2260" s="37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</row>
    <row r="2261" spans="1:35" ht="24.95" customHeight="1">
      <c r="A2261" s="66"/>
      <c r="B2261" s="66"/>
      <c r="L2261" s="37"/>
      <c r="M2261" s="37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</row>
    <row r="2262" spans="1:35" ht="24.95" customHeight="1">
      <c r="A2262" s="66"/>
      <c r="B2262" s="66"/>
      <c r="L2262" s="37"/>
      <c r="M2262" s="37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</row>
    <row r="2263" spans="1:35" ht="24.95" customHeight="1">
      <c r="A2263" s="66"/>
      <c r="B2263" s="66"/>
      <c r="L2263" s="37"/>
      <c r="M2263" s="37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</row>
    <row r="2264" spans="1:35" ht="24.95" customHeight="1">
      <c r="A2264" s="66"/>
      <c r="B2264" s="66"/>
      <c r="L2264" s="37"/>
      <c r="M2264" s="37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</row>
    <row r="2265" spans="1:35" ht="24.95" customHeight="1">
      <c r="A2265" s="66"/>
      <c r="B2265" s="66"/>
      <c r="L2265" s="37"/>
      <c r="M2265" s="37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</row>
    <row r="2266" spans="1:35" ht="24.95" customHeight="1">
      <c r="A2266" s="66"/>
      <c r="B2266" s="66"/>
      <c r="L2266" s="37"/>
      <c r="M2266" s="37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</row>
    <row r="2267" spans="1:35" ht="24.95" customHeight="1">
      <c r="A2267" s="66"/>
      <c r="B2267" s="66"/>
      <c r="L2267" s="37"/>
      <c r="M2267" s="3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</row>
    <row r="2268" spans="1:35" ht="24.95" customHeight="1">
      <c r="A2268" s="66"/>
      <c r="B2268" s="66"/>
      <c r="L2268" s="37"/>
      <c r="M2268" s="37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</row>
    <row r="2269" spans="1:35" ht="24.95" customHeight="1">
      <c r="A2269" s="66"/>
      <c r="B2269" s="66"/>
      <c r="L2269" s="37"/>
      <c r="M2269" s="37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</row>
    <row r="2270" spans="1:35" ht="24.95" customHeight="1">
      <c r="A2270" s="66"/>
      <c r="B2270" s="66"/>
      <c r="L2270" s="37"/>
      <c r="M2270" s="37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</row>
    <row r="2271" spans="1:35" ht="24.95" customHeight="1">
      <c r="A2271" s="66"/>
      <c r="B2271" s="66"/>
      <c r="L2271" s="37"/>
      <c r="M2271" s="37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</row>
    <row r="2272" spans="1:35" ht="24.95" customHeight="1">
      <c r="A2272" s="66"/>
      <c r="B2272" s="66"/>
      <c r="L2272" s="37"/>
      <c r="M2272" s="37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</row>
    <row r="2273" spans="1:35" ht="24.95" customHeight="1">
      <c r="A2273" s="66"/>
      <c r="B2273" s="66"/>
      <c r="L2273" s="37"/>
      <c r="M2273" s="37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</row>
    <row r="2274" spans="1:35" ht="24.95" customHeight="1">
      <c r="A2274" s="66"/>
      <c r="B2274" s="66"/>
      <c r="L2274" s="37"/>
      <c r="M2274" s="37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</row>
    <row r="2275" spans="1:35" ht="24.95" customHeight="1">
      <c r="A2275" s="66"/>
      <c r="B2275" s="66"/>
      <c r="L2275" s="37"/>
      <c r="M2275" s="37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</row>
    <row r="2276" spans="1:35" ht="24.95" customHeight="1">
      <c r="A2276" s="66"/>
      <c r="B2276" s="66"/>
      <c r="L2276" s="37"/>
      <c r="M2276" s="37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</row>
    <row r="2277" spans="1:35" ht="24.95" customHeight="1">
      <c r="A2277" s="66"/>
      <c r="B2277" s="66"/>
      <c r="L2277" s="37"/>
      <c r="M2277" s="3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</row>
    <row r="2278" spans="1:35" ht="24.95" customHeight="1">
      <c r="A2278" s="66"/>
      <c r="B2278" s="66"/>
      <c r="L2278" s="37"/>
      <c r="M2278" s="37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</row>
    <row r="2279" spans="1:35" ht="24.95" customHeight="1">
      <c r="A2279" s="66"/>
      <c r="B2279" s="66"/>
      <c r="L2279" s="37"/>
      <c r="M2279" s="37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</row>
    <row r="2280" spans="1:35" ht="24.95" customHeight="1">
      <c r="A2280" s="66"/>
      <c r="B2280" s="66"/>
      <c r="L2280" s="37"/>
      <c r="M2280" s="37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</row>
    <row r="2281" spans="1:35" ht="24.95" customHeight="1">
      <c r="A2281" s="66"/>
      <c r="B2281" s="66"/>
      <c r="L2281" s="37"/>
      <c r="M2281" s="37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</row>
    <row r="2282" spans="1:35" ht="24.95" customHeight="1">
      <c r="A2282" s="66"/>
      <c r="B2282" s="66"/>
      <c r="L2282" s="37"/>
      <c r="M2282" s="37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</row>
    <row r="2283" spans="1:35" ht="24.95" customHeight="1">
      <c r="A2283" s="66"/>
      <c r="B2283" s="66"/>
      <c r="L2283" s="37"/>
      <c r="M2283" s="37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</row>
    <row r="2284" spans="1:35" ht="24.95" customHeight="1">
      <c r="A2284" s="66"/>
      <c r="B2284" s="66"/>
      <c r="L2284" s="37"/>
      <c r="M2284" s="37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</row>
    <row r="2285" spans="1:35" ht="24.95" customHeight="1">
      <c r="A2285" s="66"/>
      <c r="B2285" s="66"/>
      <c r="L2285" s="37"/>
      <c r="M2285" s="37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</row>
    <row r="2286" spans="1:35" ht="24.95" customHeight="1">
      <c r="A2286" s="66"/>
      <c r="B2286" s="66"/>
      <c r="L2286" s="37"/>
      <c r="M2286" s="37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</row>
    <row r="2287" spans="1:35" ht="24.95" customHeight="1">
      <c r="A2287" s="66"/>
      <c r="B2287" s="66"/>
      <c r="L2287" s="37"/>
      <c r="M2287" s="3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</row>
    <row r="2288" spans="1:35" ht="24.95" customHeight="1">
      <c r="A2288" s="66"/>
      <c r="B2288" s="66"/>
      <c r="L2288" s="37"/>
      <c r="M2288" s="37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</row>
    <row r="2289" spans="1:35" ht="24.95" customHeight="1">
      <c r="A2289" s="66"/>
      <c r="B2289" s="66"/>
      <c r="L2289" s="37"/>
      <c r="M2289" s="37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</row>
    <row r="2290" spans="1:35" ht="24.95" customHeight="1">
      <c r="A2290" s="66"/>
      <c r="B2290" s="66"/>
      <c r="L2290" s="37"/>
      <c r="M2290" s="37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</row>
    <row r="2291" spans="1:35" ht="24.95" customHeight="1">
      <c r="A2291" s="66"/>
      <c r="B2291" s="66"/>
      <c r="L2291" s="37"/>
      <c r="M2291" s="37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</row>
    <row r="2292" spans="1:35" ht="24.95" customHeight="1">
      <c r="A2292" s="66"/>
      <c r="B2292" s="66"/>
      <c r="L2292" s="37"/>
      <c r="M2292" s="37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</row>
    <row r="2293" spans="1:35" ht="24.95" customHeight="1">
      <c r="A2293" s="66"/>
      <c r="B2293" s="66"/>
      <c r="L2293" s="37"/>
      <c r="M2293" s="37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</row>
    <row r="2294" spans="1:35" ht="24.95" customHeight="1">
      <c r="A2294" s="66"/>
      <c r="B2294" s="66"/>
      <c r="L2294" s="37"/>
      <c r="M2294" s="37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</row>
    <row r="2295" spans="1:35" ht="24.95" customHeight="1">
      <c r="A2295" s="66"/>
      <c r="B2295" s="66"/>
      <c r="L2295" s="37"/>
      <c r="M2295" s="37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</row>
    <row r="2296" spans="1:35" ht="24.95" customHeight="1">
      <c r="A2296" s="66"/>
      <c r="B2296" s="66"/>
      <c r="L2296" s="37"/>
      <c r="M2296" s="37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</row>
    <row r="2297" spans="1:35" ht="24.95" customHeight="1">
      <c r="A2297" s="66"/>
      <c r="B2297" s="66"/>
      <c r="L2297" s="37"/>
      <c r="M2297" s="3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</row>
    <row r="2298" spans="1:35" ht="24.95" customHeight="1">
      <c r="A2298" s="66"/>
      <c r="B2298" s="66"/>
      <c r="L2298" s="37"/>
      <c r="M2298" s="37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</row>
    <row r="2299" spans="1:35" ht="24.95" customHeight="1">
      <c r="A2299" s="66"/>
      <c r="B2299" s="66"/>
      <c r="L2299" s="37"/>
      <c r="M2299" s="37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</row>
    <row r="2300" spans="1:35" ht="24.95" customHeight="1">
      <c r="A2300" s="66"/>
      <c r="B2300" s="66"/>
      <c r="L2300" s="37"/>
      <c r="M2300" s="37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</row>
    <row r="2301" spans="1:35" ht="24.95" customHeight="1">
      <c r="A2301" s="66"/>
      <c r="B2301" s="66"/>
      <c r="L2301" s="37"/>
      <c r="M2301" s="37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</row>
    <row r="2302" spans="1:35" ht="24.95" customHeight="1">
      <c r="A2302" s="66"/>
      <c r="B2302" s="66"/>
      <c r="L2302" s="37"/>
      <c r="M2302" s="37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</row>
    <row r="2303" spans="1:35" ht="24.95" customHeight="1">
      <c r="A2303" s="66"/>
      <c r="B2303" s="66"/>
      <c r="L2303" s="37"/>
      <c r="M2303" s="37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</row>
    <row r="2304" spans="1:35" ht="24.95" customHeight="1">
      <c r="A2304" s="66"/>
      <c r="B2304" s="66"/>
      <c r="L2304" s="37"/>
      <c r="M2304" s="37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</row>
    <row r="2305" spans="1:35" ht="24.95" customHeight="1">
      <c r="A2305" s="66"/>
      <c r="B2305" s="66"/>
      <c r="L2305" s="37"/>
      <c r="M2305" s="37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</row>
    <row r="2306" spans="1:35" ht="24.95" customHeight="1">
      <c r="A2306" s="66"/>
      <c r="B2306" s="66"/>
      <c r="L2306" s="37"/>
      <c r="M2306" s="37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</row>
    <row r="2307" spans="1:35" ht="24.95" customHeight="1">
      <c r="A2307" s="66"/>
      <c r="B2307" s="66"/>
      <c r="L2307" s="37"/>
      <c r="M2307" s="3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</row>
    <row r="2308" spans="1:35" ht="24.95" customHeight="1">
      <c r="A2308" s="66"/>
      <c r="B2308" s="66"/>
      <c r="L2308" s="37"/>
      <c r="M2308" s="37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</row>
    <row r="2309" spans="1:35" ht="24.95" customHeight="1">
      <c r="A2309" s="66"/>
      <c r="B2309" s="66"/>
      <c r="L2309" s="37"/>
      <c r="M2309" s="37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</row>
    <row r="2310" spans="1:35" ht="24.95" customHeight="1">
      <c r="A2310" s="66"/>
      <c r="B2310" s="66"/>
      <c r="L2310" s="37"/>
      <c r="M2310" s="37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</row>
    <row r="2311" spans="1:35" ht="24.95" customHeight="1">
      <c r="A2311" s="66"/>
      <c r="B2311" s="66"/>
      <c r="L2311" s="37"/>
      <c r="M2311" s="37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</row>
    <row r="2312" spans="1:35" ht="24.95" customHeight="1">
      <c r="A2312" s="66"/>
      <c r="B2312" s="66"/>
      <c r="L2312" s="37"/>
      <c r="M2312" s="37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</row>
    <row r="2313" spans="1:35" ht="24.95" customHeight="1">
      <c r="A2313" s="66"/>
      <c r="B2313" s="66"/>
      <c r="L2313" s="37"/>
      <c r="M2313" s="37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</row>
    <row r="2314" spans="1:35" ht="24.95" customHeight="1">
      <c r="A2314" s="66"/>
      <c r="B2314" s="66"/>
      <c r="L2314" s="37"/>
      <c r="M2314" s="37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</row>
    <row r="2315" spans="1:35" ht="24.95" customHeight="1">
      <c r="A2315" s="66"/>
      <c r="B2315" s="66"/>
      <c r="L2315" s="37"/>
      <c r="M2315" s="37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</row>
    <row r="2316" spans="1:35" ht="24.95" customHeight="1">
      <c r="A2316" s="66"/>
      <c r="B2316" s="66"/>
      <c r="L2316" s="37"/>
      <c r="M2316" s="37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</row>
    <row r="2317" spans="1:35" ht="24.95" customHeight="1">
      <c r="A2317" s="66"/>
      <c r="B2317" s="66"/>
      <c r="L2317" s="37"/>
      <c r="M2317" s="3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</row>
    <row r="2318" spans="1:35" ht="24.95" customHeight="1">
      <c r="A2318" s="66"/>
      <c r="B2318" s="66"/>
      <c r="L2318" s="37"/>
      <c r="M2318" s="37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</row>
    <row r="2319" spans="1:35" ht="24.95" customHeight="1">
      <c r="A2319" s="66"/>
      <c r="B2319" s="66"/>
      <c r="L2319" s="37"/>
      <c r="M2319" s="37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</row>
    <row r="2320" spans="1:35" ht="24.95" customHeight="1">
      <c r="A2320" s="66"/>
      <c r="B2320" s="66"/>
      <c r="L2320" s="37"/>
      <c r="M2320" s="37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</row>
    <row r="2321" spans="1:35" ht="24.95" customHeight="1">
      <c r="A2321" s="66"/>
      <c r="B2321" s="66"/>
      <c r="L2321" s="37"/>
      <c r="M2321" s="37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</row>
    <row r="2322" spans="1:35" ht="24.95" customHeight="1">
      <c r="A2322" s="66"/>
      <c r="B2322" s="66"/>
      <c r="L2322" s="37"/>
      <c r="M2322" s="37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</row>
    <row r="2323" spans="1:35" ht="24.95" customHeight="1">
      <c r="A2323" s="66"/>
      <c r="B2323" s="66"/>
      <c r="L2323" s="37"/>
      <c r="M2323" s="37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</row>
    <row r="2324" spans="1:35" ht="24.95" customHeight="1">
      <c r="A2324" s="66"/>
      <c r="B2324" s="66"/>
      <c r="L2324" s="37"/>
      <c r="M2324" s="37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</row>
    <row r="2325" spans="1:35" ht="24.95" customHeight="1">
      <c r="A2325" s="66"/>
      <c r="B2325" s="66"/>
      <c r="L2325" s="37"/>
      <c r="M2325" s="37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</row>
    <row r="2326" spans="1:35" ht="24.95" customHeight="1">
      <c r="A2326" s="66"/>
      <c r="B2326" s="66"/>
      <c r="L2326" s="37"/>
      <c r="M2326" s="37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</row>
    <row r="2327" spans="1:35" ht="24.95" customHeight="1">
      <c r="A2327" s="66"/>
      <c r="B2327" s="66"/>
      <c r="L2327" s="37"/>
      <c r="M2327" s="3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</row>
    <row r="2328" spans="1:35" ht="24.95" customHeight="1">
      <c r="A2328" s="66"/>
      <c r="B2328" s="66"/>
      <c r="L2328" s="37"/>
      <c r="M2328" s="37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</row>
    <row r="2329" spans="1:35" ht="24.95" customHeight="1">
      <c r="A2329" s="66"/>
      <c r="B2329" s="66"/>
      <c r="L2329" s="37"/>
      <c r="M2329" s="37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</row>
    <row r="2330" spans="1:35" ht="24.95" customHeight="1">
      <c r="A2330" s="66"/>
      <c r="B2330" s="66"/>
      <c r="L2330" s="37"/>
      <c r="M2330" s="37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</row>
    <row r="2331" spans="1:35" ht="24.95" customHeight="1">
      <c r="A2331" s="66"/>
      <c r="B2331" s="66"/>
      <c r="L2331" s="37"/>
      <c r="M2331" s="37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</row>
    <row r="2332" spans="1:35" ht="24.95" customHeight="1">
      <c r="A2332" s="66"/>
      <c r="B2332" s="66"/>
      <c r="L2332" s="37"/>
      <c r="M2332" s="37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</row>
    <row r="2333" spans="1:35" ht="24.95" customHeight="1">
      <c r="A2333" s="66"/>
      <c r="B2333" s="66"/>
      <c r="L2333" s="37"/>
      <c r="M2333" s="37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</row>
    <row r="2334" spans="1:35" ht="24.95" customHeight="1">
      <c r="A2334" s="66"/>
      <c r="B2334" s="66"/>
      <c r="L2334" s="37"/>
      <c r="M2334" s="37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</row>
    <row r="2335" spans="1:35" ht="24.95" customHeight="1">
      <c r="A2335" s="66"/>
      <c r="B2335" s="66"/>
      <c r="L2335" s="37"/>
      <c r="M2335" s="37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</row>
    <row r="2336" spans="1:35" ht="24.95" customHeight="1">
      <c r="A2336" s="66"/>
      <c r="B2336" s="66"/>
      <c r="L2336" s="37"/>
      <c r="M2336" s="37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</row>
    <row r="2337" spans="1:35" ht="24.95" customHeight="1">
      <c r="A2337" s="66"/>
      <c r="B2337" s="66"/>
      <c r="L2337" s="37"/>
      <c r="M2337" s="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</row>
    <row r="2338" spans="1:35" ht="24.95" customHeight="1">
      <c r="A2338" s="66"/>
      <c r="B2338" s="66"/>
      <c r="L2338" s="37"/>
      <c r="M2338" s="37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</row>
    <row r="2339" spans="1:35" ht="24.95" customHeight="1">
      <c r="A2339" s="66"/>
      <c r="B2339" s="66"/>
      <c r="L2339" s="37"/>
      <c r="M2339" s="37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</row>
    <row r="2340" spans="1:35" ht="24.95" customHeight="1">
      <c r="A2340" s="66"/>
      <c r="B2340" s="66"/>
      <c r="L2340" s="37"/>
      <c r="M2340" s="37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</row>
    <row r="2341" spans="1:35" ht="24.95" customHeight="1">
      <c r="A2341" s="66"/>
      <c r="B2341" s="66"/>
      <c r="L2341" s="37"/>
      <c r="M2341" s="37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</row>
    <row r="2342" spans="1:35" ht="24.95" customHeight="1">
      <c r="A2342" s="66"/>
      <c r="B2342" s="66"/>
      <c r="L2342" s="37"/>
      <c r="M2342" s="37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</row>
    <row r="2343" spans="1:35" ht="24.95" customHeight="1">
      <c r="A2343" s="66"/>
      <c r="B2343" s="66"/>
      <c r="L2343" s="37"/>
      <c r="M2343" s="37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</row>
    <row r="2344" spans="1:35" ht="24.95" customHeight="1">
      <c r="A2344" s="66"/>
      <c r="B2344" s="66"/>
      <c r="L2344" s="37"/>
      <c r="M2344" s="37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</row>
    <row r="2345" spans="1:35" ht="24.95" customHeight="1">
      <c r="A2345" s="66"/>
      <c r="B2345" s="66"/>
      <c r="L2345" s="37"/>
      <c r="M2345" s="37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</row>
    <row r="2346" spans="1:35" ht="24.95" customHeight="1">
      <c r="A2346" s="66"/>
      <c r="B2346" s="66"/>
      <c r="L2346" s="37"/>
      <c r="M2346" s="37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</row>
    <row r="2347" spans="1:35" ht="24.95" customHeight="1">
      <c r="A2347" s="66"/>
      <c r="B2347" s="66"/>
      <c r="L2347" s="37"/>
      <c r="M2347" s="3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</row>
    <row r="2348" spans="1:35" ht="24.95" customHeight="1">
      <c r="A2348" s="66"/>
      <c r="B2348" s="66"/>
      <c r="L2348" s="37"/>
      <c r="M2348" s="37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</row>
    <row r="2349" spans="1:35" ht="24.95" customHeight="1">
      <c r="A2349" s="66"/>
      <c r="B2349" s="66"/>
      <c r="L2349" s="37"/>
      <c r="M2349" s="37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</row>
    <row r="2350" spans="1:35" ht="24.95" customHeight="1">
      <c r="A2350" s="66"/>
      <c r="B2350" s="66"/>
      <c r="L2350" s="37"/>
      <c r="M2350" s="37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</row>
    <row r="2351" spans="1:35" ht="24.95" customHeight="1">
      <c r="A2351" s="66"/>
      <c r="B2351" s="66"/>
      <c r="L2351" s="37"/>
      <c r="M2351" s="37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</row>
    <row r="2352" spans="1:35" ht="24.95" customHeight="1">
      <c r="A2352" s="66"/>
      <c r="B2352" s="66"/>
      <c r="L2352" s="37"/>
      <c r="M2352" s="37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</row>
    <row r="2353" spans="1:35" ht="24.95" customHeight="1">
      <c r="A2353" s="66"/>
      <c r="B2353" s="66"/>
      <c r="L2353" s="37"/>
      <c r="M2353" s="37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</row>
    <row r="2354" spans="1:35" ht="24.95" customHeight="1">
      <c r="A2354" s="66"/>
      <c r="B2354" s="66"/>
      <c r="L2354" s="37"/>
      <c r="M2354" s="37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</row>
    <row r="2355" spans="1:35" ht="24.95" customHeight="1">
      <c r="A2355" s="66"/>
      <c r="B2355" s="66"/>
      <c r="L2355" s="37"/>
      <c r="M2355" s="37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</row>
    <row r="2356" spans="1:35" ht="24.95" customHeight="1">
      <c r="A2356" s="66"/>
      <c r="B2356" s="66"/>
      <c r="L2356" s="37"/>
      <c r="M2356" s="37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</row>
    <row r="2357" spans="1:35" ht="24.95" customHeight="1">
      <c r="A2357" s="66"/>
      <c r="B2357" s="66"/>
      <c r="L2357" s="37"/>
      <c r="M2357" s="3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</row>
    <row r="2358" spans="1:35" ht="24.95" customHeight="1">
      <c r="A2358" s="66"/>
      <c r="B2358" s="66"/>
      <c r="L2358" s="37"/>
      <c r="M2358" s="37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</row>
    <row r="2359" spans="1:35" ht="24.95" customHeight="1">
      <c r="A2359" s="66"/>
      <c r="B2359" s="66"/>
      <c r="L2359" s="37"/>
      <c r="M2359" s="37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</row>
    <row r="2360" spans="1:35" ht="24.95" customHeight="1">
      <c r="A2360" s="66"/>
      <c r="B2360" s="66"/>
      <c r="L2360" s="37"/>
      <c r="M2360" s="37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</row>
    <row r="2361" spans="1:35" ht="24.95" customHeight="1">
      <c r="A2361" s="66"/>
      <c r="B2361" s="66"/>
      <c r="L2361" s="37"/>
      <c r="M2361" s="37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</row>
    <row r="2362" spans="1:35" ht="24.95" customHeight="1">
      <c r="A2362" s="66"/>
      <c r="B2362" s="66"/>
      <c r="L2362" s="37"/>
      <c r="M2362" s="37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</row>
    <row r="2363" spans="1:35" ht="24.95" customHeight="1">
      <c r="A2363" s="66"/>
      <c r="B2363" s="66"/>
      <c r="L2363" s="37"/>
      <c r="M2363" s="37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</row>
    <row r="2364" spans="1:35" ht="24.95" customHeight="1">
      <c r="A2364" s="66"/>
      <c r="B2364" s="66"/>
      <c r="L2364" s="37"/>
      <c r="M2364" s="37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</row>
    <row r="2365" spans="1:35" ht="24.95" customHeight="1">
      <c r="A2365" s="66"/>
      <c r="B2365" s="66"/>
      <c r="L2365" s="37"/>
      <c r="M2365" s="37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</row>
    <row r="2366" spans="1:35" ht="24.95" customHeight="1">
      <c r="A2366" s="66"/>
      <c r="B2366" s="66"/>
      <c r="L2366" s="37"/>
      <c r="M2366" s="37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</row>
    <row r="2367" spans="1:35" ht="24.95" customHeight="1">
      <c r="A2367" s="66"/>
      <c r="B2367" s="66"/>
      <c r="L2367" s="37"/>
      <c r="M2367" s="3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</row>
    <row r="2368" spans="1:35" ht="24.95" customHeight="1">
      <c r="A2368" s="66"/>
      <c r="B2368" s="66"/>
      <c r="L2368" s="37"/>
      <c r="M2368" s="37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</row>
    <row r="2369" spans="1:35" ht="24.95" customHeight="1">
      <c r="A2369" s="66"/>
      <c r="B2369" s="66"/>
      <c r="L2369" s="37"/>
      <c r="M2369" s="37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</row>
    <row r="2370" spans="1:35" ht="24.95" customHeight="1">
      <c r="A2370" s="66"/>
      <c r="B2370" s="66"/>
      <c r="L2370" s="37"/>
      <c r="M2370" s="37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</row>
    <row r="2371" spans="1:35" ht="24.95" customHeight="1">
      <c r="A2371" s="66"/>
      <c r="B2371" s="66"/>
      <c r="L2371" s="37"/>
      <c r="M2371" s="37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</row>
    <row r="2372" spans="1:35" ht="24.95" customHeight="1">
      <c r="A2372" s="66"/>
      <c r="B2372" s="66"/>
      <c r="L2372" s="37"/>
      <c r="M2372" s="37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</row>
    <row r="2373" spans="1:35" ht="24.95" customHeight="1">
      <c r="A2373" s="66"/>
      <c r="B2373" s="66"/>
      <c r="L2373" s="37"/>
      <c r="M2373" s="37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</row>
    <row r="2374" spans="1:35" ht="24.95" customHeight="1">
      <c r="A2374" s="66"/>
      <c r="B2374" s="66"/>
      <c r="L2374" s="37"/>
      <c r="M2374" s="37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</row>
    <row r="2375" spans="1:35" ht="24.95" customHeight="1">
      <c r="A2375" s="66"/>
      <c r="B2375" s="66"/>
      <c r="L2375" s="37"/>
      <c r="M2375" s="37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</row>
    <row r="2376" spans="1:35" ht="24.95" customHeight="1">
      <c r="A2376" s="66"/>
      <c r="B2376" s="66"/>
      <c r="L2376" s="37"/>
      <c r="M2376" s="37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</row>
    <row r="2377" spans="1:35" ht="24.95" customHeight="1">
      <c r="A2377" s="66"/>
      <c r="B2377" s="66"/>
      <c r="L2377" s="37"/>
      <c r="M2377" s="3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</row>
    <row r="2378" spans="1:35" ht="24.95" customHeight="1">
      <c r="A2378" s="66"/>
      <c r="B2378" s="66"/>
      <c r="L2378" s="37"/>
      <c r="M2378" s="37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</row>
    <row r="2379" spans="1:35" ht="24.95" customHeight="1">
      <c r="A2379" s="66"/>
      <c r="B2379" s="66"/>
      <c r="L2379" s="37"/>
      <c r="M2379" s="37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</row>
    <row r="2380" spans="1:35" ht="24.95" customHeight="1">
      <c r="A2380" s="66"/>
      <c r="B2380" s="66"/>
      <c r="L2380" s="37"/>
      <c r="M2380" s="37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</row>
    <row r="2381" spans="1:35" ht="24.95" customHeight="1">
      <c r="A2381" s="66"/>
      <c r="B2381" s="66"/>
      <c r="L2381" s="37"/>
      <c r="M2381" s="37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</row>
    <row r="2382" spans="1:35" ht="24.95" customHeight="1">
      <c r="A2382" s="66"/>
      <c r="B2382" s="66"/>
      <c r="L2382" s="37"/>
      <c r="M2382" s="37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</row>
    <row r="2383" spans="1:35" ht="24.95" customHeight="1">
      <c r="A2383" s="66"/>
      <c r="B2383" s="66"/>
      <c r="L2383" s="37"/>
      <c r="M2383" s="37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</row>
    <row r="2384" spans="1:35" ht="24.95" customHeight="1">
      <c r="A2384" s="66"/>
      <c r="B2384" s="66"/>
      <c r="L2384" s="37"/>
      <c r="M2384" s="37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</row>
    <row r="2385" spans="1:35" ht="24.95" customHeight="1">
      <c r="A2385" s="66"/>
      <c r="B2385" s="66"/>
      <c r="L2385" s="37"/>
      <c r="M2385" s="37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</row>
    <row r="2386" spans="1:35" ht="24.95" customHeight="1">
      <c r="A2386" s="66"/>
      <c r="B2386" s="66"/>
      <c r="L2386" s="37"/>
      <c r="M2386" s="37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</row>
    <row r="2387" spans="1:35" ht="24.95" customHeight="1">
      <c r="A2387" s="66"/>
      <c r="B2387" s="66"/>
      <c r="L2387" s="37"/>
      <c r="M2387" s="3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</row>
    <row r="2388" spans="1:35" ht="24.95" customHeight="1">
      <c r="A2388" s="66"/>
      <c r="B2388" s="66"/>
      <c r="L2388" s="37"/>
      <c r="M2388" s="37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</row>
    <row r="2389" spans="1:35" ht="24.95" customHeight="1">
      <c r="A2389" s="66"/>
      <c r="B2389" s="66"/>
      <c r="L2389" s="37"/>
      <c r="M2389" s="37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</row>
    <row r="2390" spans="1:35" ht="24.95" customHeight="1">
      <c r="A2390" s="66"/>
      <c r="B2390" s="66"/>
      <c r="L2390" s="37"/>
      <c r="M2390" s="37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</row>
    <row r="2391" spans="1:35" ht="24.95" customHeight="1">
      <c r="A2391" s="66"/>
      <c r="B2391" s="66"/>
      <c r="L2391" s="37"/>
      <c r="M2391" s="37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</row>
    <row r="2392" spans="1:35" ht="24.95" customHeight="1">
      <c r="A2392" s="66"/>
      <c r="B2392" s="66"/>
      <c r="L2392" s="37"/>
      <c r="M2392" s="37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</row>
    <row r="2393" spans="1:35" ht="24.95" customHeight="1">
      <c r="A2393" s="66"/>
      <c r="B2393" s="66"/>
      <c r="L2393" s="37"/>
      <c r="M2393" s="37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</row>
    <row r="2394" spans="1:35" ht="24.95" customHeight="1">
      <c r="A2394" s="66"/>
      <c r="B2394" s="66"/>
      <c r="L2394" s="37"/>
      <c r="M2394" s="37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</row>
    <row r="2395" spans="1:35" ht="24.95" customHeight="1">
      <c r="A2395" s="66"/>
      <c r="B2395" s="66"/>
      <c r="L2395" s="37"/>
      <c r="M2395" s="37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</row>
    <row r="2396" spans="1:35" ht="24.95" customHeight="1">
      <c r="A2396" s="66"/>
      <c r="B2396" s="66"/>
      <c r="L2396" s="37"/>
      <c r="M2396" s="37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</row>
    <row r="2397" spans="1:35" ht="24.95" customHeight="1">
      <c r="A2397" s="66"/>
      <c r="B2397" s="66"/>
      <c r="L2397" s="37"/>
      <c r="M2397" s="3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</row>
    <row r="2398" spans="1:35" ht="24.95" customHeight="1">
      <c r="A2398" s="66"/>
      <c r="B2398" s="66"/>
      <c r="L2398" s="37"/>
      <c r="M2398" s="37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</row>
    <row r="2399" spans="1:35" ht="24.95" customHeight="1">
      <c r="A2399" s="66"/>
      <c r="B2399" s="66"/>
      <c r="L2399" s="37"/>
      <c r="M2399" s="37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</row>
    <row r="2400" spans="1:35" ht="24.95" customHeight="1">
      <c r="A2400" s="66"/>
      <c r="B2400" s="66"/>
      <c r="L2400" s="37"/>
      <c r="M2400" s="37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</row>
    <row r="2401" spans="1:35" ht="24.95" customHeight="1">
      <c r="A2401" s="66"/>
      <c r="B2401" s="66"/>
      <c r="L2401" s="37"/>
      <c r="M2401" s="37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</row>
    <row r="2402" spans="1:35" ht="24.95" customHeight="1">
      <c r="A2402" s="66"/>
      <c r="B2402" s="66"/>
      <c r="L2402" s="37"/>
      <c r="M2402" s="37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</row>
    <row r="2403" spans="1:35" ht="24.95" customHeight="1">
      <c r="A2403" s="66"/>
      <c r="B2403" s="66"/>
      <c r="L2403" s="37"/>
      <c r="M2403" s="37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</row>
    <row r="2404" spans="1:35" ht="24.95" customHeight="1">
      <c r="A2404" s="66"/>
      <c r="B2404" s="66"/>
      <c r="L2404" s="37"/>
      <c r="M2404" s="37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</row>
    <row r="2405" spans="1:35" ht="24.95" customHeight="1">
      <c r="A2405" s="66"/>
      <c r="B2405" s="66"/>
      <c r="L2405" s="37"/>
      <c r="M2405" s="37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</row>
    <row r="2406" spans="1:35" ht="24.95" customHeight="1">
      <c r="A2406" s="66"/>
      <c r="B2406" s="66"/>
      <c r="L2406" s="37"/>
      <c r="M2406" s="37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</row>
    <row r="2407" spans="1:35" ht="24.95" customHeight="1">
      <c r="A2407" s="66"/>
      <c r="B2407" s="66"/>
      <c r="L2407" s="37"/>
      <c r="M2407" s="3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</row>
    <row r="2408" spans="1:35" ht="24.95" customHeight="1">
      <c r="A2408" s="66"/>
      <c r="B2408" s="66"/>
      <c r="L2408" s="37"/>
      <c r="M2408" s="37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</row>
    <row r="2409" spans="1:35" ht="24.95" customHeight="1">
      <c r="A2409" s="66"/>
      <c r="B2409" s="66"/>
      <c r="L2409" s="37"/>
      <c r="M2409" s="37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</row>
    <row r="2410" spans="1:35" ht="24.95" customHeight="1">
      <c r="A2410" s="66"/>
      <c r="B2410" s="66"/>
      <c r="L2410" s="37"/>
      <c r="M2410" s="37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</row>
    <row r="2411" spans="1:35" ht="24.95" customHeight="1">
      <c r="A2411" s="66"/>
      <c r="B2411" s="66"/>
      <c r="L2411" s="37"/>
      <c r="M2411" s="37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</row>
    <row r="2412" spans="1:35" ht="24.95" customHeight="1">
      <c r="A2412" s="66"/>
      <c r="B2412" s="66"/>
      <c r="L2412" s="37"/>
      <c r="M2412" s="37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</row>
    <row r="2413" spans="1:35" ht="24.95" customHeight="1">
      <c r="A2413" s="66"/>
      <c r="B2413" s="66"/>
      <c r="L2413" s="37"/>
      <c r="M2413" s="37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</row>
    <row r="2414" spans="1:35" ht="24.95" customHeight="1">
      <c r="A2414" s="66"/>
      <c r="B2414" s="66"/>
      <c r="L2414" s="37"/>
      <c r="M2414" s="37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</row>
    <row r="2415" spans="1:35" ht="24.95" customHeight="1">
      <c r="A2415" s="66"/>
      <c r="B2415" s="66"/>
      <c r="L2415" s="37"/>
      <c r="M2415" s="37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</row>
    <row r="2416" spans="1:35" ht="24.95" customHeight="1">
      <c r="A2416" s="66"/>
      <c r="B2416" s="66"/>
      <c r="L2416" s="37"/>
      <c r="M2416" s="37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</row>
    <row r="2417" spans="1:35" ht="24.95" customHeight="1">
      <c r="A2417" s="66"/>
      <c r="B2417" s="66"/>
      <c r="L2417" s="37"/>
      <c r="M2417" s="3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</row>
    <row r="2418" spans="1:35" ht="24.95" customHeight="1">
      <c r="A2418" s="66"/>
      <c r="B2418" s="66"/>
      <c r="L2418" s="37"/>
      <c r="M2418" s="37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</row>
    <row r="2419" spans="1:35" ht="24.95" customHeight="1">
      <c r="A2419" s="66"/>
      <c r="B2419" s="66"/>
      <c r="L2419" s="37"/>
      <c r="M2419" s="37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</row>
    <row r="2420" spans="1:35" ht="24.95" customHeight="1">
      <c r="A2420" s="66"/>
      <c r="B2420" s="66"/>
      <c r="L2420" s="37"/>
      <c r="M2420" s="37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</row>
    <row r="2421" spans="1:35" ht="24.95" customHeight="1">
      <c r="A2421" s="66"/>
      <c r="B2421" s="66"/>
      <c r="L2421" s="37"/>
      <c r="M2421" s="37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</row>
    <row r="2422" spans="1:35" ht="24.95" customHeight="1">
      <c r="A2422" s="66"/>
      <c r="B2422" s="66"/>
      <c r="L2422" s="37"/>
      <c r="M2422" s="37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</row>
    <row r="2423" spans="1:35" ht="24.95" customHeight="1">
      <c r="A2423" s="66"/>
      <c r="B2423" s="66"/>
      <c r="L2423" s="37"/>
      <c r="M2423" s="37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</row>
    <row r="2424" spans="1:35" ht="24.95" customHeight="1">
      <c r="A2424" s="66"/>
      <c r="B2424" s="66"/>
      <c r="L2424" s="37"/>
      <c r="M2424" s="37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</row>
    <row r="2425" spans="1:35" ht="24.95" customHeight="1">
      <c r="A2425" s="66"/>
      <c r="B2425" s="66"/>
      <c r="L2425" s="37"/>
      <c r="M2425" s="37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</row>
    <row r="2426" spans="1:35" ht="24.95" customHeight="1">
      <c r="A2426" s="66"/>
      <c r="B2426" s="66"/>
      <c r="L2426" s="37"/>
      <c r="M2426" s="37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</row>
    <row r="2427" spans="1:35" ht="24.95" customHeight="1">
      <c r="A2427" s="66"/>
      <c r="B2427" s="66"/>
      <c r="L2427" s="37"/>
      <c r="M2427" s="3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</row>
    <row r="2428" spans="1:35" ht="24.95" customHeight="1">
      <c r="A2428" s="66"/>
      <c r="B2428" s="66"/>
      <c r="L2428" s="37"/>
      <c r="M2428" s="37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</row>
    <row r="2429" spans="1:35" ht="24.95" customHeight="1">
      <c r="A2429" s="66"/>
      <c r="B2429" s="66"/>
      <c r="L2429" s="37"/>
      <c r="M2429" s="37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</row>
    <row r="2430" spans="1:35" ht="24.95" customHeight="1">
      <c r="A2430" s="66"/>
      <c r="B2430" s="66"/>
      <c r="L2430" s="37"/>
      <c r="M2430" s="37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</row>
    <row r="2431" spans="1:35" ht="24.95" customHeight="1">
      <c r="A2431" s="66"/>
      <c r="B2431" s="66"/>
      <c r="L2431" s="37"/>
      <c r="M2431" s="37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</row>
    <row r="2432" spans="1:35" ht="24.95" customHeight="1">
      <c r="A2432" s="66"/>
      <c r="B2432" s="66"/>
      <c r="L2432" s="37"/>
      <c r="M2432" s="37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</row>
    <row r="2433" spans="1:35" ht="24.95" customHeight="1">
      <c r="A2433" s="66"/>
      <c r="B2433" s="66"/>
      <c r="L2433" s="37"/>
      <c r="M2433" s="37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</row>
    <row r="2434" spans="1:35" ht="24.95" customHeight="1">
      <c r="A2434" s="66"/>
      <c r="B2434" s="66"/>
      <c r="L2434" s="37"/>
      <c r="M2434" s="37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</row>
    <row r="2435" spans="1:35" ht="24.95" customHeight="1">
      <c r="A2435" s="66"/>
      <c r="B2435" s="66"/>
      <c r="L2435" s="37"/>
      <c r="M2435" s="37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</row>
    <row r="2436" spans="1:35" ht="24.95" customHeight="1">
      <c r="A2436" s="66"/>
      <c r="B2436" s="66"/>
      <c r="L2436" s="37"/>
      <c r="M2436" s="37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</row>
    <row r="2437" spans="1:35" ht="24.95" customHeight="1">
      <c r="A2437" s="66"/>
      <c r="B2437" s="66"/>
      <c r="L2437" s="37"/>
      <c r="M2437" s="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</row>
    <row r="2438" spans="1:35" ht="24.95" customHeight="1">
      <c r="A2438" s="66"/>
      <c r="B2438" s="66"/>
      <c r="L2438" s="37"/>
      <c r="M2438" s="37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</row>
    <row r="2439" spans="1:35" ht="24.95" customHeight="1">
      <c r="A2439" s="66"/>
      <c r="B2439" s="66"/>
      <c r="L2439" s="37"/>
      <c r="M2439" s="37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</row>
    <row r="2440" spans="1:35" ht="24.95" customHeight="1">
      <c r="A2440" s="66"/>
      <c r="B2440" s="66"/>
      <c r="L2440" s="37"/>
      <c r="M2440" s="37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</row>
    <row r="2441" spans="1:35" ht="24.95" customHeight="1">
      <c r="A2441" s="66"/>
      <c r="B2441" s="66"/>
      <c r="L2441" s="37"/>
      <c r="M2441" s="37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</row>
    <row r="2442" spans="1:35" ht="24.95" customHeight="1">
      <c r="A2442" s="66"/>
      <c r="B2442" s="66"/>
      <c r="L2442" s="37"/>
      <c r="M2442" s="37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</row>
    <row r="2443" spans="1:35" ht="24.95" customHeight="1">
      <c r="A2443" s="66"/>
      <c r="B2443" s="66"/>
      <c r="L2443" s="37"/>
      <c r="M2443" s="37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</row>
    <row r="2444" spans="1:35" ht="24.95" customHeight="1">
      <c r="A2444" s="66"/>
      <c r="B2444" s="66"/>
      <c r="L2444" s="37"/>
      <c r="M2444" s="37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</row>
    <row r="2445" spans="1:35" ht="24.95" customHeight="1">
      <c r="A2445" s="66"/>
      <c r="B2445" s="66"/>
      <c r="L2445" s="37"/>
      <c r="M2445" s="37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</row>
    <row r="2446" spans="1:35" ht="24.95" customHeight="1">
      <c r="A2446" s="66"/>
      <c r="B2446" s="66"/>
      <c r="L2446" s="37"/>
      <c r="M2446" s="37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</row>
    <row r="2447" spans="1:35" ht="24.95" customHeight="1">
      <c r="A2447" s="66"/>
      <c r="B2447" s="66"/>
      <c r="L2447" s="37"/>
      <c r="M2447" s="3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</row>
    <row r="2448" spans="1:35" ht="24.95" customHeight="1">
      <c r="A2448" s="66"/>
      <c r="B2448" s="66"/>
      <c r="L2448" s="37"/>
      <c r="M2448" s="37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</row>
    <row r="2449" spans="1:35" ht="24.95" customHeight="1">
      <c r="A2449" s="66"/>
      <c r="B2449" s="66"/>
      <c r="L2449" s="37"/>
      <c r="M2449" s="37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</row>
    <row r="2450" spans="1:35" ht="24.95" customHeight="1">
      <c r="A2450" s="66"/>
      <c r="B2450" s="66"/>
      <c r="L2450" s="37"/>
      <c r="M2450" s="37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</row>
    <row r="2451" spans="1:35" ht="24.95" customHeight="1">
      <c r="A2451" s="66"/>
      <c r="B2451" s="66"/>
      <c r="L2451" s="37"/>
      <c r="M2451" s="37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</row>
    <row r="2452" spans="1:35" ht="24.95" customHeight="1">
      <c r="A2452" s="66"/>
      <c r="B2452" s="66"/>
      <c r="L2452" s="37"/>
      <c r="M2452" s="37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</row>
    <row r="2453" spans="1:35" ht="24.95" customHeight="1">
      <c r="A2453" s="66"/>
      <c r="B2453" s="66"/>
      <c r="L2453" s="37"/>
      <c r="M2453" s="37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</row>
    <row r="2454" spans="1:35" ht="24.95" customHeight="1">
      <c r="A2454" s="66"/>
      <c r="B2454" s="66"/>
      <c r="L2454" s="37"/>
      <c r="M2454" s="37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</row>
    <row r="2455" spans="1:35" ht="24.95" customHeight="1">
      <c r="A2455" s="66"/>
      <c r="B2455" s="66"/>
      <c r="L2455" s="37"/>
      <c r="M2455" s="37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</row>
    <row r="2456" spans="1:35" ht="24.95" customHeight="1">
      <c r="A2456" s="66"/>
      <c r="B2456" s="66"/>
      <c r="L2456" s="37"/>
      <c r="M2456" s="37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</row>
    <row r="2457" spans="1:35" ht="24.95" customHeight="1">
      <c r="A2457" s="66"/>
      <c r="B2457" s="66"/>
      <c r="L2457" s="37"/>
      <c r="M2457" s="3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</row>
    <row r="2458" spans="1:35" ht="24.95" customHeight="1">
      <c r="A2458" s="66"/>
      <c r="B2458" s="66"/>
      <c r="L2458" s="37"/>
      <c r="M2458" s="37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</row>
    <row r="2459" spans="1:35" ht="24.95" customHeight="1">
      <c r="A2459" s="66"/>
      <c r="B2459" s="66"/>
      <c r="L2459" s="37"/>
      <c r="M2459" s="37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</row>
    <row r="2460" spans="1:35" ht="24.95" customHeight="1">
      <c r="A2460" s="66"/>
      <c r="B2460" s="66"/>
      <c r="L2460" s="37"/>
      <c r="M2460" s="37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</row>
    <row r="2461" spans="1:35" ht="24.95" customHeight="1">
      <c r="A2461" s="66"/>
      <c r="B2461" s="66"/>
      <c r="L2461" s="37"/>
      <c r="M2461" s="37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</row>
    <row r="2462" spans="1:35" ht="24.95" customHeight="1">
      <c r="A2462" s="66"/>
      <c r="B2462" s="66"/>
      <c r="L2462" s="37"/>
      <c r="M2462" s="37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</row>
    <row r="2463" spans="1:35" ht="24.95" customHeight="1">
      <c r="A2463" s="66"/>
      <c r="B2463" s="66"/>
      <c r="L2463" s="37"/>
      <c r="M2463" s="37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</row>
    <row r="2464" spans="1:35" ht="24.95" customHeight="1">
      <c r="A2464" s="66"/>
      <c r="B2464" s="66"/>
      <c r="L2464" s="37"/>
      <c r="M2464" s="37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</row>
    <row r="2465" spans="1:35" ht="24.95" customHeight="1">
      <c r="A2465" s="66"/>
      <c r="B2465" s="66"/>
      <c r="L2465" s="37"/>
      <c r="M2465" s="37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</row>
    <row r="2466" spans="1:35" ht="24.95" customHeight="1">
      <c r="A2466" s="66"/>
      <c r="B2466" s="66"/>
      <c r="L2466" s="37"/>
      <c r="M2466" s="37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</row>
    <row r="2467" spans="1:35" ht="24.95" customHeight="1">
      <c r="A2467" s="66"/>
      <c r="B2467" s="66"/>
      <c r="L2467" s="37"/>
      <c r="M2467" s="3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</row>
    <row r="2468" spans="1:35" ht="24.95" customHeight="1">
      <c r="A2468" s="66"/>
      <c r="B2468" s="66"/>
      <c r="L2468" s="37"/>
      <c r="M2468" s="37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</row>
    <row r="2469" spans="1:35" ht="24.95" customHeight="1">
      <c r="A2469" s="66"/>
      <c r="B2469" s="66"/>
      <c r="L2469" s="37"/>
      <c r="M2469" s="37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</row>
    <row r="2470" spans="1:35" ht="24.95" customHeight="1">
      <c r="A2470" s="66"/>
      <c r="B2470" s="66"/>
      <c r="L2470" s="37"/>
      <c r="M2470" s="37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</row>
    <row r="2471" spans="1:35" ht="24.95" customHeight="1">
      <c r="A2471" s="66"/>
      <c r="B2471" s="66"/>
      <c r="L2471" s="37"/>
      <c r="M2471" s="37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</row>
    <row r="2472" spans="1:35" ht="24.95" customHeight="1">
      <c r="A2472" s="66"/>
      <c r="B2472" s="66"/>
      <c r="L2472" s="37"/>
      <c r="M2472" s="37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</row>
    <row r="2473" spans="1:35" ht="24.95" customHeight="1">
      <c r="A2473" s="66"/>
      <c r="B2473" s="66"/>
      <c r="L2473" s="37"/>
      <c r="M2473" s="37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</row>
    <row r="2474" spans="1:35" ht="24.95" customHeight="1">
      <c r="A2474" s="66"/>
      <c r="B2474" s="66"/>
      <c r="L2474" s="37"/>
      <c r="M2474" s="37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</row>
    <row r="2475" spans="1:35" ht="24.95" customHeight="1">
      <c r="A2475" s="66"/>
      <c r="B2475" s="66"/>
      <c r="L2475" s="37"/>
      <c r="M2475" s="37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</row>
    <row r="2476" spans="1:35" ht="24.95" customHeight="1">
      <c r="A2476" s="66"/>
      <c r="B2476" s="66"/>
      <c r="L2476" s="37"/>
      <c r="M2476" s="37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</row>
    <row r="2477" spans="1:35" ht="24.95" customHeight="1">
      <c r="A2477" s="66"/>
      <c r="B2477" s="66"/>
      <c r="L2477" s="37"/>
      <c r="M2477" s="3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</row>
    <row r="2478" spans="1:35" ht="24.95" customHeight="1">
      <c r="A2478" s="66"/>
      <c r="B2478" s="66"/>
      <c r="L2478" s="37"/>
      <c r="M2478" s="37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</row>
    <row r="2479" spans="1:35" ht="24.95" customHeight="1">
      <c r="A2479" s="66"/>
      <c r="B2479" s="66"/>
      <c r="L2479" s="37"/>
      <c r="M2479" s="37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</row>
    <row r="2480" spans="1:35" ht="24.95" customHeight="1">
      <c r="A2480" s="66"/>
      <c r="B2480" s="66"/>
      <c r="L2480" s="37"/>
      <c r="M2480" s="37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</row>
    <row r="2481" spans="1:35" ht="24.95" customHeight="1">
      <c r="A2481" s="66"/>
      <c r="B2481" s="66"/>
      <c r="L2481" s="37"/>
      <c r="M2481" s="37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</row>
    <row r="2482" spans="1:35" ht="24.95" customHeight="1">
      <c r="A2482" s="66"/>
      <c r="B2482" s="66"/>
      <c r="L2482" s="37"/>
      <c r="M2482" s="37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</row>
    <row r="2483" spans="1:35" ht="24.95" customHeight="1">
      <c r="A2483" s="66"/>
      <c r="B2483" s="66"/>
      <c r="L2483" s="37"/>
      <c r="M2483" s="37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</row>
    <row r="2484" spans="1:35" ht="24.95" customHeight="1">
      <c r="A2484" s="66"/>
      <c r="B2484" s="66"/>
      <c r="L2484" s="37"/>
      <c r="M2484" s="37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</row>
    <row r="2485" spans="1:35" ht="24.95" customHeight="1">
      <c r="A2485" s="66"/>
      <c r="B2485" s="66"/>
      <c r="L2485" s="37"/>
      <c r="M2485" s="37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</row>
    <row r="2486" spans="1:35" ht="24.95" customHeight="1">
      <c r="A2486" s="66"/>
      <c r="B2486" s="66"/>
      <c r="L2486" s="37"/>
      <c r="M2486" s="37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</row>
    <row r="2487" spans="1:35" ht="24.95" customHeight="1">
      <c r="A2487" s="66"/>
      <c r="B2487" s="66"/>
      <c r="L2487" s="37"/>
      <c r="M2487" s="3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</row>
    <row r="2488" spans="1:35" ht="24.95" customHeight="1">
      <c r="A2488" s="66"/>
      <c r="B2488" s="66"/>
      <c r="L2488" s="37"/>
      <c r="M2488" s="37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</row>
    <row r="2489" spans="1:35" ht="24.95" customHeight="1">
      <c r="A2489" s="66"/>
      <c r="B2489" s="66"/>
      <c r="L2489" s="37"/>
      <c r="M2489" s="37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</row>
    <row r="2490" spans="1:35" ht="24.95" customHeight="1">
      <c r="A2490" s="66"/>
      <c r="B2490" s="66"/>
      <c r="L2490" s="37"/>
      <c r="M2490" s="37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</row>
    <row r="2491" spans="1:35" ht="24.95" customHeight="1">
      <c r="A2491" s="66"/>
      <c r="B2491" s="66"/>
      <c r="L2491" s="37"/>
      <c r="M2491" s="37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</row>
    <row r="2492" spans="1:35" ht="24.95" customHeight="1">
      <c r="A2492" s="66"/>
      <c r="B2492" s="66"/>
      <c r="L2492" s="37"/>
      <c r="M2492" s="37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</row>
    <row r="2493" spans="1:35" ht="24.95" customHeight="1">
      <c r="A2493" s="66"/>
      <c r="B2493" s="66"/>
      <c r="L2493" s="37"/>
      <c r="M2493" s="37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</row>
    <row r="2494" spans="1:35" ht="24.95" customHeight="1">
      <c r="A2494" s="66"/>
      <c r="B2494" s="66"/>
      <c r="L2494" s="37"/>
      <c r="M2494" s="37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</row>
    <row r="2495" spans="1:35" ht="24.95" customHeight="1">
      <c r="A2495" s="66"/>
      <c r="B2495" s="66"/>
      <c r="L2495" s="37"/>
      <c r="M2495" s="37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</row>
    <row r="2496" spans="1:35" ht="24.95" customHeight="1">
      <c r="A2496" s="66"/>
      <c r="B2496" s="66"/>
      <c r="L2496" s="37"/>
      <c r="M2496" s="37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</row>
    <row r="2497" spans="1:35" ht="24.95" customHeight="1">
      <c r="A2497" s="66"/>
      <c r="B2497" s="66"/>
      <c r="L2497" s="37"/>
      <c r="M2497" s="3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</row>
    <row r="2498" spans="1:35" ht="24.95" customHeight="1">
      <c r="A2498" s="66"/>
      <c r="B2498" s="66"/>
      <c r="L2498" s="37"/>
      <c r="M2498" s="37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</row>
    <row r="2499" spans="1:35" ht="24.95" customHeight="1">
      <c r="A2499" s="66"/>
      <c r="B2499" s="66"/>
      <c r="L2499" s="37"/>
      <c r="M2499" s="37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</row>
    <row r="2500" spans="1:35" ht="24.95" customHeight="1">
      <c r="A2500" s="66"/>
      <c r="B2500" s="66"/>
      <c r="L2500" s="37"/>
      <c r="M2500" s="37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</row>
    <row r="2501" spans="1:35" ht="24.95" customHeight="1">
      <c r="A2501" s="66"/>
      <c r="B2501" s="66"/>
      <c r="L2501" s="37"/>
      <c r="M2501" s="37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</row>
    <row r="2502" spans="1:35" ht="24.95" customHeight="1">
      <c r="A2502" s="66"/>
      <c r="B2502" s="66"/>
      <c r="L2502" s="37"/>
      <c r="M2502" s="37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</row>
    <row r="2503" spans="1:35" ht="24.95" customHeight="1">
      <c r="A2503" s="66"/>
      <c r="B2503" s="66"/>
      <c r="L2503" s="37"/>
      <c r="M2503" s="37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</row>
    <row r="2504" spans="1:35" ht="24.95" customHeight="1">
      <c r="A2504" s="66"/>
      <c r="B2504" s="66"/>
      <c r="L2504" s="37"/>
      <c r="M2504" s="37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</row>
    <row r="2505" spans="1:35" ht="24.95" customHeight="1">
      <c r="A2505" s="66"/>
      <c r="B2505" s="66"/>
      <c r="L2505" s="37"/>
      <c r="M2505" s="37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</row>
    <row r="2506" spans="1:35" ht="24.95" customHeight="1">
      <c r="A2506" s="66"/>
      <c r="B2506" s="66"/>
      <c r="L2506" s="37"/>
      <c r="M2506" s="37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</row>
    <row r="2507" spans="1:35" ht="24.95" customHeight="1">
      <c r="A2507" s="66"/>
      <c r="B2507" s="66"/>
      <c r="L2507" s="37"/>
      <c r="M2507" s="3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</row>
    <row r="2508" spans="1:35" ht="24.95" customHeight="1">
      <c r="A2508" s="66"/>
      <c r="B2508" s="66"/>
      <c r="L2508" s="37"/>
      <c r="M2508" s="37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</row>
    <row r="2509" spans="1:35" ht="24.95" customHeight="1">
      <c r="A2509" s="66"/>
      <c r="B2509" s="66"/>
      <c r="L2509" s="37"/>
      <c r="M2509" s="37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</row>
    <row r="2510" spans="1:35" ht="24.95" customHeight="1">
      <c r="A2510" s="66"/>
      <c r="B2510" s="66"/>
      <c r="L2510" s="37"/>
      <c r="M2510" s="37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</row>
    <row r="2511" spans="1:35" ht="24.95" customHeight="1">
      <c r="A2511" s="66"/>
      <c r="B2511" s="66"/>
      <c r="L2511" s="37"/>
      <c r="M2511" s="37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</row>
    <row r="2512" spans="1:35" ht="24.95" customHeight="1">
      <c r="A2512" s="66"/>
      <c r="B2512" s="66"/>
      <c r="L2512" s="37"/>
      <c r="M2512" s="37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</row>
    <row r="2513" spans="1:35" ht="24.95" customHeight="1">
      <c r="A2513" s="66"/>
      <c r="B2513" s="66"/>
      <c r="L2513" s="37"/>
      <c r="M2513" s="37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</row>
    <row r="2514" spans="1:35" ht="24.95" customHeight="1">
      <c r="A2514" s="66"/>
      <c r="B2514" s="66"/>
      <c r="L2514" s="37"/>
      <c r="M2514" s="37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</row>
    <row r="2515" spans="1:35" ht="24.95" customHeight="1">
      <c r="A2515" s="66"/>
      <c r="B2515" s="66"/>
      <c r="L2515" s="37"/>
      <c r="M2515" s="37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</row>
    <row r="2516" spans="1:35" ht="24.95" customHeight="1">
      <c r="A2516" s="66"/>
      <c r="B2516" s="66"/>
      <c r="L2516" s="37"/>
      <c r="M2516" s="37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</row>
    <row r="2517" spans="1:35" ht="24.95" customHeight="1">
      <c r="A2517" s="66"/>
      <c r="B2517" s="66"/>
      <c r="L2517" s="37"/>
      <c r="M2517" s="3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</row>
    <row r="2518" spans="1:35" ht="24.95" customHeight="1">
      <c r="A2518" s="66"/>
      <c r="B2518" s="66"/>
      <c r="L2518" s="37"/>
      <c r="M2518" s="37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</row>
    <row r="2519" spans="1:35" ht="24.95" customHeight="1">
      <c r="A2519" s="66"/>
      <c r="B2519" s="66"/>
      <c r="L2519" s="37"/>
      <c r="M2519" s="37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</row>
    <row r="2520" spans="1:35" ht="24.95" customHeight="1">
      <c r="A2520" s="66"/>
      <c r="B2520" s="66"/>
      <c r="L2520" s="37"/>
      <c r="M2520" s="37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</row>
    <row r="2521" spans="1:35" ht="24.95" customHeight="1">
      <c r="A2521" s="66"/>
      <c r="B2521" s="66"/>
      <c r="L2521" s="37"/>
      <c r="M2521" s="37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</row>
    <row r="2522" spans="1:35" ht="24.95" customHeight="1">
      <c r="A2522" s="66"/>
      <c r="B2522" s="66"/>
      <c r="L2522" s="37"/>
      <c r="M2522" s="37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</row>
    <row r="2523" spans="1:35" ht="24.95" customHeight="1">
      <c r="A2523" s="66"/>
      <c r="B2523" s="66"/>
      <c r="L2523" s="37"/>
      <c r="M2523" s="37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</row>
    <row r="2524" spans="1:35" ht="24.95" customHeight="1">
      <c r="A2524" s="66"/>
      <c r="B2524" s="66"/>
      <c r="L2524" s="37"/>
      <c r="M2524" s="37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</row>
    <row r="2525" spans="1:35" ht="24.95" customHeight="1">
      <c r="A2525" s="66"/>
      <c r="B2525" s="66"/>
      <c r="L2525" s="37"/>
      <c r="M2525" s="37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</row>
    <row r="2526" spans="1:35" ht="24.95" customHeight="1">
      <c r="A2526" s="66"/>
      <c r="B2526" s="66"/>
      <c r="L2526" s="37"/>
      <c r="M2526" s="37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</row>
    <row r="2527" spans="1:35" ht="24.95" customHeight="1">
      <c r="A2527" s="66"/>
      <c r="B2527" s="66"/>
      <c r="L2527" s="37"/>
      <c r="M2527" s="3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</row>
    <row r="2528" spans="1:35" ht="24.95" customHeight="1">
      <c r="A2528" s="66"/>
      <c r="B2528" s="66"/>
      <c r="L2528" s="37"/>
      <c r="M2528" s="37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</row>
    <row r="2529" spans="1:35" ht="24.95" customHeight="1">
      <c r="A2529" s="66"/>
      <c r="B2529" s="66"/>
      <c r="L2529" s="37"/>
      <c r="M2529" s="37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</row>
    <row r="2530" spans="1:35" ht="24.95" customHeight="1">
      <c r="A2530" s="66"/>
      <c r="B2530" s="66"/>
      <c r="L2530" s="37"/>
      <c r="M2530" s="37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</row>
    <row r="2531" spans="1:35" ht="24.95" customHeight="1">
      <c r="A2531" s="66"/>
      <c r="B2531" s="66"/>
      <c r="L2531" s="37"/>
      <c r="M2531" s="37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</row>
    <row r="2532" spans="1:35" ht="24.95" customHeight="1">
      <c r="A2532" s="66"/>
      <c r="B2532" s="66"/>
      <c r="L2532" s="37"/>
      <c r="M2532" s="37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</row>
    <row r="2533" spans="1:35" ht="24.95" customHeight="1">
      <c r="A2533" s="66"/>
      <c r="B2533" s="66"/>
      <c r="L2533" s="37"/>
      <c r="M2533" s="37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</row>
    <row r="2534" spans="1:35" ht="24.95" customHeight="1">
      <c r="A2534" s="66"/>
      <c r="B2534" s="66"/>
      <c r="L2534" s="37"/>
      <c r="M2534" s="37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</row>
    <row r="2535" spans="1:35" ht="24.95" customHeight="1">
      <c r="A2535" s="66"/>
      <c r="B2535" s="66"/>
      <c r="L2535" s="37"/>
      <c r="M2535" s="37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</row>
    <row r="2536" spans="1:35" ht="24.95" customHeight="1">
      <c r="A2536" s="66"/>
      <c r="B2536" s="66"/>
      <c r="L2536" s="37"/>
      <c r="M2536" s="37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</row>
    <row r="2537" spans="1:35" ht="24.95" customHeight="1">
      <c r="A2537" s="66"/>
      <c r="B2537" s="66"/>
      <c r="L2537" s="37"/>
      <c r="M2537" s="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</row>
    <row r="2538" spans="1:35" ht="24.95" customHeight="1">
      <c r="A2538" s="66"/>
      <c r="B2538" s="66"/>
      <c r="L2538" s="37"/>
      <c r="M2538" s="37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</row>
    <row r="2539" spans="1:35" ht="24.95" customHeight="1">
      <c r="A2539" s="66"/>
      <c r="B2539" s="66"/>
      <c r="L2539" s="37"/>
      <c r="M2539" s="37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</row>
    <row r="2540" spans="1:35" ht="24.95" customHeight="1">
      <c r="A2540" s="66"/>
      <c r="B2540" s="66"/>
      <c r="L2540" s="37"/>
      <c r="M2540" s="37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</row>
    <row r="2541" spans="1:35" ht="24.95" customHeight="1">
      <c r="A2541" s="66"/>
      <c r="B2541" s="66"/>
      <c r="L2541" s="37"/>
      <c r="M2541" s="37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</row>
    <row r="2542" spans="1:35" ht="24.95" customHeight="1">
      <c r="A2542" s="66"/>
      <c r="B2542" s="66"/>
      <c r="L2542" s="37"/>
      <c r="M2542" s="37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</row>
    <row r="2543" spans="1:35" ht="24.95" customHeight="1">
      <c r="A2543" s="66"/>
      <c r="B2543" s="66"/>
      <c r="L2543" s="37"/>
      <c r="M2543" s="37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</row>
    <row r="2544" spans="1:35" ht="24.95" customHeight="1">
      <c r="A2544" s="66"/>
      <c r="B2544" s="66"/>
      <c r="L2544" s="37"/>
      <c r="M2544" s="37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</row>
    <row r="2545" spans="1:35" ht="24.95" customHeight="1">
      <c r="A2545" s="66"/>
      <c r="B2545" s="66"/>
      <c r="L2545" s="37"/>
      <c r="M2545" s="37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</row>
    <row r="2546" spans="1:35" ht="24.95" customHeight="1">
      <c r="A2546" s="66"/>
      <c r="B2546" s="66"/>
      <c r="L2546" s="37"/>
      <c r="M2546" s="37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</row>
    <row r="2547" spans="1:35" ht="24.95" customHeight="1">
      <c r="A2547" s="66"/>
      <c r="B2547" s="66"/>
      <c r="L2547" s="37"/>
      <c r="M2547" s="3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</row>
    <row r="2548" spans="1:35" ht="24.95" customHeight="1">
      <c r="A2548" s="66"/>
      <c r="B2548" s="66"/>
      <c r="L2548" s="37"/>
      <c r="M2548" s="37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</row>
    <row r="2549" spans="1:35" ht="24.95" customHeight="1">
      <c r="A2549" s="66"/>
      <c r="B2549" s="66"/>
      <c r="L2549" s="37"/>
      <c r="M2549" s="37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</row>
    <row r="2550" spans="1:35" ht="24.95" customHeight="1">
      <c r="A2550" s="66"/>
      <c r="B2550" s="66"/>
      <c r="L2550" s="37"/>
      <c r="M2550" s="37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</row>
    <row r="2551" spans="1:35" ht="24.95" customHeight="1">
      <c r="A2551" s="66"/>
      <c r="B2551" s="66"/>
      <c r="L2551" s="37"/>
      <c r="M2551" s="37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</row>
    <row r="2552" spans="1:35" ht="24.95" customHeight="1">
      <c r="A2552" s="66"/>
      <c r="B2552" s="66"/>
      <c r="L2552" s="37"/>
      <c r="M2552" s="37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</row>
    <row r="2553" spans="1:35" ht="24.95" customHeight="1">
      <c r="A2553" s="66"/>
      <c r="B2553" s="66"/>
      <c r="L2553" s="37"/>
      <c r="M2553" s="37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</row>
    <row r="2554" spans="1:35" ht="24.95" customHeight="1">
      <c r="A2554" s="66"/>
      <c r="B2554" s="66"/>
      <c r="L2554" s="37"/>
      <c r="M2554" s="37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</row>
    <row r="2555" spans="1:35" ht="24.95" customHeight="1">
      <c r="A2555" s="66"/>
      <c r="B2555" s="66"/>
      <c r="L2555" s="37"/>
      <c r="M2555" s="37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</row>
    <row r="2556" spans="1:35" ht="24.95" customHeight="1">
      <c r="A2556" s="66"/>
      <c r="B2556" s="66"/>
      <c r="L2556" s="37"/>
      <c r="M2556" s="37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</row>
    <row r="2557" spans="1:35" ht="24.95" customHeight="1">
      <c r="A2557" s="66"/>
      <c r="B2557" s="66"/>
      <c r="L2557" s="37"/>
      <c r="M2557" s="3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</row>
    <row r="2558" spans="1:35" ht="24.95" customHeight="1">
      <c r="A2558" s="66"/>
      <c r="B2558" s="66"/>
      <c r="L2558" s="37"/>
      <c r="M2558" s="37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</row>
    <row r="2559" spans="1:35" ht="24.95" customHeight="1">
      <c r="A2559" s="66"/>
      <c r="B2559" s="66"/>
      <c r="L2559" s="37"/>
      <c r="M2559" s="37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</row>
    <row r="2560" spans="1:35" ht="24.95" customHeight="1">
      <c r="A2560" s="66"/>
      <c r="B2560" s="66"/>
      <c r="L2560" s="37"/>
      <c r="M2560" s="37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</row>
    <row r="2561" spans="1:35" ht="24.95" customHeight="1">
      <c r="A2561" s="66"/>
      <c r="B2561" s="66"/>
      <c r="L2561" s="37"/>
      <c r="M2561" s="37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</row>
    <row r="2562" spans="1:35" ht="24.95" customHeight="1">
      <c r="A2562" s="66"/>
      <c r="B2562" s="66"/>
      <c r="L2562" s="37"/>
      <c r="M2562" s="37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</row>
    <row r="2563" spans="1:35" ht="24.95" customHeight="1">
      <c r="A2563" s="66"/>
      <c r="B2563" s="66"/>
      <c r="L2563" s="37"/>
      <c r="M2563" s="37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</row>
    <row r="2564" spans="1:35" ht="24.95" customHeight="1">
      <c r="A2564" s="66"/>
      <c r="B2564" s="66"/>
      <c r="L2564" s="37"/>
      <c r="M2564" s="37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</row>
    <row r="2565" spans="1:35" ht="24.95" customHeight="1">
      <c r="A2565" s="66"/>
      <c r="B2565" s="66"/>
      <c r="L2565" s="37"/>
      <c r="M2565" s="37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</row>
    <row r="2566" spans="1:35" ht="24.95" customHeight="1">
      <c r="A2566" s="66"/>
      <c r="B2566" s="66"/>
      <c r="L2566" s="37"/>
      <c r="M2566" s="37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</row>
    <row r="2567" spans="1:35" ht="24.95" customHeight="1">
      <c r="A2567" s="66"/>
      <c r="B2567" s="66"/>
      <c r="L2567" s="37"/>
      <c r="M2567" s="3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</row>
    <row r="2568" spans="1:35" ht="24.95" customHeight="1">
      <c r="A2568" s="66"/>
      <c r="B2568" s="66"/>
      <c r="L2568" s="37"/>
      <c r="M2568" s="37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</row>
    <row r="2569" spans="1:35" ht="24.95" customHeight="1">
      <c r="A2569" s="66"/>
      <c r="B2569" s="66"/>
      <c r="L2569" s="37"/>
      <c r="M2569" s="37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</row>
    <row r="2570" spans="1:35" ht="24.95" customHeight="1">
      <c r="A2570" s="66"/>
      <c r="B2570" s="66"/>
      <c r="L2570" s="37"/>
      <c r="M2570" s="37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</row>
    <row r="2571" spans="1:35" ht="24.95" customHeight="1">
      <c r="A2571" s="66"/>
      <c r="B2571" s="66"/>
      <c r="L2571" s="37"/>
      <c r="M2571" s="37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</row>
    <row r="2572" spans="1:35" ht="24.95" customHeight="1">
      <c r="A2572" s="66"/>
      <c r="B2572" s="66"/>
      <c r="L2572" s="37"/>
      <c r="M2572" s="37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</row>
    <row r="2573" spans="1:35" ht="24.95" customHeight="1">
      <c r="A2573" s="66"/>
      <c r="B2573" s="66"/>
      <c r="L2573" s="37"/>
      <c r="M2573" s="37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</row>
    <row r="2574" spans="1:35" ht="24.95" customHeight="1">
      <c r="A2574" s="66"/>
      <c r="B2574" s="66"/>
      <c r="L2574" s="37"/>
      <c r="M2574" s="37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</row>
    <row r="2575" spans="1:35" ht="24.95" customHeight="1">
      <c r="A2575" s="66"/>
      <c r="B2575" s="66"/>
      <c r="L2575" s="37"/>
      <c r="M2575" s="37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</row>
    <row r="2576" spans="1:35" ht="24.95" customHeight="1">
      <c r="A2576" s="66"/>
      <c r="B2576" s="66"/>
      <c r="L2576" s="37"/>
      <c r="M2576" s="37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</row>
    <row r="2577" spans="1:35" ht="24.95" customHeight="1">
      <c r="A2577" s="66"/>
      <c r="B2577" s="66"/>
      <c r="L2577" s="37"/>
      <c r="M2577" s="3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</row>
    <row r="2578" spans="1:35" ht="24.95" customHeight="1">
      <c r="A2578" s="66"/>
      <c r="B2578" s="66"/>
      <c r="L2578" s="37"/>
      <c r="M2578" s="37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</row>
    <row r="2579" spans="1:35" ht="24.95" customHeight="1">
      <c r="A2579" s="66"/>
      <c r="B2579" s="66"/>
      <c r="L2579" s="37"/>
      <c r="M2579" s="37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</row>
    <row r="2580" spans="1:35" ht="24.95" customHeight="1">
      <c r="A2580" s="66"/>
      <c r="B2580" s="66"/>
      <c r="L2580" s="37"/>
      <c r="M2580" s="37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</row>
    <row r="2581" spans="1:35" ht="24.95" customHeight="1">
      <c r="A2581" s="66"/>
      <c r="B2581" s="66"/>
      <c r="L2581" s="37"/>
      <c r="M2581" s="37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</row>
    <row r="2582" spans="1:35" ht="24.95" customHeight="1">
      <c r="A2582" s="66"/>
      <c r="B2582" s="66"/>
      <c r="L2582" s="37"/>
      <c r="M2582" s="37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</row>
    <row r="2583" spans="1:35" ht="24.95" customHeight="1">
      <c r="A2583" s="66"/>
      <c r="B2583" s="66"/>
      <c r="L2583" s="37"/>
      <c r="M2583" s="37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</row>
    <row r="2584" spans="1:35" ht="24.95" customHeight="1">
      <c r="A2584" s="66"/>
      <c r="B2584" s="66"/>
      <c r="L2584" s="37"/>
      <c r="M2584" s="37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</row>
    <row r="2585" spans="1:35" ht="24.95" customHeight="1">
      <c r="A2585" s="66"/>
      <c r="B2585" s="66"/>
      <c r="L2585" s="37"/>
      <c r="M2585" s="37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</row>
    <row r="2586" spans="1:35" ht="24.95" customHeight="1">
      <c r="A2586" s="66"/>
      <c r="B2586" s="66"/>
      <c r="L2586" s="37"/>
      <c r="M2586" s="37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</row>
    <row r="2587" spans="1:35" ht="24.95" customHeight="1">
      <c r="A2587" s="66"/>
      <c r="B2587" s="66"/>
      <c r="L2587" s="37"/>
      <c r="M2587" s="3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</row>
    <row r="2588" spans="1:35" ht="24.95" customHeight="1">
      <c r="A2588" s="66"/>
      <c r="B2588" s="66"/>
      <c r="L2588" s="37"/>
      <c r="M2588" s="37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</row>
    <row r="2589" spans="1:35" ht="24.95" customHeight="1">
      <c r="A2589" s="66"/>
      <c r="B2589" s="66"/>
      <c r="L2589" s="37"/>
      <c r="M2589" s="37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</row>
    <row r="2590" spans="1:35" ht="24.95" customHeight="1">
      <c r="A2590" s="66"/>
      <c r="B2590" s="66"/>
      <c r="L2590" s="37"/>
      <c r="M2590" s="37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</row>
    <row r="2591" spans="1:35" ht="24.95" customHeight="1">
      <c r="A2591" s="66"/>
      <c r="B2591" s="66"/>
      <c r="L2591" s="37"/>
      <c r="M2591" s="37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</row>
    <row r="2592" spans="1:35" ht="24.95" customHeight="1">
      <c r="A2592" s="66"/>
      <c r="B2592" s="66"/>
      <c r="L2592" s="37"/>
      <c r="M2592" s="37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</row>
    <row r="2593" spans="1:35" ht="24.95" customHeight="1">
      <c r="A2593" s="66"/>
      <c r="B2593" s="66"/>
      <c r="L2593" s="37"/>
      <c r="M2593" s="37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</row>
    <row r="2594" spans="1:35" ht="24.95" customHeight="1">
      <c r="A2594" s="66"/>
      <c r="B2594" s="66"/>
      <c r="L2594" s="37"/>
      <c r="M2594" s="37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</row>
    <row r="2595" spans="1:35" ht="24.95" customHeight="1">
      <c r="A2595" s="66"/>
      <c r="B2595" s="66"/>
      <c r="L2595" s="37"/>
      <c r="M2595" s="37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</row>
    <row r="2596" spans="1:35" ht="24.95" customHeight="1">
      <c r="A2596" s="66"/>
      <c r="B2596" s="66"/>
      <c r="L2596" s="37"/>
      <c r="M2596" s="37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</row>
    <row r="2597" spans="1:35" ht="24.95" customHeight="1">
      <c r="A2597" s="66"/>
      <c r="B2597" s="66"/>
      <c r="L2597" s="37"/>
      <c r="M2597" s="3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</row>
    <row r="2598" spans="1:35" ht="24.95" customHeight="1">
      <c r="A2598" s="66"/>
      <c r="B2598" s="66"/>
      <c r="L2598" s="37"/>
      <c r="M2598" s="37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</row>
    <row r="2599" spans="1:35" ht="24.95" customHeight="1">
      <c r="A2599" s="66"/>
      <c r="B2599" s="66"/>
      <c r="L2599" s="37"/>
      <c r="M2599" s="37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</row>
    <row r="2600" spans="1:35" ht="24.95" customHeight="1">
      <c r="A2600" s="66"/>
      <c r="B2600" s="66"/>
      <c r="L2600" s="37"/>
      <c r="M2600" s="37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</row>
    <row r="2601" spans="1:35" ht="24.95" customHeight="1">
      <c r="A2601" s="66"/>
      <c r="B2601" s="66"/>
      <c r="L2601" s="37"/>
      <c r="M2601" s="37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</row>
    <row r="2602" spans="1:35" ht="24.95" customHeight="1">
      <c r="A2602" s="66"/>
      <c r="B2602" s="66"/>
      <c r="L2602" s="37"/>
      <c r="M2602" s="37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</row>
    <row r="2603" spans="1:35" ht="24.95" customHeight="1">
      <c r="A2603" s="66"/>
      <c r="B2603" s="66"/>
      <c r="L2603" s="37"/>
      <c r="M2603" s="37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</row>
    <row r="2604" spans="1:35" ht="24.95" customHeight="1">
      <c r="A2604" s="66"/>
      <c r="B2604" s="66"/>
      <c r="L2604" s="37"/>
      <c r="M2604" s="37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</row>
    <row r="2605" spans="1:35" ht="24.95" customHeight="1">
      <c r="A2605" s="66"/>
      <c r="B2605" s="66"/>
      <c r="L2605" s="37"/>
      <c r="M2605" s="37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</row>
    <row r="2606" spans="1:35" ht="24.95" customHeight="1">
      <c r="A2606" s="66"/>
      <c r="B2606" s="66"/>
      <c r="L2606" s="37"/>
      <c r="M2606" s="37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</row>
    <row r="2607" spans="1:35" ht="24.95" customHeight="1">
      <c r="A2607" s="66"/>
      <c r="B2607" s="66"/>
      <c r="L2607" s="37"/>
      <c r="M2607" s="3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</row>
    <row r="2608" spans="1:35" ht="24.95" customHeight="1">
      <c r="A2608" s="66"/>
      <c r="B2608" s="66"/>
      <c r="L2608" s="37"/>
      <c r="M2608" s="37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</row>
    <row r="2609" spans="1:35" ht="24.95" customHeight="1">
      <c r="A2609" s="66"/>
      <c r="B2609" s="66"/>
      <c r="L2609" s="37"/>
      <c r="M2609" s="37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</row>
    <row r="2610" spans="1:35" ht="24.95" customHeight="1">
      <c r="A2610" s="66"/>
      <c r="B2610" s="66"/>
      <c r="L2610" s="37"/>
      <c r="M2610" s="37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</row>
    <row r="2611" spans="1:35" ht="24.95" customHeight="1">
      <c r="A2611" s="66"/>
      <c r="B2611" s="66"/>
      <c r="L2611" s="37"/>
      <c r="M2611" s="37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</row>
    <row r="2612" spans="1:35" ht="24.95" customHeight="1">
      <c r="A2612" s="66"/>
      <c r="B2612" s="66"/>
      <c r="L2612" s="37"/>
      <c r="M2612" s="37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</row>
    <row r="2613" spans="1:35" ht="24.95" customHeight="1">
      <c r="A2613" s="66"/>
      <c r="B2613" s="66"/>
      <c r="L2613" s="37"/>
      <c r="M2613" s="37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</row>
    <row r="2614" spans="1:35" ht="24.95" customHeight="1">
      <c r="A2614" s="66"/>
      <c r="B2614" s="66"/>
      <c r="L2614" s="37"/>
      <c r="M2614" s="37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</row>
    <row r="2615" spans="1:35" ht="24.95" customHeight="1">
      <c r="A2615" s="66"/>
      <c r="B2615" s="66"/>
      <c r="L2615" s="37"/>
      <c r="M2615" s="37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</row>
    <row r="2616" spans="1:35" ht="24.95" customHeight="1">
      <c r="A2616" s="66"/>
      <c r="B2616" s="66"/>
      <c r="L2616" s="37"/>
      <c r="M2616" s="37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</row>
    <row r="2617" spans="1:35" ht="24.95" customHeight="1">
      <c r="A2617" s="66"/>
      <c r="B2617" s="66"/>
      <c r="L2617" s="37"/>
      <c r="M2617" s="3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</row>
    <row r="2618" spans="1:35" ht="24.95" customHeight="1">
      <c r="A2618" s="66"/>
      <c r="B2618" s="66"/>
      <c r="L2618" s="37"/>
      <c r="M2618" s="37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</row>
    <row r="2619" spans="1:35" ht="24.95" customHeight="1">
      <c r="A2619" s="66"/>
      <c r="B2619" s="66"/>
      <c r="L2619" s="37"/>
      <c r="M2619" s="37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</row>
    <row r="2620" spans="1:35" ht="24.95" customHeight="1">
      <c r="A2620" s="66"/>
      <c r="B2620" s="66"/>
      <c r="L2620" s="37"/>
      <c r="M2620" s="37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</row>
    <row r="2621" spans="1:35" ht="24.95" customHeight="1">
      <c r="A2621" s="66"/>
      <c r="B2621" s="66"/>
      <c r="L2621" s="37"/>
      <c r="M2621" s="37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</row>
    <row r="2622" spans="1:35" ht="24.95" customHeight="1">
      <c r="A2622" s="66"/>
      <c r="B2622" s="66"/>
      <c r="L2622" s="37"/>
      <c r="M2622" s="37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</row>
    <row r="2623" spans="1:35" ht="24.95" customHeight="1">
      <c r="A2623" s="66"/>
      <c r="B2623" s="66"/>
      <c r="L2623" s="37"/>
      <c r="M2623" s="37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</row>
    <row r="2624" spans="1:35" ht="24.95" customHeight="1">
      <c r="A2624" s="66"/>
      <c r="B2624" s="66"/>
      <c r="L2624" s="37"/>
      <c r="M2624" s="37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</row>
    <row r="2625" spans="1:35" ht="24.95" customHeight="1">
      <c r="A2625" s="66"/>
      <c r="B2625" s="66"/>
      <c r="L2625" s="37"/>
      <c r="M2625" s="37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</row>
    <row r="2626" spans="1:35" ht="24.95" customHeight="1">
      <c r="A2626" s="66"/>
      <c r="B2626" s="66"/>
      <c r="L2626" s="37"/>
      <c r="M2626" s="37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</row>
    <row r="2627" spans="1:35" ht="24.95" customHeight="1">
      <c r="A2627" s="66"/>
      <c r="B2627" s="66"/>
      <c r="L2627" s="37"/>
      <c r="M2627" s="3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</row>
    <row r="2628" spans="1:35" ht="24.95" customHeight="1">
      <c r="A2628" s="66"/>
      <c r="B2628" s="66"/>
      <c r="L2628" s="37"/>
      <c r="M2628" s="37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</row>
    <row r="2629" spans="1:35" ht="24.95" customHeight="1">
      <c r="A2629" s="66"/>
      <c r="B2629" s="66"/>
      <c r="L2629" s="37"/>
      <c r="M2629" s="37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</row>
    <row r="2630" spans="1:35" ht="24.95" customHeight="1">
      <c r="A2630" s="66"/>
      <c r="B2630" s="66"/>
      <c r="L2630" s="37"/>
      <c r="M2630" s="37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</row>
    <row r="2631" spans="1:35" ht="24.95" customHeight="1">
      <c r="A2631" s="66"/>
      <c r="B2631" s="66"/>
      <c r="L2631" s="37"/>
      <c r="M2631" s="37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</row>
    <row r="2632" spans="1:35" ht="24.95" customHeight="1">
      <c r="A2632" s="66"/>
      <c r="B2632" s="66"/>
      <c r="L2632" s="37"/>
      <c r="M2632" s="37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</row>
    <row r="2633" spans="1:35" ht="24.95" customHeight="1">
      <c r="A2633" s="66"/>
      <c r="B2633" s="66"/>
      <c r="L2633" s="37"/>
      <c r="M2633" s="37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</row>
    <row r="2634" spans="1:35" ht="24.95" customHeight="1">
      <c r="A2634" s="66"/>
      <c r="B2634" s="66"/>
      <c r="L2634" s="37"/>
      <c r="M2634" s="37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</row>
    <row r="2635" spans="1:35" ht="24.95" customHeight="1">
      <c r="A2635" s="66"/>
      <c r="B2635" s="66"/>
      <c r="L2635" s="37"/>
      <c r="M2635" s="37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</row>
    <row r="2636" spans="1:35" ht="24.95" customHeight="1">
      <c r="A2636" s="66"/>
      <c r="B2636" s="66"/>
      <c r="L2636" s="37"/>
      <c r="M2636" s="37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</row>
    <row r="2637" spans="1:35" ht="24.95" customHeight="1">
      <c r="A2637" s="66"/>
      <c r="B2637" s="66"/>
      <c r="L2637" s="37"/>
      <c r="M2637" s="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</row>
    <row r="2638" spans="1:35" ht="24.95" customHeight="1">
      <c r="A2638" s="66"/>
      <c r="B2638" s="66"/>
      <c r="L2638" s="37"/>
      <c r="M2638" s="37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</row>
    <row r="2639" spans="1:35" ht="24.95" customHeight="1">
      <c r="A2639" s="66"/>
      <c r="B2639" s="66"/>
      <c r="L2639" s="37"/>
      <c r="M2639" s="37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</row>
    <row r="2640" spans="1:35" ht="24.95" customHeight="1">
      <c r="A2640" s="66"/>
      <c r="B2640" s="66"/>
      <c r="L2640" s="37"/>
      <c r="M2640" s="37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</row>
    <row r="2641" spans="1:35" ht="24.95" customHeight="1">
      <c r="A2641" s="66"/>
      <c r="B2641" s="66"/>
      <c r="L2641" s="37"/>
      <c r="M2641" s="37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</row>
    <row r="2642" spans="1:35" ht="24.95" customHeight="1">
      <c r="A2642" s="66"/>
      <c r="B2642" s="66"/>
      <c r="L2642" s="37"/>
      <c r="M2642" s="37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</row>
    <row r="2643" spans="1:35" ht="24.95" customHeight="1">
      <c r="A2643" s="66"/>
      <c r="B2643" s="66"/>
      <c r="L2643" s="37"/>
      <c r="M2643" s="37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</row>
    <row r="2644" spans="1:35" ht="24.95" customHeight="1">
      <c r="A2644" s="66"/>
      <c r="B2644" s="66"/>
      <c r="L2644" s="37"/>
      <c r="M2644" s="37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</row>
    <row r="2645" spans="1:35" ht="24.95" customHeight="1">
      <c r="A2645" s="66"/>
      <c r="B2645" s="66"/>
      <c r="L2645" s="37"/>
      <c r="M2645" s="37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</row>
    <row r="2646" spans="1:35" ht="24.95" customHeight="1">
      <c r="A2646" s="66"/>
      <c r="B2646" s="66"/>
      <c r="L2646" s="37"/>
      <c r="M2646" s="37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</row>
    <row r="2647" spans="1:35" ht="24.95" customHeight="1">
      <c r="A2647" s="66"/>
      <c r="B2647" s="66"/>
      <c r="L2647" s="37"/>
      <c r="M2647" s="3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</row>
    <row r="2648" spans="1:35" ht="24.95" customHeight="1">
      <c r="A2648" s="66"/>
      <c r="B2648" s="66"/>
      <c r="L2648" s="37"/>
      <c r="M2648" s="37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</row>
    <row r="2649" spans="1:35" ht="24.95" customHeight="1">
      <c r="A2649" s="66"/>
      <c r="B2649" s="66"/>
      <c r="L2649" s="37"/>
      <c r="M2649" s="37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</row>
    <row r="2650" spans="1:35" ht="24.95" customHeight="1">
      <c r="A2650" s="66"/>
      <c r="B2650" s="66"/>
      <c r="L2650" s="37"/>
      <c r="M2650" s="37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</row>
    <row r="2651" spans="1:35" ht="24.95" customHeight="1">
      <c r="A2651" s="66"/>
      <c r="B2651" s="66"/>
      <c r="L2651" s="37"/>
      <c r="M2651" s="37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</row>
    <row r="2652" spans="1:35" ht="24.95" customHeight="1">
      <c r="A2652" s="66"/>
      <c r="B2652" s="66"/>
      <c r="L2652" s="37"/>
      <c r="M2652" s="37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</row>
    <row r="2653" spans="1:35" ht="24.95" customHeight="1">
      <c r="A2653" s="66"/>
      <c r="B2653" s="66"/>
      <c r="L2653" s="37"/>
      <c r="M2653" s="37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</row>
    <row r="2654" spans="1:35" ht="24.95" customHeight="1">
      <c r="A2654" s="66"/>
      <c r="B2654" s="66"/>
      <c r="L2654" s="37"/>
      <c r="M2654" s="37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</row>
    <row r="2655" spans="1:35" ht="24.95" customHeight="1">
      <c r="A2655" s="66"/>
      <c r="B2655" s="66"/>
      <c r="L2655" s="37"/>
      <c r="M2655" s="37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</row>
    <row r="2656" spans="1:35" ht="24.95" customHeight="1">
      <c r="A2656" s="66"/>
      <c r="B2656" s="66"/>
      <c r="L2656" s="37"/>
      <c r="M2656" s="37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</row>
    <row r="2657" spans="1:35" ht="24.95" customHeight="1">
      <c r="A2657" s="66"/>
      <c r="B2657" s="66"/>
      <c r="L2657" s="37"/>
      <c r="M2657" s="3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</row>
    <row r="2658" spans="1:35" ht="24.95" customHeight="1">
      <c r="A2658" s="66"/>
      <c r="B2658" s="66"/>
      <c r="L2658" s="37"/>
      <c r="M2658" s="37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</row>
    <row r="2659" spans="1:35" ht="24.95" customHeight="1">
      <c r="A2659" s="66"/>
      <c r="B2659" s="66"/>
      <c r="L2659" s="37"/>
      <c r="M2659" s="37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</row>
    <row r="2660" spans="1:35" ht="24.95" customHeight="1">
      <c r="A2660" s="66"/>
      <c r="B2660" s="66"/>
      <c r="L2660" s="37"/>
      <c r="M2660" s="37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</row>
    <row r="2661" spans="1:35" ht="24.95" customHeight="1">
      <c r="A2661" s="66"/>
      <c r="B2661" s="66"/>
      <c r="L2661" s="37"/>
      <c r="M2661" s="37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</row>
    <row r="2662" spans="1:35" ht="24.95" customHeight="1">
      <c r="A2662" s="66"/>
      <c r="B2662" s="66"/>
      <c r="L2662" s="37"/>
      <c r="M2662" s="37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</row>
    <row r="2663" spans="1:35" ht="24.95" customHeight="1">
      <c r="A2663" s="66"/>
      <c r="B2663" s="66"/>
      <c r="L2663" s="37"/>
      <c r="M2663" s="37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</row>
    <row r="2664" spans="1:35" ht="24.95" customHeight="1">
      <c r="A2664" s="66"/>
      <c r="B2664" s="66"/>
      <c r="L2664" s="37"/>
      <c r="M2664" s="37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</row>
    <row r="2665" spans="1:35" ht="24.95" customHeight="1">
      <c r="A2665" s="66"/>
      <c r="B2665" s="66"/>
      <c r="L2665" s="37"/>
      <c r="M2665" s="37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</row>
    <row r="2666" spans="1:35" ht="24.95" customHeight="1">
      <c r="A2666" s="66"/>
      <c r="B2666" s="66"/>
      <c r="L2666" s="37"/>
      <c r="M2666" s="37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</row>
    <row r="2667" spans="1:35" ht="24.95" customHeight="1">
      <c r="A2667" s="66"/>
      <c r="B2667" s="66"/>
      <c r="L2667" s="37"/>
      <c r="M2667" s="3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</row>
    <row r="2668" spans="1:35" ht="24.95" customHeight="1">
      <c r="A2668" s="66"/>
      <c r="B2668" s="66"/>
      <c r="L2668" s="37"/>
      <c r="M2668" s="37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</row>
    <row r="2669" spans="1:35" ht="24.95" customHeight="1">
      <c r="A2669" s="66"/>
      <c r="B2669" s="66"/>
      <c r="L2669" s="37"/>
      <c r="M2669" s="37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</row>
    <row r="2670" spans="1:35" ht="24.95" customHeight="1">
      <c r="A2670" s="66"/>
      <c r="B2670" s="66"/>
      <c r="L2670" s="37"/>
      <c r="M2670" s="37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</row>
    <row r="2671" spans="1:35" ht="24.95" customHeight="1">
      <c r="A2671" s="66"/>
      <c r="B2671" s="66"/>
      <c r="L2671" s="37"/>
      <c r="M2671" s="37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</row>
    <row r="2672" spans="1:35" ht="24.95" customHeight="1">
      <c r="A2672" s="66"/>
      <c r="B2672" s="66"/>
      <c r="L2672" s="37"/>
      <c r="M2672" s="37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</row>
    <row r="2673" spans="1:35" ht="24.95" customHeight="1">
      <c r="A2673" s="66"/>
      <c r="B2673" s="66"/>
      <c r="L2673" s="37"/>
      <c r="M2673" s="37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</row>
    <row r="2674" spans="1:35" ht="24.95" customHeight="1">
      <c r="A2674" s="66"/>
      <c r="B2674" s="66"/>
      <c r="L2674" s="37"/>
      <c r="M2674" s="37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</row>
    <row r="2675" spans="1:35" ht="24.95" customHeight="1">
      <c r="A2675" s="66"/>
      <c r="B2675" s="66"/>
      <c r="L2675" s="37"/>
      <c r="M2675" s="37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</row>
    <row r="2676" spans="1:35" ht="24.95" customHeight="1">
      <c r="A2676" s="66"/>
      <c r="B2676" s="66"/>
      <c r="L2676" s="37"/>
      <c r="M2676" s="37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</row>
    <row r="2677" spans="1:35" ht="24.95" customHeight="1">
      <c r="A2677" s="66"/>
      <c r="B2677" s="66"/>
      <c r="L2677" s="37"/>
      <c r="M2677" s="3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</row>
    <row r="2678" spans="1:35" ht="24.95" customHeight="1">
      <c r="A2678" s="66"/>
      <c r="B2678" s="66"/>
      <c r="L2678" s="37"/>
      <c r="M2678" s="37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</row>
    <row r="2679" spans="1:35" ht="24.95" customHeight="1">
      <c r="A2679" s="66"/>
      <c r="B2679" s="66"/>
      <c r="L2679" s="37"/>
      <c r="M2679" s="37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</row>
    <row r="2680" spans="1:35" ht="24.95" customHeight="1">
      <c r="A2680" s="66"/>
      <c r="B2680" s="66"/>
      <c r="L2680" s="37"/>
      <c r="M2680" s="37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</row>
    <row r="2681" spans="1:35" ht="24.95" customHeight="1">
      <c r="A2681" s="66"/>
      <c r="B2681" s="66"/>
      <c r="L2681" s="37"/>
      <c r="M2681" s="37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</row>
    <row r="2682" spans="1:35" ht="24.95" customHeight="1">
      <c r="A2682" s="66"/>
      <c r="B2682" s="66"/>
      <c r="L2682" s="37"/>
      <c r="M2682" s="37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</row>
    <row r="2683" spans="1:35" ht="24.95" customHeight="1">
      <c r="A2683" s="66"/>
      <c r="B2683" s="66"/>
      <c r="L2683" s="37"/>
      <c r="M2683" s="37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</row>
    <row r="2684" spans="1:35" ht="24.95" customHeight="1">
      <c r="A2684" s="66"/>
      <c r="B2684" s="66"/>
      <c r="L2684" s="37"/>
      <c r="M2684" s="37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</row>
    <row r="2685" spans="1:35" ht="24.95" customHeight="1">
      <c r="A2685" s="66"/>
      <c r="B2685" s="66"/>
      <c r="L2685" s="37"/>
      <c r="M2685" s="37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</row>
    <row r="2686" spans="1:35" ht="24.95" customHeight="1">
      <c r="A2686" s="66"/>
      <c r="B2686" s="66"/>
      <c r="L2686" s="37"/>
      <c r="M2686" s="37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</row>
    <row r="2687" spans="1:35" ht="24.95" customHeight="1">
      <c r="A2687" s="66"/>
      <c r="B2687" s="66"/>
      <c r="L2687" s="37"/>
      <c r="M2687" s="3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</row>
    <row r="2688" spans="1:35" ht="24.95" customHeight="1">
      <c r="A2688" s="66"/>
      <c r="B2688" s="66"/>
      <c r="L2688" s="37"/>
      <c r="M2688" s="37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</row>
    <row r="2689" spans="1:35" ht="24.95" customHeight="1">
      <c r="A2689" s="66"/>
      <c r="B2689" s="66"/>
      <c r="L2689" s="37"/>
      <c r="M2689" s="37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</row>
    <row r="2690" spans="1:35" ht="24.95" customHeight="1">
      <c r="A2690" s="66"/>
      <c r="B2690" s="66"/>
      <c r="L2690" s="37"/>
      <c r="M2690" s="37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</row>
    <row r="2691" spans="1:35" ht="24.95" customHeight="1">
      <c r="A2691" s="66"/>
      <c r="B2691" s="66"/>
      <c r="L2691" s="37"/>
      <c r="M2691" s="37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</row>
    <row r="2692" spans="1:35" ht="24.95" customHeight="1">
      <c r="A2692" s="66"/>
      <c r="B2692" s="66"/>
      <c r="L2692" s="37"/>
      <c r="M2692" s="37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</row>
    <row r="2693" spans="1:35" ht="24.95" customHeight="1">
      <c r="A2693" s="66"/>
      <c r="B2693" s="66"/>
      <c r="L2693" s="37"/>
      <c r="M2693" s="37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</row>
    <row r="2694" spans="1:35" ht="24.95" customHeight="1">
      <c r="A2694" s="66"/>
      <c r="B2694" s="66"/>
      <c r="L2694" s="37"/>
      <c r="M2694" s="37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</row>
    <row r="2695" spans="1:35" ht="24.95" customHeight="1">
      <c r="A2695" s="66"/>
      <c r="B2695" s="66"/>
      <c r="L2695" s="37"/>
      <c r="M2695" s="37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</row>
    <row r="2696" spans="1:35" ht="24.95" customHeight="1">
      <c r="A2696" s="66"/>
      <c r="B2696" s="66"/>
      <c r="L2696" s="37"/>
      <c r="M2696" s="37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</row>
    <row r="2697" spans="1:35" ht="24.95" customHeight="1">
      <c r="A2697" s="66"/>
      <c r="B2697" s="66"/>
      <c r="L2697" s="37"/>
      <c r="M2697" s="3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</row>
    <row r="2698" spans="1:35" ht="24.95" customHeight="1">
      <c r="A2698" s="66"/>
      <c r="B2698" s="66"/>
      <c r="L2698" s="37"/>
      <c r="M2698" s="37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</row>
    <row r="2699" spans="1:35" ht="24.95" customHeight="1">
      <c r="A2699" s="66"/>
      <c r="B2699" s="66"/>
      <c r="L2699" s="37"/>
      <c r="M2699" s="37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</row>
    <row r="2700" spans="1:35" ht="24.95" customHeight="1">
      <c r="A2700" s="66"/>
      <c r="B2700" s="66"/>
      <c r="L2700" s="37"/>
      <c r="M2700" s="37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</row>
    <row r="2701" spans="1:35" ht="24.95" customHeight="1">
      <c r="A2701" s="66"/>
      <c r="B2701" s="66"/>
      <c r="L2701" s="37"/>
      <c r="M2701" s="37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</row>
    <row r="2702" spans="1:35" ht="24.95" customHeight="1">
      <c r="A2702" s="66"/>
      <c r="B2702" s="66"/>
      <c r="L2702" s="37"/>
      <c r="M2702" s="37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</row>
    <row r="2703" spans="1:35" ht="24.95" customHeight="1">
      <c r="A2703" s="66"/>
      <c r="B2703" s="66"/>
      <c r="L2703" s="37"/>
      <c r="M2703" s="37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</row>
    <row r="2704" spans="1:35" ht="24.95" customHeight="1">
      <c r="A2704" s="66"/>
      <c r="B2704" s="66"/>
      <c r="L2704" s="37"/>
      <c r="M2704" s="37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</row>
    <row r="2705" spans="1:35" ht="24.95" customHeight="1">
      <c r="A2705" s="66"/>
      <c r="B2705" s="66"/>
      <c r="L2705" s="37"/>
      <c r="M2705" s="37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</row>
    <row r="2706" spans="1:35" ht="24.95" customHeight="1">
      <c r="A2706" s="66"/>
      <c r="B2706" s="66"/>
      <c r="L2706" s="37"/>
      <c r="M2706" s="37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</row>
    <row r="2707" spans="1:35" ht="24.95" customHeight="1">
      <c r="A2707" s="66"/>
      <c r="B2707" s="66"/>
      <c r="L2707" s="37"/>
      <c r="M2707" s="3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</row>
    <row r="2708" spans="1:35" ht="24.95" customHeight="1">
      <c r="A2708" s="66"/>
      <c r="B2708" s="66"/>
      <c r="L2708" s="37"/>
      <c r="M2708" s="37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</row>
    <row r="2709" spans="1:35" ht="24.95" customHeight="1">
      <c r="A2709" s="66"/>
      <c r="B2709" s="66"/>
      <c r="L2709" s="37"/>
      <c r="M2709" s="37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</row>
    <row r="2710" spans="1:35" ht="24.95" customHeight="1">
      <c r="A2710" s="66"/>
      <c r="B2710" s="66"/>
      <c r="L2710" s="37"/>
      <c r="M2710" s="37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</row>
    <row r="2711" spans="1:35" ht="24.95" customHeight="1">
      <c r="A2711" s="66"/>
      <c r="B2711" s="66"/>
      <c r="L2711" s="37"/>
      <c r="M2711" s="37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</row>
    <row r="2712" spans="1:35" ht="24.95" customHeight="1">
      <c r="A2712" s="66"/>
      <c r="B2712" s="66"/>
      <c r="L2712" s="37"/>
      <c r="M2712" s="37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</row>
    <row r="2713" spans="1:35" ht="24.95" customHeight="1">
      <c r="A2713" s="66"/>
      <c r="B2713" s="66"/>
      <c r="L2713" s="37"/>
      <c r="M2713" s="37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</row>
    <row r="2714" spans="1:35" ht="24.95" customHeight="1">
      <c r="A2714" s="66"/>
      <c r="B2714" s="66"/>
      <c r="L2714" s="37"/>
      <c r="M2714" s="37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</row>
    <row r="2715" spans="1:35" ht="24.95" customHeight="1">
      <c r="A2715" s="66"/>
      <c r="B2715" s="66"/>
      <c r="L2715" s="37"/>
      <c r="M2715" s="37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</row>
    <row r="2716" spans="1:35" ht="24.95" customHeight="1">
      <c r="A2716" s="66"/>
      <c r="B2716" s="66"/>
      <c r="L2716" s="37"/>
      <c r="M2716" s="37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</row>
    <row r="2717" spans="1:35" ht="24.95" customHeight="1">
      <c r="A2717" s="66"/>
      <c r="B2717" s="66"/>
      <c r="L2717" s="37"/>
      <c r="M2717" s="3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</row>
    <row r="2718" spans="1:35" ht="24.95" customHeight="1">
      <c r="A2718" s="66"/>
      <c r="B2718" s="66"/>
      <c r="L2718" s="37"/>
      <c r="M2718" s="37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</row>
    <row r="2719" spans="1:35" ht="24.95" customHeight="1">
      <c r="A2719" s="66"/>
      <c r="B2719" s="66"/>
      <c r="L2719" s="37"/>
      <c r="M2719" s="37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</row>
    <row r="2720" spans="1:35" ht="24.95" customHeight="1">
      <c r="A2720" s="66"/>
      <c r="B2720" s="66"/>
      <c r="L2720" s="37"/>
      <c r="M2720" s="37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</row>
    <row r="2721" spans="1:35" ht="24.95" customHeight="1">
      <c r="A2721" s="66"/>
      <c r="B2721" s="66"/>
      <c r="L2721" s="37"/>
      <c r="M2721" s="37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</row>
    <row r="2722" spans="1:35" ht="24.95" customHeight="1">
      <c r="A2722" s="66"/>
      <c r="B2722" s="66"/>
      <c r="L2722" s="37"/>
      <c r="M2722" s="37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</row>
    <row r="2723" spans="1:35" ht="24.95" customHeight="1">
      <c r="A2723" s="66"/>
      <c r="B2723" s="66"/>
      <c r="L2723" s="37"/>
      <c r="M2723" s="37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</row>
    <row r="2724" spans="1:35" ht="24.95" customHeight="1">
      <c r="A2724" s="66"/>
      <c r="B2724" s="66"/>
      <c r="L2724" s="37"/>
      <c r="M2724" s="37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</row>
    <row r="2725" spans="1:35" ht="24.95" customHeight="1">
      <c r="A2725" s="66"/>
      <c r="B2725" s="66"/>
      <c r="L2725" s="37"/>
      <c r="M2725" s="37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</row>
    <row r="2726" spans="1:35" ht="24.95" customHeight="1">
      <c r="A2726" s="66"/>
      <c r="B2726" s="66"/>
      <c r="L2726" s="37"/>
      <c r="M2726" s="37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</row>
    <row r="2727" spans="1:35" ht="24.95" customHeight="1">
      <c r="A2727" s="66"/>
      <c r="B2727" s="66"/>
      <c r="L2727" s="37"/>
      <c r="M2727" s="3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</row>
    <row r="2728" spans="1:35" ht="24.95" customHeight="1">
      <c r="A2728" s="66"/>
      <c r="B2728" s="66"/>
      <c r="L2728" s="37"/>
      <c r="M2728" s="37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</row>
    <row r="2729" spans="1:35" ht="24.95" customHeight="1">
      <c r="A2729" s="66"/>
      <c r="B2729" s="66"/>
      <c r="L2729" s="37"/>
      <c r="M2729" s="37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</row>
    <row r="2730" spans="1:35" ht="24.95" customHeight="1">
      <c r="A2730" s="66"/>
      <c r="B2730" s="66"/>
      <c r="L2730" s="37"/>
      <c r="M2730" s="37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</row>
    <row r="2731" spans="1:35" ht="24.95" customHeight="1">
      <c r="A2731" s="66"/>
      <c r="B2731" s="66"/>
      <c r="L2731" s="37"/>
      <c r="M2731" s="37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</row>
    <row r="2732" spans="1:35" ht="24.95" customHeight="1">
      <c r="A2732" s="66"/>
      <c r="B2732" s="66"/>
      <c r="L2732" s="37"/>
      <c r="M2732" s="37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</row>
    <row r="2733" spans="1:35" ht="24.95" customHeight="1">
      <c r="A2733" s="66"/>
      <c r="B2733" s="66"/>
      <c r="L2733" s="37"/>
      <c r="M2733" s="37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</row>
    <row r="2734" spans="1:35" ht="24.95" customHeight="1">
      <c r="A2734" s="66"/>
      <c r="B2734" s="66"/>
      <c r="L2734" s="37"/>
      <c r="M2734" s="37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</row>
    <row r="2735" spans="1:35" ht="24.95" customHeight="1">
      <c r="A2735" s="66"/>
      <c r="B2735" s="66"/>
      <c r="L2735" s="37"/>
      <c r="M2735" s="37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</row>
    <row r="2736" spans="1:35" ht="24.95" customHeight="1">
      <c r="A2736" s="66"/>
      <c r="B2736" s="66"/>
      <c r="L2736" s="37"/>
      <c r="M2736" s="37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</row>
    <row r="2737" spans="1:35" ht="24.95" customHeight="1">
      <c r="A2737" s="66"/>
      <c r="B2737" s="66"/>
      <c r="L2737" s="37"/>
      <c r="M2737" s="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</row>
    <row r="2738" spans="1:35" ht="24.95" customHeight="1">
      <c r="A2738" s="66"/>
      <c r="B2738" s="66"/>
      <c r="L2738" s="37"/>
      <c r="M2738" s="37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</row>
    <row r="2739" spans="1:35" ht="24.95" customHeight="1">
      <c r="A2739" s="66"/>
      <c r="B2739" s="66"/>
      <c r="L2739" s="37"/>
      <c r="M2739" s="37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</row>
    <row r="2740" spans="1:35" ht="24.95" customHeight="1">
      <c r="A2740" s="66"/>
      <c r="B2740" s="66"/>
      <c r="L2740" s="37"/>
      <c r="M2740" s="37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</row>
    <row r="2741" spans="1:35" ht="24.95" customHeight="1">
      <c r="A2741" s="66"/>
      <c r="B2741" s="66"/>
      <c r="L2741" s="37"/>
      <c r="M2741" s="37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</row>
    <row r="2742" spans="1:35" ht="24.95" customHeight="1">
      <c r="A2742" s="66"/>
      <c r="B2742" s="66"/>
      <c r="L2742" s="37"/>
      <c r="M2742" s="37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</row>
    <row r="2743" spans="1:35" ht="24.95" customHeight="1">
      <c r="A2743" s="66"/>
      <c r="B2743" s="66"/>
      <c r="L2743" s="37"/>
      <c r="M2743" s="37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</row>
    <row r="2744" spans="1:35" ht="24.95" customHeight="1">
      <c r="A2744" s="66"/>
      <c r="B2744" s="66"/>
      <c r="L2744" s="37"/>
      <c r="M2744" s="37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</row>
    <row r="2745" spans="1:35" ht="24.95" customHeight="1">
      <c r="A2745" s="66"/>
      <c r="B2745" s="66"/>
      <c r="L2745" s="37"/>
      <c r="M2745" s="37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</row>
    <row r="2746" spans="1:35" ht="24.95" customHeight="1">
      <c r="A2746" s="66"/>
      <c r="B2746" s="66"/>
      <c r="L2746" s="37"/>
      <c r="M2746" s="37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</row>
    <row r="2747" spans="1:35" ht="24.95" customHeight="1">
      <c r="A2747" s="66"/>
      <c r="B2747" s="66"/>
      <c r="L2747" s="37"/>
      <c r="M2747" s="3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</row>
    <row r="2748" spans="1:35" ht="24.95" customHeight="1">
      <c r="A2748" s="66"/>
      <c r="B2748" s="66"/>
      <c r="L2748" s="37"/>
      <c r="M2748" s="37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</row>
    <row r="2749" spans="1:35" ht="24.95" customHeight="1">
      <c r="A2749" s="66"/>
      <c r="B2749" s="66"/>
      <c r="L2749" s="37"/>
      <c r="M2749" s="37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</row>
    <row r="2750" spans="1:35" ht="24.95" customHeight="1">
      <c r="A2750" s="66"/>
      <c r="B2750" s="66"/>
      <c r="L2750" s="37"/>
      <c r="M2750" s="37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</row>
    <row r="2751" spans="1:35" ht="24.95" customHeight="1">
      <c r="A2751" s="66"/>
      <c r="B2751" s="66"/>
      <c r="L2751" s="37"/>
      <c r="M2751" s="37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</row>
    <row r="2752" spans="1:35" ht="24.95" customHeight="1">
      <c r="A2752" s="66"/>
      <c r="B2752" s="66"/>
      <c r="L2752" s="37"/>
      <c r="M2752" s="37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</row>
    <row r="2753" spans="1:35" ht="24.95" customHeight="1">
      <c r="A2753" s="66"/>
      <c r="B2753" s="66"/>
      <c r="L2753" s="37"/>
      <c r="M2753" s="37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</row>
    <row r="2754" spans="1:35" ht="24.95" customHeight="1">
      <c r="A2754" s="66"/>
      <c r="B2754" s="66"/>
      <c r="L2754" s="37"/>
      <c r="M2754" s="37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</row>
    <row r="2755" spans="1:35" ht="24.95" customHeight="1">
      <c r="A2755" s="66"/>
      <c r="B2755" s="66"/>
      <c r="L2755" s="37"/>
      <c r="M2755" s="37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</row>
    <row r="2756" spans="1:35" ht="24.95" customHeight="1">
      <c r="A2756" s="66"/>
      <c r="B2756" s="66"/>
      <c r="L2756" s="37"/>
      <c r="M2756" s="37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</row>
    <row r="2757" spans="1:35" ht="24.95" customHeight="1">
      <c r="A2757" s="66"/>
      <c r="B2757" s="66"/>
      <c r="L2757" s="37"/>
      <c r="M2757" s="3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</row>
    <row r="2758" spans="1:35" ht="24.95" customHeight="1">
      <c r="A2758" s="66"/>
      <c r="B2758" s="66"/>
      <c r="L2758" s="37"/>
      <c r="M2758" s="37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</row>
    <row r="2759" spans="1:35" ht="24.95" customHeight="1">
      <c r="A2759" s="66"/>
      <c r="B2759" s="66"/>
      <c r="L2759" s="37"/>
      <c r="M2759" s="37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</row>
    <row r="2760" spans="1:35" ht="24.95" customHeight="1">
      <c r="A2760" s="66"/>
      <c r="B2760" s="66"/>
      <c r="L2760" s="37"/>
      <c r="M2760" s="37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</row>
    <row r="2761" spans="1:35" ht="24.95" customHeight="1">
      <c r="A2761" s="66"/>
      <c r="B2761" s="66"/>
      <c r="L2761" s="37"/>
      <c r="M2761" s="37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</row>
    <row r="2762" spans="1:35" ht="24.95" customHeight="1">
      <c r="A2762" s="66"/>
      <c r="B2762" s="66"/>
      <c r="L2762" s="37"/>
      <c r="M2762" s="37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</row>
    <row r="2763" spans="1:35" ht="24.95" customHeight="1">
      <c r="A2763" s="66"/>
      <c r="B2763" s="66"/>
      <c r="L2763" s="37"/>
      <c r="M2763" s="37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</row>
    <row r="2764" spans="1:35" ht="24.95" customHeight="1">
      <c r="A2764" s="66"/>
      <c r="B2764" s="66"/>
      <c r="L2764" s="37"/>
      <c r="M2764" s="37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</row>
    <row r="2765" spans="1:35" ht="24.95" customHeight="1">
      <c r="A2765" s="66"/>
      <c r="B2765" s="66"/>
      <c r="L2765" s="37"/>
      <c r="M2765" s="37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</row>
    <row r="2766" spans="1:35" ht="24.95" customHeight="1">
      <c r="A2766" s="66"/>
      <c r="B2766" s="66"/>
      <c r="L2766" s="37"/>
      <c r="M2766" s="37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</row>
    <row r="2767" spans="1:35" ht="24.95" customHeight="1">
      <c r="A2767" s="66"/>
      <c r="B2767" s="66"/>
      <c r="L2767" s="37"/>
      <c r="M2767" s="3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</row>
    <row r="2768" spans="1:35" ht="24.95" customHeight="1">
      <c r="A2768" s="66"/>
      <c r="B2768" s="66"/>
      <c r="L2768" s="37"/>
      <c r="M2768" s="37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</row>
    <row r="2769" spans="1:35" ht="24.95" customHeight="1">
      <c r="A2769" s="66"/>
      <c r="B2769" s="66"/>
      <c r="L2769" s="37"/>
      <c r="M2769" s="37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</row>
    <row r="2770" spans="1:35" ht="24.95" customHeight="1">
      <c r="A2770" s="66"/>
      <c r="B2770" s="66"/>
      <c r="L2770" s="37"/>
      <c r="M2770" s="37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</row>
    <row r="2771" spans="1:35" ht="24.95" customHeight="1">
      <c r="A2771" s="66"/>
      <c r="B2771" s="66"/>
      <c r="L2771" s="37"/>
      <c r="M2771" s="37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</row>
    <row r="2772" spans="1:35" ht="24.95" customHeight="1">
      <c r="A2772" s="66"/>
      <c r="B2772" s="66"/>
      <c r="L2772" s="37"/>
      <c r="M2772" s="37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</row>
    <row r="2773" spans="1:35" ht="24.95" customHeight="1">
      <c r="A2773" s="66"/>
      <c r="B2773" s="66"/>
      <c r="L2773" s="37"/>
      <c r="M2773" s="37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</row>
    <row r="2774" spans="1:35" ht="24.95" customHeight="1">
      <c r="A2774" s="66"/>
      <c r="B2774" s="66"/>
      <c r="L2774" s="37"/>
      <c r="M2774" s="37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</row>
    <row r="2775" spans="1:35" ht="24.95" customHeight="1">
      <c r="A2775" s="66"/>
      <c r="B2775" s="66"/>
      <c r="L2775" s="37"/>
      <c r="M2775" s="37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</row>
    <row r="2776" spans="1:35" ht="24.95" customHeight="1">
      <c r="A2776" s="66"/>
      <c r="B2776" s="66"/>
      <c r="L2776" s="37"/>
      <c r="M2776" s="37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</row>
    <row r="2777" spans="1:35" ht="24.95" customHeight="1">
      <c r="A2777" s="66"/>
      <c r="B2777" s="66"/>
      <c r="L2777" s="37"/>
      <c r="M2777" s="3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</row>
    <row r="2778" spans="1:35" ht="24.95" customHeight="1">
      <c r="A2778" s="66"/>
      <c r="B2778" s="66"/>
      <c r="L2778" s="37"/>
      <c r="M2778" s="37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</row>
    <row r="2779" spans="1:35" ht="24.95" customHeight="1">
      <c r="A2779" s="66"/>
      <c r="B2779" s="66"/>
      <c r="L2779" s="37"/>
      <c r="M2779" s="37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</row>
    <row r="2780" spans="1:35" ht="24.95" customHeight="1">
      <c r="A2780" s="66"/>
      <c r="B2780" s="66"/>
      <c r="L2780" s="37"/>
      <c r="M2780" s="37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</row>
    <row r="2781" spans="1:35" ht="24.95" customHeight="1">
      <c r="A2781" s="66"/>
      <c r="B2781" s="66"/>
      <c r="L2781" s="37"/>
      <c r="M2781" s="37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</row>
    <row r="2782" spans="1:35" ht="24.95" customHeight="1">
      <c r="A2782" s="66"/>
      <c r="B2782" s="66"/>
      <c r="L2782" s="37"/>
      <c r="M2782" s="37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</row>
    <row r="2783" spans="1:35" ht="24.95" customHeight="1">
      <c r="A2783" s="66"/>
      <c r="B2783" s="66"/>
      <c r="L2783" s="37"/>
      <c r="M2783" s="37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</row>
    <row r="2784" spans="1:35" ht="24.95" customHeight="1">
      <c r="A2784" s="66"/>
      <c r="B2784" s="66"/>
      <c r="L2784" s="37"/>
      <c r="M2784" s="37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</row>
    <row r="2785" spans="1:35" ht="24.95" customHeight="1">
      <c r="A2785" s="66"/>
      <c r="B2785" s="66"/>
      <c r="L2785" s="37"/>
      <c r="M2785" s="37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</row>
    <row r="2786" spans="1:35" ht="24.95" customHeight="1">
      <c r="A2786" s="66"/>
      <c r="B2786" s="66"/>
      <c r="L2786" s="37"/>
      <c r="M2786" s="37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</row>
    <row r="2787" spans="1:35" ht="24.95" customHeight="1">
      <c r="A2787" s="66"/>
      <c r="B2787" s="66"/>
      <c r="L2787" s="37"/>
      <c r="M2787" s="3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</row>
    <row r="2788" spans="1:35" ht="24.95" customHeight="1">
      <c r="A2788" s="66"/>
      <c r="B2788" s="66"/>
      <c r="L2788" s="37"/>
      <c r="M2788" s="37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</row>
    <row r="2789" spans="1:35" ht="24.95" customHeight="1">
      <c r="A2789" s="66"/>
      <c r="B2789" s="66"/>
      <c r="L2789" s="37"/>
      <c r="M2789" s="37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</row>
    <row r="2790" spans="1:35" ht="24.95" customHeight="1">
      <c r="A2790" s="66"/>
      <c r="B2790" s="66"/>
      <c r="L2790" s="37"/>
      <c r="M2790" s="37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</row>
    <row r="2791" spans="1:35" ht="24.95" customHeight="1">
      <c r="A2791" s="66"/>
      <c r="B2791" s="66"/>
      <c r="L2791" s="37"/>
      <c r="M2791" s="37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</row>
    <row r="2792" spans="1:35" ht="24.95" customHeight="1">
      <c r="A2792" s="66"/>
      <c r="B2792" s="66"/>
      <c r="L2792" s="37"/>
      <c r="M2792" s="37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</row>
    <row r="2793" spans="1:35" ht="24.95" customHeight="1">
      <c r="A2793" s="66"/>
      <c r="B2793" s="66"/>
      <c r="L2793" s="37"/>
      <c r="M2793" s="37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</row>
    <row r="2794" spans="1:35" ht="24.95" customHeight="1">
      <c r="A2794" s="66"/>
      <c r="B2794" s="66"/>
      <c r="L2794" s="37"/>
      <c r="M2794" s="37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</row>
    <row r="2795" spans="1:35" ht="24.95" customHeight="1">
      <c r="A2795" s="66"/>
      <c r="B2795" s="66"/>
      <c r="L2795" s="37"/>
      <c r="M2795" s="37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</row>
    <row r="2796" spans="1:35" ht="24.95" customHeight="1">
      <c r="A2796" s="66"/>
      <c r="B2796" s="66"/>
      <c r="L2796" s="37"/>
      <c r="M2796" s="37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</row>
    <row r="2797" spans="1:35" ht="24.95" customHeight="1">
      <c r="A2797" s="66"/>
      <c r="B2797" s="66"/>
      <c r="L2797" s="37"/>
      <c r="M2797" s="3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</row>
    <row r="2798" spans="1:35" ht="24.95" customHeight="1">
      <c r="A2798" s="66"/>
      <c r="B2798" s="66"/>
      <c r="L2798" s="37"/>
      <c r="M2798" s="37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</row>
    <row r="2799" spans="1:35" ht="24.95" customHeight="1">
      <c r="A2799" s="66"/>
      <c r="B2799" s="66"/>
      <c r="L2799" s="37"/>
      <c r="M2799" s="37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</row>
    <row r="2800" spans="1:35" ht="24.95" customHeight="1">
      <c r="A2800" s="66"/>
      <c r="B2800" s="66"/>
      <c r="L2800" s="37"/>
      <c r="M2800" s="37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</row>
    <row r="2801" spans="1:35" ht="24.95" customHeight="1">
      <c r="A2801" s="66"/>
      <c r="B2801" s="66"/>
      <c r="L2801" s="37"/>
      <c r="M2801" s="37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</row>
    <row r="2802" spans="1:35" ht="24.95" customHeight="1">
      <c r="A2802" s="66"/>
      <c r="B2802" s="66"/>
      <c r="L2802" s="37"/>
      <c r="M2802" s="37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</row>
    <row r="2803" spans="1:35" ht="24.95" customHeight="1">
      <c r="A2803" s="66"/>
      <c r="B2803" s="66"/>
      <c r="L2803" s="37"/>
      <c r="M2803" s="37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</row>
    <row r="2804" spans="1:35" ht="24.95" customHeight="1">
      <c r="A2804" s="66"/>
      <c r="B2804" s="66"/>
      <c r="L2804" s="37"/>
      <c r="M2804" s="37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</row>
    <row r="2805" spans="1:35" ht="24.95" customHeight="1">
      <c r="A2805" s="66"/>
      <c r="B2805" s="66"/>
      <c r="L2805" s="37"/>
      <c r="M2805" s="37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</row>
    <row r="2806" spans="1:35" ht="24.95" customHeight="1">
      <c r="A2806" s="66"/>
      <c r="B2806" s="66"/>
      <c r="L2806" s="37"/>
      <c r="M2806" s="37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</row>
    <row r="2807" spans="1:35" ht="24.95" customHeight="1">
      <c r="A2807" s="66"/>
      <c r="B2807" s="66"/>
      <c r="L2807" s="37"/>
      <c r="M2807" s="3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</row>
    <row r="2808" spans="1:35" ht="24.95" customHeight="1">
      <c r="A2808" s="66"/>
      <c r="B2808" s="66"/>
      <c r="L2808" s="37"/>
      <c r="M2808" s="37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</row>
    <row r="2809" spans="1:35" ht="24.95" customHeight="1">
      <c r="A2809" s="66"/>
      <c r="B2809" s="66"/>
      <c r="L2809" s="37"/>
      <c r="M2809" s="37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</row>
    <row r="2810" spans="1:35" ht="24.95" customHeight="1">
      <c r="A2810" s="66"/>
      <c r="B2810" s="66"/>
      <c r="L2810" s="37"/>
      <c r="M2810" s="37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</row>
    <row r="2811" spans="1:35" ht="24.95" customHeight="1">
      <c r="A2811" s="66"/>
      <c r="B2811" s="66"/>
      <c r="L2811" s="37"/>
      <c r="M2811" s="37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</row>
    <row r="2812" spans="1:35" ht="24.95" customHeight="1">
      <c r="A2812" s="66"/>
      <c r="B2812" s="66"/>
      <c r="L2812" s="37"/>
      <c r="M2812" s="37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</row>
    <row r="2813" spans="1:35" ht="24.95" customHeight="1">
      <c r="A2813" s="66"/>
      <c r="B2813" s="66"/>
      <c r="L2813" s="37"/>
      <c r="M2813" s="37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</row>
    <row r="2814" spans="1:35" ht="24.95" customHeight="1">
      <c r="A2814" s="66"/>
      <c r="B2814" s="66"/>
      <c r="L2814" s="37"/>
      <c r="M2814" s="37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</row>
    <row r="2815" spans="1:35" ht="24.95" customHeight="1">
      <c r="A2815" s="66"/>
      <c r="B2815" s="66"/>
      <c r="L2815" s="37"/>
      <c r="M2815" s="37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</row>
    <row r="2816" spans="1:35" ht="24.95" customHeight="1">
      <c r="A2816" s="66"/>
      <c r="B2816" s="66"/>
      <c r="L2816" s="37"/>
      <c r="M2816" s="37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</row>
    <row r="2817" spans="1:35" ht="24.95" customHeight="1">
      <c r="A2817" s="66"/>
      <c r="B2817" s="66"/>
      <c r="L2817" s="37"/>
      <c r="M2817" s="3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</row>
    <row r="2818" spans="1:35" ht="24.95" customHeight="1">
      <c r="A2818" s="66"/>
      <c r="B2818" s="66"/>
      <c r="L2818" s="37"/>
      <c r="M2818" s="37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</row>
    <row r="2819" spans="1:35" ht="24.95" customHeight="1">
      <c r="A2819" s="66"/>
      <c r="B2819" s="66"/>
      <c r="L2819" s="37"/>
      <c r="M2819" s="37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</row>
    <row r="2820" spans="1:35" ht="24.95" customHeight="1">
      <c r="A2820" s="66"/>
      <c r="B2820" s="66"/>
      <c r="L2820" s="37"/>
      <c r="M2820" s="37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</row>
    <row r="2821" spans="1:35" ht="24.95" customHeight="1">
      <c r="A2821" s="66"/>
      <c r="B2821" s="66"/>
      <c r="L2821" s="37"/>
      <c r="M2821" s="37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</row>
    <row r="2822" spans="1:35" ht="24.95" customHeight="1">
      <c r="A2822" s="66"/>
      <c r="B2822" s="66"/>
      <c r="L2822" s="37"/>
      <c r="M2822" s="37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</row>
    <row r="2823" spans="1:35" ht="24.95" customHeight="1">
      <c r="A2823" s="66"/>
      <c r="B2823" s="66"/>
      <c r="L2823" s="37"/>
      <c r="M2823" s="37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</row>
    <row r="2824" spans="1:35" ht="24.95" customHeight="1">
      <c r="A2824" s="66"/>
      <c r="B2824" s="66"/>
      <c r="L2824" s="37"/>
      <c r="M2824" s="37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</row>
    <row r="2825" spans="1:35" ht="24.95" customHeight="1">
      <c r="A2825" s="66"/>
      <c r="B2825" s="66"/>
      <c r="L2825" s="37"/>
      <c r="M2825" s="37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</row>
    <row r="2826" spans="1:35" ht="24.95" customHeight="1">
      <c r="A2826" s="66"/>
      <c r="B2826" s="66"/>
      <c r="L2826" s="37"/>
      <c r="M2826" s="37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</row>
    <row r="2827" spans="1:35" ht="24.95" customHeight="1">
      <c r="A2827" s="66"/>
      <c r="B2827" s="66"/>
      <c r="L2827" s="37"/>
      <c r="M2827" s="3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</row>
    <row r="2828" spans="1:35" ht="24.95" customHeight="1">
      <c r="A2828" s="66"/>
      <c r="B2828" s="66"/>
      <c r="L2828" s="37"/>
      <c r="M2828" s="37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</row>
    <row r="2829" spans="1:35" ht="24.95" customHeight="1">
      <c r="A2829" s="66"/>
      <c r="B2829" s="66"/>
      <c r="L2829" s="37"/>
      <c r="M2829" s="37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</row>
    <row r="2830" spans="1:35" ht="24.95" customHeight="1">
      <c r="A2830" s="66"/>
      <c r="B2830" s="66"/>
      <c r="L2830" s="37"/>
      <c r="M2830" s="37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</row>
    <row r="2831" spans="1:35" ht="24.95" customHeight="1">
      <c r="A2831" s="66"/>
      <c r="B2831" s="66"/>
      <c r="L2831" s="37"/>
      <c r="M2831" s="37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</row>
    <row r="2832" spans="1:35" ht="24.95" customHeight="1">
      <c r="A2832" s="66"/>
      <c r="B2832" s="66"/>
      <c r="L2832" s="37"/>
      <c r="M2832" s="37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</row>
    <row r="2833" spans="1:35" ht="24.95" customHeight="1">
      <c r="A2833" s="66"/>
      <c r="B2833" s="66"/>
      <c r="L2833" s="37"/>
      <c r="M2833" s="37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</row>
    <row r="2834" spans="1:35" ht="24.95" customHeight="1">
      <c r="A2834" s="66"/>
      <c r="B2834" s="66"/>
      <c r="L2834" s="37"/>
      <c r="M2834" s="37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</row>
    <row r="2835" spans="1:35" ht="24.95" customHeight="1">
      <c r="A2835" s="66"/>
      <c r="B2835" s="66"/>
      <c r="L2835" s="37"/>
      <c r="M2835" s="37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</row>
    <row r="2836" spans="1:35" ht="24.95" customHeight="1">
      <c r="A2836" s="66"/>
      <c r="B2836" s="66"/>
      <c r="L2836" s="37"/>
      <c r="M2836" s="37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</row>
    <row r="2837" spans="1:35" ht="24.95" customHeight="1">
      <c r="A2837" s="66"/>
      <c r="B2837" s="66"/>
      <c r="L2837" s="37"/>
      <c r="M2837" s="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</row>
    <row r="2838" spans="1:35" ht="24.95" customHeight="1">
      <c r="A2838" s="66"/>
      <c r="B2838" s="66"/>
      <c r="L2838" s="37"/>
      <c r="M2838" s="37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</row>
    <row r="2839" spans="1:35" ht="24.95" customHeight="1">
      <c r="A2839" s="66"/>
      <c r="B2839" s="66"/>
      <c r="L2839" s="37"/>
      <c r="M2839" s="37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</row>
    <row r="2840" spans="1:35" ht="24.95" customHeight="1">
      <c r="A2840" s="66"/>
      <c r="B2840" s="66"/>
      <c r="L2840" s="37"/>
      <c r="M2840" s="37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</row>
    <row r="2841" spans="1:35" ht="24.95" customHeight="1">
      <c r="A2841" s="66"/>
      <c r="B2841" s="66"/>
      <c r="L2841" s="37"/>
      <c r="M2841" s="37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</row>
    <row r="2842" spans="1:35" ht="24.95" customHeight="1">
      <c r="A2842" s="66"/>
      <c r="B2842" s="66"/>
      <c r="L2842" s="37"/>
      <c r="M2842" s="37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</row>
    <row r="2843" spans="1:35" ht="24.95" customHeight="1">
      <c r="A2843" s="66"/>
      <c r="B2843" s="66"/>
      <c r="L2843" s="37"/>
      <c r="M2843" s="37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</row>
    <row r="2844" spans="1:35" ht="24.95" customHeight="1">
      <c r="A2844" s="66"/>
      <c r="B2844" s="66"/>
      <c r="L2844" s="37"/>
      <c r="M2844" s="37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</row>
    <row r="2845" spans="1:35" ht="24.95" customHeight="1">
      <c r="A2845" s="66"/>
      <c r="B2845" s="66"/>
      <c r="L2845" s="37"/>
      <c r="M2845" s="37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</row>
    <row r="2846" spans="1:35" ht="24.95" customHeight="1">
      <c r="A2846" s="66"/>
      <c r="B2846" s="66"/>
      <c r="L2846" s="37"/>
      <c r="M2846" s="37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</row>
    <row r="2847" spans="1:35" ht="24.95" customHeight="1">
      <c r="A2847" s="66"/>
      <c r="B2847" s="66"/>
      <c r="L2847" s="37"/>
      <c r="M2847" s="3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</row>
    <row r="2848" spans="1:35" ht="24.95" customHeight="1">
      <c r="A2848" s="66"/>
      <c r="B2848" s="66"/>
      <c r="L2848" s="37"/>
      <c r="M2848" s="37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</row>
    <row r="2849" spans="1:35" ht="24.95" customHeight="1">
      <c r="A2849" s="66"/>
      <c r="B2849" s="66"/>
      <c r="L2849" s="37"/>
      <c r="M2849" s="37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</row>
    <row r="2850" spans="1:35" ht="24.95" customHeight="1">
      <c r="A2850" s="66"/>
      <c r="B2850" s="66"/>
      <c r="L2850" s="37"/>
      <c r="M2850" s="37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</row>
    <row r="2851" spans="1:35" ht="24.95" customHeight="1">
      <c r="A2851" s="66"/>
      <c r="B2851" s="66"/>
      <c r="L2851" s="37"/>
      <c r="M2851" s="37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</row>
    <row r="2852" spans="1:35" ht="24.95" customHeight="1">
      <c r="A2852" s="66"/>
      <c r="B2852" s="66"/>
      <c r="L2852" s="37"/>
      <c r="M2852" s="37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</row>
    <row r="2853" spans="1:35" ht="24.95" customHeight="1">
      <c r="A2853" s="66"/>
      <c r="B2853" s="66"/>
      <c r="L2853" s="37"/>
      <c r="M2853" s="37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</row>
    <row r="2854" spans="1:35" ht="24.95" customHeight="1">
      <c r="A2854" s="66"/>
      <c r="B2854" s="66"/>
      <c r="L2854" s="37"/>
      <c r="M2854" s="37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</row>
    <row r="2855" spans="1:35" ht="24.95" customHeight="1">
      <c r="A2855" s="66"/>
      <c r="B2855" s="66"/>
      <c r="L2855" s="37"/>
      <c r="M2855" s="37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</row>
    <row r="2856" spans="1:35" ht="24.95" customHeight="1">
      <c r="A2856" s="66"/>
      <c r="B2856" s="66"/>
      <c r="L2856" s="37"/>
      <c r="M2856" s="37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</row>
    <row r="2857" spans="1:35" ht="24.95" customHeight="1">
      <c r="A2857" s="66"/>
      <c r="B2857" s="66"/>
      <c r="L2857" s="37"/>
      <c r="M2857" s="3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</row>
    <row r="2858" spans="1:35" ht="24.95" customHeight="1">
      <c r="A2858" s="66"/>
      <c r="B2858" s="66"/>
      <c r="L2858" s="37"/>
      <c r="M2858" s="37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</row>
    <row r="2859" spans="1:35" ht="24.95" customHeight="1">
      <c r="A2859" s="66"/>
      <c r="B2859" s="66"/>
      <c r="L2859" s="37"/>
      <c r="M2859" s="37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</row>
    <row r="2860" spans="1:35" ht="24.95" customHeight="1">
      <c r="A2860" s="66"/>
      <c r="B2860" s="66"/>
      <c r="L2860" s="37"/>
      <c r="M2860" s="37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</row>
    <row r="2861" spans="1:35" ht="24.95" customHeight="1">
      <c r="A2861" s="66"/>
      <c r="B2861" s="66"/>
      <c r="L2861" s="37"/>
      <c r="M2861" s="37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</row>
    <row r="2862" spans="1:35" ht="24.95" customHeight="1">
      <c r="A2862" s="66"/>
      <c r="B2862" s="66"/>
      <c r="L2862" s="37"/>
      <c r="M2862" s="37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</row>
    <row r="2863" spans="1:35" ht="24.95" customHeight="1">
      <c r="A2863" s="66"/>
      <c r="B2863" s="66"/>
      <c r="L2863" s="37"/>
      <c r="M2863" s="37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</row>
    <row r="2864" spans="1:35" ht="24.95" customHeight="1">
      <c r="A2864" s="66"/>
      <c r="B2864" s="66"/>
      <c r="L2864" s="37"/>
      <c r="M2864" s="37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</row>
    <row r="2865" spans="1:35" ht="24.95" customHeight="1">
      <c r="A2865" s="66"/>
      <c r="B2865" s="66"/>
      <c r="L2865" s="37"/>
      <c r="M2865" s="37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</row>
    <row r="2866" spans="1:35" ht="24.95" customHeight="1">
      <c r="A2866" s="66"/>
      <c r="B2866" s="66"/>
      <c r="L2866" s="37"/>
      <c r="M2866" s="37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</row>
    <row r="2867" spans="1:35" ht="24.95" customHeight="1">
      <c r="A2867" s="66"/>
      <c r="B2867" s="66"/>
      <c r="L2867" s="37"/>
      <c r="M2867" s="3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</row>
    <row r="2868" spans="1:35" ht="24.95" customHeight="1">
      <c r="A2868" s="66"/>
      <c r="B2868" s="66"/>
      <c r="L2868" s="37"/>
      <c r="M2868" s="37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</row>
    <row r="2869" spans="1:35" ht="24.95" customHeight="1">
      <c r="A2869" s="66"/>
      <c r="B2869" s="66"/>
      <c r="L2869" s="37"/>
      <c r="M2869" s="37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</row>
  </sheetData>
  <mergeCells count="8">
    <mergeCell ref="AI12:AI13"/>
    <mergeCell ref="M12:M15"/>
    <mergeCell ref="Z12:AB13"/>
    <mergeCell ref="AC12:AE13"/>
    <mergeCell ref="AF12:AH13"/>
    <mergeCell ref="Q12:S13"/>
    <mergeCell ref="T12:V13"/>
    <mergeCell ref="W12:Y13"/>
  </mergeCells>
  <phoneticPr fontId="16" type="noConversion"/>
  <pageMargins left="0.7" right="0.7" top="0.75" bottom="0.75" header="0.3" footer="0.3"/>
  <pageSetup orientation="portrait" horizontalDpi="4294967293" verticalDpi="12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9D85D67-F507-4017-BA1E-4EE64A820A61}">
          <x14:formula1>
            <xm:f>Budget!$AC$1:$AC$8</xm:f>
          </x14:formula1>
          <xm:sqref>C1:C18 C21:C22 C24:C25 C27:C1048576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2957E-A0F2-4AF3-9040-34B597ED0768}">
  <dimension ref="A1:AJ2925"/>
  <sheetViews>
    <sheetView zoomScale="40" zoomScaleNormal="40" workbookViewId="0">
      <selection activeCell="F31" sqref="F31"/>
    </sheetView>
  </sheetViews>
  <sheetFormatPr defaultColWidth="8.85546875" defaultRowHeight="32.25"/>
  <cols>
    <col min="1" max="1" width="19" style="64" bestFit="1" customWidth="1"/>
    <col min="2" max="2" width="27" style="64" customWidth="1"/>
    <col min="3" max="3" width="29.85546875" style="62" bestFit="1" customWidth="1"/>
    <col min="4" max="4" width="23" style="222" customWidth="1"/>
    <col min="5" max="5" width="68" style="62" customWidth="1"/>
    <col min="6" max="6" width="27.7109375" style="62" customWidth="1"/>
    <col min="7" max="11" width="25.42578125" style="62" customWidth="1"/>
    <col min="12" max="12" width="31.28515625" style="38" bestFit="1" customWidth="1"/>
    <col min="13" max="13" width="46" style="38" customWidth="1"/>
    <col min="14" max="14" width="22.42578125" style="62" customWidth="1"/>
    <col min="15" max="16" width="27.42578125" style="46" customWidth="1"/>
    <col min="17" max="17" width="32.42578125" customWidth="1"/>
    <col min="18" max="18" width="29" customWidth="1"/>
    <col min="19" max="19" width="30.85546875" bestFit="1" customWidth="1"/>
    <col min="20" max="20" width="27.7109375" style="1" customWidth="1"/>
    <col min="21" max="21" width="27.7109375" style="2" customWidth="1"/>
    <col min="22" max="22" width="25.42578125" style="2" customWidth="1"/>
    <col min="23" max="23" width="29.28515625" style="3" bestFit="1" customWidth="1"/>
    <col min="24" max="24" width="25.42578125" style="3" customWidth="1"/>
    <col min="25" max="25" width="29.28515625" style="3" bestFit="1" customWidth="1"/>
    <col min="26" max="26" width="29.28515625" style="1" bestFit="1" customWidth="1"/>
    <col min="27" max="27" width="25.85546875" style="2" bestFit="1" customWidth="1"/>
    <col min="28" max="28" width="29.28515625" style="2" bestFit="1" customWidth="1"/>
    <col min="29" max="29" width="22.7109375" style="1" bestFit="1" customWidth="1"/>
    <col min="30" max="30" width="28.42578125" style="2" bestFit="1" customWidth="1"/>
    <col min="31" max="31" width="22.42578125" style="2" bestFit="1" customWidth="1"/>
    <col min="32" max="32" width="25.7109375" style="1" customWidth="1"/>
    <col min="33" max="35" width="25.7109375" style="2" customWidth="1"/>
  </cols>
  <sheetData>
    <row r="1" spans="1:36" s="11" customFormat="1" ht="30" customHeight="1" thickBot="1">
      <c r="A1" s="61" t="s">
        <v>40</v>
      </c>
      <c r="B1" s="61"/>
      <c r="C1" s="62"/>
      <c r="D1" s="215"/>
      <c r="E1" s="62"/>
      <c r="F1" s="62"/>
      <c r="G1" s="62"/>
      <c r="H1" s="62"/>
      <c r="I1" s="62"/>
      <c r="J1" s="62"/>
      <c r="K1" s="62"/>
      <c r="L1" s="259"/>
      <c r="M1" s="352"/>
      <c r="N1" s="62"/>
      <c r="O1" s="619"/>
      <c r="P1" s="51" t="s">
        <v>41</v>
      </c>
      <c r="Q1" s="52" t="s">
        <v>1</v>
      </c>
      <c r="R1" s="52" t="s">
        <v>2</v>
      </c>
      <c r="S1" s="52" t="s">
        <v>3</v>
      </c>
      <c r="T1" s="56" t="s">
        <v>4</v>
      </c>
      <c r="U1" s="55" t="s">
        <v>5</v>
      </c>
      <c r="V1" s="25"/>
      <c r="W1" s="25"/>
      <c r="AD1" s="26"/>
      <c r="AE1" s="26"/>
      <c r="AF1" s="26"/>
      <c r="AG1" s="26"/>
      <c r="AH1" s="26"/>
      <c r="AI1" s="26"/>
      <c r="AJ1" s="26"/>
    </row>
    <row r="2" spans="1:36" s="11" customFormat="1" ht="30" customHeight="1" thickBot="1">
      <c r="A2" s="61"/>
      <c r="B2" s="61"/>
      <c r="C2" s="62"/>
      <c r="D2" s="215"/>
      <c r="E2" s="62"/>
      <c r="F2" s="62"/>
      <c r="G2" s="62"/>
      <c r="H2" s="62"/>
      <c r="I2" s="62"/>
      <c r="J2" s="62"/>
      <c r="K2" s="62"/>
      <c r="L2" s="260"/>
      <c r="M2" s="353"/>
      <c r="N2" s="62"/>
      <c r="O2" s="620"/>
      <c r="P2" s="47" t="s">
        <v>6</v>
      </c>
      <c r="Q2" s="48">
        <f>SUM(Q11)</f>
        <v>0</v>
      </c>
      <c r="R2" s="48">
        <f>SUM(R15)</f>
        <v>0</v>
      </c>
      <c r="S2" s="48">
        <f t="shared" ref="S2:S6" si="0">SUM(Q2)-R2</f>
        <v>0</v>
      </c>
      <c r="T2" s="53">
        <f>SUM(S15)</f>
        <v>0</v>
      </c>
      <c r="U2" s="57">
        <f>SUM(T2)-S2</f>
        <v>0</v>
      </c>
      <c r="V2" s="27"/>
      <c r="W2" s="27"/>
      <c r="AD2" s="26"/>
      <c r="AE2" s="26"/>
      <c r="AF2" s="26"/>
      <c r="AG2" s="26"/>
      <c r="AH2" s="26"/>
      <c r="AI2" s="26"/>
      <c r="AJ2" s="26"/>
    </row>
    <row r="3" spans="1:36" s="11" customFormat="1" ht="30" customHeight="1" thickBot="1">
      <c r="A3" s="61"/>
      <c r="B3" s="61"/>
      <c r="C3" s="62"/>
      <c r="D3" s="215"/>
      <c r="E3" s="62"/>
      <c r="F3" s="62"/>
      <c r="G3" s="62"/>
      <c r="H3" s="62"/>
      <c r="I3" s="62"/>
      <c r="J3" s="62"/>
      <c r="K3" s="62"/>
      <c r="L3" s="260"/>
      <c r="M3" s="353"/>
      <c r="N3" s="62"/>
      <c r="O3" s="620"/>
      <c r="P3" s="47" t="s">
        <v>7</v>
      </c>
      <c r="Q3" s="48">
        <f>SUM(T11)</f>
        <v>0</v>
      </c>
      <c r="R3" s="48">
        <f>SUM(U15)</f>
        <v>0</v>
      </c>
      <c r="S3" s="48">
        <f t="shared" si="0"/>
        <v>0</v>
      </c>
      <c r="T3" s="53">
        <f>SUM(V15)</f>
        <v>0</v>
      </c>
      <c r="U3" s="57">
        <f t="shared" ref="U3:U10" si="1">SUM(T3)-S3</f>
        <v>0</v>
      </c>
      <c r="V3" s="80"/>
      <c r="W3" s="80"/>
      <c r="AD3" s="26"/>
      <c r="AE3" s="26"/>
      <c r="AF3" s="26"/>
      <c r="AG3" s="26"/>
      <c r="AH3" s="26"/>
      <c r="AI3" s="26"/>
      <c r="AJ3" s="26"/>
    </row>
    <row r="4" spans="1:36" s="11" customFormat="1" ht="30" customHeight="1" thickBot="1">
      <c r="A4" s="61"/>
      <c r="B4" s="61"/>
      <c r="C4" s="62"/>
      <c r="D4" s="215"/>
      <c r="E4" s="62"/>
      <c r="F4" s="62"/>
      <c r="G4" s="62"/>
      <c r="H4" s="62"/>
      <c r="I4" s="62"/>
      <c r="J4" s="62"/>
      <c r="K4" s="62"/>
      <c r="L4" s="260"/>
      <c r="M4" s="353"/>
      <c r="N4" s="62"/>
      <c r="O4" s="620"/>
      <c r="P4" s="47" t="s">
        <v>8</v>
      </c>
      <c r="Q4" s="48">
        <f>SUM(W11)</f>
        <v>0</v>
      </c>
      <c r="R4" s="48">
        <f>SUM(X15)</f>
        <v>0</v>
      </c>
      <c r="S4" s="48">
        <f>SUM(Q4)-R4</f>
        <v>0</v>
      </c>
      <c r="T4" s="53">
        <f>SUM(Y15)</f>
        <v>0</v>
      </c>
      <c r="U4" s="57">
        <f t="shared" si="1"/>
        <v>0</v>
      </c>
      <c r="V4" s="146"/>
      <c r="W4" s="148"/>
      <c r="AD4" s="26"/>
      <c r="AE4" s="26"/>
      <c r="AF4" s="26"/>
      <c r="AG4" s="26"/>
      <c r="AH4" s="26"/>
      <c r="AI4" s="26"/>
      <c r="AJ4" s="26"/>
    </row>
    <row r="5" spans="1:36" s="11" customFormat="1" ht="30" customHeight="1" thickBot="1">
      <c r="A5" s="61"/>
      <c r="B5" s="61"/>
      <c r="C5" s="62"/>
      <c r="D5" s="215"/>
      <c r="E5" s="62"/>
      <c r="F5" s="62"/>
      <c r="G5" s="62"/>
      <c r="H5" s="62"/>
      <c r="I5" s="62"/>
      <c r="J5" s="62"/>
      <c r="K5" s="62"/>
      <c r="L5" s="260"/>
      <c r="M5" s="353"/>
      <c r="N5" s="62"/>
      <c r="O5" s="620"/>
      <c r="P5" s="47" t="s">
        <v>9</v>
      </c>
      <c r="Q5" s="48">
        <f>SUM(Z11)</f>
        <v>0</v>
      </c>
      <c r="R5" s="48">
        <f>SUM(AA15)</f>
        <v>0</v>
      </c>
      <c r="S5" s="48">
        <f t="shared" si="0"/>
        <v>0</v>
      </c>
      <c r="T5" s="53">
        <f>SUM(AB15)</f>
        <v>0</v>
      </c>
      <c r="U5" s="57">
        <f t="shared" si="1"/>
        <v>0</v>
      </c>
      <c r="V5" s="79"/>
      <c r="W5" s="80"/>
      <c r="AD5" s="26"/>
      <c r="AE5" s="26"/>
      <c r="AF5" s="26"/>
      <c r="AG5" s="26"/>
      <c r="AH5" s="26"/>
      <c r="AI5" s="26"/>
      <c r="AJ5" s="26"/>
    </row>
    <row r="6" spans="1:36" s="11" customFormat="1" ht="30" customHeight="1" thickBot="1">
      <c r="A6" s="61"/>
      <c r="B6" s="61"/>
      <c r="C6" s="62"/>
      <c r="D6" s="215"/>
      <c r="E6" s="62"/>
      <c r="F6" s="62"/>
      <c r="G6" s="62"/>
      <c r="H6" s="62"/>
      <c r="I6" s="62"/>
      <c r="J6" s="62"/>
      <c r="K6" s="62"/>
      <c r="L6" s="261"/>
      <c r="M6" s="354"/>
      <c r="N6" s="62"/>
      <c r="O6" s="621"/>
      <c r="P6" s="49" t="s">
        <v>10</v>
      </c>
      <c r="Q6" s="50">
        <f>SUM(Q2:Q5)</f>
        <v>0</v>
      </c>
      <c r="R6" s="50">
        <f>SUM(R2:R5)</f>
        <v>0</v>
      </c>
      <c r="S6" s="50">
        <f t="shared" si="0"/>
        <v>0</v>
      </c>
      <c r="T6" s="54">
        <f>SUM(T2:T5)</f>
        <v>0</v>
      </c>
      <c r="U6" s="58">
        <f t="shared" si="1"/>
        <v>0</v>
      </c>
      <c r="V6" s="79"/>
      <c r="W6" s="80"/>
      <c r="AD6" s="26"/>
      <c r="AE6" s="26"/>
      <c r="AF6" s="26"/>
      <c r="AG6" s="26"/>
      <c r="AH6" s="26"/>
      <c r="AI6" s="26"/>
      <c r="AJ6" s="26"/>
    </row>
    <row r="7" spans="1:36" s="11" customFormat="1" ht="30" customHeight="1" thickBot="1">
      <c r="A7" s="61"/>
      <c r="B7" s="61"/>
      <c r="C7" s="62"/>
      <c r="D7" s="215"/>
      <c r="E7" s="62"/>
      <c r="F7" s="62"/>
      <c r="G7" s="62"/>
      <c r="H7" s="62"/>
      <c r="I7" s="62"/>
      <c r="J7" s="62"/>
      <c r="K7" s="62"/>
      <c r="L7" s="260"/>
      <c r="M7" s="353"/>
      <c r="N7" s="62"/>
      <c r="O7" s="620"/>
      <c r="P7" s="629" t="s">
        <v>11</v>
      </c>
      <c r="Q7" s="630">
        <f>SUM(AI11)</f>
        <v>0</v>
      </c>
      <c r="R7" s="630">
        <f>SUM(AI11)</f>
        <v>0</v>
      </c>
      <c r="S7" s="630">
        <v>0</v>
      </c>
      <c r="T7" s="633">
        <v>0</v>
      </c>
      <c r="U7" s="634">
        <v>0</v>
      </c>
      <c r="V7" s="146"/>
      <c r="W7" s="80"/>
      <c r="AD7" s="26"/>
      <c r="AE7" s="26"/>
      <c r="AF7" s="26"/>
      <c r="AG7" s="26"/>
      <c r="AH7" s="26"/>
      <c r="AI7" s="26"/>
      <c r="AJ7" s="26"/>
    </row>
    <row r="8" spans="1:36" s="11" customFormat="1" ht="30" customHeight="1" thickBot="1">
      <c r="A8" s="61"/>
      <c r="B8" s="61"/>
      <c r="C8" s="62"/>
      <c r="D8" s="215"/>
      <c r="E8" s="62"/>
      <c r="F8" s="62"/>
      <c r="G8" s="62"/>
      <c r="H8" s="62"/>
      <c r="I8" s="62"/>
      <c r="J8" s="62"/>
      <c r="K8" s="62"/>
      <c r="L8" s="260"/>
      <c r="M8" s="353"/>
      <c r="N8" s="62"/>
      <c r="O8" s="620"/>
      <c r="P8" s="47" t="s">
        <v>12</v>
      </c>
      <c r="Q8" s="48">
        <f>SUM(AC11)</f>
        <v>0</v>
      </c>
      <c r="R8" s="48">
        <f>SUM(AD15)</f>
        <v>0</v>
      </c>
      <c r="S8" s="48">
        <f>SUM(Q8)-R8</f>
        <v>0</v>
      </c>
      <c r="T8" s="53">
        <f>SUM(AE15)</f>
        <v>0</v>
      </c>
      <c r="U8" s="57">
        <f t="shared" si="1"/>
        <v>0</v>
      </c>
      <c r="V8" s="146"/>
      <c r="W8" s="80"/>
      <c r="AD8" s="26"/>
      <c r="AE8" s="26"/>
      <c r="AF8" s="26"/>
      <c r="AG8" s="26"/>
      <c r="AH8" s="26"/>
      <c r="AI8" s="26"/>
      <c r="AJ8" s="26"/>
    </row>
    <row r="9" spans="1:36" s="11" customFormat="1" ht="30" customHeight="1" thickBot="1">
      <c r="A9" s="61"/>
      <c r="B9" s="61"/>
      <c r="C9" s="62"/>
      <c r="D9" s="215"/>
      <c r="E9" s="62"/>
      <c r="F9" s="62"/>
      <c r="G9" s="62"/>
      <c r="H9" s="62"/>
      <c r="I9" s="62"/>
      <c r="J9" s="62"/>
      <c r="K9" s="62"/>
      <c r="L9" s="260"/>
      <c r="M9" s="353"/>
      <c r="N9" s="62"/>
      <c r="O9" s="620"/>
      <c r="P9" s="47" t="s">
        <v>13</v>
      </c>
      <c r="Q9" s="48">
        <f>SUM(AF11)</f>
        <v>0</v>
      </c>
      <c r="R9" s="48">
        <f>SUM(AG15)</f>
        <v>0</v>
      </c>
      <c r="S9" s="48">
        <f>SUM(Q9)-R9</f>
        <v>0</v>
      </c>
      <c r="T9" s="53">
        <f>SUM(AH15)</f>
        <v>0</v>
      </c>
      <c r="U9" s="57">
        <f t="shared" si="1"/>
        <v>0</v>
      </c>
      <c r="V9" s="149"/>
      <c r="W9" s="80"/>
      <c r="AD9" s="26"/>
      <c r="AE9" s="26"/>
      <c r="AF9" s="26"/>
      <c r="AG9" s="26"/>
      <c r="AH9" s="26"/>
      <c r="AI9" s="26"/>
      <c r="AJ9" s="26"/>
    </row>
    <row r="10" spans="1:36" s="10" customFormat="1" ht="30" customHeight="1" thickBot="1">
      <c r="A10" s="61"/>
      <c r="B10" s="61"/>
      <c r="C10" s="62"/>
      <c r="D10" s="216"/>
      <c r="E10" s="62"/>
      <c r="F10" s="62"/>
      <c r="G10" s="62"/>
      <c r="H10" s="62"/>
      <c r="I10" s="62"/>
      <c r="J10" s="62"/>
      <c r="K10" s="62"/>
      <c r="L10" s="261"/>
      <c r="M10" s="354"/>
      <c r="N10" s="62"/>
      <c r="O10" s="621"/>
      <c r="P10" s="49" t="s">
        <v>14</v>
      </c>
      <c r="Q10" s="50">
        <f>SUM(Q6)+Q8+Q9</f>
        <v>0</v>
      </c>
      <c r="R10" s="50">
        <f>SUM(R2:R5)+R8+R9</f>
        <v>0</v>
      </c>
      <c r="S10" s="50">
        <f>SUM(Q10)-R10</f>
        <v>0</v>
      </c>
      <c r="T10" s="54">
        <f>SUM(T6)+T8+T9</f>
        <v>0</v>
      </c>
      <c r="U10" s="58">
        <f t="shared" si="1"/>
        <v>0</v>
      </c>
      <c r="V10" s="147"/>
      <c r="W10" s="147"/>
      <c r="AD10" s="13"/>
      <c r="AE10" s="13"/>
      <c r="AF10" s="13"/>
      <c r="AG10" s="13"/>
      <c r="AH10" s="13"/>
      <c r="AI10" s="13"/>
      <c r="AJ10" s="13"/>
    </row>
    <row r="11" spans="1:36" s="69" customFormat="1" ht="38.25" customHeight="1" thickBot="1">
      <c r="A11" s="63"/>
      <c r="B11" s="63"/>
      <c r="C11" s="63"/>
      <c r="D11" s="223"/>
      <c r="E11" s="63"/>
      <c r="F11" s="63"/>
      <c r="G11" s="63"/>
      <c r="H11" s="63"/>
      <c r="I11" s="63"/>
      <c r="J11" s="63"/>
      <c r="K11" s="63"/>
      <c r="L11" s="68"/>
      <c r="M11" s="68"/>
      <c r="N11" s="63"/>
      <c r="O11" s="67" t="s">
        <v>15</v>
      </c>
      <c r="P11" s="67" t="s">
        <v>15</v>
      </c>
      <c r="Q11" s="12"/>
      <c r="R11" s="235"/>
      <c r="S11" s="12"/>
      <c r="T11" s="236"/>
      <c r="U11" s="12"/>
      <c r="V11" s="12"/>
      <c r="W11" s="237"/>
      <c r="X11" s="12"/>
      <c r="Y11" s="12"/>
      <c r="Z11" s="237"/>
      <c r="AA11" s="12"/>
      <c r="AB11" s="12"/>
      <c r="AC11" s="237"/>
      <c r="AD11" s="12"/>
      <c r="AE11" s="12"/>
      <c r="AF11" s="12"/>
      <c r="AG11" s="12"/>
      <c r="AH11" s="12"/>
      <c r="AI11" s="12"/>
    </row>
    <row r="12" spans="1:36" s="66" customFormat="1" ht="24.95" customHeight="1" thickTop="1">
      <c r="A12" s="241"/>
      <c r="B12" s="241"/>
      <c r="C12" s="242"/>
      <c r="D12" s="256"/>
      <c r="E12" s="242"/>
      <c r="F12" s="242"/>
      <c r="G12" s="242"/>
      <c r="H12" s="242"/>
      <c r="I12" s="242"/>
      <c r="J12" s="242"/>
      <c r="K12" s="242"/>
      <c r="L12" s="265"/>
      <c r="M12" s="1183" t="s">
        <v>16</v>
      </c>
      <c r="N12" s="242"/>
      <c r="O12" s="265"/>
      <c r="P12" s="265"/>
      <c r="Q12" s="1184" t="s">
        <v>6</v>
      </c>
      <c r="R12" s="1185"/>
      <c r="S12" s="1192"/>
      <c r="T12" s="1184" t="s">
        <v>17</v>
      </c>
      <c r="U12" s="1185"/>
      <c r="V12" s="1192"/>
      <c r="W12" s="1184" t="s">
        <v>18</v>
      </c>
      <c r="X12" s="1185"/>
      <c r="Y12" s="1192"/>
      <c r="Z12" s="1184" t="s">
        <v>9</v>
      </c>
      <c r="AA12" s="1185"/>
      <c r="AB12" s="1185"/>
      <c r="AC12" s="1185" t="s">
        <v>12</v>
      </c>
      <c r="AD12" s="1185"/>
      <c r="AE12" s="1185"/>
      <c r="AF12" s="1186" t="s">
        <v>13</v>
      </c>
      <c r="AG12" s="1186"/>
      <c r="AH12" s="1186"/>
      <c r="AI12" s="1181" t="s">
        <v>19</v>
      </c>
    </row>
    <row r="13" spans="1:36" s="66" customFormat="1" ht="24.95" customHeight="1" thickBot="1">
      <c r="A13" s="345"/>
      <c r="B13" s="345"/>
      <c r="C13" s="347"/>
      <c r="D13" s="346"/>
      <c r="E13" s="347"/>
      <c r="F13" s="347"/>
      <c r="G13" s="347"/>
      <c r="H13" s="347"/>
      <c r="I13" s="347"/>
      <c r="J13" s="347"/>
      <c r="K13" s="347"/>
      <c r="L13" s="348"/>
      <c r="M13" s="1187"/>
      <c r="N13" s="347"/>
      <c r="O13" s="348"/>
      <c r="P13" s="348"/>
      <c r="Q13" s="1189"/>
      <c r="R13" s="1190"/>
      <c r="S13" s="1193"/>
      <c r="T13" s="1189"/>
      <c r="U13" s="1190"/>
      <c r="V13" s="1193"/>
      <c r="W13" s="1189"/>
      <c r="X13" s="1190"/>
      <c r="Y13" s="1193"/>
      <c r="Z13" s="1189"/>
      <c r="AA13" s="1190"/>
      <c r="AB13" s="1190"/>
      <c r="AC13" s="1190"/>
      <c r="AD13" s="1190"/>
      <c r="AE13" s="1190"/>
      <c r="AF13" s="1191"/>
      <c r="AG13" s="1191"/>
      <c r="AH13" s="1191"/>
      <c r="AI13" s="1182"/>
    </row>
    <row r="14" spans="1:36" s="75" customFormat="1" ht="72" customHeight="1" thickTop="1" thickBot="1">
      <c r="A14" s="364" t="s">
        <v>20</v>
      </c>
      <c r="B14" s="631" t="s">
        <v>21</v>
      </c>
      <c r="C14" s="369" t="s">
        <v>22</v>
      </c>
      <c r="D14" s="257" t="s">
        <v>23</v>
      </c>
      <c r="E14" s="365" t="s">
        <v>24</v>
      </c>
      <c r="F14" s="365" t="s">
        <v>25</v>
      </c>
      <c r="G14" s="365" t="s">
        <v>26</v>
      </c>
      <c r="H14" s="365" t="s">
        <v>27</v>
      </c>
      <c r="I14" s="365" t="s">
        <v>28</v>
      </c>
      <c r="J14" s="365" t="s">
        <v>29</v>
      </c>
      <c r="K14" s="365" t="s">
        <v>30</v>
      </c>
      <c r="L14" s="337" t="s">
        <v>31</v>
      </c>
      <c r="M14" s="1187"/>
      <c r="N14" s="268" t="s">
        <v>32</v>
      </c>
      <c r="O14" s="335" t="s">
        <v>33</v>
      </c>
      <c r="P14" s="632" t="s">
        <v>34</v>
      </c>
      <c r="Q14" s="70" t="s">
        <v>6</v>
      </c>
      <c r="R14" s="71" t="s">
        <v>35</v>
      </c>
      <c r="S14" s="71" t="s">
        <v>36</v>
      </c>
      <c r="T14" s="70" t="s">
        <v>37</v>
      </c>
      <c r="U14" s="71" t="s">
        <v>35</v>
      </c>
      <c r="V14" s="154" t="s">
        <v>36</v>
      </c>
      <c r="W14" s="71" t="s">
        <v>8</v>
      </c>
      <c r="X14" s="71" t="s">
        <v>35</v>
      </c>
      <c r="Y14" s="71" t="s">
        <v>36</v>
      </c>
      <c r="Z14" s="70" t="s">
        <v>38</v>
      </c>
      <c r="AA14" s="71" t="s">
        <v>35</v>
      </c>
      <c r="AB14" s="72" t="s">
        <v>36</v>
      </c>
      <c r="AC14" s="70" t="s">
        <v>12</v>
      </c>
      <c r="AD14" s="71" t="s">
        <v>35</v>
      </c>
      <c r="AE14" s="71" t="s">
        <v>36</v>
      </c>
      <c r="AF14" s="73" t="s">
        <v>39</v>
      </c>
      <c r="AG14" s="74" t="s">
        <v>35</v>
      </c>
      <c r="AH14" s="162" t="s">
        <v>36</v>
      </c>
      <c r="AI14" s="162" t="s">
        <v>19</v>
      </c>
    </row>
    <row r="15" spans="1:36" s="76" customFormat="1" ht="33.75" thickTop="1" thickBot="1">
      <c r="A15" s="329"/>
      <c r="B15" s="329"/>
      <c r="C15" s="331"/>
      <c r="D15" s="330"/>
      <c r="E15" s="331"/>
      <c r="F15" s="331"/>
      <c r="G15" s="331"/>
      <c r="H15" s="331"/>
      <c r="I15" s="331"/>
      <c r="J15" s="331"/>
      <c r="K15" s="331"/>
      <c r="L15" s="337"/>
      <c r="M15" s="1188"/>
      <c r="N15" s="331"/>
      <c r="O15" s="335"/>
      <c r="P15" s="335"/>
      <c r="Q15" s="327">
        <f t="shared" ref="Q15:S15" si="2">SUM(Q16:Q202)</f>
        <v>0</v>
      </c>
      <c r="R15" s="327">
        <f t="shared" si="2"/>
        <v>0</v>
      </c>
      <c r="S15" s="328">
        <f t="shared" si="2"/>
        <v>0</v>
      </c>
      <c r="T15" s="327">
        <f t="shared" ref="T15:AH15" si="3">SUM(T16:T202)</f>
        <v>0</v>
      </c>
      <c r="U15" s="327">
        <f t="shared" si="3"/>
        <v>0</v>
      </c>
      <c r="V15" s="328">
        <f t="shared" si="3"/>
        <v>0</v>
      </c>
      <c r="W15" s="327">
        <f t="shared" si="3"/>
        <v>0</v>
      </c>
      <c r="X15" s="327">
        <f t="shared" si="3"/>
        <v>0</v>
      </c>
      <c r="Y15" s="328">
        <f t="shared" si="3"/>
        <v>0</v>
      </c>
      <c r="Z15" s="327">
        <f t="shared" si="3"/>
        <v>0</v>
      </c>
      <c r="AA15" s="327">
        <f t="shared" si="3"/>
        <v>0</v>
      </c>
      <c r="AB15" s="328">
        <f t="shared" si="3"/>
        <v>0</v>
      </c>
      <c r="AC15" s="327">
        <f t="shared" si="3"/>
        <v>0</v>
      </c>
      <c r="AD15" s="327">
        <f t="shared" si="3"/>
        <v>0</v>
      </c>
      <c r="AE15" s="328">
        <f t="shared" si="3"/>
        <v>0</v>
      </c>
      <c r="AF15" s="327">
        <f t="shared" si="3"/>
        <v>0</v>
      </c>
      <c r="AG15" s="327">
        <f t="shared" si="3"/>
        <v>0</v>
      </c>
      <c r="AH15" s="328">
        <f t="shared" si="3"/>
        <v>0</v>
      </c>
      <c r="AI15" s="328">
        <f>SUM(AI17:AI130)</f>
        <v>0</v>
      </c>
    </row>
    <row r="16" spans="1:36" s="114" customFormat="1" ht="35.1" customHeight="1">
      <c r="A16" s="307"/>
      <c r="B16" s="307"/>
      <c r="C16" s="307"/>
      <c r="D16" s="322"/>
      <c r="E16" s="307"/>
      <c r="F16" s="307"/>
      <c r="G16" s="307"/>
      <c r="H16" s="307"/>
      <c r="I16" s="307"/>
      <c r="J16" s="307"/>
      <c r="K16" s="307"/>
      <c r="L16" s="308"/>
      <c r="M16" s="308"/>
      <c r="N16" s="309"/>
      <c r="O16" s="323"/>
      <c r="P16" s="323"/>
      <c r="Q16" s="310"/>
      <c r="R16" s="311"/>
      <c r="S16" s="311"/>
      <c r="T16" s="310"/>
      <c r="U16" s="311"/>
      <c r="V16" s="312"/>
      <c r="W16" s="311"/>
      <c r="X16" s="311"/>
      <c r="Y16" s="311"/>
      <c r="Z16" s="310"/>
      <c r="AA16" s="311"/>
      <c r="AB16" s="311"/>
      <c r="AC16" s="324"/>
      <c r="AD16" s="311"/>
      <c r="AE16" s="325"/>
      <c r="AF16" s="310"/>
      <c r="AG16" s="311"/>
      <c r="AH16" s="312"/>
      <c r="AI16" s="312"/>
    </row>
    <row r="17" spans="1:35" s="120" customFormat="1" ht="35.1" customHeight="1">
      <c r="A17" s="238"/>
      <c r="B17" s="238"/>
      <c r="C17" s="238"/>
      <c r="D17" s="233"/>
      <c r="E17" s="115"/>
      <c r="F17" s="238"/>
      <c r="G17" s="238"/>
      <c r="H17" s="238"/>
      <c r="I17" s="238"/>
      <c r="J17" s="238"/>
      <c r="K17" s="238"/>
      <c r="L17" s="117"/>
      <c r="M17" s="117"/>
      <c r="N17" s="271"/>
      <c r="O17" s="116"/>
      <c r="P17" s="116"/>
      <c r="Q17" s="118"/>
      <c r="R17" s="119"/>
      <c r="S17" s="119"/>
      <c r="T17" s="118"/>
      <c r="U17" s="119"/>
      <c r="V17" s="158"/>
      <c r="X17" s="119"/>
      <c r="Y17" s="119"/>
      <c r="Z17" s="118"/>
      <c r="AA17" s="119"/>
      <c r="AB17" s="121"/>
      <c r="AC17" s="118"/>
      <c r="AD17" s="119"/>
      <c r="AE17" s="121"/>
      <c r="AF17" s="118"/>
      <c r="AG17" s="119"/>
      <c r="AH17" s="163"/>
      <c r="AI17" s="163"/>
    </row>
    <row r="18" spans="1:35" s="120" customFormat="1" ht="35.1" customHeight="1">
      <c r="A18" s="238"/>
      <c r="B18" s="238"/>
      <c r="C18" s="238"/>
      <c r="D18" s="233"/>
      <c r="E18" s="122"/>
      <c r="F18" s="238"/>
      <c r="G18" s="238"/>
      <c r="H18" s="238"/>
      <c r="I18" s="238"/>
      <c r="J18" s="238"/>
      <c r="K18" s="238"/>
      <c r="L18" s="123"/>
      <c r="M18" s="123"/>
      <c r="N18" s="271"/>
      <c r="O18" s="116"/>
      <c r="P18" s="116"/>
      <c r="Q18" s="124"/>
      <c r="R18" s="125"/>
      <c r="S18" s="125"/>
      <c r="T18" s="124"/>
      <c r="U18" s="125"/>
      <c r="V18" s="159"/>
      <c r="W18" s="125"/>
      <c r="X18" s="125"/>
      <c r="Y18" s="125"/>
      <c r="Z18" s="124"/>
      <c r="AA18" s="125"/>
      <c r="AB18" s="125"/>
      <c r="AC18" s="124"/>
      <c r="AD18" s="125"/>
      <c r="AE18" s="125"/>
      <c r="AF18" s="124"/>
      <c r="AG18" s="125"/>
      <c r="AH18" s="159"/>
      <c r="AI18" s="159"/>
    </row>
    <row r="19" spans="1:35" s="120" customFormat="1" ht="35.1" customHeight="1">
      <c r="A19" s="238"/>
      <c r="B19" s="238"/>
      <c r="C19" s="238"/>
      <c r="D19" s="233"/>
      <c r="E19" s="122"/>
      <c r="F19" s="238"/>
      <c r="G19" s="238"/>
      <c r="H19" s="238"/>
      <c r="I19" s="238"/>
      <c r="J19" s="238"/>
      <c r="K19" s="238"/>
      <c r="L19" s="123"/>
      <c r="M19" s="123"/>
      <c r="N19" s="271"/>
      <c r="O19" s="116"/>
      <c r="P19" s="116"/>
      <c r="Q19" s="124"/>
      <c r="R19" s="125"/>
      <c r="S19" s="125"/>
      <c r="T19" s="124"/>
      <c r="U19" s="125"/>
      <c r="V19" s="159"/>
      <c r="W19" s="125"/>
      <c r="X19" s="125"/>
      <c r="Y19" s="125"/>
      <c r="Z19" s="124"/>
      <c r="AA19" s="125"/>
      <c r="AB19" s="125"/>
      <c r="AC19" s="124"/>
      <c r="AD19" s="125"/>
      <c r="AE19" s="125"/>
      <c r="AF19" s="124"/>
      <c r="AG19" s="125"/>
      <c r="AH19" s="159"/>
      <c r="AI19" s="159"/>
    </row>
    <row r="20" spans="1:35" s="132" customFormat="1" ht="35.1" customHeight="1">
      <c r="A20" s="248"/>
      <c r="B20" s="248"/>
      <c r="C20" s="238"/>
      <c r="D20" s="231"/>
      <c r="E20" s="126"/>
      <c r="F20" s="238"/>
      <c r="G20" s="238"/>
      <c r="H20" s="238"/>
      <c r="I20" s="238"/>
      <c r="J20" s="238"/>
      <c r="K20" s="238"/>
      <c r="L20" s="128"/>
      <c r="M20" s="128"/>
      <c r="N20" s="271"/>
      <c r="O20" s="127"/>
      <c r="P20" s="127"/>
      <c r="Q20" s="129"/>
      <c r="R20" s="130"/>
      <c r="S20" s="130"/>
      <c r="T20" s="129"/>
      <c r="U20" s="125"/>
      <c r="V20" s="159"/>
      <c r="W20" s="130"/>
      <c r="X20" s="130"/>
      <c r="Y20" s="130"/>
      <c r="Z20" s="129"/>
      <c r="AA20" s="130"/>
      <c r="AB20" s="130"/>
      <c r="AC20" s="131"/>
      <c r="AD20" s="130"/>
      <c r="AE20" s="119"/>
      <c r="AF20" s="129"/>
      <c r="AG20" s="130"/>
      <c r="AH20" s="164"/>
      <c r="AI20" s="164"/>
    </row>
    <row r="21" spans="1:35" s="120" customFormat="1" ht="35.1" customHeight="1">
      <c r="A21" s="238"/>
      <c r="B21" s="238"/>
      <c r="C21" s="238"/>
      <c r="D21" s="233"/>
      <c r="E21" s="122"/>
      <c r="F21" s="238"/>
      <c r="G21" s="238"/>
      <c r="H21" s="238"/>
      <c r="I21" s="238"/>
      <c r="J21" s="238"/>
      <c r="K21" s="238"/>
      <c r="L21" s="117"/>
      <c r="M21" s="117"/>
      <c r="N21" s="271"/>
      <c r="O21" s="116"/>
      <c r="P21" s="116"/>
      <c r="Q21" s="118"/>
      <c r="R21" s="119"/>
      <c r="S21" s="119"/>
      <c r="T21" s="118"/>
      <c r="U21" s="119"/>
      <c r="V21" s="158"/>
      <c r="W21" s="119"/>
      <c r="X21" s="119"/>
      <c r="Y21" s="119"/>
      <c r="Z21" s="118"/>
      <c r="AA21" s="119"/>
      <c r="AB21" s="119"/>
      <c r="AC21" s="118"/>
      <c r="AD21" s="119"/>
      <c r="AE21" s="119"/>
      <c r="AF21" s="118"/>
      <c r="AG21" s="119"/>
      <c r="AH21" s="158"/>
      <c r="AI21" s="158"/>
    </row>
    <row r="22" spans="1:35" s="120" customFormat="1" ht="35.1" customHeight="1">
      <c r="A22" s="238"/>
      <c r="B22" s="238"/>
      <c r="C22" s="238"/>
      <c r="D22" s="233"/>
      <c r="E22" s="115"/>
      <c r="F22" s="238"/>
      <c r="G22" s="238"/>
      <c r="H22" s="238"/>
      <c r="I22" s="238"/>
      <c r="J22" s="238"/>
      <c r="K22" s="238"/>
      <c r="L22" s="117"/>
      <c r="M22" s="117"/>
      <c r="N22" s="271"/>
      <c r="O22" s="116"/>
      <c r="P22" s="116"/>
      <c r="Q22" s="118"/>
      <c r="R22" s="119"/>
      <c r="S22" s="119"/>
      <c r="T22" s="118"/>
      <c r="U22" s="119"/>
      <c r="V22" s="158"/>
      <c r="X22" s="119"/>
      <c r="Y22" s="119"/>
      <c r="Z22" s="118"/>
      <c r="AA22" s="119"/>
      <c r="AB22" s="121"/>
      <c r="AC22" s="118"/>
      <c r="AD22" s="119"/>
      <c r="AE22" s="121"/>
      <c r="AF22" s="118"/>
      <c r="AG22" s="119"/>
      <c r="AH22" s="163"/>
      <c r="AI22" s="163"/>
    </row>
    <row r="23" spans="1:35" s="120" customFormat="1" ht="35.1" customHeight="1">
      <c r="A23" s="238"/>
      <c r="B23" s="238"/>
      <c r="C23" s="238"/>
      <c r="D23" s="233"/>
      <c r="E23" s="122"/>
      <c r="F23" s="238"/>
      <c r="G23" s="238"/>
      <c r="H23" s="238"/>
      <c r="I23" s="238"/>
      <c r="J23" s="238"/>
      <c r="K23" s="238"/>
      <c r="L23" s="123"/>
      <c r="M23" s="123"/>
      <c r="N23" s="271"/>
      <c r="O23" s="116"/>
      <c r="P23" s="116"/>
      <c r="Q23" s="124"/>
      <c r="R23" s="125"/>
      <c r="S23" s="125"/>
      <c r="T23" s="124"/>
      <c r="U23" s="125"/>
      <c r="V23" s="159"/>
      <c r="W23" s="125"/>
      <c r="X23" s="125"/>
      <c r="Y23" s="125"/>
      <c r="Z23" s="124"/>
      <c r="AA23" s="125"/>
      <c r="AB23" s="125"/>
      <c r="AC23" s="124"/>
      <c r="AD23" s="125"/>
      <c r="AE23" s="125"/>
      <c r="AF23" s="124"/>
      <c r="AG23" s="125"/>
      <c r="AH23" s="159"/>
      <c r="AI23" s="159"/>
    </row>
    <row r="24" spans="1:35" s="120" customFormat="1" ht="35.1" customHeight="1">
      <c r="A24" s="238"/>
      <c r="B24" s="238"/>
      <c r="C24" s="238"/>
      <c r="D24" s="233"/>
      <c r="E24" s="122"/>
      <c r="F24" s="238"/>
      <c r="G24" s="238"/>
      <c r="H24" s="238"/>
      <c r="I24" s="238"/>
      <c r="J24" s="238"/>
      <c r="K24" s="238"/>
      <c r="L24" s="123"/>
      <c r="M24" s="123"/>
      <c r="N24" s="271"/>
      <c r="O24" s="116"/>
      <c r="P24" s="116"/>
      <c r="Q24" s="124"/>
      <c r="R24" s="125"/>
      <c r="S24" s="125"/>
      <c r="T24" s="124"/>
      <c r="U24" s="125"/>
      <c r="V24" s="159"/>
      <c r="W24" s="125"/>
      <c r="X24" s="125"/>
      <c r="Y24" s="125"/>
      <c r="Z24" s="124"/>
      <c r="AA24" s="125"/>
      <c r="AB24" s="125"/>
      <c r="AC24" s="124"/>
      <c r="AD24" s="125"/>
      <c r="AE24" s="125"/>
      <c r="AF24" s="124"/>
      <c r="AG24" s="125"/>
      <c r="AH24" s="159"/>
      <c r="AI24" s="159"/>
    </row>
    <row r="25" spans="1:35" s="120" customFormat="1" ht="35.1" customHeight="1">
      <c r="A25" s="238"/>
      <c r="B25" s="238"/>
      <c r="C25" s="238"/>
      <c r="D25" s="233"/>
      <c r="E25" s="122"/>
      <c r="F25" s="238"/>
      <c r="G25" s="238"/>
      <c r="H25" s="238"/>
      <c r="I25" s="238"/>
      <c r="J25" s="238"/>
      <c r="K25" s="238"/>
      <c r="L25" s="123"/>
      <c r="M25" s="123"/>
      <c r="N25" s="271"/>
      <c r="O25" s="116"/>
      <c r="P25" s="116"/>
      <c r="Q25" s="124"/>
      <c r="R25" s="125"/>
      <c r="S25" s="125"/>
      <c r="T25" s="124"/>
      <c r="U25" s="125"/>
      <c r="V25" s="159"/>
      <c r="W25" s="125"/>
      <c r="X25" s="125"/>
      <c r="Y25" s="125"/>
      <c r="Z25" s="124"/>
      <c r="AA25" s="125"/>
      <c r="AB25" s="125"/>
      <c r="AC25" s="124"/>
      <c r="AD25" s="125"/>
      <c r="AE25" s="125"/>
      <c r="AF25" s="124"/>
      <c r="AG25" s="125"/>
      <c r="AH25" s="159"/>
      <c r="AI25" s="159"/>
    </row>
    <row r="26" spans="1:35" s="120" customFormat="1" ht="35.1" customHeight="1">
      <c r="A26" s="238"/>
      <c r="B26" s="238"/>
      <c r="C26" s="238"/>
      <c r="D26" s="233"/>
      <c r="E26" s="122"/>
      <c r="F26" s="238"/>
      <c r="G26" s="238"/>
      <c r="H26" s="238"/>
      <c r="I26" s="238"/>
      <c r="J26" s="238"/>
      <c r="K26" s="238"/>
      <c r="L26" s="123"/>
      <c r="M26" s="123"/>
      <c r="N26" s="271"/>
      <c r="O26" s="116"/>
      <c r="P26" s="116"/>
      <c r="Q26" s="124"/>
      <c r="R26" s="125"/>
      <c r="S26" s="125"/>
      <c r="T26" s="124"/>
      <c r="U26" s="125"/>
      <c r="V26" s="159"/>
      <c r="W26" s="125"/>
      <c r="X26" s="125"/>
      <c r="Y26" s="125"/>
      <c r="Z26" s="124"/>
      <c r="AA26" s="125"/>
      <c r="AB26" s="125"/>
      <c r="AC26" s="124"/>
      <c r="AD26" s="125"/>
      <c r="AE26" s="125"/>
      <c r="AF26" s="124"/>
      <c r="AG26" s="125"/>
      <c r="AH26" s="159"/>
      <c r="AI26" s="159"/>
    </row>
    <row r="27" spans="1:35" s="120" customFormat="1" ht="35.1" customHeight="1">
      <c r="A27" s="238"/>
      <c r="B27" s="238"/>
      <c r="C27" s="238"/>
      <c r="D27" s="233"/>
      <c r="E27" s="122"/>
      <c r="F27" s="238"/>
      <c r="G27" s="238"/>
      <c r="H27" s="238"/>
      <c r="I27" s="238"/>
      <c r="J27" s="238"/>
      <c r="K27" s="238"/>
      <c r="L27" s="123"/>
      <c r="M27" s="123"/>
      <c r="N27" s="271"/>
      <c r="O27" s="116"/>
      <c r="P27" s="116"/>
      <c r="Q27" s="124"/>
      <c r="R27" s="125"/>
      <c r="S27" s="125"/>
      <c r="T27" s="124"/>
      <c r="U27" s="125"/>
      <c r="V27" s="159"/>
      <c r="W27" s="125"/>
      <c r="X27" s="125"/>
      <c r="Y27" s="125"/>
      <c r="Z27" s="124"/>
      <c r="AA27" s="125"/>
      <c r="AB27" s="125"/>
      <c r="AC27" s="124"/>
      <c r="AD27" s="125"/>
      <c r="AE27" s="125"/>
      <c r="AF27" s="124"/>
      <c r="AG27" s="125"/>
      <c r="AH27" s="159"/>
      <c r="AI27" s="159"/>
    </row>
    <row r="28" spans="1:35" s="120" customFormat="1" ht="35.1" customHeight="1">
      <c r="A28" s="238"/>
      <c r="B28" s="238"/>
      <c r="C28" s="238"/>
      <c r="D28" s="233"/>
      <c r="E28" s="122"/>
      <c r="F28" s="238"/>
      <c r="G28" s="238"/>
      <c r="H28" s="238"/>
      <c r="I28" s="238"/>
      <c r="J28" s="238"/>
      <c r="K28" s="238"/>
      <c r="L28" s="123"/>
      <c r="M28" s="123"/>
      <c r="N28" s="271"/>
      <c r="O28" s="116"/>
      <c r="P28" s="116"/>
      <c r="Q28" s="124"/>
      <c r="R28" s="125"/>
      <c r="S28" s="125"/>
      <c r="T28" s="124"/>
      <c r="U28" s="125"/>
      <c r="V28" s="159"/>
      <c r="W28" s="125"/>
      <c r="X28" s="125"/>
      <c r="Y28" s="125"/>
      <c r="Z28" s="124"/>
      <c r="AA28" s="125"/>
      <c r="AB28" s="125"/>
      <c r="AC28" s="124"/>
      <c r="AD28" s="125"/>
      <c r="AE28" s="125"/>
      <c r="AF28" s="124"/>
      <c r="AG28" s="125"/>
      <c r="AH28" s="159"/>
      <c r="AI28" s="159"/>
    </row>
    <row r="29" spans="1:35" s="120" customFormat="1" ht="35.1" customHeight="1">
      <c r="A29" s="238"/>
      <c r="B29" s="238"/>
      <c r="C29" s="238"/>
      <c r="D29" s="233"/>
      <c r="E29" s="122"/>
      <c r="F29" s="238"/>
      <c r="G29" s="238"/>
      <c r="H29" s="238"/>
      <c r="I29" s="238"/>
      <c r="J29" s="238"/>
      <c r="K29" s="238"/>
      <c r="L29" s="123"/>
      <c r="M29" s="123"/>
      <c r="N29" s="271"/>
      <c r="O29" s="116"/>
      <c r="P29" s="116"/>
      <c r="Q29" s="124"/>
      <c r="R29" s="125"/>
      <c r="S29" s="125"/>
      <c r="T29" s="124"/>
      <c r="U29" s="125"/>
      <c r="V29" s="159"/>
      <c r="W29" s="125"/>
      <c r="X29" s="125"/>
      <c r="Y29" s="125"/>
      <c r="Z29" s="124"/>
      <c r="AA29" s="125"/>
      <c r="AB29" s="125"/>
      <c r="AC29" s="124"/>
      <c r="AD29" s="125"/>
      <c r="AE29" s="125"/>
      <c r="AF29" s="124"/>
      <c r="AG29" s="125"/>
      <c r="AH29" s="159"/>
      <c r="AI29" s="159"/>
    </row>
    <row r="30" spans="1:35" s="120" customFormat="1" ht="35.1" customHeight="1">
      <c r="A30" s="238"/>
      <c r="B30" s="238"/>
      <c r="C30" s="238"/>
      <c r="D30" s="233"/>
      <c r="E30" s="122"/>
      <c r="F30" s="238"/>
      <c r="G30" s="238"/>
      <c r="H30" s="238"/>
      <c r="I30" s="238"/>
      <c r="J30" s="238"/>
      <c r="K30" s="238"/>
      <c r="L30" s="123"/>
      <c r="M30" s="123"/>
      <c r="N30" s="271"/>
      <c r="O30" s="116"/>
      <c r="P30" s="116"/>
      <c r="Q30" s="124"/>
      <c r="R30" s="125"/>
      <c r="S30" s="125"/>
      <c r="T30" s="124"/>
      <c r="U30" s="125"/>
      <c r="V30" s="159"/>
      <c r="W30" s="125"/>
      <c r="X30" s="125"/>
      <c r="Y30" s="125"/>
      <c r="Z30" s="124"/>
      <c r="AA30" s="125"/>
      <c r="AB30" s="125"/>
      <c r="AC30" s="124"/>
      <c r="AD30" s="125"/>
      <c r="AE30" s="125"/>
      <c r="AF30" s="124"/>
      <c r="AG30" s="125"/>
      <c r="AH30" s="159"/>
      <c r="AI30" s="159"/>
    </row>
    <row r="31" spans="1:35" s="120" customFormat="1" ht="35.1" customHeight="1">
      <c r="A31" s="238"/>
      <c r="B31" s="238"/>
      <c r="C31" s="238"/>
      <c r="D31" s="233"/>
      <c r="E31" s="122"/>
      <c r="F31" s="238"/>
      <c r="G31" s="238"/>
      <c r="H31" s="238"/>
      <c r="I31" s="238"/>
      <c r="J31" s="238"/>
      <c r="K31" s="238"/>
      <c r="L31" s="123"/>
      <c r="M31" s="123"/>
      <c r="N31" s="271"/>
      <c r="O31" s="116"/>
      <c r="P31" s="116"/>
      <c r="Q31" s="124"/>
      <c r="R31" s="125"/>
      <c r="S31" s="125"/>
      <c r="T31" s="124"/>
      <c r="U31" s="125"/>
      <c r="V31" s="159"/>
      <c r="W31" s="125"/>
      <c r="X31" s="125"/>
      <c r="Y31" s="125"/>
      <c r="Z31" s="124"/>
      <c r="AA31" s="125"/>
      <c r="AB31" s="125"/>
      <c r="AC31" s="124"/>
      <c r="AD31" s="125"/>
      <c r="AE31" s="125"/>
      <c r="AF31" s="124"/>
      <c r="AG31" s="125"/>
      <c r="AH31" s="159"/>
      <c r="AI31" s="159"/>
    </row>
    <row r="32" spans="1:35" s="120" customFormat="1" ht="35.1" customHeight="1">
      <c r="A32" s="238"/>
      <c r="B32" s="238"/>
      <c r="C32" s="238"/>
      <c r="D32" s="233"/>
      <c r="E32" s="122"/>
      <c r="F32" s="238"/>
      <c r="G32" s="238"/>
      <c r="H32" s="238"/>
      <c r="I32" s="238"/>
      <c r="J32" s="238"/>
      <c r="K32" s="238"/>
      <c r="L32" s="123"/>
      <c r="M32" s="123"/>
      <c r="N32" s="271"/>
      <c r="O32" s="116"/>
      <c r="P32" s="116"/>
      <c r="Q32" s="124"/>
      <c r="R32" s="125"/>
      <c r="S32" s="125"/>
      <c r="T32" s="124"/>
      <c r="U32" s="125"/>
      <c r="V32" s="159"/>
      <c r="W32" s="125"/>
      <c r="X32" s="125"/>
      <c r="Y32" s="125"/>
      <c r="Z32" s="124"/>
      <c r="AA32" s="125"/>
      <c r="AB32" s="125"/>
      <c r="AC32" s="124"/>
      <c r="AD32" s="125"/>
      <c r="AE32" s="125"/>
      <c r="AF32" s="124"/>
      <c r="AG32" s="125"/>
      <c r="AH32" s="159"/>
      <c r="AI32" s="159"/>
    </row>
    <row r="33" spans="1:35" s="120" customFormat="1" ht="35.1" customHeight="1">
      <c r="A33" s="238"/>
      <c r="B33" s="238"/>
      <c r="C33" s="238"/>
      <c r="D33" s="233"/>
      <c r="E33" s="122"/>
      <c r="F33" s="238"/>
      <c r="G33" s="238"/>
      <c r="H33" s="238"/>
      <c r="I33" s="238"/>
      <c r="J33" s="238"/>
      <c r="K33" s="238"/>
      <c r="L33" s="123"/>
      <c r="M33" s="123"/>
      <c r="N33" s="271"/>
      <c r="O33" s="116"/>
      <c r="P33" s="116"/>
      <c r="Q33" s="124"/>
      <c r="R33" s="125"/>
      <c r="S33" s="125"/>
      <c r="T33" s="124"/>
      <c r="U33" s="125"/>
      <c r="V33" s="159"/>
      <c r="W33" s="125"/>
      <c r="X33" s="125"/>
      <c r="Y33" s="125"/>
      <c r="Z33" s="124"/>
      <c r="AA33" s="125"/>
      <c r="AB33" s="125"/>
      <c r="AC33" s="124"/>
      <c r="AD33" s="125"/>
      <c r="AE33" s="125"/>
      <c r="AF33" s="124"/>
      <c r="AG33" s="125"/>
      <c r="AH33" s="159"/>
      <c r="AI33" s="159"/>
    </row>
    <row r="34" spans="1:35" s="120" customFormat="1" ht="35.1" customHeight="1">
      <c r="A34" s="238"/>
      <c r="B34" s="238"/>
      <c r="C34" s="238"/>
      <c r="D34" s="233"/>
      <c r="E34" s="122"/>
      <c r="F34" s="238"/>
      <c r="G34" s="238"/>
      <c r="H34" s="238"/>
      <c r="I34" s="238"/>
      <c r="J34" s="238"/>
      <c r="K34" s="238"/>
      <c r="L34" s="123"/>
      <c r="M34" s="123"/>
      <c r="N34" s="271"/>
      <c r="O34" s="116"/>
      <c r="P34" s="116"/>
      <c r="Q34" s="124"/>
      <c r="R34" s="125"/>
      <c r="S34" s="125"/>
      <c r="T34" s="124"/>
      <c r="U34" s="125"/>
      <c r="V34" s="159"/>
      <c r="W34" s="125"/>
      <c r="X34" s="125"/>
      <c r="Y34" s="125"/>
      <c r="Z34" s="124"/>
      <c r="AA34" s="125"/>
      <c r="AB34" s="125"/>
      <c r="AC34" s="124"/>
      <c r="AD34" s="125"/>
      <c r="AE34" s="125"/>
      <c r="AF34" s="124"/>
      <c r="AG34" s="125"/>
      <c r="AH34" s="159"/>
      <c r="AI34" s="159"/>
    </row>
    <row r="35" spans="1:35" s="120" customFormat="1" ht="35.1" customHeight="1">
      <c r="A35" s="238"/>
      <c r="B35" s="238"/>
      <c r="C35" s="238"/>
      <c r="D35" s="233"/>
      <c r="E35" s="122"/>
      <c r="F35" s="238"/>
      <c r="G35" s="238"/>
      <c r="H35" s="238"/>
      <c r="I35" s="238"/>
      <c r="J35" s="238"/>
      <c r="K35" s="238"/>
      <c r="L35" s="123"/>
      <c r="M35" s="123"/>
      <c r="N35" s="271"/>
      <c r="O35" s="116"/>
      <c r="P35" s="116"/>
      <c r="Q35" s="124"/>
      <c r="R35" s="125"/>
      <c r="S35" s="125"/>
      <c r="T35" s="124"/>
      <c r="U35" s="125"/>
      <c r="V35" s="159"/>
      <c r="W35" s="125"/>
      <c r="X35" s="125"/>
      <c r="Y35" s="125"/>
      <c r="Z35" s="124"/>
      <c r="AA35" s="125"/>
      <c r="AB35" s="125"/>
      <c r="AC35" s="124"/>
      <c r="AD35" s="125"/>
      <c r="AE35" s="125"/>
      <c r="AF35" s="124"/>
      <c r="AG35" s="125"/>
      <c r="AH35" s="159"/>
      <c r="AI35" s="159"/>
    </row>
    <row r="36" spans="1:35" s="120" customFormat="1" ht="35.1" customHeight="1">
      <c r="A36" s="238"/>
      <c r="B36" s="238"/>
      <c r="C36" s="238"/>
      <c r="D36" s="233"/>
      <c r="E36" s="122"/>
      <c r="F36" s="238"/>
      <c r="G36" s="238"/>
      <c r="H36" s="238"/>
      <c r="I36" s="238"/>
      <c r="J36" s="238"/>
      <c r="K36" s="238"/>
      <c r="L36" s="123"/>
      <c r="M36" s="123"/>
      <c r="N36" s="271"/>
      <c r="O36" s="116"/>
      <c r="P36" s="116"/>
      <c r="Q36" s="124"/>
      <c r="R36" s="125"/>
      <c r="S36" s="125"/>
      <c r="T36" s="124"/>
      <c r="U36" s="125"/>
      <c r="V36" s="159"/>
      <c r="W36" s="125"/>
      <c r="X36" s="125"/>
      <c r="Y36" s="125"/>
      <c r="Z36" s="124"/>
      <c r="AA36" s="125"/>
      <c r="AB36" s="125"/>
      <c r="AC36" s="124"/>
      <c r="AD36" s="125"/>
      <c r="AE36" s="125"/>
      <c r="AF36" s="124"/>
      <c r="AG36" s="125"/>
      <c r="AH36" s="159"/>
      <c r="AI36" s="159"/>
    </row>
    <row r="37" spans="1:35" s="120" customFormat="1" ht="35.1" customHeight="1">
      <c r="A37" s="238"/>
      <c r="B37" s="238"/>
      <c r="C37" s="238"/>
      <c r="D37" s="233"/>
      <c r="E37" s="122"/>
      <c r="F37" s="238"/>
      <c r="G37" s="238"/>
      <c r="H37" s="238"/>
      <c r="I37" s="238"/>
      <c r="J37" s="238"/>
      <c r="K37" s="238"/>
      <c r="L37" s="123"/>
      <c r="M37" s="123"/>
      <c r="N37" s="271"/>
      <c r="O37" s="116"/>
      <c r="P37" s="116"/>
      <c r="Q37" s="124"/>
      <c r="R37" s="125"/>
      <c r="S37" s="125"/>
      <c r="T37" s="124"/>
      <c r="U37" s="125"/>
      <c r="V37" s="159"/>
      <c r="W37" s="125"/>
      <c r="X37" s="125"/>
      <c r="Y37" s="125"/>
      <c r="Z37" s="124"/>
      <c r="AA37" s="125"/>
      <c r="AB37" s="125"/>
      <c r="AC37" s="124"/>
      <c r="AD37" s="125"/>
      <c r="AE37" s="125"/>
      <c r="AF37" s="124"/>
      <c r="AG37" s="125"/>
      <c r="AH37" s="159"/>
      <c r="AI37" s="159"/>
    </row>
    <row r="38" spans="1:35" s="120" customFormat="1" ht="35.1" customHeight="1">
      <c r="A38" s="238"/>
      <c r="B38" s="238"/>
      <c r="C38" s="238"/>
      <c r="D38" s="233"/>
      <c r="E38" s="122"/>
      <c r="F38" s="238"/>
      <c r="G38" s="238"/>
      <c r="H38" s="238"/>
      <c r="I38" s="238"/>
      <c r="J38" s="238"/>
      <c r="K38" s="238"/>
      <c r="L38" s="123"/>
      <c r="M38" s="123"/>
      <c r="N38" s="271"/>
      <c r="O38" s="116"/>
      <c r="P38" s="116"/>
      <c r="Q38" s="124"/>
      <c r="R38" s="125"/>
      <c r="S38" s="125"/>
      <c r="T38" s="124"/>
      <c r="U38" s="125"/>
      <c r="V38" s="159"/>
      <c r="W38" s="125"/>
      <c r="X38" s="125"/>
      <c r="Y38" s="125"/>
      <c r="Z38" s="124"/>
      <c r="AA38" s="125"/>
      <c r="AB38" s="125"/>
      <c r="AC38" s="124"/>
      <c r="AD38" s="125"/>
      <c r="AE38" s="125"/>
      <c r="AF38" s="124"/>
      <c r="AG38" s="125"/>
      <c r="AH38" s="159"/>
      <c r="AI38" s="159"/>
    </row>
    <row r="39" spans="1:35" s="120" customFormat="1" ht="35.1" customHeight="1">
      <c r="A39" s="238"/>
      <c r="B39" s="238"/>
      <c r="C39" s="238"/>
      <c r="D39" s="233"/>
      <c r="E39" s="122"/>
      <c r="F39" s="238"/>
      <c r="G39" s="238"/>
      <c r="H39" s="238"/>
      <c r="I39" s="238"/>
      <c r="J39" s="238"/>
      <c r="K39" s="238"/>
      <c r="L39" s="123"/>
      <c r="M39" s="123"/>
      <c r="N39" s="271"/>
      <c r="O39" s="116"/>
      <c r="P39" s="116"/>
      <c r="Q39" s="124"/>
      <c r="R39" s="125"/>
      <c r="S39" s="125"/>
      <c r="T39" s="124"/>
      <c r="U39" s="125"/>
      <c r="V39" s="159"/>
      <c r="W39" s="125"/>
      <c r="X39" s="125"/>
      <c r="Y39" s="125"/>
      <c r="Z39" s="124"/>
      <c r="AA39" s="125"/>
      <c r="AB39" s="125"/>
      <c r="AC39" s="124"/>
      <c r="AD39" s="125"/>
      <c r="AE39" s="125"/>
      <c r="AF39" s="124"/>
      <c r="AG39" s="125"/>
      <c r="AH39" s="159"/>
      <c r="AI39" s="159"/>
    </row>
    <row r="40" spans="1:35" s="120" customFormat="1" ht="35.1" customHeight="1">
      <c r="A40" s="238"/>
      <c r="B40" s="238"/>
      <c r="C40" s="238"/>
      <c r="D40" s="233"/>
      <c r="E40" s="122"/>
      <c r="F40" s="238"/>
      <c r="G40" s="238"/>
      <c r="H40" s="238"/>
      <c r="I40" s="238"/>
      <c r="J40" s="238"/>
      <c r="K40" s="238"/>
      <c r="L40" s="123"/>
      <c r="M40" s="123"/>
      <c r="N40" s="271"/>
      <c r="O40" s="116"/>
      <c r="P40" s="116"/>
      <c r="Q40" s="124"/>
      <c r="R40" s="125"/>
      <c r="S40" s="125"/>
      <c r="T40" s="124"/>
      <c r="U40" s="125"/>
      <c r="V40" s="159"/>
      <c r="W40" s="125"/>
      <c r="X40" s="125"/>
      <c r="Y40" s="125"/>
      <c r="Z40" s="124"/>
      <c r="AA40" s="125"/>
      <c r="AB40" s="125"/>
      <c r="AC40" s="124"/>
      <c r="AD40" s="125"/>
      <c r="AE40" s="125"/>
      <c r="AF40" s="124"/>
      <c r="AG40" s="125"/>
      <c r="AH40" s="159"/>
      <c r="AI40" s="159"/>
    </row>
    <row r="41" spans="1:35" s="120" customFormat="1" ht="35.1" customHeight="1">
      <c r="A41" s="238"/>
      <c r="B41" s="238"/>
      <c r="C41" s="238"/>
      <c r="D41" s="233"/>
      <c r="E41" s="122"/>
      <c r="F41" s="238"/>
      <c r="G41" s="238"/>
      <c r="H41" s="238"/>
      <c r="I41" s="238"/>
      <c r="J41" s="238"/>
      <c r="K41" s="238"/>
      <c r="L41" s="123"/>
      <c r="M41" s="123"/>
      <c r="N41" s="271"/>
      <c r="O41" s="116"/>
      <c r="P41" s="116"/>
      <c r="Q41" s="124"/>
      <c r="R41" s="125"/>
      <c r="S41" s="125"/>
      <c r="T41" s="124"/>
      <c r="U41" s="125"/>
      <c r="V41" s="159"/>
      <c r="W41" s="125"/>
      <c r="X41" s="125"/>
      <c r="Y41" s="125"/>
      <c r="Z41" s="124"/>
      <c r="AA41" s="125"/>
      <c r="AB41" s="125"/>
      <c r="AC41" s="124"/>
      <c r="AD41" s="125"/>
      <c r="AE41" s="125"/>
      <c r="AF41" s="124"/>
      <c r="AG41" s="125"/>
      <c r="AH41" s="159"/>
      <c r="AI41" s="159"/>
    </row>
    <row r="42" spans="1:35" s="120" customFormat="1" ht="35.1" customHeight="1">
      <c r="A42" s="238"/>
      <c r="B42" s="238"/>
      <c r="C42" s="238"/>
      <c r="D42" s="233"/>
      <c r="E42" s="122"/>
      <c r="F42" s="238"/>
      <c r="G42" s="238"/>
      <c r="H42" s="238"/>
      <c r="I42" s="238"/>
      <c r="J42" s="238"/>
      <c r="K42" s="238"/>
      <c r="L42" s="123"/>
      <c r="M42" s="123"/>
      <c r="N42" s="271"/>
      <c r="O42" s="116"/>
      <c r="P42" s="116"/>
      <c r="Q42" s="124"/>
      <c r="R42" s="125"/>
      <c r="S42" s="125"/>
      <c r="T42" s="124"/>
      <c r="U42" s="125"/>
      <c r="V42" s="159"/>
      <c r="W42" s="125"/>
      <c r="X42" s="125"/>
      <c r="Y42" s="125"/>
      <c r="Z42" s="124"/>
      <c r="AA42" s="125"/>
      <c r="AB42" s="125"/>
      <c r="AC42" s="124"/>
      <c r="AD42" s="125"/>
      <c r="AE42" s="125"/>
      <c r="AF42" s="124"/>
      <c r="AG42" s="125"/>
      <c r="AH42" s="159"/>
      <c r="AI42" s="159"/>
    </row>
    <row r="43" spans="1:35" s="120" customFormat="1" ht="35.1" customHeight="1">
      <c r="A43" s="238"/>
      <c r="B43" s="238"/>
      <c r="C43" s="238"/>
      <c r="D43" s="233"/>
      <c r="E43" s="122"/>
      <c r="F43" s="238"/>
      <c r="G43" s="238"/>
      <c r="H43" s="238"/>
      <c r="I43" s="238"/>
      <c r="J43" s="238"/>
      <c r="K43" s="238"/>
      <c r="L43" s="123"/>
      <c r="M43" s="123"/>
      <c r="N43" s="271"/>
      <c r="O43" s="116"/>
      <c r="P43" s="116"/>
      <c r="Q43" s="124"/>
      <c r="R43" s="125"/>
      <c r="S43" s="125"/>
      <c r="T43" s="124"/>
      <c r="U43" s="125"/>
      <c r="V43" s="159"/>
      <c r="W43" s="125"/>
      <c r="X43" s="125"/>
      <c r="Y43" s="125"/>
      <c r="Z43" s="124"/>
      <c r="AA43" s="125"/>
      <c r="AB43" s="125"/>
      <c r="AC43" s="124"/>
      <c r="AD43" s="125"/>
      <c r="AE43" s="125"/>
      <c r="AF43" s="124"/>
      <c r="AG43" s="125"/>
      <c r="AH43" s="159"/>
      <c r="AI43" s="159"/>
    </row>
    <row r="44" spans="1:35" s="120" customFormat="1" ht="35.1" customHeight="1">
      <c r="A44" s="238"/>
      <c r="B44" s="238"/>
      <c r="C44" s="238"/>
      <c r="D44" s="233"/>
      <c r="E44" s="122"/>
      <c r="F44" s="238"/>
      <c r="G44" s="238"/>
      <c r="H44" s="238"/>
      <c r="I44" s="238"/>
      <c r="J44" s="238"/>
      <c r="K44" s="238"/>
      <c r="L44" s="123"/>
      <c r="M44" s="123"/>
      <c r="N44" s="271"/>
      <c r="O44" s="116"/>
      <c r="P44" s="116"/>
      <c r="Q44" s="124"/>
      <c r="R44" s="125"/>
      <c r="S44" s="125"/>
      <c r="T44" s="124"/>
      <c r="U44" s="125"/>
      <c r="V44" s="159"/>
      <c r="W44" s="125"/>
      <c r="X44" s="125"/>
      <c r="Y44" s="125"/>
      <c r="Z44" s="124"/>
      <c r="AA44" s="125"/>
      <c r="AB44" s="125"/>
      <c r="AC44" s="124"/>
      <c r="AD44" s="125"/>
      <c r="AE44" s="125"/>
      <c r="AF44" s="124"/>
      <c r="AG44" s="125"/>
      <c r="AH44" s="159"/>
      <c r="AI44" s="159"/>
    </row>
    <row r="45" spans="1:35" s="120" customFormat="1" ht="35.1" customHeight="1">
      <c r="A45" s="249"/>
      <c r="B45" s="249"/>
      <c r="C45" s="238"/>
      <c r="D45" s="233"/>
      <c r="E45" s="122"/>
      <c r="F45" s="238"/>
      <c r="G45" s="238"/>
      <c r="H45" s="238"/>
      <c r="I45" s="238"/>
      <c r="J45" s="238"/>
      <c r="K45" s="238"/>
      <c r="L45" s="123"/>
      <c r="M45" s="123"/>
      <c r="N45" s="271"/>
      <c r="O45" s="116"/>
      <c r="P45" s="116"/>
      <c r="Q45" s="124"/>
      <c r="R45" s="125"/>
      <c r="S45" s="125"/>
      <c r="T45" s="124"/>
      <c r="U45" s="125"/>
      <c r="V45" s="159"/>
      <c r="W45" s="125"/>
      <c r="X45" s="125"/>
      <c r="Y45" s="125"/>
      <c r="Z45" s="124"/>
      <c r="AA45" s="125"/>
      <c r="AB45" s="125"/>
      <c r="AC45" s="124"/>
      <c r="AD45" s="125"/>
      <c r="AE45" s="125"/>
      <c r="AF45" s="124"/>
      <c r="AG45" s="125"/>
      <c r="AH45" s="159"/>
      <c r="AI45" s="159"/>
    </row>
    <row r="46" spans="1:35" s="120" customFormat="1" ht="35.1" customHeight="1">
      <c r="A46" s="249"/>
      <c r="B46" s="249"/>
      <c r="C46" s="238"/>
      <c r="D46" s="233"/>
      <c r="E46" s="122"/>
      <c r="F46" s="238"/>
      <c r="G46" s="238"/>
      <c r="H46" s="238"/>
      <c r="I46" s="238"/>
      <c r="J46" s="249"/>
      <c r="K46" s="249"/>
      <c r="L46" s="123"/>
      <c r="M46" s="123"/>
      <c r="N46" s="272"/>
      <c r="O46" s="116"/>
      <c r="P46" s="116"/>
      <c r="Q46" s="124"/>
      <c r="R46" s="125"/>
      <c r="S46" s="125"/>
      <c r="T46" s="124"/>
      <c r="U46" s="125"/>
      <c r="V46" s="159"/>
      <c r="W46" s="125"/>
      <c r="X46" s="125"/>
      <c r="Y46" s="125"/>
      <c r="Z46" s="124"/>
      <c r="AA46" s="125"/>
      <c r="AB46" s="125"/>
      <c r="AC46" s="124"/>
      <c r="AD46" s="125"/>
      <c r="AE46" s="125"/>
      <c r="AF46" s="124"/>
      <c r="AG46" s="125"/>
      <c r="AH46" s="159"/>
      <c r="AI46" s="159"/>
    </row>
    <row r="47" spans="1:35" s="120" customFormat="1" ht="35.1" customHeight="1">
      <c r="A47" s="249"/>
      <c r="B47" s="249"/>
      <c r="C47" s="238"/>
      <c r="D47" s="233"/>
      <c r="E47" s="122"/>
      <c r="F47" s="238"/>
      <c r="G47" s="238"/>
      <c r="H47" s="238"/>
      <c r="I47" s="238"/>
      <c r="J47" s="249"/>
      <c r="K47" s="249"/>
      <c r="L47" s="123"/>
      <c r="M47" s="123"/>
      <c r="N47" s="272"/>
      <c r="O47" s="116"/>
      <c r="P47" s="116"/>
      <c r="Q47" s="124"/>
      <c r="R47" s="125"/>
      <c r="S47" s="125"/>
      <c r="T47" s="124"/>
      <c r="U47" s="125"/>
      <c r="V47" s="159"/>
      <c r="W47" s="125"/>
      <c r="X47" s="125"/>
      <c r="Y47" s="125"/>
      <c r="Z47" s="124"/>
      <c r="AA47" s="125"/>
      <c r="AB47" s="125"/>
      <c r="AC47" s="124"/>
      <c r="AD47" s="125"/>
      <c r="AE47" s="125"/>
      <c r="AF47" s="124"/>
      <c r="AG47" s="125"/>
      <c r="AH47" s="159"/>
      <c r="AI47" s="159"/>
    </row>
    <row r="48" spans="1:35" s="120" customFormat="1" ht="35.1" customHeight="1">
      <c r="A48" s="249"/>
      <c r="B48" s="249"/>
      <c r="C48" s="238"/>
      <c r="D48" s="234"/>
      <c r="E48" s="133"/>
      <c r="F48" s="238"/>
      <c r="G48" s="238"/>
      <c r="H48" s="238"/>
      <c r="I48" s="238"/>
      <c r="J48" s="249"/>
      <c r="K48" s="249"/>
      <c r="L48" s="135"/>
      <c r="M48" s="135"/>
      <c r="N48" s="272"/>
      <c r="O48" s="134"/>
      <c r="P48" s="134"/>
      <c r="Q48" s="136"/>
      <c r="R48" s="137"/>
      <c r="S48" s="137"/>
      <c r="T48" s="136"/>
      <c r="U48" s="137"/>
      <c r="V48" s="159"/>
      <c r="W48" s="125"/>
      <c r="X48" s="125"/>
      <c r="Y48" s="125"/>
      <c r="Z48" s="124"/>
      <c r="AA48" s="125"/>
      <c r="AB48" s="125"/>
      <c r="AC48" s="124"/>
      <c r="AD48" s="125"/>
      <c r="AE48" s="125"/>
      <c r="AF48" s="124"/>
      <c r="AG48" s="125"/>
      <c r="AH48" s="165"/>
      <c r="AI48" s="165"/>
    </row>
    <row r="49" spans="1:35" s="120" customFormat="1" ht="35.1" customHeight="1">
      <c r="A49" s="238"/>
      <c r="B49" s="238"/>
      <c r="C49" s="238"/>
      <c r="D49" s="233"/>
      <c r="E49" s="122"/>
      <c r="F49" s="238"/>
      <c r="G49" s="238"/>
      <c r="H49" s="238"/>
      <c r="I49" s="238"/>
      <c r="J49" s="238"/>
      <c r="K49" s="238"/>
      <c r="L49" s="123"/>
      <c r="M49" s="123"/>
      <c r="N49" s="271"/>
      <c r="O49" s="116"/>
      <c r="P49" s="116"/>
      <c r="Q49" s="124"/>
      <c r="R49" s="125"/>
      <c r="S49" s="125"/>
      <c r="T49" s="124"/>
      <c r="U49" s="125"/>
      <c r="V49" s="158"/>
      <c r="W49" s="125"/>
      <c r="X49" s="125"/>
      <c r="Y49" s="119"/>
      <c r="Z49" s="124"/>
      <c r="AA49" s="125"/>
      <c r="AB49" s="125"/>
      <c r="AC49" s="124"/>
      <c r="AD49" s="125"/>
      <c r="AE49" s="125"/>
      <c r="AF49" s="124"/>
      <c r="AG49" s="125"/>
      <c r="AH49" s="159"/>
      <c r="AI49" s="159"/>
    </row>
    <row r="50" spans="1:35" s="120" customFormat="1" ht="35.1" customHeight="1">
      <c r="A50" s="238"/>
      <c r="B50" s="238"/>
      <c r="C50" s="238"/>
      <c r="D50" s="233"/>
      <c r="E50" s="122"/>
      <c r="F50" s="238"/>
      <c r="G50" s="238"/>
      <c r="H50" s="238"/>
      <c r="I50" s="238"/>
      <c r="J50" s="238"/>
      <c r="K50" s="238"/>
      <c r="L50" s="123"/>
      <c r="M50" s="123"/>
      <c r="N50" s="271"/>
      <c r="O50" s="116"/>
      <c r="P50" s="116"/>
      <c r="Q50" s="124"/>
      <c r="R50" s="125"/>
      <c r="S50" s="125"/>
      <c r="T50" s="124"/>
      <c r="U50" s="125"/>
      <c r="V50" s="159"/>
      <c r="W50" s="125"/>
      <c r="X50" s="125"/>
      <c r="Y50" s="125"/>
      <c r="Z50" s="124"/>
      <c r="AA50" s="125"/>
      <c r="AB50" s="125"/>
      <c r="AC50" s="124"/>
      <c r="AD50" s="125"/>
      <c r="AE50" s="125"/>
      <c r="AF50" s="124"/>
      <c r="AG50" s="125"/>
      <c r="AH50" s="159"/>
      <c r="AI50" s="159"/>
    </row>
    <row r="51" spans="1:35" s="120" customFormat="1" ht="35.1" customHeight="1">
      <c r="A51" s="238"/>
      <c r="B51" s="238"/>
      <c r="C51" s="238"/>
      <c r="D51" s="233"/>
      <c r="E51" s="122"/>
      <c r="F51" s="238"/>
      <c r="G51" s="238"/>
      <c r="H51" s="238"/>
      <c r="I51" s="238"/>
      <c r="J51" s="238"/>
      <c r="K51" s="238"/>
      <c r="L51" s="123"/>
      <c r="M51" s="123"/>
      <c r="N51" s="271"/>
      <c r="O51" s="116"/>
      <c r="P51" s="116"/>
      <c r="Q51" s="124"/>
      <c r="R51" s="125"/>
      <c r="S51" s="125"/>
      <c r="T51" s="124"/>
      <c r="U51" s="125"/>
      <c r="V51" s="159"/>
      <c r="W51" s="125"/>
      <c r="X51" s="125"/>
      <c r="Y51" s="125"/>
      <c r="Z51" s="124"/>
      <c r="AA51" s="125"/>
      <c r="AB51" s="125"/>
      <c r="AC51" s="124"/>
      <c r="AD51" s="125"/>
      <c r="AE51" s="125"/>
      <c r="AF51" s="124"/>
      <c r="AG51" s="125"/>
      <c r="AH51" s="159"/>
      <c r="AI51" s="159"/>
    </row>
    <row r="52" spans="1:35" s="120" customFormat="1" ht="35.1" customHeight="1">
      <c r="A52" s="238"/>
      <c r="B52" s="238"/>
      <c r="C52" s="238"/>
      <c r="D52" s="233"/>
      <c r="E52" s="122"/>
      <c r="F52" s="238"/>
      <c r="G52" s="238"/>
      <c r="H52" s="238"/>
      <c r="I52" s="238"/>
      <c r="J52" s="238"/>
      <c r="K52" s="238"/>
      <c r="L52" s="123"/>
      <c r="M52" s="123"/>
      <c r="N52" s="271"/>
      <c r="O52" s="116"/>
      <c r="P52" s="116"/>
      <c r="Q52" s="124"/>
      <c r="R52" s="125"/>
      <c r="S52" s="138"/>
      <c r="T52" s="124"/>
      <c r="U52" s="125"/>
      <c r="V52" s="159"/>
      <c r="W52" s="125"/>
      <c r="X52" s="125"/>
      <c r="Y52" s="125"/>
      <c r="Z52" s="124"/>
      <c r="AA52" s="125"/>
      <c r="AB52" s="125"/>
      <c r="AC52" s="124"/>
      <c r="AD52" s="125"/>
      <c r="AE52" s="125"/>
      <c r="AF52" s="124"/>
      <c r="AG52" s="125"/>
      <c r="AH52" s="159"/>
      <c r="AI52" s="159"/>
    </row>
    <row r="53" spans="1:35" s="120" customFormat="1" ht="35.1" customHeight="1">
      <c r="A53" s="238"/>
      <c r="B53" s="238"/>
      <c r="C53" s="238"/>
      <c r="D53" s="233"/>
      <c r="E53" s="122"/>
      <c r="F53" s="238"/>
      <c r="G53" s="238"/>
      <c r="H53" s="238"/>
      <c r="I53" s="238"/>
      <c r="J53" s="238"/>
      <c r="K53" s="238"/>
      <c r="L53" s="123"/>
      <c r="M53" s="123"/>
      <c r="N53" s="271"/>
      <c r="O53" s="116"/>
      <c r="P53" s="116"/>
      <c r="Q53" s="124"/>
      <c r="R53" s="125"/>
      <c r="S53" s="125"/>
      <c r="T53" s="124"/>
      <c r="U53" s="125"/>
      <c r="V53" s="159"/>
      <c r="W53" s="125"/>
      <c r="X53" s="125"/>
      <c r="Y53" s="125"/>
      <c r="Z53" s="124"/>
      <c r="AA53" s="125"/>
      <c r="AB53" s="125"/>
      <c r="AC53" s="124"/>
      <c r="AD53" s="125"/>
      <c r="AE53" s="125"/>
      <c r="AF53" s="124"/>
      <c r="AG53" s="125"/>
      <c r="AH53" s="159"/>
      <c r="AI53" s="159"/>
    </row>
    <row r="54" spans="1:35" s="120" customFormat="1" ht="35.1" customHeight="1">
      <c r="A54" s="238"/>
      <c r="B54" s="238"/>
      <c r="C54" s="238"/>
      <c r="D54" s="233"/>
      <c r="E54" s="122"/>
      <c r="F54" s="238"/>
      <c r="G54" s="238"/>
      <c r="H54" s="238"/>
      <c r="I54" s="238"/>
      <c r="J54" s="238"/>
      <c r="K54" s="238"/>
      <c r="L54" s="123"/>
      <c r="M54" s="123"/>
      <c r="N54" s="271"/>
      <c r="O54" s="116"/>
      <c r="P54" s="116"/>
      <c r="Q54" s="124"/>
      <c r="R54" s="125"/>
      <c r="S54" s="125"/>
      <c r="T54" s="124"/>
      <c r="U54" s="125"/>
      <c r="V54" s="159"/>
      <c r="W54" s="125"/>
      <c r="X54" s="125"/>
      <c r="Y54" s="125"/>
      <c r="Z54" s="124"/>
      <c r="AA54" s="125"/>
      <c r="AB54" s="125"/>
      <c r="AC54" s="124"/>
      <c r="AD54" s="125"/>
      <c r="AE54" s="125"/>
      <c r="AF54" s="124"/>
      <c r="AG54" s="125"/>
      <c r="AH54" s="159"/>
      <c r="AI54" s="159"/>
    </row>
    <row r="55" spans="1:35" s="120" customFormat="1" ht="35.1" customHeight="1">
      <c r="A55" s="238"/>
      <c r="B55" s="238"/>
      <c r="C55" s="238"/>
      <c r="D55" s="233"/>
      <c r="E55" s="122"/>
      <c r="F55" s="238"/>
      <c r="G55" s="238"/>
      <c r="H55" s="238"/>
      <c r="I55" s="238"/>
      <c r="J55" s="238"/>
      <c r="K55" s="238"/>
      <c r="L55" s="123"/>
      <c r="M55" s="123"/>
      <c r="N55" s="271"/>
      <c r="O55" s="116"/>
      <c r="P55" s="116"/>
      <c r="Q55" s="124"/>
      <c r="R55" s="125"/>
      <c r="S55" s="138"/>
      <c r="T55" s="124"/>
      <c r="U55" s="125"/>
      <c r="V55" s="159"/>
      <c r="W55" s="125"/>
      <c r="X55" s="125"/>
      <c r="Y55" s="125"/>
      <c r="Z55" s="124"/>
      <c r="AA55" s="125"/>
      <c r="AB55" s="125"/>
      <c r="AC55" s="124"/>
      <c r="AD55" s="125"/>
      <c r="AE55" s="125"/>
      <c r="AF55" s="124"/>
      <c r="AG55" s="125"/>
      <c r="AH55" s="159"/>
      <c r="AI55" s="159"/>
    </row>
    <row r="56" spans="1:35" s="120" customFormat="1" ht="35.1" customHeight="1">
      <c r="A56" s="238"/>
      <c r="B56" s="238"/>
      <c r="C56" s="238"/>
      <c r="D56" s="233"/>
      <c r="E56" s="122"/>
      <c r="F56" s="238"/>
      <c r="G56" s="238"/>
      <c r="H56" s="238"/>
      <c r="I56" s="238"/>
      <c r="J56" s="238"/>
      <c r="K56" s="238"/>
      <c r="L56" s="123"/>
      <c r="M56" s="123"/>
      <c r="N56" s="271"/>
      <c r="O56" s="116"/>
      <c r="P56" s="116"/>
      <c r="Q56" s="124"/>
      <c r="R56" s="125"/>
      <c r="S56" s="125"/>
      <c r="T56" s="124"/>
      <c r="U56" s="125"/>
      <c r="V56" s="159"/>
      <c r="W56" s="125"/>
      <c r="X56" s="125"/>
      <c r="Y56" s="125"/>
      <c r="Z56" s="124"/>
      <c r="AA56" s="125"/>
      <c r="AB56" s="125"/>
      <c r="AC56" s="124"/>
      <c r="AD56" s="125"/>
      <c r="AE56" s="125"/>
      <c r="AF56" s="124"/>
      <c r="AG56" s="125"/>
      <c r="AH56" s="159"/>
      <c r="AI56" s="159"/>
    </row>
    <row r="57" spans="1:35" s="120" customFormat="1" ht="35.1" customHeight="1">
      <c r="A57" s="238"/>
      <c r="B57" s="238"/>
      <c r="C57" s="238"/>
      <c r="D57" s="233"/>
      <c r="E57" s="122"/>
      <c r="F57" s="238"/>
      <c r="G57" s="238"/>
      <c r="H57" s="238"/>
      <c r="I57" s="238"/>
      <c r="J57" s="238"/>
      <c r="K57" s="238"/>
      <c r="L57" s="123"/>
      <c r="M57" s="123"/>
      <c r="N57" s="271"/>
      <c r="O57" s="116"/>
      <c r="P57" s="116"/>
      <c r="Q57" s="124"/>
      <c r="R57" s="125"/>
      <c r="S57" s="125"/>
      <c r="T57" s="124"/>
      <c r="U57" s="125"/>
      <c r="V57" s="160"/>
      <c r="W57" s="125"/>
      <c r="X57" s="125"/>
      <c r="Y57" s="125"/>
      <c r="Z57" s="124"/>
      <c r="AA57" s="125"/>
      <c r="AB57" s="125"/>
      <c r="AC57" s="124"/>
      <c r="AD57" s="125"/>
      <c r="AE57" s="125"/>
      <c r="AF57" s="124"/>
      <c r="AG57" s="125"/>
      <c r="AH57" s="159"/>
      <c r="AI57" s="159"/>
    </row>
    <row r="58" spans="1:35" s="120" customFormat="1" ht="35.1" customHeight="1">
      <c r="A58" s="238"/>
      <c r="B58" s="238"/>
      <c r="C58" s="238"/>
      <c r="D58" s="233"/>
      <c r="E58" s="115"/>
      <c r="F58" s="238"/>
      <c r="G58" s="238"/>
      <c r="H58" s="238"/>
      <c r="I58" s="238"/>
      <c r="J58" s="238"/>
      <c r="K58" s="238"/>
      <c r="L58" s="123"/>
      <c r="M58" s="123"/>
      <c r="N58" s="271"/>
      <c r="O58" s="116"/>
      <c r="P58" s="116"/>
      <c r="Q58" s="139"/>
      <c r="R58" s="125"/>
      <c r="S58" s="138"/>
      <c r="T58" s="124"/>
      <c r="U58" s="125"/>
      <c r="V58" s="159"/>
      <c r="W58" s="125"/>
      <c r="X58" s="125"/>
      <c r="Y58" s="125"/>
      <c r="Z58" s="124"/>
      <c r="AA58" s="125"/>
      <c r="AB58" s="125"/>
      <c r="AC58" s="124"/>
      <c r="AD58" s="125"/>
      <c r="AE58" s="125"/>
      <c r="AF58" s="124"/>
      <c r="AG58" s="125"/>
      <c r="AH58" s="165"/>
      <c r="AI58" s="165"/>
    </row>
    <row r="59" spans="1:35" s="120" customFormat="1" ht="35.1" customHeight="1">
      <c r="A59" s="238"/>
      <c r="B59" s="238"/>
      <c r="C59" s="238"/>
      <c r="D59" s="233"/>
      <c r="E59" s="115"/>
      <c r="F59" s="238"/>
      <c r="G59" s="238"/>
      <c r="H59" s="238"/>
      <c r="I59" s="238"/>
      <c r="J59" s="238"/>
      <c r="K59" s="238"/>
      <c r="L59" s="123"/>
      <c r="M59" s="123"/>
      <c r="N59" s="271"/>
      <c r="O59" s="116"/>
      <c r="P59" s="116"/>
      <c r="Q59" s="139"/>
      <c r="R59" s="125"/>
      <c r="S59" s="138"/>
      <c r="T59" s="124"/>
      <c r="U59" s="125"/>
      <c r="V59" s="159"/>
      <c r="W59" s="125"/>
      <c r="X59" s="125"/>
      <c r="Y59" s="125"/>
      <c r="Z59" s="124"/>
      <c r="AA59" s="125"/>
      <c r="AB59" s="125"/>
      <c r="AC59" s="124"/>
      <c r="AD59" s="125"/>
      <c r="AE59" s="125"/>
      <c r="AF59" s="124"/>
      <c r="AG59" s="125"/>
      <c r="AH59" s="165"/>
      <c r="AI59" s="165"/>
    </row>
    <row r="60" spans="1:35" s="16" customFormat="1" ht="35.1" customHeight="1">
      <c r="A60" s="77"/>
      <c r="B60" s="77"/>
      <c r="C60" s="77"/>
      <c r="D60" s="230"/>
      <c r="E60" s="19"/>
      <c r="F60" s="77"/>
      <c r="G60" s="77"/>
      <c r="H60" s="77"/>
      <c r="I60" s="77"/>
      <c r="J60" s="77"/>
      <c r="K60" s="77"/>
      <c r="L60" s="39"/>
      <c r="M60" s="39"/>
      <c r="N60" s="267"/>
      <c r="O60" s="41"/>
      <c r="P60" s="41"/>
      <c r="Q60" s="22"/>
      <c r="R60" s="21"/>
      <c r="S60" s="31"/>
      <c r="T60" s="20"/>
      <c r="U60" s="21"/>
      <c r="V60" s="155"/>
      <c r="W60" s="21"/>
      <c r="X60" s="21"/>
      <c r="Y60" s="21"/>
      <c r="Z60" s="20"/>
      <c r="AA60" s="21"/>
      <c r="AB60" s="21"/>
      <c r="AC60" s="20"/>
      <c r="AD60" s="21"/>
      <c r="AE60" s="21"/>
      <c r="AF60" s="20"/>
      <c r="AG60" s="21"/>
      <c r="AH60" s="166"/>
      <c r="AI60" s="166"/>
    </row>
    <row r="61" spans="1:35" s="16" customFormat="1" ht="35.1" customHeight="1">
      <c r="A61" s="77"/>
      <c r="B61" s="77"/>
      <c r="C61" s="77"/>
      <c r="D61" s="230"/>
      <c r="E61" s="19"/>
      <c r="F61" s="77"/>
      <c r="G61" s="77"/>
      <c r="H61" s="77"/>
      <c r="I61" s="77"/>
      <c r="J61" s="77"/>
      <c r="K61" s="77"/>
      <c r="L61" s="39"/>
      <c r="M61" s="39"/>
      <c r="N61" s="267"/>
      <c r="O61" s="41"/>
      <c r="P61" s="41"/>
      <c r="Q61" s="22"/>
      <c r="R61" s="21"/>
      <c r="S61" s="31"/>
      <c r="T61" s="20"/>
      <c r="U61" s="21"/>
      <c r="V61" s="155"/>
      <c r="W61" s="21"/>
      <c r="X61" s="21"/>
      <c r="Y61" s="21"/>
      <c r="Z61" s="20"/>
      <c r="AA61" s="21"/>
      <c r="AB61" s="21"/>
      <c r="AC61" s="20"/>
      <c r="AD61" s="21"/>
      <c r="AE61" s="21"/>
      <c r="AF61" s="20"/>
      <c r="AG61" s="21"/>
      <c r="AH61" s="166"/>
      <c r="AI61" s="166"/>
    </row>
    <row r="62" spans="1:35" s="16" customFormat="1" ht="35.1" customHeight="1">
      <c r="A62" s="77"/>
      <c r="B62" s="77"/>
      <c r="C62" s="77"/>
      <c r="D62" s="230"/>
      <c r="E62" s="19"/>
      <c r="F62" s="77"/>
      <c r="G62" s="77"/>
      <c r="H62" s="77"/>
      <c r="I62" s="77"/>
      <c r="J62" s="77"/>
      <c r="K62" s="77"/>
      <c r="L62" s="39"/>
      <c r="M62" s="39"/>
      <c r="N62" s="267"/>
      <c r="O62" s="41"/>
      <c r="P62" s="41"/>
      <c r="Q62" s="22"/>
      <c r="R62" s="21"/>
      <c r="S62" s="31"/>
      <c r="T62" s="20"/>
      <c r="U62" s="21"/>
      <c r="V62" s="155"/>
      <c r="W62" s="21"/>
      <c r="X62" s="21"/>
      <c r="Y62" s="21"/>
      <c r="Z62" s="20"/>
      <c r="AA62" s="21"/>
      <c r="AB62" s="21"/>
      <c r="AC62" s="20"/>
      <c r="AD62" s="21"/>
      <c r="AE62" s="21"/>
      <c r="AF62" s="20"/>
      <c r="AG62" s="21"/>
      <c r="AH62" s="166"/>
      <c r="AI62" s="166"/>
    </row>
    <row r="63" spans="1:35" s="16" customFormat="1" ht="35.1" customHeight="1">
      <c r="A63" s="77"/>
      <c r="B63" s="77"/>
      <c r="C63" s="77"/>
      <c r="D63" s="230"/>
      <c r="E63" s="19"/>
      <c r="F63" s="77"/>
      <c r="G63" s="77"/>
      <c r="H63" s="77"/>
      <c r="I63" s="77"/>
      <c r="J63" s="77"/>
      <c r="K63" s="77"/>
      <c r="L63" s="39"/>
      <c r="M63" s="39"/>
      <c r="N63" s="267"/>
      <c r="O63" s="41"/>
      <c r="P63" s="41"/>
      <c r="Q63" s="22"/>
      <c r="R63" s="21"/>
      <c r="S63" s="31"/>
      <c r="T63" s="20"/>
      <c r="U63" s="21"/>
      <c r="V63" s="155"/>
      <c r="W63" s="21"/>
      <c r="X63" s="21"/>
      <c r="Y63" s="21"/>
      <c r="Z63" s="20"/>
      <c r="AA63" s="21"/>
      <c r="AB63" s="21"/>
      <c r="AC63" s="20"/>
      <c r="AD63" s="21"/>
      <c r="AE63" s="21"/>
      <c r="AF63" s="20"/>
      <c r="AG63" s="21"/>
      <c r="AH63" s="166"/>
      <c r="AI63" s="166"/>
    </row>
    <row r="64" spans="1:35" s="16" customFormat="1" ht="35.1" customHeight="1">
      <c r="A64" s="77"/>
      <c r="B64" s="77"/>
      <c r="C64" s="77"/>
      <c r="D64" s="230"/>
      <c r="E64" s="19"/>
      <c r="F64" s="77"/>
      <c r="G64" s="77"/>
      <c r="H64" s="77"/>
      <c r="I64" s="77"/>
      <c r="J64" s="77"/>
      <c r="K64" s="77"/>
      <c r="L64" s="39"/>
      <c r="M64" s="39"/>
      <c r="N64" s="267"/>
      <c r="O64" s="41"/>
      <c r="P64" s="41"/>
      <c r="Q64" s="22"/>
      <c r="R64" s="21"/>
      <c r="S64" s="31"/>
      <c r="T64" s="20"/>
      <c r="U64" s="21"/>
      <c r="V64" s="155"/>
      <c r="W64" s="21"/>
      <c r="X64" s="21"/>
      <c r="Y64" s="21"/>
      <c r="Z64" s="20"/>
      <c r="AA64" s="21"/>
      <c r="AB64" s="21"/>
      <c r="AC64" s="20"/>
      <c r="AD64" s="21"/>
      <c r="AE64" s="21"/>
      <c r="AF64" s="20"/>
      <c r="AG64" s="21"/>
      <c r="AH64" s="166"/>
      <c r="AI64" s="166"/>
    </row>
    <row r="65" spans="1:35" s="16" customFormat="1" ht="35.1" customHeight="1">
      <c r="A65" s="77"/>
      <c r="B65" s="77"/>
      <c r="C65" s="77"/>
      <c r="D65" s="230"/>
      <c r="E65" s="19"/>
      <c r="F65" s="77"/>
      <c r="G65" s="77"/>
      <c r="H65" s="77"/>
      <c r="I65" s="77"/>
      <c r="J65" s="77"/>
      <c r="K65" s="77"/>
      <c r="L65" s="39"/>
      <c r="M65" s="39"/>
      <c r="N65" s="267"/>
      <c r="O65" s="41"/>
      <c r="P65" s="41"/>
      <c r="Q65" s="22"/>
      <c r="R65" s="21"/>
      <c r="S65" s="31"/>
      <c r="T65" s="20"/>
      <c r="U65" s="21"/>
      <c r="V65" s="155"/>
      <c r="W65" s="21"/>
      <c r="X65" s="21"/>
      <c r="Y65" s="21"/>
      <c r="Z65" s="20"/>
      <c r="AA65" s="21"/>
      <c r="AB65" s="21"/>
      <c r="AC65" s="20"/>
      <c r="AD65" s="21"/>
      <c r="AE65" s="21"/>
      <c r="AF65" s="20"/>
      <c r="AG65" s="21"/>
      <c r="AH65" s="166"/>
      <c r="AI65" s="166"/>
    </row>
    <row r="66" spans="1:35" s="16" customFormat="1" ht="35.1" customHeight="1">
      <c r="A66" s="77"/>
      <c r="B66" s="77"/>
      <c r="C66" s="77"/>
      <c r="D66" s="230"/>
      <c r="E66" s="59"/>
      <c r="F66" s="77"/>
      <c r="G66" s="77"/>
      <c r="H66" s="77"/>
      <c r="I66" s="77"/>
      <c r="J66" s="77"/>
      <c r="K66" s="77"/>
      <c r="L66" s="39"/>
      <c r="M66" s="39"/>
      <c r="N66" s="267"/>
      <c r="O66" s="41"/>
      <c r="P66" s="41"/>
      <c r="Q66" s="20"/>
      <c r="R66" s="21"/>
      <c r="S66" s="21"/>
      <c r="T66" s="20"/>
      <c r="U66" s="21"/>
      <c r="V66" s="155"/>
      <c r="W66" s="21"/>
      <c r="X66" s="21"/>
      <c r="Y66" s="21"/>
      <c r="Z66" s="20"/>
      <c r="AA66" s="21"/>
      <c r="AB66" s="21"/>
      <c r="AC66" s="20"/>
      <c r="AD66" s="21"/>
      <c r="AE66" s="21"/>
      <c r="AF66" s="20"/>
      <c r="AG66" s="21"/>
      <c r="AH66" s="155"/>
      <c r="AI66" s="155"/>
    </row>
    <row r="67" spans="1:35" s="16" customFormat="1" ht="35.1" customHeight="1">
      <c r="A67" s="77"/>
      <c r="B67" s="77"/>
      <c r="C67" s="77"/>
      <c r="D67" s="230"/>
      <c r="E67" s="59"/>
      <c r="F67" s="77"/>
      <c r="G67" s="77"/>
      <c r="H67" s="77"/>
      <c r="I67" s="77"/>
      <c r="J67" s="77"/>
      <c r="K67" s="77"/>
      <c r="L67" s="39"/>
      <c r="M67" s="39"/>
      <c r="N67" s="267"/>
      <c r="O67" s="41"/>
      <c r="P67" s="41"/>
      <c r="Q67" s="20"/>
      <c r="R67" s="21"/>
      <c r="S67" s="21"/>
      <c r="T67" s="20"/>
      <c r="U67" s="21"/>
      <c r="V67" s="155"/>
      <c r="W67" s="21"/>
      <c r="X67" s="21"/>
      <c r="Y67" s="21"/>
      <c r="Z67" s="20"/>
      <c r="AA67" s="21"/>
      <c r="AB67" s="21"/>
      <c r="AC67" s="20"/>
      <c r="AD67" s="21"/>
      <c r="AE67" s="21"/>
      <c r="AF67" s="20"/>
      <c r="AG67" s="21"/>
      <c r="AH67" s="155"/>
      <c r="AI67" s="155"/>
    </row>
    <row r="68" spans="1:35" s="16" customFormat="1" ht="35.1" customHeight="1">
      <c r="A68" s="77"/>
      <c r="B68" s="77"/>
      <c r="C68" s="77"/>
      <c r="D68" s="230"/>
      <c r="E68" s="59"/>
      <c r="F68" s="77"/>
      <c r="G68" s="77"/>
      <c r="H68" s="77"/>
      <c r="I68" s="77"/>
      <c r="J68" s="77"/>
      <c r="K68" s="77"/>
      <c r="L68" s="39"/>
      <c r="M68" s="39"/>
      <c r="N68" s="267"/>
      <c r="O68" s="41"/>
      <c r="P68" s="41"/>
      <c r="Q68" s="20"/>
      <c r="R68" s="21"/>
      <c r="S68" s="21"/>
      <c r="T68" s="20"/>
      <c r="U68" s="21"/>
      <c r="V68" s="161"/>
      <c r="W68" s="21"/>
      <c r="X68" s="21"/>
      <c r="Y68" s="21"/>
      <c r="Z68" s="20"/>
      <c r="AA68" s="21"/>
      <c r="AB68" s="21"/>
      <c r="AC68" s="20"/>
      <c r="AD68" s="21"/>
      <c r="AE68" s="21"/>
      <c r="AF68" s="20"/>
      <c r="AG68" s="21"/>
      <c r="AH68" s="155"/>
      <c r="AI68" s="155"/>
    </row>
    <row r="69" spans="1:35" s="16" customFormat="1" ht="35.1" customHeight="1">
      <c r="A69" s="77"/>
      <c r="B69" s="77"/>
      <c r="C69" s="77"/>
      <c r="D69" s="230"/>
      <c r="E69" s="59"/>
      <c r="F69" s="77"/>
      <c r="G69" s="77"/>
      <c r="H69" s="77"/>
      <c r="I69" s="77"/>
      <c r="J69" s="77"/>
      <c r="K69" s="77"/>
      <c r="L69" s="39"/>
      <c r="M69" s="39"/>
      <c r="N69" s="267"/>
      <c r="O69" s="41"/>
      <c r="P69" s="41"/>
      <c r="Q69" s="20"/>
      <c r="R69" s="21"/>
      <c r="S69" s="21"/>
      <c r="T69" s="20"/>
      <c r="U69" s="21"/>
      <c r="V69" s="155"/>
      <c r="W69" s="21"/>
      <c r="X69" s="21"/>
      <c r="Y69" s="21"/>
      <c r="Z69" s="20"/>
      <c r="AA69" s="21"/>
      <c r="AB69" s="21"/>
      <c r="AC69" s="20"/>
      <c r="AD69" s="21"/>
      <c r="AE69" s="21"/>
      <c r="AF69" s="20"/>
      <c r="AG69" s="21"/>
      <c r="AH69" s="155"/>
      <c r="AI69" s="155"/>
    </row>
    <row r="70" spans="1:35" s="16" customFormat="1" ht="35.1" customHeight="1">
      <c r="A70" s="77"/>
      <c r="B70" s="77"/>
      <c r="C70" s="77"/>
      <c r="D70" s="230"/>
      <c r="E70" s="59"/>
      <c r="F70" s="77"/>
      <c r="G70" s="77"/>
      <c r="H70" s="77"/>
      <c r="I70" s="77"/>
      <c r="J70" s="77"/>
      <c r="K70" s="77"/>
      <c r="L70" s="39"/>
      <c r="M70" s="39"/>
      <c r="N70" s="267"/>
      <c r="O70" s="41"/>
      <c r="P70" s="41"/>
      <c r="Q70" s="20"/>
      <c r="R70" s="21"/>
      <c r="S70" s="21"/>
      <c r="T70" s="20"/>
      <c r="U70" s="21"/>
      <c r="V70" s="161"/>
      <c r="W70" s="21"/>
      <c r="X70" s="21"/>
      <c r="Y70" s="21"/>
      <c r="Z70" s="20"/>
      <c r="AA70" s="21"/>
      <c r="AB70" s="21"/>
      <c r="AC70" s="20"/>
      <c r="AD70" s="21"/>
      <c r="AE70" s="21"/>
      <c r="AF70" s="20"/>
      <c r="AG70" s="21"/>
      <c r="AH70" s="155"/>
      <c r="AI70" s="155"/>
    </row>
    <row r="71" spans="1:35" s="16" customFormat="1" ht="35.1" customHeight="1">
      <c r="A71" s="77"/>
      <c r="B71" s="77"/>
      <c r="C71" s="77"/>
      <c r="D71" s="230"/>
      <c r="E71" s="59"/>
      <c r="F71" s="77"/>
      <c r="G71" s="77"/>
      <c r="H71" s="77"/>
      <c r="I71" s="77"/>
      <c r="J71" s="77"/>
      <c r="K71" s="77"/>
      <c r="L71" s="39"/>
      <c r="M71" s="39"/>
      <c r="N71" s="267"/>
      <c r="O71" s="41"/>
      <c r="P71" s="41"/>
      <c r="Q71" s="20"/>
      <c r="R71" s="21"/>
      <c r="S71" s="21"/>
      <c r="T71" s="20"/>
      <c r="U71" s="21"/>
      <c r="V71" s="155"/>
      <c r="W71" s="21"/>
      <c r="X71" s="21"/>
      <c r="Y71" s="21"/>
      <c r="Z71" s="20"/>
      <c r="AA71" s="21"/>
      <c r="AB71" s="21"/>
      <c r="AC71" s="20"/>
      <c r="AD71" s="21"/>
      <c r="AE71" s="21"/>
      <c r="AF71" s="20"/>
      <c r="AG71" s="21"/>
      <c r="AH71" s="155"/>
      <c r="AI71" s="155"/>
    </row>
    <row r="72" spans="1:35" s="16" customFormat="1" ht="35.1" customHeight="1">
      <c r="A72" s="77"/>
      <c r="B72" s="77"/>
      <c r="C72" s="77"/>
      <c r="D72" s="230"/>
      <c r="E72" s="59"/>
      <c r="F72" s="77"/>
      <c r="G72" s="77"/>
      <c r="H72" s="77"/>
      <c r="I72" s="77"/>
      <c r="J72" s="77"/>
      <c r="K72" s="77"/>
      <c r="L72" s="39"/>
      <c r="M72" s="39"/>
      <c r="N72" s="267"/>
      <c r="O72" s="41"/>
      <c r="P72" s="41"/>
      <c r="Q72" s="20"/>
      <c r="R72" s="21"/>
      <c r="S72" s="21"/>
      <c r="T72" s="20"/>
      <c r="U72" s="21"/>
      <c r="V72" s="155"/>
      <c r="W72" s="21"/>
      <c r="X72" s="21"/>
      <c r="Y72" s="21"/>
      <c r="Z72" s="20"/>
      <c r="AA72" s="21"/>
      <c r="AB72" s="21"/>
      <c r="AC72" s="20"/>
      <c r="AD72" s="21"/>
      <c r="AE72" s="21"/>
      <c r="AF72" s="20"/>
      <c r="AG72" s="21"/>
      <c r="AH72" s="155"/>
      <c r="AI72" s="155"/>
    </row>
    <row r="73" spans="1:35" s="16" customFormat="1" ht="35.1" customHeight="1">
      <c r="A73" s="77"/>
      <c r="B73" s="77"/>
      <c r="C73" s="77"/>
      <c r="D73" s="230"/>
      <c r="E73" s="59"/>
      <c r="F73" s="77"/>
      <c r="G73" s="77"/>
      <c r="H73" s="77"/>
      <c r="I73" s="77"/>
      <c r="J73" s="77"/>
      <c r="K73" s="77"/>
      <c r="L73" s="39"/>
      <c r="M73" s="39"/>
      <c r="N73" s="267"/>
      <c r="O73" s="41"/>
      <c r="P73" s="41"/>
      <c r="Q73" s="20"/>
      <c r="R73" s="21"/>
      <c r="S73" s="21"/>
      <c r="T73" s="20"/>
      <c r="U73" s="21"/>
      <c r="V73" s="155"/>
      <c r="W73" s="21"/>
      <c r="X73" s="21"/>
      <c r="Y73" s="21"/>
      <c r="Z73" s="20"/>
      <c r="AA73" s="21"/>
      <c r="AB73" s="21"/>
      <c r="AC73" s="20"/>
      <c r="AD73" s="21"/>
      <c r="AE73" s="21"/>
      <c r="AF73" s="20"/>
      <c r="AG73" s="21"/>
      <c r="AH73" s="155"/>
      <c r="AI73" s="155"/>
    </row>
    <row r="74" spans="1:35" s="16" customFormat="1" ht="35.1" customHeight="1">
      <c r="A74" s="77"/>
      <c r="B74" s="77"/>
      <c r="C74" s="77"/>
      <c r="D74" s="230"/>
      <c r="E74" s="59"/>
      <c r="F74" s="77"/>
      <c r="G74" s="77"/>
      <c r="H74" s="77"/>
      <c r="I74" s="77"/>
      <c r="J74" s="77"/>
      <c r="K74" s="77"/>
      <c r="L74" s="39"/>
      <c r="M74" s="39"/>
      <c r="N74" s="267"/>
      <c r="O74" s="41"/>
      <c r="P74" s="41"/>
      <c r="Q74" s="20"/>
      <c r="R74" s="21"/>
      <c r="S74" s="31"/>
      <c r="T74" s="20"/>
      <c r="U74" s="21"/>
      <c r="V74" s="155"/>
      <c r="W74" s="21"/>
      <c r="X74" s="21"/>
      <c r="Y74" s="21"/>
      <c r="Z74" s="20"/>
      <c r="AA74" s="21"/>
      <c r="AB74" s="21"/>
      <c r="AC74" s="20"/>
      <c r="AD74" s="21"/>
      <c r="AE74" s="21"/>
      <c r="AF74" s="20"/>
      <c r="AG74" s="21"/>
      <c r="AH74" s="155"/>
      <c r="AI74" s="155"/>
    </row>
    <row r="75" spans="1:35" s="16" customFormat="1" ht="35.1" customHeight="1">
      <c r="A75" s="77"/>
      <c r="B75" s="77"/>
      <c r="C75" s="77"/>
      <c r="D75" s="230"/>
      <c r="E75" s="59"/>
      <c r="F75" s="77"/>
      <c r="G75" s="77"/>
      <c r="H75" s="77"/>
      <c r="I75" s="77"/>
      <c r="J75" s="77"/>
      <c r="K75" s="77"/>
      <c r="L75" s="39"/>
      <c r="M75" s="39"/>
      <c r="N75" s="267"/>
      <c r="O75" s="41"/>
      <c r="P75" s="41"/>
      <c r="Q75" s="20"/>
      <c r="R75" s="21"/>
      <c r="S75" s="21"/>
      <c r="T75" s="20"/>
      <c r="U75" s="21"/>
      <c r="V75" s="155"/>
      <c r="W75" s="31"/>
      <c r="X75" s="21"/>
      <c r="Y75" s="21"/>
      <c r="Z75" s="20"/>
      <c r="AA75" s="21"/>
      <c r="AB75" s="21"/>
      <c r="AC75" s="20"/>
      <c r="AD75" s="21"/>
      <c r="AE75" s="21"/>
      <c r="AF75" s="20"/>
      <c r="AG75" s="21"/>
      <c r="AH75" s="155"/>
      <c r="AI75" s="155"/>
    </row>
    <row r="76" spans="1:35" s="16" customFormat="1" ht="35.1" customHeight="1">
      <c r="A76" s="77"/>
      <c r="B76" s="77"/>
      <c r="C76" s="77"/>
      <c r="D76" s="230"/>
      <c r="E76" s="59"/>
      <c r="F76" s="77"/>
      <c r="G76" s="77"/>
      <c r="H76" s="77"/>
      <c r="I76" s="77"/>
      <c r="J76" s="77"/>
      <c r="K76" s="77"/>
      <c r="L76" s="39"/>
      <c r="M76" s="39"/>
      <c r="N76" s="267"/>
      <c r="O76" s="41"/>
      <c r="P76" s="41"/>
      <c r="Q76" s="20"/>
      <c r="R76" s="21"/>
      <c r="S76" s="21"/>
      <c r="T76" s="20"/>
      <c r="U76" s="21"/>
      <c r="V76" s="155"/>
      <c r="W76" s="21"/>
      <c r="X76" s="21"/>
      <c r="Y76" s="21"/>
      <c r="Z76" s="20"/>
      <c r="AA76" s="21"/>
      <c r="AB76" s="21"/>
      <c r="AC76" s="20"/>
      <c r="AD76" s="21"/>
      <c r="AE76" s="21"/>
      <c r="AF76" s="20"/>
      <c r="AG76" s="21"/>
      <c r="AH76" s="155"/>
      <c r="AI76" s="155"/>
    </row>
    <row r="77" spans="1:35" s="16" customFormat="1" ht="35.1" customHeight="1">
      <c r="A77" s="77"/>
      <c r="B77" s="77"/>
      <c r="C77" s="77"/>
      <c r="D77" s="230"/>
      <c r="E77" s="59"/>
      <c r="F77" s="77"/>
      <c r="G77" s="77"/>
      <c r="H77" s="77"/>
      <c r="I77" s="77"/>
      <c r="J77" s="77"/>
      <c r="K77" s="77"/>
      <c r="L77" s="39"/>
      <c r="M77" s="39"/>
      <c r="N77" s="267"/>
      <c r="O77" s="41"/>
      <c r="P77" s="41"/>
      <c r="Q77" s="20"/>
      <c r="R77" s="21"/>
      <c r="S77" s="21"/>
      <c r="T77" s="20"/>
      <c r="U77" s="21"/>
      <c r="V77" s="155"/>
      <c r="W77" s="21"/>
      <c r="X77" s="21"/>
      <c r="Y77" s="21"/>
      <c r="Z77" s="20"/>
      <c r="AA77" s="21"/>
      <c r="AB77" s="21"/>
      <c r="AC77" s="20"/>
      <c r="AD77" s="21"/>
      <c r="AE77" s="21"/>
      <c r="AF77" s="20"/>
      <c r="AG77" s="21"/>
      <c r="AH77" s="155"/>
      <c r="AI77" s="155"/>
    </row>
    <row r="78" spans="1:35" s="16" customFormat="1" ht="35.1" customHeight="1">
      <c r="A78" s="77"/>
      <c r="B78" s="77"/>
      <c r="C78" s="77"/>
      <c r="D78" s="230"/>
      <c r="E78" s="59"/>
      <c r="F78" s="77"/>
      <c r="G78" s="77"/>
      <c r="H78" s="77"/>
      <c r="I78" s="77"/>
      <c r="J78" s="77"/>
      <c r="K78" s="77"/>
      <c r="L78" s="39"/>
      <c r="M78" s="39"/>
      <c r="N78" s="267"/>
      <c r="O78" s="41"/>
      <c r="P78" s="41"/>
      <c r="Q78" s="20"/>
      <c r="R78" s="21"/>
      <c r="S78" s="21"/>
      <c r="T78" s="20"/>
      <c r="U78" s="21"/>
      <c r="V78" s="155"/>
      <c r="W78" s="21"/>
      <c r="X78" s="21"/>
      <c r="Y78" s="21"/>
      <c r="Z78" s="20"/>
      <c r="AA78" s="21"/>
      <c r="AB78" s="21"/>
      <c r="AC78" s="20"/>
      <c r="AD78" s="21"/>
      <c r="AE78" s="21"/>
      <c r="AF78" s="20"/>
      <c r="AG78" s="21"/>
      <c r="AH78" s="155"/>
      <c r="AI78" s="155"/>
    </row>
    <row r="79" spans="1:35" s="16" customFormat="1" ht="35.1" customHeight="1">
      <c r="A79" s="77"/>
      <c r="B79" s="77"/>
      <c r="C79" s="77"/>
      <c r="D79" s="230"/>
      <c r="E79" s="59"/>
      <c r="F79" s="77"/>
      <c r="G79" s="77"/>
      <c r="H79" s="77"/>
      <c r="I79" s="77"/>
      <c r="J79" s="77"/>
      <c r="K79" s="77"/>
      <c r="L79" s="39"/>
      <c r="M79" s="39"/>
      <c r="N79" s="267"/>
      <c r="O79" s="41"/>
      <c r="P79" s="41"/>
      <c r="Q79" s="20"/>
      <c r="R79" s="21"/>
      <c r="S79" s="21"/>
      <c r="T79" s="20"/>
      <c r="U79" s="21"/>
      <c r="V79" s="155"/>
      <c r="W79" s="21"/>
      <c r="X79" s="21"/>
      <c r="Y79" s="21"/>
      <c r="Z79" s="20"/>
      <c r="AA79" s="21"/>
      <c r="AB79" s="21"/>
      <c r="AC79" s="20"/>
      <c r="AD79" s="21"/>
      <c r="AE79" s="21"/>
      <c r="AF79" s="20"/>
      <c r="AG79" s="21"/>
      <c r="AH79" s="155"/>
      <c r="AI79" s="155"/>
    </row>
    <row r="80" spans="1:35" s="16" customFormat="1" ht="35.1" customHeight="1">
      <c r="A80" s="77"/>
      <c r="B80" s="77"/>
      <c r="C80" s="77"/>
      <c r="D80" s="230"/>
      <c r="E80" s="59"/>
      <c r="F80" s="77"/>
      <c r="G80" s="77"/>
      <c r="H80" s="77"/>
      <c r="I80" s="77"/>
      <c r="J80" s="77"/>
      <c r="K80" s="77"/>
      <c r="L80" s="39"/>
      <c r="M80" s="39"/>
      <c r="N80" s="267"/>
      <c r="O80" s="41"/>
      <c r="P80" s="41"/>
      <c r="Q80" s="20"/>
      <c r="R80" s="21"/>
      <c r="S80" s="21"/>
      <c r="T80" s="20"/>
      <c r="U80" s="21"/>
      <c r="V80" s="155"/>
      <c r="W80" s="21"/>
      <c r="X80" s="21"/>
      <c r="Y80" s="21"/>
      <c r="Z80" s="20"/>
      <c r="AA80" s="21"/>
      <c r="AB80" s="21"/>
      <c r="AC80" s="20"/>
      <c r="AD80" s="21"/>
      <c r="AE80" s="21"/>
      <c r="AF80" s="20"/>
      <c r="AG80" s="21"/>
      <c r="AH80" s="155"/>
      <c r="AI80" s="155"/>
    </row>
    <row r="81" spans="1:35" s="16" customFormat="1" ht="35.1" customHeight="1">
      <c r="A81" s="77"/>
      <c r="B81" s="77"/>
      <c r="C81" s="77"/>
      <c r="D81" s="230"/>
      <c r="E81" s="59"/>
      <c r="F81" s="77"/>
      <c r="G81" s="77"/>
      <c r="H81" s="77"/>
      <c r="I81" s="77"/>
      <c r="J81" s="77"/>
      <c r="K81" s="77"/>
      <c r="L81" s="39"/>
      <c r="M81" s="39"/>
      <c r="N81" s="267"/>
      <c r="O81" s="41"/>
      <c r="P81" s="41"/>
      <c r="Q81" s="20"/>
      <c r="R81" s="21"/>
      <c r="S81" s="21"/>
      <c r="T81" s="20"/>
      <c r="U81" s="21"/>
      <c r="V81" s="155"/>
      <c r="W81" s="21"/>
      <c r="X81" s="21"/>
      <c r="Y81" s="21"/>
      <c r="Z81" s="20"/>
      <c r="AA81" s="21"/>
      <c r="AB81" s="21"/>
      <c r="AC81" s="20"/>
      <c r="AD81" s="21"/>
      <c r="AE81" s="21"/>
      <c r="AF81" s="20"/>
      <c r="AG81" s="21"/>
      <c r="AH81" s="155"/>
      <c r="AI81" s="155"/>
    </row>
    <row r="82" spans="1:35" s="16" customFormat="1" ht="35.1" customHeight="1">
      <c r="A82" s="77"/>
      <c r="B82" s="77"/>
      <c r="C82" s="77"/>
      <c r="D82" s="230"/>
      <c r="E82" s="59"/>
      <c r="F82" s="77"/>
      <c r="G82" s="77"/>
      <c r="H82" s="77"/>
      <c r="I82" s="77"/>
      <c r="J82" s="77"/>
      <c r="K82" s="77"/>
      <c r="L82" s="39"/>
      <c r="M82" s="39"/>
      <c r="N82" s="267"/>
      <c r="O82" s="41"/>
      <c r="P82" s="41"/>
      <c r="Q82" s="20"/>
      <c r="R82" s="21"/>
      <c r="S82" s="21"/>
      <c r="T82" s="20"/>
      <c r="U82" s="21"/>
      <c r="V82" s="155"/>
      <c r="W82" s="21"/>
      <c r="X82" s="21"/>
      <c r="Y82" s="21"/>
      <c r="Z82" s="20"/>
      <c r="AA82" s="21"/>
      <c r="AB82" s="21"/>
      <c r="AC82" s="20"/>
      <c r="AD82" s="21"/>
      <c r="AE82" s="21"/>
      <c r="AF82" s="20"/>
      <c r="AG82" s="21"/>
      <c r="AH82" s="155"/>
      <c r="AI82" s="155"/>
    </row>
    <row r="83" spans="1:35" s="16" customFormat="1" ht="35.1" customHeight="1">
      <c r="A83" s="77"/>
      <c r="B83" s="77"/>
      <c r="C83" s="77"/>
      <c r="D83" s="230"/>
      <c r="E83" s="59"/>
      <c r="F83" s="77"/>
      <c r="G83" s="77"/>
      <c r="H83" s="77"/>
      <c r="I83" s="77"/>
      <c r="J83" s="77"/>
      <c r="K83" s="77"/>
      <c r="L83" s="39"/>
      <c r="M83" s="39"/>
      <c r="N83" s="267"/>
      <c r="O83" s="41"/>
      <c r="P83" s="41"/>
      <c r="Q83" s="20"/>
      <c r="R83" s="21"/>
      <c r="S83" s="21"/>
      <c r="T83" s="20"/>
      <c r="U83" s="21"/>
      <c r="V83" s="155"/>
      <c r="W83" s="21"/>
      <c r="X83" s="21"/>
      <c r="Y83" s="21"/>
      <c r="Z83" s="20"/>
      <c r="AA83" s="21"/>
      <c r="AB83" s="21"/>
      <c r="AC83" s="20"/>
      <c r="AD83" s="21"/>
      <c r="AE83" s="21"/>
      <c r="AF83" s="20"/>
      <c r="AG83" s="21"/>
      <c r="AH83" s="155"/>
      <c r="AI83" s="155"/>
    </row>
    <row r="84" spans="1:35" s="16" customFormat="1" ht="35.1" customHeight="1">
      <c r="A84" s="77"/>
      <c r="B84" s="77"/>
      <c r="C84" s="77"/>
      <c r="D84" s="230"/>
      <c r="E84" s="59"/>
      <c r="F84" s="77"/>
      <c r="G84" s="77"/>
      <c r="H84" s="77"/>
      <c r="I84" s="77"/>
      <c r="J84" s="77"/>
      <c r="K84" s="77"/>
      <c r="L84" s="39"/>
      <c r="M84" s="39"/>
      <c r="N84" s="267"/>
      <c r="O84" s="41"/>
      <c r="P84" s="41"/>
      <c r="Q84" s="20"/>
      <c r="R84" s="21"/>
      <c r="S84" s="21"/>
      <c r="T84" s="20"/>
      <c r="U84" s="21"/>
      <c r="V84" s="155"/>
      <c r="W84" s="21"/>
      <c r="X84" s="21"/>
      <c r="Y84" s="21"/>
      <c r="Z84" s="20"/>
      <c r="AA84" s="21"/>
      <c r="AB84" s="21"/>
      <c r="AC84" s="20"/>
      <c r="AD84" s="21"/>
      <c r="AE84" s="21"/>
      <c r="AF84" s="20"/>
      <c r="AG84" s="21"/>
      <c r="AH84" s="155"/>
      <c r="AI84" s="155"/>
    </row>
    <row r="85" spans="1:35" s="16" customFormat="1" ht="35.1" customHeight="1">
      <c r="A85" s="77"/>
      <c r="B85" s="77"/>
      <c r="C85" s="77"/>
      <c r="D85" s="230"/>
      <c r="E85" s="59"/>
      <c r="F85" s="77"/>
      <c r="G85" s="77"/>
      <c r="H85" s="77"/>
      <c r="I85" s="77"/>
      <c r="J85" s="77"/>
      <c r="K85" s="77"/>
      <c r="L85" s="39"/>
      <c r="M85" s="39"/>
      <c r="N85" s="267"/>
      <c r="O85" s="41"/>
      <c r="P85" s="41"/>
      <c r="Q85" s="20"/>
      <c r="R85" s="21"/>
      <c r="S85" s="21"/>
      <c r="T85" s="20"/>
      <c r="U85" s="21"/>
      <c r="V85" s="155"/>
      <c r="W85" s="21"/>
      <c r="X85" s="21"/>
      <c r="Y85" s="21"/>
      <c r="Z85" s="20"/>
      <c r="AA85" s="21"/>
      <c r="AB85" s="21"/>
      <c r="AC85" s="20"/>
      <c r="AD85" s="21"/>
      <c r="AE85" s="21"/>
      <c r="AF85" s="20"/>
      <c r="AG85" s="21"/>
      <c r="AH85" s="155"/>
      <c r="AI85" s="155"/>
    </row>
    <row r="86" spans="1:35" s="16" customFormat="1" ht="35.1" customHeight="1">
      <c r="A86" s="77"/>
      <c r="B86" s="77"/>
      <c r="C86" s="77"/>
      <c r="D86" s="230"/>
      <c r="E86" s="59"/>
      <c r="F86" s="77"/>
      <c r="G86" s="77"/>
      <c r="H86" s="77"/>
      <c r="I86" s="77"/>
      <c r="J86" s="77"/>
      <c r="K86" s="77"/>
      <c r="L86" s="39"/>
      <c r="M86" s="39"/>
      <c r="N86" s="267"/>
      <c r="O86" s="41"/>
      <c r="P86" s="41"/>
      <c r="Q86" s="20"/>
      <c r="R86" s="21"/>
      <c r="S86" s="21"/>
      <c r="T86" s="20"/>
      <c r="U86" s="21"/>
      <c r="V86" s="155"/>
      <c r="W86" s="21"/>
      <c r="X86" s="21"/>
      <c r="Y86" s="21"/>
      <c r="Z86" s="20"/>
      <c r="AA86" s="21"/>
      <c r="AB86" s="21"/>
      <c r="AC86" s="20"/>
      <c r="AD86" s="21"/>
      <c r="AE86" s="21"/>
      <c r="AF86" s="20"/>
      <c r="AG86" s="21"/>
      <c r="AH86" s="155"/>
      <c r="AI86" s="155"/>
    </row>
    <row r="87" spans="1:35" s="16" customFormat="1" ht="35.1" customHeight="1">
      <c r="A87" s="77"/>
      <c r="B87" s="77"/>
      <c r="C87" s="77"/>
      <c r="D87" s="230"/>
      <c r="E87" s="59"/>
      <c r="F87" s="77"/>
      <c r="G87" s="77"/>
      <c r="H87" s="77"/>
      <c r="I87" s="77"/>
      <c r="J87" s="77"/>
      <c r="K87" s="77"/>
      <c r="L87" s="39"/>
      <c r="M87" s="39"/>
      <c r="N87" s="267"/>
      <c r="O87" s="41"/>
      <c r="P87" s="41"/>
      <c r="Q87" s="20"/>
      <c r="R87" s="21"/>
      <c r="S87" s="21"/>
      <c r="T87" s="20"/>
      <c r="U87" s="21"/>
      <c r="V87" s="155"/>
      <c r="W87" s="21"/>
      <c r="X87" s="21"/>
      <c r="Y87" s="21"/>
      <c r="Z87" s="20"/>
      <c r="AA87" s="21"/>
      <c r="AB87" s="21"/>
      <c r="AC87" s="20"/>
      <c r="AD87" s="21"/>
      <c r="AE87" s="21"/>
      <c r="AF87" s="20"/>
      <c r="AG87" s="21"/>
      <c r="AH87" s="155"/>
      <c r="AI87" s="155"/>
    </row>
    <row r="88" spans="1:35" s="16" customFormat="1" ht="35.1" customHeight="1">
      <c r="A88" s="77"/>
      <c r="B88" s="77"/>
      <c r="C88" s="77"/>
      <c r="D88" s="230"/>
      <c r="E88" s="59"/>
      <c r="F88" s="77"/>
      <c r="G88" s="77"/>
      <c r="H88" s="77"/>
      <c r="I88" s="77"/>
      <c r="J88" s="77"/>
      <c r="K88" s="77"/>
      <c r="L88" s="39"/>
      <c r="M88" s="39"/>
      <c r="N88" s="267"/>
      <c r="O88" s="41"/>
      <c r="P88" s="41"/>
      <c r="Q88" s="20"/>
      <c r="R88" s="21"/>
      <c r="S88" s="21"/>
      <c r="T88" s="20"/>
      <c r="U88" s="21"/>
      <c r="V88" s="155"/>
      <c r="W88" s="21"/>
      <c r="X88" s="21"/>
      <c r="Y88" s="21"/>
      <c r="Z88" s="20"/>
      <c r="AA88" s="21"/>
      <c r="AB88" s="21"/>
      <c r="AC88" s="20"/>
      <c r="AD88" s="21"/>
      <c r="AE88" s="21"/>
      <c r="AF88" s="20"/>
      <c r="AG88" s="21"/>
      <c r="AH88" s="155"/>
      <c r="AI88" s="155"/>
    </row>
    <row r="89" spans="1:35" s="16" customFormat="1" ht="35.1" customHeight="1">
      <c r="A89" s="77"/>
      <c r="B89" s="77"/>
      <c r="C89" s="77"/>
      <c r="D89" s="230"/>
      <c r="E89" s="59"/>
      <c r="F89" s="77"/>
      <c r="G89" s="77"/>
      <c r="H89" s="77"/>
      <c r="I89" s="77"/>
      <c r="J89" s="77"/>
      <c r="K89" s="77"/>
      <c r="L89" s="39"/>
      <c r="M89" s="39"/>
      <c r="N89" s="267"/>
      <c r="O89" s="41"/>
      <c r="P89" s="41"/>
      <c r="Q89" s="20"/>
      <c r="R89" s="21"/>
      <c r="S89" s="21"/>
      <c r="T89" s="20"/>
      <c r="U89" s="21"/>
      <c r="V89" s="155"/>
      <c r="W89" s="21"/>
      <c r="X89" s="21"/>
      <c r="Y89" s="21"/>
      <c r="Z89" s="20"/>
      <c r="AA89" s="21"/>
      <c r="AB89" s="21"/>
      <c r="AC89" s="20"/>
      <c r="AD89" s="21"/>
      <c r="AE89" s="21"/>
      <c r="AF89" s="20"/>
      <c r="AG89" s="21"/>
      <c r="AH89" s="155"/>
      <c r="AI89" s="155"/>
    </row>
    <row r="90" spans="1:35" s="16" customFormat="1" ht="35.1" customHeight="1">
      <c r="A90" s="77"/>
      <c r="B90" s="77"/>
      <c r="C90" s="77"/>
      <c r="D90" s="230"/>
      <c r="E90" s="59"/>
      <c r="F90" s="77"/>
      <c r="G90" s="77"/>
      <c r="H90" s="77"/>
      <c r="I90" s="77"/>
      <c r="J90" s="77"/>
      <c r="K90" s="77"/>
      <c r="L90" s="39"/>
      <c r="M90" s="39"/>
      <c r="N90" s="267"/>
      <c r="O90" s="41"/>
      <c r="P90" s="41"/>
      <c r="Q90" s="20"/>
      <c r="R90" s="21"/>
      <c r="S90" s="21"/>
      <c r="T90" s="20"/>
      <c r="U90" s="21"/>
      <c r="V90" s="155"/>
      <c r="W90" s="21"/>
      <c r="X90" s="21"/>
      <c r="Y90" s="21"/>
      <c r="Z90" s="20"/>
      <c r="AA90" s="21"/>
      <c r="AB90" s="21"/>
      <c r="AC90" s="20"/>
      <c r="AD90" s="21"/>
      <c r="AE90" s="21"/>
      <c r="AF90" s="20"/>
      <c r="AG90" s="21"/>
      <c r="AH90" s="155"/>
      <c r="AI90" s="155"/>
    </row>
    <row r="91" spans="1:35" s="16" customFormat="1" ht="35.1" customHeight="1">
      <c r="A91" s="77"/>
      <c r="B91" s="77"/>
      <c r="C91" s="77"/>
      <c r="D91" s="230"/>
      <c r="E91" s="59"/>
      <c r="F91" s="77"/>
      <c r="G91" s="77"/>
      <c r="H91" s="77"/>
      <c r="I91" s="77"/>
      <c r="J91" s="77"/>
      <c r="K91" s="77"/>
      <c r="L91" s="39"/>
      <c r="M91" s="39"/>
      <c r="N91" s="267"/>
      <c r="O91" s="41"/>
      <c r="P91" s="41"/>
      <c r="Q91" s="20"/>
      <c r="R91" s="21"/>
      <c r="S91" s="21"/>
      <c r="T91" s="20"/>
      <c r="U91" s="21"/>
      <c r="V91" s="155"/>
      <c r="W91" s="21"/>
      <c r="X91" s="21"/>
      <c r="Y91" s="21"/>
      <c r="Z91" s="20"/>
      <c r="AA91" s="21"/>
      <c r="AB91" s="21"/>
      <c r="AC91" s="20"/>
      <c r="AD91" s="21"/>
      <c r="AE91" s="21"/>
      <c r="AF91" s="20"/>
      <c r="AG91" s="21"/>
      <c r="AH91" s="155"/>
      <c r="AI91" s="155"/>
    </row>
    <row r="92" spans="1:35" s="16" customFormat="1" ht="35.1" customHeight="1">
      <c r="A92" s="77"/>
      <c r="B92" s="77"/>
      <c r="C92" s="77"/>
      <c r="D92" s="230"/>
      <c r="E92" s="59"/>
      <c r="F92" s="77"/>
      <c r="G92" s="77"/>
      <c r="H92" s="77"/>
      <c r="I92" s="77"/>
      <c r="J92" s="77"/>
      <c r="K92" s="77"/>
      <c r="L92" s="39"/>
      <c r="M92" s="39"/>
      <c r="N92" s="267"/>
      <c r="O92" s="41"/>
      <c r="P92" s="41"/>
      <c r="Q92" s="20"/>
      <c r="R92" s="21"/>
      <c r="S92" s="21"/>
      <c r="T92" s="20"/>
      <c r="U92" s="21"/>
      <c r="V92" s="155"/>
      <c r="W92" s="21"/>
      <c r="X92" s="21"/>
      <c r="Y92" s="21"/>
      <c r="Z92" s="20"/>
      <c r="AA92" s="21"/>
      <c r="AB92" s="21"/>
      <c r="AC92" s="20"/>
      <c r="AD92" s="21"/>
      <c r="AE92" s="21"/>
      <c r="AF92" s="20"/>
      <c r="AG92" s="21"/>
      <c r="AH92" s="155"/>
      <c r="AI92" s="155"/>
    </row>
    <row r="93" spans="1:35" s="16" customFormat="1" ht="35.1" customHeight="1">
      <c r="A93" s="77"/>
      <c r="B93" s="77"/>
      <c r="C93" s="77"/>
      <c r="D93" s="230"/>
      <c r="E93" s="59"/>
      <c r="F93" s="77"/>
      <c r="G93" s="77"/>
      <c r="H93" s="77"/>
      <c r="I93" s="77"/>
      <c r="J93" s="77"/>
      <c r="K93" s="77"/>
      <c r="L93" s="39"/>
      <c r="M93" s="39"/>
      <c r="N93" s="267"/>
      <c r="O93" s="41"/>
      <c r="P93" s="41"/>
      <c r="Q93" s="20"/>
      <c r="R93" s="21"/>
      <c r="S93" s="21"/>
      <c r="T93" s="20"/>
      <c r="U93" s="21"/>
      <c r="V93" s="155"/>
      <c r="W93" s="21"/>
      <c r="X93" s="21"/>
      <c r="Y93" s="21"/>
      <c r="Z93" s="20"/>
      <c r="AA93" s="21"/>
      <c r="AB93" s="21"/>
      <c r="AC93" s="20"/>
      <c r="AD93" s="21"/>
      <c r="AE93" s="21"/>
      <c r="AF93" s="20"/>
      <c r="AG93" s="21"/>
      <c r="AH93" s="155"/>
      <c r="AI93" s="155"/>
    </row>
    <row r="94" spans="1:35" s="16" customFormat="1" ht="35.1" customHeight="1">
      <c r="A94" s="77"/>
      <c r="B94" s="77"/>
      <c r="C94" s="77"/>
      <c r="D94" s="230"/>
      <c r="E94" s="59"/>
      <c r="F94" s="77"/>
      <c r="G94" s="77"/>
      <c r="H94" s="77"/>
      <c r="I94" s="77"/>
      <c r="J94" s="77"/>
      <c r="K94" s="77"/>
      <c r="L94" s="39"/>
      <c r="M94" s="39"/>
      <c r="N94" s="267"/>
      <c r="O94" s="41"/>
      <c r="P94" s="41"/>
      <c r="Q94" s="20"/>
      <c r="R94" s="21"/>
      <c r="S94" s="21"/>
      <c r="T94" s="20"/>
      <c r="U94" s="21"/>
      <c r="V94" s="155"/>
      <c r="W94" s="21"/>
      <c r="X94" s="21"/>
      <c r="Y94" s="21"/>
      <c r="Z94" s="20"/>
      <c r="AA94" s="21"/>
      <c r="AB94" s="21"/>
      <c r="AC94" s="20"/>
      <c r="AD94" s="21"/>
      <c r="AE94" s="21"/>
      <c r="AF94" s="20"/>
      <c r="AG94" s="21"/>
      <c r="AH94" s="155"/>
      <c r="AI94" s="155"/>
    </row>
    <row r="95" spans="1:35" s="16" customFormat="1" ht="35.1" customHeight="1">
      <c r="A95" s="77"/>
      <c r="B95" s="77"/>
      <c r="C95" s="77"/>
      <c r="D95" s="230"/>
      <c r="E95" s="77"/>
      <c r="F95" s="77"/>
      <c r="G95" s="77"/>
      <c r="H95" s="77"/>
      <c r="I95" s="77"/>
      <c r="J95" s="77"/>
      <c r="K95" s="77"/>
      <c r="L95" s="39"/>
      <c r="M95" s="39"/>
      <c r="N95" s="267"/>
      <c r="O95" s="41"/>
      <c r="P95" s="41"/>
      <c r="Q95" s="20"/>
      <c r="R95" s="21"/>
      <c r="S95" s="21"/>
      <c r="T95" s="20"/>
      <c r="U95" s="21"/>
      <c r="V95" s="155"/>
      <c r="W95" s="21"/>
      <c r="X95" s="21"/>
      <c r="Y95" s="21"/>
      <c r="Z95" s="20"/>
      <c r="AA95" s="21"/>
      <c r="AB95" s="21"/>
      <c r="AC95" s="20"/>
      <c r="AD95" s="21"/>
      <c r="AE95" s="21"/>
      <c r="AF95" s="20"/>
      <c r="AG95" s="21"/>
      <c r="AH95" s="155"/>
      <c r="AI95" s="155"/>
    </row>
    <row r="96" spans="1:35" s="16" customFormat="1" ht="35.1" customHeight="1">
      <c r="A96" s="77"/>
      <c r="B96" s="77"/>
      <c r="C96" s="77"/>
      <c r="D96" s="230"/>
      <c r="E96" s="59"/>
      <c r="F96" s="77"/>
      <c r="G96" s="77"/>
      <c r="H96" s="77"/>
      <c r="I96" s="77"/>
      <c r="J96" s="77"/>
      <c r="K96" s="77"/>
      <c r="L96" s="39"/>
      <c r="M96" s="39"/>
      <c r="N96" s="267"/>
      <c r="O96" s="41"/>
      <c r="P96" s="41"/>
      <c r="Q96" s="20"/>
      <c r="R96" s="21"/>
      <c r="S96" s="21"/>
      <c r="T96" s="20"/>
      <c r="U96" s="21"/>
      <c r="V96" s="155"/>
      <c r="W96" s="21"/>
      <c r="X96" s="21"/>
      <c r="Y96" s="21"/>
      <c r="Z96" s="20"/>
      <c r="AA96" s="21"/>
      <c r="AB96" s="21"/>
      <c r="AC96" s="20"/>
      <c r="AD96" s="21"/>
      <c r="AE96" s="21"/>
      <c r="AF96" s="20"/>
      <c r="AG96" s="21"/>
      <c r="AH96" s="155"/>
      <c r="AI96" s="155"/>
    </row>
    <row r="97" spans="1:35" s="16" customFormat="1" ht="35.1" customHeight="1">
      <c r="A97" s="77"/>
      <c r="B97" s="77"/>
      <c r="C97" s="77"/>
      <c r="D97" s="230"/>
      <c r="E97" s="59"/>
      <c r="F97" s="77"/>
      <c r="G97" s="77"/>
      <c r="H97" s="77"/>
      <c r="I97" s="77"/>
      <c r="J97" s="77"/>
      <c r="K97" s="77"/>
      <c r="L97" s="39"/>
      <c r="M97" s="39"/>
      <c r="N97" s="267"/>
      <c r="O97" s="41"/>
      <c r="P97" s="41"/>
      <c r="Q97" s="20"/>
      <c r="R97" s="21"/>
      <c r="S97" s="21"/>
      <c r="T97" s="20"/>
      <c r="U97" s="21"/>
      <c r="V97" s="155"/>
      <c r="W97" s="21"/>
      <c r="X97" s="21"/>
      <c r="Y97" s="21"/>
      <c r="Z97" s="20"/>
      <c r="AA97" s="21"/>
      <c r="AB97" s="21"/>
      <c r="AC97" s="20"/>
      <c r="AD97" s="21"/>
      <c r="AE97" s="21"/>
      <c r="AF97" s="20"/>
      <c r="AG97" s="21"/>
      <c r="AH97" s="155"/>
      <c r="AI97" s="155"/>
    </row>
    <row r="98" spans="1:35" s="16" customFormat="1" ht="35.1" customHeight="1">
      <c r="A98" s="77"/>
      <c r="B98" s="77"/>
      <c r="C98" s="77"/>
      <c r="D98" s="230"/>
      <c r="E98" s="59"/>
      <c r="F98" s="77"/>
      <c r="G98" s="77"/>
      <c r="H98" s="77"/>
      <c r="I98" s="77"/>
      <c r="J98" s="77"/>
      <c r="K98" s="77"/>
      <c r="L98" s="39"/>
      <c r="M98" s="39"/>
      <c r="N98" s="267"/>
      <c r="O98" s="41"/>
      <c r="P98" s="41"/>
      <c r="Q98" s="20"/>
      <c r="R98" s="21"/>
      <c r="S98" s="21"/>
      <c r="T98" s="20"/>
      <c r="U98" s="21"/>
      <c r="V98" s="155"/>
      <c r="W98" s="21"/>
      <c r="X98" s="21"/>
      <c r="Y98" s="21"/>
      <c r="Z98" s="20"/>
      <c r="AA98" s="21"/>
      <c r="AB98" s="21"/>
      <c r="AC98" s="20"/>
      <c r="AD98" s="21"/>
      <c r="AE98" s="21"/>
      <c r="AF98" s="20"/>
      <c r="AG98" s="21"/>
      <c r="AH98" s="155"/>
      <c r="AI98" s="155"/>
    </row>
    <row r="99" spans="1:35" s="16" customFormat="1" ht="35.1" customHeight="1">
      <c r="A99" s="77"/>
      <c r="B99" s="77"/>
      <c r="C99" s="77"/>
      <c r="D99" s="230"/>
      <c r="E99" s="59"/>
      <c r="F99" s="77"/>
      <c r="G99" s="77"/>
      <c r="H99" s="77"/>
      <c r="I99" s="77"/>
      <c r="J99" s="77"/>
      <c r="K99" s="77"/>
      <c r="L99" s="39"/>
      <c r="M99" s="39"/>
      <c r="N99" s="267"/>
      <c r="O99" s="41"/>
      <c r="P99" s="41"/>
      <c r="Q99" s="20"/>
      <c r="R99" s="21"/>
      <c r="S99" s="21"/>
      <c r="T99" s="20"/>
      <c r="U99" s="21"/>
      <c r="V99" s="155"/>
      <c r="W99" s="21"/>
      <c r="X99" s="21"/>
      <c r="Y99" s="21"/>
      <c r="Z99" s="20"/>
      <c r="AA99" s="21"/>
      <c r="AB99" s="21"/>
      <c r="AC99" s="20"/>
      <c r="AD99" s="21"/>
      <c r="AE99" s="21"/>
      <c r="AF99" s="20"/>
      <c r="AG99" s="21"/>
      <c r="AH99" s="155"/>
      <c r="AI99" s="155"/>
    </row>
    <row r="100" spans="1:35" s="16" customFormat="1" ht="35.1" customHeight="1">
      <c r="A100" s="77"/>
      <c r="B100" s="77"/>
      <c r="C100" s="77"/>
      <c r="D100" s="230"/>
      <c r="E100" s="59"/>
      <c r="F100" s="77"/>
      <c r="G100" s="77"/>
      <c r="H100" s="77"/>
      <c r="I100" s="77"/>
      <c r="J100" s="77"/>
      <c r="K100" s="77"/>
      <c r="L100" s="39"/>
      <c r="M100" s="39"/>
      <c r="N100" s="267"/>
      <c r="O100" s="41"/>
      <c r="P100" s="41"/>
      <c r="Q100" s="20"/>
      <c r="R100" s="21"/>
      <c r="S100" s="21"/>
      <c r="T100" s="20"/>
      <c r="U100" s="21"/>
      <c r="V100" s="155"/>
      <c r="W100" s="21"/>
      <c r="X100" s="21"/>
      <c r="Y100" s="21"/>
      <c r="Z100" s="20"/>
      <c r="AA100" s="21"/>
      <c r="AB100" s="21"/>
      <c r="AC100" s="20"/>
      <c r="AD100" s="21"/>
      <c r="AE100" s="21"/>
      <c r="AF100" s="20"/>
      <c r="AG100" s="21"/>
      <c r="AH100" s="155"/>
      <c r="AI100" s="155"/>
    </row>
    <row r="101" spans="1:35" s="16" customFormat="1" ht="35.1" customHeight="1">
      <c r="A101" s="77"/>
      <c r="B101" s="77"/>
      <c r="C101" s="77"/>
      <c r="D101" s="230"/>
      <c r="E101" s="59"/>
      <c r="F101" s="77"/>
      <c r="G101" s="77"/>
      <c r="H101" s="77"/>
      <c r="I101" s="77"/>
      <c r="J101" s="77"/>
      <c r="K101" s="77"/>
      <c r="L101" s="39"/>
      <c r="M101" s="39"/>
      <c r="N101" s="267"/>
      <c r="O101" s="41"/>
      <c r="P101" s="41"/>
      <c r="Q101" s="20"/>
      <c r="R101" s="21"/>
      <c r="S101" s="21"/>
      <c r="T101" s="20"/>
      <c r="U101" s="21"/>
      <c r="V101" s="155"/>
      <c r="W101" s="21"/>
      <c r="X101" s="21"/>
      <c r="Y101" s="21"/>
      <c r="Z101" s="20"/>
      <c r="AA101" s="21"/>
      <c r="AB101" s="21"/>
      <c r="AC101" s="20"/>
      <c r="AD101" s="21"/>
      <c r="AE101" s="21"/>
      <c r="AF101" s="20"/>
      <c r="AG101" s="21"/>
      <c r="AH101" s="155"/>
      <c r="AI101" s="155"/>
    </row>
    <row r="102" spans="1:35" s="16" customFormat="1" ht="35.1" customHeight="1">
      <c r="A102" s="77"/>
      <c r="B102" s="77"/>
      <c r="C102" s="77"/>
      <c r="D102" s="230"/>
      <c r="E102" s="59"/>
      <c r="F102" s="77"/>
      <c r="G102" s="77"/>
      <c r="H102" s="77"/>
      <c r="I102" s="77"/>
      <c r="J102" s="77"/>
      <c r="K102" s="77"/>
      <c r="L102" s="39"/>
      <c r="M102" s="39"/>
      <c r="N102" s="267"/>
      <c r="O102" s="41"/>
      <c r="P102" s="41"/>
      <c r="Q102" s="20"/>
      <c r="R102" s="21"/>
      <c r="S102" s="21"/>
      <c r="T102" s="20"/>
      <c r="U102" s="21"/>
      <c r="V102" s="155"/>
      <c r="W102" s="21"/>
      <c r="X102" s="21"/>
      <c r="Y102" s="21"/>
      <c r="Z102" s="20"/>
      <c r="AA102" s="21"/>
      <c r="AB102" s="21"/>
      <c r="AC102" s="20"/>
      <c r="AD102" s="21"/>
      <c r="AE102" s="21"/>
      <c r="AF102" s="20"/>
      <c r="AG102" s="21"/>
      <c r="AH102" s="155"/>
      <c r="AI102" s="155"/>
    </row>
    <row r="103" spans="1:35" s="16" customFormat="1" ht="35.1" customHeight="1">
      <c r="A103" s="77"/>
      <c r="B103" s="77"/>
      <c r="C103" s="77"/>
      <c r="D103" s="230"/>
      <c r="E103" s="59"/>
      <c r="F103" s="77"/>
      <c r="G103" s="77"/>
      <c r="H103" s="77"/>
      <c r="I103" s="77"/>
      <c r="J103" s="77"/>
      <c r="K103" s="77"/>
      <c r="L103" s="39"/>
      <c r="M103" s="39"/>
      <c r="N103" s="267"/>
      <c r="O103" s="41"/>
      <c r="P103" s="41"/>
      <c r="Q103" s="20"/>
      <c r="R103" s="21"/>
      <c r="S103" s="21"/>
      <c r="T103" s="20"/>
      <c r="U103" s="21"/>
      <c r="V103" s="155"/>
      <c r="W103" s="21"/>
      <c r="X103" s="21"/>
      <c r="Y103" s="21"/>
      <c r="Z103" s="20"/>
      <c r="AA103" s="21"/>
      <c r="AB103" s="21"/>
      <c r="AC103" s="20"/>
      <c r="AD103" s="21"/>
      <c r="AE103" s="21"/>
      <c r="AF103" s="20"/>
      <c r="AG103" s="21"/>
      <c r="AH103" s="155"/>
      <c r="AI103" s="155"/>
    </row>
    <row r="104" spans="1:35" s="16" customFormat="1" ht="35.1" customHeight="1">
      <c r="A104" s="77"/>
      <c r="B104" s="77"/>
      <c r="C104" s="77"/>
      <c r="D104" s="230"/>
      <c r="E104" s="59"/>
      <c r="F104" s="77"/>
      <c r="G104" s="77"/>
      <c r="H104" s="77"/>
      <c r="I104" s="77"/>
      <c r="J104" s="77"/>
      <c r="K104" s="77"/>
      <c r="L104" s="39"/>
      <c r="M104" s="39"/>
      <c r="N104" s="267"/>
      <c r="O104" s="41"/>
      <c r="P104" s="41"/>
      <c r="Q104" s="20"/>
      <c r="R104" s="21"/>
      <c r="S104" s="21"/>
      <c r="T104" s="20"/>
      <c r="U104" s="21"/>
      <c r="V104" s="155"/>
      <c r="W104" s="21"/>
      <c r="X104" s="21"/>
      <c r="Y104" s="21"/>
      <c r="Z104" s="20"/>
      <c r="AA104" s="21"/>
      <c r="AB104" s="21"/>
      <c r="AC104" s="20"/>
      <c r="AD104" s="21"/>
      <c r="AE104" s="21"/>
      <c r="AF104" s="20"/>
      <c r="AG104" s="21"/>
      <c r="AH104" s="155"/>
      <c r="AI104" s="155"/>
    </row>
    <row r="105" spans="1:35" s="16" customFormat="1" ht="35.1" customHeight="1">
      <c r="A105" s="77"/>
      <c r="B105" s="77"/>
      <c r="C105" s="77"/>
      <c r="D105" s="230"/>
      <c r="E105" s="59"/>
      <c r="F105" s="77"/>
      <c r="G105" s="77"/>
      <c r="H105" s="77"/>
      <c r="I105" s="77"/>
      <c r="J105" s="77"/>
      <c r="K105" s="77"/>
      <c r="L105" s="39"/>
      <c r="M105" s="39"/>
      <c r="N105" s="267"/>
      <c r="O105" s="41"/>
      <c r="P105" s="41"/>
      <c r="Q105" s="20"/>
      <c r="R105" s="21"/>
      <c r="S105" s="21"/>
      <c r="T105" s="20"/>
      <c r="U105" s="21"/>
      <c r="V105" s="155"/>
      <c r="W105" s="21"/>
      <c r="X105" s="21"/>
      <c r="Y105" s="21"/>
      <c r="Z105" s="20"/>
      <c r="AA105" s="21"/>
      <c r="AB105" s="21"/>
      <c r="AC105" s="20"/>
      <c r="AD105" s="21"/>
      <c r="AE105" s="21"/>
      <c r="AF105" s="20"/>
      <c r="AG105" s="21"/>
      <c r="AH105" s="155"/>
      <c r="AI105" s="155"/>
    </row>
    <row r="106" spans="1:35" s="16" customFormat="1" ht="35.1" customHeight="1">
      <c r="A106" s="77"/>
      <c r="B106" s="77"/>
      <c r="C106" s="77"/>
      <c r="D106" s="230"/>
      <c r="E106" s="59"/>
      <c r="F106" s="77"/>
      <c r="G106" s="77"/>
      <c r="H106" s="77"/>
      <c r="I106" s="77"/>
      <c r="J106" s="77"/>
      <c r="K106" s="77"/>
      <c r="L106" s="39"/>
      <c r="M106" s="39"/>
      <c r="N106" s="267"/>
      <c r="O106" s="41"/>
      <c r="P106" s="41"/>
      <c r="Q106" s="20"/>
      <c r="R106" s="21"/>
      <c r="S106" s="21"/>
      <c r="T106" s="20"/>
      <c r="U106" s="21"/>
      <c r="V106" s="155"/>
      <c r="W106" s="21"/>
      <c r="X106" s="21"/>
      <c r="Y106" s="21"/>
      <c r="Z106" s="20"/>
      <c r="AA106" s="21"/>
      <c r="AB106" s="21"/>
      <c r="AC106" s="20"/>
      <c r="AD106" s="21"/>
      <c r="AE106" s="21"/>
      <c r="AF106" s="20"/>
      <c r="AG106" s="21"/>
      <c r="AH106" s="155"/>
      <c r="AI106" s="155"/>
    </row>
    <row r="107" spans="1:35" s="16" customFormat="1" ht="35.1" customHeight="1">
      <c r="A107" s="77"/>
      <c r="B107" s="77"/>
      <c r="C107" s="77"/>
      <c r="D107" s="230"/>
      <c r="E107" s="59"/>
      <c r="F107" s="77"/>
      <c r="G107" s="77"/>
      <c r="H107" s="77"/>
      <c r="I107" s="77"/>
      <c r="J107" s="77"/>
      <c r="K107" s="77"/>
      <c r="L107" s="39"/>
      <c r="M107" s="39"/>
      <c r="N107" s="267"/>
      <c r="O107" s="41"/>
      <c r="P107" s="41"/>
      <c r="Q107" s="20"/>
      <c r="R107" s="21"/>
      <c r="S107" s="21"/>
      <c r="T107" s="20"/>
      <c r="U107" s="21"/>
      <c r="V107" s="155"/>
      <c r="W107" s="21"/>
      <c r="X107" s="21"/>
      <c r="Y107" s="21"/>
      <c r="Z107" s="20"/>
      <c r="AA107" s="21"/>
      <c r="AB107" s="21"/>
      <c r="AC107" s="20"/>
      <c r="AD107" s="21"/>
      <c r="AE107" s="21"/>
      <c r="AF107" s="20"/>
      <c r="AG107" s="21"/>
      <c r="AH107" s="155"/>
      <c r="AI107" s="155"/>
    </row>
    <row r="108" spans="1:35" s="16" customFormat="1" ht="35.1" customHeight="1">
      <c r="A108" s="77"/>
      <c r="B108" s="77"/>
      <c r="C108" s="77"/>
      <c r="D108" s="230"/>
      <c r="E108" s="59"/>
      <c r="F108" s="77"/>
      <c r="G108" s="77"/>
      <c r="H108" s="77"/>
      <c r="I108" s="77"/>
      <c r="J108" s="77"/>
      <c r="K108" s="77"/>
      <c r="L108" s="39"/>
      <c r="M108" s="39"/>
      <c r="N108" s="267"/>
      <c r="O108" s="41"/>
      <c r="P108" s="41"/>
      <c r="Q108" s="20"/>
      <c r="R108" s="21"/>
      <c r="S108" s="21"/>
      <c r="T108" s="20"/>
      <c r="U108" s="21"/>
      <c r="V108" s="155"/>
      <c r="W108" s="21"/>
      <c r="X108" s="21"/>
      <c r="Y108" s="21"/>
      <c r="Z108" s="20"/>
      <c r="AA108" s="21"/>
      <c r="AB108" s="21"/>
      <c r="AC108" s="20"/>
      <c r="AD108" s="21"/>
      <c r="AE108" s="21"/>
      <c r="AF108" s="20"/>
      <c r="AG108" s="21"/>
      <c r="AH108" s="155"/>
      <c r="AI108" s="155"/>
    </row>
    <row r="109" spans="1:35" s="16" customFormat="1" ht="35.1" customHeight="1">
      <c r="A109" s="77"/>
      <c r="B109" s="77"/>
      <c r="C109" s="77"/>
      <c r="D109" s="230"/>
      <c r="E109" s="59"/>
      <c r="F109" s="77"/>
      <c r="G109" s="77"/>
      <c r="H109" s="77"/>
      <c r="I109" s="77"/>
      <c r="J109" s="77"/>
      <c r="K109" s="77"/>
      <c r="L109" s="39"/>
      <c r="M109" s="39"/>
      <c r="N109" s="267"/>
      <c r="O109" s="41"/>
      <c r="P109" s="41"/>
      <c r="Q109" s="20"/>
      <c r="R109" s="21"/>
      <c r="S109" s="21"/>
      <c r="T109" s="20"/>
      <c r="U109" s="21"/>
      <c r="V109" s="155"/>
      <c r="W109" s="21"/>
      <c r="X109" s="21"/>
      <c r="Y109" s="21"/>
      <c r="Z109" s="20"/>
      <c r="AA109" s="21"/>
      <c r="AB109" s="21"/>
      <c r="AC109" s="20"/>
      <c r="AD109" s="21"/>
      <c r="AE109" s="21"/>
      <c r="AF109" s="20"/>
      <c r="AG109" s="21"/>
      <c r="AH109" s="155"/>
      <c r="AI109" s="155"/>
    </row>
    <row r="110" spans="1:35" s="16" customFormat="1" ht="35.1" customHeight="1">
      <c r="A110" s="77"/>
      <c r="B110" s="77"/>
      <c r="C110" s="77"/>
      <c r="D110" s="230"/>
      <c r="E110" s="59"/>
      <c r="F110" s="77"/>
      <c r="G110" s="77"/>
      <c r="H110" s="77"/>
      <c r="I110" s="77"/>
      <c r="J110" s="77"/>
      <c r="K110" s="77"/>
      <c r="L110" s="39"/>
      <c r="M110" s="39"/>
      <c r="N110" s="267"/>
      <c r="O110" s="41"/>
      <c r="P110" s="41"/>
      <c r="Q110" s="20"/>
      <c r="R110" s="21"/>
      <c r="S110" s="21"/>
      <c r="T110" s="20"/>
      <c r="U110" s="21"/>
      <c r="V110" s="155"/>
      <c r="W110" s="21"/>
      <c r="X110" s="21"/>
      <c r="Y110" s="21"/>
      <c r="Z110" s="20"/>
      <c r="AA110" s="21"/>
      <c r="AB110" s="21"/>
      <c r="AC110" s="20"/>
      <c r="AD110" s="21"/>
      <c r="AE110" s="21"/>
      <c r="AF110" s="20"/>
      <c r="AG110" s="21"/>
      <c r="AH110" s="155"/>
      <c r="AI110" s="155"/>
    </row>
    <row r="111" spans="1:35" s="16" customFormat="1" ht="35.1" customHeight="1">
      <c r="A111" s="77"/>
      <c r="B111" s="77"/>
      <c r="C111" s="77"/>
      <c r="D111" s="230"/>
      <c r="E111" s="59"/>
      <c r="F111" s="77"/>
      <c r="G111" s="77"/>
      <c r="H111" s="77"/>
      <c r="I111" s="77"/>
      <c r="J111" s="77"/>
      <c r="K111" s="77"/>
      <c r="L111" s="39"/>
      <c r="M111" s="39"/>
      <c r="N111" s="267"/>
      <c r="O111" s="41"/>
      <c r="P111" s="41"/>
      <c r="Q111" s="20"/>
      <c r="R111" s="21"/>
      <c r="S111" s="21"/>
      <c r="T111" s="20"/>
      <c r="U111" s="21"/>
      <c r="V111" s="155"/>
      <c r="W111" s="21"/>
      <c r="X111" s="21"/>
      <c r="Y111" s="21"/>
      <c r="Z111" s="20"/>
      <c r="AA111" s="21"/>
      <c r="AB111" s="21"/>
      <c r="AC111" s="20"/>
      <c r="AD111" s="21"/>
      <c r="AE111" s="21"/>
      <c r="AF111" s="20"/>
      <c r="AG111" s="21"/>
      <c r="AH111" s="155"/>
      <c r="AI111" s="155"/>
    </row>
    <row r="112" spans="1:35" s="16" customFormat="1" ht="35.1" customHeight="1">
      <c r="A112" s="59"/>
      <c r="B112" s="59"/>
      <c r="C112" s="59"/>
      <c r="D112" s="230"/>
      <c r="E112" s="59"/>
      <c r="F112" s="59"/>
      <c r="G112" s="59"/>
      <c r="H112" s="59"/>
      <c r="I112" s="59"/>
      <c r="J112" s="59"/>
      <c r="K112" s="59"/>
      <c r="L112" s="39"/>
      <c r="M112" s="39"/>
      <c r="N112" s="269"/>
      <c r="O112" s="41"/>
      <c r="P112" s="41"/>
      <c r="Q112" s="20"/>
      <c r="R112" s="21"/>
      <c r="S112" s="21"/>
      <c r="T112" s="20"/>
      <c r="U112" s="21"/>
      <c r="V112" s="155"/>
      <c r="W112" s="21"/>
      <c r="X112" s="21"/>
      <c r="Y112" s="21"/>
      <c r="Z112" s="20"/>
      <c r="AA112" s="21"/>
      <c r="AB112" s="21"/>
      <c r="AC112" s="20"/>
      <c r="AD112" s="21"/>
      <c r="AE112" s="21"/>
      <c r="AF112" s="20"/>
      <c r="AG112" s="21"/>
      <c r="AH112" s="155"/>
      <c r="AI112" s="155"/>
    </row>
    <row r="113" spans="1:35" s="16" customFormat="1" ht="35.1" customHeight="1">
      <c r="A113" s="59"/>
      <c r="B113" s="59"/>
      <c r="C113" s="59"/>
      <c r="D113" s="230"/>
      <c r="E113" s="59"/>
      <c r="F113" s="59"/>
      <c r="G113" s="59"/>
      <c r="H113" s="59"/>
      <c r="I113" s="59"/>
      <c r="J113" s="59"/>
      <c r="K113" s="59"/>
      <c r="L113" s="39"/>
      <c r="M113" s="39"/>
      <c r="N113" s="269"/>
      <c r="O113" s="41"/>
      <c r="P113" s="41"/>
      <c r="Q113" s="20"/>
      <c r="R113" s="21"/>
      <c r="S113" s="21"/>
      <c r="T113" s="20"/>
      <c r="U113" s="21"/>
      <c r="V113" s="155"/>
      <c r="W113" s="21"/>
      <c r="X113" s="21"/>
      <c r="Y113" s="21"/>
      <c r="Z113" s="20"/>
      <c r="AA113" s="21"/>
      <c r="AB113" s="21"/>
      <c r="AC113" s="20"/>
      <c r="AD113" s="21"/>
      <c r="AE113" s="21"/>
      <c r="AF113" s="20"/>
      <c r="AG113" s="21"/>
      <c r="AH113" s="155"/>
      <c r="AI113" s="155"/>
    </row>
    <row r="114" spans="1:35" s="16" customFormat="1" ht="35.1" customHeight="1">
      <c r="A114" s="59"/>
      <c r="B114" s="59"/>
      <c r="C114" s="59"/>
      <c r="D114" s="230"/>
      <c r="E114" s="59"/>
      <c r="F114" s="59"/>
      <c r="G114" s="59"/>
      <c r="H114" s="59"/>
      <c r="I114" s="59"/>
      <c r="J114" s="59"/>
      <c r="K114" s="59"/>
      <c r="L114" s="39"/>
      <c r="M114" s="39"/>
      <c r="N114" s="269"/>
      <c r="O114" s="41"/>
      <c r="P114" s="41"/>
      <c r="Q114" s="20"/>
      <c r="R114" s="21"/>
      <c r="S114" s="21"/>
      <c r="T114" s="20"/>
      <c r="U114" s="21"/>
      <c r="V114" s="155"/>
      <c r="W114" s="21"/>
      <c r="X114" s="21"/>
      <c r="Y114" s="21"/>
      <c r="Z114" s="20"/>
      <c r="AA114" s="21"/>
      <c r="AB114" s="21"/>
      <c r="AC114" s="20"/>
      <c r="AD114" s="21"/>
      <c r="AE114" s="21"/>
      <c r="AF114" s="20"/>
      <c r="AG114" s="21"/>
      <c r="AH114" s="155"/>
      <c r="AI114" s="155"/>
    </row>
    <row r="115" spans="1:35" s="16" customFormat="1" ht="35.1" customHeight="1">
      <c r="A115" s="59"/>
      <c r="B115" s="59"/>
      <c r="C115" s="59"/>
      <c r="D115" s="230"/>
      <c r="E115" s="59"/>
      <c r="F115" s="59"/>
      <c r="G115" s="59"/>
      <c r="H115" s="59"/>
      <c r="I115" s="59"/>
      <c r="J115" s="59"/>
      <c r="K115" s="59"/>
      <c r="L115" s="39"/>
      <c r="M115" s="39"/>
      <c r="N115" s="269"/>
      <c r="O115" s="41"/>
      <c r="P115" s="41"/>
      <c r="Q115" s="20"/>
      <c r="R115" s="21"/>
      <c r="S115" s="21"/>
      <c r="T115" s="20"/>
      <c r="U115" s="21"/>
      <c r="V115" s="155"/>
      <c r="W115" s="21"/>
      <c r="X115" s="21"/>
      <c r="Y115" s="21"/>
      <c r="Z115" s="20"/>
      <c r="AA115" s="21"/>
      <c r="AB115" s="21"/>
      <c r="AC115" s="20"/>
      <c r="AD115" s="21"/>
      <c r="AE115" s="21"/>
      <c r="AF115" s="20"/>
      <c r="AG115" s="21"/>
      <c r="AH115" s="155"/>
      <c r="AI115" s="155"/>
    </row>
    <row r="116" spans="1:35" s="16" customFormat="1" ht="35.1" customHeight="1">
      <c r="A116" s="59"/>
      <c r="B116" s="59"/>
      <c r="C116" s="59"/>
      <c r="D116" s="230"/>
      <c r="E116" s="59"/>
      <c r="F116" s="59"/>
      <c r="G116" s="59"/>
      <c r="H116" s="59"/>
      <c r="I116" s="59"/>
      <c r="J116" s="59"/>
      <c r="K116" s="59"/>
      <c r="L116" s="39"/>
      <c r="M116" s="39"/>
      <c r="N116" s="269"/>
      <c r="O116" s="41"/>
      <c r="P116" s="41"/>
      <c r="Q116" s="20"/>
      <c r="R116" s="21"/>
      <c r="S116" s="21"/>
      <c r="T116" s="20"/>
      <c r="U116" s="21"/>
      <c r="V116" s="155"/>
      <c r="W116" s="21"/>
      <c r="X116" s="21"/>
      <c r="Y116" s="21"/>
      <c r="Z116" s="20"/>
      <c r="AA116" s="21"/>
      <c r="AB116" s="21"/>
      <c r="AC116" s="20"/>
      <c r="AD116" s="21"/>
      <c r="AE116" s="21"/>
      <c r="AF116" s="20"/>
      <c r="AG116" s="21"/>
      <c r="AH116" s="155"/>
      <c r="AI116" s="155"/>
    </row>
    <row r="117" spans="1:35" s="16" customFormat="1" ht="35.1" customHeight="1">
      <c r="A117" s="59"/>
      <c r="B117" s="59"/>
      <c r="C117" s="59"/>
      <c r="D117" s="230"/>
      <c r="E117" s="59"/>
      <c r="F117" s="59"/>
      <c r="G117" s="59"/>
      <c r="H117" s="59"/>
      <c r="I117" s="59"/>
      <c r="J117" s="59"/>
      <c r="K117" s="59"/>
      <c r="L117" s="39"/>
      <c r="M117" s="39"/>
      <c r="N117" s="269"/>
      <c r="O117" s="41"/>
      <c r="P117" s="41"/>
      <c r="Q117" s="20"/>
      <c r="R117" s="21"/>
      <c r="S117" s="21"/>
      <c r="T117" s="20"/>
      <c r="U117" s="21"/>
      <c r="V117" s="155"/>
      <c r="W117" s="21"/>
      <c r="X117" s="21"/>
      <c r="Y117" s="21"/>
      <c r="Z117" s="20"/>
      <c r="AA117" s="21"/>
      <c r="AB117" s="21"/>
      <c r="AC117" s="20"/>
      <c r="AD117" s="21"/>
      <c r="AE117" s="21"/>
      <c r="AF117" s="20"/>
      <c r="AG117" s="21"/>
      <c r="AH117" s="155"/>
      <c r="AI117" s="155"/>
    </row>
    <row r="118" spans="1:35" s="16" customFormat="1" ht="35.1" customHeight="1">
      <c r="A118" s="59"/>
      <c r="B118" s="59"/>
      <c r="C118" s="59"/>
      <c r="D118" s="230"/>
      <c r="E118" s="59"/>
      <c r="F118" s="59"/>
      <c r="G118" s="59"/>
      <c r="H118" s="59"/>
      <c r="I118" s="59"/>
      <c r="J118" s="59"/>
      <c r="K118" s="59"/>
      <c r="L118" s="39"/>
      <c r="M118" s="39"/>
      <c r="N118" s="269"/>
      <c r="O118" s="41"/>
      <c r="P118" s="41"/>
      <c r="Q118" s="20"/>
      <c r="R118" s="21"/>
      <c r="S118" s="21"/>
      <c r="T118" s="20"/>
      <c r="U118" s="21"/>
      <c r="V118" s="155"/>
      <c r="W118" s="21"/>
      <c r="X118" s="21"/>
      <c r="Y118" s="21"/>
      <c r="Z118" s="20"/>
      <c r="AA118" s="21"/>
      <c r="AB118" s="21"/>
      <c r="AC118" s="20"/>
      <c r="AD118" s="21"/>
      <c r="AE118" s="21"/>
      <c r="AF118" s="20"/>
      <c r="AG118" s="21"/>
      <c r="AH118" s="155"/>
      <c r="AI118" s="155"/>
    </row>
    <row r="119" spans="1:35" s="16" customFormat="1" ht="35.1" customHeight="1">
      <c r="A119" s="59"/>
      <c r="B119" s="59"/>
      <c r="C119" s="59"/>
      <c r="D119" s="230"/>
      <c r="E119" s="59"/>
      <c r="F119" s="59"/>
      <c r="G119" s="59"/>
      <c r="H119" s="59"/>
      <c r="I119" s="59"/>
      <c r="J119" s="59"/>
      <c r="K119" s="59"/>
      <c r="L119" s="39"/>
      <c r="M119" s="39"/>
      <c r="N119" s="269"/>
      <c r="O119" s="41"/>
      <c r="P119" s="41"/>
      <c r="Q119" s="20"/>
      <c r="R119" s="21"/>
      <c r="S119" s="21"/>
      <c r="T119" s="20"/>
      <c r="U119" s="21"/>
      <c r="V119" s="155"/>
      <c r="W119" s="21"/>
      <c r="X119" s="21"/>
      <c r="Y119" s="21"/>
      <c r="Z119" s="20"/>
      <c r="AA119" s="21"/>
      <c r="AB119" s="21"/>
      <c r="AC119" s="20"/>
      <c r="AD119" s="21"/>
      <c r="AE119" s="21"/>
      <c r="AF119" s="20"/>
      <c r="AG119" s="21"/>
      <c r="AH119" s="155"/>
      <c r="AI119" s="155"/>
    </row>
    <row r="120" spans="1:35" s="16" customFormat="1" ht="35.1" customHeight="1">
      <c r="A120" s="59"/>
      <c r="B120" s="59"/>
      <c r="C120" s="59"/>
      <c r="D120" s="230"/>
      <c r="E120" s="59"/>
      <c r="F120" s="59"/>
      <c r="G120" s="59"/>
      <c r="H120" s="59"/>
      <c r="I120" s="59"/>
      <c r="J120" s="59"/>
      <c r="K120" s="59"/>
      <c r="L120" s="39"/>
      <c r="M120" s="39"/>
      <c r="N120" s="269"/>
      <c r="O120" s="41"/>
      <c r="P120" s="41"/>
      <c r="Q120" s="20"/>
      <c r="R120" s="21"/>
      <c r="S120" s="21"/>
      <c r="T120" s="20"/>
      <c r="U120" s="21"/>
      <c r="V120" s="155"/>
      <c r="W120" s="21"/>
      <c r="X120" s="21"/>
      <c r="Y120" s="21"/>
      <c r="Z120" s="20"/>
      <c r="AA120" s="21"/>
      <c r="AB120" s="21"/>
      <c r="AC120" s="20"/>
      <c r="AD120" s="21"/>
      <c r="AE120" s="21"/>
      <c r="AF120" s="20"/>
      <c r="AG120" s="21"/>
      <c r="AH120" s="155"/>
      <c r="AI120" s="155"/>
    </row>
    <row r="121" spans="1:35" s="16" customFormat="1" ht="35.1" customHeight="1">
      <c r="A121" s="59"/>
      <c r="B121" s="59"/>
      <c r="C121" s="59"/>
      <c r="D121" s="230"/>
      <c r="E121" s="59"/>
      <c r="F121" s="59"/>
      <c r="G121" s="59"/>
      <c r="H121" s="59"/>
      <c r="I121" s="59"/>
      <c r="J121" s="59"/>
      <c r="K121" s="59"/>
      <c r="L121" s="39"/>
      <c r="M121" s="39"/>
      <c r="N121" s="269"/>
      <c r="O121" s="41"/>
      <c r="P121" s="41"/>
      <c r="Q121" s="20"/>
      <c r="R121" s="21"/>
      <c r="S121" s="21"/>
      <c r="T121" s="20"/>
      <c r="U121" s="21"/>
      <c r="V121" s="155"/>
      <c r="W121" s="21"/>
      <c r="X121" s="21"/>
      <c r="Y121" s="21"/>
      <c r="Z121" s="20"/>
      <c r="AA121" s="21"/>
      <c r="AB121" s="21"/>
      <c r="AC121" s="20"/>
      <c r="AD121" s="21"/>
      <c r="AE121" s="21"/>
      <c r="AF121" s="20"/>
      <c r="AG121" s="21"/>
      <c r="AH121" s="155"/>
      <c r="AI121" s="155"/>
    </row>
    <row r="122" spans="1:35" s="16" customFormat="1" ht="35.1" customHeight="1">
      <c r="A122" s="59"/>
      <c r="B122" s="59"/>
      <c r="C122" s="59"/>
      <c r="D122" s="230"/>
      <c r="E122" s="59"/>
      <c r="F122" s="59"/>
      <c r="G122" s="59"/>
      <c r="H122" s="59"/>
      <c r="I122" s="59"/>
      <c r="J122" s="59"/>
      <c r="K122" s="59"/>
      <c r="L122" s="39"/>
      <c r="M122" s="39"/>
      <c r="N122" s="269"/>
      <c r="O122" s="41"/>
      <c r="P122" s="41"/>
      <c r="Q122" s="20"/>
      <c r="R122" s="21"/>
      <c r="S122" s="21"/>
      <c r="T122" s="20"/>
      <c r="U122" s="21"/>
      <c r="V122" s="155"/>
      <c r="W122" s="21"/>
      <c r="X122" s="21"/>
      <c r="Y122" s="21"/>
      <c r="Z122" s="20"/>
      <c r="AA122" s="21"/>
      <c r="AB122" s="21"/>
      <c r="AC122" s="20"/>
      <c r="AD122" s="21"/>
      <c r="AE122" s="21"/>
      <c r="AF122" s="20"/>
      <c r="AG122" s="21"/>
      <c r="AH122" s="155"/>
      <c r="AI122" s="155"/>
    </row>
    <row r="123" spans="1:35" s="16" customFormat="1" ht="35.1" customHeight="1">
      <c r="A123" s="59"/>
      <c r="B123" s="59"/>
      <c r="C123" s="59"/>
      <c r="D123" s="230"/>
      <c r="E123" s="59"/>
      <c r="F123" s="59"/>
      <c r="G123" s="59"/>
      <c r="H123" s="59"/>
      <c r="I123" s="59"/>
      <c r="J123" s="59"/>
      <c r="K123" s="59"/>
      <c r="L123" s="39"/>
      <c r="M123" s="39"/>
      <c r="N123" s="269"/>
      <c r="O123" s="41"/>
      <c r="P123" s="41"/>
      <c r="Q123" s="20"/>
      <c r="R123" s="21"/>
      <c r="S123" s="21"/>
      <c r="T123" s="20"/>
      <c r="U123" s="21"/>
      <c r="V123" s="155"/>
      <c r="W123" s="21"/>
      <c r="X123" s="21"/>
      <c r="Y123" s="21"/>
      <c r="Z123" s="20"/>
      <c r="AA123" s="21"/>
      <c r="AB123" s="21"/>
      <c r="AC123" s="20"/>
      <c r="AD123" s="21"/>
      <c r="AE123" s="21"/>
      <c r="AF123" s="20"/>
      <c r="AG123" s="21"/>
      <c r="AH123" s="155"/>
      <c r="AI123" s="155"/>
    </row>
    <row r="124" spans="1:35" s="16" customFormat="1" ht="35.1" customHeight="1">
      <c r="A124" s="59"/>
      <c r="B124" s="59"/>
      <c r="C124" s="59"/>
      <c r="D124" s="230"/>
      <c r="E124" s="59"/>
      <c r="F124" s="59"/>
      <c r="G124" s="59"/>
      <c r="H124" s="59"/>
      <c r="I124" s="59"/>
      <c r="J124" s="59"/>
      <c r="K124" s="59"/>
      <c r="L124" s="39"/>
      <c r="M124" s="39"/>
      <c r="N124" s="269"/>
      <c r="O124" s="41"/>
      <c r="P124" s="41"/>
      <c r="Q124" s="20"/>
      <c r="R124" s="21"/>
      <c r="S124" s="21"/>
      <c r="T124" s="20"/>
      <c r="U124" s="21"/>
      <c r="V124" s="155"/>
      <c r="W124" s="21"/>
      <c r="X124" s="21"/>
      <c r="Y124" s="21"/>
      <c r="Z124" s="20"/>
      <c r="AA124" s="21"/>
      <c r="AB124" s="21"/>
      <c r="AC124" s="20"/>
      <c r="AD124" s="21"/>
      <c r="AE124" s="21"/>
      <c r="AF124" s="20"/>
      <c r="AG124" s="21"/>
      <c r="AH124" s="155"/>
      <c r="AI124" s="155"/>
    </row>
    <row r="125" spans="1:35" s="16" customFormat="1" ht="35.1" customHeight="1">
      <c r="A125" s="59"/>
      <c r="B125" s="59"/>
      <c r="C125" s="59"/>
      <c r="D125" s="230"/>
      <c r="E125" s="59"/>
      <c r="F125" s="59"/>
      <c r="G125" s="59"/>
      <c r="H125" s="59"/>
      <c r="I125" s="59"/>
      <c r="J125" s="59"/>
      <c r="K125" s="59"/>
      <c r="L125" s="39"/>
      <c r="M125" s="39"/>
      <c r="N125" s="269"/>
      <c r="O125" s="41"/>
      <c r="P125" s="41"/>
      <c r="Q125" s="20"/>
      <c r="R125" s="21"/>
      <c r="S125" s="21"/>
      <c r="T125" s="20"/>
      <c r="U125" s="21"/>
      <c r="V125" s="155"/>
      <c r="W125" s="21"/>
      <c r="X125" s="21"/>
      <c r="Y125" s="21"/>
      <c r="Z125" s="20"/>
      <c r="AA125" s="21"/>
      <c r="AB125" s="21"/>
      <c r="AC125" s="20"/>
      <c r="AD125" s="21"/>
      <c r="AE125" s="21"/>
      <c r="AF125" s="20"/>
      <c r="AG125" s="21"/>
      <c r="AH125" s="155"/>
      <c r="AI125" s="155"/>
    </row>
    <row r="126" spans="1:35" s="16" customFormat="1" ht="35.1" customHeight="1">
      <c r="A126" s="59"/>
      <c r="B126" s="59"/>
      <c r="C126" s="59"/>
      <c r="D126" s="230"/>
      <c r="E126" s="59"/>
      <c r="F126" s="59"/>
      <c r="G126" s="59"/>
      <c r="H126" s="59"/>
      <c r="I126" s="59"/>
      <c r="J126" s="59"/>
      <c r="K126" s="59"/>
      <c r="L126" s="39"/>
      <c r="M126" s="39"/>
      <c r="N126" s="269"/>
      <c r="O126" s="41"/>
      <c r="P126" s="41"/>
      <c r="Q126" s="20"/>
      <c r="R126" s="21"/>
      <c r="S126" s="21"/>
      <c r="T126" s="20"/>
      <c r="U126" s="21"/>
      <c r="V126" s="155"/>
      <c r="W126" s="21"/>
      <c r="X126" s="21"/>
      <c r="Y126" s="21"/>
      <c r="Z126" s="20"/>
      <c r="AA126" s="21"/>
      <c r="AB126" s="21"/>
      <c r="AC126" s="20"/>
      <c r="AD126" s="21"/>
      <c r="AE126" s="21"/>
      <c r="AF126" s="20"/>
      <c r="AG126" s="21"/>
      <c r="AH126" s="155"/>
      <c r="AI126" s="155"/>
    </row>
    <row r="127" spans="1:35" s="16" customFormat="1" ht="35.1" customHeight="1">
      <c r="A127" s="59"/>
      <c r="B127" s="59"/>
      <c r="C127" s="59"/>
      <c r="D127" s="230"/>
      <c r="E127" s="59"/>
      <c r="F127" s="59"/>
      <c r="G127" s="59"/>
      <c r="H127" s="59"/>
      <c r="I127" s="59"/>
      <c r="J127" s="59"/>
      <c r="K127" s="59"/>
      <c r="L127" s="39"/>
      <c r="M127" s="39"/>
      <c r="N127" s="269"/>
      <c r="O127" s="41"/>
      <c r="P127" s="41"/>
      <c r="Q127" s="20"/>
      <c r="R127" s="21"/>
      <c r="S127" s="21"/>
      <c r="T127" s="20"/>
      <c r="U127" s="21"/>
      <c r="V127" s="155"/>
      <c r="W127" s="21"/>
      <c r="X127" s="21"/>
      <c r="Y127" s="21"/>
      <c r="Z127" s="20"/>
      <c r="AA127" s="21"/>
      <c r="AB127" s="21"/>
      <c r="AC127" s="20"/>
      <c r="AD127" s="21"/>
      <c r="AE127" s="21"/>
      <c r="AF127" s="20"/>
      <c r="AG127" s="21"/>
      <c r="AH127" s="155"/>
      <c r="AI127" s="155"/>
    </row>
    <row r="128" spans="1:35" s="16" customFormat="1" ht="35.1" customHeight="1">
      <c r="A128" s="59"/>
      <c r="B128" s="59"/>
      <c r="C128" s="59"/>
      <c r="D128" s="230"/>
      <c r="E128" s="59"/>
      <c r="F128" s="59"/>
      <c r="G128" s="59"/>
      <c r="H128" s="59"/>
      <c r="I128" s="59"/>
      <c r="J128" s="59"/>
      <c r="K128" s="59"/>
      <c r="L128" s="39"/>
      <c r="M128" s="39"/>
      <c r="N128" s="269"/>
      <c r="O128" s="41"/>
      <c r="P128" s="41"/>
      <c r="Q128" s="20"/>
      <c r="R128" s="21"/>
      <c r="S128" s="21"/>
      <c r="T128" s="20"/>
      <c r="U128" s="21"/>
      <c r="V128" s="155"/>
      <c r="W128" s="21"/>
      <c r="X128" s="21"/>
      <c r="Y128" s="21"/>
      <c r="Z128" s="20"/>
      <c r="AA128" s="21"/>
      <c r="AB128" s="21"/>
      <c r="AC128" s="20"/>
      <c r="AD128" s="21"/>
      <c r="AE128" s="21"/>
      <c r="AF128" s="20"/>
      <c r="AG128" s="21"/>
      <c r="AH128" s="155"/>
      <c r="AI128" s="155"/>
    </row>
    <row r="129" spans="1:35" s="16" customFormat="1" ht="35.1" customHeight="1">
      <c r="A129" s="59"/>
      <c r="B129" s="59"/>
      <c r="C129" s="59"/>
      <c r="D129" s="230"/>
      <c r="E129" s="59"/>
      <c r="F129" s="59"/>
      <c r="G129" s="59"/>
      <c r="H129" s="59"/>
      <c r="I129" s="59"/>
      <c r="J129" s="59"/>
      <c r="K129" s="59"/>
      <c r="L129" s="39"/>
      <c r="M129" s="39"/>
      <c r="N129" s="269"/>
      <c r="O129" s="41"/>
      <c r="P129" s="41"/>
      <c r="Q129" s="20"/>
      <c r="R129" s="21"/>
      <c r="S129" s="21"/>
      <c r="T129" s="20"/>
      <c r="U129" s="21"/>
      <c r="V129" s="155"/>
      <c r="W129" s="21"/>
      <c r="X129" s="21"/>
      <c r="Y129" s="21"/>
      <c r="Z129" s="20"/>
      <c r="AA129" s="21"/>
      <c r="AB129" s="21"/>
      <c r="AC129" s="20"/>
      <c r="AD129" s="21"/>
      <c r="AE129" s="21"/>
      <c r="AF129" s="20"/>
      <c r="AG129" s="21"/>
      <c r="AH129" s="155"/>
      <c r="AI129" s="155"/>
    </row>
    <row r="130" spans="1:35" s="16" customFormat="1" ht="35.1" customHeight="1">
      <c r="A130" s="59"/>
      <c r="B130" s="59"/>
      <c r="C130" s="59"/>
      <c r="D130" s="230"/>
      <c r="E130" s="59"/>
      <c r="F130" s="59"/>
      <c r="G130" s="59"/>
      <c r="H130" s="59"/>
      <c r="I130" s="59"/>
      <c r="J130" s="59"/>
      <c r="K130" s="59"/>
      <c r="L130" s="39"/>
      <c r="M130" s="39"/>
      <c r="N130" s="269"/>
      <c r="O130" s="41"/>
      <c r="P130" s="41"/>
      <c r="Q130" s="20"/>
      <c r="R130" s="21"/>
      <c r="S130" s="21"/>
      <c r="T130" s="20"/>
      <c r="U130" s="21"/>
      <c r="V130" s="155"/>
      <c r="W130" s="21"/>
      <c r="X130" s="21"/>
      <c r="Y130" s="21"/>
      <c r="Z130" s="20"/>
      <c r="AA130" s="21"/>
      <c r="AB130" s="21"/>
      <c r="AC130" s="20"/>
      <c r="AD130" s="21"/>
      <c r="AE130" s="21"/>
      <c r="AF130" s="20"/>
      <c r="AG130" s="21"/>
      <c r="AH130" s="155"/>
      <c r="AI130" s="155"/>
    </row>
    <row r="131" spans="1:35" s="16" customFormat="1" ht="35.1" customHeight="1">
      <c r="A131" s="59"/>
      <c r="B131" s="59"/>
      <c r="C131" s="59"/>
      <c r="D131" s="230"/>
      <c r="E131" s="59"/>
      <c r="F131" s="59"/>
      <c r="G131" s="59"/>
      <c r="H131" s="59"/>
      <c r="I131" s="59"/>
      <c r="J131" s="59"/>
      <c r="K131" s="59"/>
      <c r="L131" s="39"/>
      <c r="M131" s="39"/>
      <c r="N131" s="269"/>
      <c r="O131" s="41"/>
      <c r="P131" s="41"/>
      <c r="Q131" s="20"/>
      <c r="R131" s="21"/>
      <c r="S131" s="21"/>
      <c r="T131" s="20"/>
      <c r="U131" s="21"/>
      <c r="V131" s="155"/>
      <c r="W131" s="21"/>
      <c r="X131" s="21"/>
      <c r="Y131" s="21"/>
      <c r="Z131" s="20"/>
      <c r="AA131" s="21"/>
      <c r="AB131" s="21"/>
      <c r="AC131" s="20"/>
      <c r="AD131" s="21"/>
      <c r="AE131" s="21"/>
      <c r="AF131" s="20"/>
      <c r="AG131" s="21"/>
      <c r="AH131" s="155"/>
      <c r="AI131" s="155"/>
    </row>
    <row r="132" spans="1:35" s="16" customFormat="1" ht="35.1" customHeight="1">
      <c r="A132" s="59"/>
      <c r="B132" s="59"/>
      <c r="C132" s="59"/>
      <c r="D132" s="230"/>
      <c r="E132" s="59"/>
      <c r="F132" s="59"/>
      <c r="G132" s="59"/>
      <c r="H132" s="59"/>
      <c r="I132" s="59"/>
      <c r="J132" s="59"/>
      <c r="K132" s="59"/>
      <c r="L132" s="39"/>
      <c r="M132" s="39"/>
      <c r="N132" s="269"/>
      <c r="O132" s="41"/>
      <c r="P132" s="41"/>
      <c r="Q132" s="20"/>
      <c r="R132" s="21"/>
      <c r="S132" s="21"/>
      <c r="T132" s="20"/>
      <c r="U132" s="21"/>
      <c r="V132" s="155"/>
      <c r="W132" s="21"/>
      <c r="X132" s="21"/>
      <c r="Y132" s="21"/>
      <c r="Z132" s="20"/>
      <c r="AA132" s="21"/>
      <c r="AB132" s="21"/>
      <c r="AC132" s="20"/>
      <c r="AD132" s="21"/>
      <c r="AE132" s="21"/>
      <c r="AF132" s="20"/>
      <c r="AG132" s="21"/>
      <c r="AH132" s="155"/>
      <c r="AI132" s="155"/>
    </row>
    <row r="133" spans="1:35" s="16" customFormat="1" ht="35.1" customHeight="1">
      <c r="A133" s="59"/>
      <c r="B133" s="59"/>
      <c r="C133" s="59"/>
      <c r="D133" s="230"/>
      <c r="E133" s="59"/>
      <c r="F133" s="59"/>
      <c r="G133" s="59"/>
      <c r="H133" s="59"/>
      <c r="I133" s="59"/>
      <c r="J133" s="59"/>
      <c r="K133" s="59"/>
      <c r="L133" s="39"/>
      <c r="M133" s="39"/>
      <c r="N133" s="269"/>
      <c r="O133" s="41"/>
      <c r="P133" s="41"/>
      <c r="Q133" s="20"/>
      <c r="R133" s="21"/>
      <c r="S133" s="21"/>
      <c r="T133" s="20"/>
      <c r="U133" s="21"/>
      <c r="V133" s="155"/>
      <c r="W133" s="21"/>
      <c r="X133" s="21"/>
      <c r="Y133" s="21"/>
      <c r="Z133" s="20"/>
      <c r="AA133" s="21"/>
      <c r="AB133" s="21"/>
      <c r="AC133" s="20"/>
      <c r="AD133" s="21"/>
      <c r="AE133" s="21"/>
      <c r="AF133" s="20"/>
      <c r="AG133" s="21"/>
      <c r="AH133" s="155"/>
      <c r="AI133" s="155"/>
    </row>
    <row r="134" spans="1:35" s="16" customFormat="1" ht="35.1" customHeight="1">
      <c r="A134" s="59"/>
      <c r="B134" s="59"/>
      <c r="C134" s="59"/>
      <c r="D134" s="230"/>
      <c r="E134" s="59"/>
      <c r="F134" s="59"/>
      <c r="G134" s="59"/>
      <c r="H134" s="59"/>
      <c r="I134" s="59"/>
      <c r="J134" s="59"/>
      <c r="K134" s="59"/>
      <c r="L134" s="39"/>
      <c r="M134" s="39"/>
      <c r="N134" s="269"/>
      <c r="O134" s="41"/>
      <c r="P134" s="41"/>
      <c r="Q134" s="20"/>
      <c r="R134" s="21"/>
      <c r="S134" s="21"/>
      <c r="T134" s="20"/>
      <c r="U134" s="21"/>
      <c r="V134" s="155"/>
      <c r="W134" s="21"/>
      <c r="X134" s="21"/>
      <c r="Y134" s="21"/>
      <c r="Z134" s="20"/>
      <c r="AA134" s="21"/>
      <c r="AB134" s="21"/>
      <c r="AC134" s="20"/>
      <c r="AD134" s="21"/>
      <c r="AE134" s="21"/>
      <c r="AF134" s="20"/>
      <c r="AG134" s="21"/>
      <c r="AH134" s="155"/>
      <c r="AI134" s="155"/>
    </row>
    <row r="135" spans="1:35" s="16" customFormat="1" ht="35.1" customHeight="1">
      <c r="A135" s="59"/>
      <c r="B135" s="59"/>
      <c r="C135" s="59"/>
      <c r="D135" s="230"/>
      <c r="E135" s="59"/>
      <c r="F135" s="59"/>
      <c r="G135" s="59"/>
      <c r="H135" s="59"/>
      <c r="I135" s="59"/>
      <c r="J135" s="59"/>
      <c r="K135" s="59"/>
      <c r="L135" s="39"/>
      <c r="M135" s="39"/>
      <c r="N135" s="269"/>
      <c r="O135" s="41"/>
      <c r="P135" s="41"/>
      <c r="Q135" s="20"/>
      <c r="R135" s="21"/>
      <c r="S135" s="21"/>
      <c r="T135" s="20"/>
      <c r="U135" s="21"/>
      <c r="V135" s="155"/>
      <c r="W135" s="21"/>
      <c r="X135" s="21"/>
      <c r="Y135" s="21"/>
      <c r="Z135" s="20"/>
      <c r="AA135" s="21"/>
      <c r="AB135" s="21"/>
      <c r="AC135" s="20"/>
      <c r="AD135" s="21"/>
      <c r="AE135" s="21"/>
      <c r="AF135" s="20"/>
      <c r="AG135" s="21"/>
      <c r="AH135" s="155"/>
      <c r="AI135" s="155"/>
    </row>
    <row r="136" spans="1:35" s="16" customFormat="1" ht="35.1" customHeight="1">
      <c r="A136" s="59"/>
      <c r="B136" s="59"/>
      <c r="C136" s="59"/>
      <c r="D136" s="230"/>
      <c r="E136" s="59"/>
      <c r="F136" s="59"/>
      <c r="G136" s="59"/>
      <c r="H136" s="59"/>
      <c r="I136" s="59"/>
      <c r="J136" s="59"/>
      <c r="K136" s="59"/>
      <c r="L136" s="39"/>
      <c r="M136" s="39"/>
      <c r="N136" s="269"/>
      <c r="O136" s="41"/>
      <c r="P136" s="41"/>
      <c r="Q136" s="20"/>
      <c r="R136" s="21"/>
      <c r="S136" s="21"/>
      <c r="T136" s="20"/>
      <c r="U136" s="21"/>
      <c r="V136" s="155"/>
      <c r="W136" s="21"/>
      <c r="X136" s="21"/>
      <c r="Y136" s="21"/>
      <c r="Z136" s="20"/>
      <c r="AA136" s="21"/>
      <c r="AB136" s="21"/>
      <c r="AC136" s="20"/>
      <c r="AD136" s="21"/>
      <c r="AE136" s="21"/>
      <c r="AF136" s="20"/>
      <c r="AG136" s="21"/>
      <c r="AH136" s="155"/>
      <c r="AI136" s="155"/>
    </row>
    <row r="137" spans="1:35" s="16" customFormat="1" ht="35.1" customHeight="1">
      <c r="A137" s="59"/>
      <c r="B137" s="59"/>
      <c r="C137" s="59"/>
      <c r="D137" s="230"/>
      <c r="E137" s="59"/>
      <c r="F137" s="59"/>
      <c r="G137" s="59"/>
      <c r="H137" s="59"/>
      <c r="I137" s="59"/>
      <c r="J137" s="59"/>
      <c r="K137" s="59"/>
      <c r="L137" s="39"/>
      <c r="M137" s="39"/>
      <c r="N137" s="269"/>
      <c r="O137" s="41"/>
      <c r="P137" s="41"/>
      <c r="Q137" s="20"/>
      <c r="R137" s="21"/>
      <c r="S137" s="21"/>
      <c r="T137" s="20"/>
      <c r="U137" s="21"/>
      <c r="V137" s="155"/>
      <c r="W137" s="21"/>
      <c r="X137" s="21"/>
      <c r="Y137" s="21"/>
      <c r="Z137" s="20"/>
      <c r="AA137" s="21"/>
      <c r="AB137" s="21"/>
      <c r="AC137" s="20"/>
      <c r="AD137" s="21"/>
      <c r="AE137" s="21"/>
      <c r="AF137" s="20"/>
      <c r="AG137" s="21"/>
      <c r="AH137" s="155"/>
      <c r="AI137" s="155"/>
    </row>
    <row r="138" spans="1:35" s="16" customFormat="1" ht="35.1" customHeight="1">
      <c r="A138" s="59"/>
      <c r="B138" s="59"/>
      <c r="C138" s="59"/>
      <c r="D138" s="230"/>
      <c r="E138" s="59"/>
      <c r="F138" s="59"/>
      <c r="G138" s="59"/>
      <c r="H138" s="59"/>
      <c r="I138" s="59"/>
      <c r="J138" s="59"/>
      <c r="K138" s="59"/>
      <c r="L138" s="39"/>
      <c r="M138" s="39"/>
      <c r="N138" s="269"/>
      <c r="O138" s="41"/>
      <c r="P138" s="41"/>
      <c r="Q138" s="20"/>
      <c r="R138" s="21"/>
      <c r="S138" s="21"/>
      <c r="T138" s="20"/>
      <c r="U138" s="21"/>
      <c r="V138" s="155"/>
      <c r="W138" s="21"/>
      <c r="X138" s="21"/>
      <c r="Y138" s="21"/>
      <c r="Z138" s="20"/>
      <c r="AA138" s="21"/>
      <c r="AB138" s="21"/>
      <c r="AC138" s="20"/>
      <c r="AD138" s="21"/>
      <c r="AE138" s="21"/>
      <c r="AF138" s="20"/>
      <c r="AG138" s="21"/>
      <c r="AH138" s="155"/>
      <c r="AI138" s="155"/>
    </row>
    <row r="139" spans="1:35" s="16" customFormat="1" ht="35.1" customHeight="1">
      <c r="A139" s="59"/>
      <c r="B139" s="59"/>
      <c r="C139" s="59"/>
      <c r="D139" s="230"/>
      <c r="E139" s="59"/>
      <c r="F139" s="59"/>
      <c r="G139" s="59"/>
      <c r="H139" s="59"/>
      <c r="I139" s="59"/>
      <c r="J139" s="59"/>
      <c r="K139" s="59"/>
      <c r="L139" s="39"/>
      <c r="M139" s="39"/>
      <c r="N139" s="269"/>
      <c r="O139" s="41"/>
      <c r="P139" s="41"/>
      <c r="Q139" s="20"/>
      <c r="R139" s="21"/>
      <c r="S139" s="21"/>
      <c r="T139" s="20"/>
      <c r="U139" s="21"/>
      <c r="V139" s="155"/>
      <c r="W139" s="21"/>
      <c r="X139" s="21"/>
      <c r="Y139" s="21"/>
      <c r="Z139" s="20"/>
      <c r="AA139" s="21"/>
      <c r="AB139" s="21"/>
      <c r="AC139" s="20"/>
      <c r="AD139" s="21"/>
      <c r="AE139" s="21"/>
      <c r="AF139" s="20"/>
      <c r="AG139" s="21"/>
      <c r="AH139" s="155"/>
      <c r="AI139" s="155"/>
    </row>
    <row r="140" spans="1:35" s="16" customFormat="1" ht="35.1" customHeight="1">
      <c r="A140" s="59"/>
      <c r="B140" s="59"/>
      <c r="C140" s="59"/>
      <c r="D140" s="230"/>
      <c r="E140" s="59"/>
      <c r="F140" s="59"/>
      <c r="G140" s="59"/>
      <c r="H140" s="59"/>
      <c r="I140" s="59"/>
      <c r="J140" s="59"/>
      <c r="K140" s="59"/>
      <c r="L140" s="39"/>
      <c r="M140" s="39"/>
      <c r="N140" s="269"/>
      <c r="O140" s="41"/>
      <c r="P140" s="41"/>
      <c r="Q140" s="20"/>
      <c r="R140" s="21"/>
      <c r="S140" s="21"/>
      <c r="T140" s="20"/>
      <c r="U140" s="21"/>
      <c r="V140" s="155"/>
      <c r="W140" s="21"/>
      <c r="X140" s="21"/>
      <c r="Y140" s="21"/>
      <c r="Z140" s="20"/>
      <c r="AA140" s="21"/>
      <c r="AB140" s="21"/>
      <c r="AC140" s="20"/>
      <c r="AD140" s="21"/>
      <c r="AE140" s="21"/>
      <c r="AF140" s="20"/>
      <c r="AG140" s="21"/>
      <c r="AH140" s="155"/>
      <c r="AI140" s="155"/>
    </row>
    <row r="141" spans="1:35" s="16" customFormat="1" ht="35.1" customHeight="1">
      <c r="A141" s="59"/>
      <c r="B141" s="59"/>
      <c r="C141" s="59"/>
      <c r="D141" s="230"/>
      <c r="E141" s="59"/>
      <c r="F141" s="59"/>
      <c r="G141" s="59"/>
      <c r="H141" s="59"/>
      <c r="I141" s="59"/>
      <c r="J141" s="59"/>
      <c r="K141" s="59"/>
      <c r="L141" s="39"/>
      <c r="M141" s="39"/>
      <c r="N141" s="269"/>
      <c r="O141" s="41"/>
      <c r="P141" s="41"/>
      <c r="Q141" s="20"/>
      <c r="R141" s="21"/>
      <c r="S141" s="21"/>
      <c r="T141" s="20"/>
      <c r="U141" s="21"/>
      <c r="V141" s="155"/>
      <c r="W141" s="21"/>
      <c r="X141" s="21"/>
      <c r="Y141" s="21"/>
      <c r="Z141" s="20"/>
      <c r="AA141" s="21"/>
      <c r="AB141" s="21"/>
      <c r="AC141" s="20"/>
      <c r="AD141" s="21"/>
      <c r="AE141" s="21"/>
      <c r="AF141" s="20"/>
      <c r="AG141" s="21"/>
      <c r="AH141" s="155"/>
      <c r="AI141" s="155"/>
    </row>
    <row r="142" spans="1:35" s="16" customFormat="1" ht="35.1" customHeight="1">
      <c r="A142" s="59"/>
      <c r="B142" s="59"/>
      <c r="C142" s="59"/>
      <c r="D142" s="230"/>
      <c r="E142" s="59"/>
      <c r="F142" s="59"/>
      <c r="G142" s="59"/>
      <c r="H142" s="59"/>
      <c r="I142" s="59"/>
      <c r="J142" s="59"/>
      <c r="K142" s="59"/>
      <c r="L142" s="39"/>
      <c r="M142" s="39"/>
      <c r="N142" s="269"/>
      <c r="O142" s="41"/>
      <c r="P142" s="41"/>
      <c r="Q142" s="20"/>
      <c r="R142" s="21"/>
      <c r="S142" s="21"/>
      <c r="T142" s="20"/>
      <c r="U142" s="21"/>
      <c r="V142" s="155"/>
      <c r="W142" s="21"/>
      <c r="X142" s="21"/>
      <c r="Y142" s="21"/>
      <c r="Z142" s="20"/>
      <c r="AA142" s="21"/>
      <c r="AB142" s="21"/>
      <c r="AC142" s="20"/>
      <c r="AD142" s="21"/>
      <c r="AE142" s="21"/>
      <c r="AF142" s="20"/>
      <c r="AG142" s="21"/>
      <c r="AH142" s="155"/>
      <c r="AI142" s="155"/>
    </row>
    <row r="143" spans="1:35" s="16" customFormat="1" ht="35.1" customHeight="1">
      <c r="A143" s="59"/>
      <c r="B143" s="59"/>
      <c r="C143" s="59"/>
      <c r="D143" s="230"/>
      <c r="E143" s="59"/>
      <c r="F143" s="59"/>
      <c r="G143" s="59"/>
      <c r="H143" s="59"/>
      <c r="I143" s="59"/>
      <c r="J143" s="59"/>
      <c r="K143" s="59"/>
      <c r="L143" s="39"/>
      <c r="M143" s="39"/>
      <c r="N143" s="269"/>
      <c r="O143" s="41"/>
      <c r="P143" s="41"/>
      <c r="Q143" s="20"/>
      <c r="R143" s="21"/>
      <c r="S143" s="21"/>
      <c r="T143" s="20"/>
      <c r="U143" s="21"/>
      <c r="V143" s="155"/>
      <c r="W143" s="21"/>
      <c r="X143" s="21"/>
      <c r="Y143" s="21"/>
      <c r="Z143" s="20"/>
      <c r="AA143" s="21"/>
      <c r="AB143" s="21"/>
      <c r="AC143" s="20"/>
      <c r="AD143" s="21"/>
      <c r="AE143" s="21"/>
      <c r="AF143" s="20"/>
      <c r="AG143" s="21"/>
      <c r="AH143" s="155"/>
      <c r="AI143" s="155"/>
    </row>
    <row r="144" spans="1:35" s="16" customFormat="1" ht="35.1" customHeight="1">
      <c r="A144" s="59"/>
      <c r="B144" s="59"/>
      <c r="C144" s="59"/>
      <c r="D144" s="230"/>
      <c r="E144" s="59"/>
      <c r="F144" s="59"/>
      <c r="G144" s="59"/>
      <c r="H144" s="59"/>
      <c r="I144" s="59"/>
      <c r="J144" s="59"/>
      <c r="K144" s="59"/>
      <c r="L144" s="39"/>
      <c r="M144" s="39"/>
      <c r="N144" s="269"/>
      <c r="O144" s="41"/>
      <c r="P144" s="41"/>
      <c r="Q144" s="20"/>
      <c r="R144" s="21"/>
      <c r="S144" s="21"/>
      <c r="T144" s="20"/>
      <c r="U144" s="21"/>
      <c r="V144" s="155"/>
      <c r="W144" s="21"/>
      <c r="X144" s="21"/>
      <c r="Y144" s="21"/>
      <c r="Z144" s="20"/>
      <c r="AA144" s="21"/>
      <c r="AB144" s="21"/>
      <c r="AC144" s="20"/>
      <c r="AD144" s="21"/>
      <c r="AE144" s="21"/>
      <c r="AF144" s="20"/>
      <c r="AG144" s="21"/>
      <c r="AH144" s="155"/>
      <c r="AI144" s="155"/>
    </row>
    <row r="145" spans="1:35" s="16" customFormat="1" ht="35.1" customHeight="1">
      <c r="A145" s="59"/>
      <c r="B145" s="59"/>
      <c r="C145" s="59"/>
      <c r="D145" s="230"/>
      <c r="E145" s="59"/>
      <c r="F145" s="59"/>
      <c r="G145" s="59"/>
      <c r="H145" s="59"/>
      <c r="I145" s="59"/>
      <c r="J145" s="59"/>
      <c r="K145" s="59"/>
      <c r="L145" s="39"/>
      <c r="M145" s="39"/>
      <c r="N145" s="269"/>
      <c r="O145" s="41"/>
      <c r="P145" s="41"/>
      <c r="Q145" s="20"/>
      <c r="R145" s="21"/>
      <c r="S145" s="21"/>
      <c r="T145" s="20"/>
      <c r="U145" s="21"/>
      <c r="V145" s="155"/>
      <c r="W145" s="21"/>
      <c r="X145" s="21"/>
      <c r="Y145" s="21"/>
      <c r="Z145" s="20"/>
      <c r="AA145" s="21"/>
      <c r="AB145" s="21"/>
      <c r="AC145" s="20"/>
      <c r="AD145" s="21"/>
      <c r="AE145" s="21"/>
      <c r="AF145" s="20"/>
      <c r="AG145" s="21"/>
      <c r="AH145" s="155"/>
      <c r="AI145" s="155"/>
    </row>
    <row r="146" spans="1:35" s="16" customFormat="1" ht="35.1" customHeight="1">
      <c r="A146" s="59"/>
      <c r="B146" s="59"/>
      <c r="C146" s="59"/>
      <c r="D146" s="230"/>
      <c r="E146" s="59"/>
      <c r="F146" s="59"/>
      <c r="G146" s="59"/>
      <c r="H146" s="59"/>
      <c r="I146" s="59"/>
      <c r="J146" s="59"/>
      <c r="K146" s="59"/>
      <c r="L146" s="39"/>
      <c r="M146" s="39"/>
      <c r="N146" s="269"/>
      <c r="O146" s="41"/>
      <c r="P146" s="41"/>
      <c r="Q146" s="20"/>
      <c r="R146" s="21"/>
      <c r="S146" s="21"/>
      <c r="T146" s="20"/>
      <c r="U146" s="21"/>
      <c r="V146" s="157"/>
      <c r="W146" s="21"/>
      <c r="X146" s="21"/>
      <c r="Y146" s="21"/>
      <c r="Z146" s="20"/>
      <c r="AA146" s="21"/>
      <c r="AB146" s="21"/>
      <c r="AC146" s="20"/>
      <c r="AD146" s="21"/>
      <c r="AE146" s="21"/>
      <c r="AF146" s="20"/>
      <c r="AG146" s="21"/>
      <c r="AH146" s="155"/>
      <c r="AI146" s="155"/>
    </row>
    <row r="147" spans="1:35" s="16" customFormat="1" ht="35.1" customHeight="1">
      <c r="A147" s="59"/>
      <c r="B147" s="59"/>
      <c r="C147" s="59"/>
      <c r="D147" s="230"/>
      <c r="E147" s="59"/>
      <c r="F147" s="59"/>
      <c r="G147" s="59"/>
      <c r="H147" s="59"/>
      <c r="I147" s="59"/>
      <c r="J147" s="59"/>
      <c r="K147" s="59"/>
      <c r="L147" s="39"/>
      <c r="M147" s="39"/>
      <c r="N147" s="269"/>
      <c r="O147" s="41"/>
      <c r="P147" s="41"/>
      <c r="Q147" s="20"/>
      <c r="R147" s="21"/>
      <c r="S147" s="21"/>
      <c r="T147" s="20"/>
      <c r="U147" s="21"/>
      <c r="V147" s="155"/>
      <c r="W147" s="21"/>
      <c r="X147" s="21"/>
      <c r="Y147" s="21"/>
      <c r="Z147" s="20"/>
      <c r="AA147" s="21"/>
      <c r="AB147" s="21"/>
      <c r="AC147" s="20"/>
      <c r="AD147" s="21"/>
      <c r="AE147" s="21"/>
      <c r="AF147" s="20"/>
      <c r="AG147" s="21"/>
      <c r="AH147" s="155"/>
      <c r="AI147" s="155"/>
    </row>
    <row r="148" spans="1:35" s="18" customFormat="1" ht="35.1" customHeight="1">
      <c r="A148" s="59"/>
      <c r="B148" s="59"/>
      <c r="C148" s="59"/>
      <c r="D148" s="232"/>
      <c r="E148" s="59"/>
      <c r="F148" s="59"/>
      <c r="G148" s="59"/>
      <c r="H148" s="59"/>
      <c r="I148" s="59"/>
      <c r="J148" s="59"/>
      <c r="K148" s="59"/>
      <c r="L148" s="40"/>
      <c r="M148" s="40"/>
      <c r="N148" s="269"/>
      <c r="O148" s="42"/>
      <c r="P148" s="42"/>
      <c r="Q148" s="23"/>
      <c r="R148" s="24"/>
      <c r="S148" s="24"/>
      <c r="T148" s="23"/>
      <c r="U148" s="24"/>
      <c r="V148" s="150"/>
      <c r="W148" s="24"/>
      <c r="X148" s="24"/>
      <c r="Y148" s="24"/>
      <c r="Z148" s="23"/>
      <c r="AA148" s="24"/>
      <c r="AB148" s="24"/>
      <c r="AC148" s="23"/>
      <c r="AD148" s="24"/>
      <c r="AE148" s="24"/>
      <c r="AF148" s="23"/>
      <c r="AG148" s="24"/>
      <c r="AH148" s="150"/>
      <c r="AI148" s="150"/>
    </row>
    <row r="149" spans="1:35" s="18" customFormat="1" ht="35.1" customHeight="1">
      <c r="A149" s="59"/>
      <c r="B149" s="59"/>
      <c r="C149" s="59"/>
      <c r="D149" s="232"/>
      <c r="E149" s="59"/>
      <c r="F149" s="59"/>
      <c r="G149" s="59"/>
      <c r="H149" s="59"/>
      <c r="I149" s="59"/>
      <c r="J149" s="59"/>
      <c r="K149" s="59"/>
      <c r="L149" s="40"/>
      <c r="M149" s="40"/>
      <c r="N149" s="269"/>
      <c r="O149" s="42"/>
      <c r="P149" s="42"/>
      <c r="Q149" s="23"/>
      <c r="R149" s="24"/>
      <c r="S149" s="24"/>
      <c r="T149" s="23"/>
      <c r="U149" s="24"/>
      <c r="V149" s="150"/>
      <c r="W149" s="24"/>
      <c r="X149" s="24"/>
      <c r="Y149" s="24"/>
      <c r="Z149" s="23"/>
      <c r="AA149" s="24"/>
      <c r="AB149" s="24"/>
      <c r="AC149" s="23"/>
      <c r="AD149" s="24"/>
      <c r="AE149" s="24"/>
      <c r="AF149" s="23"/>
      <c r="AG149" s="24"/>
      <c r="AH149" s="150"/>
      <c r="AI149" s="150"/>
    </row>
    <row r="150" spans="1:35" s="18" customFormat="1" ht="35.1" customHeight="1">
      <c r="A150" s="59"/>
      <c r="B150" s="59"/>
      <c r="C150" s="59"/>
      <c r="D150" s="232"/>
      <c r="E150" s="59"/>
      <c r="F150" s="59"/>
      <c r="G150" s="59"/>
      <c r="H150" s="59"/>
      <c r="I150" s="59"/>
      <c r="J150" s="59"/>
      <c r="K150" s="59"/>
      <c r="L150" s="40"/>
      <c r="M150" s="40"/>
      <c r="N150" s="269"/>
      <c r="O150" s="42"/>
      <c r="P150" s="42"/>
      <c r="Q150" s="23"/>
      <c r="R150" s="24"/>
      <c r="S150" s="24"/>
      <c r="T150" s="23"/>
      <c r="U150" s="24"/>
      <c r="V150" s="150"/>
      <c r="W150" s="24"/>
      <c r="X150" s="24"/>
      <c r="Y150" s="24"/>
      <c r="Z150" s="23"/>
      <c r="AA150" s="24"/>
      <c r="AB150" s="24"/>
      <c r="AC150" s="23"/>
      <c r="AD150" s="24"/>
      <c r="AE150" s="24"/>
      <c r="AF150" s="23"/>
      <c r="AG150" s="24"/>
      <c r="AH150" s="150"/>
      <c r="AI150" s="150"/>
    </row>
    <row r="151" spans="1:35" s="18" customFormat="1" ht="35.1" customHeight="1">
      <c r="A151" s="59"/>
      <c r="B151" s="59"/>
      <c r="C151" s="59"/>
      <c r="D151" s="232"/>
      <c r="E151" s="59"/>
      <c r="F151" s="59"/>
      <c r="G151" s="59"/>
      <c r="H151" s="59"/>
      <c r="I151" s="59"/>
      <c r="J151" s="59"/>
      <c r="K151" s="59"/>
      <c r="L151" s="40"/>
      <c r="M151" s="40"/>
      <c r="N151" s="269"/>
      <c r="O151" s="42"/>
      <c r="P151" s="42"/>
      <c r="Q151" s="23"/>
      <c r="R151" s="24"/>
      <c r="S151" s="24"/>
      <c r="T151" s="23"/>
      <c r="U151" s="24"/>
      <c r="V151" s="150"/>
      <c r="W151" s="24"/>
      <c r="X151" s="24"/>
      <c r="Y151" s="24"/>
      <c r="Z151" s="23"/>
      <c r="AA151" s="24"/>
      <c r="AB151" s="24"/>
      <c r="AC151" s="23"/>
      <c r="AD151" s="24"/>
      <c r="AE151" s="24"/>
      <c r="AF151" s="23"/>
      <c r="AG151" s="24"/>
      <c r="AH151" s="150"/>
      <c r="AI151" s="150"/>
    </row>
    <row r="152" spans="1:35" s="18" customFormat="1" ht="35.1" customHeight="1">
      <c r="A152" s="59"/>
      <c r="B152" s="59"/>
      <c r="C152" s="59"/>
      <c r="D152" s="232"/>
      <c r="E152" s="59"/>
      <c r="F152" s="59"/>
      <c r="G152" s="59"/>
      <c r="H152" s="59"/>
      <c r="I152" s="59"/>
      <c r="J152" s="59"/>
      <c r="K152" s="59"/>
      <c r="L152" s="40"/>
      <c r="M152" s="40"/>
      <c r="N152" s="269"/>
      <c r="O152" s="42"/>
      <c r="P152" s="42"/>
      <c r="Q152" s="23"/>
      <c r="R152" s="24"/>
      <c r="S152" s="24"/>
      <c r="T152" s="23"/>
      <c r="U152" s="24"/>
      <c r="V152" s="150"/>
      <c r="W152" s="24"/>
      <c r="X152" s="24"/>
      <c r="Y152" s="24"/>
      <c r="Z152" s="23"/>
      <c r="AA152" s="24"/>
      <c r="AB152" s="24"/>
      <c r="AC152" s="23"/>
      <c r="AD152" s="24"/>
      <c r="AE152" s="24"/>
      <c r="AF152" s="23"/>
      <c r="AG152" s="24"/>
      <c r="AH152" s="150"/>
      <c r="AI152" s="150"/>
    </row>
    <row r="153" spans="1:35" s="18" customFormat="1" ht="35.1" customHeight="1">
      <c r="A153" s="59"/>
      <c r="B153" s="59"/>
      <c r="C153" s="59"/>
      <c r="D153" s="232"/>
      <c r="E153" s="59"/>
      <c r="F153" s="59"/>
      <c r="G153" s="59"/>
      <c r="H153" s="59"/>
      <c r="I153" s="59"/>
      <c r="J153" s="59"/>
      <c r="K153" s="59"/>
      <c r="L153" s="40"/>
      <c r="M153" s="40"/>
      <c r="N153" s="269"/>
      <c r="O153" s="42"/>
      <c r="P153" s="42"/>
      <c r="Q153" s="23"/>
      <c r="R153" s="24"/>
      <c r="S153" s="24"/>
      <c r="T153" s="23"/>
      <c r="U153" s="24"/>
      <c r="V153" s="150"/>
      <c r="W153" s="24"/>
      <c r="X153" s="24"/>
      <c r="Y153" s="24"/>
      <c r="Z153" s="23"/>
      <c r="AA153" s="24"/>
      <c r="AB153" s="24"/>
      <c r="AC153" s="23"/>
      <c r="AD153" s="24"/>
      <c r="AE153" s="24"/>
      <c r="AF153" s="23"/>
      <c r="AG153" s="24"/>
      <c r="AH153" s="150"/>
      <c r="AI153" s="150"/>
    </row>
    <row r="154" spans="1:35" s="18" customFormat="1" ht="35.1" customHeight="1">
      <c r="A154" s="59"/>
      <c r="B154" s="59"/>
      <c r="C154" s="59"/>
      <c r="D154" s="232"/>
      <c r="E154" s="59"/>
      <c r="F154" s="59"/>
      <c r="G154" s="59"/>
      <c r="H154" s="59"/>
      <c r="I154" s="59"/>
      <c r="J154" s="59"/>
      <c r="K154" s="59"/>
      <c r="L154" s="40"/>
      <c r="M154" s="40"/>
      <c r="N154" s="269"/>
      <c r="O154" s="42"/>
      <c r="P154" s="42"/>
      <c r="Q154" s="23"/>
      <c r="R154" s="24"/>
      <c r="S154" s="24"/>
      <c r="T154" s="23"/>
      <c r="U154" s="24"/>
      <c r="V154" s="150"/>
      <c r="W154" s="24"/>
      <c r="X154" s="24"/>
      <c r="Y154" s="24"/>
      <c r="Z154" s="23"/>
      <c r="AA154" s="24"/>
      <c r="AB154" s="24"/>
      <c r="AC154" s="23"/>
      <c r="AD154" s="24"/>
      <c r="AE154" s="24"/>
      <c r="AF154" s="23"/>
      <c r="AG154" s="24"/>
      <c r="AH154" s="150"/>
      <c r="AI154" s="150"/>
    </row>
    <row r="155" spans="1:35" s="18" customFormat="1" ht="35.1" customHeight="1">
      <c r="A155" s="59"/>
      <c r="B155" s="59"/>
      <c r="C155" s="59"/>
      <c r="D155" s="232"/>
      <c r="E155" s="59"/>
      <c r="F155" s="59"/>
      <c r="G155" s="59"/>
      <c r="H155" s="59"/>
      <c r="I155" s="59"/>
      <c r="J155" s="59"/>
      <c r="K155" s="59"/>
      <c r="L155" s="40"/>
      <c r="M155" s="40"/>
      <c r="N155" s="269"/>
      <c r="O155" s="42"/>
      <c r="P155" s="42"/>
      <c r="Q155" s="23"/>
      <c r="R155" s="24"/>
      <c r="S155" s="24"/>
      <c r="T155" s="23"/>
      <c r="U155" s="24"/>
      <c r="V155" s="150"/>
      <c r="W155" s="24"/>
      <c r="X155" s="24"/>
      <c r="Y155" s="24"/>
      <c r="Z155" s="23"/>
      <c r="AA155" s="24"/>
      <c r="AB155" s="24"/>
      <c r="AC155" s="23"/>
      <c r="AD155" s="24"/>
      <c r="AE155" s="24"/>
      <c r="AF155" s="23"/>
      <c r="AG155" s="24"/>
      <c r="AH155" s="150"/>
      <c r="AI155" s="150"/>
    </row>
    <row r="156" spans="1:35" s="18" customFormat="1" ht="35.1" customHeight="1">
      <c r="A156" s="59"/>
      <c r="B156" s="59"/>
      <c r="C156" s="59"/>
      <c r="D156" s="232"/>
      <c r="E156" s="59"/>
      <c r="F156" s="59"/>
      <c r="G156" s="59"/>
      <c r="H156" s="59"/>
      <c r="I156" s="59"/>
      <c r="J156" s="59"/>
      <c r="K156" s="59"/>
      <c r="L156" s="40"/>
      <c r="M156" s="40"/>
      <c r="N156" s="269"/>
      <c r="O156" s="42"/>
      <c r="P156" s="42"/>
      <c r="Q156" s="23"/>
      <c r="R156" s="24"/>
      <c r="S156" s="24"/>
      <c r="T156" s="23"/>
      <c r="U156" s="24"/>
      <c r="V156" s="150"/>
      <c r="W156" s="24"/>
      <c r="X156" s="24"/>
      <c r="Y156" s="24"/>
      <c r="Z156" s="23"/>
      <c r="AA156" s="24"/>
      <c r="AB156" s="24"/>
      <c r="AC156" s="23"/>
      <c r="AD156" s="24"/>
      <c r="AE156" s="24"/>
      <c r="AF156" s="23"/>
      <c r="AG156" s="24"/>
      <c r="AH156" s="150"/>
      <c r="AI156" s="150"/>
    </row>
    <row r="157" spans="1:35" s="18" customFormat="1" ht="35.1" customHeight="1">
      <c r="A157" s="59"/>
      <c r="B157" s="59"/>
      <c r="C157" s="59"/>
      <c r="D157" s="232"/>
      <c r="E157" s="59"/>
      <c r="F157" s="59"/>
      <c r="G157" s="59"/>
      <c r="H157" s="59"/>
      <c r="I157" s="59"/>
      <c r="J157" s="59"/>
      <c r="K157" s="59"/>
      <c r="L157" s="40"/>
      <c r="M157" s="40"/>
      <c r="N157" s="269"/>
      <c r="O157" s="42"/>
      <c r="P157" s="42"/>
      <c r="Q157" s="23"/>
      <c r="R157" s="24"/>
      <c r="S157" s="24"/>
      <c r="T157" s="23"/>
      <c r="U157" s="24"/>
      <c r="V157" s="150"/>
      <c r="W157" s="24"/>
      <c r="X157" s="24"/>
      <c r="Y157" s="24"/>
      <c r="Z157" s="23"/>
      <c r="AA157" s="24"/>
      <c r="AB157" s="24"/>
      <c r="AC157" s="23"/>
      <c r="AD157" s="24"/>
      <c r="AE157" s="24"/>
      <c r="AF157" s="23"/>
      <c r="AG157" s="24"/>
      <c r="AH157" s="150"/>
      <c r="AI157" s="150"/>
    </row>
    <row r="158" spans="1:35" s="18" customFormat="1" ht="35.1" customHeight="1">
      <c r="A158" s="59"/>
      <c r="B158" s="59"/>
      <c r="C158" s="59"/>
      <c r="D158" s="232"/>
      <c r="E158" s="59"/>
      <c r="F158" s="59"/>
      <c r="G158" s="59"/>
      <c r="H158" s="59"/>
      <c r="I158" s="59"/>
      <c r="J158" s="59"/>
      <c r="K158" s="59"/>
      <c r="L158" s="40"/>
      <c r="M158" s="40"/>
      <c r="N158" s="269"/>
      <c r="O158" s="42"/>
      <c r="P158" s="42"/>
      <c r="Q158" s="23"/>
      <c r="R158" s="24"/>
      <c r="S158" s="24"/>
      <c r="T158" s="23"/>
      <c r="U158" s="24"/>
      <c r="V158" s="150"/>
      <c r="W158" s="24"/>
      <c r="X158" s="24"/>
      <c r="Y158" s="24"/>
      <c r="Z158" s="23"/>
      <c r="AA158" s="24"/>
      <c r="AB158" s="24"/>
      <c r="AC158" s="23"/>
      <c r="AD158" s="24"/>
      <c r="AE158" s="24"/>
      <c r="AF158" s="23"/>
      <c r="AG158" s="24"/>
      <c r="AH158" s="150"/>
      <c r="AI158" s="150"/>
    </row>
    <row r="159" spans="1:35" s="18" customFormat="1" ht="35.1" customHeight="1">
      <c r="A159" s="59"/>
      <c r="B159" s="59"/>
      <c r="C159" s="59"/>
      <c r="D159" s="232"/>
      <c r="E159" s="59"/>
      <c r="F159" s="59"/>
      <c r="G159" s="59"/>
      <c r="H159" s="59"/>
      <c r="I159" s="59"/>
      <c r="J159" s="59"/>
      <c r="K159" s="59"/>
      <c r="L159" s="40"/>
      <c r="M159" s="40"/>
      <c r="N159" s="269"/>
      <c r="O159" s="42"/>
      <c r="P159" s="42"/>
      <c r="Q159" s="23"/>
      <c r="R159" s="24"/>
      <c r="S159" s="24"/>
      <c r="T159" s="23"/>
      <c r="U159" s="24"/>
      <c r="V159" s="150"/>
      <c r="W159" s="24"/>
      <c r="X159" s="24"/>
      <c r="Y159" s="24"/>
      <c r="Z159" s="23"/>
      <c r="AA159" s="24"/>
      <c r="AB159" s="24"/>
      <c r="AC159" s="23"/>
      <c r="AD159" s="24"/>
      <c r="AE159" s="24"/>
      <c r="AF159" s="23"/>
      <c r="AG159" s="24"/>
      <c r="AH159" s="150"/>
      <c r="AI159" s="150"/>
    </row>
    <row r="160" spans="1:35" s="18" customFormat="1" ht="35.1" customHeight="1">
      <c r="A160" s="59"/>
      <c r="B160" s="59"/>
      <c r="C160" s="59"/>
      <c r="D160" s="232"/>
      <c r="E160" s="59"/>
      <c r="F160" s="59"/>
      <c r="G160" s="59"/>
      <c r="H160" s="59"/>
      <c r="I160" s="59"/>
      <c r="J160" s="59"/>
      <c r="K160" s="59"/>
      <c r="L160" s="40"/>
      <c r="M160" s="40"/>
      <c r="N160" s="269"/>
      <c r="O160" s="42"/>
      <c r="P160" s="42"/>
      <c r="Q160" s="23"/>
      <c r="R160" s="24"/>
      <c r="S160" s="24"/>
      <c r="T160" s="23"/>
      <c r="U160" s="24"/>
      <c r="V160" s="150"/>
      <c r="W160" s="24"/>
      <c r="X160" s="24"/>
      <c r="Y160" s="24"/>
      <c r="Z160" s="23"/>
      <c r="AA160" s="24"/>
      <c r="AB160" s="24"/>
      <c r="AC160" s="23"/>
      <c r="AD160" s="24"/>
      <c r="AE160" s="24"/>
      <c r="AF160" s="23"/>
      <c r="AG160" s="24"/>
      <c r="AH160" s="150"/>
      <c r="AI160" s="150"/>
    </row>
    <row r="161" spans="1:35" s="18" customFormat="1" ht="35.1" customHeight="1">
      <c r="A161" s="59"/>
      <c r="B161" s="59"/>
      <c r="C161" s="59"/>
      <c r="D161" s="232"/>
      <c r="E161" s="59"/>
      <c r="F161" s="59"/>
      <c r="G161" s="59"/>
      <c r="H161" s="59"/>
      <c r="I161" s="59"/>
      <c r="J161" s="59"/>
      <c r="K161" s="59"/>
      <c r="L161" s="40"/>
      <c r="M161" s="40"/>
      <c r="N161" s="269"/>
      <c r="O161" s="42"/>
      <c r="P161" s="42"/>
      <c r="Q161" s="23"/>
      <c r="R161" s="24"/>
      <c r="S161" s="24"/>
      <c r="T161" s="23"/>
      <c r="U161" s="24"/>
      <c r="V161" s="150"/>
      <c r="W161" s="24"/>
      <c r="X161" s="24"/>
      <c r="Y161" s="24"/>
      <c r="Z161" s="23"/>
      <c r="AA161" s="24"/>
      <c r="AB161" s="24"/>
      <c r="AC161" s="23"/>
      <c r="AD161" s="24"/>
      <c r="AE161" s="24"/>
      <c r="AF161" s="23"/>
      <c r="AG161" s="24"/>
      <c r="AH161" s="150"/>
      <c r="AI161" s="150"/>
    </row>
    <row r="162" spans="1:35" s="18" customFormat="1" ht="35.1" customHeight="1">
      <c r="A162" s="59"/>
      <c r="B162" s="59"/>
      <c r="C162" s="59"/>
      <c r="D162" s="232"/>
      <c r="E162" s="59"/>
      <c r="F162" s="59"/>
      <c r="G162" s="59"/>
      <c r="H162" s="59"/>
      <c r="I162" s="59"/>
      <c r="J162" s="59"/>
      <c r="K162" s="59"/>
      <c r="L162" s="40"/>
      <c r="M162" s="40"/>
      <c r="N162" s="269"/>
      <c r="O162" s="42"/>
      <c r="P162" s="42"/>
      <c r="Q162" s="23"/>
      <c r="R162" s="24"/>
      <c r="S162" s="24"/>
      <c r="T162" s="23"/>
      <c r="U162" s="24"/>
      <c r="V162" s="150"/>
      <c r="W162" s="24"/>
      <c r="X162" s="24"/>
      <c r="Y162" s="24"/>
      <c r="Z162" s="23"/>
      <c r="AA162" s="24"/>
      <c r="AB162" s="24"/>
      <c r="AC162" s="23"/>
      <c r="AD162" s="24"/>
      <c r="AE162" s="24"/>
      <c r="AF162" s="23"/>
      <c r="AG162" s="24"/>
      <c r="AH162" s="150"/>
      <c r="AI162" s="150"/>
    </row>
    <row r="163" spans="1:35" s="18" customFormat="1" ht="35.1" customHeight="1">
      <c r="A163" s="59"/>
      <c r="B163" s="59"/>
      <c r="C163" s="59"/>
      <c r="D163" s="232"/>
      <c r="E163" s="59"/>
      <c r="F163" s="59"/>
      <c r="G163" s="59"/>
      <c r="H163" s="59"/>
      <c r="I163" s="59"/>
      <c r="J163" s="59"/>
      <c r="K163" s="59"/>
      <c r="L163" s="40"/>
      <c r="M163" s="40"/>
      <c r="N163" s="269"/>
      <c r="O163" s="42"/>
      <c r="P163" s="42"/>
      <c r="Q163" s="23"/>
      <c r="R163" s="24"/>
      <c r="S163" s="24"/>
      <c r="T163" s="23"/>
      <c r="U163" s="24"/>
      <c r="V163" s="150"/>
      <c r="W163" s="24"/>
      <c r="X163" s="24"/>
      <c r="Y163" s="24"/>
      <c r="Z163" s="23"/>
      <c r="AA163" s="24"/>
      <c r="AB163" s="24"/>
      <c r="AC163" s="23"/>
      <c r="AD163" s="24"/>
      <c r="AE163" s="24"/>
      <c r="AF163" s="23"/>
      <c r="AG163" s="24"/>
      <c r="AH163" s="150"/>
      <c r="AI163" s="150"/>
    </row>
    <row r="164" spans="1:35" s="18" customFormat="1" ht="35.1" customHeight="1">
      <c r="A164" s="59"/>
      <c r="B164" s="59"/>
      <c r="C164" s="59"/>
      <c r="D164" s="232"/>
      <c r="E164" s="59"/>
      <c r="F164" s="59"/>
      <c r="G164" s="59"/>
      <c r="H164" s="59"/>
      <c r="I164" s="59"/>
      <c r="J164" s="59"/>
      <c r="K164" s="59"/>
      <c r="L164" s="40"/>
      <c r="M164" s="40"/>
      <c r="N164" s="269"/>
      <c r="O164" s="42"/>
      <c r="P164" s="42"/>
      <c r="Q164" s="23"/>
      <c r="R164" s="24"/>
      <c r="S164" s="24"/>
      <c r="T164" s="23"/>
      <c r="U164" s="24"/>
      <c r="V164" s="150"/>
      <c r="W164" s="24"/>
      <c r="X164" s="24"/>
      <c r="Y164" s="24"/>
      <c r="Z164" s="23"/>
      <c r="AA164" s="24"/>
      <c r="AB164" s="24"/>
      <c r="AC164" s="23"/>
      <c r="AD164" s="24"/>
      <c r="AE164" s="24"/>
      <c r="AF164" s="23"/>
      <c r="AG164" s="24"/>
      <c r="AH164" s="150"/>
      <c r="AI164" s="150"/>
    </row>
    <row r="165" spans="1:35" s="18" customFormat="1" ht="35.1" customHeight="1">
      <c r="A165" s="59"/>
      <c r="B165" s="59"/>
      <c r="C165" s="59"/>
      <c r="D165" s="232"/>
      <c r="E165" s="59"/>
      <c r="F165" s="59"/>
      <c r="G165" s="59"/>
      <c r="H165" s="59"/>
      <c r="I165" s="59"/>
      <c r="J165" s="59"/>
      <c r="K165" s="59"/>
      <c r="L165" s="40"/>
      <c r="M165" s="40"/>
      <c r="N165" s="269"/>
      <c r="O165" s="42"/>
      <c r="P165" s="42"/>
      <c r="Q165" s="23"/>
      <c r="R165" s="24"/>
      <c r="S165" s="24"/>
      <c r="T165" s="23"/>
      <c r="U165" s="24"/>
      <c r="V165" s="150"/>
      <c r="W165" s="24"/>
      <c r="X165" s="24"/>
      <c r="Y165" s="24"/>
      <c r="Z165" s="23"/>
      <c r="AA165" s="24"/>
      <c r="AB165" s="24"/>
      <c r="AC165" s="23"/>
      <c r="AD165" s="24"/>
      <c r="AE165" s="24"/>
      <c r="AF165" s="23"/>
      <c r="AG165" s="24"/>
      <c r="AH165" s="150"/>
      <c r="AI165" s="150"/>
    </row>
    <row r="166" spans="1:35" s="18" customFormat="1" ht="35.1" customHeight="1">
      <c r="A166" s="59"/>
      <c r="B166" s="59"/>
      <c r="C166" s="59"/>
      <c r="D166" s="232"/>
      <c r="E166" s="59"/>
      <c r="F166" s="59"/>
      <c r="G166" s="59"/>
      <c r="H166" s="59"/>
      <c r="I166" s="59"/>
      <c r="J166" s="59"/>
      <c r="K166" s="59"/>
      <c r="L166" s="40"/>
      <c r="M166" s="40"/>
      <c r="N166" s="269"/>
      <c r="O166" s="42"/>
      <c r="P166" s="42"/>
      <c r="Q166" s="23"/>
      <c r="R166" s="24"/>
      <c r="S166" s="24"/>
      <c r="T166" s="23"/>
      <c r="U166" s="24"/>
      <c r="V166" s="150"/>
      <c r="W166" s="24"/>
      <c r="X166" s="24"/>
      <c r="Y166" s="24"/>
      <c r="Z166" s="23"/>
      <c r="AA166" s="24"/>
      <c r="AB166" s="24"/>
      <c r="AC166" s="23"/>
      <c r="AD166" s="24"/>
      <c r="AE166" s="24"/>
      <c r="AF166" s="23"/>
      <c r="AG166" s="24"/>
      <c r="AH166" s="150"/>
      <c r="AI166" s="150"/>
    </row>
    <row r="167" spans="1:35" s="18" customFormat="1" ht="35.1" customHeight="1">
      <c r="A167" s="59"/>
      <c r="B167" s="59"/>
      <c r="C167" s="59"/>
      <c r="D167" s="232"/>
      <c r="E167" s="59"/>
      <c r="F167" s="59"/>
      <c r="G167" s="59"/>
      <c r="H167" s="59"/>
      <c r="I167" s="59"/>
      <c r="J167" s="59"/>
      <c r="K167" s="59"/>
      <c r="L167" s="40"/>
      <c r="M167" s="40"/>
      <c r="N167" s="269"/>
      <c r="O167" s="42"/>
      <c r="P167" s="42"/>
      <c r="Q167" s="23"/>
      <c r="R167" s="24"/>
      <c r="S167" s="24"/>
      <c r="T167" s="23"/>
      <c r="U167" s="24"/>
      <c r="V167" s="150"/>
      <c r="W167" s="24"/>
      <c r="X167" s="24"/>
      <c r="Y167" s="24"/>
      <c r="Z167" s="23"/>
      <c r="AA167" s="24"/>
      <c r="AB167" s="24"/>
      <c r="AC167" s="23"/>
      <c r="AD167" s="24"/>
      <c r="AE167" s="24"/>
      <c r="AF167" s="23"/>
      <c r="AG167" s="24"/>
      <c r="AH167" s="150"/>
      <c r="AI167" s="150"/>
    </row>
    <row r="168" spans="1:35" s="18" customFormat="1" ht="35.1" customHeight="1">
      <c r="A168" s="59"/>
      <c r="B168" s="59"/>
      <c r="C168" s="59"/>
      <c r="D168" s="232"/>
      <c r="E168" s="59"/>
      <c r="F168" s="59"/>
      <c r="G168" s="59"/>
      <c r="H168" s="59"/>
      <c r="I168" s="59"/>
      <c r="J168" s="59"/>
      <c r="K168" s="59"/>
      <c r="L168" s="40"/>
      <c r="M168" s="40"/>
      <c r="N168" s="269"/>
      <c r="O168" s="42"/>
      <c r="P168" s="42"/>
      <c r="Q168" s="23"/>
      <c r="R168" s="24"/>
      <c r="S168" s="24"/>
      <c r="T168" s="23"/>
      <c r="U168" s="24"/>
      <c r="V168" s="150"/>
      <c r="W168" s="24"/>
      <c r="X168" s="24"/>
      <c r="Y168" s="24"/>
      <c r="Z168" s="23"/>
      <c r="AA168" s="24"/>
      <c r="AB168" s="24"/>
      <c r="AC168" s="23"/>
      <c r="AD168" s="24"/>
      <c r="AE168" s="24"/>
      <c r="AF168" s="23"/>
      <c r="AG168" s="24"/>
      <c r="AH168" s="150"/>
      <c r="AI168" s="150"/>
    </row>
    <row r="169" spans="1:35" s="18" customFormat="1" ht="35.1" customHeight="1">
      <c r="A169" s="59"/>
      <c r="B169" s="59"/>
      <c r="C169" s="59"/>
      <c r="D169" s="232"/>
      <c r="E169" s="59"/>
      <c r="F169" s="59"/>
      <c r="G169" s="59"/>
      <c r="H169" s="59"/>
      <c r="I169" s="59"/>
      <c r="J169" s="59"/>
      <c r="K169" s="59"/>
      <c r="L169" s="40"/>
      <c r="M169" s="40"/>
      <c r="N169" s="269"/>
      <c r="O169" s="42"/>
      <c r="P169" s="42"/>
      <c r="Q169" s="23"/>
      <c r="R169" s="24"/>
      <c r="S169" s="24"/>
      <c r="T169" s="23"/>
      <c r="U169" s="24"/>
      <c r="V169" s="150"/>
      <c r="W169" s="24"/>
      <c r="X169" s="24"/>
      <c r="Y169" s="24"/>
      <c r="Z169" s="23"/>
      <c r="AA169" s="24"/>
      <c r="AB169" s="24"/>
      <c r="AC169" s="23"/>
      <c r="AD169" s="24"/>
      <c r="AE169" s="24"/>
      <c r="AF169" s="23"/>
      <c r="AG169" s="24"/>
      <c r="AH169" s="150"/>
      <c r="AI169" s="150"/>
    </row>
    <row r="170" spans="1:35" s="18" customFormat="1" ht="35.1" customHeight="1">
      <c r="A170" s="59"/>
      <c r="B170" s="59"/>
      <c r="C170" s="59"/>
      <c r="D170" s="232"/>
      <c r="E170" s="59"/>
      <c r="F170" s="59"/>
      <c r="G170" s="59"/>
      <c r="H170" s="59"/>
      <c r="I170" s="59"/>
      <c r="J170" s="59"/>
      <c r="K170" s="59"/>
      <c r="L170" s="40"/>
      <c r="M170" s="40"/>
      <c r="N170" s="269"/>
      <c r="O170" s="42"/>
      <c r="P170" s="42"/>
      <c r="Q170" s="23"/>
      <c r="R170" s="24"/>
      <c r="S170" s="24"/>
      <c r="T170" s="23"/>
      <c r="U170" s="24"/>
      <c r="V170" s="150"/>
      <c r="W170" s="24"/>
      <c r="X170" s="24"/>
      <c r="Y170" s="24"/>
      <c r="Z170" s="23"/>
      <c r="AA170" s="24"/>
      <c r="AB170" s="24"/>
      <c r="AC170" s="23"/>
      <c r="AD170" s="24"/>
      <c r="AE170" s="24"/>
      <c r="AF170" s="23"/>
      <c r="AG170" s="24"/>
      <c r="AH170" s="150"/>
      <c r="AI170" s="150"/>
    </row>
    <row r="171" spans="1:35" s="18" customFormat="1" ht="35.1" customHeight="1">
      <c r="A171" s="59"/>
      <c r="B171" s="59"/>
      <c r="C171" s="59"/>
      <c r="D171" s="232"/>
      <c r="E171" s="59"/>
      <c r="F171" s="59"/>
      <c r="G171" s="59"/>
      <c r="H171" s="59"/>
      <c r="I171" s="59"/>
      <c r="J171" s="59"/>
      <c r="K171" s="59"/>
      <c r="L171" s="40"/>
      <c r="M171" s="40"/>
      <c r="N171" s="269"/>
      <c r="O171" s="42"/>
      <c r="P171" s="42"/>
      <c r="Q171" s="23"/>
      <c r="R171" s="24"/>
      <c r="S171" s="24"/>
      <c r="T171" s="23"/>
      <c r="U171" s="24"/>
      <c r="V171" s="150"/>
      <c r="W171" s="24"/>
      <c r="X171" s="24"/>
      <c r="Y171" s="24"/>
      <c r="Z171" s="23"/>
      <c r="AA171" s="24"/>
      <c r="AB171" s="24"/>
      <c r="AC171" s="23"/>
      <c r="AD171" s="24"/>
      <c r="AE171" s="24"/>
      <c r="AF171" s="23"/>
      <c r="AG171" s="24"/>
      <c r="AH171" s="150"/>
      <c r="AI171" s="150"/>
    </row>
    <row r="172" spans="1:35" s="18" customFormat="1" ht="35.1" customHeight="1">
      <c r="A172" s="59"/>
      <c r="B172" s="59"/>
      <c r="C172" s="59"/>
      <c r="D172" s="232"/>
      <c r="E172" s="59"/>
      <c r="F172" s="59"/>
      <c r="G172" s="59"/>
      <c r="H172" s="59"/>
      <c r="I172" s="59"/>
      <c r="J172" s="59"/>
      <c r="K172" s="59"/>
      <c r="L172" s="40"/>
      <c r="M172" s="40"/>
      <c r="N172" s="269"/>
      <c r="O172" s="42"/>
      <c r="P172" s="42"/>
      <c r="Q172" s="23"/>
      <c r="R172" s="24"/>
      <c r="S172" s="24"/>
      <c r="T172" s="23"/>
      <c r="U172" s="24"/>
      <c r="V172" s="150"/>
      <c r="W172" s="24"/>
      <c r="X172" s="24"/>
      <c r="Y172" s="24"/>
      <c r="Z172" s="23"/>
      <c r="AA172" s="24"/>
      <c r="AB172" s="24"/>
      <c r="AC172" s="23"/>
      <c r="AD172" s="24"/>
      <c r="AE172" s="24"/>
      <c r="AF172" s="23"/>
      <c r="AG172" s="24"/>
      <c r="AH172" s="150"/>
      <c r="AI172" s="150"/>
    </row>
    <row r="173" spans="1:35" s="18" customFormat="1" ht="35.1" customHeight="1">
      <c r="A173" s="59"/>
      <c r="B173" s="59"/>
      <c r="C173" s="59"/>
      <c r="D173" s="232"/>
      <c r="E173" s="59"/>
      <c r="F173" s="59"/>
      <c r="G173" s="59"/>
      <c r="H173" s="59"/>
      <c r="I173" s="59"/>
      <c r="J173" s="59"/>
      <c r="K173" s="59"/>
      <c r="L173" s="40"/>
      <c r="M173" s="40"/>
      <c r="N173" s="269"/>
      <c r="O173" s="42"/>
      <c r="P173" s="42"/>
      <c r="Q173" s="23"/>
      <c r="R173" s="24"/>
      <c r="S173" s="24"/>
      <c r="T173" s="23"/>
      <c r="U173" s="24"/>
      <c r="V173" s="150"/>
      <c r="W173" s="24"/>
      <c r="X173" s="24"/>
      <c r="Y173" s="24"/>
      <c r="Z173" s="23"/>
      <c r="AA173" s="24"/>
      <c r="AB173" s="24"/>
      <c r="AC173" s="23"/>
      <c r="AD173" s="24"/>
      <c r="AE173" s="24"/>
      <c r="AF173" s="23"/>
      <c r="AG173" s="24"/>
      <c r="AH173" s="150"/>
      <c r="AI173" s="150"/>
    </row>
    <row r="174" spans="1:35" s="18" customFormat="1" ht="35.1" customHeight="1">
      <c r="A174" s="59"/>
      <c r="B174" s="59"/>
      <c r="C174" s="59"/>
      <c r="D174" s="232"/>
      <c r="E174" s="59"/>
      <c r="F174" s="59"/>
      <c r="G174" s="59"/>
      <c r="H174" s="59"/>
      <c r="I174" s="59"/>
      <c r="J174" s="59"/>
      <c r="K174" s="59"/>
      <c r="L174" s="40"/>
      <c r="M174" s="40"/>
      <c r="N174" s="269"/>
      <c r="O174" s="42"/>
      <c r="P174" s="42"/>
      <c r="Q174" s="23"/>
      <c r="R174" s="24"/>
      <c r="S174" s="24"/>
      <c r="T174" s="23"/>
      <c r="U174" s="24"/>
      <c r="V174" s="150"/>
      <c r="W174" s="24"/>
      <c r="X174" s="24"/>
      <c r="Y174" s="24"/>
      <c r="Z174" s="23"/>
      <c r="AA174" s="24"/>
      <c r="AB174" s="24"/>
      <c r="AC174" s="23"/>
      <c r="AD174" s="24"/>
      <c r="AE174" s="24"/>
      <c r="AF174" s="23"/>
      <c r="AG174" s="24"/>
      <c r="AH174" s="150"/>
      <c r="AI174" s="150"/>
    </row>
    <row r="175" spans="1:35" s="18" customFormat="1" ht="35.1" customHeight="1">
      <c r="A175" s="59"/>
      <c r="B175" s="59"/>
      <c r="C175" s="59"/>
      <c r="D175" s="232"/>
      <c r="E175" s="59"/>
      <c r="F175" s="59"/>
      <c r="G175" s="59"/>
      <c r="H175" s="59"/>
      <c r="I175" s="59"/>
      <c r="J175" s="59"/>
      <c r="K175" s="59"/>
      <c r="L175" s="40"/>
      <c r="M175" s="40"/>
      <c r="N175" s="269"/>
      <c r="O175" s="42"/>
      <c r="P175" s="42"/>
      <c r="Q175" s="23"/>
      <c r="R175" s="24"/>
      <c r="S175" s="24"/>
      <c r="T175" s="23"/>
      <c r="U175" s="24"/>
      <c r="V175" s="150"/>
      <c r="W175" s="24"/>
      <c r="X175" s="24"/>
      <c r="Y175" s="24"/>
      <c r="Z175" s="23"/>
      <c r="AA175" s="24"/>
      <c r="AB175" s="24"/>
      <c r="AC175" s="23"/>
      <c r="AD175" s="24"/>
      <c r="AE175" s="24"/>
      <c r="AF175" s="23"/>
      <c r="AG175" s="24"/>
      <c r="AH175" s="150"/>
      <c r="AI175" s="150"/>
    </row>
    <row r="176" spans="1:35" s="18" customFormat="1" ht="35.1" customHeight="1">
      <c r="A176" s="59"/>
      <c r="B176" s="59"/>
      <c r="C176" s="59"/>
      <c r="D176" s="232"/>
      <c r="E176" s="59"/>
      <c r="F176" s="59"/>
      <c r="G176" s="59"/>
      <c r="H176" s="59"/>
      <c r="I176" s="59"/>
      <c r="J176" s="59"/>
      <c r="K176" s="59"/>
      <c r="L176" s="40"/>
      <c r="M176" s="40"/>
      <c r="N176" s="269"/>
      <c r="O176" s="42"/>
      <c r="P176" s="42"/>
      <c r="Q176" s="23"/>
      <c r="R176" s="24"/>
      <c r="S176" s="24"/>
      <c r="T176" s="23"/>
      <c r="U176" s="24"/>
      <c r="V176" s="150"/>
      <c r="W176" s="24"/>
      <c r="X176" s="24"/>
      <c r="Y176" s="24"/>
      <c r="Z176" s="23"/>
      <c r="AA176" s="24"/>
      <c r="AB176" s="24"/>
      <c r="AC176" s="23"/>
      <c r="AD176" s="24"/>
      <c r="AE176" s="24"/>
      <c r="AF176" s="23"/>
      <c r="AG176" s="24"/>
      <c r="AH176" s="150"/>
      <c r="AI176" s="150"/>
    </row>
    <row r="177" spans="1:35" s="18" customFormat="1" ht="35.1" customHeight="1">
      <c r="A177" s="59"/>
      <c r="B177" s="59"/>
      <c r="C177" s="59"/>
      <c r="D177" s="232"/>
      <c r="E177" s="59"/>
      <c r="F177" s="59"/>
      <c r="G177" s="59"/>
      <c r="H177" s="59"/>
      <c r="I177" s="59"/>
      <c r="J177" s="59"/>
      <c r="K177" s="59"/>
      <c r="L177" s="40"/>
      <c r="M177" s="40"/>
      <c r="N177" s="269"/>
      <c r="O177" s="42"/>
      <c r="P177" s="42"/>
      <c r="Q177" s="23"/>
      <c r="R177" s="24"/>
      <c r="S177" s="24"/>
      <c r="T177" s="23"/>
      <c r="U177" s="24"/>
      <c r="V177" s="150"/>
      <c r="W177" s="24"/>
      <c r="X177" s="24"/>
      <c r="Y177" s="24"/>
      <c r="Z177" s="23"/>
      <c r="AA177" s="24"/>
      <c r="AB177" s="24"/>
      <c r="AC177" s="23"/>
      <c r="AD177" s="24"/>
      <c r="AE177" s="24"/>
      <c r="AF177" s="23"/>
      <c r="AG177" s="24"/>
      <c r="AH177" s="150"/>
      <c r="AI177" s="150"/>
    </row>
    <row r="178" spans="1:35" s="18" customFormat="1" ht="35.1" customHeight="1">
      <c r="A178" s="59"/>
      <c r="B178" s="59"/>
      <c r="C178" s="59"/>
      <c r="D178" s="232"/>
      <c r="E178" s="59"/>
      <c r="F178" s="59"/>
      <c r="G178" s="59"/>
      <c r="H178" s="59"/>
      <c r="I178" s="59"/>
      <c r="J178" s="59"/>
      <c r="K178" s="59"/>
      <c r="L178" s="40"/>
      <c r="M178" s="40"/>
      <c r="N178" s="269"/>
      <c r="O178" s="42"/>
      <c r="P178" s="42"/>
      <c r="Q178" s="23"/>
      <c r="R178" s="24"/>
      <c r="S178" s="24"/>
      <c r="T178" s="23"/>
      <c r="U178" s="24"/>
      <c r="V178" s="150"/>
      <c r="W178" s="24"/>
      <c r="X178" s="24"/>
      <c r="Y178" s="24"/>
      <c r="Z178" s="23"/>
      <c r="AA178" s="24"/>
      <c r="AB178" s="24"/>
      <c r="AC178" s="23"/>
      <c r="AD178" s="24"/>
      <c r="AE178" s="24"/>
      <c r="AF178" s="23"/>
      <c r="AG178" s="24"/>
      <c r="AH178" s="150"/>
      <c r="AI178" s="150"/>
    </row>
    <row r="179" spans="1:35" s="18" customFormat="1" ht="35.1" customHeight="1">
      <c r="A179" s="59"/>
      <c r="B179" s="59"/>
      <c r="C179" s="59"/>
      <c r="D179" s="232"/>
      <c r="E179" s="59"/>
      <c r="F179" s="59"/>
      <c r="G179" s="59"/>
      <c r="H179" s="59"/>
      <c r="I179" s="59"/>
      <c r="J179" s="59"/>
      <c r="K179" s="59"/>
      <c r="L179" s="40"/>
      <c r="M179" s="40"/>
      <c r="N179" s="269"/>
      <c r="O179" s="42"/>
      <c r="P179" s="42"/>
      <c r="Q179" s="23"/>
      <c r="R179" s="24"/>
      <c r="S179" s="24"/>
      <c r="T179" s="23"/>
      <c r="U179" s="24"/>
      <c r="V179" s="150"/>
      <c r="W179" s="24"/>
      <c r="X179" s="24"/>
      <c r="Y179" s="24"/>
      <c r="Z179" s="23"/>
      <c r="AA179" s="24"/>
      <c r="AB179" s="24"/>
      <c r="AC179" s="23"/>
      <c r="AD179" s="24"/>
      <c r="AE179" s="24"/>
      <c r="AF179" s="23"/>
      <c r="AG179" s="24"/>
      <c r="AH179" s="150"/>
      <c r="AI179" s="150"/>
    </row>
    <row r="180" spans="1:35" s="18" customFormat="1" ht="35.1" customHeight="1">
      <c r="A180" s="59"/>
      <c r="B180" s="59"/>
      <c r="C180" s="59"/>
      <c r="D180" s="232"/>
      <c r="E180" s="59"/>
      <c r="F180" s="59"/>
      <c r="G180" s="59"/>
      <c r="H180" s="59"/>
      <c r="I180" s="59"/>
      <c r="J180" s="59"/>
      <c r="K180" s="59"/>
      <c r="L180" s="40"/>
      <c r="M180" s="40"/>
      <c r="N180" s="269"/>
      <c r="O180" s="42"/>
      <c r="P180" s="42"/>
      <c r="Q180" s="23"/>
      <c r="R180" s="24"/>
      <c r="S180" s="24"/>
      <c r="T180" s="23"/>
      <c r="U180" s="24"/>
      <c r="V180" s="150"/>
      <c r="W180" s="24"/>
      <c r="X180" s="24"/>
      <c r="Y180" s="24"/>
      <c r="Z180" s="23"/>
      <c r="AA180" s="24"/>
      <c r="AB180" s="24"/>
      <c r="AC180" s="23"/>
      <c r="AD180" s="24"/>
      <c r="AE180" s="24"/>
      <c r="AF180" s="23"/>
      <c r="AG180" s="24"/>
      <c r="AH180" s="150"/>
      <c r="AI180" s="150"/>
    </row>
    <row r="181" spans="1:35" s="18" customFormat="1" ht="35.1" customHeight="1">
      <c r="A181" s="59"/>
      <c r="B181" s="59"/>
      <c r="C181" s="59"/>
      <c r="D181" s="232"/>
      <c r="E181" s="59"/>
      <c r="F181" s="59"/>
      <c r="G181" s="59"/>
      <c r="H181" s="59"/>
      <c r="I181" s="59"/>
      <c r="J181" s="59"/>
      <c r="K181" s="59"/>
      <c r="L181" s="40"/>
      <c r="M181" s="40"/>
      <c r="N181" s="269"/>
      <c r="O181" s="42"/>
      <c r="P181" s="42"/>
      <c r="Q181" s="23"/>
      <c r="R181" s="24"/>
      <c r="S181" s="24"/>
      <c r="T181" s="23"/>
      <c r="U181" s="24"/>
      <c r="V181" s="150"/>
      <c r="W181" s="24"/>
      <c r="X181" s="24"/>
      <c r="Y181" s="24"/>
      <c r="Z181" s="23"/>
      <c r="AA181" s="24"/>
      <c r="AB181" s="24"/>
      <c r="AC181" s="23"/>
      <c r="AD181" s="24"/>
      <c r="AE181" s="24"/>
      <c r="AF181" s="23"/>
      <c r="AG181" s="24"/>
      <c r="AH181" s="150"/>
      <c r="AI181" s="150"/>
    </row>
    <row r="182" spans="1:35" s="18" customFormat="1" ht="35.1" customHeight="1">
      <c r="A182" s="59"/>
      <c r="B182" s="59"/>
      <c r="C182" s="59"/>
      <c r="D182" s="232"/>
      <c r="E182" s="59"/>
      <c r="F182" s="59"/>
      <c r="G182" s="59"/>
      <c r="H182" s="59"/>
      <c r="I182" s="59"/>
      <c r="J182" s="59"/>
      <c r="K182" s="59"/>
      <c r="L182" s="40"/>
      <c r="M182" s="40"/>
      <c r="N182" s="269"/>
      <c r="O182" s="42"/>
      <c r="P182" s="42"/>
      <c r="Q182" s="23"/>
      <c r="R182" s="24"/>
      <c r="S182" s="24"/>
      <c r="T182" s="23"/>
      <c r="U182" s="24"/>
      <c r="V182" s="150"/>
      <c r="W182" s="24"/>
      <c r="X182" s="24"/>
      <c r="Y182" s="24"/>
      <c r="Z182" s="23"/>
      <c r="AA182" s="24"/>
      <c r="AB182" s="24"/>
      <c r="AC182" s="23"/>
      <c r="AD182" s="24"/>
      <c r="AE182" s="24"/>
      <c r="AF182" s="23"/>
      <c r="AG182" s="24"/>
      <c r="AH182" s="150"/>
      <c r="AI182" s="150"/>
    </row>
    <row r="183" spans="1:35" s="18" customFormat="1" ht="35.1" customHeight="1">
      <c r="A183" s="59"/>
      <c r="B183" s="59"/>
      <c r="C183" s="59"/>
      <c r="D183" s="232"/>
      <c r="E183" s="59"/>
      <c r="F183" s="59"/>
      <c r="G183" s="59"/>
      <c r="H183" s="59"/>
      <c r="I183" s="59"/>
      <c r="J183" s="59"/>
      <c r="K183" s="59"/>
      <c r="L183" s="40"/>
      <c r="M183" s="40"/>
      <c r="N183" s="269"/>
      <c r="O183" s="42"/>
      <c r="P183" s="42"/>
      <c r="Q183" s="23"/>
      <c r="R183" s="24"/>
      <c r="S183" s="24"/>
      <c r="T183" s="23"/>
      <c r="U183" s="24"/>
      <c r="V183" s="150"/>
      <c r="W183" s="24"/>
      <c r="X183" s="24"/>
      <c r="Y183" s="24"/>
      <c r="Z183" s="23"/>
      <c r="AA183" s="24"/>
      <c r="AB183" s="24"/>
      <c r="AC183" s="23"/>
      <c r="AD183" s="24"/>
      <c r="AE183" s="24"/>
      <c r="AF183" s="23"/>
      <c r="AG183" s="24"/>
      <c r="AH183" s="150"/>
      <c r="AI183" s="150"/>
    </row>
    <row r="184" spans="1:35" s="18" customFormat="1" ht="35.1" customHeight="1">
      <c r="A184" s="59"/>
      <c r="B184" s="59"/>
      <c r="C184" s="59"/>
      <c r="D184" s="232"/>
      <c r="E184" s="59"/>
      <c r="F184" s="59"/>
      <c r="G184" s="59"/>
      <c r="H184" s="59"/>
      <c r="I184" s="59"/>
      <c r="J184" s="59"/>
      <c r="K184" s="59"/>
      <c r="L184" s="40"/>
      <c r="M184" s="40"/>
      <c r="N184" s="269"/>
      <c r="O184" s="42"/>
      <c r="P184" s="42"/>
      <c r="Q184" s="23"/>
      <c r="R184" s="24"/>
      <c r="S184" s="24"/>
      <c r="T184" s="23"/>
      <c r="U184" s="24"/>
      <c r="V184" s="150"/>
      <c r="W184" s="24"/>
      <c r="X184" s="24"/>
      <c r="Y184" s="24"/>
      <c r="Z184" s="23"/>
      <c r="AA184" s="24"/>
      <c r="AB184" s="24"/>
      <c r="AC184" s="23"/>
      <c r="AD184" s="24"/>
      <c r="AE184" s="24"/>
      <c r="AF184" s="23"/>
      <c r="AG184" s="24"/>
      <c r="AH184" s="150"/>
      <c r="AI184" s="150"/>
    </row>
    <row r="185" spans="1:35" s="18" customFormat="1" ht="35.1" customHeight="1">
      <c r="A185" s="59"/>
      <c r="B185" s="59"/>
      <c r="C185" s="59"/>
      <c r="D185" s="232"/>
      <c r="E185" s="59"/>
      <c r="F185" s="59"/>
      <c r="G185" s="59"/>
      <c r="H185" s="59"/>
      <c r="I185" s="59"/>
      <c r="J185" s="59"/>
      <c r="K185" s="59"/>
      <c r="L185" s="40"/>
      <c r="M185" s="40"/>
      <c r="N185" s="269"/>
      <c r="O185" s="42"/>
      <c r="P185" s="42"/>
      <c r="Q185" s="23"/>
      <c r="R185" s="24"/>
      <c r="S185" s="24"/>
      <c r="T185" s="23"/>
      <c r="U185" s="24"/>
      <c r="V185" s="150"/>
      <c r="W185" s="24"/>
      <c r="X185" s="24"/>
      <c r="Y185" s="24"/>
      <c r="Z185" s="23"/>
      <c r="AA185" s="24"/>
      <c r="AB185" s="24"/>
      <c r="AC185" s="23"/>
      <c r="AD185" s="24"/>
      <c r="AE185" s="24"/>
      <c r="AF185" s="23"/>
      <c r="AG185" s="24"/>
      <c r="AH185" s="150"/>
      <c r="AI185" s="150"/>
    </row>
    <row r="186" spans="1:35" s="18" customFormat="1" ht="35.1" customHeight="1">
      <c r="A186" s="59"/>
      <c r="B186" s="59"/>
      <c r="C186" s="59"/>
      <c r="D186" s="232"/>
      <c r="E186" s="59"/>
      <c r="F186" s="59"/>
      <c r="G186" s="59"/>
      <c r="H186" s="59"/>
      <c r="I186" s="59"/>
      <c r="J186" s="59"/>
      <c r="K186" s="59"/>
      <c r="L186" s="40"/>
      <c r="M186" s="40"/>
      <c r="N186" s="269"/>
      <c r="O186" s="42"/>
      <c r="P186" s="42"/>
      <c r="Q186" s="23"/>
      <c r="R186" s="24"/>
      <c r="S186" s="24"/>
      <c r="T186" s="23"/>
      <c r="U186" s="24"/>
      <c r="V186" s="150"/>
      <c r="W186" s="24"/>
      <c r="X186" s="24"/>
      <c r="Y186" s="24"/>
      <c r="Z186" s="23"/>
      <c r="AA186" s="24"/>
      <c r="AB186" s="24"/>
      <c r="AC186" s="23"/>
      <c r="AD186" s="24"/>
      <c r="AE186" s="24"/>
      <c r="AF186" s="23"/>
      <c r="AG186" s="24"/>
      <c r="AH186" s="150"/>
      <c r="AI186" s="150"/>
    </row>
    <row r="187" spans="1:35" s="18" customFormat="1" ht="35.1" customHeight="1">
      <c r="A187" s="59"/>
      <c r="B187" s="59"/>
      <c r="C187" s="59"/>
      <c r="D187" s="232"/>
      <c r="E187" s="59"/>
      <c r="F187" s="59"/>
      <c r="G187" s="59"/>
      <c r="H187" s="59"/>
      <c r="I187" s="59"/>
      <c r="J187" s="59"/>
      <c r="K187" s="59"/>
      <c r="L187" s="40"/>
      <c r="M187" s="40"/>
      <c r="N187" s="269"/>
      <c r="O187" s="42"/>
      <c r="P187" s="42"/>
      <c r="Q187" s="23"/>
      <c r="R187" s="24"/>
      <c r="S187" s="24"/>
      <c r="T187" s="23"/>
      <c r="U187" s="24"/>
      <c r="V187" s="150"/>
      <c r="W187" s="24"/>
      <c r="X187" s="24"/>
      <c r="Y187" s="24"/>
      <c r="Z187" s="23"/>
      <c r="AA187" s="24"/>
      <c r="AB187" s="24"/>
      <c r="AC187" s="23"/>
      <c r="AD187" s="24"/>
      <c r="AE187" s="24"/>
      <c r="AF187" s="23"/>
      <c r="AG187" s="24"/>
      <c r="AH187" s="150"/>
      <c r="AI187" s="150"/>
    </row>
    <row r="188" spans="1:35" s="18" customFormat="1" ht="35.1" customHeight="1">
      <c r="A188" s="59"/>
      <c r="B188" s="59"/>
      <c r="C188" s="59"/>
      <c r="D188" s="232"/>
      <c r="E188" s="59"/>
      <c r="F188" s="59"/>
      <c r="G188" s="59"/>
      <c r="H188" s="59"/>
      <c r="I188" s="59"/>
      <c r="J188" s="59"/>
      <c r="K188" s="59"/>
      <c r="L188" s="40"/>
      <c r="M188" s="40"/>
      <c r="N188" s="269"/>
      <c r="O188" s="42"/>
      <c r="P188" s="42"/>
      <c r="Q188" s="23"/>
      <c r="R188" s="24"/>
      <c r="S188" s="24"/>
      <c r="T188" s="23"/>
      <c r="U188" s="24"/>
      <c r="V188" s="150"/>
      <c r="W188" s="24"/>
      <c r="X188" s="24"/>
      <c r="Y188" s="24"/>
      <c r="Z188" s="23"/>
      <c r="AA188" s="24"/>
      <c r="AB188" s="24"/>
      <c r="AC188" s="23"/>
      <c r="AD188" s="24"/>
      <c r="AE188" s="24"/>
      <c r="AF188" s="23"/>
      <c r="AG188" s="24"/>
      <c r="AH188" s="150"/>
      <c r="AI188" s="150"/>
    </row>
    <row r="189" spans="1:35" s="18" customFormat="1" ht="35.1" customHeight="1">
      <c r="A189" s="59"/>
      <c r="B189" s="59"/>
      <c r="C189" s="59"/>
      <c r="D189" s="232"/>
      <c r="E189" s="59"/>
      <c r="F189" s="59"/>
      <c r="G189" s="59"/>
      <c r="H189" s="59"/>
      <c r="I189" s="59"/>
      <c r="J189" s="59"/>
      <c r="K189" s="59"/>
      <c r="L189" s="40"/>
      <c r="M189" s="40"/>
      <c r="N189" s="269"/>
      <c r="O189" s="42"/>
      <c r="P189" s="42"/>
      <c r="Q189" s="23"/>
      <c r="R189" s="24"/>
      <c r="S189" s="24"/>
      <c r="T189" s="23"/>
      <c r="U189" s="24"/>
      <c r="V189" s="150"/>
      <c r="W189" s="24"/>
      <c r="X189" s="24"/>
      <c r="Y189" s="24"/>
      <c r="Z189" s="23"/>
      <c r="AA189" s="24"/>
      <c r="AB189" s="24"/>
      <c r="AC189" s="23"/>
      <c r="AD189" s="24"/>
      <c r="AE189" s="24"/>
      <c r="AF189" s="23"/>
      <c r="AG189" s="24"/>
      <c r="AH189" s="150"/>
      <c r="AI189" s="150"/>
    </row>
    <row r="190" spans="1:35" s="18" customFormat="1" ht="35.1" customHeight="1">
      <c r="A190" s="59"/>
      <c r="B190" s="59"/>
      <c r="C190" s="59"/>
      <c r="D190" s="232"/>
      <c r="E190" s="59"/>
      <c r="F190" s="59"/>
      <c r="G190" s="59"/>
      <c r="H190" s="59"/>
      <c r="I190" s="59"/>
      <c r="J190" s="59"/>
      <c r="K190" s="59"/>
      <c r="L190" s="40"/>
      <c r="M190" s="40"/>
      <c r="N190" s="269"/>
      <c r="O190" s="42"/>
      <c r="P190" s="42"/>
      <c r="Q190" s="23"/>
      <c r="R190" s="24"/>
      <c r="S190" s="24"/>
      <c r="T190" s="23"/>
      <c r="U190" s="24"/>
      <c r="V190" s="150"/>
      <c r="W190" s="24"/>
      <c r="X190" s="24"/>
      <c r="Y190" s="24"/>
      <c r="Z190" s="23"/>
      <c r="AA190" s="24"/>
      <c r="AB190" s="24"/>
      <c r="AC190" s="23"/>
      <c r="AD190" s="24"/>
      <c r="AE190" s="24"/>
      <c r="AF190" s="23"/>
      <c r="AG190" s="24"/>
      <c r="AH190" s="150"/>
      <c r="AI190" s="150"/>
    </row>
    <row r="191" spans="1:35" s="18" customFormat="1" ht="35.1" customHeight="1">
      <c r="A191" s="59"/>
      <c r="B191" s="59"/>
      <c r="C191" s="59"/>
      <c r="D191" s="232"/>
      <c r="E191" s="59"/>
      <c r="F191" s="59"/>
      <c r="G191" s="59"/>
      <c r="H191" s="59"/>
      <c r="I191" s="59"/>
      <c r="J191" s="59"/>
      <c r="K191" s="59"/>
      <c r="L191" s="40"/>
      <c r="M191" s="40"/>
      <c r="N191" s="269"/>
      <c r="O191" s="42"/>
      <c r="P191" s="42"/>
      <c r="Q191" s="23"/>
      <c r="R191" s="24"/>
      <c r="S191" s="24"/>
      <c r="T191" s="23"/>
      <c r="U191" s="24"/>
      <c r="V191" s="150"/>
      <c r="W191" s="24"/>
      <c r="X191" s="24"/>
      <c r="Y191" s="24"/>
      <c r="Z191" s="23"/>
      <c r="AA191" s="24"/>
      <c r="AB191" s="24"/>
      <c r="AC191" s="23"/>
      <c r="AD191" s="24"/>
      <c r="AE191" s="24"/>
      <c r="AF191" s="23"/>
      <c r="AG191" s="24"/>
      <c r="AH191" s="150"/>
      <c r="AI191" s="150"/>
    </row>
    <row r="192" spans="1:35" s="18" customFormat="1" ht="35.1" customHeight="1">
      <c r="A192" s="59"/>
      <c r="B192" s="59"/>
      <c r="C192" s="59"/>
      <c r="D192" s="232"/>
      <c r="E192" s="59"/>
      <c r="F192" s="59"/>
      <c r="G192" s="59"/>
      <c r="H192" s="59"/>
      <c r="I192" s="59"/>
      <c r="J192" s="59"/>
      <c r="K192" s="59"/>
      <c r="L192" s="40"/>
      <c r="M192" s="40"/>
      <c r="N192" s="269"/>
      <c r="O192" s="42"/>
      <c r="P192" s="42"/>
      <c r="Q192" s="23"/>
      <c r="R192" s="24"/>
      <c r="S192" s="24"/>
      <c r="T192" s="23"/>
      <c r="U192" s="24"/>
      <c r="V192" s="150"/>
      <c r="W192" s="24"/>
      <c r="X192" s="24"/>
      <c r="Y192" s="24"/>
      <c r="Z192" s="23"/>
      <c r="AA192" s="24"/>
      <c r="AB192" s="24"/>
      <c r="AC192" s="23"/>
      <c r="AD192" s="24"/>
      <c r="AE192" s="24"/>
      <c r="AF192" s="23"/>
      <c r="AG192" s="24"/>
      <c r="AH192" s="150"/>
      <c r="AI192" s="150"/>
    </row>
    <row r="193" spans="1:35" s="18" customFormat="1" ht="35.1" customHeight="1">
      <c r="A193" s="59"/>
      <c r="B193" s="59"/>
      <c r="C193" s="59"/>
      <c r="D193" s="232"/>
      <c r="E193" s="59"/>
      <c r="F193" s="59"/>
      <c r="G193" s="59"/>
      <c r="H193" s="59"/>
      <c r="I193" s="59"/>
      <c r="J193" s="59"/>
      <c r="K193" s="59"/>
      <c r="L193" s="40"/>
      <c r="M193" s="40"/>
      <c r="N193" s="269"/>
      <c r="O193" s="42"/>
      <c r="P193" s="42"/>
      <c r="Q193" s="23"/>
      <c r="R193" s="24"/>
      <c r="S193" s="24"/>
      <c r="T193" s="23"/>
      <c r="U193" s="24"/>
      <c r="V193" s="150"/>
      <c r="W193" s="24"/>
      <c r="X193" s="24"/>
      <c r="Y193" s="24"/>
      <c r="Z193" s="23"/>
      <c r="AA193" s="24"/>
      <c r="AB193" s="24"/>
      <c r="AC193" s="23"/>
      <c r="AD193" s="24"/>
      <c r="AE193" s="24"/>
      <c r="AF193" s="23"/>
      <c r="AG193" s="24"/>
      <c r="AH193" s="150"/>
      <c r="AI193" s="150"/>
    </row>
    <row r="194" spans="1:35" s="18" customFormat="1" ht="35.1" customHeight="1">
      <c r="A194" s="59"/>
      <c r="B194" s="59"/>
      <c r="C194" s="59"/>
      <c r="D194" s="232"/>
      <c r="E194" s="59"/>
      <c r="F194" s="59"/>
      <c r="G194" s="59"/>
      <c r="H194" s="59"/>
      <c r="I194" s="59"/>
      <c r="J194" s="59"/>
      <c r="K194" s="59"/>
      <c r="L194" s="40"/>
      <c r="M194" s="40"/>
      <c r="N194" s="269"/>
      <c r="O194" s="42"/>
      <c r="P194" s="42"/>
      <c r="Q194" s="8"/>
      <c r="R194" s="7"/>
      <c r="S194" s="7"/>
      <c r="T194" s="8"/>
      <c r="U194" s="7"/>
      <c r="V194" s="153"/>
      <c r="W194" s="7"/>
      <c r="X194" s="7"/>
      <c r="Y194" s="7"/>
      <c r="Z194" s="8"/>
      <c r="AA194" s="7"/>
      <c r="AB194" s="7"/>
      <c r="AC194" s="8"/>
      <c r="AD194" s="7"/>
      <c r="AE194" s="7"/>
      <c r="AF194" s="8"/>
      <c r="AG194" s="7"/>
      <c r="AH194" s="153"/>
      <c r="AI194" s="153"/>
    </row>
    <row r="195" spans="1:35" s="18" customFormat="1" ht="35.1" customHeight="1">
      <c r="A195" s="59"/>
      <c r="B195" s="59"/>
      <c r="C195" s="59"/>
      <c r="D195" s="232"/>
      <c r="E195" s="59"/>
      <c r="F195" s="59"/>
      <c r="G195" s="59"/>
      <c r="H195" s="59"/>
      <c r="I195" s="59"/>
      <c r="J195" s="59"/>
      <c r="K195" s="59"/>
      <c r="L195" s="40"/>
      <c r="M195" s="40"/>
      <c r="N195" s="269"/>
      <c r="O195" s="42"/>
      <c r="P195" s="42"/>
      <c r="Q195" s="8"/>
      <c r="R195" s="7"/>
      <c r="S195" s="7"/>
      <c r="T195" s="8"/>
      <c r="U195" s="7"/>
      <c r="V195" s="153"/>
      <c r="W195" s="7"/>
      <c r="X195" s="7"/>
      <c r="Y195" s="7"/>
      <c r="Z195" s="8"/>
      <c r="AA195" s="7"/>
      <c r="AB195" s="7"/>
      <c r="AC195" s="8"/>
      <c r="AD195" s="7"/>
      <c r="AE195" s="7"/>
      <c r="AF195" s="8"/>
      <c r="AG195" s="7"/>
      <c r="AH195" s="153"/>
      <c r="AI195" s="153"/>
    </row>
    <row r="196" spans="1:35" s="18" customFormat="1" ht="35.1" customHeight="1">
      <c r="A196" s="59"/>
      <c r="B196" s="59"/>
      <c r="C196" s="59"/>
      <c r="D196" s="232"/>
      <c r="E196" s="59"/>
      <c r="F196" s="59"/>
      <c r="G196" s="59"/>
      <c r="H196" s="59"/>
      <c r="I196" s="59"/>
      <c r="J196" s="59"/>
      <c r="K196" s="59"/>
      <c r="L196" s="40"/>
      <c r="M196" s="40"/>
      <c r="N196" s="269"/>
      <c r="O196" s="42"/>
      <c r="P196" s="42"/>
      <c r="Q196" s="8"/>
      <c r="R196" s="7"/>
      <c r="S196" s="7"/>
      <c r="T196" s="8"/>
      <c r="U196" s="7"/>
      <c r="V196" s="153"/>
      <c r="W196" s="7"/>
      <c r="X196" s="7"/>
      <c r="Y196" s="7"/>
      <c r="Z196" s="8"/>
      <c r="AA196" s="7"/>
      <c r="AB196" s="7"/>
      <c r="AC196" s="8"/>
      <c r="AD196" s="7"/>
      <c r="AE196" s="7"/>
      <c r="AF196" s="8"/>
      <c r="AG196" s="7"/>
      <c r="AH196" s="153"/>
      <c r="AI196" s="153"/>
    </row>
    <row r="197" spans="1:35" s="18" customFormat="1" ht="35.1" customHeight="1">
      <c r="A197" s="59"/>
      <c r="B197" s="59"/>
      <c r="C197" s="59"/>
      <c r="D197" s="232"/>
      <c r="E197" s="59"/>
      <c r="F197" s="59"/>
      <c r="G197" s="59"/>
      <c r="H197" s="59"/>
      <c r="I197" s="59"/>
      <c r="J197" s="59"/>
      <c r="K197" s="59"/>
      <c r="L197" s="40"/>
      <c r="M197" s="40"/>
      <c r="N197" s="269"/>
      <c r="O197" s="42"/>
      <c r="P197" s="42"/>
      <c r="Q197" s="8"/>
      <c r="R197" s="7"/>
      <c r="S197" s="7"/>
      <c r="T197" s="8"/>
      <c r="U197" s="7"/>
      <c r="V197" s="153"/>
      <c r="W197" s="7"/>
      <c r="X197" s="7"/>
      <c r="Y197" s="7"/>
      <c r="Z197" s="8"/>
      <c r="AA197" s="7"/>
      <c r="AB197" s="7"/>
      <c r="AC197" s="8"/>
      <c r="AD197" s="7"/>
      <c r="AE197" s="7"/>
      <c r="AF197" s="8"/>
      <c r="AG197" s="7"/>
      <c r="AH197" s="153"/>
      <c r="AI197" s="153"/>
    </row>
    <row r="198" spans="1:35" s="18" customFormat="1" ht="35.1" customHeight="1">
      <c r="A198" s="59"/>
      <c r="B198" s="59"/>
      <c r="C198" s="59"/>
      <c r="D198" s="232"/>
      <c r="E198" s="59"/>
      <c r="F198" s="59"/>
      <c r="G198" s="59"/>
      <c r="H198" s="59"/>
      <c r="I198" s="59"/>
      <c r="J198" s="59"/>
      <c r="K198" s="59"/>
      <c r="L198" s="40"/>
      <c r="M198" s="40"/>
      <c r="N198" s="269"/>
      <c r="O198" s="42"/>
      <c r="P198" s="42"/>
      <c r="Q198" s="8"/>
      <c r="R198" s="7"/>
      <c r="S198" s="7"/>
      <c r="T198" s="8"/>
      <c r="U198" s="7"/>
      <c r="V198" s="153"/>
      <c r="W198" s="7"/>
      <c r="X198" s="7"/>
      <c r="Y198" s="7"/>
      <c r="Z198" s="8"/>
      <c r="AA198" s="7"/>
      <c r="AB198" s="7"/>
      <c r="AC198" s="8"/>
      <c r="AD198" s="7"/>
      <c r="AE198" s="7"/>
      <c r="AF198" s="8"/>
      <c r="AG198" s="7"/>
      <c r="AH198" s="153"/>
      <c r="AI198" s="153"/>
    </row>
    <row r="199" spans="1:35" s="18" customFormat="1" ht="35.1" customHeight="1">
      <c r="A199" s="59"/>
      <c r="B199" s="59"/>
      <c r="C199" s="59"/>
      <c r="D199" s="232"/>
      <c r="E199" s="59"/>
      <c r="F199" s="59"/>
      <c r="G199" s="59"/>
      <c r="H199" s="59"/>
      <c r="I199" s="59"/>
      <c r="J199" s="59"/>
      <c r="K199" s="59"/>
      <c r="L199" s="40"/>
      <c r="M199" s="40"/>
      <c r="N199" s="269"/>
      <c r="O199" s="42"/>
      <c r="P199" s="42"/>
      <c r="Q199" s="8"/>
      <c r="R199" s="7"/>
      <c r="S199" s="7"/>
      <c r="T199" s="8"/>
      <c r="U199" s="7"/>
      <c r="V199" s="153"/>
      <c r="W199" s="7"/>
      <c r="X199" s="7"/>
      <c r="Y199" s="7"/>
      <c r="Z199" s="8"/>
      <c r="AA199" s="7"/>
      <c r="AB199" s="7"/>
      <c r="AC199" s="8"/>
      <c r="AD199" s="7"/>
      <c r="AE199" s="7"/>
      <c r="AF199" s="8"/>
      <c r="AG199" s="7"/>
      <c r="AH199" s="153"/>
      <c r="AI199" s="153"/>
    </row>
    <row r="200" spans="1:35" s="18" customFormat="1" ht="35.1" customHeight="1">
      <c r="A200" s="59"/>
      <c r="B200" s="59"/>
      <c r="C200" s="59"/>
      <c r="D200" s="232"/>
      <c r="E200" s="59"/>
      <c r="F200" s="59"/>
      <c r="G200" s="59"/>
      <c r="H200" s="59"/>
      <c r="I200" s="59"/>
      <c r="J200" s="59"/>
      <c r="K200" s="59"/>
      <c r="L200" s="40"/>
      <c r="M200" s="40"/>
      <c r="N200" s="269"/>
      <c r="O200" s="42"/>
      <c r="P200" s="42"/>
      <c r="Q200" s="8"/>
      <c r="R200" s="7"/>
      <c r="S200" s="7"/>
      <c r="T200" s="8"/>
      <c r="U200" s="7"/>
      <c r="V200" s="153"/>
      <c r="W200" s="7"/>
      <c r="X200" s="7"/>
      <c r="Y200" s="7"/>
      <c r="Z200" s="8"/>
      <c r="AA200" s="7"/>
      <c r="AB200" s="7"/>
      <c r="AC200" s="8"/>
      <c r="AD200" s="7"/>
      <c r="AE200" s="7"/>
      <c r="AF200" s="8"/>
      <c r="AG200" s="7"/>
      <c r="AH200" s="153"/>
      <c r="AI200" s="153"/>
    </row>
    <row r="201" spans="1:35" s="18" customFormat="1" ht="35.1" customHeight="1">
      <c r="A201" s="59"/>
      <c r="B201" s="59"/>
      <c r="C201" s="59"/>
      <c r="D201" s="232"/>
      <c r="E201" s="59"/>
      <c r="F201" s="59"/>
      <c r="G201" s="59"/>
      <c r="H201" s="59"/>
      <c r="I201" s="59"/>
      <c r="J201" s="59"/>
      <c r="K201" s="59"/>
      <c r="L201" s="40"/>
      <c r="M201" s="40"/>
      <c r="N201" s="269"/>
      <c r="O201" s="42"/>
      <c r="P201" s="42"/>
      <c r="Q201" s="8"/>
      <c r="R201" s="7"/>
      <c r="S201" s="7"/>
      <c r="T201" s="8"/>
      <c r="U201" s="7"/>
      <c r="V201" s="153"/>
      <c r="W201" s="7"/>
      <c r="X201" s="7"/>
      <c r="Y201" s="7"/>
      <c r="Z201" s="8"/>
      <c r="AA201" s="7"/>
      <c r="AB201" s="7"/>
      <c r="AC201" s="8"/>
      <c r="AD201" s="7"/>
      <c r="AE201" s="7"/>
      <c r="AF201" s="8"/>
      <c r="AG201" s="7"/>
      <c r="AH201" s="153"/>
      <c r="AI201" s="153"/>
    </row>
    <row r="202" spans="1:35" s="18" customFormat="1" ht="35.1" customHeight="1">
      <c r="A202" s="59"/>
      <c r="B202" s="59"/>
      <c r="C202" s="59"/>
      <c r="D202" s="232"/>
      <c r="E202" s="59"/>
      <c r="F202" s="59"/>
      <c r="G202" s="59"/>
      <c r="H202" s="59"/>
      <c r="I202" s="59"/>
      <c r="J202" s="59"/>
      <c r="K202" s="59"/>
      <c r="L202" s="40"/>
      <c r="M202" s="40"/>
      <c r="N202" s="269"/>
      <c r="O202" s="42"/>
      <c r="P202" s="42"/>
      <c r="Q202" s="8"/>
      <c r="R202" s="7"/>
      <c r="S202" s="7"/>
      <c r="T202" s="8"/>
      <c r="U202" s="7"/>
      <c r="V202" s="153"/>
      <c r="W202" s="7"/>
      <c r="X202" s="7"/>
      <c r="Y202" s="7"/>
      <c r="Z202" s="8"/>
      <c r="AA202" s="7"/>
      <c r="AB202" s="7"/>
      <c r="AC202" s="8"/>
      <c r="AD202" s="7"/>
      <c r="AE202" s="7"/>
      <c r="AF202" s="8"/>
      <c r="AG202" s="7"/>
      <c r="AH202" s="153"/>
      <c r="AI202" s="153"/>
    </row>
    <row r="203" spans="1:35" s="18" customFormat="1" ht="35.1" customHeight="1">
      <c r="A203" s="59"/>
      <c r="B203" s="59"/>
      <c r="C203" s="59"/>
      <c r="D203" s="232"/>
      <c r="E203" s="59"/>
      <c r="F203" s="59"/>
      <c r="G203" s="59"/>
      <c r="H203" s="59"/>
      <c r="I203" s="59"/>
      <c r="J203" s="59"/>
      <c r="K203" s="59"/>
      <c r="L203" s="40"/>
      <c r="M203" s="40"/>
      <c r="N203" s="269"/>
      <c r="O203" s="42"/>
      <c r="P203" s="42"/>
      <c r="Q203" s="8"/>
      <c r="R203" s="7"/>
      <c r="S203" s="7"/>
      <c r="T203" s="8"/>
      <c r="U203" s="7"/>
      <c r="V203" s="153"/>
      <c r="W203" s="7"/>
      <c r="X203" s="7"/>
      <c r="Y203" s="7"/>
      <c r="Z203" s="8"/>
      <c r="AA203" s="7"/>
      <c r="AB203" s="7"/>
      <c r="AC203" s="8"/>
      <c r="AD203" s="7"/>
      <c r="AE203" s="7"/>
      <c r="AF203" s="8"/>
      <c r="AG203" s="7"/>
      <c r="AH203" s="153"/>
      <c r="AI203" s="153"/>
    </row>
    <row r="204" spans="1:35" s="18" customFormat="1" ht="35.1" customHeight="1">
      <c r="A204" s="59"/>
      <c r="B204" s="59"/>
      <c r="C204" s="59"/>
      <c r="D204" s="232"/>
      <c r="E204" s="59"/>
      <c r="F204" s="59"/>
      <c r="G204" s="59"/>
      <c r="H204" s="59"/>
      <c r="I204" s="59"/>
      <c r="J204" s="59"/>
      <c r="K204" s="59"/>
      <c r="L204" s="40"/>
      <c r="M204" s="40"/>
      <c r="N204" s="269"/>
      <c r="O204" s="42"/>
      <c r="P204" s="42"/>
      <c r="Q204" s="8"/>
      <c r="R204" s="7"/>
      <c r="S204" s="7"/>
      <c r="T204" s="8"/>
      <c r="U204" s="7"/>
      <c r="V204" s="153"/>
      <c r="W204" s="7"/>
      <c r="X204" s="7"/>
      <c r="Y204" s="7"/>
      <c r="Z204" s="8"/>
      <c r="AA204" s="7"/>
      <c r="AB204" s="7"/>
      <c r="AC204" s="8"/>
      <c r="AD204" s="7"/>
      <c r="AE204" s="7"/>
      <c r="AF204" s="8"/>
      <c r="AG204" s="7"/>
      <c r="AH204" s="153"/>
      <c r="AI204" s="153"/>
    </row>
    <row r="205" spans="1:35" s="18" customFormat="1" ht="35.1" customHeight="1">
      <c r="A205" s="59"/>
      <c r="B205" s="59"/>
      <c r="C205" s="59"/>
      <c r="D205" s="232"/>
      <c r="E205" s="59"/>
      <c r="F205" s="59"/>
      <c r="G205" s="59"/>
      <c r="H205" s="59"/>
      <c r="I205" s="59"/>
      <c r="J205" s="59"/>
      <c r="K205" s="59"/>
      <c r="L205" s="40"/>
      <c r="M205" s="40"/>
      <c r="N205" s="269"/>
      <c r="O205" s="42"/>
      <c r="P205" s="42"/>
      <c r="Q205" s="8"/>
      <c r="R205" s="7"/>
      <c r="S205" s="7"/>
      <c r="T205" s="8"/>
      <c r="U205" s="7"/>
      <c r="V205" s="153"/>
      <c r="W205" s="7"/>
      <c r="X205" s="7"/>
      <c r="Y205" s="7"/>
      <c r="Z205" s="8"/>
      <c r="AA205" s="7"/>
      <c r="AB205" s="7"/>
      <c r="AC205" s="8"/>
      <c r="AD205" s="7"/>
      <c r="AE205" s="7"/>
      <c r="AF205" s="8"/>
      <c r="AG205" s="7"/>
      <c r="AH205" s="153"/>
      <c r="AI205" s="153"/>
    </row>
    <row r="206" spans="1:35" s="18" customFormat="1" ht="35.1" customHeight="1">
      <c r="A206" s="59"/>
      <c r="B206" s="59"/>
      <c r="C206" s="59"/>
      <c r="D206" s="232"/>
      <c r="E206" s="59"/>
      <c r="F206" s="59"/>
      <c r="G206" s="59"/>
      <c r="H206" s="59"/>
      <c r="I206" s="59"/>
      <c r="J206" s="59"/>
      <c r="K206" s="59"/>
      <c r="L206" s="40"/>
      <c r="M206" s="40"/>
      <c r="N206" s="269"/>
      <c r="O206" s="42"/>
      <c r="P206" s="42"/>
      <c r="Q206" s="8"/>
      <c r="R206" s="7"/>
      <c r="S206" s="7"/>
      <c r="T206" s="8"/>
      <c r="U206" s="7"/>
      <c r="V206" s="153"/>
      <c r="W206" s="7"/>
      <c r="X206" s="7"/>
      <c r="Y206" s="7"/>
      <c r="Z206" s="8"/>
      <c r="AA206" s="7"/>
      <c r="AB206" s="7"/>
      <c r="AC206" s="8"/>
      <c r="AD206" s="7"/>
      <c r="AE206" s="7"/>
      <c r="AF206" s="8"/>
      <c r="AG206" s="7"/>
      <c r="AH206" s="153"/>
      <c r="AI206" s="153"/>
    </row>
    <row r="207" spans="1:35" s="18" customFormat="1" ht="35.1" customHeight="1">
      <c r="A207" s="59"/>
      <c r="B207" s="59"/>
      <c r="C207" s="59"/>
      <c r="D207" s="232"/>
      <c r="E207" s="59"/>
      <c r="F207" s="59"/>
      <c r="G207" s="59"/>
      <c r="H207" s="59"/>
      <c r="I207" s="59"/>
      <c r="J207" s="59"/>
      <c r="K207" s="59"/>
      <c r="L207" s="40"/>
      <c r="M207" s="40"/>
      <c r="N207" s="269"/>
      <c r="O207" s="42"/>
      <c r="P207" s="42"/>
      <c r="Q207" s="8"/>
      <c r="R207" s="7"/>
      <c r="S207" s="7"/>
      <c r="T207" s="8"/>
      <c r="U207" s="7"/>
      <c r="V207" s="153"/>
      <c r="W207" s="7"/>
      <c r="X207" s="7"/>
      <c r="Y207" s="7"/>
      <c r="Z207" s="8"/>
      <c r="AA207" s="7"/>
      <c r="AB207" s="7"/>
      <c r="AC207" s="8"/>
      <c r="AD207" s="7"/>
      <c r="AE207" s="7"/>
      <c r="AF207" s="8"/>
      <c r="AG207" s="7"/>
      <c r="AH207" s="153"/>
      <c r="AI207" s="153"/>
    </row>
    <row r="208" spans="1:35" s="18" customFormat="1" ht="35.1" customHeight="1">
      <c r="A208" s="59"/>
      <c r="B208" s="59"/>
      <c r="C208" s="59"/>
      <c r="D208" s="232"/>
      <c r="E208" s="59"/>
      <c r="F208" s="59"/>
      <c r="G208" s="59"/>
      <c r="H208" s="59"/>
      <c r="I208" s="59"/>
      <c r="J208" s="59"/>
      <c r="K208" s="59"/>
      <c r="L208" s="40"/>
      <c r="M208" s="40"/>
      <c r="N208" s="269"/>
      <c r="O208" s="42"/>
      <c r="P208" s="42"/>
      <c r="Q208" s="8"/>
      <c r="R208" s="7"/>
      <c r="S208" s="7"/>
      <c r="T208" s="8"/>
      <c r="U208" s="7"/>
      <c r="V208" s="153"/>
      <c r="W208" s="7"/>
      <c r="X208" s="7"/>
      <c r="Y208" s="7"/>
      <c r="Z208" s="8"/>
      <c r="AA208" s="7"/>
      <c r="AB208" s="7"/>
      <c r="AC208" s="8"/>
      <c r="AD208" s="7"/>
      <c r="AE208" s="7"/>
      <c r="AF208" s="8"/>
      <c r="AG208" s="7"/>
      <c r="AH208" s="153"/>
      <c r="AI208" s="153"/>
    </row>
    <row r="209" spans="1:35" s="18" customFormat="1" ht="35.1" customHeight="1">
      <c r="A209" s="59"/>
      <c r="B209" s="59"/>
      <c r="C209" s="59"/>
      <c r="D209" s="232"/>
      <c r="E209" s="59"/>
      <c r="F209" s="59"/>
      <c r="G209" s="59"/>
      <c r="H209" s="59"/>
      <c r="I209" s="59"/>
      <c r="J209" s="59"/>
      <c r="K209" s="59"/>
      <c r="L209" s="40"/>
      <c r="M209" s="40"/>
      <c r="N209" s="269"/>
      <c r="O209" s="42"/>
      <c r="P209" s="42"/>
      <c r="Q209" s="8"/>
      <c r="R209" s="7"/>
      <c r="S209" s="7"/>
      <c r="T209" s="8"/>
      <c r="U209" s="7"/>
      <c r="V209" s="153"/>
      <c r="W209" s="7"/>
      <c r="X209" s="7"/>
      <c r="Y209" s="7"/>
      <c r="Z209" s="8"/>
      <c r="AA209" s="7"/>
      <c r="AB209" s="7"/>
      <c r="AC209" s="8"/>
      <c r="AD209" s="7"/>
      <c r="AE209" s="7"/>
      <c r="AF209" s="8"/>
      <c r="AG209" s="7"/>
      <c r="AH209" s="153"/>
      <c r="AI209" s="153"/>
    </row>
    <row r="210" spans="1:35" s="18" customFormat="1" ht="35.1" customHeight="1">
      <c r="A210" s="59"/>
      <c r="B210" s="59"/>
      <c r="C210" s="59"/>
      <c r="D210" s="232"/>
      <c r="E210" s="59"/>
      <c r="F210" s="59"/>
      <c r="G210" s="59"/>
      <c r="H210" s="59"/>
      <c r="I210" s="59"/>
      <c r="J210" s="59"/>
      <c r="K210" s="59"/>
      <c r="L210" s="40"/>
      <c r="M210" s="40"/>
      <c r="N210" s="269"/>
      <c r="O210" s="42"/>
      <c r="P210" s="42"/>
      <c r="Q210" s="8"/>
      <c r="R210" s="7"/>
      <c r="S210" s="7"/>
      <c r="T210" s="8"/>
      <c r="U210" s="7"/>
      <c r="V210" s="153"/>
      <c r="W210" s="7"/>
      <c r="X210" s="7"/>
      <c r="Y210" s="7"/>
      <c r="Z210" s="8"/>
      <c r="AA210" s="7"/>
      <c r="AB210" s="7"/>
      <c r="AC210" s="8"/>
      <c r="AD210" s="7"/>
      <c r="AE210" s="7"/>
      <c r="AF210" s="8"/>
      <c r="AG210" s="7"/>
      <c r="AH210" s="153"/>
      <c r="AI210" s="153"/>
    </row>
    <row r="211" spans="1:35" s="18" customFormat="1" ht="35.1" customHeight="1">
      <c r="A211" s="59"/>
      <c r="B211" s="59"/>
      <c r="C211" s="59"/>
      <c r="D211" s="232"/>
      <c r="E211" s="59"/>
      <c r="F211" s="59"/>
      <c r="G211" s="59"/>
      <c r="H211" s="59"/>
      <c r="I211" s="59"/>
      <c r="J211" s="59"/>
      <c r="K211" s="59"/>
      <c r="L211" s="40"/>
      <c r="M211" s="40"/>
      <c r="N211" s="269"/>
      <c r="O211" s="42"/>
      <c r="P211" s="42"/>
      <c r="Q211" s="8"/>
      <c r="R211" s="7"/>
      <c r="S211" s="7"/>
      <c r="T211" s="8"/>
      <c r="U211" s="7"/>
      <c r="V211" s="153"/>
      <c r="W211" s="7"/>
      <c r="X211" s="7"/>
      <c r="Y211" s="7"/>
      <c r="Z211" s="8"/>
      <c r="AA211" s="7"/>
      <c r="AB211" s="7"/>
      <c r="AC211" s="8"/>
      <c r="AD211" s="7"/>
      <c r="AE211" s="7"/>
      <c r="AF211" s="8"/>
      <c r="AG211" s="7"/>
      <c r="AH211" s="153"/>
      <c r="AI211" s="153"/>
    </row>
    <row r="212" spans="1:35" s="18" customFormat="1" ht="35.1" customHeight="1">
      <c r="A212" s="59"/>
      <c r="B212" s="59"/>
      <c r="C212" s="59"/>
      <c r="D212" s="232"/>
      <c r="E212" s="59"/>
      <c r="F212" s="59"/>
      <c r="G212" s="59"/>
      <c r="H212" s="59"/>
      <c r="I212" s="59"/>
      <c r="J212" s="59"/>
      <c r="K212" s="59"/>
      <c r="L212" s="40"/>
      <c r="M212" s="40"/>
      <c r="N212" s="269"/>
      <c r="O212" s="42"/>
      <c r="P212" s="42"/>
      <c r="Q212" s="8"/>
      <c r="R212" s="7"/>
      <c r="S212" s="7"/>
      <c r="T212" s="8"/>
      <c r="U212" s="7"/>
      <c r="V212" s="153"/>
      <c r="W212" s="7"/>
      <c r="X212" s="7"/>
      <c r="Y212" s="7"/>
      <c r="Z212" s="8"/>
      <c r="AA212" s="7"/>
      <c r="AB212" s="7"/>
      <c r="AC212" s="8"/>
      <c r="AD212" s="7"/>
      <c r="AE212" s="7"/>
      <c r="AF212" s="8"/>
      <c r="AG212" s="7"/>
      <c r="AH212" s="153"/>
      <c r="AI212" s="153"/>
    </row>
    <row r="213" spans="1:35" s="18" customFormat="1" ht="35.1" customHeight="1">
      <c r="A213" s="59"/>
      <c r="B213" s="59"/>
      <c r="C213" s="59"/>
      <c r="D213" s="232"/>
      <c r="E213" s="59"/>
      <c r="F213" s="59"/>
      <c r="G213" s="59"/>
      <c r="H213" s="59"/>
      <c r="I213" s="59"/>
      <c r="J213" s="59"/>
      <c r="K213" s="59"/>
      <c r="L213" s="40"/>
      <c r="M213" s="40"/>
      <c r="N213" s="269"/>
      <c r="O213" s="42"/>
      <c r="P213" s="42"/>
      <c r="Q213" s="8"/>
      <c r="R213" s="7"/>
      <c r="S213" s="7"/>
      <c r="T213" s="8"/>
      <c r="U213" s="7"/>
      <c r="V213" s="153"/>
      <c r="W213" s="7"/>
      <c r="X213" s="7"/>
      <c r="Y213" s="7"/>
      <c r="Z213" s="8"/>
      <c r="AA213" s="7"/>
      <c r="AB213" s="7"/>
      <c r="AC213" s="8"/>
      <c r="AD213" s="7"/>
      <c r="AE213" s="7"/>
      <c r="AF213" s="8"/>
      <c r="AG213" s="7"/>
      <c r="AH213" s="153"/>
      <c r="AI213" s="153"/>
    </row>
    <row r="214" spans="1:35" s="5" customFormat="1" ht="35.1" customHeight="1">
      <c r="A214" s="59"/>
      <c r="B214" s="59"/>
      <c r="C214" s="59"/>
      <c r="D214" s="232"/>
      <c r="E214" s="59"/>
      <c r="F214" s="59"/>
      <c r="G214" s="59"/>
      <c r="H214" s="59"/>
      <c r="I214" s="59"/>
      <c r="J214" s="59"/>
      <c r="K214" s="59"/>
      <c r="L214" s="40"/>
      <c r="M214" s="40"/>
      <c r="N214" s="269"/>
      <c r="O214" s="42"/>
      <c r="P214" s="42"/>
      <c r="Q214" s="8"/>
      <c r="R214" s="7"/>
      <c r="S214" s="7"/>
      <c r="T214" s="8"/>
      <c r="U214" s="7"/>
      <c r="V214" s="153"/>
      <c r="W214" s="7"/>
      <c r="X214" s="7"/>
      <c r="Y214" s="7"/>
      <c r="Z214" s="8"/>
      <c r="AA214" s="7"/>
      <c r="AB214" s="7"/>
      <c r="AC214" s="8"/>
      <c r="AD214" s="7"/>
      <c r="AE214" s="7"/>
      <c r="AF214" s="8"/>
      <c r="AG214" s="7"/>
      <c r="AH214" s="153"/>
      <c r="AI214" s="153"/>
    </row>
    <row r="215" spans="1:35" s="5" customFormat="1" ht="35.1" customHeight="1">
      <c r="A215" s="59"/>
      <c r="B215" s="59"/>
      <c r="C215" s="59"/>
      <c r="D215" s="232"/>
      <c r="E215" s="59"/>
      <c r="F215" s="59"/>
      <c r="G215" s="59"/>
      <c r="H215" s="59"/>
      <c r="I215" s="59"/>
      <c r="J215" s="59"/>
      <c r="K215" s="59"/>
      <c r="L215" s="40"/>
      <c r="M215" s="40"/>
      <c r="N215" s="269"/>
      <c r="O215" s="42"/>
      <c r="P215" s="42"/>
      <c r="Q215" s="8"/>
      <c r="R215" s="7"/>
      <c r="S215" s="7"/>
      <c r="T215" s="8"/>
      <c r="U215" s="7"/>
      <c r="V215" s="153"/>
      <c r="W215" s="7"/>
      <c r="X215" s="7"/>
      <c r="Y215" s="7"/>
      <c r="Z215" s="8"/>
      <c r="AA215" s="7"/>
      <c r="AB215" s="7"/>
      <c r="AC215" s="8"/>
      <c r="AD215" s="7"/>
      <c r="AE215" s="7"/>
      <c r="AF215" s="8"/>
      <c r="AG215" s="7"/>
      <c r="AH215" s="153"/>
      <c r="AI215" s="153"/>
    </row>
    <row r="216" spans="1:35" s="5" customFormat="1" ht="35.1" customHeight="1">
      <c r="A216" s="59"/>
      <c r="B216" s="59"/>
      <c r="C216" s="59"/>
      <c r="D216" s="232"/>
      <c r="E216" s="59"/>
      <c r="F216" s="59"/>
      <c r="G216" s="59"/>
      <c r="H216" s="59"/>
      <c r="I216" s="59"/>
      <c r="J216" s="59"/>
      <c r="K216" s="59"/>
      <c r="L216" s="40"/>
      <c r="M216" s="40"/>
      <c r="N216" s="269"/>
      <c r="O216" s="42"/>
      <c r="P216" s="42"/>
      <c r="Q216" s="8"/>
      <c r="R216" s="7"/>
      <c r="S216" s="7"/>
      <c r="T216" s="8"/>
      <c r="U216" s="7"/>
      <c r="V216" s="153"/>
      <c r="W216" s="7"/>
      <c r="X216" s="7"/>
      <c r="Y216" s="7"/>
      <c r="Z216" s="8"/>
      <c r="AA216" s="7"/>
      <c r="AB216" s="7"/>
      <c r="AC216" s="8"/>
      <c r="AD216" s="7"/>
      <c r="AE216" s="7"/>
      <c r="AF216" s="8"/>
      <c r="AG216" s="7"/>
      <c r="AH216" s="153"/>
      <c r="AI216" s="153"/>
    </row>
    <row r="217" spans="1:35" s="5" customFormat="1" ht="35.1" customHeight="1">
      <c r="A217" s="59"/>
      <c r="B217" s="59"/>
      <c r="C217" s="59"/>
      <c r="D217" s="232"/>
      <c r="E217" s="59"/>
      <c r="F217" s="59"/>
      <c r="G217" s="59"/>
      <c r="H217" s="59"/>
      <c r="I217" s="59"/>
      <c r="J217" s="59"/>
      <c r="K217" s="59"/>
      <c r="L217" s="40"/>
      <c r="M217" s="40"/>
      <c r="N217" s="269"/>
      <c r="O217" s="42"/>
      <c r="P217" s="42"/>
      <c r="Q217" s="8"/>
      <c r="R217" s="7"/>
      <c r="S217" s="7"/>
      <c r="T217" s="8"/>
      <c r="U217" s="7"/>
      <c r="V217" s="153"/>
      <c r="W217" s="7"/>
      <c r="X217" s="7"/>
      <c r="Y217" s="7"/>
      <c r="Z217" s="8"/>
      <c r="AA217" s="7"/>
      <c r="AB217" s="7"/>
      <c r="AC217" s="8"/>
      <c r="AD217" s="7"/>
      <c r="AE217" s="7"/>
      <c r="AF217" s="8"/>
      <c r="AG217" s="7"/>
      <c r="AH217" s="153"/>
      <c r="AI217" s="153"/>
    </row>
    <row r="218" spans="1:35" s="5" customFormat="1" ht="35.1" customHeight="1">
      <c r="A218" s="59"/>
      <c r="B218" s="59"/>
      <c r="C218" s="59"/>
      <c r="D218" s="232"/>
      <c r="E218" s="59"/>
      <c r="F218" s="59"/>
      <c r="G218" s="59"/>
      <c r="H218" s="59"/>
      <c r="I218" s="59"/>
      <c r="J218" s="59"/>
      <c r="K218" s="59"/>
      <c r="L218" s="40"/>
      <c r="M218" s="40"/>
      <c r="N218" s="269"/>
      <c r="O218" s="42"/>
      <c r="P218" s="42"/>
      <c r="Q218" s="8"/>
      <c r="R218" s="7"/>
      <c r="S218" s="7"/>
      <c r="T218" s="8"/>
      <c r="U218" s="7"/>
      <c r="V218" s="153"/>
      <c r="W218" s="7"/>
      <c r="X218" s="7"/>
      <c r="Y218" s="7"/>
      <c r="Z218" s="8"/>
      <c r="AA218" s="7"/>
      <c r="AB218" s="7"/>
      <c r="AC218" s="8"/>
      <c r="AD218" s="7"/>
      <c r="AE218" s="7"/>
      <c r="AF218" s="8"/>
      <c r="AG218" s="7"/>
      <c r="AH218" s="153"/>
      <c r="AI218" s="153"/>
    </row>
    <row r="219" spans="1:35" s="5" customFormat="1" ht="35.1" customHeight="1">
      <c r="A219" s="59"/>
      <c r="B219" s="59"/>
      <c r="C219" s="59"/>
      <c r="D219" s="232"/>
      <c r="E219" s="59"/>
      <c r="F219" s="59"/>
      <c r="G219" s="59"/>
      <c r="H219" s="59"/>
      <c r="I219" s="59"/>
      <c r="J219" s="59"/>
      <c r="K219" s="59"/>
      <c r="L219" s="40"/>
      <c r="M219" s="40"/>
      <c r="N219" s="269"/>
      <c r="O219" s="42"/>
      <c r="P219" s="42"/>
      <c r="Q219" s="8"/>
      <c r="R219" s="7"/>
      <c r="S219" s="7"/>
      <c r="T219" s="8"/>
      <c r="U219" s="7"/>
      <c r="V219" s="153"/>
      <c r="W219" s="7"/>
      <c r="X219" s="7"/>
      <c r="Y219" s="7"/>
      <c r="Z219" s="8"/>
      <c r="AA219" s="7"/>
      <c r="AB219" s="7"/>
      <c r="AC219" s="8"/>
      <c r="AD219" s="7"/>
      <c r="AE219" s="7"/>
      <c r="AF219" s="8"/>
      <c r="AG219" s="7"/>
      <c r="AH219" s="153"/>
      <c r="AI219" s="153"/>
    </row>
    <row r="220" spans="1:35" s="5" customFormat="1" ht="35.1" customHeight="1">
      <c r="A220" s="59"/>
      <c r="B220" s="59"/>
      <c r="C220" s="59"/>
      <c r="D220" s="232"/>
      <c r="E220" s="59"/>
      <c r="F220" s="59"/>
      <c r="G220" s="59"/>
      <c r="H220" s="59"/>
      <c r="I220" s="59"/>
      <c r="J220" s="59"/>
      <c r="K220" s="59"/>
      <c r="L220" s="40"/>
      <c r="M220" s="40"/>
      <c r="N220" s="269"/>
      <c r="O220" s="42"/>
      <c r="P220" s="42"/>
      <c r="Q220" s="8"/>
      <c r="R220" s="7"/>
      <c r="S220" s="7"/>
      <c r="T220" s="8"/>
      <c r="U220" s="7"/>
      <c r="V220" s="153"/>
      <c r="W220" s="7"/>
      <c r="X220" s="7"/>
      <c r="Y220" s="7"/>
      <c r="Z220" s="8"/>
      <c r="AA220" s="7"/>
      <c r="AB220" s="7"/>
      <c r="AC220" s="8"/>
      <c r="AD220" s="7"/>
      <c r="AE220" s="7"/>
      <c r="AF220" s="8"/>
      <c r="AG220" s="7"/>
      <c r="AH220" s="153"/>
      <c r="AI220" s="153"/>
    </row>
    <row r="221" spans="1:35" s="5" customFormat="1" ht="35.1" customHeight="1">
      <c r="A221" s="59"/>
      <c r="B221" s="59"/>
      <c r="C221" s="59"/>
      <c r="D221" s="232"/>
      <c r="E221" s="59"/>
      <c r="F221" s="59"/>
      <c r="G221" s="59"/>
      <c r="H221" s="59"/>
      <c r="I221" s="59"/>
      <c r="J221" s="59"/>
      <c r="K221" s="59"/>
      <c r="L221" s="40"/>
      <c r="M221" s="40"/>
      <c r="N221" s="269"/>
      <c r="O221" s="42"/>
      <c r="P221" s="42"/>
      <c r="Q221" s="8"/>
      <c r="R221" s="7"/>
      <c r="S221" s="7"/>
      <c r="T221" s="8"/>
      <c r="U221" s="7"/>
      <c r="V221" s="153"/>
      <c r="W221" s="7"/>
      <c r="X221" s="7"/>
      <c r="Y221" s="7"/>
      <c r="Z221" s="8"/>
      <c r="AA221" s="7"/>
      <c r="AB221" s="7"/>
      <c r="AC221" s="8"/>
      <c r="AD221" s="7"/>
      <c r="AE221" s="7"/>
      <c r="AF221" s="8"/>
      <c r="AG221" s="7"/>
      <c r="AH221" s="153"/>
      <c r="AI221" s="153"/>
    </row>
    <row r="222" spans="1:35" s="5" customFormat="1" ht="35.1" customHeight="1">
      <c r="A222" s="59"/>
      <c r="B222" s="59"/>
      <c r="C222" s="59"/>
      <c r="D222" s="232"/>
      <c r="E222" s="59"/>
      <c r="F222" s="59"/>
      <c r="G222" s="59"/>
      <c r="H222" s="59"/>
      <c r="I222" s="59"/>
      <c r="J222" s="59"/>
      <c r="K222" s="59"/>
      <c r="L222" s="40"/>
      <c r="M222" s="40"/>
      <c r="N222" s="269"/>
      <c r="O222" s="42"/>
      <c r="P222" s="42"/>
      <c r="Q222" s="8"/>
      <c r="R222" s="7"/>
      <c r="S222" s="7"/>
      <c r="T222" s="8"/>
      <c r="U222" s="7"/>
      <c r="V222" s="153"/>
      <c r="W222" s="7"/>
      <c r="X222" s="7"/>
      <c r="Y222" s="7"/>
      <c r="Z222" s="8"/>
      <c r="AA222" s="7"/>
      <c r="AB222" s="7"/>
      <c r="AC222" s="8"/>
      <c r="AD222" s="7"/>
      <c r="AE222" s="7"/>
      <c r="AF222" s="8"/>
      <c r="AG222" s="7"/>
      <c r="AH222" s="153"/>
      <c r="AI222" s="153"/>
    </row>
    <row r="223" spans="1:35" s="5" customFormat="1" ht="35.1" customHeight="1">
      <c r="A223" s="59"/>
      <c r="B223" s="59"/>
      <c r="C223" s="59"/>
      <c r="D223" s="232"/>
      <c r="E223" s="59"/>
      <c r="F223" s="59"/>
      <c r="G223" s="59"/>
      <c r="H223" s="59"/>
      <c r="I223" s="59"/>
      <c r="J223" s="59"/>
      <c r="K223" s="59"/>
      <c r="L223" s="40"/>
      <c r="M223" s="40"/>
      <c r="N223" s="269"/>
      <c r="O223" s="42"/>
      <c r="P223" s="42"/>
      <c r="Q223" s="8"/>
      <c r="R223" s="7"/>
      <c r="S223" s="7"/>
      <c r="T223" s="8"/>
      <c r="U223" s="7"/>
      <c r="V223" s="153"/>
      <c r="W223" s="6"/>
      <c r="X223" s="6"/>
      <c r="Y223" s="6"/>
      <c r="Z223" s="8"/>
      <c r="AA223" s="7"/>
      <c r="AB223" s="7"/>
      <c r="AC223" s="8"/>
      <c r="AD223" s="7"/>
      <c r="AE223" s="7"/>
      <c r="AF223" s="8"/>
      <c r="AG223" s="7"/>
      <c r="AH223" s="153"/>
      <c r="AI223" s="153"/>
    </row>
    <row r="224" spans="1:35" s="5" customFormat="1" ht="35.1" customHeight="1">
      <c r="A224" s="59"/>
      <c r="B224" s="59"/>
      <c r="C224" s="59"/>
      <c r="D224" s="232"/>
      <c r="E224" s="59"/>
      <c r="F224" s="59"/>
      <c r="G224" s="59"/>
      <c r="H224" s="59"/>
      <c r="I224" s="59"/>
      <c r="J224" s="59"/>
      <c r="K224" s="59"/>
      <c r="L224" s="40"/>
      <c r="M224" s="40"/>
      <c r="N224" s="269"/>
      <c r="O224" s="42"/>
      <c r="P224" s="42"/>
      <c r="Q224" s="8"/>
      <c r="R224" s="7"/>
      <c r="S224" s="7"/>
      <c r="T224" s="8"/>
      <c r="U224" s="7"/>
      <c r="V224" s="153"/>
      <c r="W224" s="6"/>
      <c r="X224" s="6"/>
      <c r="Y224" s="6"/>
      <c r="Z224" s="8"/>
      <c r="AA224" s="7"/>
      <c r="AB224" s="7"/>
      <c r="AC224" s="8"/>
      <c r="AD224" s="7"/>
      <c r="AE224" s="7"/>
      <c r="AF224" s="8"/>
      <c r="AG224" s="7"/>
      <c r="AH224" s="153"/>
      <c r="AI224" s="153"/>
    </row>
    <row r="225" spans="1:35" s="5" customFormat="1" ht="35.1" customHeight="1">
      <c r="A225" s="59"/>
      <c r="B225" s="59"/>
      <c r="C225" s="59"/>
      <c r="D225" s="232"/>
      <c r="E225" s="59"/>
      <c r="F225" s="59"/>
      <c r="G225" s="59"/>
      <c r="H225" s="59"/>
      <c r="I225" s="59"/>
      <c r="J225" s="59"/>
      <c r="K225" s="59"/>
      <c r="L225" s="40"/>
      <c r="M225" s="40"/>
      <c r="N225" s="269"/>
      <c r="O225" s="42"/>
      <c r="P225" s="42"/>
      <c r="Q225" s="8"/>
      <c r="R225" s="7"/>
      <c r="S225" s="7"/>
      <c r="T225" s="8"/>
      <c r="U225" s="7"/>
      <c r="V225" s="153"/>
      <c r="W225" s="6"/>
      <c r="X225" s="6"/>
      <c r="Y225" s="6"/>
      <c r="Z225" s="8"/>
      <c r="AA225" s="7"/>
      <c r="AB225" s="7"/>
      <c r="AC225" s="8"/>
      <c r="AD225" s="7"/>
      <c r="AE225" s="7"/>
      <c r="AF225" s="8"/>
      <c r="AG225" s="7"/>
      <c r="AH225" s="153"/>
      <c r="AI225" s="153"/>
    </row>
    <row r="226" spans="1:35" s="5" customFormat="1" ht="35.1" customHeight="1">
      <c r="A226" s="59"/>
      <c r="B226" s="59"/>
      <c r="C226" s="59"/>
      <c r="D226" s="232"/>
      <c r="E226" s="59"/>
      <c r="F226" s="59"/>
      <c r="G226" s="59"/>
      <c r="H226" s="59"/>
      <c r="I226" s="59"/>
      <c r="J226" s="59"/>
      <c r="K226" s="59"/>
      <c r="L226" s="40"/>
      <c r="M226" s="40"/>
      <c r="N226" s="269"/>
      <c r="O226" s="42"/>
      <c r="P226" s="42"/>
      <c r="Q226" s="8"/>
      <c r="R226" s="7"/>
      <c r="S226" s="7"/>
      <c r="T226" s="8"/>
      <c r="U226" s="7"/>
      <c r="V226" s="153"/>
      <c r="W226" s="6"/>
      <c r="X226" s="6"/>
      <c r="Y226" s="6"/>
      <c r="Z226" s="8"/>
      <c r="AA226" s="7"/>
      <c r="AB226" s="7"/>
      <c r="AC226" s="8"/>
      <c r="AD226" s="7"/>
      <c r="AE226" s="7"/>
      <c r="AF226" s="8"/>
      <c r="AG226" s="7"/>
      <c r="AH226" s="153"/>
      <c r="AI226" s="153"/>
    </row>
    <row r="227" spans="1:35" s="5" customFormat="1" ht="35.1" customHeight="1">
      <c r="A227" s="59"/>
      <c r="B227" s="59"/>
      <c r="C227" s="59"/>
      <c r="D227" s="232"/>
      <c r="E227" s="59"/>
      <c r="F227" s="59"/>
      <c r="G227" s="59"/>
      <c r="H227" s="59"/>
      <c r="I227" s="59"/>
      <c r="J227" s="59"/>
      <c r="K227" s="59"/>
      <c r="L227" s="40"/>
      <c r="M227" s="40"/>
      <c r="N227" s="269"/>
      <c r="O227" s="42"/>
      <c r="P227" s="42"/>
      <c r="Q227" s="8"/>
      <c r="R227" s="7"/>
      <c r="S227" s="7"/>
      <c r="T227" s="8"/>
      <c r="U227" s="7"/>
      <c r="V227" s="153"/>
      <c r="W227" s="6"/>
      <c r="X227" s="6"/>
      <c r="Y227" s="6"/>
      <c r="Z227" s="8"/>
      <c r="AA227" s="7"/>
      <c r="AB227" s="7"/>
      <c r="AC227" s="8"/>
      <c r="AD227" s="7"/>
      <c r="AE227" s="7"/>
      <c r="AF227" s="8"/>
      <c r="AG227" s="7"/>
      <c r="AH227" s="153"/>
      <c r="AI227" s="153"/>
    </row>
    <row r="228" spans="1:35" s="5" customFormat="1" ht="35.1" customHeight="1">
      <c r="A228" s="59"/>
      <c r="B228" s="59"/>
      <c r="C228" s="59"/>
      <c r="D228" s="232"/>
      <c r="E228" s="59"/>
      <c r="F228" s="59"/>
      <c r="G228" s="59"/>
      <c r="H228" s="59"/>
      <c r="I228" s="59"/>
      <c r="J228" s="59"/>
      <c r="K228" s="59"/>
      <c r="L228" s="40"/>
      <c r="M228" s="40"/>
      <c r="N228" s="269"/>
      <c r="O228" s="42"/>
      <c r="P228" s="42"/>
      <c r="Q228" s="8"/>
      <c r="R228" s="7"/>
      <c r="S228" s="7"/>
      <c r="T228" s="8"/>
      <c r="U228" s="7"/>
      <c r="V228" s="153"/>
      <c r="W228" s="6"/>
      <c r="X228" s="6"/>
      <c r="Y228" s="6"/>
      <c r="Z228" s="8"/>
      <c r="AA228" s="7"/>
      <c r="AB228" s="7"/>
      <c r="AC228" s="8"/>
      <c r="AD228" s="7"/>
      <c r="AE228" s="7"/>
      <c r="AF228" s="8"/>
      <c r="AG228" s="7"/>
      <c r="AH228" s="153"/>
      <c r="AI228" s="153"/>
    </row>
    <row r="229" spans="1:35" s="5" customFormat="1" ht="35.1" customHeight="1">
      <c r="A229" s="59"/>
      <c r="B229" s="59"/>
      <c r="C229" s="59"/>
      <c r="D229" s="232"/>
      <c r="E229" s="59"/>
      <c r="F229" s="59"/>
      <c r="G229" s="59"/>
      <c r="H229" s="59"/>
      <c r="I229" s="59"/>
      <c r="J229" s="59"/>
      <c r="K229" s="59"/>
      <c r="L229" s="40"/>
      <c r="M229" s="40"/>
      <c r="N229" s="269"/>
      <c r="O229" s="42"/>
      <c r="P229" s="42"/>
      <c r="Q229" s="8"/>
      <c r="R229" s="7"/>
      <c r="S229" s="7"/>
      <c r="T229" s="8"/>
      <c r="U229" s="7"/>
      <c r="V229" s="153"/>
      <c r="W229" s="6"/>
      <c r="X229" s="6"/>
      <c r="Y229" s="6"/>
      <c r="Z229" s="8"/>
      <c r="AA229" s="7"/>
      <c r="AB229" s="7"/>
      <c r="AC229" s="8"/>
      <c r="AD229" s="7"/>
      <c r="AE229" s="7"/>
      <c r="AF229" s="8"/>
      <c r="AG229" s="7"/>
      <c r="AH229" s="153"/>
      <c r="AI229" s="153"/>
    </row>
    <row r="230" spans="1:35" s="5" customFormat="1" ht="35.1" customHeight="1">
      <c r="A230" s="59"/>
      <c r="B230" s="59"/>
      <c r="C230" s="59"/>
      <c r="D230" s="232"/>
      <c r="E230" s="59"/>
      <c r="F230" s="59"/>
      <c r="G230" s="59"/>
      <c r="H230" s="59"/>
      <c r="I230" s="59"/>
      <c r="J230" s="59"/>
      <c r="K230" s="59"/>
      <c r="L230" s="40"/>
      <c r="M230" s="40"/>
      <c r="N230" s="269"/>
      <c r="O230" s="42"/>
      <c r="P230" s="42"/>
      <c r="Q230" s="8"/>
      <c r="R230" s="7"/>
      <c r="S230" s="7"/>
      <c r="T230" s="8"/>
      <c r="U230" s="7"/>
      <c r="V230" s="153"/>
      <c r="W230" s="6"/>
      <c r="X230" s="6"/>
      <c r="Y230" s="6"/>
      <c r="Z230" s="8"/>
      <c r="AA230" s="7"/>
      <c r="AB230" s="7"/>
      <c r="AC230" s="8"/>
      <c r="AD230" s="7"/>
      <c r="AE230" s="7"/>
      <c r="AF230" s="8"/>
      <c r="AG230" s="7"/>
      <c r="AH230" s="153"/>
      <c r="AI230" s="153"/>
    </row>
    <row r="231" spans="1:35" s="5" customFormat="1" ht="35.1" customHeight="1">
      <c r="A231" s="59"/>
      <c r="B231" s="59"/>
      <c r="C231" s="59"/>
      <c r="D231" s="232"/>
      <c r="E231" s="59"/>
      <c r="F231" s="59"/>
      <c r="G231" s="59"/>
      <c r="H231" s="59"/>
      <c r="I231" s="59"/>
      <c r="J231" s="59"/>
      <c r="K231" s="59"/>
      <c r="L231" s="40"/>
      <c r="M231" s="40"/>
      <c r="N231" s="269"/>
      <c r="O231" s="42"/>
      <c r="P231" s="42"/>
      <c r="Q231" s="8"/>
      <c r="R231" s="7"/>
      <c r="S231" s="7"/>
      <c r="T231" s="8"/>
      <c r="U231" s="7"/>
      <c r="V231" s="153"/>
      <c r="W231" s="6"/>
      <c r="X231" s="6"/>
      <c r="Y231" s="6"/>
      <c r="Z231" s="8"/>
      <c r="AA231" s="7"/>
      <c r="AB231" s="7"/>
      <c r="AC231" s="8"/>
      <c r="AD231" s="7"/>
      <c r="AE231" s="7"/>
      <c r="AF231" s="8"/>
      <c r="AG231" s="7"/>
      <c r="AH231" s="153"/>
      <c r="AI231" s="153"/>
    </row>
    <row r="232" spans="1:35" s="5" customFormat="1" ht="35.1" customHeight="1">
      <c r="A232" s="59"/>
      <c r="B232" s="59"/>
      <c r="C232" s="59"/>
      <c r="D232" s="232"/>
      <c r="E232" s="59"/>
      <c r="F232" s="59"/>
      <c r="G232" s="59"/>
      <c r="H232" s="59"/>
      <c r="I232" s="59"/>
      <c r="J232" s="59"/>
      <c r="K232" s="59"/>
      <c r="L232" s="40"/>
      <c r="M232" s="40"/>
      <c r="N232" s="269"/>
      <c r="O232" s="42"/>
      <c r="P232" s="42"/>
      <c r="Q232" s="8"/>
      <c r="R232" s="7"/>
      <c r="S232" s="7"/>
      <c r="T232" s="8"/>
      <c r="U232" s="7"/>
      <c r="V232" s="153"/>
      <c r="W232" s="6"/>
      <c r="X232" s="6"/>
      <c r="Y232" s="6"/>
      <c r="Z232" s="8"/>
      <c r="AA232" s="7"/>
      <c r="AB232" s="7"/>
      <c r="AC232" s="8"/>
      <c r="AD232" s="7"/>
      <c r="AE232" s="7"/>
      <c r="AF232" s="8"/>
      <c r="AG232" s="7"/>
      <c r="AH232" s="153"/>
      <c r="AI232" s="153"/>
    </row>
    <row r="233" spans="1:35" s="5" customFormat="1" ht="35.1" customHeight="1">
      <c r="A233" s="59"/>
      <c r="B233" s="59"/>
      <c r="C233" s="59"/>
      <c r="D233" s="232"/>
      <c r="E233" s="59"/>
      <c r="F233" s="59"/>
      <c r="G233" s="59"/>
      <c r="H233" s="59"/>
      <c r="I233" s="59"/>
      <c r="J233" s="59"/>
      <c r="K233" s="59"/>
      <c r="L233" s="40"/>
      <c r="M233" s="40"/>
      <c r="N233" s="269"/>
      <c r="O233" s="42"/>
      <c r="P233" s="42"/>
      <c r="Q233" s="8"/>
      <c r="R233" s="7"/>
      <c r="S233" s="7"/>
      <c r="T233" s="8"/>
      <c r="U233" s="7"/>
      <c r="V233" s="153"/>
      <c r="W233" s="6"/>
      <c r="X233" s="6"/>
      <c r="Y233" s="6"/>
      <c r="Z233" s="8"/>
      <c r="AA233" s="7"/>
      <c r="AB233" s="7"/>
      <c r="AC233" s="8"/>
      <c r="AD233" s="7"/>
      <c r="AE233" s="7"/>
      <c r="AF233" s="8"/>
      <c r="AG233" s="7"/>
      <c r="AH233" s="153"/>
      <c r="AI233" s="153"/>
    </row>
    <row r="234" spans="1:35" s="5" customFormat="1" ht="35.1" customHeight="1">
      <c r="A234" s="59"/>
      <c r="B234" s="59"/>
      <c r="C234" s="59"/>
      <c r="D234" s="232"/>
      <c r="E234" s="59"/>
      <c r="F234" s="59"/>
      <c r="G234" s="59"/>
      <c r="H234" s="59"/>
      <c r="I234" s="59"/>
      <c r="J234" s="59"/>
      <c r="K234" s="59"/>
      <c r="L234" s="40"/>
      <c r="M234" s="40"/>
      <c r="N234" s="269"/>
      <c r="O234" s="42"/>
      <c r="P234" s="42"/>
      <c r="Q234" s="8"/>
      <c r="R234" s="7"/>
      <c r="S234" s="7"/>
      <c r="T234" s="8"/>
      <c r="U234" s="7"/>
      <c r="V234" s="153"/>
      <c r="W234" s="6"/>
      <c r="X234" s="6"/>
      <c r="Y234" s="6"/>
      <c r="Z234" s="8"/>
      <c r="AA234" s="7"/>
      <c r="AB234" s="7"/>
      <c r="AC234" s="8"/>
      <c r="AD234" s="7"/>
      <c r="AE234" s="7"/>
      <c r="AF234" s="8"/>
      <c r="AG234" s="7"/>
      <c r="AH234" s="153"/>
      <c r="AI234" s="153"/>
    </row>
    <row r="235" spans="1:35" s="5" customFormat="1" ht="35.1" customHeight="1">
      <c r="A235" s="59"/>
      <c r="B235" s="59"/>
      <c r="C235" s="59"/>
      <c r="D235" s="232"/>
      <c r="E235" s="59"/>
      <c r="F235" s="59"/>
      <c r="G235" s="59"/>
      <c r="H235" s="59"/>
      <c r="I235" s="59"/>
      <c r="J235" s="59"/>
      <c r="K235" s="59"/>
      <c r="L235" s="40"/>
      <c r="M235" s="40"/>
      <c r="N235" s="269"/>
      <c r="O235" s="42"/>
      <c r="P235" s="42"/>
      <c r="Q235" s="8"/>
      <c r="R235" s="7"/>
      <c r="S235" s="7"/>
      <c r="T235" s="8"/>
      <c r="U235" s="7"/>
      <c r="V235" s="153"/>
      <c r="W235" s="6"/>
      <c r="X235" s="6"/>
      <c r="Y235" s="6"/>
      <c r="Z235" s="8"/>
      <c r="AA235" s="7"/>
      <c r="AB235" s="7"/>
      <c r="AC235" s="8"/>
      <c r="AD235" s="7"/>
      <c r="AE235" s="7"/>
      <c r="AF235" s="8"/>
      <c r="AG235" s="7"/>
      <c r="AH235" s="153"/>
      <c r="AI235" s="153"/>
    </row>
    <row r="236" spans="1:35" s="5" customFormat="1" ht="35.1" customHeight="1">
      <c r="A236" s="59"/>
      <c r="B236" s="59"/>
      <c r="C236" s="59"/>
      <c r="D236" s="232"/>
      <c r="E236" s="59"/>
      <c r="F236" s="59"/>
      <c r="G236" s="59"/>
      <c r="H236" s="59"/>
      <c r="I236" s="59"/>
      <c r="J236" s="59"/>
      <c r="K236" s="59"/>
      <c r="L236" s="40"/>
      <c r="M236" s="40"/>
      <c r="N236" s="269"/>
      <c r="O236" s="42"/>
      <c r="P236" s="42"/>
      <c r="Q236" s="8"/>
      <c r="R236" s="7"/>
      <c r="S236" s="7"/>
      <c r="T236" s="8"/>
      <c r="U236" s="7"/>
      <c r="V236" s="153"/>
      <c r="W236" s="6"/>
      <c r="X236" s="6"/>
      <c r="Y236" s="6"/>
      <c r="Z236" s="8"/>
      <c r="AA236" s="7"/>
      <c r="AB236" s="7"/>
      <c r="AC236" s="8"/>
      <c r="AD236" s="7"/>
      <c r="AE236" s="7"/>
      <c r="AF236" s="8"/>
      <c r="AG236" s="7"/>
      <c r="AH236" s="153"/>
      <c r="AI236" s="153"/>
    </row>
    <row r="237" spans="1:35" s="5" customFormat="1" ht="35.1" customHeight="1">
      <c r="A237" s="59"/>
      <c r="B237" s="59"/>
      <c r="C237" s="59"/>
      <c r="D237" s="232"/>
      <c r="E237" s="59"/>
      <c r="F237" s="59"/>
      <c r="G237" s="59"/>
      <c r="H237" s="59"/>
      <c r="I237" s="59"/>
      <c r="J237" s="59"/>
      <c r="K237" s="59"/>
      <c r="L237" s="40"/>
      <c r="M237" s="40"/>
      <c r="N237" s="269"/>
      <c r="O237" s="42"/>
      <c r="P237" s="42"/>
      <c r="Q237" s="8"/>
      <c r="R237" s="7"/>
      <c r="S237" s="7"/>
      <c r="T237" s="8"/>
      <c r="U237" s="7"/>
      <c r="V237" s="153"/>
      <c r="W237" s="6"/>
      <c r="X237" s="6"/>
      <c r="Y237" s="6"/>
      <c r="Z237" s="8"/>
      <c r="AA237" s="7"/>
      <c r="AB237" s="7"/>
      <c r="AC237" s="8"/>
      <c r="AD237" s="7"/>
      <c r="AE237" s="7"/>
      <c r="AF237" s="8"/>
      <c r="AG237" s="7"/>
      <c r="AH237" s="153"/>
      <c r="AI237" s="153"/>
    </row>
    <row r="238" spans="1:35" s="5" customFormat="1" ht="35.1" customHeight="1">
      <c r="A238" s="59"/>
      <c r="B238" s="59"/>
      <c r="C238" s="59"/>
      <c r="D238" s="232"/>
      <c r="E238" s="59"/>
      <c r="F238" s="59"/>
      <c r="G238" s="59"/>
      <c r="H238" s="59"/>
      <c r="I238" s="59"/>
      <c r="J238" s="59"/>
      <c r="K238" s="59"/>
      <c r="L238" s="40"/>
      <c r="M238" s="40"/>
      <c r="N238" s="269"/>
      <c r="O238" s="42"/>
      <c r="P238" s="42"/>
      <c r="Q238" s="8"/>
      <c r="R238" s="7"/>
      <c r="S238" s="7"/>
      <c r="T238" s="8"/>
      <c r="U238" s="7"/>
      <c r="V238" s="153"/>
      <c r="W238" s="6"/>
      <c r="X238" s="6"/>
      <c r="Y238" s="6"/>
      <c r="Z238" s="8"/>
      <c r="AA238" s="7"/>
      <c r="AB238" s="7"/>
      <c r="AC238" s="8"/>
      <c r="AD238" s="7"/>
      <c r="AE238" s="7"/>
      <c r="AF238" s="8"/>
      <c r="AG238" s="7"/>
      <c r="AH238" s="153"/>
      <c r="AI238" s="153"/>
    </row>
    <row r="239" spans="1:35" s="5" customFormat="1" ht="35.1" customHeight="1">
      <c r="A239" s="59"/>
      <c r="B239" s="59"/>
      <c r="C239" s="59"/>
      <c r="D239" s="232"/>
      <c r="E239" s="59"/>
      <c r="F239" s="59"/>
      <c r="G239" s="59"/>
      <c r="H239" s="59"/>
      <c r="I239" s="59"/>
      <c r="J239" s="59"/>
      <c r="K239" s="59"/>
      <c r="L239" s="40"/>
      <c r="M239" s="40"/>
      <c r="N239" s="269"/>
      <c r="O239" s="42"/>
      <c r="P239" s="42"/>
      <c r="Q239" s="8"/>
      <c r="R239" s="7"/>
      <c r="S239" s="7"/>
      <c r="T239" s="8"/>
      <c r="U239" s="7"/>
      <c r="V239" s="153"/>
      <c r="W239" s="6"/>
      <c r="X239" s="6"/>
      <c r="Y239" s="6"/>
      <c r="Z239" s="8"/>
      <c r="AA239" s="7"/>
      <c r="AB239" s="7"/>
      <c r="AC239" s="8"/>
      <c r="AD239" s="7"/>
      <c r="AE239" s="7"/>
      <c r="AF239" s="8"/>
      <c r="AG239" s="7"/>
      <c r="AH239" s="153"/>
      <c r="AI239" s="153"/>
    </row>
    <row r="240" spans="1:35" s="5" customFormat="1" ht="35.1" customHeight="1">
      <c r="A240" s="59"/>
      <c r="B240" s="59"/>
      <c r="C240" s="59"/>
      <c r="D240" s="232"/>
      <c r="E240" s="59"/>
      <c r="F240" s="59"/>
      <c r="G240" s="59"/>
      <c r="H240" s="59"/>
      <c r="I240" s="59"/>
      <c r="J240" s="59"/>
      <c r="K240" s="59"/>
      <c r="L240" s="40"/>
      <c r="M240" s="40"/>
      <c r="N240" s="269"/>
      <c r="O240" s="42"/>
      <c r="P240" s="42"/>
      <c r="Q240" s="8"/>
      <c r="R240" s="7"/>
      <c r="S240" s="7"/>
      <c r="T240" s="8"/>
      <c r="U240" s="7"/>
      <c r="V240" s="153"/>
      <c r="W240" s="6"/>
      <c r="X240" s="6"/>
      <c r="Y240" s="6"/>
      <c r="Z240" s="8"/>
      <c r="AA240" s="7"/>
      <c r="AB240" s="7"/>
      <c r="AC240" s="8"/>
      <c r="AD240" s="7"/>
      <c r="AE240" s="7"/>
      <c r="AF240" s="8"/>
      <c r="AG240" s="7"/>
      <c r="AH240" s="153"/>
      <c r="AI240" s="153"/>
    </row>
    <row r="241" spans="1:35" s="5" customFormat="1" ht="35.1" customHeight="1">
      <c r="A241" s="59"/>
      <c r="B241" s="59"/>
      <c r="C241" s="59"/>
      <c r="D241" s="232"/>
      <c r="E241" s="59"/>
      <c r="F241" s="59"/>
      <c r="G241" s="59"/>
      <c r="H241" s="59"/>
      <c r="I241" s="59"/>
      <c r="J241" s="59"/>
      <c r="K241" s="59"/>
      <c r="L241" s="40"/>
      <c r="M241" s="40"/>
      <c r="N241" s="269"/>
      <c r="O241" s="42"/>
      <c r="P241" s="42"/>
      <c r="Q241" s="8"/>
      <c r="R241" s="7"/>
      <c r="S241" s="7"/>
      <c r="T241" s="8"/>
      <c r="U241" s="7"/>
      <c r="V241" s="153"/>
      <c r="W241" s="6"/>
      <c r="X241" s="6"/>
      <c r="Y241" s="6"/>
      <c r="Z241" s="8"/>
      <c r="AA241" s="7"/>
      <c r="AB241" s="7"/>
      <c r="AC241" s="8"/>
      <c r="AD241" s="7"/>
      <c r="AE241" s="7"/>
      <c r="AF241" s="8"/>
      <c r="AG241" s="7"/>
      <c r="AH241" s="153"/>
      <c r="AI241" s="153"/>
    </row>
    <row r="242" spans="1:35" s="5" customFormat="1" ht="35.1" customHeight="1">
      <c r="A242" s="59"/>
      <c r="B242" s="59"/>
      <c r="C242" s="59"/>
      <c r="D242" s="232"/>
      <c r="E242" s="59"/>
      <c r="F242" s="59"/>
      <c r="G242" s="59"/>
      <c r="H242" s="59"/>
      <c r="I242" s="59"/>
      <c r="J242" s="59"/>
      <c r="K242" s="59"/>
      <c r="L242" s="40"/>
      <c r="M242" s="40"/>
      <c r="N242" s="269"/>
      <c r="O242" s="42"/>
      <c r="P242" s="42"/>
      <c r="Q242" s="8"/>
      <c r="R242" s="7"/>
      <c r="S242" s="7"/>
      <c r="T242" s="8"/>
      <c r="U242" s="7"/>
      <c r="V242" s="153"/>
      <c r="W242" s="6"/>
      <c r="X242" s="6"/>
      <c r="Y242" s="6"/>
      <c r="Z242" s="8"/>
      <c r="AA242" s="7"/>
      <c r="AB242" s="7"/>
      <c r="AC242" s="8"/>
      <c r="AD242" s="7"/>
      <c r="AE242" s="7"/>
      <c r="AF242" s="8"/>
      <c r="AG242" s="7"/>
      <c r="AH242" s="153"/>
      <c r="AI242" s="153"/>
    </row>
    <row r="243" spans="1:35" s="5" customFormat="1" ht="35.1" customHeight="1">
      <c r="A243" s="59"/>
      <c r="B243" s="59"/>
      <c r="C243" s="59"/>
      <c r="D243" s="232"/>
      <c r="E243" s="59"/>
      <c r="F243" s="59"/>
      <c r="G243" s="59"/>
      <c r="H243" s="59"/>
      <c r="I243" s="59"/>
      <c r="J243" s="59"/>
      <c r="K243" s="59"/>
      <c r="L243" s="40"/>
      <c r="M243" s="40"/>
      <c r="N243" s="269"/>
      <c r="O243" s="42"/>
      <c r="P243" s="42"/>
      <c r="Q243" s="8"/>
      <c r="R243" s="7"/>
      <c r="S243" s="7"/>
      <c r="T243" s="8"/>
      <c r="U243" s="7"/>
      <c r="V243" s="153"/>
      <c r="W243" s="6"/>
      <c r="X243" s="6"/>
      <c r="Y243" s="6"/>
      <c r="Z243" s="8"/>
      <c r="AA243" s="7"/>
      <c r="AB243" s="7"/>
      <c r="AC243" s="8"/>
      <c r="AD243" s="7"/>
      <c r="AE243" s="7"/>
      <c r="AF243" s="8"/>
      <c r="AG243" s="7"/>
      <c r="AH243" s="153"/>
      <c r="AI243" s="153"/>
    </row>
    <row r="244" spans="1:35" s="5" customFormat="1" ht="35.1" customHeight="1">
      <c r="A244" s="59"/>
      <c r="B244" s="59"/>
      <c r="C244" s="59"/>
      <c r="D244" s="232"/>
      <c r="E244" s="59"/>
      <c r="F244" s="59"/>
      <c r="G244" s="59"/>
      <c r="H244" s="59"/>
      <c r="I244" s="59"/>
      <c r="J244" s="59"/>
      <c r="K244" s="59"/>
      <c r="L244" s="40"/>
      <c r="M244" s="40"/>
      <c r="N244" s="269"/>
      <c r="O244" s="42"/>
      <c r="P244" s="42"/>
      <c r="Q244" s="8"/>
      <c r="R244" s="7"/>
      <c r="S244" s="7"/>
      <c r="T244" s="8"/>
      <c r="U244" s="7"/>
      <c r="V244" s="153"/>
      <c r="W244" s="6"/>
      <c r="X244" s="6"/>
      <c r="Y244" s="6"/>
      <c r="Z244" s="8"/>
      <c r="AA244" s="7"/>
      <c r="AB244" s="7"/>
      <c r="AC244" s="8"/>
      <c r="AD244" s="7"/>
      <c r="AE244" s="7"/>
      <c r="AF244" s="8"/>
      <c r="AG244" s="7"/>
      <c r="AH244" s="153"/>
      <c r="AI244" s="153"/>
    </row>
    <row r="245" spans="1:35" s="5" customFormat="1" ht="35.1" customHeight="1">
      <c r="A245" s="59"/>
      <c r="B245" s="59"/>
      <c r="C245" s="59"/>
      <c r="D245" s="232"/>
      <c r="E245" s="59"/>
      <c r="F245" s="59"/>
      <c r="G245" s="59"/>
      <c r="H245" s="59"/>
      <c r="I245" s="59"/>
      <c r="J245" s="59"/>
      <c r="K245" s="59"/>
      <c r="L245" s="40"/>
      <c r="M245" s="40"/>
      <c r="N245" s="269"/>
      <c r="O245" s="42"/>
      <c r="P245" s="42"/>
      <c r="Q245" s="8"/>
      <c r="R245" s="7"/>
      <c r="S245" s="7"/>
      <c r="T245" s="8"/>
      <c r="U245" s="7"/>
      <c r="V245" s="153"/>
      <c r="W245" s="6"/>
      <c r="X245" s="6"/>
      <c r="Y245" s="6"/>
      <c r="Z245" s="8"/>
      <c r="AA245" s="7"/>
      <c r="AB245" s="7"/>
      <c r="AC245" s="8"/>
      <c r="AD245" s="7"/>
      <c r="AE245" s="7"/>
      <c r="AF245" s="8"/>
      <c r="AG245" s="7"/>
      <c r="AH245" s="153"/>
      <c r="AI245" s="153"/>
    </row>
    <row r="246" spans="1:35" s="5" customFormat="1" ht="35.1" customHeight="1">
      <c r="A246" s="59"/>
      <c r="B246" s="59"/>
      <c r="C246" s="59"/>
      <c r="D246" s="232"/>
      <c r="E246" s="59"/>
      <c r="F246" s="59"/>
      <c r="G246" s="59"/>
      <c r="H246" s="59"/>
      <c r="I246" s="59"/>
      <c r="J246" s="59"/>
      <c r="K246" s="59"/>
      <c r="L246" s="40"/>
      <c r="M246" s="40"/>
      <c r="N246" s="269"/>
      <c r="O246" s="42"/>
      <c r="P246" s="42"/>
      <c r="Q246" s="8"/>
      <c r="R246" s="7"/>
      <c r="S246" s="7"/>
      <c r="T246" s="8"/>
      <c r="U246" s="7"/>
      <c r="V246" s="153"/>
      <c r="W246" s="6"/>
      <c r="X246" s="6"/>
      <c r="Y246" s="6"/>
      <c r="Z246" s="8"/>
      <c r="AA246" s="7"/>
      <c r="AB246" s="7"/>
      <c r="AC246" s="8"/>
      <c r="AD246" s="7"/>
      <c r="AE246" s="7"/>
      <c r="AF246" s="8"/>
      <c r="AG246" s="7"/>
      <c r="AH246" s="153"/>
      <c r="AI246" s="153"/>
    </row>
    <row r="247" spans="1:35" s="5" customFormat="1" ht="35.1" customHeight="1">
      <c r="A247" s="59"/>
      <c r="B247" s="59"/>
      <c r="C247" s="59"/>
      <c r="D247" s="232"/>
      <c r="E247" s="59"/>
      <c r="F247" s="59"/>
      <c r="G247" s="59"/>
      <c r="H247" s="59"/>
      <c r="I247" s="59"/>
      <c r="J247" s="59"/>
      <c r="K247" s="59"/>
      <c r="L247" s="40"/>
      <c r="M247" s="40"/>
      <c r="N247" s="269"/>
      <c r="O247" s="42"/>
      <c r="P247" s="42"/>
      <c r="Q247" s="8"/>
      <c r="R247" s="7"/>
      <c r="S247" s="7"/>
      <c r="T247" s="8"/>
      <c r="U247" s="7"/>
      <c r="V247" s="153"/>
      <c r="W247" s="6"/>
      <c r="X247" s="6"/>
      <c r="Y247" s="6"/>
      <c r="Z247" s="8"/>
      <c r="AA247" s="7"/>
      <c r="AB247" s="7"/>
      <c r="AC247" s="8"/>
      <c r="AD247" s="7"/>
      <c r="AE247" s="7"/>
      <c r="AF247" s="8"/>
      <c r="AG247" s="7"/>
      <c r="AH247" s="153"/>
      <c r="AI247" s="153"/>
    </row>
    <row r="248" spans="1:35" s="5" customFormat="1" ht="35.1" customHeight="1">
      <c r="A248" s="59"/>
      <c r="B248" s="59"/>
      <c r="C248" s="59"/>
      <c r="D248" s="232"/>
      <c r="E248" s="59"/>
      <c r="F248" s="59"/>
      <c r="G248" s="59"/>
      <c r="H248" s="59"/>
      <c r="I248" s="59"/>
      <c r="J248" s="59"/>
      <c r="K248" s="59"/>
      <c r="L248" s="40"/>
      <c r="M248" s="40"/>
      <c r="N248" s="269"/>
      <c r="O248" s="42"/>
      <c r="P248" s="42"/>
      <c r="Q248" s="8"/>
      <c r="R248" s="7"/>
      <c r="S248" s="7"/>
      <c r="T248" s="8"/>
      <c r="U248" s="7"/>
      <c r="V248" s="153"/>
      <c r="W248" s="6"/>
      <c r="X248" s="6"/>
      <c r="Y248" s="6"/>
      <c r="Z248" s="8"/>
      <c r="AA248" s="7"/>
      <c r="AB248" s="7"/>
      <c r="AC248" s="8"/>
      <c r="AD248" s="7"/>
      <c r="AE248" s="7"/>
      <c r="AF248" s="8"/>
      <c r="AG248" s="7"/>
      <c r="AH248" s="153"/>
      <c r="AI248" s="153"/>
    </row>
    <row r="249" spans="1:35" s="5" customFormat="1" ht="35.1" customHeight="1">
      <c r="A249" s="59"/>
      <c r="B249" s="59"/>
      <c r="C249" s="59"/>
      <c r="D249" s="232"/>
      <c r="E249" s="59"/>
      <c r="F249" s="59"/>
      <c r="G249" s="59"/>
      <c r="H249" s="59"/>
      <c r="I249" s="59"/>
      <c r="J249" s="59"/>
      <c r="K249" s="59"/>
      <c r="L249" s="40"/>
      <c r="M249" s="40"/>
      <c r="N249" s="269"/>
      <c r="O249" s="42"/>
      <c r="P249" s="42"/>
      <c r="Q249" s="8"/>
      <c r="R249" s="7"/>
      <c r="S249" s="7"/>
      <c r="T249" s="8"/>
      <c r="U249" s="7"/>
      <c r="V249" s="153"/>
      <c r="W249" s="6"/>
      <c r="X249" s="6"/>
      <c r="Y249" s="6"/>
      <c r="Z249" s="8"/>
      <c r="AA249" s="7"/>
      <c r="AB249" s="7"/>
      <c r="AC249" s="8"/>
      <c r="AD249" s="7"/>
      <c r="AE249" s="7"/>
      <c r="AF249" s="8"/>
      <c r="AG249" s="7"/>
      <c r="AH249" s="153"/>
      <c r="AI249" s="153"/>
    </row>
    <row r="250" spans="1:35" s="5" customFormat="1" ht="35.1" customHeight="1">
      <c r="A250" s="59"/>
      <c r="B250" s="59"/>
      <c r="C250" s="59"/>
      <c r="D250" s="232"/>
      <c r="E250" s="59"/>
      <c r="F250" s="59"/>
      <c r="G250" s="59"/>
      <c r="H250" s="59"/>
      <c r="I250" s="59"/>
      <c r="J250" s="59"/>
      <c r="K250" s="59"/>
      <c r="L250" s="40"/>
      <c r="M250" s="40"/>
      <c r="N250" s="269"/>
      <c r="O250" s="42"/>
      <c r="P250" s="42"/>
      <c r="Q250" s="8"/>
      <c r="R250" s="7"/>
      <c r="S250" s="7"/>
      <c r="T250" s="8"/>
      <c r="U250" s="7"/>
      <c r="V250" s="153"/>
      <c r="W250" s="6"/>
      <c r="X250" s="6"/>
      <c r="Y250" s="6"/>
      <c r="Z250" s="8"/>
      <c r="AA250" s="7"/>
      <c r="AB250" s="7"/>
      <c r="AC250" s="8"/>
      <c r="AD250" s="7"/>
      <c r="AE250" s="7"/>
      <c r="AF250" s="8"/>
      <c r="AG250" s="7"/>
      <c r="AH250" s="153"/>
      <c r="AI250" s="153"/>
    </row>
    <row r="251" spans="1:35" s="5" customFormat="1" ht="35.1" customHeight="1">
      <c r="A251" s="59"/>
      <c r="B251" s="59"/>
      <c r="C251" s="59"/>
      <c r="D251" s="232"/>
      <c r="E251" s="59"/>
      <c r="F251" s="59"/>
      <c r="G251" s="59"/>
      <c r="H251" s="59"/>
      <c r="I251" s="59"/>
      <c r="J251" s="59"/>
      <c r="K251" s="59"/>
      <c r="L251" s="40"/>
      <c r="M251" s="40"/>
      <c r="N251" s="269"/>
      <c r="O251" s="42"/>
      <c r="P251" s="42"/>
      <c r="Q251" s="8"/>
      <c r="R251" s="7"/>
      <c r="S251" s="7"/>
      <c r="T251" s="8"/>
      <c r="U251" s="7"/>
      <c r="V251" s="153"/>
      <c r="W251" s="6"/>
      <c r="X251" s="6"/>
      <c r="Y251" s="6"/>
      <c r="Z251" s="8"/>
      <c r="AA251" s="7"/>
      <c r="AB251" s="7"/>
      <c r="AC251" s="8"/>
      <c r="AD251" s="7"/>
      <c r="AE251" s="7"/>
      <c r="AF251" s="8"/>
      <c r="AG251" s="7"/>
      <c r="AH251" s="153"/>
      <c r="AI251" s="153"/>
    </row>
    <row r="252" spans="1:35" s="5" customFormat="1" ht="35.1" customHeight="1">
      <c r="A252" s="59"/>
      <c r="B252" s="59"/>
      <c r="C252" s="59"/>
      <c r="D252" s="232"/>
      <c r="E252" s="59"/>
      <c r="F252" s="59"/>
      <c r="G252" s="59"/>
      <c r="H252" s="59"/>
      <c r="I252" s="59"/>
      <c r="J252" s="59"/>
      <c r="K252" s="59"/>
      <c r="L252" s="40"/>
      <c r="M252" s="40"/>
      <c r="N252" s="269"/>
      <c r="O252" s="42"/>
      <c r="P252" s="42"/>
      <c r="Q252" s="8"/>
      <c r="R252" s="7"/>
      <c r="S252" s="7"/>
      <c r="T252" s="8"/>
      <c r="U252" s="7"/>
      <c r="V252" s="153"/>
      <c r="W252" s="6"/>
      <c r="X252" s="6"/>
      <c r="Y252" s="6"/>
      <c r="Z252" s="8"/>
      <c r="AA252" s="7"/>
      <c r="AB252" s="7"/>
      <c r="AC252" s="8"/>
      <c r="AD252" s="7"/>
      <c r="AE252" s="7"/>
      <c r="AF252" s="8"/>
      <c r="AG252" s="7"/>
      <c r="AH252" s="153"/>
      <c r="AI252" s="153"/>
    </row>
    <row r="253" spans="1:35" s="5" customFormat="1" ht="35.1" customHeight="1">
      <c r="A253" s="59"/>
      <c r="B253" s="59"/>
      <c r="C253" s="59"/>
      <c r="D253" s="232"/>
      <c r="E253" s="59"/>
      <c r="F253" s="59"/>
      <c r="G253" s="59"/>
      <c r="H253" s="59"/>
      <c r="I253" s="59"/>
      <c r="J253" s="59"/>
      <c r="K253" s="59"/>
      <c r="L253" s="40"/>
      <c r="M253" s="40"/>
      <c r="N253" s="269"/>
      <c r="O253" s="42"/>
      <c r="P253" s="42"/>
      <c r="Q253" s="8"/>
      <c r="R253" s="7"/>
      <c r="S253" s="7"/>
      <c r="T253" s="8"/>
      <c r="U253" s="7"/>
      <c r="V253" s="153"/>
      <c r="W253" s="6"/>
      <c r="X253" s="6"/>
      <c r="Y253" s="6"/>
      <c r="Z253" s="8"/>
      <c r="AA253" s="7"/>
      <c r="AB253" s="7"/>
      <c r="AC253" s="8"/>
      <c r="AD253" s="7"/>
      <c r="AE253" s="7"/>
      <c r="AF253" s="8"/>
      <c r="AG253" s="7"/>
      <c r="AH253" s="153"/>
      <c r="AI253" s="153"/>
    </row>
    <row r="254" spans="1:35" s="5" customFormat="1" ht="35.1" customHeight="1">
      <c r="A254" s="59"/>
      <c r="B254" s="59"/>
      <c r="C254" s="59"/>
      <c r="D254" s="232"/>
      <c r="E254" s="59"/>
      <c r="F254" s="59"/>
      <c r="G254" s="59"/>
      <c r="H254" s="59"/>
      <c r="I254" s="59"/>
      <c r="J254" s="59"/>
      <c r="K254" s="59"/>
      <c r="L254" s="40"/>
      <c r="M254" s="40"/>
      <c r="N254" s="269"/>
      <c r="O254" s="42"/>
      <c r="P254" s="42"/>
      <c r="Q254" s="8"/>
      <c r="R254" s="7"/>
      <c r="S254" s="7"/>
      <c r="T254" s="8"/>
      <c r="U254" s="7"/>
      <c r="V254" s="153"/>
      <c r="W254" s="6"/>
      <c r="X254" s="6"/>
      <c r="Y254" s="6"/>
      <c r="Z254" s="8"/>
      <c r="AA254" s="7"/>
      <c r="AB254" s="7"/>
      <c r="AC254" s="8"/>
      <c r="AD254" s="7"/>
      <c r="AE254" s="7"/>
      <c r="AF254" s="8"/>
      <c r="AG254" s="7"/>
      <c r="AH254" s="153"/>
      <c r="AI254" s="153"/>
    </row>
    <row r="255" spans="1:35" s="5" customFormat="1" ht="35.1" customHeight="1">
      <c r="A255" s="59"/>
      <c r="B255" s="59"/>
      <c r="C255" s="59"/>
      <c r="D255" s="232"/>
      <c r="E255" s="59"/>
      <c r="F255" s="59"/>
      <c r="G255" s="59"/>
      <c r="H255" s="59"/>
      <c r="I255" s="59"/>
      <c r="J255" s="59"/>
      <c r="K255" s="59"/>
      <c r="L255" s="40"/>
      <c r="M255" s="40"/>
      <c r="N255" s="269"/>
      <c r="O255" s="42"/>
      <c r="P255" s="42"/>
      <c r="Q255" s="8"/>
      <c r="R255" s="7"/>
      <c r="S255" s="7"/>
      <c r="T255" s="8"/>
      <c r="U255" s="7"/>
      <c r="V255" s="153"/>
      <c r="W255" s="6"/>
      <c r="X255" s="6"/>
      <c r="Y255" s="6"/>
      <c r="Z255" s="8"/>
      <c r="AA255" s="7"/>
      <c r="AB255" s="7"/>
      <c r="AC255" s="8"/>
      <c r="AD255" s="7"/>
      <c r="AE255" s="7"/>
      <c r="AF255" s="8"/>
      <c r="AG255" s="7"/>
      <c r="AH255" s="153"/>
      <c r="AI255" s="153"/>
    </row>
    <row r="256" spans="1:35" s="5" customFormat="1" ht="35.1" customHeight="1">
      <c r="A256" s="59"/>
      <c r="B256" s="59"/>
      <c r="C256" s="59"/>
      <c r="D256" s="232"/>
      <c r="E256" s="59"/>
      <c r="F256" s="59"/>
      <c r="G256" s="59"/>
      <c r="H256" s="59"/>
      <c r="I256" s="59"/>
      <c r="J256" s="59"/>
      <c r="K256" s="59"/>
      <c r="L256" s="40"/>
      <c r="M256" s="40"/>
      <c r="N256" s="269"/>
      <c r="O256" s="42"/>
      <c r="P256" s="42"/>
      <c r="Q256" s="8"/>
      <c r="R256" s="7"/>
      <c r="S256" s="7"/>
      <c r="T256" s="8"/>
      <c r="U256" s="7"/>
      <c r="V256" s="153"/>
      <c r="W256" s="6"/>
      <c r="X256" s="6"/>
      <c r="Y256" s="6"/>
      <c r="Z256" s="8"/>
      <c r="AA256" s="7"/>
      <c r="AB256" s="7"/>
      <c r="AC256" s="8"/>
      <c r="AD256" s="7"/>
      <c r="AE256" s="7"/>
      <c r="AF256" s="8"/>
      <c r="AG256" s="7"/>
      <c r="AH256" s="153"/>
      <c r="AI256" s="153"/>
    </row>
    <row r="257" spans="1:35" s="5" customFormat="1" ht="35.1" customHeight="1">
      <c r="A257" s="59"/>
      <c r="B257" s="59"/>
      <c r="C257" s="59"/>
      <c r="D257" s="232"/>
      <c r="E257" s="59"/>
      <c r="F257" s="59"/>
      <c r="G257" s="59"/>
      <c r="H257" s="59"/>
      <c r="I257" s="59"/>
      <c r="J257" s="59"/>
      <c r="K257" s="59"/>
      <c r="L257" s="40"/>
      <c r="M257" s="40"/>
      <c r="N257" s="269"/>
      <c r="O257" s="42"/>
      <c r="P257" s="42"/>
      <c r="Q257" s="8"/>
      <c r="R257" s="7"/>
      <c r="S257" s="7"/>
      <c r="T257" s="8"/>
      <c r="U257" s="7"/>
      <c r="V257" s="153"/>
      <c r="W257" s="6"/>
      <c r="X257" s="6"/>
      <c r="Y257" s="6"/>
      <c r="Z257" s="8"/>
      <c r="AA257" s="7"/>
      <c r="AB257" s="7"/>
      <c r="AC257" s="8"/>
      <c r="AD257" s="7"/>
      <c r="AE257" s="7"/>
      <c r="AF257" s="8"/>
      <c r="AG257" s="7"/>
      <c r="AH257" s="153"/>
      <c r="AI257" s="153"/>
    </row>
    <row r="258" spans="1:35" s="5" customFormat="1" ht="35.1" customHeight="1">
      <c r="A258" s="59"/>
      <c r="B258" s="59"/>
      <c r="C258" s="59"/>
      <c r="D258" s="232"/>
      <c r="E258" s="59"/>
      <c r="F258" s="59"/>
      <c r="G258" s="59"/>
      <c r="H258" s="59"/>
      <c r="I258" s="59"/>
      <c r="J258" s="59"/>
      <c r="K258" s="59"/>
      <c r="L258" s="40"/>
      <c r="M258" s="40"/>
      <c r="N258" s="269"/>
      <c r="O258" s="42"/>
      <c r="P258" s="42"/>
      <c r="Q258" s="8"/>
      <c r="R258" s="7"/>
      <c r="S258" s="7"/>
      <c r="T258" s="8"/>
      <c r="U258" s="7"/>
      <c r="V258" s="153"/>
      <c r="W258" s="6"/>
      <c r="X258" s="6"/>
      <c r="Y258" s="6"/>
      <c r="Z258" s="8"/>
      <c r="AA258" s="7"/>
      <c r="AB258" s="7"/>
      <c r="AC258" s="8"/>
      <c r="AD258" s="7"/>
      <c r="AE258" s="7"/>
      <c r="AF258" s="8"/>
      <c r="AG258" s="7"/>
      <c r="AH258" s="153"/>
      <c r="AI258" s="153"/>
    </row>
    <row r="259" spans="1:35" s="5" customFormat="1" ht="35.1" customHeight="1">
      <c r="A259" s="59"/>
      <c r="B259" s="59"/>
      <c r="C259" s="59"/>
      <c r="D259" s="232"/>
      <c r="E259" s="59"/>
      <c r="F259" s="59"/>
      <c r="G259" s="59"/>
      <c r="H259" s="59"/>
      <c r="I259" s="59"/>
      <c r="J259" s="59"/>
      <c r="K259" s="59"/>
      <c r="L259" s="40"/>
      <c r="M259" s="40"/>
      <c r="N259" s="269"/>
      <c r="O259" s="42"/>
      <c r="P259" s="42"/>
      <c r="Q259" s="8"/>
      <c r="R259" s="7"/>
      <c r="S259" s="7"/>
      <c r="T259" s="8"/>
      <c r="U259" s="7"/>
      <c r="V259" s="153"/>
      <c r="W259" s="6"/>
      <c r="X259" s="6"/>
      <c r="Y259" s="6"/>
      <c r="Z259" s="8"/>
      <c r="AA259" s="7"/>
      <c r="AB259" s="7"/>
      <c r="AC259" s="8"/>
      <c r="AD259" s="7"/>
      <c r="AE259" s="7"/>
      <c r="AF259" s="8"/>
      <c r="AG259" s="7"/>
      <c r="AH259" s="153"/>
      <c r="AI259" s="153"/>
    </row>
    <row r="260" spans="1:35" s="5" customFormat="1" ht="35.1" customHeight="1">
      <c r="A260" s="59"/>
      <c r="B260" s="59"/>
      <c r="C260" s="59"/>
      <c r="D260" s="232"/>
      <c r="E260" s="59"/>
      <c r="F260" s="59"/>
      <c r="G260" s="59"/>
      <c r="H260" s="59"/>
      <c r="I260" s="59"/>
      <c r="J260" s="59"/>
      <c r="K260" s="59"/>
      <c r="L260" s="40"/>
      <c r="M260" s="40"/>
      <c r="N260" s="269"/>
      <c r="O260" s="42"/>
      <c r="P260" s="42"/>
      <c r="Q260" s="8"/>
      <c r="R260" s="7"/>
      <c r="S260" s="7"/>
      <c r="T260" s="8"/>
      <c r="U260" s="7"/>
      <c r="V260" s="153"/>
      <c r="W260" s="6"/>
      <c r="X260" s="6"/>
      <c r="Y260" s="6"/>
      <c r="Z260" s="8"/>
      <c r="AA260" s="7"/>
      <c r="AB260" s="7"/>
      <c r="AC260" s="8"/>
      <c r="AD260" s="7"/>
      <c r="AE260" s="7"/>
      <c r="AF260" s="8"/>
      <c r="AG260" s="7"/>
      <c r="AH260" s="153"/>
      <c r="AI260" s="153"/>
    </row>
    <row r="261" spans="1:35" s="5" customFormat="1" ht="35.1" customHeight="1">
      <c r="A261" s="59"/>
      <c r="B261" s="59"/>
      <c r="C261" s="59"/>
      <c r="D261" s="232"/>
      <c r="E261" s="59"/>
      <c r="F261" s="59"/>
      <c r="G261" s="59"/>
      <c r="H261" s="59"/>
      <c r="I261" s="59"/>
      <c r="J261" s="59"/>
      <c r="K261" s="59"/>
      <c r="L261" s="40"/>
      <c r="M261" s="40"/>
      <c r="N261" s="269"/>
      <c r="O261" s="42"/>
      <c r="P261" s="42"/>
      <c r="Q261" s="8"/>
      <c r="R261" s="7"/>
      <c r="S261" s="7"/>
      <c r="T261" s="8"/>
      <c r="U261" s="7"/>
      <c r="V261" s="153"/>
      <c r="W261" s="6"/>
      <c r="X261" s="6"/>
      <c r="Y261" s="6"/>
      <c r="Z261" s="8"/>
      <c r="AA261" s="7"/>
      <c r="AB261" s="7"/>
      <c r="AC261" s="8"/>
      <c r="AD261" s="7"/>
      <c r="AE261" s="7"/>
      <c r="AF261" s="8"/>
      <c r="AG261" s="7"/>
      <c r="AH261" s="153"/>
      <c r="AI261" s="153"/>
    </row>
    <row r="262" spans="1:35" s="5" customFormat="1" ht="35.1" customHeight="1">
      <c r="A262" s="59"/>
      <c r="B262" s="59"/>
      <c r="C262" s="59"/>
      <c r="D262" s="232"/>
      <c r="E262" s="59"/>
      <c r="F262" s="59"/>
      <c r="G262" s="59"/>
      <c r="H262" s="59"/>
      <c r="I262" s="59"/>
      <c r="J262" s="59"/>
      <c r="K262" s="59"/>
      <c r="L262" s="40"/>
      <c r="M262" s="40"/>
      <c r="N262" s="269"/>
      <c r="O262" s="42"/>
      <c r="P262" s="42"/>
      <c r="Q262" s="8"/>
      <c r="R262" s="7"/>
      <c r="S262" s="7"/>
      <c r="T262" s="8"/>
      <c r="U262" s="7"/>
      <c r="V262" s="153"/>
      <c r="W262" s="6"/>
      <c r="X262" s="6"/>
      <c r="Y262" s="6"/>
      <c r="Z262" s="8"/>
      <c r="AA262" s="7"/>
      <c r="AB262" s="7"/>
      <c r="AC262" s="8"/>
      <c r="AD262" s="7"/>
      <c r="AE262" s="7"/>
      <c r="AF262" s="8"/>
      <c r="AG262" s="7"/>
      <c r="AH262" s="153"/>
      <c r="AI262" s="153"/>
    </row>
    <row r="263" spans="1:35" s="5" customFormat="1" ht="35.1" customHeight="1">
      <c r="A263" s="59"/>
      <c r="B263" s="59"/>
      <c r="C263" s="59"/>
      <c r="D263" s="232"/>
      <c r="E263" s="59"/>
      <c r="F263" s="59"/>
      <c r="G263" s="59"/>
      <c r="H263" s="59"/>
      <c r="I263" s="59"/>
      <c r="J263" s="59"/>
      <c r="K263" s="59"/>
      <c r="L263" s="40"/>
      <c r="M263" s="40"/>
      <c r="N263" s="269"/>
      <c r="O263" s="42"/>
      <c r="P263" s="42"/>
      <c r="Q263" s="8"/>
      <c r="R263" s="7"/>
      <c r="S263" s="7"/>
      <c r="T263" s="8"/>
      <c r="U263" s="7"/>
      <c r="V263" s="153"/>
      <c r="W263" s="6"/>
      <c r="X263" s="6"/>
      <c r="Y263" s="6"/>
      <c r="Z263" s="8"/>
      <c r="AA263" s="7"/>
      <c r="AB263" s="7"/>
      <c r="AC263" s="8"/>
      <c r="AD263" s="7"/>
      <c r="AE263" s="7"/>
      <c r="AF263" s="8"/>
      <c r="AG263" s="7"/>
      <c r="AH263" s="153"/>
      <c r="AI263" s="153"/>
    </row>
    <row r="264" spans="1:35" s="5" customFormat="1" ht="35.1" customHeight="1">
      <c r="A264" s="59"/>
      <c r="B264" s="59"/>
      <c r="C264" s="59"/>
      <c r="D264" s="232"/>
      <c r="E264" s="59"/>
      <c r="F264" s="59"/>
      <c r="G264" s="59"/>
      <c r="H264" s="59"/>
      <c r="I264" s="59"/>
      <c r="J264" s="59"/>
      <c r="K264" s="59"/>
      <c r="L264" s="40"/>
      <c r="M264" s="40"/>
      <c r="N264" s="269"/>
      <c r="O264" s="42"/>
      <c r="P264" s="42"/>
      <c r="Q264" s="8"/>
      <c r="R264" s="7"/>
      <c r="S264" s="7"/>
      <c r="T264" s="8"/>
      <c r="U264" s="7"/>
      <c r="V264" s="153"/>
      <c r="W264" s="6"/>
      <c r="X264" s="6"/>
      <c r="Y264" s="6"/>
      <c r="Z264" s="8"/>
      <c r="AA264" s="7"/>
      <c r="AB264" s="7"/>
      <c r="AC264" s="8"/>
      <c r="AD264" s="7"/>
      <c r="AE264" s="7"/>
      <c r="AF264" s="8"/>
      <c r="AG264" s="7"/>
      <c r="AH264" s="153"/>
      <c r="AI264" s="153"/>
    </row>
    <row r="265" spans="1:35" s="5" customFormat="1" ht="35.1" customHeight="1">
      <c r="A265" s="59"/>
      <c r="B265" s="59"/>
      <c r="C265" s="59"/>
      <c r="D265" s="232"/>
      <c r="E265" s="59"/>
      <c r="F265" s="59"/>
      <c r="G265" s="59"/>
      <c r="H265" s="59"/>
      <c r="I265" s="59"/>
      <c r="J265" s="59"/>
      <c r="K265" s="59"/>
      <c r="L265" s="40"/>
      <c r="M265" s="40"/>
      <c r="N265" s="269"/>
      <c r="O265" s="42"/>
      <c r="P265" s="42"/>
      <c r="Q265" s="8"/>
      <c r="R265" s="7"/>
      <c r="S265" s="7"/>
      <c r="T265" s="8"/>
      <c r="U265" s="7"/>
      <c r="V265" s="153"/>
      <c r="W265" s="6"/>
      <c r="X265" s="6"/>
      <c r="Y265" s="6"/>
      <c r="Z265" s="8"/>
      <c r="AA265" s="7"/>
      <c r="AB265" s="7"/>
      <c r="AC265" s="8"/>
      <c r="AD265" s="7"/>
      <c r="AE265" s="7"/>
      <c r="AF265" s="8"/>
      <c r="AG265" s="7"/>
      <c r="AH265" s="153"/>
      <c r="AI265" s="153"/>
    </row>
    <row r="266" spans="1:35" s="5" customFormat="1" ht="35.1" customHeight="1">
      <c r="A266" s="59"/>
      <c r="B266" s="59"/>
      <c r="C266" s="59"/>
      <c r="D266" s="232"/>
      <c r="E266" s="59"/>
      <c r="F266" s="59"/>
      <c r="G266" s="59"/>
      <c r="H266" s="59"/>
      <c r="I266" s="59"/>
      <c r="J266" s="59"/>
      <c r="K266" s="59"/>
      <c r="L266" s="40"/>
      <c r="M266" s="40"/>
      <c r="N266" s="269"/>
      <c r="O266" s="42"/>
      <c r="P266" s="42"/>
      <c r="Q266" s="8"/>
      <c r="R266" s="7"/>
      <c r="S266" s="7"/>
      <c r="T266" s="8"/>
      <c r="U266" s="7"/>
      <c r="V266" s="153"/>
      <c r="W266" s="6"/>
      <c r="X266" s="6"/>
      <c r="Y266" s="6"/>
      <c r="Z266" s="8"/>
      <c r="AA266" s="7"/>
      <c r="AB266" s="7"/>
      <c r="AC266" s="8"/>
      <c r="AD266" s="7"/>
      <c r="AE266" s="7"/>
      <c r="AF266" s="8"/>
      <c r="AG266" s="7"/>
      <c r="AH266" s="153"/>
      <c r="AI266" s="153"/>
    </row>
    <row r="267" spans="1:35" s="5" customFormat="1" ht="35.1" customHeight="1">
      <c r="A267" s="59"/>
      <c r="B267" s="59"/>
      <c r="C267" s="59"/>
      <c r="D267" s="232"/>
      <c r="E267" s="59"/>
      <c r="F267" s="59"/>
      <c r="G267" s="59"/>
      <c r="H267" s="59"/>
      <c r="I267" s="59"/>
      <c r="J267" s="59"/>
      <c r="K267" s="59"/>
      <c r="L267" s="40"/>
      <c r="M267" s="40"/>
      <c r="N267" s="269"/>
      <c r="O267" s="42"/>
      <c r="P267" s="42"/>
      <c r="Q267" s="8"/>
      <c r="R267" s="7"/>
      <c r="S267" s="7"/>
      <c r="T267" s="8"/>
      <c r="U267" s="7"/>
      <c r="V267" s="153"/>
      <c r="W267" s="6"/>
      <c r="X267" s="6"/>
      <c r="Y267" s="6"/>
      <c r="Z267" s="8"/>
      <c r="AA267" s="7"/>
      <c r="AB267" s="7"/>
      <c r="AC267" s="8"/>
      <c r="AD267" s="7"/>
      <c r="AE267" s="7"/>
      <c r="AF267" s="8"/>
      <c r="AG267" s="7"/>
      <c r="AH267" s="153"/>
      <c r="AI267" s="153"/>
    </row>
    <row r="268" spans="1:35" s="5" customFormat="1" ht="35.1" customHeight="1">
      <c r="A268" s="59"/>
      <c r="B268" s="59"/>
      <c r="C268" s="59"/>
      <c r="D268" s="232"/>
      <c r="E268" s="59"/>
      <c r="F268" s="59"/>
      <c r="G268" s="59"/>
      <c r="H268" s="59"/>
      <c r="I268" s="59"/>
      <c r="J268" s="59"/>
      <c r="K268" s="59"/>
      <c r="L268" s="40"/>
      <c r="M268" s="40"/>
      <c r="N268" s="269"/>
      <c r="O268" s="42"/>
      <c r="P268" s="42"/>
      <c r="Q268" s="8"/>
      <c r="R268" s="7"/>
      <c r="S268" s="7"/>
      <c r="T268" s="8"/>
      <c r="U268" s="7"/>
      <c r="V268" s="153"/>
      <c r="W268" s="6"/>
      <c r="X268" s="6"/>
      <c r="Y268" s="6"/>
      <c r="Z268" s="8"/>
      <c r="AA268" s="7"/>
      <c r="AB268" s="7"/>
      <c r="AC268" s="8"/>
      <c r="AD268" s="7"/>
      <c r="AE268" s="7"/>
      <c r="AF268" s="8"/>
      <c r="AG268" s="7"/>
      <c r="AH268" s="153"/>
      <c r="AI268" s="153"/>
    </row>
    <row r="269" spans="1:35" s="5" customFormat="1" ht="35.1" customHeight="1">
      <c r="A269" s="59"/>
      <c r="B269" s="59"/>
      <c r="C269" s="59"/>
      <c r="D269" s="232"/>
      <c r="E269" s="59"/>
      <c r="F269" s="59"/>
      <c r="G269" s="59"/>
      <c r="H269" s="59"/>
      <c r="I269" s="59"/>
      <c r="J269" s="59"/>
      <c r="K269" s="59"/>
      <c r="L269" s="40"/>
      <c r="M269" s="40"/>
      <c r="N269" s="269"/>
      <c r="O269" s="42"/>
      <c r="P269" s="42"/>
      <c r="Q269" s="8"/>
      <c r="R269" s="7"/>
      <c r="S269" s="7"/>
      <c r="T269" s="8"/>
      <c r="U269" s="7"/>
      <c r="V269" s="153"/>
      <c r="W269" s="6"/>
      <c r="X269" s="6"/>
      <c r="Y269" s="6"/>
      <c r="Z269" s="8"/>
      <c r="AA269" s="7"/>
      <c r="AB269" s="7"/>
      <c r="AC269" s="8"/>
      <c r="AD269" s="7"/>
      <c r="AE269" s="7"/>
      <c r="AF269" s="8"/>
      <c r="AG269" s="7"/>
      <c r="AH269" s="153"/>
      <c r="AI269" s="153"/>
    </row>
    <row r="270" spans="1:35" s="5" customFormat="1" ht="35.1" customHeight="1">
      <c r="A270" s="59"/>
      <c r="B270" s="59"/>
      <c r="C270" s="59"/>
      <c r="D270" s="232"/>
      <c r="E270" s="59"/>
      <c r="F270" s="59"/>
      <c r="G270" s="59"/>
      <c r="H270" s="59"/>
      <c r="I270" s="59"/>
      <c r="J270" s="59"/>
      <c r="K270" s="59"/>
      <c r="L270" s="40"/>
      <c r="M270" s="40"/>
      <c r="N270" s="269"/>
      <c r="O270" s="42"/>
      <c r="P270" s="42"/>
      <c r="Q270" s="8"/>
      <c r="R270" s="7"/>
      <c r="S270" s="7"/>
      <c r="T270" s="8"/>
      <c r="U270" s="7"/>
      <c r="V270" s="153"/>
      <c r="W270" s="6"/>
      <c r="X270" s="6"/>
      <c r="Y270" s="6"/>
      <c r="Z270" s="8"/>
      <c r="AA270" s="7"/>
      <c r="AB270" s="7"/>
      <c r="AC270" s="8"/>
      <c r="AD270" s="7"/>
      <c r="AE270" s="7"/>
      <c r="AF270" s="8"/>
      <c r="AG270" s="7"/>
      <c r="AH270" s="153"/>
      <c r="AI270" s="153"/>
    </row>
    <row r="271" spans="1:35" s="5" customFormat="1" ht="35.1" customHeight="1">
      <c r="A271" s="59"/>
      <c r="B271" s="59"/>
      <c r="C271" s="59"/>
      <c r="D271" s="232"/>
      <c r="E271" s="59"/>
      <c r="F271" s="59"/>
      <c r="G271" s="59"/>
      <c r="H271" s="59"/>
      <c r="I271" s="59"/>
      <c r="J271" s="59"/>
      <c r="K271" s="59"/>
      <c r="L271" s="40"/>
      <c r="M271" s="40"/>
      <c r="N271" s="269"/>
      <c r="O271" s="42"/>
      <c r="P271" s="42"/>
      <c r="Q271" s="8"/>
      <c r="R271" s="7"/>
      <c r="S271" s="7"/>
      <c r="T271" s="8"/>
      <c r="U271" s="7"/>
      <c r="V271" s="153"/>
      <c r="W271" s="6"/>
      <c r="X271" s="6"/>
      <c r="Y271" s="6"/>
      <c r="Z271" s="8"/>
      <c r="AA271" s="7"/>
      <c r="AB271" s="7"/>
      <c r="AC271" s="8"/>
      <c r="AD271" s="7"/>
      <c r="AE271" s="7"/>
      <c r="AF271" s="8"/>
      <c r="AG271" s="7"/>
      <c r="AH271" s="153"/>
      <c r="AI271" s="153"/>
    </row>
    <row r="272" spans="1:35" s="5" customFormat="1" ht="35.1" customHeight="1">
      <c r="A272" s="59"/>
      <c r="B272" s="59"/>
      <c r="C272" s="59"/>
      <c r="D272" s="232"/>
      <c r="E272" s="59"/>
      <c r="F272" s="59"/>
      <c r="G272" s="59"/>
      <c r="H272" s="59"/>
      <c r="I272" s="59"/>
      <c r="J272" s="59"/>
      <c r="K272" s="59"/>
      <c r="L272" s="40"/>
      <c r="M272" s="40"/>
      <c r="N272" s="269"/>
      <c r="O272" s="42"/>
      <c r="P272" s="42"/>
      <c r="Q272" s="8"/>
      <c r="R272" s="7"/>
      <c r="S272" s="7"/>
      <c r="T272" s="8"/>
      <c r="U272" s="7"/>
      <c r="V272" s="153"/>
      <c r="W272" s="6"/>
      <c r="X272" s="6"/>
      <c r="Y272" s="6"/>
      <c r="Z272" s="8"/>
      <c r="AA272" s="7"/>
      <c r="AB272" s="7"/>
      <c r="AC272" s="8"/>
      <c r="AD272" s="7"/>
      <c r="AE272" s="7"/>
      <c r="AF272" s="8"/>
      <c r="AG272" s="7"/>
      <c r="AH272" s="153"/>
      <c r="AI272" s="153"/>
    </row>
    <row r="273" spans="1:35" s="5" customFormat="1" ht="35.1" customHeight="1">
      <c r="A273" s="59"/>
      <c r="B273" s="59"/>
      <c r="C273" s="59"/>
      <c r="D273" s="232"/>
      <c r="E273" s="59"/>
      <c r="F273" s="59"/>
      <c r="G273" s="59"/>
      <c r="H273" s="59"/>
      <c r="I273" s="59"/>
      <c r="J273" s="59"/>
      <c r="K273" s="59"/>
      <c r="L273" s="40"/>
      <c r="M273" s="40"/>
      <c r="N273" s="269"/>
      <c r="O273" s="42"/>
      <c r="P273" s="42"/>
      <c r="Q273" s="8"/>
      <c r="R273" s="7"/>
      <c r="S273" s="7"/>
      <c r="T273" s="8"/>
      <c r="U273" s="7"/>
      <c r="V273" s="153"/>
      <c r="W273" s="6"/>
      <c r="X273" s="6"/>
      <c r="Y273" s="6"/>
      <c r="Z273" s="8"/>
      <c r="AA273" s="7"/>
      <c r="AB273" s="7"/>
      <c r="AC273" s="8"/>
      <c r="AD273" s="7"/>
      <c r="AE273" s="7"/>
      <c r="AF273" s="8"/>
      <c r="AG273" s="7"/>
      <c r="AH273" s="153"/>
      <c r="AI273" s="153"/>
    </row>
    <row r="274" spans="1:35" s="5" customFormat="1" ht="35.1" customHeight="1">
      <c r="A274" s="59"/>
      <c r="B274" s="59"/>
      <c r="C274" s="59"/>
      <c r="D274" s="232"/>
      <c r="E274" s="59"/>
      <c r="F274" s="59"/>
      <c r="G274" s="59"/>
      <c r="H274" s="59"/>
      <c r="I274" s="59"/>
      <c r="J274" s="59"/>
      <c r="K274" s="59"/>
      <c r="L274" s="40"/>
      <c r="M274" s="40"/>
      <c r="N274" s="269"/>
      <c r="O274" s="42"/>
      <c r="P274" s="42"/>
      <c r="Q274" s="8"/>
      <c r="R274" s="7"/>
      <c r="S274" s="7"/>
      <c r="T274" s="8"/>
      <c r="U274" s="7"/>
      <c r="V274" s="153"/>
      <c r="W274" s="6"/>
      <c r="X274" s="6"/>
      <c r="Y274" s="6"/>
      <c r="Z274" s="8"/>
      <c r="AA274" s="7"/>
      <c r="AB274" s="7"/>
      <c r="AC274" s="8"/>
      <c r="AD274" s="7"/>
      <c r="AE274" s="7"/>
      <c r="AF274" s="8"/>
      <c r="AG274" s="7"/>
      <c r="AH274" s="153"/>
      <c r="AI274" s="153"/>
    </row>
    <row r="275" spans="1:35" s="5" customFormat="1" ht="35.1" customHeight="1">
      <c r="A275" s="59"/>
      <c r="B275" s="59"/>
      <c r="C275" s="59"/>
      <c r="D275" s="232"/>
      <c r="E275" s="59"/>
      <c r="F275" s="59"/>
      <c r="G275" s="59"/>
      <c r="H275" s="59"/>
      <c r="I275" s="59"/>
      <c r="J275" s="59"/>
      <c r="K275" s="59"/>
      <c r="L275" s="40"/>
      <c r="M275" s="40"/>
      <c r="N275" s="269"/>
      <c r="O275" s="42"/>
      <c r="P275" s="42"/>
      <c r="Q275" s="8"/>
      <c r="R275" s="7"/>
      <c r="S275" s="7"/>
      <c r="T275" s="8"/>
      <c r="U275" s="7"/>
      <c r="V275" s="153"/>
      <c r="W275" s="6"/>
      <c r="X275" s="6"/>
      <c r="Y275" s="6"/>
      <c r="Z275" s="8"/>
      <c r="AA275" s="7"/>
      <c r="AB275" s="7"/>
      <c r="AC275" s="8"/>
      <c r="AD275" s="7"/>
      <c r="AE275" s="7"/>
      <c r="AF275" s="8"/>
      <c r="AG275" s="7"/>
      <c r="AH275" s="153"/>
      <c r="AI275" s="153"/>
    </row>
    <row r="276" spans="1:35" s="5" customFormat="1" ht="24.95" customHeight="1">
      <c r="A276" s="59"/>
      <c r="B276" s="59"/>
      <c r="C276" s="59"/>
      <c r="D276" s="232"/>
      <c r="E276" s="59"/>
      <c r="F276" s="59"/>
      <c r="G276" s="59"/>
      <c r="H276" s="59"/>
      <c r="I276" s="59"/>
      <c r="J276" s="59"/>
      <c r="K276" s="59"/>
      <c r="L276" s="40"/>
      <c r="M276" s="40"/>
      <c r="N276" s="269"/>
      <c r="O276" s="42"/>
      <c r="P276" s="42"/>
      <c r="Q276" s="8"/>
      <c r="R276" s="7"/>
      <c r="S276" s="7"/>
      <c r="T276" s="8"/>
      <c r="U276" s="7"/>
      <c r="V276" s="153"/>
      <c r="W276" s="6"/>
      <c r="X276" s="6"/>
      <c r="Y276" s="6"/>
      <c r="Z276" s="8"/>
      <c r="AA276" s="7"/>
      <c r="AB276" s="7"/>
      <c r="AC276" s="8"/>
      <c r="AD276" s="7"/>
      <c r="AE276" s="7"/>
      <c r="AF276" s="8"/>
      <c r="AG276" s="7"/>
      <c r="AH276" s="153"/>
      <c r="AI276" s="153"/>
    </row>
    <row r="277" spans="1:35" s="5" customFormat="1" ht="24.95" customHeight="1">
      <c r="A277" s="59"/>
      <c r="B277" s="59"/>
      <c r="C277" s="59"/>
      <c r="D277" s="232"/>
      <c r="E277" s="59"/>
      <c r="F277" s="59"/>
      <c r="G277" s="59"/>
      <c r="H277" s="59"/>
      <c r="I277" s="59"/>
      <c r="J277" s="59"/>
      <c r="K277" s="59"/>
      <c r="L277" s="40"/>
      <c r="M277" s="40"/>
      <c r="N277" s="269"/>
      <c r="O277" s="42"/>
      <c r="P277" s="42"/>
      <c r="Q277" s="8"/>
      <c r="R277" s="7"/>
      <c r="S277" s="7"/>
      <c r="T277" s="8"/>
      <c r="U277" s="7"/>
      <c r="V277" s="153"/>
      <c r="W277" s="6"/>
      <c r="X277" s="6"/>
      <c r="Y277" s="6"/>
      <c r="Z277" s="8"/>
      <c r="AA277" s="7"/>
      <c r="AB277" s="7"/>
      <c r="AC277" s="8"/>
      <c r="AD277" s="7"/>
      <c r="AE277" s="7"/>
      <c r="AF277" s="8"/>
      <c r="AG277" s="7"/>
      <c r="AH277" s="153"/>
      <c r="AI277" s="153"/>
    </row>
    <row r="278" spans="1:35" s="5" customFormat="1" ht="24.95" customHeight="1">
      <c r="A278" s="59"/>
      <c r="B278" s="59"/>
      <c r="C278" s="59"/>
      <c r="D278" s="232"/>
      <c r="E278" s="59"/>
      <c r="F278" s="59"/>
      <c r="G278" s="59"/>
      <c r="H278" s="59"/>
      <c r="I278" s="59"/>
      <c r="J278" s="59"/>
      <c r="K278" s="59"/>
      <c r="L278" s="40"/>
      <c r="M278" s="40"/>
      <c r="N278" s="269"/>
      <c r="O278" s="42"/>
      <c r="P278" s="42"/>
      <c r="Q278" s="8"/>
      <c r="R278" s="7"/>
      <c r="S278" s="7"/>
      <c r="T278" s="8"/>
      <c r="U278" s="7"/>
      <c r="V278" s="153"/>
      <c r="W278" s="6"/>
      <c r="X278" s="6"/>
      <c r="Y278" s="6"/>
      <c r="Z278" s="8"/>
      <c r="AA278" s="7"/>
      <c r="AB278" s="7"/>
      <c r="AC278" s="8"/>
      <c r="AD278" s="7"/>
      <c r="AE278" s="7"/>
      <c r="AF278" s="8"/>
      <c r="AG278" s="7"/>
      <c r="AH278" s="153"/>
      <c r="AI278" s="153"/>
    </row>
    <row r="279" spans="1:35" s="5" customFormat="1" ht="24.95" customHeight="1">
      <c r="A279" s="59"/>
      <c r="B279" s="59"/>
      <c r="C279" s="59"/>
      <c r="D279" s="232"/>
      <c r="E279" s="59"/>
      <c r="F279" s="59"/>
      <c r="G279" s="59"/>
      <c r="H279" s="59"/>
      <c r="I279" s="59"/>
      <c r="J279" s="59"/>
      <c r="K279" s="59"/>
      <c r="L279" s="40"/>
      <c r="M279" s="40"/>
      <c r="N279" s="269"/>
      <c r="O279" s="42"/>
      <c r="P279" s="42"/>
      <c r="Q279" s="8"/>
      <c r="R279" s="7"/>
      <c r="S279" s="7"/>
      <c r="T279" s="8"/>
      <c r="U279" s="7"/>
      <c r="V279" s="153"/>
      <c r="W279" s="6"/>
      <c r="X279" s="6"/>
      <c r="Y279" s="6"/>
      <c r="Z279" s="8"/>
      <c r="AA279" s="7"/>
      <c r="AB279" s="7"/>
      <c r="AC279" s="8"/>
      <c r="AD279" s="7"/>
      <c r="AE279" s="7"/>
      <c r="AF279" s="8"/>
      <c r="AG279" s="7"/>
      <c r="AH279" s="153"/>
      <c r="AI279" s="153"/>
    </row>
    <row r="280" spans="1:35" s="5" customFormat="1" ht="24.95" customHeight="1">
      <c r="A280" s="59"/>
      <c r="B280" s="59"/>
      <c r="C280" s="59"/>
      <c r="D280" s="232"/>
      <c r="E280" s="59"/>
      <c r="F280" s="59"/>
      <c r="G280" s="59"/>
      <c r="H280" s="59"/>
      <c r="I280" s="59"/>
      <c r="J280" s="59"/>
      <c r="K280" s="59"/>
      <c r="L280" s="40"/>
      <c r="M280" s="40"/>
      <c r="N280" s="269"/>
      <c r="O280" s="42"/>
      <c r="P280" s="42"/>
      <c r="Q280" s="8"/>
      <c r="R280" s="7"/>
      <c r="S280" s="7"/>
      <c r="T280" s="8"/>
      <c r="U280" s="7"/>
      <c r="V280" s="153"/>
      <c r="W280" s="6"/>
      <c r="X280" s="6"/>
      <c r="Y280" s="6"/>
      <c r="Z280" s="8"/>
      <c r="AA280" s="7"/>
      <c r="AB280" s="7"/>
      <c r="AC280" s="8"/>
      <c r="AD280" s="7"/>
      <c r="AE280" s="7"/>
      <c r="AF280" s="8"/>
      <c r="AG280" s="7"/>
      <c r="AH280" s="153"/>
      <c r="AI280" s="153"/>
    </row>
    <row r="281" spans="1:35" s="5" customFormat="1" ht="24.95" customHeight="1">
      <c r="A281" s="59"/>
      <c r="B281" s="59"/>
      <c r="C281" s="59"/>
      <c r="D281" s="232"/>
      <c r="E281" s="59"/>
      <c r="F281" s="59"/>
      <c r="G281" s="59"/>
      <c r="H281" s="59"/>
      <c r="I281" s="59"/>
      <c r="J281" s="59"/>
      <c r="K281" s="59"/>
      <c r="L281" s="40"/>
      <c r="M281" s="40"/>
      <c r="N281" s="269"/>
      <c r="O281" s="42"/>
      <c r="P281" s="42"/>
      <c r="Q281" s="8"/>
      <c r="R281" s="7"/>
      <c r="S281" s="7"/>
      <c r="T281" s="8"/>
      <c r="U281" s="7"/>
      <c r="V281" s="153"/>
      <c r="W281" s="6"/>
      <c r="X281" s="6"/>
      <c r="Y281" s="6"/>
      <c r="Z281" s="8"/>
      <c r="AA281" s="7"/>
      <c r="AB281" s="7"/>
      <c r="AC281" s="8"/>
      <c r="AD281" s="7"/>
      <c r="AE281" s="7"/>
      <c r="AF281" s="8"/>
      <c r="AG281" s="7"/>
      <c r="AH281" s="153"/>
      <c r="AI281" s="153"/>
    </row>
    <row r="282" spans="1:35" s="5" customFormat="1" ht="24.95" customHeight="1">
      <c r="A282" s="59"/>
      <c r="B282" s="59"/>
      <c r="C282" s="59"/>
      <c r="D282" s="232"/>
      <c r="E282" s="59"/>
      <c r="F282" s="59"/>
      <c r="G282" s="59"/>
      <c r="H282" s="59"/>
      <c r="I282" s="59"/>
      <c r="J282" s="59"/>
      <c r="K282" s="59"/>
      <c r="L282" s="40"/>
      <c r="M282" s="40"/>
      <c r="N282" s="269"/>
      <c r="O282" s="42"/>
      <c r="P282" s="42"/>
      <c r="Q282" s="8"/>
      <c r="R282" s="7"/>
      <c r="S282" s="7"/>
      <c r="T282" s="8"/>
      <c r="U282" s="7"/>
      <c r="V282" s="153"/>
      <c r="W282" s="6"/>
      <c r="X282" s="6"/>
      <c r="Y282" s="6"/>
      <c r="Z282" s="8"/>
      <c r="AA282" s="7"/>
      <c r="AB282" s="7"/>
      <c r="AC282" s="8"/>
      <c r="AD282" s="7"/>
      <c r="AE282" s="7"/>
      <c r="AF282" s="8"/>
      <c r="AG282" s="7"/>
      <c r="AH282" s="153"/>
      <c r="AI282" s="153"/>
    </row>
    <row r="283" spans="1:35" s="5" customFormat="1" ht="24.95" customHeight="1">
      <c r="A283" s="59"/>
      <c r="B283" s="59"/>
      <c r="C283" s="59"/>
      <c r="D283" s="232"/>
      <c r="E283" s="59"/>
      <c r="F283" s="59"/>
      <c r="G283" s="59"/>
      <c r="H283" s="59"/>
      <c r="I283" s="59"/>
      <c r="J283" s="59"/>
      <c r="K283" s="59"/>
      <c r="L283" s="40"/>
      <c r="M283" s="40"/>
      <c r="N283" s="269"/>
      <c r="O283" s="42"/>
      <c r="P283" s="42"/>
      <c r="Q283" s="8"/>
      <c r="R283" s="7"/>
      <c r="S283" s="7"/>
      <c r="T283" s="8"/>
      <c r="U283" s="7"/>
      <c r="V283" s="153"/>
      <c r="W283" s="6"/>
      <c r="X283" s="6"/>
      <c r="Y283" s="6"/>
      <c r="Z283" s="8"/>
      <c r="AA283" s="7"/>
      <c r="AB283" s="7"/>
      <c r="AC283" s="8"/>
      <c r="AD283" s="7"/>
      <c r="AE283" s="7"/>
      <c r="AF283" s="8"/>
      <c r="AG283" s="7"/>
      <c r="AH283" s="153"/>
      <c r="AI283" s="153"/>
    </row>
    <row r="284" spans="1:35" s="5" customFormat="1" ht="24.95" customHeight="1">
      <c r="A284" s="59"/>
      <c r="B284" s="59"/>
      <c r="C284" s="59"/>
      <c r="D284" s="232"/>
      <c r="E284" s="59"/>
      <c r="F284" s="59"/>
      <c r="G284" s="59"/>
      <c r="H284" s="59"/>
      <c r="I284" s="59"/>
      <c r="J284" s="59"/>
      <c r="K284" s="59"/>
      <c r="L284" s="40"/>
      <c r="M284" s="40"/>
      <c r="N284" s="269"/>
      <c r="O284" s="42"/>
      <c r="P284" s="42"/>
      <c r="Q284" s="8"/>
      <c r="R284" s="7"/>
      <c r="S284" s="7"/>
      <c r="T284" s="8"/>
      <c r="U284" s="7"/>
      <c r="V284" s="153"/>
      <c r="W284" s="6"/>
      <c r="X284" s="6"/>
      <c r="Y284" s="6"/>
      <c r="Z284" s="8"/>
      <c r="AA284" s="7"/>
      <c r="AB284" s="7"/>
      <c r="AC284" s="8"/>
      <c r="AD284" s="7"/>
      <c r="AE284" s="7"/>
      <c r="AF284" s="8"/>
      <c r="AG284" s="7"/>
      <c r="AH284" s="153"/>
      <c r="AI284" s="153"/>
    </row>
    <row r="285" spans="1:35" s="5" customFormat="1" ht="24.95" customHeight="1">
      <c r="A285" s="59"/>
      <c r="B285" s="59"/>
      <c r="C285" s="59"/>
      <c r="D285" s="232"/>
      <c r="E285" s="59"/>
      <c r="F285" s="59"/>
      <c r="G285" s="59"/>
      <c r="H285" s="59"/>
      <c r="I285" s="59"/>
      <c r="J285" s="59"/>
      <c r="K285" s="59"/>
      <c r="L285" s="40"/>
      <c r="M285" s="40"/>
      <c r="N285" s="269"/>
      <c r="O285" s="42"/>
      <c r="P285" s="42"/>
      <c r="Q285" s="8"/>
      <c r="R285" s="7"/>
      <c r="S285" s="7"/>
      <c r="T285" s="8"/>
      <c r="U285" s="7"/>
      <c r="V285" s="153"/>
      <c r="W285" s="6"/>
      <c r="X285" s="6"/>
      <c r="Y285" s="6"/>
      <c r="Z285" s="8"/>
      <c r="AA285" s="7"/>
      <c r="AB285" s="7"/>
      <c r="AC285" s="8"/>
      <c r="AD285" s="7"/>
      <c r="AE285" s="7"/>
      <c r="AF285" s="8"/>
      <c r="AG285" s="7"/>
      <c r="AH285" s="153"/>
      <c r="AI285" s="153"/>
    </row>
    <row r="286" spans="1:35" s="5" customFormat="1" ht="24.95" customHeight="1">
      <c r="A286" s="59"/>
      <c r="B286" s="59"/>
      <c r="C286" s="59"/>
      <c r="D286" s="232"/>
      <c r="E286" s="59"/>
      <c r="F286" s="59"/>
      <c r="G286" s="59"/>
      <c r="H286" s="59"/>
      <c r="I286" s="59"/>
      <c r="J286" s="59"/>
      <c r="K286" s="59"/>
      <c r="L286" s="40"/>
      <c r="M286" s="40"/>
      <c r="N286" s="269"/>
      <c r="O286" s="42"/>
      <c r="P286" s="42"/>
      <c r="Q286" s="8"/>
      <c r="R286" s="7"/>
      <c r="S286" s="7"/>
      <c r="T286" s="8"/>
      <c r="U286" s="7"/>
      <c r="V286" s="153"/>
      <c r="W286" s="6"/>
      <c r="X286" s="6"/>
      <c r="Y286" s="6"/>
      <c r="Z286" s="8"/>
      <c r="AA286" s="7"/>
      <c r="AB286" s="7"/>
      <c r="AC286" s="8"/>
      <c r="AD286" s="7"/>
      <c r="AE286" s="7"/>
      <c r="AF286" s="8"/>
      <c r="AG286" s="7"/>
      <c r="AH286" s="153"/>
      <c r="AI286" s="153"/>
    </row>
    <row r="287" spans="1:35" s="5" customFormat="1" ht="24.95" customHeight="1">
      <c r="A287" s="59"/>
      <c r="B287" s="59"/>
      <c r="C287" s="59"/>
      <c r="D287" s="232"/>
      <c r="E287" s="59"/>
      <c r="F287" s="59"/>
      <c r="G287" s="59"/>
      <c r="H287" s="59"/>
      <c r="I287" s="59"/>
      <c r="J287" s="59"/>
      <c r="K287" s="59"/>
      <c r="L287" s="40"/>
      <c r="M287" s="40"/>
      <c r="N287" s="269"/>
      <c r="O287" s="42"/>
      <c r="P287" s="42"/>
      <c r="Q287" s="8"/>
      <c r="R287" s="7"/>
      <c r="S287" s="7"/>
      <c r="T287" s="8"/>
      <c r="U287" s="7"/>
      <c r="V287" s="153"/>
      <c r="W287" s="6"/>
      <c r="X287" s="6"/>
      <c r="Y287" s="6"/>
      <c r="Z287" s="8"/>
      <c r="AA287" s="7"/>
      <c r="AB287" s="7"/>
      <c r="AC287" s="8"/>
      <c r="AD287" s="7"/>
      <c r="AE287" s="7"/>
      <c r="AF287" s="8"/>
      <c r="AG287" s="7"/>
      <c r="AH287" s="153"/>
      <c r="AI287" s="153"/>
    </row>
    <row r="288" spans="1:35" s="5" customFormat="1" ht="24.95" customHeight="1">
      <c r="A288" s="59"/>
      <c r="B288" s="59"/>
      <c r="C288" s="59"/>
      <c r="D288" s="232"/>
      <c r="E288" s="59"/>
      <c r="F288" s="59"/>
      <c r="G288" s="59"/>
      <c r="H288" s="59"/>
      <c r="I288" s="59"/>
      <c r="J288" s="59"/>
      <c r="K288" s="59"/>
      <c r="L288" s="40"/>
      <c r="M288" s="40"/>
      <c r="N288" s="269"/>
      <c r="O288" s="42"/>
      <c r="P288" s="42"/>
      <c r="Q288" s="8"/>
      <c r="R288" s="7"/>
      <c r="S288" s="7"/>
      <c r="T288" s="8"/>
      <c r="U288" s="7"/>
      <c r="V288" s="153"/>
      <c r="W288" s="6"/>
      <c r="X288" s="6"/>
      <c r="Y288" s="6"/>
      <c r="Z288" s="8"/>
      <c r="AA288" s="7"/>
      <c r="AB288" s="7"/>
      <c r="AC288" s="8"/>
      <c r="AD288" s="7"/>
      <c r="AE288" s="7"/>
      <c r="AF288" s="8"/>
      <c r="AG288" s="7"/>
      <c r="AH288" s="153"/>
      <c r="AI288" s="153"/>
    </row>
    <row r="289" spans="1:35" s="5" customFormat="1" ht="24.95" customHeight="1">
      <c r="A289" s="59"/>
      <c r="B289" s="59"/>
      <c r="C289" s="59"/>
      <c r="D289" s="232"/>
      <c r="E289" s="59"/>
      <c r="F289" s="59"/>
      <c r="G289" s="59"/>
      <c r="H289" s="59"/>
      <c r="I289" s="59"/>
      <c r="J289" s="59"/>
      <c r="K289" s="59"/>
      <c r="L289" s="40"/>
      <c r="M289" s="40"/>
      <c r="N289" s="269"/>
      <c r="O289" s="42"/>
      <c r="P289" s="42"/>
      <c r="Q289" s="8"/>
      <c r="R289" s="7"/>
      <c r="S289" s="7"/>
      <c r="T289" s="8"/>
      <c r="U289" s="7"/>
      <c r="V289" s="153"/>
      <c r="W289" s="6"/>
      <c r="X289" s="6"/>
      <c r="Y289" s="6"/>
      <c r="Z289" s="8"/>
      <c r="AA289" s="7"/>
      <c r="AB289" s="7"/>
      <c r="AC289" s="8"/>
      <c r="AD289" s="7"/>
      <c r="AE289" s="7"/>
      <c r="AF289" s="8"/>
      <c r="AG289" s="7"/>
      <c r="AH289" s="153"/>
      <c r="AI289" s="153"/>
    </row>
    <row r="290" spans="1:35" s="5" customFormat="1" ht="24.95" customHeight="1">
      <c r="A290" s="59"/>
      <c r="B290" s="59"/>
      <c r="C290" s="59"/>
      <c r="D290" s="232"/>
      <c r="E290" s="59"/>
      <c r="F290" s="59"/>
      <c r="G290" s="59"/>
      <c r="H290" s="59"/>
      <c r="I290" s="59"/>
      <c r="J290" s="59"/>
      <c r="K290" s="59"/>
      <c r="L290" s="40"/>
      <c r="M290" s="40"/>
      <c r="N290" s="269"/>
      <c r="O290" s="42"/>
      <c r="P290" s="42"/>
      <c r="Q290" s="8"/>
      <c r="R290" s="7"/>
      <c r="S290" s="7"/>
      <c r="T290" s="8"/>
      <c r="U290" s="7"/>
      <c r="V290" s="153"/>
      <c r="W290" s="6"/>
      <c r="X290" s="6"/>
      <c r="Y290" s="6"/>
      <c r="Z290" s="8"/>
      <c r="AA290" s="7"/>
      <c r="AB290" s="7"/>
      <c r="AC290" s="8"/>
      <c r="AD290" s="7"/>
      <c r="AE290" s="7"/>
      <c r="AF290" s="8"/>
      <c r="AG290" s="7"/>
      <c r="AH290" s="153"/>
      <c r="AI290" s="153"/>
    </row>
    <row r="291" spans="1:35" s="5" customFormat="1" ht="24.95" customHeight="1">
      <c r="A291" s="59"/>
      <c r="B291" s="59"/>
      <c r="C291" s="59"/>
      <c r="D291" s="232"/>
      <c r="E291" s="59"/>
      <c r="F291" s="59"/>
      <c r="G291" s="59"/>
      <c r="H291" s="59"/>
      <c r="I291" s="59"/>
      <c r="J291" s="59"/>
      <c r="K291" s="59"/>
      <c r="L291" s="40"/>
      <c r="M291" s="40"/>
      <c r="N291" s="269"/>
      <c r="O291" s="42"/>
      <c r="P291" s="42"/>
      <c r="Q291" s="8"/>
      <c r="R291" s="7"/>
      <c r="S291" s="7"/>
      <c r="T291" s="8"/>
      <c r="U291" s="7"/>
      <c r="V291" s="153"/>
      <c r="W291" s="6"/>
      <c r="X291" s="6"/>
      <c r="Y291" s="6"/>
      <c r="Z291" s="8"/>
      <c r="AA291" s="7"/>
      <c r="AB291" s="7"/>
      <c r="AC291" s="8"/>
      <c r="AD291" s="7"/>
      <c r="AE291" s="7"/>
      <c r="AF291" s="8"/>
      <c r="AG291" s="7"/>
      <c r="AH291" s="153"/>
      <c r="AI291" s="153"/>
    </row>
    <row r="292" spans="1:35" s="5" customFormat="1" ht="24.95" customHeight="1">
      <c r="A292" s="59"/>
      <c r="B292" s="59"/>
      <c r="C292" s="59"/>
      <c r="D292" s="232"/>
      <c r="E292" s="59"/>
      <c r="F292" s="59"/>
      <c r="G292" s="59"/>
      <c r="H292" s="59"/>
      <c r="I292" s="59"/>
      <c r="J292" s="59"/>
      <c r="K292" s="59"/>
      <c r="L292" s="40"/>
      <c r="M292" s="40"/>
      <c r="N292" s="269"/>
      <c r="O292" s="42"/>
      <c r="P292" s="42"/>
      <c r="Q292" s="8"/>
      <c r="R292" s="7"/>
      <c r="S292" s="7"/>
      <c r="T292" s="8"/>
      <c r="U292" s="7"/>
      <c r="V292" s="153"/>
      <c r="W292" s="6"/>
      <c r="X292" s="6"/>
      <c r="Y292" s="6"/>
      <c r="Z292" s="8"/>
      <c r="AA292" s="7"/>
      <c r="AB292" s="7"/>
      <c r="AC292" s="8"/>
      <c r="AD292" s="7"/>
      <c r="AE292" s="7"/>
      <c r="AF292" s="8"/>
      <c r="AG292" s="7"/>
      <c r="AH292" s="153"/>
      <c r="AI292" s="153"/>
    </row>
    <row r="293" spans="1:35" s="5" customFormat="1" ht="24.95" customHeight="1">
      <c r="A293" s="59"/>
      <c r="B293" s="59"/>
      <c r="C293" s="59"/>
      <c r="D293" s="232"/>
      <c r="E293" s="59"/>
      <c r="F293" s="59"/>
      <c r="G293" s="59"/>
      <c r="H293" s="59"/>
      <c r="I293" s="59"/>
      <c r="J293" s="59"/>
      <c r="K293" s="59"/>
      <c r="L293" s="40"/>
      <c r="M293" s="40"/>
      <c r="N293" s="269"/>
      <c r="O293" s="42"/>
      <c r="P293" s="42"/>
      <c r="Q293" s="8"/>
      <c r="R293" s="7"/>
      <c r="S293" s="7"/>
      <c r="T293" s="8"/>
      <c r="U293" s="7"/>
      <c r="V293" s="153"/>
      <c r="W293" s="6"/>
      <c r="X293" s="6"/>
      <c r="Y293" s="6"/>
      <c r="Z293" s="8"/>
      <c r="AA293" s="7"/>
      <c r="AB293" s="7"/>
      <c r="AC293" s="8"/>
      <c r="AD293" s="7"/>
      <c r="AE293" s="7"/>
      <c r="AF293" s="8"/>
      <c r="AG293" s="7"/>
      <c r="AH293" s="153"/>
      <c r="AI293" s="153"/>
    </row>
    <row r="294" spans="1:35" s="5" customFormat="1" ht="24.95" customHeight="1">
      <c r="A294" s="59"/>
      <c r="B294" s="59"/>
      <c r="C294" s="59"/>
      <c r="D294" s="232"/>
      <c r="E294" s="59"/>
      <c r="F294" s="59"/>
      <c r="G294" s="59"/>
      <c r="H294" s="59"/>
      <c r="I294" s="59"/>
      <c r="J294" s="59"/>
      <c r="K294" s="59"/>
      <c r="L294" s="40"/>
      <c r="M294" s="40"/>
      <c r="N294" s="269"/>
      <c r="O294" s="42"/>
      <c r="P294" s="42"/>
      <c r="Q294" s="8"/>
      <c r="R294" s="7"/>
      <c r="S294" s="7"/>
      <c r="T294" s="8"/>
      <c r="U294" s="7"/>
      <c r="V294" s="153"/>
      <c r="W294" s="6"/>
      <c r="X294" s="6"/>
      <c r="Y294" s="6"/>
      <c r="Z294" s="8"/>
      <c r="AA294" s="7"/>
      <c r="AB294" s="7"/>
      <c r="AC294" s="8"/>
      <c r="AD294" s="7"/>
      <c r="AE294" s="7"/>
      <c r="AF294" s="8"/>
      <c r="AG294" s="7"/>
      <c r="AH294" s="153"/>
      <c r="AI294" s="153"/>
    </row>
    <row r="295" spans="1:35" s="5" customFormat="1" ht="24.95" customHeight="1">
      <c r="A295" s="59"/>
      <c r="B295" s="59"/>
      <c r="C295" s="59"/>
      <c r="D295" s="232"/>
      <c r="E295" s="59"/>
      <c r="F295" s="59"/>
      <c r="G295" s="59"/>
      <c r="H295" s="59"/>
      <c r="I295" s="59"/>
      <c r="J295" s="59"/>
      <c r="K295" s="59"/>
      <c r="L295" s="40"/>
      <c r="M295" s="40"/>
      <c r="N295" s="269"/>
      <c r="O295" s="42"/>
      <c r="P295" s="42"/>
      <c r="Q295" s="8"/>
      <c r="R295" s="7"/>
      <c r="S295" s="7"/>
      <c r="T295" s="8"/>
      <c r="U295" s="7"/>
      <c r="V295" s="153"/>
      <c r="W295" s="6"/>
      <c r="X295" s="6"/>
      <c r="Y295" s="6"/>
      <c r="Z295" s="8"/>
      <c r="AA295" s="7"/>
      <c r="AB295" s="7"/>
      <c r="AC295" s="8"/>
      <c r="AD295" s="7"/>
      <c r="AE295" s="7"/>
      <c r="AF295" s="8"/>
      <c r="AG295" s="7"/>
      <c r="AH295" s="153"/>
      <c r="AI295" s="153"/>
    </row>
    <row r="296" spans="1:35" s="5" customFormat="1" ht="24.95" customHeight="1">
      <c r="A296" s="59"/>
      <c r="B296" s="59"/>
      <c r="C296" s="59"/>
      <c r="D296" s="232"/>
      <c r="E296" s="59"/>
      <c r="F296" s="59"/>
      <c r="G296" s="59"/>
      <c r="H296" s="59"/>
      <c r="I296" s="59"/>
      <c r="J296" s="59"/>
      <c r="K296" s="59"/>
      <c r="L296" s="40"/>
      <c r="M296" s="40"/>
      <c r="N296" s="269"/>
      <c r="O296" s="42"/>
      <c r="P296" s="42"/>
      <c r="Q296" s="8"/>
      <c r="R296" s="7"/>
      <c r="S296" s="7"/>
      <c r="T296" s="8"/>
      <c r="U296" s="7"/>
      <c r="V296" s="153"/>
      <c r="W296" s="6"/>
      <c r="X296" s="6"/>
      <c r="Y296" s="6"/>
      <c r="Z296" s="8"/>
      <c r="AA296" s="7"/>
      <c r="AB296" s="7"/>
      <c r="AC296" s="8"/>
      <c r="AD296" s="7"/>
      <c r="AE296" s="7"/>
      <c r="AF296" s="8"/>
      <c r="AG296" s="7"/>
      <c r="AH296" s="153"/>
      <c r="AI296" s="153"/>
    </row>
    <row r="297" spans="1:35" s="5" customFormat="1" ht="24.95" customHeight="1">
      <c r="A297" s="59"/>
      <c r="B297" s="59"/>
      <c r="C297" s="59"/>
      <c r="D297" s="232"/>
      <c r="E297" s="59"/>
      <c r="F297" s="59"/>
      <c r="G297" s="59"/>
      <c r="H297" s="59"/>
      <c r="I297" s="59"/>
      <c r="J297" s="59"/>
      <c r="K297" s="59"/>
      <c r="L297" s="40"/>
      <c r="M297" s="40"/>
      <c r="N297" s="269"/>
      <c r="O297" s="42"/>
      <c r="P297" s="42"/>
      <c r="Q297" s="8"/>
      <c r="R297" s="7"/>
      <c r="S297" s="7"/>
      <c r="T297" s="8"/>
      <c r="U297" s="7"/>
      <c r="V297" s="153"/>
      <c r="W297" s="6"/>
      <c r="X297" s="6"/>
      <c r="Y297" s="6"/>
      <c r="Z297" s="8"/>
      <c r="AA297" s="7"/>
      <c r="AB297" s="7"/>
      <c r="AC297" s="8"/>
      <c r="AD297" s="7"/>
      <c r="AE297" s="7"/>
      <c r="AF297" s="8"/>
      <c r="AG297" s="7"/>
      <c r="AH297" s="153"/>
      <c r="AI297" s="153"/>
    </row>
    <row r="298" spans="1:35" s="5" customFormat="1" ht="24.95" customHeight="1">
      <c r="A298" s="59"/>
      <c r="B298" s="59"/>
      <c r="C298" s="59"/>
      <c r="D298" s="232"/>
      <c r="E298" s="59"/>
      <c r="F298" s="59"/>
      <c r="G298" s="59"/>
      <c r="H298" s="59"/>
      <c r="I298" s="59"/>
      <c r="J298" s="59"/>
      <c r="K298" s="59"/>
      <c r="L298" s="40"/>
      <c r="M298" s="40"/>
      <c r="N298" s="269"/>
      <c r="O298" s="42"/>
      <c r="P298" s="42"/>
      <c r="Q298" s="8"/>
      <c r="R298" s="7"/>
      <c r="S298" s="7"/>
      <c r="T298" s="8"/>
      <c r="U298" s="7"/>
      <c r="V298" s="153"/>
      <c r="W298" s="6"/>
      <c r="X298" s="6"/>
      <c r="Y298" s="6"/>
      <c r="Z298" s="8"/>
      <c r="AA298" s="7"/>
      <c r="AB298" s="7"/>
      <c r="AC298" s="8"/>
      <c r="AD298" s="7"/>
      <c r="AE298" s="7"/>
      <c r="AF298" s="8"/>
      <c r="AG298" s="7"/>
      <c r="AH298" s="153"/>
      <c r="AI298" s="153"/>
    </row>
    <row r="299" spans="1:35" s="5" customFormat="1" ht="24.95" customHeight="1">
      <c r="A299" s="59"/>
      <c r="B299" s="59"/>
      <c r="C299" s="59"/>
      <c r="D299" s="232"/>
      <c r="E299" s="59"/>
      <c r="F299" s="59"/>
      <c r="G299" s="59"/>
      <c r="H299" s="59"/>
      <c r="I299" s="59"/>
      <c r="J299" s="59"/>
      <c r="K299" s="59"/>
      <c r="L299" s="40"/>
      <c r="M299" s="40"/>
      <c r="N299" s="269"/>
      <c r="O299" s="42"/>
      <c r="P299" s="42"/>
      <c r="Q299" s="8"/>
      <c r="R299" s="7"/>
      <c r="S299" s="7"/>
      <c r="T299" s="8"/>
      <c r="U299" s="7"/>
      <c r="V299" s="153"/>
      <c r="W299" s="6"/>
      <c r="X299" s="6"/>
      <c r="Y299" s="6"/>
      <c r="Z299" s="8"/>
      <c r="AA299" s="7"/>
      <c r="AB299" s="7"/>
      <c r="AC299" s="8"/>
      <c r="AD299" s="7"/>
      <c r="AE299" s="7"/>
      <c r="AF299" s="8"/>
      <c r="AG299" s="7"/>
      <c r="AH299" s="153"/>
      <c r="AI299" s="153"/>
    </row>
    <row r="300" spans="1:35" s="5" customFormat="1" ht="24.95" customHeight="1">
      <c r="A300" s="59"/>
      <c r="B300" s="59"/>
      <c r="C300" s="59"/>
      <c r="D300" s="232"/>
      <c r="E300" s="59"/>
      <c r="F300" s="59"/>
      <c r="G300" s="59"/>
      <c r="H300" s="59"/>
      <c r="I300" s="59"/>
      <c r="J300" s="59"/>
      <c r="K300" s="59"/>
      <c r="L300" s="40"/>
      <c r="M300" s="40"/>
      <c r="N300" s="269"/>
      <c r="O300" s="42"/>
      <c r="P300" s="42"/>
      <c r="Q300" s="8"/>
      <c r="R300" s="7"/>
      <c r="S300" s="7"/>
      <c r="T300" s="8"/>
      <c r="U300" s="7"/>
      <c r="V300" s="153"/>
      <c r="W300" s="6"/>
      <c r="X300" s="6"/>
      <c r="Y300" s="6"/>
      <c r="Z300" s="8"/>
      <c r="AA300" s="7"/>
      <c r="AB300" s="7"/>
      <c r="AC300" s="8"/>
      <c r="AD300" s="7"/>
      <c r="AE300" s="7"/>
      <c r="AF300" s="8"/>
      <c r="AG300" s="7"/>
      <c r="AH300" s="153"/>
      <c r="AI300" s="153"/>
    </row>
    <row r="301" spans="1:35" s="5" customFormat="1" ht="24.95" customHeight="1">
      <c r="A301" s="59"/>
      <c r="B301" s="59"/>
      <c r="C301" s="59"/>
      <c r="D301" s="232"/>
      <c r="E301" s="59"/>
      <c r="F301" s="59"/>
      <c r="G301" s="59"/>
      <c r="H301" s="59"/>
      <c r="I301" s="59"/>
      <c r="J301" s="59"/>
      <c r="K301" s="59"/>
      <c r="L301" s="40"/>
      <c r="M301" s="40"/>
      <c r="N301" s="269"/>
      <c r="O301" s="42"/>
      <c r="P301" s="42"/>
      <c r="Q301" s="8"/>
      <c r="R301" s="7"/>
      <c r="S301" s="7"/>
      <c r="T301" s="8"/>
      <c r="U301" s="7"/>
      <c r="V301" s="153"/>
      <c r="W301" s="6"/>
      <c r="X301" s="6"/>
      <c r="Y301" s="6"/>
      <c r="Z301" s="8"/>
      <c r="AA301" s="7"/>
      <c r="AB301" s="7"/>
      <c r="AC301" s="8"/>
      <c r="AD301" s="7"/>
      <c r="AE301" s="7"/>
      <c r="AF301" s="8"/>
      <c r="AG301" s="7"/>
      <c r="AH301" s="153"/>
      <c r="AI301" s="153"/>
    </row>
    <row r="302" spans="1:35" s="5" customFormat="1" ht="24.95" customHeight="1">
      <c r="A302" s="59"/>
      <c r="B302" s="59"/>
      <c r="C302" s="59"/>
      <c r="D302" s="232"/>
      <c r="E302" s="59"/>
      <c r="F302" s="59"/>
      <c r="G302" s="59"/>
      <c r="H302" s="59"/>
      <c r="I302" s="59"/>
      <c r="J302" s="59"/>
      <c r="K302" s="59"/>
      <c r="L302" s="40"/>
      <c r="M302" s="40"/>
      <c r="N302" s="269"/>
      <c r="O302" s="42"/>
      <c r="P302" s="42"/>
      <c r="Q302" s="8"/>
      <c r="R302" s="7"/>
      <c r="S302" s="7"/>
      <c r="T302" s="8"/>
      <c r="U302" s="7"/>
      <c r="V302" s="153"/>
      <c r="W302" s="6"/>
      <c r="X302" s="6"/>
      <c r="Y302" s="6"/>
      <c r="Z302" s="8"/>
      <c r="AA302" s="7"/>
      <c r="AB302" s="7"/>
      <c r="AC302" s="8"/>
      <c r="AD302" s="7"/>
      <c r="AE302" s="7"/>
      <c r="AF302" s="8"/>
      <c r="AG302" s="7"/>
      <c r="AH302" s="153"/>
      <c r="AI302" s="153"/>
    </row>
    <row r="303" spans="1:35" s="5" customFormat="1" ht="24.95" customHeight="1">
      <c r="A303" s="59"/>
      <c r="B303" s="59"/>
      <c r="C303" s="59"/>
      <c r="D303" s="232"/>
      <c r="E303" s="59"/>
      <c r="F303" s="59"/>
      <c r="G303" s="59"/>
      <c r="H303" s="59"/>
      <c r="I303" s="59"/>
      <c r="J303" s="59"/>
      <c r="K303" s="59"/>
      <c r="L303" s="40"/>
      <c r="M303" s="40"/>
      <c r="N303" s="269"/>
      <c r="O303" s="42"/>
      <c r="P303" s="42"/>
      <c r="Q303" s="8"/>
      <c r="R303" s="7"/>
      <c r="S303" s="7"/>
      <c r="T303" s="8"/>
      <c r="U303" s="7"/>
      <c r="V303" s="153"/>
      <c r="W303" s="6"/>
      <c r="X303" s="6"/>
      <c r="Y303" s="6"/>
      <c r="Z303" s="8"/>
      <c r="AA303" s="7"/>
      <c r="AB303" s="7"/>
      <c r="AC303" s="8"/>
      <c r="AD303" s="7"/>
      <c r="AE303" s="7"/>
      <c r="AF303" s="8"/>
      <c r="AG303" s="7"/>
      <c r="AH303" s="153"/>
      <c r="AI303" s="153"/>
    </row>
    <row r="304" spans="1:35" s="5" customFormat="1" ht="24.95" customHeight="1">
      <c r="A304" s="59"/>
      <c r="B304" s="59"/>
      <c r="C304" s="59"/>
      <c r="D304" s="232"/>
      <c r="E304" s="59"/>
      <c r="F304" s="59"/>
      <c r="G304" s="59"/>
      <c r="H304" s="59"/>
      <c r="I304" s="59"/>
      <c r="J304" s="59"/>
      <c r="K304" s="59"/>
      <c r="L304" s="40"/>
      <c r="M304" s="40"/>
      <c r="N304" s="269"/>
      <c r="O304" s="42"/>
      <c r="P304" s="42"/>
      <c r="Q304" s="8"/>
      <c r="R304" s="7"/>
      <c r="S304" s="7"/>
      <c r="T304" s="8"/>
      <c r="U304" s="7"/>
      <c r="V304" s="153"/>
      <c r="W304" s="6"/>
      <c r="X304" s="6"/>
      <c r="Y304" s="6"/>
      <c r="Z304" s="8"/>
      <c r="AA304" s="7"/>
      <c r="AB304" s="7"/>
      <c r="AC304" s="8"/>
      <c r="AD304" s="7"/>
      <c r="AE304" s="7"/>
      <c r="AF304" s="8"/>
      <c r="AG304" s="7"/>
      <c r="AH304" s="153"/>
      <c r="AI304" s="153"/>
    </row>
    <row r="305" spans="1:35" s="5" customFormat="1" ht="24.95" customHeight="1">
      <c r="A305" s="59"/>
      <c r="B305" s="59"/>
      <c r="C305" s="59"/>
      <c r="D305" s="232"/>
      <c r="E305" s="59"/>
      <c r="F305" s="59"/>
      <c r="G305" s="59"/>
      <c r="H305" s="59"/>
      <c r="I305" s="59"/>
      <c r="J305" s="59"/>
      <c r="K305" s="59"/>
      <c r="L305" s="40"/>
      <c r="M305" s="40"/>
      <c r="N305" s="269"/>
      <c r="O305" s="42"/>
      <c r="P305" s="42"/>
      <c r="Q305" s="8"/>
      <c r="R305" s="7"/>
      <c r="S305" s="7"/>
      <c r="T305" s="8"/>
      <c r="U305" s="7"/>
      <c r="V305" s="153"/>
      <c r="W305" s="6"/>
      <c r="X305" s="6"/>
      <c r="Y305" s="6"/>
      <c r="Z305" s="8"/>
      <c r="AA305" s="7"/>
      <c r="AB305" s="7"/>
      <c r="AC305" s="8"/>
      <c r="AD305" s="7"/>
      <c r="AE305" s="7"/>
      <c r="AF305" s="8"/>
      <c r="AG305" s="7"/>
      <c r="AH305" s="153"/>
      <c r="AI305" s="153"/>
    </row>
    <row r="306" spans="1:35" s="5" customFormat="1" ht="24.95" customHeight="1">
      <c r="A306" s="59"/>
      <c r="B306" s="59"/>
      <c r="C306" s="59"/>
      <c r="D306" s="232"/>
      <c r="E306" s="59"/>
      <c r="F306" s="59"/>
      <c r="G306" s="59"/>
      <c r="H306" s="59"/>
      <c r="I306" s="59"/>
      <c r="J306" s="59"/>
      <c r="K306" s="59"/>
      <c r="L306" s="40"/>
      <c r="M306" s="40"/>
      <c r="N306" s="269"/>
      <c r="O306" s="42"/>
      <c r="P306" s="42"/>
      <c r="Q306" s="8"/>
      <c r="R306" s="7"/>
      <c r="S306" s="7"/>
      <c r="T306" s="8"/>
      <c r="U306" s="7"/>
      <c r="V306" s="153"/>
      <c r="W306" s="6"/>
      <c r="X306" s="6"/>
      <c r="Y306" s="6"/>
      <c r="Z306" s="8"/>
      <c r="AA306" s="7"/>
      <c r="AB306" s="7"/>
      <c r="AC306" s="8"/>
      <c r="AD306" s="7"/>
      <c r="AE306" s="7"/>
      <c r="AF306" s="8"/>
      <c r="AG306" s="7"/>
      <c r="AH306" s="153"/>
      <c r="AI306" s="153"/>
    </row>
    <row r="307" spans="1:35" s="5" customFormat="1" ht="24.95" customHeight="1">
      <c r="A307" s="59"/>
      <c r="B307" s="59"/>
      <c r="C307" s="59"/>
      <c r="D307" s="232"/>
      <c r="E307" s="59"/>
      <c r="F307" s="59"/>
      <c r="G307" s="59"/>
      <c r="H307" s="59"/>
      <c r="I307" s="59"/>
      <c r="J307" s="59"/>
      <c r="K307" s="59"/>
      <c r="L307" s="40"/>
      <c r="M307" s="40"/>
      <c r="N307" s="269"/>
      <c r="O307" s="42"/>
      <c r="P307" s="42"/>
      <c r="Q307" s="8"/>
      <c r="R307" s="7"/>
      <c r="S307" s="7"/>
      <c r="T307" s="8"/>
      <c r="U307" s="7"/>
      <c r="V307" s="153"/>
      <c r="W307" s="6"/>
      <c r="X307" s="6"/>
      <c r="Y307" s="6"/>
      <c r="Z307" s="8"/>
      <c r="AA307" s="7"/>
      <c r="AB307" s="7"/>
      <c r="AC307" s="8"/>
      <c r="AD307" s="7"/>
      <c r="AE307" s="7"/>
      <c r="AF307" s="8"/>
      <c r="AG307" s="7"/>
      <c r="AH307" s="153"/>
      <c r="AI307" s="153"/>
    </row>
    <row r="308" spans="1:35" s="5" customFormat="1" ht="24.95" customHeight="1">
      <c r="A308" s="59"/>
      <c r="B308" s="59"/>
      <c r="C308" s="59"/>
      <c r="D308" s="232"/>
      <c r="E308" s="59"/>
      <c r="F308" s="59"/>
      <c r="G308" s="59"/>
      <c r="H308" s="59"/>
      <c r="I308" s="59"/>
      <c r="J308" s="59"/>
      <c r="K308" s="59"/>
      <c r="L308" s="40"/>
      <c r="M308" s="40"/>
      <c r="N308" s="269"/>
      <c r="O308" s="42"/>
      <c r="P308" s="42"/>
      <c r="Q308" s="8"/>
      <c r="R308" s="7"/>
      <c r="S308" s="7"/>
      <c r="T308" s="8"/>
      <c r="U308" s="7"/>
      <c r="V308" s="153"/>
      <c r="W308" s="6"/>
      <c r="X308" s="6"/>
      <c r="Y308" s="6"/>
      <c r="Z308" s="8"/>
      <c r="AA308" s="7"/>
      <c r="AB308" s="7"/>
      <c r="AC308" s="8"/>
      <c r="AD308" s="7"/>
      <c r="AE308" s="7"/>
      <c r="AF308" s="8"/>
      <c r="AG308" s="7"/>
      <c r="AH308" s="153"/>
      <c r="AI308" s="153"/>
    </row>
    <row r="309" spans="1:35" s="5" customFormat="1" ht="24.95" customHeight="1">
      <c r="A309" s="59"/>
      <c r="B309" s="59"/>
      <c r="C309" s="59"/>
      <c r="D309" s="232"/>
      <c r="E309" s="59"/>
      <c r="F309" s="59"/>
      <c r="G309" s="59"/>
      <c r="H309" s="59"/>
      <c r="I309" s="59"/>
      <c r="J309" s="59"/>
      <c r="K309" s="59"/>
      <c r="L309" s="40"/>
      <c r="M309" s="40"/>
      <c r="N309" s="269"/>
      <c r="O309" s="42"/>
      <c r="P309" s="42"/>
      <c r="Q309" s="8"/>
      <c r="R309" s="7"/>
      <c r="S309" s="7"/>
      <c r="T309" s="8"/>
      <c r="U309" s="7"/>
      <c r="V309" s="153"/>
      <c r="W309" s="6"/>
      <c r="X309" s="6"/>
      <c r="Y309" s="6"/>
      <c r="Z309" s="8"/>
      <c r="AA309" s="7"/>
      <c r="AB309" s="7"/>
      <c r="AC309" s="8"/>
      <c r="AD309" s="7"/>
      <c r="AE309" s="7"/>
      <c r="AF309" s="8"/>
      <c r="AG309" s="7"/>
      <c r="AH309" s="153"/>
      <c r="AI309" s="153"/>
    </row>
    <row r="310" spans="1:35" s="5" customFormat="1" ht="24.95" customHeight="1">
      <c r="A310" s="59"/>
      <c r="B310" s="59"/>
      <c r="C310" s="59"/>
      <c r="D310" s="232"/>
      <c r="E310" s="59"/>
      <c r="F310" s="59"/>
      <c r="G310" s="59"/>
      <c r="H310" s="59"/>
      <c r="I310" s="59"/>
      <c r="J310" s="59"/>
      <c r="K310" s="59"/>
      <c r="L310" s="40"/>
      <c r="M310" s="40"/>
      <c r="N310" s="269"/>
      <c r="O310" s="42"/>
      <c r="P310" s="42"/>
      <c r="Q310" s="8"/>
      <c r="R310" s="7"/>
      <c r="S310" s="7"/>
      <c r="T310" s="8"/>
      <c r="U310" s="7"/>
      <c r="V310" s="153"/>
      <c r="W310" s="6"/>
      <c r="X310" s="6"/>
      <c r="Y310" s="6"/>
      <c r="Z310" s="8"/>
      <c r="AA310" s="7"/>
      <c r="AB310" s="7"/>
      <c r="AC310" s="8"/>
      <c r="AD310" s="7"/>
      <c r="AE310" s="7"/>
      <c r="AF310" s="8"/>
      <c r="AG310" s="7"/>
      <c r="AH310" s="153"/>
      <c r="AI310" s="153"/>
    </row>
    <row r="311" spans="1:35" s="5" customFormat="1" ht="24.95" customHeight="1">
      <c r="A311" s="59"/>
      <c r="B311" s="59"/>
      <c r="C311" s="59"/>
      <c r="D311" s="232"/>
      <c r="E311" s="59"/>
      <c r="F311" s="59"/>
      <c r="G311" s="59"/>
      <c r="H311" s="59"/>
      <c r="I311" s="59"/>
      <c r="J311" s="59"/>
      <c r="K311" s="59"/>
      <c r="L311" s="40"/>
      <c r="M311" s="40"/>
      <c r="N311" s="269"/>
      <c r="O311" s="42"/>
      <c r="P311" s="42"/>
      <c r="Q311" s="8"/>
      <c r="R311" s="7"/>
      <c r="S311" s="7"/>
      <c r="T311" s="8"/>
      <c r="U311" s="7"/>
      <c r="V311" s="153"/>
      <c r="W311" s="6"/>
      <c r="X311" s="6"/>
      <c r="Y311" s="6"/>
      <c r="Z311" s="8"/>
      <c r="AA311" s="7"/>
      <c r="AB311" s="7"/>
      <c r="AC311" s="8"/>
      <c r="AD311" s="7"/>
      <c r="AE311" s="7"/>
      <c r="AF311" s="8"/>
      <c r="AG311" s="7"/>
      <c r="AH311" s="153"/>
      <c r="AI311" s="153"/>
    </row>
    <row r="312" spans="1:35" s="5" customFormat="1" ht="24.95" customHeight="1">
      <c r="A312" s="59"/>
      <c r="B312" s="59"/>
      <c r="C312" s="59"/>
      <c r="D312" s="232"/>
      <c r="E312" s="59"/>
      <c r="F312" s="59"/>
      <c r="G312" s="59"/>
      <c r="H312" s="59"/>
      <c r="I312" s="59"/>
      <c r="J312" s="59"/>
      <c r="K312" s="59"/>
      <c r="L312" s="40"/>
      <c r="M312" s="40"/>
      <c r="N312" s="269"/>
      <c r="O312" s="42"/>
      <c r="P312" s="42"/>
      <c r="Q312" s="8"/>
      <c r="R312" s="7"/>
      <c r="S312" s="7"/>
      <c r="T312" s="8"/>
      <c r="U312" s="7"/>
      <c r="V312" s="153"/>
      <c r="W312" s="6"/>
      <c r="X312" s="6"/>
      <c r="Y312" s="6"/>
      <c r="Z312" s="8"/>
      <c r="AA312" s="7"/>
      <c r="AB312" s="7"/>
      <c r="AC312" s="8"/>
      <c r="AD312" s="7"/>
      <c r="AE312" s="7"/>
      <c r="AF312" s="8"/>
      <c r="AG312" s="7"/>
      <c r="AH312" s="153"/>
      <c r="AI312" s="153"/>
    </row>
    <row r="313" spans="1:35" s="5" customFormat="1" ht="24.95" customHeight="1">
      <c r="A313" s="59"/>
      <c r="B313" s="59"/>
      <c r="C313" s="59"/>
      <c r="D313" s="232"/>
      <c r="E313" s="59"/>
      <c r="F313" s="59"/>
      <c r="G313" s="59"/>
      <c r="H313" s="59"/>
      <c r="I313" s="59"/>
      <c r="J313" s="59"/>
      <c r="K313" s="59"/>
      <c r="L313" s="40"/>
      <c r="M313" s="40"/>
      <c r="N313" s="269"/>
      <c r="O313" s="42"/>
      <c r="P313" s="42"/>
      <c r="Q313" s="8"/>
      <c r="R313" s="7"/>
      <c r="S313" s="7"/>
      <c r="T313" s="8"/>
      <c r="U313" s="7"/>
      <c r="V313" s="153"/>
      <c r="W313" s="6"/>
      <c r="X313" s="6"/>
      <c r="Y313" s="6"/>
      <c r="Z313" s="8"/>
      <c r="AA313" s="7"/>
      <c r="AB313" s="7"/>
      <c r="AC313" s="8"/>
      <c r="AD313" s="7"/>
      <c r="AE313" s="7"/>
      <c r="AF313" s="8"/>
      <c r="AG313" s="7"/>
      <c r="AH313" s="153"/>
      <c r="AI313" s="153"/>
    </row>
    <row r="314" spans="1:35" s="5" customFormat="1" ht="24.95" customHeight="1">
      <c r="A314" s="59"/>
      <c r="B314" s="59"/>
      <c r="C314" s="59"/>
      <c r="D314" s="232"/>
      <c r="E314" s="59"/>
      <c r="F314" s="59"/>
      <c r="G314" s="59"/>
      <c r="H314" s="59"/>
      <c r="I314" s="59"/>
      <c r="J314" s="59"/>
      <c r="K314" s="59"/>
      <c r="L314" s="40"/>
      <c r="M314" s="40"/>
      <c r="N314" s="269"/>
      <c r="O314" s="42"/>
      <c r="P314" s="42"/>
      <c r="Q314" s="8"/>
      <c r="R314" s="7"/>
      <c r="S314" s="7"/>
      <c r="T314" s="8"/>
      <c r="U314" s="7"/>
      <c r="V314" s="153"/>
      <c r="W314" s="6"/>
      <c r="X314" s="6"/>
      <c r="Y314" s="6"/>
      <c r="Z314" s="8"/>
      <c r="AA314" s="7"/>
      <c r="AB314" s="7"/>
      <c r="AC314" s="8"/>
      <c r="AD314" s="7"/>
      <c r="AE314" s="7"/>
      <c r="AF314" s="8"/>
      <c r="AG314" s="7"/>
      <c r="AH314" s="153"/>
      <c r="AI314" s="153"/>
    </row>
    <row r="315" spans="1:35" s="5" customFormat="1" ht="24.95" customHeight="1">
      <c r="A315" s="59"/>
      <c r="B315" s="59"/>
      <c r="C315" s="59"/>
      <c r="D315" s="232"/>
      <c r="E315" s="59"/>
      <c r="F315" s="59"/>
      <c r="G315" s="59"/>
      <c r="H315" s="59"/>
      <c r="I315" s="59"/>
      <c r="J315" s="59"/>
      <c r="K315" s="59"/>
      <c r="L315" s="40"/>
      <c r="M315" s="40"/>
      <c r="N315" s="269"/>
      <c r="O315" s="42"/>
      <c r="P315" s="42"/>
      <c r="Q315" s="8"/>
      <c r="R315" s="7"/>
      <c r="S315" s="7"/>
      <c r="T315" s="8"/>
      <c r="U315" s="7"/>
      <c r="V315" s="153"/>
      <c r="W315" s="6"/>
      <c r="X315" s="6"/>
      <c r="Y315" s="6"/>
      <c r="Z315" s="8"/>
      <c r="AA315" s="7"/>
      <c r="AB315" s="7"/>
      <c r="AC315" s="8"/>
      <c r="AD315" s="7"/>
      <c r="AE315" s="7"/>
      <c r="AF315" s="8"/>
      <c r="AG315" s="7"/>
      <c r="AH315" s="153"/>
      <c r="AI315" s="153"/>
    </row>
    <row r="316" spans="1:35" s="5" customFormat="1" ht="24.95" customHeight="1">
      <c r="A316" s="59"/>
      <c r="B316" s="59"/>
      <c r="C316" s="59"/>
      <c r="D316" s="232"/>
      <c r="E316" s="59"/>
      <c r="F316" s="59"/>
      <c r="G316" s="59"/>
      <c r="H316" s="59"/>
      <c r="I316" s="59"/>
      <c r="J316" s="59"/>
      <c r="K316" s="59"/>
      <c r="L316" s="40"/>
      <c r="M316" s="40"/>
      <c r="N316" s="269"/>
      <c r="O316" s="42"/>
      <c r="P316" s="42"/>
      <c r="Q316" s="8"/>
      <c r="R316" s="7"/>
      <c r="S316" s="7"/>
      <c r="T316" s="8"/>
      <c r="U316" s="7"/>
      <c r="V316" s="153"/>
      <c r="W316" s="6"/>
      <c r="X316" s="6"/>
      <c r="Y316" s="6"/>
      <c r="Z316" s="8"/>
      <c r="AA316" s="7"/>
      <c r="AB316" s="7"/>
      <c r="AC316" s="8"/>
      <c r="AD316" s="7"/>
      <c r="AE316" s="7"/>
      <c r="AF316" s="8"/>
      <c r="AG316" s="7"/>
      <c r="AH316" s="153"/>
      <c r="AI316" s="153"/>
    </row>
    <row r="317" spans="1:35" s="5" customFormat="1" ht="24.95" customHeight="1">
      <c r="A317" s="59"/>
      <c r="B317" s="59"/>
      <c r="C317" s="59"/>
      <c r="D317" s="232"/>
      <c r="E317" s="59"/>
      <c r="F317" s="59"/>
      <c r="G317" s="59"/>
      <c r="H317" s="59"/>
      <c r="I317" s="59"/>
      <c r="J317" s="59"/>
      <c r="K317" s="59"/>
      <c r="L317" s="40"/>
      <c r="M317" s="40"/>
      <c r="N317" s="269"/>
      <c r="O317" s="42"/>
      <c r="P317" s="42"/>
      <c r="Q317" s="8"/>
      <c r="R317" s="7"/>
      <c r="S317" s="7"/>
      <c r="T317" s="8"/>
      <c r="U317" s="7"/>
      <c r="V317" s="153"/>
      <c r="W317" s="6"/>
      <c r="X317" s="6"/>
      <c r="Y317" s="6"/>
      <c r="Z317" s="8"/>
      <c r="AA317" s="7"/>
      <c r="AB317" s="7"/>
      <c r="AC317" s="8"/>
      <c r="AD317" s="7"/>
      <c r="AE317" s="7"/>
      <c r="AF317" s="8"/>
      <c r="AG317" s="7"/>
      <c r="AH317" s="153"/>
      <c r="AI317" s="153"/>
    </row>
    <row r="318" spans="1:35" s="5" customFormat="1" ht="24.95" customHeight="1">
      <c r="A318" s="59"/>
      <c r="B318" s="59"/>
      <c r="C318" s="59"/>
      <c r="D318" s="232"/>
      <c r="E318" s="59"/>
      <c r="F318" s="59"/>
      <c r="G318" s="59"/>
      <c r="H318" s="59"/>
      <c r="I318" s="59"/>
      <c r="J318" s="59"/>
      <c r="K318" s="59"/>
      <c r="L318" s="40"/>
      <c r="M318" s="40"/>
      <c r="N318" s="269"/>
      <c r="O318" s="42"/>
      <c r="P318" s="42"/>
      <c r="Q318" s="8"/>
      <c r="R318" s="7"/>
      <c r="S318" s="7"/>
      <c r="T318" s="8"/>
      <c r="U318" s="7"/>
      <c r="V318" s="153"/>
      <c r="W318" s="6"/>
      <c r="X318" s="6"/>
      <c r="Y318" s="6"/>
      <c r="Z318" s="8"/>
      <c r="AA318" s="7"/>
      <c r="AB318" s="7"/>
      <c r="AC318" s="8"/>
      <c r="AD318" s="7"/>
      <c r="AE318" s="7"/>
      <c r="AF318" s="8"/>
      <c r="AG318" s="7"/>
      <c r="AH318" s="153"/>
      <c r="AI318" s="153"/>
    </row>
    <row r="319" spans="1:35" s="5" customFormat="1" ht="24.95" customHeight="1">
      <c r="A319" s="59"/>
      <c r="B319" s="59"/>
      <c r="C319" s="59"/>
      <c r="D319" s="232"/>
      <c r="E319" s="59"/>
      <c r="F319" s="59"/>
      <c r="G319" s="59"/>
      <c r="H319" s="59"/>
      <c r="I319" s="59"/>
      <c r="J319" s="59"/>
      <c r="K319" s="59"/>
      <c r="L319" s="40"/>
      <c r="M319" s="40"/>
      <c r="N319" s="269"/>
      <c r="O319" s="42"/>
      <c r="P319" s="42"/>
      <c r="Q319" s="8"/>
      <c r="R319" s="7"/>
      <c r="S319" s="7"/>
      <c r="T319" s="8"/>
      <c r="U319" s="7"/>
      <c r="V319" s="153"/>
      <c r="W319" s="6"/>
      <c r="X319" s="6"/>
      <c r="Y319" s="6"/>
      <c r="Z319" s="8"/>
      <c r="AA319" s="7"/>
      <c r="AB319" s="7"/>
      <c r="AC319" s="8"/>
      <c r="AD319" s="7"/>
      <c r="AE319" s="7"/>
      <c r="AF319" s="8"/>
      <c r="AG319" s="7"/>
      <c r="AH319" s="153"/>
      <c r="AI319" s="153"/>
    </row>
    <row r="320" spans="1:35" s="5" customFormat="1" ht="24.95" customHeight="1">
      <c r="A320" s="59"/>
      <c r="B320" s="59"/>
      <c r="C320" s="59"/>
      <c r="D320" s="232"/>
      <c r="E320" s="59"/>
      <c r="F320" s="59"/>
      <c r="G320" s="59"/>
      <c r="H320" s="59"/>
      <c r="I320" s="59"/>
      <c r="J320" s="59"/>
      <c r="K320" s="59"/>
      <c r="L320" s="40"/>
      <c r="M320" s="40"/>
      <c r="N320" s="269"/>
      <c r="O320" s="42"/>
      <c r="P320" s="42"/>
      <c r="Q320" s="8"/>
      <c r="R320" s="7"/>
      <c r="S320" s="7"/>
      <c r="T320" s="8"/>
      <c r="U320" s="7"/>
      <c r="V320" s="153"/>
      <c r="W320" s="6"/>
      <c r="X320" s="6"/>
      <c r="Y320" s="6"/>
      <c r="Z320" s="8"/>
      <c r="AA320" s="7"/>
      <c r="AB320" s="7"/>
      <c r="AC320" s="8"/>
      <c r="AD320" s="7"/>
      <c r="AE320" s="7"/>
      <c r="AF320" s="8"/>
      <c r="AG320" s="7"/>
      <c r="AH320" s="153"/>
      <c r="AI320" s="153"/>
    </row>
    <row r="321" spans="1:35" s="5" customFormat="1" ht="24.95" customHeight="1">
      <c r="A321" s="59"/>
      <c r="B321" s="59"/>
      <c r="C321" s="59"/>
      <c r="D321" s="232"/>
      <c r="E321" s="59"/>
      <c r="F321" s="59"/>
      <c r="G321" s="59"/>
      <c r="H321" s="59"/>
      <c r="I321" s="59"/>
      <c r="J321" s="59"/>
      <c r="K321" s="59"/>
      <c r="L321" s="40"/>
      <c r="M321" s="40"/>
      <c r="N321" s="269"/>
      <c r="O321" s="42"/>
      <c r="P321" s="42"/>
      <c r="Q321" s="8"/>
      <c r="R321" s="7"/>
      <c r="S321" s="7"/>
      <c r="T321" s="8"/>
      <c r="U321" s="7"/>
      <c r="V321" s="153"/>
      <c r="W321" s="6"/>
      <c r="X321" s="6"/>
      <c r="Y321" s="6"/>
      <c r="Z321" s="8"/>
      <c r="AA321" s="7"/>
      <c r="AB321" s="7"/>
      <c r="AC321" s="8"/>
      <c r="AD321" s="7"/>
      <c r="AE321" s="7"/>
      <c r="AF321" s="8"/>
      <c r="AG321" s="7"/>
      <c r="AH321" s="153"/>
      <c r="AI321" s="153"/>
    </row>
    <row r="322" spans="1:35" s="5" customFormat="1" ht="24.95" customHeight="1">
      <c r="A322" s="59"/>
      <c r="B322" s="59"/>
      <c r="C322" s="59"/>
      <c r="D322" s="232"/>
      <c r="E322" s="59"/>
      <c r="F322" s="59"/>
      <c r="G322" s="59"/>
      <c r="H322" s="59"/>
      <c r="I322" s="59"/>
      <c r="J322" s="59"/>
      <c r="K322" s="59"/>
      <c r="L322" s="40"/>
      <c r="M322" s="40"/>
      <c r="N322" s="269"/>
      <c r="O322" s="42"/>
      <c r="P322" s="42"/>
      <c r="Q322" s="8"/>
      <c r="R322" s="7"/>
      <c r="S322" s="7"/>
      <c r="T322" s="8"/>
      <c r="U322" s="7"/>
      <c r="V322" s="153"/>
      <c r="W322" s="6"/>
      <c r="X322" s="6"/>
      <c r="Y322" s="6"/>
      <c r="Z322" s="8"/>
      <c r="AA322" s="7"/>
      <c r="AB322" s="7"/>
      <c r="AC322" s="8"/>
      <c r="AD322" s="7"/>
      <c r="AE322" s="7"/>
      <c r="AF322" s="8"/>
      <c r="AG322" s="7"/>
      <c r="AH322" s="153"/>
      <c r="AI322" s="153"/>
    </row>
    <row r="323" spans="1:35" s="5" customFormat="1" ht="24.95" customHeight="1">
      <c r="A323" s="59"/>
      <c r="B323" s="59"/>
      <c r="C323" s="59"/>
      <c r="D323" s="232"/>
      <c r="E323" s="59"/>
      <c r="F323" s="59"/>
      <c r="G323" s="59"/>
      <c r="H323" s="59"/>
      <c r="I323" s="59"/>
      <c r="J323" s="59"/>
      <c r="K323" s="59"/>
      <c r="L323" s="40"/>
      <c r="M323" s="40"/>
      <c r="N323" s="269"/>
      <c r="O323" s="42"/>
      <c r="P323" s="42"/>
      <c r="Q323" s="8"/>
      <c r="R323" s="7"/>
      <c r="S323" s="7"/>
      <c r="T323" s="8"/>
      <c r="U323" s="7"/>
      <c r="V323" s="153"/>
      <c r="W323" s="6"/>
      <c r="X323" s="6"/>
      <c r="Y323" s="6"/>
      <c r="Z323" s="8"/>
      <c r="AA323" s="7"/>
      <c r="AB323" s="7"/>
      <c r="AC323" s="8"/>
      <c r="AD323" s="7"/>
      <c r="AE323" s="7"/>
      <c r="AF323" s="8"/>
      <c r="AG323" s="7"/>
      <c r="AH323" s="153"/>
      <c r="AI323" s="153"/>
    </row>
    <row r="324" spans="1:35" s="5" customFormat="1" ht="24.95" customHeight="1">
      <c r="A324" s="59"/>
      <c r="B324" s="59"/>
      <c r="C324" s="59"/>
      <c r="D324" s="232"/>
      <c r="E324" s="59"/>
      <c r="F324" s="59"/>
      <c r="G324" s="59"/>
      <c r="H324" s="59"/>
      <c r="I324" s="59"/>
      <c r="J324" s="59"/>
      <c r="K324" s="59"/>
      <c r="L324" s="40"/>
      <c r="M324" s="40"/>
      <c r="N324" s="269"/>
      <c r="O324" s="42"/>
      <c r="P324" s="42"/>
      <c r="Q324" s="8"/>
      <c r="R324" s="7"/>
      <c r="S324" s="7"/>
      <c r="T324" s="8"/>
      <c r="U324" s="7"/>
      <c r="V324" s="153"/>
      <c r="W324" s="6"/>
      <c r="X324" s="6"/>
      <c r="Y324" s="6"/>
      <c r="Z324" s="8"/>
      <c r="AA324" s="7"/>
      <c r="AB324" s="7"/>
      <c r="AC324" s="8"/>
      <c r="AD324" s="7"/>
      <c r="AE324" s="7"/>
      <c r="AF324" s="8"/>
      <c r="AG324" s="7"/>
      <c r="AH324" s="153"/>
      <c r="AI324" s="153"/>
    </row>
    <row r="325" spans="1:35" s="5" customFormat="1" ht="24.95" customHeight="1">
      <c r="A325" s="59"/>
      <c r="B325" s="59"/>
      <c r="C325" s="59"/>
      <c r="D325" s="232"/>
      <c r="E325" s="59"/>
      <c r="F325" s="59"/>
      <c r="G325" s="59"/>
      <c r="H325" s="59"/>
      <c r="I325" s="59"/>
      <c r="J325" s="59"/>
      <c r="K325" s="59"/>
      <c r="L325" s="40"/>
      <c r="M325" s="40"/>
      <c r="N325" s="269"/>
      <c r="O325" s="42"/>
      <c r="P325" s="42"/>
      <c r="Q325" s="8"/>
      <c r="R325" s="7"/>
      <c r="S325" s="7"/>
      <c r="T325" s="8"/>
      <c r="U325" s="7"/>
      <c r="V325" s="153"/>
      <c r="W325" s="6"/>
      <c r="X325" s="6"/>
      <c r="Y325" s="6"/>
      <c r="Z325" s="8"/>
      <c r="AA325" s="7"/>
      <c r="AB325" s="7"/>
      <c r="AC325" s="8"/>
      <c r="AD325" s="7"/>
      <c r="AE325" s="7"/>
      <c r="AF325" s="8"/>
      <c r="AG325" s="7"/>
      <c r="AH325" s="153"/>
      <c r="AI325" s="153"/>
    </row>
    <row r="326" spans="1:35" s="5" customFormat="1" ht="24.95" customHeight="1">
      <c r="A326" s="59"/>
      <c r="B326" s="59"/>
      <c r="C326" s="59"/>
      <c r="D326" s="232"/>
      <c r="E326" s="59"/>
      <c r="F326" s="59"/>
      <c r="G326" s="59"/>
      <c r="H326" s="59"/>
      <c r="I326" s="59"/>
      <c r="J326" s="59"/>
      <c r="K326" s="59"/>
      <c r="L326" s="40"/>
      <c r="M326" s="40"/>
      <c r="N326" s="269"/>
      <c r="O326" s="42"/>
      <c r="P326" s="42"/>
      <c r="Q326" s="8"/>
      <c r="R326" s="7"/>
      <c r="S326" s="7"/>
      <c r="T326" s="8"/>
      <c r="U326" s="7"/>
      <c r="V326" s="153"/>
      <c r="W326" s="6"/>
      <c r="X326" s="6"/>
      <c r="Y326" s="6"/>
      <c r="Z326" s="8"/>
      <c r="AA326" s="7"/>
      <c r="AB326" s="7"/>
      <c r="AC326" s="8"/>
      <c r="AD326" s="7"/>
      <c r="AE326" s="7"/>
      <c r="AF326" s="8"/>
      <c r="AG326" s="7"/>
      <c r="AH326" s="153"/>
      <c r="AI326" s="153"/>
    </row>
    <row r="327" spans="1:35" s="5" customFormat="1" ht="24.95" customHeight="1">
      <c r="A327" s="59"/>
      <c r="B327" s="59"/>
      <c r="C327" s="59"/>
      <c r="D327" s="232"/>
      <c r="E327" s="59"/>
      <c r="F327" s="59"/>
      <c r="G327" s="59"/>
      <c r="H327" s="59"/>
      <c r="I327" s="59"/>
      <c r="J327" s="59"/>
      <c r="K327" s="59"/>
      <c r="L327" s="40"/>
      <c r="M327" s="40"/>
      <c r="N327" s="269"/>
      <c r="O327" s="42"/>
      <c r="P327" s="42"/>
      <c r="Q327" s="8"/>
      <c r="R327" s="7"/>
      <c r="S327" s="7"/>
      <c r="T327" s="8"/>
      <c r="U327" s="7"/>
      <c r="V327" s="153"/>
      <c r="W327" s="6"/>
      <c r="X327" s="6"/>
      <c r="Y327" s="6"/>
      <c r="Z327" s="8"/>
      <c r="AA327" s="7"/>
      <c r="AB327" s="7"/>
      <c r="AC327" s="8"/>
      <c r="AD327" s="7"/>
      <c r="AE327" s="7"/>
      <c r="AF327" s="8"/>
      <c r="AG327" s="7"/>
      <c r="AH327" s="153"/>
      <c r="AI327" s="153"/>
    </row>
    <row r="328" spans="1:35" s="5" customFormat="1" ht="24.95" customHeight="1">
      <c r="A328" s="59"/>
      <c r="B328" s="59"/>
      <c r="C328" s="59"/>
      <c r="D328" s="232"/>
      <c r="E328" s="59"/>
      <c r="F328" s="59"/>
      <c r="G328" s="59"/>
      <c r="H328" s="59"/>
      <c r="I328" s="59"/>
      <c r="J328" s="59"/>
      <c r="K328" s="59"/>
      <c r="L328" s="40"/>
      <c r="M328" s="40"/>
      <c r="N328" s="269"/>
      <c r="O328" s="42"/>
      <c r="P328" s="42"/>
      <c r="Q328" s="8"/>
      <c r="R328" s="7"/>
      <c r="S328" s="7"/>
      <c r="T328" s="8"/>
      <c r="U328" s="7"/>
      <c r="V328" s="153"/>
      <c r="W328" s="6"/>
      <c r="X328" s="6"/>
      <c r="Y328" s="6"/>
      <c r="Z328" s="8"/>
      <c r="AA328" s="7"/>
      <c r="AB328" s="7"/>
      <c r="AC328" s="8"/>
      <c r="AD328" s="7"/>
      <c r="AE328" s="7"/>
      <c r="AF328" s="8"/>
      <c r="AG328" s="7"/>
      <c r="AH328" s="153"/>
      <c r="AI328" s="153"/>
    </row>
    <row r="329" spans="1:35" s="5" customFormat="1" ht="24.95" customHeight="1">
      <c r="A329" s="59"/>
      <c r="B329" s="59"/>
      <c r="C329" s="59"/>
      <c r="D329" s="232"/>
      <c r="E329" s="59"/>
      <c r="F329" s="59"/>
      <c r="G329" s="59"/>
      <c r="H329" s="59"/>
      <c r="I329" s="59"/>
      <c r="J329" s="59"/>
      <c r="K329" s="59"/>
      <c r="L329" s="40"/>
      <c r="M329" s="40"/>
      <c r="N329" s="269"/>
      <c r="O329" s="42"/>
      <c r="P329" s="42"/>
      <c r="Q329" s="8"/>
      <c r="R329" s="7"/>
      <c r="S329" s="7"/>
      <c r="T329" s="8"/>
      <c r="U329" s="7"/>
      <c r="V329" s="153"/>
      <c r="W329" s="6"/>
      <c r="X329" s="6"/>
      <c r="Y329" s="6"/>
      <c r="Z329" s="8"/>
      <c r="AA329" s="7"/>
      <c r="AB329" s="7"/>
      <c r="AC329" s="8"/>
      <c r="AD329" s="7"/>
      <c r="AE329" s="7"/>
      <c r="AF329" s="8"/>
      <c r="AG329" s="7"/>
      <c r="AH329" s="153"/>
      <c r="AI329" s="153"/>
    </row>
    <row r="330" spans="1:35" s="5" customFormat="1" ht="24.95" customHeight="1">
      <c r="A330" s="59"/>
      <c r="B330" s="59"/>
      <c r="C330" s="59"/>
      <c r="D330" s="232"/>
      <c r="E330" s="59"/>
      <c r="F330" s="59"/>
      <c r="G330" s="59"/>
      <c r="H330" s="59"/>
      <c r="I330" s="59"/>
      <c r="J330" s="59"/>
      <c r="K330" s="59"/>
      <c r="L330" s="40"/>
      <c r="M330" s="40"/>
      <c r="N330" s="269"/>
      <c r="O330" s="42"/>
      <c r="P330" s="42"/>
      <c r="Q330" s="8"/>
      <c r="R330" s="7"/>
      <c r="S330" s="7"/>
      <c r="T330" s="8"/>
      <c r="U330" s="7"/>
      <c r="V330" s="153"/>
      <c r="W330" s="6"/>
      <c r="X330" s="6"/>
      <c r="Y330" s="6"/>
      <c r="Z330" s="8"/>
      <c r="AA330" s="7"/>
      <c r="AB330" s="7"/>
      <c r="AC330" s="8"/>
      <c r="AD330" s="7"/>
      <c r="AE330" s="7"/>
      <c r="AF330" s="8"/>
      <c r="AG330" s="7"/>
      <c r="AH330" s="153"/>
      <c r="AI330" s="153"/>
    </row>
    <row r="331" spans="1:35" s="5" customFormat="1" ht="24.95" customHeight="1">
      <c r="A331" s="59"/>
      <c r="B331" s="59"/>
      <c r="C331" s="59"/>
      <c r="D331" s="232"/>
      <c r="E331" s="59"/>
      <c r="F331" s="59"/>
      <c r="G331" s="59"/>
      <c r="H331" s="59"/>
      <c r="I331" s="59"/>
      <c r="J331" s="59"/>
      <c r="K331" s="59"/>
      <c r="L331" s="40"/>
      <c r="M331" s="40"/>
      <c r="N331" s="269"/>
      <c r="O331" s="42"/>
      <c r="P331" s="42"/>
      <c r="Q331" s="8"/>
      <c r="R331" s="7"/>
      <c r="S331" s="7"/>
      <c r="T331" s="8"/>
      <c r="U331" s="7"/>
      <c r="V331" s="153"/>
      <c r="W331" s="6"/>
      <c r="X331" s="6"/>
      <c r="Y331" s="6"/>
      <c r="Z331" s="8"/>
      <c r="AA331" s="7"/>
      <c r="AB331" s="7"/>
      <c r="AC331" s="8"/>
      <c r="AD331" s="7"/>
      <c r="AE331" s="7"/>
      <c r="AF331" s="8"/>
      <c r="AG331" s="7"/>
      <c r="AH331" s="153"/>
      <c r="AI331" s="153"/>
    </row>
    <row r="332" spans="1:35" s="5" customFormat="1" ht="24.95" customHeight="1">
      <c r="A332" s="59"/>
      <c r="B332" s="59"/>
      <c r="C332" s="59"/>
      <c r="D332" s="232"/>
      <c r="E332" s="59"/>
      <c r="F332" s="59"/>
      <c r="G332" s="59"/>
      <c r="H332" s="59"/>
      <c r="I332" s="59"/>
      <c r="J332" s="59"/>
      <c r="K332" s="59"/>
      <c r="L332" s="40"/>
      <c r="M332" s="40"/>
      <c r="N332" s="269"/>
      <c r="O332" s="42"/>
      <c r="P332" s="42"/>
      <c r="Q332" s="8"/>
      <c r="R332" s="7"/>
      <c r="S332" s="7"/>
      <c r="T332" s="8"/>
      <c r="U332" s="7"/>
      <c r="V332" s="153"/>
      <c r="W332" s="6"/>
      <c r="X332" s="6"/>
      <c r="Y332" s="6"/>
      <c r="Z332" s="8"/>
      <c r="AA332" s="7"/>
      <c r="AB332" s="7"/>
      <c r="AC332" s="8"/>
      <c r="AD332" s="7"/>
      <c r="AE332" s="7"/>
      <c r="AF332" s="8"/>
      <c r="AG332" s="7"/>
      <c r="AH332" s="153"/>
      <c r="AI332" s="153"/>
    </row>
    <row r="333" spans="1:35" s="5" customFormat="1" ht="24.95" customHeight="1">
      <c r="A333" s="59"/>
      <c r="B333" s="59"/>
      <c r="C333" s="59"/>
      <c r="D333" s="232"/>
      <c r="E333" s="59"/>
      <c r="F333" s="59"/>
      <c r="G333" s="59"/>
      <c r="H333" s="59"/>
      <c r="I333" s="59"/>
      <c r="J333" s="59"/>
      <c r="K333" s="59"/>
      <c r="L333" s="40"/>
      <c r="M333" s="40"/>
      <c r="N333" s="269"/>
      <c r="O333" s="42"/>
      <c r="P333" s="42"/>
      <c r="Q333" s="8"/>
      <c r="R333" s="7"/>
      <c r="S333" s="7"/>
      <c r="T333" s="8"/>
      <c r="U333" s="7"/>
      <c r="V333" s="153"/>
      <c r="W333" s="6"/>
      <c r="X333" s="6"/>
      <c r="Y333" s="6"/>
      <c r="Z333" s="8"/>
      <c r="AA333" s="7"/>
      <c r="AB333" s="7"/>
      <c r="AC333" s="8"/>
      <c r="AD333" s="7"/>
      <c r="AE333" s="7"/>
      <c r="AF333" s="8"/>
      <c r="AG333" s="7"/>
      <c r="AH333" s="153"/>
      <c r="AI333" s="153"/>
    </row>
    <row r="334" spans="1:35" s="5" customFormat="1" ht="24.95" customHeight="1">
      <c r="A334" s="59"/>
      <c r="B334" s="59"/>
      <c r="C334" s="59"/>
      <c r="D334" s="232"/>
      <c r="E334" s="59"/>
      <c r="F334" s="59"/>
      <c r="G334" s="59"/>
      <c r="H334" s="59"/>
      <c r="I334" s="59"/>
      <c r="J334" s="59"/>
      <c r="K334" s="59"/>
      <c r="L334" s="40"/>
      <c r="M334" s="40"/>
      <c r="N334" s="269"/>
      <c r="O334" s="42"/>
      <c r="P334" s="42"/>
      <c r="Q334" s="8"/>
      <c r="R334" s="7"/>
      <c r="S334" s="7"/>
      <c r="T334" s="8"/>
      <c r="U334" s="7"/>
      <c r="V334" s="153"/>
      <c r="W334" s="6"/>
      <c r="X334" s="6"/>
      <c r="Y334" s="6"/>
      <c r="Z334" s="8"/>
      <c r="AA334" s="7"/>
      <c r="AB334" s="7"/>
      <c r="AC334" s="8"/>
      <c r="AD334" s="7"/>
      <c r="AE334" s="7"/>
      <c r="AF334" s="8"/>
      <c r="AG334" s="7"/>
      <c r="AH334" s="153"/>
      <c r="AI334" s="153"/>
    </row>
    <row r="335" spans="1:35" s="5" customFormat="1" ht="24.95" customHeight="1">
      <c r="A335" s="59"/>
      <c r="B335" s="59"/>
      <c r="C335" s="59"/>
      <c r="D335" s="232"/>
      <c r="E335" s="59"/>
      <c r="F335" s="59"/>
      <c r="G335" s="59"/>
      <c r="H335" s="59"/>
      <c r="I335" s="59"/>
      <c r="J335" s="59"/>
      <c r="K335" s="59"/>
      <c r="L335" s="40"/>
      <c r="M335" s="40"/>
      <c r="N335" s="269"/>
      <c r="O335" s="42"/>
      <c r="P335" s="42"/>
      <c r="Q335" s="8"/>
      <c r="R335" s="7"/>
      <c r="S335" s="7"/>
      <c r="T335" s="8"/>
      <c r="U335" s="7"/>
      <c r="V335" s="153"/>
      <c r="W335" s="6"/>
      <c r="X335" s="6"/>
      <c r="Y335" s="6"/>
      <c r="Z335" s="8"/>
      <c r="AA335" s="7"/>
      <c r="AB335" s="7"/>
      <c r="AC335" s="8"/>
      <c r="AD335" s="7"/>
      <c r="AE335" s="7"/>
      <c r="AF335" s="8"/>
      <c r="AG335" s="7"/>
      <c r="AH335" s="153"/>
      <c r="AI335" s="153"/>
    </row>
    <row r="336" spans="1:35" s="5" customFormat="1" ht="24.95" customHeight="1">
      <c r="A336" s="59"/>
      <c r="B336" s="59"/>
      <c r="C336" s="59"/>
      <c r="D336" s="232"/>
      <c r="E336" s="59"/>
      <c r="F336" s="59"/>
      <c r="G336" s="59"/>
      <c r="H336" s="59"/>
      <c r="I336" s="59"/>
      <c r="J336" s="59"/>
      <c r="K336" s="59"/>
      <c r="L336" s="40"/>
      <c r="M336" s="40"/>
      <c r="N336" s="269"/>
      <c r="O336" s="42"/>
      <c r="P336" s="42"/>
      <c r="Q336" s="8"/>
      <c r="R336" s="7"/>
      <c r="S336" s="7"/>
      <c r="T336" s="8"/>
      <c r="U336" s="7"/>
      <c r="V336" s="153"/>
      <c r="W336" s="6"/>
      <c r="X336" s="6"/>
      <c r="Y336" s="6"/>
      <c r="Z336" s="8"/>
      <c r="AA336" s="7"/>
      <c r="AB336" s="7"/>
      <c r="AC336" s="8"/>
      <c r="AD336" s="7"/>
      <c r="AE336" s="7"/>
      <c r="AF336" s="8"/>
      <c r="AG336" s="7"/>
      <c r="AH336" s="153"/>
      <c r="AI336" s="153"/>
    </row>
    <row r="337" spans="1:35" s="5" customFormat="1" ht="24.95" customHeight="1">
      <c r="A337" s="59"/>
      <c r="B337" s="59"/>
      <c r="C337" s="59"/>
      <c r="D337" s="232"/>
      <c r="E337" s="59"/>
      <c r="F337" s="59"/>
      <c r="G337" s="59"/>
      <c r="H337" s="59"/>
      <c r="I337" s="59"/>
      <c r="J337" s="59"/>
      <c r="K337" s="59"/>
      <c r="L337" s="40"/>
      <c r="M337" s="40"/>
      <c r="N337" s="269"/>
      <c r="O337" s="42"/>
      <c r="P337" s="42"/>
      <c r="Q337" s="8"/>
      <c r="R337" s="7"/>
      <c r="S337" s="7"/>
      <c r="T337" s="8"/>
      <c r="U337" s="7"/>
      <c r="V337" s="153"/>
      <c r="W337" s="6"/>
      <c r="X337" s="6"/>
      <c r="Y337" s="6"/>
      <c r="Z337" s="8"/>
      <c r="AA337" s="7"/>
      <c r="AB337" s="7"/>
      <c r="AC337" s="8"/>
      <c r="AD337" s="7"/>
      <c r="AE337" s="7"/>
      <c r="AF337" s="8"/>
      <c r="AG337" s="7"/>
      <c r="AH337" s="153"/>
      <c r="AI337" s="153"/>
    </row>
    <row r="338" spans="1:35" s="5" customFormat="1" ht="24.95" customHeight="1">
      <c r="A338" s="59"/>
      <c r="B338" s="59"/>
      <c r="C338" s="59"/>
      <c r="D338" s="232"/>
      <c r="E338" s="59"/>
      <c r="F338" s="59"/>
      <c r="G338" s="59"/>
      <c r="H338" s="59"/>
      <c r="I338" s="59"/>
      <c r="J338" s="59"/>
      <c r="K338" s="59"/>
      <c r="L338" s="40"/>
      <c r="M338" s="40"/>
      <c r="N338" s="269"/>
      <c r="O338" s="42"/>
      <c r="P338" s="42"/>
      <c r="Q338" s="8"/>
      <c r="R338" s="7"/>
      <c r="S338" s="7"/>
      <c r="T338" s="8"/>
      <c r="U338" s="7"/>
      <c r="V338" s="153"/>
      <c r="W338" s="6"/>
      <c r="X338" s="6"/>
      <c r="Y338" s="6"/>
      <c r="Z338" s="8"/>
      <c r="AA338" s="7"/>
      <c r="AB338" s="7"/>
      <c r="AC338" s="8"/>
      <c r="AD338" s="7"/>
      <c r="AE338" s="7"/>
      <c r="AF338" s="8"/>
      <c r="AG338" s="7"/>
      <c r="AH338" s="153"/>
      <c r="AI338" s="153"/>
    </row>
    <row r="339" spans="1:35" s="5" customFormat="1" ht="24.95" customHeight="1">
      <c r="A339" s="59"/>
      <c r="B339" s="59"/>
      <c r="C339" s="59"/>
      <c r="D339" s="232"/>
      <c r="E339" s="59"/>
      <c r="F339" s="59"/>
      <c r="G339" s="59"/>
      <c r="H339" s="59"/>
      <c r="I339" s="59"/>
      <c r="J339" s="59"/>
      <c r="K339" s="59"/>
      <c r="L339" s="40"/>
      <c r="M339" s="40"/>
      <c r="N339" s="269"/>
      <c r="O339" s="42"/>
      <c r="P339" s="42"/>
      <c r="Q339" s="8"/>
      <c r="R339" s="7"/>
      <c r="S339" s="7"/>
      <c r="T339" s="8"/>
      <c r="U339" s="7"/>
      <c r="V339" s="153"/>
      <c r="W339" s="6"/>
      <c r="X339" s="6"/>
      <c r="Y339" s="6"/>
      <c r="Z339" s="8"/>
      <c r="AA339" s="7"/>
      <c r="AB339" s="7"/>
      <c r="AC339" s="8"/>
      <c r="AD339" s="7"/>
      <c r="AE339" s="7"/>
      <c r="AF339" s="8"/>
      <c r="AG339" s="7"/>
      <c r="AH339" s="153"/>
      <c r="AI339" s="153"/>
    </row>
    <row r="340" spans="1:35" s="5" customFormat="1" ht="24.95" customHeight="1">
      <c r="A340" s="59"/>
      <c r="B340" s="59"/>
      <c r="C340" s="59"/>
      <c r="D340" s="232"/>
      <c r="E340" s="59"/>
      <c r="F340" s="59"/>
      <c r="G340" s="59"/>
      <c r="H340" s="59"/>
      <c r="I340" s="59"/>
      <c r="J340" s="59"/>
      <c r="K340" s="59"/>
      <c r="L340" s="40"/>
      <c r="M340" s="40"/>
      <c r="N340" s="269"/>
      <c r="O340" s="42"/>
      <c r="P340" s="42"/>
      <c r="Q340" s="8"/>
      <c r="R340" s="7"/>
      <c r="S340" s="7"/>
      <c r="T340" s="8"/>
      <c r="U340" s="7"/>
      <c r="V340" s="153"/>
      <c r="W340" s="6"/>
      <c r="X340" s="6"/>
      <c r="Y340" s="6"/>
      <c r="Z340" s="8"/>
      <c r="AA340" s="7"/>
      <c r="AB340" s="7"/>
      <c r="AC340" s="8"/>
      <c r="AD340" s="7"/>
      <c r="AE340" s="7"/>
      <c r="AF340" s="8"/>
      <c r="AG340" s="7"/>
      <c r="AH340" s="153"/>
      <c r="AI340" s="153"/>
    </row>
    <row r="341" spans="1:35" s="5" customFormat="1" ht="24.95" customHeight="1">
      <c r="A341" s="59"/>
      <c r="B341" s="59"/>
      <c r="C341" s="59"/>
      <c r="D341" s="232"/>
      <c r="E341" s="59"/>
      <c r="F341" s="59"/>
      <c r="G341" s="59"/>
      <c r="H341" s="59"/>
      <c r="I341" s="59"/>
      <c r="J341" s="59"/>
      <c r="K341" s="59"/>
      <c r="L341" s="40"/>
      <c r="M341" s="40"/>
      <c r="N341" s="269"/>
      <c r="O341" s="42"/>
      <c r="P341" s="42"/>
      <c r="Q341" s="8"/>
      <c r="R341" s="7"/>
      <c r="S341" s="7"/>
      <c r="T341" s="8"/>
      <c r="U341" s="7"/>
      <c r="V341" s="153"/>
      <c r="W341" s="6"/>
      <c r="X341" s="6"/>
      <c r="Y341" s="6"/>
      <c r="Z341" s="8"/>
      <c r="AA341" s="7"/>
      <c r="AB341" s="7"/>
      <c r="AC341" s="8"/>
      <c r="AD341" s="7"/>
      <c r="AE341" s="7"/>
      <c r="AF341" s="8"/>
      <c r="AG341" s="7"/>
      <c r="AH341" s="153"/>
      <c r="AI341" s="153"/>
    </row>
    <row r="342" spans="1:35" s="5" customFormat="1" ht="24.95" customHeight="1">
      <c r="A342" s="59"/>
      <c r="B342" s="59"/>
      <c r="C342" s="59"/>
      <c r="D342" s="232"/>
      <c r="E342" s="59"/>
      <c r="F342" s="59"/>
      <c r="G342" s="59"/>
      <c r="H342" s="59"/>
      <c r="I342" s="59"/>
      <c r="J342" s="59"/>
      <c r="K342" s="59"/>
      <c r="L342" s="40"/>
      <c r="M342" s="40"/>
      <c r="N342" s="269"/>
      <c r="O342" s="42"/>
      <c r="P342" s="42"/>
      <c r="Q342" s="8"/>
      <c r="R342" s="7"/>
      <c r="S342" s="7"/>
      <c r="T342" s="8"/>
      <c r="U342" s="7"/>
      <c r="V342" s="153"/>
      <c r="W342" s="6"/>
      <c r="X342" s="6"/>
      <c r="Y342" s="6"/>
      <c r="Z342" s="8"/>
      <c r="AA342" s="7"/>
      <c r="AB342" s="7"/>
      <c r="AC342" s="8"/>
      <c r="AD342" s="7"/>
      <c r="AE342" s="7"/>
      <c r="AF342" s="8"/>
      <c r="AG342" s="7"/>
      <c r="AH342" s="153"/>
      <c r="AI342" s="153"/>
    </row>
    <row r="343" spans="1:35" s="5" customFormat="1" ht="24.95" customHeight="1">
      <c r="A343" s="59"/>
      <c r="B343" s="59"/>
      <c r="C343" s="59"/>
      <c r="D343" s="232"/>
      <c r="E343" s="59"/>
      <c r="F343" s="59"/>
      <c r="G343" s="59"/>
      <c r="H343" s="59"/>
      <c r="I343" s="59"/>
      <c r="J343" s="59"/>
      <c r="K343" s="59"/>
      <c r="L343" s="40"/>
      <c r="M343" s="40"/>
      <c r="N343" s="269"/>
      <c r="O343" s="42"/>
      <c r="P343" s="42"/>
      <c r="Q343" s="8"/>
      <c r="R343" s="7"/>
      <c r="S343" s="7"/>
      <c r="T343" s="8"/>
      <c r="U343" s="7"/>
      <c r="V343" s="153"/>
      <c r="W343" s="6"/>
      <c r="X343" s="6"/>
      <c r="Y343" s="6"/>
      <c r="Z343" s="8"/>
      <c r="AA343" s="7"/>
      <c r="AB343" s="7"/>
      <c r="AC343" s="8"/>
      <c r="AD343" s="7"/>
      <c r="AE343" s="7"/>
      <c r="AF343" s="8"/>
      <c r="AG343" s="7"/>
      <c r="AH343" s="153"/>
      <c r="AI343" s="153"/>
    </row>
    <row r="344" spans="1:35" s="5" customFormat="1" ht="24.95" customHeight="1">
      <c r="A344" s="59"/>
      <c r="B344" s="59"/>
      <c r="C344" s="59"/>
      <c r="D344" s="232"/>
      <c r="E344" s="59"/>
      <c r="F344" s="59"/>
      <c r="G344" s="59"/>
      <c r="H344" s="59"/>
      <c r="I344" s="59"/>
      <c r="J344" s="59"/>
      <c r="K344" s="59"/>
      <c r="L344" s="40"/>
      <c r="M344" s="40"/>
      <c r="N344" s="269"/>
      <c r="O344" s="42"/>
      <c r="P344" s="42"/>
      <c r="Q344" s="8"/>
      <c r="R344" s="7"/>
      <c r="S344" s="7"/>
      <c r="T344" s="8"/>
      <c r="U344" s="7"/>
      <c r="V344" s="153"/>
      <c r="W344" s="6"/>
      <c r="X344" s="6"/>
      <c r="Y344" s="6"/>
      <c r="Z344" s="8"/>
      <c r="AA344" s="7"/>
      <c r="AB344" s="7"/>
      <c r="AC344" s="8"/>
      <c r="AD344" s="7"/>
      <c r="AE344" s="7"/>
      <c r="AF344" s="8"/>
      <c r="AG344" s="7"/>
      <c r="AH344" s="153"/>
      <c r="AI344" s="153"/>
    </row>
    <row r="345" spans="1:35" s="5" customFormat="1" ht="24.95" customHeight="1">
      <c r="A345" s="59"/>
      <c r="B345" s="59"/>
      <c r="C345" s="59"/>
      <c r="D345" s="232"/>
      <c r="E345" s="59"/>
      <c r="F345" s="59"/>
      <c r="G345" s="59"/>
      <c r="H345" s="59"/>
      <c r="I345" s="59"/>
      <c r="J345" s="59"/>
      <c r="K345" s="59"/>
      <c r="L345" s="40"/>
      <c r="M345" s="40"/>
      <c r="N345" s="269"/>
      <c r="O345" s="42"/>
      <c r="P345" s="42"/>
      <c r="Q345" s="8"/>
      <c r="R345" s="7"/>
      <c r="S345" s="7"/>
      <c r="T345" s="8"/>
      <c r="U345" s="7"/>
      <c r="V345" s="153"/>
      <c r="W345" s="6"/>
      <c r="X345" s="6"/>
      <c r="Y345" s="6"/>
      <c r="Z345" s="8"/>
      <c r="AA345" s="7"/>
      <c r="AB345" s="7"/>
      <c r="AC345" s="8"/>
      <c r="AD345" s="7"/>
      <c r="AE345" s="7"/>
      <c r="AF345" s="8"/>
      <c r="AG345" s="7"/>
      <c r="AH345" s="153"/>
      <c r="AI345" s="153"/>
    </row>
    <row r="346" spans="1:35" s="5" customFormat="1" ht="24.95" customHeight="1">
      <c r="A346" s="59"/>
      <c r="B346" s="59"/>
      <c r="C346" s="59"/>
      <c r="D346" s="232"/>
      <c r="E346" s="59"/>
      <c r="F346" s="59"/>
      <c r="G346" s="59"/>
      <c r="H346" s="59"/>
      <c r="I346" s="59"/>
      <c r="J346" s="59"/>
      <c r="K346" s="59"/>
      <c r="L346" s="40"/>
      <c r="M346" s="40"/>
      <c r="N346" s="269"/>
      <c r="O346" s="42"/>
      <c r="P346" s="42"/>
      <c r="Q346" s="8"/>
      <c r="R346" s="7"/>
      <c r="S346" s="7"/>
      <c r="T346" s="8"/>
      <c r="U346" s="7"/>
      <c r="V346" s="153"/>
      <c r="W346" s="6"/>
      <c r="X346" s="6"/>
      <c r="Y346" s="6"/>
      <c r="Z346" s="8"/>
      <c r="AA346" s="7"/>
      <c r="AB346" s="7"/>
      <c r="AC346" s="8"/>
      <c r="AD346" s="7"/>
      <c r="AE346" s="7"/>
      <c r="AF346" s="8"/>
      <c r="AG346" s="7"/>
      <c r="AH346" s="153"/>
      <c r="AI346" s="153"/>
    </row>
    <row r="347" spans="1:35" s="5" customFormat="1" ht="24.95" customHeight="1">
      <c r="A347" s="59"/>
      <c r="B347" s="59"/>
      <c r="C347" s="59"/>
      <c r="D347" s="232"/>
      <c r="E347" s="59"/>
      <c r="F347" s="59"/>
      <c r="G347" s="59"/>
      <c r="H347" s="59"/>
      <c r="I347" s="59"/>
      <c r="J347" s="59"/>
      <c r="K347" s="59"/>
      <c r="L347" s="40"/>
      <c r="M347" s="40"/>
      <c r="N347" s="269"/>
      <c r="O347" s="42"/>
      <c r="P347" s="42"/>
      <c r="Q347" s="8"/>
      <c r="R347" s="7"/>
      <c r="S347" s="7"/>
      <c r="T347" s="8"/>
      <c r="U347" s="7"/>
      <c r="V347" s="153"/>
      <c r="W347" s="6"/>
      <c r="X347" s="6"/>
      <c r="Y347" s="6"/>
      <c r="Z347" s="8"/>
      <c r="AA347" s="7"/>
      <c r="AB347" s="7"/>
      <c r="AC347" s="8"/>
      <c r="AD347" s="7"/>
      <c r="AE347" s="7"/>
      <c r="AF347" s="8"/>
      <c r="AG347" s="7"/>
      <c r="AH347" s="153"/>
      <c r="AI347" s="153"/>
    </row>
    <row r="348" spans="1:35" s="5" customFormat="1" ht="24.95" customHeight="1">
      <c r="A348" s="59"/>
      <c r="B348" s="59"/>
      <c r="C348" s="59"/>
      <c r="D348" s="232"/>
      <c r="E348" s="59"/>
      <c r="F348" s="59"/>
      <c r="G348" s="59"/>
      <c r="H348" s="59"/>
      <c r="I348" s="59"/>
      <c r="J348" s="59"/>
      <c r="K348" s="59"/>
      <c r="L348" s="40"/>
      <c r="M348" s="40"/>
      <c r="N348" s="269"/>
      <c r="O348" s="42"/>
      <c r="P348" s="42"/>
      <c r="Q348" s="8"/>
      <c r="R348" s="7"/>
      <c r="S348" s="7"/>
      <c r="T348" s="8"/>
      <c r="U348" s="7"/>
      <c r="V348" s="153"/>
      <c r="W348" s="6"/>
      <c r="X348" s="6"/>
      <c r="Y348" s="6"/>
      <c r="Z348" s="8"/>
      <c r="AA348" s="7"/>
      <c r="AB348" s="7"/>
      <c r="AC348" s="8"/>
      <c r="AD348" s="7"/>
      <c r="AE348" s="7"/>
      <c r="AF348" s="8"/>
      <c r="AG348" s="7"/>
      <c r="AH348" s="153"/>
      <c r="AI348" s="153"/>
    </row>
    <row r="349" spans="1:35" s="5" customFormat="1" ht="24.95" customHeight="1">
      <c r="A349" s="59"/>
      <c r="B349" s="59"/>
      <c r="C349" s="59"/>
      <c r="D349" s="232"/>
      <c r="E349" s="59"/>
      <c r="F349" s="59"/>
      <c r="G349" s="59"/>
      <c r="H349" s="59"/>
      <c r="I349" s="59"/>
      <c r="J349" s="59"/>
      <c r="K349" s="59"/>
      <c r="L349" s="40"/>
      <c r="M349" s="40"/>
      <c r="N349" s="269"/>
      <c r="O349" s="42"/>
      <c r="P349" s="42"/>
      <c r="Q349" s="8"/>
      <c r="R349" s="7"/>
      <c r="S349" s="7"/>
      <c r="T349" s="8"/>
      <c r="U349" s="7"/>
      <c r="V349" s="153"/>
      <c r="W349" s="6"/>
      <c r="X349" s="6"/>
      <c r="Y349" s="6"/>
      <c r="Z349" s="8"/>
      <c r="AA349" s="7"/>
      <c r="AB349" s="7"/>
      <c r="AC349" s="8"/>
      <c r="AD349" s="7"/>
      <c r="AE349" s="7"/>
      <c r="AF349" s="8"/>
      <c r="AG349" s="7"/>
      <c r="AH349" s="153"/>
      <c r="AI349" s="153"/>
    </row>
    <row r="350" spans="1:35" s="5" customFormat="1" ht="24.95" customHeight="1">
      <c r="A350" s="59"/>
      <c r="B350" s="59"/>
      <c r="C350" s="59"/>
      <c r="D350" s="232"/>
      <c r="E350" s="59"/>
      <c r="F350" s="59"/>
      <c r="G350" s="59"/>
      <c r="H350" s="59"/>
      <c r="I350" s="59"/>
      <c r="J350" s="59"/>
      <c r="K350" s="59"/>
      <c r="L350" s="40"/>
      <c r="M350" s="40"/>
      <c r="N350" s="269"/>
      <c r="O350" s="42"/>
      <c r="P350" s="42"/>
      <c r="Q350" s="8"/>
      <c r="R350" s="7"/>
      <c r="S350" s="7"/>
      <c r="T350" s="8"/>
      <c r="U350" s="7"/>
      <c r="V350" s="153"/>
      <c r="W350" s="6"/>
      <c r="X350" s="6"/>
      <c r="Y350" s="6"/>
      <c r="Z350" s="8"/>
      <c r="AA350" s="7"/>
      <c r="AB350" s="7"/>
      <c r="AC350" s="8"/>
      <c r="AD350" s="7"/>
      <c r="AE350" s="7"/>
      <c r="AF350" s="8"/>
      <c r="AG350" s="7"/>
      <c r="AH350" s="153"/>
      <c r="AI350" s="153"/>
    </row>
    <row r="351" spans="1:35" s="5" customFormat="1" ht="24.95" customHeight="1">
      <c r="A351" s="59"/>
      <c r="B351" s="59"/>
      <c r="C351" s="59"/>
      <c r="D351" s="232"/>
      <c r="E351" s="59"/>
      <c r="F351" s="59"/>
      <c r="G351" s="59"/>
      <c r="H351" s="59"/>
      <c r="I351" s="59"/>
      <c r="J351" s="59"/>
      <c r="K351" s="59"/>
      <c r="L351" s="40"/>
      <c r="M351" s="40"/>
      <c r="N351" s="269"/>
      <c r="O351" s="42"/>
      <c r="P351" s="42"/>
      <c r="Q351" s="8"/>
      <c r="R351" s="7"/>
      <c r="S351" s="7"/>
      <c r="T351" s="8"/>
      <c r="U351" s="7"/>
      <c r="V351" s="153"/>
      <c r="W351" s="6"/>
      <c r="X351" s="6"/>
      <c r="Y351" s="6"/>
      <c r="Z351" s="8"/>
      <c r="AA351" s="7"/>
      <c r="AB351" s="7"/>
      <c r="AC351" s="8"/>
      <c r="AD351" s="7"/>
      <c r="AE351" s="7"/>
      <c r="AF351" s="8"/>
      <c r="AG351" s="7"/>
      <c r="AH351" s="153"/>
      <c r="AI351" s="153"/>
    </row>
    <row r="352" spans="1:35" s="5" customFormat="1" ht="24.95" customHeight="1">
      <c r="A352" s="59"/>
      <c r="B352" s="59"/>
      <c r="C352" s="59"/>
      <c r="D352" s="232"/>
      <c r="E352" s="59"/>
      <c r="F352" s="59"/>
      <c r="G352" s="59"/>
      <c r="H352" s="59"/>
      <c r="I352" s="59"/>
      <c r="J352" s="59"/>
      <c r="K352" s="59"/>
      <c r="L352" s="40"/>
      <c r="M352" s="40"/>
      <c r="N352" s="269"/>
      <c r="O352" s="42"/>
      <c r="P352" s="42"/>
      <c r="Q352" s="8"/>
      <c r="R352" s="7"/>
      <c r="S352" s="7"/>
      <c r="T352" s="8"/>
      <c r="U352" s="7"/>
      <c r="V352" s="153"/>
      <c r="W352" s="6"/>
      <c r="X352" s="6"/>
      <c r="Y352" s="6"/>
      <c r="Z352" s="8"/>
      <c r="AA352" s="7"/>
      <c r="AB352" s="7"/>
      <c r="AC352" s="8"/>
      <c r="AD352" s="7"/>
      <c r="AE352" s="7"/>
      <c r="AF352" s="8"/>
      <c r="AG352" s="7"/>
      <c r="AH352" s="153"/>
      <c r="AI352" s="153"/>
    </row>
    <row r="353" spans="1:35" s="5" customFormat="1" ht="24.95" customHeight="1">
      <c r="A353" s="59"/>
      <c r="B353" s="59"/>
      <c r="C353" s="59"/>
      <c r="D353" s="232"/>
      <c r="E353" s="59"/>
      <c r="F353" s="59"/>
      <c r="G353" s="59"/>
      <c r="H353" s="59"/>
      <c r="I353" s="59"/>
      <c r="J353" s="59"/>
      <c r="K353" s="59"/>
      <c r="L353" s="40"/>
      <c r="M353" s="40"/>
      <c r="N353" s="269"/>
      <c r="O353" s="42"/>
      <c r="P353" s="42"/>
      <c r="Q353" s="8"/>
      <c r="R353" s="7"/>
      <c r="S353" s="7"/>
      <c r="T353" s="8"/>
      <c r="U353" s="7"/>
      <c r="V353" s="153"/>
      <c r="W353" s="6"/>
      <c r="X353" s="6"/>
      <c r="Y353" s="6"/>
      <c r="Z353" s="8"/>
      <c r="AA353" s="7"/>
      <c r="AB353" s="7"/>
      <c r="AC353" s="8"/>
      <c r="AD353" s="7"/>
      <c r="AE353" s="7"/>
      <c r="AF353" s="8"/>
      <c r="AG353" s="7"/>
      <c r="AH353" s="153"/>
      <c r="AI353" s="153"/>
    </row>
    <row r="354" spans="1:35" s="5" customFormat="1" ht="24.95" customHeight="1">
      <c r="A354" s="59"/>
      <c r="B354" s="59"/>
      <c r="C354" s="59"/>
      <c r="D354" s="232"/>
      <c r="E354" s="59"/>
      <c r="F354" s="59"/>
      <c r="G354" s="59"/>
      <c r="H354" s="59"/>
      <c r="I354" s="59"/>
      <c r="J354" s="59"/>
      <c r="K354" s="59"/>
      <c r="L354" s="40"/>
      <c r="M354" s="40"/>
      <c r="N354" s="269"/>
      <c r="O354" s="42"/>
      <c r="P354" s="42"/>
      <c r="Q354" s="8"/>
      <c r="R354" s="7"/>
      <c r="S354" s="7"/>
      <c r="T354" s="8"/>
      <c r="U354" s="7"/>
      <c r="V354" s="153"/>
      <c r="W354" s="6"/>
      <c r="X354" s="6"/>
      <c r="Y354" s="6"/>
      <c r="Z354" s="8"/>
      <c r="AA354" s="7"/>
      <c r="AB354" s="7"/>
      <c r="AC354" s="8"/>
      <c r="AD354" s="7"/>
      <c r="AE354" s="7"/>
      <c r="AF354" s="8"/>
      <c r="AG354" s="7"/>
      <c r="AH354" s="153"/>
      <c r="AI354" s="153"/>
    </row>
    <row r="355" spans="1:35" s="5" customFormat="1" ht="24.95" customHeight="1">
      <c r="A355" s="59"/>
      <c r="B355" s="59"/>
      <c r="C355" s="59"/>
      <c r="D355" s="232"/>
      <c r="E355" s="59"/>
      <c r="F355" s="59"/>
      <c r="G355" s="59"/>
      <c r="H355" s="59"/>
      <c r="I355" s="59"/>
      <c r="J355" s="59"/>
      <c r="K355" s="59"/>
      <c r="L355" s="40"/>
      <c r="M355" s="40"/>
      <c r="N355" s="269"/>
      <c r="O355" s="42"/>
      <c r="P355" s="42"/>
      <c r="Q355" s="8"/>
      <c r="R355" s="7"/>
      <c r="S355" s="7"/>
      <c r="T355" s="8"/>
      <c r="U355" s="7"/>
      <c r="V355" s="153"/>
      <c r="W355" s="6"/>
      <c r="X355" s="6"/>
      <c r="Y355" s="6"/>
      <c r="Z355" s="8"/>
      <c r="AA355" s="7"/>
      <c r="AB355" s="7"/>
      <c r="AC355" s="8"/>
      <c r="AD355" s="7"/>
      <c r="AE355" s="7"/>
      <c r="AF355" s="8"/>
      <c r="AG355" s="7"/>
      <c r="AH355" s="153"/>
      <c r="AI355" s="153"/>
    </row>
    <row r="356" spans="1:35" s="5" customFormat="1" ht="24.95" customHeight="1">
      <c r="A356" s="59"/>
      <c r="B356" s="59"/>
      <c r="C356" s="59"/>
      <c r="D356" s="232"/>
      <c r="E356" s="59"/>
      <c r="F356" s="59"/>
      <c r="G356" s="59"/>
      <c r="H356" s="59"/>
      <c r="I356" s="59"/>
      <c r="J356" s="59"/>
      <c r="K356" s="59"/>
      <c r="L356" s="40"/>
      <c r="M356" s="40"/>
      <c r="N356" s="269"/>
      <c r="O356" s="42"/>
      <c r="P356" s="42"/>
      <c r="Q356" s="8"/>
      <c r="R356" s="7"/>
      <c r="S356" s="7"/>
      <c r="T356" s="8"/>
      <c r="U356" s="7"/>
      <c r="V356" s="153"/>
      <c r="W356" s="6"/>
      <c r="X356" s="6"/>
      <c r="Y356" s="6"/>
      <c r="Z356" s="8"/>
      <c r="AA356" s="7"/>
      <c r="AB356" s="7"/>
      <c r="AC356" s="8"/>
      <c r="AD356" s="7"/>
      <c r="AE356" s="7"/>
      <c r="AF356" s="8"/>
      <c r="AG356" s="7"/>
      <c r="AH356" s="153"/>
      <c r="AI356" s="153"/>
    </row>
    <row r="357" spans="1:35" s="5" customFormat="1" ht="24.95" customHeight="1">
      <c r="A357" s="59"/>
      <c r="B357" s="59"/>
      <c r="C357" s="59"/>
      <c r="D357" s="232"/>
      <c r="E357" s="59"/>
      <c r="F357" s="59"/>
      <c r="G357" s="59"/>
      <c r="H357" s="59"/>
      <c r="I357" s="59"/>
      <c r="J357" s="59"/>
      <c r="K357" s="59"/>
      <c r="L357" s="40"/>
      <c r="M357" s="40"/>
      <c r="N357" s="269"/>
      <c r="O357" s="42"/>
      <c r="P357" s="42"/>
      <c r="Q357" s="8"/>
      <c r="R357" s="7"/>
      <c r="S357" s="7"/>
      <c r="T357" s="8"/>
      <c r="U357" s="7"/>
      <c r="V357" s="153"/>
      <c r="W357" s="6"/>
      <c r="X357" s="6"/>
      <c r="Y357" s="6"/>
      <c r="Z357" s="8"/>
      <c r="AA357" s="7"/>
      <c r="AB357" s="7"/>
      <c r="AC357" s="8"/>
      <c r="AD357" s="7"/>
      <c r="AE357" s="7"/>
      <c r="AF357" s="8"/>
      <c r="AG357" s="7"/>
      <c r="AH357" s="153"/>
      <c r="AI357" s="153"/>
    </row>
    <row r="358" spans="1:35" s="5" customFormat="1" ht="24.95" customHeight="1">
      <c r="A358" s="59"/>
      <c r="B358" s="59"/>
      <c r="C358" s="59"/>
      <c r="D358" s="232"/>
      <c r="E358" s="59"/>
      <c r="F358" s="59"/>
      <c r="G358" s="59"/>
      <c r="H358" s="59"/>
      <c r="I358" s="59"/>
      <c r="J358" s="59"/>
      <c r="K358" s="59"/>
      <c r="L358" s="40"/>
      <c r="M358" s="40"/>
      <c r="N358" s="269"/>
      <c r="O358" s="42"/>
      <c r="P358" s="42"/>
      <c r="Q358" s="8"/>
      <c r="R358" s="7"/>
      <c r="S358" s="7"/>
      <c r="T358" s="8"/>
      <c r="U358" s="7"/>
      <c r="V358" s="153"/>
      <c r="W358" s="6"/>
      <c r="X358" s="6"/>
      <c r="Y358" s="6"/>
      <c r="Z358" s="8"/>
      <c r="AA358" s="7"/>
      <c r="AB358" s="7"/>
      <c r="AC358" s="8"/>
      <c r="AD358" s="7"/>
      <c r="AE358" s="7"/>
      <c r="AF358" s="8"/>
      <c r="AG358" s="7"/>
      <c r="AH358" s="153"/>
      <c r="AI358" s="153"/>
    </row>
    <row r="359" spans="1:35" s="5" customFormat="1" ht="24.95" customHeight="1">
      <c r="A359" s="59"/>
      <c r="B359" s="59"/>
      <c r="C359" s="59"/>
      <c r="D359" s="232"/>
      <c r="E359" s="59"/>
      <c r="F359" s="59"/>
      <c r="G359" s="59"/>
      <c r="H359" s="59"/>
      <c r="I359" s="59"/>
      <c r="J359" s="59"/>
      <c r="K359" s="59"/>
      <c r="L359" s="40"/>
      <c r="M359" s="40"/>
      <c r="N359" s="269"/>
      <c r="O359" s="42"/>
      <c r="P359" s="42"/>
      <c r="Q359" s="8"/>
      <c r="R359" s="7"/>
      <c r="S359" s="7"/>
      <c r="T359" s="8"/>
      <c r="U359" s="7"/>
      <c r="V359" s="153"/>
      <c r="W359" s="6"/>
      <c r="X359" s="6"/>
      <c r="Y359" s="6"/>
      <c r="Z359" s="8"/>
      <c r="AA359" s="7"/>
      <c r="AB359" s="7"/>
      <c r="AC359" s="8"/>
      <c r="AD359" s="7"/>
      <c r="AE359" s="7"/>
      <c r="AF359" s="8"/>
      <c r="AG359" s="7"/>
      <c r="AH359" s="153"/>
      <c r="AI359" s="153"/>
    </row>
    <row r="360" spans="1:35" s="5" customFormat="1" ht="24.95" customHeight="1">
      <c r="A360" s="59"/>
      <c r="B360" s="59"/>
      <c r="C360" s="59"/>
      <c r="D360" s="232"/>
      <c r="E360" s="59"/>
      <c r="F360" s="59"/>
      <c r="G360" s="59"/>
      <c r="H360" s="59"/>
      <c r="I360" s="59"/>
      <c r="J360" s="59"/>
      <c r="K360" s="59"/>
      <c r="L360" s="40"/>
      <c r="M360" s="40"/>
      <c r="N360" s="269"/>
      <c r="O360" s="42"/>
      <c r="P360" s="42"/>
      <c r="Q360" s="8"/>
      <c r="R360" s="7"/>
      <c r="S360" s="7"/>
      <c r="T360" s="8"/>
      <c r="U360" s="7"/>
      <c r="V360" s="153"/>
      <c r="W360" s="6"/>
      <c r="X360" s="6"/>
      <c r="Y360" s="6"/>
      <c r="Z360" s="8"/>
      <c r="AA360" s="7"/>
      <c r="AB360" s="7"/>
      <c r="AC360" s="8"/>
      <c r="AD360" s="7"/>
      <c r="AE360" s="7"/>
      <c r="AF360" s="8"/>
      <c r="AG360" s="7"/>
      <c r="AH360" s="153"/>
      <c r="AI360" s="153"/>
    </row>
    <row r="361" spans="1:35" s="5" customFormat="1" ht="24.95" customHeight="1">
      <c r="A361" s="59"/>
      <c r="B361" s="59"/>
      <c r="C361" s="59"/>
      <c r="D361" s="232"/>
      <c r="E361" s="59"/>
      <c r="F361" s="59"/>
      <c r="G361" s="59"/>
      <c r="H361" s="59"/>
      <c r="I361" s="59"/>
      <c r="J361" s="59"/>
      <c r="K361" s="59"/>
      <c r="L361" s="40"/>
      <c r="M361" s="40"/>
      <c r="N361" s="269"/>
      <c r="O361" s="42"/>
      <c r="P361" s="42"/>
      <c r="Q361" s="8"/>
      <c r="R361" s="7"/>
      <c r="S361" s="7"/>
      <c r="T361" s="8"/>
      <c r="U361" s="7"/>
      <c r="V361" s="153"/>
      <c r="W361" s="6"/>
      <c r="X361" s="6"/>
      <c r="Y361" s="6"/>
      <c r="Z361" s="8"/>
      <c r="AA361" s="7"/>
      <c r="AB361" s="7"/>
      <c r="AC361" s="8"/>
      <c r="AD361" s="7"/>
      <c r="AE361" s="7"/>
      <c r="AF361" s="8"/>
      <c r="AG361" s="7"/>
      <c r="AH361" s="153"/>
      <c r="AI361" s="153"/>
    </row>
    <row r="362" spans="1:35" s="5" customFormat="1" ht="24.95" customHeight="1">
      <c r="A362" s="59"/>
      <c r="B362" s="59"/>
      <c r="C362" s="59"/>
      <c r="D362" s="232"/>
      <c r="E362" s="59"/>
      <c r="F362" s="59"/>
      <c r="G362" s="59"/>
      <c r="H362" s="59"/>
      <c r="I362" s="59"/>
      <c r="J362" s="59"/>
      <c r="K362" s="59"/>
      <c r="L362" s="40"/>
      <c r="M362" s="40"/>
      <c r="N362" s="269"/>
      <c r="O362" s="42"/>
      <c r="P362" s="42"/>
      <c r="Q362" s="8"/>
      <c r="R362" s="7"/>
      <c r="S362" s="7"/>
      <c r="T362" s="8"/>
      <c r="U362" s="7"/>
      <c r="V362" s="153"/>
      <c r="W362" s="6"/>
      <c r="X362" s="6"/>
      <c r="Y362" s="6"/>
      <c r="Z362" s="8"/>
      <c r="AA362" s="7"/>
      <c r="AB362" s="7"/>
      <c r="AC362" s="8"/>
      <c r="AD362" s="7"/>
      <c r="AE362" s="7"/>
      <c r="AF362" s="8"/>
      <c r="AG362" s="7"/>
      <c r="AH362" s="153"/>
      <c r="AI362" s="153"/>
    </row>
    <row r="363" spans="1:35" s="5" customFormat="1" ht="24.95" customHeight="1">
      <c r="A363" s="59"/>
      <c r="B363" s="59"/>
      <c r="C363" s="59"/>
      <c r="D363" s="232"/>
      <c r="E363" s="59"/>
      <c r="F363" s="59"/>
      <c r="G363" s="59"/>
      <c r="H363" s="59"/>
      <c r="I363" s="59"/>
      <c r="J363" s="59"/>
      <c r="K363" s="59"/>
      <c r="L363" s="40"/>
      <c r="M363" s="40"/>
      <c r="N363" s="269"/>
      <c r="O363" s="42"/>
      <c r="P363" s="42"/>
      <c r="Q363" s="8"/>
      <c r="R363" s="7"/>
      <c r="S363" s="7"/>
      <c r="T363" s="8"/>
      <c r="U363" s="7"/>
      <c r="V363" s="153"/>
      <c r="W363" s="6"/>
      <c r="X363" s="6"/>
      <c r="Y363" s="6"/>
      <c r="Z363" s="8"/>
      <c r="AA363" s="7"/>
      <c r="AB363" s="7"/>
      <c r="AC363" s="8"/>
      <c r="AD363" s="7"/>
      <c r="AE363" s="7"/>
      <c r="AF363" s="8"/>
      <c r="AG363" s="7"/>
      <c r="AH363" s="153"/>
      <c r="AI363" s="153"/>
    </row>
    <row r="364" spans="1:35" s="5" customFormat="1" ht="24.95" customHeight="1">
      <c r="A364" s="59"/>
      <c r="B364" s="59"/>
      <c r="C364" s="59"/>
      <c r="D364" s="232"/>
      <c r="E364" s="59"/>
      <c r="F364" s="59"/>
      <c r="G364" s="59"/>
      <c r="H364" s="59"/>
      <c r="I364" s="59"/>
      <c r="J364" s="59"/>
      <c r="K364" s="59"/>
      <c r="L364" s="40"/>
      <c r="M364" s="40"/>
      <c r="N364" s="269"/>
      <c r="O364" s="42"/>
      <c r="P364" s="42"/>
      <c r="Q364" s="8"/>
      <c r="R364" s="7"/>
      <c r="S364" s="7"/>
      <c r="T364" s="8"/>
      <c r="U364" s="7"/>
      <c r="V364" s="153"/>
      <c r="W364" s="6"/>
      <c r="X364" s="6"/>
      <c r="Y364" s="6"/>
      <c r="Z364" s="8"/>
      <c r="AA364" s="7"/>
      <c r="AB364" s="7"/>
      <c r="AC364" s="8"/>
      <c r="AD364" s="7"/>
      <c r="AE364" s="7"/>
      <c r="AF364" s="8"/>
      <c r="AG364" s="7"/>
      <c r="AH364" s="153"/>
      <c r="AI364" s="153"/>
    </row>
    <row r="365" spans="1:35" s="5" customFormat="1" ht="24.95" customHeight="1">
      <c r="A365" s="59"/>
      <c r="B365" s="59"/>
      <c r="C365" s="59"/>
      <c r="D365" s="232"/>
      <c r="E365" s="59"/>
      <c r="F365" s="59"/>
      <c r="G365" s="59"/>
      <c r="H365" s="59"/>
      <c r="I365" s="59"/>
      <c r="J365" s="59"/>
      <c r="K365" s="59"/>
      <c r="L365" s="40"/>
      <c r="M365" s="40"/>
      <c r="N365" s="269"/>
      <c r="O365" s="42"/>
      <c r="P365" s="42"/>
      <c r="Q365" s="8"/>
      <c r="R365" s="7"/>
      <c r="S365" s="7"/>
      <c r="T365" s="8"/>
      <c r="U365" s="7"/>
      <c r="V365" s="153"/>
      <c r="W365" s="6"/>
      <c r="X365" s="6"/>
      <c r="Y365" s="6"/>
      <c r="Z365" s="8"/>
      <c r="AA365" s="7"/>
      <c r="AB365" s="7"/>
      <c r="AC365" s="8"/>
      <c r="AD365" s="7"/>
      <c r="AE365" s="7"/>
      <c r="AF365" s="8"/>
      <c r="AG365" s="7"/>
      <c r="AH365" s="153"/>
      <c r="AI365" s="153"/>
    </row>
    <row r="366" spans="1:35" s="5" customFormat="1" ht="24.95" customHeight="1">
      <c r="A366" s="59"/>
      <c r="B366" s="59"/>
      <c r="C366" s="59"/>
      <c r="D366" s="232"/>
      <c r="E366" s="59"/>
      <c r="F366" s="59"/>
      <c r="G366" s="59"/>
      <c r="H366" s="59"/>
      <c r="I366" s="59"/>
      <c r="J366" s="59"/>
      <c r="K366" s="59"/>
      <c r="L366" s="40"/>
      <c r="M366" s="40"/>
      <c r="N366" s="269"/>
      <c r="O366" s="42"/>
      <c r="P366" s="42"/>
      <c r="Q366" s="8"/>
      <c r="R366" s="7"/>
      <c r="S366" s="7"/>
      <c r="T366" s="8"/>
      <c r="U366" s="7"/>
      <c r="V366" s="153"/>
      <c r="W366" s="6"/>
      <c r="X366" s="6"/>
      <c r="Y366" s="6"/>
      <c r="Z366" s="8"/>
      <c r="AA366" s="7"/>
      <c r="AB366" s="7"/>
      <c r="AC366" s="8"/>
      <c r="AD366" s="7"/>
      <c r="AE366" s="7"/>
      <c r="AF366" s="8"/>
      <c r="AG366" s="7"/>
      <c r="AH366" s="153"/>
      <c r="AI366" s="153"/>
    </row>
    <row r="367" spans="1:35" s="5" customFormat="1" ht="24.95" customHeight="1">
      <c r="A367" s="30"/>
      <c r="B367" s="15"/>
      <c r="C367" s="15"/>
      <c r="D367" s="232"/>
      <c r="E367" s="15"/>
      <c r="F367" s="15"/>
      <c r="G367" s="15"/>
      <c r="H367" s="15"/>
      <c r="I367" s="15"/>
      <c r="J367" s="15"/>
      <c r="K367" s="15"/>
      <c r="L367" s="40"/>
      <c r="M367" s="40"/>
      <c r="N367" s="269"/>
      <c r="O367" s="42"/>
      <c r="P367" s="42"/>
      <c r="Q367" s="8"/>
      <c r="R367" s="7"/>
      <c r="S367" s="7"/>
      <c r="T367" s="8"/>
      <c r="U367" s="7"/>
      <c r="V367" s="153"/>
      <c r="W367" s="6"/>
      <c r="X367" s="6"/>
      <c r="Y367" s="6"/>
      <c r="Z367" s="8"/>
      <c r="AA367" s="7"/>
      <c r="AB367" s="7"/>
      <c r="AC367" s="8"/>
      <c r="AD367" s="7"/>
      <c r="AE367" s="7"/>
      <c r="AF367" s="8"/>
      <c r="AG367" s="7"/>
      <c r="AH367" s="153"/>
      <c r="AI367" s="153"/>
    </row>
    <row r="368" spans="1:35" s="5" customFormat="1" ht="24.95" customHeight="1">
      <c r="A368" s="30"/>
      <c r="B368" s="15"/>
      <c r="C368" s="15"/>
      <c r="D368" s="232"/>
      <c r="E368" s="15"/>
      <c r="F368" s="15"/>
      <c r="G368" s="15"/>
      <c r="H368" s="15"/>
      <c r="I368" s="15"/>
      <c r="J368" s="15"/>
      <c r="K368" s="15"/>
      <c r="L368" s="40"/>
      <c r="M368" s="40"/>
      <c r="N368" s="269"/>
      <c r="O368" s="42"/>
      <c r="P368" s="42"/>
      <c r="Q368" s="8"/>
      <c r="R368" s="7"/>
      <c r="S368" s="7"/>
      <c r="T368" s="8"/>
      <c r="U368" s="7"/>
      <c r="V368" s="153"/>
      <c r="W368" s="6"/>
      <c r="X368" s="6"/>
      <c r="Y368" s="6"/>
      <c r="Z368" s="8"/>
      <c r="AA368" s="7"/>
      <c r="AB368" s="7"/>
      <c r="AC368" s="8"/>
      <c r="AD368" s="7"/>
      <c r="AE368" s="7"/>
      <c r="AF368" s="8"/>
      <c r="AG368" s="7"/>
      <c r="AH368" s="153"/>
      <c r="AI368" s="153"/>
    </row>
    <row r="369" spans="1:35" s="5" customFormat="1" ht="24.95" customHeight="1">
      <c r="A369" s="30"/>
      <c r="B369" s="15"/>
      <c r="C369" s="15"/>
      <c r="D369" s="232"/>
      <c r="E369" s="15"/>
      <c r="F369" s="15"/>
      <c r="G369" s="15"/>
      <c r="H369" s="15"/>
      <c r="I369" s="15"/>
      <c r="J369" s="15"/>
      <c r="K369" s="15"/>
      <c r="L369" s="40"/>
      <c r="M369" s="40"/>
      <c r="N369" s="269"/>
      <c r="O369" s="42"/>
      <c r="P369" s="42"/>
      <c r="Q369" s="8"/>
      <c r="R369" s="7"/>
      <c r="S369" s="7"/>
      <c r="T369" s="8"/>
      <c r="U369" s="7"/>
      <c r="V369" s="153"/>
      <c r="W369" s="6"/>
      <c r="X369" s="6"/>
      <c r="Y369" s="6"/>
      <c r="Z369" s="8"/>
      <c r="AA369" s="7"/>
      <c r="AB369" s="7"/>
      <c r="AC369" s="8"/>
      <c r="AD369" s="7"/>
      <c r="AE369" s="7"/>
      <c r="AF369" s="8"/>
      <c r="AG369" s="7"/>
      <c r="AH369" s="153"/>
      <c r="AI369" s="153"/>
    </row>
    <row r="370" spans="1:35" s="5" customFormat="1" ht="24.95" customHeight="1">
      <c r="A370" s="30"/>
      <c r="B370" s="15"/>
      <c r="C370" s="15"/>
      <c r="D370" s="232"/>
      <c r="E370" s="15"/>
      <c r="F370" s="15"/>
      <c r="G370" s="15"/>
      <c r="H370" s="15"/>
      <c r="I370" s="15"/>
      <c r="J370" s="15"/>
      <c r="K370" s="15"/>
      <c r="L370" s="40"/>
      <c r="M370" s="40"/>
      <c r="N370" s="269"/>
      <c r="O370" s="42"/>
      <c r="P370" s="42"/>
      <c r="Q370" s="8"/>
      <c r="R370" s="7"/>
      <c r="S370" s="7"/>
      <c r="T370" s="8"/>
      <c r="U370" s="7"/>
      <c r="V370" s="153"/>
      <c r="W370" s="6"/>
      <c r="X370" s="6"/>
      <c r="Y370" s="6"/>
      <c r="Z370" s="8"/>
      <c r="AA370" s="7"/>
      <c r="AB370" s="7"/>
      <c r="AC370" s="8"/>
      <c r="AD370" s="7"/>
      <c r="AE370" s="7"/>
      <c r="AF370" s="8"/>
      <c r="AG370" s="7"/>
      <c r="AH370" s="153"/>
      <c r="AI370" s="153"/>
    </row>
    <row r="371" spans="1:35" s="5" customFormat="1" ht="24.95" customHeight="1">
      <c r="A371" s="30"/>
      <c r="B371" s="15"/>
      <c r="C371" s="15"/>
      <c r="D371" s="232"/>
      <c r="E371" s="15"/>
      <c r="F371" s="15"/>
      <c r="G371" s="15"/>
      <c r="H371" s="15"/>
      <c r="I371" s="15"/>
      <c r="J371" s="15"/>
      <c r="K371" s="15"/>
      <c r="L371" s="40"/>
      <c r="M371" s="40"/>
      <c r="N371" s="269"/>
      <c r="O371" s="42"/>
      <c r="P371" s="42"/>
      <c r="Q371" s="8"/>
      <c r="R371" s="7"/>
      <c r="S371" s="7"/>
      <c r="T371" s="8"/>
      <c r="U371" s="7"/>
      <c r="V371" s="153"/>
      <c r="W371" s="6"/>
      <c r="X371" s="6"/>
      <c r="Y371" s="6"/>
      <c r="Z371" s="8"/>
      <c r="AA371" s="7"/>
      <c r="AB371" s="7"/>
      <c r="AC371" s="8"/>
      <c r="AD371" s="7"/>
      <c r="AE371" s="7"/>
      <c r="AF371" s="8"/>
      <c r="AG371" s="7"/>
      <c r="AH371" s="153"/>
      <c r="AI371" s="153"/>
    </row>
    <row r="372" spans="1:35" s="5" customFormat="1" ht="24.95" customHeight="1">
      <c r="A372" s="65"/>
      <c r="B372" s="65"/>
      <c r="C372" s="62"/>
      <c r="D372" s="220"/>
      <c r="E372" s="62"/>
      <c r="F372" s="62"/>
      <c r="G372" s="62"/>
      <c r="H372" s="62"/>
      <c r="I372" s="62"/>
      <c r="J372" s="62"/>
      <c r="K372" s="62"/>
      <c r="L372" s="33"/>
      <c r="M372" s="33"/>
      <c r="N372" s="270"/>
      <c r="O372" s="43"/>
      <c r="P372" s="43"/>
      <c r="Q372" s="8"/>
      <c r="R372" s="7"/>
      <c r="S372" s="7"/>
      <c r="T372" s="8"/>
      <c r="U372" s="7"/>
      <c r="V372" s="7"/>
      <c r="W372" s="6"/>
      <c r="X372" s="6"/>
      <c r="Y372" s="6"/>
      <c r="Z372" s="8"/>
      <c r="AA372" s="7"/>
      <c r="AB372" s="7"/>
      <c r="AC372" s="8"/>
      <c r="AD372" s="7"/>
      <c r="AE372" s="7"/>
      <c r="AF372" s="8"/>
      <c r="AG372" s="7"/>
      <c r="AH372" s="7"/>
      <c r="AI372" s="7"/>
    </row>
    <row r="373" spans="1:35" s="5" customFormat="1" ht="24.95" customHeight="1">
      <c r="A373" s="65"/>
      <c r="B373" s="65"/>
      <c r="C373" s="62"/>
      <c r="D373" s="220"/>
      <c r="E373" s="62"/>
      <c r="F373" s="62"/>
      <c r="G373" s="62"/>
      <c r="H373" s="62"/>
      <c r="I373" s="62"/>
      <c r="J373" s="62"/>
      <c r="K373" s="62"/>
      <c r="L373" s="33"/>
      <c r="M373" s="33"/>
      <c r="N373" s="270"/>
      <c r="O373" s="43"/>
      <c r="P373" s="43"/>
      <c r="Q373" s="8"/>
      <c r="R373" s="7"/>
      <c r="S373" s="7"/>
      <c r="T373" s="8"/>
      <c r="U373" s="7"/>
      <c r="V373" s="7"/>
      <c r="W373" s="6"/>
      <c r="X373" s="6"/>
      <c r="Y373" s="6"/>
      <c r="Z373" s="8"/>
      <c r="AA373" s="7"/>
      <c r="AB373" s="7"/>
      <c r="AC373" s="8"/>
      <c r="AD373" s="7"/>
      <c r="AE373" s="7"/>
      <c r="AF373" s="8"/>
      <c r="AG373" s="7"/>
      <c r="AH373" s="7"/>
      <c r="AI373" s="7"/>
    </row>
    <row r="374" spans="1:35" s="5" customFormat="1" ht="24.95" customHeight="1">
      <c r="A374" s="65"/>
      <c r="B374" s="65"/>
      <c r="C374" s="62"/>
      <c r="D374" s="220"/>
      <c r="E374" s="62"/>
      <c r="F374" s="62"/>
      <c r="G374" s="62"/>
      <c r="H374" s="62"/>
      <c r="I374" s="62"/>
      <c r="J374" s="62"/>
      <c r="K374" s="62"/>
      <c r="L374" s="33"/>
      <c r="M374" s="33"/>
      <c r="N374" s="270"/>
      <c r="O374" s="43"/>
      <c r="P374" s="43"/>
      <c r="Q374" s="8"/>
      <c r="R374" s="7"/>
      <c r="S374" s="7"/>
      <c r="T374" s="8"/>
      <c r="U374" s="7"/>
      <c r="V374" s="7"/>
      <c r="W374" s="6"/>
      <c r="X374" s="6"/>
      <c r="Y374" s="6"/>
      <c r="Z374" s="8"/>
      <c r="AA374" s="7"/>
      <c r="AB374" s="7"/>
      <c r="AC374" s="8"/>
      <c r="AD374" s="7"/>
      <c r="AE374" s="7"/>
      <c r="AF374" s="8"/>
      <c r="AG374" s="7"/>
      <c r="AH374" s="7"/>
      <c r="AI374" s="7"/>
    </row>
    <row r="375" spans="1:35" s="5" customFormat="1" ht="24.95" customHeight="1">
      <c r="A375" s="65"/>
      <c r="B375" s="65"/>
      <c r="C375" s="62"/>
      <c r="D375" s="220"/>
      <c r="E375" s="62"/>
      <c r="F375" s="62"/>
      <c r="G375" s="62"/>
      <c r="H375" s="62"/>
      <c r="I375" s="62"/>
      <c r="J375" s="62"/>
      <c r="K375" s="62"/>
      <c r="L375" s="33"/>
      <c r="M375" s="33"/>
      <c r="N375" s="62"/>
      <c r="O375" s="43"/>
      <c r="P375" s="43"/>
      <c r="Q375" s="8"/>
      <c r="R375" s="7"/>
      <c r="S375" s="7"/>
      <c r="T375" s="8"/>
      <c r="U375" s="7"/>
      <c r="V375" s="7"/>
      <c r="W375" s="6"/>
      <c r="X375" s="6"/>
      <c r="Y375" s="6"/>
      <c r="Z375" s="8"/>
      <c r="AA375" s="7"/>
      <c r="AB375" s="7"/>
      <c r="AC375" s="8"/>
      <c r="AD375" s="7"/>
      <c r="AE375" s="7"/>
      <c r="AF375" s="8"/>
      <c r="AG375" s="7"/>
      <c r="AH375" s="7"/>
      <c r="AI375" s="7"/>
    </row>
    <row r="376" spans="1:35" s="5" customFormat="1" ht="24.95" customHeight="1">
      <c r="A376" s="65"/>
      <c r="B376" s="65"/>
      <c r="C376" s="62"/>
      <c r="D376" s="220"/>
      <c r="E376" s="62"/>
      <c r="F376" s="62"/>
      <c r="G376" s="62"/>
      <c r="H376" s="62"/>
      <c r="I376" s="62"/>
      <c r="J376" s="62"/>
      <c r="K376" s="62"/>
      <c r="L376" s="33"/>
      <c r="M376" s="33"/>
      <c r="N376" s="62"/>
      <c r="O376" s="43"/>
      <c r="P376" s="43"/>
      <c r="Q376" s="8"/>
      <c r="R376" s="7"/>
      <c r="S376" s="7"/>
      <c r="T376" s="8"/>
      <c r="U376" s="7"/>
      <c r="V376" s="7"/>
      <c r="W376" s="6"/>
      <c r="X376" s="6"/>
      <c r="Y376" s="6"/>
      <c r="Z376" s="8"/>
      <c r="AA376" s="7"/>
      <c r="AB376" s="7"/>
      <c r="AC376" s="8"/>
      <c r="AD376" s="7"/>
      <c r="AE376" s="7"/>
      <c r="AF376" s="8"/>
      <c r="AG376" s="7"/>
      <c r="AH376" s="7"/>
      <c r="AI376" s="7"/>
    </row>
    <row r="377" spans="1:35" s="5" customFormat="1" ht="24.95" customHeight="1">
      <c r="A377" s="65"/>
      <c r="B377" s="65"/>
      <c r="C377" s="62"/>
      <c r="D377" s="220"/>
      <c r="E377" s="62"/>
      <c r="F377" s="62"/>
      <c r="G377" s="62"/>
      <c r="H377" s="62"/>
      <c r="I377" s="62"/>
      <c r="J377" s="62"/>
      <c r="K377" s="62"/>
      <c r="L377" s="33"/>
      <c r="M377" s="33"/>
      <c r="N377" s="62"/>
      <c r="O377" s="43"/>
      <c r="P377" s="43"/>
      <c r="Q377" s="8"/>
      <c r="R377" s="7"/>
      <c r="S377" s="7"/>
      <c r="T377" s="8"/>
      <c r="U377" s="7"/>
      <c r="V377" s="7"/>
      <c r="W377" s="6"/>
      <c r="X377" s="6"/>
      <c r="Y377" s="6"/>
      <c r="Z377" s="8"/>
      <c r="AA377" s="7"/>
      <c r="AB377" s="7"/>
      <c r="AC377" s="8"/>
      <c r="AD377" s="7"/>
      <c r="AE377" s="7"/>
      <c r="AF377" s="8"/>
      <c r="AG377" s="7"/>
      <c r="AH377" s="7"/>
      <c r="AI377" s="7"/>
    </row>
    <row r="378" spans="1:35" s="5" customFormat="1" ht="24.95" customHeight="1">
      <c r="A378" s="65"/>
      <c r="B378" s="65"/>
      <c r="C378" s="62"/>
      <c r="D378" s="220"/>
      <c r="E378" s="62"/>
      <c r="F378" s="62"/>
      <c r="G378" s="62"/>
      <c r="H378" s="62"/>
      <c r="I378" s="62"/>
      <c r="J378" s="62"/>
      <c r="K378" s="62"/>
      <c r="L378" s="33"/>
      <c r="M378" s="33"/>
      <c r="N378" s="62"/>
      <c r="O378" s="43"/>
      <c r="P378" s="43"/>
      <c r="Q378" s="8"/>
      <c r="R378" s="7"/>
      <c r="S378" s="7"/>
      <c r="T378" s="8"/>
      <c r="U378" s="7"/>
      <c r="V378" s="7"/>
      <c r="W378" s="6"/>
      <c r="X378" s="6"/>
      <c r="Y378" s="6"/>
      <c r="Z378" s="8"/>
      <c r="AA378" s="7"/>
      <c r="AB378" s="7"/>
      <c r="AC378" s="8"/>
      <c r="AD378" s="7"/>
      <c r="AE378" s="7"/>
      <c r="AF378" s="8"/>
      <c r="AG378" s="7"/>
      <c r="AH378" s="7"/>
      <c r="AI378" s="7"/>
    </row>
    <row r="379" spans="1:35" s="5" customFormat="1" ht="24.95" customHeight="1">
      <c r="A379" s="65"/>
      <c r="B379" s="65"/>
      <c r="C379" s="62"/>
      <c r="D379" s="220"/>
      <c r="E379" s="62"/>
      <c r="F379" s="62"/>
      <c r="G379" s="62"/>
      <c r="H379" s="62"/>
      <c r="I379" s="62"/>
      <c r="J379" s="62"/>
      <c r="K379" s="62"/>
      <c r="L379" s="33"/>
      <c r="M379" s="33"/>
      <c r="N379" s="62"/>
      <c r="O379" s="43"/>
      <c r="P379" s="43"/>
      <c r="Q379" s="8"/>
      <c r="R379" s="7"/>
      <c r="S379" s="7"/>
      <c r="T379" s="8"/>
      <c r="U379" s="7"/>
      <c r="V379" s="7"/>
      <c r="W379" s="6"/>
      <c r="X379" s="6"/>
      <c r="Y379" s="6"/>
      <c r="Z379" s="8"/>
      <c r="AA379" s="7"/>
      <c r="AB379" s="7"/>
      <c r="AC379" s="8"/>
      <c r="AD379" s="7"/>
      <c r="AE379" s="7"/>
      <c r="AF379" s="8"/>
      <c r="AG379" s="7"/>
      <c r="AH379" s="7"/>
      <c r="AI379" s="7"/>
    </row>
    <row r="380" spans="1:35" s="5" customFormat="1" ht="24.95" customHeight="1">
      <c r="A380" s="65"/>
      <c r="B380" s="65"/>
      <c r="C380" s="62"/>
      <c r="D380" s="220"/>
      <c r="E380" s="62"/>
      <c r="F380" s="62"/>
      <c r="G380" s="62"/>
      <c r="H380" s="62"/>
      <c r="I380" s="62"/>
      <c r="J380" s="62"/>
      <c r="K380" s="62"/>
      <c r="L380" s="33"/>
      <c r="M380" s="33"/>
      <c r="N380" s="62"/>
      <c r="O380" s="43"/>
      <c r="P380" s="43"/>
      <c r="Q380" s="8"/>
      <c r="R380" s="7"/>
      <c r="S380" s="7"/>
      <c r="T380" s="8"/>
      <c r="U380" s="7"/>
      <c r="V380" s="7"/>
      <c r="W380" s="6"/>
      <c r="X380" s="6"/>
      <c r="Y380" s="6"/>
      <c r="Z380" s="8"/>
      <c r="AA380" s="7"/>
      <c r="AB380" s="7"/>
      <c r="AC380" s="8"/>
      <c r="AD380" s="7"/>
      <c r="AE380" s="7"/>
      <c r="AF380" s="8"/>
      <c r="AG380" s="7"/>
      <c r="AH380" s="7"/>
      <c r="AI380" s="7"/>
    </row>
    <row r="381" spans="1:35" s="5" customFormat="1" ht="24.95" customHeight="1">
      <c r="A381" s="65"/>
      <c r="B381" s="65"/>
      <c r="C381" s="62"/>
      <c r="D381" s="220"/>
      <c r="E381" s="62"/>
      <c r="F381" s="62"/>
      <c r="G381" s="62"/>
      <c r="H381" s="62"/>
      <c r="I381" s="62"/>
      <c r="J381" s="62"/>
      <c r="K381" s="62"/>
      <c r="L381" s="33"/>
      <c r="M381" s="33"/>
      <c r="N381" s="62"/>
      <c r="O381" s="43"/>
      <c r="P381" s="43"/>
      <c r="Q381" s="8"/>
      <c r="R381" s="7"/>
      <c r="S381" s="7"/>
      <c r="T381" s="8"/>
      <c r="U381" s="7"/>
      <c r="V381" s="7"/>
      <c r="W381" s="6"/>
      <c r="X381" s="6"/>
      <c r="Y381" s="6"/>
      <c r="Z381" s="8"/>
      <c r="AA381" s="7"/>
      <c r="AB381" s="7"/>
      <c r="AC381" s="8"/>
      <c r="AD381" s="7"/>
      <c r="AE381" s="7"/>
      <c r="AF381" s="8"/>
      <c r="AG381" s="7"/>
      <c r="AH381" s="7"/>
      <c r="AI381" s="7"/>
    </row>
    <row r="382" spans="1:35" s="5" customFormat="1" ht="24.95" customHeight="1">
      <c r="A382" s="65"/>
      <c r="B382" s="65"/>
      <c r="C382" s="62"/>
      <c r="D382" s="220"/>
      <c r="E382" s="62"/>
      <c r="F382" s="62"/>
      <c r="G382" s="62"/>
      <c r="H382" s="62"/>
      <c r="I382" s="62"/>
      <c r="J382" s="62"/>
      <c r="K382" s="62"/>
      <c r="L382" s="33"/>
      <c r="M382" s="33"/>
      <c r="N382" s="62"/>
      <c r="O382" s="43"/>
      <c r="P382" s="43"/>
      <c r="Q382" s="8"/>
      <c r="R382" s="7"/>
      <c r="S382" s="7"/>
      <c r="T382" s="8"/>
      <c r="U382" s="7"/>
      <c r="V382" s="7"/>
      <c r="W382" s="6"/>
      <c r="X382" s="6"/>
      <c r="Y382" s="6"/>
      <c r="Z382" s="8"/>
      <c r="AA382" s="7"/>
      <c r="AB382" s="7"/>
      <c r="AC382" s="8"/>
      <c r="AD382" s="7"/>
      <c r="AE382" s="7"/>
      <c r="AF382" s="8"/>
      <c r="AG382" s="7"/>
      <c r="AH382" s="7"/>
      <c r="AI382" s="7"/>
    </row>
    <row r="383" spans="1:35" s="5" customFormat="1" ht="24.95" customHeight="1">
      <c r="A383" s="65"/>
      <c r="B383" s="65"/>
      <c r="C383" s="62"/>
      <c r="D383" s="220"/>
      <c r="E383" s="62"/>
      <c r="F383" s="62"/>
      <c r="G383" s="62"/>
      <c r="H383" s="62"/>
      <c r="I383" s="62"/>
      <c r="J383" s="62"/>
      <c r="K383" s="62"/>
      <c r="L383" s="33"/>
      <c r="M383" s="33"/>
      <c r="N383" s="62"/>
      <c r="O383" s="43"/>
      <c r="P383" s="43"/>
      <c r="Q383" s="8"/>
      <c r="R383" s="7"/>
      <c r="S383" s="7"/>
      <c r="T383" s="8"/>
      <c r="U383" s="7"/>
      <c r="V383" s="7"/>
      <c r="W383" s="6"/>
      <c r="X383" s="6"/>
      <c r="Y383" s="6"/>
      <c r="Z383" s="8"/>
      <c r="AA383" s="7"/>
      <c r="AB383" s="7"/>
      <c r="AC383" s="8"/>
      <c r="AD383" s="7"/>
      <c r="AE383" s="7"/>
      <c r="AF383" s="8"/>
      <c r="AG383" s="7"/>
      <c r="AH383" s="7"/>
      <c r="AI383" s="7"/>
    </row>
    <row r="384" spans="1:35" s="5" customFormat="1" ht="24.95" customHeight="1">
      <c r="A384" s="65"/>
      <c r="B384" s="65"/>
      <c r="C384" s="62"/>
      <c r="D384" s="220"/>
      <c r="E384" s="62"/>
      <c r="F384" s="62"/>
      <c r="G384" s="62"/>
      <c r="H384" s="62"/>
      <c r="I384" s="62"/>
      <c r="J384" s="62"/>
      <c r="K384" s="62"/>
      <c r="L384" s="33"/>
      <c r="M384" s="33"/>
      <c r="N384" s="62"/>
      <c r="O384" s="43"/>
      <c r="P384" s="43"/>
      <c r="Q384" s="8"/>
      <c r="R384" s="7"/>
      <c r="S384" s="7"/>
      <c r="T384" s="8"/>
      <c r="U384" s="7"/>
      <c r="V384" s="7"/>
      <c r="W384" s="6"/>
      <c r="X384" s="6"/>
      <c r="Y384" s="6"/>
      <c r="Z384" s="8"/>
      <c r="AA384" s="7"/>
      <c r="AB384" s="7"/>
      <c r="AC384" s="8"/>
      <c r="AD384" s="7"/>
      <c r="AE384" s="7"/>
      <c r="AF384" s="8"/>
      <c r="AG384" s="7"/>
      <c r="AH384" s="7"/>
      <c r="AI384" s="7"/>
    </row>
    <row r="385" spans="1:35" s="5" customFormat="1" ht="24.95" customHeight="1">
      <c r="A385" s="65"/>
      <c r="B385" s="65"/>
      <c r="C385" s="62"/>
      <c r="D385" s="220"/>
      <c r="E385" s="62"/>
      <c r="F385" s="62"/>
      <c r="G385" s="62"/>
      <c r="H385" s="62"/>
      <c r="I385" s="62"/>
      <c r="J385" s="62"/>
      <c r="K385" s="62"/>
      <c r="L385" s="33"/>
      <c r="M385" s="33"/>
      <c r="N385" s="62"/>
      <c r="O385" s="43"/>
      <c r="P385" s="43"/>
      <c r="Q385" s="8"/>
      <c r="R385" s="7"/>
      <c r="S385" s="7"/>
      <c r="T385" s="8"/>
      <c r="U385" s="7"/>
      <c r="V385" s="7"/>
      <c r="W385" s="6"/>
      <c r="X385" s="6"/>
      <c r="Y385" s="6"/>
      <c r="Z385" s="8"/>
      <c r="AA385" s="7"/>
      <c r="AB385" s="7"/>
      <c r="AC385" s="8"/>
      <c r="AD385" s="7"/>
      <c r="AE385" s="7"/>
      <c r="AF385" s="8"/>
      <c r="AG385" s="7"/>
      <c r="AH385" s="7"/>
      <c r="AI385" s="7"/>
    </row>
    <row r="386" spans="1:35" s="5" customFormat="1" ht="24.95" customHeight="1">
      <c r="A386" s="65"/>
      <c r="B386" s="65"/>
      <c r="C386" s="62"/>
      <c r="D386" s="220"/>
      <c r="E386" s="62"/>
      <c r="F386" s="62"/>
      <c r="G386" s="62"/>
      <c r="H386" s="62"/>
      <c r="I386" s="62"/>
      <c r="J386" s="62"/>
      <c r="K386" s="62"/>
      <c r="L386" s="33"/>
      <c r="M386" s="33"/>
      <c r="N386" s="62"/>
      <c r="O386" s="43"/>
      <c r="P386" s="43"/>
      <c r="Q386" s="8"/>
      <c r="R386" s="7"/>
      <c r="S386" s="7"/>
      <c r="T386" s="8"/>
      <c r="U386" s="7"/>
      <c r="V386" s="7"/>
      <c r="W386" s="6"/>
      <c r="X386" s="6"/>
      <c r="Y386" s="6"/>
      <c r="Z386" s="8"/>
      <c r="AA386" s="7"/>
      <c r="AB386" s="7"/>
      <c r="AC386" s="8"/>
      <c r="AD386" s="7"/>
      <c r="AE386" s="7"/>
      <c r="AF386" s="8"/>
      <c r="AG386" s="7"/>
      <c r="AH386" s="7"/>
      <c r="AI386" s="7"/>
    </row>
    <row r="387" spans="1:35" s="5" customFormat="1" ht="24.95" customHeight="1">
      <c r="A387" s="65"/>
      <c r="B387" s="65"/>
      <c r="C387" s="62"/>
      <c r="D387" s="220"/>
      <c r="E387" s="62"/>
      <c r="F387" s="62"/>
      <c r="G387" s="62"/>
      <c r="H387" s="62"/>
      <c r="I387" s="62"/>
      <c r="J387" s="62"/>
      <c r="K387" s="62"/>
      <c r="L387" s="33"/>
      <c r="M387" s="33"/>
      <c r="N387" s="62"/>
      <c r="O387" s="43"/>
      <c r="P387" s="43"/>
      <c r="Q387" s="8"/>
      <c r="R387" s="7"/>
      <c r="S387" s="7"/>
      <c r="T387" s="8"/>
      <c r="U387" s="7"/>
      <c r="V387" s="7"/>
      <c r="W387" s="6"/>
      <c r="X387" s="6"/>
      <c r="Y387" s="6"/>
      <c r="Z387" s="8"/>
      <c r="AA387" s="7"/>
      <c r="AB387" s="7"/>
      <c r="AC387" s="8"/>
      <c r="AD387" s="7"/>
      <c r="AE387" s="7"/>
      <c r="AF387" s="8"/>
      <c r="AG387" s="7"/>
      <c r="AH387" s="7"/>
      <c r="AI387" s="7"/>
    </row>
    <row r="388" spans="1:35" s="5" customFormat="1" ht="24.95" customHeight="1">
      <c r="A388" s="65"/>
      <c r="B388" s="65"/>
      <c r="C388" s="62"/>
      <c r="D388" s="220"/>
      <c r="E388" s="62"/>
      <c r="F388" s="62"/>
      <c r="G388" s="62"/>
      <c r="H388" s="62"/>
      <c r="I388" s="62"/>
      <c r="J388" s="62"/>
      <c r="K388" s="62"/>
      <c r="L388" s="33"/>
      <c r="M388" s="33"/>
      <c r="N388" s="62"/>
      <c r="O388" s="43"/>
      <c r="P388" s="43"/>
      <c r="Q388" s="8"/>
      <c r="R388" s="7"/>
      <c r="S388" s="7"/>
      <c r="T388" s="8"/>
      <c r="U388" s="7"/>
      <c r="V388" s="7"/>
      <c r="W388" s="6"/>
      <c r="X388" s="6"/>
      <c r="Y388" s="6"/>
      <c r="Z388" s="8"/>
      <c r="AA388" s="7"/>
      <c r="AB388" s="7"/>
      <c r="AC388" s="8"/>
      <c r="AD388" s="7"/>
      <c r="AE388" s="7"/>
      <c r="AF388" s="8"/>
      <c r="AG388" s="7"/>
      <c r="AH388" s="7"/>
      <c r="AI388" s="7"/>
    </row>
    <row r="389" spans="1:35" s="5" customFormat="1" ht="24.95" customHeight="1">
      <c r="A389" s="65"/>
      <c r="B389" s="65"/>
      <c r="C389" s="62"/>
      <c r="D389" s="220"/>
      <c r="E389" s="62"/>
      <c r="F389" s="62"/>
      <c r="G389" s="62"/>
      <c r="H389" s="62"/>
      <c r="I389" s="62"/>
      <c r="J389" s="62"/>
      <c r="K389" s="62"/>
      <c r="L389" s="33"/>
      <c r="M389" s="33"/>
      <c r="N389" s="62"/>
      <c r="O389" s="43"/>
      <c r="P389" s="43"/>
      <c r="Q389" s="8"/>
      <c r="R389" s="7"/>
      <c r="S389" s="7"/>
      <c r="T389" s="8"/>
      <c r="U389" s="7"/>
      <c r="V389" s="7"/>
      <c r="W389" s="6"/>
      <c r="X389" s="6"/>
      <c r="Y389" s="6"/>
      <c r="Z389" s="8"/>
      <c r="AA389" s="7"/>
      <c r="AB389" s="7"/>
      <c r="AC389" s="8"/>
      <c r="AD389" s="7"/>
      <c r="AE389" s="7"/>
      <c r="AF389" s="8"/>
      <c r="AG389" s="7"/>
      <c r="AH389" s="7"/>
      <c r="AI389" s="7"/>
    </row>
    <row r="390" spans="1:35" s="5" customFormat="1" ht="24.95" customHeight="1">
      <c r="A390" s="65"/>
      <c r="B390" s="65"/>
      <c r="C390" s="62"/>
      <c r="D390" s="220"/>
      <c r="E390" s="62"/>
      <c r="F390" s="62"/>
      <c r="G390" s="62"/>
      <c r="H390" s="62"/>
      <c r="I390" s="62"/>
      <c r="J390" s="62"/>
      <c r="K390" s="62"/>
      <c r="L390" s="33"/>
      <c r="M390" s="33"/>
      <c r="N390" s="62"/>
      <c r="O390" s="43"/>
      <c r="P390" s="43"/>
      <c r="Q390" s="8"/>
      <c r="R390" s="7"/>
      <c r="S390" s="7"/>
      <c r="T390" s="8"/>
      <c r="U390" s="7"/>
      <c r="V390" s="7"/>
      <c r="W390" s="6"/>
      <c r="X390" s="6"/>
      <c r="Y390" s="6"/>
      <c r="Z390" s="8"/>
      <c r="AA390" s="7"/>
      <c r="AB390" s="7"/>
      <c r="AC390" s="8"/>
      <c r="AD390" s="7"/>
      <c r="AE390" s="7"/>
      <c r="AF390" s="8"/>
      <c r="AG390" s="7"/>
      <c r="AH390" s="7"/>
      <c r="AI390" s="7"/>
    </row>
    <row r="391" spans="1:35" s="5" customFormat="1" ht="24.95" customHeight="1">
      <c r="A391" s="65"/>
      <c r="B391" s="65"/>
      <c r="C391" s="62"/>
      <c r="D391" s="220"/>
      <c r="E391" s="62"/>
      <c r="F391" s="62"/>
      <c r="G391" s="62"/>
      <c r="H391" s="62"/>
      <c r="I391" s="62"/>
      <c r="J391" s="62"/>
      <c r="K391" s="62"/>
      <c r="L391" s="33"/>
      <c r="M391" s="33"/>
      <c r="N391" s="62"/>
      <c r="O391" s="43"/>
      <c r="P391" s="43"/>
      <c r="Q391" s="8"/>
      <c r="R391" s="7"/>
      <c r="S391" s="7"/>
      <c r="T391" s="8"/>
      <c r="U391" s="7"/>
      <c r="V391" s="7"/>
      <c r="W391" s="6"/>
      <c r="X391" s="6"/>
      <c r="Y391" s="6"/>
      <c r="Z391" s="8"/>
      <c r="AA391" s="7"/>
      <c r="AB391" s="7"/>
      <c r="AC391" s="8"/>
      <c r="AD391" s="7"/>
      <c r="AE391" s="7"/>
      <c r="AF391" s="8"/>
      <c r="AG391" s="7"/>
      <c r="AH391" s="7"/>
      <c r="AI391" s="7"/>
    </row>
    <row r="392" spans="1:35" s="5" customFormat="1" ht="24.95" customHeight="1">
      <c r="A392" s="65"/>
      <c r="B392" s="65"/>
      <c r="C392" s="62"/>
      <c r="D392" s="220"/>
      <c r="E392" s="62"/>
      <c r="F392" s="62"/>
      <c r="G392" s="62"/>
      <c r="H392" s="62"/>
      <c r="I392" s="62"/>
      <c r="J392" s="62"/>
      <c r="K392" s="62"/>
      <c r="L392" s="33"/>
      <c r="M392" s="33"/>
      <c r="N392" s="62"/>
      <c r="O392" s="43"/>
      <c r="P392" s="43"/>
      <c r="Q392" s="8"/>
      <c r="R392" s="7"/>
      <c r="S392" s="7"/>
      <c r="T392" s="8"/>
      <c r="U392" s="7"/>
      <c r="V392" s="7"/>
      <c r="W392" s="6"/>
      <c r="X392" s="6"/>
      <c r="Y392" s="6"/>
      <c r="Z392" s="8"/>
      <c r="AA392" s="7"/>
      <c r="AB392" s="7"/>
      <c r="AC392" s="8"/>
      <c r="AD392" s="7"/>
      <c r="AE392" s="7"/>
      <c r="AF392" s="8"/>
      <c r="AG392" s="7"/>
      <c r="AH392" s="7"/>
      <c r="AI392" s="7"/>
    </row>
    <row r="393" spans="1:35" s="5" customFormat="1" ht="24.95" customHeight="1">
      <c r="A393" s="65"/>
      <c r="B393" s="65"/>
      <c r="C393" s="62"/>
      <c r="D393" s="220"/>
      <c r="E393" s="62"/>
      <c r="F393" s="62"/>
      <c r="G393" s="62"/>
      <c r="H393" s="62"/>
      <c r="I393" s="62"/>
      <c r="J393" s="62"/>
      <c r="K393" s="62"/>
      <c r="L393" s="33"/>
      <c r="M393" s="33"/>
      <c r="N393" s="62"/>
      <c r="O393" s="43"/>
      <c r="P393" s="43"/>
      <c r="Q393" s="8"/>
      <c r="R393" s="7"/>
      <c r="S393" s="7"/>
      <c r="T393" s="8"/>
      <c r="U393" s="7"/>
      <c r="V393" s="7"/>
      <c r="W393" s="6"/>
      <c r="X393" s="6"/>
      <c r="Y393" s="6"/>
      <c r="Z393" s="8"/>
      <c r="AA393" s="7"/>
      <c r="AB393" s="7"/>
      <c r="AC393" s="8"/>
      <c r="AD393" s="7"/>
      <c r="AE393" s="7"/>
      <c r="AF393" s="8"/>
      <c r="AG393" s="7"/>
      <c r="AH393" s="7"/>
      <c r="AI393" s="7"/>
    </row>
    <row r="394" spans="1:35" s="5" customFormat="1" ht="24.95" customHeight="1">
      <c r="A394" s="65"/>
      <c r="B394" s="65"/>
      <c r="C394" s="62"/>
      <c r="D394" s="220"/>
      <c r="E394" s="62"/>
      <c r="F394" s="62"/>
      <c r="G394" s="62"/>
      <c r="H394" s="62"/>
      <c r="I394" s="62"/>
      <c r="J394" s="62"/>
      <c r="K394" s="62"/>
      <c r="L394" s="33"/>
      <c r="M394" s="33"/>
      <c r="N394" s="62"/>
      <c r="O394" s="43"/>
      <c r="P394" s="43"/>
      <c r="Q394" s="8"/>
      <c r="R394" s="7"/>
      <c r="S394" s="7"/>
      <c r="T394" s="8"/>
      <c r="U394" s="7"/>
      <c r="V394" s="7"/>
      <c r="W394" s="6"/>
      <c r="X394" s="6"/>
      <c r="Y394" s="6"/>
      <c r="Z394" s="8"/>
      <c r="AA394" s="7"/>
      <c r="AB394" s="7"/>
      <c r="AC394" s="8"/>
      <c r="AD394" s="7"/>
      <c r="AE394" s="7"/>
      <c r="AF394" s="8"/>
      <c r="AG394" s="7"/>
      <c r="AH394" s="7"/>
      <c r="AI394" s="7"/>
    </row>
    <row r="395" spans="1:35" s="5" customFormat="1" ht="24.95" customHeight="1">
      <c r="A395" s="65"/>
      <c r="B395" s="65"/>
      <c r="C395" s="62"/>
      <c r="D395" s="220"/>
      <c r="E395" s="62"/>
      <c r="F395" s="62"/>
      <c r="G395" s="62"/>
      <c r="H395" s="62"/>
      <c r="I395" s="62"/>
      <c r="J395" s="62"/>
      <c r="K395" s="62"/>
      <c r="L395" s="33"/>
      <c r="M395" s="33"/>
      <c r="N395" s="62"/>
      <c r="O395" s="43"/>
      <c r="P395" s="43"/>
      <c r="Q395" s="8"/>
      <c r="R395" s="7"/>
      <c r="S395" s="7"/>
      <c r="T395" s="8"/>
      <c r="U395" s="7"/>
      <c r="V395" s="7"/>
      <c r="W395" s="6"/>
      <c r="X395" s="6"/>
      <c r="Y395" s="6"/>
      <c r="Z395" s="8"/>
      <c r="AA395" s="7"/>
      <c r="AB395" s="7"/>
      <c r="AC395" s="8"/>
      <c r="AD395" s="7"/>
      <c r="AE395" s="7"/>
      <c r="AF395" s="8"/>
      <c r="AG395" s="7"/>
      <c r="AH395" s="7"/>
      <c r="AI395" s="7"/>
    </row>
    <row r="396" spans="1:35" s="5" customFormat="1" ht="24.95" customHeight="1">
      <c r="A396" s="65"/>
      <c r="B396" s="65"/>
      <c r="C396" s="62"/>
      <c r="D396" s="220"/>
      <c r="E396" s="62"/>
      <c r="F396" s="62"/>
      <c r="G396" s="62"/>
      <c r="H396" s="62"/>
      <c r="I396" s="62"/>
      <c r="J396" s="62"/>
      <c r="K396" s="62"/>
      <c r="L396" s="33"/>
      <c r="M396" s="33"/>
      <c r="N396" s="62"/>
      <c r="O396" s="43"/>
      <c r="P396" s="43"/>
      <c r="Q396" s="8"/>
      <c r="R396" s="7"/>
      <c r="S396" s="7"/>
      <c r="T396" s="8"/>
      <c r="U396" s="7"/>
      <c r="V396" s="7"/>
      <c r="W396" s="6"/>
      <c r="X396" s="6"/>
      <c r="Y396" s="6"/>
      <c r="Z396" s="8"/>
      <c r="AA396" s="7"/>
      <c r="AB396" s="7"/>
      <c r="AC396" s="8"/>
      <c r="AD396" s="7"/>
      <c r="AE396" s="7"/>
      <c r="AF396" s="8"/>
      <c r="AG396" s="7"/>
      <c r="AH396" s="7"/>
      <c r="AI396" s="7"/>
    </row>
    <row r="397" spans="1:35" s="5" customFormat="1" ht="24.95" customHeight="1">
      <c r="A397" s="65"/>
      <c r="B397" s="65"/>
      <c r="C397" s="62"/>
      <c r="D397" s="220"/>
      <c r="E397" s="62"/>
      <c r="F397" s="62"/>
      <c r="G397" s="62"/>
      <c r="H397" s="62"/>
      <c r="I397" s="62"/>
      <c r="J397" s="62"/>
      <c r="K397" s="62"/>
      <c r="L397" s="33"/>
      <c r="M397" s="33"/>
      <c r="N397" s="62"/>
      <c r="O397" s="43"/>
      <c r="P397" s="43"/>
      <c r="Q397" s="8"/>
      <c r="R397" s="7"/>
      <c r="S397" s="7"/>
      <c r="T397" s="8"/>
      <c r="U397" s="7"/>
      <c r="V397" s="7"/>
      <c r="W397" s="6"/>
      <c r="X397" s="6"/>
      <c r="Y397" s="6"/>
      <c r="Z397" s="8"/>
      <c r="AA397" s="7"/>
      <c r="AB397" s="7"/>
      <c r="AC397" s="8"/>
      <c r="AD397" s="7"/>
      <c r="AE397" s="7"/>
      <c r="AF397" s="8"/>
      <c r="AG397" s="7"/>
      <c r="AH397" s="7"/>
      <c r="AI397" s="7"/>
    </row>
    <row r="398" spans="1:35" s="5" customFormat="1" ht="24.95" customHeight="1">
      <c r="A398" s="65"/>
      <c r="B398" s="65"/>
      <c r="C398" s="62"/>
      <c r="D398" s="220"/>
      <c r="E398" s="62"/>
      <c r="F398" s="62"/>
      <c r="G398" s="62"/>
      <c r="H398" s="62"/>
      <c r="I398" s="62"/>
      <c r="J398" s="62"/>
      <c r="K398" s="62"/>
      <c r="L398" s="33"/>
      <c r="M398" s="33"/>
      <c r="N398" s="62"/>
      <c r="O398" s="43"/>
      <c r="P398" s="43"/>
      <c r="Q398" s="8"/>
      <c r="R398" s="7"/>
      <c r="S398" s="7"/>
      <c r="T398" s="8"/>
      <c r="U398" s="7"/>
      <c r="V398" s="7"/>
      <c r="W398" s="6"/>
      <c r="X398" s="6"/>
      <c r="Y398" s="6"/>
      <c r="Z398" s="8"/>
      <c r="AA398" s="7"/>
      <c r="AB398" s="7"/>
      <c r="AC398" s="8"/>
      <c r="AD398" s="7"/>
      <c r="AE398" s="7"/>
      <c r="AF398" s="8"/>
      <c r="AG398" s="7"/>
      <c r="AH398" s="7"/>
      <c r="AI398" s="7"/>
    </row>
    <row r="399" spans="1:35" s="5" customFormat="1" ht="24.95" customHeight="1">
      <c r="A399" s="65"/>
      <c r="B399" s="65"/>
      <c r="C399" s="62"/>
      <c r="D399" s="220"/>
      <c r="E399" s="62"/>
      <c r="F399" s="62"/>
      <c r="G399" s="62"/>
      <c r="H399" s="62"/>
      <c r="I399" s="62"/>
      <c r="J399" s="62"/>
      <c r="K399" s="62"/>
      <c r="L399" s="33"/>
      <c r="M399" s="33"/>
      <c r="N399" s="62"/>
      <c r="O399" s="43"/>
      <c r="P399" s="43"/>
      <c r="Q399" s="8"/>
      <c r="R399" s="7"/>
      <c r="S399" s="7"/>
      <c r="T399" s="8"/>
      <c r="U399" s="7"/>
      <c r="V399" s="7"/>
      <c r="W399" s="6"/>
      <c r="X399" s="6"/>
      <c r="Y399" s="6"/>
      <c r="Z399" s="8"/>
      <c r="AA399" s="7"/>
      <c r="AB399" s="7"/>
      <c r="AC399" s="8"/>
      <c r="AD399" s="7"/>
      <c r="AE399" s="7"/>
      <c r="AF399" s="8"/>
      <c r="AG399" s="7"/>
      <c r="AH399" s="7"/>
      <c r="AI399" s="7"/>
    </row>
    <row r="400" spans="1:35" s="5" customFormat="1" ht="24.95" customHeight="1">
      <c r="A400" s="65"/>
      <c r="B400" s="65"/>
      <c r="C400" s="62"/>
      <c r="D400" s="220"/>
      <c r="E400" s="62"/>
      <c r="F400" s="62"/>
      <c r="G400" s="62"/>
      <c r="H400" s="62"/>
      <c r="I400" s="62"/>
      <c r="J400" s="62"/>
      <c r="K400" s="62"/>
      <c r="L400" s="33"/>
      <c r="M400" s="33"/>
      <c r="N400" s="62"/>
      <c r="O400" s="43"/>
      <c r="P400" s="43"/>
      <c r="Q400" s="8"/>
      <c r="R400" s="7"/>
      <c r="S400" s="7"/>
      <c r="T400" s="8"/>
      <c r="U400" s="7"/>
      <c r="V400" s="7"/>
      <c r="W400" s="6"/>
      <c r="X400" s="6"/>
      <c r="Y400" s="6"/>
      <c r="Z400" s="8"/>
      <c r="AA400" s="7"/>
      <c r="AB400" s="7"/>
      <c r="AC400" s="8"/>
      <c r="AD400" s="7"/>
      <c r="AE400" s="7"/>
      <c r="AF400" s="8"/>
      <c r="AG400" s="7"/>
      <c r="AH400" s="7"/>
      <c r="AI400" s="7"/>
    </row>
    <row r="401" spans="1:35" s="5" customFormat="1" ht="24.95" customHeight="1">
      <c r="A401" s="65"/>
      <c r="B401" s="65"/>
      <c r="C401" s="62"/>
      <c r="D401" s="220"/>
      <c r="E401" s="62"/>
      <c r="F401" s="62"/>
      <c r="G401" s="62"/>
      <c r="H401" s="62"/>
      <c r="I401" s="62"/>
      <c r="J401" s="62"/>
      <c r="K401" s="62"/>
      <c r="L401" s="33"/>
      <c r="M401" s="33"/>
      <c r="N401" s="62"/>
      <c r="O401" s="43"/>
      <c r="P401" s="43"/>
      <c r="Q401" s="8"/>
      <c r="R401" s="7"/>
      <c r="S401" s="7"/>
      <c r="T401" s="8"/>
      <c r="U401" s="7"/>
      <c r="V401" s="7"/>
      <c r="W401" s="6"/>
      <c r="X401" s="6"/>
      <c r="Y401" s="6"/>
      <c r="Z401" s="8"/>
      <c r="AA401" s="7"/>
      <c r="AB401" s="7"/>
      <c r="AC401" s="8"/>
      <c r="AD401" s="7"/>
      <c r="AE401" s="7"/>
      <c r="AF401" s="8"/>
      <c r="AG401" s="7"/>
      <c r="AH401" s="7"/>
      <c r="AI401" s="7"/>
    </row>
    <row r="402" spans="1:35" s="5" customFormat="1" ht="24.95" customHeight="1">
      <c r="A402" s="65"/>
      <c r="B402" s="65"/>
      <c r="C402" s="62"/>
      <c r="D402" s="220"/>
      <c r="E402" s="62"/>
      <c r="F402" s="62"/>
      <c r="G402" s="62"/>
      <c r="H402" s="62"/>
      <c r="I402" s="62"/>
      <c r="J402" s="62"/>
      <c r="K402" s="62"/>
      <c r="L402" s="33"/>
      <c r="M402" s="33"/>
      <c r="N402" s="62"/>
      <c r="O402" s="43"/>
      <c r="P402" s="43"/>
      <c r="Q402" s="8"/>
      <c r="R402" s="7"/>
      <c r="S402" s="7"/>
      <c r="T402" s="8"/>
      <c r="U402" s="7"/>
      <c r="V402" s="7"/>
      <c r="W402" s="6"/>
      <c r="X402" s="6"/>
      <c r="Y402" s="6"/>
      <c r="Z402" s="8"/>
      <c r="AA402" s="7"/>
      <c r="AB402" s="7"/>
      <c r="AC402" s="8"/>
      <c r="AD402" s="7"/>
      <c r="AE402" s="7"/>
      <c r="AF402" s="8"/>
      <c r="AG402" s="7"/>
      <c r="AH402" s="7"/>
      <c r="AI402" s="7"/>
    </row>
    <row r="403" spans="1:35" s="5" customFormat="1" ht="24.95" customHeight="1">
      <c r="A403" s="65"/>
      <c r="B403" s="65"/>
      <c r="C403" s="62"/>
      <c r="D403" s="220"/>
      <c r="E403" s="62"/>
      <c r="F403" s="62"/>
      <c r="G403" s="62"/>
      <c r="H403" s="62"/>
      <c r="I403" s="62"/>
      <c r="J403" s="62"/>
      <c r="K403" s="62"/>
      <c r="L403" s="33"/>
      <c r="M403" s="33"/>
      <c r="N403" s="62"/>
      <c r="O403" s="43"/>
      <c r="P403" s="43"/>
      <c r="Q403" s="8"/>
      <c r="R403" s="7"/>
      <c r="S403" s="7"/>
      <c r="T403" s="8"/>
      <c r="U403" s="7"/>
      <c r="V403" s="7"/>
      <c r="W403" s="6"/>
      <c r="X403" s="6"/>
      <c r="Y403" s="6"/>
      <c r="Z403" s="8"/>
      <c r="AA403" s="7"/>
      <c r="AB403" s="7"/>
      <c r="AC403" s="8"/>
      <c r="AD403" s="7"/>
      <c r="AE403" s="7"/>
      <c r="AF403" s="8"/>
      <c r="AG403" s="7"/>
      <c r="AH403" s="7"/>
      <c r="AI403" s="7"/>
    </row>
    <row r="404" spans="1:35" s="5" customFormat="1" ht="24.95" customHeight="1">
      <c r="A404" s="65"/>
      <c r="B404" s="65"/>
      <c r="C404" s="62"/>
      <c r="D404" s="220"/>
      <c r="E404" s="62"/>
      <c r="F404" s="62"/>
      <c r="G404" s="62"/>
      <c r="H404" s="62"/>
      <c r="I404" s="62"/>
      <c r="J404" s="62"/>
      <c r="K404" s="62"/>
      <c r="L404" s="33"/>
      <c r="M404" s="33"/>
      <c r="N404" s="62"/>
      <c r="O404" s="43"/>
      <c r="P404" s="43"/>
      <c r="Q404" s="8"/>
      <c r="R404" s="7"/>
      <c r="S404" s="7"/>
      <c r="T404" s="8"/>
      <c r="U404" s="7"/>
      <c r="V404" s="7"/>
      <c r="W404" s="6"/>
      <c r="X404" s="6"/>
      <c r="Y404" s="6"/>
      <c r="Z404" s="8"/>
      <c r="AA404" s="7"/>
      <c r="AB404" s="7"/>
      <c r="AC404" s="8"/>
      <c r="AD404" s="7"/>
      <c r="AE404" s="7"/>
      <c r="AF404" s="8"/>
      <c r="AG404" s="7"/>
      <c r="AH404" s="7"/>
      <c r="AI404" s="7"/>
    </row>
    <row r="405" spans="1:35" s="5" customFormat="1" ht="24.95" customHeight="1">
      <c r="A405" s="65"/>
      <c r="B405" s="65"/>
      <c r="C405" s="62"/>
      <c r="D405" s="220"/>
      <c r="E405" s="62"/>
      <c r="F405" s="62"/>
      <c r="G405" s="62"/>
      <c r="H405" s="62"/>
      <c r="I405" s="62"/>
      <c r="J405" s="62"/>
      <c r="K405" s="62"/>
      <c r="L405" s="33"/>
      <c r="M405" s="33"/>
      <c r="N405" s="62"/>
      <c r="O405" s="43"/>
      <c r="P405" s="43"/>
      <c r="Q405" s="8"/>
      <c r="R405" s="7"/>
      <c r="S405" s="7"/>
      <c r="T405" s="8"/>
      <c r="U405" s="7"/>
      <c r="V405" s="7"/>
      <c r="W405" s="6"/>
      <c r="X405" s="6"/>
      <c r="Y405" s="6"/>
      <c r="Z405" s="8"/>
      <c r="AA405" s="7"/>
      <c r="AB405" s="7"/>
      <c r="AC405" s="8"/>
      <c r="AD405" s="7"/>
      <c r="AE405" s="7"/>
      <c r="AF405" s="8"/>
      <c r="AG405" s="7"/>
      <c r="AH405" s="7"/>
      <c r="AI405" s="7"/>
    </row>
    <row r="406" spans="1:35" s="5" customFormat="1" ht="24.95" customHeight="1">
      <c r="A406" s="65"/>
      <c r="B406" s="65"/>
      <c r="C406" s="62"/>
      <c r="D406" s="220"/>
      <c r="E406" s="62"/>
      <c r="F406" s="62"/>
      <c r="G406" s="62"/>
      <c r="H406" s="62"/>
      <c r="I406" s="62"/>
      <c r="J406" s="62"/>
      <c r="K406" s="62"/>
      <c r="L406" s="33"/>
      <c r="M406" s="33"/>
      <c r="N406" s="62"/>
      <c r="O406" s="43"/>
      <c r="P406" s="43"/>
      <c r="Q406" s="8"/>
      <c r="R406" s="7"/>
      <c r="S406" s="7"/>
      <c r="T406" s="8"/>
      <c r="U406" s="7"/>
      <c r="V406" s="7"/>
      <c r="W406" s="6"/>
      <c r="X406" s="6"/>
      <c r="Y406" s="6"/>
      <c r="Z406" s="8"/>
      <c r="AA406" s="7"/>
      <c r="AB406" s="7"/>
      <c r="AC406" s="8"/>
      <c r="AD406" s="7"/>
      <c r="AE406" s="7"/>
      <c r="AF406" s="8"/>
      <c r="AG406" s="7"/>
      <c r="AH406" s="7"/>
      <c r="AI406" s="7"/>
    </row>
    <row r="407" spans="1:35" s="5" customFormat="1" ht="24.95" customHeight="1">
      <c r="A407" s="65"/>
      <c r="B407" s="65"/>
      <c r="C407" s="62"/>
      <c r="D407" s="220"/>
      <c r="E407" s="62"/>
      <c r="F407" s="62"/>
      <c r="G407" s="62"/>
      <c r="H407" s="62"/>
      <c r="I407" s="62"/>
      <c r="J407" s="62"/>
      <c r="K407" s="62"/>
      <c r="L407" s="33"/>
      <c r="M407" s="33"/>
      <c r="N407" s="62"/>
      <c r="O407" s="43"/>
      <c r="P407" s="43"/>
      <c r="Q407" s="8"/>
      <c r="R407" s="7"/>
      <c r="S407" s="7"/>
      <c r="T407" s="8"/>
      <c r="U407" s="7"/>
      <c r="V407" s="7"/>
      <c r="W407" s="6"/>
      <c r="X407" s="6"/>
      <c r="Y407" s="6"/>
      <c r="Z407" s="8"/>
      <c r="AA407" s="7"/>
      <c r="AB407" s="7"/>
      <c r="AC407" s="8"/>
      <c r="AD407" s="7"/>
      <c r="AE407" s="7"/>
      <c r="AF407" s="8"/>
      <c r="AG407" s="7"/>
      <c r="AH407" s="7"/>
      <c r="AI407" s="7"/>
    </row>
    <row r="408" spans="1:35" s="5" customFormat="1" ht="24.95" customHeight="1">
      <c r="A408" s="65"/>
      <c r="B408" s="65"/>
      <c r="C408" s="62"/>
      <c r="D408" s="220"/>
      <c r="E408" s="62"/>
      <c r="F408" s="62"/>
      <c r="G408" s="62"/>
      <c r="H408" s="62"/>
      <c r="I408" s="62"/>
      <c r="J408" s="62"/>
      <c r="K408" s="62"/>
      <c r="L408" s="33"/>
      <c r="M408" s="33"/>
      <c r="N408" s="62"/>
      <c r="O408" s="43"/>
      <c r="P408" s="43"/>
      <c r="Q408" s="8"/>
      <c r="R408" s="7"/>
      <c r="S408" s="7"/>
      <c r="T408" s="8"/>
      <c r="U408" s="7"/>
      <c r="V408" s="7"/>
      <c r="W408" s="6"/>
      <c r="X408" s="6"/>
      <c r="Y408" s="6"/>
      <c r="Z408" s="8"/>
      <c r="AA408" s="7"/>
      <c r="AB408" s="7"/>
      <c r="AC408" s="8"/>
      <c r="AD408" s="7"/>
      <c r="AE408" s="7"/>
      <c r="AF408" s="8"/>
      <c r="AG408" s="7"/>
      <c r="AH408" s="7"/>
      <c r="AI408" s="7"/>
    </row>
    <row r="409" spans="1:35" s="5" customFormat="1" ht="24.95" customHeight="1">
      <c r="A409" s="65"/>
      <c r="B409" s="65"/>
      <c r="C409" s="62"/>
      <c r="D409" s="220"/>
      <c r="E409" s="62"/>
      <c r="F409" s="62"/>
      <c r="G409" s="62"/>
      <c r="H409" s="62"/>
      <c r="I409" s="62"/>
      <c r="J409" s="62"/>
      <c r="K409" s="62"/>
      <c r="L409" s="33"/>
      <c r="M409" s="33"/>
      <c r="N409" s="62"/>
      <c r="O409" s="43"/>
      <c r="P409" s="43"/>
      <c r="Q409" s="8"/>
      <c r="R409" s="7"/>
      <c r="S409" s="7"/>
      <c r="T409" s="8"/>
      <c r="U409" s="7"/>
      <c r="V409" s="7"/>
      <c r="W409" s="6"/>
      <c r="X409" s="6"/>
      <c r="Y409" s="6"/>
      <c r="Z409" s="8"/>
      <c r="AA409" s="7"/>
      <c r="AB409" s="7"/>
      <c r="AC409" s="8"/>
      <c r="AD409" s="7"/>
      <c r="AE409" s="7"/>
      <c r="AF409" s="8"/>
      <c r="AG409" s="7"/>
      <c r="AH409" s="7"/>
      <c r="AI409" s="7"/>
    </row>
    <row r="410" spans="1:35" s="5" customFormat="1" ht="24.95" customHeight="1">
      <c r="A410" s="65"/>
      <c r="B410" s="65"/>
      <c r="C410" s="62"/>
      <c r="D410" s="220"/>
      <c r="E410" s="62"/>
      <c r="F410" s="62"/>
      <c r="G410" s="62"/>
      <c r="H410" s="62"/>
      <c r="I410" s="62"/>
      <c r="J410" s="62"/>
      <c r="K410" s="62"/>
      <c r="L410" s="33"/>
      <c r="M410" s="33"/>
      <c r="N410" s="62"/>
      <c r="O410" s="43"/>
      <c r="P410" s="43"/>
      <c r="Q410" s="8"/>
      <c r="R410" s="7"/>
      <c r="S410" s="7"/>
      <c r="T410" s="8"/>
      <c r="U410" s="7"/>
      <c r="V410" s="7"/>
      <c r="W410" s="6"/>
      <c r="X410" s="6"/>
      <c r="Y410" s="6"/>
      <c r="Z410" s="8"/>
      <c r="AA410" s="7"/>
      <c r="AB410" s="7"/>
      <c r="AC410" s="8"/>
      <c r="AD410" s="7"/>
      <c r="AE410" s="7"/>
      <c r="AF410" s="8"/>
      <c r="AG410" s="7"/>
      <c r="AH410" s="7"/>
      <c r="AI410" s="7"/>
    </row>
    <row r="411" spans="1:35" s="5" customFormat="1" ht="24.95" customHeight="1">
      <c r="A411" s="65"/>
      <c r="B411" s="65"/>
      <c r="C411" s="62"/>
      <c r="D411" s="220"/>
      <c r="E411" s="62"/>
      <c r="F411" s="62"/>
      <c r="G411" s="62"/>
      <c r="H411" s="62"/>
      <c r="I411" s="62"/>
      <c r="J411" s="62"/>
      <c r="K411" s="62"/>
      <c r="L411" s="33"/>
      <c r="M411" s="33"/>
      <c r="N411" s="62"/>
      <c r="O411" s="43"/>
      <c r="P411" s="43"/>
      <c r="Q411" s="8"/>
      <c r="R411" s="7"/>
      <c r="S411" s="7"/>
      <c r="T411" s="8"/>
      <c r="U411" s="7"/>
      <c r="V411" s="7"/>
      <c r="W411" s="6"/>
      <c r="X411" s="6"/>
      <c r="Y411" s="6"/>
      <c r="Z411" s="8"/>
      <c r="AA411" s="7"/>
      <c r="AB411" s="7"/>
      <c r="AC411" s="8"/>
      <c r="AD411" s="7"/>
      <c r="AE411" s="7"/>
      <c r="AF411" s="8"/>
      <c r="AG411" s="7"/>
      <c r="AH411" s="7"/>
      <c r="AI411" s="7"/>
    </row>
    <row r="412" spans="1:35" s="5" customFormat="1" ht="24.95" customHeight="1">
      <c r="A412" s="65"/>
      <c r="B412" s="65"/>
      <c r="C412" s="62"/>
      <c r="D412" s="220"/>
      <c r="E412" s="62"/>
      <c r="F412" s="62"/>
      <c r="G412" s="62"/>
      <c r="H412" s="62"/>
      <c r="I412" s="62"/>
      <c r="J412" s="62"/>
      <c r="K412" s="62"/>
      <c r="L412" s="33"/>
      <c r="M412" s="33"/>
      <c r="N412" s="62"/>
      <c r="O412" s="43"/>
      <c r="P412" s="43"/>
      <c r="Q412" s="8"/>
      <c r="R412" s="7"/>
      <c r="S412" s="7"/>
      <c r="T412" s="8"/>
      <c r="U412" s="7"/>
      <c r="V412" s="7"/>
      <c r="W412" s="6"/>
      <c r="X412" s="6"/>
      <c r="Y412" s="6"/>
      <c r="Z412" s="8"/>
      <c r="AA412" s="7"/>
      <c r="AB412" s="7"/>
      <c r="AC412" s="8"/>
      <c r="AD412" s="7"/>
      <c r="AE412" s="7"/>
      <c r="AF412" s="8"/>
      <c r="AG412" s="7"/>
      <c r="AH412" s="7"/>
      <c r="AI412" s="7"/>
    </row>
    <row r="413" spans="1:35" s="5" customFormat="1" ht="24.95" customHeight="1">
      <c r="A413" s="65"/>
      <c r="B413" s="65"/>
      <c r="C413" s="62"/>
      <c r="D413" s="220"/>
      <c r="E413" s="62"/>
      <c r="F413" s="62"/>
      <c r="G413" s="62"/>
      <c r="H413" s="62"/>
      <c r="I413" s="62"/>
      <c r="J413" s="62"/>
      <c r="K413" s="62"/>
      <c r="L413" s="33"/>
      <c r="M413" s="33"/>
      <c r="N413" s="62"/>
      <c r="O413" s="43"/>
      <c r="P413" s="43"/>
      <c r="Q413" s="8"/>
      <c r="R413" s="7"/>
      <c r="S413" s="7"/>
      <c r="T413" s="8"/>
      <c r="U413" s="7"/>
      <c r="V413" s="7"/>
      <c r="W413" s="6"/>
      <c r="X413" s="6"/>
      <c r="Y413" s="6"/>
      <c r="Z413" s="8"/>
      <c r="AA413" s="7"/>
      <c r="AB413" s="7"/>
      <c r="AC413" s="8"/>
      <c r="AD413" s="7"/>
      <c r="AE413" s="7"/>
      <c r="AF413" s="8"/>
      <c r="AG413" s="7"/>
      <c r="AH413" s="7"/>
      <c r="AI413" s="7"/>
    </row>
    <row r="414" spans="1:35" s="5" customFormat="1" ht="24.95" customHeight="1">
      <c r="A414" s="65"/>
      <c r="B414" s="65"/>
      <c r="C414" s="62"/>
      <c r="D414" s="220"/>
      <c r="E414" s="62"/>
      <c r="F414" s="62"/>
      <c r="G414" s="62"/>
      <c r="H414" s="62"/>
      <c r="I414" s="62"/>
      <c r="J414" s="62"/>
      <c r="K414" s="62"/>
      <c r="L414" s="33"/>
      <c r="M414" s="33"/>
      <c r="N414" s="62"/>
      <c r="O414" s="43"/>
      <c r="P414" s="43"/>
      <c r="Q414" s="8"/>
      <c r="R414" s="7"/>
      <c r="S414" s="7"/>
      <c r="T414" s="8"/>
      <c r="U414" s="7"/>
      <c r="V414" s="7"/>
      <c r="W414" s="6"/>
      <c r="X414" s="6"/>
      <c r="Y414" s="6"/>
      <c r="Z414" s="8"/>
      <c r="AA414" s="7"/>
      <c r="AB414" s="7"/>
      <c r="AC414" s="8"/>
      <c r="AD414" s="7"/>
      <c r="AE414" s="7"/>
      <c r="AF414" s="8"/>
      <c r="AG414" s="7"/>
      <c r="AH414" s="7"/>
      <c r="AI414" s="7"/>
    </row>
    <row r="415" spans="1:35" s="5" customFormat="1" ht="24.95" customHeight="1">
      <c r="A415" s="65"/>
      <c r="B415" s="65"/>
      <c r="C415" s="62"/>
      <c r="D415" s="220"/>
      <c r="E415" s="62"/>
      <c r="F415" s="62"/>
      <c r="G415" s="62"/>
      <c r="H415" s="62"/>
      <c r="I415" s="62"/>
      <c r="J415" s="62"/>
      <c r="K415" s="62"/>
      <c r="L415" s="33"/>
      <c r="M415" s="33"/>
      <c r="N415" s="62"/>
      <c r="O415" s="43"/>
      <c r="P415" s="43"/>
      <c r="Q415" s="8"/>
      <c r="R415" s="7"/>
      <c r="S415" s="7"/>
      <c r="T415" s="8"/>
      <c r="U415" s="7"/>
      <c r="V415" s="7"/>
      <c r="W415" s="6"/>
      <c r="X415" s="6"/>
      <c r="Y415" s="6"/>
      <c r="Z415" s="8"/>
      <c r="AA415" s="7"/>
      <c r="AB415" s="7"/>
      <c r="AC415" s="8"/>
      <c r="AD415" s="7"/>
      <c r="AE415" s="7"/>
      <c r="AF415" s="8"/>
      <c r="AG415" s="7"/>
      <c r="AH415" s="7"/>
      <c r="AI415" s="7"/>
    </row>
    <row r="416" spans="1:35" s="5" customFormat="1" ht="24.95" customHeight="1">
      <c r="A416" s="65"/>
      <c r="B416" s="65"/>
      <c r="C416" s="62"/>
      <c r="D416" s="220"/>
      <c r="E416" s="62"/>
      <c r="F416" s="62"/>
      <c r="G416" s="62"/>
      <c r="H416" s="62"/>
      <c r="I416" s="62"/>
      <c r="J416" s="62"/>
      <c r="K416" s="62"/>
      <c r="L416" s="33"/>
      <c r="M416" s="33"/>
      <c r="N416" s="62"/>
      <c r="O416" s="43"/>
      <c r="P416" s="43"/>
      <c r="Q416" s="8"/>
      <c r="R416" s="7"/>
      <c r="S416" s="7"/>
      <c r="T416" s="8"/>
      <c r="U416" s="7"/>
      <c r="V416" s="7"/>
      <c r="W416" s="6"/>
      <c r="X416" s="6"/>
      <c r="Y416" s="6"/>
      <c r="Z416" s="8"/>
      <c r="AA416" s="7"/>
      <c r="AB416" s="7"/>
      <c r="AC416" s="8"/>
      <c r="AD416" s="7"/>
      <c r="AE416" s="7"/>
      <c r="AF416" s="8"/>
      <c r="AG416" s="7"/>
      <c r="AH416" s="7"/>
      <c r="AI416" s="7"/>
    </row>
    <row r="417" spans="1:35" s="5" customFormat="1" ht="24.95" customHeight="1">
      <c r="A417" s="65"/>
      <c r="B417" s="65"/>
      <c r="C417" s="62"/>
      <c r="D417" s="226"/>
      <c r="E417" s="62"/>
      <c r="F417" s="62"/>
      <c r="G417" s="62"/>
      <c r="H417" s="62"/>
      <c r="I417" s="62"/>
      <c r="J417" s="62"/>
      <c r="K417" s="62"/>
      <c r="L417" s="34"/>
      <c r="M417" s="34"/>
      <c r="N417" s="62"/>
      <c r="O417" s="44"/>
      <c r="P417" s="44"/>
      <c r="Q417" s="8"/>
      <c r="R417" s="7"/>
      <c r="S417" s="7"/>
      <c r="T417" s="8"/>
      <c r="U417" s="7"/>
      <c r="V417" s="7"/>
      <c r="W417" s="6"/>
      <c r="X417" s="6"/>
      <c r="Y417" s="6"/>
      <c r="Z417" s="8"/>
      <c r="AA417" s="7"/>
      <c r="AB417" s="7"/>
      <c r="AC417" s="8"/>
      <c r="AD417" s="7"/>
      <c r="AE417" s="7"/>
      <c r="AF417" s="8"/>
      <c r="AG417" s="7"/>
      <c r="AH417" s="7"/>
      <c r="AI417" s="7"/>
    </row>
    <row r="418" spans="1:35" s="5" customFormat="1" ht="24.95" customHeight="1">
      <c r="A418" s="65"/>
      <c r="B418" s="65"/>
      <c r="C418" s="62"/>
      <c r="D418" s="221"/>
      <c r="E418" s="62"/>
      <c r="F418" s="62"/>
      <c r="G418" s="62"/>
      <c r="H418" s="62"/>
      <c r="I418" s="62"/>
      <c r="J418" s="62"/>
      <c r="K418" s="62"/>
      <c r="L418" s="35"/>
      <c r="M418" s="35"/>
      <c r="N418" s="62"/>
      <c r="O418" s="45"/>
      <c r="P418" s="45"/>
      <c r="Q418" s="8"/>
      <c r="R418" s="7"/>
      <c r="S418" s="7"/>
      <c r="T418" s="8"/>
      <c r="U418" s="7"/>
      <c r="V418" s="7"/>
      <c r="W418" s="6"/>
      <c r="X418" s="6"/>
      <c r="Y418" s="6"/>
      <c r="Z418" s="8"/>
      <c r="AA418" s="7"/>
      <c r="AB418" s="7"/>
      <c r="AC418" s="8"/>
      <c r="AD418" s="7"/>
      <c r="AE418" s="7"/>
      <c r="AF418" s="8"/>
      <c r="AG418" s="7"/>
      <c r="AH418" s="7"/>
      <c r="AI418" s="7"/>
    </row>
    <row r="419" spans="1:35" s="5" customFormat="1" ht="24.95" customHeight="1">
      <c r="A419" s="65"/>
      <c r="B419" s="65"/>
      <c r="C419" s="62"/>
      <c r="D419" s="221"/>
      <c r="E419" s="62"/>
      <c r="F419" s="62"/>
      <c r="G419" s="62"/>
      <c r="H419" s="62"/>
      <c r="I419" s="62"/>
      <c r="J419" s="62"/>
      <c r="K419" s="62"/>
      <c r="L419" s="35"/>
      <c r="M419" s="35"/>
      <c r="N419" s="62"/>
      <c r="O419" s="45"/>
      <c r="P419" s="45"/>
      <c r="Q419" s="8"/>
      <c r="R419" s="7"/>
      <c r="S419" s="7"/>
      <c r="T419" s="8"/>
      <c r="U419" s="7"/>
      <c r="V419" s="7"/>
      <c r="W419" s="6"/>
      <c r="X419" s="6"/>
      <c r="Y419" s="6"/>
      <c r="Z419" s="8"/>
      <c r="AA419" s="7"/>
      <c r="AB419" s="7"/>
      <c r="AC419" s="8"/>
      <c r="AD419" s="7"/>
      <c r="AE419" s="7"/>
      <c r="AF419" s="8"/>
      <c r="AG419" s="7"/>
      <c r="AH419" s="7"/>
      <c r="AI419" s="7"/>
    </row>
    <row r="420" spans="1:35" s="5" customFormat="1" ht="24.95" customHeight="1">
      <c r="A420" s="65"/>
      <c r="B420" s="65"/>
      <c r="C420" s="62"/>
      <c r="D420" s="221"/>
      <c r="E420" s="62"/>
      <c r="F420" s="62"/>
      <c r="G420" s="62"/>
      <c r="H420" s="62"/>
      <c r="I420" s="62"/>
      <c r="J420" s="62"/>
      <c r="K420" s="62"/>
      <c r="L420" s="35"/>
      <c r="M420" s="35"/>
      <c r="N420" s="62"/>
      <c r="O420" s="45"/>
      <c r="P420" s="45"/>
      <c r="Q420" s="8"/>
      <c r="R420" s="7"/>
      <c r="S420" s="7"/>
      <c r="T420" s="8"/>
      <c r="U420" s="7"/>
      <c r="V420" s="7"/>
      <c r="W420" s="6"/>
      <c r="X420" s="6"/>
      <c r="Y420" s="6"/>
      <c r="Z420" s="8"/>
      <c r="AA420" s="7"/>
      <c r="AB420" s="7"/>
      <c r="AC420" s="8"/>
      <c r="AD420" s="7"/>
      <c r="AE420" s="7"/>
      <c r="AF420" s="8"/>
      <c r="AG420" s="7"/>
      <c r="AH420" s="7"/>
      <c r="AI420" s="7"/>
    </row>
    <row r="421" spans="1:35" s="5" customFormat="1" ht="24.95" customHeight="1">
      <c r="A421" s="65"/>
      <c r="B421" s="65"/>
      <c r="C421" s="62"/>
      <c r="D421" s="221"/>
      <c r="E421" s="62"/>
      <c r="F421" s="62"/>
      <c r="G421" s="62"/>
      <c r="H421" s="62"/>
      <c r="I421" s="62"/>
      <c r="J421" s="62"/>
      <c r="K421" s="62"/>
      <c r="L421" s="35"/>
      <c r="M421" s="35"/>
      <c r="N421" s="62"/>
      <c r="O421" s="45"/>
      <c r="P421" s="45"/>
      <c r="Q421" s="8"/>
      <c r="R421" s="7"/>
      <c r="S421" s="7"/>
      <c r="T421" s="8"/>
      <c r="U421" s="7"/>
      <c r="V421" s="7"/>
      <c r="W421" s="6"/>
      <c r="X421" s="6"/>
      <c r="Y421" s="6"/>
      <c r="Z421" s="8"/>
      <c r="AA421" s="7"/>
      <c r="AB421" s="7"/>
      <c r="AC421" s="8"/>
      <c r="AD421" s="7"/>
      <c r="AE421" s="7"/>
      <c r="AF421" s="8"/>
      <c r="AG421" s="7"/>
      <c r="AH421" s="7"/>
      <c r="AI421" s="7"/>
    </row>
    <row r="422" spans="1:35" s="5" customFormat="1" ht="24.95" customHeight="1">
      <c r="A422" s="65"/>
      <c r="B422" s="65"/>
      <c r="C422" s="62"/>
      <c r="D422" s="221"/>
      <c r="E422" s="62"/>
      <c r="F422" s="62"/>
      <c r="G422" s="62"/>
      <c r="H422" s="62"/>
      <c r="I422" s="62"/>
      <c r="J422" s="62"/>
      <c r="K422" s="62"/>
      <c r="L422" s="35"/>
      <c r="M422" s="35"/>
      <c r="N422" s="62"/>
      <c r="O422" s="45"/>
      <c r="P422" s="45"/>
      <c r="Q422" s="8"/>
      <c r="R422" s="7"/>
      <c r="S422" s="7"/>
      <c r="T422" s="8"/>
      <c r="U422" s="7"/>
      <c r="V422" s="7"/>
      <c r="W422" s="6"/>
      <c r="X422" s="6"/>
      <c r="Y422" s="6"/>
      <c r="Z422" s="8"/>
      <c r="AA422" s="7"/>
      <c r="AB422" s="7"/>
      <c r="AC422" s="8"/>
      <c r="AD422" s="7"/>
      <c r="AE422" s="7"/>
      <c r="AF422" s="8"/>
      <c r="AG422" s="7"/>
      <c r="AH422" s="7"/>
      <c r="AI422" s="7"/>
    </row>
    <row r="423" spans="1:35" s="5" customFormat="1" ht="24.95" customHeight="1">
      <c r="A423" s="65"/>
      <c r="B423" s="65"/>
      <c r="C423" s="62"/>
      <c r="D423" s="221"/>
      <c r="E423" s="62"/>
      <c r="F423" s="62"/>
      <c r="G423" s="62"/>
      <c r="H423" s="62"/>
      <c r="I423" s="62"/>
      <c r="J423" s="62"/>
      <c r="K423" s="62"/>
      <c r="L423" s="35"/>
      <c r="M423" s="35"/>
      <c r="N423" s="62"/>
      <c r="O423" s="45"/>
      <c r="P423" s="45"/>
      <c r="Q423" s="8"/>
      <c r="R423" s="7"/>
      <c r="S423" s="7"/>
      <c r="T423" s="8"/>
      <c r="U423" s="7"/>
      <c r="V423" s="7"/>
      <c r="W423" s="6"/>
      <c r="X423" s="6"/>
      <c r="Y423" s="6"/>
      <c r="Z423" s="8"/>
      <c r="AA423" s="7"/>
      <c r="AB423" s="7"/>
      <c r="AC423" s="8"/>
      <c r="AD423" s="7"/>
      <c r="AE423" s="7"/>
      <c r="AF423" s="8"/>
      <c r="AG423" s="7"/>
      <c r="AH423" s="7"/>
      <c r="AI423" s="7"/>
    </row>
    <row r="424" spans="1:35" s="5" customFormat="1" ht="24.95" customHeight="1">
      <c r="A424" s="65"/>
      <c r="B424" s="65"/>
      <c r="C424" s="62"/>
      <c r="D424" s="221"/>
      <c r="E424" s="62"/>
      <c r="F424" s="62"/>
      <c r="G424" s="62"/>
      <c r="H424" s="62"/>
      <c r="I424" s="62"/>
      <c r="J424" s="62"/>
      <c r="K424" s="62"/>
      <c r="L424" s="35"/>
      <c r="M424" s="35"/>
      <c r="N424" s="62"/>
      <c r="O424" s="45"/>
      <c r="P424" s="45"/>
      <c r="Q424" s="8"/>
      <c r="R424" s="7"/>
      <c r="S424" s="7"/>
      <c r="T424" s="8"/>
      <c r="U424" s="7"/>
      <c r="V424" s="7"/>
      <c r="W424" s="6"/>
      <c r="X424" s="6"/>
      <c r="Y424" s="6"/>
      <c r="Z424" s="8"/>
      <c r="AA424" s="7"/>
      <c r="AB424" s="7"/>
      <c r="AC424" s="8"/>
      <c r="AD424" s="7"/>
      <c r="AE424" s="7"/>
      <c r="AF424" s="8"/>
      <c r="AG424" s="7"/>
      <c r="AH424" s="7"/>
      <c r="AI424" s="7"/>
    </row>
    <row r="425" spans="1:35" s="5" customFormat="1" ht="24.95" customHeight="1">
      <c r="A425" s="65"/>
      <c r="B425" s="65"/>
      <c r="C425" s="62"/>
      <c r="D425" s="221"/>
      <c r="E425" s="62"/>
      <c r="F425" s="62"/>
      <c r="G425" s="62"/>
      <c r="H425" s="62"/>
      <c r="I425" s="62"/>
      <c r="J425" s="62"/>
      <c r="K425" s="62"/>
      <c r="L425" s="36"/>
      <c r="M425" s="36"/>
      <c r="N425" s="62"/>
      <c r="O425" s="45"/>
      <c r="P425" s="45"/>
      <c r="Q425" s="8"/>
      <c r="R425" s="7"/>
      <c r="S425" s="7"/>
      <c r="T425" s="8"/>
      <c r="U425" s="7"/>
      <c r="V425" s="7"/>
      <c r="W425" s="6"/>
      <c r="X425" s="6"/>
      <c r="Y425" s="6"/>
      <c r="Z425" s="8"/>
      <c r="AA425" s="7"/>
      <c r="AB425" s="7"/>
      <c r="AC425" s="8"/>
      <c r="AD425" s="7"/>
      <c r="AE425" s="7"/>
      <c r="AF425" s="8"/>
      <c r="AG425" s="7"/>
      <c r="AH425" s="7"/>
      <c r="AI425" s="7"/>
    </row>
    <row r="426" spans="1:35" s="5" customFormat="1" ht="24.95" customHeight="1">
      <c r="A426" s="65"/>
      <c r="B426" s="65"/>
      <c r="C426" s="62"/>
      <c r="D426" s="221"/>
      <c r="E426" s="62"/>
      <c r="F426" s="62"/>
      <c r="G426" s="62"/>
      <c r="H426" s="62"/>
      <c r="I426" s="62"/>
      <c r="J426" s="62"/>
      <c r="K426" s="62"/>
      <c r="L426" s="36"/>
      <c r="M426" s="36"/>
      <c r="N426" s="62"/>
      <c r="O426" s="45"/>
      <c r="P426" s="45"/>
      <c r="Q426" s="8"/>
      <c r="R426" s="7"/>
      <c r="S426" s="7"/>
      <c r="T426" s="8"/>
      <c r="U426" s="7"/>
      <c r="V426" s="7"/>
      <c r="W426" s="6"/>
      <c r="X426" s="6"/>
      <c r="Y426" s="6"/>
      <c r="Z426" s="8"/>
      <c r="AA426" s="7"/>
      <c r="AB426" s="7"/>
      <c r="AC426" s="8"/>
      <c r="AD426" s="7"/>
      <c r="AE426" s="7"/>
      <c r="AF426" s="8"/>
      <c r="AG426" s="7"/>
      <c r="AH426" s="7"/>
      <c r="AI426" s="7"/>
    </row>
    <row r="427" spans="1:35" s="5" customFormat="1" ht="24.95" customHeight="1">
      <c r="A427" s="65"/>
      <c r="B427" s="65"/>
      <c r="C427" s="62"/>
      <c r="D427" s="221"/>
      <c r="E427" s="62"/>
      <c r="F427" s="62"/>
      <c r="G427" s="62"/>
      <c r="H427" s="62"/>
      <c r="I427" s="62"/>
      <c r="J427" s="62"/>
      <c r="K427" s="62"/>
      <c r="L427" s="36"/>
      <c r="M427" s="36"/>
      <c r="N427" s="62"/>
      <c r="O427" s="45"/>
      <c r="P427" s="45"/>
      <c r="Q427" s="8"/>
      <c r="R427" s="7"/>
      <c r="S427" s="7"/>
      <c r="T427" s="8"/>
      <c r="U427" s="7"/>
      <c r="V427" s="7"/>
      <c r="W427" s="6"/>
      <c r="X427" s="6"/>
      <c r="Y427" s="6"/>
      <c r="Z427" s="8"/>
      <c r="AA427" s="7"/>
      <c r="AB427" s="7"/>
      <c r="AC427" s="8"/>
      <c r="AD427" s="7"/>
      <c r="AE427" s="7"/>
      <c r="AF427" s="8"/>
      <c r="AG427" s="7"/>
      <c r="AH427" s="7"/>
      <c r="AI427" s="7"/>
    </row>
    <row r="428" spans="1:35" s="5" customFormat="1" ht="24.95" customHeight="1">
      <c r="A428" s="65"/>
      <c r="B428" s="65"/>
      <c r="C428" s="62"/>
      <c r="D428" s="221"/>
      <c r="E428" s="62"/>
      <c r="F428" s="62"/>
      <c r="G428" s="62"/>
      <c r="H428" s="62"/>
      <c r="I428" s="62"/>
      <c r="J428" s="62"/>
      <c r="K428" s="62"/>
      <c r="L428" s="36"/>
      <c r="M428" s="36"/>
      <c r="N428" s="62"/>
      <c r="O428" s="45"/>
      <c r="P428" s="45"/>
      <c r="Q428" s="8"/>
      <c r="R428" s="7"/>
      <c r="S428" s="7"/>
      <c r="T428" s="8"/>
      <c r="U428" s="7"/>
      <c r="V428" s="7"/>
      <c r="W428" s="6"/>
      <c r="X428" s="6"/>
      <c r="Y428" s="6"/>
      <c r="Z428" s="8"/>
      <c r="AA428" s="7"/>
      <c r="AB428" s="7"/>
      <c r="AC428" s="8"/>
      <c r="AD428" s="7"/>
      <c r="AE428" s="7"/>
      <c r="AF428" s="8"/>
      <c r="AG428" s="7"/>
      <c r="AH428" s="7"/>
      <c r="AI428" s="7"/>
    </row>
    <row r="429" spans="1:35" s="5" customFormat="1" ht="24.95" customHeight="1">
      <c r="A429" s="65"/>
      <c r="B429" s="65"/>
      <c r="C429" s="62"/>
      <c r="D429" s="221"/>
      <c r="E429" s="62"/>
      <c r="F429" s="62"/>
      <c r="G429" s="62"/>
      <c r="H429" s="62"/>
      <c r="I429" s="62"/>
      <c r="J429" s="62"/>
      <c r="K429" s="62"/>
      <c r="L429" s="36"/>
      <c r="M429" s="36"/>
      <c r="N429" s="62"/>
      <c r="O429" s="45"/>
      <c r="P429" s="45"/>
      <c r="Q429" s="8"/>
      <c r="R429" s="7"/>
      <c r="S429" s="7"/>
      <c r="T429" s="8"/>
      <c r="U429" s="7"/>
      <c r="V429" s="7"/>
      <c r="W429" s="6"/>
      <c r="X429" s="6"/>
      <c r="Y429" s="6"/>
      <c r="Z429" s="8"/>
      <c r="AA429" s="7"/>
      <c r="AB429" s="7"/>
      <c r="AC429" s="8"/>
      <c r="AD429" s="7"/>
      <c r="AE429" s="7"/>
      <c r="AF429" s="8"/>
      <c r="AG429" s="7"/>
      <c r="AH429" s="7"/>
      <c r="AI429" s="7"/>
    </row>
    <row r="430" spans="1:35" s="5" customFormat="1" ht="24.95" customHeight="1">
      <c r="A430" s="65"/>
      <c r="B430" s="65"/>
      <c r="C430" s="62"/>
      <c r="D430" s="221"/>
      <c r="E430" s="62"/>
      <c r="F430" s="62"/>
      <c r="G430" s="62"/>
      <c r="H430" s="62"/>
      <c r="I430" s="62"/>
      <c r="J430" s="62"/>
      <c r="K430" s="62"/>
      <c r="L430" s="36"/>
      <c r="M430" s="36"/>
      <c r="N430" s="62"/>
      <c r="O430" s="45"/>
      <c r="P430" s="45"/>
      <c r="Q430" s="8"/>
      <c r="R430" s="7"/>
      <c r="S430" s="7"/>
      <c r="T430" s="8"/>
      <c r="U430" s="7"/>
      <c r="V430" s="7"/>
      <c r="W430" s="6"/>
      <c r="X430" s="6"/>
      <c r="Y430" s="6"/>
      <c r="Z430" s="8"/>
      <c r="AA430" s="7"/>
      <c r="AB430" s="7"/>
      <c r="AC430" s="8"/>
      <c r="AD430" s="7"/>
      <c r="AE430" s="7"/>
      <c r="AF430" s="8"/>
      <c r="AG430" s="7"/>
      <c r="AH430" s="7"/>
      <c r="AI430" s="7"/>
    </row>
    <row r="431" spans="1:35" s="5" customFormat="1" ht="24.95" customHeight="1">
      <c r="A431" s="65"/>
      <c r="B431" s="65"/>
      <c r="C431" s="62"/>
      <c r="D431" s="221"/>
      <c r="E431" s="62"/>
      <c r="F431" s="62"/>
      <c r="G431" s="62"/>
      <c r="H431" s="62"/>
      <c r="I431" s="62"/>
      <c r="J431" s="62"/>
      <c r="K431" s="62"/>
      <c r="L431" s="36"/>
      <c r="M431" s="36"/>
      <c r="N431" s="62"/>
      <c r="O431" s="45"/>
      <c r="P431" s="45"/>
      <c r="Q431" s="8"/>
      <c r="R431" s="7"/>
      <c r="S431" s="7"/>
      <c r="T431" s="8"/>
      <c r="U431" s="7"/>
      <c r="V431" s="7"/>
      <c r="W431" s="6"/>
      <c r="X431" s="6"/>
      <c r="Y431" s="6"/>
      <c r="Z431" s="8"/>
      <c r="AA431" s="7"/>
      <c r="AB431" s="7"/>
      <c r="AC431" s="8"/>
      <c r="AD431" s="7"/>
      <c r="AE431" s="7"/>
      <c r="AF431" s="8"/>
      <c r="AG431" s="7"/>
      <c r="AH431" s="7"/>
      <c r="AI431" s="7"/>
    </row>
    <row r="432" spans="1:35" s="5" customFormat="1" ht="24.95" customHeight="1">
      <c r="A432" s="65"/>
      <c r="B432" s="65"/>
      <c r="C432" s="62"/>
      <c r="D432" s="221"/>
      <c r="E432" s="62"/>
      <c r="F432" s="62"/>
      <c r="G432" s="62"/>
      <c r="H432" s="62"/>
      <c r="I432" s="62"/>
      <c r="J432" s="62"/>
      <c r="K432" s="62"/>
      <c r="L432" s="36"/>
      <c r="M432" s="36"/>
      <c r="N432" s="62"/>
      <c r="O432" s="45"/>
      <c r="P432" s="45"/>
      <c r="Q432" s="8"/>
      <c r="R432" s="7"/>
      <c r="S432" s="7"/>
      <c r="T432" s="8"/>
      <c r="U432" s="7"/>
      <c r="V432" s="7"/>
      <c r="W432" s="6"/>
      <c r="X432" s="6"/>
      <c r="Y432" s="6"/>
      <c r="Z432" s="8"/>
      <c r="AA432" s="7"/>
      <c r="AB432" s="7"/>
      <c r="AC432" s="8"/>
      <c r="AD432" s="7"/>
      <c r="AE432" s="7"/>
      <c r="AF432" s="8"/>
      <c r="AG432" s="7"/>
      <c r="AH432" s="7"/>
      <c r="AI432" s="7"/>
    </row>
    <row r="433" spans="1:35" s="5" customFormat="1" ht="24.95" customHeight="1">
      <c r="A433" s="65"/>
      <c r="B433" s="65"/>
      <c r="C433" s="62"/>
      <c r="D433" s="221"/>
      <c r="E433" s="62"/>
      <c r="F433" s="62"/>
      <c r="G433" s="62"/>
      <c r="H433" s="62"/>
      <c r="I433" s="62"/>
      <c r="J433" s="62"/>
      <c r="K433" s="62"/>
      <c r="L433" s="36"/>
      <c r="M433" s="36"/>
      <c r="N433" s="62"/>
      <c r="O433" s="45"/>
      <c r="P433" s="45"/>
      <c r="Q433" s="8"/>
      <c r="R433" s="7"/>
      <c r="S433" s="7"/>
      <c r="T433" s="8"/>
      <c r="U433" s="7"/>
      <c r="V433" s="7"/>
      <c r="W433" s="6"/>
      <c r="X433" s="6"/>
      <c r="Y433" s="6"/>
      <c r="Z433" s="8"/>
      <c r="AA433" s="7"/>
      <c r="AB433" s="7"/>
      <c r="AC433" s="8"/>
      <c r="AD433" s="7"/>
      <c r="AE433" s="7"/>
      <c r="AF433" s="8"/>
      <c r="AG433" s="7"/>
      <c r="AH433" s="7"/>
      <c r="AI433" s="7"/>
    </row>
    <row r="434" spans="1:35" s="5" customFormat="1" ht="24.95" customHeight="1">
      <c r="A434" s="65"/>
      <c r="B434" s="65"/>
      <c r="C434" s="62"/>
      <c r="D434" s="221"/>
      <c r="E434" s="62"/>
      <c r="F434" s="62"/>
      <c r="G434" s="62"/>
      <c r="H434" s="62"/>
      <c r="I434" s="62"/>
      <c r="J434" s="62"/>
      <c r="K434" s="62"/>
      <c r="L434" s="36"/>
      <c r="M434" s="36"/>
      <c r="N434" s="62"/>
      <c r="O434" s="45"/>
      <c r="P434" s="45"/>
      <c r="Q434" s="8"/>
      <c r="R434" s="7"/>
      <c r="S434" s="7"/>
      <c r="T434" s="8"/>
      <c r="U434" s="7"/>
      <c r="V434" s="7"/>
      <c r="W434" s="6"/>
      <c r="X434" s="6"/>
      <c r="Y434" s="6"/>
      <c r="Z434" s="8"/>
      <c r="AA434" s="7"/>
      <c r="AB434" s="7"/>
      <c r="AC434" s="8"/>
      <c r="AD434" s="7"/>
      <c r="AE434" s="7"/>
      <c r="AF434" s="8"/>
      <c r="AG434" s="7"/>
      <c r="AH434" s="7"/>
      <c r="AI434" s="7"/>
    </row>
    <row r="435" spans="1:35" s="5" customFormat="1" ht="24.95" customHeight="1">
      <c r="A435" s="65"/>
      <c r="B435" s="65"/>
      <c r="C435" s="62"/>
      <c r="D435" s="221"/>
      <c r="E435" s="62"/>
      <c r="F435" s="62"/>
      <c r="G435" s="62"/>
      <c r="H435" s="62"/>
      <c r="I435" s="62"/>
      <c r="J435" s="62"/>
      <c r="K435" s="62"/>
      <c r="L435" s="36"/>
      <c r="M435" s="36"/>
      <c r="N435" s="62"/>
      <c r="O435" s="45"/>
      <c r="P435" s="45"/>
      <c r="Q435" s="8"/>
      <c r="R435" s="7"/>
      <c r="S435" s="7"/>
      <c r="T435" s="8"/>
      <c r="U435" s="7"/>
      <c r="V435" s="7"/>
      <c r="W435" s="6"/>
      <c r="X435" s="6"/>
      <c r="Y435" s="6"/>
      <c r="Z435" s="8"/>
      <c r="AA435" s="7"/>
      <c r="AB435" s="7"/>
      <c r="AC435" s="8"/>
      <c r="AD435" s="7"/>
      <c r="AE435" s="7"/>
      <c r="AF435" s="8"/>
      <c r="AG435" s="7"/>
      <c r="AH435" s="7"/>
      <c r="AI435" s="7"/>
    </row>
    <row r="436" spans="1:35" s="5" customFormat="1" ht="24.95" customHeight="1">
      <c r="A436" s="65"/>
      <c r="B436" s="65"/>
      <c r="C436" s="62"/>
      <c r="D436" s="221"/>
      <c r="E436" s="62"/>
      <c r="F436" s="62"/>
      <c r="G436" s="62"/>
      <c r="H436" s="62"/>
      <c r="I436" s="62"/>
      <c r="J436" s="62"/>
      <c r="K436" s="62"/>
      <c r="L436" s="36"/>
      <c r="M436" s="36"/>
      <c r="N436" s="62"/>
      <c r="O436" s="45"/>
      <c r="P436" s="45"/>
      <c r="Q436" s="8"/>
      <c r="R436" s="7"/>
      <c r="S436" s="7"/>
      <c r="T436" s="8"/>
      <c r="U436" s="7"/>
      <c r="V436" s="7"/>
      <c r="W436" s="6"/>
      <c r="X436" s="6"/>
      <c r="Y436" s="6"/>
      <c r="Z436" s="8"/>
      <c r="AA436" s="7"/>
      <c r="AB436" s="7"/>
      <c r="AC436" s="8"/>
      <c r="AD436" s="7"/>
      <c r="AE436" s="7"/>
      <c r="AF436" s="8"/>
      <c r="AG436" s="7"/>
      <c r="AH436" s="7"/>
      <c r="AI436" s="7"/>
    </row>
    <row r="437" spans="1:35" s="5" customFormat="1" ht="24.95" customHeight="1">
      <c r="A437" s="65"/>
      <c r="B437" s="65"/>
      <c r="C437" s="62"/>
      <c r="D437" s="221"/>
      <c r="E437" s="62"/>
      <c r="F437" s="62"/>
      <c r="G437" s="62"/>
      <c r="H437" s="62"/>
      <c r="I437" s="62"/>
      <c r="J437" s="62"/>
      <c r="K437" s="62"/>
      <c r="L437" s="36"/>
      <c r="M437" s="36"/>
      <c r="N437" s="62"/>
      <c r="O437" s="45"/>
      <c r="P437" s="45"/>
      <c r="Q437" s="8"/>
      <c r="R437" s="7"/>
      <c r="S437" s="7"/>
      <c r="T437" s="8"/>
      <c r="U437" s="7"/>
      <c r="V437" s="7"/>
      <c r="W437" s="6"/>
      <c r="X437" s="6"/>
      <c r="Y437" s="6"/>
      <c r="Z437" s="8"/>
      <c r="AA437" s="7"/>
      <c r="AB437" s="7"/>
      <c r="AC437" s="8"/>
      <c r="AD437" s="7"/>
      <c r="AE437" s="7"/>
      <c r="AF437" s="8"/>
      <c r="AG437" s="7"/>
      <c r="AH437" s="7"/>
      <c r="AI437" s="7"/>
    </row>
    <row r="438" spans="1:35" s="5" customFormat="1" ht="24.95" customHeight="1">
      <c r="A438" s="65"/>
      <c r="B438" s="65"/>
      <c r="C438" s="62"/>
      <c r="D438" s="221"/>
      <c r="E438" s="62"/>
      <c r="F438" s="62"/>
      <c r="G438" s="62"/>
      <c r="H438" s="62"/>
      <c r="I438" s="62"/>
      <c r="J438" s="62"/>
      <c r="K438" s="62"/>
      <c r="L438" s="36"/>
      <c r="M438" s="36"/>
      <c r="N438" s="62"/>
      <c r="O438" s="45"/>
      <c r="P438" s="45"/>
      <c r="Q438" s="8"/>
      <c r="R438" s="7"/>
      <c r="S438" s="7"/>
      <c r="T438" s="8"/>
      <c r="U438" s="7"/>
      <c r="V438" s="7"/>
      <c r="W438" s="6"/>
      <c r="X438" s="6"/>
      <c r="Y438" s="6"/>
      <c r="Z438" s="8"/>
      <c r="AA438" s="7"/>
      <c r="AB438" s="7"/>
      <c r="AC438" s="8"/>
      <c r="AD438" s="7"/>
      <c r="AE438" s="7"/>
      <c r="AF438" s="8"/>
      <c r="AG438" s="7"/>
      <c r="AH438" s="7"/>
      <c r="AI438" s="7"/>
    </row>
    <row r="439" spans="1:35" s="5" customFormat="1" ht="24.95" customHeight="1">
      <c r="A439" s="65"/>
      <c r="B439" s="65"/>
      <c r="C439" s="62"/>
      <c r="D439" s="221"/>
      <c r="E439" s="62"/>
      <c r="F439" s="62"/>
      <c r="G439" s="62"/>
      <c r="H439" s="62"/>
      <c r="I439" s="62"/>
      <c r="J439" s="62"/>
      <c r="K439" s="62"/>
      <c r="L439" s="36"/>
      <c r="M439" s="36"/>
      <c r="N439" s="62"/>
      <c r="O439" s="45"/>
      <c r="P439" s="45"/>
      <c r="Q439" s="8"/>
      <c r="R439" s="7"/>
      <c r="S439" s="7"/>
      <c r="T439" s="8"/>
      <c r="U439" s="7"/>
      <c r="V439" s="7"/>
      <c r="W439" s="6"/>
      <c r="X439" s="6"/>
      <c r="Y439" s="6"/>
      <c r="Z439" s="8"/>
      <c r="AA439" s="7"/>
      <c r="AB439" s="7"/>
      <c r="AC439" s="8"/>
      <c r="AD439" s="7"/>
      <c r="AE439" s="7"/>
      <c r="AF439" s="8"/>
      <c r="AG439" s="7"/>
      <c r="AH439" s="7"/>
      <c r="AI439" s="7"/>
    </row>
    <row r="440" spans="1:35" s="5" customFormat="1" ht="24.95" customHeight="1">
      <c r="A440" s="65"/>
      <c r="B440" s="65"/>
      <c r="C440" s="62"/>
      <c r="D440" s="221"/>
      <c r="E440" s="62"/>
      <c r="F440" s="62"/>
      <c r="G440" s="62"/>
      <c r="H440" s="62"/>
      <c r="I440" s="62"/>
      <c r="J440" s="62"/>
      <c r="K440" s="62"/>
      <c r="L440" s="36"/>
      <c r="M440" s="36"/>
      <c r="N440" s="62"/>
      <c r="O440" s="45"/>
      <c r="P440" s="45"/>
      <c r="Q440" s="8"/>
      <c r="R440" s="7"/>
      <c r="S440" s="7"/>
      <c r="T440" s="8"/>
      <c r="U440" s="7"/>
      <c r="V440" s="7"/>
      <c r="W440" s="6"/>
      <c r="X440" s="6"/>
      <c r="Y440" s="6"/>
      <c r="Z440" s="8"/>
      <c r="AA440" s="7"/>
      <c r="AB440" s="7"/>
      <c r="AC440" s="8"/>
      <c r="AD440" s="7"/>
      <c r="AE440" s="7"/>
      <c r="AF440" s="8"/>
      <c r="AG440" s="7"/>
      <c r="AH440" s="7"/>
      <c r="AI440" s="7"/>
    </row>
    <row r="441" spans="1:35" s="5" customFormat="1" ht="24.95" customHeight="1">
      <c r="A441" s="65"/>
      <c r="B441" s="65"/>
      <c r="C441" s="62"/>
      <c r="D441" s="221"/>
      <c r="E441" s="62"/>
      <c r="F441" s="62"/>
      <c r="G441" s="62"/>
      <c r="H441" s="62"/>
      <c r="I441" s="62"/>
      <c r="J441" s="62"/>
      <c r="K441" s="62"/>
      <c r="L441" s="36"/>
      <c r="M441" s="36"/>
      <c r="N441" s="62"/>
      <c r="O441" s="45"/>
      <c r="P441" s="45"/>
      <c r="Q441" s="8"/>
      <c r="R441" s="7"/>
      <c r="S441" s="7"/>
      <c r="T441" s="8"/>
      <c r="U441" s="7"/>
      <c r="V441" s="7"/>
      <c r="W441" s="6"/>
      <c r="X441" s="6"/>
      <c r="Y441" s="6"/>
      <c r="Z441" s="8"/>
      <c r="AA441" s="7"/>
      <c r="AB441" s="7"/>
      <c r="AC441" s="8"/>
      <c r="AD441" s="7"/>
      <c r="AE441" s="7"/>
      <c r="AF441" s="8"/>
      <c r="AG441" s="7"/>
      <c r="AH441" s="7"/>
      <c r="AI441" s="7"/>
    </row>
    <row r="442" spans="1:35" s="5" customFormat="1" ht="24.95" customHeight="1">
      <c r="A442" s="65"/>
      <c r="B442" s="65"/>
      <c r="C442" s="62"/>
      <c r="D442" s="221"/>
      <c r="E442" s="62"/>
      <c r="F442" s="62"/>
      <c r="G442" s="62"/>
      <c r="H442" s="62"/>
      <c r="I442" s="62"/>
      <c r="J442" s="62"/>
      <c r="K442" s="62"/>
      <c r="L442" s="36"/>
      <c r="M442" s="36"/>
      <c r="N442" s="62"/>
      <c r="O442" s="45"/>
      <c r="P442" s="45"/>
      <c r="Q442" s="8"/>
      <c r="R442" s="7"/>
      <c r="S442" s="7"/>
      <c r="T442" s="8"/>
      <c r="U442" s="7"/>
      <c r="V442" s="7"/>
      <c r="W442" s="6"/>
      <c r="X442" s="6"/>
      <c r="Y442" s="6"/>
      <c r="Z442" s="8"/>
      <c r="AA442" s="7"/>
      <c r="AB442" s="7"/>
      <c r="AC442" s="8"/>
      <c r="AD442" s="7"/>
      <c r="AE442" s="7"/>
      <c r="AF442" s="8"/>
      <c r="AG442" s="7"/>
      <c r="AH442" s="7"/>
      <c r="AI442" s="7"/>
    </row>
    <row r="443" spans="1:35" s="5" customFormat="1" ht="24.95" customHeight="1">
      <c r="A443" s="65"/>
      <c r="B443" s="65"/>
      <c r="C443" s="62"/>
      <c r="D443" s="221"/>
      <c r="E443" s="62"/>
      <c r="F443" s="62"/>
      <c r="G443" s="62"/>
      <c r="H443" s="62"/>
      <c r="I443" s="62"/>
      <c r="J443" s="62"/>
      <c r="K443" s="62"/>
      <c r="L443" s="36"/>
      <c r="M443" s="36"/>
      <c r="N443" s="62"/>
      <c r="O443" s="45"/>
      <c r="P443" s="45"/>
      <c r="Q443" s="8"/>
      <c r="R443" s="7"/>
      <c r="S443" s="7"/>
      <c r="T443" s="8"/>
      <c r="U443" s="7"/>
      <c r="V443" s="7"/>
      <c r="W443" s="6"/>
      <c r="X443" s="6"/>
      <c r="Y443" s="6"/>
      <c r="Z443" s="8"/>
      <c r="AA443" s="7"/>
      <c r="AB443" s="7"/>
      <c r="AC443" s="8"/>
      <c r="AD443" s="7"/>
      <c r="AE443" s="7"/>
      <c r="AF443" s="8"/>
      <c r="AG443" s="7"/>
      <c r="AH443" s="7"/>
      <c r="AI443" s="7"/>
    </row>
    <row r="444" spans="1:35" s="5" customFormat="1" ht="24.95" customHeight="1">
      <c r="A444" s="65"/>
      <c r="B444" s="65"/>
      <c r="C444" s="62"/>
      <c r="D444" s="221"/>
      <c r="E444" s="62"/>
      <c r="F444" s="62"/>
      <c r="G444" s="62"/>
      <c r="H444" s="62"/>
      <c r="I444" s="62"/>
      <c r="J444" s="62"/>
      <c r="K444" s="62"/>
      <c r="L444" s="36"/>
      <c r="M444" s="36"/>
      <c r="N444" s="62"/>
      <c r="O444" s="45"/>
      <c r="P444" s="45"/>
      <c r="Q444" s="8"/>
      <c r="R444" s="7"/>
      <c r="S444" s="7"/>
      <c r="T444" s="8"/>
      <c r="U444" s="7"/>
      <c r="V444" s="7"/>
      <c r="W444" s="6"/>
      <c r="X444" s="6"/>
      <c r="Y444" s="6"/>
      <c r="Z444" s="8"/>
      <c r="AA444" s="7"/>
      <c r="AB444" s="7"/>
      <c r="AC444" s="8"/>
      <c r="AD444" s="7"/>
      <c r="AE444" s="7"/>
      <c r="AF444" s="8"/>
      <c r="AG444" s="7"/>
      <c r="AH444" s="7"/>
      <c r="AI444" s="7"/>
    </row>
    <row r="445" spans="1:35" s="5" customFormat="1" ht="24.95" customHeight="1">
      <c r="A445" s="65"/>
      <c r="B445" s="65"/>
      <c r="C445" s="62"/>
      <c r="D445" s="221"/>
      <c r="E445" s="62"/>
      <c r="F445" s="62"/>
      <c r="G445" s="62"/>
      <c r="H445" s="62"/>
      <c r="I445" s="62"/>
      <c r="J445" s="62"/>
      <c r="K445" s="62"/>
      <c r="L445" s="36"/>
      <c r="M445" s="36"/>
      <c r="N445" s="62"/>
      <c r="O445" s="45"/>
      <c r="P445" s="45"/>
      <c r="Q445" s="8"/>
      <c r="R445" s="7"/>
      <c r="S445" s="7"/>
      <c r="T445" s="8"/>
      <c r="U445" s="7"/>
      <c r="V445" s="7"/>
      <c r="W445" s="6"/>
      <c r="X445" s="6"/>
      <c r="Y445" s="6"/>
      <c r="Z445" s="8"/>
      <c r="AA445" s="7"/>
      <c r="AB445" s="7"/>
      <c r="AC445" s="8"/>
      <c r="AD445" s="7"/>
      <c r="AE445" s="7"/>
      <c r="AF445" s="8"/>
      <c r="AG445" s="7"/>
      <c r="AH445" s="7"/>
      <c r="AI445" s="7"/>
    </row>
    <row r="446" spans="1:35" s="5" customFormat="1" ht="24.95" customHeight="1">
      <c r="A446" s="65"/>
      <c r="B446" s="65"/>
      <c r="C446" s="62"/>
      <c r="D446" s="221"/>
      <c r="E446" s="62"/>
      <c r="F446" s="62"/>
      <c r="G446" s="62"/>
      <c r="H446" s="62"/>
      <c r="I446" s="62"/>
      <c r="J446" s="62"/>
      <c r="K446" s="62"/>
      <c r="L446" s="36"/>
      <c r="M446" s="36"/>
      <c r="N446" s="62"/>
      <c r="O446" s="45"/>
      <c r="P446" s="45"/>
      <c r="Q446" s="8"/>
      <c r="R446" s="7"/>
      <c r="S446" s="7"/>
      <c r="T446" s="8"/>
      <c r="U446" s="7"/>
      <c r="V446" s="7"/>
      <c r="W446" s="6"/>
      <c r="X446" s="6"/>
      <c r="Y446" s="6"/>
      <c r="Z446" s="8"/>
      <c r="AA446" s="7"/>
      <c r="AB446" s="7"/>
      <c r="AC446" s="8"/>
      <c r="AD446" s="7"/>
      <c r="AE446" s="7"/>
      <c r="AF446" s="8"/>
      <c r="AG446" s="7"/>
      <c r="AH446" s="7"/>
      <c r="AI446" s="7"/>
    </row>
    <row r="447" spans="1:35" s="5" customFormat="1" ht="24.95" customHeight="1">
      <c r="A447" s="65"/>
      <c r="B447" s="65"/>
      <c r="C447" s="62"/>
      <c r="D447" s="221"/>
      <c r="E447" s="62"/>
      <c r="F447" s="62"/>
      <c r="G447" s="62"/>
      <c r="H447" s="62"/>
      <c r="I447" s="62"/>
      <c r="J447" s="62"/>
      <c r="K447" s="62"/>
      <c r="L447" s="36"/>
      <c r="M447" s="36"/>
      <c r="N447" s="62"/>
      <c r="O447" s="45"/>
      <c r="P447" s="45"/>
      <c r="Q447" s="8"/>
      <c r="R447" s="7"/>
      <c r="S447" s="7"/>
      <c r="T447" s="8"/>
      <c r="U447" s="7"/>
      <c r="V447" s="7"/>
      <c r="W447" s="6"/>
      <c r="X447" s="6"/>
      <c r="Y447" s="6"/>
      <c r="Z447" s="8"/>
      <c r="AA447" s="7"/>
      <c r="AB447" s="7"/>
      <c r="AC447" s="8"/>
      <c r="AD447" s="7"/>
      <c r="AE447" s="7"/>
      <c r="AF447" s="8"/>
      <c r="AG447" s="7"/>
      <c r="AH447" s="7"/>
      <c r="AI447" s="7"/>
    </row>
    <row r="448" spans="1:35" s="5" customFormat="1" ht="24.95" customHeight="1">
      <c r="A448" s="65"/>
      <c r="B448" s="65"/>
      <c r="C448" s="62"/>
      <c r="D448" s="221"/>
      <c r="E448" s="62"/>
      <c r="F448" s="62"/>
      <c r="G448" s="62"/>
      <c r="H448" s="62"/>
      <c r="I448" s="62"/>
      <c r="J448" s="62"/>
      <c r="K448" s="62"/>
      <c r="L448" s="36"/>
      <c r="M448" s="36"/>
      <c r="N448" s="62"/>
      <c r="O448" s="45"/>
      <c r="P448" s="45"/>
      <c r="Q448" s="8"/>
      <c r="R448" s="7"/>
      <c r="S448" s="7"/>
      <c r="T448" s="8"/>
      <c r="U448" s="7"/>
      <c r="V448" s="7"/>
      <c r="W448" s="6"/>
      <c r="X448" s="6"/>
      <c r="Y448" s="6"/>
      <c r="Z448" s="8"/>
      <c r="AA448" s="7"/>
      <c r="AB448" s="7"/>
      <c r="AC448" s="8"/>
      <c r="AD448" s="7"/>
      <c r="AE448" s="7"/>
      <c r="AF448" s="8"/>
      <c r="AG448" s="7"/>
      <c r="AH448" s="7"/>
      <c r="AI448" s="7"/>
    </row>
    <row r="449" spans="1:35" s="5" customFormat="1" ht="24.95" customHeight="1">
      <c r="A449" s="65"/>
      <c r="B449" s="65"/>
      <c r="C449" s="62"/>
      <c r="D449" s="221"/>
      <c r="E449" s="62"/>
      <c r="F449" s="62"/>
      <c r="G449" s="62"/>
      <c r="H449" s="62"/>
      <c r="I449" s="62"/>
      <c r="J449" s="62"/>
      <c r="K449" s="62"/>
      <c r="L449" s="36"/>
      <c r="M449" s="36"/>
      <c r="N449" s="62"/>
      <c r="O449" s="45"/>
      <c r="P449" s="45"/>
      <c r="Q449" s="8"/>
      <c r="R449" s="7"/>
      <c r="S449" s="7"/>
      <c r="T449" s="8"/>
      <c r="U449" s="7"/>
      <c r="V449" s="7"/>
      <c r="W449" s="6"/>
      <c r="X449" s="6"/>
      <c r="Y449" s="6"/>
      <c r="Z449" s="8"/>
      <c r="AA449" s="7"/>
      <c r="AB449" s="7"/>
      <c r="AC449" s="8"/>
      <c r="AD449" s="7"/>
      <c r="AE449" s="7"/>
      <c r="AF449" s="8"/>
      <c r="AG449" s="7"/>
      <c r="AH449" s="7"/>
      <c r="AI449" s="7"/>
    </row>
    <row r="450" spans="1:35" s="5" customFormat="1" ht="24.95" customHeight="1">
      <c r="A450" s="65"/>
      <c r="B450" s="65"/>
      <c r="C450" s="62"/>
      <c r="D450" s="221"/>
      <c r="E450" s="62"/>
      <c r="F450" s="62"/>
      <c r="G450" s="62"/>
      <c r="H450" s="62"/>
      <c r="I450" s="62"/>
      <c r="J450" s="62"/>
      <c r="K450" s="62"/>
      <c r="L450" s="36"/>
      <c r="M450" s="36"/>
      <c r="N450" s="62"/>
      <c r="O450" s="45"/>
      <c r="P450" s="45"/>
      <c r="Q450" s="8"/>
      <c r="R450" s="7"/>
      <c r="S450" s="7"/>
      <c r="T450" s="8"/>
      <c r="U450" s="7"/>
      <c r="V450" s="7"/>
      <c r="W450" s="6"/>
      <c r="X450" s="6"/>
      <c r="Y450" s="6"/>
      <c r="Z450" s="8"/>
      <c r="AA450" s="7"/>
      <c r="AB450" s="7"/>
      <c r="AC450" s="8"/>
      <c r="AD450" s="7"/>
      <c r="AE450" s="7"/>
      <c r="AF450" s="8"/>
      <c r="AG450" s="7"/>
      <c r="AH450" s="7"/>
      <c r="AI450" s="7"/>
    </row>
    <row r="451" spans="1:35" s="5" customFormat="1" ht="24.95" customHeight="1">
      <c r="A451" s="65"/>
      <c r="B451" s="65"/>
      <c r="C451" s="62"/>
      <c r="D451" s="221"/>
      <c r="E451" s="62"/>
      <c r="F451" s="62"/>
      <c r="G451" s="62"/>
      <c r="H451" s="62"/>
      <c r="I451" s="62"/>
      <c r="J451" s="62"/>
      <c r="K451" s="62"/>
      <c r="L451" s="36"/>
      <c r="M451" s="36"/>
      <c r="N451" s="62"/>
      <c r="O451" s="45"/>
      <c r="P451" s="45"/>
      <c r="Q451" s="8"/>
      <c r="R451" s="7"/>
      <c r="S451" s="7"/>
      <c r="T451" s="8"/>
      <c r="U451" s="7"/>
      <c r="V451" s="7"/>
      <c r="W451" s="6"/>
      <c r="X451" s="6"/>
      <c r="Y451" s="6"/>
      <c r="Z451" s="8"/>
      <c r="AA451" s="7"/>
      <c r="AB451" s="7"/>
      <c r="AC451" s="8"/>
      <c r="AD451" s="7"/>
      <c r="AE451" s="7"/>
      <c r="AF451" s="8"/>
      <c r="AG451" s="7"/>
      <c r="AH451" s="7"/>
      <c r="AI451" s="7"/>
    </row>
    <row r="452" spans="1:35" s="5" customFormat="1" ht="24.95" customHeight="1">
      <c r="A452" s="65"/>
      <c r="B452" s="65"/>
      <c r="C452" s="62"/>
      <c r="D452" s="221"/>
      <c r="E452" s="62"/>
      <c r="F452" s="62"/>
      <c r="G452" s="62"/>
      <c r="H452" s="62"/>
      <c r="I452" s="62"/>
      <c r="J452" s="62"/>
      <c r="K452" s="62"/>
      <c r="L452" s="36"/>
      <c r="M452" s="36"/>
      <c r="N452" s="62"/>
      <c r="O452" s="45"/>
      <c r="P452" s="45"/>
      <c r="Q452" s="8"/>
      <c r="R452" s="7"/>
      <c r="S452" s="7"/>
      <c r="T452" s="8"/>
      <c r="U452" s="7"/>
      <c r="V452" s="7"/>
      <c r="W452" s="6"/>
      <c r="X452" s="6"/>
      <c r="Y452" s="6"/>
      <c r="Z452" s="8"/>
      <c r="AA452" s="7"/>
      <c r="AB452" s="7"/>
      <c r="AC452" s="8"/>
      <c r="AD452" s="7"/>
      <c r="AE452" s="7"/>
      <c r="AF452" s="8"/>
      <c r="AG452" s="7"/>
      <c r="AH452" s="7"/>
      <c r="AI452" s="7"/>
    </row>
    <row r="453" spans="1:35" s="5" customFormat="1" ht="24.95" customHeight="1">
      <c r="A453" s="65"/>
      <c r="B453" s="65"/>
      <c r="C453" s="62"/>
      <c r="D453" s="221"/>
      <c r="E453" s="62"/>
      <c r="F453" s="62"/>
      <c r="G453" s="62"/>
      <c r="H453" s="62"/>
      <c r="I453" s="62"/>
      <c r="J453" s="62"/>
      <c r="K453" s="62"/>
      <c r="L453" s="36"/>
      <c r="M453" s="36"/>
      <c r="N453" s="62"/>
      <c r="O453" s="45"/>
      <c r="P453" s="45"/>
      <c r="Q453" s="8"/>
      <c r="R453" s="7"/>
      <c r="S453" s="7"/>
      <c r="T453" s="8"/>
      <c r="U453" s="7"/>
      <c r="V453" s="7"/>
      <c r="W453" s="6"/>
      <c r="X453" s="6"/>
      <c r="Y453" s="6"/>
      <c r="Z453" s="8"/>
      <c r="AA453" s="7"/>
      <c r="AB453" s="7"/>
      <c r="AC453" s="8"/>
      <c r="AD453" s="7"/>
      <c r="AE453" s="7"/>
      <c r="AF453" s="8"/>
      <c r="AG453" s="7"/>
      <c r="AH453" s="7"/>
      <c r="AI453" s="7"/>
    </row>
    <row r="454" spans="1:35" s="5" customFormat="1" ht="24.95" customHeight="1">
      <c r="A454" s="65"/>
      <c r="B454" s="65"/>
      <c r="C454" s="62"/>
      <c r="D454" s="221"/>
      <c r="E454" s="62"/>
      <c r="F454" s="62"/>
      <c r="G454" s="62"/>
      <c r="H454" s="62"/>
      <c r="I454" s="62"/>
      <c r="J454" s="62"/>
      <c r="K454" s="62"/>
      <c r="L454" s="36"/>
      <c r="M454" s="36"/>
      <c r="N454" s="62"/>
      <c r="O454" s="45"/>
      <c r="P454" s="45"/>
      <c r="Q454" s="8"/>
      <c r="R454" s="7"/>
      <c r="S454" s="7"/>
      <c r="T454" s="8"/>
      <c r="U454" s="7"/>
      <c r="V454" s="7"/>
      <c r="W454" s="6"/>
      <c r="X454" s="6"/>
      <c r="Y454" s="6"/>
      <c r="Z454" s="8"/>
      <c r="AA454" s="7"/>
      <c r="AB454" s="7"/>
      <c r="AC454" s="8"/>
      <c r="AD454" s="7"/>
      <c r="AE454" s="7"/>
      <c r="AF454" s="8"/>
      <c r="AG454" s="7"/>
      <c r="AH454" s="7"/>
      <c r="AI454" s="7"/>
    </row>
    <row r="455" spans="1:35" s="5" customFormat="1" ht="24.95" customHeight="1">
      <c r="A455" s="65"/>
      <c r="B455" s="65"/>
      <c r="C455" s="62"/>
      <c r="D455" s="221"/>
      <c r="E455" s="62"/>
      <c r="F455" s="62"/>
      <c r="G455" s="62"/>
      <c r="H455" s="62"/>
      <c r="I455" s="62"/>
      <c r="J455" s="62"/>
      <c r="K455" s="62"/>
      <c r="L455" s="36"/>
      <c r="M455" s="36"/>
      <c r="N455" s="62"/>
      <c r="O455" s="45"/>
      <c r="P455" s="45"/>
      <c r="Q455" s="8"/>
      <c r="R455" s="7"/>
      <c r="S455" s="7"/>
      <c r="T455" s="8"/>
      <c r="U455" s="7"/>
      <c r="V455" s="7"/>
      <c r="W455" s="6"/>
      <c r="X455" s="6"/>
      <c r="Y455" s="6"/>
      <c r="Z455" s="8"/>
      <c r="AA455" s="7"/>
      <c r="AB455" s="7"/>
      <c r="AC455" s="8"/>
      <c r="AD455" s="7"/>
      <c r="AE455" s="7"/>
      <c r="AF455" s="8"/>
      <c r="AG455" s="7"/>
      <c r="AH455" s="7"/>
      <c r="AI455" s="7"/>
    </row>
    <row r="456" spans="1:35" s="5" customFormat="1" ht="24.95" customHeight="1">
      <c r="A456" s="65"/>
      <c r="B456" s="65"/>
      <c r="C456" s="62"/>
      <c r="D456" s="221"/>
      <c r="E456" s="62"/>
      <c r="F456" s="62"/>
      <c r="G456" s="62"/>
      <c r="H456" s="62"/>
      <c r="I456" s="62"/>
      <c r="J456" s="62"/>
      <c r="K456" s="62"/>
      <c r="L456" s="36"/>
      <c r="M456" s="36"/>
      <c r="N456" s="62"/>
      <c r="O456" s="45"/>
      <c r="P456" s="45"/>
      <c r="Q456" s="8"/>
      <c r="R456" s="7"/>
      <c r="S456" s="7"/>
      <c r="T456" s="8"/>
      <c r="U456" s="7"/>
      <c r="V456" s="7"/>
      <c r="W456" s="6"/>
      <c r="X456" s="6"/>
      <c r="Y456" s="6"/>
      <c r="Z456" s="8"/>
      <c r="AA456" s="7"/>
      <c r="AB456" s="7"/>
      <c r="AC456" s="8"/>
      <c r="AD456" s="7"/>
      <c r="AE456" s="7"/>
      <c r="AF456" s="8"/>
      <c r="AG456" s="7"/>
      <c r="AH456" s="7"/>
      <c r="AI456" s="7"/>
    </row>
    <row r="457" spans="1:35" s="5" customFormat="1" ht="24.95" customHeight="1">
      <c r="A457" s="65"/>
      <c r="B457" s="65"/>
      <c r="C457" s="62"/>
      <c r="D457" s="221"/>
      <c r="E457" s="62"/>
      <c r="F457" s="62"/>
      <c r="G457" s="62"/>
      <c r="H457" s="62"/>
      <c r="I457" s="62"/>
      <c r="J457" s="62"/>
      <c r="K457" s="62"/>
      <c r="L457" s="36"/>
      <c r="M457" s="36"/>
      <c r="N457" s="62"/>
      <c r="O457" s="45"/>
      <c r="P457" s="45"/>
      <c r="Q457" s="8"/>
      <c r="R457" s="7"/>
      <c r="S457" s="7"/>
      <c r="T457" s="8"/>
      <c r="U457" s="7"/>
      <c r="V457" s="7"/>
      <c r="W457" s="6"/>
      <c r="X457" s="6"/>
      <c r="Y457" s="6"/>
      <c r="Z457" s="8"/>
      <c r="AA457" s="7"/>
      <c r="AB457" s="7"/>
      <c r="AC457" s="8"/>
      <c r="AD457" s="7"/>
      <c r="AE457" s="7"/>
      <c r="AF457" s="8"/>
      <c r="AG457" s="7"/>
      <c r="AH457" s="7"/>
      <c r="AI457" s="7"/>
    </row>
    <row r="458" spans="1:35" s="5" customFormat="1" ht="24.95" customHeight="1">
      <c r="A458" s="65"/>
      <c r="B458" s="65"/>
      <c r="C458" s="62"/>
      <c r="D458" s="221"/>
      <c r="E458" s="62"/>
      <c r="F458" s="62"/>
      <c r="G458" s="62"/>
      <c r="H458" s="62"/>
      <c r="I458" s="62"/>
      <c r="J458" s="62"/>
      <c r="K458" s="62"/>
      <c r="L458" s="36"/>
      <c r="M458" s="36"/>
      <c r="N458" s="62"/>
      <c r="O458" s="45"/>
      <c r="P458" s="45"/>
      <c r="Q458" s="8"/>
      <c r="R458" s="7"/>
      <c r="S458" s="7"/>
      <c r="T458" s="8"/>
      <c r="U458" s="7"/>
      <c r="V458" s="7"/>
      <c r="W458" s="6"/>
      <c r="X458" s="6"/>
      <c r="Y458" s="6"/>
      <c r="Z458" s="8"/>
      <c r="AA458" s="7"/>
      <c r="AB458" s="7"/>
      <c r="AC458" s="8"/>
      <c r="AD458" s="7"/>
      <c r="AE458" s="7"/>
      <c r="AF458" s="8"/>
      <c r="AG458" s="7"/>
      <c r="AH458" s="7"/>
      <c r="AI458" s="7"/>
    </row>
    <row r="459" spans="1:35" s="5" customFormat="1" ht="24.95" customHeight="1">
      <c r="A459" s="65"/>
      <c r="B459" s="65"/>
      <c r="C459" s="62"/>
      <c r="D459" s="221"/>
      <c r="E459" s="62"/>
      <c r="F459" s="62"/>
      <c r="G459" s="62"/>
      <c r="H459" s="62"/>
      <c r="I459" s="62"/>
      <c r="J459" s="62"/>
      <c r="K459" s="62"/>
      <c r="L459" s="36"/>
      <c r="M459" s="36"/>
      <c r="N459" s="62"/>
      <c r="O459" s="45"/>
      <c r="P459" s="45"/>
      <c r="Q459" s="8"/>
      <c r="R459" s="7"/>
      <c r="S459" s="7"/>
      <c r="T459" s="8"/>
      <c r="U459" s="7"/>
      <c r="V459" s="7"/>
      <c r="W459" s="6"/>
      <c r="X459" s="6"/>
      <c r="Y459" s="6"/>
      <c r="Z459" s="8"/>
      <c r="AA459" s="7"/>
      <c r="AB459" s="7"/>
      <c r="AC459" s="8"/>
      <c r="AD459" s="7"/>
      <c r="AE459" s="7"/>
      <c r="AF459" s="8"/>
      <c r="AG459" s="7"/>
      <c r="AH459" s="7"/>
      <c r="AI459" s="7"/>
    </row>
    <row r="460" spans="1:35" s="5" customFormat="1" ht="24.95" customHeight="1">
      <c r="A460" s="65"/>
      <c r="B460" s="65"/>
      <c r="C460" s="62"/>
      <c r="D460" s="221"/>
      <c r="E460" s="62"/>
      <c r="F460" s="62"/>
      <c r="G460" s="62"/>
      <c r="H460" s="62"/>
      <c r="I460" s="62"/>
      <c r="J460" s="62"/>
      <c r="K460" s="62"/>
      <c r="L460" s="36"/>
      <c r="M460" s="36"/>
      <c r="N460" s="62"/>
      <c r="O460" s="45"/>
      <c r="P460" s="45"/>
      <c r="Q460" s="8"/>
      <c r="R460" s="7"/>
      <c r="S460" s="7"/>
      <c r="T460" s="8"/>
      <c r="U460" s="7"/>
      <c r="V460" s="7"/>
      <c r="W460" s="6"/>
      <c r="X460" s="6"/>
      <c r="Y460" s="6"/>
      <c r="Z460" s="8"/>
      <c r="AA460" s="7"/>
      <c r="AB460" s="7"/>
      <c r="AC460" s="8"/>
      <c r="AD460" s="7"/>
      <c r="AE460" s="7"/>
      <c r="AF460" s="8"/>
      <c r="AG460" s="7"/>
      <c r="AH460" s="7"/>
      <c r="AI460" s="7"/>
    </row>
    <row r="461" spans="1:35" s="5" customFormat="1" ht="24.95" customHeight="1">
      <c r="A461" s="65"/>
      <c r="B461" s="65"/>
      <c r="C461" s="62"/>
      <c r="D461" s="221"/>
      <c r="E461" s="62"/>
      <c r="F461" s="62"/>
      <c r="G461" s="62"/>
      <c r="H461" s="62"/>
      <c r="I461" s="62"/>
      <c r="J461" s="62"/>
      <c r="K461" s="62"/>
      <c r="L461" s="36"/>
      <c r="M461" s="36"/>
      <c r="N461" s="62"/>
      <c r="O461" s="45"/>
      <c r="P461" s="45"/>
      <c r="Q461" s="8"/>
      <c r="R461" s="7"/>
      <c r="S461" s="7"/>
      <c r="T461" s="8"/>
      <c r="U461" s="7"/>
      <c r="V461" s="7"/>
      <c r="W461" s="6"/>
      <c r="X461" s="6"/>
      <c r="Y461" s="6"/>
      <c r="Z461" s="8"/>
      <c r="AA461" s="7"/>
      <c r="AB461" s="7"/>
      <c r="AC461" s="8"/>
      <c r="AD461" s="7"/>
      <c r="AE461" s="7"/>
      <c r="AF461" s="8"/>
      <c r="AG461" s="7"/>
      <c r="AH461" s="7"/>
      <c r="AI461" s="7"/>
    </row>
    <row r="462" spans="1:35" s="5" customFormat="1" ht="24.95" customHeight="1">
      <c r="A462" s="65"/>
      <c r="B462" s="65"/>
      <c r="C462" s="62"/>
      <c r="D462" s="221"/>
      <c r="E462" s="62"/>
      <c r="F462" s="62"/>
      <c r="G462" s="62"/>
      <c r="H462" s="62"/>
      <c r="I462" s="62"/>
      <c r="J462" s="62"/>
      <c r="K462" s="62"/>
      <c r="L462" s="36"/>
      <c r="M462" s="36"/>
      <c r="N462" s="62"/>
      <c r="O462" s="45"/>
      <c r="P462" s="45"/>
      <c r="Q462" s="8"/>
      <c r="R462" s="7"/>
      <c r="S462" s="7"/>
      <c r="T462" s="8"/>
      <c r="U462" s="7"/>
      <c r="V462" s="7"/>
      <c r="W462" s="6"/>
      <c r="X462" s="6"/>
      <c r="Y462" s="6"/>
      <c r="Z462" s="8"/>
      <c r="AA462" s="7"/>
      <c r="AB462" s="7"/>
      <c r="AC462" s="8"/>
      <c r="AD462" s="7"/>
      <c r="AE462" s="7"/>
      <c r="AF462" s="8"/>
      <c r="AG462" s="7"/>
      <c r="AH462" s="7"/>
      <c r="AI462" s="7"/>
    </row>
    <row r="463" spans="1:35" s="5" customFormat="1" ht="24.95" customHeight="1">
      <c r="A463" s="65"/>
      <c r="B463" s="65"/>
      <c r="C463" s="62"/>
      <c r="D463" s="221"/>
      <c r="E463" s="62"/>
      <c r="F463" s="62"/>
      <c r="G463" s="62"/>
      <c r="H463" s="62"/>
      <c r="I463" s="62"/>
      <c r="J463" s="62"/>
      <c r="K463" s="62"/>
      <c r="L463" s="36"/>
      <c r="M463" s="36"/>
      <c r="N463" s="62"/>
      <c r="O463" s="45"/>
      <c r="P463" s="45"/>
      <c r="Q463" s="8"/>
      <c r="R463" s="7"/>
      <c r="S463" s="7"/>
      <c r="T463" s="8"/>
      <c r="U463" s="7"/>
      <c r="V463" s="7"/>
      <c r="W463" s="6"/>
      <c r="X463" s="6"/>
      <c r="Y463" s="6"/>
      <c r="Z463" s="8"/>
      <c r="AA463" s="7"/>
      <c r="AB463" s="7"/>
      <c r="AC463" s="8"/>
      <c r="AD463" s="7"/>
      <c r="AE463" s="7"/>
      <c r="AF463" s="8"/>
      <c r="AG463" s="7"/>
      <c r="AH463" s="7"/>
      <c r="AI463" s="7"/>
    </row>
    <row r="464" spans="1:35" s="5" customFormat="1" ht="24.95" customHeight="1">
      <c r="A464" s="65"/>
      <c r="B464" s="65"/>
      <c r="C464" s="62"/>
      <c r="D464" s="221"/>
      <c r="E464" s="62"/>
      <c r="F464" s="62"/>
      <c r="G464" s="62"/>
      <c r="H464" s="62"/>
      <c r="I464" s="62"/>
      <c r="J464" s="62"/>
      <c r="K464" s="62"/>
      <c r="L464" s="36"/>
      <c r="M464" s="36"/>
      <c r="N464" s="62"/>
      <c r="O464" s="45"/>
      <c r="P464" s="45"/>
      <c r="Q464" s="8"/>
      <c r="R464" s="7"/>
      <c r="S464" s="7"/>
      <c r="T464" s="8"/>
      <c r="U464" s="7"/>
      <c r="V464" s="7"/>
      <c r="W464" s="6"/>
      <c r="X464" s="6"/>
      <c r="Y464" s="6"/>
      <c r="Z464" s="8"/>
      <c r="AA464" s="7"/>
      <c r="AB464" s="7"/>
      <c r="AC464" s="8"/>
      <c r="AD464" s="7"/>
      <c r="AE464" s="7"/>
      <c r="AF464" s="8"/>
      <c r="AG464" s="7"/>
      <c r="AH464" s="7"/>
      <c r="AI464" s="7"/>
    </row>
    <row r="465" spans="1:35" s="5" customFormat="1" ht="24.95" customHeight="1">
      <c r="A465" s="65"/>
      <c r="B465" s="65"/>
      <c r="C465" s="62"/>
      <c r="D465" s="221"/>
      <c r="E465" s="62"/>
      <c r="F465" s="62"/>
      <c r="G465" s="62"/>
      <c r="H465" s="62"/>
      <c r="I465" s="62"/>
      <c r="J465" s="62"/>
      <c r="K465" s="62"/>
      <c r="L465" s="36"/>
      <c r="M465" s="36"/>
      <c r="N465" s="62"/>
      <c r="O465" s="45"/>
      <c r="P465" s="45"/>
      <c r="Q465" s="8"/>
      <c r="R465" s="7"/>
      <c r="S465" s="7"/>
      <c r="T465" s="8"/>
      <c r="U465" s="7"/>
      <c r="V465" s="7"/>
      <c r="W465" s="6"/>
      <c r="X465" s="6"/>
      <c r="Y465" s="6"/>
      <c r="Z465" s="8"/>
      <c r="AA465" s="7"/>
      <c r="AB465" s="7"/>
      <c r="AC465" s="8"/>
      <c r="AD465" s="7"/>
      <c r="AE465" s="7"/>
      <c r="AF465" s="8"/>
      <c r="AG465" s="7"/>
      <c r="AH465" s="7"/>
      <c r="AI465" s="7"/>
    </row>
    <row r="466" spans="1:35" s="5" customFormat="1" ht="24.95" customHeight="1">
      <c r="A466" s="65"/>
      <c r="B466" s="65"/>
      <c r="C466" s="62"/>
      <c r="D466" s="221"/>
      <c r="E466" s="62"/>
      <c r="F466" s="62"/>
      <c r="G466" s="62"/>
      <c r="H466" s="62"/>
      <c r="I466" s="62"/>
      <c r="J466" s="62"/>
      <c r="K466" s="62"/>
      <c r="L466" s="36"/>
      <c r="M466" s="36"/>
      <c r="N466" s="62"/>
      <c r="O466" s="45"/>
      <c r="P466" s="45"/>
      <c r="Q466" s="8"/>
      <c r="R466" s="7"/>
      <c r="S466" s="7"/>
      <c r="T466" s="8"/>
      <c r="U466" s="7"/>
      <c r="V466" s="7"/>
      <c r="W466" s="6"/>
      <c r="X466" s="6"/>
      <c r="Y466" s="6"/>
      <c r="Z466" s="8"/>
      <c r="AA466" s="7"/>
      <c r="AB466" s="7"/>
      <c r="AC466" s="8"/>
      <c r="AD466" s="7"/>
      <c r="AE466" s="7"/>
      <c r="AF466" s="8"/>
      <c r="AG466" s="7"/>
      <c r="AH466" s="7"/>
      <c r="AI466" s="7"/>
    </row>
    <row r="467" spans="1:35" s="5" customFormat="1" ht="24.95" customHeight="1">
      <c r="A467" s="65"/>
      <c r="B467" s="65"/>
      <c r="C467" s="62"/>
      <c r="D467" s="221"/>
      <c r="E467" s="62"/>
      <c r="F467" s="62"/>
      <c r="G467" s="62"/>
      <c r="H467" s="62"/>
      <c r="I467" s="62"/>
      <c r="J467" s="62"/>
      <c r="K467" s="62"/>
      <c r="L467" s="36"/>
      <c r="M467" s="36"/>
      <c r="N467" s="62"/>
      <c r="O467" s="45"/>
      <c r="P467" s="45"/>
      <c r="Q467" s="8"/>
      <c r="R467" s="7"/>
      <c r="S467" s="7"/>
      <c r="T467" s="8"/>
      <c r="U467" s="7"/>
      <c r="V467" s="7"/>
      <c r="W467" s="6"/>
      <c r="X467" s="6"/>
      <c r="Y467" s="6"/>
      <c r="Z467" s="8"/>
      <c r="AA467" s="7"/>
      <c r="AB467" s="7"/>
      <c r="AC467" s="8"/>
      <c r="AD467" s="7"/>
      <c r="AE467" s="7"/>
      <c r="AF467" s="8"/>
      <c r="AG467" s="7"/>
      <c r="AH467" s="7"/>
      <c r="AI467" s="7"/>
    </row>
    <row r="468" spans="1:35" s="5" customFormat="1" ht="24.95" customHeight="1">
      <c r="A468" s="65"/>
      <c r="B468" s="65"/>
      <c r="C468" s="62"/>
      <c r="D468" s="221"/>
      <c r="E468" s="62"/>
      <c r="F468" s="62"/>
      <c r="G468" s="62"/>
      <c r="H468" s="62"/>
      <c r="I468" s="62"/>
      <c r="J468" s="62"/>
      <c r="K468" s="62"/>
      <c r="L468" s="36"/>
      <c r="M468" s="36"/>
      <c r="N468" s="62"/>
      <c r="O468" s="45"/>
      <c r="P468" s="45"/>
      <c r="Q468" s="8"/>
      <c r="R468" s="7"/>
      <c r="S468" s="7"/>
      <c r="T468" s="8"/>
      <c r="U468" s="7"/>
      <c r="V468" s="7"/>
      <c r="W468" s="6"/>
      <c r="X468" s="6"/>
      <c r="Y468" s="6"/>
      <c r="Z468" s="8"/>
      <c r="AA468" s="7"/>
      <c r="AB468" s="7"/>
      <c r="AC468" s="8"/>
      <c r="AD468" s="7"/>
      <c r="AE468" s="7"/>
      <c r="AF468" s="8"/>
      <c r="AG468" s="7"/>
      <c r="AH468" s="7"/>
      <c r="AI468" s="7"/>
    </row>
    <row r="469" spans="1:35" s="5" customFormat="1" ht="24.95" customHeight="1">
      <c r="A469" s="65"/>
      <c r="B469" s="65"/>
      <c r="C469" s="62"/>
      <c r="D469" s="221"/>
      <c r="E469" s="62"/>
      <c r="F469" s="62"/>
      <c r="G469" s="62"/>
      <c r="H469" s="62"/>
      <c r="I469" s="62"/>
      <c r="J469" s="62"/>
      <c r="K469" s="62"/>
      <c r="L469" s="36"/>
      <c r="M469" s="36"/>
      <c r="N469" s="62"/>
      <c r="O469" s="45"/>
      <c r="P469" s="45"/>
      <c r="Q469" s="8"/>
      <c r="R469" s="7"/>
      <c r="S469" s="7"/>
      <c r="T469" s="8"/>
      <c r="U469" s="7"/>
      <c r="V469" s="7"/>
      <c r="W469" s="6"/>
      <c r="X469" s="6"/>
      <c r="Y469" s="6"/>
      <c r="Z469" s="8"/>
      <c r="AA469" s="7"/>
      <c r="AB469" s="7"/>
      <c r="AC469" s="8"/>
      <c r="AD469" s="7"/>
      <c r="AE469" s="7"/>
      <c r="AF469" s="8"/>
      <c r="AG469" s="7"/>
      <c r="AH469" s="7"/>
      <c r="AI469" s="7"/>
    </row>
    <row r="470" spans="1:35" s="5" customFormat="1" ht="24.95" customHeight="1">
      <c r="A470" s="65"/>
      <c r="B470" s="65"/>
      <c r="C470" s="62"/>
      <c r="D470" s="221"/>
      <c r="E470" s="62"/>
      <c r="F470" s="62"/>
      <c r="G470" s="62"/>
      <c r="H470" s="62"/>
      <c r="I470" s="62"/>
      <c r="J470" s="62"/>
      <c r="K470" s="62"/>
      <c r="L470" s="36"/>
      <c r="M470" s="36"/>
      <c r="N470" s="62"/>
      <c r="O470" s="45"/>
      <c r="P470" s="45"/>
      <c r="Q470" s="8"/>
      <c r="R470" s="7"/>
      <c r="S470" s="7"/>
      <c r="T470" s="8"/>
      <c r="U470" s="7"/>
      <c r="V470" s="7"/>
      <c r="W470" s="6"/>
      <c r="X470" s="6"/>
      <c r="Y470" s="6"/>
      <c r="Z470" s="8"/>
      <c r="AA470" s="7"/>
      <c r="AB470" s="7"/>
      <c r="AC470" s="8"/>
      <c r="AD470" s="7"/>
      <c r="AE470" s="7"/>
      <c r="AF470" s="8"/>
      <c r="AG470" s="7"/>
      <c r="AH470" s="7"/>
      <c r="AI470" s="7"/>
    </row>
    <row r="471" spans="1:35" s="5" customFormat="1" ht="24.95" customHeight="1">
      <c r="A471" s="65"/>
      <c r="B471" s="65"/>
      <c r="C471" s="62"/>
      <c r="D471" s="221"/>
      <c r="E471" s="62"/>
      <c r="F471" s="62"/>
      <c r="G471" s="62"/>
      <c r="H471" s="62"/>
      <c r="I471" s="62"/>
      <c r="J471" s="62"/>
      <c r="K471" s="62"/>
      <c r="L471" s="36"/>
      <c r="M471" s="36"/>
      <c r="N471" s="62"/>
      <c r="O471" s="45"/>
      <c r="P471" s="45"/>
      <c r="Q471" s="8"/>
      <c r="R471" s="7"/>
      <c r="S471" s="7"/>
      <c r="T471" s="8"/>
      <c r="U471" s="7"/>
      <c r="V471" s="7"/>
      <c r="W471" s="6"/>
      <c r="X471" s="6"/>
      <c r="Y471" s="6"/>
      <c r="Z471" s="8"/>
      <c r="AA471" s="7"/>
      <c r="AB471" s="7"/>
      <c r="AC471" s="8"/>
      <c r="AD471" s="7"/>
      <c r="AE471" s="7"/>
      <c r="AF471" s="8"/>
      <c r="AG471" s="7"/>
      <c r="AH471" s="7"/>
      <c r="AI471" s="7"/>
    </row>
    <row r="472" spans="1:35" s="5" customFormat="1" ht="24.95" customHeight="1">
      <c r="A472" s="65"/>
      <c r="B472" s="65"/>
      <c r="C472" s="62"/>
      <c r="D472" s="221"/>
      <c r="E472" s="62"/>
      <c r="F472" s="62"/>
      <c r="G472" s="62"/>
      <c r="H472" s="62"/>
      <c r="I472" s="62"/>
      <c r="J472" s="62"/>
      <c r="K472" s="62"/>
      <c r="L472" s="36"/>
      <c r="M472" s="36"/>
      <c r="N472" s="62"/>
      <c r="O472" s="45"/>
      <c r="P472" s="45"/>
      <c r="Q472" s="8"/>
      <c r="R472" s="7"/>
      <c r="S472" s="7"/>
      <c r="T472" s="8"/>
      <c r="U472" s="7"/>
      <c r="V472" s="7"/>
      <c r="W472" s="6"/>
      <c r="X472" s="6"/>
      <c r="Y472" s="6"/>
      <c r="Z472" s="8"/>
      <c r="AA472" s="7"/>
      <c r="AB472" s="7"/>
      <c r="AC472" s="8"/>
      <c r="AD472" s="7"/>
      <c r="AE472" s="7"/>
      <c r="AF472" s="8"/>
      <c r="AG472" s="7"/>
      <c r="AH472" s="7"/>
      <c r="AI472" s="7"/>
    </row>
    <row r="473" spans="1:35" s="5" customFormat="1" ht="24.95" customHeight="1">
      <c r="A473" s="65"/>
      <c r="B473" s="65"/>
      <c r="C473" s="62"/>
      <c r="D473" s="221"/>
      <c r="E473" s="62"/>
      <c r="F473" s="62"/>
      <c r="G473" s="62"/>
      <c r="H473" s="62"/>
      <c r="I473" s="62"/>
      <c r="J473" s="62"/>
      <c r="K473" s="62"/>
      <c r="L473" s="36"/>
      <c r="M473" s="36"/>
      <c r="N473" s="62"/>
      <c r="O473" s="45"/>
      <c r="P473" s="45"/>
      <c r="Q473" s="8"/>
      <c r="R473" s="7"/>
      <c r="S473" s="7"/>
      <c r="T473" s="8"/>
      <c r="U473" s="7"/>
      <c r="V473" s="7"/>
      <c r="W473" s="6"/>
      <c r="X473" s="6"/>
      <c r="Y473" s="6"/>
      <c r="Z473" s="8"/>
      <c r="AA473" s="7"/>
      <c r="AB473" s="7"/>
      <c r="AC473" s="8"/>
      <c r="AD473" s="7"/>
      <c r="AE473" s="7"/>
      <c r="AF473" s="8"/>
      <c r="AG473" s="7"/>
      <c r="AH473" s="7"/>
      <c r="AI473" s="7"/>
    </row>
    <row r="474" spans="1:35" s="5" customFormat="1" ht="24.95" customHeight="1">
      <c r="A474" s="65"/>
      <c r="B474" s="65"/>
      <c r="C474" s="62"/>
      <c r="D474" s="221"/>
      <c r="E474" s="62"/>
      <c r="F474" s="62"/>
      <c r="G474" s="62"/>
      <c r="H474" s="62"/>
      <c r="I474" s="62"/>
      <c r="J474" s="62"/>
      <c r="K474" s="62"/>
      <c r="L474" s="36"/>
      <c r="M474" s="36"/>
      <c r="N474" s="62"/>
      <c r="O474" s="45"/>
      <c r="P474" s="45"/>
      <c r="Q474" s="8"/>
      <c r="R474" s="7"/>
      <c r="S474" s="7"/>
      <c r="T474" s="8"/>
      <c r="U474" s="7"/>
      <c r="V474" s="7"/>
      <c r="W474" s="6"/>
      <c r="X474" s="6"/>
      <c r="Y474" s="6"/>
      <c r="Z474" s="8"/>
      <c r="AA474" s="7"/>
      <c r="AB474" s="7"/>
      <c r="AC474" s="8"/>
      <c r="AD474" s="7"/>
      <c r="AE474" s="7"/>
      <c r="AF474" s="8"/>
      <c r="AG474" s="7"/>
      <c r="AH474" s="7"/>
      <c r="AI474" s="7"/>
    </row>
    <row r="475" spans="1:35" s="5" customFormat="1" ht="24.95" customHeight="1">
      <c r="A475" s="65"/>
      <c r="B475" s="65"/>
      <c r="C475" s="62"/>
      <c r="D475" s="221"/>
      <c r="E475" s="62"/>
      <c r="F475" s="62"/>
      <c r="G475" s="62"/>
      <c r="H475" s="62"/>
      <c r="I475" s="62"/>
      <c r="J475" s="62"/>
      <c r="K475" s="62"/>
      <c r="L475" s="36"/>
      <c r="M475" s="36"/>
      <c r="N475" s="62"/>
      <c r="O475" s="45"/>
      <c r="P475" s="45"/>
      <c r="Q475" s="8"/>
      <c r="R475" s="7"/>
      <c r="S475" s="7"/>
      <c r="T475" s="8"/>
      <c r="U475" s="7"/>
      <c r="V475" s="7"/>
      <c r="W475" s="6"/>
      <c r="X475" s="6"/>
      <c r="Y475" s="6"/>
      <c r="Z475" s="8"/>
      <c r="AA475" s="7"/>
      <c r="AB475" s="7"/>
      <c r="AC475" s="8"/>
      <c r="AD475" s="7"/>
      <c r="AE475" s="7"/>
      <c r="AF475" s="8"/>
      <c r="AG475" s="7"/>
      <c r="AH475" s="7"/>
      <c r="AI475" s="7"/>
    </row>
    <row r="476" spans="1:35" s="5" customFormat="1" ht="24.95" customHeight="1">
      <c r="A476" s="65"/>
      <c r="B476" s="65"/>
      <c r="C476" s="62"/>
      <c r="D476" s="221"/>
      <c r="E476" s="62"/>
      <c r="F476" s="62"/>
      <c r="G476" s="62"/>
      <c r="H476" s="62"/>
      <c r="I476" s="62"/>
      <c r="J476" s="62"/>
      <c r="K476" s="62"/>
      <c r="L476" s="36"/>
      <c r="M476" s="36"/>
      <c r="N476" s="62"/>
      <c r="O476" s="45"/>
      <c r="P476" s="45"/>
      <c r="Q476" s="8"/>
      <c r="R476" s="7"/>
      <c r="S476" s="7"/>
      <c r="T476" s="8"/>
      <c r="U476" s="7"/>
      <c r="V476" s="7"/>
      <c r="W476" s="6"/>
      <c r="X476" s="6"/>
      <c r="Y476" s="6"/>
      <c r="Z476" s="8"/>
      <c r="AA476" s="7"/>
      <c r="AB476" s="7"/>
      <c r="AC476" s="8"/>
      <c r="AD476" s="7"/>
      <c r="AE476" s="7"/>
      <c r="AF476" s="8"/>
      <c r="AG476" s="7"/>
      <c r="AH476" s="7"/>
      <c r="AI476" s="7"/>
    </row>
    <row r="477" spans="1:35" s="5" customFormat="1" ht="24.95" customHeight="1">
      <c r="A477" s="65"/>
      <c r="B477" s="65"/>
      <c r="C477" s="62"/>
      <c r="D477" s="221"/>
      <c r="E477" s="62"/>
      <c r="F477" s="62"/>
      <c r="G477" s="62"/>
      <c r="H477" s="62"/>
      <c r="I477" s="62"/>
      <c r="J477" s="62"/>
      <c r="K477" s="62"/>
      <c r="L477" s="36"/>
      <c r="M477" s="36"/>
      <c r="N477" s="62"/>
      <c r="O477" s="45"/>
      <c r="P477" s="45"/>
      <c r="Q477" s="8"/>
      <c r="R477" s="7"/>
      <c r="S477" s="7"/>
      <c r="T477" s="8"/>
      <c r="U477" s="7"/>
      <c r="V477" s="7"/>
      <c r="W477" s="6"/>
      <c r="X477" s="6"/>
      <c r="Y477" s="6"/>
      <c r="Z477" s="8"/>
      <c r="AA477" s="7"/>
      <c r="AB477" s="7"/>
      <c r="AC477" s="8"/>
      <c r="AD477" s="7"/>
      <c r="AE477" s="7"/>
      <c r="AF477" s="8"/>
      <c r="AG477" s="7"/>
      <c r="AH477" s="7"/>
      <c r="AI477" s="7"/>
    </row>
    <row r="478" spans="1:35" s="5" customFormat="1" ht="24.95" customHeight="1">
      <c r="A478" s="65"/>
      <c r="B478" s="65"/>
      <c r="C478" s="62"/>
      <c r="D478" s="221"/>
      <c r="E478" s="62"/>
      <c r="F478" s="62"/>
      <c r="G478" s="62"/>
      <c r="H478" s="62"/>
      <c r="I478" s="62"/>
      <c r="J478" s="62"/>
      <c r="K478" s="62"/>
      <c r="L478" s="36"/>
      <c r="M478" s="36"/>
      <c r="N478" s="62"/>
      <c r="O478" s="45"/>
      <c r="P478" s="45"/>
      <c r="Q478" s="8"/>
      <c r="R478" s="7"/>
      <c r="S478" s="7"/>
      <c r="T478" s="8"/>
      <c r="U478" s="7"/>
      <c r="V478" s="7"/>
      <c r="W478" s="6"/>
      <c r="X478" s="6"/>
      <c r="Y478" s="6"/>
      <c r="Z478" s="8"/>
      <c r="AA478" s="7"/>
      <c r="AB478" s="7"/>
      <c r="AC478" s="8"/>
      <c r="AD478" s="7"/>
      <c r="AE478" s="7"/>
      <c r="AF478" s="8"/>
      <c r="AG478" s="7"/>
      <c r="AH478" s="7"/>
      <c r="AI478" s="7"/>
    </row>
    <row r="479" spans="1:35" s="5" customFormat="1" ht="24.95" customHeight="1">
      <c r="A479" s="65"/>
      <c r="B479" s="65"/>
      <c r="C479" s="62"/>
      <c r="D479" s="221"/>
      <c r="E479" s="62"/>
      <c r="F479" s="62"/>
      <c r="G479" s="62"/>
      <c r="H479" s="62"/>
      <c r="I479" s="62"/>
      <c r="J479" s="62"/>
      <c r="K479" s="62"/>
      <c r="L479" s="36"/>
      <c r="M479" s="36"/>
      <c r="N479" s="62"/>
      <c r="O479" s="45"/>
      <c r="P479" s="45"/>
      <c r="Q479" s="8"/>
      <c r="R479" s="7"/>
      <c r="S479" s="7"/>
      <c r="T479" s="8"/>
      <c r="U479" s="7"/>
      <c r="V479" s="7"/>
      <c r="W479" s="6"/>
      <c r="X479" s="6"/>
      <c r="Y479" s="6"/>
      <c r="Z479" s="8"/>
      <c r="AA479" s="7"/>
      <c r="AB479" s="7"/>
      <c r="AC479" s="8"/>
      <c r="AD479" s="7"/>
      <c r="AE479" s="7"/>
      <c r="AF479" s="8"/>
      <c r="AG479" s="7"/>
      <c r="AH479" s="7"/>
      <c r="AI479" s="7"/>
    </row>
    <row r="480" spans="1:35" s="5" customFormat="1" ht="24.95" customHeight="1">
      <c r="A480" s="65"/>
      <c r="B480" s="65"/>
      <c r="C480" s="62"/>
      <c r="D480" s="221"/>
      <c r="E480" s="62"/>
      <c r="F480" s="62"/>
      <c r="G480" s="62"/>
      <c r="H480" s="62"/>
      <c r="I480" s="62"/>
      <c r="J480" s="62"/>
      <c r="K480" s="62"/>
      <c r="L480" s="36"/>
      <c r="M480" s="36"/>
      <c r="N480" s="62"/>
      <c r="O480" s="45"/>
      <c r="P480" s="45"/>
      <c r="Q480" s="8"/>
      <c r="R480" s="7"/>
      <c r="S480" s="7"/>
      <c r="T480" s="8"/>
      <c r="U480" s="7"/>
      <c r="V480" s="7"/>
      <c r="W480" s="6"/>
      <c r="X480" s="6"/>
      <c r="Y480" s="6"/>
      <c r="Z480" s="8"/>
      <c r="AA480" s="7"/>
      <c r="AB480" s="7"/>
      <c r="AC480" s="8"/>
      <c r="AD480" s="7"/>
      <c r="AE480" s="7"/>
      <c r="AF480" s="8"/>
      <c r="AG480" s="7"/>
      <c r="AH480" s="7"/>
      <c r="AI480" s="7"/>
    </row>
    <row r="481" spans="1:35" s="5" customFormat="1" ht="24.95" customHeight="1">
      <c r="A481" s="65"/>
      <c r="B481" s="65"/>
      <c r="C481" s="62"/>
      <c r="D481" s="221"/>
      <c r="E481" s="62"/>
      <c r="F481" s="62"/>
      <c r="G481" s="62"/>
      <c r="H481" s="62"/>
      <c r="I481" s="62"/>
      <c r="J481" s="62"/>
      <c r="K481" s="62"/>
      <c r="L481" s="36"/>
      <c r="M481" s="36"/>
      <c r="N481" s="62"/>
      <c r="O481" s="45"/>
      <c r="P481" s="45"/>
      <c r="Q481" s="8"/>
      <c r="R481" s="7"/>
      <c r="S481" s="7"/>
      <c r="T481" s="8"/>
      <c r="U481" s="7"/>
      <c r="V481" s="7"/>
      <c r="W481" s="6"/>
      <c r="X481" s="6"/>
      <c r="Y481" s="6"/>
      <c r="Z481" s="8"/>
      <c r="AA481" s="7"/>
      <c r="AB481" s="7"/>
      <c r="AC481" s="8"/>
      <c r="AD481" s="7"/>
      <c r="AE481" s="7"/>
      <c r="AF481" s="8"/>
      <c r="AG481" s="7"/>
      <c r="AH481" s="7"/>
      <c r="AI481" s="7"/>
    </row>
    <row r="482" spans="1:35" s="5" customFormat="1" ht="24.95" customHeight="1">
      <c r="A482" s="65"/>
      <c r="B482" s="65"/>
      <c r="C482" s="62"/>
      <c r="D482" s="221"/>
      <c r="E482" s="62"/>
      <c r="F482" s="62"/>
      <c r="G482" s="62"/>
      <c r="H482" s="62"/>
      <c r="I482" s="62"/>
      <c r="J482" s="62"/>
      <c r="K482" s="62"/>
      <c r="L482" s="36"/>
      <c r="M482" s="36"/>
      <c r="N482" s="62"/>
      <c r="O482" s="45"/>
      <c r="P482" s="45"/>
      <c r="Q482" s="8"/>
      <c r="R482" s="7"/>
      <c r="S482" s="7"/>
      <c r="T482" s="8"/>
      <c r="U482" s="7"/>
      <c r="V482" s="7"/>
      <c r="W482" s="6"/>
      <c r="X482" s="6"/>
      <c r="Y482" s="6"/>
      <c r="Z482" s="8"/>
      <c r="AA482" s="7"/>
      <c r="AB482" s="7"/>
      <c r="AC482" s="8"/>
      <c r="AD482" s="7"/>
      <c r="AE482" s="7"/>
      <c r="AF482" s="8"/>
      <c r="AG482" s="7"/>
      <c r="AH482" s="7"/>
      <c r="AI482" s="7"/>
    </row>
    <row r="483" spans="1:35" s="5" customFormat="1" ht="24.95" customHeight="1">
      <c r="A483" s="65"/>
      <c r="B483" s="65"/>
      <c r="C483" s="62"/>
      <c r="D483" s="221"/>
      <c r="E483" s="62"/>
      <c r="F483" s="62"/>
      <c r="G483" s="62"/>
      <c r="H483" s="62"/>
      <c r="I483" s="62"/>
      <c r="J483" s="62"/>
      <c r="K483" s="62"/>
      <c r="L483" s="36"/>
      <c r="M483" s="36"/>
      <c r="N483" s="62"/>
      <c r="O483" s="45"/>
      <c r="P483" s="45"/>
      <c r="Q483" s="8"/>
      <c r="R483" s="7"/>
      <c r="S483" s="7"/>
      <c r="T483" s="8"/>
      <c r="U483" s="7"/>
      <c r="V483" s="7"/>
      <c r="W483" s="6"/>
      <c r="X483" s="6"/>
      <c r="Y483" s="6"/>
      <c r="Z483" s="8"/>
      <c r="AA483" s="7"/>
      <c r="AB483" s="7"/>
      <c r="AC483" s="8"/>
      <c r="AD483" s="7"/>
      <c r="AE483" s="7"/>
      <c r="AF483" s="8"/>
      <c r="AG483" s="7"/>
      <c r="AH483" s="7"/>
      <c r="AI483" s="7"/>
    </row>
    <row r="484" spans="1:35" s="5" customFormat="1" ht="24.95" customHeight="1">
      <c r="A484" s="65"/>
      <c r="B484" s="65"/>
      <c r="C484" s="62"/>
      <c r="D484" s="221"/>
      <c r="E484" s="62"/>
      <c r="F484" s="62"/>
      <c r="G484" s="62"/>
      <c r="H484" s="62"/>
      <c r="I484" s="62"/>
      <c r="J484" s="62"/>
      <c r="K484" s="62"/>
      <c r="L484" s="36"/>
      <c r="M484" s="36"/>
      <c r="N484" s="62"/>
      <c r="O484" s="45"/>
      <c r="P484" s="45"/>
      <c r="Q484" s="8"/>
      <c r="R484" s="7"/>
      <c r="S484" s="7"/>
      <c r="T484" s="8"/>
      <c r="U484" s="7"/>
      <c r="V484" s="7"/>
      <c r="W484" s="6"/>
      <c r="X484" s="6"/>
      <c r="Y484" s="6"/>
      <c r="Z484" s="8"/>
      <c r="AA484" s="7"/>
      <c r="AB484" s="7"/>
      <c r="AC484" s="8"/>
      <c r="AD484" s="7"/>
      <c r="AE484" s="7"/>
      <c r="AF484" s="8"/>
      <c r="AG484" s="7"/>
      <c r="AH484" s="7"/>
      <c r="AI484" s="7"/>
    </row>
    <row r="485" spans="1:35" s="5" customFormat="1" ht="24.95" customHeight="1">
      <c r="A485" s="65"/>
      <c r="B485" s="65"/>
      <c r="C485" s="62"/>
      <c r="D485" s="221"/>
      <c r="E485" s="62"/>
      <c r="F485" s="62"/>
      <c r="G485" s="62"/>
      <c r="H485" s="62"/>
      <c r="I485" s="62"/>
      <c r="J485" s="62"/>
      <c r="K485" s="62"/>
      <c r="L485" s="36"/>
      <c r="M485" s="36"/>
      <c r="N485" s="62"/>
      <c r="O485" s="45"/>
      <c r="P485" s="45"/>
      <c r="Q485" s="8"/>
      <c r="R485" s="7"/>
      <c r="S485" s="7"/>
      <c r="T485" s="8"/>
      <c r="U485" s="7"/>
      <c r="V485" s="7"/>
      <c r="W485" s="6"/>
      <c r="X485" s="6"/>
      <c r="Y485" s="6"/>
      <c r="Z485" s="8"/>
      <c r="AA485" s="7"/>
      <c r="AB485" s="7"/>
      <c r="AC485" s="8"/>
      <c r="AD485" s="7"/>
      <c r="AE485" s="7"/>
      <c r="AF485" s="8"/>
      <c r="AG485" s="7"/>
      <c r="AH485" s="7"/>
      <c r="AI485" s="7"/>
    </row>
    <row r="486" spans="1:35" s="5" customFormat="1" ht="24.95" customHeight="1">
      <c r="A486" s="65"/>
      <c r="B486" s="65"/>
      <c r="C486" s="62"/>
      <c r="D486" s="221"/>
      <c r="E486" s="62"/>
      <c r="F486" s="62"/>
      <c r="G486" s="62"/>
      <c r="H486" s="62"/>
      <c r="I486" s="62"/>
      <c r="J486" s="62"/>
      <c r="K486" s="62"/>
      <c r="L486" s="36"/>
      <c r="M486" s="36"/>
      <c r="N486" s="62"/>
      <c r="O486" s="45"/>
      <c r="P486" s="45"/>
      <c r="Q486" s="8"/>
      <c r="R486" s="7"/>
      <c r="S486" s="7"/>
      <c r="T486" s="8"/>
      <c r="U486" s="7"/>
      <c r="V486" s="7"/>
      <c r="W486" s="6"/>
      <c r="X486" s="6"/>
      <c r="Y486" s="6"/>
      <c r="Z486" s="8"/>
      <c r="AA486" s="7"/>
      <c r="AB486" s="7"/>
      <c r="AC486" s="8"/>
      <c r="AD486" s="7"/>
      <c r="AE486" s="7"/>
      <c r="AF486" s="8"/>
      <c r="AG486" s="7"/>
      <c r="AH486" s="7"/>
      <c r="AI486" s="7"/>
    </row>
    <row r="487" spans="1:35" s="5" customFormat="1" ht="24.95" customHeight="1">
      <c r="A487" s="65"/>
      <c r="B487" s="65"/>
      <c r="C487" s="62"/>
      <c r="D487" s="221"/>
      <c r="E487" s="62"/>
      <c r="F487" s="62"/>
      <c r="G487" s="62"/>
      <c r="H487" s="62"/>
      <c r="I487" s="62"/>
      <c r="J487" s="62"/>
      <c r="K487" s="62"/>
      <c r="L487" s="36"/>
      <c r="M487" s="36"/>
      <c r="N487" s="62"/>
      <c r="O487" s="45"/>
      <c r="P487" s="45"/>
      <c r="Q487" s="8"/>
      <c r="R487" s="7"/>
      <c r="S487" s="7"/>
      <c r="T487" s="8"/>
      <c r="U487" s="7"/>
      <c r="V487" s="7"/>
      <c r="W487" s="6"/>
      <c r="X487" s="6"/>
      <c r="Y487" s="6"/>
      <c r="Z487" s="8"/>
      <c r="AA487" s="7"/>
      <c r="AB487" s="7"/>
      <c r="AC487" s="8"/>
      <c r="AD487" s="7"/>
      <c r="AE487" s="7"/>
      <c r="AF487" s="8"/>
      <c r="AG487" s="7"/>
      <c r="AH487" s="7"/>
      <c r="AI487" s="7"/>
    </row>
    <row r="488" spans="1:35" s="5" customFormat="1" ht="24.95" customHeight="1">
      <c r="A488" s="65"/>
      <c r="B488" s="65"/>
      <c r="C488" s="62"/>
      <c r="D488" s="221"/>
      <c r="E488" s="62"/>
      <c r="F488" s="62"/>
      <c r="G488" s="62"/>
      <c r="H488" s="62"/>
      <c r="I488" s="62"/>
      <c r="J488" s="62"/>
      <c r="K488" s="62"/>
      <c r="L488" s="36"/>
      <c r="M488" s="36"/>
      <c r="N488" s="62"/>
      <c r="O488" s="45"/>
      <c r="P488" s="45"/>
      <c r="Q488" s="8"/>
      <c r="R488" s="7"/>
      <c r="S488" s="7"/>
      <c r="T488" s="8"/>
      <c r="U488" s="7"/>
      <c r="V488" s="7"/>
      <c r="W488" s="6"/>
      <c r="X488" s="6"/>
      <c r="Y488" s="6"/>
      <c r="Z488" s="8"/>
      <c r="AA488" s="7"/>
      <c r="AB488" s="7"/>
      <c r="AC488" s="8"/>
      <c r="AD488" s="7"/>
      <c r="AE488" s="7"/>
      <c r="AF488" s="8"/>
      <c r="AG488" s="7"/>
      <c r="AH488" s="7"/>
      <c r="AI488" s="7"/>
    </row>
    <row r="489" spans="1:35" s="5" customFormat="1" ht="24.95" customHeight="1">
      <c r="A489" s="65"/>
      <c r="B489" s="65"/>
      <c r="C489" s="62"/>
      <c r="D489" s="221"/>
      <c r="E489" s="62"/>
      <c r="F489" s="62"/>
      <c r="G489" s="62"/>
      <c r="H489" s="62"/>
      <c r="I489" s="62"/>
      <c r="J489" s="62"/>
      <c r="K489" s="62"/>
      <c r="L489" s="36"/>
      <c r="M489" s="36"/>
      <c r="N489" s="62"/>
      <c r="O489" s="45"/>
      <c r="P489" s="45"/>
      <c r="Q489" s="8"/>
      <c r="R489" s="7"/>
      <c r="S489" s="7"/>
      <c r="T489" s="8"/>
      <c r="U489" s="7"/>
      <c r="V489" s="7"/>
      <c r="W489" s="6"/>
      <c r="X489" s="6"/>
      <c r="Y489" s="6"/>
      <c r="Z489" s="8"/>
      <c r="AA489" s="7"/>
      <c r="AB489" s="7"/>
      <c r="AC489" s="8"/>
      <c r="AD489" s="7"/>
      <c r="AE489" s="7"/>
      <c r="AF489" s="8"/>
      <c r="AG489" s="7"/>
      <c r="AH489" s="7"/>
      <c r="AI489" s="7"/>
    </row>
    <row r="490" spans="1:35" s="5" customFormat="1" ht="24.95" customHeight="1">
      <c r="A490" s="65"/>
      <c r="B490" s="65"/>
      <c r="C490" s="62"/>
      <c r="D490" s="221"/>
      <c r="E490" s="62"/>
      <c r="F490" s="62"/>
      <c r="G490" s="62"/>
      <c r="H490" s="62"/>
      <c r="I490" s="62"/>
      <c r="J490" s="62"/>
      <c r="K490" s="62"/>
      <c r="L490" s="36"/>
      <c r="M490" s="36"/>
      <c r="N490" s="62"/>
      <c r="O490" s="45"/>
      <c r="P490" s="45"/>
      <c r="Q490" s="8"/>
      <c r="R490" s="7"/>
      <c r="S490" s="7"/>
      <c r="T490" s="8"/>
      <c r="U490" s="7"/>
      <c r="V490" s="7"/>
      <c r="W490" s="6"/>
      <c r="X490" s="6"/>
      <c r="Y490" s="6"/>
      <c r="Z490" s="8"/>
      <c r="AA490" s="7"/>
      <c r="AB490" s="7"/>
      <c r="AC490" s="8"/>
      <c r="AD490" s="7"/>
      <c r="AE490" s="7"/>
      <c r="AF490" s="8"/>
      <c r="AG490" s="7"/>
      <c r="AH490" s="7"/>
      <c r="AI490" s="7"/>
    </row>
    <row r="491" spans="1:35" s="5" customFormat="1" ht="24.95" customHeight="1">
      <c r="A491" s="65"/>
      <c r="B491" s="65"/>
      <c r="C491" s="62"/>
      <c r="D491" s="221"/>
      <c r="E491" s="62"/>
      <c r="F491" s="62"/>
      <c r="G491" s="62"/>
      <c r="H491" s="62"/>
      <c r="I491" s="62"/>
      <c r="J491" s="62"/>
      <c r="K491" s="62"/>
      <c r="L491" s="36"/>
      <c r="M491" s="36"/>
      <c r="N491" s="62"/>
      <c r="O491" s="45"/>
      <c r="P491" s="45"/>
      <c r="Q491" s="8"/>
      <c r="R491" s="7"/>
      <c r="S491" s="7"/>
      <c r="T491" s="8"/>
      <c r="U491" s="7"/>
      <c r="V491" s="7"/>
      <c r="W491" s="6"/>
      <c r="X491" s="6"/>
      <c r="Y491" s="6"/>
      <c r="Z491" s="8"/>
      <c r="AA491" s="7"/>
      <c r="AB491" s="7"/>
      <c r="AC491" s="8"/>
      <c r="AD491" s="7"/>
      <c r="AE491" s="7"/>
      <c r="AF491" s="8"/>
      <c r="AG491" s="7"/>
      <c r="AH491" s="7"/>
      <c r="AI491" s="7"/>
    </row>
    <row r="492" spans="1:35" s="5" customFormat="1" ht="24.95" customHeight="1">
      <c r="A492" s="65"/>
      <c r="B492" s="65"/>
      <c r="C492" s="62"/>
      <c r="D492" s="221"/>
      <c r="E492" s="62"/>
      <c r="F492" s="62"/>
      <c r="G492" s="62"/>
      <c r="H492" s="62"/>
      <c r="I492" s="62"/>
      <c r="J492" s="62"/>
      <c r="K492" s="62"/>
      <c r="L492" s="36"/>
      <c r="M492" s="36"/>
      <c r="N492" s="62"/>
      <c r="O492" s="45"/>
      <c r="P492" s="45"/>
      <c r="Q492" s="8"/>
      <c r="R492" s="7"/>
      <c r="S492" s="7"/>
      <c r="T492" s="8"/>
      <c r="U492" s="7"/>
      <c r="V492" s="7"/>
      <c r="W492" s="6"/>
      <c r="X492" s="6"/>
      <c r="Y492" s="6"/>
      <c r="Z492" s="8"/>
      <c r="AA492" s="7"/>
      <c r="AB492" s="7"/>
      <c r="AC492" s="8"/>
      <c r="AD492" s="7"/>
      <c r="AE492" s="7"/>
      <c r="AF492" s="8"/>
      <c r="AG492" s="7"/>
      <c r="AH492" s="7"/>
      <c r="AI492" s="7"/>
    </row>
    <row r="493" spans="1:35" s="5" customFormat="1" ht="24.95" customHeight="1">
      <c r="A493" s="65"/>
      <c r="B493" s="65"/>
      <c r="C493" s="62"/>
      <c r="D493" s="221"/>
      <c r="E493" s="62"/>
      <c r="F493" s="62"/>
      <c r="G493" s="62"/>
      <c r="H493" s="62"/>
      <c r="I493" s="62"/>
      <c r="J493" s="62"/>
      <c r="K493" s="62"/>
      <c r="L493" s="36"/>
      <c r="M493" s="36"/>
      <c r="N493" s="62"/>
      <c r="O493" s="45"/>
      <c r="P493" s="45"/>
      <c r="Q493" s="8"/>
      <c r="R493" s="7"/>
      <c r="S493" s="7"/>
      <c r="T493" s="8"/>
      <c r="U493" s="7"/>
      <c r="V493" s="7"/>
      <c r="W493" s="6"/>
      <c r="X493" s="6"/>
      <c r="Y493" s="6"/>
      <c r="Z493" s="8"/>
      <c r="AA493" s="7"/>
      <c r="AB493" s="7"/>
      <c r="AC493" s="8"/>
      <c r="AD493" s="7"/>
      <c r="AE493" s="7"/>
      <c r="AF493" s="8"/>
      <c r="AG493" s="7"/>
      <c r="AH493" s="7"/>
      <c r="AI493" s="7"/>
    </row>
    <row r="494" spans="1:35" s="5" customFormat="1" ht="24.95" customHeight="1">
      <c r="A494" s="65"/>
      <c r="B494" s="65"/>
      <c r="C494" s="62"/>
      <c r="D494" s="221"/>
      <c r="E494" s="62"/>
      <c r="F494" s="62"/>
      <c r="G494" s="62"/>
      <c r="H494" s="62"/>
      <c r="I494" s="62"/>
      <c r="J494" s="62"/>
      <c r="K494" s="62"/>
      <c r="L494" s="36"/>
      <c r="M494" s="36"/>
      <c r="N494" s="62"/>
      <c r="O494" s="45"/>
      <c r="P494" s="45"/>
      <c r="Q494" s="8"/>
      <c r="R494" s="7"/>
      <c r="S494" s="7"/>
      <c r="T494" s="8"/>
      <c r="U494" s="7"/>
      <c r="V494" s="7"/>
      <c r="W494" s="6"/>
      <c r="X494" s="6"/>
      <c r="Y494" s="6"/>
      <c r="Z494" s="8"/>
      <c r="AA494" s="7"/>
      <c r="AB494" s="7"/>
      <c r="AC494" s="8"/>
      <c r="AD494" s="7"/>
      <c r="AE494" s="7"/>
      <c r="AF494" s="8"/>
      <c r="AG494" s="7"/>
      <c r="AH494" s="7"/>
      <c r="AI494" s="7"/>
    </row>
    <row r="495" spans="1:35" s="5" customFormat="1" ht="24.95" customHeight="1">
      <c r="A495" s="65"/>
      <c r="B495" s="65"/>
      <c r="C495" s="62"/>
      <c r="D495" s="221"/>
      <c r="E495" s="62"/>
      <c r="F495" s="62"/>
      <c r="G495" s="62"/>
      <c r="H495" s="62"/>
      <c r="I495" s="62"/>
      <c r="J495" s="62"/>
      <c r="K495" s="62"/>
      <c r="L495" s="36"/>
      <c r="M495" s="36"/>
      <c r="N495" s="62"/>
      <c r="O495" s="45"/>
      <c r="P495" s="45"/>
      <c r="Q495" s="8"/>
      <c r="R495" s="7"/>
      <c r="S495" s="7"/>
      <c r="T495" s="8"/>
      <c r="U495" s="7"/>
      <c r="V495" s="7"/>
      <c r="W495" s="6"/>
      <c r="X495" s="6"/>
      <c r="Y495" s="6"/>
      <c r="Z495" s="8"/>
      <c r="AA495" s="7"/>
      <c r="AB495" s="7"/>
      <c r="AC495" s="8"/>
      <c r="AD495" s="7"/>
      <c r="AE495" s="7"/>
      <c r="AF495" s="8"/>
      <c r="AG495" s="7"/>
      <c r="AH495" s="7"/>
      <c r="AI495" s="7"/>
    </row>
    <row r="496" spans="1:35" s="5" customFormat="1" ht="24.95" customHeight="1">
      <c r="A496" s="65"/>
      <c r="B496" s="65"/>
      <c r="C496" s="62"/>
      <c r="D496" s="221"/>
      <c r="E496" s="62"/>
      <c r="F496" s="62"/>
      <c r="G496" s="62"/>
      <c r="H496" s="62"/>
      <c r="I496" s="62"/>
      <c r="J496" s="62"/>
      <c r="K496" s="62"/>
      <c r="L496" s="36"/>
      <c r="M496" s="36"/>
      <c r="N496" s="62"/>
      <c r="O496" s="45"/>
      <c r="P496" s="45"/>
      <c r="Q496" s="8"/>
      <c r="R496" s="7"/>
      <c r="S496" s="7"/>
      <c r="T496" s="8"/>
      <c r="U496" s="7"/>
      <c r="V496" s="7"/>
      <c r="W496" s="6"/>
      <c r="X496" s="6"/>
      <c r="Y496" s="6"/>
      <c r="Z496" s="8"/>
      <c r="AA496" s="7"/>
      <c r="AB496" s="7"/>
      <c r="AC496" s="8"/>
      <c r="AD496" s="7"/>
      <c r="AE496" s="7"/>
      <c r="AF496" s="8"/>
      <c r="AG496" s="7"/>
      <c r="AH496" s="7"/>
      <c r="AI496" s="7"/>
    </row>
    <row r="497" spans="1:35" s="5" customFormat="1" ht="24.95" customHeight="1">
      <c r="A497" s="65"/>
      <c r="B497" s="65"/>
      <c r="C497" s="62"/>
      <c r="D497" s="221"/>
      <c r="E497" s="62"/>
      <c r="F497" s="62"/>
      <c r="G497" s="62"/>
      <c r="H497" s="62"/>
      <c r="I497" s="62"/>
      <c r="J497" s="62"/>
      <c r="K497" s="62"/>
      <c r="L497" s="36"/>
      <c r="M497" s="36"/>
      <c r="N497" s="62"/>
      <c r="O497" s="45"/>
      <c r="P497" s="45"/>
      <c r="Q497" s="8"/>
      <c r="R497" s="7"/>
      <c r="S497" s="7"/>
      <c r="T497" s="8"/>
      <c r="U497" s="7"/>
      <c r="V497" s="7"/>
      <c r="W497" s="6"/>
      <c r="X497" s="6"/>
      <c r="Y497" s="6"/>
      <c r="Z497" s="8"/>
      <c r="AA497" s="7"/>
      <c r="AB497" s="7"/>
      <c r="AC497" s="8"/>
      <c r="AD497" s="7"/>
      <c r="AE497" s="7"/>
      <c r="AF497" s="8"/>
      <c r="AG497" s="7"/>
      <c r="AH497" s="7"/>
      <c r="AI497" s="7"/>
    </row>
    <row r="498" spans="1:35" s="5" customFormat="1" ht="24.95" customHeight="1">
      <c r="A498" s="65"/>
      <c r="B498" s="65"/>
      <c r="C498" s="62"/>
      <c r="D498" s="221"/>
      <c r="E498" s="62"/>
      <c r="F498" s="62"/>
      <c r="G498" s="62"/>
      <c r="H498" s="62"/>
      <c r="I498" s="62"/>
      <c r="J498" s="62"/>
      <c r="K498" s="62"/>
      <c r="L498" s="36"/>
      <c r="M498" s="36"/>
      <c r="N498" s="62"/>
      <c r="O498" s="45"/>
      <c r="P498" s="45"/>
      <c r="Q498" s="8"/>
      <c r="R498" s="7"/>
      <c r="S498" s="7"/>
      <c r="T498" s="8"/>
      <c r="U498" s="7"/>
      <c r="V498" s="7"/>
      <c r="W498" s="6"/>
      <c r="X498" s="6"/>
      <c r="Y498" s="6"/>
      <c r="Z498" s="8"/>
      <c r="AA498" s="7"/>
      <c r="AB498" s="7"/>
      <c r="AC498" s="8"/>
      <c r="AD498" s="7"/>
      <c r="AE498" s="7"/>
      <c r="AF498" s="8"/>
      <c r="AG498" s="7"/>
      <c r="AH498" s="7"/>
      <c r="AI498" s="7"/>
    </row>
    <row r="499" spans="1:35" s="5" customFormat="1" ht="24.95" customHeight="1">
      <c r="A499" s="65"/>
      <c r="B499" s="65"/>
      <c r="C499" s="62"/>
      <c r="D499" s="221"/>
      <c r="E499" s="62"/>
      <c r="F499" s="62"/>
      <c r="G499" s="62"/>
      <c r="H499" s="62"/>
      <c r="I499" s="62"/>
      <c r="J499" s="62"/>
      <c r="K499" s="62"/>
      <c r="L499" s="36"/>
      <c r="M499" s="36"/>
      <c r="N499" s="62"/>
      <c r="O499" s="45"/>
      <c r="P499" s="45"/>
      <c r="Q499" s="8"/>
      <c r="R499" s="7"/>
      <c r="S499" s="7"/>
      <c r="T499" s="8"/>
      <c r="U499" s="7"/>
      <c r="V499" s="7"/>
      <c r="W499" s="6"/>
      <c r="X499" s="6"/>
      <c r="Y499" s="6"/>
      <c r="Z499" s="8"/>
      <c r="AA499" s="7"/>
      <c r="AB499" s="7"/>
      <c r="AC499" s="8"/>
      <c r="AD499" s="7"/>
      <c r="AE499" s="7"/>
      <c r="AF499" s="8"/>
      <c r="AG499" s="7"/>
      <c r="AH499" s="7"/>
      <c r="AI499" s="7"/>
    </row>
    <row r="500" spans="1:35" s="5" customFormat="1" ht="24.95" customHeight="1">
      <c r="A500" s="65"/>
      <c r="B500" s="65"/>
      <c r="C500" s="62"/>
      <c r="D500" s="221"/>
      <c r="E500" s="62"/>
      <c r="F500" s="62"/>
      <c r="G500" s="62"/>
      <c r="H500" s="62"/>
      <c r="I500" s="62"/>
      <c r="J500" s="62"/>
      <c r="K500" s="62"/>
      <c r="L500" s="36"/>
      <c r="M500" s="36"/>
      <c r="N500" s="62"/>
      <c r="O500" s="45"/>
      <c r="P500" s="45"/>
      <c r="Q500" s="8"/>
      <c r="R500" s="7"/>
      <c r="S500" s="7"/>
      <c r="T500" s="8"/>
      <c r="U500" s="7"/>
      <c r="V500" s="7"/>
      <c r="W500" s="6"/>
      <c r="X500" s="6"/>
      <c r="Y500" s="6"/>
      <c r="Z500" s="8"/>
      <c r="AA500" s="7"/>
      <c r="AB500" s="7"/>
      <c r="AC500" s="8"/>
      <c r="AD500" s="7"/>
      <c r="AE500" s="7"/>
      <c r="AF500" s="8"/>
      <c r="AG500" s="7"/>
      <c r="AH500" s="7"/>
      <c r="AI500" s="7"/>
    </row>
    <row r="501" spans="1:35" s="5" customFormat="1" ht="24.95" customHeight="1">
      <c r="A501" s="65"/>
      <c r="B501" s="65"/>
      <c r="C501" s="62"/>
      <c r="D501" s="221"/>
      <c r="E501" s="62"/>
      <c r="F501" s="62"/>
      <c r="G501" s="62"/>
      <c r="H501" s="62"/>
      <c r="I501" s="62"/>
      <c r="J501" s="62"/>
      <c r="K501" s="62"/>
      <c r="L501" s="36"/>
      <c r="M501" s="36"/>
      <c r="N501" s="62"/>
      <c r="O501" s="45"/>
      <c r="P501" s="45"/>
      <c r="Q501" s="8"/>
      <c r="R501" s="7"/>
      <c r="S501" s="7"/>
      <c r="T501" s="8"/>
      <c r="U501" s="7"/>
      <c r="V501" s="7"/>
      <c r="W501" s="6"/>
      <c r="X501" s="6"/>
      <c r="Y501" s="6"/>
      <c r="Z501" s="8"/>
      <c r="AA501" s="7"/>
      <c r="AB501" s="7"/>
      <c r="AC501" s="8"/>
      <c r="AD501" s="7"/>
      <c r="AE501" s="7"/>
      <c r="AF501" s="8"/>
      <c r="AG501" s="7"/>
      <c r="AH501" s="7"/>
      <c r="AI501" s="7"/>
    </row>
    <row r="502" spans="1:35" s="5" customFormat="1" ht="24.95" customHeight="1">
      <c r="A502" s="65"/>
      <c r="B502" s="65"/>
      <c r="C502" s="62"/>
      <c r="D502" s="221"/>
      <c r="E502" s="62"/>
      <c r="F502" s="62"/>
      <c r="G502" s="62"/>
      <c r="H502" s="62"/>
      <c r="I502" s="62"/>
      <c r="J502" s="62"/>
      <c r="K502" s="62"/>
      <c r="L502" s="36"/>
      <c r="M502" s="36"/>
      <c r="N502" s="62"/>
      <c r="O502" s="45"/>
      <c r="P502" s="45"/>
      <c r="Q502" s="8"/>
      <c r="R502" s="7"/>
      <c r="S502" s="7"/>
      <c r="T502" s="8"/>
      <c r="U502" s="7"/>
      <c r="V502" s="7"/>
      <c r="W502" s="6"/>
      <c r="X502" s="6"/>
      <c r="Y502" s="6"/>
      <c r="Z502" s="8"/>
      <c r="AA502" s="7"/>
      <c r="AB502" s="7"/>
      <c r="AC502" s="8"/>
      <c r="AD502" s="7"/>
      <c r="AE502" s="7"/>
      <c r="AF502" s="8"/>
      <c r="AG502" s="7"/>
      <c r="AH502" s="7"/>
      <c r="AI502" s="7"/>
    </row>
    <row r="503" spans="1:35" s="5" customFormat="1" ht="24.95" customHeight="1">
      <c r="A503" s="65"/>
      <c r="B503" s="65"/>
      <c r="C503" s="62"/>
      <c r="D503" s="221"/>
      <c r="E503" s="62"/>
      <c r="F503" s="62"/>
      <c r="G503" s="62"/>
      <c r="H503" s="62"/>
      <c r="I503" s="62"/>
      <c r="J503" s="62"/>
      <c r="K503" s="62"/>
      <c r="L503" s="36"/>
      <c r="M503" s="36"/>
      <c r="N503" s="62"/>
      <c r="O503" s="45"/>
      <c r="P503" s="45"/>
      <c r="Q503" s="8"/>
      <c r="R503" s="7"/>
      <c r="S503" s="7"/>
      <c r="T503" s="8"/>
      <c r="U503" s="7"/>
      <c r="V503" s="7"/>
      <c r="W503" s="6"/>
      <c r="X503" s="6"/>
      <c r="Y503" s="6"/>
      <c r="Z503" s="8"/>
      <c r="AA503" s="7"/>
      <c r="AB503" s="7"/>
      <c r="AC503" s="8"/>
      <c r="AD503" s="7"/>
      <c r="AE503" s="7"/>
      <c r="AF503" s="8"/>
      <c r="AG503" s="7"/>
      <c r="AH503" s="7"/>
      <c r="AI503" s="7"/>
    </row>
    <row r="504" spans="1:35" s="5" customFormat="1" ht="24.95" customHeight="1">
      <c r="A504" s="65"/>
      <c r="B504" s="65"/>
      <c r="C504" s="62"/>
      <c r="D504" s="221"/>
      <c r="E504" s="62"/>
      <c r="F504" s="62"/>
      <c r="G504" s="62"/>
      <c r="H504" s="62"/>
      <c r="I504" s="62"/>
      <c r="J504" s="62"/>
      <c r="K504" s="62"/>
      <c r="L504" s="36"/>
      <c r="M504" s="36"/>
      <c r="N504" s="62"/>
      <c r="O504" s="45"/>
      <c r="P504" s="45"/>
      <c r="Q504" s="8"/>
      <c r="R504" s="7"/>
      <c r="S504" s="7"/>
      <c r="T504" s="8"/>
      <c r="U504" s="7"/>
      <c r="V504" s="7"/>
      <c r="W504" s="6"/>
      <c r="X504" s="6"/>
      <c r="Y504" s="6"/>
      <c r="Z504" s="8"/>
      <c r="AA504" s="7"/>
      <c r="AB504" s="7"/>
      <c r="AC504" s="8"/>
      <c r="AD504" s="7"/>
      <c r="AE504" s="7"/>
      <c r="AF504" s="8"/>
      <c r="AG504" s="7"/>
      <c r="AH504" s="7"/>
      <c r="AI504" s="7"/>
    </row>
    <row r="505" spans="1:35" s="5" customFormat="1" ht="24.95" customHeight="1">
      <c r="A505" s="65"/>
      <c r="B505" s="65"/>
      <c r="C505" s="62"/>
      <c r="D505" s="221"/>
      <c r="E505" s="62"/>
      <c r="F505" s="62"/>
      <c r="G505" s="62"/>
      <c r="H505" s="62"/>
      <c r="I505" s="62"/>
      <c r="J505" s="62"/>
      <c r="K505" s="62"/>
      <c r="L505" s="36"/>
      <c r="M505" s="36"/>
      <c r="N505" s="62"/>
      <c r="O505" s="45"/>
      <c r="P505" s="45"/>
      <c r="Q505" s="8"/>
      <c r="R505" s="7"/>
      <c r="S505" s="7"/>
      <c r="T505" s="8"/>
      <c r="U505" s="7"/>
      <c r="V505" s="7"/>
      <c r="W505" s="6"/>
      <c r="X505" s="6"/>
      <c r="Y505" s="6"/>
      <c r="Z505" s="8"/>
      <c r="AA505" s="7"/>
      <c r="AB505" s="7"/>
      <c r="AC505" s="8"/>
      <c r="AD505" s="7"/>
      <c r="AE505" s="7"/>
      <c r="AF505" s="8"/>
      <c r="AG505" s="7"/>
      <c r="AH505" s="7"/>
      <c r="AI505" s="7"/>
    </row>
    <row r="506" spans="1:35" s="5" customFormat="1" ht="24.95" customHeight="1">
      <c r="A506" s="65"/>
      <c r="B506" s="65"/>
      <c r="C506" s="62"/>
      <c r="D506" s="221"/>
      <c r="E506" s="62"/>
      <c r="F506" s="62"/>
      <c r="G506" s="62"/>
      <c r="H506" s="62"/>
      <c r="I506" s="62"/>
      <c r="J506" s="62"/>
      <c r="K506" s="62"/>
      <c r="L506" s="36"/>
      <c r="M506" s="36"/>
      <c r="N506" s="62"/>
      <c r="O506" s="45"/>
      <c r="P506" s="45"/>
      <c r="Q506" s="8"/>
      <c r="R506" s="7"/>
      <c r="S506" s="7"/>
      <c r="T506" s="8"/>
      <c r="U506" s="7"/>
      <c r="V506" s="7"/>
      <c r="W506" s="6"/>
      <c r="X506" s="6"/>
      <c r="Y506" s="6"/>
      <c r="Z506" s="8"/>
      <c r="AA506" s="7"/>
      <c r="AB506" s="7"/>
      <c r="AC506" s="8"/>
      <c r="AD506" s="7"/>
      <c r="AE506" s="7"/>
      <c r="AF506" s="8"/>
      <c r="AG506" s="7"/>
      <c r="AH506" s="7"/>
      <c r="AI506" s="7"/>
    </row>
    <row r="507" spans="1:35" s="5" customFormat="1" ht="24.95" customHeight="1">
      <c r="A507" s="65"/>
      <c r="B507" s="65"/>
      <c r="C507" s="62"/>
      <c r="D507" s="221"/>
      <c r="E507" s="62"/>
      <c r="F507" s="62"/>
      <c r="G507" s="62"/>
      <c r="H507" s="62"/>
      <c r="I507" s="62"/>
      <c r="J507" s="62"/>
      <c r="K507" s="62"/>
      <c r="L507" s="36"/>
      <c r="M507" s="36"/>
      <c r="N507" s="62"/>
      <c r="O507" s="45"/>
      <c r="P507" s="45"/>
      <c r="Q507" s="8"/>
      <c r="R507" s="7"/>
      <c r="S507" s="7"/>
      <c r="T507" s="8"/>
      <c r="U507" s="7"/>
      <c r="V507" s="7"/>
      <c r="W507" s="6"/>
      <c r="X507" s="6"/>
      <c r="Y507" s="6"/>
      <c r="Z507" s="8"/>
      <c r="AA507" s="7"/>
      <c r="AB507" s="7"/>
      <c r="AC507" s="8"/>
      <c r="AD507" s="7"/>
      <c r="AE507" s="7"/>
      <c r="AF507" s="8"/>
      <c r="AG507" s="7"/>
      <c r="AH507" s="7"/>
      <c r="AI507" s="7"/>
    </row>
    <row r="508" spans="1:35" s="5" customFormat="1" ht="24.95" customHeight="1">
      <c r="A508" s="65"/>
      <c r="B508" s="65"/>
      <c r="C508" s="62"/>
      <c r="D508" s="221"/>
      <c r="E508" s="62"/>
      <c r="F508" s="62"/>
      <c r="G508" s="62"/>
      <c r="H508" s="62"/>
      <c r="I508" s="62"/>
      <c r="J508" s="62"/>
      <c r="K508" s="62"/>
      <c r="L508" s="36"/>
      <c r="M508" s="36"/>
      <c r="N508" s="62"/>
      <c r="O508" s="45"/>
      <c r="P508" s="45"/>
      <c r="Q508" s="8"/>
      <c r="R508" s="7"/>
      <c r="S508" s="7"/>
      <c r="T508" s="8"/>
      <c r="U508" s="7"/>
      <c r="V508" s="7"/>
      <c r="W508" s="6"/>
      <c r="X508" s="6"/>
      <c r="Y508" s="6"/>
      <c r="Z508" s="8"/>
      <c r="AA508" s="7"/>
      <c r="AB508" s="7"/>
      <c r="AC508" s="8"/>
      <c r="AD508" s="7"/>
      <c r="AE508" s="7"/>
      <c r="AF508" s="8"/>
      <c r="AG508" s="7"/>
      <c r="AH508" s="7"/>
      <c r="AI508" s="7"/>
    </row>
    <row r="509" spans="1:35" s="5" customFormat="1" ht="24.95" customHeight="1">
      <c r="A509" s="65"/>
      <c r="B509" s="65"/>
      <c r="C509" s="62"/>
      <c r="D509" s="221"/>
      <c r="E509" s="62"/>
      <c r="F509" s="62"/>
      <c r="G509" s="62"/>
      <c r="H509" s="62"/>
      <c r="I509" s="62"/>
      <c r="J509" s="62"/>
      <c r="K509" s="62"/>
      <c r="L509" s="36"/>
      <c r="M509" s="36"/>
      <c r="N509" s="62"/>
      <c r="O509" s="45"/>
      <c r="P509" s="45"/>
      <c r="Q509" s="8"/>
      <c r="R509" s="7"/>
      <c r="S509" s="7"/>
      <c r="T509" s="8"/>
      <c r="U509" s="7"/>
      <c r="V509" s="7"/>
      <c r="W509" s="6"/>
      <c r="X509" s="6"/>
      <c r="Y509" s="6"/>
      <c r="Z509" s="8"/>
      <c r="AA509" s="7"/>
      <c r="AB509" s="7"/>
      <c r="AC509" s="8"/>
      <c r="AD509" s="7"/>
      <c r="AE509" s="7"/>
      <c r="AF509" s="8"/>
      <c r="AG509" s="7"/>
      <c r="AH509" s="7"/>
      <c r="AI509" s="7"/>
    </row>
    <row r="510" spans="1:35" s="5" customFormat="1" ht="24.95" customHeight="1">
      <c r="A510" s="65"/>
      <c r="B510" s="65"/>
      <c r="C510" s="62"/>
      <c r="D510" s="221"/>
      <c r="E510" s="62"/>
      <c r="F510" s="62"/>
      <c r="G510" s="62"/>
      <c r="H510" s="62"/>
      <c r="I510" s="62"/>
      <c r="J510" s="62"/>
      <c r="K510" s="62"/>
      <c r="L510" s="36"/>
      <c r="M510" s="36"/>
      <c r="N510" s="62"/>
      <c r="O510" s="45"/>
      <c r="P510" s="45"/>
      <c r="Q510" s="8"/>
      <c r="R510" s="7"/>
      <c r="S510" s="7"/>
      <c r="T510" s="8"/>
      <c r="U510" s="7"/>
      <c r="V510" s="7"/>
      <c r="W510" s="6"/>
      <c r="X510" s="6"/>
      <c r="Y510" s="6"/>
      <c r="Z510" s="8"/>
      <c r="AA510" s="7"/>
      <c r="AB510" s="7"/>
      <c r="AC510" s="8"/>
      <c r="AD510" s="7"/>
      <c r="AE510" s="7"/>
      <c r="AF510" s="8"/>
      <c r="AG510" s="7"/>
      <c r="AH510" s="7"/>
      <c r="AI510" s="7"/>
    </row>
    <row r="511" spans="1:35" s="5" customFormat="1" ht="24.95" customHeight="1">
      <c r="A511" s="65"/>
      <c r="B511" s="65"/>
      <c r="C511" s="62"/>
      <c r="D511" s="221"/>
      <c r="E511" s="62"/>
      <c r="F511" s="62"/>
      <c r="G511" s="62"/>
      <c r="H511" s="62"/>
      <c r="I511" s="62"/>
      <c r="J511" s="62"/>
      <c r="K511" s="62"/>
      <c r="L511" s="36"/>
      <c r="M511" s="36"/>
      <c r="N511" s="62"/>
      <c r="O511" s="45"/>
      <c r="P511" s="45"/>
      <c r="Q511" s="8"/>
      <c r="R511" s="7"/>
      <c r="S511" s="7"/>
      <c r="T511" s="8"/>
      <c r="U511" s="7"/>
      <c r="V511" s="7"/>
      <c r="W511" s="6"/>
      <c r="X511" s="6"/>
      <c r="Y511" s="6"/>
      <c r="Z511" s="8"/>
      <c r="AA511" s="7"/>
      <c r="AB511" s="7"/>
      <c r="AC511" s="8"/>
      <c r="AD511" s="7"/>
      <c r="AE511" s="7"/>
      <c r="AF511" s="8"/>
      <c r="AG511" s="7"/>
      <c r="AH511" s="7"/>
      <c r="AI511" s="7"/>
    </row>
    <row r="512" spans="1:35" s="5" customFormat="1" ht="24.95" customHeight="1">
      <c r="A512" s="65"/>
      <c r="B512" s="65"/>
      <c r="C512" s="62"/>
      <c r="D512" s="221"/>
      <c r="E512" s="62"/>
      <c r="F512" s="62"/>
      <c r="G512" s="62"/>
      <c r="H512" s="62"/>
      <c r="I512" s="62"/>
      <c r="J512" s="62"/>
      <c r="K512" s="62"/>
      <c r="L512" s="36"/>
      <c r="M512" s="36"/>
      <c r="N512" s="62"/>
      <c r="O512" s="45"/>
      <c r="P512" s="45"/>
      <c r="Q512" s="8"/>
      <c r="R512" s="7"/>
      <c r="S512" s="7"/>
      <c r="T512" s="8"/>
      <c r="U512" s="7"/>
      <c r="V512" s="7"/>
      <c r="W512" s="6"/>
      <c r="X512" s="6"/>
      <c r="Y512" s="6"/>
      <c r="Z512" s="8"/>
      <c r="AA512" s="7"/>
      <c r="AB512" s="7"/>
      <c r="AC512" s="8"/>
      <c r="AD512" s="7"/>
      <c r="AE512" s="7"/>
      <c r="AF512" s="8"/>
      <c r="AG512" s="7"/>
      <c r="AH512" s="7"/>
      <c r="AI512" s="7"/>
    </row>
    <row r="513" spans="1:35" s="5" customFormat="1" ht="24.95" customHeight="1">
      <c r="A513" s="65"/>
      <c r="B513" s="65"/>
      <c r="C513" s="62"/>
      <c r="D513" s="221"/>
      <c r="E513" s="62"/>
      <c r="F513" s="62"/>
      <c r="G513" s="62"/>
      <c r="H513" s="62"/>
      <c r="I513" s="62"/>
      <c r="J513" s="62"/>
      <c r="K513" s="62"/>
      <c r="L513" s="36"/>
      <c r="M513" s="36"/>
      <c r="N513" s="62"/>
      <c r="O513" s="45"/>
      <c r="P513" s="45"/>
      <c r="Q513" s="8"/>
      <c r="R513" s="7"/>
      <c r="S513" s="7"/>
      <c r="T513" s="8"/>
      <c r="U513" s="7"/>
      <c r="V513" s="7"/>
      <c r="W513" s="6"/>
      <c r="X513" s="6"/>
      <c r="Y513" s="6"/>
      <c r="Z513" s="8"/>
      <c r="AA513" s="7"/>
      <c r="AB513" s="7"/>
      <c r="AC513" s="8"/>
      <c r="AD513" s="7"/>
      <c r="AE513" s="7"/>
      <c r="AF513" s="8"/>
      <c r="AG513" s="7"/>
      <c r="AH513" s="7"/>
      <c r="AI513" s="7"/>
    </row>
    <row r="514" spans="1:35" s="5" customFormat="1" ht="24.95" customHeight="1">
      <c r="A514" s="65"/>
      <c r="B514" s="65"/>
      <c r="C514" s="62"/>
      <c r="D514" s="221"/>
      <c r="E514" s="62"/>
      <c r="F514" s="62"/>
      <c r="G514" s="62"/>
      <c r="H514" s="62"/>
      <c r="I514" s="62"/>
      <c r="J514" s="62"/>
      <c r="K514" s="62"/>
      <c r="L514" s="36"/>
      <c r="M514" s="36"/>
      <c r="N514" s="62"/>
      <c r="O514" s="45"/>
      <c r="P514" s="45"/>
      <c r="Q514" s="8"/>
      <c r="R514" s="7"/>
      <c r="S514" s="7"/>
      <c r="T514" s="8"/>
      <c r="U514" s="7"/>
      <c r="V514" s="7"/>
      <c r="W514" s="6"/>
      <c r="X514" s="6"/>
      <c r="Y514" s="6"/>
      <c r="Z514" s="8"/>
      <c r="AA514" s="7"/>
      <c r="AB514" s="7"/>
      <c r="AC514" s="8"/>
      <c r="AD514" s="7"/>
      <c r="AE514" s="7"/>
      <c r="AF514" s="8"/>
      <c r="AG514" s="7"/>
      <c r="AH514" s="7"/>
      <c r="AI514" s="7"/>
    </row>
    <row r="515" spans="1:35" s="5" customFormat="1" ht="24.95" customHeight="1">
      <c r="A515" s="65"/>
      <c r="B515" s="65"/>
      <c r="C515" s="62"/>
      <c r="D515" s="221"/>
      <c r="E515" s="62"/>
      <c r="F515" s="62"/>
      <c r="G515" s="62"/>
      <c r="H515" s="62"/>
      <c r="I515" s="62"/>
      <c r="J515" s="62"/>
      <c r="K515" s="62"/>
      <c r="L515" s="36"/>
      <c r="M515" s="36"/>
      <c r="N515" s="62"/>
      <c r="O515" s="45"/>
      <c r="P515" s="45"/>
      <c r="Q515" s="8"/>
      <c r="R515" s="7"/>
      <c r="S515" s="7"/>
      <c r="T515" s="8"/>
      <c r="U515" s="7"/>
      <c r="V515" s="7"/>
      <c r="W515" s="6"/>
      <c r="X515" s="6"/>
      <c r="Y515" s="6"/>
      <c r="Z515" s="8"/>
      <c r="AA515" s="7"/>
      <c r="AB515" s="7"/>
      <c r="AC515" s="8"/>
      <c r="AD515" s="7"/>
      <c r="AE515" s="7"/>
      <c r="AF515" s="8"/>
      <c r="AG515" s="7"/>
      <c r="AH515" s="7"/>
      <c r="AI515" s="7"/>
    </row>
    <row r="516" spans="1:35" s="5" customFormat="1" ht="24.95" customHeight="1">
      <c r="A516" s="65"/>
      <c r="B516" s="65"/>
      <c r="C516" s="62"/>
      <c r="D516" s="221"/>
      <c r="E516" s="62"/>
      <c r="F516" s="62"/>
      <c r="G516" s="62"/>
      <c r="H516" s="62"/>
      <c r="I516" s="62"/>
      <c r="J516" s="62"/>
      <c r="K516" s="62"/>
      <c r="L516" s="36"/>
      <c r="M516" s="36"/>
      <c r="N516" s="62"/>
      <c r="O516" s="45"/>
      <c r="P516" s="45"/>
      <c r="Q516" s="8"/>
      <c r="R516" s="7"/>
      <c r="S516" s="7"/>
      <c r="T516" s="8"/>
      <c r="U516" s="7"/>
      <c r="V516" s="7"/>
      <c r="W516" s="6"/>
      <c r="X516" s="6"/>
      <c r="Y516" s="6"/>
      <c r="Z516" s="8"/>
      <c r="AA516" s="7"/>
      <c r="AB516" s="7"/>
      <c r="AC516" s="8"/>
      <c r="AD516" s="7"/>
      <c r="AE516" s="7"/>
      <c r="AF516" s="8"/>
      <c r="AG516" s="7"/>
      <c r="AH516" s="7"/>
      <c r="AI516" s="7"/>
    </row>
    <row r="517" spans="1:35" s="5" customFormat="1" ht="24.95" customHeight="1">
      <c r="A517" s="65"/>
      <c r="B517" s="65"/>
      <c r="C517" s="62"/>
      <c r="D517" s="221"/>
      <c r="E517" s="62"/>
      <c r="F517" s="62"/>
      <c r="G517" s="62"/>
      <c r="H517" s="62"/>
      <c r="I517" s="62"/>
      <c r="J517" s="62"/>
      <c r="K517" s="62"/>
      <c r="L517" s="36"/>
      <c r="M517" s="36"/>
      <c r="N517" s="62"/>
      <c r="O517" s="45"/>
      <c r="P517" s="45"/>
      <c r="Q517" s="8"/>
      <c r="R517" s="7"/>
      <c r="S517" s="7"/>
      <c r="T517" s="8"/>
      <c r="U517" s="7"/>
      <c r="V517" s="7"/>
      <c r="W517" s="6"/>
      <c r="X517" s="6"/>
      <c r="Y517" s="6"/>
      <c r="Z517" s="8"/>
      <c r="AA517" s="7"/>
      <c r="AB517" s="7"/>
      <c r="AC517" s="8"/>
      <c r="AD517" s="7"/>
      <c r="AE517" s="7"/>
      <c r="AF517" s="8"/>
      <c r="AG517" s="7"/>
      <c r="AH517" s="7"/>
      <c r="AI517" s="7"/>
    </row>
    <row r="518" spans="1:35" s="5" customFormat="1" ht="24.95" customHeight="1">
      <c r="A518" s="65"/>
      <c r="B518" s="65"/>
      <c r="C518" s="62"/>
      <c r="D518" s="221"/>
      <c r="E518" s="62"/>
      <c r="F518" s="62"/>
      <c r="G518" s="62"/>
      <c r="H518" s="62"/>
      <c r="I518" s="62"/>
      <c r="J518" s="62"/>
      <c r="K518" s="62"/>
      <c r="L518" s="36"/>
      <c r="M518" s="36"/>
      <c r="N518" s="62"/>
      <c r="O518" s="45"/>
      <c r="P518" s="45"/>
      <c r="Q518" s="8"/>
      <c r="R518" s="7"/>
      <c r="S518" s="7"/>
      <c r="T518" s="8"/>
      <c r="U518" s="7"/>
      <c r="V518" s="7"/>
      <c r="W518" s="6"/>
      <c r="X518" s="6"/>
      <c r="Y518" s="6"/>
      <c r="Z518" s="8"/>
      <c r="AA518" s="7"/>
      <c r="AB518" s="7"/>
      <c r="AC518" s="8"/>
      <c r="AD518" s="7"/>
      <c r="AE518" s="7"/>
      <c r="AF518" s="8"/>
      <c r="AG518" s="7"/>
      <c r="AH518" s="7"/>
      <c r="AI518" s="7"/>
    </row>
    <row r="519" spans="1:35" s="5" customFormat="1" ht="24.95" customHeight="1">
      <c r="A519" s="65"/>
      <c r="B519" s="65"/>
      <c r="C519" s="62"/>
      <c r="D519" s="221"/>
      <c r="E519" s="62"/>
      <c r="F519" s="62"/>
      <c r="G519" s="62"/>
      <c r="H519" s="62"/>
      <c r="I519" s="62"/>
      <c r="J519" s="62"/>
      <c r="K519" s="62"/>
      <c r="L519" s="36"/>
      <c r="M519" s="36"/>
      <c r="N519" s="62"/>
      <c r="O519" s="45"/>
      <c r="P519" s="45"/>
      <c r="Q519" s="8"/>
      <c r="R519" s="7"/>
      <c r="S519" s="7"/>
      <c r="T519" s="8"/>
      <c r="U519" s="7"/>
      <c r="V519" s="7"/>
      <c r="W519" s="6"/>
      <c r="X519" s="6"/>
      <c r="Y519" s="6"/>
      <c r="Z519" s="8"/>
      <c r="AA519" s="7"/>
      <c r="AB519" s="7"/>
      <c r="AC519" s="8"/>
      <c r="AD519" s="7"/>
      <c r="AE519" s="7"/>
      <c r="AF519" s="8"/>
      <c r="AG519" s="7"/>
      <c r="AH519" s="7"/>
      <c r="AI519" s="7"/>
    </row>
    <row r="520" spans="1:35" s="5" customFormat="1" ht="24.95" customHeight="1">
      <c r="A520" s="65"/>
      <c r="B520" s="65"/>
      <c r="C520" s="62"/>
      <c r="D520" s="221"/>
      <c r="E520" s="62"/>
      <c r="F520" s="62"/>
      <c r="G520" s="62"/>
      <c r="H520" s="62"/>
      <c r="I520" s="62"/>
      <c r="J520" s="62"/>
      <c r="K520" s="62"/>
      <c r="L520" s="36"/>
      <c r="M520" s="36"/>
      <c r="N520" s="62"/>
      <c r="O520" s="45"/>
      <c r="P520" s="45"/>
      <c r="Q520" s="8"/>
      <c r="R520" s="7"/>
      <c r="S520" s="7"/>
      <c r="T520" s="8"/>
      <c r="U520" s="7"/>
      <c r="V520" s="7"/>
      <c r="W520" s="6"/>
      <c r="X520" s="6"/>
      <c r="Y520" s="6"/>
      <c r="Z520" s="8"/>
      <c r="AA520" s="7"/>
      <c r="AB520" s="7"/>
      <c r="AC520" s="8"/>
      <c r="AD520" s="7"/>
      <c r="AE520" s="7"/>
      <c r="AF520" s="8"/>
      <c r="AG520" s="7"/>
      <c r="AH520" s="7"/>
      <c r="AI520" s="7"/>
    </row>
    <row r="521" spans="1:35" s="5" customFormat="1" ht="24.95" customHeight="1">
      <c r="A521" s="65"/>
      <c r="B521" s="65"/>
      <c r="C521" s="62"/>
      <c r="D521" s="221"/>
      <c r="E521" s="62"/>
      <c r="F521" s="62"/>
      <c r="G521" s="62"/>
      <c r="H521" s="62"/>
      <c r="I521" s="62"/>
      <c r="J521" s="62"/>
      <c r="K521" s="62"/>
      <c r="L521" s="36"/>
      <c r="M521" s="36"/>
      <c r="N521" s="62"/>
      <c r="O521" s="45"/>
      <c r="P521" s="45"/>
      <c r="Q521" s="8"/>
      <c r="R521" s="7"/>
      <c r="S521" s="7"/>
      <c r="T521" s="8"/>
      <c r="U521" s="7"/>
      <c r="V521" s="7"/>
      <c r="W521" s="6"/>
      <c r="X521" s="6"/>
      <c r="Y521" s="6"/>
      <c r="Z521" s="8"/>
      <c r="AA521" s="7"/>
      <c r="AB521" s="7"/>
      <c r="AC521" s="8"/>
      <c r="AD521" s="7"/>
      <c r="AE521" s="7"/>
      <c r="AF521" s="8"/>
      <c r="AG521" s="7"/>
      <c r="AH521" s="7"/>
      <c r="AI521" s="7"/>
    </row>
    <row r="522" spans="1:35" s="5" customFormat="1" ht="24.95" customHeight="1">
      <c r="A522" s="65"/>
      <c r="B522" s="65"/>
      <c r="C522" s="62"/>
      <c r="D522" s="221"/>
      <c r="E522" s="62"/>
      <c r="F522" s="62"/>
      <c r="G522" s="62"/>
      <c r="H522" s="62"/>
      <c r="I522" s="62"/>
      <c r="J522" s="62"/>
      <c r="K522" s="62"/>
      <c r="L522" s="36"/>
      <c r="M522" s="36"/>
      <c r="N522" s="62"/>
      <c r="O522" s="45"/>
      <c r="P522" s="45"/>
      <c r="Q522" s="8"/>
      <c r="R522" s="7"/>
      <c r="S522" s="7"/>
      <c r="T522" s="8"/>
      <c r="U522" s="7"/>
      <c r="V522" s="7"/>
      <c r="W522" s="6"/>
      <c r="X522" s="6"/>
      <c r="Y522" s="6"/>
      <c r="Z522" s="8"/>
      <c r="AA522" s="7"/>
      <c r="AB522" s="7"/>
      <c r="AC522" s="8"/>
      <c r="AD522" s="7"/>
      <c r="AE522" s="7"/>
      <c r="AF522" s="8"/>
      <c r="AG522" s="7"/>
      <c r="AH522" s="7"/>
      <c r="AI522" s="7"/>
    </row>
    <row r="523" spans="1:35" s="5" customFormat="1" ht="24.95" customHeight="1">
      <c r="A523" s="65"/>
      <c r="B523" s="65"/>
      <c r="C523" s="62"/>
      <c r="D523" s="221"/>
      <c r="E523" s="62"/>
      <c r="F523" s="62"/>
      <c r="G523" s="62"/>
      <c r="H523" s="62"/>
      <c r="I523" s="62"/>
      <c r="J523" s="62"/>
      <c r="K523" s="62"/>
      <c r="L523" s="36"/>
      <c r="M523" s="36"/>
      <c r="N523" s="62"/>
      <c r="O523" s="45"/>
      <c r="P523" s="45"/>
      <c r="Q523" s="8"/>
      <c r="R523" s="7"/>
      <c r="S523" s="7"/>
      <c r="T523" s="8"/>
      <c r="U523" s="7"/>
      <c r="V523" s="7"/>
      <c r="W523" s="6"/>
      <c r="X523" s="6"/>
      <c r="Y523" s="6"/>
      <c r="Z523" s="8"/>
      <c r="AA523" s="7"/>
      <c r="AB523" s="7"/>
      <c r="AC523" s="8"/>
      <c r="AD523" s="7"/>
      <c r="AE523" s="7"/>
      <c r="AF523" s="8"/>
      <c r="AG523" s="7"/>
      <c r="AH523" s="7"/>
      <c r="AI523" s="7"/>
    </row>
    <row r="524" spans="1:35" s="5" customFormat="1" ht="24.95" customHeight="1">
      <c r="A524" s="65"/>
      <c r="B524" s="65"/>
      <c r="C524" s="62"/>
      <c r="D524" s="221"/>
      <c r="E524" s="62"/>
      <c r="F524" s="62"/>
      <c r="G524" s="62"/>
      <c r="H524" s="62"/>
      <c r="I524" s="62"/>
      <c r="J524" s="62"/>
      <c r="K524" s="62"/>
      <c r="L524" s="36"/>
      <c r="M524" s="36"/>
      <c r="N524" s="62"/>
      <c r="O524" s="45"/>
      <c r="P524" s="45"/>
      <c r="Q524" s="8"/>
      <c r="R524" s="7"/>
      <c r="S524" s="7"/>
      <c r="T524" s="8"/>
      <c r="U524" s="7"/>
      <c r="V524" s="7"/>
      <c r="W524" s="6"/>
      <c r="X524" s="6"/>
      <c r="Y524" s="6"/>
      <c r="Z524" s="8"/>
      <c r="AA524" s="7"/>
      <c r="AB524" s="7"/>
      <c r="AC524" s="8"/>
      <c r="AD524" s="7"/>
      <c r="AE524" s="7"/>
      <c r="AF524" s="8"/>
      <c r="AG524" s="7"/>
      <c r="AH524" s="7"/>
      <c r="AI524" s="7"/>
    </row>
    <row r="525" spans="1:35" s="5" customFormat="1" ht="24.95" customHeight="1">
      <c r="A525" s="65"/>
      <c r="B525" s="65"/>
      <c r="C525" s="62"/>
      <c r="D525" s="221"/>
      <c r="E525" s="62"/>
      <c r="F525" s="62"/>
      <c r="G525" s="62"/>
      <c r="H525" s="62"/>
      <c r="I525" s="62"/>
      <c r="J525" s="62"/>
      <c r="K525" s="62"/>
      <c r="L525" s="36"/>
      <c r="M525" s="36"/>
      <c r="N525" s="62"/>
      <c r="O525" s="45"/>
      <c r="P525" s="45"/>
      <c r="Q525" s="8"/>
      <c r="R525" s="7"/>
      <c r="S525" s="7"/>
      <c r="T525" s="8"/>
      <c r="U525" s="7"/>
      <c r="V525" s="7"/>
      <c r="W525" s="6"/>
      <c r="X525" s="6"/>
      <c r="Y525" s="6"/>
      <c r="Z525" s="8"/>
      <c r="AA525" s="7"/>
      <c r="AB525" s="7"/>
      <c r="AC525" s="8"/>
      <c r="AD525" s="7"/>
      <c r="AE525" s="7"/>
      <c r="AF525" s="8"/>
      <c r="AG525" s="7"/>
      <c r="AH525" s="7"/>
      <c r="AI525" s="7"/>
    </row>
    <row r="526" spans="1:35" s="5" customFormat="1" ht="24.95" customHeight="1">
      <c r="A526" s="65"/>
      <c r="B526" s="65"/>
      <c r="C526" s="62"/>
      <c r="D526" s="221"/>
      <c r="E526" s="62"/>
      <c r="F526" s="62"/>
      <c r="G526" s="62"/>
      <c r="H526" s="62"/>
      <c r="I526" s="62"/>
      <c r="J526" s="62"/>
      <c r="K526" s="62"/>
      <c r="L526" s="36"/>
      <c r="M526" s="36"/>
      <c r="N526" s="62"/>
      <c r="O526" s="45"/>
      <c r="P526" s="45"/>
      <c r="Q526" s="8"/>
      <c r="R526" s="7"/>
      <c r="S526" s="7"/>
      <c r="T526" s="8"/>
      <c r="U526" s="7"/>
      <c r="V526" s="7"/>
      <c r="W526" s="6"/>
      <c r="X526" s="6"/>
      <c r="Y526" s="6"/>
      <c r="Z526" s="8"/>
      <c r="AA526" s="7"/>
      <c r="AB526" s="7"/>
      <c r="AC526" s="8"/>
      <c r="AD526" s="7"/>
      <c r="AE526" s="7"/>
      <c r="AF526" s="8"/>
      <c r="AG526" s="7"/>
      <c r="AH526" s="7"/>
      <c r="AI526" s="7"/>
    </row>
    <row r="527" spans="1:35" s="5" customFormat="1" ht="24.95" customHeight="1">
      <c r="A527" s="65"/>
      <c r="B527" s="65"/>
      <c r="C527" s="62"/>
      <c r="D527" s="221"/>
      <c r="E527" s="62"/>
      <c r="F527" s="62"/>
      <c r="G527" s="62"/>
      <c r="H527" s="62"/>
      <c r="I527" s="62"/>
      <c r="J527" s="62"/>
      <c r="K527" s="62"/>
      <c r="L527" s="36"/>
      <c r="M527" s="36"/>
      <c r="N527" s="62"/>
      <c r="O527" s="45"/>
      <c r="P527" s="45"/>
      <c r="Q527" s="8"/>
      <c r="R527" s="7"/>
      <c r="S527" s="7"/>
      <c r="T527" s="8"/>
      <c r="U527" s="7"/>
      <c r="V527" s="7"/>
      <c r="W527" s="6"/>
      <c r="X527" s="6"/>
      <c r="Y527" s="6"/>
      <c r="Z527" s="8"/>
      <c r="AA527" s="7"/>
      <c r="AB527" s="7"/>
      <c r="AC527" s="8"/>
      <c r="AD527" s="7"/>
      <c r="AE527" s="7"/>
      <c r="AF527" s="8"/>
      <c r="AG527" s="7"/>
      <c r="AH527" s="7"/>
      <c r="AI527" s="7"/>
    </row>
    <row r="528" spans="1:35" s="5" customFormat="1" ht="24.95" customHeight="1">
      <c r="A528" s="65"/>
      <c r="B528" s="65"/>
      <c r="C528" s="62"/>
      <c r="D528" s="221"/>
      <c r="E528" s="62"/>
      <c r="F528" s="62"/>
      <c r="G528" s="62"/>
      <c r="H528" s="62"/>
      <c r="I528" s="62"/>
      <c r="J528" s="62"/>
      <c r="K528" s="62"/>
      <c r="L528" s="36"/>
      <c r="M528" s="36"/>
      <c r="N528" s="62"/>
      <c r="O528" s="45"/>
      <c r="P528" s="45"/>
      <c r="Q528" s="8"/>
      <c r="R528" s="7"/>
      <c r="S528" s="7"/>
      <c r="T528" s="8"/>
      <c r="U528" s="7"/>
      <c r="V528" s="7"/>
      <c r="W528" s="6"/>
      <c r="X528" s="6"/>
      <c r="Y528" s="6"/>
      <c r="Z528" s="8"/>
      <c r="AA528" s="7"/>
      <c r="AB528" s="7"/>
      <c r="AC528" s="8"/>
      <c r="AD528" s="7"/>
      <c r="AE528" s="7"/>
      <c r="AF528" s="8"/>
      <c r="AG528" s="7"/>
      <c r="AH528" s="7"/>
      <c r="AI528" s="7"/>
    </row>
    <row r="529" spans="1:35" s="5" customFormat="1" ht="24.95" customHeight="1">
      <c r="A529" s="65"/>
      <c r="B529" s="65"/>
      <c r="C529" s="62"/>
      <c r="D529" s="221"/>
      <c r="E529" s="62"/>
      <c r="F529" s="62"/>
      <c r="G529" s="62"/>
      <c r="H529" s="62"/>
      <c r="I529" s="62"/>
      <c r="J529" s="62"/>
      <c r="K529" s="62"/>
      <c r="L529" s="36"/>
      <c r="M529" s="36"/>
      <c r="N529" s="62"/>
      <c r="O529" s="45"/>
      <c r="P529" s="45"/>
      <c r="Q529" s="8"/>
      <c r="R529" s="7"/>
      <c r="S529" s="7"/>
      <c r="T529" s="8"/>
      <c r="U529" s="7"/>
      <c r="V529" s="7"/>
      <c r="W529" s="6"/>
      <c r="X529" s="6"/>
      <c r="Y529" s="6"/>
      <c r="Z529" s="8"/>
      <c r="AA529" s="7"/>
      <c r="AB529" s="7"/>
      <c r="AC529" s="8"/>
      <c r="AD529" s="7"/>
      <c r="AE529" s="7"/>
      <c r="AF529" s="8"/>
      <c r="AG529" s="7"/>
      <c r="AH529" s="7"/>
      <c r="AI529" s="7"/>
    </row>
    <row r="530" spans="1:35" s="5" customFormat="1" ht="24.95" customHeight="1">
      <c r="A530" s="65"/>
      <c r="B530" s="65"/>
      <c r="C530" s="62"/>
      <c r="D530" s="221"/>
      <c r="E530" s="62"/>
      <c r="F530" s="62"/>
      <c r="G530" s="62"/>
      <c r="H530" s="62"/>
      <c r="I530" s="62"/>
      <c r="J530" s="62"/>
      <c r="K530" s="62"/>
      <c r="L530" s="36"/>
      <c r="M530" s="36"/>
      <c r="N530" s="62"/>
      <c r="O530" s="45"/>
      <c r="P530" s="45"/>
      <c r="Q530" s="8"/>
      <c r="R530" s="7"/>
      <c r="S530" s="7"/>
      <c r="T530" s="8"/>
      <c r="U530" s="7"/>
      <c r="V530" s="7"/>
      <c r="W530" s="6"/>
      <c r="X530" s="6"/>
      <c r="Y530" s="6"/>
      <c r="Z530" s="8"/>
      <c r="AA530" s="7"/>
      <c r="AB530" s="7"/>
      <c r="AC530" s="8"/>
      <c r="AD530" s="7"/>
      <c r="AE530" s="7"/>
      <c r="AF530" s="8"/>
      <c r="AG530" s="7"/>
      <c r="AH530" s="7"/>
      <c r="AI530" s="7"/>
    </row>
    <row r="531" spans="1:35" s="5" customFormat="1" ht="24.95" customHeight="1">
      <c r="A531" s="65"/>
      <c r="B531" s="65"/>
      <c r="C531" s="62"/>
      <c r="D531" s="221"/>
      <c r="E531" s="62"/>
      <c r="F531" s="62"/>
      <c r="G531" s="62"/>
      <c r="H531" s="62"/>
      <c r="I531" s="62"/>
      <c r="J531" s="62"/>
      <c r="K531" s="62"/>
      <c r="L531" s="36"/>
      <c r="M531" s="36"/>
      <c r="N531" s="62"/>
      <c r="O531" s="45"/>
      <c r="P531" s="45"/>
      <c r="Q531" s="8"/>
      <c r="R531" s="7"/>
      <c r="S531" s="7"/>
      <c r="T531" s="8"/>
      <c r="U531" s="7"/>
      <c r="V531" s="7"/>
      <c r="W531" s="6"/>
      <c r="X531" s="6"/>
      <c r="Y531" s="6"/>
      <c r="Z531" s="8"/>
      <c r="AA531" s="7"/>
      <c r="AB531" s="7"/>
      <c r="AC531" s="8"/>
      <c r="AD531" s="7"/>
      <c r="AE531" s="7"/>
      <c r="AF531" s="8"/>
      <c r="AG531" s="7"/>
      <c r="AH531" s="7"/>
      <c r="AI531" s="7"/>
    </row>
    <row r="532" spans="1:35" s="5" customFormat="1" ht="24.95" customHeight="1">
      <c r="A532" s="65"/>
      <c r="B532" s="65"/>
      <c r="C532" s="62"/>
      <c r="D532" s="221"/>
      <c r="E532" s="62"/>
      <c r="F532" s="62"/>
      <c r="G532" s="62"/>
      <c r="H532" s="62"/>
      <c r="I532" s="62"/>
      <c r="J532" s="62"/>
      <c r="K532" s="62"/>
      <c r="L532" s="36"/>
      <c r="M532" s="36"/>
      <c r="N532" s="62"/>
      <c r="O532" s="45"/>
      <c r="P532" s="45"/>
      <c r="Q532" s="8"/>
      <c r="R532" s="7"/>
      <c r="S532" s="7"/>
      <c r="T532" s="8"/>
      <c r="U532" s="7"/>
      <c r="V532" s="7"/>
      <c r="W532" s="6"/>
      <c r="X532" s="6"/>
      <c r="Y532" s="6"/>
      <c r="Z532" s="8"/>
      <c r="AA532" s="7"/>
      <c r="AB532" s="7"/>
      <c r="AC532" s="8"/>
      <c r="AD532" s="7"/>
      <c r="AE532" s="7"/>
      <c r="AF532" s="8"/>
      <c r="AG532" s="7"/>
      <c r="AH532" s="7"/>
      <c r="AI532" s="7"/>
    </row>
    <row r="533" spans="1:35" s="5" customFormat="1" ht="24.95" customHeight="1">
      <c r="A533" s="65"/>
      <c r="B533" s="65"/>
      <c r="C533" s="62"/>
      <c r="D533" s="221"/>
      <c r="E533" s="62"/>
      <c r="F533" s="62"/>
      <c r="G533" s="62"/>
      <c r="H533" s="62"/>
      <c r="I533" s="62"/>
      <c r="J533" s="62"/>
      <c r="K533" s="62"/>
      <c r="L533" s="36"/>
      <c r="M533" s="36"/>
      <c r="N533" s="62"/>
      <c r="O533" s="45"/>
      <c r="P533" s="45"/>
      <c r="Q533" s="8"/>
      <c r="R533" s="7"/>
      <c r="S533" s="7"/>
      <c r="T533" s="8"/>
      <c r="U533" s="7"/>
      <c r="V533" s="7"/>
      <c r="W533" s="6"/>
      <c r="X533" s="6"/>
      <c r="Y533" s="6"/>
      <c r="Z533" s="8"/>
      <c r="AA533" s="7"/>
      <c r="AB533" s="7"/>
      <c r="AC533" s="8"/>
      <c r="AD533" s="7"/>
      <c r="AE533" s="7"/>
      <c r="AF533" s="8"/>
      <c r="AG533" s="7"/>
      <c r="AH533" s="7"/>
      <c r="AI533" s="7"/>
    </row>
    <row r="534" spans="1:35" s="5" customFormat="1" ht="24.95" customHeight="1">
      <c r="A534" s="65"/>
      <c r="B534" s="65"/>
      <c r="C534" s="62"/>
      <c r="D534" s="221"/>
      <c r="E534" s="62"/>
      <c r="F534" s="62"/>
      <c r="G534" s="62"/>
      <c r="H534" s="62"/>
      <c r="I534" s="62"/>
      <c r="J534" s="62"/>
      <c r="K534" s="62"/>
      <c r="L534" s="36"/>
      <c r="M534" s="36"/>
      <c r="N534" s="62"/>
      <c r="O534" s="45"/>
      <c r="P534" s="45"/>
      <c r="Q534" s="8"/>
      <c r="R534" s="7"/>
      <c r="S534" s="7"/>
      <c r="T534" s="8"/>
      <c r="U534" s="7"/>
      <c r="V534" s="7"/>
      <c r="W534" s="6"/>
      <c r="X534" s="6"/>
      <c r="Y534" s="6"/>
      <c r="Z534" s="8"/>
      <c r="AA534" s="7"/>
      <c r="AB534" s="7"/>
      <c r="AC534" s="8"/>
      <c r="AD534" s="7"/>
      <c r="AE534" s="7"/>
      <c r="AF534" s="8"/>
      <c r="AG534" s="7"/>
      <c r="AH534" s="7"/>
      <c r="AI534" s="7"/>
    </row>
    <row r="535" spans="1:35" s="5" customFormat="1" ht="24.95" customHeight="1">
      <c r="A535" s="65"/>
      <c r="B535" s="65"/>
      <c r="C535" s="62"/>
      <c r="D535" s="221"/>
      <c r="E535" s="62"/>
      <c r="F535" s="62"/>
      <c r="G535" s="62"/>
      <c r="H535" s="62"/>
      <c r="I535" s="62"/>
      <c r="J535" s="62"/>
      <c r="K535" s="62"/>
      <c r="L535" s="36"/>
      <c r="M535" s="36"/>
      <c r="N535" s="62"/>
      <c r="O535" s="45"/>
      <c r="P535" s="45"/>
      <c r="Q535" s="8"/>
      <c r="R535" s="7"/>
      <c r="S535" s="7"/>
      <c r="T535" s="8"/>
      <c r="U535" s="7"/>
      <c r="V535" s="7"/>
      <c r="W535" s="6"/>
      <c r="X535" s="6"/>
      <c r="Y535" s="6"/>
      <c r="Z535" s="8"/>
      <c r="AA535" s="7"/>
      <c r="AB535" s="7"/>
      <c r="AC535" s="8"/>
      <c r="AD535" s="7"/>
      <c r="AE535" s="7"/>
      <c r="AF535" s="8"/>
      <c r="AG535" s="7"/>
      <c r="AH535" s="7"/>
      <c r="AI535" s="7"/>
    </row>
    <row r="536" spans="1:35" s="5" customFormat="1" ht="24.95" customHeight="1">
      <c r="A536" s="65"/>
      <c r="B536" s="65"/>
      <c r="C536" s="62"/>
      <c r="D536" s="221"/>
      <c r="E536" s="62"/>
      <c r="F536" s="62"/>
      <c r="G536" s="62"/>
      <c r="H536" s="62"/>
      <c r="I536" s="62"/>
      <c r="J536" s="62"/>
      <c r="K536" s="62"/>
      <c r="L536" s="36"/>
      <c r="M536" s="36"/>
      <c r="N536" s="62"/>
      <c r="O536" s="45"/>
      <c r="P536" s="45"/>
      <c r="Q536" s="8"/>
      <c r="R536" s="7"/>
      <c r="S536" s="7"/>
      <c r="T536" s="8"/>
      <c r="U536" s="7"/>
      <c r="V536" s="7"/>
      <c r="W536" s="6"/>
      <c r="X536" s="6"/>
      <c r="Y536" s="6"/>
      <c r="Z536" s="8"/>
      <c r="AA536" s="7"/>
      <c r="AB536" s="7"/>
      <c r="AC536" s="8"/>
      <c r="AD536" s="7"/>
      <c r="AE536" s="7"/>
      <c r="AF536" s="8"/>
      <c r="AG536" s="7"/>
      <c r="AH536" s="7"/>
      <c r="AI536" s="7"/>
    </row>
    <row r="537" spans="1:35" s="5" customFormat="1" ht="24.95" customHeight="1">
      <c r="A537" s="65"/>
      <c r="B537" s="65"/>
      <c r="C537" s="62"/>
      <c r="D537" s="221"/>
      <c r="E537" s="62"/>
      <c r="F537" s="62"/>
      <c r="G537" s="62"/>
      <c r="H537" s="62"/>
      <c r="I537" s="62"/>
      <c r="J537" s="62"/>
      <c r="K537" s="62"/>
      <c r="L537" s="36"/>
      <c r="M537" s="36"/>
      <c r="N537" s="62"/>
      <c r="O537" s="45"/>
      <c r="P537" s="45"/>
      <c r="Q537" s="8"/>
      <c r="R537" s="7"/>
      <c r="S537" s="7"/>
      <c r="T537" s="8"/>
      <c r="U537" s="7"/>
      <c r="V537" s="7"/>
      <c r="W537" s="6"/>
      <c r="X537" s="6"/>
      <c r="Y537" s="6"/>
      <c r="Z537" s="8"/>
      <c r="AA537" s="7"/>
      <c r="AB537" s="7"/>
      <c r="AC537" s="8"/>
      <c r="AD537" s="7"/>
      <c r="AE537" s="7"/>
      <c r="AF537" s="8"/>
      <c r="AG537" s="7"/>
      <c r="AH537" s="7"/>
      <c r="AI537" s="7"/>
    </row>
    <row r="538" spans="1:35" s="5" customFormat="1" ht="24.95" customHeight="1">
      <c r="A538" s="65"/>
      <c r="B538" s="65"/>
      <c r="C538" s="62"/>
      <c r="D538" s="221"/>
      <c r="E538" s="62"/>
      <c r="F538" s="62"/>
      <c r="G538" s="62"/>
      <c r="H538" s="62"/>
      <c r="I538" s="62"/>
      <c r="J538" s="62"/>
      <c r="K538" s="62"/>
      <c r="L538" s="36"/>
      <c r="M538" s="36"/>
      <c r="N538" s="62"/>
      <c r="O538" s="45"/>
      <c r="P538" s="45"/>
      <c r="Q538" s="8"/>
      <c r="R538" s="7"/>
      <c r="S538" s="7"/>
      <c r="T538" s="8"/>
      <c r="U538" s="7"/>
      <c r="V538" s="7"/>
      <c r="W538" s="6"/>
      <c r="X538" s="6"/>
      <c r="Y538" s="6"/>
      <c r="Z538" s="8"/>
      <c r="AA538" s="7"/>
      <c r="AB538" s="7"/>
      <c r="AC538" s="8"/>
      <c r="AD538" s="7"/>
      <c r="AE538" s="7"/>
      <c r="AF538" s="8"/>
      <c r="AG538" s="7"/>
      <c r="AH538" s="7"/>
      <c r="AI538" s="7"/>
    </row>
    <row r="539" spans="1:35" s="5" customFormat="1" ht="24.95" customHeight="1">
      <c r="A539" s="65"/>
      <c r="B539" s="65"/>
      <c r="C539" s="62"/>
      <c r="D539" s="221"/>
      <c r="E539" s="62"/>
      <c r="F539" s="62"/>
      <c r="G539" s="62"/>
      <c r="H539" s="62"/>
      <c r="I539" s="62"/>
      <c r="J539" s="62"/>
      <c r="K539" s="62"/>
      <c r="L539" s="36"/>
      <c r="M539" s="36"/>
      <c r="N539" s="62"/>
      <c r="O539" s="45"/>
      <c r="P539" s="45"/>
      <c r="Q539" s="8"/>
      <c r="R539" s="7"/>
      <c r="S539" s="7"/>
      <c r="T539" s="8"/>
      <c r="U539" s="7"/>
      <c r="V539" s="7"/>
      <c r="W539" s="6"/>
      <c r="X539" s="6"/>
      <c r="Y539" s="6"/>
      <c r="Z539" s="8"/>
      <c r="AA539" s="7"/>
      <c r="AB539" s="7"/>
      <c r="AC539" s="8"/>
      <c r="AD539" s="7"/>
      <c r="AE539" s="7"/>
      <c r="AF539" s="8"/>
      <c r="AG539" s="7"/>
      <c r="AH539" s="7"/>
      <c r="AI539" s="7"/>
    </row>
    <row r="540" spans="1:35" s="5" customFormat="1" ht="24.95" customHeight="1">
      <c r="A540" s="65"/>
      <c r="B540" s="65"/>
      <c r="C540" s="62"/>
      <c r="D540" s="221"/>
      <c r="E540" s="62"/>
      <c r="F540" s="62"/>
      <c r="G540" s="62"/>
      <c r="H540" s="62"/>
      <c r="I540" s="62"/>
      <c r="J540" s="62"/>
      <c r="K540" s="62"/>
      <c r="L540" s="36"/>
      <c r="M540" s="36"/>
      <c r="N540" s="62"/>
      <c r="O540" s="45"/>
      <c r="P540" s="45"/>
      <c r="Q540" s="8"/>
      <c r="R540" s="7"/>
      <c r="S540" s="7"/>
      <c r="T540" s="8"/>
      <c r="U540" s="7"/>
      <c r="V540" s="7"/>
      <c r="W540" s="6"/>
      <c r="X540" s="6"/>
      <c r="Y540" s="6"/>
      <c r="Z540" s="8"/>
      <c r="AA540" s="7"/>
      <c r="AB540" s="7"/>
      <c r="AC540" s="8"/>
      <c r="AD540" s="7"/>
      <c r="AE540" s="7"/>
      <c r="AF540" s="8"/>
      <c r="AG540" s="7"/>
      <c r="AH540" s="7"/>
      <c r="AI540" s="7"/>
    </row>
    <row r="541" spans="1:35" s="5" customFormat="1" ht="24.95" customHeight="1">
      <c r="A541" s="65"/>
      <c r="B541" s="65"/>
      <c r="C541" s="62"/>
      <c r="D541" s="221"/>
      <c r="E541" s="62"/>
      <c r="F541" s="62"/>
      <c r="G541" s="62"/>
      <c r="H541" s="62"/>
      <c r="I541" s="62"/>
      <c r="J541" s="62"/>
      <c r="K541" s="62"/>
      <c r="L541" s="36"/>
      <c r="M541" s="36"/>
      <c r="N541" s="62"/>
      <c r="O541" s="45"/>
      <c r="P541" s="45"/>
      <c r="Q541" s="8"/>
      <c r="R541" s="7"/>
      <c r="S541" s="7"/>
      <c r="T541" s="8"/>
      <c r="U541" s="7"/>
      <c r="V541" s="7"/>
      <c r="W541" s="6"/>
      <c r="X541" s="6"/>
      <c r="Y541" s="6"/>
      <c r="Z541" s="8"/>
      <c r="AA541" s="7"/>
      <c r="AB541" s="7"/>
      <c r="AC541" s="8"/>
      <c r="AD541" s="7"/>
      <c r="AE541" s="7"/>
      <c r="AF541" s="8"/>
      <c r="AG541" s="7"/>
      <c r="AH541" s="7"/>
      <c r="AI541" s="7"/>
    </row>
    <row r="542" spans="1:35" s="5" customFormat="1" ht="24.95" customHeight="1">
      <c r="A542" s="65"/>
      <c r="B542" s="65"/>
      <c r="C542" s="62"/>
      <c r="D542" s="221"/>
      <c r="E542" s="62"/>
      <c r="F542" s="62"/>
      <c r="G542" s="62"/>
      <c r="H542" s="62"/>
      <c r="I542" s="62"/>
      <c r="J542" s="62"/>
      <c r="K542" s="62"/>
      <c r="L542" s="36"/>
      <c r="M542" s="36"/>
      <c r="N542" s="62"/>
      <c r="O542" s="45"/>
      <c r="P542" s="45"/>
      <c r="Q542" s="8"/>
      <c r="R542" s="7"/>
      <c r="S542" s="7"/>
      <c r="T542" s="8"/>
      <c r="U542" s="7"/>
      <c r="V542" s="7"/>
      <c r="W542" s="6"/>
      <c r="X542" s="6"/>
      <c r="Y542" s="6"/>
      <c r="Z542" s="8"/>
      <c r="AA542" s="7"/>
      <c r="AB542" s="7"/>
      <c r="AC542" s="8"/>
      <c r="AD542" s="7"/>
      <c r="AE542" s="7"/>
      <c r="AF542" s="8"/>
      <c r="AG542" s="7"/>
      <c r="AH542" s="7"/>
      <c r="AI542" s="7"/>
    </row>
    <row r="543" spans="1:35" s="5" customFormat="1" ht="24.95" customHeight="1">
      <c r="A543" s="65"/>
      <c r="B543" s="65"/>
      <c r="C543" s="62"/>
      <c r="D543" s="221"/>
      <c r="E543" s="62"/>
      <c r="F543" s="62"/>
      <c r="G543" s="62"/>
      <c r="H543" s="62"/>
      <c r="I543" s="62"/>
      <c r="J543" s="62"/>
      <c r="K543" s="62"/>
      <c r="L543" s="36"/>
      <c r="M543" s="36"/>
      <c r="N543" s="62"/>
      <c r="O543" s="45"/>
      <c r="P543" s="45"/>
      <c r="Q543" s="8"/>
      <c r="R543" s="7"/>
      <c r="S543" s="7"/>
      <c r="T543" s="8"/>
      <c r="U543" s="7"/>
      <c r="V543" s="7"/>
      <c r="W543" s="6"/>
      <c r="X543" s="6"/>
      <c r="Y543" s="6"/>
      <c r="Z543" s="8"/>
      <c r="AA543" s="7"/>
      <c r="AB543" s="7"/>
      <c r="AC543" s="8"/>
      <c r="AD543" s="7"/>
      <c r="AE543" s="7"/>
      <c r="AF543" s="8"/>
      <c r="AG543" s="7"/>
      <c r="AH543" s="7"/>
      <c r="AI543" s="7"/>
    </row>
    <row r="544" spans="1:35" s="5" customFormat="1" ht="24.95" customHeight="1">
      <c r="A544" s="65"/>
      <c r="B544" s="65"/>
      <c r="C544" s="62"/>
      <c r="D544" s="221"/>
      <c r="E544" s="62"/>
      <c r="F544" s="62"/>
      <c r="G544" s="62"/>
      <c r="H544" s="62"/>
      <c r="I544" s="62"/>
      <c r="J544" s="62"/>
      <c r="K544" s="62"/>
      <c r="L544" s="36"/>
      <c r="M544" s="36"/>
      <c r="N544" s="62"/>
      <c r="O544" s="45"/>
      <c r="P544" s="45"/>
      <c r="Q544" s="8"/>
      <c r="R544" s="7"/>
      <c r="S544" s="7"/>
      <c r="T544" s="8"/>
      <c r="U544" s="7"/>
      <c r="V544" s="7"/>
      <c r="W544" s="6"/>
      <c r="X544" s="6"/>
      <c r="Y544" s="6"/>
      <c r="Z544" s="8"/>
      <c r="AA544" s="7"/>
      <c r="AB544" s="7"/>
      <c r="AC544" s="8"/>
      <c r="AD544" s="7"/>
      <c r="AE544" s="7"/>
      <c r="AF544" s="8"/>
      <c r="AG544" s="7"/>
      <c r="AH544" s="7"/>
      <c r="AI544" s="7"/>
    </row>
    <row r="545" spans="1:35" s="5" customFormat="1" ht="24.95" customHeight="1">
      <c r="A545" s="65"/>
      <c r="B545" s="65"/>
      <c r="C545" s="62"/>
      <c r="D545" s="221"/>
      <c r="E545" s="62"/>
      <c r="F545" s="62"/>
      <c r="G545" s="62"/>
      <c r="H545" s="62"/>
      <c r="I545" s="62"/>
      <c r="J545" s="62"/>
      <c r="K545" s="62"/>
      <c r="L545" s="36"/>
      <c r="M545" s="36"/>
      <c r="N545" s="62"/>
      <c r="O545" s="45"/>
      <c r="P545" s="45"/>
      <c r="Q545" s="8"/>
      <c r="R545" s="7"/>
      <c r="S545" s="7"/>
      <c r="T545" s="8"/>
      <c r="U545" s="7"/>
      <c r="V545" s="7"/>
      <c r="W545" s="6"/>
      <c r="X545" s="6"/>
      <c r="Y545" s="6"/>
      <c r="Z545" s="8"/>
      <c r="AA545" s="7"/>
      <c r="AB545" s="7"/>
      <c r="AC545" s="8"/>
      <c r="AD545" s="7"/>
      <c r="AE545" s="7"/>
      <c r="AF545" s="8"/>
      <c r="AG545" s="7"/>
      <c r="AH545" s="7"/>
      <c r="AI545" s="7"/>
    </row>
    <row r="546" spans="1:35" s="5" customFormat="1" ht="24.95" customHeight="1">
      <c r="A546" s="65"/>
      <c r="B546" s="65"/>
      <c r="C546" s="62"/>
      <c r="D546" s="221"/>
      <c r="E546" s="62"/>
      <c r="F546" s="62"/>
      <c r="G546" s="62"/>
      <c r="H546" s="62"/>
      <c r="I546" s="62"/>
      <c r="J546" s="62"/>
      <c r="K546" s="62"/>
      <c r="L546" s="36"/>
      <c r="M546" s="36"/>
      <c r="N546" s="62"/>
      <c r="O546" s="45"/>
      <c r="P546" s="45"/>
      <c r="Q546" s="8"/>
      <c r="R546" s="7"/>
      <c r="S546" s="7"/>
      <c r="T546" s="8"/>
      <c r="U546" s="7"/>
      <c r="V546" s="7"/>
      <c r="W546" s="6"/>
      <c r="X546" s="6"/>
      <c r="Y546" s="6"/>
      <c r="Z546" s="8"/>
      <c r="AA546" s="7"/>
      <c r="AB546" s="7"/>
      <c r="AC546" s="8"/>
      <c r="AD546" s="7"/>
      <c r="AE546" s="7"/>
      <c r="AF546" s="8"/>
      <c r="AG546" s="7"/>
      <c r="AH546" s="7"/>
      <c r="AI546" s="7"/>
    </row>
    <row r="547" spans="1:35" s="5" customFormat="1" ht="24.95" customHeight="1">
      <c r="A547" s="65"/>
      <c r="B547" s="65"/>
      <c r="C547" s="62"/>
      <c r="D547" s="221"/>
      <c r="E547" s="62"/>
      <c r="F547" s="62"/>
      <c r="G547" s="62"/>
      <c r="H547" s="62"/>
      <c r="I547" s="62"/>
      <c r="J547" s="62"/>
      <c r="K547" s="62"/>
      <c r="L547" s="36"/>
      <c r="M547" s="36"/>
      <c r="N547" s="62"/>
      <c r="O547" s="45"/>
      <c r="P547" s="45"/>
      <c r="Q547" s="8"/>
      <c r="R547" s="7"/>
      <c r="S547" s="7"/>
      <c r="T547" s="8"/>
      <c r="U547" s="7"/>
      <c r="V547" s="7"/>
      <c r="W547" s="6"/>
      <c r="X547" s="6"/>
      <c r="Y547" s="6"/>
      <c r="Z547" s="8"/>
      <c r="AA547" s="7"/>
      <c r="AB547" s="7"/>
      <c r="AC547" s="8"/>
      <c r="AD547" s="7"/>
      <c r="AE547" s="7"/>
      <c r="AF547" s="8"/>
      <c r="AG547" s="7"/>
      <c r="AH547" s="7"/>
      <c r="AI547" s="7"/>
    </row>
    <row r="548" spans="1:35" s="5" customFormat="1" ht="24.95" customHeight="1">
      <c r="A548" s="65"/>
      <c r="B548" s="65"/>
      <c r="C548" s="62"/>
      <c r="D548" s="221"/>
      <c r="E548" s="62"/>
      <c r="F548" s="62"/>
      <c r="G548" s="62"/>
      <c r="H548" s="62"/>
      <c r="I548" s="62"/>
      <c r="J548" s="62"/>
      <c r="K548" s="62"/>
      <c r="L548" s="36"/>
      <c r="M548" s="36"/>
      <c r="N548" s="62"/>
      <c r="O548" s="45"/>
      <c r="P548" s="45"/>
      <c r="Q548" s="8"/>
      <c r="R548" s="7"/>
      <c r="S548" s="7"/>
      <c r="T548" s="8"/>
      <c r="U548" s="7"/>
      <c r="V548" s="7"/>
      <c r="W548" s="6"/>
      <c r="X548" s="6"/>
      <c r="Y548" s="6"/>
      <c r="Z548" s="8"/>
      <c r="AA548" s="7"/>
      <c r="AB548" s="7"/>
      <c r="AC548" s="8"/>
      <c r="AD548" s="7"/>
      <c r="AE548" s="7"/>
      <c r="AF548" s="8"/>
      <c r="AG548" s="7"/>
      <c r="AH548" s="7"/>
      <c r="AI548" s="7"/>
    </row>
    <row r="549" spans="1:35" s="5" customFormat="1" ht="24.95" customHeight="1">
      <c r="A549" s="65"/>
      <c r="B549" s="65"/>
      <c r="C549" s="62"/>
      <c r="D549" s="221"/>
      <c r="E549" s="62"/>
      <c r="F549" s="62"/>
      <c r="G549" s="62"/>
      <c r="H549" s="62"/>
      <c r="I549" s="62"/>
      <c r="J549" s="62"/>
      <c r="K549" s="62"/>
      <c r="L549" s="36"/>
      <c r="M549" s="36"/>
      <c r="N549" s="62"/>
      <c r="O549" s="45"/>
      <c r="P549" s="45"/>
      <c r="Q549" s="8"/>
      <c r="R549" s="7"/>
      <c r="S549" s="7"/>
      <c r="T549" s="8"/>
      <c r="U549" s="7"/>
      <c r="V549" s="7"/>
      <c r="W549" s="6"/>
      <c r="X549" s="6"/>
      <c r="Y549" s="6"/>
      <c r="Z549" s="8"/>
      <c r="AA549" s="7"/>
      <c r="AB549" s="7"/>
      <c r="AC549" s="8"/>
      <c r="AD549" s="7"/>
      <c r="AE549" s="7"/>
      <c r="AF549" s="8"/>
      <c r="AG549" s="7"/>
      <c r="AH549" s="7"/>
      <c r="AI549" s="7"/>
    </row>
    <row r="550" spans="1:35" s="5" customFormat="1" ht="24.95" customHeight="1">
      <c r="A550" s="65"/>
      <c r="B550" s="65"/>
      <c r="C550" s="62"/>
      <c r="D550" s="221"/>
      <c r="E550" s="62"/>
      <c r="F550" s="62"/>
      <c r="G550" s="62"/>
      <c r="H550" s="62"/>
      <c r="I550" s="62"/>
      <c r="J550" s="62"/>
      <c r="K550" s="62"/>
      <c r="L550" s="36"/>
      <c r="M550" s="36"/>
      <c r="N550" s="62"/>
      <c r="O550" s="45"/>
      <c r="P550" s="45"/>
      <c r="Q550" s="8"/>
      <c r="R550" s="7"/>
      <c r="S550" s="7"/>
      <c r="T550" s="8"/>
      <c r="U550" s="7"/>
      <c r="V550" s="7"/>
      <c r="W550" s="6"/>
      <c r="X550" s="6"/>
      <c r="Y550" s="6"/>
      <c r="Z550" s="8"/>
      <c r="AA550" s="7"/>
      <c r="AB550" s="7"/>
      <c r="AC550" s="8"/>
      <c r="AD550" s="7"/>
      <c r="AE550" s="7"/>
      <c r="AF550" s="8"/>
      <c r="AG550" s="7"/>
      <c r="AH550" s="7"/>
      <c r="AI550" s="7"/>
    </row>
    <row r="551" spans="1:35" s="5" customFormat="1" ht="24.95" customHeight="1">
      <c r="A551" s="65"/>
      <c r="B551" s="65"/>
      <c r="C551" s="62"/>
      <c r="D551" s="221"/>
      <c r="E551" s="62"/>
      <c r="F551" s="62"/>
      <c r="G551" s="62"/>
      <c r="H551" s="62"/>
      <c r="I551" s="62"/>
      <c r="J551" s="62"/>
      <c r="K551" s="62"/>
      <c r="L551" s="36"/>
      <c r="M551" s="36"/>
      <c r="N551" s="62"/>
      <c r="O551" s="45"/>
      <c r="P551" s="45"/>
      <c r="Q551" s="8"/>
      <c r="R551" s="7"/>
      <c r="S551" s="7"/>
      <c r="T551" s="8"/>
      <c r="U551" s="7"/>
      <c r="V551" s="7"/>
      <c r="W551" s="6"/>
      <c r="X551" s="6"/>
      <c r="Y551" s="6"/>
      <c r="Z551" s="8"/>
      <c r="AA551" s="7"/>
      <c r="AB551" s="7"/>
      <c r="AC551" s="8"/>
      <c r="AD551" s="7"/>
      <c r="AE551" s="7"/>
      <c r="AF551" s="8"/>
      <c r="AG551" s="7"/>
      <c r="AH551" s="7"/>
      <c r="AI551" s="7"/>
    </row>
    <row r="552" spans="1:35" s="5" customFormat="1" ht="24.95" customHeight="1">
      <c r="A552" s="65"/>
      <c r="B552" s="65"/>
      <c r="C552" s="62"/>
      <c r="D552" s="221"/>
      <c r="E552" s="62"/>
      <c r="F552" s="62"/>
      <c r="G552" s="62"/>
      <c r="H552" s="62"/>
      <c r="I552" s="62"/>
      <c r="J552" s="62"/>
      <c r="K552" s="62"/>
      <c r="L552" s="36"/>
      <c r="M552" s="36"/>
      <c r="N552" s="62"/>
      <c r="O552" s="45"/>
      <c r="P552" s="45"/>
      <c r="Q552" s="8"/>
      <c r="R552" s="7"/>
      <c r="S552" s="7"/>
      <c r="T552" s="8"/>
      <c r="U552" s="7"/>
      <c r="V552" s="7"/>
      <c r="W552" s="6"/>
      <c r="X552" s="6"/>
      <c r="Y552" s="6"/>
      <c r="Z552" s="8"/>
      <c r="AA552" s="7"/>
      <c r="AB552" s="7"/>
      <c r="AC552" s="8"/>
      <c r="AD552" s="7"/>
      <c r="AE552" s="7"/>
      <c r="AF552" s="8"/>
      <c r="AG552" s="7"/>
      <c r="AH552" s="7"/>
      <c r="AI552" s="7"/>
    </row>
    <row r="553" spans="1:35" s="5" customFormat="1" ht="24.95" customHeight="1">
      <c r="A553" s="65"/>
      <c r="B553" s="65"/>
      <c r="C553" s="62"/>
      <c r="D553" s="221"/>
      <c r="E553" s="62"/>
      <c r="F553" s="62"/>
      <c r="G553" s="62"/>
      <c r="H553" s="62"/>
      <c r="I553" s="62"/>
      <c r="J553" s="62"/>
      <c r="K553" s="62"/>
      <c r="L553" s="36"/>
      <c r="M553" s="36"/>
      <c r="N553" s="62"/>
      <c r="O553" s="45"/>
      <c r="P553" s="45"/>
      <c r="Q553" s="8"/>
      <c r="R553" s="7"/>
      <c r="S553" s="7"/>
      <c r="T553" s="8"/>
      <c r="U553" s="7"/>
      <c r="V553" s="7"/>
      <c r="W553" s="6"/>
      <c r="X553" s="6"/>
      <c r="Y553" s="6"/>
      <c r="Z553" s="8"/>
      <c r="AA553" s="7"/>
      <c r="AB553" s="7"/>
      <c r="AC553" s="8"/>
      <c r="AD553" s="7"/>
      <c r="AE553" s="7"/>
      <c r="AF553" s="8"/>
      <c r="AG553" s="7"/>
      <c r="AH553" s="7"/>
      <c r="AI553" s="7"/>
    </row>
    <row r="554" spans="1:35" s="5" customFormat="1" ht="24.95" customHeight="1">
      <c r="A554" s="65"/>
      <c r="B554" s="65"/>
      <c r="C554" s="62"/>
      <c r="D554" s="221"/>
      <c r="E554" s="62"/>
      <c r="F554" s="62"/>
      <c r="G554" s="62"/>
      <c r="H554" s="62"/>
      <c r="I554" s="62"/>
      <c r="J554" s="62"/>
      <c r="K554" s="62"/>
      <c r="L554" s="36"/>
      <c r="M554" s="36"/>
      <c r="N554" s="62"/>
      <c r="O554" s="45"/>
      <c r="P554" s="45"/>
      <c r="Q554" s="8"/>
      <c r="R554" s="7"/>
      <c r="S554" s="7"/>
      <c r="T554" s="8"/>
      <c r="U554" s="7"/>
      <c r="V554" s="7"/>
      <c r="W554" s="6"/>
      <c r="X554" s="6"/>
      <c r="Y554" s="6"/>
      <c r="Z554" s="8"/>
      <c r="AA554" s="7"/>
      <c r="AB554" s="7"/>
      <c r="AC554" s="8"/>
      <c r="AD554" s="7"/>
      <c r="AE554" s="7"/>
      <c r="AF554" s="8"/>
      <c r="AG554" s="7"/>
      <c r="AH554" s="7"/>
      <c r="AI554" s="7"/>
    </row>
    <row r="555" spans="1:35" s="5" customFormat="1" ht="24.95" customHeight="1">
      <c r="A555" s="65"/>
      <c r="B555" s="65"/>
      <c r="C555" s="62"/>
      <c r="D555" s="221"/>
      <c r="E555" s="62"/>
      <c r="F555" s="62"/>
      <c r="G555" s="62"/>
      <c r="H555" s="62"/>
      <c r="I555" s="62"/>
      <c r="J555" s="62"/>
      <c r="K555" s="62"/>
      <c r="L555" s="36"/>
      <c r="M555" s="36"/>
      <c r="N555" s="62"/>
      <c r="O555" s="45"/>
      <c r="P555" s="45"/>
      <c r="Q555" s="8"/>
      <c r="R555" s="7"/>
      <c r="S555" s="7"/>
      <c r="T555" s="8"/>
      <c r="U555" s="7"/>
      <c r="V555" s="7"/>
      <c r="W555" s="6"/>
      <c r="X555" s="6"/>
      <c r="Y555" s="6"/>
      <c r="Z555" s="8"/>
      <c r="AA555" s="7"/>
      <c r="AB555" s="7"/>
      <c r="AC555" s="8"/>
      <c r="AD555" s="7"/>
      <c r="AE555" s="7"/>
      <c r="AF555" s="8"/>
      <c r="AG555" s="7"/>
      <c r="AH555" s="7"/>
      <c r="AI555" s="7"/>
    </row>
    <row r="556" spans="1:35" s="5" customFormat="1" ht="24.95" customHeight="1">
      <c r="A556" s="65"/>
      <c r="B556" s="65"/>
      <c r="C556" s="62"/>
      <c r="D556" s="221"/>
      <c r="E556" s="62"/>
      <c r="F556" s="62"/>
      <c r="G556" s="62"/>
      <c r="H556" s="62"/>
      <c r="I556" s="62"/>
      <c r="J556" s="62"/>
      <c r="K556" s="62"/>
      <c r="L556" s="36"/>
      <c r="M556" s="36"/>
      <c r="N556" s="62"/>
      <c r="O556" s="45"/>
      <c r="P556" s="45"/>
      <c r="Q556" s="8"/>
      <c r="R556" s="7"/>
      <c r="S556" s="7"/>
      <c r="T556" s="8"/>
      <c r="U556" s="7"/>
      <c r="V556" s="7"/>
      <c r="W556" s="6"/>
      <c r="X556" s="6"/>
      <c r="Y556" s="6"/>
      <c r="Z556" s="8"/>
      <c r="AA556" s="7"/>
      <c r="AB556" s="7"/>
      <c r="AC556" s="8"/>
      <c r="AD556" s="7"/>
      <c r="AE556" s="7"/>
      <c r="AF556" s="8"/>
      <c r="AG556" s="7"/>
      <c r="AH556" s="7"/>
      <c r="AI556" s="7"/>
    </row>
    <row r="557" spans="1:35" s="5" customFormat="1" ht="24.95" customHeight="1">
      <c r="A557" s="65"/>
      <c r="B557" s="65"/>
      <c r="C557" s="62"/>
      <c r="D557" s="221"/>
      <c r="E557" s="62"/>
      <c r="F557" s="62"/>
      <c r="G557" s="62"/>
      <c r="H557" s="62"/>
      <c r="I557" s="62"/>
      <c r="J557" s="62"/>
      <c r="K557" s="62"/>
      <c r="L557" s="36"/>
      <c r="M557" s="36"/>
      <c r="N557" s="62"/>
      <c r="O557" s="45"/>
      <c r="P557" s="45"/>
      <c r="Q557" s="8"/>
      <c r="R557" s="7"/>
      <c r="S557" s="7"/>
      <c r="T557" s="8"/>
      <c r="U557" s="7"/>
      <c r="V557" s="7"/>
      <c r="W557" s="6"/>
      <c r="X557" s="6"/>
      <c r="Y557" s="6"/>
      <c r="Z557" s="8"/>
      <c r="AA557" s="7"/>
      <c r="AB557" s="7"/>
      <c r="AC557" s="8"/>
      <c r="AD557" s="7"/>
      <c r="AE557" s="7"/>
      <c r="AF557" s="8"/>
      <c r="AG557" s="7"/>
      <c r="AH557" s="7"/>
      <c r="AI557" s="7"/>
    </row>
    <row r="558" spans="1:35" s="5" customFormat="1" ht="24.95" customHeight="1">
      <c r="A558" s="65"/>
      <c r="B558" s="65"/>
      <c r="C558" s="62"/>
      <c r="D558" s="221"/>
      <c r="E558" s="62"/>
      <c r="F558" s="62"/>
      <c r="G558" s="62"/>
      <c r="H558" s="62"/>
      <c r="I558" s="62"/>
      <c r="J558" s="62"/>
      <c r="K558" s="62"/>
      <c r="L558" s="36"/>
      <c r="M558" s="36"/>
      <c r="N558" s="62"/>
      <c r="O558" s="45"/>
      <c r="P558" s="45"/>
      <c r="Q558" s="8"/>
      <c r="R558" s="7"/>
      <c r="S558" s="7"/>
      <c r="T558" s="8"/>
      <c r="U558" s="7"/>
      <c r="V558" s="7"/>
      <c r="W558" s="6"/>
      <c r="X558" s="6"/>
      <c r="Y558" s="6"/>
      <c r="Z558" s="8"/>
      <c r="AA558" s="7"/>
      <c r="AB558" s="7"/>
      <c r="AC558" s="8"/>
      <c r="AD558" s="7"/>
      <c r="AE558" s="7"/>
      <c r="AF558" s="8"/>
      <c r="AG558" s="7"/>
      <c r="AH558" s="7"/>
      <c r="AI558" s="7"/>
    </row>
    <row r="559" spans="1:35" s="5" customFormat="1" ht="24.95" customHeight="1">
      <c r="A559" s="65"/>
      <c r="B559" s="65"/>
      <c r="C559" s="62"/>
      <c r="D559" s="221"/>
      <c r="E559" s="62"/>
      <c r="F559" s="62"/>
      <c r="G559" s="62"/>
      <c r="H559" s="62"/>
      <c r="I559" s="62"/>
      <c r="J559" s="62"/>
      <c r="K559" s="62"/>
      <c r="L559" s="36"/>
      <c r="M559" s="36"/>
      <c r="N559" s="62"/>
      <c r="O559" s="45"/>
      <c r="P559" s="45"/>
      <c r="Q559" s="8"/>
      <c r="R559" s="7"/>
      <c r="S559" s="7"/>
      <c r="T559" s="8"/>
      <c r="U559" s="7"/>
      <c r="V559" s="7"/>
      <c r="W559" s="6"/>
      <c r="X559" s="6"/>
      <c r="Y559" s="6"/>
      <c r="Z559" s="8"/>
      <c r="AA559" s="7"/>
      <c r="AB559" s="7"/>
      <c r="AC559" s="8"/>
      <c r="AD559" s="7"/>
      <c r="AE559" s="7"/>
      <c r="AF559" s="8"/>
      <c r="AG559" s="7"/>
      <c r="AH559" s="7"/>
      <c r="AI559" s="7"/>
    </row>
    <row r="560" spans="1:35" s="5" customFormat="1" ht="24.95" customHeight="1">
      <c r="A560" s="65"/>
      <c r="B560" s="65"/>
      <c r="C560" s="62"/>
      <c r="D560" s="221"/>
      <c r="E560" s="62"/>
      <c r="F560" s="62"/>
      <c r="G560" s="62"/>
      <c r="H560" s="62"/>
      <c r="I560" s="62"/>
      <c r="J560" s="62"/>
      <c r="K560" s="62"/>
      <c r="L560" s="36"/>
      <c r="M560" s="36"/>
      <c r="N560" s="62"/>
      <c r="O560" s="45"/>
      <c r="P560" s="45"/>
      <c r="Q560" s="8"/>
      <c r="R560" s="7"/>
      <c r="S560" s="7"/>
      <c r="T560" s="8"/>
      <c r="U560" s="7"/>
      <c r="V560" s="7"/>
      <c r="W560" s="6"/>
      <c r="X560" s="6"/>
      <c r="Y560" s="6"/>
      <c r="Z560" s="8"/>
      <c r="AA560" s="7"/>
      <c r="AB560" s="7"/>
      <c r="AC560" s="8"/>
      <c r="AD560" s="7"/>
      <c r="AE560" s="7"/>
      <c r="AF560" s="8"/>
      <c r="AG560" s="7"/>
      <c r="AH560" s="7"/>
      <c r="AI560" s="7"/>
    </row>
    <row r="561" spans="1:35" s="5" customFormat="1" ht="24.95" customHeight="1">
      <c r="A561" s="65"/>
      <c r="B561" s="65"/>
      <c r="C561" s="62"/>
      <c r="D561" s="221"/>
      <c r="E561" s="62"/>
      <c r="F561" s="62"/>
      <c r="G561" s="62"/>
      <c r="H561" s="62"/>
      <c r="I561" s="62"/>
      <c r="J561" s="62"/>
      <c r="K561" s="62"/>
      <c r="L561" s="36"/>
      <c r="M561" s="36"/>
      <c r="N561" s="62"/>
      <c r="O561" s="45"/>
      <c r="P561" s="45"/>
      <c r="Q561" s="8"/>
      <c r="R561" s="7"/>
      <c r="S561" s="7"/>
      <c r="T561" s="8"/>
      <c r="U561" s="7"/>
      <c r="V561" s="7"/>
      <c r="W561" s="6"/>
      <c r="X561" s="6"/>
      <c r="Y561" s="6"/>
      <c r="Z561" s="8"/>
      <c r="AA561" s="7"/>
      <c r="AB561" s="7"/>
      <c r="AC561" s="8"/>
      <c r="AD561" s="7"/>
      <c r="AE561" s="7"/>
      <c r="AF561" s="8"/>
      <c r="AG561" s="7"/>
      <c r="AH561" s="7"/>
      <c r="AI561" s="7"/>
    </row>
    <row r="562" spans="1:35" s="5" customFormat="1" ht="24.95" customHeight="1">
      <c r="A562" s="65"/>
      <c r="B562" s="65"/>
      <c r="C562" s="62"/>
      <c r="D562" s="221"/>
      <c r="E562" s="62"/>
      <c r="F562" s="62"/>
      <c r="G562" s="62"/>
      <c r="H562" s="62"/>
      <c r="I562" s="62"/>
      <c r="J562" s="62"/>
      <c r="K562" s="62"/>
      <c r="L562" s="36"/>
      <c r="M562" s="36"/>
      <c r="N562" s="62"/>
      <c r="O562" s="45"/>
      <c r="P562" s="45"/>
      <c r="Q562" s="8"/>
      <c r="R562" s="7"/>
      <c r="S562" s="7"/>
      <c r="T562" s="8"/>
      <c r="U562" s="7"/>
      <c r="V562" s="7"/>
      <c r="W562" s="6"/>
      <c r="X562" s="6"/>
      <c r="Y562" s="6"/>
      <c r="Z562" s="8"/>
      <c r="AA562" s="7"/>
      <c r="AB562" s="7"/>
      <c r="AC562" s="8"/>
      <c r="AD562" s="7"/>
      <c r="AE562" s="7"/>
      <c r="AF562" s="8"/>
      <c r="AG562" s="7"/>
      <c r="AH562" s="7"/>
      <c r="AI562" s="7"/>
    </row>
    <row r="563" spans="1:35" s="5" customFormat="1" ht="24.95" customHeight="1">
      <c r="A563" s="65"/>
      <c r="B563" s="65"/>
      <c r="C563" s="62"/>
      <c r="D563" s="221"/>
      <c r="E563" s="62"/>
      <c r="F563" s="62"/>
      <c r="G563" s="62"/>
      <c r="H563" s="62"/>
      <c r="I563" s="62"/>
      <c r="J563" s="62"/>
      <c r="K563" s="62"/>
      <c r="L563" s="36"/>
      <c r="M563" s="36"/>
      <c r="N563" s="62"/>
      <c r="O563" s="45"/>
      <c r="P563" s="45"/>
      <c r="Q563" s="8"/>
      <c r="R563" s="7"/>
      <c r="S563" s="7"/>
      <c r="T563" s="8"/>
      <c r="U563" s="7"/>
      <c r="V563" s="7"/>
      <c r="W563" s="6"/>
      <c r="X563" s="6"/>
      <c r="Y563" s="6"/>
      <c r="Z563" s="8"/>
      <c r="AA563" s="7"/>
      <c r="AB563" s="7"/>
      <c r="AC563" s="8"/>
      <c r="AD563" s="7"/>
      <c r="AE563" s="7"/>
      <c r="AF563" s="8"/>
      <c r="AG563" s="7"/>
      <c r="AH563" s="7"/>
      <c r="AI563" s="7"/>
    </row>
    <row r="564" spans="1:35" s="5" customFormat="1" ht="24.95" customHeight="1">
      <c r="A564" s="65"/>
      <c r="B564" s="65"/>
      <c r="C564" s="62"/>
      <c r="D564" s="221"/>
      <c r="E564" s="62"/>
      <c r="F564" s="62"/>
      <c r="G564" s="62"/>
      <c r="H564" s="62"/>
      <c r="I564" s="62"/>
      <c r="J564" s="62"/>
      <c r="K564" s="62"/>
      <c r="L564" s="36"/>
      <c r="M564" s="36"/>
      <c r="N564" s="62"/>
      <c r="O564" s="45"/>
      <c r="P564" s="45"/>
      <c r="Q564" s="8"/>
      <c r="R564" s="7"/>
      <c r="S564" s="7"/>
      <c r="T564" s="8"/>
      <c r="U564" s="7"/>
      <c r="V564" s="7"/>
      <c r="W564" s="6"/>
      <c r="X564" s="6"/>
      <c r="Y564" s="6"/>
      <c r="Z564" s="8"/>
      <c r="AA564" s="7"/>
      <c r="AB564" s="7"/>
      <c r="AC564" s="8"/>
      <c r="AD564" s="7"/>
      <c r="AE564" s="7"/>
      <c r="AF564" s="8"/>
      <c r="AG564" s="7"/>
      <c r="AH564" s="7"/>
      <c r="AI564" s="7"/>
    </row>
    <row r="565" spans="1:35" s="5" customFormat="1" ht="24.95" customHeight="1">
      <c r="A565" s="65"/>
      <c r="B565" s="65"/>
      <c r="C565" s="62"/>
      <c r="D565" s="221"/>
      <c r="E565" s="62"/>
      <c r="F565" s="62"/>
      <c r="G565" s="62"/>
      <c r="H565" s="62"/>
      <c r="I565" s="62"/>
      <c r="J565" s="62"/>
      <c r="K565" s="62"/>
      <c r="L565" s="36"/>
      <c r="M565" s="36"/>
      <c r="N565" s="62"/>
      <c r="O565" s="45"/>
      <c r="P565" s="45"/>
      <c r="Q565" s="8"/>
      <c r="R565" s="7"/>
      <c r="S565" s="7"/>
      <c r="T565" s="8"/>
      <c r="U565" s="7"/>
      <c r="V565" s="7"/>
      <c r="W565" s="6"/>
      <c r="X565" s="6"/>
      <c r="Y565" s="6"/>
      <c r="Z565" s="8"/>
      <c r="AA565" s="7"/>
      <c r="AB565" s="7"/>
      <c r="AC565" s="8"/>
      <c r="AD565" s="7"/>
      <c r="AE565" s="7"/>
      <c r="AF565" s="8"/>
      <c r="AG565" s="7"/>
      <c r="AH565" s="7"/>
      <c r="AI565" s="7"/>
    </row>
    <row r="566" spans="1:35" s="5" customFormat="1" ht="24.95" customHeight="1">
      <c r="A566" s="65"/>
      <c r="B566" s="65"/>
      <c r="C566" s="62"/>
      <c r="D566" s="221"/>
      <c r="E566" s="62"/>
      <c r="F566" s="62"/>
      <c r="G566" s="62"/>
      <c r="H566" s="62"/>
      <c r="I566" s="62"/>
      <c r="J566" s="62"/>
      <c r="K566" s="62"/>
      <c r="L566" s="36"/>
      <c r="M566" s="36"/>
      <c r="N566" s="62"/>
      <c r="O566" s="45"/>
      <c r="P566" s="45"/>
      <c r="Q566" s="8"/>
      <c r="R566" s="7"/>
      <c r="S566" s="7"/>
      <c r="T566" s="8"/>
      <c r="U566" s="7"/>
      <c r="V566" s="7"/>
      <c r="W566" s="6"/>
      <c r="X566" s="6"/>
      <c r="Y566" s="6"/>
      <c r="Z566" s="8"/>
      <c r="AA566" s="7"/>
      <c r="AB566" s="7"/>
      <c r="AC566" s="8"/>
      <c r="AD566" s="7"/>
      <c r="AE566" s="7"/>
      <c r="AF566" s="8"/>
      <c r="AG566" s="7"/>
      <c r="AH566" s="7"/>
      <c r="AI566" s="7"/>
    </row>
    <row r="567" spans="1:35" s="5" customFormat="1" ht="24.95" customHeight="1">
      <c r="A567" s="65"/>
      <c r="B567" s="65"/>
      <c r="C567" s="62"/>
      <c r="D567" s="221"/>
      <c r="E567" s="62"/>
      <c r="F567" s="62"/>
      <c r="G567" s="62"/>
      <c r="H567" s="62"/>
      <c r="I567" s="62"/>
      <c r="J567" s="62"/>
      <c r="K567" s="62"/>
      <c r="L567" s="36"/>
      <c r="M567" s="36"/>
      <c r="N567" s="62"/>
      <c r="O567" s="45"/>
      <c r="P567" s="45"/>
      <c r="Q567" s="8"/>
      <c r="R567" s="7"/>
      <c r="S567" s="7"/>
      <c r="T567" s="8"/>
      <c r="U567" s="7"/>
      <c r="V567" s="7"/>
      <c r="W567" s="6"/>
      <c r="X567" s="6"/>
      <c r="Y567" s="6"/>
      <c r="Z567" s="8"/>
      <c r="AA567" s="7"/>
      <c r="AB567" s="7"/>
      <c r="AC567" s="8"/>
      <c r="AD567" s="7"/>
      <c r="AE567" s="7"/>
      <c r="AF567" s="8"/>
      <c r="AG567" s="7"/>
      <c r="AH567" s="7"/>
      <c r="AI567" s="7"/>
    </row>
    <row r="568" spans="1:35" s="5" customFormat="1" ht="24.95" customHeight="1">
      <c r="A568" s="65"/>
      <c r="B568" s="65"/>
      <c r="C568" s="62"/>
      <c r="D568" s="221"/>
      <c r="E568" s="62"/>
      <c r="F568" s="62"/>
      <c r="G568" s="62"/>
      <c r="H568" s="62"/>
      <c r="I568" s="62"/>
      <c r="J568" s="62"/>
      <c r="K568" s="62"/>
      <c r="L568" s="36"/>
      <c r="M568" s="36"/>
      <c r="N568" s="62"/>
      <c r="O568" s="45"/>
      <c r="P568" s="45"/>
      <c r="Q568" s="8"/>
      <c r="R568" s="7"/>
      <c r="S568" s="7"/>
      <c r="T568" s="8"/>
      <c r="U568" s="7"/>
      <c r="V568" s="7"/>
      <c r="W568" s="6"/>
      <c r="X568" s="6"/>
      <c r="Y568" s="6"/>
      <c r="Z568" s="8"/>
      <c r="AA568" s="7"/>
      <c r="AB568" s="7"/>
      <c r="AC568" s="8"/>
      <c r="AD568" s="7"/>
      <c r="AE568" s="7"/>
      <c r="AF568" s="8"/>
      <c r="AG568" s="7"/>
      <c r="AH568" s="7"/>
      <c r="AI568" s="7"/>
    </row>
    <row r="569" spans="1:35" s="5" customFormat="1" ht="24.95" customHeight="1">
      <c r="A569" s="65"/>
      <c r="B569" s="65"/>
      <c r="C569" s="62"/>
      <c r="D569" s="221"/>
      <c r="E569" s="62"/>
      <c r="F569" s="62"/>
      <c r="G569" s="62"/>
      <c r="H569" s="62"/>
      <c r="I569" s="62"/>
      <c r="J569" s="62"/>
      <c r="K569" s="62"/>
      <c r="L569" s="36"/>
      <c r="M569" s="36"/>
      <c r="N569" s="62"/>
      <c r="O569" s="45"/>
      <c r="P569" s="45"/>
      <c r="Q569" s="8"/>
      <c r="R569" s="7"/>
      <c r="S569" s="7"/>
      <c r="T569" s="8"/>
      <c r="U569" s="7"/>
      <c r="V569" s="7"/>
      <c r="W569" s="6"/>
      <c r="X569" s="6"/>
      <c r="Y569" s="6"/>
      <c r="Z569" s="8"/>
      <c r="AA569" s="7"/>
      <c r="AB569" s="7"/>
      <c r="AC569" s="8"/>
      <c r="AD569" s="7"/>
      <c r="AE569" s="7"/>
      <c r="AF569" s="8"/>
      <c r="AG569" s="7"/>
      <c r="AH569" s="7"/>
      <c r="AI569" s="7"/>
    </row>
    <row r="570" spans="1:35" s="5" customFormat="1" ht="24.95" customHeight="1">
      <c r="A570" s="65"/>
      <c r="B570" s="65"/>
      <c r="C570" s="62"/>
      <c r="D570" s="221"/>
      <c r="E570" s="62"/>
      <c r="F570" s="62"/>
      <c r="G570" s="62"/>
      <c r="H570" s="62"/>
      <c r="I570" s="62"/>
      <c r="J570" s="62"/>
      <c r="K570" s="62"/>
      <c r="L570" s="36"/>
      <c r="M570" s="36"/>
      <c r="N570" s="62"/>
      <c r="O570" s="45"/>
      <c r="P570" s="45"/>
      <c r="Q570" s="8"/>
      <c r="R570" s="7"/>
      <c r="S570" s="7"/>
      <c r="T570" s="8"/>
      <c r="U570" s="7"/>
      <c r="V570" s="7"/>
      <c r="W570" s="6"/>
      <c r="X570" s="6"/>
      <c r="Y570" s="6"/>
      <c r="Z570" s="8"/>
      <c r="AA570" s="7"/>
      <c r="AB570" s="7"/>
      <c r="AC570" s="8"/>
      <c r="AD570" s="7"/>
      <c r="AE570" s="7"/>
      <c r="AF570" s="8"/>
      <c r="AG570" s="7"/>
      <c r="AH570" s="7"/>
      <c r="AI570" s="7"/>
    </row>
    <row r="571" spans="1:35" s="5" customFormat="1" ht="24.95" customHeight="1">
      <c r="A571" s="65"/>
      <c r="B571" s="65"/>
      <c r="C571" s="62"/>
      <c r="D571" s="221"/>
      <c r="E571" s="62"/>
      <c r="F571" s="62"/>
      <c r="G571" s="62"/>
      <c r="H571" s="62"/>
      <c r="I571" s="62"/>
      <c r="J571" s="62"/>
      <c r="K571" s="62"/>
      <c r="L571" s="36"/>
      <c r="M571" s="36"/>
      <c r="N571" s="62"/>
      <c r="O571" s="45"/>
      <c r="P571" s="45"/>
      <c r="Q571" s="8"/>
      <c r="R571" s="7"/>
      <c r="S571" s="7"/>
      <c r="T571" s="8"/>
      <c r="U571" s="7"/>
      <c r="V571" s="7"/>
      <c r="W571" s="6"/>
      <c r="X571" s="6"/>
      <c r="Y571" s="6"/>
      <c r="Z571" s="8"/>
      <c r="AA571" s="7"/>
      <c r="AB571" s="7"/>
      <c r="AC571" s="8"/>
      <c r="AD571" s="7"/>
      <c r="AE571" s="7"/>
      <c r="AF571" s="8"/>
      <c r="AG571" s="7"/>
      <c r="AH571" s="7"/>
      <c r="AI571" s="7"/>
    </row>
    <row r="572" spans="1:35" s="5" customFormat="1" ht="24.95" customHeight="1">
      <c r="A572" s="65"/>
      <c r="B572" s="65"/>
      <c r="C572" s="62"/>
      <c r="D572" s="221"/>
      <c r="E572" s="62"/>
      <c r="F572" s="62"/>
      <c r="G572" s="62"/>
      <c r="H572" s="62"/>
      <c r="I572" s="62"/>
      <c r="J572" s="62"/>
      <c r="K572" s="62"/>
      <c r="L572" s="36"/>
      <c r="M572" s="36"/>
      <c r="N572" s="62"/>
      <c r="O572" s="45"/>
      <c r="P572" s="45"/>
      <c r="Q572" s="8"/>
      <c r="R572" s="7"/>
      <c r="S572" s="7"/>
      <c r="T572" s="8"/>
      <c r="U572" s="7"/>
      <c r="V572" s="7"/>
      <c r="W572" s="6"/>
      <c r="X572" s="6"/>
      <c r="Y572" s="6"/>
      <c r="Z572" s="8"/>
      <c r="AA572" s="7"/>
      <c r="AB572" s="7"/>
      <c r="AC572" s="8"/>
      <c r="AD572" s="7"/>
      <c r="AE572" s="7"/>
      <c r="AF572" s="8"/>
      <c r="AG572" s="7"/>
      <c r="AH572" s="7"/>
      <c r="AI572" s="7"/>
    </row>
    <row r="573" spans="1:35" s="5" customFormat="1" ht="24.95" customHeight="1">
      <c r="A573" s="65"/>
      <c r="B573" s="65"/>
      <c r="C573" s="62"/>
      <c r="D573" s="221"/>
      <c r="E573" s="62"/>
      <c r="F573" s="62"/>
      <c r="G573" s="62"/>
      <c r="H573" s="62"/>
      <c r="I573" s="62"/>
      <c r="J573" s="62"/>
      <c r="K573" s="62"/>
      <c r="L573" s="36"/>
      <c r="M573" s="36"/>
      <c r="N573" s="62"/>
      <c r="O573" s="45"/>
      <c r="P573" s="45"/>
      <c r="Q573" s="8"/>
      <c r="R573" s="7"/>
      <c r="S573" s="7"/>
      <c r="T573" s="8"/>
      <c r="U573" s="7"/>
      <c r="V573" s="7"/>
      <c r="W573" s="6"/>
      <c r="X573" s="6"/>
      <c r="Y573" s="6"/>
      <c r="Z573" s="8"/>
      <c r="AA573" s="7"/>
      <c r="AB573" s="7"/>
      <c r="AC573" s="8"/>
      <c r="AD573" s="7"/>
      <c r="AE573" s="7"/>
      <c r="AF573" s="8"/>
      <c r="AG573" s="7"/>
      <c r="AH573" s="7"/>
      <c r="AI573" s="7"/>
    </row>
    <row r="574" spans="1:35" s="5" customFormat="1" ht="24.95" customHeight="1">
      <c r="A574" s="65"/>
      <c r="B574" s="65"/>
      <c r="C574" s="62"/>
      <c r="D574" s="221"/>
      <c r="E574" s="62"/>
      <c r="F574" s="62"/>
      <c r="G574" s="62"/>
      <c r="H574" s="62"/>
      <c r="I574" s="62"/>
      <c r="J574" s="62"/>
      <c r="K574" s="62"/>
      <c r="L574" s="36"/>
      <c r="M574" s="36"/>
      <c r="N574" s="62"/>
      <c r="O574" s="45"/>
      <c r="P574" s="45"/>
      <c r="Q574" s="8"/>
      <c r="R574" s="7"/>
      <c r="S574" s="7"/>
      <c r="T574" s="8"/>
      <c r="U574" s="7"/>
      <c r="V574" s="7"/>
      <c r="W574" s="6"/>
      <c r="X574" s="6"/>
      <c r="Y574" s="6"/>
      <c r="Z574" s="8"/>
      <c r="AA574" s="7"/>
      <c r="AB574" s="7"/>
      <c r="AC574" s="8"/>
      <c r="AD574" s="7"/>
      <c r="AE574" s="7"/>
      <c r="AF574" s="8"/>
      <c r="AG574" s="7"/>
      <c r="AH574" s="7"/>
      <c r="AI574" s="7"/>
    </row>
    <row r="575" spans="1:35" s="5" customFormat="1" ht="24.95" customHeight="1">
      <c r="A575" s="65"/>
      <c r="B575" s="65"/>
      <c r="C575" s="62"/>
      <c r="D575" s="221"/>
      <c r="E575" s="62"/>
      <c r="F575" s="62"/>
      <c r="G575" s="62"/>
      <c r="H575" s="62"/>
      <c r="I575" s="62"/>
      <c r="J575" s="62"/>
      <c r="K575" s="62"/>
      <c r="L575" s="36"/>
      <c r="M575" s="36"/>
      <c r="N575" s="62"/>
      <c r="O575" s="45"/>
      <c r="P575" s="45"/>
      <c r="Q575" s="8"/>
      <c r="R575" s="7"/>
      <c r="S575" s="7"/>
      <c r="T575" s="8"/>
      <c r="U575" s="7"/>
      <c r="V575" s="7"/>
      <c r="W575" s="6"/>
      <c r="X575" s="6"/>
      <c r="Y575" s="6"/>
      <c r="Z575" s="8"/>
      <c r="AA575" s="7"/>
      <c r="AB575" s="7"/>
      <c r="AC575" s="8"/>
      <c r="AD575" s="7"/>
      <c r="AE575" s="7"/>
      <c r="AF575" s="8"/>
      <c r="AG575" s="7"/>
      <c r="AH575" s="7"/>
      <c r="AI575" s="7"/>
    </row>
    <row r="576" spans="1:35" s="5" customFormat="1" ht="24.95" customHeight="1">
      <c r="A576" s="65"/>
      <c r="B576" s="65"/>
      <c r="C576" s="62"/>
      <c r="D576" s="221"/>
      <c r="E576" s="62"/>
      <c r="F576" s="62"/>
      <c r="G576" s="62"/>
      <c r="H576" s="62"/>
      <c r="I576" s="62"/>
      <c r="J576" s="62"/>
      <c r="K576" s="62"/>
      <c r="L576" s="36"/>
      <c r="M576" s="36"/>
      <c r="N576" s="62"/>
      <c r="O576" s="45"/>
      <c r="P576" s="45"/>
      <c r="Q576" s="8"/>
      <c r="R576" s="7"/>
      <c r="S576" s="7"/>
      <c r="T576" s="8"/>
      <c r="U576" s="7"/>
      <c r="V576" s="7"/>
      <c r="W576" s="6"/>
      <c r="X576" s="6"/>
      <c r="Y576" s="6"/>
      <c r="Z576" s="8"/>
      <c r="AA576" s="7"/>
      <c r="AB576" s="7"/>
      <c r="AC576" s="8"/>
      <c r="AD576" s="7"/>
      <c r="AE576" s="7"/>
      <c r="AF576" s="8"/>
      <c r="AG576" s="7"/>
      <c r="AH576" s="7"/>
      <c r="AI576" s="7"/>
    </row>
    <row r="577" spans="1:35" s="5" customFormat="1" ht="24.95" customHeight="1">
      <c r="A577" s="65"/>
      <c r="B577" s="65"/>
      <c r="C577" s="62"/>
      <c r="D577" s="221"/>
      <c r="E577" s="62"/>
      <c r="F577" s="62"/>
      <c r="G577" s="62"/>
      <c r="H577" s="62"/>
      <c r="I577" s="62"/>
      <c r="J577" s="62"/>
      <c r="K577" s="62"/>
      <c r="L577" s="36"/>
      <c r="M577" s="36"/>
      <c r="N577" s="62"/>
      <c r="O577" s="45"/>
      <c r="P577" s="45"/>
      <c r="Q577" s="8"/>
      <c r="R577" s="7"/>
      <c r="S577" s="7"/>
      <c r="T577" s="8"/>
      <c r="U577" s="7"/>
      <c r="V577" s="7"/>
      <c r="W577" s="6"/>
      <c r="X577" s="6"/>
      <c r="Y577" s="6"/>
      <c r="Z577" s="8"/>
      <c r="AA577" s="7"/>
      <c r="AB577" s="7"/>
      <c r="AC577" s="8"/>
      <c r="AD577" s="7"/>
      <c r="AE577" s="7"/>
      <c r="AF577" s="8"/>
      <c r="AG577" s="7"/>
      <c r="AH577" s="7"/>
      <c r="AI577" s="7"/>
    </row>
    <row r="578" spans="1:35" s="5" customFormat="1" ht="24.95" customHeight="1">
      <c r="A578" s="65"/>
      <c r="B578" s="65"/>
      <c r="C578" s="62"/>
      <c r="D578" s="221"/>
      <c r="E578" s="62"/>
      <c r="F578" s="62"/>
      <c r="G578" s="62"/>
      <c r="H578" s="62"/>
      <c r="I578" s="62"/>
      <c r="J578" s="62"/>
      <c r="K578" s="62"/>
      <c r="L578" s="36"/>
      <c r="M578" s="36"/>
      <c r="N578" s="62"/>
      <c r="O578" s="45"/>
      <c r="P578" s="45"/>
      <c r="Q578" s="8"/>
      <c r="R578" s="7"/>
      <c r="S578" s="7"/>
      <c r="T578" s="8"/>
      <c r="U578" s="7"/>
      <c r="V578" s="7"/>
      <c r="W578" s="6"/>
      <c r="X578" s="6"/>
      <c r="Y578" s="6"/>
      <c r="Z578" s="8"/>
      <c r="AA578" s="7"/>
      <c r="AB578" s="7"/>
      <c r="AC578" s="8"/>
      <c r="AD578" s="7"/>
      <c r="AE578" s="7"/>
      <c r="AF578" s="8"/>
      <c r="AG578" s="7"/>
      <c r="AH578" s="7"/>
      <c r="AI578" s="7"/>
    </row>
    <row r="579" spans="1:35" s="5" customFormat="1" ht="24.95" customHeight="1">
      <c r="A579" s="65"/>
      <c r="B579" s="65"/>
      <c r="C579" s="62"/>
      <c r="D579" s="221"/>
      <c r="E579" s="62"/>
      <c r="F579" s="62"/>
      <c r="G579" s="62"/>
      <c r="H579" s="62"/>
      <c r="I579" s="62"/>
      <c r="J579" s="62"/>
      <c r="K579" s="62"/>
      <c r="L579" s="36"/>
      <c r="M579" s="36"/>
      <c r="N579" s="62"/>
      <c r="O579" s="45"/>
      <c r="P579" s="45"/>
      <c r="Q579" s="8"/>
      <c r="R579" s="7"/>
      <c r="S579" s="7"/>
      <c r="T579" s="8"/>
      <c r="U579" s="7"/>
      <c r="V579" s="7"/>
      <c r="W579" s="6"/>
      <c r="X579" s="6"/>
      <c r="Y579" s="6"/>
      <c r="Z579" s="8"/>
      <c r="AA579" s="7"/>
      <c r="AB579" s="7"/>
      <c r="AC579" s="8"/>
      <c r="AD579" s="7"/>
      <c r="AE579" s="7"/>
      <c r="AF579" s="8"/>
      <c r="AG579" s="7"/>
      <c r="AH579" s="7"/>
      <c r="AI579" s="7"/>
    </row>
    <row r="580" spans="1:35" s="5" customFormat="1" ht="24.95" customHeight="1">
      <c r="A580" s="65"/>
      <c r="B580" s="65"/>
      <c r="C580" s="62"/>
      <c r="D580" s="221"/>
      <c r="E580" s="62"/>
      <c r="F580" s="62"/>
      <c r="G580" s="62"/>
      <c r="H580" s="62"/>
      <c r="I580" s="62"/>
      <c r="J580" s="62"/>
      <c r="K580" s="62"/>
      <c r="L580" s="36"/>
      <c r="M580" s="36"/>
      <c r="N580" s="62"/>
      <c r="O580" s="45"/>
      <c r="P580" s="45"/>
      <c r="Q580" s="8"/>
      <c r="R580" s="7"/>
      <c r="S580" s="7"/>
      <c r="T580" s="8"/>
      <c r="U580" s="7"/>
      <c r="V580" s="7"/>
      <c r="W580" s="6"/>
      <c r="X580" s="6"/>
      <c r="Y580" s="6"/>
      <c r="Z580" s="8"/>
      <c r="AA580" s="7"/>
      <c r="AB580" s="7"/>
      <c r="AC580" s="8"/>
      <c r="AD580" s="7"/>
      <c r="AE580" s="7"/>
      <c r="AF580" s="8"/>
      <c r="AG580" s="7"/>
      <c r="AH580" s="7"/>
      <c r="AI580" s="7"/>
    </row>
    <row r="581" spans="1:35" s="5" customFormat="1" ht="24.95" customHeight="1">
      <c r="A581" s="65"/>
      <c r="B581" s="65"/>
      <c r="C581" s="62"/>
      <c r="D581" s="221"/>
      <c r="E581" s="62"/>
      <c r="F581" s="62"/>
      <c r="G581" s="62"/>
      <c r="H581" s="62"/>
      <c r="I581" s="62"/>
      <c r="J581" s="62"/>
      <c r="K581" s="62"/>
      <c r="L581" s="36"/>
      <c r="M581" s="36"/>
      <c r="N581" s="62"/>
      <c r="O581" s="45"/>
      <c r="P581" s="45"/>
      <c r="Q581" s="8"/>
      <c r="R581" s="7"/>
      <c r="S581" s="7"/>
      <c r="T581" s="8"/>
      <c r="U581" s="7"/>
      <c r="V581" s="7"/>
      <c r="W581" s="6"/>
      <c r="X581" s="6"/>
      <c r="Y581" s="6"/>
      <c r="Z581" s="8"/>
      <c r="AA581" s="7"/>
      <c r="AB581" s="7"/>
      <c r="AC581" s="8"/>
      <c r="AD581" s="7"/>
      <c r="AE581" s="7"/>
      <c r="AF581" s="8"/>
      <c r="AG581" s="7"/>
      <c r="AH581" s="7"/>
      <c r="AI581" s="7"/>
    </row>
    <row r="582" spans="1:35" s="5" customFormat="1" ht="24.95" customHeight="1">
      <c r="A582" s="65"/>
      <c r="B582" s="65"/>
      <c r="C582" s="62"/>
      <c r="D582" s="221"/>
      <c r="E582" s="62"/>
      <c r="F582" s="62"/>
      <c r="G582" s="62"/>
      <c r="H582" s="62"/>
      <c r="I582" s="62"/>
      <c r="J582" s="62"/>
      <c r="K582" s="62"/>
      <c r="L582" s="36"/>
      <c r="M582" s="36"/>
      <c r="N582" s="62"/>
      <c r="O582" s="45"/>
      <c r="P582" s="45"/>
      <c r="Q582" s="8"/>
      <c r="R582" s="7"/>
      <c r="S582" s="7"/>
      <c r="T582" s="8"/>
      <c r="U582" s="7"/>
      <c r="V582" s="7"/>
      <c r="W582" s="6"/>
      <c r="X582" s="6"/>
      <c r="Y582" s="6"/>
      <c r="Z582" s="8"/>
      <c r="AA582" s="7"/>
      <c r="AB582" s="7"/>
      <c r="AC582" s="8"/>
      <c r="AD582" s="7"/>
      <c r="AE582" s="7"/>
      <c r="AF582" s="8"/>
      <c r="AG582" s="7"/>
      <c r="AH582" s="7"/>
      <c r="AI582" s="7"/>
    </row>
    <row r="583" spans="1:35" s="5" customFormat="1" ht="24.95" customHeight="1">
      <c r="A583" s="65"/>
      <c r="B583" s="65"/>
      <c r="C583" s="62"/>
      <c r="D583" s="221"/>
      <c r="E583" s="62"/>
      <c r="F583" s="62"/>
      <c r="G583" s="62"/>
      <c r="H583" s="62"/>
      <c r="I583" s="62"/>
      <c r="J583" s="62"/>
      <c r="K583" s="62"/>
      <c r="L583" s="36"/>
      <c r="M583" s="36"/>
      <c r="N583" s="62"/>
      <c r="O583" s="45"/>
      <c r="P583" s="45"/>
      <c r="Q583" s="8"/>
      <c r="R583" s="7"/>
      <c r="S583" s="7"/>
      <c r="T583" s="8"/>
      <c r="U583" s="7"/>
      <c r="V583" s="7"/>
      <c r="W583" s="6"/>
      <c r="X583" s="6"/>
      <c r="Y583" s="6"/>
      <c r="Z583" s="8"/>
      <c r="AA583" s="7"/>
      <c r="AB583" s="7"/>
      <c r="AC583" s="8"/>
      <c r="AD583" s="7"/>
      <c r="AE583" s="7"/>
      <c r="AF583" s="8"/>
      <c r="AG583" s="7"/>
      <c r="AH583" s="7"/>
      <c r="AI583" s="7"/>
    </row>
    <row r="584" spans="1:35" s="5" customFormat="1" ht="24.95" customHeight="1">
      <c r="A584" s="65"/>
      <c r="B584" s="65"/>
      <c r="C584" s="62"/>
      <c r="D584" s="221"/>
      <c r="E584" s="62"/>
      <c r="F584" s="62"/>
      <c r="G584" s="62"/>
      <c r="H584" s="62"/>
      <c r="I584" s="62"/>
      <c r="J584" s="62"/>
      <c r="K584" s="62"/>
      <c r="L584" s="36"/>
      <c r="M584" s="36"/>
      <c r="N584" s="62"/>
      <c r="O584" s="45"/>
      <c r="P584" s="45"/>
      <c r="Q584" s="8"/>
      <c r="R584" s="7"/>
      <c r="S584" s="7"/>
      <c r="T584" s="8"/>
      <c r="U584" s="7"/>
      <c r="V584" s="7"/>
      <c r="W584" s="6"/>
      <c r="X584" s="6"/>
      <c r="Y584" s="6"/>
      <c r="Z584" s="8"/>
      <c r="AA584" s="7"/>
      <c r="AB584" s="7"/>
      <c r="AC584" s="8"/>
      <c r="AD584" s="7"/>
      <c r="AE584" s="7"/>
      <c r="AF584" s="8"/>
      <c r="AG584" s="7"/>
      <c r="AH584" s="7"/>
      <c r="AI584" s="7"/>
    </row>
    <row r="585" spans="1:35" s="5" customFormat="1" ht="24.95" customHeight="1">
      <c r="A585" s="65"/>
      <c r="B585" s="65"/>
      <c r="C585" s="62"/>
      <c r="D585" s="221"/>
      <c r="E585" s="62"/>
      <c r="F585" s="62"/>
      <c r="G585" s="62"/>
      <c r="H585" s="62"/>
      <c r="I585" s="62"/>
      <c r="J585" s="62"/>
      <c r="K585" s="62"/>
      <c r="L585" s="36"/>
      <c r="M585" s="36"/>
      <c r="N585" s="62"/>
      <c r="O585" s="45"/>
      <c r="P585" s="45"/>
      <c r="Q585" s="8"/>
      <c r="R585" s="7"/>
      <c r="S585" s="7"/>
      <c r="T585" s="8"/>
      <c r="U585" s="7"/>
      <c r="V585" s="7"/>
      <c r="W585" s="6"/>
      <c r="X585" s="6"/>
      <c r="Y585" s="6"/>
      <c r="Z585" s="8"/>
      <c r="AA585" s="7"/>
      <c r="AB585" s="7"/>
      <c r="AC585" s="8"/>
      <c r="AD585" s="7"/>
      <c r="AE585" s="7"/>
      <c r="AF585" s="8"/>
      <c r="AG585" s="7"/>
      <c r="AH585" s="7"/>
      <c r="AI585" s="7"/>
    </row>
    <row r="586" spans="1:35" s="5" customFormat="1" ht="24.95" customHeight="1">
      <c r="A586" s="65"/>
      <c r="B586" s="65"/>
      <c r="C586" s="62"/>
      <c r="D586" s="221"/>
      <c r="E586" s="62"/>
      <c r="F586" s="62"/>
      <c r="G586" s="62"/>
      <c r="H586" s="62"/>
      <c r="I586" s="62"/>
      <c r="J586" s="62"/>
      <c r="K586" s="62"/>
      <c r="L586" s="36"/>
      <c r="M586" s="36"/>
      <c r="N586" s="62"/>
      <c r="O586" s="45"/>
      <c r="P586" s="45"/>
      <c r="Q586" s="8"/>
      <c r="R586" s="7"/>
      <c r="S586" s="7"/>
      <c r="T586" s="8"/>
      <c r="U586" s="7"/>
      <c r="V586" s="7"/>
      <c r="W586" s="6"/>
      <c r="X586" s="6"/>
      <c r="Y586" s="6"/>
      <c r="Z586" s="8"/>
      <c r="AA586" s="7"/>
      <c r="AB586" s="7"/>
      <c r="AC586" s="8"/>
      <c r="AD586" s="7"/>
      <c r="AE586" s="7"/>
      <c r="AF586" s="8"/>
      <c r="AG586" s="7"/>
      <c r="AH586" s="7"/>
      <c r="AI586" s="7"/>
    </row>
    <row r="587" spans="1:35" s="5" customFormat="1" ht="24.95" customHeight="1">
      <c r="A587" s="65"/>
      <c r="B587" s="65"/>
      <c r="C587" s="62"/>
      <c r="D587" s="221"/>
      <c r="E587" s="62"/>
      <c r="F587" s="62"/>
      <c r="G587" s="62"/>
      <c r="H587" s="62"/>
      <c r="I587" s="62"/>
      <c r="J587" s="62"/>
      <c r="K587" s="62"/>
      <c r="L587" s="36"/>
      <c r="M587" s="36"/>
      <c r="N587" s="62"/>
      <c r="O587" s="45"/>
      <c r="P587" s="45"/>
      <c r="Q587" s="8"/>
      <c r="R587" s="7"/>
      <c r="S587" s="7"/>
      <c r="T587" s="8"/>
      <c r="U587" s="7"/>
      <c r="V587" s="7"/>
      <c r="W587" s="6"/>
      <c r="X587" s="6"/>
      <c r="Y587" s="6"/>
      <c r="Z587" s="8"/>
      <c r="AA587" s="7"/>
      <c r="AB587" s="7"/>
      <c r="AC587" s="8"/>
      <c r="AD587" s="7"/>
      <c r="AE587" s="7"/>
      <c r="AF587" s="8"/>
      <c r="AG587" s="7"/>
      <c r="AH587" s="7"/>
      <c r="AI587" s="7"/>
    </row>
    <row r="588" spans="1:35" s="5" customFormat="1" ht="24.95" customHeight="1">
      <c r="A588" s="65"/>
      <c r="B588" s="65"/>
      <c r="C588" s="62"/>
      <c r="D588" s="221"/>
      <c r="E588" s="62"/>
      <c r="F588" s="62"/>
      <c r="G588" s="62"/>
      <c r="H588" s="62"/>
      <c r="I588" s="62"/>
      <c r="J588" s="62"/>
      <c r="K588" s="62"/>
      <c r="L588" s="36"/>
      <c r="M588" s="36"/>
      <c r="N588" s="62"/>
      <c r="O588" s="45"/>
      <c r="P588" s="45"/>
      <c r="Q588" s="8"/>
      <c r="R588" s="7"/>
      <c r="S588" s="7"/>
      <c r="T588" s="8"/>
      <c r="U588" s="7"/>
      <c r="V588" s="7"/>
      <c r="W588" s="6"/>
      <c r="X588" s="6"/>
      <c r="Y588" s="6"/>
      <c r="Z588" s="8"/>
      <c r="AA588" s="7"/>
      <c r="AB588" s="7"/>
      <c r="AC588" s="8"/>
      <c r="AD588" s="7"/>
      <c r="AE588" s="7"/>
      <c r="AF588" s="8"/>
      <c r="AG588" s="7"/>
      <c r="AH588" s="7"/>
      <c r="AI588" s="7"/>
    </row>
    <row r="589" spans="1:35" s="5" customFormat="1" ht="24.95" customHeight="1">
      <c r="A589" s="65"/>
      <c r="B589" s="65"/>
      <c r="C589" s="62"/>
      <c r="D589" s="221"/>
      <c r="E589" s="62"/>
      <c r="F589" s="62"/>
      <c r="G589" s="62"/>
      <c r="H589" s="62"/>
      <c r="I589" s="62"/>
      <c r="J589" s="62"/>
      <c r="K589" s="62"/>
      <c r="L589" s="36"/>
      <c r="M589" s="36"/>
      <c r="N589" s="62"/>
      <c r="O589" s="45"/>
      <c r="P589" s="45"/>
      <c r="Q589" s="8"/>
      <c r="R589" s="7"/>
      <c r="S589" s="7"/>
      <c r="T589" s="8"/>
      <c r="U589" s="7"/>
      <c r="V589" s="7"/>
      <c r="W589" s="6"/>
      <c r="X589" s="6"/>
      <c r="Y589" s="6"/>
      <c r="Z589" s="8"/>
      <c r="AA589" s="7"/>
      <c r="AB589" s="7"/>
      <c r="AC589" s="8"/>
      <c r="AD589" s="7"/>
      <c r="AE589" s="7"/>
      <c r="AF589" s="8"/>
      <c r="AG589" s="7"/>
      <c r="AH589" s="7"/>
      <c r="AI589" s="7"/>
    </row>
    <row r="590" spans="1:35" s="5" customFormat="1" ht="24.95" customHeight="1">
      <c r="A590" s="65"/>
      <c r="B590" s="65"/>
      <c r="C590" s="62"/>
      <c r="D590" s="221"/>
      <c r="E590" s="62"/>
      <c r="F590" s="62"/>
      <c r="G590" s="62"/>
      <c r="H590" s="62"/>
      <c r="I590" s="62"/>
      <c r="J590" s="62"/>
      <c r="K590" s="62"/>
      <c r="L590" s="36"/>
      <c r="M590" s="36"/>
      <c r="N590" s="62"/>
      <c r="O590" s="45"/>
      <c r="P590" s="45"/>
      <c r="T590" s="8"/>
      <c r="U590" s="7"/>
      <c r="V590" s="7"/>
      <c r="W590" s="6"/>
      <c r="X590" s="6"/>
      <c r="Y590" s="6"/>
      <c r="Z590" s="8"/>
      <c r="AA590" s="7"/>
      <c r="AB590" s="7"/>
      <c r="AC590" s="8"/>
      <c r="AD590" s="7"/>
      <c r="AE590" s="7"/>
      <c r="AF590" s="8"/>
      <c r="AG590" s="7"/>
      <c r="AH590" s="7"/>
      <c r="AI590" s="7"/>
    </row>
    <row r="591" spans="1:35" s="5" customFormat="1" ht="24.95" customHeight="1">
      <c r="A591" s="65"/>
      <c r="B591" s="65"/>
      <c r="C591" s="62"/>
      <c r="D591" s="221"/>
      <c r="E591" s="62"/>
      <c r="F591" s="62"/>
      <c r="G591" s="62"/>
      <c r="H591" s="62"/>
      <c r="I591" s="62"/>
      <c r="J591" s="62"/>
      <c r="K591" s="62"/>
      <c r="L591" s="36"/>
      <c r="M591" s="36"/>
      <c r="N591" s="62"/>
      <c r="O591" s="45"/>
      <c r="P591" s="45"/>
      <c r="T591" s="8"/>
      <c r="U591" s="7"/>
      <c r="V591" s="7"/>
      <c r="W591" s="6"/>
      <c r="X591" s="6"/>
      <c r="Y591" s="6"/>
      <c r="Z591" s="8"/>
      <c r="AA591" s="7"/>
      <c r="AB591" s="7"/>
      <c r="AC591" s="8"/>
      <c r="AD591" s="7"/>
      <c r="AE591" s="7"/>
      <c r="AF591" s="8"/>
      <c r="AG591" s="7"/>
      <c r="AH591" s="7"/>
      <c r="AI591" s="7"/>
    </row>
    <row r="592" spans="1:35" s="5" customFormat="1" ht="24.95" customHeight="1">
      <c r="A592" s="65"/>
      <c r="B592" s="65"/>
      <c r="C592" s="62"/>
      <c r="D592" s="221"/>
      <c r="E592" s="62"/>
      <c r="F592" s="62"/>
      <c r="G592" s="62"/>
      <c r="H592" s="62"/>
      <c r="I592" s="62"/>
      <c r="J592" s="62"/>
      <c r="K592" s="62"/>
      <c r="L592" s="36"/>
      <c r="M592" s="36"/>
      <c r="N592" s="62"/>
      <c r="O592" s="45"/>
      <c r="P592" s="45"/>
      <c r="T592" s="8"/>
      <c r="U592" s="7"/>
      <c r="V592" s="7"/>
      <c r="W592" s="6"/>
      <c r="X592" s="6"/>
      <c r="Y592" s="6"/>
      <c r="Z592" s="8"/>
      <c r="AA592" s="7"/>
      <c r="AB592" s="7"/>
      <c r="AC592" s="8"/>
      <c r="AD592" s="7"/>
      <c r="AE592" s="7"/>
      <c r="AF592" s="8"/>
      <c r="AG592" s="7"/>
      <c r="AH592" s="7"/>
      <c r="AI592" s="7"/>
    </row>
    <row r="593" spans="1:35" s="5" customFormat="1" ht="24.95" customHeight="1">
      <c r="A593" s="65"/>
      <c r="B593" s="65"/>
      <c r="C593" s="62"/>
      <c r="D593" s="221"/>
      <c r="E593" s="62"/>
      <c r="F593" s="62"/>
      <c r="G593" s="62"/>
      <c r="H593" s="62"/>
      <c r="I593" s="62"/>
      <c r="J593" s="62"/>
      <c r="K593" s="62"/>
      <c r="L593" s="36"/>
      <c r="M593" s="36"/>
      <c r="N593" s="62"/>
      <c r="O593" s="45"/>
      <c r="P593" s="45"/>
      <c r="T593" s="8"/>
      <c r="U593" s="7"/>
      <c r="V593" s="7"/>
      <c r="W593" s="6"/>
      <c r="X593" s="6"/>
      <c r="Y593" s="6"/>
      <c r="Z593" s="8"/>
      <c r="AA593" s="7"/>
      <c r="AB593" s="7"/>
      <c r="AC593" s="8"/>
      <c r="AD593" s="7"/>
      <c r="AE593" s="7"/>
      <c r="AF593" s="8"/>
      <c r="AG593" s="7"/>
      <c r="AH593" s="7"/>
      <c r="AI593" s="7"/>
    </row>
    <row r="594" spans="1:35" s="5" customFormat="1" ht="24.95" customHeight="1">
      <c r="A594" s="65"/>
      <c r="B594" s="65"/>
      <c r="C594" s="62"/>
      <c r="D594" s="221"/>
      <c r="E594" s="62"/>
      <c r="F594" s="62"/>
      <c r="G594" s="62"/>
      <c r="H594" s="62"/>
      <c r="I594" s="62"/>
      <c r="J594" s="62"/>
      <c r="K594" s="62"/>
      <c r="L594" s="36"/>
      <c r="M594" s="36"/>
      <c r="N594" s="62"/>
      <c r="O594" s="45"/>
      <c r="P594" s="45"/>
      <c r="T594" s="8"/>
      <c r="U594" s="7"/>
      <c r="V594" s="7"/>
      <c r="W594" s="6"/>
      <c r="X594" s="6"/>
      <c r="Y594" s="6"/>
      <c r="Z594" s="8"/>
      <c r="AA594" s="7"/>
      <c r="AB594" s="7"/>
      <c r="AC594" s="8"/>
      <c r="AD594" s="7"/>
      <c r="AE594" s="7"/>
      <c r="AF594" s="8"/>
      <c r="AG594" s="7"/>
      <c r="AH594" s="7"/>
      <c r="AI594" s="7"/>
    </row>
    <row r="595" spans="1:35" s="5" customFormat="1" ht="24.95" customHeight="1">
      <c r="A595" s="65"/>
      <c r="B595" s="65"/>
      <c r="C595" s="62"/>
      <c r="D595" s="221"/>
      <c r="E595" s="62"/>
      <c r="F595" s="62"/>
      <c r="G595" s="62"/>
      <c r="H595" s="62"/>
      <c r="I595" s="62"/>
      <c r="J595" s="62"/>
      <c r="K595" s="62"/>
      <c r="L595" s="36"/>
      <c r="M595" s="36"/>
      <c r="N595" s="62"/>
      <c r="O595" s="45"/>
      <c r="P595" s="45"/>
      <c r="T595" s="8"/>
      <c r="U595" s="7"/>
      <c r="V595" s="7"/>
      <c r="W595" s="6"/>
      <c r="X595" s="6"/>
      <c r="Y595" s="6"/>
      <c r="Z595" s="8"/>
      <c r="AA595" s="7"/>
      <c r="AB595" s="7"/>
      <c r="AC595" s="8"/>
      <c r="AD595" s="7"/>
      <c r="AE595" s="7"/>
      <c r="AF595" s="8"/>
      <c r="AG595" s="7"/>
      <c r="AH595" s="7"/>
      <c r="AI595" s="7"/>
    </row>
    <row r="596" spans="1:35" s="5" customFormat="1" ht="24.95" customHeight="1">
      <c r="A596" s="65"/>
      <c r="B596" s="65"/>
      <c r="C596" s="62"/>
      <c r="D596" s="221"/>
      <c r="E596" s="62"/>
      <c r="F596" s="62"/>
      <c r="G596" s="62"/>
      <c r="H596" s="62"/>
      <c r="I596" s="62"/>
      <c r="J596" s="62"/>
      <c r="K596" s="62"/>
      <c r="L596" s="36"/>
      <c r="M596" s="36"/>
      <c r="N596" s="62"/>
      <c r="O596" s="45"/>
      <c r="P596" s="45"/>
      <c r="T596" s="8"/>
      <c r="U596" s="7"/>
      <c r="V596" s="7"/>
      <c r="W596" s="6"/>
      <c r="X596" s="6"/>
      <c r="Y596" s="6"/>
      <c r="Z596" s="8"/>
      <c r="AA596" s="7"/>
      <c r="AB596" s="7"/>
      <c r="AC596" s="8"/>
      <c r="AD596" s="7"/>
      <c r="AE596" s="7"/>
      <c r="AF596" s="8"/>
      <c r="AG596" s="7"/>
      <c r="AH596" s="7"/>
      <c r="AI596" s="7"/>
    </row>
    <row r="597" spans="1:35" s="5" customFormat="1" ht="24.95" customHeight="1">
      <c r="A597" s="65"/>
      <c r="B597" s="65"/>
      <c r="C597" s="62"/>
      <c r="D597" s="221"/>
      <c r="E597" s="62"/>
      <c r="F597" s="62"/>
      <c r="G597" s="62"/>
      <c r="H597" s="62"/>
      <c r="I597" s="62"/>
      <c r="J597" s="62"/>
      <c r="K597" s="62"/>
      <c r="L597" s="36"/>
      <c r="M597" s="36"/>
      <c r="N597" s="62"/>
      <c r="O597" s="45"/>
      <c r="P597" s="45"/>
      <c r="T597" s="8"/>
      <c r="U597" s="7"/>
      <c r="V597" s="7"/>
      <c r="W597" s="6"/>
      <c r="X597" s="6"/>
      <c r="Y597" s="6"/>
      <c r="Z597" s="8"/>
      <c r="AA597" s="7"/>
      <c r="AB597" s="7"/>
      <c r="AC597" s="8"/>
      <c r="AD597" s="7"/>
      <c r="AE597" s="7"/>
      <c r="AF597" s="8"/>
      <c r="AG597" s="7"/>
      <c r="AH597" s="7"/>
      <c r="AI597" s="7"/>
    </row>
    <row r="598" spans="1:35" s="5" customFormat="1" ht="24.95" customHeight="1">
      <c r="A598" s="65"/>
      <c r="B598" s="65"/>
      <c r="C598" s="62"/>
      <c r="D598" s="221"/>
      <c r="E598" s="62"/>
      <c r="F598" s="62"/>
      <c r="G598" s="62"/>
      <c r="H598" s="62"/>
      <c r="I598" s="62"/>
      <c r="J598" s="62"/>
      <c r="K598" s="62"/>
      <c r="L598" s="36"/>
      <c r="M598" s="36"/>
      <c r="N598" s="62"/>
      <c r="O598" s="45"/>
      <c r="P598" s="45"/>
      <c r="T598" s="8"/>
      <c r="U598" s="7"/>
      <c r="V598" s="7"/>
      <c r="W598" s="6"/>
      <c r="X598" s="6"/>
      <c r="Y598" s="6"/>
      <c r="Z598" s="8"/>
      <c r="AA598" s="7"/>
      <c r="AB598" s="7"/>
      <c r="AC598" s="8"/>
      <c r="AD598" s="7"/>
      <c r="AE598" s="7"/>
      <c r="AF598" s="8"/>
      <c r="AG598" s="7"/>
      <c r="AH598" s="7"/>
      <c r="AI598" s="7"/>
    </row>
    <row r="599" spans="1:35" s="5" customFormat="1" ht="24.95" customHeight="1">
      <c r="A599" s="65"/>
      <c r="B599" s="65"/>
      <c r="C599" s="62"/>
      <c r="D599" s="221"/>
      <c r="E599" s="62"/>
      <c r="F599" s="62"/>
      <c r="G599" s="62"/>
      <c r="H599" s="62"/>
      <c r="I599" s="62"/>
      <c r="J599" s="62"/>
      <c r="K599" s="62"/>
      <c r="L599" s="36"/>
      <c r="M599" s="36"/>
      <c r="N599" s="62"/>
      <c r="O599" s="45"/>
      <c r="P599" s="45"/>
      <c r="T599" s="8"/>
      <c r="U599" s="7"/>
      <c r="V599" s="7"/>
      <c r="W599" s="6"/>
      <c r="X599" s="6"/>
      <c r="Y599" s="6"/>
      <c r="Z599" s="8"/>
      <c r="AA599" s="7"/>
      <c r="AB599" s="7"/>
      <c r="AC599" s="8"/>
      <c r="AD599" s="7"/>
      <c r="AE599" s="7"/>
      <c r="AF599" s="8"/>
      <c r="AG599" s="7"/>
      <c r="AH599" s="7"/>
      <c r="AI599" s="7"/>
    </row>
    <row r="600" spans="1:35" s="5" customFormat="1" ht="24.95" customHeight="1">
      <c r="A600" s="65"/>
      <c r="B600" s="65"/>
      <c r="C600" s="62"/>
      <c r="D600" s="221"/>
      <c r="E600" s="62"/>
      <c r="F600" s="62"/>
      <c r="G600" s="62"/>
      <c r="H600" s="62"/>
      <c r="I600" s="62"/>
      <c r="J600" s="62"/>
      <c r="K600" s="62"/>
      <c r="L600" s="36"/>
      <c r="M600" s="36"/>
      <c r="N600" s="62"/>
      <c r="O600" s="45"/>
      <c r="P600" s="45"/>
      <c r="T600" s="8"/>
      <c r="U600" s="7"/>
      <c r="V600" s="7"/>
      <c r="W600" s="6"/>
      <c r="X600" s="6"/>
      <c r="Y600" s="6"/>
      <c r="Z600" s="8"/>
      <c r="AA600" s="7"/>
      <c r="AB600" s="7"/>
      <c r="AC600" s="8"/>
      <c r="AD600" s="7"/>
      <c r="AE600" s="7"/>
      <c r="AF600" s="8"/>
      <c r="AG600" s="7"/>
      <c r="AH600" s="7"/>
      <c r="AI600" s="7"/>
    </row>
    <row r="601" spans="1:35" s="5" customFormat="1" ht="24.95" customHeight="1">
      <c r="A601" s="65"/>
      <c r="B601" s="65"/>
      <c r="C601" s="62"/>
      <c r="D601" s="221"/>
      <c r="E601" s="62"/>
      <c r="F601" s="62"/>
      <c r="G601" s="62"/>
      <c r="H601" s="62"/>
      <c r="I601" s="62"/>
      <c r="J601" s="62"/>
      <c r="K601" s="62"/>
      <c r="L601" s="36"/>
      <c r="M601" s="36"/>
      <c r="N601" s="62"/>
      <c r="O601" s="45"/>
      <c r="P601" s="45"/>
    </row>
    <row r="602" spans="1:35" s="5" customFormat="1" ht="24.95" customHeight="1">
      <c r="A602" s="65"/>
      <c r="B602" s="65"/>
      <c r="C602" s="62"/>
      <c r="D602" s="221"/>
      <c r="E602" s="62"/>
      <c r="F602" s="62"/>
      <c r="G602" s="62"/>
      <c r="H602" s="62"/>
      <c r="I602" s="62"/>
      <c r="J602" s="62"/>
      <c r="K602" s="62"/>
      <c r="L602" s="36"/>
      <c r="M602" s="36"/>
      <c r="N602" s="62"/>
      <c r="O602" s="45"/>
      <c r="P602" s="45"/>
    </row>
    <row r="603" spans="1:35" s="5" customFormat="1" ht="24.95" customHeight="1">
      <c r="A603" s="65"/>
      <c r="B603" s="65"/>
      <c r="C603" s="62"/>
      <c r="D603" s="221"/>
      <c r="E603" s="62"/>
      <c r="F603" s="62"/>
      <c r="G603" s="62"/>
      <c r="H603" s="62"/>
      <c r="I603" s="62"/>
      <c r="J603" s="62"/>
      <c r="K603" s="62"/>
      <c r="L603" s="36"/>
      <c r="M603" s="36"/>
      <c r="N603" s="62"/>
      <c r="O603" s="45"/>
      <c r="P603" s="45"/>
    </row>
    <row r="604" spans="1:35" s="5" customFormat="1" ht="24.95" customHeight="1">
      <c r="A604" s="65"/>
      <c r="B604" s="65"/>
      <c r="C604" s="62"/>
      <c r="D604" s="221"/>
      <c r="E604" s="62"/>
      <c r="F604" s="62"/>
      <c r="G604" s="62"/>
      <c r="H604" s="62"/>
      <c r="I604" s="62"/>
      <c r="J604" s="62"/>
      <c r="K604" s="62"/>
      <c r="L604" s="36"/>
      <c r="M604" s="36"/>
      <c r="N604" s="62"/>
      <c r="O604" s="45"/>
      <c r="P604" s="45"/>
    </row>
    <row r="605" spans="1:35" s="5" customFormat="1" ht="24.95" customHeight="1">
      <c r="A605" s="65"/>
      <c r="B605" s="65"/>
      <c r="C605" s="62"/>
      <c r="D605" s="221"/>
      <c r="E605" s="62"/>
      <c r="F605" s="62"/>
      <c r="G605" s="62"/>
      <c r="H605" s="62"/>
      <c r="I605" s="62"/>
      <c r="J605" s="62"/>
      <c r="K605" s="62"/>
      <c r="L605" s="36"/>
      <c r="M605" s="36"/>
      <c r="N605" s="62"/>
      <c r="O605" s="45"/>
      <c r="P605" s="45"/>
    </row>
    <row r="606" spans="1:35" s="5" customFormat="1" ht="24.95" customHeight="1">
      <c r="A606" s="65"/>
      <c r="B606" s="65"/>
      <c r="C606" s="62"/>
      <c r="D606" s="221"/>
      <c r="E606" s="62"/>
      <c r="F606" s="62"/>
      <c r="G606" s="62"/>
      <c r="H606" s="62"/>
      <c r="I606" s="62"/>
      <c r="J606" s="62"/>
      <c r="K606" s="62"/>
      <c r="L606" s="36"/>
      <c r="M606" s="36"/>
      <c r="N606" s="62"/>
      <c r="O606" s="45"/>
      <c r="P606" s="45"/>
    </row>
    <row r="607" spans="1:35" s="5" customFormat="1" ht="24.95" customHeight="1">
      <c r="A607" s="65"/>
      <c r="B607" s="65"/>
      <c r="C607" s="62"/>
      <c r="D607" s="221"/>
      <c r="E607" s="62"/>
      <c r="F607" s="62"/>
      <c r="G607" s="62"/>
      <c r="H607" s="62"/>
      <c r="I607" s="62"/>
      <c r="J607" s="62"/>
      <c r="K607" s="62"/>
      <c r="L607" s="36"/>
      <c r="M607" s="36"/>
      <c r="N607" s="62"/>
      <c r="O607" s="45"/>
      <c r="P607" s="45"/>
    </row>
    <row r="608" spans="1:35" s="5" customFormat="1" ht="24.95" customHeight="1">
      <c r="A608" s="65"/>
      <c r="B608" s="65"/>
      <c r="C608" s="62"/>
      <c r="D608" s="221"/>
      <c r="E608" s="62"/>
      <c r="F608" s="62"/>
      <c r="G608" s="62"/>
      <c r="H608" s="62"/>
      <c r="I608" s="62"/>
      <c r="J608" s="62"/>
      <c r="K608" s="62"/>
      <c r="L608" s="36"/>
      <c r="M608" s="36"/>
      <c r="N608" s="62"/>
      <c r="O608" s="45"/>
      <c r="P608" s="45"/>
    </row>
    <row r="609" spans="1:35" s="5" customFormat="1" ht="24.95" customHeight="1">
      <c r="A609" s="65"/>
      <c r="B609" s="65"/>
      <c r="C609" s="62"/>
      <c r="D609" s="221"/>
      <c r="E609" s="62"/>
      <c r="F609" s="62"/>
      <c r="G609" s="62"/>
      <c r="H609" s="62"/>
      <c r="I609" s="62"/>
      <c r="J609" s="62"/>
      <c r="K609" s="62"/>
      <c r="L609" s="36"/>
      <c r="M609" s="36"/>
      <c r="N609" s="62"/>
      <c r="O609" s="45"/>
      <c r="P609" s="45"/>
    </row>
    <row r="610" spans="1:35" s="5" customFormat="1" ht="24.95" customHeight="1">
      <c r="A610" s="65"/>
      <c r="B610" s="65"/>
      <c r="C610" s="62"/>
      <c r="D610" s="221"/>
      <c r="E610" s="62"/>
      <c r="F610" s="62"/>
      <c r="G610" s="62"/>
      <c r="H610" s="62"/>
      <c r="I610" s="62"/>
      <c r="J610" s="62"/>
      <c r="K610" s="62"/>
      <c r="L610" s="36"/>
      <c r="M610" s="36"/>
      <c r="N610" s="62"/>
      <c r="O610" s="45"/>
      <c r="P610" s="45"/>
    </row>
    <row r="611" spans="1:35" s="5" customFormat="1" ht="24.95" customHeight="1">
      <c r="A611" s="65"/>
      <c r="B611" s="65"/>
      <c r="C611" s="62"/>
      <c r="D611" s="221"/>
      <c r="E611" s="62"/>
      <c r="F611" s="62"/>
      <c r="G611" s="62"/>
      <c r="H611" s="62"/>
      <c r="I611" s="62"/>
      <c r="J611" s="62"/>
      <c r="K611" s="62"/>
      <c r="L611" s="36"/>
      <c r="M611" s="36"/>
      <c r="N611" s="62"/>
      <c r="O611" s="45"/>
      <c r="P611" s="45"/>
    </row>
    <row r="612" spans="1:35" s="5" customFormat="1" ht="24.95" customHeight="1">
      <c r="A612" s="65"/>
      <c r="B612" s="65"/>
      <c r="C612" s="62"/>
      <c r="D612" s="221"/>
      <c r="E612" s="62"/>
      <c r="F612" s="62"/>
      <c r="G612" s="62"/>
      <c r="H612" s="62"/>
      <c r="I612" s="62"/>
      <c r="J612" s="62"/>
      <c r="K612" s="62"/>
      <c r="L612" s="36"/>
      <c r="M612" s="36"/>
      <c r="N612" s="62"/>
      <c r="O612" s="45"/>
      <c r="P612" s="45"/>
    </row>
    <row r="613" spans="1:35" s="5" customFormat="1" ht="24.95" customHeight="1">
      <c r="A613" s="65"/>
      <c r="B613" s="65"/>
      <c r="C613" s="62"/>
      <c r="D613" s="221"/>
      <c r="E613" s="62"/>
      <c r="F613" s="62"/>
      <c r="G613" s="62"/>
      <c r="H613" s="62"/>
      <c r="I613" s="62"/>
      <c r="J613" s="62"/>
      <c r="K613" s="62"/>
      <c r="L613" s="36"/>
      <c r="M613" s="36"/>
      <c r="N613" s="62"/>
      <c r="O613" s="45"/>
      <c r="P613" s="45"/>
    </row>
    <row r="614" spans="1:35" s="5" customFormat="1" ht="24.95" customHeight="1">
      <c r="A614" s="65"/>
      <c r="B614" s="65"/>
      <c r="C614" s="62"/>
      <c r="D614" s="221"/>
      <c r="E614" s="62"/>
      <c r="F614" s="62"/>
      <c r="G614" s="62"/>
      <c r="H614" s="62"/>
      <c r="I614" s="62"/>
      <c r="J614" s="62"/>
      <c r="K614" s="62"/>
      <c r="L614" s="36"/>
      <c r="M614" s="36"/>
      <c r="N614" s="62"/>
      <c r="O614" s="45"/>
      <c r="P614" s="45"/>
    </row>
    <row r="615" spans="1:35" s="5" customFormat="1" ht="24.95" customHeight="1">
      <c r="A615" s="65"/>
      <c r="B615" s="65"/>
      <c r="C615" s="62"/>
      <c r="D615" s="221"/>
      <c r="E615" s="62"/>
      <c r="F615" s="62"/>
      <c r="G615" s="62"/>
      <c r="H615" s="62"/>
      <c r="I615" s="62"/>
      <c r="J615" s="62"/>
      <c r="K615" s="62"/>
      <c r="L615" s="36"/>
      <c r="M615" s="36"/>
      <c r="N615" s="62"/>
      <c r="O615" s="45"/>
      <c r="P615" s="45"/>
    </row>
    <row r="616" spans="1:35" s="5" customFormat="1" ht="24.95" customHeight="1">
      <c r="A616" s="65"/>
      <c r="B616" s="65"/>
      <c r="C616" s="62"/>
      <c r="D616" s="221"/>
      <c r="E616" s="62"/>
      <c r="F616" s="62"/>
      <c r="G616" s="62"/>
      <c r="H616" s="62"/>
      <c r="I616" s="62"/>
      <c r="J616" s="62"/>
      <c r="K616" s="62"/>
      <c r="L616" s="36"/>
      <c r="M616" s="36"/>
      <c r="N616" s="62"/>
      <c r="O616" s="45"/>
      <c r="P616" s="45"/>
    </row>
    <row r="617" spans="1:35" s="5" customFormat="1" ht="24.95" customHeight="1">
      <c r="A617" s="65"/>
      <c r="B617" s="65"/>
      <c r="C617" s="62"/>
      <c r="D617" s="221"/>
      <c r="E617" s="62"/>
      <c r="F617" s="62"/>
      <c r="G617" s="62"/>
      <c r="H617" s="62"/>
      <c r="I617" s="62"/>
      <c r="J617" s="62"/>
      <c r="K617" s="62"/>
      <c r="L617" s="36"/>
      <c r="M617" s="36"/>
      <c r="N617" s="62"/>
      <c r="O617" s="45"/>
      <c r="P617" s="45"/>
    </row>
    <row r="618" spans="1:35" s="5" customFormat="1" ht="24.95" customHeight="1">
      <c r="A618" s="65"/>
      <c r="B618" s="65"/>
      <c r="C618" s="62"/>
      <c r="D618" s="221"/>
      <c r="E618" s="62"/>
      <c r="F618" s="62"/>
      <c r="G618" s="62"/>
      <c r="H618" s="62"/>
      <c r="I618" s="62"/>
      <c r="J618" s="62"/>
      <c r="K618" s="62"/>
      <c r="L618" s="36"/>
      <c r="M618" s="36"/>
      <c r="N618" s="62"/>
      <c r="O618" s="45"/>
      <c r="P618" s="45"/>
    </row>
    <row r="619" spans="1:35" s="5" customFormat="1" ht="24.95" customHeight="1">
      <c r="A619" s="66"/>
      <c r="B619" s="66"/>
      <c r="C619" s="62"/>
      <c r="D619" s="222"/>
      <c r="E619" s="62"/>
      <c r="F619" s="62"/>
      <c r="G619" s="62"/>
      <c r="H619" s="62"/>
      <c r="I619" s="62"/>
      <c r="J619" s="62"/>
      <c r="K619" s="62"/>
      <c r="L619" s="37"/>
      <c r="M619" s="37"/>
      <c r="N619" s="62"/>
      <c r="O619" s="46"/>
      <c r="P619" s="46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</row>
    <row r="620" spans="1:35" s="5" customFormat="1" ht="24.95" customHeight="1">
      <c r="A620" s="66"/>
      <c r="B620" s="66"/>
      <c r="C620" s="62"/>
      <c r="D620" s="222"/>
      <c r="E620" s="62"/>
      <c r="F620" s="62"/>
      <c r="G620" s="62"/>
      <c r="H620" s="62"/>
      <c r="I620" s="62"/>
      <c r="J620" s="62"/>
      <c r="K620" s="62"/>
      <c r="L620" s="37"/>
      <c r="M620" s="37"/>
      <c r="N620" s="62"/>
      <c r="O620" s="46"/>
      <c r="P620" s="46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</row>
    <row r="621" spans="1:35" s="5" customFormat="1" ht="24.95" customHeight="1">
      <c r="A621" s="66"/>
      <c r="B621" s="66"/>
      <c r="C621" s="62"/>
      <c r="D621" s="222"/>
      <c r="E621" s="62"/>
      <c r="F621" s="62"/>
      <c r="G621" s="62"/>
      <c r="H621" s="62"/>
      <c r="I621" s="62"/>
      <c r="J621" s="62"/>
      <c r="K621" s="62"/>
      <c r="L621" s="37"/>
      <c r="M621" s="37"/>
      <c r="N621" s="62"/>
      <c r="O621" s="46"/>
      <c r="P621" s="46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</row>
    <row r="622" spans="1:35" s="5" customFormat="1" ht="24.95" customHeight="1">
      <c r="A622" s="66"/>
      <c r="B622" s="66"/>
      <c r="C622" s="62"/>
      <c r="D622" s="222"/>
      <c r="E622" s="62"/>
      <c r="F622" s="62"/>
      <c r="G622" s="62"/>
      <c r="H622" s="62"/>
      <c r="I622" s="62"/>
      <c r="J622" s="62"/>
      <c r="K622" s="62"/>
      <c r="L622" s="37"/>
      <c r="M622" s="37"/>
      <c r="N622" s="62"/>
      <c r="O622" s="46"/>
      <c r="P622" s="46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</row>
    <row r="623" spans="1:35" s="5" customFormat="1" ht="24.95" customHeight="1">
      <c r="A623" s="66"/>
      <c r="B623" s="66"/>
      <c r="C623" s="62"/>
      <c r="D623" s="222"/>
      <c r="E623" s="62"/>
      <c r="F623" s="62"/>
      <c r="G623" s="62"/>
      <c r="H623" s="62"/>
      <c r="I623" s="62"/>
      <c r="J623" s="62"/>
      <c r="K623" s="62"/>
      <c r="L623" s="37"/>
      <c r="M623" s="37"/>
      <c r="N623" s="62"/>
      <c r="O623" s="46"/>
      <c r="P623" s="46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</row>
    <row r="624" spans="1:35" s="5" customFormat="1" ht="24.95" customHeight="1">
      <c r="A624" s="66"/>
      <c r="B624" s="66"/>
      <c r="C624" s="62"/>
      <c r="D624" s="222"/>
      <c r="E624" s="62"/>
      <c r="F624" s="62"/>
      <c r="G624" s="62"/>
      <c r="H624" s="62"/>
      <c r="I624" s="62"/>
      <c r="J624" s="62"/>
      <c r="K624" s="62"/>
      <c r="L624" s="37"/>
      <c r="M624" s="37"/>
      <c r="N624" s="62"/>
      <c r="O624" s="46"/>
      <c r="P624" s="46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</row>
    <row r="625" spans="1:35" s="5" customFormat="1" ht="24.95" customHeight="1">
      <c r="A625" s="66"/>
      <c r="B625" s="66"/>
      <c r="C625" s="62"/>
      <c r="D625" s="222"/>
      <c r="E625" s="62"/>
      <c r="F625" s="62"/>
      <c r="G625" s="62"/>
      <c r="H625" s="62"/>
      <c r="I625" s="62"/>
      <c r="J625" s="62"/>
      <c r="K625" s="62"/>
      <c r="L625" s="37"/>
      <c r="M625" s="37"/>
      <c r="N625" s="62"/>
      <c r="O625" s="46"/>
      <c r="P625" s="46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</row>
    <row r="626" spans="1:35" s="5" customFormat="1" ht="24.95" customHeight="1">
      <c r="A626" s="66"/>
      <c r="B626" s="66"/>
      <c r="C626" s="62"/>
      <c r="D626" s="222"/>
      <c r="E626" s="62"/>
      <c r="F626" s="62"/>
      <c r="G626" s="62"/>
      <c r="H626" s="62"/>
      <c r="I626" s="62"/>
      <c r="J626" s="62"/>
      <c r="K626" s="62"/>
      <c r="L626" s="37"/>
      <c r="M626" s="37"/>
      <c r="N626" s="62"/>
      <c r="O626" s="46"/>
      <c r="P626" s="4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</row>
    <row r="627" spans="1:35" s="5" customFormat="1" ht="24.95" customHeight="1">
      <c r="A627" s="66"/>
      <c r="B627" s="66"/>
      <c r="C627" s="62"/>
      <c r="D627" s="222"/>
      <c r="E627" s="62"/>
      <c r="F627" s="62"/>
      <c r="G627" s="62"/>
      <c r="H627" s="62"/>
      <c r="I627" s="62"/>
      <c r="J627" s="62"/>
      <c r="K627" s="62"/>
      <c r="L627" s="37"/>
      <c r="M627" s="37"/>
      <c r="N627" s="62"/>
      <c r="O627" s="46"/>
      <c r="P627" s="46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</row>
    <row r="628" spans="1:35" s="5" customFormat="1" ht="24.95" customHeight="1">
      <c r="A628" s="66"/>
      <c r="B628" s="66"/>
      <c r="C628" s="62"/>
      <c r="D628" s="222"/>
      <c r="E628" s="62"/>
      <c r="F628" s="62"/>
      <c r="G628" s="62"/>
      <c r="H628" s="62"/>
      <c r="I628" s="62"/>
      <c r="J628" s="62"/>
      <c r="K628" s="62"/>
      <c r="L628" s="37"/>
      <c r="M628" s="37"/>
      <c r="N628" s="62"/>
      <c r="O628" s="46"/>
      <c r="P628" s="46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</row>
    <row r="629" spans="1:35" s="5" customFormat="1" ht="24.95" customHeight="1">
      <c r="A629" s="66"/>
      <c r="B629" s="66"/>
      <c r="C629" s="62"/>
      <c r="D629" s="222"/>
      <c r="E629" s="62"/>
      <c r="F629" s="62"/>
      <c r="G629" s="62"/>
      <c r="H629" s="62"/>
      <c r="I629" s="62"/>
      <c r="J629" s="62"/>
      <c r="K629" s="62"/>
      <c r="L629" s="37"/>
      <c r="M629" s="37"/>
      <c r="N629" s="62"/>
      <c r="O629" s="46"/>
      <c r="P629" s="46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</row>
    <row r="630" spans="1:35" s="5" customFormat="1" ht="24.95" customHeight="1">
      <c r="A630" s="66"/>
      <c r="B630" s="66"/>
      <c r="C630" s="62"/>
      <c r="D630" s="222"/>
      <c r="E630" s="62"/>
      <c r="F630" s="62"/>
      <c r="G630" s="62"/>
      <c r="H630" s="62"/>
      <c r="I630" s="62"/>
      <c r="J630" s="62"/>
      <c r="K630" s="62"/>
      <c r="L630" s="37"/>
      <c r="M630" s="37"/>
      <c r="N630" s="62"/>
      <c r="O630" s="46"/>
      <c r="P630" s="46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</row>
    <row r="631" spans="1:35" s="5" customFormat="1" ht="24.95" customHeight="1">
      <c r="A631" s="66"/>
      <c r="B631" s="66"/>
      <c r="C631" s="62"/>
      <c r="D631" s="222"/>
      <c r="E631" s="62"/>
      <c r="F631" s="62"/>
      <c r="G631" s="62"/>
      <c r="H631" s="62"/>
      <c r="I631" s="62"/>
      <c r="J631" s="62"/>
      <c r="K631" s="62"/>
      <c r="L631" s="37"/>
      <c r="M631" s="37"/>
      <c r="N631" s="62"/>
      <c r="O631" s="46"/>
      <c r="P631" s="46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</row>
    <row r="632" spans="1:35" s="5" customFormat="1" ht="24.95" customHeight="1">
      <c r="A632" s="66"/>
      <c r="B632" s="66"/>
      <c r="C632" s="62"/>
      <c r="D632" s="222"/>
      <c r="E632" s="62"/>
      <c r="F632" s="62"/>
      <c r="G632" s="62"/>
      <c r="H632" s="62"/>
      <c r="I632" s="62"/>
      <c r="J632" s="62"/>
      <c r="K632" s="62"/>
      <c r="L632" s="37"/>
      <c r="M632" s="37"/>
      <c r="N632" s="62"/>
      <c r="O632" s="46"/>
      <c r="P632" s="46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</row>
    <row r="633" spans="1:35" s="5" customFormat="1" ht="24.95" customHeight="1">
      <c r="A633" s="66"/>
      <c r="B633" s="66"/>
      <c r="C633" s="62"/>
      <c r="D633" s="222"/>
      <c r="E633" s="62"/>
      <c r="F633" s="62"/>
      <c r="G633" s="62"/>
      <c r="H633" s="62"/>
      <c r="I633" s="62"/>
      <c r="J633" s="62"/>
      <c r="K633" s="62"/>
      <c r="L633" s="37"/>
      <c r="M633" s="37"/>
      <c r="N633" s="62"/>
      <c r="O633" s="46"/>
      <c r="P633" s="46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</row>
    <row r="634" spans="1:35" s="5" customFormat="1" ht="24.95" customHeight="1">
      <c r="A634" s="66"/>
      <c r="B634" s="66"/>
      <c r="C634" s="62"/>
      <c r="D634" s="222"/>
      <c r="E634" s="62"/>
      <c r="F634" s="62"/>
      <c r="G634" s="62"/>
      <c r="H634" s="62"/>
      <c r="I634" s="62"/>
      <c r="J634" s="62"/>
      <c r="K634" s="62"/>
      <c r="L634" s="37"/>
      <c r="M634" s="37"/>
      <c r="N634" s="62"/>
      <c r="O634" s="46"/>
      <c r="P634" s="46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</row>
    <row r="635" spans="1:35" s="5" customFormat="1" ht="24.95" customHeight="1">
      <c r="A635" s="66"/>
      <c r="B635" s="66"/>
      <c r="C635" s="62"/>
      <c r="D635" s="222"/>
      <c r="E635" s="62"/>
      <c r="F635" s="62"/>
      <c r="G635" s="62"/>
      <c r="H635" s="62"/>
      <c r="I635" s="62"/>
      <c r="J635" s="62"/>
      <c r="K635" s="62"/>
      <c r="L635" s="37"/>
      <c r="M635" s="37"/>
      <c r="N635" s="62"/>
      <c r="O635" s="46"/>
      <c r="P635" s="46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</row>
    <row r="636" spans="1:35" s="5" customFormat="1" ht="24.95" customHeight="1">
      <c r="A636" s="66"/>
      <c r="B636" s="66"/>
      <c r="C636" s="62"/>
      <c r="D636" s="222"/>
      <c r="E636" s="62"/>
      <c r="F636" s="62"/>
      <c r="G636" s="62"/>
      <c r="H636" s="62"/>
      <c r="I636" s="62"/>
      <c r="J636" s="62"/>
      <c r="K636" s="62"/>
      <c r="L636" s="37"/>
      <c r="M636" s="37"/>
      <c r="N636" s="62"/>
      <c r="O636" s="46"/>
      <c r="P636" s="4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</row>
    <row r="637" spans="1:35" s="5" customFormat="1" ht="24.95" customHeight="1">
      <c r="A637" s="66"/>
      <c r="B637" s="66"/>
      <c r="C637" s="62"/>
      <c r="D637" s="222"/>
      <c r="E637" s="62"/>
      <c r="F637" s="62"/>
      <c r="G637" s="62"/>
      <c r="H637" s="62"/>
      <c r="I637" s="62"/>
      <c r="J637" s="62"/>
      <c r="K637" s="62"/>
      <c r="L637" s="37"/>
      <c r="M637" s="37"/>
      <c r="N637" s="62"/>
      <c r="O637" s="46"/>
      <c r="P637" s="46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</row>
    <row r="638" spans="1:35" s="5" customFormat="1" ht="24.95" customHeight="1">
      <c r="A638" s="66"/>
      <c r="B638" s="66"/>
      <c r="C638" s="62"/>
      <c r="D638" s="222"/>
      <c r="E638" s="62"/>
      <c r="F638" s="62"/>
      <c r="G638" s="62"/>
      <c r="H638" s="62"/>
      <c r="I638" s="62"/>
      <c r="J638" s="62"/>
      <c r="K638" s="62"/>
      <c r="L638" s="37"/>
      <c r="M638" s="37"/>
      <c r="N638" s="62"/>
      <c r="O638" s="46"/>
      <c r="P638" s="46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</row>
    <row r="639" spans="1:35" ht="24.95" customHeight="1">
      <c r="A639" s="66"/>
      <c r="B639" s="66"/>
      <c r="L639" s="37"/>
      <c r="M639" s="37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</row>
    <row r="640" spans="1:35" ht="24.95" customHeight="1">
      <c r="A640" s="66"/>
      <c r="B640" s="66"/>
      <c r="L640" s="37"/>
      <c r="M640" s="37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</row>
    <row r="641" spans="1:35" ht="24.95" customHeight="1">
      <c r="A641" s="66"/>
      <c r="B641" s="66"/>
      <c r="L641" s="37"/>
      <c r="M641" s="37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</row>
    <row r="642" spans="1:35" ht="24.95" customHeight="1">
      <c r="A642" s="66"/>
      <c r="B642" s="66"/>
      <c r="L642" s="37"/>
      <c r="M642" s="37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</row>
    <row r="643" spans="1:35" ht="24.95" customHeight="1">
      <c r="A643" s="66"/>
      <c r="B643" s="66"/>
      <c r="L643" s="37"/>
      <c r="M643" s="37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</row>
    <row r="644" spans="1:35" ht="24.95" customHeight="1">
      <c r="A644" s="66"/>
      <c r="B644" s="66"/>
      <c r="L644" s="37"/>
      <c r="M644" s="37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</row>
    <row r="645" spans="1:35" ht="24.95" customHeight="1">
      <c r="A645" s="66"/>
      <c r="B645" s="66"/>
      <c r="L645" s="37"/>
      <c r="M645" s="37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</row>
    <row r="646" spans="1:35" ht="24.95" customHeight="1">
      <c r="A646" s="66"/>
      <c r="B646" s="66"/>
      <c r="L646" s="37"/>
      <c r="M646" s="37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</row>
    <row r="647" spans="1:35" ht="24.95" customHeight="1">
      <c r="A647" s="66"/>
      <c r="B647" s="66"/>
      <c r="L647" s="37"/>
      <c r="M647" s="3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</row>
    <row r="648" spans="1:35" ht="24.95" customHeight="1">
      <c r="A648" s="66"/>
      <c r="B648" s="66"/>
      <c r="L648" s="37"/>
      <c r="M648" s="37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</row>
    <row r="649" spans="1:35" ht="24.95" customHeight="1">
      <c r="A649" s="66"/>
      <c r="B649" s="66"/>
      <c r="L649" s="37"/>
      <c r="M649" s="37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</row>
    <row r="650" spans="1:35" ht="24.95" customHeight="1">
      <c r="A650" s="66"/>
      <c r="B650" s="66"/>
      <c r="L650" s="37"/>
      <c r="M650" s="37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</row>
    <row r="651" spans="1:35" ht="24.95" customHeight="1">
      <c r="A651" s="66"/>
      <c r="B651" s="66"/>
      <c r="L651" s="37"/>
      <c r="M651" s="37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</row>
    <row r="652" spans="1:35" ht="24.95" customHeight="1">
      <c r="A652" s="66"/>
      <c r="B652" s="66"/>
      <c r="L652" s="37"/>
      <c r="M652" s="37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</row>
    <row r="653" spans="1:35" ht="24.95" customHeight="1">
      <c r="A653" s="66"/>
      <c r="B653" s="66"/>
      <c r="L653" s="37"/>
      <c r="M653" s="37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</row>
    <row r="654" spans="1:35" ht="24.95" customHeight="1">
      <c r="A654" s="66"/>
      <c r="B654" s="66"/>
      <c r="L654" s="37"/>
      <c r="M654" s="37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</row>
    <row r="655" spans="1:35" ht="24.95" customHeight="1">
      <c r="A655" s="66"/>
      <c r="B655" s="66"/>
      <c r="L655" s="37"/>
      <c r="M655" s="37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</row>
    <row r="656" spans="1:35" ht="24.95" customHeight="1">
      <c r="A656" s="66"/>
      <c r="B656" s="66"/>
      <c r="L656" s="37"/>
      <c r="M656" s="37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</row>
    <row r="657" spans="1:35" ht="24.95" customHeight="1">
      <c r="A657" s="66"/>
      <c r="B657" s="66"/>
      <c r="L657" s="37"/>
      <c r="M657" s="3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</row>
    <row r="658" spans="1:35" ht="24.95" customHeight="1">
      <c r="A658" s="66"/>
      <c r="B658" s="66"/>
      <c r="L658" s="37"/>
      <c r="M658" s="37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</row>
    <row r="659" spans="1:35" ht="24.95" customHeight="1">
      <c r="A659" s="66"/>
      <c r="B659" s="66"/>
      <c r="L659" s="37"/>
      <c r="M659" s="37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</row>
    <row r="660" spans="1:35" ht="24.95" customHeight="1">
      <c r="A660" s="66"/>
      <c r="B660" s="66"/>
      <c r="L660" s="37"/>
      <c r="M660" s="37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</row>
    <row r="661" spans="1:35" ht="24.95" customHeight="1">
      <c r="A661" s="66"/>
      <c r="B661" s="66"/>
      <c r="L661" s="37"/>
      <c r="M661" s="37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</row>
    <row r="662" spans="1:35" ht="24.95" customHeight="1">
      <c r="A662" s="66"/>
      <c r="B662" s="66"/>
      <c r="L662" s="37"/>
      <c r="M662" s="37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</row>
    <row r="663" spans="1:35" ht="24.95" customHeight="1">
      <c r="A663" s="66"/>
      <c r="B663" s="66"/>
      <c r="L663" s="37"/>
      <c r="M663" s="37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</row>
    <row r="664" spans="1:35" ht="24.95" customHeight="1">
      <c r="A664" s="66"/>
      <c r="B664" s="66"/>
      <c r="L664" s="37"/>
      <c r="M664" s="37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</row>
    <row r="665" spans="1:35" ht="24.95" customHeight="1">
      <c r="A665" s="66"/>
      <c r="B665" s="66"/>
      <c r="L665" s="37"/>
      <c r="M665" s="37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</row>
    <row r="666" spans="1:35" ht="24.95" customHeight="1">
      <c r="A666" s="66"/>
      <c r="B666" s="66"/>
      <c r="L666" s="37"/>
      <c r="M666" s="37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</row>
    <row r="667" spans="1:35" ht="24.95" customHeight="1">
      <c r="A667" s="66"/>
      <c r="B667" s="66"/>
      <c r="L667" s="37"/>
      <c r="M667" s="3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</row>
    <row r="668" spans="1:35" ht="24.95" customHeight="1">
      <c r="A668" s="66"/>
      <c r="B668" s="66"/>
      <c r="L668" s="37"/>
      <c r="M668" s="37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</row>
    <row r="669" spans="1:35" ht="24.95" customHeight="1">
      <c r="A669" s="66"/>
      <c r="B669" s="66"/>
      <c r="L669" s="37"/>
      <c r="M669" s="37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</row>
    <row r="670" spans="1:35" ht="24.95" customHeight="1">
      <c r="A670" s="66"/>
      <c r="B670" s="66"/>
      <c r="L670" s="37"/>
      <c r="M670" s="37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</row>
    <row r="671" spans="1:35" ht="24.95" customHeight="1">
      <c r="A671" s="66"/>
      <c r="B671" s="66"/>
      <c r="L671" s="37"/>
      <c r="M671" s="37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</row>
    <row r="672" spans="1:35" ht="24.95" customHeight="1">
      <c r="A672" s="66"/>
      <c r="B672" s="66"/>
      <c r="L672" s="37"/>
      <c r="M672" s="37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</row>
    <row r="673" spans="1:35" ht="24.95" customHeight="1">
      <c r="A673" s="66"/>
      <c r="B673" s="66"/>
      <c r="L673" s="37"/>
      <c r="M673" s="37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</row>
    <row r="674" spans="1:35" ht="24.95" customHeight="1">
      <c r="A674" s="66"/>
      <c r="B674" s="66"/>
      <c r="L674" s="37"/>
      <c r="M674" s="37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</row>
    <row r="675" spans="1:35" ht="24.95" customHeight="1">
      <c r="A675" s="66"/>
      <c r="B675" s="66"/>
      <c r="L675" s="37"/>
      <c r="M675" s="37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</row>
    <row r="676" spans="1:35" ht="24.95" customHeight="1">
      <c r="A676" s="66"/>
      <c r="B676" s="66"/>
      <c r="L676" s="37"/>
      <c r="M676" s="37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</row>
    <row r="677" spans="1:35" ht="24.95" customHeight="1">
      <c r="A677" s="66"/>
      <c r="B677" s="66"/>
      <c r="L677" s="37"/>
      <c r="M677" s="3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</row>
    <row r="678" spans="1:35" ht="24.95" customHeight="1">
      <c r="A678" s="66"/>
      <c r="B678" s="66"/>
      <c r="L678" s="37"/>
      <c r="M678" s="37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</row>
    <row r="679" spans="1:35" ht="24.95" customHeight="1">
      <c r="A679" s="66"/>
      <c r="B679" s="66"/>
      <c r="L679" s="37"/>
      <c r="M679" s="37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</row>
    <row r="680" spans="1:35" ht="24.95" customHeight="1">
      <c r="A680" s="66"/>
      <c r="B680" s="66"/>
      <c r="L680" s="37"/>
      <c r="M680" s="37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</row>
    <row r="681" spans="1:35" ht="24.95" customHeight="1">
      <c r="A681" s="66"/>
      <c r="B681" s="66"/>
      <c r="L681" s="37"/>
      <c r="M681" s="37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</row>
    <row r="682" spans="1:35" ht="24.95" customHeight="1">
      <c r="A682" s="66"/>
      <c r="B682" s="66"/>
      <c r="L682" s="37"/>
      <c r="M682" s="37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</row>
    <row r="683" spans="1:35" ht="24.95" customHeight="1">
      <c r="A683" s="66"/>
      <c r="B683" s="66"/>
      <c r="L683" s="37"/>
      <c r="M683" s="37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</row>
    <row r="684" spans="1:35" ht="24.95" customHeight="1">
      <c r="A684" s="66"/>
      <c r="B684" s="66"/>
      <c r="L684" s="37"/>
      <c r="M684" s="37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</row>
    <row r="685" spans="1:35" ht="24.95" customHeight="1">
      <c r="A685" s="66"/>
      <c r="B685" s="66"/>
      <c r="L685" s="37"/>
      <c r="M685" s="37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</row>
    <row r="686" spans="1:35" ht="24.95" customHeight="1">
      <c r="A686" s="66"/>
      <c r="B686" s="66"/>
      <c r="L686" s="37"/>
      <c r="M686" s="37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</row>
    <row r="687" spans="1:35" ht="24.95" customHeight="1">
      <c r="A687" s="66"/>
      <c r="B687" s="66"/>
      <c r="L687" s="37"/>
      <c r="M687" s="3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</row>
    <row r="688" spans="1:35" ht="24.95" customHeight="1">
      <c r="A688" s="66"/>
      <c r="B688" s="66"/>
      <c r="L688" s="37"/>
      <c r="M688" s="37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</row>
    <row r="689" spans="1:35" ht="24.95" customHeight="1">
      <c r="A689" s="66"/>
      <c r="B689" s="66"/>
      <c r="L689" s="37"/>
      <c r="M689" s="37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</row>
    <row r="690" spans="1:35" ht="24.95" customHeight="1">
      <c r="A690" s="66"/>
      <c r="B690" s="66"/>
      <c r="L690" s="37"/>
      <c r="M690" s="37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</row>
    <row r="691" spans="1:35" ht="24.95" customHeight="1">
      <c r="A691" s="66"/>
      <c r="B691" s="66"/>
      <c r="L691" s="37"/>
      <c r="M691" s="37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</row>
    <row r="692" spans="1:35" ht="24.95" customHeight="1">
      <c r="A692" s="66"/>
      <c r="B692" s="66"/>
      <c r="L692" s="37"/>
      <c r="M692" s="37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</row>
    <row r="693" spans="1:35" ht="24.95" customHeight="1">
      <c r="A693" s="66"/>
      <c r="B693" s="66"/>
      <c r="L693" s="37"/>
      <c r="M693" s="37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</row>
    <row r="694" spans="1:35" ht="24.95" customHeight="1">
      <c r="A694" s="66"/>
      <c r="B694" s="66"/>
      <c r="L694" s="37"/>
      <c r="M694" s="37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</row>
    <row r="695" spans="1:35" ht="24.95" customHeight="1">
      <c r="A695" s="66"/>
      <c r="B695" s="66"/>
      <c r="L695" s="37"/>
      <c r="M695" s="37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</row>
    <row r="696" spans="1:35" ht="24.95" customHeight="1">
      <c r="A696" s="66"/>
      <c r="B696" s="66"/>
      <c r="L696" s="37"/>
      <c r="M696" s="37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</row>
    <row r="697" spans="1:35" ht="24.95" customHeight="1">
      <c r="A697" s="66"/>
      <c r="B697" s="66"/>
      <c r="L697" s="37"/>
      <c r="M697" s="3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</row>
    <row r="698" spans="1:35" ht="24.95" customHeight="1">
      <c r="A698" s="66"/>
      <c r="B698" s="66"/>
      <c r="L698" s="37"/>
      <c r="M698" s="37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</row>
    <row r="699" spans="1:35" ht="24.95" customHeight="1">
      <c r="A699" s="66"/>
      <c r="B699" s="66"/>
      <c r="L699" s="37"/>
      <c r="M699" s="37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</row>
    <row r="700" spans="1:35" ht="24.95" customHeight="1">
      <c r="A700" s="66"/>
      <c r="B700" s="66"/>
      <c r="L700" s="37"/>
      <c r="M700" s="37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</row>
    <row r="701" spans="1:35" ht="24.95" customHeight="1">
      <c r="A701" s="66"/>
      <c r="B701" s="66"/>
      <c r="L701" s="37"/>
      <c r="M701" s="37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</row>
    <row r="702" spans="1:35" ht="24.95" customHeight="1">
      <c r="A702" s="66"/>
      <c r="B702" s="66"/>
      <c r="L702" s="37"/>
      <c r="M702" s="37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</row>
    <row r="703" spans="1:35" ht="24.95" customHeight="1">
      <c r="A703" s="66"/>
      <c r="B703" s="66"/>
      <c r="L703" s="37"/>
      <c r="M703" s="37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</row>
    <row r="704" spans="1:35" ht="24.95" customHeight="1">
      <c r="A704" s="66"/>
      <c r="B704" s="66"/>
      <c r="L704" s="37"/>
      <c r="M704" s="37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</row>
    <row r="705" spans="1:35" ht="24.95" customHeight="1">
      <c r="A705" s="66"/>
      <c r="B705" s="66"/>
      <c r="L705" s="37"/>
      <c r="M705" s="37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</row>
    <row r="706" spans="1:35" ht="24.95" customHeight="1">
      <c r="A706" s="66"/>
      <c r="B706" s="66"/>
      <c r="L706" s="37"/>
      <c r="M706" s="37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</row>
    <row r="707" spans="1:35" ht="24.95" customHeight="1">
      <c r="A707" s="66"/>
      <c r="B707" s="66"/>
      <c r="L707" s="37"/>
      <c r="M707" s="3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</row>
    <row r="708" spans="1:35" ht="24.95" customHeight="1">
      <c r="A708" s="66"/>
      <c r="B708" s="66"/>
      <c r="L708" s="37"/>
      <c r="M708" s="37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</row>
    <row r="709" spans="1:35" ht="24.95" customHeight="1">
      <c r="A709" s="66"/>
      <c r="B709" s="66"/>
      <c r="L709" s="37"/>
      <c r="M709" s="37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</row>
    <row r="710" spans="1:35" ht="24.95" customHeight="1">
      <c r="A710" s="66"/>
      <c r="B710" s="66"/>
      <c r="L710" s="37"/>
      <c r="M710" s="37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</row>
    <row r="711" spans="1:35" ht="24.95" customHeight="1">
      <c r="A711" s="66"/>
      <c r="B711" s="66"/>
      <c r="L711" s="37"/>
      <c r="M711" s="37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</row>
    <row r="712" spans="1:35" ht="24.95" customHeight="1">
      <c r="A712" s="66"/>
      <c r="B712" s="66"/>
      <c r="L712" s="37"/>
      <c r="M712" s="37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</row>
    <row r="713" spans="1:35" ht="24.95" customHeight="1">
      <c r="A713" s="66"/>
      <c r="B713" s="66"/>
      <c r="L713" s="37"/>
      <c r="M713" s="37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</row>
    <row r="714" spans="1:35" ht="24.95" customHeight="1">
      <c r="A714" s="66"/>
      <c r="B714" s="66"/>
      <c r="L714" s="37"/>
      <c r="M714" s="37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</row>
    <row r="715" spans="1:35" ht="24.95" customHeight="1">
      <c r="A715" s="66"/>
      <c r="B715" s="66"/>
      <c r="L715" s="37"/>
      <c r="M715" s="37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</row>
    <row r="716" spans="1:35" ht="24.95" customHeight="1">
      <c r="A716" s="66"/>
      <c r="B716" s="66"/>
      <c r="L716" s="37"/>
      <c r="M716" s="37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</row>
    <row r="717" spans="1:35" ht="24.95" customHeight="1">
      <c r="A717" s="66"/>
      <c r="B717" s="66"/>
      <c r="L717" s="37"/>
      <c r="M717" s="3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</row>
    <row r="718" spans="1:35" ht="24.95" customHeight="1">
      <c r="A718" s="66"/>
      <c r="B718" s="66"/>
      <c r="L718" s="37"/>
      <c r="M718" s="37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</row>
    <row r="719" spans="1:35" ht="24.95" customHeight="1">
      <c r="A719" s="66"/>
      <c r="B719" s="66"/>
      <c r="L719" s="37"/>
      <c r="M719" s="37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</row>
    <row r="720" spans="1:35" ht="24.95" customHeight="1">
      <c r="A720" s="66"/>
      <c r="B720" s="66"/>
      <c r="L720" s="37"/>
      <c r="M720" s="37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</row>
    <row r="721" spans="1:35" ht="24.95" customHeight="1">
      <c r="A721" s="66"/>
      <c r="B721" s="66"/>
      <c r="L721" s="37"/>
      <c r="M721" s="37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</row>
    <row r="722" spans="1:35" ht="24.95" customHeight="1">
      <c r="A722" s="66"/>
      <c r="B722" s="66"/>
      <c r="L722" s="37"/>
      <c r="M722" s="37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</row>
    <row r="723" spans="1:35" ht="24.95" customHeight="1">
      <c r="A723" s="66"/>
      <c r="B723" s="66"/>
      <c r="L723" s="37"/>
      <c r="M723" s="37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</row>
    <row r="724" spans="1:35" ht="24.95" customHeight="1">
      <c r="A724" s="66"/>
      <c r="B724" s="66"/>
      <c r="L724" s="37"/>
      <c r="M724" s="37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</row>
    <row r="725" spans="1:35" ht="24.95" customHeight="1">
      <c r="A725" s="66"/>
      <c r="B725" s="66"/>
      <c r="L725" s="37"/>
      <c r="M725" s="37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</row>
    <row r="726" spans="1:35" ht="24.95" customHeight="1">
      <c r="A726" s="66"/>
      <c r="B726" s="66"/>
      <c r="L726" s="37"/>
      <c r="M726" s="37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</row>
    <row r="727" spans="1:35" ht="24.95" customHeight="1">
      <c r="A727" s="66"/>
      <c r="B727" s="66"/>
      <c r="L727" s="37"/>
      <c r="M727" s="3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</row>
    <row r="728" spans="1:35" ht="24.95" customHeight="1">
      <c r="A728" s="66"/>
      <c r="B728" s="66"/>
      <c r="L728" s="37"/>
      <c r="M728" s="37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</row>
    <row r="729" spans="1:35" ht="24.95" customHeight="1">
      <c r="A729" s="66"/>
      <c r="B729" s="66"/>
      <c r="L729" s="37"/>
      <c r="M729" s="37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</row>
    <row r="730" spans="1:35" ht="24.95" customHeight="1">
      <c r="A730" s="66"/>
      <c r="B730" s="66"/>
      <c r="L730" s="37"/>
      <c r="M730" s="37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</row>
    <row r="731" spans="1:35" ht="24.95" customHeight="1">
      <c r="A731" s="66"/>
      <c r="B731" s="66"/>
      <c r="L731" s="37"/>
      <c r="M731" s="37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</row>
    <row r="732" spans="1:35" ht="24.95" customHeight="1">
      <c r="A732" s="66"/>
      <c r="B732" s="66"/>
      <c r="L732" s="37"/>
      <c r="M732" s="37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</row>
    <row r="733" spans="1:35" ht="24.95" customHeight="1">
      <c r="A733" s="66"/>
      <c r="B733" s="66"/>
      <c r="L733" s="37"/>
      <c r="M733" s="37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</row>
    <row r="734" spans="1:35" ht="24.95" customHeight="1">
      <c r="A734" s="66"/>
      <c r="B734" s="66"/>
      <c r="L734" s="37"/>
      <c r="M734" s="37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</row>
    <row r="735" spans="1:35" ht="24.95" customHeight="1">
      <c r="A735" s="66"/>
      <c r="B735" s="66"/>
      <c r="L735" s="37"/>
      <c r="M735" s="37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</row>
    <row r="736" spans="1:35" ht="24.95" customHeight="1">
      <c r="A736" s="66"/>
      <c r="B736" s="66"/>
      <c r="L736" s="37"/>
      <c r="M736" s="37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</row>
    <row r="737" spans="1:35" ht="24.95" customHeight="1">
      <c r="A737" s="66"/>
      <c r="B737" s="66"/>
      <c r="L737" s="37"/>
      <c r="M737" s="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</row>
    <row r="738" spans="1:35" ht="24.95" customHeight="1">
      <c r="A738" s="66"/>
      <c r="B738" s="66"/>
      <c r="L738" s="37"/>
      <c r="M738" s="37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</row>
    <row r="739" spans="1:35" ht="24.95" customHeight="1">
      <c r="A739" s="66"/>
      <c r="B739" s="66"/>
      <c r="L739" s="37"/>
      <c r="M739" s="37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</row>
    <row r="740" spans="1:35" ht="24.95" customHeight="1">
      <c r="A740" s="66"/>
      <c r="B740" s="66"/>
      <c r="L740" s="37"/>
      <c r="M740" s="37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</row>
    <row r="741" spans="1:35" ht="24.95" customHeight="1">
      <c r="A741" s="66"/>
      <c r="B741" s="66"/>
      <c r="L741" s="37"/>
      <c r="M741" s="37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</row>
    <row r="742" spans="1:35" ht="24.95" customHeight="1">
      <c r="A742" s="66"/>
      <c r="B742" s="66"/>
      <c r="L742" s="37"/>
      <c r="M742" s="37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</row>
    <row r="743" spans="1:35" ht="24.95" customHeight="1">
      <c r="A743" s="66"/>
      <c r="B743" s="66"/>
      <c r="L743" s="37"/>
      <c r="M743" s="37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</row>
    <row r="744" spans="1:35" ht="24.95" customHeight="1">
      <c r="A744" s="66"/>
      <c r="B744" s="66"/>
      <c r="L744" s="37"/>
      <c r="M744" s="37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</row>
    <row r="745" spans="1:35" ht="24.95" customHeight="1">
      <c r="A745" s="66"/>
      <c r="B745" s="66"/>
      <c r="L745" s="37"/>
      <c r="M745" s="37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</row>
    <row r="746" spans="1:35" ht="24.95" customHeight="1">
      <c r="A746" s="66"/>
      <c r="B746" s="66"/>
      <c r="L746" s="37"/>
      <c r="M746" s="37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</row>
    <row r="747" spans="1:35" ht="24.95" customHeight="1">
      <c r="A747" s="66"/>
      <c r="B747" s="66"/>
      <c r="L747" s="37"/>
      <c r="M747" s="3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</row>
    <row r="748" spans="1:35" ht="24.95" customHeight="1">
      <c r="A748" s="66"/>
      <c r="B748" s="66"/>
      <c r="L748" s="37"/>
      <c r="M748" s="37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</row>
    <row r="749" spans="1:35" ht="24.95" customHeight="1">
      <c r="A749" s="66"/>
      <c r="B749" s="66"/>
      <c r="L749" s="37"/>
      <c r="M749" s="37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</row>
    <row r="750" spans="1:35" ht="24.95" customHeight="1">
      <c r="A750" s="66"/>
      <c r="B750" s="66"/>
      <c r="L750" s="37"/>
      <c r="M750" s="37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</row>
    <row r="751" spans="1:35" ht="24.95" customHeight="1">
      <c r="A751" s="66"/>
      <c r="B751" s="66"/>
      <c r="L751" s="37"/>
      <c r="M751" s="37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</row>
    <row r="752" spans="1:35" ht="24.95" customHeight="1">
      <c r="A752" s="66"/>
      <c r="B752" s="66"/>
      <c r="L752" s="37"/>
      <c r="M752" s="37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</row>
    <row r="753" spans="1:35" ht="24.95" customHeight="1">
      <c r="A753" s="66"/>
      <c r="B753" s="66"/>
      <c r="L753" s="37"/>
      <c r="M753" s="37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</row>
    <row r="754" spans="1:35" ht="24.95" customHeight="1">
      <c r="A754" s="66"/>
      <c r="B754" s="66"/>
      <c r="L754" s="37"/>
      <c r="M754" s="37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</row>
    <row r="755" spans="1:35" ht="24.95" customHeight="1">
      <c r="A755" s="66"/>
      <c r="B755" s="66"/>
      <c r="L755" s="37"/>
      <c r="M755" s="37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</row>
    <row r="756" spans="1:35" ht="24.95" customHeight="1">
      <c r="A756" s="66"/>
      <c r="B756" s="66"/>
      <c r="L756" s="37"/>
      <c r="M756" s="37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</row>
    <row r="757" spans="1:35" ht="24.95" customHeight="1">
      <c r="A757" s="66"/>
      <c r="B757" s="66"/>
      <c r="L757" s="37"/>
      <c r="M757" s="3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</row>
    <row r="758" spans="1:35" ht="24.95" customHeight="1">
      <c r="A758" s="66"/>
      <c r="B758" s="66"/>
      <c r="L758" s="37"/>
      <c r="M758" s="37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</row>
    <row r="759" spans="1:35" ht="24.95" customHeight="1">
      <c r="A759" s="66"/>
      <c r="B759" s="66"/>
      <c r="L759" s="37"/>
      <c r="M759" s="37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</row>
    <row r="760" spans="1:35" ht="24.95" customHeight="1">
      <c r="A760" s="66"/>
      <c r="B760" s="66"/>
      <c r="L760" s="37"/>
      <c r="M760" s="37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</row>
    <row r="761" spans="1:35" ht="24.95" customHeight="1">
      <c r="A761" s="66"/>
      <c r="B761" s="66"/>
      <c r="L761" s="37"/>
      <c r="M761" s="37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</row>
    <row r="762" spans="1:35" ht="24.95" customHeight="1">
      <c r="A762" s="66"/>
      <c r="B762" s="66"/>
      <c r="L762" s="37"/>
      <c r="M762" s="37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</row>
    <row r="763" spans="1:35" ht="24.95" customHeight="1">
      <c r="A763" s="66"/>
      <c r="B763" s="66"/>
      <c r="L763" s="37"/>
      <c r="M763" s="37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</row>
    <row r="764" spans="1:35" ht="24.95" customHeight="1">
      <c r="A764" s="66"/>
      <c r="B764" s="66"/>
      <c r="L764" s="37"/>
      <c r="M764" s="37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</row>
    <row r="765" spans="1:35" ht="24.95" customHeight="1">
      <c r="A765" s="66"/>
      <c r="B765" s="66"/>
      <c r="L765" s="37"/>
      <c r="M765" s="37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</row>
    <row r="766" spans="1:35" ht="24.95" customHeight="1">
      <c r="A766" s="66"/>
      <c r="B766" s="66"/>
      <c r="L766" s="37"/>
      <c r="M766" s="37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</row>
    <row r="767" spans="1:35" ht="24.95" customHeight="1">
      <c r="A767" s="66"/>
      <c r="B767" s="66"/>
      <c r="L767" s="37"/>
      <c r="M767" s="3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</row>
    <row r="768" spans="1:35" ht="24.95" customHeight="1">
      <c r="A768" s="66"/>
      <c r="B768" s="66"/>
      <c r="L768" s="37"/>
      <c r="M768" s="37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</row>
    <row r="769" spans="1:35" ht="24.95" customHeight="1">
      <c r="A769" s="66"/>
      <c r="B769" s="66"/>
      <c r="L769" s="37"/>
      <c r="M769" s="37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</row>
    <row r="770" spans="1:35" ht="24.95" customHeight="1">
      <c r="A770" s="66"/>
      <c r="B770" s="66"/>
      <c r="L770" s="37"/>
      <c r="M770" s="37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</row>
    <row r="771" spans="1:35" ht="24.95" customHeight="1">
      <c r="A771" s="66"/>
      <c r="B771" s="66"/>
      <c r="L771" s="37"/>
      <c r="M771" s="37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</row>
    <row r="772" spans="1:35" ht="24.95" customHeight="1">
      <c r="A772" s="66"/>
      <c r="B772" s="66"/>
      <c r="L772" s="37"/>
      <c r="M772" s="37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</row>
    <row r="773" spans="1:35" ht="24.95" customHeight="1">
      <c r="A773" s="66"/>
      <c r="B773" s="66"/>
      <c r="L773" s="37"/>
      <c r="M773" s="37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</row>
    <row r="774" spans="1:35" ht="24.95" customHeight="1">
      <c r="A774" s="66"/>
      <c r="B774" s="66"/>
      <c r="L774" s="37"/>
      <c r="M774" s="37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</row>
    <row r="775" spans="1:35" ht="24.95" customHeight="1">
      <c r="A775" s="66"/>
      <c r="B775" s="66"/>
      <c r="L775" s="37"/>
      <c r="M775" s="37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</row>
    <row r="776" spans="1:35" ht="24.95" customHeight="1">
      <c r="A776" s="66"/>
      <c r="B776" s="66"/>
      <c r="L776" s="37"/>
      <c r="M776" s="37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</row>
    <row r="777" spans="1:35" ht="24.95" customHeight="1">
      <c r="A777" s="66"/>
      <c r="B777" s="66"/>
      <c r="L777" s="37"/>
      <c r="M777" s="3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</row>
    <row r="778" spans="1:35" ht="24.95" customHeight="1">
      <c r="A778" s="66"/>
      <c r="B778" s="66"/>
      <c r="L778" s="37"/>
      <c r="M778" s="37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</row>
    <row r="779" spans="1:35" ht="24.95" customHeight="1">
      <c r="A779" s="66"/>
      <c r="B779" s="66"/>
      <c r="L779" s="37"/>
      <c r="M779" s="37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</row>
    <row r="780" spans="1:35" ht="24.95" customHeight="1">
      <c r="A780" s="66"/>
      <c r="B780" s="66"/>
      <c r="L780" s="37"/>
      <c r="M780" s="37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</row>
    <row r="781" spans="1:35" ht="24.95" customHeight="1">
      <c r="A781" s="66"/>
      <c r="B781" s="66"/>
      <c r="L781" s="37"/>
      <c r="M781" s="37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</row>
    <row r="782" spans="1:35" ht="24.95" customHeight="1">
      <c r="A782" s="66"/>
      <c r="B782" s="66"/>
      <c r="L782" s="37"/>
      <c r="M782" s="37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</row>
    <row r="783" spans="1:35" ht="24.95" customHeight="1">
      <c r="A783" s="66"/>
      <c r="B783" s="66"/>
      <c r="L783" s="37"/>
      <c r="M783" s="37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</row>
    <row r="784" spans="1:35" ht="24.95" customHeight="1">
      <c r="A784" s="66"/>
      <c r="B784" s="66"/>
      <c r="L784" s="37"/>
      <c r="M784" s="37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</row>
    <row r="785" spans="1:35" ht="24.95" customHeight="1">
      <c r="A785" s="66"/>
      <c r="B785" s="66"/>
      <c r="L785" s="37"/>
      <c r="M785" s="37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</row>
    <row r="786" spans="1:35" ht="24.95" customHeight="1">
      <c r="A786" s="66"/>
      <c r="B786" s="66"/>
      <c r="L786" s="37"/>
      <c r="M786" s="37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</row>
    <row r="787" spans="1:35" ht="24.95" customHeight="1">
      <c r="A787" s="66"/>
      <c r="B787" s="66"/>
      <c r="L787" s="37"/>
      <c r="M787" s="3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</row>
    <row r="788" spans="1:35" ht="24.95" customHeight="1">
      <c r="A788" s="66"/>
      <c r="B788" s="66"/>
      <c r="L788" s="37"/>
      <c r="M788" s="37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</row>
    <row r="789" spans="1:35" ht="24.95" customHeight="1">
      <c r="A789" s="66"/>
      <c r="B789" s="66"/>
      <c r="L789" s="37"/>
      <c r="M789" s="37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</row>
    <row r="790" spans="1:35" ht="24.95" customHeight="1">
      <c r="A790" s="66"/>
      <c r="B790" s="66"/>
      <c r="L790" s="37"/>
      <c r="M790" s="37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</row>
    <row r="791" spans="1:35" ht="24.95" customHeight="1">
      <c r="A791" s="66"/>
      <c r="B791" s="66"/>
      <c r="L791" s="37"/>
      <c r="M791" s="37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</row>
    <row r="792" spans="1:35" ht="24.95" customHeight="1">
      <c r="A792" s="66"/>
      <c r="B792" s="66"/>
      <c r="L792" s="37"/>
      <c r="M792" s="37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</row>
    <row r="793" spans="1:35" ht="24.95" customHeight="1">
      <c r="A793" s="66"/>
      <c r="B793" s="66"/>
      <c r="L793" s="37"/>
      <c r="M793" s="37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</row>
    <row r="794" spans="1:35" ht="24.95" customHeight="1">
      <c r="A794" s="66"/>
      <c r="B794" s="66"/>
      <c r="L794" s="37"/>
      <c r="M794" s="37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</row>
    <row r="795" spans="1:35" ht="24.95" customHeight="1">
      <c r="A795" s="66"/>
      <c r="B795" s="66"/>
      <c r="L795" s="37"/>
      <c r="M795" s="37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</row>
    <row r="796" spans="1:35" ht="24.95" customHeight="1">
      <c r="A796" s="66"/>
      <c r="B796" s="66"/>
      <c r="L796" s="37"/>
      <c r="M796" s="37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</row>
    <row r="797" spans="1:35" ht="24.95" customHeight="1">
      <c r="A797" s="66"/>
      <c r="B797" s="66"/>
      <c r="L797" s="37"/>
      <c r="M797" s="3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</row>
    <row r="798" spans="1:35" ht="24.95" customHeight="1">
      <c r="A798" s="66"/>
      <c r="B798" s="66"/>
      <c r="L798" s="37"/>
      <c r="M798" s="37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</row>
    <row r="799" spans="1:35" ht="24.95" customHeight="1">
      <c r="A799" s="66"/>
      <c r="B799" s="66"/>
      <c r="L799" s="37"/>
      <c r="M799" s="37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</row>
    <row r="800" spans="1:35" ht="24.95" customHeight="1">
      <c r="A800" s="66"/>
      <c r="B800" s="66"/>
      <c r="L800" s="37"/>
      <c r="M800" s="37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</row>
    <row r="801" spans="1:35" ht="24.95" customHeight="1">
      <c r="A801" s="66"/>
      <c r="B801" s="66"/>
      <c r="L801" s="37"/>
      <c r="M801" s="37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</row>
    <row r="802" spans="1:35" ht="24.95" customHeight="1">
      <c r="A802" s="66"/>
      <c r="B802" s="66"/>
      <c r="L802" s="37"/>
      <c r="M802" s="37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</row>
    <row r="803" spans="1:35" ht="24.95" customHeight="1">
      <c r="A803" s="66"/>
      <c r="B803" s="66"/>
      <c r="L803" s="37"/>
      <c r="M803" s="37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</row>
    <row r="804" spans="1:35" ht="24.95" customHeight="1">
      <c r="A804" s="66"/>
      <c r="B804" s="66"/>
      <c r="L804" s="37"/>
      <c r="M804" s="37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</row>
    <row r="805" spans="1:35" ht="24.95" customHeight="1">
      <c r="A805" s="66"/>
      <c r="B805" s="66"/>
      <c r="L805" s="37"/>
      <c r="M805" s="37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</row>
    <row r="806" spans="1:35" ht="24.95" customHeight="1">
      <c r="A806" s="66"/>
      <c r="B806" s="66"/>
      <c r="L806" s="37"/>
      <c r="M806" s="37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</row>
    <row r="807" spans="1:35" ht="24.95" customHeight="1">
      <c r="A807" s="66"/>
      <c r="B807" s="66"/>
      <c r="L807" s="37"/>
      <c r="M807" s="3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</row>
    <row r="808" spans="1:35" ht="24.95" customHeight="1">
      <c r="A808" s="66"/>
      <c r="B808" s="66"/>
      <c r="L808" s="37"/>
      <c r="M808" s="37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</row>
    <row r="809" spans="1:35" ht="24.95" customHeight="1">
      <c r="A809" s="66"/>
      <c r="B809" s="66"/>
      <c r="L809" s="37"/>
      <c r="M809" s="37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</row>
    <row r="810" spans="1:35" ht="24.95" customHeight="1">
      <c r="A810" s="66"/>
      <c r="B810" s="66"/>
      <c r="L810" s="37"/>
      <c r="M810" s="37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</row>
    <row r="811" spans="1:35" ht="24.95" customHeight="1">
      <c r="A811" s="66"/>
      <c r="B811" s="66"/>
      <c r="L811" s="37"/>
      <c r="M811" s="37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</row>
    <row r="812" spans="1:35" ht="24.95" customHeight="1">
      <c r="A812" s="66"/>
      <c r="B812" s="66"/>
      <c r="L812" s="37"/>
      <c r="M812" s="37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</row>
    <row r="813" spans="1:35" ht="24.95" customHeight="1">
      <c r="A813" s="66"/>
      <c r="B813" s="66"/>
      <c r="L813" s="37"/>
      <c r="M813" s="37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</row>
    <row r="814" spans="1:35" ht="24.95" customHeight="1">
      <c r="A814" s="66"/>
      <c r="B814" s="66"/>
      <c r="L814" s="37"/>
      <c r="M814" s="37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</row>
    <row r="815" spans="1:35" ht="24.95" customHeight="1">
      <c r="A815" s="66"/>
      <c r="B815" s="66"/>
      <c r="L815" s="37"/>
      <c r="M815" s="37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</row>
    <row r="816" spans="1:35" ht="24.95" customHeight="1">
      <c r="A816" s="66"/>
      <c r="B816" s="66"/>
      <c r="L816" s="37"/>
      <c r="M816" s="37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</row>
    <row r="817" spans="1:35" ht="24.95" customHeight="1">
      <c r="A817" s="66"/>
      <c r="B817" s="66"/>
      <c r="L817" s="37"/>
      <c r="M817" s="3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</row>
    <row r="818" spans="1:35" ht="24.95" customHeight="1">
      <c r="A818" s="66"/>
      <c r="B818" s="66"/>
      <c r="L818" s="37"/>
      <c r="M818" s="37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</row>
    <row r="819" spans="1:35" ht="24.95" customHeight="1">
      <c r="A819" s="66"/>
      <c r="B819" s="66"/>
      <c r="L819" s="37"/>
      <c r="M819" s="37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</row>
    <row r="820" spans="1:35" ht="24.95" customHeight="1">
      <c r="A820" s="66"/>
      <c r="B820" s="66"/>
      <c r="L820" s="37"/>
      <c r="M820" s="37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</row>
    <row r="821" spans="1:35" ht="24.95" customHeight="1">
      <c r="A821" s="66"/>
      <c r="B821" s="66"/>
      <c r="L821" s="37"/>
      <c r="M821" s="37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</row>
    <row r="822" spans="1:35" ht="24.95" customHeight="1">
      <c r="A822" s="66"/>
      <c r="B822" s="66"/>
      <c r="L822" s="37"/>
      <c r="M822" s="37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</row>
    <row r="823" spans="1:35" ht="24.95" customHeight="1">
      <c r="A823" s="66"/>
      <c r="B823" s="66"/>
      <c r="L823" s="37"/>
      <c r="M823" s="37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</row>
    <row r="824" spans="1:35" ht="24.95" customHeight="1">
      <c r="A824" s="66"/>
      <c r="B824" s="66"/>
      <c r="L824" s="37"/>
      <c r="M824" s="37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</row>
    <row r="825" spans="1:35" ht="24.95" customHeight="1">
      <c r="A825" s="66"/>
      <c r="B825" s="66"/>
      <c r="L825" s="37"/>
      <c r="M825" s="37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</row>
    <row r="826" spans="1:35" ht="24.95" customHeight="1">
      <c r="A826" s="66"/>
      <c r="B826" s="66"/>
      <c r="L826" s="37"/>
      <c r="M826" s="37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</row>
    <row r="827" spans="1:35" ht="24.95" customHeight="1">
      <c r="A827" s="66"/>
      <c r="B827" s="66"/>
      <c r="L827" s="37"/>
      <c r="M827" s="3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</row>
    <row r="828" spans="1:35" ht="24.95" customHeight="1">
      <c r="A828" s="66"/>
      <c r="B828" s="66"/>
      <c r="L828" s="37"/>
      <c r="M828" s="37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</row>
    <row r="829" spans="1:35" ht="24.95" customHeight="1">
      <c r="A829" s="66"/>
      <c r="B829" s="66"/>
      <c r="L829" s="37"/>
      <c r="M829" s="37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</row>
    <row r="830" spans="1:35" ht="24.95" customHeight="1">
      <c r="A830" s="66"/>
      <c r="B830" s="66"/>
      <c r="L830" s="37"/>
      <c r="M830" s="37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</row>
    <row r="831" spans="1:35" ht="24.95" customHeight="1">
      <c r="A831" s="66"/>
      <c r="B831" s="66"/>
      <c r="L831" s="37"/>
      <c r="M831" s="37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</row>
    <row r="832" spans="1:35" ht="24.95" customHeight="1">
      <c r="A832" s="66"/>
      <c r="B832" s="66"/>
      <c r="L832" s="37"/>
      <c r="M832" s="37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</row>
    <row r="833" spans="1:35" ht="24.95" customHeight="1">
      <c r="A833" s="66"/>
      <c r="B833" s="66"/>
      <c r="L833" s="37"/>
      <c r="M833" s="37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</row>
    <row r="834" spans="1:35" ht="24.95" customHeight="1">
      <c r="A834" s="66"/>
      <c r="B834" s="66"/>
      <c r="L834" s="37"/>
      <c r="M834" s="37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</row>
    <row r="835" spans="1:35" ht="24.95" customHeight="1">
      <c r="A835" s="66"/>
      <c r="B835" s="66"/>
      <c r="L835" s="37"/>
      <c r="M835" s="37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</row>
    <row r="836" spans="1:35" ht="24.95" customHeight="1">
      <c r="A836" s="66"/>
      <c r="B836" s="66"/>
      <c r="L836" s="37"/>
      <c r="M836" s="37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</row>
    <row r="837" spans="1:35" ht="24.95" customHeight="1">
      <c r="A837" s="66"/>
      <c r="B837" s="66"/>
      <c r="L837" s="37"/>
      <c r="M837" s="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</row>
    <row r="838" spans="1:35" ht="24.95" customHeight="1">
      <c r="A838" s="66"/>
      <c r="B838" s="66"/>
      <c r="L838" s="37"/>
      <c r="M838" s="37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</row>
    <row r="839" spans="1:35" ht="24.95" customHeight="1">
      <c r="A839" s="66"/>
      <c r="B839" s="66"/>
      <c r="L839" s="37"/>
      <c r="M839" s="37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</row>
    <row r="840" spans="1:35" ht="24.95" customHeight="1">
      <c r="A840" s="66"/>
      <c r="B840" s="66"/>
      <c r="L840" s="37"/>
      <c r="M840" s="37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</row>
    <row r="841" spans="1:35" ht="24.95" customHeight="1">
      <c r="A841" s="66"/>
      <c r="B841" s="66"/>
      <c r="L841" s="37"/>
      <c r="M841" s="37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</row>
    <row r="842" spans="1:35" ht="24.95" customHeight="1">
      <c r="A842" s="66"/>
      <c r="B842" s="66"/>
      <c r="L842" s="37"/>
      <c r="M842" s="37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</row>
    <row r="843" spans="1:35" ht="24.95" customHeight="1">
      <c r="A843" s="66"/>
      <c r="B843" s="66"/>
      <c r="L843" s="37"/>
      <c r="M843" s="37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</row>
    <row r="844" spans="1:35" ht="24.95" customHeight="1">
      <c r="A844" s="66"/>
      <c r="B844" s="66"/>
      <c r="L844" s="37"/>
      <c r="M844" s="37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</row>
    <row r="845" spans="1:35" ht="24.95" customHeight="1">
      <c r="A845" s="66"/>
      <c r="B845" s="66"/>
      <c r="L845" s="37"/>
      <c r="M845" s="37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</row>
    <row r="846" spans="1:35" ht="24.95" customHeight="1">
      <c r="A846" s="66"/>
      <c r="B846" s="66"/>
      <c r="L846" s="37"/>
      <c r="M846" s="37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</row>
    <row r="847" spans="1:35" ht="24.95" customHeight="1">
      <c r="A847" s="66"/>
      <c r="B847" s="66"/>
      <c r="L847" s="37"/>
      <c r="M847" s="3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</row>
    <row r="848" spans="1:35" ht="24.95" customHeight="1">
      <c r="A848" s="66"/>
      <c r="B848" s="66"/>
      <c r="L848" s="37"/>
      <c r="M848" s="37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</row>
    <row r="849" spans="1:35" ht="24.95" customHeight="1">
      <c r="A849" s="66"/>
      <c r="B849" s="66"/>
      <c r="L849" s="37"/>
      <c r="M849" s="37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</row>
    <row r="850" spans="1:35" ht="24.95" customHeight="1">
      <c r="A850" s="66"/>
      <c r="B850" s="66"/>
      <c r="L850" s="37"/>
      <c r="M850" s="37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</row>
    <row r="851" spans="1:35" ht="24.95" customHeight="1">
      <c r="A851" s="66"/>
      <c r="B851" s="66"/>
      <c r="L851" s="37"/>
      <c r="M851" s="37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</row>
    <row r="852" spans="1:35" ht="24.95" customHeight="1">
      <c r="A852" s="66"/>
      <c r="B852" s="66"/>
      <c r="L852" s="37"/>
      <c r="M852" s="37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</row>
    <row r="853" spans="1:35" ht="24.95" customHeight="1">
      <c r="A853" s="66"/>
      <c r="B853" s="66"/>
      <c r="L853" s="37"/>
      <c r="M853" s="37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</row>
    <row r="854" spans="1:35" ht="24.95" customHeight="1">
      <c r="A854" s="66"/>
      <c r="B854" s="66"/>
      <c r="L854" s="37"/>
      <c r="M854" s="37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</row>
    <row r="855" spans="1:35" ht="24.95" customHeight="1">
      <c r="A855" s="66"/>
      <c r="B855" s="66"/>
      <c r="L855" s="37"/>
      <c r="M855" s="37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</row>
    <row r="856" spans="1:35" ht="24.95" customHeight="1">
      <c r="A856" s="66"/>
      <c r="B856" s="66"/>
      <c r="L856" s="37"/>
      <c r="M856" s="37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</row>
    <row r="857" spans="1:35" ht="24.95" customHeight="1">
      <c r="A857" s="66"/>
      <c r="B857" s="66"/>
      <c r="L857" s="37"/>
      <c r="M857" s="3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</row>
    <row r="858" spans="1:35" ht="24.95" customHeight="1">
      <c r="A858" s="66"/>
      <c r="B858" s="66"/>
      <c r="L858" s="37"/>
      <c r="M858" s="37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</row>
    <row r="859" spans="1:35" ht="24.95" customHeight="1">
      <c r="A859" s="66"/>
      <c r="B859" s="66"/>
      <c r="L859" s="37"/>
      <c r="M859" s="37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</row>
    <row r="860" spans="1:35" ht="24.95" customHeight="1">
      <c r="A860" s="66"/>
      <c r="B860" s="66"/>
      <c r="L860" s="37"/>
      <c r="M860" s="37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</row>
    <row r="861" spans="1:35" ht="24.95" customHeight="1">
      <c r="A861" s="66"/>
      <c r="B861" s="66"/>
      <c r="L861" s="37"/>
      <c r="M861" s="37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</row>
    <row r="862" spans="1:35" ht="24.95" customHeight="1">
      <c r="A862" s="66"/>
      <c r="B862" s="66"/>
      <c r="L862" s="37"/>
      <c r="M862" s="37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</row>
    <row r="863" spans="1:35" ht="24.95" customHeight="1">
      <c r="A863" s="66"/>
      <c r="B863" s="66"/>
      <c r="L863" s="37"/>
      <c r="M863" s="37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</row>
    <row r="864" spans="1:35" ht="24.95" customHeight="1">
      <c r="A864" s="66"/>
      <c r="B864" s="66"/>
      <c r="L864" s="37"/>
      <c r="M864" s="37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</row>
    <row r="865" spans="1:35" ht="24.95" customHeight="1">
      <c r="A865" s="66"/>
      <c r="B865" s="66"/>
      <c r="L865" s="37"/>
      <c r="M865" s="37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</row>
    <row r="866" spans="1:35" ht="24.95" customHeight="1">
      <c r="A866" s="66"/>
      <c r="B866" s="66"/>
      <c r="L866" s="37"/>
      <c r="M866" s="37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</row>
    <row r="867" spans="1:35" ht="24.95" customHeight="1">
      <c r="A867" s="66"/>
      <c r="B867" s="66"/>
      <c r="L867" s="37"/>
      <c r="M867" s="3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</row>
    <row r="868" spans="1:35" ht="24.95" customHeight="1">
      <c r="A868" s="66"/>
      <c r="B868" s="66"/>
      <c r="L868" s="37"/>
      <c r="M868" s="37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</row>
    <row r="869" spans="1:35" ht="24.95" customHeight="1">
      <c r="A869" s="66"/>
      <c r="B869" s="66"/>
      <c r="L869" s="37"/>
      <c r="M869" s="37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</row>
    <row r="870" spans="1:35" ht="24.95" customHeight="1">
      <c r="A870" s="66"/>
      <c r="B870" s="66"/>
      <c r="L870" s="37"/>
      <c r="M870" s="37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</row>
    <row r="871" spans="1:35" ht="24.95" customHeight="1">
      <c r="A871" s="66"/>
      <c r="B871" s="66"/>
      <c r="L871" s="37"/>
      <c r="M871" s="37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</row>
    <row r="872" spans="1:35" ht="24.95" customHeight="1">
      <c r="A872" s="66"/>
      <c r="B872" s="66"/>
      <c r="L872" s="37"/>
      <c r="M872" s="37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</row>
    <row r="873" spans="1:35" ht="24.95" customHeight="1">
      <c r="A873" s="66"/>
      <c r="B873" s="66"/>
      <c r="L873" s="37"/>
      <c r="M873" s="37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</row>
    <row r="874" spans="1:35" ht="24.95" customHeight="1">
      <c r="A874" s="66"/>
      <c r="B874" s="66"/>
      <c r="L874" s="37"/>
      <c r="M874" s="37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</row>
    <row r="875" spans="1:35" ht="24.95" customHeight="1">
      <c r="A875" s="66"/>
      <c r="B875" s="66"/>
      <c r="L875" s="37"/>
      <c r="M875" s="37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</row>
    <row r="876" spans="1:35" ht="24.95" customHeight="1">
      <c r="A876" s="66"/>
      <c r="B876" s="66"/>
      <c r="L876" s="37"/>
      <c r="M876" s="37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</row>
    <row r="877" spans="1:35" ht="24.95" customHeight="1">
      <c r="A877" s="66"/>
      <c r="B877" s="66"/>
      <c r="L877" s="37"/>
      <c r="M877" s="3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</row>
    <row r="878" spans="1:35" ht="24.95" customHeight="1">
      <c r="A878" s="66"/>
      <c r="B878" s="66"/>
      <c r="L878" s="37"/>
      <c r="M878" s="37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</row>
    <row r="879" spans="1:35" ht="24.95" customHeight="1">
      <c r="A879" s="66"/>
      <c r="B879" s="66"/>
      <c r="L879" s="37"/>
      <c r="M879" s="37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</row>
    <row r="880" spans="1:35" ht="24.95" customHeight="1">
      <c r="A880" s="66"/>
      <c r="B880" s="66"/>
      <c r="L880" s="37"/>
      <c r="M880" s="37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</row>
    <row r="881" spans="1:35" ht="24.95" customHeight="1">
      <c r="A881" s="66"/>
      <c r="B881" s="66"/>
      <c r="L881" s="37"/>
      <c r="M881" s="37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</row>
    <row r="882" spans="1:35" ht="24.95" customHeight="1">
      <c r="A882" s="66"/>
      <c r="B882" s="66"/>
      <c r="L882" s="37"/>
      <c r="M882" s="37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</row>
    <row r="883" spans="1:35" ht="24.95" customHeight="1">
      <c r="A883" s="66"/>
      <c r="B883" s="66"/>
      <c r="L883" s="37"/>
      <c r="M883" s="37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</row>
    <row r="884" spans="1:35" ht="24.95" customHeight="1">
      <c r="A884" s="66"/>
      <c r="B884" s="66"/>
      <c r="L884" s="37"/>
      <c r="M884" s="37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</row>
    <row r="885" spans="1:35" ht="24.95" customHeight="1">
      <c r="A885" s="66"/>
      <c r="B885" s="66"/>
      <c r="L885" s="37"/>
      <c r="M885" s="37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</row>
    <row r="886" spans="1:35" ht="24.95" customHeight="1">
      <c r="A886" s="66"/>
      <c r="B886" s="66"/>
      <c r="L886" s="37"/>
      <c r="M886" s="37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</row>
    <row r="887" spans="1:35" ht="24.95" customHeight="1">
      <c r="A887" s="66"/>
      <c r="B887" s="66"/>
      <c r="L887" s="37"/>
      <c r="M887" s="3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</row>
    <row r="888" spans="1:35" ht="24.95" customHeight="1">
      <c r="A888" s="66"/>
      <c r="B888" s="66"/>
      <c r="L888" s="37"/>
      <c r="M888" s="37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</row>
    <row r="889" spans="1:35" ht="24.95" customHeight="1">
      <c r="A889" s="66"/>
      <c r="B889" s="66"/>
      <c r="L889" s="37"/>
      <c r="M889" s="37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</row>
    <row r="890" spans="1:35" ht="24.95" customHeight="1">
      <c r="A890" s="66"/>
      <c r="B890" s="66"/>
      <c r="L890" s="37"/>
      <c r="M890" s="37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</row>
    <row r="891" spans="1:35" ht="24.95" customHeight="1">
      <c r="A891" s="66"/>
      <c r="B891" s="66"/>
      <c r="L891" s="37"/>
      <c r="M891" s="37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</row>
    <row r="892" spans="1:35" ht="24.95" customHeight="1">
      <c r="A892" s="66"/>
      <c r="B892" s="66"/>
      <c r="L892" s="37"/>
      <c r="M892" s="37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</row>
    <row r="893" spans="1:35" ht="24.95" customHeight="1">
      <c r="A893" s="66"/>
      <c r="B893" s="66"/>
      <c r="L893" s="37"/>
      <c r="M893" s="37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</row>
    <row r="894" spans="1:35" ht="24.95" customHeight="1">
      <c r="A894" s="66"/>
      <c r="B894" s="66"/>
      <c r="L894" s="37"/>
      <c r="M894" s="37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</row>
    <row r="895" spans="1:35" ht="24.95" customHeight="1">
      <c r="A895" s="66"/>
      <c r="B895" s="66"/>
      <c r="L895" s="37"/>
      <c r="M895" s="37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</row>
    <row r="896" spans="1:35" ht="24.95" customHeight="1">
      <c r="A896" s="66"/>
      <c r="B896" s="66"/>
      <c r="L896" s="37"/>
      <c r="M896" s="37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</row>
    <row r="897" spans="1:35" ht="24.95" customHeight="1">
      <c r="A897" s="66"/>
      <c r="B897" s="66"/>
      <c r="L897" s="37"/>
      <c r="M897" s="3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</row>
    <row r="898" spans="1:35" ht="24.95" customHeight="1">
      <c r="A898" s="66"/>
      <c r="B898" s="66"/>
      <c r="L898" s="37"/>
      <c r="M898" s="37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</row>
    <row r="899" spans="1:35" ht="24.95" customHeight="1">
      <c r="A899" s="66"/>
      <c r="B899" s="66"/>
      <c r="L899" s="37"/>
      <c r="M899" s="37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</row>
    <row r="900" spans="1:35" ht="24.95" customHeight="1">
      <c r="A900" s="66"/>
      <c r="B900" s="66"/>
      <c r="L900" s="37"/>
      <c r="M900" s="37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</row>
    <row r="901" spans="1:35" ht="24.95" customHeight="1">
      <c r="A901" s="66"/>
      <c r="B901" s="66"/>
      <c r="L901" s="37"/>
      <c r="M901" s="37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</row>
    <row r="902" spans="1:35" ht="24.95" customHeight="1">
      <c r="A902" s="66"/>
      <c r="B902" s="66"/>
      <c r="L902" s="37"/>
      <c r="M902" s="37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</row>
    <row r="903" spans="1:35" ht="24.95" customHeight="1">
      <c r="A903" s="66"/>
      <c r="B903" s="66"/>
      <c r="L903" s="37"/>
      <c r="M903" s="37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</row>
    <row r="904" spans="1:35" ht="24.95" customHeight="1">
      <c r="A904" s="66"/>
      <c r="B904" s="66"/>
      <c r="L904" s="37"/>
      <c r="M904" s="37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</row>
    <row r="905" spans="1:35" ht="24.95" customHeight="1">
      <c r="A905" s="66"/>
      <c r="B905" s="66"/>
      <c r="L905" s="37"/>
      <c r="M905" s="37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</row>
    <row r="906" spans="1:35" ht="24.95" customHeight="1">
      <c r="A906" s="66"/>
      <c r="B906" s="66"/>
      <c r="L906" s="37"/>
      <c r="M906" s="37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</row>
    <row r="907" spans="1:35" ht="24.95" customHeight="1">
      <c r="A907" s="66"/>
      <c r="B907" s="66"/>
      <c r="L907" s="37"/>
      <c r="M907" s="3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</row>
    <row r="908" spans="1:35" ht="24.95" customHeight="1">
      <c r="A908" s="66"/>
      <c r="B908" s="66"/>
      <c r="L908" s="37"/>
      <c r="M908" s="37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</row>
    <row r="909" spans="1:35" ht="24.95" customHeight="1">
      <c r="A909" s="66"/>
      <c r="B909" s="66"/>
      <c r="L909" s="37"/>
      <c r="M909" s="37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</row>
    <row r="910" spans="1:35" ht="24.95" customHeight="1">
      <c r="A910" s="66"/>
      <c r="B910" s="66"/>
      <c r="L910" s="37"/>
      <c r="M910" s="37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</row>
    <row r="911" spans="1:35" ht="24.95" customHeight="1">
      <c r="A911" s="66"/>
      <c r="B911" s="66"/>
      <c r="L911" s="37"/>
      <c r="M911" s="37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</row>
    <row r="912" spans="1:35" ht="24.95" customHeight="1">
      <c r="A912" s="66"/>
      <c r="B912" s="66"/>
      <c r="L912" s="37"/>
      <c r="M912" s="37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</row>
    <row r="913" spans="1:35" ht="24.95" customHeight="1">
      <c r="A913" s="66"/>
      <c r="B913" s="66"/>
      <c r="L913" s="37"/>
      <c r="M913" s="37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</row>
    <row r="914" spans="1:35" ht="24.95" customHeight="1">
      <c r="A914" s="66"/>
      <c r="B914" s="66"/>
      <c r="L914" s="37"/>
      <c r="M914" s="37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</row>
    <row r="915" spans="1:35" ht="24.95" customHeight="1">
      <c r="A915" s="66"/>
      <c r="B915" s="66"/>
      <c r="L915" s="37"/>
      <c r="M915" s="37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</row>
    <row r="916" spans="1:35" ht="24.95" customHeight="1">
      <c r="A916" s="66"/>
      <c r="B916" s="66"/>
      <c r="L916" s="37"/>
      <c r="M916" s="37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</row>
    <row r="917" spans="1:35" ht="24.95" customHeight="1">
      <c r="A917" s="66"/>
      <c r="B917" s="66"/>
      <c r="L917" s="37"/>
      <c r="M917" s="3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</row>
    <row r="918" spans="1:35" ht="24.95" customHeight="1">
      <c r="A918" s="66"/>
      <c r="B918" s="66"/>
      <c r="L918" s="37"/>
      <c r="M918" s="37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</row>
    <row r="919" spans="1:35" ht="24.95" customHeight="1">
      <c r="A919" s="66"/>
      <c r="B919" s="66"/>
      <c r="L919" s="37"/>
      <c r="M919" s="37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</row>
    <row r="920" spans="1:35" ht="24.95" customHeight="1">
      <c r="A920" s="66"/>
      <c r="B920" s="66"/>
      <c r="L920" s="37"/>
      <c r="M920" s="37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</row>
    <row r="921" spans="1:35" ht="24.95" customHeight="1">
      <c r="A921" s="66"/>
      <c r="B921" s="66"/>
      <c r="L921" s="37"/>
      <c r="M921" s="37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</row>
    <row r="922" spans="1:35" ht="24.95" customHeight="1">
      <c r="A922" s="66"/>
      <c r="B922" s="66"/>
      <c r="L922" s="37"/>
      <c r="M922" s="37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</row>
    <row r="923" spans="1:35" ht="24.95" customHeight="1">
      <c r="A923" s="66"/>
      <c r="B923" s="66"/>
      <c r="L923" s="37"/>
      <c r="M923" s="37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</row>
    <row r="924" spans="1:35" ht="24.95" customHeight="1">
      <c r="A924" s="66"/>
      <c r="B924" s="66"/>
      <c r="L924" s="37"/>
      <c r="M924" s="37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</row>
    <row r="925" spans="1:35" ht="24.95" customHeight="1">
      <c r="A925" s="66"/>
      <c r="B925" s="66"/>
      <c r="L925" s="37"/>
      <c r="M925" s="37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</row>
    <row r="926" spans="1:35" ht="24.95" customHeight="1">
      <c r="A926" s="66"/>
      <c r="B926" s="66"/>
      <c r="L926" s="37"/>
      <c r="M926" s="37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</row>
    <row r="927" spans="1:35" ht="24.95" customHeight="1">
      <c r="A927" s="66"/>
      <c r="B927" s="66"/>
      <c r="L927" s="37"/>
      <c r="M927" s="3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</row>
    <row r="928" spans="1:35" ht="24.95" customHeight="1">
      <c r="A928" s="66"/>
      <c r="B928" s="66"/>
      <c r="L928" s="37"/>
      <c r="M928" s="37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</row>
    <row r="929" spans="1:35" ht="24.95" customHeight="1">
      <c r="A929" s="66"/>
      <c r="B929" s="66"/>
      <c r="L929" s="37"/>
      <c r="M929" s="37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</row>
    <row r="930" spans="1:35" ht="24.95" customHeight="1">
      <c r="A930" s="66"/>
      <c r="B930" s="66"/>
      <c r="L930" s="37"/>
      <c r="M930" s="37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</row>
    <row r="931" spans="1:35" ht="24.95" customHeight="1">
      <c r="A931" s="66"/>
      <c r="B931" s="66"/>
      <c r="L931" s="37"/>
      <c r="M931" s="37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</row>
    <row r="932" spans="1:35" ht="24.95" customHeight="1">
      <c r="A932" s="66"/>
      <c r="B932" s="66"/>
      <c r="L932" s="37"/>
      <c r="M932" s="37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</row>
    <row r="933" spans="1:35" ht="24.95" customHeight="1">
      <c r="A933" s="66"/>
      <c r="B933" s="66"/>
      <c r="L933" s="37"/>
      <c r="M933" s="37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</row>
    <row r="934" spans="1:35" ht="24.95" customHeight="1">
      <c r="A934" s="66"/>
      <c r="B934" s="66"/>
      <c r="L934" s="37"/>
      <c r="M934" s="37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</row>
    <row r="935" spans="1:35" ht="24.95" customHeight="1">
      <c r="A935" s="66"/>
      <c r="B935" s="66"/>
      <c r="L935" s="37"/>
      <c r="M935" s="37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</row>
    <row r="936" spans="1:35" ht="24.95" customHeight="1">
      <c r="A936" s="66"/>
      <c r="B936" s="66"/>
      <c r="L936" s="37"/>
      <c r="M936" s="37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</row>
    <row r="937" spans="1:35" ht="24.95" customHeight="1">
      <c r="A937" s="66"/>
      <c r="B937" s="66"/>
      <c r="L937" s="37"/>
      <c r="M937" s="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</row>
    <row r="938" spans="1:35" ht="24.95" customHeight="1">
      <c r="A938" s="66"/>
      <c r="B938" s="66"/>
      <c r="L938" s="37"/>
      <c r="M938" s="37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</row>
    <row r="939" spans="1:35" ht="24.95" customHeight="1">
      <c r="A939" s="66"/>
      <c r="B939" s="66"/>
      <c r="L939" s="37"/>
      <c r="M939" s="37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</row>
    <row r="940" spans="1:35" ht="24.95" customHeight="1">
      <c r="A940" s="66"/>
      <c r="B940" s="66"/>
      <c r="L940" s="37"/>
      <c r="M940" s="37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</row>
    <row r="941" spans="1:35" ht="24.95" customHeight="1">
      <c r="A941" s="66"/>
      <c r="B941" s="66"/>
      <c r="L941" s="37"/>
      <c r="M941" s="37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</row>
    <row r="942" spans="1:35" ht="24.95" customHeight="1">
      <c r="A942" s="66"/>
      <c r="B942" s="66"/>
      <c r="L942" s="37"/>
      <c r="M942" s="37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</row>
    <row r="943" spans="1:35" ht="24.95" customHeight="1">
      <c r="A943" s="66"/>
      <c r="B943" s="66"/>
      <c r="L943" s="37"/>
      <c r="M943" s="37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</row>
    <row r="944" spans="1:35" ht="24.95" customHeight="1">
      <c r="A944" s="66"/>
      <c r="B944" s="66"/>
      <c r="L944" s="37"/>
      <c r="M944" s="37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</row>
    <row r="945" spans="1:35" ht="24.95" customHeight="1">
      <c r="A945" s="66"/>
      <c r="B945" s="66"/>
      <c r="L945" s="37"/>
      <c r="M945" s="37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</row>
    <row r="946" spans="1:35" ht="24.95" customHeight="1">
      <c r="A946" s="66"/>
      <c r="B946" s="66"/>
      <c r="L946" s="37"/>
      <c r="M946" s="37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</row>
    <row r="947" spans="1:35" ht="24.95" customHeight="1">
      <c r="A947" s="66"/>
      <c r="B947" s="66"/>
      <c r="L947" s="37"/>
      <c r="M947" s="3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</row>
    <row r="948" spans="1:35" ht="24.95" customHeight="1">
      <c r="A948" s="66"/>
      <c r="B948" s="66"/>
      <c r="L948" s="37"/>
      <c r="M948" s="37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</row>
    <row r="949" spans="1:35" ht="24.95" customHeight="1">
      <c r="A949" s="66"/>
      <c r="B949" s="66"/>
      <c r="L949" s="37"/>
      <c r="M949" s="37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</row>
    <row r="950" spans="1:35" ht="24.95" customHeight="1">
      <c r="A950" s="66"/>
      <c r="B950" s="66"/>
      <c r="L950" s="37"/>
      <c r="M950" s="37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</row>
    <row r="951" spans="1:35" ht="24.95" customHeight="1">
      <c r="A951" s="66"/>
      <c r="B951" s="66"/>
      <c r="L951" s="37"/>
      <c r="M951" s="37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</row>
    <row r="952" spans="1:35" ht="24.95" customHeight="1">
      <c r="A952" s="66"/>
      <c r="B952" s="66"/>
      <c r="L952" s="37"/>
      <c r="M952" s="37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</row>
    <row r="953" spans="1:35" ht="24.95" customHeight="1">
      <c r="A953" s="66"/>
      <c r="B953" s="66"/>
      <c r="L953" s="37"/>
      <c r="M953" s="37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</row>
    <row r="954" spans="1:35" ht="24.95" customHeight="1">
      <c r="A954" s="66"/>
      <c r="B954" s="66"/>
      <c r="L954" s="37"/>
      <c r="M954" s="37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</row>
    <row r="955" spans="1:35" ht="24.95" customHeight="1">
      <c r="A955" s="66"/>
      <c r="B955" s="66"/>
      <c r="L955" s="37"/>
      <c r="M955" s="37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</row>
    <row r="956" spans="1:35" ht="24.95" customHeight="1">
      <c r="A956" s="66"/>
      <c r="B956" s="66"/>
      <c r="L956" s="37"/>
      <c r="M956" s="37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</row>
    <row r="957" spans="1:35" ht="24.95" customHeight="1">
      <c r="A957" s="66"/>
      <c r="B957" s="66"/>
      <c r="L957" s="37"/>
      <c r="M957" s="3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</row>
    <row r="958" spans="1:35" ht="24.95" customHeight="1">
      <c r="A958" s="66"/>
      <c r="B958" s="66"/>
      <c r="L958" s="37"/>
      <c r="M958" s="37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</row>
    <row r="959" spans="1:35" ht="24.95" customHeight="1">
      <c r="A959" s="66"/>
      <c r="B959" s="66"/>
      <c r="L959" s="37"/>
      <c r="M959" s="37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</row>
    <row r="960" spans="1:35" ht="24.95" customHeight="1">
      <c r="A960" s="66"/>
      <c r="B960" s="66"/>
      <c r="L960" s="37"/>
      <c r="M960" s="37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</row>
    <row r="961" spans="1:35" ht="24.95" customHeight="1">
      <c r="A961" s="66"/>
      <c r="B961" s="66"/>
      <c r="L961" s="37"/>
      <c r="M961" s="37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</row>
    <row r="962" spans="1:35" ht="24.95" customHeight="1">
      <c r="A962" s="66"/>
      <c r="B962" s="66"/>
      <c r="L962" s="37"/>
      <c r="M962" s="37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</row>
    <row r="963" spans="1:35" ht="24.95" customHeight="1">
      <c r="A963" s="66"/>
      <c r="B963" s="66"/>
      <c r="L963" s="37"/>
      <c r="M963" s="37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</row>
    <row r="964" spans="1:35" ht="24.95" customHeight="1">
      <c r="A964" s="66"/>
      <c r="B964" s="66"/>
      <c r="L964" s="37"/>
      <c r="M964" s="37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</row>
    <row r="965" spans="1:35" ht="24.95" customHeight="1">
      <c r="A965" s="66"/>
      <c r="B965" s="66"/>
      <c r="L965" s="37"/>
      <c r="M965" s="37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</row>
    <row r="966" spans="1:35" ht="24.95" customHeight="1">
      <c r="A966" s="66"/>
      <c r="B966" s="66"/>
      <c r="L966" s="37"/>
      <c r="M966" s="37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</row>
    <row r="967" spans="1:35" ht="24.95" customHeight="1">
      <c r="A967" s="66"/>
      <c r="B967" s="66"/>
      <c r="L967" s="37"/>
      <c r="M967" s="3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</row>
    <row r="968" spans="1:35" ht="24.95" customHeight="1">
      <c r="A968" s="66"/>
      <c r="B968" s="66"/>
      <c r="L968" s="37"/>
      <c r="M968" s="37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</row>
    <row r="969" spans="1:35" ht="24.95" customHeight="1">
      <c r="A969" s="66"/>
      <c r="B969" s="66"/>
      <c r="L969" s="37"/>
      <c r="M969" s="37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</row>
    <row r="970" spans="1:35" ht="24.95" customHeight="1">
      <c r="A970" s="66"/>
      <c r="B970" s="66"/>
      <c r="L970" s="37"/>
      <c r="M970" s="37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</row>
    <row r="971" spans="1:35" ht="24.95" customHeight="1">
      <c r="A971" s="66"/>
      <c r="B971" s="66"/>
      <c r="L971" s="37"/>
      <c r="M971" s="37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</row>
    <row r="972" spans="1:35" ht="24.95" customHeight="1">
      <c r="A972" s="66"/>
      <c r="B972" s="66"/>
      <c r="L972" s="37"/>
      <c r="M972" s="37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</row>
    <row r="973" spans="1:35" ht="24.95" customHeight="1">
      <c r="A973" s="66"/>
      <c r="B973" s="66"/>
      <c r="L973" s="37"/>
      <c r="M973" s="37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</row>
    <row r="974" spans="1:35" ht="24.95" customHeight="1">
      <c r="A974" s="66"/>
      <c r="B974" s="66"/>
      <c r="L974" s="37"/>
      <c r="M974" s="37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</row>
    <row r="975" spans="1:35" ht="24.95" customHeight="1">
      <c r="A975" s="66"/>
      <c r="B975" s="66"/>
      <c r="L975" s="37"/>
      <c r="M975" s="37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</row>
    <row r="976" spans="1:35" ht="24.95" customHeight="1">
      <c r="A976" s="66"/>
      <c r="B976" s="66"/>
      <c r="L976" s="37"/>
      <c r="M976" s="37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</row>
    <row r="977" spans="1:35" ht="24.95" customHeight="1">
      <c r="A977" s="66"/>
      <c r="B977" s="66"/>
      <c r="L977" s="37"/>
      <c r="M977" s="3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</row>
    <row r="978" spans="1:35" ht="24.95" customHeight="1">
      <c r="A978" s="66"/>
      <c r="B978" s="66"/>
      <c r="L978" s="37"/>
      <c r="M978" s="37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</row>
    <row r="979" spans="1:35" ht="24.95" customHeight="1">
      <c r="A979" s="66"/>
      <c r="B979" s="66"/>
      <c r="L979" s="37"/>
      <c r="M979" s="37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</row>
    <row r="980" spans="1:35" ht="24.95" customHeight="1">
      <c r="A980" s="66"/>
      <c r="B980" s="66"/>
      <c r="L980" s="37"/>
      <c r="M980" s="37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</row>
    <row r="981" spans="1:35" ht="24.95" customHeight="1">
      <c r="A981" s="66"/>
      <c r="B981" s="66"/>
      <c r="L981" s="37"/>
      <c r="M981" s="37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</row>
    <row r="982" spans="1:35" ht="24.95" customHeight="1">
      <c r="A982" s="66"/>
      <c r="B982" s="66"/>
      <c r="L982" s="37"/>
      <c r="M982" s="37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</row>
    <row r="983" spans="1:35" ht="24.95" customHeight="1">
      <c r="A983" s="66"/>
      <c r="B983" s="66"/>
      <c r="L983" s="37"/>
      <c r="M983" s="37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</row>
    <row r="984" spans="1:35" ht="24.95" customHeight="1">
      <c r="A984" s="66"/>
      <c r="B984" s="66"/>
      <c r="L984" s="37"/>
      <c r="M984" s="37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</row>
    <row r="985" spans="1:35" ht="24.95" customHeight="1">
      <c r="A985" s="66"/>
      <c r="B985" s="66"/>
      <c r="L985" s="37"/>
      <c r="M985" s="37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</row>
    <row r="986" spans="1:35" ht="24.95" customHeight="1">
      <c r="A986" s="66"/>
      <c r="B986" s="66"/>
      <c r="L986" s="37"/>
      <c r="M986" s="37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</row>
    <row r="987" spans="1:35" ht="24.95" customHeight="1">
      <c r="A987" s="66"/>
      <c r="B987" s="66"/>
      <c r="L987" s="37"/>
      <c r="M987" s="3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</row>
    <row r="988" spans="1:35" ht="24.95" customHeight="1">
      <c r="A988" s="66"/>
      <c r="B988" s="66"/>
      <c r="L988" s="37"/>
      <c r="M988" s="37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</row>
    <row r="989" spans="1:35" ht="24.95" customHeight="1">
      <c r="A989" s="66"/>
      <c r="B989" s="66"/>
      <c r="L989" s="37"/>
      <c r="M989" s="37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</row>
    <row r="990" spans="1:35" ht="24.95" customHeight="1">
      <c r="A990" s="66"/>
      <c r="B990" s="66"/>
      <c r="L990" s="37"/>
      <c r="M990" s="37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</row>
    <row r="991" spans="1:35" ht="24.95" customHeight="1">
      <c r="A991" s="66"/>
      <c r="B991" s="66"/>
      <c r="L991" s="37"/>
      <c r="M991" s="37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</row>
    <row r="992" spans="1:35" ht="24.95" customHeight="1">
      <c r="A992" s="66"/>
      <c r="B992" s="66"/>
      <c r="L992" s="37"/>
      <c r="M992" s="37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</row>
    <row r="993" spans="1:35" ht="24.95" customHeight="1">
      <c r="A993" s="66"/>
      <c r="B993" s="66"/>
      <c r="L993" s="37"/>
      <c r="M993" s="37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</row>
    <row r="994" spans="1:35" ht="24.95" customHeight="1">
      <c r="A994" s="66"/>
      <c r="B994" s="66"/>
      <c r="L994" s="37"/>
      <c r="M994" s="37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</row>
    <row r="995" spans="1:35" ht="24.95" customHeight="1">
      <c r="A995" s="66"/>
      <c r="B995" s="66"/>
      <c r="L995" s="37"/>
      <c r="M995" s="37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</row>
    <row r="996" spans="1:35" ht="24.95" customHeight="1">
      <c r="A996" s="66"/>
      <c r="B996" s="66"/>
      <c r="L996" s="37"/>
      <c r="M996" s="37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</row>
    <row r="997" spans="1:35" ht="24.95" customHeight="1">
      <c r="A997" s="66"/>
      <c r="B997" s="66"/>
      <c r="L997" s="37"/>
      <c r="M997" s="3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</row>
    <row r="998" spans="1:35" ht="24.95" customHeight="1">
      <c r="A998" s="66"/>
      <c r="B998" s="66"/>
      <c r="L998" s="37"/>
      <c r="M998" s="37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</row>
    <row r="999" spans="1:35" ht="24.95" customHeight="1">
      <c r="A999" s="66"/>
      <c r="B999" s="66"/>
      <c r="L999" s="37"/>
      <c r="M999" s="37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</row>
    <row r="1000" spans="1:35" ht="24.95" customHeight="1">
      <c r="A1000" s="66"/>
      <c r="B1000" s="66"/>
      <c r="L1000" s="37"/>
      <c r="M1000" s="37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</row>
    <row r="1001" spans="1:35" ht="24.95" customHeight="1">
      <c r="A1001" s="66"/>
      <c r="B1001" s="66"/>
      <c r="L1001" s="37"/>
      <c r="M1001" s="37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</row>
    <row r="1002" spans="1:35" ht="24.95" customHeight="1">
      <c r="A1002" s="66"/>
      <c r="B1002" s="66"/>
      <c r="L1002" s="37"/>
      <c r="M1002" s="37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</row>
    <row r="1003" spans="1:35" ht="24.95" customHeight="1">
      <c r="A1003" s="66"/>
      <c r="B1003" s="66"/>
      <c r="L1003" s="37"/>
      <c r="M1003" s="37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</row>
    <row r="1004" spans="1:35" ht="24.95" customHeight="1">
      <c r="A1004" s="66"/>
      <c r="B1004" s="66"/>
      <c r="L1004" s="37"/>
      <c r="M1004" s="37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</row>
    <row r="1005" spans="1:35" ht="24.95" customHeight="1">
      <c r="A1005" s="66"/>
      <c r="B1005" s="66"/>
      <c r="L1005" s="37"/>
      <c r="M1005" s="37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</row>
    <row r="1006" spans="1:35" ht="24.95" customHeight="1">
      <c r="A1006" s="66"/>
      <c r="B1006" s="66"/>
      <c r="L1006" s="37"/>
      <c r="M1006" s="37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</row>
    <row r="1007" spans="1:35" ht="24.95" customHeight="1">
      <c r="A1007" s="66"/>
      <c r="B1007" s="66"/>
      <c r="L1007" s="37"/>
      <c r="M1007" s="3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</row>
    <row r="1008" spans="1:35" ht="24.95" customHeight="1">
      <c r="A1008" s="66"/>
      <c r="B1008" s="66"/>
      <c r="L1008" s="37"/>
      <c r="M1008" s="37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</row>
    <row r="1009" spans="1:35" ht="24.95" customHeight="1">
      <c r="A1009" s="66"/>
      <c r="B1009" s="66"/>
      <c r="L1009" s="37"/>
      <c r="M1009" s="37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</row>
    <row r="1010" spans="1:35" ht="24.95" customHeight="1">
      <c r="A1010" s="66"/>
      <c r="B1010" s="66"/>
      <c r="L1010" s="37"/>
      <c r="M1010" s="37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</row>
    <row r="1011" spans="1:35" ht="24.95" customHeight="1">
      <c r="A1011" s="66"/>
      <c r="B1011" s="66"/>
      <c r="L1011" s="37"/>
      <c r="M1011" s="37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</row>
    <row r="1012" spans="1:35" ht="24.95" customHeight="1">
      <c r="A1012" s="66"/>
      <c r="B1012" s="66"/>
      <c r="L1012" s="37"/>
      <c r="M1012" s="37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</row>
    <row r="1013" spans="1:35" ht="24.95" customHeight="1">
      <c r="A1013" s="66"/>
      <c r="B1013" s="66"/>
      <c r="L1013" s="37"/>
      <c r="M1013" s="37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</row>
    <row r="1014" spans="1:35" ht="24.95" customHeight="1">
      <c r="A1014" s="66"/>
      <c r="B1014" s="66"/>
      <c r="L1014" s="37"/>
      <c r="M1014" s="37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</row>
    <row r="1015" spans="1:35" ht="24.95" customHeight="1">
      <c r="A1015" s="66"/>
      <c r="B1015" s="66"/>
      <c r="L1015" s="37"/>
      <c r="M1015" s="37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</row>
    <row r="1016" spans="1:35" ht="24.95" customHeight="1">
      <c r="A1016" s="66"/>
      <c r="B1016" s="66"/>
      <c r="L1016" s="37"/>
      <c r="M1016" s="37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</row>
    <row r="1017" spans="1:35" ht="24.95" customHeight="1">
      <c r="A1017" s="66"/>
      <c r="B1017" s="66"/>
      <c r="L1017" s="37"/>
      <c r="M1017" s="3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</row>
    <row r="1018" spans="1:35" ht="24.95" customHeight="1">
      <c r="A1018" s="66"/>
      <c r="B1018" s="66"/>
      <c r="L1018" s="37"/>
      <c r="M1018" s="37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</row>
    <row r="1019" spans="1:35" ht="24.95" customHeight="1">
      <c r="A1019" s="66"/>
      <c r="B1019" s="66"/>
      <c r="L1019" s="37"/>
      <c r="M1019" s="37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</row>
    <row r="1020" spans="1:35" ht="24.95" customHeight="1">
      <c r="A1020" s="66"/>
      <c r="B1020" s="66"/>
      <c r="L1020" s="37"/>
      <c r="M1020" s="37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</row>
    <row r="1021" spans="1:35" ht="24.95" customHeight="1">
      <c r="A1021" s="66"/>
      <c r="B1021" s="66"/>
      <c r="L1021" s="37"/>
      <c r="M1021" s="37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</row>
    <row r="1022" spans="1:35" ht="24.95" customHeight="1">
      <c r="A1022" s="66"/>
      <c r="B1022" s="66"/>
      <c r="L1022" s="37"/>
      <c r="M1022" s="37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</row>
    <row r="1023" spans="1:35" ht="24.95" customHeight="1">
      <c r="A1023" s="66"/>
      <c r="B1023" s="66"/>
      <c r="L1023" s="37"/>
      <c r="M1023" s="37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</row>
    <row r="1024" spans="1:35" ht="24.95" customHeight="1">
      <c r="A1024" s="66"/>
      <c r="B1024" s="66"/>
      <c r="L1024" s="37"/>
      <c r="M1024" s="37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</row>
    <row r="1025" spans="1:35" ht="24.95" customHeight="1">
      <c r="A1025" s="66"/>
      <c r="B1025" s="66"/>
      <c r="L1025" s="37"/>
      <c r="M1025" s="37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</row>
    <row r="1026" spans="1:35" ht="24.95" customHeight="1">
      <c r="A1026" s="66"/>
      <c r="B1026" s="66"/>
      <c r="L1026" s="37"/>
      <c r="M1026" s="37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</row>
    <row r="1027" spans="1:35" ht="24.95" customHeight="1">
      <c r="A1027" s="66"/>
      <c r="B1027" s="66"/>
      <c r="L1027" s="37"/>
      <c r="M1027" s="3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</row>
    <row r="1028" spans="1:35" ht="24.95" customHeight="1">
      <c r="A1028" s="66"/>
      <c r="B1028" s="66"/>
      <c r="L1028" s="37"/>
      <c r="M1028" s="37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</row>
    <row r="1029" spans="1:35" ht="24.95" customHeight="1">
      <c r="A1029" s="66"/>
      <c r="B1029" s="66"/>
      <c r="L1029" s="37"/>
      <c r="M1029" s="37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</row>
    <row r="1030" spans="1:35" ht="24.95" customHeight="1">
      <c r="A1030" s="66"/>
      <c r="B1030" s="66"/>
      <c r="L1030" s="37"/>
      <c r="M1030" s="37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</row>
    <row r="1031" spans="1:35" ht="24.95" customHeight="1">
      <c r="A1031" s="66"/>
      <c r="B1031" s="66"/>
      <c r="L1031" s="37"/>
      <c r="M1031" s="37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</row>
    <row r="1032" spans="1:35" ht="24.95" customHeight="1">
      <c r="A1032" s="66"/>
      <c r="B1032" s="66"/>
      <c r="L1032" s="37"/>
      <c r="M1032" s="37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</row>
    <row r="1033" spans="1:35" ht="24.95" customHeight="1">
      <c r="A1033" s="66"/>
      <c r="B1033" s="66"/>
      <c r="L1033" s="37"/>
      <c r="M1033" s="37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</row>
    <row r="1034" spans="1:35" ht="24.95" customHeight="1">
      <c r="A1034" s="66"/>
      <c r="B1034" s="66"/>
      <c r="L1034" s="37"/>
      <c r="M1034" s="37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</row>
    <row r="1035" spans="1:35" ht="24.95" customHeight="1">
      <c r="A1035" s="66"/>
      <c r="B1035" s="66"/>
      <c r="L1035" s="37"/>
      <c r="M1035" s="37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</row>
    <row r="1036" spans="1:35" ht="24.95" customHeight="1">
      <c r="A1036" s="66"/>
      <c r="B1036" s="66"/>
      <c r="L1036" s="37"/>
      <c r="M1036" s="37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</row>
    <row r="1037" spans="1:35" ht="24.95" customHeight="1">
      <c r="A1037" s="66"/>
      <c r="B1037" s="66"/>
      <c r="L1037" s="37"/>
      <c r="M1037" s="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</row>
    <row r="1038" spans="1:35" ht="24.95" customHeight="1">
      <c r="A1038" s="66"/>
      <c r="B1038" s="66"/>
      <c r="L1038" s="37"/>
      <c r="M1038" s="37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</row>
    <row r="1039" spans="1:35" ht="24.95" customHeight="1">
      <c r="A1039" s="66"/>
      <c r="B1039" s="66"/>
      <c r="L1039" s="37"/>
      <c r="M1039" s="37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</row>
    <row r="1040" spans="1:35" ht="24.95" customHeight="1">
      <c r="A1040" s="66"/>
      <c r="B1040" s="66"/>
      <c r="L1040" s="37"/>
      <c r="M1040" s="37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</row>
    <row r="1041" spans="1:35" ht="24.95" customHeight="1">
      <c r="A1041" s="66"/>
      <c r="B1041" s="66"/>
      <c r="L1041" s="37"/>
      <c r="M1041" s="37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</row>
    <row r="1042" spans="1:35" ht="24.95" customHeight="1">
      <c r="A1042" s="66"/>
      <c r="B1042" s="66"/>
      <c r="L1042" s="37"/>
      <c r="M1042" s="37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</row>
    <row r="1043" spans="1:35" ht="24.95" customHeight="1">
      <c r="A1043" s="66"/>
      <c r="B1043" s="66"/>
      <c r="L1043" s="37"/>
      <c r="M1043" s="37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</row>
    <row r="1044" spans="1:35" ht="24.95" customHeight="1">
      <c r="A1044" s="66"/>
      <c r="B1044" s="66"/>
      <c r="L1044" s="37"/>
      <c r="M1044" s="37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</row>
    <row r="1045" spans="1:35" ht="24.95" customHeight="1">
      <c r="A1045" s="66"/>
      <c r="B1045" s="66"/>
      <c r="L1045" s="37"/>
      <c r="M1045" s="37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</row>
    <row r="1046" spans="1:35" ht="24.95" customHeight="1">
      <c r="A1046" s="66"/>
      <c r="B1046" s="66"/>
      <c r="L1046" s="37"/>
      <c r="M1046" s="37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</row>
    <row r="1047" spans="1:35" ht="24.95" customHeight="1">
      <c r="A1047" s="66"/>
      <c r="B1047" s="66"/>
      <c r="L1047" s="37"/>
      <c r="M1047" s="3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</row>
    <row r="1048" spans="1:35" ht="24.95" customHeight="1">
      <c r="A1048" s="66"/>
      <c r="B1048" s="66"/>
      <c r="L1048" s="37"/>
      <c r="M1048" s="37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</row>
    <row r="1049" spans="1:35" ht="24.95" customHeight="1">
      <c r="A1049" s="66"/>
      <c r="B1049" s="66"/>
      <c r="L1049" s="37"/>
      <c r="M1049" s="37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</row>
    <row r="1050" spans="1:35" ht="24.95" customHeight="1">
      <c r="A1050" s="66"/>
      <c r="B1050" s="66"/>
      <c r="L1050" s="37"/>
      <c r="M1050" s="37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</row>
    <row r="1051" spans="1:35" ht="24.95" customHeight="1">
      <c r="A1051" s="66"/>
      <c r="B1051" s="66"/>
      <c r="L1051" s="37"/>
      <c r="M1051" s="37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</row>
    <row r="1052" spans="1:35" ht="24.95" customHeight="1">
      <c r="A1052" s="66"/>
      <c r="B1052" s="66"/>
      <c r="L1052" s="37"/>
      <c r="M1052" s="37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</row>
    <row r="1053" spans="1:35" ht="24.95" customHeight="1">
      <c r="A1053" s="66"/>
      <c r="B1053" s="66"/>
      <c r="L1053" s="37"/>
      <c r="M1053" s="37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</row>
    <row r="1054" spans="1:35" ht="24.95" customHeight="1">
      <c r="A1054" s="66"/>
      <c r="B1054" s="66"/>
      <c r="L1054" s="37"/>
      <c r="M1054" s="37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</row>
    <row r="1055" spans="1:35" ht="24.95" customHeight="1">
      <c r="A1055" s="66"/>
      <c r="B1055" s="66"/>
      <c r="L1055" s="37"/>
      <c r="M1055" s="37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</row>
    <row r="1056" spans="1:35" ht="24.95" customHeight="1">
      <c r="A1056" s="66"/>
      <c r="B1056" s="66"/>
      <c r="L1056" s="37"/>
      <c r="M1056" s="37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</row>
    <row r="1057" spans="1:35" ht="24.95" customHeight="1">
      <c r="A1057" s="66"/>
      <c r="B1057" s="66"/>
      <c r="L1057" s="37"/>
      <c r="M1057" s="3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</row>
    <row r="1058" spans="1:35" ht="24.95" customHeight="1">
      <c r="A1058" s="66"/>
      <c r="B1058" s="66"/>
      <c r="L1058" s="37"/>
      <c r="M1058" s="37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</row>
    <row r="1059" spans="1:35" ht="24.95" customHeight="1">
      <c r="A1059" s="66"/>
      <c r="B1059" s="66"/>
      <c r="L1059" s="37"/>
      <c r="M1059" s="37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</row>
    <row r="1060" spans="1:35" ht="24.95" customHeight="1">
      <c r="A1060" s="66"/>
      <c r="B1060" s="66"/>
      <c r="L1060" s="37"/>
      <c r="M1060" s="37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</row>
    <row r="1061" spans="1:35" ht="24.95" customHeight="1">
      <c r="A1061" s="66"/>
      <c r="B1061" s="66"/>
      <c r="L1061" s="37"/>
      <c r="M1061" s="37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</row>
    <row r="1062" spans="1:35" ht="24.95" customHeight="1">
      <c r="A1062" s="66"/>
      <c r="B1062" s="66"/>
      <c r="L1062" s="37"/>
      <c r="M1062" s="37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</row>
    <row r="1063" spans="1:35" ht="24.95" customHeight="1">
      <c r="A1063" s="66"/>
      <c r="B1063" s="66"/>
      <c r="L1063" s="37"/>
      <c r="M1063" s="37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</row>
    <row r="1064" spans="1:35" ht="24.95" customHeight="1">
      <c r="A1064" s="66"/>
      <c r="B1064" s="66"/>
      <c r="L1064" s="37"/>
      <c r="M1064" s="37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</row>
    <row r="1065" spans="1:35" ht="24.95" customHeight="1">
      <c r="A1065" s="66"/>
      <c r="B1065" s="66"/>
      <c r="L1065" s="37"/>
      <c r="M1065" s="37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</row>
    <row r="1066" spans="1:35" ht="24.95" customHeight="1">
      <c r="A1066" s="66"/>
      <c r="B1066" s="66"/>
      <c r="L1066" s="37"/>
      <c r="M1066" s="37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</row>
    <row r="1067" spans="1:35" ht="24.95" customHeight="1">
      <c r="A1067" s="66"/>
      <c r="B1067" s="66"/>
      <c r="L1067" s="37"/>
      <c r="M1067" s="3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</row>
    <row r="1068" spans="1:35" ht="24.95" customHeight="1">
      <c r="A1068" s="66"/>
      <c r="B1068" s="66"/>
      <c r="L1068" s="37"/>
      <c r="M1068" s="37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</row>
    <row r="1069" spans="1:35" ht="24.95" customHeight="1">
      <c r="A1069" s="66"/>
      <c r="B1069" s="66"/>
      <c r="L1069" s="37"/>
      <c r="M1069" s="37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</row>
    <row r="1070" spans="1:35" ht="24.95" customHeight="1">
      <c r="A1070" s="66"/>
      <c r="B1070" s="66"/>
      <c r="L1070" s="37"/>
      <c r="M1070" s="37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</row>
    <row r="1071" spans="1:35" ht="24.95" customHeight="1">
      <c r="A1071" s="66"/>
      <c r="B1071" s="66"/>
      <c r="L1071" s="37"/>
      <c r="M1071" s="37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</row>
    <row r="1072" spans="1:35" ht="24.95" customHeight="1">
      <c r="A1072" s="66"/>
      <c r="B1072" s="66"/>
      <c r="L1072" s="37"/>
      <c r="M1072" s="37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</row>
    <row r="1073" spans="1:35" ht="24.95" customHeight="1">
      <c r="A1073" s="66"/>
      <c r="B1073" s="66"/>
      <c r="L1073" s="37"/>
      <c r="M1073" s="37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</row>
    <row r="1074" spans="1:35" ht="24.95" customHeight="1">
      <c r="A1074" s="66"/>
      <c r="B1074" s="66"/>
      <c r="L1074" s="37"/>
      <c r="M1074" s="37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</row>
    <row r="1075" spans="1:35" ht="24.95" customHeight="1">
      <c r="A1075" s="66"/>
      <c r="B1075" s="66"/>
      <c r="L1075" s="37"/>
      <c r="M1075" s="37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</row>
    <row r="1076" spans="1:35" ht="24.95" customHeight="1">
      <c r="A1076" s="66"/>
      <c r="B1076" s="66"/>
      <c r="L1076" s="37"/>
      <c r="M1076" s="37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</row>
    <row r="1077" spans="1:35" ht="24.95" customHeight="1">
      <c r="A1077" s="66"/>
      <c r="B1077" s="66"/>
      <c r="L1077" s="37"/>
      <c r="M1077" s="3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</row>
    <row r="1078" spans="1:35" ht="24.95" customHeight="1">
      <c r="A1078" s="66"/>
      <c r="B1078" s="66"/>
      <c r="L1078" s="37"/>
      <c r="M1078" s="37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</row>
    <row r="1079" spans="1:35" ht="24.95" customHeight="1">
      <c r="A1079" s="66"/>
      <c r="B1079" s="66"/>
      <c r="L1079" s="37"/>
      <c r="M1079" s="37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</row>
    <row r="1080" spans="1:35" ht="24.95" customHeight="1">
      <c r="A1080" s="66"/>
      <c r="B1080" s="66"/>
      <c r="L1080" s="37"/>
      <c r="M1080" s="37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</row>
    <row r="1081" spans="1:35" ht="24.95" customHeight="1">
      <c r="A1081" s="66"/>
      <c r="B1081" s="66"/>
      <c r="L1081" s="37"/>
      <c r="M1081" s="37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</row>
    <row r="1082" spans="1:35" ht="24.95" customHeight="1">
      <c r="A1082" s="66"/>
      <c r="B1082" s="66"/>
      <c r="L1082" s="37"/>
      <c r="M1082" s="37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</row>
    <row r="1083" spans="1:35" ht="24.95" customHeight="1">
      <c r="A1083" s="66"/>
      <c r="B1083" s="66"/>
      <c r="L1083" s="37"/>
      <c r="M1083" s="37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</row>
    <row r="1084" spans="1:35" ht="24.95" customHeight="1">
      <c r="A1084" s="66"/>
      <c r="B1084" s="66"/>
      <c r="L1084" s="37"/>
      <c r="M1084" s="37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</row>
    <row r="1085" spans="1:35" ht="24.95" customHeight="1">
      <c r="A1085" s="66"/>
      <c r="B1085" s="66"/>
      <c r="L1085" s="37"/>
      <c r="M1085" s="37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</row>
    <row r="1086" spans="1:35" ht="24.95" customHeight="1">
      <c r="A1086" s="66"/>
      <c r="B1086" s="66"/>
      <c r="L1086" s="37"/>
      <c r="M1086" s="37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</row>
    <row r="1087" spans="1:35" ht="24.95" customHeight="1">
      <c r="A1087" s="66"/>
      <c r="B1087" s="66"/>
      <c r="L1087" s="37"/>
      <c r="M1087" s="3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</row>
    <row r="1088" spans="1:35" ht="24.95" customHeight="1">
      <c r="A1088" s="66"/>
      <c r="B1088" s="66"/>
      <c r="L1088" s="37"/>
      <c r="M1088" s="37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</row>
    <row r="1089" spans="1:35" ht="24.95" customHeight="1">
      <c r="A1089" s="66"/>
      <c r="B1089" s="66"/>
      <c r="L1089" s="37"/>
      <c r="M1089" s="37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</row>
    <row r="1090" spans="1:35" ht="24.95" customHeight="1">
      <c r="A1090" s="66"/>
      <c r="B1090" s="66"/>
      <c r="L1090" s="37"/>
      <c r="M1090" s="37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</row>
    <row r="1091" spans="1:35" ht="24.95" customHeight="1">
      <c r="A1091" s="66"/>
      <c r="B1091" s="66"/>
      <c r="L1091" s="37"/>
      <c r="M1091" s="37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</row>
    <row r="1092" spans="1:35" ht="24.95" customHeight="1">
      <c r="A1092" s="66"/>
      <c r="B1092" s="66"/>
      <c r="L1092" s="37"/>
      <c r="M1092" s="37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</row>
    <row r="1093" spans="1:35" ht="24.95" customHeight="1">
      <c r="A1093" s="66"/>
      <c r="B1093" s="66"/>
      <c r="L1093" s="37"/>
      <c r="M1093" s="37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</row>
    <row r="1094" spans="1:35" ht="24.95" customHeight="1">
      <c r="A1094" s="66"/>
      <c r="B1094" s="66"/>
      <c r="L1094" s="37"/>
      <c r="M1094" s="37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</row>
    <row r="1095" spans="1:35" ht="24.95" customHeight="1">
      <c r="A1095" s="66"/>
      <c r="B1095" s="66"/>
      <c r="L1095" s="37"/>
      <c r="M1095" s="37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</row>
    <row r="1096" spans="1:35" ht="24.95" customHeight="1">
      <c r="A1096" s="66"/>
      <c r="B1096" s="66"/>
      <c r="L1096" s="37"/>
      <c r="M1096" s="37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</row>
    <row r="1097" spans="1:35" ht="24.95" customHeight="1">
      <c r="A1097" s="66"/>
      <c r="B1097" s="66"/>
      <c r="L1097" s="37"/>
      <c r="M1097" s="3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</row>
    <row r="1098" spans="1:35" ht="24.95" customHeight="1">
      <c r="A1098" s="66"/>
      <c r="B1098" s="66"/>
      <c r="L1098" s="37"/>
      <c r="M1098" s="37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</row>
    <row r="1099" spans="1:35" ht="24.95" customHeight="1">
      <c r="A1099" s="66"/>
      <c r="B1099" s="66"/>
      <c r="L1099" s="37"/>
      <c r="M1099" s="37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</row>
    <row r="1100" spans="1:35" ht="24.95" customHeight="1">
      <c r="A1100" s="66"/>
      <c r="B1100" s="66"/>
      <c r="L1100" s="37"/>
      <c r="M1100" s="37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</row>
    <row r="1101" spans="1:35" ht="24.95" customHeight="1">
      <c r="A1101" s="66"/>
      <c r="B1101" s="66"/>
      <c r="L1101" s="37"/>
      <c r="M1101" s="37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</row>
    <row r="1102" spans="1:35" ht="24.95" customHeight="1">
      <c r="A1102" s="66"/>
      <c r="B1102" s="66"/>
      <c r="L1102" s="37"/>
      <c r="M1102" s="37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</row>
    <row r="1103" spans="1:35" ht="24.95" customHeight="1">
      <c r="A1103" s="66"/>
      <c r="B1103" s="66"/>
      <c r="L1103" s="37"/>
      <c r="M1103" s="37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</row>
    <row r="1104" spans="1:35" ht="24.95" customHeight="1">
      <c r="A1104" s="66"/>
      <c r="B1104" s="66"/>
      <c r="L1104" s="37"/>
      <c r="M1104" s="37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</row>
    <row r="1105" spans="1:35" ht="24.95" customHeight="1">
      <c r="A1105" s="66"/>
      <c r="B1105" s="66"/>
      <c r="L1105" s="37"/>
      <c r="M1105" s="37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</row>
    <row r="1106" spans="1:35" ht="24.95" customHeight="1">
      <c r="A1106" s="66"/>
      <c r="B1106" s="66"/>
      <c r="L1106" s="37"/>
      <c r="M1106" s="37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</row>
    <row r="1107" spans="1:35" ht="24.95" customHeight="1">
      <c r="A1107" s="66"/>
      <c r="B1107" s="66"/>
      <c r="L1107" s="37"/>
      <c r="M1107" s="3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</row>
    <row r="1108" spans="1:35" ht="24.95" customHeight="1">
      <c r="A1108" s="66"/>
      <c r="B1108" s="66"/>
      <c r="L1108" s="37"/>
      <c r="M1108" s="37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</row>
    <row r="1109" spans="1:35" ht="24.95" customHeight="1">
      <c r="A1109" s="66"/>
      <c r="B1109" s="66"/>
      <c r="L1109" s="37"/>
      <c r="M1109" s="37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</row>
    <row r="1110" spans="1:35" ht="24.95" customHeight="1">
      <c r="A1110" s="66"/>
      <c r="B1110" s="66"/>
      <c r="L1110" s="37"/>
      <c r="M1110" s="37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</row>
    <row r="1111" spans="1:35" ht="24.95" customHeight="1">
      <c r="A1111" s="66"/>
      <c r="B1111" s="66"/>
      <c r="L1111" s="37"/>
      <c r="M1111" s="37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</row>
    <row r="1112" spans="1:35" ht="24.95" customHeight="1">
      <c r="A1112" s="66"/>
      <c r="B1112" s="66"/>
      <c r="L1112" s="37"/>
      <c r="M1112" s="37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</row>
    <row r="1113" spans="1:35" ht="24.95" customHeight="1">
      <c r="A1113" s="66"/>
      <c r="B1113" s="66"/>
      <c r="L1113" s="37"/>
      <c r="M1113" s="37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</row>
    <row r="1114" spans="1:35" ht="24.95" customHeight="1">
      <c r="A1114" s="66"/>
      <c r="B1114" s="66"/>
      <c r="L1114" s="37"/>
      <c r="M1114" s="37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</row>
    <row r="1115" spans="1:35" ht="24.95" customHeight="1">
      <c r="A1115" s="66"/>
      <c r="B1115" s="66"/>
      <c r="L1115" s="37"/>
      <c r="M1115" s="37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</row>
    <row r="1116" spans="1:35" ht="24.95" customHeight="1">
      <c r="A1116" s="66"/>
      <c r="B1116" s="66"/>
      <c r="L1116" s="37"/>
      <c r="M1116" s="37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</row>
    <row r="1117" spans="1:35" ht="24.95" customHeight="1">
      <c r="A1117" s="66"/>
      <c r="B1117" s="66"/>
      <c r="L1117" s="37"/>
      <c r="M1117" s="3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</row>
    <row r="1118" spans="1:35" ht="24.95" customHeight="1">
      <c r="A1118" s="66"/>
      <c r="B1118" s="66"/>
      <c r="L1118" s="37"/>
      <c r="M1118" s="37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</row>
    <row r="1119" spans="1:35" ht="24.95" customHeight="1">
      <c r="A1119" s="66"/>
      <c r="B1119" s="66"/>
      <c r="L1119" s="37"/>
      <c r="M1119" s="37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</row>
    <row r="1120" spans="1:35" ht="24.95" customHeight="1">
      <c r="A1120" s="66"/>
      <c r="B1120" s="66"/>
      <c r="L1120" s="37"/>
      <c r="M1120" s="37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</row>
    <row r="1121" spans="1:35" ht="24.95" customHeight="1">
      <c r="A1121" s="66"/>
      <c r="B1121" s="66"/>
      <c r="L1121" s="37"/>
      <c r="M1121" s="37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</row>
    <row r="1122" spans="1:35" ht="24.95" customHeight="1">
      <c r="A1122" s="66"/>
      <c r="B1122" s="66"/>
      <c r="L1122" s="37"/>
      <c r="M1122" s="37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</row>
    <row r="1123" spans="1:35" ht="24.95" customHeight="1">
      <c r="A1123" s="66"/>
      <c r="B1123" s="66"/>
      <c r="L1123" s="37"/>
      <c r="M1123" s="37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</row>
    <row r="1124" spans="1:35" ht="24.95" customHeight="1">
      <c r="A1124" s="66"/>
      <c r="B1124" s="66"/>
      <c r="L1124" s="37"/>
      <c r="M1124" s="37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</row>
    <row r="1125" spans="1:35" ht="24.95" customHeight="1">
      <c r="A1125" s="66"/>
      <c r="B1125" s="66"/>
      <c r="L1125" s="37"/>
      <c r="M1125" s="37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</row>
    <row r="1126" spans="1:35" ht="24.95" customHeight="1">
      <c r="A1126" s="66"/>
      <c r="B1126" s="66"/>
      <c r="L1126" s="37"/>
      <c r="M1126" s="37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</row>
    <row r="1127" spans="1:35" ht="24.95" customHeight="1">
      <c r="A1127" s="66"/>
      <c r="B1127" s="66"/>
      <c r="L1127" s="37"/>
      <c r="M1127" s="3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</row>
    <row r="1128" spans="1:35" ht="24.95" customHeight="1">
      <c r="A1128" s="66"/>
      <c r="B1128" s="66"/>
      <c r="L1128" s="37"/>
      <c r="M1128" s="37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</row>
    <row r="1129" spans="1:35" ht="24.95" customHeight="1">
      <c r="A1129" s="66"/>
      <c r="B1129" s="66"/>
      <c r="L1129" s="37"/>
      <c r="M1129" s="37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</row>
    <row r="1130" spans="1:35" ht="24.95" customHeight="1">
      <c r="A1130" s="66"/>
      <c r="B1130" s="66"/>
      <c r="L1130" s="37"/>
      <c r="M1130" s="37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</row>
    <row r="1131" spans="1:35" ht="24.95" customHeight="1">
      <c r="A1131" s="66"/>
      <c r="B1131" s="66"/>
      <c r="L1131" s="37"/>
      <c r="M1131" s="37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</row>
    <row r="1132" spans="1:35" ht="24.95" customHeight="1">
      <c r="A1132" s="66"/>
      <c r="B1132" s="66"/>
      <c r="L1132" s="37"/>
      <c r="M1132" s="37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</row>
    <row r="1133" spans="1:35" ht="24.95" customHeight="1">
      <c r="A1133" s="66"/>
      <c r="B1133" s="66"/>
      <c r="L1133" s="37"/>
      <c r="M1133" s="37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</row>
    <row r="1134" spans="1:35" ht="24.95" customHeight="1">
      <c r="A1134" s="66"/>
      <c r="B1134" s="66"/>
      <c r="L1134" s="37"/>
      <c r="M1134" s="37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</row>
    <row r="1135" spans="1:35" ht="24.95" customHeight="1">
      <c r="A1135" s="66"/>
      <c r="B1135" s="66"/>
      <c r="L1135" s="37"/>
      <c r="M1135" s="37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</row>
    <row r="1136" spans="1:35" ht="24.95" customHeight="1">
      <c r="A1136" s="66"/>
      <c r="B1136" s="66"/>
      <c r="L1136" s="37"/>
      <c r="M1136" s="37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</row>
    <row r="1137" spans="1:35" ht="24.95" customHeight="1">
      <c r="A1137" s="66"/>
      <c r="B1137" s="66"/>
      <c r="L1137" s="37"/>
      <c r="M1137" s="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</row>
    <row r="1138" spans="1:35" ht="24.95" customHeight="1">
      <c r="A1138" s="66"/>
      <c r="B1138" s="66"/>
      <c r="L1138" s="37"/>
      <c r="M1138" s="37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</row>
    <row r="1139" spans="1:35" ht="24.95" customHeight="1">
      <c r="A1139" s="66"/>
      <c r="B1139" s="66"/>
      <c r="L1139" s="37"/>
      <c r="M1139" s="37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</row>
    <row r="1140" spans="1:35" ht="24.95" customHeight="1">
      <c r="A1140" s="66"/>
      <c r="B1140" s="66"/>
      <c r="L1140" s="37"/>
      <c r="M1140" s="37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</row>
    <row r="1141" spans="1:35" ht="24.95" customHeight="1">
      <c r="A1141" s="66"/>
      <c r="B1141" s="66"/>
      <c r="L1141" s="37"/>
      <c r="M1141" s="37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</row>
    <row r="1142" spans="1:35" ht="24.95" customHeight="1">
      <c r="A1142" s="66"/>
      <c r="B1142" s="66"/>
      <c r="L1142" s="37"/>
      <c r="M1142" s="37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</row>
    <row r="1143" spans="1:35" ht="24.95" customHeight="1">
      <c r="A1143" s="66"/>
      <c r="B1143" s="66"/>
      <c r="L1143" s="37"/>
      <c r="M1143" s="37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</row>
    <row r="1144" spans="1:35" ht="24.95" customHeight="1">
      <c r="A1144" s="66"/>
      <c r="B1144" s="66"/>
      <c r="L1144" s="37"/>
      <c r="M1144" s="37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</row>
    <row r="1145" spans="1:35" ht="24.95" customHeight="1">
      <c r="A1145" s="66"/>
      <c r="B1145" s="66"/>
      <c r="L1145" s="37"/>
      <c r="M1145" s="37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</row>
    <row r="1146" spans="1:35" ht="24.95" customHeight="1">
      <c r="A1146" s="66"/>
      <c r="B1146" s="66"/>
      <c r="L1146" s="37"/>
      <c r="M1146" s="37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</row>
    <row r="1147" spans="1:35" ht="24.95" customHeight="1">
      <c r="A1147" s="66"/>
      <c r="B1147" s="66"/>
      <c r="L1147" s="37"/>
      <c r="M1147" s="3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</row>
    <row r="1148" spans="1:35" ht="24.95" customHeight="1">
      <c r="A1148" s="66"/>
      <c r="B1148" s="66"/>
      <c r="L1148" s="37"/>
      <c r="M1148" s="37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</row>
    <row r="1149" spans="1:35" ht="24.95" customHeight="1">
      <c r="A1149" s="66"/>
      <c r="B1149" s="66"/>
      <c r="L1149" s="37"/>
      <c r="M1149" s="37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</row>
    <row r="1150" spans="1:35" ht="24.95" customHeight="1">
      <c r="A1150" s="66"/>
      <c r="B1150" s="66"/>
      <c r="L1150" s="37"/>
      <c r="M1150" s="37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</row>
    <row r="1151" spans="1:35" ht="24.95" customHeight="1">
      <c r="A1151" s="66"/>
      <c r="B1151" s="66"/>
      <c r="L1151" s="37"/>
      <c r="M1151" s="37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</row>
    <row r="1152" spans="1:35" ht="24.95" customHeight="1">
      <c r="A1152" s="66"/>
      <c r="B1152" s="66"/>
      <c r="L1152" s="37"/>
      <c r="M1152" s="37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</row>
    <row r="1153" spans="1:35" ht="24.95" customHeight="1">
      <c r="A1153" s="66"/>
      <c r="B1153" s="66"/>
      <c r="L1153" s="37"/>
      <c r="M1153" s="37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</row>
    <row r="1154" spans="1:35" ht="24.95" customHeight="1">
      <c r="A1154" s="66"/>
      <c r="B1154" s="66"/>
      <c r="L1154" s="37"/>
      <c r="M1154" s="37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</row>
    <row r="1155" spans="1:35" ht="24.95" customHeight="1">
      <c r="A1155" s="66"/>
      <c r="B1155" s="66"/>
      <c r="L1155" s="37"/>
      <c r="M1155" s="37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</row>
    <row r="1156" spans="1:35" ht="24.95" customHeight="1">
      <c r="A1156" s="66"/>
      <c r="B1156" s="66"/>
      <c r="L1156" s="37"/>
      <c r="M1156" s="37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</row>
    <row r="1157" spans="1:35" ht="24.95" customHeight="1">
      <c r="A1157" s="66"/>
      <c r="B1157" s="66"/>
      <c r="L1157" s="37"/>
      <c r="M1157" s="3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</row>
    <row r="1158" spans="1:35" ht="24.95" customHeight="1">
      <c r="A1158" s="66"/>
      <c r="B1158" s="66"/>
      <c r="L1158" s="37"/>
      <c r="M1158" s="37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</row>
    <row r="1159" spans="1:35" ht="24.95" customHeight="1">
      <c r="A1159" s="66"/>
      <c r="B1159" s="66"/>
      <c r="L1159" s="37"/>
      <c r="M1159" s="37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</row>
    <row r="1160" spans="1:35" ht="24.95" customHeight="1">
      <c r="A1160" s="66"/>
      <c r="B1160" s="66"/>
      <c r="L1160" s="37"/>
      <c r="M1160" s="37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</row>
    <row r="1161" spans="1:35" ht="24.95" customHeight="1">
      <c r="A1161" s="66"/>
      <c r="B1161" s="66"/>
      <c r="L1161" s="37"/>
      <c r="M1161" s="37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</row>
    <row r="1162" spans="1:35" ht="24.95" customHeight="1">
      <c r="A1162" s="66"/>
      <c r="B1162" s="66"/>
      <c r="L1162" s="37"/>
      <c r="M1162" s="37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</row>
    <row r="1163" spans="1:35" ht="24.95" customHeight="1">
      <c r="A1163" s="66"/>
      <c r="B1163" s="66"/>
      <c r="L1163" s="37"/>
      <c r="M1163" s="37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</row>
    <row r="1164" spans="1:35" ht="24.95" customHeight="1">
      <c r="A1164" s="66"/>
      <c r="B1164" s="66"/>
      <c r="L1164" s="37"/>
      <c r="M1164" s="37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</row>
    <row r="1165" spans="1:35" ht="24.95" customHeight="1">
      <c r="A1165" s="66"/>
      <c r="B1165" s="66"/>
      <c r="L1165" s="37"/>
      <c r="M1165" s="37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</row>
    <row r="1166" spans="1:35" ht="24.95" customHeight="1">
      <c r="A1166" s="66"/>
      <c r="B1166" s="66"/>
      <c r="L1166" s="37"/>
      <c r="M1166" s="37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</row>
    <row r="1167" spans="1:35" ht="24.95" customHeight="1">
      <c r="A1167" s="66"/>
      <c r="B1167" s="66"/>
      <c r="L1167" s="37"/>
      <c r="M1167" s="3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</row>
    <row r="1168" spans="1:35" ht="24.95" customHeight="1">
      <c r="A1168" s="66"/>
      <c r="B1168" s="66"/>
      <c r="L1168" s="37"/>
      <c r="M1168" s="37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</row>
    <row r="1169" spans="1:35" ht="24.95" customHeight="1">
      <c r="A1169" s="66"/>
      <c r="B1169" s="66"/>
      <c r="L1169" s="37"/>
      <c r="M1169" s="37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</row>
    <row r="1170" spans="1:35" ht="24.95" customHeight="1">
      <c r="A1170" s="66"/>
      <c r="B1170" s="66"/>
      <c r="L1170" s="37"/>
      <c r="M1170" s="37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</row>
    <row r="1171" spans="1:35" ht="24.95" customHeight="1">
      <c r="A1171" s="66"/>
      <c r="B1171" s="66"/>
      <c r="L1171" s="37"/>
      <c r="M1171" s="37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</row>
    <row r="1172" spans="1:35" ht="24.95" customHeight="1">
      <c r="A1172" s="66"/>
      <c r="B1172" s="66"/>
      <c r="L1172" s="37"/>
      <c r="M1172" s="37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</row>
    <row r="1173" spans="1:35" ht="24.95" customHeight="1">
      <c r="A1173" s="66"/>
      <c r="B1173" s="66"/>
      <c r="L1173" s="37"/>
      <c r="M1173" s="37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</row>
    <row r="1174" spans="1:35" ht="24.95" customHeight="1">
      <c r="A1174" s="66"/>
      <c r="B1174" s="66"/>
      <c r="L1174" s="37"/>
      <c r="M1174" s="37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</row>
    <row r="1175" spans="1:35" ht="24.95" customHeight="1">
      <c r="A1175" s="66"/>
      <c r="B1175" s="66"/>
      <c r="L1175" s="37"/>
      <c r="M1175" s="37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</row>
    <row r="1176" spans="1:35" ht="24.95" customHeight="1">
      <c r="A1176" s="66"/>
      <c r="B1176" s="66"/>
      <c r="L1176" s="37"/>
      <c r="M1176" s="37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</row>
    <row r="1177" spans="1:35" ht="24.95" customHeight="1">
      <c r="A1177" s="66"/>
      <c r="B1177" s="66"/>
      <c r="L1177" s="37"/>
      <c r="M1177" s="3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</row>
    <row r="1178" spans="1:35" ht="24.95" customHeight="1">
      <c r="A1178" s="66"/>
      <c r="B1178" s="66"/>
      <c r="L1178" s="37"/>
      <c r="M1178" s="37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</row>
    <row r="1179" spans="1:35" ht="24.95" customHeight="1">
      <c r="A1179" s="66"/>
      <c r="B1179" s="66"/>
      <c r="L1179" s="37"/>
      <c r="M1179" s="37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</row>
    <row r="1180" spans="1:35" ht="24.95" customHeight="1">
      <c r="A1180" s="66"/>
      <c r="B1180" s="66"/>
      <c r="L1180" s="37"/>
      <c r="M1180" s="37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</row>
    <row r="1181" spans="1:35" ht="24.95" customHeight="1">
      <c r="A1181" s="66"/>
      <c r="B1181" s="66"/>
      <c r="L1181" s="37"/>
      <c r="M1181" s="37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</row>
    <row r="1182" spans="1:35" ht="24.95" customHeight="1">
      <c r="A1182" s="66"/>
      <c r="B1182" s="66"/>
      <c r="L1182" s="37"/>
      <c r="M1182" s="37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</row>
    <row r="1183" spans="1:35" ht="24.95" customHeight="1">
      <c r="A1183" s="66"/>
      <c r="B1183" s="66"/>
      <c r="L1183" s="37"/>
      <c r="M1183" s="37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</row>
    <row r="1184" spans="1:35" ht="24.95" customHeight="1">
      <c r="A1184" s="66"/>
      <c r="B1184" s="66"/>
      <c r="L1184" s="37"/>
      <c r="M1184" s="37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</row>
    <row r="1185" spans="1:35" ht="24.95" customHeight="1">
      <c r="A1185" s="66"/>
      <c r="B1185" s="66"/>
      <c r="L1185" s="37"/>
      <c r="M1185" s="37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</row>
    <row r="1186" spans="1:35" ht="24.95" customHeight="1">
      <c r="A1186" s="66"/>
      <c r="B1186" s="66"/>
      <c r="L1186" s="37"/>
      <c r="M1186" s="37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</row>
    <row r="1187" spans="1:35" ht="24.95" customHeight="1">
      <c r="A1187" s="66"/>
      <c r="B1187" s="66"/>
      <c r="L1187" s="37"/>
      <c r="M1187" s="3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</row>
    <row r="1188" spans="1:35" ht="24.95" customHeight="1">
      <c r="A1188" s="66"/>
      <c r="B1188" s="66"/>
      <c r="L1188" s="37"/>
      <c r="M1188" s="37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</row>
    <row r="1189" spans="1:35" ht="24.95" customHeight="1">
      <c r="A1189" s="66"/>
      <c r="B1189" s="66"/>
      <c r="L1189" s="37"/>
      <c r="M1189" s="37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</row>
    <row r="1190" spans="1:35" ht="24.95" customHeight="1">
      <c r="A1190" s="66"/>
      <c r="B1190" s="66"/>
      <c r="L1190" s="37"/>
      <c r="M1190" s="37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</row>
    <row r="1191" spans="1:35" ht="24.95" customHeight="1">
      <c r="A1191" s="66"/>
      <c r="B1191" s="66"/>
      <c r="L1191" s="37"/>
      <c r="M1191" s="37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</row>
    <row r="1192" spans="1:35" ht="24.95" customHeight="1">
      <c r="A1192" s="66"/>
      <c r="B1192" s="66"/>
      <c r="L1192" s="37"/>
      <c r="M1192" s="37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</row>
    <row r="1193" spans="1:35" ht="24.95" customHeight="1">
      <c r="A1193" s="66"/>
      <c r="B1193" s="66"/>
      <c r="L1193" s="37"/>
      <c r="M1193" s="37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</row>
    <row r="1194" spans="1:35" ht="24.95" customHeight="1">
      <c r="A1194" s="66"/>
      <c r="B1194" s="66"/>
      <c r="L1194" s="37"/>
      <c r="M1194" s="37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</row>
    <row r="1195" spans="1:35" ht="24.95" customHeight="1">
      <c r="A1195" s="66"/>
      <c r="B1195" s="66"/>
      <c r="L1195" s="37"/>
      <c r="M1195" s="37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</row>
    <row r="1196" spans="1:35" ht="24.95" customHeight="1">
      <c r="A1196" s="66"/>
      <c r="B1196" s="66"/>
      <c r="L1196" s="37"/>
      <c r="M1196" s="37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</row>
    <row r="1197" spans="1:35" ht="24.95" customHeight="1">
      <c r="A1197" s="66"/>
      <c r="B1197" s="66"/>
      <c r="L1197" s="37"/>
      <c r="M1197" s="3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</row>
    <row r="1198" spans="1:35" ht="24.95" customHeight="1">
      <c r="A1198" s="66"/>
      <c r="B1198" s="66"/>
      <c r="L1198" s="37"/>
      <c r="M1198" s="37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</row>
    <row r="1199" spans="1:35" ht="24.95" customHeight="1">
      <c r="A1199" s="66"/>
      <c r="B1199" s="66"/>
      <c r="L1199" s="37"/>
      <c r="M1199" s="37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</row>
    <row r="1200" spans="1:35" ht="24.95" customHeight="1">
      <c r="A1200" s="66"/>
      <c r="B1200" s="66"/>
      <c r="L1200" s="37"/>
      <c r="M1200" s="37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</row>
    <row r="1201" spans="1:35" ht="24.95" customHeight="1">
      <c r="A1201" s="66"/>
      <c r="B1201" s="66"/>
      <c r="L1201" s="37"/>
      <c r="M1201" s="37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</row>
    <row r="1202" spans="1:35" ht="24.95" customHeight="1">
      <c r="A1202" s="66"/>
      <c r="B1202" s="66"/>
      <c r="L1202" s="37"/>
      <c r="M1202" s="37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</row>
    <row r="1203" spans="1:35" ht="24.95" customHeight="1">
      <c r="A1203" s="66"/>
      <c r="B1203" s="66"/>
      <c r="L1203" s="37"/>
      <c r="M1203" s="37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</row>
    <row r="1204" spans="1:35" ht="24.95" customHeight="1">
      <c r="A1204" s="66"/>
      <c r="B1204" s="66"/>
      <c r="L1204" s="37"/>
      <c r="M1204" s="37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</row>
    <row r="1205" spans="1:35" ht="24.95" customHeight="1">
      <c r="A1205" s="66"/>
      <c r="B1205" s="66"/>
      <c r="L1205" s="37"/>
      <c r="M1205" s="37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</row>
    <row r="1206" spans="1:35" ht="24.95" customHeight="1">
      <c r="A1206" s="66"/>
      <c r="B1206" s="66"/>
      <c r="L1206" s="37"/>
      <c r="M1206" s="37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</row>
    <row r="1207" spans="1:35" ht="24.95" customHeight="1">
      <c r="A1207" s="66"/>
      <c r="B1207" s="66"/>
      <c r="L1207" s="37"/>
      <c r="M1207" s="3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</row>
    <row r="1208" spans="1:35" ht="24.95" customHeight="1">
      <c r="A1208" s="66"/>
      <c r="B1208" s="66"/>
      <c r="L1208" s="37"/>
      <c r="M1208" s="37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</row>
    <row r="1209" spans="1:35" ht="24.95" customHeight="1">
      <c r="A1209" s="66"/>
      <c r="B1209" s="66"/>
      <c r="L1209" s="37"/>
      <c r="M1209" s="37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</row>
    <row r="1210" spans="1:35" ht="24.95" customHeight="1">
      <c r="A1210" s="66"/>
      <c r="B1210" s="66"/>
      <c r="L1210" s="37"/>
      <c r="M1210" s="37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</row>
    <row r="1211" spans="1:35" ht="24.95" customHeight="1">
      <c r="A1211" s="66"/>
      <c r="B1211" s="66"/>
      <c r="L1211" s="37"/>
      <c r="M1211" s="37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</row>
    <row r="1212" spans="1:35" ht="24.95" customHeight="1">
      <c r="A1212" s="66"/>
      <c r="B1212" s="66"/>
      <c r="L1212" s="37"/>
      <c r="M1212" s="37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</row>
    <row r="1213" spans="1:35" ht="24.95" customHeight="1">
      <c r="A1213" s="66"/>
      <c r="B1213" s="66"/>
      <c r="L1213" s="37"/>
      <c r="M1213" s="37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</row>
    <row r="1214" spans="1:35" ht="24.95" customHeight="1">
      <c r="A1214" s="66"/>
      <c r="B1214" s="66"/>
      <c r="L1214" s="37"/>
      <c r="M1214" s="37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</row>
    <row r="1215" spans="1:35" ht="24.95" customHeight="1">
      <c r="A1215" s="66"/>
      <c r="B1215" s="66"/>
      <c r="L1215" s="37"/>
      <c r="M1215" s="37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</row>
    <row r="1216" spans="1:35" ht="24.95" customHeight="1">
      <c r="A1216" s="66"/>
      <c r="B1216" s="66"/>
      <c r="L1216" s="37"/>
      <c r="M1216" s="37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</row>
    <row r="1217" spans="1:35" ht="24.95" customHeight="1">
      <c r="A1217" s="66"/>
      <c r="B1217" s="66"/>
      <c r="L1217" s="37"/>
      <c r="M1217" s="3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</row>
    <row r="1218" spans="1:35" ht="24.95" customHeight="1">
      <c r="A1218" s="66"/>
      <c r="B1218" s="66"/>
      <c r="L1218" s="37"/>
      <c r="M1218" s="37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</row>
    <row r="1219" spans="1:35" ht="24.95" customHeight="1">
      <c r="A1219" s="66"/>
      <c r="B1219" s="66"/>
      <c r="L1219" s="37"/>
      <c r="M1219" s="37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</row>
    <row r="1220" spans="1:35" ht="24.95" customHeight="1">
      <c r="A1220" s="66"/>
      <c r="B1220" s="66"/>
      <c r="L1220" s="37"/>
      <c r="M1220" s="37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</row>
    <row r="1221" spans="1:35" ht="24.95" customHeight="1">
      <c r="A1221" s="66"/>
      <c r="B1221" s="66"/>
      <c r="L1221" s="37"/>
      <c r="M1221" s="37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</row>
    <row r="1222" spans="1:35" ht="24.95" customHeight="1">
      <c r="A1222" s="66"/>
      <c r="B1222" s="66"/>
      <c r="L1222" s="37"/>
      <c r="M1222" s="37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</row>
    <row r="1223" spans="1:35" ht="24.95" customHeight="1">
      <c r="A1223" s="66"/>
      <c r="B1223" s="66"/>
      <c r="L1223" s="37"/>
      <c r="M1223" s="37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</row>
    <row r="1224" spans="1:35" ht="24.95" customHeight="1">
      <c r="A1224" s="66"/>
      <c r="B1224" s="66"/>
      <c r="L1224" s="37"/>
      <c r="M1224" s="37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</row>
    <row r="1225" spans="1:35" ht="24.95" customHeight="1">
      <c r="A1225" s="66"/>
      <c r="B1225" s="66"/>
      <c r="L1225" s="37"/>
      <c r="M1225" s="37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</row>
    <row r="1226" spans="1:35" ht="24.95" customHeight="1">
      <c r="A1226" s="66"/>
      <c r="B1226" s="66"/>
      <c r="L1226" s="37"/>
      <c r="M1226" s="37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</row>
    <row r="1227" spans="1:35" ht="24.95" customHeight="1">
      <c r="A1227" s="66"/>
      <c r="B1227" s="66"/>
      <c r="L1227" s="37"/>
      <c r="M1227" s="3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</row>
    <row r="1228" spans="1:35" ht="24.95" customHeight="1">
      <c r="A1228" s="66"/>
      <c r="B1228" s="66"/>
      <c r="L1228" s="37"/>
      <c r="M1228" s="37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</row>
    <row r="1229" spans="1:35" ht="24.95" customHeight="1">
      <c r="A1229" s="66"/>
      <c r="B1229" s="66"/>
      <c r="L1229" s="37"/>
      <c r="M1229" s="37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</row>
    <row r="1230" spans="1:35" ht="24.95" customHeight="1">
      <c r="A1230" s="66"/>
      <c r="B1230" s="66"/>
      <c r="L1230" s="37"/>
      <c r="M1230" s="37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</row>
    <row r="1231" spans="1:35" ht="24.95" customHeight="1">
      <c r="A1231" s="66"/>
      <c r="B1231" s="66"/>
      <c r="L1231" s="37"/>
      <c r="M1231" s="37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</row>
    <row r="1232" spans="1:35" ht="24.95" customHeight="1">
      <c r="A1232" s="66"/>
      <c r="B1232" s="66"/>
      <c r="L1232" s="37"/>
      <c r="M1232" s="37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</row>
    <row r="1233" spans="1:35" ht="24.95" customHeight="1">
      <c r="A1233" s="66"/>
      <c r="B1233" s="66"/>
      <c r="L1233" s="37"/>
      <c r="M1233" s="37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</row>
    <row r="1234" spans="1:35" ht="24.95" customHeight="1">
      <c r="A1234" s="66"/>
      <c r="B1234" s="66"/>
      <c r="L1234" s="37"/>
      <c r="M1234" s="37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</row>
    <row r="1235" spans="1:35" ht="24.95" customHeight="1">
      <c r="A1235" s="66"/>
      <c r="B1235" s="66"/>
      <c r="L1235" s="37"/>
      <c r="M1235" s="37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</row>
    <row r="1236" spans="1:35" ht="24.95" customHeight="1">
      <c r="A1236" s="66"/>
      <c r="B1236" s="66"/>
      <c r="L1236" s="37"/>
      <c r="M1236" s="37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</row>
    <row r="1237" spans="1:35" ht="24.95" customHeight="1">
      <c r="A1237" s="66"/>
      <c r="B1237" s="66"/>
      <c r="L1237" s="37"/>
      <c r="M1237" s="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</row>
    <row r="1238" spans="1:35" ht="24.95" customHeight="1">
      <c r="A1238" s="66"/>
      <c r="B1238" s="66"/>
      <c r="L1238" s="37"/>
      <c r="M1238" s="37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</row>
    <row r="1239" spans="1:35" ht="24.95" customHeight="1">
      <c r="A1239" s="66"/>
      <c r="B1239" s="66"/>
      <c r="L1239" s="37"/>
      <c r="M1239" s="37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</row>
    <row r="1240" spans="1:35" ht="24.95" customHeight="1">
      <c r="A1240" s="66"/>
      <c r="B1240" s="66"/>
      <c r="L1240" s="37"/>
      <c r="M1240" s="37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</row>
    <row r="1241" spans="1:35" ht="24.95" customHeight="1">
      <c r="A1241" s="66"/>
      <c r="B1241" s="66"/>
      <c r="L1241" s="37"/>
      <c r="M1241" s="37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</row>
    <row r="1242" spans="1:35" ht="24.95" customHeight="1">
      <c r="A1242" s="66"/>
      <c r="B1242" s="66"/>
      <c r="L1242" s="37"/>
      <c r="M1242" s="37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</row>
    <row r="1243" spans="1:35" ht="24.95" customHeight="1">
      <c r="A1243" s="66"/>
      <c r="B1243" s="66"/>
      <c r="L1243" s="37"/>
      <c r="M1243" s="37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</row>
    <row r="1244" spans="1:35" ht="24.95" customHeight="1">
      <c r="A1244" s="66"/>
      <c r="B1244" s="66"/>
      <c r="L1244" s="37"/>
      <c r="M1244" s="37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</row>
    <row r="1245" spans="1:35" ht="24.95" customHeight="1">
      <c r="A1245" s="66"/>
      <c r="B1245" s="66"/>
      <c r="L1245" s="37"/>
      <c r="M1245" s="37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</row>
    <row r="1246" spans="1:35" ht="24.95" customHeight="1">
      <c r="A1246" s="66"/>
      <c r="B1246" s="66"/>
      <c r="L1246" s="37"/>
      <c r="M1246" s="37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</row>
    <row r="1247" spans="1:35" ht="24.95" customHeight="1">
      <c r="A1247" s="66"/>
      <c r="B1247" s="66"/>
      <c r="L1247" s="37"/>
      <c r="M1247" s="3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</row>
    <row r="1248" spans="1:35" ht="24.95" customHeight="1">
      <c r="A1248" s="66"/>
      <c r="B1248" s="66"/>
      <c r="L1248" s="37"/>
      <c r="M1248" s="37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</row>
    <row r="1249" spans="1:35" ht="24.95" customHeight="1">
      <c r="A1249" s="66"/>
      <c r="B1249" s="66"/>
      <c r="L1249" s="37"/>
      <c r="M1249" s="37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</row>
    <row r="1250" spans="1:35" ht="24.95" customHeight="1">
      <c r="A1250" s="66"/>
      <c r="B1250" s="66"/>
      <c r="L1250" s="37"/>
      <c r="M1250" s="37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</row>
    <row r="1251" spans="1:35" ht="24.95" customHeight="1">
      <c r="A1251" s="66"/>
      <c r="B1251" s="66"/>
      <c r="L1251" s="37"/>
      <c r="M1251" s="37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</row>
    <row r="1252" spans="1:35" ht="24.95" customHeight="1">
      <c r="A1252" s="66"/>
      <c r="B1252" s="66"/>
      <c r="L1252" s="37"/>
      <c r="M1252" s="37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</row>
    <row r="1253" spans="1:35" ht="24.95" customHeight="1">
      <c r="A1253" s="66"/>
      <c r="B1253" s="66"/>
      <c r="L1253" s="37"/>
      <c r="M1253" s="37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</row>
    <row r="1254" spans="1:35" ht="24.95" customHeight="1">
      <c r="A1254" s="66"/>
      <c r="B1254" s="66"/>
      <c r="L1254" s="37"/>
      <c r="M1254" s="37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</row>
    <row r="1255" spans="1:35" ht="24.95" customHeight="1">
      <c r="A1255" s="66"/>
      <c r="B1255" s="66"/>
      <c r="L1255" s="37"/>
      <c r="M1255" s="37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</row>
    <row r="1256" spans="1:35" ht="24.95" customHeight="1">
      <c r="A1256" s="66"/>
      <c r="B1256" s="66"/>
      <c r="L1256" s="37"/>
      <c r="M1256" s="37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</row>
    <row r="1257" spans="1:35" ht="24.95" customHeight="1">
      <c r="A1257" s="66"/>
      <c r="B1257" s="66"/>
      <c r="L1257" s="37"/>
      <c r="M1257" s="3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</row>
    <row r="1258" spans="1:35" ht="24.95" customHeight="1">
      <c r="A1258" s="66"/>
      <c r="B1258" s="66"/>
      <c r="L1258" s="37"/>
      <c r="M1258" s="37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</row>
    <row r="1259" spans="1:35" ht="24.95" customHeight="1">
      <c r="A1259" s="66"/>
      <c r="B1259" s="66"/>
      <c r="L1259" s="37"/>
      <c r="M1259" s="37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</row>
    <row r="1260" spans="1:35" ht="24.95" customHeight="1">
      <c r="A1260" s="66"/>
      <c r="B1260" s="66"/>
      <c r="L1260" s="37"/>
      <c r="M1260" s="37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</row>
    <row r="1261" spans="1:35" ht="24.95" customHeight="1">
      <c r="A1261" s="66"/>
      <c r="B1261" s="66"/>
      <c r="L1261" s="37"/>
      <c r="M1261" s="37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</row>
    <row r="1262" spans="1:35" ht="24.95" customHeight="1">
      <c r="A1262" s="66"/>
      <c r="B1262" s="66"/>
      <c r="L1262" s="37"/>
      <c r="M1262" s="37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</row>
    <row r="1263" spans="1:35" ht="24.95" customHeight="1">
      <c r="A1263" s="66"/>
      <c r="B1263" s="66"/>
      <c r="L1263" s="37"/>
      <c r="M1263" s="37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</row>
    <row r="1264" spans="1:35" ht="24.95" customHeight="1">
      <c r="A1264" s="66"/>
      <c r="B1264" s="66"/>
      <c r="L1264" s="37"/>
      <c r="M1264" s="37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</row>
    <row r="1265" spans="1:35" ht="24.95" customHeight="1">
      <c r="A1265" s="66"/>
      <c r="B1265" s="66"/>
      <c r="L1265" s="37"/>
      <c r="M1265" s="37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</row>
    <row r="1266" spans="1:35" ht="24.95" customHeight="1">
      <c r="A1266" s="66"/>
      <c r="B1266" s="66"/>
      <c r="L1266" s="37"/>
      <c r="M1266" s="37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</row>
    <row r="1267" spans="1:35" ht="24.95" customHeight="1">
      <c r="A1267" s="66"/>
      <c r="B1267" s="66"/>
      <c r="L1267" s="37"/>
      <c r="M1267" s="3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</row>
    <row r="1268" spans="1:35" ht="24.95" customHeight="1">
      <c r="A1268" s="66"/>
      <c r="B1268" s="66"/>
      <c r="L1268" s="37"/>
      <c r="M1268" s="37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</row>
    <row r="1269" spans="1:35" ht="24.95" customHeight="1">
      <c r="A1269" s="66"/>
      <c r="B1269" s="66"/>
      <c r="L1269" s="37"/>
      <c r="M1269" s="37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</row>
    <row r="1270" spans="1:35" ht="24.95" customHeight="1">
      <c r="A1270" s="66"/>
      <c r="B1270" s="66"/>
      <c r="L1270" s="37"/>
      <c r="M1270" s="37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</row>
    <row r="1271" spans="1:35" ht="24.95" customHeight="1">
      <c r="A1271" s="66"/>
      <c r="B1271" s="66"/>
      <c r="L1271" s="37"/>
      <c r="M1271" s="37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</row>
    <row r="1272" spans="1:35" ht="24.95" customHeight="1">
      <c r="A1272" s="66"/>
      <c r="B1272" s="66"/>
      <c r="L1272" s="37"/>
      <c r="M1272" s="37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</row>
    <row r="1273" spans="1:35" ht="24.95" customHeight="1">
      <c r="A1273" s="66"/>
      <c r="B1273" s="66"/>
      <c r="L1273" s="37"/>
      <c r="M1273" s="37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</row>
    <row r="1274" spans="1:35" ht="24.95" customHeight="1">
      <c r="A1274" s="66"/>
      <c r="B1274" s="66"/>
      <c r="L1274" s="37"/>
      <c r="M1274" s="37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</row>
    <row r="1275" spans="1:35" ht="24.95" customHeight="1">
      <c r="A1275" s="66"/>
      <c r="B1275" s="66"/>
      <c r="L1275" s="37"/>
      <c r="M1275" s="37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</row>
    <row r="1276" spans="1:35" ht="24.95" customHeight="1">
      <c r="A1276" s="66"/>
      <c r="B1276" s="66"/>
      <c r="L1276" s="37"/>
      <c r="M1276" s="37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</row>
    <row r="1277" spans="1:35" ht="24.95" customHeight="1">
      <c r="A1277" s="66"/>
      <c r="B1277" s="66"/>
      <c r="L1277" s="37"/>
      <c r="M1277" s="3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</row>
    <row r="1278" spans="1:35" ht="24.95" customHeight="1">
      <c r="A1278" s="66"/>
      <c r="B1278" s="66"/>
      <c r="L1278" s="37"/>
      <c r="M1278" s="37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</row>
    <row r="1279" spans="1:35" ht="24.95" customHeight="1">
      <c r="A1279" s="66"/>
      <c r="B1279" s="66"/>
      <c r="L1279" s="37"/>
      <c r="M1279" s="37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</row>
    <row r="1280" spans="1:35" ht="24.95" customHeight="1">
      <c r="A1280" s="66"/>
      <c r="B1280" s="66"/>
      <c r="L1280" s="37"/>
      <c r="M1280" s="37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</row>
    <row r="1281" spans="1:35" ht="24.95" customHeight="1">
      <c r="A1281" s="66"/>
      <c r="B1281" s="66"/>
      <c r="L1281" s="37"/>
      <c r="M1281" s="37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</row>
    <row r="1282" spans="1:35" ht="24.95" customHeight="1">
      <c r="A1282" s="66"/>
      <c r="B1282" s="66"/>
      <c r="L1282" s="37"/>
      <c r="M1282" s="37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</row>
    <row r="1283" spans="1:35" ht="24.95" customHeight="1">
      <c r="A1283" s="66"/>
      <c r="B1283" s="66"/>
      <c r="L1283" s="37"/>
      <c r="M1283" s="37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</row>
    <row r="1284" spans="1:35" ht="24.95" customHeight="1">
      <c r="A1284" s="66"/>
      <c r="B1284" s="66"/>
      <c r="L1284" s="37"/>
      <c r="M1284" s="37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</row>
    <row r="1285" spans="1:35" ht="24.95" customHeight="1">
      <c r="A1285" s="66"/>
      <c r="B1285" s="66"/>
      <c r="L1285" s="37"/>
      <c r="M1285" s="37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</row>
    <row r="1286" spans="1:35" ht="24.95" customHeight="1">
      <c r="A1286" s="66"/>
      <c r="B1286" s="66"/>
      <c r="L1286" s="37"/>
      <c r="M1286" s="37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</row>
    <row r="1287" spans="1:35" ht="24.95" customHeight="1">
      <c r="A1287" s="66"/>
      <c r="B1287" s="66"/>
      <c r="L1287" s="37"/>
      <c r="M1287" s="3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</row>
    <row r="1288" spans="1:35" ht="24.95" customHeight="1">
      <c r="A1288" s="66"/>
      <c r="B1288" s="66"/>
      <c r="L1288" s="37"/>
      <c r="M1288" s="37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</row>
    <row r="1289" spans="1:35" ht="24.95" customHeight="1">
      <c r="A1289" s="66"/>
      <c r="B1289" s="66"/>
      <c r="L1289" s="37"/>
      <c r="M1289" s="37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</row>
    <row r="1290" spans="1:35" ht="24.95" customHeight="1">
      <c r="A1290" s="66"/>
      <c r="B1290" s="66"/>
      <c r="L1290" s="37"/>
      <c r="M1290" s="37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</row>
    <row r="1291" spans="1:35" ht="24.95" customHeight="1">
      <c r="A1291" s="66"/>
      <c r="B1291" s="66"/>
      <c r="L1291" s="37"/>
      <c r="M1291" s="37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</row>
    <row r="1292" spans="1:35" ht="24.95" customHeight="1">
      <c r="A1292" s="66"/>
      <c r="B1292" s="66"/>
      <c r="L1292" s="37"/>
      <c r="M1292" s="37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</row>
    <row r="1293" spans="1:35" ht="24.95" customHeight="1">
      <c r="A1293" s="66"/>
      <c r="B1293" s="66"/>
      <c r="L1293" s="37"/>
      <c r="M1293" s="37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</row>
    <row r="1294" spans="1:35" ht="24.95" customHeight="1">
      <c r="A1294" s="66"/>
      <c r="B1294" s="66"/>
      <c r="L1294" s="37"/>
      <c r="M1294" s="37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</row>
    <row r="1295" spans="1:35" ht="24.95" customHeight="1">
      <c r="A1295" s="66"/>
      <c r="B1295" s="66"/>
      <c r="L1295" s="37"/>
      <c r="M1295" s="37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</row>
    <row r="1296" spans="1:35" ht="24.95" customHeight="1">
      <c r="A1296" s="66"/>
      <c r="B1296" s="66"/>
      <c r="L1296" s="37"/>
      <c r="M1296" s="37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</row>
    <row r="1297" spans="1:35" ht="24.95" customHeight="1">
      <c r="A1297" s="66"/>
      <c r="B1297" s="66"/>
      <c r="L1297" s="37"/>
      <c r="M1297" s="3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</row>
    <row r="1298" spans="1:35" ht="24.95" customHeight="1">
      <c r="A1298" s="66"/>
      <c r="B1298" s="66"/>
      <c r="L1298" s="37"/>
      <c r="M1298" s="37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</row>
    <row r="1299" spans="1:35" ht="24.95" customHeight="1">
      <c r="A1299" s="66"/>
      <c r="B1299" s="66"/>
      <c r="L1299" s="37"/>
      <c r="M1299" s="37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</row>
    <row r="1300" spans="1:35" ht="24.95" customHeight="1">
      <c r="A1300" s="66"/>
      <c r="B1300" s="66"/>
      <c r="L1300" s="37"/>
      <c r="M1300" s="37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</row>
    <row r="1301" spans="1:35" ht="24.95" customHeight="1">
      <c r="A1301" s="66"/>
      <c r="B1301" s="66"/>
      <c r="L1301" s="37"/>
      <c r="M1301" s="37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</row>
    <row r="1302" spans="1:35" ht="24.95" customHeight="1">
      <c r="A1302" s="66"/>
      <c r="B1302" s="66"/>
      <c r="L1302" s="37"/>
      <c r="M1302" s="37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</row>
    <row r="1303" spans="1:35" ht="24.95" customHeight="1">
      <c r="A1303" s="66"/>
      <c r="B1303" s="66"/>
      <c r="L1303" s="37"/>
      <c r="M1303" s="37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</row>
    <row r="1304" spans="1:35" ht="24.95" customHeight="1">
      <c r="A1304" s="66"/>
      <c r="B1304" s="66"/>
      <c r="L1304" s="37"/>
      <c r="M1304" s="37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</row>
    <row r="1305" spans="1:35" ht="24.95" customHeight="1">
      <c r="A1305" s="66"/>
      <c r="B1305" s="66"/>
      <c r="L1305" s="37"/>
      <c r="M1305" s="37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</row>
    <row r="1306" spans="1:35" ht="24.95" customHeight="1">
      <c r="A1306" s="66"/>
      <c r="B1306" s="66"/>
      <c r="L1306" s="37"/>
      <c r="M1306" s="37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</row>
    <row r="1307" spans="1:35" ht="24.95" customHeight="1">
      <c r="A1307" s="66"/>
      <c r="B1307" s="66"/>
      <c r="L1307" s="37"/>
      <c r="M1307" s="3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</row>
    <row r="1308" spans="1:35" ht="24.95" customHeight="1">
      <c r="A1308" s="66"/>
      <c r="B1308" s="66"/>
      <c r="L1308" s="37"/>
      <c r="M1308" s="37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</row>
    <row r="1309" spans="1:35" ht="24.95" customHeight="1">
      <c r="A1309" s="66"/>
      <c r="B1309" s="66"/>
      <c r="L1309" s="37"/>
      <c r="M1309" s="37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</row>
    <row r="1310" spans="1:35" ht="24.95" customHeight="1">
      <c r="A1310" s="66"/>
      <c r="B1310" s="66"/>
      <c r="L1310" s="37"/>
      <c r="M1310" s="37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</row>
    <row r="1311" spans="1:35" ht="24.95" customHeight="1">
      <c r="A1311" s="66"/>
      <c r="B1311" s="66"/>
      <c r="L1311" s="37"/>
      <c r="M1311" s="37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</row>
    <row r="1312" spans="1:35" ht="24.95" customHeight="1">
      <c r="A1312" s="66"/>
      <c r="B1312" s="66"/>
      <c r="L1312" s="37"/>
      <c r="M1312" s="37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</row>
    <row r="1313" spans="1:35" ht="24.95" customHeight="1">
      <c r="A1313" s="66"/>
      <c r="B1313" s="66"/>
      <c r="L1313" s="37"/>
      <c r="M1313" s="37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</row>
    <row r="1314" spans="1:35" ht="24.95" customHeight="1">
      <c r="A1314" s="66"/>
      <c r="B1314" s="66"/>
      <c r="L1314" s="37"/>
      <c r="M1314" s="37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</row>
    <row r="1315" spans="1:35" ht="24.95" customHeight="1">
      <c r="A1315" s="66"/>
      <c r="B1315" s="66"/>
      <c r="L1315" s="37"/>
      <c r="M1315" s="37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</row>
    <row r="1316" spans="1:35" ht="24.95" customHeight="1">
      <c r="A1316" s="66"/>
      <c r="B1316" s="66"/>
      <c r="L1316" s="37"/>
      <c r="M1316" s="37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</row>
    <row r="1317" spans="1:35" ht="24.95" customHeight="1">
      <c r="A1317" s="66"/>
      <c r="B1317" s="66"/>
      <c r="L1317" s="37"/>
      <c r="M1317" s="3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</row>
    <row r="1318" spans="1:35" ht="24.95" customHeight="1">
      <c r="A1318" s="66"/>
      <c r="B1318" s="66"/>
      <c r="L1318" s="37"/>
      <c r="M1318" s="37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</row>
    <row r="1319" spans="1:35" ht="24.95" customHeight="1">
      <c r="A1319" s="66"/>
      <c r="B1319" s="66"/>
      <c r="L1319" s="37"/>
      <c r="M1319" s="37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</row>
    <row r="1320" spans="1:35" ht="24.95" customHeight="1">
      <c r="A1320" s="66"/>
      <c r="B1320" s="66"/>
      <c r="L1320" s="37"/>
      <c r="M1320" s="37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</row>
    <row r="1321" spans="1:35" ht="24.95" customHeight="1">
      <c r="A1321" s="66"/>
      <c r="B1321" s="66"/>
      <c r="L1321" s="37"/>
      <c r="M1321" s="37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</row>
    <row r="1322" spans="1:35" ht="24.95" customHeight="1">
      <c r="A1322" s="66"/>
      <c r="B1322" s="66"/>
      <c r="L1322" s="37"/>
      <c r="M1322" s="37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</row>
    <row r="1323" spans="1:35" ht="24.95" customHeight="1">
      <c r="A1323" s="66"/>
      <c r="B1323" s="66"/>
      <c r="L1323" s="37"/>
      <c r="M1323" s="37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</row>
    <row r="1324" spans="1:35" ht="24.95" customHeight="1">
      <c r="A1324" s="66"/>
      <c r="B1324" s="66"/>
      <c r="L1324" s="37"/>
      <c r="M1324" s="37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</row>
    <row r="1325" spans="1:35" ht="24.95" customHeight="1">
      <c r="A1325" s="66"/>
      <c r="B1325" s="66"/>
      <c r="L1325" s="37"/>
      <c r="M1325" s="37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</row>
    <row r="1326" spans="1:35" ht="24.95" customHeight="1">
      <c r="A1326" s="66"/>
      <c r="B1326" s="66"/>
      <c r="L1326" s="37"/>
      <c r="M1326" s="37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</row>
    <row r="1327" spans="1:35" ht="24.95" customHeight="1">
      <c r="A1327" s="66"/>
      <c r="B1327" s="66"/>
      <c r="L1327" s="37"/>
      <c r="M1327" s="3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</row>
    <row r="1328" spans="1:35" ht="24.95" customHeight="1">
      <c r="A1328" s="66"/>
      <c r="B1328" s="66"/>
      <c r="L1328" s="37"/>
      <c r="M1328" s="37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</row>
    <row r="1329" spans="1:35" ht="24.95" customHeight="1">
      <c r="A1329" s="66"/>
      <c r="B1329" s="66"/>
      <c r="L1329" s="37"/>
      <c r="M1329" s="37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</row>
    <row r="1330" spans="1:35" ht="24.95" customHeight="1">
      <c r="A1330" s="66"/>
      <c r="B1330" s="66"/>
      <c r="L1330" s="37"/>
      <c r="M1330" s="37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</row>
    <row r="1331" spans="1:35" ht="24.95" customHeight="1">
      <c r="A1331" s="66"/>
      <c r="B1331" s="66"/>
      <c r="L1331" s="37"/>
      <c r="M1331" s="37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</row>
    <row r="1332" spans="1:35" ht="24.95" customHeight="1">
      <c r="A1332" s="66"/>
      <c r="B1332" s="66"/>
      <c r="L1332" s="37"/>
      <c r="M1332" s="37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</row>
    <row r="1333" spans="1:35" ht="24.95" customHeight="1">
      <c r="A1333" s="66"/>
      <c r="B1333" s="66"/>
      <c r="L1333" s="37"/>
      <c r="M1333" s="37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</row>
    <row r="1334" spans="1:35" ht="24.95" customHeight="1">
      <c r="A1334" s="66"/>
      <c r="B1334" s="66"/>
      <c r="L1334" s="37"/>
      <c r="M1334" s="37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</row>
    <row r="1335" spans="1:35" ht="24.95" customHeight="1">
      <c r="A1335" s="66"/>
      <c r="B1335" s="66"/>
      <c r="L1335" s="37"/>
      <c r="M1335" s="37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</row>
    <row r="1336" spans="1:35" ht="24.95" customHeight="1">
      <c r="A1336" s="66"/>
      <c r="B1336" s="66"/>
      <c r="L1336" s="37"/>
      <c r="M1336" s="37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</row>
    <row r="1337" spans="1:35" ht="24.95" customHeight="1">
      <c r="A1337" s="66"/>
      <c r="B1337" s="66"/>
      <c r="L1337" s="37"/>
      <c r="M1337" s="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</row>
    <row r="1338" spans="1:35" ht="24.95" customHeight="1">
      <c r="A1338" s="66"/>
      <c r="B1338" s="66"/>
      <c r="L1338" s="37"/>
      <c r="M1338" s="37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</row>
    <row r="1339" spans="1:35" ht="24.95" customHeight="1">
      <c r="A1339" s="66"/>
      <c r="B1339" s="66"/>
      <c r="L1339" s="37"/>
      <c r="M1339" s="37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</row>
    <row r="1340" spans="1:35" ht="24.95" customHeight="1">
      <c r="A1340" s="66"/>
      <c r="B1340" s="66"/>
      <c r="L1340" s="37"/>
      <c r="M1340" s="37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</row>
    <row r="1341" spans="1:35" ht="24.95" customHeight="1">
      <c r="A1341" s="66"/>
      <c r="B1341" s="66"/>
      <c r="L1341" s="37"/>
      <c r="M1341" s="37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</row>
    <row r="1342" spans="1:35" ht="24.95" customHeight="1">
      <c r="A1342" s="66"/>
      <c r="B1342" s="66"/>
      <c r="L1342" s="37"/>
      <c r="M1342" s="37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</row>
    <row r="1343" spans="1:35" ht="24.95" customHeight="1">
      <c r="A1343" s="66"/>
      <c r="B1343" s="66"/>
      <c r="L1343" s="37"/>
      <c r="M1343" s="37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</row>
    <row r="1344" spans="1:35" ht="24.95" customHeight="1">
      <c r="A1344" s="66"/>
      <c r="B1344" s="66"/>
      <c r="L1344" s="37"/>
      <c r="M1344" s="37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</row>
    <row r="1345" spans="1:35" ht="24.95" customHeight="1">
      <c r="A1345" s="66"/>
      <c r="B1345" s="66"/>
      <c r="L1345" s="37"/>
      <c r="M1345" s="37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</row>
    <row r="1346" spans="1:35" ht="24.95" customHeight="1">
      <c r="A1346" s="66"/>
      <c r="B1346" s="66"/>
      <c r="L1346" s="37"/>
      <c r="M1346" s="37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</row>
    <row r="1347" spans="1:35" ht="24.95" customHeight="1">
      <c r="A1347" s="66"/>
      <c r="B1347" s="66"/>
      <c r="L1347" s="37"/>
      <c r="M1347" s="3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</row>
    <row r="1348" spans="1:35" ht="24.95" customHeight="1">
      <c r="A1348" s="66"/>
      <c r="B1348" s="66"/>
      <c r="L1348" s="37"/>
      <c r="M1348" s="37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</row>
    <row r="1349" spans="1:35" ht="24.95" customHeight="1">
      <c r="A1349" s="66"/>
      <c r="B1349" s="66"/>
      <c r="L1349" s="37"/>
      <c r="M1349" s="37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</row>
    <row r="1350" spans="1:35" ht="24.95" customHeight="1">
      <c r="A1350" s="66"/>
      <c r="B1350" s="66"/>
      <c r="L1350" s="37"/>
      <c r="M1350" s="37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</row>
    <row r="1351" spans="1:35" ht="24.95" customHeight="1">
      <c r="A1351" s="66"/>
      <c r="B1351" s="66"/>
      <c r="L1351" s="37"/>
      <c r="M1351" s="37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</row>
    <row r="1352" spans="1:35" ht="24.95" customHeight="1">
      <c r="A1352" s="66"/>
      <c r="B1352" s="66"/>
      <c r="L1352" s="37"/>
      <c r="M1352" s="37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</row>
    <row r="1353" spans="1:35" ht="24.95" customHeight="1">
      <c r="A1353" s="66"/>
      <c r="B1353" s="66"/>
      <c r="L1353" s="37"/>
      <c r="M1353" s="37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</row>
    <row r="1354" spans="1:35" ht="24.95" customHeight="1">
      <c r="A1354" s="66"/>
      <c r="B1354" s="66"/>
      <c r="L1354" s="37"/>
      <c r="M1354" s="37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</row>
    <row r="1355" spans="1:35" ht="24.95" customHeight="1">
      <c r="A1355" s="66"/>
      <c r="B1355" s="66"/>
      <c r="L1355" s="37"/>
      <c r="M1355" s="37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</row>
    <row r="1356" spans="1:35" ht="24.95" customHeight="1">
      <c r="A1356" s="66"/>
      <c r="B1356" s="66"/>
      <c r="L1356" s="37"/>
      <c r="M1356" s="37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</row>
    <row r="1357" spans="1:35" ht="24.95" customHeight="1">
      <c r="A1357" s="66"/>
      <c r="B1357" s="66"/>
      <c r="L1357" s="37"/>
      <c r="M1357" s="3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</row>
    <row r="1358" spans="1:35" ht="24.95" customHeight="1">
      <c r="A1358" s="66"/>
      <c r="B1358" s="66"/>
      <c r="L1358" s="37"/>
      <c r="M1358" s="37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</row>
    <row r="1359" spans="1:35" ht="24.95" customHeight="1">
      <c r="A1359" s="66"/>
      <c r="B1359" s="66"/>
      <c r="L1359" s="37"/>
      <c r="M1359" s="37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</row>
    <row r="1360" spans="1:35" ht="24.95" customHeight="1">
      <c r="A1360" s="66"/>
      <c r="B1360" s="66"/>
      <c r="L1360" s="37"/>
      <c r="M1360" s="37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</row>
    <row r="1361" spans="1:35" ht="24.95" customHeight="1">
      <c r="A1361" s="66"/>
      <c r="B1361" s="66"/>
      <c r="L1361" s="37"/>
      <c r="M1361" s="37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</row>
    <row r="1362" spans="1:35" ht="24.95" customHeight="1">
      <c r="A1362" s="66"/>
      <c r="B1362" s="66"/>
      <c r="L1362" s="37"/>
      <c r="M1362" s="37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</row>
    <row r="1363" spans="1:35" ht="24.95" customHeight="1">
      <c r="A1363" s="66"/>
      <c r="B1363" s="66"/>
      <c r="L1363" s="37"/>
      <c r="M1363" s="37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</row>
    <row r="1364" spans="1:35" ht="24.95" customHeight="1">
      <c r="A1364" s="66"/>
      <c r="B1364" s="66"/>
      <c r="L1364" s="37"/>
      <c r="M1364" s="37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</row>
    <row r="1365" spans="1:35" ht="24.95" customHeight="1">
      <c r="A1365" s="66"/>
      <c r="B1365" s="66"/>
      <c r="L1365" s="37"/>
      <c r="M1365" s="37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</row>
    <row r="1366" spans="1:35" ht="24.95" customHeight="1">
      <c r="A1366" s="66"/>
      <c r="B1366" s="66"/>
      <c r="L1366" s="37"/>
      <c r="M1366" s="37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</row>
    <row r="1367" spans="1:35" ht="24.95" customHeight="1">
      <c r="A1367" s="66"/>
      <c r="B1367" s="66"/>
      <c r="L1367" s="37"/>
      <c r="M1367" s="3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</row>
    <row r="1368" spans="1:35" ht="24.95" customHeight="1">
      <c r="A1368" s="66"/>
      <c r="B1368" s="66"/>
      <c r="L1368" s="37"/>
      <c r="M1368" s="37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</row>
    <row r="1369" spans="1:35" ht="24.95" customHeight="1">
      <c r="A1369" s="66"/>
      <c r="B1369" s="66"/>
      <c r="L1369" s="37"/>
      <c r="M1369" s="37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</row>
    <row r="1370" spans="1:35" ht="24.95" customHeight="1">
      <c r="A1370" s="66"/>
      <c r="B1370" s="66"/>
      <c r="L1370" s="37"/>
      <c r="M1370" s="37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</row>
    <row r="1371" spans="1:35" ht="24.95" customHeight="1">
      <c r="A1371" s="66"/>
      <c r="B1371" s="66"/>
      <c r="L1371" s="37"/>
      <c r="M1371" s="37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</row>
    <row r="1372" spans="1:35" ht="24.95" customHeight="1">
      <c r="A1372" s="66"/>
      <c r="B1372" s="66"/>
      <c r="L1372" s="37"/>
      <c r="M1372" s="37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</row>
    <row r="1373" spans="1:35" ht="24.95" customHeight="1">
      <c r="A1373" s="66"/>
      <c r="B1373" s="66"/>
      <c r="L1373" s="37"/>
      <c r="M1373" s="37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</row>
    <row r="1374" spans="1:35" ht="24.95" customHeight="1">
      <c r="A1374" s="66"/>
      <c r="B1374" s="66"/>
      <c r="L1374" s="37"/>
      <c r="M1374" s="37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</row>
    <row r="1375" spans="1:35" ht="24.95" customHeight="1">
      <c r="A1375" s="66"/>
      <c r="B1375" s="66"/>
      <c r="L1375" s="37"/>
      <c r="M1375" s="37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</row>
    <row r="1376" spans="1:35" ht="24.95" customHeight="1">
      <c r="A1376" s="66"/>
      <c r="B1376" s="66"/>
      <c r="L1376" s="37"/>
      <c r="M1376" s="37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</row>
    <row r="1377" spans="1:35" ht="24.95" customHeight="1">
      <c r="A1377" s="66"/>
      <c r="B1377" s="66"/>
      <c r="L1377" s="37"/>
      <c r="M1377" s="3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</row>
    <row r="1378" spans="1:35" ht="24.95" customHeight="1">
      <c r="A1378" s="66"/>
      <c r="B1378" s="66"/>
      <c r="L1378" s="37"/>
      <c r="M1378" s="37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</row>
    <row r="1379" spans="1:35" ht="24.95" customHeight="1">
      <c r="A1379" s="66"/>
      <c r="B1379" s="66"/>
      <c r="L1379" s="37"/>
      <c r="M1379" s="37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</row>
    <row r="1380" spans="1:35" ht="24.95" customHeight="1">
      <c r="A1380" s="66"/>
      <c r="B1380" s="66"/>
      <c r="L1380" s="37"/>
      <c r="M1380" s="37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</row>
    <row r="1381" spans="1:35" ht="24.95" customHeight="1">
      <c r="A1381" s="66"/>
      <c r="B1381" s="66"/>
      <c r="L1381" s="37"/>
      <c r="M1381" s="37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</row>
    <row r="1382" spans="1:35" ht="24.95" customHeight="1">
      <c r="A1382" s="66"/>
      <c r="B1382" s="66"/>
      <c r="L1382" s="37"/>
      <c r="M1382" s="37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</row>
    <row r="1383" spans="1:35" ht="24.95" customHeight="1">
      <c r="A1383" s="66"/>
      <c r="B1383" s="66"/>
      <c r="L1383" s="37"/>
      <c r="M1383" s="37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</row>
    <row r="1384" spans="1:35" ht="24.95" customHeight="1">
      <c r="A1384" s="66"/>
      <c r="B1384" s="66"/>
      <c r="L1384" s="37"/>
      <c r="M1384" s="37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</row>
    <row r="1385" spans="1:35" ht="24.95" customHeight="1">
      <c r="A1385" s="66"/>
      <c r="B1385" s="66"/>
      <c r="L1385" s="37"/>
      <c r="M1385" s="37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</row>
    <row r="1386" spans="1:35" ht="24.95" customHeight="1">
      <c r="A1386" s="66"/>
      <c r="B1386" s="66"/>
      <c r="L1386" s="37"/>
      <c r="M1386" s="37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</row>
    <row r="1387" spans="1:35" ht="24.95" customHeight="1">
      <c r="A1387" s="66"/>
      <c r="B1387" s="66"/>
      <c r="L1387" s="37"/>
      <c r="M1387" s="3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</row>
    <row r="1388" spans="1:35" ht="24.95" customHeight="1">
      <c r="A1388" s="66"/>
      <c r="B1388" s="66"/>
      <c r="L1388" s="37"/>
      <c r="M1388" s="37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</row>
    <row r="1389" spans="1:35" ht="24.95" customHeight="1">
      <c r="A1389" s="66"/>
      <c r="B1389" s="66"/>
      <c r="L1389" s="37"/>
      <c r="M1389" s="37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</row>
    <row r="1390" spans="1:35" ht="24.95" customHeight="1">
      <c r="A1390" s="66"/>
      <c r="B1390" s="66"/>
      <c r="L1390" s="37"/>
      <c r="M1390" s="37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</row>
    <row r="1391" spans="1:35" ht="24.95" customHeight="1">
      <c r="A1391" s="66"/>
      <c r="B1391" s="66"/>
      <c r="L1391" s="37"/>
      <c r="M1391" s="37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</row>
    <row r="1392" spans="1:35" ht="24.95" customHeight="1">
      <c r="A1392" s="66"/>
      <c r="B1392" s="66"/>
      <c r="L1392" s="37"/>
      <c r="M1392" s="37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</row>
    <row r="1393" spans="1:35" ht="24.95" customHeight="1">
      <c r="A1393" s="66"/>
      <c r="B1393" s="66"/>
      <c r="L1393" s="37"/>
      <c r="M1393" s="37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</row>
    <row r="1394" spans="1:35" ht="24.95" customHeight="1">
      <c r="A1394" s="66"/>
      <c r="B1394" s="66"/>
      <c r="L1394" s="37"/>
      <c r="M1394" s="37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</row>
    <row r="1395" spans="1:35" ht="24.95" customHeight="1">
      <c r="A1395" s="66"/>
      <c r="B1395" s="66"/>
      <c r="L1395" s="37"/>
      <c r="M1395" s="37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</row>
    <row r="1396" spans="1:35" ht="24.95" customHeight="1">
      <c r="A1396" s="66"/>
      <c r="B1396" s="66"/>
      <c r="L1396" s="37"/>
      <c r="M1396" s="37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</row>
    <row r="1397" spans="1:35" ht="24.95" customHeight="1">
      <c r="A1397" s="66"/>
      <c r="B1397" s="66"/>
      <c r="L1397" s="37"/>
      <c r="M1397" s="3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</row>
    <row r="1398" spans="1:35" ht="24.95" customHeight="1">
      <c r="A1398" s="66"/>
      <c r="B1398" s="66"/>
      <c r="L1398" s="37"/>
      <c r="M1398" s="37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</row>
    <row r="1399" spans="1:35" ht="24.95" customHeight="1">
      <c r="A1399" s="66"/>
      <c r="B1399" s="66"/>
      <c r="L1399" s="37"/>
      <c r="M1399" s="37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</row>
    <row r="1400" spans="1:35" ht="24.95" customHeight="1">
      <c r="A1400" s="66"/>
      <c r="B1400" s="66"/>
      <c r="L1400" s="37"/>
      <c r="M1400" s="37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</row>
    <row r="1401" spans="1:35" ht="24.95" customHeight="1">
      <c r="A1401" s="66"/>
      <c r="B1401" s="66"/>
      <c r="L1401" s="37"/>
      <c r="M1401" s="37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</row>
    <row r="1402" spans="1:35" ht="24.95" customHeight="1">
      <c r="A1402" s="66"/>
      <c r="B1402" s="66"/>
      <c r="L1402" s="37"/>
      <c r="M1402" s="37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</row>
    <row r="1403" spans="1:35" ht="24.95" customHeight="1">
      <c r="A1403" s="66"/>
      <c r="B1403" s="66"/>
      <c r="L1403" s="37"/>
      <c r="M1403" s="37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</row>
    <row r="1404" spans="1:35" ht="24.95" customHeight="1">
      <c r="A1404" s="66"/>
      <c r="B1404" s="66"/>
      <c r="L1404" s="37"/>
      <c r="M1404" s="37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</row>
    <row r="1405" spans="1:35" ht="24.95" customHeight="1">
      <c r="A1405" s="66"/>
      <c r="B1405" s="66"/>
      <c r="L1405" s="37"/>
      <c r="M1405" s="37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</row>
    <row r="1406" spans="1:35" ht="24.95" customHeight="1">
      <c r="A1406" s="66"/>
      <c r="B1406" s="66"/>
      <c r="L1406" s="37"/>
      <c r="M1406" s="37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</row>
    <row r="1407" spans="1:35" ht="24.95" customHeight="1">
      <c r="A1407" s="66"/>
      <c r="B1407" s="66"/>
      <c r="L1407" s="37"/>
      <c r="M1407" s="3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</row>
    <row r="1408" spans="1:35" ht="24.95" customHeight="1">
      <c r="A1408" s="66"/>
      <c r="B1408" s="66"/>
      <c r="L1408" s="37"/>
      <c r="M1408" s="37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</row>
    <row r="1409" spans="1:35" ht="24.95" customHeight="1">
      <c r="A1409" s="66"/>
      <c r="B1409" s="66"/>
      <c r="L1409" s="37"/>
      <c r="M1409" s="37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</row>
    <row r="1410" spans="1:35" ht="24.95" customHeight="1">
      <c r="A1410" s="66"/>
      <c r="B1410" s="66"/>
      <c r="L1410" s="37"/>
      <c r="M1410" s="37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</row>
    <row r="1411" spans="1:35" ht="24.95" customHeight="1">
      <c r="A1411" s="66"/>
      <c r="B1411" s="66"/>
      <c r="L1411" s="37"/>
      <c r="M1411" s="37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</row>
    <row r="1412" spans="1:35" ht="24.95" customHeight="1">
      <c r="A1412" s="66"/>
      <c r="B1412" s="66"/>
      <c r="L1412" s="37"/>
      <c r="M1412" s="37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</row>
    <row r="1413" spans="1:35" ht="24.95" customHeight="1">
      <c r="A1413" s="66"/>
      <c r="B1413" s="66"/>
      <c r="L1413" s="37"/>
      <c r="M1413" s="37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</row>
    <row r="1414" spans="1:35" ht="24.95" customHeight="1">
      <c r="A1414" s="66"/>
      <c r="B1414" s="66"/>
      <c r="L1414" s="37"/>
      <c r="M1414" s="37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</row>
    <row r="1415" spans="1:35" ht="24.95" customHeight="1">
      <c r="A1415" s="66"/>
      <c r="B1415" s="66"/>
      <c r="L1415" s="37"/>
      <c r="M1415" s="37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</row>
    <row r="1416" spans="1:35" ht="24.95" customHeight="1">
      <c r="A1416" s="66"/>
      <c r="B1416" s="66"/>
      <c r="L1416" s="37"/>
      <c r="M1416" s="37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</row>
    <row r="1417" spans="1:35" ht="24.95" customHeight="1">
      <c r="A1417" s="66"/>
      <c r="B1417" s="66"/>
      <c r="L1417" s="37"/>
      <c r="M1417" s="3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</row>
    <row r="1418" spans="1:35" ht="24.95" customHeight="1">
      <c r="A1418" s="66"/>
      <c r="B1418" s="66"/>
      <c r="L1418" s="37"/>
      <c r="M1418" s="37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</row>
    <row r="1419" spans="1:35" ht="24.95" customHeight="1">
      <c r="A1419" s="66"/>
      <c r="B1419" s="66"/>
      <c r="L1419" s="37"/>
      <c r="M1419" s="37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</row>
    <row r="1420" spans="1:35" ht="24.95" customHeight="1">
      <c r="A1420" s="66"/>
      <c r="B1420" s="66"/>
      <c r="L1420" s="37"/>
      <c r="M1420" s="37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</row>
    <row r="1421" spans="1:35" ht="24.95" customHeight="1">
      <c r="A1421" s="66"/>
      <c r="B1421" s="66"/>
      <c r="L1421" s="37"/>
      <c r="M1421" s="37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</row>
    <row r="1422" spans="1:35" ht="24.95" customHeight="1">
      <c r="A1422" s="66"/>
      <c r="B1422" s="66"/>
      <c r="L1422" s="37"/>
      <c r="M1422" s="37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</row>
    <row r="1423" spans="1:35" ht="24.95" customHeight="1">
      <c r="A1423" s="66"/>
      <c r="B1423" s="66"/>
      <c r="L1423" s="37"/>
      <c r="M1423" s="37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</row>
    <row r="1424" spans="1:35" ht="24.95" customHeight="1">
      <c r="A1424" s="66"/>
      <c r="B1424" s="66"/>
      <c r="L1424" s="37"/>
      <c r="M1424" s="37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</row>
    <row r="1425" spans="1:35" ht="24.95" customHeight="1">
      <c r="A1425" s="66"/>
      <c r="B1425" s="66"/>
      <c r="L1425" s="37"/>
      <c r="M1425" s="37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</row>
    <row r="1426" spans="1:35" ht="24.95" customHeight="1">
      <c r="A1426" s="66"/>
      <c r="B1426" s="66"/>
      <c r="L1426" s="37"/>
      <c r="M1426" s="37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</row>
    <row r="1427" spans="1:35" ht="24.95" customHeight="1">
      <c r="A1427" s="66"/>
      <c r="B1427" s="66"/>
      <c r="L1427" s="37"/>
      <c r="M1427" s="3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</row>
    <row r="1428" spans="1:35" ht="24.95" customHeight="1">
      <c r="A1428" s="66"/>
      <c r="B1428" s="66"/>
      <c r="L1428" s="37"/>
      <c r="M1428" s="37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</row>
    <row r="1429" spans="1:35" ht="24.95" customHeight="1">
      <c r="A1429" s="66"/>
      <c r="B1429" s="66"/>
      <c r="L1429" s="37"/>
      <c r="M1429" s="37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</row>
    <row r="1430" spans="1:35" ht="24.95" customHeight="1">
      <c r="A1430" s="66"/>
      <c r="B1430" s="66"/>
      <c r="L1430" s="37"/>
      <c r="M1430" s="37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</row>
    <row r="1431" spans="1:35" ht="24.95" customHeight="1">
      <c r="A1431" s="66"/>
      <c r="B1431" s="66"/>
      <c r="L1431" s="37"/>
      <c r="M1431" s="37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</row>
    <row r="1432" spans="1:35" ht="24.95" customHeight="1">
      <c r="A1432" s="66"/>
      <c r="B1432" s="66"/>
      <c r="L1432" s="37"/>
      <c r="M1432" s="37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</row>
    <row r="1433" spans="1:35" ht="24.95" customHeight="1">
      <c r="A1433" s="66"/>
      <c r="B1433" s="66"/>
      <c r="L1433" s="37"/>
      <c r="M1433" s="37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</row>
    <row r="1434" spans="1:35" ht="24.95" customHeight="1">
      <c r="A1434" s="66"/>
      <c r="B1434" s="66"/>
      <c r="L1434" s="37"/>
      <c r="M1434" s="37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</row>
    <row r="1435" spans="1:35" ht="24.95" customHeight="1">
      <c r="A1435" s="66"/>
      <c r="B1435" s="66"/>
      <c r="L1435" s="37"/>
      <c r="M1435" s="37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</row>
    <row r="1436" spans="1:35" ht="24.95" customHeight="1">
      <c r="A1436" s="66"/>
      <c r="B1436" s="66"/>
      <c r="L1436" s="37"/>
      <c r="M1436" s="37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</row>
    <row r="1437" spans="1:35" ht="24.95" customHeight="1">
      <c r="A1437" s="66"/>
      <c r="B1437" s="66"/>
      <c r="L1437" s="37"/>
      <c r="M1437" s="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</row>
    <row r="1438" spans="1:35" ht="24.95" customHeight="1">
      <c r="A1438" s="66"/>
      <c r="B1438" s="66"/>
      <c r="L1438" s="37"/>
      <c r="M1438" s="37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</row>
    <row r="1439" spans="1:35" ht="24.95" customHeight="1">
      <c r="A1439" s="66"/>
      <c r="B1439" s="66"/>
      <c r="L1439" s="37"/>
      <c r="M1439" s="37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</row>
    <row r="1440" spans="1:35" ht="24.95" customHeight="1">
      <c r="A1440" s="66"/>
      <c r="B1440" s="66"/>
      <c r="L1440" s="37"/>
      <c r="M1440" s="37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</row>
    <row r="1441" spans="1:35" ht="24.95" customHeight="1">
      <c r="A1441" s="66"/>
      <c r="B1441" s="66"/>
      <c r="L1441" s="37"/>
      <c r="M1441" s="37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</row>
    <row r="1442" spans="1:35" ht="24.95" customHeight="1">
      <c r="A1442" s="66"/>
      <c r="B1442" s="66"/>
      <c r="L1442" s="37"/>
      <c r="M1442" s="37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</row>
    <row r="1443" spans="1:35" ht="24.95" customHeight="1">
      <c r="A1443" s="66"/>
      <c r="B1443" s="66"/>
      <c r="L1443" s="37"/>
      <c r="M1443" s="37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</row>
    <row r="1444" spans="1:35" ht="24.95" customHeight="1">
      <c r="A1444" s="66"/>
      <c r="B1444" s="66"/>
      <c r="L1444" s="37"/>
      <c r="M1444" s="37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</row>
    <row r="1445" spans="1:35" ht="24.95" customHeight="1">
      <c r="A1445" s="66"/>
      <c r="B1445" s="66"/>
      <c r="L1445" s="37"/>
      <c r="M1445" s="37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</row>
    <row r="1446" spans="1:35" ht="24.95" customHeight="1">
      <c r="A1446" s="66"/>
      <c r="B1446" s="66"/>
      <c r="L1446" s="37"/>
      <c r="M1446" s="37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</row>
    <row r="1447" spans="1:35" ht="24.95" customHeight="1">
      <c r="A1447" s="66"/>
      <c r="B1447" s="66"/>
      <c r="L1447" s="37"/>
      <c r="M1447" s="3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</row>
    <row r="1448" spans="1:35" ht="24.95" customHeight="1">
      <c r="A1448" s="66"/>
      <c r="B1448" s="66"/>
      <c r="L1448" s="37"/>
      <c r="M1448" s="37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</row>
    <row r="1449" spans="1:35" ht="24.95" customHeight="1">
      <c r="A1449" s="66"/>
      <c r="B1449" s="66"/>
      <c r="L1449" s="37"/>
      <c r="M1449" s="37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</row>
    <row r="1450" spans="1:35" ht="24.95" customHeight="1">
      <c r="A1450" s="66"/>
      <c r="B1450" s="66"/>
      <c r="L1450" s="37"/>
      <c r="M1450" s="37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</row>
    <row r="1451" spans="1:35" ht="24.95" customHeight="1">
      <c r="A1451" s="66"/>
      <c r="B1451" s="66"/>
      <c r="L1451" s="37"/>
      <c r="M1451" s="37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</row>
    <row r="1452" spans="1:35" ht="24.95" customHeight="1">
      <c r="A1452" s="66"/>
      <c r="B1452" s="66"/>
      <c r="L1452" s="37"/>
      <c r="M1452" s="37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</row>
    <row r="1453" spans="1:35" ht="24.95" customHeight="1">
      <c r="A1453" s="66"/>
      <c r="B1453" s="66"/>
      <c r="L1453" s="37"/>
      <c r="M1453" s="37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</row>
    <row r="1454" spans="1:35" ht="24.95" customHeight="1">
      <c r="A1454" s="66"/>
      <c r="B1454" s="66"/>
      <c r="L1454" s="37"/>
      <c r="M1454" s="37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</row>
    <row r="1455" spans="1:35" ht="24.95" customHeight="1">
      <c r="A1455" s="66"/>
      <c r="B1455" s="66"/>
      <c r="L1455" s="37"/>
      <c r="M1455" s="37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</row>
    <row r="1456" spans="1:35" ht="24.95" customHeight="1">
      <c r="A1456" s="66"/>
      <c r="B1456" s="66"/>
      <c r="L1456" s="37"/>
      <c r="M1456" s="37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</row>
    <row r="1457" spans="1:35" ht="24.95" customHeight="1">
      <c r="A1457" s="66"/>
      <c r="B1457" s="66"/>
      <c r="L1457" s="37"/>
      <c r="M1457" s="3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</row>
    <row r="1458" spans="1:35" ht="24.95" customHeight="1">
      <c r="A1458" s="66"/>
      <c r="B1458" s="66"/>
      <c r="L1458" s="37"/>
      <c r="M1458" s="37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</row>
    <row r="1459" spans="1:35" ht="24.95" customHeight="1">
      <c r="A1459" s="66"/>
      <c r="B1459" s="66"/>
      <c r="L1459" s="37"/>
      <c r="M1459" s="37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</row>
    <row r="1460" spans="1:35" ht="24.95" customHeight="1">
      <c r="A1460" s="66"/>
      <c r="B1460" s="66"/>
      <c r="L1460" s="37"/>
      <c r="M1460" s="37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</row>
    <row r="1461" spans="1:35" ht="24.95" customHeight="1">
      <c r="A1461" s="66"/>
      <c r="B1461" s="66"/>
      <c r="L1461" s="37"/>
      <c r="M1461" s="37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</row>
    <row r="1462" spans="1:35" ht="24.95" customHeight="1">
      <c r="A1462" s="66"/>
      <c r="B1462" s="66"/>
      <c r="L1462" s="37"/>
      <c r="M1462" s="37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</row>
    <row r="1463" spans="1:35" ht="24.95" customHeight="1">
      <c r="A1463" s="66"/>
      <c r="B1463" s="66"/>
      <c r="L1463" s="37"/>
      <c r="M1463" s="37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</row>
    <row r="1464" spans="1:35" ht="24.95" customHeight="1">
      <c r="A1464" s="66"/>
      <c r="B1464" s="66"/>
      <c r="L1464" s="37"/>
      <c r="M1464" s="37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</row>
    <row r="1465" spans="1:35" ht="24.95" customHeight="1">
      <c r="A1465" s="66"/>
      <c r="B1465" s="66"/>
      <c r="L1465" s="37"/>
      <c r="M1465" s="37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</row>
    <row r="1466" spans="1:35" ht="24.95" customHeight="1">
      <c r="A1466" s="66"/>
      <c r="B1466" s="66"/>
      <c r="L1466" s="37"/>
      <c r="M1466" s="37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</row>
    <row r="1467" spans="1:35" ht="24.95" customHeight="1">
      <c r="A1467" s="66"/>
      <c r="B1467" s="66"/>
      <c r="L1467" s="37"/>
      <c r="M1467" s="3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</row>
    <row r="1468" spans="1:35" ht="24.95" customHeight="1">
      <c r="A1468" s="66"/>
      <c r="B1468" s="66"/>
      <c r="L1468" s="37"/>
      <c r="M1468" s="37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</row>
    <row r="1469" spans="1:35" ht="24.95" customHeight="1">
      <c r="A1469" s="66"/>
      <c r="B1469" s="66"/>
      <c r="L1469" s="37"/>
      <c r="M1469" s="37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</row>
    <row r="1470" spans="1:35" ht="24.95" customHeight="1">
      <c r="A1470" s="66"/>
      <c r="B1470" s="66"/>
      <c r="L1470" s="37"/>
      <c r="M1470" s="37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</row>
    <row r="1471" spans="1:35" ht="24.95" customHeight="1">
      <c r="A1471" s="66"/>
      <c r="B1471" s="66"/>
      <c r="L1471" s="37"/>
      <c r="M1471" s="37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</row>
    <row r="1472" spans="1:35" ht="24.95" customHeight="1">
      <c r="A1472" s="66"/>
      <c r="B1472" s="66"/>
      <c r="L1472" s="37"/>
      <c r="M1472" s="37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</row>
    <row r="1473" spans="1:35" ht="24.95" customHeight="1">
      <c r="A1473" s="66"/>
      <c r="B1473" s="66"/>
      <c r="L1473" s="37"/>
      <c r="M1473" s="37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</row>
    <row r="1474" spans="1:35" ht="24.95" customHeight="1">
      <c r="A1474" s="66"/>
      <c r="B1474" s="66"/>
      <c r="L1474" s="37"/>
      <c r="M1474" s="37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</row>
    <row r="1475" spans="1:35" ht="24.95" customHeight="1">
      <c r="A1475" s="66"/>
      <c r="B1475" s="66"/>
      <c r="L1475" s="37"/>
      <c r="M1475" s="37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</row>
    <row r="1476" spans="1:35" ht="24.95" customHeight="1">
      <c r="A1476" s="66"/>
      <c r="B1476" s="66"/>
      <c r="L1476" s="37"/>
      <c r="M1476" s="37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</row>
    <row r="1477" spans="1:35" ht="24.95" customHeight="1">
      <c r="A1477" s="66"/>
      <c r="B1477" s="66"/>
      <c r="L1477" s="37"/>
      <c r="M1477" s="3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</row>
    <row r="1478" spans="1:35" ht="24.95" customHeight="1">
      <c r="A1478" s="66"/>
      <c r="B1478" s="66"/>
      <c r="L1478" s="37"/>
      <c r="M1478" s="37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</row>
    <row r="1479" spans="1:35" ht="24.95" customHeight="1">
      <c r="A1479" s="66"/>
      <c r="B1479" s="66"/>
      <c r="L1479" s="37"/>
      <c r="M1479" s="37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</row>
    <row r="1480" spans="1:35" ht="24.95" customHeight="1">
      <c r="A1480" s="66"/>
      <c r="B1480" s="66"/>
      <c r="L1480" s="37"/>
      <c r="M1480" s="37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</row>
    <row r="1481" spans="1:35" ht="24.95" customHeight="1">
      <c r="A1481" s="66"/>
      <c r="B1481" s="66"/>
      <c r="L1481" s="37"/>
      <c r="M1481" s="37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</row>
    <row r="1482" spans="1:35" ht="24.95" customHeight="1">
      <c r="A1482" s="66"/>
      <c r="B1482" s="66"/>
      <c r="L1482" s="37"/>
      <c r="M1482" s="37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</row>
    <row r="1483" spans="1:35" ht="24.95" customHeight="1">
      <c r="A1483" s="66"/>
      <c r="B1483" s="66"/>
      <c r="L1483" s="37"/>
      <c r="M1483" s="37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</row>
    <row r="1484" spans="1:35" ht="24.95" customHeight="1">
      <c r="A1484" s="66"/>
      <c r="B1484" s="66"/>
      <c r="L1484" s="37"/>
      <c r="M1484" s="37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</row>
    <row r="1485" spans="1:35" ht="24.95" customHeight="1">
      <c r="A1485" s="66"/>
      <c r="B1485" s="66"/>
      <c r="L1485" s="37"/>
      <c r="M1485" s="37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</row>
    <row r="1486" spans="1:35" ht="24.95" customHeight="1">
      <c r="A1486" s="66"/>
      <c r="B1486" s="66"/>
      <c r="L1486" s="37"/>
      <c r="M1486" s="37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</row>
    <row r="1487" spans="1:35" ht="24.95" customHeight="1">
      <c r="A1487" s="66"/>
      <c r="B1487" s="66"/>
      <c r="L1487" s="37"/>
      <c r="M1487" s="3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</row>
    <row r="1488" spans="1:35" ht="24.95" customHeight="1">
      <c r="A1488" s="66"/>
      <c r="B1488" s="66"/>
      <c r="L1488" s="37"/>
      <c r="M1488" s="37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</row>
    <row r="1489" spans="1:35" ht="24.95" customHeight="1">
      <c r="A1489" s="66"/>
      <c r="B1489" s="66"/>
      <c r="L1489" s="37"/>
      <c r="M1489" s="37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</row>
    <row r="1490" spans="1:35" ht="24.95" customHeight="1">
      <c r="A1490" s="66"/>
      <c r="B1490" s="66"/>
      <c r="L1490" s="37"/>
      <c r="M1490" s="37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</row>
    <row r="1491" spans="1:35" ht="24.95" customHeight="1">
      <c r="A1491" s="66"/>
      <c r="B1491" s="66"/>
      <c r="L1491" s="37"/>
      <c r="M1491" s="37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</row>
    <row r="1492" spans="1:35" ht="24.95" customHeight="1">
      <c r="A1492" s="66"/>
      <c r="B1492" s="66"/>
      <c r="L1492" s="37"/>
      <c r="M1492" s="37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</row>
    <row r="1493" spans="1:35" ht="24.95" customHeight="1">
      <c r="A1493" s="66"/>
      <c r="B1493" s="66"/>
      <c r="L1493" s="37"/>
      <c r="M1493" s="37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</row>
    <row r="1494" spans="1:35" ht="24.95" customHeight="1">
      <c r="A1494" s="66"/>
      <c r="B1494" s="66"/>
      <c r="L1494" s="37"/>
      <c r="M1494" s="37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</row>
    <row r="1495" spans="1:35" ht="24.95" customHeight="1">
      <c r="A1495" s="66"/>
      <c r="B1495" s="66"/>
      <c r="L1495" s="37"/>
      <c r="M1495" s="37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</row>
    <row r="1496" spans="1:35" ht="24.95" customHeight="1">
      <c r="A1496" s="66"/>
      <c r="B1496" s="66"/>
      <c r="L1496" s="37"/>
      <c r="M1496" s="37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</row>
    <row r="1497" spans="1:35" ht="24.95" customHeight="1">
      <c r="A1497" s="66"/>
      <c r="B1497" s="66"/>
      <c r="L1497" s="37"/>
      <c r="M1497" s="3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</row>
    <row r="1498" spans="1:35" ht="24.95" customHeight="1">
      <c r="A1498" s="66"/>
      <c r="B1498" s="66"/>
      <c r="L1498" s="37"/>
      <c r="M1498" s="37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</row>
    <row r="1499" spans="1:35" ht="24.95" customHeight="1">
      <c r="A1499" s="66"/>
      <c r="B1499" s="66"/>
      <c r="L1499" s="37"/>
      <c r="M1499" s="37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</row>
    <row r="1500" spans="1:35" ht="24.95" customHeight="1">
      <c r="A1500" s="66"/>
      <c r="B1500" s="66"/>
      <c r="L1500" s="37"/>
      <c r="M1500" s="37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</row>
    <row r="1501" spans="1:35" ht="24.95" customHeight="1">
      <c r="A1501" s="66"/>
      <c r="B1501" s="66"/>
      <c r="L1501" s="37"/>
      <c r="M1501" s="37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</row>
    <row r="1502" spans="1:35" ht="24.95" customHeight="1">
      <c r="A1502" s="66"/>
      <c r="B1502" s="66"/>
      <c r="L1502" s="37"/>
      <c r="M1502" s="37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</row>
    <row r="1503" spans="1:35" ht="24.95" customHeight="1">
      <c r="A1503" s="66"/>
      <c r="B1503" s="66"/>
      <c r="L1503" s="37"/>
      <c r="M1503" s="37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</row>
    <row r="1504" spans="1:35" ht="24.95" customHeight="1">
      <c r="A1504" s="66"/>
      <c r="B1504" s="66"/>
      <c r="L1504" s="37"/>
      <c r="M1504" s="37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</row>
    <row r="1505" spans="1:35" ht="24.95" customHeight="1">
      <c r="A1505" s="66"/>
      <c r="B1505" s="66"/>
      <c r="L1505" s="37"/>
      <c r="M1505" s="37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</row>
    <row r="1506" spans="1:35" ht="24.95" customHeight="1">
      <c r="A1506" s="66"/>
      <c r="B1506" s="66"/>
      <c r="L1506" s="37"/>
      <c r="M1506" s="37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</row>
    <row r="1507" spans="1:35" ht="24.95" customHeight="1">
      <c r="A1507" s="66"/>
      <c r="B1507" s="66"/>
      <c r="L1507" s="37"/>
      <c r="M1507" s="3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</row>
    <row r="1508" spans="1:35" ht="24.95" customHeight="1">
      <c r="A1508" s="66"/>
      <c r="B1508" s="66"/>
      <c r="L1508" s="37"/>
      <c r="M1508" s="37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</row>
    <row r="1509" spans="1:35" ht="24.95" customHeight="1">
      <c r="A1509" s="66"/>
      <c r="B1509" s="66"/>
      <c r="L1509" s="37"/>
      <c r="M1509" s="37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</row>
    <row r="1510" spans="1:35" ht="24.95" customHeight="1">
      <c r="A1510" s="66"/>
      <c r="B1510" s="66"/>
      <c r="L1510" s="37"/>
      <c r="M1510" s="37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</row>
    <row r="1511" spans="1:35" ht="24.95" customHeight="1">
      <c r="A1511" s="66"/>
      <c r="B1511" s="66"/>
      <c r="L1511" s="37"/>
      <c r="M1511" s="37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</row>
    <row r="1512" spans="1:35" ht="24.95" customHeight="1">
      <c r="A1512" s="66"/>
      <c r="B1512" s="66"/>
      <c r="L1512" s="37"/>
      <c r="M1512" s="37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</row>
    <row r="1513" spans="1:35" ht="24.95" customHeight="1">
      <c r="A1513" s="66"/>
      <c r="B1513" s="66"/>
      <c r="L1513" s="37"/>
      <c r="M1513" s="37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</row>
    <row r="1514" spans="1:35" ht="24.95" customHeight="1">
      <c r="A1514" s="66"/>
      <c r="B1514" s="66"/>
      <c r="L1514" s="37"/>
      <c r="M1514" s="37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</row>
    <row r="1515" spans="1:35" ht="24.95" customHeight="1">
      <c r="A1515" s="66"/>
      <c r="B1515" s="66"/>
      <c r="L1515" s="37"/>
      <c r="M1515" s="37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</row>
    <row r="1516" spans="1:35" ht="24.95" customHeight="1">
      <c r="A1516" s="66"/>
      <c r="B1516" s="66"/>
      <c r="L1516" s="37"/>
      <c r="M1516" s="37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</row>
    <row r="1517" spans="1:35" ht="24.95" customHeight="1">
      <c r="A1517" s="66"/>
      <c r="B1517" s="66"/>
      <c r="L1517" s="37"/>
      <c r="M1517" s="3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</row>
    <row r="1518" spans="1:35" ht="24.95" customHeight="1">
      <c r="A1518" s="66"/>
      <c r="B1518" s="66"/>
      <c r="L1518" s="37"/>
      <c r="M1518" s="37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</row>
    <row r="1519" spans="1:35" ht="24.95" customHeight="1">
      <c r="A1519" s="66"/>
      <c r="B1519" s="66"/>
      <c r="L1519" s="37"/>
      <c r="M1519" s="37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</row>
    <row r="1520" spans="1:35" ht="24.95" customHeight="1">
      <c r="A1520" s="66"/>
      <c r="B1520" s="66"/>
      <c r="L1520" s="37"/>
      <c r="M1520" s="37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</row>
    <row r="1521" spans="1:35" ht="24.95" customHeight="1">
      <c r="A1521" s="66"/>
      <c r="B1521" s="66"/>
      <c r="L1521" s="37"/>
      <c r="M1521" s="37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</row>
    <row r="1522" spans="1:35" ht="24.95" customHeight="1">
      <c r="A1522" s="66"/>
      <c r="B1522" s="66"/>
      <c r="L1522" s="37"/>
      <c r="M1522" s="37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</row>
    <row r="1523" spans="1:35" ht="24.95" customHeight="1">
      <c r="A1523" s="66"/>
      <c r="B1523" s="66"/>
      <c r="L1523" s="37"/>
      <c r="M1523" s="37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</row>
    <row r="1524" spans="1:35" ht="24.95" customHeight="1">
      <c r="A1524" s="66"/>
      <c r="B1524" s="66"/>
      <c r="L1524" s="37"/>
      <c r="M1524" s="37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</row>
    <row r="1525" spans="1:35" ht="24.95" customHeight="1">
      <c r="A1525" s="66"/>
      <c r="B1525" s="66"/>
      <c r="L1525" s="37"/>
      <c r="M1525" s="37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</row>
    <row r="1526" spans="1:35" ht="24.95" customHeight="1">
      <c r="A1526" s="66"/>
      <c r="B1526" s="66"/>
      <c r="L1526" s="37"/>
      <c r="M1526" s="37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</row>
    <row r="1527" spans="1:35" ht="24.95" customHeight="1">
      <c r="A1527" s="66"/>
      <c r="B1527" s="66"/>
      <c r="L1527" s="37"/>
      <c r="M1527" s="3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</row>
    <row r="1528" spans="1:35" ht="24.95" customHeight="1">
      <c r="A1528" s="66"/>
      <c r="B1528" s="66"/>
      <c r="L1528" s="37"/>
      <c r="M1528" s="37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</row>
    <row r="1529" spans="1:35" ht="24.95" customHeight="1">
      <c r="A1529" s="66"/>
      <c r="B1529" s="66"/>
      <c r="L1529" s="37"/>
      <c r="M1529" s="37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</row>
    <row r="1530" spans="1:35" ht="24.95" customHeight="1">
      <c r="A1530" s="66"/>
      <c r="B1530" s="66"/>
      <c r="L1530" s="37"/>
      <c r="M1530" s="37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</row>
    <row r="1531" spans="1:35" ht="24.95" customHeight="1">
      <c r="A1531" s="66"/>
      <c r="B1531" s="66"/>
      <c r="L1531" s="37"/>
      <c r="M1531" s="37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</row>
    <row r="1532" spans="1:35" ht="24.95" customHeight="1">
      <c r="A1532" s="66"/>
      <c r="B1532" s="66"/>
      <c r="L1532" s="37"/>
      <c r="M1532" s="37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</row>
    <row r="1533" spans="1:35" ht="24.95" customHeight="1">
      <c r="A1533" s="66"/>
      <c r="B1533" s="66"/>
      <c r="L1533" s="37"/>
      <c r="M1533" s="37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</row>
    <row r="1534" spans="1:35" ht="24.95" customHeight="1">
      <c r="A1534" s="66"/>
      <c r="B1534" s="66"/>
      <c r="L1534" s="37"/>
      <c r="M1534" s="37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</row>
    <row r="1535" spans="1:35" ht="24.95" customHeight="1">
      <c r="A1535" s="66"/>
      <c r="B1535" s="66"/>
      <c r="L1535" s="37"/>
      <c r="M1535" s="37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</row>
    <row r="1536" spans="1:35" ht="24.95" customHeight="1">
      <c r="A1536" s="66"/>
      <c r="B1536" s="66"/>
      <c r="L1536" s="37"/>
      <c r="M1536" s="37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</row>
    <row r="1537" spans="1:35" ht="24.95" customHeight="1">
      <c r="A1537" s="66"/>
      <c r="B1537" s="66"/>
      <c r="L1537" s="37"/>
      <c r="M1537" s="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</row>
    <row r="1538" spans="1:35" ht="24.95" customHeight="1">
      <c r="A1538" s="66"/>
      <c r="B1538" s="66"/>
      <c r="L1538" s="37"/>
      <c r="M1538" s="37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</row>
    <row r="1539" spans="1:35" ht="24.95" customHeight="1">
      <c r="A1539" s="66"/>
      <c r="B1539" s="66"/>
      <c r="L1539" s="37"/>
      <c r="M1539" s="37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</row>
    <row r="1540" spans="1:35" ht="24.95" customHeight="1">
      <c r="A1540" s="66"/>
      <c r="B1540" s="66"/>
      <c r="L1540" s="37"/>
      <c r="M1540" s="37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</row>
    <row r="1541" spans="1:35" ht="24.95" customHeight="1">
      <c r="A1541" s="66"/>
      <c r="B1541" s="66"/>
      <c r="L1541" s="37"/>
      <c r="M1541" s="37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</row>
    <row r="1542" spans="1:35" ht="24.95" customHeight="1">
      <c r="A1542" s="66"/>
      <c r="B1542" s="66"/>
      <c r="L1542" s="37"/>
      <c r="M1542" s="37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</row>
    <row r="1543" spans="1:35" ht="24.95" customHeight="1">
      <c r="A1543" s="66"/>
      <c r="B1543" s="66"/>
      <c r="L1543" s="37"/>
      <c r="M1543" s="37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</row>
    <row r="1544" spans="1:35" ht="24.95" customHeight="1">
      <c r="A1544" s="66"/>
      <c r="B1544" s="66"/>
      <c r="L1544" s="37"/>
      <c r="M1544" s="37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</row>
    <row r="1545" spans="1:35" ht="24.95" customHeight="1">
      <c r="A1545" s="66"/>
      <c r="B1545" s="66"/>
      <c r="L1545" s="37"/>
      <c r="M1545" s="37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</row>
    <row r="1546" spans="1:35" ht="24.95" customHeight="1">
      <c r="A1546" s="66"/>
      <c r="B1546" s="66"/>
      <c r="L1546" s="37"/>
      <c r="M1546" s="37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</row>
    <row r="1547" spans="1:35" ht="24.95" customHeight="1">
      <c r="A1547" s="66"/>
      <c r="B1547" s="66"/>
      <c r="L1547" s="37"/>
      <c r="M1547" s="3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</row>
    <row r="1548" spans="1:35" ht="24.95" customHeight="1">
      <c r="A1548" s="66"/>
      <c r="B1548" s="66"/>
      <c r="L1548" s="37"/>
      <c r="M1548" s="37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</row>
    <row r="1549" spans="1:35" ht="24.95" customHeight="1">
      <c r="A1549" s="66"/>
      <c r="B1549" s="66"/>
      <c r="L1549" s="37"/>
      <c r="M1549" s="37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</row>
    <row r="1550" spans="1:35" ht="24.95" customHeight="1">
      <c r="A1550" s="66"/>
      <c r="B1550" s="66"/>
      <c r="L1550" s="37"/>
      <c r="M1550" s="37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</row>
    <row r="1551" spans="1:35" ht="24.95" customHeight="1">
      <c r="A1551" s="66"/>
      <c r="B1551" s="66"/>
      <c r="L1551" s="37"/>
      <c r="M1551" s="37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</row>
    <row r="1552" spans="1:35" ht="24.95" customHeight="1">
      <c r="A1552" s="66"/>
      <c r="B1552" s="66"/>
      <c r="L1552" s="37"/>
      <c r="M1552" s="37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</row>
    <row r="1553" spans="1:35" ht="24.95" customHeight="1">
      <c r="A1553" s="66"/>
      <c r="B1553" s="66"/>
      <c r="L1553" s="37"/>
      <c r="M1553" s="37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</row>
    <row r="1554" spans="1:35" ht="24.95" customHeight="1">
      <c r="A1554" s="66"/>
      <c r="B1554" s="66"/>
      <c r="L1554" s="37"/>
      <c r="M1554" s="37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</row>
    <row r="1555" spans="1:35" ht="24.95" customHeight="1">
      <c r="A1555" s="66"/>
      <c r="B1555" s="66"/>
      <c r="L1555" s="37"/>
      <c r="M1555" s="37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</row>
    <row r="1556" spans="1:35" ht="24.95" customHeight="1">
      <c r="A1556" s="66"/>
      <c r="B1556" s="66"/>
      <c r="L1556" s="37"/>
      <c r="M1556" s="37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</row>
    <row r="1557" spans="1:35" ht="24.95" customHeight="1">
      <c r="A1557" s="66"/>
      <c r="B1557" s="66"/>
      <c r="L1557" s="37"/>
      <c r="M1557" s="3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</row>
    <row r="1558" spans="1:35" ht="24.95" customHeight="1">
      <c r="A1558" s="66"/>
      <c r="B1558" s="66"/>
      <c r="L1558" s="37"/>
      <c r="M1558" s="37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</row>
    <row r="1559" spans="1:35" ht="24.95" customHeight="1">
      <c r="A1559" s="66"/>
      <c r="B1559" s="66"/>
      <c r="L1559" s="37"/>
      <c r="M1559" s="37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</row>
    <row r="1560" spans="1:35" ht="24.95" customHeight="1">
      <c r="A1560" s="66"/>
      <c r="B1560" s="66"/>
      <c r="L1560" s="37"/>
      <c r="M1560" s="37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</row>
    <row r="1561" spans="1:35" ht="24.95" customHeight="1">
      <c r="A1561" s="66"/>
      <c r="B1561" s="66"/>
      <c r="L1561" s="37"/>
      <c r="M1561" s="37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</row>
    <row r="1562" spans="1:35" ht="24.95" customHeight="1">
      <c r="A1562" s="66"/>
      <c r="B1562" s="66"/>
      <c r="L1562" s="37"/>
      <c r="M1562" s="37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</row>
    <row r="1563" spans="1:35" ht="24.95" customHeight="1">
      <c r="A1563" s="66"/>
      <c r="B1563" s="66"/>
      <c r="L1563" s="37"/>
      <c r="M1563" s="37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</row>
    <row r="1564" spans="1:35" ht="24.95" customHeight="1">
      <c r="A1564" s="66"/>
      <c r="B1564" s="66"/>
      <c r="L1564" s="37"/>
      <c r="M1564" s="37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</row>
    <row r="1565" spans="1:35" ht="24.95" customHeight="1">
      <c r="A1565" s="66"/>
      <c r="B1565" s="66"/>
      <c r="L1565" s="37"/>
      <c r="M1565" s="37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</row>
    <row r="1566" spans="1:35" ht="24.95" customHeight="1">
      <c r="A1566" s="66"/>
      <c r="B1566" s="66"/>
      <c r="L1566" s="37"/>
      <c r="M1566" s="37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</row>
    <row r="1567" spans="1:35" ht="24.95" customHeight="1">
      <c r="A1567" s="66"/>
      <c r="B1567" s="66"/>
      <c r="L1567" s="37"/>
      <c r="M1567" s="3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</row>
    <row r="1568" spans="1:35" ht="24.95" customHeight="1">
      <c r="A1568" s="66"/>
      <c r="B1568" s="66"/>
      <c r="L1568" s="37"/>
      <c r="M1568" s="37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</row>
    <row r="1569" spans="1:35" ht="24.95" customHeight="1">
      <c r="A1569" s="66"/>
      <c r="B1569" s="66"/>
      <c r="L1569" s="37"/>
      <c r="M1569" s="37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</row>
    <row r="1570" spans="1:35" ht="24.95" customHeight="1">
      <c r="A1570" s="66"/>
      <c r="B1570" s="66"/>
      <c r="L1570" s="37"/>
      <c r="M1570" s="37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</row>
    <row r="1571" spans="1:35" ht="24.95" customHeight="1">
      <c r="A1571" s="66"/>
      <c r="B1571" s="66"/>
      <c r="L1571" s="37"/>
      <c r="M1571" s="37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</row>
    <row r="1572" spans="1:35" ht="24.95" customHeight="1">
      <c r="A1572" s="66"/>
      <c r="B1572" s="66"/>
      <c r="L1572" s="37"/>
      <c r="M1572" s="37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</row>
    <row r="1573" spans="1:35" ht="24.95" customHeight="1">
      <c r="A1573" s="66"/>
      <c r="B1573" s="66"/>
      <c r="L1573" s="37"/>
      <c r="M1573" s="37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</row>
    <row r="1574" spans="1:35" ht="24.95" customHeight="1">
      <c r="A1574" s="66"/>
      <c r="B1574" s="66"/>
      <c r="L1574" s="37"/>
      <c r="M1574" s="37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</row>
    <row r="1575" spans="1:35" ht="24.95" customHeight="1">
      <c r="A1575" s="66"/>
      <c r="B1575" s="66"/>
      <c r="L1575" s="37"/>
      <c r="M1575" s="37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</row>
    <row r="1576" spans="1:35" ht="24.95" customHeight="1">
      <c r="A1576" s="66"/>
      <c r="B1576" s="66"/>
      <c r="L1576" s="37"/>
      <c r="M1576" s="37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</row>
    <row r="1577" spans="1:35" ht="24.95" customHeight="1">
      <c r="A1577" s="66"/>
      <c r="B1577" s="66"/>
      <c r="L1577" s="37"/>
      <c r="M1577" s="3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</row>
    <row r="1578" spans="1:35" ht="24.95" customHeight="1">
      <c r="A1578" s="66"/>
      <c r="B1578" s="66"/>
      <c r="L1578" s="37"/>
      <c r="M1578" s="37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</row>
    <row r="1579" spans="1:35" ht="24.95" customHeight="1">
      <c r="A1579" s="66"/>
      <c r="B1579" s="66"/>
      <c r="L1579" s="37"/>
      <c r="M1579" s="37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</row>
    <row r="1580" spans="1:35" ht="24.95" customHeight="1">
      <c r="A1580" s="66"/>
      <c r="B1580" s="66"/>
      <c r="L1580" s="37"/>
      <c r="M1580" s="37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</row>
    <row r="1581" spans="1:35" ht="24.95" customHeight="1">
      <c r="A1581" s="66"/>
      <c r="B1581" s="66"/>
      <c r="L1581" s="37"/>
      <c r="M1581" s="37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</row>
    <row r="1582" spans="1:35" ht="24.95" customHeight="1">
      <c r="A1582" s="66"/>
      <c r="B1582" s="66"/>
      <c r="L1582" s="37"/>
      <c r="M1582" s="37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</row>
    <row r="1583" spans="1:35" ht="24.95" customHeight="1">
      <c r="A1583" s="66"/>
      <c r="B1583" s="66"/>
      <c r="L1583" s="37"/>
      <c r="M1583" s="37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</row>
    <row r="1584" spans="1:35" ht="24.95" customHeight="1">
      <c r="A1584" s="66"/>
      <c r="B1584" s="66"/>
      <c r="L1584" s="37"/>
      <c r="M1584" s="37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</row>
    <row r="1585" spans="1:35" ht="24.95" customHeight="1">
      <c r="A1585" s="66"/>
      <c r="B1585" s="66"/>
      <c r="L1585" s="37"/>
      <c r="M1585" s="37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</row>
    <row r="1586" spans="1:35" ht="24.95" customHeight="1">
      <c r="A1586" s="66"/>
      <c r="B1586" s="66"/>
      <c r="L1586" s="37"/>
      <c r="M1586" s="37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</row>
    <row r="1587" spans="1:35" ht="24.95" customHeight="1">
      <c r="A1587" s="66"/>
      <c r="B1587" s="66"/>
      <c r="L1587" s="37"/>
      <c r="M1587" s="3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</row>
    <row r="1588" spans="1:35" ht="24.95" customHeight="1">
      <c r="A1588" s="66"/>
      <c r="B1588" s="66"/>
      <c r="L1588" s="37"/>
      <c r="M1588" s="37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</row>
    <row r="1589" spans="1:35" ht="24.95" customHeight="1">
      <c r="A1589" s="66"/>
      <c r="B1589" s="66"/>
      <c r="L1589" s="37"/>
      <c r="M1589" s="37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</row>
    <row r="1590" spans="1:35" ht="24.95" customHeight="1">
      <c r="A1590" s="66"/>
      <c r="B1590" s="66"/>
      <c r="L1590" s="37"/>
      <c r="M1590" s="37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</row>
    <row r="1591" spans="1:35" ht="24.95" customHeight="1">
      <c r="A1591" s="66"/>
      <c r="B1591" s="66"/>
      <c r="L1591" s="37"/>
      <c r="M1591" s="37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</row>
    <row r="1592" spans="1:35" ht="24.95" customHeight="1">
      <c r="A1592" s="66"/>
      <c r="B1592" s="66"/>
      <c r="L1592" s="37"/>
      <c r="M1592" s="37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</row>
    <row r="1593" spans="1:35" ht="24.95" customHeight="1">
      <c r="A1593" s="66"/>
      <c r="B1593" s="66"/>
      <c r="L1593" s="37"/>
      <c r="M1593" s="37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</row>
    <row r="1594" spans="1:35" ht="24.95" customHeight="1">
      <c r="A1594" s="66"/>
      <c r="B1594" s="66"/>
      <c r="L1594" s="37"/>
      <c r="M1594" s="37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</row>
    <row r="1595" spans="1:35" ht="24.95" customHeight="1">
      <c r="A1595" s="66"/>
      <c r="B1595" s="66"/>
      <c r="L1595" s="37"/>
      <c r="M1595" s="37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</row>
    <row r="1596" spans="1:35" ht="24.95" customHeight="1">
      <c r="A1596" s="66"/>
      <c r="B1596" s="66"/>
      <c r="L1596" s="37"/>
      <c r="M1596" s="37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</row>
    <row r="1597" spans="1:35" ht="24.95" customHeight="1">
      <c r="A1597" s="66"/>
      <c r="B1597" s="66"/>
      <c r="L1597" s="37"/>
      <c r="M1597" s="3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</row>
    <row r="1598" spans="1:35" ht="24.95" customHeight="1">
      <c r="A1598" s="66"/>
      <c r="B1598" s="66"/>
      <c r="L1598" s="37"/>
      <c r="M1598" s="37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</row>
    <row r="1599" spans="1:35" ht="24.95" customHeight="1">
      <c r="A1599" s="66"/>
      <c r="B1599" s="66"/>
      <c r="L1599" s="37"/>
      <c r="M1599" s="37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</row>
    <row r="1600" spans="1:35" ht="24.95" customHeight="1">
      <c r="A1600" s="66"/>
      <c r="B1600" s="66"/>
      <c r="L1600" s="37"/>
      <c r="M1600" s="37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</row>
    <row r="1601" spans="1:35" ht="24.95" customHeight="1">
      <c r="A1601" s="66"/>
      <c r="B1601" s="66"/>
      <c r="L1601" s="37"/>
      <c r="M1601" s="37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</row>
    <row r="1602" spans="1:35" ht="24.95" customHeight="1">
      <c r="A1602" s="66"/>
      <c r="B1602" s="66"/>
      <c r="L1602" s="37"/>
      <c r="M1602" s="37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</row>
    <row r="1603" spans="1:35" ht="24.95" customHeight="1">
      <c r="A1603" s="66"/>
      <c r="B1603" s="66"/>
      <c r="L1603" s="37"/>
      <c r="M1603" s="37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</row>
    <row r="1604" spans="1:35" ht="24.95" customHeight="1">
      <c r="A1604" s="66"/>
      <c r="B1604" s="66"/>
      <c r="L1604" s="37"/>
      <c r="M1604" s="37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</row>
    <row r="1605" spans="1:35" ht="24.95" customHeight="1">
      <c r="A1605" s="66"/>
      <c r="B1605" s="66"/>
      <c r="L1605" s="37"/>
      <c r="M1605" s="37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</row>
    <row r="1606" spans="1:35" ht="24.95" customHeight="1">
      <c r="A1606" s="66"/>
      <c r="B1606" s="66"/>
      <c r="L1606" s="37"/>
      <c r="M1606" s="37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</row>
    <row r="1607" spans="1:35" ht="24.95" customHeight="1">
      <c r="A1607" s="66"/>
      <c r="B1607" s="66"/>
      <c r="L1607" s="37"/>
      <c r="M1607" s="3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</row>
    <row r="1608" spans="1:35" ht="24.95" customHeight="1">
      <c r="A1608" s="66"/>
      <c r="B1608" s="66"/>
      <c r="L1608" s="37"/>
      <c r="M1608" s="37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</row>
    <row r="1609" spans="1:35" ht="24.95" customHeight="1">
      <c r="A1609" s="66"/>
      <c r="B1609" s="66"/>
      <c r="L1609" s="37"/>
      <c r="M1609" s="37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</row>
    <row r="1610" spans="1:35" ht="24.95" customHeight="1">
      <c r="A1610" s="66"/>
      <c r="B1610" s="66"/>
      <c r="L1610" s="37"/>
      <c r="M1610" s="37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</row>
    <row r="1611" spans="1:35" ht="24.95" customHeight="1">
      <c r="A1611" s="66"/>
      <c r="B1611" s="66"/>
      <c r="L1611" s="37"/>
      <c r="M1611" s="37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</row>
    <row r="1612" spans="1:35" ht="24.95" customHeight="1">
      <c r="A1612" s="66"/>
      <c r="B1612" s="66"/>
      <c r="L1612" s="37"/>
      <c r="M1612" s="37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</row>
    <row r="1613" spans="1:35" ht="24.95" customHeight="1">
      <c r="A1613" s="66"/>
      <c r="B1613" s="66"/>
      <c r="L1613" s="37"/>
      <c r="M1613" s="37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</row>
    <row r="1614" spans="1:35" ht="24.95" customHeight="1">
      <c r="A1614" s="66"/>
      <c r="B1614" s="66"/>
      <c r="L1614" s="37"/>
      <c r="M1614" s="37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</row>
    <row r="1615" spans="1:35" ht="24.95" customHeight="1">
      <c r="A1615" s="66"/>
      <c r="B1615" s="66"/>
      <c r="L1615" s="37"/>
      <c r="M1615" s="37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</row>
    <row r="1616" spans="1:35" ht="24.95" customHeight="1">
      <c r="A1616" s="66"/>
      <c r="B1616" s="66"/>
      <c r="L1616" s="37"/>
      <c r="M1616" s="37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</row>
    <row r="1617" spans="1:35" ht="24.95" customHeight="1">
      <c r="A1617" s="66"/>
      <c r="B1617" s="66"/>
      <c r="L1617" s="37"/>
      <c r="M1617" s="3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</row>
    <row r="1618" spans="1:35" ht="24.95" customHeight="1">
      <c r="A1618" s="66"/>
      <c r="B1618" s="66"/>
      <c r="L1618" s="37"/>
      <c r="M1618" s="37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</row>
    <row r="1619" spans="1:35" ht="24.95" customHeight="1">
      <c r="A1619" s="66"/>
      <c r="B1619" s="66"/>
      <c r="L1619" s="37"/>
      <c r="M1619" s="37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</row>
    <row r="1620" spans="1:35" ht="24.95" customHeight="1">
      <c r="A1620" s="66"/>
      <c r="B1620" s="66"/>
      <c r="L1620" s="37"/>
      <c r="M1620" s="37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</row>
    <row r="1621" spans="1:35" ht="24.95" customHeight="1">
      <c r="A1621" s="66"/>
      <c r="B1621" s="66"/>
      <c r="L1621" s="37"/>
      <c r="M1621" s="37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</row>
    <row r="1622" spans="1:35" ht="24.95" customHeight="1">
      <c r="A1622" s="66"/>
      <c r="B1622" s="66"/>
      <c r="L1622" s="37"/>
      <c r="M1622" s="37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</row>
    <row r="1623" spans="1:35" ht="24.95" customHeight="1">
      <c r="A1623" s="66"/>
      <c r="B1623" s="66"/>
      <c r="L1623" s="37"/>
      <c r="M1623" s="37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</row>
    <row r="1624" spans="1:35" ht="24.95" customHeight="1">
      <c r="A1624" s="66"/>
      <c r="B1624" s="66"/>
      <c r="L1624" s="37"/>
      <c r="M1624" s="37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</row>
    <row r="1625" spans="1:35" ht="24.95" customHeight="1">
      <c r="A1625" s="66"/>
      <c r="B1625" s="66"/>
      <c r="L1625" s="37"/>
      <c r="M1625" s="37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</row>
    <row r="1626" spans="1:35" ht="24.95" customHeight="1">
      <c r="A1626" s="66"/>
      <c r="B1626" s="66"/>
      <c r="L1626" s="37"/>
      <c r="M1626" s="37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</row>
    <row r="1627" spans="1:35" ht="24.95" customHeight="1">
      <c r="A1627" s="66"/>
      <c r="B1627" s="66"/>
      <c r="L1627" s="37"/>
      <c r="M1627" s="3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</row>
    <row r="1628" spans="1:35" ht="24.95" customHeight="1">
      <c r="A1628" s="66"/>
      <c r="B1628" s="66"/>
      <c r="L1628" s="37"/>
      <c r="M1628" s="37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</row>
    <row r="1629" spans="1:35" ht="24.95" customHeight="1">
      <c r="A1629" s="66"/>
      <c r="B1629" s="66"/>
      <c r="L1629" s="37"/>
      <c r="M1629" s="37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</row>
    <row r="1630" spans="1:35" ht="24.95" customHeight="1">
      <c r="A1630" s="66"/>
      <c r="B1630" s="66"/>
      <c r="L1630" s="37"/>
      <c r="M1630" s="37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</row>
    <row r="1631" spans="1:35" ht="24.95" customHeight="1">
      <c r="A1631" s="66"/>
      <c r="B1631" s="66"/>
      <c r="L1631" s="37"/>
      <c r="M1631" s="37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</row>
    <row r="1632" spans="1:35" ht="24.95" customHeight="1">
      <c r="A1632" s="66"/>
      <c r="B1632" s="66"/>
      <c r="L1632" s="37"/>
      <c r="M1632" s="37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</row>
    <row r="1633" spans="1:35" ht="24.95" customHeight="1">
      <c r="A1633" s="66"/>
      <c r="B1633" s="66"/>
      <c r="L1633" s="37"/>
      <c r="M1633" s="37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</row>
    <row r="1634" spans="1:35" ht="24.95" customHeight="1">
      <c r="A1634" s="66"/>
      <c r="B1634" s="66"/>
      <c r="L1634" s="37"/>
      <c r="M1634" s="37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</row>
    <row r="1635" spans="1:35" ht="24.95" customHeight="1">
      <c r="A1635" s="66"/>
      <c r="B1635" s="66"/>
      <c r="L1635" s="37"/>
      <c r="M1635" s="37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</row>
    <row r="1636" spans="1:35" ht="24.95" customHeight="1">
      <c r="A1636" s="66"/>
      <c r="B1636" s="66"/>
      <c r="L1636" s="37"/>
      <c r="M1636" s="37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</row>
    <row r="1637" spans="1:35" ht="24.95" customHeight="1">
      <c r="A1637" s="66"/>
      <c r="B1637" s="66"/>
      <c r="L1637" s="37"/>
      <c r="M1637" s="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</row>
    <row r="1638" spans="1:35" ht="24.95" customHeight="1">
      <c r="A1638" s="66"/>
      <c r="B1638" s="66"/>
      <c r="L1638" s="37"/>
      <c r="M1638" s="37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</row>
    <row r="1639" spans="1:35" ht="24.95" customHeight="1">
      <c r="A1639" s="66"/>
      <c r="B1639" s="66"/>
      <c r="L1639" s="37"/>
      <c r="M1639" s="37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</row>
    <row r="1640" spans="1:35" ht="24.95" customHeight="1">
      <c r="A1640" s="66"/>
      <c r="B1640" s="66"/>
      <c r="L1640" s="37"/>
      <c r="M1640" s="37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</row>
    <row r="1641" spans="1:35" ht="24.95" customHeight="1">
      <c r="A1641" s="66"/>
      <c r="B1641" s="66"/>
      <c r="L1641" s="37"/>
      <c r="M1641" s="37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</row>
    <row r="1642" spans="1:35" ht="24.95" customHeight="1">
      <c r="A1642" s="66"/>
      <c r="B1642" s="66"/>
      <c r="L1642" s="37"/>
      <c r="M1642" s="37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</row>
    <row r="1643" spans="1:35" ht="24.95" customHeight="1">
      <c r="A1643" s="66"/>
      <c r="B1643" s="66"/>
      <c r="L1643" s="37"/>
      <c r="M1643" s="37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</row>
    <row r="1644" spans="1:35" ht="24.95" customHeight="1">
      <c r="A1644" s="66"/>
      <c r="B1644" s="66"/>
      <c r="L1644" s="37"/>
      <c r="M1644" s="37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</row>
    <row r="1645" spans="1:35" ht="24.95" customHeight="1">
      <c r="A1645" s="66"/>
      <c r="B1645" s="66"/>
      <c r="L1645" s="37"/>
      <c r="M1645" s="37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</row>
    <row r="1646" spans="1:35" ht="24.95" customHeight="1">
      <c r="A1646" s="66"/>
      <c r="B1646" s="66"/>
      <c r="L1646" s="37"/>
      <c r="M1646" s="37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</row>
    <row r="1647" spans="1:35" ht="24.95" customHeight="1">
      <c r="A1647" s="66"/>
      <c r="B1647" s="66"/>
      <c r="L1647" s="37"/>
      <c r="M1647" s="3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</row>
    <row r="1648" spans="1:35" ht="24.95" customHeight="1">
      <c r="A1648" s="66"/>
      <c r="B1648" s="66"/>
      <c r="L1648" s="37"/>
      <c r="M1648" s="37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</row>
    <row r="1649" spans="1:35" ht="24.95" customHeight="1">
      <c r="A1649" s="66"/>
      <c r="B1649" s="66"/>
      <c r="L1649" s="37"/>
      <c r="M1649" s="37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</row>
    <row r="1650" spans="1:35" ht="24.95" customHeight="1">
      <c r="A1650" s="66"/>
      <c r="B1650" s="66"/>
      <c r="L1650" s="37"/>
      <c r="M1650" s="37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</row>
    <row r="1651" spans="1:35" ht="24.95" customHeight="1">
      <c r="A1651" s="66"/>
      <c r="B1651" s="66"/>
      <c r="L1651" s="37"/>
      <c r="M1651" s="37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</row>
    <row r="1652" spans="1:35" ht="24.95" customHeight="1">
      <c r="A1652" s="66"/>
      <c r="B1652" s="66"/>
      <c r="L1652" s="37"/>
      <c r="M1652" s="37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</row>
    <row r="1653" spans="1:35" ht="24.95" customHeight="1">
      <c r="A1653" s="66"/>
      <c r="B1653" s="66"/>
      <c r="L1653" s="37"/>
      <c r="M1653" s="37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</row>
    <row r="1654" spans="1:35" ht="24.95" customHeight="1">
      <c r="A1654" s="66"/>
      <c r="B1654" s="66"/>
      <c r="L1654" s="37"/>
      <c r="M1654" s="37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</row>
    <row r="1655" spans="1:35" ht="24.95" customHeight="1">
      <c r="A1655" s="66"/>
      <c r="B1655" s="66"/>
      <c r="L1655" s="37"/>
      <c r="M1655" s="37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</row>
    <row r="1656" spans="1:35" ht="24.95" customHeight="1">
      <c r="A1656" s="66"/>
      <c r="B1656" s="66"/>
      <c r="L1656" s="37"/>
      <c r="M1656" s="37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</row>
    <row r="1657" spans="1:35" ht="24.95" customHeight="1">
      <c r="A1657" s="66"/>
      <c r="B1657" s="66"/>
      <c r="L1657" s="37"/>
      <c r="M1657" s="3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</row>
    <row r="1658" spans="1:35" ht="24.95" customHeight="1">
      <c r="A1658" s="66"/>
      <c r="B1658" s="66"/>
      <c r="L1658" s="37"/>
      <c r="M1658" s="37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</row>
    <row r="1659" spans="1:35" ht="24.95" customHeight="1">
      <c r="A1659" s="66"/>
      <c r="B1659" s="66"/>
      <c r="L1659" s="37"/>
      <c r="M1659" s="37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</row>
    <row r="1660" spans="1:35" ht="24.95" customHeight="1">
      <c r="A1660" s="66"/>
      <c r="B1660" s="66"/>
      <c r="L1660" s="37"/>
      <c r="M1660" s="37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</row>
    <row r="1661" spans="1:35" ht="24.95" customHeight="1">
      <c r="A1661" s="66"/>
      <c r="B1661" s="66"/>
      <c r="L1661" s="37"/>
      <c r="M1661" s="37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</row>
    <row r="1662" spans="1:35" ht="24.95" customHeight="1">
      <c r="A1662" s="66"/>
      <c r="B1662" s="66"/>
      <c r="L1662" s="37"/>
      <c r="M1662" s="37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</row>
    <row r="1663" spans="1:35" ht="24.95" customHeight="1">
      <c r="A1663" s="66"/>
      <c r="B1663" s="66"/>
      <c r="L1663" s="37"/>
      <c r="M1663" s="37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</row>
    <row r="1664" spans="1:35" ht="24.95" customHeight="1">
      <c r="A1664" s="66"/>
      <c r="B1664" s="66"/>
      <c r="L1664" s="37"/>
      <c r="M1664" s="37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</row>
    <row r="1665" spans="1:35" ht="24.95" customHeight="1">
      <c r="A1665" s="66"/>
      <c r="B1665" s="66"/>
      <c r="L1665" s="37"/>
      <c r="M1665" s="37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</row>
    <row r="1666" spans="1:35" ht="24.95" customHeight="1">
      <c r="A1666" s="66"/>
      <c r="B1666" s="66"/>
      <c r="L1666" s="37"/>
      <c r="M1666" s="37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</row>
    <row r="1667" spans="1:35" ht="24.95" customHeight="1">
      <c r="A1667" s="66"/>
      <c r="B1667" s="66"/>
      <c r="L1667" s="37"/>
      <c r="M1667" s="3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</row>
    <row r="1668" spans="1:35" ht="24.95" customHeight="1">
      <c r="A1668" s="66"/>
      <c r="B1668" s="66"/>
      <c r="L1668" s="37"/>
      <c r="M1668" s="37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</row>
    <row r="1669" spans="1:35" ht="24.95" customHeight="1">
      <c r="A1669" s="66"/>
      <c r="B1669" s="66"/>
      <c r="L1669" s="37"/>
      <c r="M1669" s="37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</row>
    <row r="1670" spans="1:35" ht="24.95" customHeight="1">
      <c r="A1670" s="66"/>
      <c r="B1670" s="66"/>
      <c r="L1670" s="37"/>
      <c r="M1670" s="37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</row>
    <row r="1671" spans="1:35" ht="24.95" customHeight="1">
      <c r="A1671" s="66"/>
      <c r="B1671" s="66"/>
      <c r="L1671" s="37"/>
      <c r="M1671" s="37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</row>
    <row r="1672" spans="1:35" ht="24.95" customHeight="1">
      <c r="A1672" s="66"/>
      <c r="B1672" s="66"/>
      <c r="L1672" s="37"/>
      <c r="M1672" s="37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</row>
    <row r="1673" spans="1:35" ht="24.95" customHeight="1">
      <c r="A1673" s="66"/>
      <c r="B1673" s="66"/>
      <c r="L1673" s="37"/>
      <c r="M1673" s="37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</row>
    <row r="1674" spans="1:35" ht="24.95" customHeight="1">
      <c r="A1674" s="66"/>
      <c r="B1674" s="66"/>
      <c r="L1674" s="37"/>
      <c r="M1674" s="37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</row>
    <row r="1675" spans="1:35" ht="24.95" customHeight="1">
      <c r="A1675" s="66"/>
      <c r="B1675" s="66"/>
      <c r="L1675" s="37"/>
      <c r="M1675" s="37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</row>
    <row r="1676" spans="1:35" ht="24.95" customHeight="1">
      <c r="A1676" s="66"/>
      <c r="B1676" s="66"/>
      <c r="L1676" s="37"/>
      <c r="M1676" s="37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</row>
    <row r="1677" spans="1:35" ht="24.95" customHeight="1">
      <c r="A1677" s="66"/>
      <c r="B1677" s="66"/>
      <c r="L1677" s="37"/>
      <c r="M1677" s="3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</row>
    <row r="1678" spans="1:35" ht="24.95" customHeight="1">
      <c r="A1678" s="66"/>
      <c r="B1678" s="66"/>
      <c r="L1678" s="37"/>
      <c r="M1678" s="37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</row>
    <row r="1679" spans="1:35" ht="24.95" customHeight="1">
      <c r="A1679" s="66"/>
      <c r="B1679" s="66"/>
      <c r="L1679" s="37"/>
      <c r="M1679" s="37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</row>
    <row r="1680" spans="1:35" ht="24.95" customHeight="1">
      <c r="A1680" s="66"/>
      <c r="B1680" s="66"/>
      <c r="L1680" s="37"/>
      <c r="M1680" s="37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</row>
    <row r="1681" spans="1:35" ht="24.95" customHeight="1">
      <c r="A1681" s="66"/>
      <c r="B1681" s="66"/>
      <c r="L1681" s="37"/>
      <c r="M1681" s="37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</row>
    <row r="1682" spans="1:35" ht="24.95" customHeight="1">
      <c r="A1682" s="66"/>
      <c r="B1682" s="66"/>
      <c r="L1682" s="37"/>
      <c r="M1682" s="37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</row>
    <row r="1683" spans="1:35" ht="24.95" customHeight="1">
      <c r="A1683" s="66"/>
      <c r="B1683" s="66"/>
      <c r="L1683" s="37"/>
      <c r="M1683" s="37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</row>
    <row r="1684" spans="1:35" ht="24.95" customHeight="1">
      <c r="A1684" s="66"/>
      <c r="B1684" s="66"/>
      <c r="L1684" s="37"/>
      <c r="M1684" s="37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</row>
    <row r="1685" spans="1:35" ht="24.95" customHeight="1">
      <c r="A1685" s="66"/>
      <c r="B1685" s="66"/>
      <c r="L1685" s="37"/>
      <c r="M1685" s="37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</row>
    <row r="1686" spans="1:35" ht="24.95" customHeight="1">
      <c r="A1686" s="66"/>
      <c r="B1686" s="66"/>
      <c r="L1686" s="37"/>
      <c r="M1686" s="37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</row>
    <row r="1687" spans="1:35" ht="24.95" customHeight="1">
      <c r="A1687" s="66"/>
      <c r="B1687" s="66"/>
      <c r="L1687" s="37"/>
      <c r="M1687" s="3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</row>
    <row r="1688" spans="1:35" ht="24.95" customHeight="1">
      <c r="A1688" s="66"/>
      <c r="B1688" s="66"/>
      <c r="L1688" s="37"/>
      <c r="M1688" s="37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</row>
    <row r="1689" spans="1:35" ht="24.95" customHeight="1">
      <c r="A1689" s="66"/>
      <c r="B1689" s="66"/>
      <c r="L1689" s="37"/>
      <c r="M1689" s="37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</row>
    <row r="1690" spans="1:35" ht="24.95" customHeight="1">
      <c r="A1690" s="66"/>
      <c r="B1690" s="66"/>
      <c r="L1690" s="37"/>
      <c r="M1690" s="37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</row>
    <row r="1691" spans="1:35" ht="24.95" customHeight="1">
      <c r="A1691" s="66"/>
      <c r="B1691" s="66"/>
      <c r="L1691" s="37"/>
      <c r="M1691" s="37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</row>
    <row r="1692" spans="1:35" ht="24.95" customHeight="1">
      <c r="A1692" s="66"/>
      <c r="B1692" s="66"/>
      <c r="L1692" s="37"/>
      <c r="M1692" s="37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</row>
    <row r="1693" spans="1:35" ht="24.95" customHeight="1">
      <c r="A1693" s="66"/>
      <c r="B1693" s="66"/>
      <c r="L1693" s="37"/>
      <c r="M1693" s="37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</row>
    <row r="1694" spans="1:35" ht="24.95" customHeight="1">
      <c r="A1694" s="66"/>
      <c r="B1694" s="66"/>
      <c r="L1694" s="37"/>
      <c r="M1694" s="37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</row>
    <row r="1695" spans="1:35" ht="24.95" customHeight="1">
      <c r="A1695" s="66"/>
      <c r="B1695" s="66"/>
      <c r="L1695" s="37"/>
      <c r="M1695" s="37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</row>
    <row r="1696" spans="1:35" ht="24.95" customHeight="1">
      <c r="A1696" s="66"/>
      <c r="B1696" s="66"/>
      <c r="L1696" s="37"/>
      <c r="M1696" s="37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</row>
    <row r="1697" spans="1:35" ht="24.95" customHeight="1">
      <c r="A1697" s="66"/>
      <c r="B1697" s="66"/>
      <c r="L1697" s="37"/>
      <c r="M1697" s="3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</row>
    <row r="1698" spans="1:35" ht="24.95" customHeight="1">
      <c r="A1698" s="66"/>
      <c r="B1698" s="66"/>
      <c r="L1698" s="37"/>
      <c r="M1698" s="37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</row>
    <row r="1699" spans="1:35" ht="24.95" customHeight="1">
      <c r="A1699" s="66"/>
      <c r="B1699" s="66"/>
      <c r="L1699" s="37"/>
      <c r="M1699" s="37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</row>
    <row r="1700" spans="1:35" ht="24.95" customHeight="1">
      <c r="A1700" s="66"/>
      <c r="B1700" s="66"/>
      <c r="L1700" s="37"/>
      <c r="M1700" s="37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</row>
    <row r="1701" spans="1:35" ht="24.95" customHeight="1">
      <c r="A1701" s="66"/>
      <c r="B1701" s="66"/>
      <c r="L1701" s="37"/>
      <c r="M1701" s="37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</row>
    <row r="1702" spans="1:35" ht="24.95" customHeight="1">
      <c r="A1702" s="66"/>
      <c r="B1702" s="66"/>
      <c r="L1702" s="37"/>
      <c r="M1702" s="37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</row>
    <row r="1703" spans="1:35" ht="24.95" customHeight="1">
      <c r="A1703" s="66"/>
      <c r="B1703" s="66"/>
      <c r="L1703" s="37"/>
      <c r="M1703" s="37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</row>
    <row r="1704" spans="1:35" ht="24.95" customHeight="1">
      <c r="A1704" s="66"/>
      <c r="B1704" s="66"/>
      <c r="L1704" s="37"/>
      <c r="M1704" s="37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</row>
    <row r="1705" spans="1:35" ht="24.95" customHeight="1">
      <c r="A1705" s="66"/>
      <c r="B1705" s="66"/>
      <c r="L1705" s="37"/>
      <c r="M1705" s="37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</row>
    <row r="1706" spans="1:35" ht="24.95" customHeight="1">
      <c r="A1706" s="66"/>
      <c r="B1706" s="66"/>
      <c r="L1706" s="37"/>
      <c r="M1706" s="37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</row>
    <row r="1707" spans="1:35" ht="24.95" customHeight="1">
      <c r="A1707" s="66"/>
      <c r="B1707" s="66"/>
      <c r="L1707" s="37"/>
      <c r="M1707" s="3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</row>
    <row r="1708" spans="1:35" ht="24.95" customHeight="1">
      <c r="A1708" s="66"/>
      <c r="B1708" s="66"/>
      <c r="L1708" s="37"/>
      <c r="M1708" s="37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</row>
    <row r="1709" spans="1:35" ht="24.95" customHeight="1">
      <c r="A1709" s="66"/>
      <c r="B1709" s="66"/>
      <c r="L1709" s="37"/>
      <c r="M1709" s="37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</row>
    <row r="1710" spans="1:35" ht="24.95" customHeight="1">
      <c r="A1710" s="66"/>
      <c r="B1710" s="66"/>
      <c r="L1710" s="37"/>
      <c r="M1710" s="37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</row>
    <row r="1711" spans="1:35" ht="24.95" customHeight="1">
      <c r="A1711" s="66"/>
      <c r="B1711" s="66"/>
      <c r="L1711" s="37"/>
      <c r="M1711" s="37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</row>
    <row r="1712" spans="1:35" ht="24.95" customHeight="1">
      <c r="A1712" s="66"/>
      <c r="B1712" s="66"/>
      <c r="L1712" s="37"/>
      <c r="M1712" s="37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</row>
    <row r="1713" spans="1:35" ht="24.95" customHeight="1">
      <c r="A1713" s="66"/>
      <c r="B1713" s="66"/>
      <c r="L1713" s="37"/>
      <c r="M1713" s="37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</row>
    <row r="1714" spans="1:35" ht="24.95" customHeight="1">
      <c r="A1714" s="66"/>
      <c r="B1714" s="66"/>
      <c r="L1714" s="37"/>
      <c r="M1714" s="37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</row>
    <row r="1715" spans="1:35" ht="24.95" customHeight="1">
      <c r="A1715" s="66"/>
      <c r="B1715" s="66"/>
      <c r="L1715" s="37"/>
      <c r="M1715" s="37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</row>
    <row r="1716" spans="1:35" ht="24.95" customHeight="1">
      <c r="A1716" s="66"/>
      <c r="B1716" s="66"/>
      <c r="L1716" s="37"/>
      <c r="M1716" s="37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</row>
    <row r="1717" spans="1:35" ht="24.95" customHeight="1">
      <c r="A1717" s="66"/>
      <c r="B1717" s="66"/>
      <c r="L1717" s="37"/>
      <c r="M1717" s="3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</row>
    <row r="1718" spans="1:35" ht="24.95" customHeight="1">
      <c r="A1718" s="66"/>
      <c r="B1718" s="66"/>
      <c r="L1718" s="37"/>
      <c r="M1718" s="37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</row>
    <row r="1719" spans="1:35" ht="24.95" customHeight="1">
      <c r="A1719" s="66"/>
      <c r="B1719" s="66"/>
      <c r="L1719" s="37"/>
      <c r="M1719" s="37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</row>
    <row r="1720" spans="1:35" ht="24.95" customHeight="1">
      <c r="A1720" s="66"/>
      <c r="B1720" s="66"/>
      <c r="L1720" s="37"/>
      <c r="M1720" s="37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</row>
    <row r="1721" spans="1:35" ht="24.95" customHeight="1">
      <c r="A1721" s="66"/>
      <c r="B1721" s="66"/>
      <c r="L1721" s="37"/>
      <c r="M1721" s="37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</row>
    <row r="1722" spans="1:35" ht="24.95" customHeight="1">
      <c r="A1722" s="66"/>
      <c r="B1722" s="66"/>
      <c r="L1722" s="37"/>
      <c r="M1722" s="37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</row>
    <row r="1723" spans="1:35" ht="24.95" customHeight="1">
      <c r="A1723" s="66"/>
      <c r="B1723" s="66"/>
      <c r="L1723" s="37"/>
      <c r="M1723" s="37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</row>
    <row r="1724" spans="1:35" ht="24.95" customHeight="1">
      <c r="A1724" s="66"/>
      <c r="B1724" s="66"/>
      <c r="L1724" s="37"/>
      <c r="M1724" s="37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</row>
    <row r="1725" spans="1:35" ht="24.95" customHeight="1">
      <c r="A1725" s="66"/>
      <c r="B1725" s="66"/>
      <c r="L1725" s="37"/>
      <c r="M1725" s="37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</row>
    <row r="1726" spans="1:35" ht="24.95" customHeight="1">
      <c r="A1726" s="66"/>
      <c r="B1726" s="66"/>
      <c r="L1726" s="37"/>
      <c r="M1726" s="37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</row>
    <row r="1727" spans="1:35" ht="24.95" customHeight="1">
      <c r="A1727" s="66"/>
      <c r="B1727" s="66"/>
      <c r="L1727" s="37"/>
      <c r="M1727" s="3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</row>
    <row r="1728" spans="1:35" ht="24.95" customHeight="1">
      <c r="A1728" s="66"/>
      <c r="B1728" s="66"/>
      <c r="L1728" s="37"/>
      <c r="M1728" s="37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</row>
    <row r="1729" spans="1:35" ht="24.95" customHeight="1">
      <c r="A1729" s="66"/>
      <c r="B1729" s="66"/>
      <c r="L1729" s="37"/>
      <c r="M1729" s="37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</row>
    <row r="1730" spans="1:35" ht="24.95" customHeight="1">
      <c r="A1730" s="66"/>
      <c r="B1730" s="66"/>
      <c r="L1730" s="37"/>
      <c r="M1730" s="37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</row>
    <row r="1731" spans="1:35" ht="24.95" customHeight="1">
      <c r="A1731" s="66"/>
      <c r="B1731" s="66"/>
      <c r="L1731" s="37"/>
      <c r="M1731" s="37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</row>
    <row r="1732" spans="1:35" ht="24.95" customHeight="1">
      <c r="A1732" s="66"/>
      <c r="B1732" s="66"/>
      <c r="L1732" s="37"/>
      <c r="M1732" s="37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</row>
    <row r="1733" spans="1:35" ht="24.95" customHeight="1">
      <c r="A1733" s="66"/>
      <c r="B1733" s="66"/>
      <c r="L1733" s="37"/>
      <c r="M1733" s="37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</row>
    <row r="1734" spans="1:35" ht="24.95" customHeight="1">
      <c r="A1734" s="66"/>
      <c r="B1734" s="66"/>
      <c r="L1734" s="37"/>
      <c r="M1734" s="37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</row>
    <row r="1735" spans="1:35" ht="24.95" customHeight="1">
      <c r="A1735" s="66"/>
      <c r="B1735" s="66"/>
      <c r="L1735" s="37"/>
      <c r="M1735" s="37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</row>
    <row r="1736" spans="1:35" ht="24.95" customHeight="1">
      <c r="A1736" s="66"/>
      <c r="B1736" s="66"/>
      <c r="L1736" s="37"/>
      <c r="M1736" s="37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</row>
    <row r="1737" spans="1:35" ht="24.95" customHeight="1">
      <c r="A1737" s="66"/>
      <c r="B1737" s="66"/>
      <c r="L1737" s="37"/>
      <c r="M1737" s="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</row>
    <row r="1738" spans="1:35" ht="24.95" customHeight="1">
      <c r="A1738" s="66"/>
      <c r="B1738" s="66"/>
      <c r="L1738" s="37"/>
      <c r="M1738" s="37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</row>
    <row r="1739" spans="1:35" ht="24.95" customHeight="1">
      <c r="A1739" s="66"/>
      <c r="B1739" s="66"/>
      <c r="L1739" s="37"/>
      <c r="M1739" s="37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</row>
    <row r="1740" spans="1:35" ht="24.95" customHeight="1">
      <c r="A1740" s="66"/>
      <c r="B1740" s="66"/>
      <c r="L1740" s="37"/>
      <c r="M1740" s="37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</row>
    <row r="1741" spans="1:35" ht="24.95" customHeight="1">
      <c r="A1741" s="66"/>
      <c r="B1741" s="66"/>
      <c r="L1741" s="37"/>
      <c r="M1741" s="37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</row>
    <row r="1742" spans="1:35" ht="24.95" customHeight="1">
      <c r="A1742" s="66"/>
      <c r="B1742" s="66"/>
      <c r="L1742" s="37"/>
      <c r="M1742" s="37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</row>
    <row r="1743" spans="1:35" ht="24.95" customHeight="1">
      <c r="A1743" s="66"/>
      <c r="B1743" s="66"/>
      <c r="L1743" s="37"/>
      <c r="M1743" s="37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</row>
    <row r="1744" spans="1:35" ht="24.95" customHeight="1">
      <c r="A1744" s="66"/>
      <c r="B1744" s="66"/>
      <c r="L1744" s="37"/>
      <c r="M1744" s="37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</row>
    <row r="1745" spans="1:35" ht="24.95" customHeight="1">
      <c r="A1745" s="66"/>
      <c r="B1745" s="66"/>
      <c r="L1745" s="37"/>
      <c r="M1745" s="37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</row>
    <row r="1746" spans="1:35" ht="24.95" customHeight="1">
      <c r="A1746" s="66"/>
      <c r="B1746" s="66"/>
      <c r="L1746" s="37"/>
      <c r="M1746" s="37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</row>
    <row r="1747" spans="1:35" ht="24.95" customHeight="1">
      <c r="A1747" s="66"/>
      <c r="B1747" s="66"/>
      <c r="L1747" s="37"/>
      <c r="M1747" s="3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</row>
    <row r="1748" spans="1:35" ht="24.95" customHeight="1">
      <c r="A1748" s="66"/>
      <c r="B1748" s="66"/>
      <c r="L1748" s="37"/>
      <c r="M1748" s="37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</row>
    <row r="1749" spans="1:35" ht="24.95" customHeight="1">
      <c r="A1749" s="66"/>
      <c r="B1749" s="66"/>
      <c r="L1749" s="37"/>
      <c r="M1749" s="37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</row>
    <row r="1750" spans="1:35" ht="24.95" customHeight="1">
      <c r="A1750" s="66"/>
      <c r="B1750" s="66"/>
      <c r="L1750" s="37"/>
      <c r="M1750" s="37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</row>
    <row r="1751" spans="1:35" ht="24.95" customHeight="1">
      <c r="A1751" s="66"/>
      <c r="B1751" s="66"/>
      <c r="L1751" s="37"/>
      <c r="M1751" s="37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</row>
    <row r="1752" spans="1:35" ht="24.95" customHeight="1">
      <c r="A1752" s="66"/>
      <c r="B1752" s="66"/>
      <c r="L1752" s="37"/>
      <c r="M1752" s="37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</row>
    <row r="1753" spans="1:35" ht="24.95" customHeight="1">
      <c r="A1753" s="66"/>
      <c r="B1753" s="66"/>
      <c r="L1753" s="37"/>
      <c r="M1753" s="37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</row>
    <row r="1754" spans="1:35" ht="24.95" customHeight="1">
      <c r="A1754" s="66"/>
      <c r="B1754" s="66"/>
      <c r="L1754" s="37"/>
      <c r="M1754" s="37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</row>
    <row r="1755" spans="1:35" ht="24.95" customHeight="1">
      <c r="A1755" s="66"/>
      <c r="B1755" s="66"/>
      <c r="L1755" s="37"/>
      <c r="M1755" s="37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</row>
    <row r="1756" spans="1:35" ht="24.95" customHeight="1">
      <c r="A1756" s="66"/>
      <c r="B1756" s="66"/>
      <c r="L1756" s="37"/>
      <c r="M1756" s="37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</row>
    <row r="1757" spans="1:35" ht="24.95" customHeight="1">
      <c r="A1757" s="66"/>
      <c r="B1757" s="66"/>
      <c r="L1757" s="37"/>
      <c r="M1757" s="3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</row>
    <row r="1758" spans="1:35" ht="24.95" customHeight="1">
      <c r="A1758" s="66"/>
      <c r="B1758" s="66"/>
      <c r="L1758" s="37"/>
      <c r="M1758" s="37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</row>
    <row r="1759" spans="1:35" ht="24.95" customHeight="1">
      <c r="A1759" s="66"/>
      <c r="B1759" s="66"/>
      <c r="L1759" s="37"/>
      <c r="M1759" s="37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</row>
    <row r="1760" spans="1:35" ht="24.95" customHeight="1">
      <c r="A1760" s="66"/>
      <c r="B1760" s="66"/>
      <c r="L1760" s="37"/>
      <c r="M1760" s="37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</row>
    <row r="1761" spans="1:35" ht="24.95" customHeight="1">
      <c r="A1761" s="66"/>
      <c r="B1761" s="66"/>
      <c r="L1761" s="37"/>
      <c r="M1761" s="37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</row>
    <row r="1762" spans="1:35" ht="24.95" customHeight="1">
      <c r="A1762" s="66"/>
      <c r="B1762" s="66"/>
      <c r="L1762" s="37"/>
      <c r="M1762" s="37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</row>
    <row r="1763" spans="1:35" ht="24.95" customHeight="1">
      <c r="A1763" s="66"/>
      <c r="B1763" s="66"/>
      <c r="L1763" s="37"/>
      <c r="M1763" s="37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</row>
    <row r="1764" spans="1:35" ht="24.95" customHeight="1">
      <c r="A1764" s="66"/>
      <c r="B1764" s="66"/>
      <c r="L1764" s="37"/>
      <c r="M1764" s="37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</row>
    <row r="1765" spans="1:35" ht="24.95" customHeight="1">
      <c r="A1765" s="66"/>
      <c r="B1765" s="66"/>
      <c r="L1765" s="37"/>
      <c r="M1765" s="37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</row>
    <row r="1766" spans="1:35" ht="24.95" customHeight="1">
      <c r="A1766" s="66"/>
      <c r="B1766" s="66"/>
      <c r="L1766" s="37"/>
      <c r="M1766" s="37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</row>
    <row r="1767" spans="1:35" ht="24.95" customHeight="1">
      <c r="A1767" s="66"/>
      <c r="B1767" s="66"/>
      <c r="L1767" s="37"/>
      <c r="M1767" s="3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</row>
    <row r="1768" spans="1:35" ht="24.95" customHeight="1">
      <c r="A1768" s="66"/>
      <c r="B1768" s="66"/>
      <c r="L1768" s="37"/>
      <c r="M1768" s="37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</row>
    <row r="1769" spans="1:35" ht="24.95" customHeight="1">
      <c r="A1769" s="66"/>
      <c r="B1769" s="66"/>
      <c r="L1769" s="37"/>
      <c r="M1769" s="37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</row>
    <row r="1770" spans="1:35" ht="24.95" customHeight="1">
      <c r="A1770" s="66"/>
      <c r="B1770" s="66"/>
      <c r="L1770" s="37"/>
      <c r="M1770" s="37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</row>
    <row r="1771" spans="1:35" ht="24.95" customHeight="1">
      <c r="A1771" s="66"/>
      <c r="B1771" s="66"/>
      <c r="L1771" s="37"/>
      <c r="M1771" s="37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</row>
    <row r="1772" spans="1:35" ht="24.95" customHeight="1">
      <c r="A1772" s="66"/>
      <c r="B1772" s="66"/>
      <c r="L1772" s="37"/>
      <c r="M1772" s="37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</row>
    <row r="1773" spans="1:35" ht="24.95" customHeight="1">
      <c r="A1773" s="66"/>
      <c r="B1773" s="66"/>
      <c r="L1773" s="37"/>
      <c r="M1773" s="37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</row>
    <row r="1774" spans="1:35" ht="24.95" customHeight="1">
      <c r="A1774" s="66"/>
      <c r="B1774" s="66"/>
      <c r="L1774" s="37"/>
      <c r="M1774" s="37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</row>
    <row r="1775" spans="1:35" ht="24.95" customHeight="1">
      <c r="A1775" s="66"/>
      <c r="B1775" s="66"/>
      <c r="L1775" s="37"/>
      <c r="M1775" s="37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</row>
    <row r="1776" spans="1:35" ht="24.95" customHeight="1">
      <c r="A1776" s="66"/>
      <c r="B1776" s="66"/>
      <c r="L1776" s="37"/>
      <c r="M1776" s="37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</row>
    <row r="1777" spans="1:35" ht="24.95" customHeight="1">
      <c r="A1777" s="66"/>
      <c r="B1777" s="66"/>
      <c r="L1777" s="37"/>
      <c r="M1777" s="3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</row>
    <row r="1778" spans="1:35" ht="24.95" customHeight="1">
      <c r="A1778" s="66"/>
      <c r="B1778" s="66"/>
      <c r="L1778" s="37"/>
      <c r="M1778" s="37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</row>
    <row r="1779" spans="1:35" ht="24.95" customHeight="1">
      <c r="A1779" s="66"/>
      <c r="B1779" s="66"/>
      <c r="L1779" s="37"/>
      <c r="M1779" s="37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</row>
    <row r="1780" spans="1:35" ht="24.95" customHeight="1">
      <c r="A1780" s="66"/>
      <c r="B1780" s="66"/>
      <c r="L1780" s="37"/>
      <c r="M1780" s="37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</row>
    <row r="1781" spans="1:35" ht="24.95" customHeight="1">
      <c r="A1781" s="66"/>
      <c r="B1781" s="66"/>
      <c r="L1781" s="37"/>
      <c r="M1781" s="37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</row>
    <row r="1782" spans="1:35" ht="24.95" customHeight="1">
      <c r="A1782" s="66"/>
      <c r="B1782" s="66"/>
      <c r="L1782" s="37"/>
      <c r="M1782" s="37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</row>
    <row r="1783" spans="1:35" ht="24.95" customHeight="1">
      <c r="A1783" s="66"/>
      <c r="B1783" s="66"/>
      <c r="L1783" s="37"/>
      <c r="M1783" s="37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</row>
    <row r="1784" spans="1:35" ht="24.95" customHeight="1">
      <c r="A1784" s="66"/>
      <c r="B1784" s="66"/>
      <c r="L1784" s="37"/>
      <c r="M1784" s="37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</row>
    <row r="1785" spans="1:35" ht="24.95" customHeight="1">
      <c r="A1785" s="66"/>
      <c r="B1785" s="66"/>
      <c r="L1785" s="37"/>
      <c r="M1785" s="37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</row>
    <row r="1786" spans="1:35" ht="24.95" customHeight="1">
      <c r="A1786" s="66"/>
      <c r="B1786" s="66"/>
      <c r="L1786" s="37"/>
      <c r="M1786" s="37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</row>
    <row r="1787" spans="1:35" ht="24.95" customHeight="1">
      <c r="A1787" s="66"/>
      <c r="B1787" s="66"/>
      <c r="L1787" s="37"/>
      <c r="M1787" s="3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</row>
    <row r="1788" spans="1:35" ht="24.95" customHeight="1">
      <c r="A1788" s="66"/>
      <c r="B1788" s="66"/>
      <c r="L1788" s="37"/>
      <c r="M1788" s="37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</row>
    <row r="1789" spans="1:35" ht="24.95" customHeight="1">
      <c r="A1789" s="66"/>
      <c r="B1789" s="66"/>
      <c r="L1789" s="37"/>
      <c r="M1789" s="37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</row>
    <row r="1790" spans="1:35" ht="24.95" customHeight="1">
      <c r="A1790" s="66"/>
      <c r="B1790" s="66"/>
      <c r="L1790" s="37"/>
      <c r="M1790" s="37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</row>
    <row r="1791" spans="1:35" ht="24.95" customHeight="1">
      <c r="A1791" s="66"/>
      <c r="B1791" s="66"/>
      <c r="L1791" s="37"/>
      <c r="M1791" s="37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</row>
    <row r="1792" spans="1:35" ht="24.95" customHeight="1">
      <c r="A1792" s="66"/>
      <c r="B1792" s="66"/>
      <c r="L1792" s="37"/>
      <c r="M1792" s="37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</row>
    <row r="1793" spans="1:35" ht="24.95" customHeight="1">
      <c r="A1793" s="66"/>
      <c r="B1793" s="66"/>
      <c r="L1793" s="37"/>
      <c r="M1793" s="37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</row>
    <row r="1794" spans="1:35" ht="24.95" customHeight="1">
      <c r="A1794" s="66"/>
      <c r="B1794" s="66"/>
      <c r="L1794" s="37"/>
      <c r="M1794" s="37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</row>
    <row r="1795" spans="1:35" ht="24.95" customHeight="1">
      <c r="A1795" s="66"/>
      <c r="B1795" s="66"/>
      <c r="L1795" s="37"/>
      <c r="M1795" s="37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</row>
    <row r="1796" spans="1:35" ht="24.95" customHeight="1">
      <c r="A1796" s="66"/>
      <c r="B1796" s="66"/>
      <c r="L1796" s="37"/>
      <c r="M1796" s="37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</row>
    <row r="1797" spans="1:35" ht="24.95" customHeight="1">
      <c r="A1797" s="66"/>
      <c r="B1797" s="66"/>
      <c r="L1797" s="37"/>
      <c r="M1797" s="3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</row>
    <row r="1798" spans="1:35" ht="24.95" customHeight="1">
      <c r="A1798" s="66"/>
      <c r="B1798" s="66"/>
      <c r="L1798" s="37"/>
      <c r="M1798" s="37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</row>
    <row r="1799" spans="1:35" ht="24.95" customHeight="1">
      <c r="A1799" s="66"/>
      <c r="B1799" s="66"/>
      <c r="L1799" s="37"/>
      <c r="M1799" s="37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</row>
    <row r="1800" spans="1:35" ht="24.95" customHeight="1">
      <c r="A1800" s="66"/>
      <c r="B1800" s="66"/>
      <c r="L1800" s="37"/>
      <c r="M1800" s="37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</row>
    <row r="1801" spans="1:35" ht="24.95" customHeight="1">
      <c r="A1801" s="66"/>
      <c r="B1801" s="66"/>
      <c r="L1801" s="37"/>
      <c r="M1801" s="37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</row>
    <row r="1802" spans="1:35" ht="24.95" customHeight="1">
      <c r="A1802" s="66"/>
      <c r="B1802" s="66"/>
      <c r="L1802" s="37"/>
      <c r="M1802" s="37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</row>
    <row r="1803" spans="1:35" ht="24.95" customHeight="1">
      <c r="A1803" s="66"/>
      <c r="B1803" s="66"/>
      <c r="L1803" s="37"/>
      <c r="M1803" s="37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</row>
    <row r="1804" spans="1:35" ht="24.95" customHeight="1">
      <c r="A1804" s="66"/>
      <c r="B1804" s="66"/>
      <c r="L1804" s="37"/>
      <c r="M1804" s="37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</row>
    <row r="1805" spans="1:35" ht="24.95" customHeight="1">
      <c r="A1805" s="66"/>
      <c r="B1805" s="66"/>
      <c r="L1805" s="37"/>
      <c r="M1805" s="37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</row>
    <row r="1806" spans="1:35" ht="24.95" customHeight="1">
      <c r="A1806" s="66"/>
      <c r="B1806" s="66"/>
      <c r="L1806" s="37"/>
      <c r="M1806" s="37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</row>
    <row r="1807" spans="1:35" ht="24.95" customHeight="1">
      <c r="A1807" s="66"/>
      <c r="B1807" s="66"/>
      <c r="L1807" s="37"/>
      <c r="M1807" s="3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</row>
    <row r="1808" spans="1:35" ht="24.95" customHeight="1">
      <c r="A1808" s="66"/>
      <c r="B1808" s="66"/>
      <c r="L1808" s="37"/>
      <c r="M1808" s="37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</row>
    <row r="1809" spans="1:35" ht="24.95" customHeight="1">
      <c r="A1809" s="66"/>
      <c r="B1809" s="66"/>
      <c r="L1809" s="37"/>
      <c r="M1809" s="37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</row>
    <row r="1810" spans="1:35" ht="24.95" customHeight="1">
      <c r="A1810" s="66"/>
      <c r="B1810" s="66"/>
      <c r="L1810" s="37"/>
      <c r="M1810" s="37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</row>
    <row r="1811" spans="1:35" ht="24.95" customHeight="1">
      <c r="A1811" s="66"/>
      <c r="B1811" s="66"/>
      <c r="L1811" s="37"/>
      <c r="M1811" s="37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</row>
    <row r="1812" spans="1:35" ht="24.95" customHeight="1">
      <c r="A1812" s="66"/>
      <c r="B1812" s="66"/>
      <c r="L1812" s="37"/>
      <c r="M1812" s="37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</row>
    <row r="1813" spans="1:35" ht="24.95" customHeight="1">
      <c r="A1813" s="66"/>
      <c r="B1813" s="66"/>
      <c r="L1813" s="37"/>
      <c r="M1813" s="37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</row>
    <row r="1814" spans="1:35" ht="24.95" customHeight="1">
      <c r="A1814" s="66"/>
      <c r="B1814" s="66"/>
      <c r="L1814" s="37"/>
      <c r="M1814" s="37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</row>
    <row r="1815" spans="1:35" ht="24.95" customHeight="1">
      <c r="A1815" s="66"/>
      <c r="B1815" s="66"/>
      <c r="L1815" s="37"/>
      <c r="M1815" s="37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</row>
    <row r="1816" spans="1:35" ht="24.95" customHeight="1">
      <c r="A1816" s="66"/>
      <c r="B1816" s="66"/>
      <c r="L1816" s="37"/>
      <c r="M1816" s="37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</row>
    <row r="1817" spans="1:35" ht="24.95" customHeight="1">
      <c r="A1817" s="66"/>
      <c r="B1817" s="66"/>
      <c r="L1817" s="37"/>
      <c r="M1817" s="3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</row>
    <row r="1818" spans="1:35" ht="24.95" customHeight="1">
      <c r="A1818" s="66"/>
      <c r="B1818" s="66"/>
      <c r="L1818" s="37"/>
      <c r="M1818" s="37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</row>
    <row r="1819" spans="1:35" ht="24.95" customHeight="1">
      <c r="A1819" s="66"/>
      <c r="B1819" s="66"/>
      <c r="L1819" s="37"/>
      <c r="M1819" s="37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</row>
    <row r="1820" spans="1:35" ht="24.95" customHeight="1">
      <c r="A1820" s="66"/>
      <c r="B1820" s="66"/>
      <c r="L1820" s="37"/>
      <c r="M1820" s="37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</row>
    <row r="1821" spans="1:35" ht="24.95" customHeight="1">
      <c r="A1821" s="66"/>
      <c r="B1821" s="66"/>
      <c r="L1821" s="37"/>
      <c r="M1821" s="37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</row>
    <row r="1822" spans="1:35" ht="24.95" customHeight="1">
      <c r="A1822" s="66"/>
      <c r="B1822" s="66"/>
      <c r="L1822" s="37"/>
      <c r="M1822" s="37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</row>
    <row r="1823" spans="1:35" ht="24.95" customHeight="1">
      <c r="A1823" s="66"/>
      <c r="B1823" s="66"/>
      <c r="L1823" s="37"/>
      <c r="M1823" s="37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</row>
    <row r="1824" spans="1:35" ht="24.95" customHeight="1">
      <c r="A1824" s="66"/>
      <c r="B1824" s="66"/>
      <c r="L1824" s="37"/>
      <c r="M1824" s="37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</row>
    <row r="1825" spans="1:35" ht="24.95" customHeight="1">
      <c r="A1825" s="66"/>
      <c r="B1825" s="66"/>
      <c r="L1825" s="37"/>
      <c r="M1825" s="37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</row>
    <row r="1826" spans="1:35" ht="24.95" customHeight="1">
      <c r="A1826" s="66"/>
      <c r="B1826" s="66"/>
      <c r="L1826" s="37"/>
      <c r="M1826" s="37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</row>
    <row r="1827" spans="1:35" ht="24.95" customHeight="1">
      <c r="A1827" s="66"/>
      <c r="B1827" s="66"/>
      <c r="L1827" s="37"/>
      <c r="M1827" s="3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</row>
    <row r="1828" spans="1:35" ht="24.95" customHeight="1">
      <c r="A1828" s="66"/>
      <c r="B1828" s="66"/>
      <c r="L1828" s="37"/>
      <c r="M1828" s="37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</row>
    <row r="1829" spans="1:35" ht="24.95" customHeight="1">
      <c r="A1829" s="66"/>
      <c r="B1829" s="66"/>
      <c r="L1829" s="37"/>
      <c r="M1829" s="37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</row>
    <row r="1830" spans="1:35" ht="24.95" customHeight="1">
      <c r="A1830" s="66"/>
      <c r="B1830" s="66"/>
      <c r="L1830" s="37"/>
      <c r="M1830" s="37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</row>
    <row r="1831" spans="1:35" ht="24.95" customHeight="1">
      <c r="A1831" s="66"/>
      <c r="B1831" s="66"/>
      <c r="L1831" s="37"/>
      <c r="M1831" s="37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</row>
    <row r="1832" spans="1:35" ht="24.95" customHeight="1">
      <c r="A1832" s="66"/>
      <c r="B1832" s="66"/>
      <c r="L1832" s="37"/>
      <c r="M1832" s="37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</row>
    <row r="1833" spans="1:35" ht="24.95" customHeight="1">
      <c r="A1833" s="66"/>
      <c r="B1833" s="66"/>
      <c r="L1833" s="37"/>
      <c r="M1833" s="37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</row>
    <row r="1834" spans="1:35" ht="24.95" customHeight="1">
      <c r="A1834" s="66"/>
      <c r="B1834" s="66"/>
      <c r="L1834" s="37"/>
      <c r="M1834" s="37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</row>
    <row r="1835" spans="1:35" ht="24.95" customHeight="1">
      <c r="A1835" s="66"/>
      <c r="B1835" s="66"/>
      <c r="L1835" s="37"/>
      <c r="M1835" s="37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</row>
    <row r="1836" spans="1:35" ht="24.95" customHeight="1">
      <c r="A1836" s="66"/>
      <c r="B1836" s="66"/>
      <c r="L1836" s="37"/>
      <c r="M1836" s="37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</row>
    <row r="1837" spans="1:35" ht="24.95" customHeight="1">
      <c r="A1837" s="66"/>
      <c r="B1837" s="66"/>
      <c r="L1837" s="37"/>
      <c r="M1837" s="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</row>
    <row r="1838" spans="1:35" ht="24.95" customHeight="1">
      <c r="A1838" s="66"/>
      <c r="B1838" s="66"/>
      <c r="L1838" s="37"/>
      <c r="M1838" s="37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</row>
    <row r="1839" spans="1:35" ht="24.95" customHeight="1">
      <c r="A1839" s="66"/>
      <c r="B1839" s="66"/>
      <c r="L1839" s="37"/>
      <c r="M1839" s="37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</row>
    <row r="1840" spans="1:35" ht="24.95" customHeight="1">
      <c r="A1840" s="66"/>
      <c r="B1840" s="66"/>
      <c r="L1840" s="37"/>
      <c r="M1840" s="37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</row>
    <row r="1841" spans="1:35" ht="24.95" customHeight="1">
      <c r="A1841" s="66"/>
      <c r="B1841" s="66"/>
      <c r="L1841" s="37"/>
      <c r="M1841" s="37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</row>
    <row r="1842" spans="1:35" ht="24.95" customHeight="1">
      <c r="A1842" s="66"/>
      <c r="B1842" s="66"/>
      <c r="L1842" s="37"/>
      <c r="M1842" s="37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</row>
    <row r="1843" spans="1:35" ht="24.95" customHeight="1">
      <c r="A1843" s="66"/>
      <c r="B1843" s="66"/>
      <c r="L1843" s="37"/>
      <c r="M1843" s="37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</row>
    <row r="1844" spans="1:35" ht="24.95" customHeight="1">
      <c r="A1844" s="66"/>
      <c r="B1844" s="66"/>
      <c r="L1844" s="37"/>
      <c r="M1844" s="37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</row>
    <row r="1845" spans="1:35" ht="24.95" customHeight="1">
      <c r="A1845" s="66"/>
      <c r="B1845" s="66"/>
      <c r="L1845" s="37"/>
      <c r="M1845" s="37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</row>
    <row r="1846" spans="1:35" ht="24.95" customHeight="1">
      <c r="A1846" s="66"/>
      <c r="B1846" s="66"/>
      <c r="L1846" s="37"/>
      <c r="M1846" s="37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</row>
    <row r="1847" spans="1:35" ht="24.95" customHeight="1">
      <c r="A1847" s="66"/>
      <c r="B1847" s="66"/>
      <c r="L1847" s="37"/>
      <c r="M1847" s="3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</row>
    <row r="1848" spans="1:35" ht="24.95" customHeight="1">
      <c r="A1848" s="66"/>
      <c r="B1848" s="66"/>
      <c r="L1848" s="37"/>
      <c r="M1848" s="37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</row>
    <row r="1849" spans="1:35" ht="24.95" customHeight="1">
      <c r="A1849" s="66"/>
      <c r="B1849" s="66"/>
      <c r="L1849" s="37"/>
      <c r="M1849" s="37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</row>
    <row r="1850" spans="1:35" ht="24.95" customHeight="1">
      <c r="A1850" s="66"/>
      <c r="B1850" s="66"/>
      <c r="L1850" s="37"/>
      <c r="M1850" s="37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</row>
    <row r="1851" spans="1:35" ht="24.95" customHeight="1">
      <c r="A1851" s="66"/>
      <c r="B1851" s="66"/>
      <c r="L1851" s="37"/>
      <c r="M1851" s="37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</row>
    <row r="1852" spans="1:35" ht="24.95" customHeight="1">
      <c r="A1852" s="66"/>
      <c r="B1852" s="66"/>
      <c r="L1852" s="37"/>
      <c r="M1852" s="37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</row>
    <row r="1853" spans="1:35" ht="24.95" customHeight="1">
      <c r="A1853" s="66"/>
      <c r="B1853" s="66"/>
      <c r="L1853" s="37"/>
      <c r="M1853" s="37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</row>
    <row r="1854" spans="1:35" ht="24.95" customHeight="1">
      <c r="A1854" s="66"/>
      <c r="B1854" s="66"/>
      <c r="L1854" s="37"/>
      <c r="M1854" s="37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</row>
    <row r="1855" spans="1:35" ht="24.95" customHeight="1">
      <c r="A1855" s="66"/>
      <c r="B1855" s="66"/>
      <c r="L1855" s="37"/>
      <c r="M1855" s="37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</row>
    <row r="1856" spans="1:35" ht="24.95" customHeight="1">
      <c r="A1856" s="66"/>
      <c r="B1856" s="66"/>
      <c r="L1856" s="37"/>
      <c r="M1856" s="37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</row>
    <row r="1857" spans="1:35" ht="24.95" customHeight="1">
      <c r="A1857" s="66"/>
      <c r="B1857" s="66"/>
      <c r="L1857" s="37"/>
      <c r="M1857" s="3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</row>
    <row r="1858" spans="1:35" ht="24.95" customHeight="1">
      <c r="A1858" s="66"/>
      <c r="B1858" s="66"/>
      <c r="L1858" s="37"/>
      <c r="M1858" s="37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</row>
    <row r="1859" spans="1:35" ht="24.95" customHeight="1">
      <c r="A1859" s="66"/>
      <c r="B1859" s="66"/>
      <c r="L1859" s="37"/>
      <c r="M1859" s="37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</row>
    <row r="1860" spans="1:35" ht="24.95" customHeight="1">
      <c r="A1860" s="66"/>
      <c r="B1860" s="66"/>
      <c r="L1860" s="37"/>
      <c r="M1860" s="37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</row>
    <row r="1861" spans="1:35" ht="24.95" customHeight="1">
      <c r="A1861" s="66"/>
      <c r="B1861" s="66"/>
      <c r="L1861" s="37"/>
      <c r="M1861" s="37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</row>
    <row r="1862" spans="1:35" ht="24.95" customHeight="1">
      <c r="A1862" s="66"/>
      <c r="B1862" s="66"/>
      <c r="L1862" s="37"/>
      <c r="M1862" s="37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</row>
    <row r="1863" spans="1:35" ht="24.95" customHeight="1">
      <c r="A1863" s="66"/>
      <c r="B1863" s="66"/>
      <c r="L1863" s="37"/>
      <c r="M1863" s="37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</row>
    <row r="1864" spans="1:35" ht="24.95" customHeight="1">
      <c r="A1864" s="66"/>
      <c r="B1864" s="66"/>
      <c r="L1864" s="37"/>
      <c r="M1864" s="37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</row>
    <row r="1865" spans="1:35" ht="24.95" customHeight="1">
      <c r="A1865" s="66"/>
      <c r="B1865" s="66"/>
      <c r="L1865" s="37"/>
      <c r="M1865" s="37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</row>
    <row r="1866" spans="1:35" ht="24.95" customHeight="1">
      <c r="A1866" s="66"/>
      <c r="B1866" s="66"/>
      <c r="L1866" s="37"/>
      <c r="M1866" s="37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</row>
    <row r="1867" spans="1:35" ht="24.95" customHeight="1">
      <c r="A1867" s="66"/>
      <c r="B1867" s="66"/>
      <c r="L1867" s="37"/>
      <c r="M1867" s="3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</row>
    <row r="1868" spans="1:35" ht="24.95" customHeight="1">
      <c r="A1868" s="66"/>
      <c r="B1868" s="66"/>
      <c r="L1868" s="37"/>
      <c r="M1868" s="37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</row>
    <row r="1869" spans="1:35" ht="24.95" customHeight="1">
      <c r="A1869" s="66"/>
      <c r="B1869" s="66"/>
      <c r="L1869" s="37"/>
      <c r="M1869" s="37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</row>
    <row r="1870" spans="1:35" ht="24.95" customHeight="1">
      <c r="A1870" s="66"/>
      <c r="B1870" s="66"/>
      <c r="L1870" s="37"/>
      <c r="M1870" s="37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</row>
    <row r="1871" spans="1:35" ht="24.95" customHeight="1">
      <c r="A1871" s="66"/>
      <c r="B1871" s="66"/>
      <c r="L1871" s="37"/>
      <c r="M1871" s="37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</row>
    <row r="1872" spans="1:35" ht="24.95" customHeight="1">
      <c r="A1872" s="66"/>
      <c r="B1872" s="66"/>
      <c r="L1872" s="37"/>
      <c r="M1872" s="37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</row>
    <row r="1873" spans="1:35" ht="24.95" customHeight="1">
      <c r="A1873" s="66"/>
      <c r="B1873" s="66"/>
      <c r="L1873" s="37"/>
      <c r="M1873" s="37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</row>
    <row r="1874" spans="1:35" ht="24.95" customHeight="1">
      <c r="A1874" s="66"/>
      <c r="B1874" s="66"/>
      <c r="L1874" s="37"/>
      <c r="M1874" s="37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</row>
    <row r="1875" spans="1:35" ht="24.95" customHeight="1">
      <c r="A1875" s="66"/>
      <c r="B1875" s="66"/>
      <c r="L1875" s="37"/>
      <c r="M1875" s="37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</row>
    <row r="1876" spans="1:35" ht="24.95" customHeight="1">
      <c r="A1876" s="66"/>
      <c r="B1876" s="66"/>
      <c r="L1876" s="37"/>
      <c r="M1876" s="37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</row>
    <row r="1877" spans="1:35" ht="24.95" customHeight="1">
      <c r="A1877" s="66"/>
      <c r="B1877" s="66"/>
      <c r="L1877" s="37"/>
      <c r="M1877" s="3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</row>
    <row r="1878" spans="1:35" ht="24.95" customHeight="1">
      <c r="A1878" s="66"/>
      <c r="B1878" s="66"/>
      <c r="L1878" s="37"/>
      <c r="M1878" s="37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</row>
    <row r="1879" spans="1:35" ht="24.95" customHeight="1">
      <c r="A1879" s="66"/>
      <c r="B1879" s="66"/>
      <c r="L1879" s="37"/>
      <c r="M1879" s="37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</row>
    <row r="1880" spans="1:35" ht="24.95" customHeight="1">
      <c r="A1880" s="66"/>
      <c r="B1880" s="66"/>
      <c r="L1880" s="37"/>
      <c r="M1880" s="37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</row>
    <row r="1881" spans="1:35" ht="24.95" customHeight="1">
      <c r="A1881" s="66"/>
      <c r="B1881" s="66"/>
      <c r="L1881" s="37"/>
      <c r="M1881" s="37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</row>
    <row r="1882" spans="1:35" ht="24.95" customHeight="1">
      <c r="A1882" s="66"/>
      <c r="B1882" s="66"/>
      <c r="L1882" s="37"/>
      <c r="M1882" s="37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</row>
    <row r="1883" spans="1:35" ht="24.95" customHeight="1">
      <c r="A1883" s="66"/>
      <c r="B1883" s="66"/>
      <c r="L1883" s="37"/>
      <c r="M1883" s="37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</row>
    <row r="1884" spans="1:35" ht="24.95" customHeight="1">
      <c r="A1884" s="66"/>
      <c r="B1884" s="66"/>
      <c r="L1884" s="37"/>
      <c r="M1884" s="37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</row>
    <row r="1885" spans="1:35" ht="24.95" customHeight="1">
      <c r="A1885" s="66"/>
      <c r="B1885" s="66"/>
      <c r="L1885" s="37"/>
      <c r="M1885" s="37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</row>
    <row r="1886" spans="1:35" ht="24.95" customHeight="1">
      <c r="A1886" s="66"/>
      <c r="B1886" s="66"/>
      <c r="L1886" s="37"/>
      <c r="M1886" s="37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</row>
    <row r="1887" spans="1:35" ht="24.95" customHeight="1">
      <c r="A1887" s="66"/>
      <c r="B1887" s="66"/>
      <c r="L1887" s="37"/>
      <c r="M1887" s="3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</row>
    <row r="1888" spans="1:35" ht="24.95" customHeight="1">
      <c r="A1888" s="66"/>
      <c r="B1888" s="66"/>
      <c r="L1888" s="37"/>
      <c r="M1888" s="37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</row>
    <row r="1889" spans="1:35" ht="24.95" customHeight="1">
      <c r="A1889" s="66"/>
      <c r="B1889" s="66"/>
      <c r="L1889" s="37"/>
      <c r="M1889" s="37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</row>
    <row r="1890" spans="1:35" ht="24.95" customHeight="1">
      <c r="A1890" s="66"/>
      <c r="B1890" s="66"/>
      <c r="L1890" s="37"/>
      <c r="M1890" s="37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</row>
    <row r="1891" spans="1:35" ht="24.95" customHeight="1">
      <c r="A1891" s="66"/>
      <c r="B1891" s="66"/>
      <c r="L1891" s="37"/>
      <c r="M1891" s="37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</row>
    <row r="1892" spans="1:35" ht="24.95" customHeight="1">
      <c r="A1892" s="66"/>
      <c r="B1892" s="66"/>
      <c r="L1892" s="37"/>
      <c r="M1892" s="37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</row>
    <row r="1893" spans="1:35" ht="24.95" customHeight="1">
      <c r="A1893" s="66"/>
      <c r="B1893" s="66"/>
      <c r="L1893" s="37"/>
      <c r="M1893" s="37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</row>
    <row r="1894" spans="1:35" ht="24.95" customHeight="1">
      <c r="A1894" s="66"/>
      <c r="B1894" s="66"/>
      <c r="L1894" s="37"/>
      <c r="M1894" s="37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</row>
    <row r="1895" spans="1:35" ht="24.95" customHeight="1">
      <c r="A1895" s="66"/>
      <c r="B1895" s="66"/>
      <c r="L1895" s="37"/>
      <c r="M1895" s="37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</row>
    <row r="1896" spans="1:35" ht="24.95" customHeight="1">
      <c r="A1896" s="66"/>
      <c r="B1896" s="66"/>
      <c r="L1896" s="37"/>
      <c r="M1896" s="37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</row>
    <row r="1897" spans="1:35" ht="24.95" customHeight="1">
      <c r="A1897" s="66"/>
      <c r="B1897" s="66"/>
      <c r="L1897" s="37"/>
      <c r="M1897" s="3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</row>
    <row r="1898" spans="1:35" ht="24.95" customHeight="1">
      <c r="A1898" s="66"/>
      <c r="B1898" s="66"/>
      <c r="L1898" s="37"/>
      <c r="M1898" s="37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</row>
    <row r="1899" spans="1:35" ht="24.95" customHeight="1">
      <c r="A1899" s="66"/>
      <c r="B1899" s="66"/>
      <c r="L1899" s="37"/>
      <c r="M1899" s="37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</row>
    <row r="1900" spans="1:35" ht="24.95" customHeight="1">
      <c r="A1900" s="66"/>
      <c r="B1900" s="66"/>
      <c r="L1900" s="37"/>
      <c r="M1900" s="37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</row>
    <row r="1901" spans="1:35" ht="24.95" customHeight="1">
      <c r="A1901" s="66"/>
      <c r="B1901" s="66"/>
      <c r="L1901" s="37"/>
      <c r="M1901" s="37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</row>
    <row r="1902" spans="1:35" ht="24.95" customHeight="1">
      <c r="A1902" s="66"/>
      <c r="B1902" s="66"/>
      <c r="L1902" s="37"/>
      <c r="M1902" s="37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</row>
    <row r="1903" spans="1:35" ht="24.95" customHeight="1">
      <c r="A1903" s="66"/>
      <c r="B1903" s="66"/>
      <c r="L1903" s="37"/>
      <c r="M1903" s="37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</row>
    <row r="1904" spans="1:35" ht="24.95" customHeight="1">
      <c r="A1904" s="66"/>
      <c r="B1904" s="66"/>
      <c r="L1904" s="37"/>
      <c r="M1904" s="37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</row>
    <row r="1905" spans="1:35" ht="24.95" customHeight="1">
      <c r="A1905" s="66"/>
      <c r="B1905" s="66"/>
      <c r="L1905" s="37"/>
      <c r="M1905" s="37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</row>
    <row r="1906" spans="1:35" ht="24.95" customHeight="1">
      <c r="A1906" s="66"/>
      <c r="B1906" s="66"/>
      <c r="L1906" s="37"/>
      <c r="M1906" s="37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</row>
    <row r="1907" spans="1:35" ht="24.95" customHeight="1">
      <c r="A1907" s="66"/>
      <c r="B1907" s="66"/>
      <c r="L1907" s="37"/>
      <c r="M1907" s="3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</row>
    <row r="1908" spans="1:35" ht="24.95" customHeight="1">
      <c r="A1908" s="66"/>
      <c r="B1908" s="66"/>
      <c r="L1908" s="37"/>
      <c r="M1908" s="37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</row>
    <row r="1909" spans="1:35" ht="24.95" customHeight="1">
      <c r="A1909" s="66"/>
      <c r="B1909" s="66"/>
      <c r="L1909" s="37"/>
      <c r="M1909" s="37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</row>
    <row r="1910" spans="1:35" ht="24.95" customHeight="1">
      <c r="A1910" s="66"/>
      <c r="B1910" s="66"/>
      <c r="L1910" s="37"/>
      <c r="M1910" s="37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</row>
    <row r="1911" spans="1:35" ht="24.95" customHeight="1">
      <c r="A1911" s="66"/>
      <c r="B1911" s="66"/>
      <c r="L1911" s="37"/>
      <c r="M1911" s="37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</row>
    <row r="1912" spans="1:35" ht="24.95" customHeight="1">
      <c r="A1912" s="66"/>
      <c r="B1912" s="66"/>
      <c r="L1912" s="37"/>
      <c r="M1912" s="37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</row>
    <row r="1913" spans="1:35" ht="24.95" customHeight="1">
      <c r="A1913" s="66"/>
      <c r="B1913" s="66"/>
      <c r="L1913" s="37"/>
      <c r="M1913" s="37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</row>
    <row r="1914" spans="1:35" ht="24.95" customHeight="1">
      <c r="A1914" s="66"/>
      <c r="B1914" s="66"/>
      <c r="L1914" s="37"/>
      <c r="M1914" s="37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</row>
    <row r="1915" spans="1:35" ht="24.95" customHeight="1">
      <c r="A1915" s="66"/>
      <c r="B1915" s="66"/>
      <c r="L1915" s="37"/>
      <c r="M1915" s="37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</row>
    <row r="1916" spans="1:35" ht="24.95" customHeight="1">
      <c r="A1916" s="66"/>
      <c r="B1916" s="66"/>
      <c r="L1916" s="37"/>
      <c r="M1916" s="37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</row>
    <row r="1917" spans="1:35" ht="24.95" customHeight="1">
      <c r="A1917" s="66"/>
      <c r="B1917" s="66"/>
      <c r="L1917" s="37"/>
      <c r="M1917" s="3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</row>
    <row r="1918" spans="1:35" ht="24.95" customHeight="1">
      <c r="A1918" s="66"/>
      <c r="B1918" s="66"/>
      <c r="L1918" s="37"/>
      <c r="M1918" s="37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</row>
    <row r="1919" spans="1:35" ht="24.95" customHeight="1">
      <c r="A1919" s="66"/>
      <c r="B1919" s="66"/>
      <c r="L1919" s="37"/>
      <c r="M1919" s="37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</row>
    <row r="1920" spans="1:35" ht="24.95" customHeight="1">
      <c r="A1920" s="66"/>
      <c r="B1920" s="66"/>
      <c r="L1920" s="37"/>
      <c r="M1920" s="37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</row>
    <row r="1921" spans="1:35" ht="24.95" customHeight="1">
      <c r="A1921" s="66"/>
      <c r="B1921" s="66"/>
      <c r="L1921" s="37"/>
      <c r="M1921" s="37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</row>
    <row r="1922" spans="1:35" ht="24.95" customHeight="1">
      <c r="A1922" s="66"/>
      <c r="B1922" s="66"/>
      <c r="L1922" s="37"/>
      <c r="M1922" s="37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</row>
    <row r="1923" spans="1:35" ht="24.95" customHeight="1">
      <c r="A1923" s="66"/>
      <c r="B1923" s="66"/>
      <c r="L1923" s="37"/>
      <c r="M1923" s="37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</row>
    <row r="1924" spans="1:35" ht="24.95" customHeight="1">
      <c r="A1924" s="66"/>
      <c r="B1924" s="66"/>
      <c r="L1924" s="37"/>
      <c r="M1924" s="37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</row>
    <row r="1925" spans="1:35" ht="24.95" customHeight="1">
      <c r="A1925" s="66"/>
      <c r="B1925" s="66"/>
      <c r="L1925" s="37"/>
      <c r="M1925" s="37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</row>
    <row r="1926" spans="1:35" ht="24.95" customHeight="1">
      <c r="A1926" s="66"/>
      <c r="B1926" s="66"/>
      <c r="L1926" s="37"/>
      <c r="M1926" s="37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</row>
    <row r="1927" spans="1:35" ht="24.95" customHeight="1">
      <c r="A1927" s="66"/>
      <c r="B1927" s="66"/>
      <c r="L1927" s="37"/>
      <c r="M1927" s="3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</row>
    <row r="1928" spans="1:35" ht="24.95" customHeight="1">
      <c r="A1928" s="66"/>
      <c r="B1928" s="66"/>
      <c r="L1928" s="37"/>
      <c r="M1928" s="37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</row>
    <row r="1929" spans="1:35" ht="24.95" customHeight="1">
      <c r="A1929" s="66"/>
      <c r="B1929" s="66"/>
      <c r="L1929" s="37"/>
      <c r="M1929" s="37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</row>
    <row r="1930" spans="1:35" ht="24.95" customHeight="1">
      <c r="A1930" s="66"/>
      <c r="B1930" s="66"/>
      <c r="L1930" s="37"/>
      <c r="M1930" s="37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</row>
    <row r="1931" spans="1:35" ht="24.95" customHeight="1">
      <c r="A1931" s="66"/>
      <c r="B1931" s="66"/>
      <c r="L1931" s="37"/>
      <c r="M1931" s="37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</row>
    <row r="1932" spans="1:35" ht="24.95" customHeight="1">
      <c r="A1932" s="66"/>
      <c r="B1932" s="66"/>
      <c r="L1932" s="37"/>
      <c r="M1932" s="37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</row>
    <row r="1933" spans="1:35" ht="24.95" customHeight="1">
      <c r="A1933" s="66"/>
      <c r="B1933" s="66"/>
      <c r="L1933" s="37"/>
      <c r="M1933" s="37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</row>
    <row r="1934" spans="1:35" ht="24.95" customHeight="1">
      <c r="A1934" s="66"/>
      <c r="B1934" s="66"/>
      <c r="L1934" s="37"/>
      <c r="M1934" s="37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</row>
    <row r="1935" spans="1:35" ht="24.95" customHeight="1">
      <c r="A1935" s="66"/>
      <c r="B1935" s="66"/>
      <c r="L1935" s="37"/>
      <c r="M1935" s="37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</row>
    <row r="1936" spans="1:35" ht="24.95" customHeight="1">
      <c r="A1936" s="66"/>
      <c r="B1936" s="66"/>
      <c r="L1936" s="37"/>
      <c r="M1936" s="37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</row>
    <row r="1937" spans="1:35" ht="24.95" customHeight="1">
      <c r="A1937" s="66"/>
      <c r="B1937" s="66"/>
      <c r="L1937" s="37"/>
      <c r="M1937" s="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</row>
    <row r="1938" spans="1:35" ht="24.95" customHeight="1">
      <c r="A1938" s="66"/>
      <c r="B1938" s="66"/>
      <c r="L1938" s="37"/>
      <c r="M1938" s="37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</row>
    <row r="1939" spans="1:35" ht="24.95" customHeight="1">
      <c r="A1939" s="66"/>
      <c r="B1939" s="66"/>
      <c r="L1939" s="37"/>
      <c r="M1939" s="37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</row>
    <row r="1940" spans="1:35" ht="24.95" customHeight="1">
      <c r="A1940" s="66"/>
      <c r="B1940" s="66"/>
      <c r="L1940" s="37"/>
      <c r="M1940" s="37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</row>
    <row r="1941" spans="1:35" ht="24.95" customHeight="1">
      <c r="A1941" s="66"/>
      <c r="B1941" s="66"/>
      <c r="L1941" s="37"/>
      <c r="M1941" s="37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</row>
    <row r="1942" spans="1:35" ht="24.95" customHeight="1">
      <c r="A1942" s="66"/>
      <c r="B1942" s="66"/>
      <c r="L1942" s="37"/>
      <c r="M1942" s="37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</row>
    <row r="1943" spans="1:35" ht="24.95" customHeight="1">
      <c r="A1943" s="66"/>
      <c r="B1943" s="66"/>
      <c r="L1943" s="37"/>
      <c r="M1943" s="37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</row>
    <row r="1944" spans="1:35" ht="24.95" customHeight="1">
      <c r="A1944" s="66"/>
      <c r="B1944" s="66"/>
      <c r="L1944" s="37"/>
      <c r="M1944" s="37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</row>
    <row r="1945" spans="1:35" ht="24.95" customHeight="1">
      <c r="A1945" s="66"/>
      <c r="B1945" s="66"/>
      <c r="L1945" s="37"/>
      <c r="M1945" s="37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</row>
    <row r="1946" spans="1:35" ht="24.95" customHeight="1">
      <c r="A1946" s="66"/>
      <c r="B1946" s="66"/>
      <c r="L1946" s="37"/>
      <c r="M1946" s="37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</row>
    <row r="1947" spans="1:35" ht="24.95" customHeight="1">
      <c r="A1947" s="66"/>
      <c r="B1947" s="66"/>
      <c r="L1947" s="37"/>
      <c r="M1947" s="3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</row>
    <row r="1948" spans="1:35" ht="24.95" customHeight="1">
      <c r="A1948" s="66"/>
      <c r="B1948" s="66"/>
      <c r="L1948" s="37"/>
      <c r="M1948" s="37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</row>
    <row r="1949" spans="1:35" ht="24.95" customHeight="1">
      <c r="A1949" s="66"/>
      <c r="B1949" s="66"/>
      <c r="L1949" s="37"/>
      <c r="M1949" s="37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</row>
    <row r="1950" spans="1:35" ht="24.95" customHeight="1">
      <c r="A1950" s="66"/>
      <c r="B1950" s="66"/>
      <c r="L1950" s="37"/>
      <c r="M1950" s="37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</row>
    <row r="1951" spans="1:35" ht="24.95" customHeight="1">
      <c r="A1951" s="66"/>
      <c r="B1951" s="66"/>
      <c r="L1951" s="37"/>
      <c r="M1951" s="37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</row>
    <row r="1952" spans="1:35" ht="24.95" customHeight="1">
      <c r="A1952" s="66"/>
      <c r="B1952" s="66"/>
      <c r="L1952" s="37"/>
      <c r="M1952" s="37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</row>
    <row r="1953" spans="1:35" ht="24.95" customHeight="1">
      <c r="A1953" s="66"/>
      <c r="B1953" s="66"/>
      <c r="L1953" s="37"/>
      <c r="M1953" s="37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</row>
    <row r="1954" spans="1:35" ht="24.95" customHeight="1">
      <c r="A1954" s="66"/>
      <c r="B1954" s="66"/>
      <c r="L1954" s="37"/>
      <c r="M1954" s="37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</row>
    <row r="1955" spans="1:35" ht="24.95" customHeight="1">
      <c r="A1955" s="66"/>
      <c r="B1955" s="66"/>
      <c r="L1955" s="37"/>
      <c r="M1955" s="37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</row>
    <row r="1956" spans="1:35" ht="24.95" customHeight="1">
      <c r="A1956" s="66"/>
      <c r="B1956" s="66"/>
      <c r="L1956" s="37"/>
      <c r="M1956" s="37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</row>
    <row r="1957" spans="1:35" ht="24.95" customHeight="1">
      <c r="A1957" s="66"/>
      <c r="B1957" s="66"/>
      <c r="L1957" s="37"/>
      <c r="M1957" s="3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</row>
    <row r="1958" spans="1:35" ht="24.95" customHeight="1">
      <c r="A1958" s="66"/>
      <c r="B1958" s="66"/>
      <c r="L1958" s="37"/>
      <c r="M1958" s="37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</row>
    <row r="1959" spans="1:35" ht="24.95" customHeight="1">
      <c r="A1959" s="66"/>
      <c r="B1959" s="66"/>
      <c r="L1959" s="37"/>
      <c r="M1959" s="37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</row>
    <row r="1960" spans="1:35" ht="24.95" customHeight="1">
      <c r="A1960" s="66"/>
      <c r="B1960" s="66"/>
      <c r="L1960" s="37"/>
      <c r="M1960" s="37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</row>
    <row r="1961" spans="1:35" ht="24.95" customHeight="1">
      <c r="A1961" s="66"/>
      <c r="B1961" s="66"/>
      <c r="L1961" s="37"/>
      <c r="M1961" s="37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</row>
    <row r="1962" spans="1:35" ht="24.95" customHeight="1">
      <c r="A1962" s="66"/>
      <c r="B1962" s="66"/>
      <c r="L1962" s="37"/>
      <c r="M1962" s="37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</row>
    <row r="1963" spans="1:35" ht="24.95" customHeight="1">
      <c r="A1963" s="66"/>
      <c r="B1963" s="66"/>
      <c r="L1963" s="37"/>
      <c r="M1963" s="37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</row>
    <row r="1964" spans="1:35" ht="24.95" customHeight="1">
      <c r="A1964" s="66"/>
      <c r="B1964" s="66"/>
      <c r="L1964" s="37"/>
      <c r="M1964" s="37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</row>
    <row r="1965" spans="1:35" ht="24.95" customHeight="1">
      <c r="A1965" s="66"/>
      <c r="B1965" s="66"/>
      <c r="L1965" s="37"/>
      <c r="M1965" s="37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</row>
    <row r="1966" spans="1:35" ht="24.95" customHeight="1">
      <c r="A1966" s="66"/>
      <c r="B1966" s="66"/>
      <c r="L1966" s="37"/>
      <c r="M1966" s="37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</row>
    <row r="1967" spans="1:35" ht="24.95" customHeight="1">
      <c r="A1967" s="66"/>
      <c r="B1967" s="66"/>
      <c r="L1967" s="37"/>
      <c r="M1967" s="3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</row>
    <row r="1968" spans="1:35" ht="24.95" customHeight="1">
      <c r="A1968" s="66"/>
      <c r="B1968" s="66"/>
      <c r="L1968" s="37"/>
      <c r="M1968" s="37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</row>
    <row r="1969" spans="1:35" ht="24.95" customHeight="1">
      <c r="A1969" s="66"/>
      <c r="B1969" s="66"/>
      <c r="L1969" s="37"/>
      <c r="M1969" s="37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</row>
    <row r="1970" spans="1:35" ht="24.95" customHeight="1">
      <c r="A1970" s="66"/>
      <c r="B1970" s="66"/>
      <c r="L1970" s="37"/>
      <c r="M1970" s="37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</row>
    <row r="1971" spans="1:35" ht="24.95" customHeight="1">
      <c r="A1971" s="66"/>
      <c r="B1971" s="66"/>
      <c r="L1971" s="37"/>
      <c r="M1971" s="37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</row>
    <row r="1972" spans="1:35" ht="24.95" customHeight="1">
      <c r="A1972" s="66"/>
      <c r="B1972" s="66"/>
      <c r="L1972" s="37"/>
      <c r="M1972" s="37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</row>
    <row r="1973" spans="1:35" ht="24.95" customHeight="1">
      <c r="A1973" s="66"/>
      <c r="B1973" s="66"/>
      <c r="L1973" s="37"/>
      <c r="M1973" s="37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</row>
    <row r="1974" spans="1:35" ht="24.95" customHeight="1">
      <c r="A1974" s="66"/>
      <c r="B1974" s="66"/>
      <c r="L1974" s="37"/>
      <c r="M1974" s="37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</row>
    <row r="1975" spans="1:35" ht="24.95" customHeight="1">
      <c r="A1975" s="66"/>
      <c r="B1975" s="66"/>
      <c r="L1975" s="37"/>
      <c r="M1975" s="37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</row>
    <row r="1976" spans="1:35" ht="24.95" customHeight="1">
      <c r="A1976" s="66"/>
      <c r="B1976" s="66"/>
      <c r="L1976" s="37"/>
      <c r="M1976" s="37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</row>
    <row r="1977" spans="1:35" ht="24.95" customHeight="1">
      <c r="A1977" s="66"/>
      <c r="B1977" s="66"/>
      <c r="L1977" s="37"/>
      <c r="M1977" s="3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</row>
    <row r="1978" spans="1:35" ht="24.95" customHeight="1">
      <c r="A1978" s="66"/>
      <c r="B1978" s="66"/>
      <c r="L1978" s="37"/>
      <c r="M1978" s="37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</row>
    <row r="1979" spans="1:35" ht="24.95" customHeight="1">
      <c r="A1979" s="66"/>
      <c r="B1979" s="66"/>
      <c r="L1979" s="37"/>
      <c r="M1979" s="37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</row>
    <row r="1980" spans="1:35" ht="24.95" customHeight="1">
      <c r="A1980" s="66"/>
      <c r="B1980" s="66"/>
      <c r="L1980" s="37"/>
      <c r="M1980" s="37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</row>
    <row r="1981" spans="1:35" ht="24.95" customHeight="1">
      <c r="A1981" s="66"/>
      <c r="B1981" s="66"/>
      <c r="L1981" s="37"/>
      <c r="M1981" s="37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</row>
    <row r="1982" spans="1:35" ht="24.95" customHeight="1">
      <c r="A1982" s="66"/>
      <c r="B1982" s="66"/>
      <c r="L1982" s="37"/>
      <c r="M1982" s="37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</row>
    <row r="1983" spans="1:35" ht="24.95" customHeight="1">
      <c r="A1983" s="66"/>
      <c r="B1983" s="66"/>
      <c r="L1983" s="37"/>
      <c r="M1983" s="37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</row>
    <row r="1984" spans="1:35" ht="24.95" customHeight="1">
      <c r="A1984" s="66"/>
      <c r="B1984" s="66"/>
      <c r="L1984" s="37"/>
      <c r="M1984" s="37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</row>
    <row r="1985" spans="1:35" ht="24.95" customHeight="1">
      <c r="A1985" s="66"/>
      <c r="B1985" s="66"/>
      <c r="L1985" s="37"/>
      <c r="M1985" s="37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</row>
    <row r="1986" spans="1:35" ht="24.95" customHeight="1">
      <c r="A1986" s="66"/>
      <c r="B1986" s="66"/>
      <c r="L1986" s="37"/>
      <c r="M1986" s="37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</row>
    <row r="1987" spans="1:35" ht="24.95" customHeight="1">
      <c r="A1987" s="66"/>
      <c r="B1987" s="66"/>
      <c r="L1987" s="37"/>
      <c r="M1987" s="3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</row>
    <row r="1988" spans="1:35" ht="24.95" customHeight="1">
      <c r="A1988" s="66"/>
      <c r="B1988" s="66"/>
      <c r="L1988" s="37"/>
      <c r="M1988" s="37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</row>
    <row r="1989" spans="1:35" ht="24.95" customHeight="1">
      <c r="A1989" s="66"/>
      <c r="B1989" s="66"/>
      <c r="L1989" s="37"/>
      <c r="M1989" s="37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</row>
    <row r="1990" spans="1:35" ht="24.95" customHeight="1">
      <c r="A1990" s="66"/>
      <c r="B1990" s="66"/>
      <c r="L1990" s="37"/>
      <c r="M1990" s="37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</row>
    <row r="1991" spans="1:35" ht="24.95" customHeight="1">
      <c r="A1991" s="66"/>
      <c r="B1991" s="66"/>
      <c r="L1991" s="37"/>
      <c r="M1991" s="37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</row>
    <row r="1992" spans="1:35" ht="24.95" customHeight="1">
      <c r="A1992" s="66"/>
      <c r="B1992" s="66"/>
      <c r="L1992" s="37"/>
      <c r="M1992" s="37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</row>
    <row r="1993" spans="1:35" ht="24.95" customHeight="1">
      <c r="A1993" s="66"/>
      <c r="B1993" s="66"/>
      <c r="L1993" s="37"/>
      <c r="M1993" s="37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</row>
    <row r="1994" spans="1:35" ht="24.95" customHeight="1">
      <c r="A1994" s="66"/>
      <c r="B1994" s="66"/>
      <c r="L1994" s="37"/>
      <c r="M1994" s="37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</row>
    <row r="1995" spans="1:35" ht="24.95" customHeight="1">
      <c r="A1995" s="66"/>
      <c r="B1995" s="66"/>
      <c r="L1995" s="37"/>
      <c r="M1995" s="37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</row>
    <row r="1996" spans="1:35" ht="24.95" customHeight="1">
      <c r="A1996" s="66"/>
      <c r="B1996" s="66"/>
      <c r="L1996" s="37"/>
      <c r="M1996" s="37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</row>
    <row r="1997" spans="1:35" ht="24.95" customHeight="1">
      <c r="A1997" s="66"/>
      <c r="B1997" s="66"/>
      <c r="L1997" s="37"/>
      <c r="M1997" s="3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</row>
    <row r="1998" spans="1:35" ht="24.95" customHeight="1">
      <c r="A1998" s="66"/>
      <c r="B1998" s="66"/>
      <c r="L1998" s="37"/>
      <c r="M1998" s="37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</row>
    <row r="1999" spans="1:35" ht="24.95" customHeight="1">
      <c r="A1999" s="66"/>
      <c r="B1999" s="66"/>
      <c r="L1999" s="37"/>
      <c r="M1999" s="37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</row>
    <row r="2000" spans="1:35" ht="24.95" customHeight="1">
      <c r="A2000" s="66"/>
      <c r="B2000" s="66"/>
      <c r="L2000" s="37"/>
      <c r="M2000" s="37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</row>
    <row r="2001" spans="1:35" ht="24.95" customHeight="1">
      <c r="A2001" s="66"/>
      <c r="B2001" s="66"/>
      <c r="L2001" s="37"/>
      <c r="M2001" s="37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</row>
    <row r="2002" spans="1:35" ht="24.95" customHeight="1">
      <c r="A2002" s="66"/>
      <c r="B2002" s="66"/>
      <c r="L2002" s="37"/>
      <c r="M2002" s="37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</row>
    <row r="2003" spans="1:35" ht="24.95" customHeight="1">
      <c r="A2003" s="66"/>
      <c r="B2003" s="66"/>
      <c r="L2003" s="37"/>
      <c r="M2003" s="37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</row>
    <row r="2004" spans="1:35" ht="24.95" customHeight="1">
      <c r="A2004" s="66"/>
      <c r="B2004" s="66"/>
      <c r="L2004" s="37"/>
      <c r="M2004" s="37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</row>
    <row r="2005" spans="1:35" ht="24.95" customHeight="1">
      <c r="A2005" s="66"/>
      <c r="B2005" s="66"/>
      <c r="L2005" s="37"/>
      <c r="M2005" s="37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</row>
    <row r="2006" spans="1:35" ht="24.95" customHeight="1">
      <c r="A2006" s="66"/>
      <c r="B2006" s="66"/>
      <c r="L2006" s="37"/>
      <c r="M2006" s="37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</row>
    <row r="2007" spans="1:35" ht="24.95" customHeight="1">
      <c r="A2007" s="66"/>
      <c r="B2007" s="66"/>
      <c r="L2007" s="37"/>
      <c r="M2007" s="3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</row>
    <row r="2008" spans="1:35" ht="24.95" customHeight="1">
      <c r="A2008" s="66"/>
      <c r="B2008" s="66"/>
      <c r="L2008" s="37"/>
      <c r="M2008" s="37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</row>
    <row r="2009" spans="1:35" ht="24.95" customHeight="1">
      <c r="A2009" s="66"/>
      <c r="B2009" s="66"/>
      <c r="L2009" s="37"/>
      <c r="M2009" s="37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</row>
    <row r="2010" spans="1:35" ht="24.95" customHeight="1">
      <c r="A2010" s="66"/>
      <c r="B2010" s="66"/>
      <c r="L2010" s="37"/>
      <c r="M2010" s="37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</row>
    <row r="2011" spans="1:35" ht="24.95" customHeight="1">
      <c r="A2011" s="66"/>
      <c r="B2011" s="66"/>
      <c r="L2011" s="37"/>
      <c r="M2011" s="37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</row>
    <row r="2012" spans="1:35" ht="24.95" customHeight="1">
      <c r="A2012" s="66"/>
      <c r="B2012" s="66"/>
      <c r="L2012" s="37"/>
      <c r="M2012" s="37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</row>
    <row r="2013" spans="1:35" ht="24.95" customHeight="1">
      <c r="A2013" s="66"/>
      <c r="B2013" s="66"/>
      <c r="L2013" s="37"/>
      <c r="M2013" s="37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</row>
    <row r="2014" spans="1:35" ht="24.95" customHeight="1">
      <c r="A2014" s="66"/>
      <c r="B2014" s="66"/>
      <c r="L2014" s="37"/>
      <c r="M2014" s="37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</row>
    <row r="2015" spans="1:35" ht="24.95" customHeight="1">
      <c r="A2015" s="66"/>
      <c r="B2015" s="66"/>
      <c r="L2015" s="37"/>
      <c r="M2015" s="37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</row>
    <row r="2016" spans="1:35" ht="24.95" customHeight="1">
      <c r="A2016" s="66"/>
      <c r="B2016" s="66"/>
      <c r="L2016" s="37"/>
      <c r="M2016" s="37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</row>
    <row r="2017" spans="1:35" ht="24.95" customHeight="1">
      <c r="A2017" s="66"/>
      <c r="B2017" s="66"/>
      <c r="L2017" s="37"/>
      <c r="M2017" s="3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</row>
    <row r="2018" spans="1:35" ht="24.95" customHeight="1">
      <c r="A2018" s="66"/>
      <c r="B2018" s="66"/>
      <c r="L2018" s="37"/>
      <c r="M2018" s="37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</row>
    <row r="2019" spans="1:35" ht="24.95" customHeight="1">
      <c r="A2019" s="66"/>
      <c r="B2019" s="66"/>
      <c r="L2019" s="37"/>
      <c r="M2019" s="37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</row>
    <row r="2020" spans="1:35" ht="24.95" customHeight="1">
      <c r="A2020" s="66"/>
      <c r="B2020" s="66"/>
      <c r="L2020" s="37"/>
      <c r="M2020" s="37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</row>
    <row r="2021" spans="1:35" ht="24.95" customHeight="1">
      <c r="A2021" s="66"/>
      <c r="B2021" s="66"/>
      <c r="L2021" s="37"/>
      <c r="M2021" s="37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</row>
    <row r="2022" spans="1:35" ht="24.95" customHeight="1">
      <c r="A2022" s="66"/>
      <c r="B2022" s="66"/>
      <c r="L2022" s="37"/>
      <c r="M2022" s="37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</row>
    <row r="2023" spans="1:35" ht="24.95" customHeight="1">
      <c r="A2023" s="66"/>
      <c r="B2023" s="66"/>
      <c r="L2023" s="37"/>
      <c r="M2023" s="37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</row>
    <row r="2024" spans="1:35" ht="24.95" customHeight="1">
      <c r="A2024" s="66"/>
      <c r="B2024" s="66"/>
      <c r="L2024" s="37"/>
      <c r="M2024" s="37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</row>
    <row r="2025" spans="1:35" ht="24.95" customHeight="1">
      <c r="A2025" s="66"/>
      <c r="B2025" s="66"/>
      <c r="L2025" s="37"/>
      <c r="M2025" s="37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</row>
    <row r="2026" spans="1:35" ht="24.95" customHeight="1">
      <c r="A2026" s="66"/>
      <c r="B2026" s="66"/>
      <c r="L2026" s="37"/>
      <c r="M2026" s="37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</row>
    <row r="2027" spans="1:35" ht="24.95" customHeight="1">
      <c r="A2027" s="66"/>
      <c r="B2027" s="66"/>
      <c r="L2027" s="37"/>
      <c r="M2027" s="3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</row>
    <row r="2028" spans="1:35" ht="24.95" customHeight="1">
      <c r="A2028" s="66"/>
      <c r="B2028" s="66"/>
      <c r="L2028" s="37"/>
      <c r="M2028" s="37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</row>
    <row r="2029" spans="1:35" ht="24.95" customHeight="1">
      <c r="A2029" s="66"/>
      <c r="B2029" s="66"/>
      <c r="L2029" s="37"/>
      <c r="M2029" s="37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</row>
    <row r="2030" spans="1:35" ht="24.95" customHeight="1">
      <c r="A2030" s="66"/>
      <c r="B2030" s="66"/>
      <c r="L2030" s="37"/>
      <c r="M2030" s="37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</row>
    <row r="2031" spans="1:35" ht="24.95" customHeight="1">
      <c r="A2031" s="66"/>
      <c r="B2031" s="66"/>
      <c r="L2031" s="37"/>
      <c r="M2031" s="37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</row>
    <row r="2032" spans="1:35" ht="24.95" customHeight="1">
      <c r="A2032" s="66"/>
      <c r="B2032" s="66"/>
      <c r="L2032" s="37"/>
      <c r="M2032" s="37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</row>
    <row r="2033" spans="1:35" ht="24.95" customHeight="1">
      <c r="A2033" s="66"/>
      <c r="B2033" s="66"/>
      <c r="L2033" s="37"/>
      <c r="M2033" s="37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</row>
    <row r="2034" spans="1:35" ht="24.95" customHeight="1">
      <c r="A2034" s="66"/>
      <c r="B2034" s="66"/>
      <c r="L2034" s="37"/>
      <c r="M2034" s="37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</row>
    <row r="2035" spans="1:35" ht="24.95" customHeight="1">
      <c r="A2035" s="66"/>
      <c r="B2035" s="66"/>
      <c r="L2035" s="37"/>
      <c r="M2035" s="37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</row>
    <row r="2036" spans="1:35" ht="24.95" customHeight="1">
      <c r="A2036" s="66"/>
      <c r="B2036" s="66"/>
      <c r="L2036" s="37"/>
      <c r="M2036" s="37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</row>
    <row r="2037" spans="1:35" ht="24.95" customHeight="1">
      <c r="A2037" s="66"/>
      <c r="B2037" s="66"/>
      <c r="L2037" s="37"/>
      <c r="M2037" s="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</row>
    <row r="2038" spans="1:35" ht="24.95" customHeight="1">
      <c r="A2038" s="66"/>
      <c r="B2038" s="66"/>
      <c r="L2038" s="37"/>
      <c r="M2038" s="37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</row>
    <row r="2039" spans="1:35" ht="24.95" customHeight="1">
      <c r="A2039" s="66"/>
      <c r="B2039" s="66"/>
      <c r="L2039" s="37"/>
      <c r="M2039" s="37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</row>
    <row r="2040" spans="1:35" ht="24.95" customHeight="1">
      <c r="A2040" s="66"/>
      <c r="B2040" s="66"/>
      <c r="L2040" s="37"/>
      <c r="M2040" s="37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</row>
    <row r="2041" spans="1:35" ht="24.95" customHeight="1">
      <c r="A2041" s="66"/>
      <c r="B2041" s="66"/>
      <c r="L2041" s="37"/>
      <c r="M2041" s="37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</row>
    <row r="2042" spans="1:35" ht="24.95" customHeight="1">
      <c r="A2042" s="66"/>
      <c r="B2042" s="66"/>
      <c r="L2042" s="37"/>
      <c r="M2042" s="37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</row>
    <row r="2043" spans="1:35" ht="24.95" customHeight="1">
      <c r="A2043" s="66"/>
      <c r="B2043" s="66"/>
      <c r="L2043" s="37"/>
      <c r="M2043" s="37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</row>
    <row r="2044" spans="1:35" ht="24.95" customHeight="1">
      <c r="A2044" s="66"/>
      <c r="B2044" s="66"/>
      <c r="L2044" s="37"/>
      <c r="M2044" s="37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</row>
    <row r="2045" spans="1:35" ht="24.95" customHeight="1">
      <c r="A2045" s="66"/>
      <c r="B2045" s="66"/>
      <c r="L2045" s="37"/>
      <c r="M2045" s="37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</row>
    <row r="2046" spans="1:35" ht="24.95" customHeight="1">
      <c r="A2046" s="66"/>
      <c r="B2046" s="66"/>
      <c r="L2046" s="37"/>
      <c r="M2046" s="37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</row>
    <row r="2047" spans="1:35" ht="24.95" customHeight="1">
      <c r="A2047" s="66"/>
      <c r="B2047" s="66"/>
      <c r="L2047" s="37"/>
      <c r="M2047" s="3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</row>
    <row r="2048" spans="1:35" ht="24.95" customHeight="1">
      <c r="A2048" s="66"/>
      <c r="B2048" s="66"/>
      <c r="L2048" s="37"/>
      <c r="M2048" s="37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</row>
    <row r="2049" spans="1:35" ht="24.95" customHeight="1">
      <c r="A2049" s="66"/>
      <c r="B2049" s="66"/>
      <c r="L2049" s="37"/>
      <c r="M2049" s="37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</row>
    <row r="2050" spans="1:35" ht="24.95" customHeight="1">
      <c r="A2050" s="66"/>
      <c r="B2050" s="66"/>
      <c r="L2050" s="37"/>
      <c r="M2050" s="37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</row>
    <row r="2051" spans="1:35" ht="24.95" customHeight="1">
      <c r="A2051" s="66"/>
      <c r="B2051" s="66"/>
      <c r="L2051" s="37"/>
      <c r="M2051" s="37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</row>
    <row r="2052" spans="1:35" ht="24.95" customHeight="1">
      <c r="A2052" s="66"/>
      <c r="B2052" s="66"/>
      <c r="L2052" s="37"/>
      <c r="M2052" s="37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</row>
    <row r="2053" spans="1:35" ht="24.95" customHeight="1">
      <c r="A2053" s="66"/>
      <c r="B2053" s="66"/>
      <c r="L2053" s="37"/>
      <c r="M2053" s="37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</row>
    <row r="2054" spans="1:35" ht="24.95" customHeight="1">
      <c r="A2054" s="66"/>
      <c r="B2054" s="66"/>
      <c r="L2054" s="37"/>
      <c r="M2054" s="37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</row>
    <row r="2055" spans="1:35" ht="24.95" customHeight="1">
      <c r="A2055" s="66"/>
      <c r="B2055" s="66"/>
      <c r="L2055" s="37"/>
      <c r="M2055" s="37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</row>
    <row r="2056" spans="1:35" ht="24.95" customHeight="1">
      <c r="A2056" s="66"/>
      <c r="B2056" s="66"/>
      <c r="L2056" s="37"/>
      <c r="M2056" s="37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</row>
    <row r="2057" spans="1:35" ht="24.95" customHeight="1">
      <c r="A2057" s="66"/>
      <c r="B2057" s="66"/>
      <c r="L2057" s="37"/>
      <c r="M2057" s="3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</row>
    <row r="2058" spans="1:35" ht="24.95" customHeight="1">
      <c r="A2058" s="66"/>
      <c r="B2058" s="66"/>
      <c r="L2058" s="37"/>
      <c r="M2058" s="37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</row>
    <row r="2059" spans="1:35" ht="24.95" customHeight="1">
      <c r="A2059" s="66"/>
      <c r="B2059" s="66"/>
      <c r="L2059" s="37"/>
      <c r="M2059" s="37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</row>
    <row r="2060" spans="1:35" ht="24.95" customHeight="1">
      <c r="A2060" s="66"/>
      <c r="B2060" s="66"/>
      <c r="L2060" s="37"/>
      <c r="M2060" s="37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</row>
    <row r="2061" spans="1:35" ht="24.95" customHeight="1">
      <c r="A2061" s="66"/>
      <c r="B2061" s="66"/>
      <c r="L2061" s="37"/>
      <c r="M2061" s="37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</row>
    <row r="2062" spans="1:35" ht="24.95" customHeight="1">
      <c r="A2062" s="66"/>
      <c r="B2062" s="66"/>
      <c r="L2062" s="37"/>
      <c r="M2062" s="37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</row>
    <row r="2063" spans="1:35" ht="24.95" customHeight="1">
      <c r="A2063" s="66"/>
      <c r="B2063" s="66"/>
      <c r="L2063" s="37"/>
      <c r="M2063" s="37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</row>
    <row r="2064" spans="1:35" ht="24.95" customHeight="1">
      <c r="A2064" s="66"/>
      <c r="B2064" s="66"/>
      <c r="L2064" s="37"/>
      <c r="M2064" s="37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</row>
    <row r="2065" spans="1:35" ht="24.95" customHeight="1">
      <c r="A2065" s="66"/>
      <c r="B2065" s="66"/>
      <c r="L2065" s="37"/>
      <c r="M2065" s="37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</row>
    <row r="2066" spans="1:35" ht="24.95" customHeight="1">
      <c r="A2066" s="66"/>
      <c r="B2066" s="66"/>
      <c r="L2066" s="37"/>
      <c r="M2066" s="37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</row>
    <row r="2067" spans="1:35" ht="24.95" customHeight="1">
      <c r="A2067" s="66"/>
      <c r="B2067" s="66"/>
      <c r="L2067" s="37"/>
      <c r="M2067" s="3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</row>
    <row r="2068" spans="1:35" ht="24.95" customHeight="1">
      <c r="A2068" s="66"/>
      <c r="B2068" s="66"/>
      <c r="L2068" s="37"/>
      <c r="M2068" s="37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</row>
    <row r="2069" spans="1:35" ht="24.95" customHeight="1">
      <c r="A2069" s="66"/>
      <c r="B2069" s="66"/>
      <c r="L2069" s="37"/>
      <c r="M2069" s="37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</row>
    <row r="2070" spans="1:35" ht="24.95" customHeight="1">
      <c r="A2070" s="66"/>
      <c r="B2070" s="66"/>
      <c r="L2070" s="37"/>
      <c r="M2070" s="37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</row>
    <row r="2071" spans="1:35" ht="24.95" customHeight="1">
      <c r="A2071" s="66"/>
      <c r="B2071" s="66"/>
      <c r="L2071" s="37"/>
      <c r="M2071" s="37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</row>
    <row r="2072" spans="1:35" ht="24.95" customHeight="1">
      <c r="A2072" s="66"/>
      <c r="B2072" s="66"/>
      <c r="L2072" s="37"/>
      <c r="M2072" s="37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</row>
    <row r="2073" spans="1:35" ht="24.95" customHeight="1">
      <c r="A2073" s="66"/>
      <c r="B2073" s="66"/>
      <c r="L2073" s="37"/>
      <c r="M2073" s="37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</row>
    <row r="2074" spans="1:35" ht="24.95" customHeight="1">
      <c r="A2074" s="66"/>
      <c r="B2074" s="66"/>
      <c r="L2074" s="37"/>
      <c r="M2074" s="37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</row>
    <row r="2075" spans="1:35" ht="24.95" customHeight="1">
      <c r="A2075" s="66"/>
      <c r="B2075" s="66"/>
      <c r="L2075" s="37"/>
      <c r="M2075" s="37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</row>
    <row r="2076" spans="1:35" ht="24.95" customHeight="1">
      <c r="A2076" s="66"/>
      <c r="B2076" s="66"/>
      <c r="L2076" s="37"/>
      <c r="M2076" s="37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</row>
    <row r="2077" spans="1:35" ht="24.95" customHeight="1">
      <c r="A2077" s="66"/>
      <c r="B2077" s="66"/>
      <c r="L2077" s="37"/>
      <c r="M2077" s="3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</row>
    <row r="2078" spans="1:35" ht="24.95" customHeight="1">
      <c r="A2078" s="66"/>
      <c r="B2078" s="66"/>
      <c r="L2078" s="37"/>
      <c r="M2078" s="37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</row>
    <row r="2079" spans="1:35" ht="24.95" customHeight="1">
      <c r="A2079" s="66"/>
      <c r="B2079" s="66"/>
      <c r="L2079" s="37"/>
      <c r="M2079" s="37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</row>
    <row r="2080" spans="1:35" ht="24.95" customHeight="1">
      <c r="A2080" s="66"/>
      <c r="B2080" s="66"/>
      <c r="L2080" s="37"/>
      <c r="M2080" s="37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</row>
    <row r="2081" spans="1:35" ht="24.95" customHeight="1">
      <c r="A2081" s="66"/>
      <c r="B2081" s="66"/>
      <c r="L2081" s="37"/>
      <c r="M2081" s="37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</row>
    <row r="2082" spans="1:35" ht="24.95" customHeight="1">
      <c r="A2082" s="66"/>
      <c r="B2082" s="66"/>
      <c r="L2082" s="37"/>
      <c r="M2082" s="37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</row>
    <row r="2083" spans="1:35" ht="24.95" customHeight="1">
      <c r="A2083" s="66"/>
      <c r="B2083" s="66"/>
      <c r="L2083" s="37"/>
      <c r="M2083" s="37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</row>
    <row r="2084" spans="1:35" ht="24.95" customHeight="1">
      <c r="A2084" s="66"/>
      <c r="B2084" s="66"/>
      <c r="L2084" s="37"/>
      <c r="M2084" s="37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</row>
    <row r="2085" spans="1:35" ht="24.95" customHeight="1">
      <c r="A2085" s="66"/>
      <c r="B2085" s="66"/>
      <c r="L2085" s="37"/>
      <c r="M2085" s="37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</row>
    <row r="2086" spans="1:35" ht="24.95" customHeight="1">
      <c r="A2086" s="66"/>
      <c r="B2086" s="66"/>
      <c r="L2086" s="37"/>
      <c r="M2086" s="37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</row>
    <row r="2087" spans="1:35" ht="24.95" customHeight="1">
      <c r="A2087" s="66"/>
      <c r="B2087" s="66"/>
      <c r="L2087" s="37"/>
      <c r="M2087" s="3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</row>
    <row r="2088" spans="1:35" ht="24.95" customHeight="1">
      <c r="A2088" s="66"/>
      <c r="B2088" s="66"/>
      <c r="L2088" s="37"/>
      <c r="M2088" s="37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</row>
    <row r="2089" spans="1:35" ht="24.95" customHeight="1">
      <c r="A2089" s="66"/>
      <c r="B2089" s="66"/>
      <c r="L2089" s="37"/>
      <c r="M2089" s="37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</row>
    <row r="2090" spans="1:35" ht="24.95" customHeight="1">
      <c r="A2090" s="66"/>
      <c r="B2090" s="66"/>
      <c r="L2090" s="37"/>
      <c r="M2090" s="37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</row>
    <row r="2091" spans="1:35" ht="24.95" customHeight="1">
      <c r="A2091" s="66"/>
      <c r="B2091" s="66"/>
      <c r="L2091" s="37"/>
      <c r="M2091" s="37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</row>
    <row r="2092" spans="1:35" ht="24.95" customHeight="1">
      <c r="A2092" s="66"/>
      <c r="B2092" s="66"/>
      <c r="L2092" s="37"/>
      <c r="M2092" s="37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</row>
    <row r="2093" spans="1:35" ht="24.95" customHeight="1">
      <c r="A2093" s="66"/>
      <c r="B2093" s="66"/>
      <c r="L2093" s="37"/>
      <c r="M2093" s="37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</row>
    <row r="2094" spans="1:35" ht="24.95" customHeight="1">
      <c r="A2094" s="66"/>
      <c r="B2094" s="66"/>
      <c r="L2094" s="37"/>
      <c r="M2094" s="37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</row>
    <row r="2095" spans="1:35" ht="24.95" customHeight="1">
      <c r="A2095" s="66"/>
      <c r="B2095" s="66"/>
      <c r="L2095" s="37"/>
      <c r="M2095" s="37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</row>
    <row r="2096" spans="1:35" ht="24.95" customHeight="1">
      <c r="A2096" s="66"/>
      <c r="B2096" s="66"/>
      <c r="L2096" s="37"/>
      <c r="M2096" s="37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</row>
    <row r="2097" spans="1:35" ht="24.95" customHeight="1">
      <c r="A2097" s="66"/>
      <c r="B2097" s="66"/>
      <c r="L2097" s="37"/>
      <c r="M2097" s="3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</row>
    <row r="2098" spans="1:35" ht="24.95" customHeight="1">
      <c r="A2098" s="66"/>
      <c r="B2098" s="66"/>
      <c r="L2098" s="37"/>
      <c r="M2098" s="37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</row>
    <row r="2099" spans="1:35" ht="24.95" customHeight="1">
      <c r="A2099" s="66"/>
      <c r="B2099" s="66"/>
      <c r="L2099" s="37"/>
      <c r="M2099" s="37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</row>
    <row r="2100" spans="1:35" ht="24.95" customHeight="1">
      <c r="A2100" s="66"/>
      <c r="B2100" s="66"/>
      <c r="L2100" s="37"/>
      <c r="M2100" s="37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</row>
    <row r="2101" spans="1:35" ht="24.95" customHeight="1">
      <c r="A2101" s="66"/>
      <c r="B2101" s="66"/>
      <c r="L2101" s="37"/>
      <c r="M2101" s="37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</row>
    <row r="2102" spans="1:35" ht="24.95" customHeight="1">
      <c r="A2102" s="66"/>
      <c r="B2102" s="66"/>
      <c r="L2102" s="37"/>
      <c r="M2102" s="37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</row>
    <row r="2103" spans="1:35" ht="24.95" customHeight="1">
      <c r="A2103" s="66"/>
      <c r="B2103" s="66"/>
      <c r="L2103" s="37"/>
      <c r="M2103" s="37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</row>
    <row r="2104" spans="1:35" ht="24.95" customHeight="1">
      <c r="A2104" s="66"/>
      <c r="B2104" s="66"/>
      <c r="L2104" s="37"/>
      <c r="M2104" s="37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</row>
    <row r="2105" spans="1:35" ht="24.95" customHeight="1">
      <c r="A2105" s="66"/>
      <c r="B2105" s="66"/>
      <c r="L2105" s="37"/>
      <c r="M2105" s="37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</row>
    <row r="2106" spans="1:35" ht="24.95" customHeight="1">
      <c r="A2106" s="66"/>
      <c r="B2106" s="66"/>
      <c r="L2106" s="37"/>
      <c r="M2106" s="37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</row>
    <row r="2107" spans="1:35" ht="24.95" customHeight="1">
      <c r="A2107" s="66"/>
      <c r="B2107" s="66"/>
      <c r="L2107" s="37"/>
      <c r="M2107" s="3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</row>
    <row r="2108" spans="1:35" ht="24.95" customHeight="1">
      <c r="A2108" s="66"/>
      <c r="B2108" s="66"/>
      <c r="L2108" s="37"/>
      <c r="M2108" s="37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</row>
    <row r="2109" spans="1:35" ht="24.95" customHeight="1">
      <c r="A2109" s="66"/>
      <c r="B2109" s="66"/>
      <c r="L2109" s="37"/>
      <c r="M2109" s="37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</row>
    <row r="2110" spans="1:35" ht="24.95" customHeight="1">
      <c r="A2110" s="66"/>
      <c r="B2110" s="66"/>
      <c r="L2110" s="37"/>
      <c r="M2110" s="37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</row>
    <row r="2111" spans="1:35" ht="24.95" customHeight="1">
      <c r="A2111" s="66"/>
      <c r="B2111" s="66"/>
      <c r="L2111" s="37"/>
      <c r="M2111" s="37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</row>
    <row r="2112" spans="1:35" ht="24.95" customHeight="1">
      <c r="A2112" s="66"/>
      <c r="B2112" s="66"/>
      <c r="L2112" s="37"/>
      <c r="M2112" s="37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</row>
    <row r="2113" spans="1:35" ht="24.95" customHeight="1">
      <c r="A2113" s="66"/>
      <c r="B2113" s="66"/>
      <c r="L2113" s="37"/>
      <c r="M2113" s="37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</row>
    <row r="2114" spans="1:35" ht="24.95" customHeight="1">
      <c r="A2114" s="66"/>
      <c r="B2114" s="66"/>
      <c r="L2114" s="37"/>
      <c r="M2114" s="37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</row>
    <row r="2115" spans="1:35" ht="24.95" customHeight="1">
      <c r="A2115" s="66"/>
      <c r="B2115" s="66"/>
      <c r="L2115" s="37"/>
      <c r="M2115" s="37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</row>
    <row r="2116" spans="1:35" ht="24.95" customHeight="1">
      <c r="A2116" s="66"/>
      <c r="B2116" s="66"/>
      <c r="L2116" s="37"/>
      <c r="M2116" s="37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</row>
    <row r="2117" spans="1:35" ht="24.95" customHeight="1">
      <c r="A2117" s="66"/>
      <c r="B2117" s="66"/>
      <c r="L2117" s="37"/>
      <c r="M2117" s="3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</row>
    <row r="2118" spans="1:35" ht="24.95" customHeight="1">
      <c r="A2118" s="66"/>
      <c r="B2118" s="66"/>
      <c r="L2118" s="37"/>
      <c r="M2118" s="37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</row>
    <row r="2119" spans="1:35" ht="24.95" customHeight="1">
      <c r="A2119" s="66"/>
      <c r="B2119" s="66"/>
      <c r="L2119" s="37"/>
      <c r="M2119" s="37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</row>
    <row r="2120" spans="1:35" ht="24.95" customHeight="1">
      <c r="A2120" s="66"/>
      <c r="B2120" s="66"/>
      <c r="L2120" s="37"/>
      <c r="M2120" s="37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</row>
    <row r="2121" spans="1:35" ht="24.95" customHeight="1">
      <c r="A2121" s="66"/>
      <c r="B2121" s="66"/>
      <c r="L2121" s="37"/>
      <c r="M2121" s="37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</row>
    <row r="2122" spans="1:35" ht="24.95" customHeight="1">
      <c r="A2122" s="66"/>
      <c r="B2122" s="66"/>
      <c r="L2122" s="37"/>
      <c r="M2122" s="37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</row>
    <row r="2123" spans="1:35" ht="24.95" customHeight="1">
      <c r="A2123" s="66"/>
      <c r="B2123" s="66"/>
      <c r="L2123" s="37"/>
      <c r="M2123" s="37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</row>
    <row r="2124" spans="1:35" ht="24.95" customHeight="1">
      <c r="A2124" s="66"/>
      <c r="B2124" s="66"/>
      <c r="L2124" s="37"/>
      <c r="M2124" s="37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</row>
    <row r="2125" spans="1:35" ht="24.95" customHeight="1">
      <c r="A2125" s="66"/>
      <c r="B2125" s="66"/>
      <c r="L2125" s="37"/>
      <c r="M2125" s="37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</row>
    <row r="2126" spans="1:35" ht="24.95" customHeight="1">
      <c r="A2126" s="66"/>
      <c r="B2126" s="66"/>
      <c r="L2126" s="37"/>
      <c r="M2126" s="37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</row>
    <row r="2127" spans="1:35" ht="24.95" customHeight="1">
      <c r="A2127" s="66"/>
      <c r="B2127" s="66"/>
      <c r="L2127" s="37"/>
      <c r="M2127" s="3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</row>
    <row r="2128" spans="1:35" ht="24.95" customHeight="1">
      <c r="A2128" s="66"/>
      <c r="B2128" s="66"/>
      <c r="L2128" s="37"/>
      <c r="M2128" s="37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</row>
    <row r="2129" spans="1:35" ht="24.95" customHeight="1">
      <c r="A2129" s="66"/>
      <c r="B2129" s="66"/>
      <c r="L2129" s="37"/>
      <c r="M2129" s="37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</row>
    <row r="2130" spans="1:35" ht="24.95" customHeight="1">
      <c r="A2130" s="66"/>
      <c r="B2130" s="66"/>
      <c r="L2130" s="37"/>
      <c r="M2130" s="37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</row>
    <row r="2131" spans="1:35" ht="24.95" customHeight="1">
      <c r="A2131" s="66"/>
      <c r="B2131" s="66"/>
      <c r="L2131" s="37"/>
      <c r="M2131" s="37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</row>
    <row r="2132" spans="1:35" ht="24.95" customHeight="1">
      <c r="A2132" s="66"/>
      <c r="B2132" s="66"/>
      <c r="L2132" s="37"/>
      <c r="M2132" s="37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</row>
    <row r="2133" spans="1:35" ht="24.95" customHeight="1">
      <c r="A2133" s="66"/>
      <c r="B2133" s="66"/>
      <c r="L2133" s="37"/>
      <c r="M2133" s="37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</row>
    <row r="2134" spans="1:35" ht="24.95" customHeight="1">
      <c r="A2134" s="66"/>
      <c r="B2134" s="66"/>
      <c r="L2134" s="37"/>
      <c r="M2134" s="37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</row>
    <row r="2135" spans="1:35" ht="24.95" customHeight="1">
      <c r="A2135" s="66"/>
      <c r="B2135" s="66"/>
      <c r="L2135" s="37"/>
      <c r="M2135" s="37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</row>
    <row r="2136" spans="1:35" ht="24.95" customHeight="1">
      <c r="A2136" s="66"/>
      <c r="B2136" s="66"/>
      <c r="L2136" s="37"/>
      <c r="M2136" s="37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</row>
    <row r="2137" spans="1:35" ht="24.95" customHeight="1">
      <c r="A2137" s="66"/>
      <c r="B2137" s="66"/>
      <c r="L2137" s="37"/>
      <c r="M2137" s="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</row>
    <row r="2138" spans="1:35" ht="24.95" customHeight="1">
      <c r="A2138" s="66"/>
      <c r="B2138" s="66"/>
      <c r="L2138" s="37"/>
      <c r="M2138" s="37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</row>
    <row r="2139" spans="1:35" ht="24.95" customHeight="1">
      <c r="A2139" s="66"/>
      <c r="B2139" s="66"/>
      <c r="L2139" s="37"/>
      <c r="M2139" s="37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</row>
    <row r="2140" spans="1:35" ht="24.95" customHeight="1">
      <c r="A2140" s="66"/>
      <c r="B2140" s="66"/>
      <c r="L2140" s="37"/>
      <c r="M2140" s="37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</row>
    <row r="2141" spans="1:35" ht="24.95" customHeight="1">
      <c r="A2141" s="66"/>
      <c r="B2141" s="66"/>
      <c r="L2141" s="37"/>
      <c r="M2141" s="37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</row>
    <row r="2142" spans="1:35" ht="24.95" customHeight="1">
      <c r="A2142" s="66"/>
      <c r="B2142" s="66"/>
      <c r="L2142" s="37"/>
      <c r="M2142" s="37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</row>
    <row r="2143" spans="1:35" ht="24.95" customHeight="1">
      <c r="A2143" s="66"/>
      <c r="B2143" s="66"/>
      <c r="L2143" s="37"/>
      <c r="M2143" s="37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</row>
    <row r="2144" spans="1:35" ht="24.95" customHeight="1">
      <c r="A2144" s="66"/>
      <c r="B2144" s="66"/>
      <c r="L2144" s="37"/>
      <c r="M2144" s="37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</row>
    <row r="2145" spans="1:35" ht="24.95" customHeight="1">
      <c r="A2145" s="66"/>
      <c r="B2145" s="66"/>
      <c r="L2145" s="37"/>
      <c r="M2145" s="37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</row>
    <row r="2146" spans="1:35" ht="24.95" customHeight="1">
      <c r="A2146" s="66"/>
      <c r="B2146" s="66"/>
      <c r="L2146" s="37"/>
      <c r="M2146" s="37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</row>
    <row r="2147" spans="1:35" ht="24.95" customHeight="1">
      <c r="A2147" s="66"/>
      <c r="B2147" s="66"/>
      <c r="L2147" s="37"/>
      <c r="M2147" s="3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</row>
    <row r="2148" spans="1:35" ht="24.95" customHeight="1">
      <c r="A2148" s="66"/>
      <c r="B2148" s="66"/>
      <c r="L2148" s="37"/>
      <c r="M2148" s="37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</row>
    <row r="2149" spans="1:35" ht="24.95" customHeight="1">
      <c r="A2149" s="66"/>
      <c r="B2149" s="66"/>
      <c r="L2149" s="37"/>
      <c r="M2149" s="37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</row>
    <row r="2150" spans="1:35" ht="24.95" customHeight="1">
      <c r="A2150" s="66"/>
      <c r="B2150" s="66"/>
      <c r="L2150" s="37"/>
      <c r="M2150" s="37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</row>
    <row r="2151" spans="1:35" ht="24.95" customHeight="1">
      <c r="A2151" s="66"/>
      <c r="B2151" s="66"/>
      <c r="L2151" s="37"/>
      <c r="M2151" s="37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</row>
    <row r="2152" spans="1:35" ht="24.95" customHeight="1">
      <c r="A2152" s="66"/>
      <c r="B2152" s="66"/>
      <c r="L2152" s="37"/>
      <c r="M2152" s="37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</row>
    <row r="2153" spans="1:35" ht="24.95" customHeight="1">
      <c r="A2153" s="66"/>
      <c r="B2153" s="66"/>
      <c r="L2153" s="37"/>
      <c r="M2153" s="37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</row>
    <row r="2154" spans="1:35" ht="24.95" customHeight="1">
      <c r="A2154" s="66"/>
      <c r="B2154" s="66"/>
      <c r="L2154" s="37"/>
      <c r="M2154" s="37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</row>
    <row r="2155" spans="1:35" ht="24.95" customHeight="1">
      <c r="A2155" s="66"/>
      <c r="B2155" s="66"/>
      <c r="L2155" s="37"/>
      <c r="M2155" s="37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</row>
    <row r="2156" spans="1:35" ht="24.95" customHeight="1">
      <c r="A2156" s="66"/>
      <c r="B2156" s="66"/>
      <c r="L2156" s="37"/>
      <c r="M2156" s="37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</row>
    <row r="2157" spans="1:35" ht="24.95" customHeight="1">
      <c r="A2157" s="66"/>
      <c r="B2157" s="66"/>
      <c r="L2157" s="37"/>
      <c r="M2157" s="3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</row>
    <row r="2158" spans="1:35" ht="24.95" customHeight="1">
      <c r="A2158" s="66"/>
      <c r="B2158" s="66"/>
      <c r="L2158" s="37"/>
      <c r="M2158" s="37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</row>
    <row r="2159" spans="1:35" ht="24.95" customHeight="1">
      <c r="A2159" s="66"/>
      <c r="B2159" s="66"/>
      <c r="L2159" s="37"/>
      <c r="M2159" s="37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</row>
    <row r="2160" spans="1:35" ht="24.95" customHeight="1">
      <c r="A2160" s="66"/>
      <c r="B2160" s="66"/>
      <c r="L2160" s="37"/>
      <c r="M2160" s="37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</row>
    <row r="2161" spans="1:35" ht="24.95" customHeight="1">
      <c r="A2161" s="66"/>
      <c r="B2161" s="66"/>
      <c r="L2161" s="37"/>
      <c r="M2161" s="37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</row>
    <row r="2162" spans="1:35" ht="24.95" customHeight="1">
      <c r="A2162" s="66"/>
      <c r="B2162" s="66"/>
      <c r="L2162" s="37"/>
      <c r="M2162" s="37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</row>
    <row r="2163" spans="1:35" ht="24.95" customHeight="1">
      <c r="A2163" s="66"/>
      <c r="B2163" s="66"/>
      <c r="L2163" s="37"/>
      <c r="M2163" s="37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</row>
    <row r="2164" spans="1:35" ht="24.95" customHeight="1">
      <c r="A2164" s="66"/>
      <c r="B2164" s="66"/>
      <c r="L2164" s="37"/>
      <c r="M2164" s="37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</row>
    <row r="2165" spans="1:35" ht="24.95" customHeight="1">
      <c r="A2165" s="66"/>
      <c r="B2165" s="66"/>
      <c r="L2165" s="37"/>
      <c r="M2165" s="37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</row>
    <row r="2166" spans="1:35" ht="24.95" customHeight="1">
      <c r="A2166" s="66"/>
      <c r="B2166" s="66"/>
      <c r="L2166" s="37"/>
      <c r="M2166" s="37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</row>
    <row r="2167" spans="1:35" ht="24.95" customHeight="1">
      <c r="A2167" s="66"/>
      <c r="B2167" s="66"/>
      <c r="L2167" s="37"/>
      <c r="M2167" s="3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</row>
    <row r="2168" spans="1:35" ht="24.95" customHeight="1">
      <c r="A2168" s="66"/>
      <c r="B2168" s="66"/>
      <c r="L2168" s="37"/>
      <c r="M2168" s="37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</row>
    <row r="2169" spans="1:35" ht="24.95" customHeight="1">
      <c r="A2169" s="66"/>
      <c r="B2169" s="66"/>
      <c r="L2169" s="37"/>
      <c r="M2169" s="37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</row>
    <row r="2170" spans="1:35" ht="24.95" customHeight="1">
      <c r="A2170" s="66"/>
      <c r="B2170" s="66"/>
      <c r="L2170" s="37"/>
      <c r="M2170" s="37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</row>
    <row r="2171" spans="1:35" ht="24.95" customHeight="1">
      <c r="A2171" s="66"/>
      <c r="B2171" s="66"/>
      <c r="L2171" s="37"/>
      <c r="M2171" s="37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</row>
    <row r="2172" spans="1:35" ht="24.95" customHeight="1">
      <c r="A2172" s="66"/>
      <c r="B2172" s="66"/>
      <c r="L2172" s="37"/>
      <c r="M2172" s="37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</row>
    <row r="2173" spans="1:35" ht="24.95" customHeight="1">
      <c r="A2173" s="66"/>
      <c r="B2173" s="66"/>
      <c r="L2173" s="37"/>
      <c r="M2173" s="37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</row>
    <row r="2174" spans="1:35" ht="24.95" customHeight="1">
      <c r="A2174" s="66"/>
      <c r="B2174" s="66"/>
      <c r="L2174" s="37"/>
      <c r="M2174" s="37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</row>
    <row r="2175" spans="1:35" ht="24.95" customHeight="1">
      <c r="A2175" s="66"/>
      <c r="B2175" s="66"/>
      <c r="L2175" s="37"/>
      <c r="M2175" s="37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</row>
    <row r="2176" spans="1:35" ht="24.95" customHeight="1">
      <c r="A2176" s="66"/>
      <c r="B2176" s="66"/>
      <c r="L2176" s="37"/>
      <c r="M2176" s="37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</row>
    <row r="2177" spans="1:35" ht="24.95" customHeight="1">
      <c r="A2177" s="66"/>
      <c r="B2177" s="66"/>
      <c r="L2177" s="37"/>
      <c r="M2177" s="3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</row>
    <row r="2178" spans="1:35" ht="24.95" customHeight="1">
      <c r="A2178" s="66"/>
      <c r="B2178" s="66"/>
      <c r="L2178" s="37"/>
      <c r="M2178" s="37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</row>
    <row r="2179" spans="1:35" ht="24.95" customHeight="1">
      <c r="A2179" s="66"/>
      <c r="B2179" s="66"/>
      <c r="L2179" s="37"/>
      <c r="M2179" s="37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</row>
    <row r="2180" spans="1:35" ht="24.95" customHeight="1">
      <c r="A2180" s="66"/>
      <c r="B2180" s="66"/>
      <c r="L2180" s="37"/>
      <c r="M2180" s="37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</row>
    <row r="2181" spans="1:35" ht="24.95" customHeight="1">
      <c r="A2181" s="66"/>
      <c r="B2181" s="66"/>
      <c r="L2181" s="37"/>
      <c r="M2181" s="37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</row>
    <row r="2182" spans="1:35" ht="24.95" customHeight="1">
      <c r="A2182" s="66"/>
      <c r="B2182" s="66"/>
      <c r="L2182" s="37"/>
      <c r="M2182" s="37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</row>
    <row r="2183" spans="1:35" ht="24.95" customHeight="1">
      <c r="A2183" s="66"/>
      <c r="B2183" s="66"/>
      <c r="L2183" s="37"/>
      <c r="M2183" s="37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</row>
    <row r="2184" spans="1:35" ht="24.95" customHeight="1">
      <c r="A2184" s="66"/>
      <c r="B2184" s="66"/>
      <c r="L2184" s="37"/>
      <c r="M2184" s="37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</row>
    <row r="2185" spans="1:35" ht="24.95" customHeight="1">
      <c r="A2185" s="66"/>
      <c r="B2185" s="66"/>
      <c r="L2185" s="37"/>
      <c r="M2185" s="37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</row>
    <row r="2186" spans="1:35" ht="24.95" customHeight="1">
      <c r="A2186" s="66"/>
      <c r="B2186" s="66"/>
      <c r="L2186" s="37"/>
      <c r="M2186" s="37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</row>
    <row r="2187" spans="1:35" ht="24.95" customHeight="1">
      <c r="A2187" s="66"/>
      <c r="B2187" s="66"/>
      <c r="L2187" s="37"/>
      <c r="M2187" s="3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</row>
    <row r="2188" spans="1:35" ht="24.95" customHeight="1">
      <c r="A2188" s="66"/>
      <c r="B2188" s="66"/>
      <c r="L2188" s="37"/>
      <c r="M2188" s="37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</row>
    <row r="2189" spans="1:35" ht="24.95" customHeight="1">
      <c r="A2189" s="66"/>
      <c r="B2189" s="66"/>
      <c r="L2189" s="37"/>
      <c r="M2189" s="37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</row>
    <row r="2190" spans="1:35" ht="24.95" customHeight="1">
      <c r="A2190" s="66"/>
      <c r="B2190" s="66"/>
      <c r="L2190" s="37"/>
      <c r="M2190" s="37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</row>
    <row r="2191" spans="1:35" ht="24.95" customHeight="1">
      <c r="A2191" s="66"/>
      <c r="B2191" s="66"/>
      <c r="L2191" s="37"/>
      <c r="M2191" s="37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</row>
    <row r="2192" spans="1:35" ht="24.95" customHeight="1">
      <c r="A2192" s="66"/>
      <c r="B2192" s="66"/>
      <c r="L2192" s="37"/>
      <c r="M2192" s="37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</row>
    <row r="2193" spans="1:35" ht="24.95" customHeight="1">
      <c r="A2193" s="66"/>
      <c r="B2193" s="66"/>
      <c r="L2193" s="37"/>
      <c r="M2193" s="37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</row>
    <row r="2194" spans="1:35" ht="24.95" customHeight="1">
      <c r="A2194" s="66"/>
      <c r="B2194" s="66"/>
      <c r="L2194" s="37"/>
      <c r="M2194" s="37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</row>
    <row r="2195" spans="1:35" ht="24.95" customHeight="1">
      <c r="A2195" s="66"/>
      <c r="B2195" s="66"/>
      <c r="L2195" s="37"/>
      <c r="M2195" s="37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</row>
    <row r="2196" spans="1:35" ht="24.95" customHeight="1">
      <c r="A2196" s="66"/>
      <c r="B2196" s="66"/>
      <c r="L2196" s="37"/>
      <c r="M2196" s="37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</row>
    <row r="2197" spans="1:35" ht="24.95" customHeight="1">
      <c r="A2197" s="66"/>
      <c r="B2197" s="66"/>
      <c r="L2197" s="37"/>
      <c r="M2197" s="3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</row>
    <row r="2198" spans="1:35" ht="24.95" customHeight="1">
      <c r="A2198" s="66"/>
      <c r="B2198" s="66"/>
      <c r="L2198" s="37"/>
      <c r="M2198" s="37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</row>
    <row r="2199" spans="1:35" ht="24.95" customHeight="1">
      <c r="A2199" s="66"/>
      <c r="B2199" s="66"/>
      <c r="L2199" s="37"/>
      <c r="M2199" s="37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</row>
    <row r="2200" spans="1:35" ht="24.95" customHeight="1">
      <c r="A2200" s="66"/>
      <c r="B2200" s="66"/>
      <c r="L2200" s="37"/>
      <c r="M2200" s="37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</row>
    <row r="2201" spans="1:35" ht="24.95" customHeight="1">
      <c r="A2201" s="66"/>
      <c r="B2201" s="66"/>
      <c r="L2201" s="37"/>
      <c r="M2201" s="37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</row>
    <row r="2202" spans="1:35" ht="24.95" customHeight="1">
      <c r="A2202" s="66"/>
      <c r="B2202" s="66"/>
      <c r="L2202" s="37"/>
      <c r="M2202" s="37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</row>
    <row r="2203" spans="1:35" ht="24.95" customHeight="1">
      <c r="A2203" s="66"/>
      <c r="B2203" s="66"/>
      <c r="L2203" s="37"/>
      <c r="M2203" s="37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</row>
    <row r="2204" spans="1:35" ht="24.95" customHeight="1">
      <c r="A2204" s="66"/>
      <c r="B2204" s="66"/>
      <c r="L2204" s="37"/>
      <c r="M2204" s="37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</row>
    <row r="2205" spans="1:35" ht="24.95" customHeight="1">
      <c r="A2205" s="66"/>
      <c r="B2205" s="66"/>
      <c r="L2205" s="37"/>
      <c r="M2205" s="37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</row>
    <row r="2206" spans="1:35" ht="24.95" customHeight="1">
      <c r="A2206" s="66"/>
      <c r="B2206" s="66"/>
      <c r="L2206" s="37"/>
      <c r="M2206" s="37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</row>
    <row r="2207" spans="1:35" ht="24.95" customHeight="1">
      <c r="A2207" s="66"/>
      <c r="B2207" s="66"/>
      <c r="L2207" s="37"/>
      <c r="M2207" s="3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</row>
    <row r="2208" spans="1:35" ht="24.95" customHeight="1">
      <c r="A2208" s="66"/>
      <c r="B2208" s="66"/>
      <c r="L2208" s="37"/>
      <c r="M2208" s="37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</row>
    <row r="2209" spans="1:35" ht="24.95" customHeight="1">
      <c r="A2209" s="66"/>
      <c r="B2209" s="66"/>
      <c r="L2209" s="37"/>
      <c r="M2209" s="37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</row>
    <row r="2210" spans="1:35" ht="24.95" customHeight="1">
      <c r="A2210" s="66"/>
      <c r="B2210" s="66"/>
      <c r="L2210" s="37"/>
      <c r="M2210" s="37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</row>
    <row r="2211" spans="1:35" ht="24.95" customHeight="1">
      <c r="A2211" s="66"/>
      <c r="B2211" s="66"/>
      <c r="L2211" s="37"/>
      <c r="M2211" s="37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</row>
    <row r="2212" spans="1:35" ht="24.95" customHeight="1">
      <c r="A2212" s="66"/>
      <c r="B2212" s="66"/>
      <c r="L2212" s="37"/>
      <c r="M2212" s="37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</row>
    <row r="2213" spans="1:35" ht="24.95" customHeight="1">
      <c r="A2213" s="66"/>
      <c r="B2213" s="66"/>
      <c r="L2213" s="37"/>
      <c r="M2213" s="37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</row>
    <row r="2214" spans="1:35" ht="24.95" customHeight="1">
      <c r="A2214" s="66"/>
      <c r="B2214" s="66"/>
      <c r="L2214" s="37"/>
      <c r="M2214" s="37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</row>
    <row r="2215" spans="1:35" ht="24.95" customHeight="1">
      <c r="A2215" s="66"/>
      <c r="B2215" s="66"/>
      <c r="L2215" s="37"/>
      <c r="M2215" s="37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</row>
    <row r="2216" spans="1:35" ht="24.95" customHeight="1">
      <c r="A2216" s="66"/>
      <c r="B2216" s="66"/>
      <c r="L2216" s="37"/>
      <c r="M2216" s="37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</row>
    <row r="2217" spans="1:35" ht="24.95" customHeight="1">
      <c r="A2217" s="66"/>
      <c r="B2217" s="66"/>
      <c r="L2217" s="37"/>
      <c r="M2217" s="3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</row>
    <row r="2218" spans="1:35" ht="24.95" customHeight="1">
      <c r="A2218" s="66"/>
      <c r="B2218" s="66"/>
      <c r="L2218" s="37"/>
      <c r="M2218" s="37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</row>
    <row r="2219" spans="1:35" ht="24.95" customHeight="1">
      <c r="A2219" s="66"/>
      <c r="B2219" s="66"/>
      <c r="L2219" s="37"/>
      <c r="M2219" s="37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</row>
    <row r="2220" spans="1:35" ht="24.95" customHeight="1">
      <c r="A2220" s="66"/>
      <c r="B2220" s="66"/>
      <c r="L2220" s="37"/>
      <c r="M2220" s="37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</row>
    <row r="2221" spans="1:35" ht="24.95" customHeight="1">
      <c r="A2221" s="66"/>
      <c r="B2221" s="66"/>
      <c r="L2221" s="37"/>
      <c r="M2221" s="37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</row>
    <row r="2222" spans="1:35" ht="24.95" customHeight="1">
      <c r="A2222" s="66"/>
      <c r="B2222" s="66"/>
      <c r="L2222" s="37"/>
      <c r="M2222" s="37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</row>
    <row r="2223" spans="1:35" ht="24.95" customHeight="1">
      <c r="A2223" s="66"/>
      <c r="B2223" s="66"/>
      <c r="L2223" s="37"/>
      <c r="M2223" s="37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</row>
    <row r="2224" spans="1:35" ht="24.95" customHeight="1">
      <c r="A2224" s="66"/>
      <c r="B2224" s="66"/>
      <c r="L2224" s="37"/>
      <c r="M2224" s="37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</row>
    <row r="2225" spans="1:35" ht="24.95" customHeight="1">
      <c r="A2225" s="66"/>
      <c r="B2225" s="66"/>
      <c r="L2225" s="37"/>
      <c r="M2225" s="37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</row>
    <row r="2226" spans="1:35" ht="24.95" customHeight="1">
      <c r="A2226" s="66"/>
      <c r="B2226" s="66"/>
      <c r="L2226" s="37"/>
      <c r="M2226" s="37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</row>
    <row r="2227" spans="1:35" ht="24.95" customHeight="1">
      <c r="A2227" s="66"/>
      <c r="B2227" s="66"/>
      <c r="L2227" s="37"/>
      <c r="M2227" s="3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</row>
    <row r="2228" spans="1:35" ht="24.95" customHeight="1">
      <c r="A2228" s="66"/>
      <c r="B2228" s="66"/>
      <c r="L2228" s="37"/>
      <c r="M2228" s="37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</row>
    <row r="2229" spans="1:35" ht="24.95" customHeight="1">
      <c r="A2229" s="66"/>
      <c r="B2229" s="66"/>
      <c r="L2229" s="37"/>
      <c r="M2229" s="37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</row>
    <row r="2230" spans="1:35" ht="24.95" customHeight="1">
      <c r="A2230" s="66"/>
      <c r="B2230" s="66"/>
      <c r="L2230" s="37"/>
      <c r="M2230" s="37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</row>
    <row r="2231" spans="1:35" ht="24.95" customHeight="1">
      <c r="A2231" s="66"/>
      <c r="B2231" s="66"/>
      <c r="L2231" s="37"/>
      <c r="M2231" s="37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</row>
    <row r="2232" spans="1:35" ht="24.95" customHeight="1">
      <c r="A2232" s="66"/>
      <c r="B2232" s="66"/>
      <c r="L2232" s="37"/>
      <c r="M2232" s="37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</row>
    <row r="2233" spans="1:35" ht="24.95" customHeight="1">
      <c r="A2233" s="66"/>
      <c r="B2233" s="66"/>
      <c r="L2233" s="37"/>
      <c r="M2233" s="37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</row>
    <row r="2234" spans="1:35" ht="24.95" customHeight="1">
      <c r="A2234" s="66"/>
      <c r="B2234" s="66"/>
      <c r="L2234" s="37"/>
      <c r="M2234" s="37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</row>
    <row r="2235" spans="1:35" ht="24.95" customHeight="1">
      <c r="A2235" s="66"/>
      <c r="B2235" s="66"/>
      <c r="L2235" s="37"/>
      <c r="M2235" s="37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</row>
    <row r="2236" spans="1:35" ht="24.95" customHeight="1">
      <c r="A2236" s="66"/>
      <c r="B2236" s="66"/>
      <c r="L2236" s="37"/>
      <c r="M2236" s="37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</row>
    <row r="2237" spans="1:35" ht="24.95" customHeight="1">
      <c r="A2237" s="66"/>
      <c r="B2237" s="66"/>
      <c r="L2237" s="37"/>
      <c r="M2237" s="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</row>
    <row r="2238" spans="1:35" ht="24.95" customHeight="1">
      <c r="A2238" s="66"/>
      <c r="B2238" s="66"/>
      <c r="L2238" s="37"/>
      <c r="M2238" s="37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</row>
    <row r="2239" spans="1:35" ht="24.95" customHeight="1">
      <c r="A2239" s="66"/>
      <c r="B2239" s="66"/>
      <c r="L2239" s="37"/>
      <c r="M2239" s="37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</row>
    <row r="2240" spans="1:35" ht="24.95" customHeight="1">
      <c r="A2240" s="66"/>
      <c r="B2240" s="66"/>
      <c r="L2240" s="37"/>
      <c r="M2240" s="37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</row>
    <row r="2241" spans="1:35" ht="24.95" customHeight="1">
      <c r="A2241" s="66"/>
      <c r="B2241" s="66"/>
      <c r="L2241" s="37"/>
      <c r="M2241" s="37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</row>
    <row r="2242" spans="1:35" ht="24.95" customHeight="1">
      <c r="A2242" s="66"/>
      <c r="B2242" s="66"/>
      <c r="L2242" s="37"/>
      <c r="M2242" s="37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</row>
    <row r="2243" spans="1:35" ht="24.95" customHeight="1">
      <c r="A2243" s="66"/>
      <c r="B2243" s="66"/>
      <c r="L2243" s="37"/>
      <c r="M2243" s="37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</row>
    <row r="2244" spans="1:35" ht="24.95" customHeight="1">
      <c r="A2244" s="66"/>
      <c r="B2244" s="66"/>
      <c r="L2244" s="37"/>
      <c r="M2244" s="37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</row>
    <row r="2245" spans="1:35" ht="24.95" customHeight="1">
      <c r="A2245" s="66"/>
      <c r="B2245" s="66"/>
      <c r="L2245" s="37"/>
      <c r="M2245" s="37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</row>
    <row r="2246" spans="1:35" ht="24.95" customHeight="1">
      <c r="A2246" s="66"/>
      <c r="B2246" s="66"/>
      <c r="L2246" s="37"/>
      <c r="M2246" s="37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</row>
    <row r="2247" spans="1:35" ht="24.95" customHeight="1">
      <c r="A2247" s="66"/>
      <c r="B2247" s="66"/>
      <c r="L2247" s="37"/>
      <c r="M2247" s="3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</row>
    <row r="2248" spans="1:35" ht="24.95" customHeight="1">
      <c r="A2248" s="66"/>
      <c r="B2248" s="66"/>
      <c r="L2248" s="37"/>
      <c r="M2248" s="37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</row>
    <row r="2249" spans="1:35" ht="24.95" customHeight="1">
      <c r="A2249" s="66"/>
      <c r="B2249" s="66"/>
      <c r="L2249" s="37"/>
      <c r="M2249" s="37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</row>
    <row r="2250" spans="1:35" ht="24.95" customHeight="1">
      <c r="A2250" s="66"/>
      <c r="B2250" s="66"/>
      <c r="L2250" s="37"/>
      <c r="M2250" s="37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</row>
    <row r="2251" spans="1:35" ht="24.95" customHeight="1">
      <c r="A2251" s="66"/>
      <c r="B2251" s="66"/>
      <c r="L2251" s="37"/>
      <c r="M2251" s="37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</row>
    <row r="2252" spans="1:35" ht="24.95" customHeight="1">
      <c r="A2252" s="66"/>
      <c r="B2252" s="66"/>
      <c r="L2252" s="37"/>
      <c r="M2252" s="37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</row>
    <row r="2253" spans="1:35" ht="24.95" customHeight="1">
      <c r="A2253" s="66"/>
      <c r="B2253" s="66"/>
      <c r="L2253" s="37"/>
      <c r="M2253" s="37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</row>
    <row r="2254" spans="1:35" ht="24.95" customHeight="1">
      <c r="A2254" s="66"/>
      <c r="B2254" s="66"/>
      <c r="L2254" s="37"/>
      <c r="M2254" s="37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</row>
    <row r="2255" spans="1:35" ht="24.95" customHeight="1">
      <c r="A2255" s="66"/>
      <c r="B2255" s="66"/>
      <c r="L2255" s="37"/>
      <c r="M2255" s="37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</row>
    <row r="2256" spans="1:35" ht="24.95" customHeight="1">
      <c r="A2256" s="66"/>
      <c r="B2256" s="66"/>
      <c r="L2256" s="37"/>
      <c r="M2256" s="37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</row>
    <row r="2257" spans="1:35" ht="24.95" customHeight="1">
      <c r="A2257" s="66"/>
      <c r="B2257" s="66"/>
      <c r="L2257" s="37"/>
      <c r="M2257" s="3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</row>
    <row r="2258" spans="1:35" ht="24.95" customHeight="1">
      <c r="A2258" s="66"/>
      <c r="B2258" s="66"/>
      <c r="L2258" s="37"/>
      <c r="M2258" s="37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</row>
    <row r="2259" spans="1:35" ht="24.95" customHeight="1">
      <c r="A2259" s="66"/>
      <c r="B2259" s="66"/>
      <c r="L2259" s="37"/>
      <c r="M2259" s="37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</row>
    <row r="2260" spans="1:35" ht="24.95" customHeight="1">
      <c r="A2260" s="66"/>
      <c r="B2260" s="66"/>
      <c r="L2260" s="37"/>
      <c r="M2260" s="37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</row>
    <row r="2261" spans="1:35" ht="24.95" customHeight="1">
      <c r="A2261" s="66"/>
      <c r="B2261" s="66"/>
      <c r="L2261" s="37"/>
      <c r="M2261" s="37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</row>
    <row r="2262" spans="1:35" ht="24.95" customHeight="1">
      <c r="A2262" s="66"/>
      <c r="B2262" s="66"/>
      <c r="L2262" s="37"/>
      <c r="M2262" s="37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</row>
    <row r="2263" spans="1:35" ht="24.95" customHeight="1">
      <c r="A2263" s="66"/>
      <c r="B2263" s="66"/>
      <c r="L2263" s="37"/>
      <c r="M2263" s="37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</row>
    <row r="2264" spans="1:35" ht="24.95" customHeight="1">
      <c r="A2264" s="66"/>
      <c r="B2264" s="66"/>
      <c r="L2264" s="37"/>
      <c r="M2264" s="37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</row>
    <row r="2265" spans="1:35" ht="24.95" customHeight="1">
      <c r="A2265" s="66"/>
      <c r="B2265" s="66"/>
      <c r="L2265" s="37"/>
      <c r="M2265" s="37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</row>
    <row r="2266" spans="1:35" ht="24.95" customHeight="1">
      <c r="A2266" s="66"/>
      <c r="B2266" s="66"/>
      <c r="L2266" s="37"/>
      <c r="M2266" s="37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</row>
    <row r="2267" spans="1:35" ht="24.95" customHeight="1">
      <c r="A2267" s="66"/>
      <c r="B2267" s="66"/>
      <c r="L2267" s="37"/>
      <c r="M2267" s="3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</row>
    <row r="2268" spans="1:35" ht="24.95" customHeight="1">
      <c r="A2268" s="66"/>
      <c r="B2268" s="66"/>
      <c r="L2268" s="37"/>
      <c r="M2268" s="37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</row>
    <row r="2269" spans="1:35" ht="24.95" customHeight="1">
      <c r="A2269" s="66"/>
      <c r="B2269" s="66"/>
      <c r="L2269" s="37"/>
      <c r="M2269" s="37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</row>
    <row r="2270" spans="1:35" ht="24.95" customHeight="1">
      <c r="A2270" s="66"/>
      <c r="B2270" s="66"/>
      <c r="L2270" s="37"/>
      <c r="M2270" s="37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</row>
    <row r="2271" spans="1:35" ht="24.95" customHeight="1">
      <c r="A2271" s="66"/>
      <c r="B2271" s="66"/>
      <c r="L2271" s="37"/>
      <c r="M2271" s="37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</row>
    <row r="2272" spans="1:35" ht="24.95" customHeight="1">
      <c r="A2272" s="66"/>
      <c r="B2272" s="66"/>
      <c r="L2272" s="37"/>
      <c r="M2272" s="37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</row>
    <row r="2273" spans="1:35" ht="24.95" customHeight="1">
      <c r="A2273" s="66"/>
      <c r="B2273" s="66"/>
      <c r="L2273" s="37"/>
      <c r="M2273" s="37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</row>
    <row r="2274" spans="1:35" ht="24.95" customHeight="1">
      <c r="A2274" s="66"/>
      <c r="B2274" s="66"/>
      <c r="L2274" s="37"/>
      <c r="M2274" s="37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</row>
    <row r="2275" spans="1:35" ht="24.95" customHeight="1">
      <c r="A2275" s="66"/>
      <c r="B2275" s="66"/>
      <c r="L2275" s="37"/>
      <c r="M2275" s="37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</row>
    <row r="2276" spans="1:35" ht="24.95" customHeight="1">
      <c r="A2276" s="66"/>
      <c r="B2276" s="66"/>
      <c r="L2276" s="37"/>
      <c r="M2276" s="37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</row>
    <row r="2277" spans="1:35" ht="24.95" customHeight="1">
      <c r="A2277" s="66"/>
      <c r="B2277" s="66"/>
      <c r="L2277" s="37"/>
      <c r="M2277" s="3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</row>
    <row r="2278" spans="1:35" ht="24.95" customHeight="1">
      <c r="A2278" s="66"/>
      <c r="B2278" s="66"/>
      <c r="L2278" s="37"/>
      <c r="M2278" s="37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</row>
    <row r="2279" spans="1:35" ht="24.95" customHeight="1">
      <c r="A2279" s="66"/>
      <c r="B2279" s="66"/>
      <c r="L2279" s="37"/>
      <c r="M2279" s="37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</row>
    <row r="2280" spans="1:35" ht="24.95" customHeight="1">
      <c r="A2280" s="66"/>
      <c r="B2280" s="66"/>
      <c r="L2280" s="37"/>
      <c r="M2280" s="37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</row>
    <row r="2281" spans="1:35" ht="24.95" customHeight="1">
      <c r="A2281" s="66"/>
      <c r="B2281" s="66"/>
      <c r="L2281" s="37"/>
      <c r="M2281" s="37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</row>
    <row r="2282" spans="1:35" ht="24.95" customHeight="1">
      <c r="A2282" s="66"/>
      <c r="B2282" s="66"/>
      <c r="L2282" s="37"/>
      <c r="M2282" s="37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</row>
    <row r="2283" spans="1:35" ht="24.95" customHeight="1">
      <c r="A2283" s="66"/>
      <c r="B2283" s="66"/>
      <c r="L2283" s="37"/>
      <c r="M2283" s="37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</row>
    <row r="2284" spans="1:35" ht="24.95" customHeight="1">
      <c r="A2284" s="66"/>
      <c r="B2284" s="66"/>
      <c r="L2284" s="37"/>
      <c r="M2284" s="37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</row>
    <row r="2285" spans="1:35" ht="24.95" customHeight="1">
      <c r="A2285" s="66"/>
      <c r="B2285" s="66"/>
      <c r="L2285" s="37"/>
      <c r="M2285" s="37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</row>
    <row r="2286" spans="1:35" ht="24.95" customHeight="1">
      <c r="A2286" s="66"/>
      <c r="B2286" s="66"/>
      <c r="L2286" s="37"/>
      <c r="M2286" s="37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</row>
    <row r="2287" spans="1:35" ht="24.95" customHeight="1">
      <c r="A2287" s="66"/>
      <c r="B2287" s="66"/>
      <c r="L2287" s="37"/>
      <c r="M2287" s="3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</row>
    <row r="2288" spans="1:35" ht="24.95" customHeight="1">
      <c r="A2288" s="66"/>
      <c r="B2288" s="66"/>
      <c r="L2288" s="37"/>
      <c r="M2288" s="37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</row>
    <row r="2289" spans="1:35" ht="24.95" customHeight="1">
      <c r="A2289" s="66"/>
      <c r="B2289" s="66"/>
      <c r="L2289" s="37"/>
      <c r="M2289" s="37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</row>
    <row r="2290" spans="1:35" ht="24.95" customHeight="1">
      <c r="A2290" s="66"/>
      <c r="B2290" s="66"/>
      <c r="L2290" s="37"/>
      <c r="M2290" s="37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</row>
    <row r="2291" spans="1:35" ht="24.95" customHeight="1">
      <c r="A2291" s="66"/>
      <c r="B2291" s="66"/>
      <c r="L2291" s="37"/>
      <c r="M2291" s="37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</row>
    <row r="2292" spans="1:35" ht="24.95" customHeight="1">
      <c r="A2292" s="66"/>
      <c r="B2292" s="66"/>
      <c r="L2292" s="37"/>
      <c r="M2292" s="37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</row>
    <row r="2293" spans="1:35" ht="24.95" customHeight="1">
      <c r="A2293" s="66"/>
      <c r="B2293" s="66"/>
      <c r="L2293" s="37"/>
      <c r="M2293" s="37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</row>
    <row r="2294" spans="1:35" ht="24.95" customHeight="1">
      <c r="A2294" s="66"/>
      <c r="B2294" s="66"/>
      <c r="L2294" s="37"/>
      <c r="M2294" s="37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</row>
    <row r="2295" spans="1:35" ht="24.95" customHeight="1">
      <c r="A2295" s="66"/>
      <c r="B2295" s="66"/>
      <c r="L2295" s="37"/>
      <c r="M2295" s="37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</row>
    <row r="2296" spans="1:35" ht="24.95" customHeight="1">
      <c r="A2296" s="66"/>
      <c r="B2296" s="66"/>
      <c r="L2296" s="37"/>
      <c r="M2296" s="37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</row>
    <row r="2297" spans="1:35" ht="24.95" customHeight="1">
      <c r="A2297" s="66"/>
      <c r="B2297" s="66"/>
      <c r="L2297" s="37"/>
      <c r="M2297" s="3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</row>
    <row r="2298" spans="1:35" ht="24.95" customHeight="1">
      <c r="A2298" s="66"/>
      <c r="B2298" s="66"/>
      <c r="L2298" s="37"/>
      <c r="M2298" s="37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</row>
    <row r="2299" spans="1:35" ht="24.95" customHeight="1">
      <c r="A2299" s="66"/>
      <c r="B2299" s="66"/>
      <c r="L2299" s="37"/>
      <c r="M2299" s="37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</row>
    <row r="2300" spans="1:35" ht="24.95" customHeight="1">
      <c r="A2300" s="66"/>
      <c r="B2300" s="66"/>
      <c r="L2300" s="37"/>
      <c r="M2300" s="37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</row>
    <row r="2301" spans="1:35" ht="24.95" customHeight="1">
      <c r="A2301" s="66"/>
      <c r="B2301" s="66"/>
      <c r="L2301" s="37"/>
      <c r="M2301" s="37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</row>
    <row r="2302" spans="1:35" ht="24.95" customHeight="1">
      <c r="A2302" s="66"/>
      <c r="B2302" s="66"/>
      <c r="L2302" s="37"/>
      <c r="M2302" s="37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</row>
    <row r="2303" spans="1:35" ht="24.95" customHeight="1">
      <c r="A2303" s="66"/>
      <c r="B2303" s="66"/>
      <c r="L2303" s="37"/>
      <c r="M2303" s="37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</row>
    <row r="2304" spans="1:35" ht="24.95" customHeight="1">
      <c r="A2304" s="66"/>
      <c r="B2304" s="66"/>
      <c r="L2304" s="37"/>
      <c r="M2304" s="37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</row>
    <row r="2305" spans="1:35" ht="24.95" customHeight="1">
      <c r="A2305" s="66"/>
      <c r="B2305" s="66"/>
      <c r="L2305" s="37"/>
      <c r="M2305" s="37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</row>
    <row r="2306" spans="1:35" ht="24.95" customHeight="1">
      <c r="A2306" s="66"/>
      <c r="B2306" s="66"/>
      <c r="L2306" s="37"/>
      <c r="M2306" s="37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</row>
    <row r="2307" spans="1:35" ht="24.95" customHeight="1">
      <c r="A2307" s="66"/>
      <c r="B2307" s="66"/>
      <c r="L2307" s="37"/>
      <c r="M2307" s="3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</row>
    <row r="2308" spans="1:35" ht="24.95" customHeight="1">
      <c r="A2308" s="66"/>
      <c r="B2308" s="66"/>
      <c r="L2308" s="37"/>
      <c r="M2308" s="37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</row>
    <row r="2309" spans="1:35" ht="24.95" customHeight="1">
      <c r="A2309" s="66"/>
      <c r="B2309" s="66"/>
      <c r="L2309" s="37"/>
      <c r="M2309" s="37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</row>
    <row r="2310" spans="1:35" ht="24.95" customHeight="1">
      <c r="A2310" s="66"/>
      <c r="B2310" s="66"/>
      <c r="L2310" s="37"/>
      <c r="M2310" s="37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</row>
    <row r="2311" spans="1:35" ht="24.95" customHeight="1">
      <c r="A2311" s="66"/>
      <c r="B2311" s="66"/>
      <c r="L2311" s="37"/>
      <c r="M2311" s="37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</row>
    <row r="2312" spans="1:35" ht="24.95" customHeight="1">
      <c r="A2312" s="66"/>
      <c r="B2312" s="66"/>
      <c r="L2312" s="37"/>
      <c r="M2312" s="37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</row>
    <row r="2313" spans="1:35" ht="24.95" customHeight="1">
      <c r="A2313" s="66"/>
      <c r="B2313" s="66"/>
      <c r="L2313" s="37"/>
      <c r="M2313" s="37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</row>
    <row r="2314" spans="1:35" ht="24.95" customHeight="1">
      <c r="A2314" s="66"/>
      <c r="B2314" s="66"/>
      <c r="L2314" s="37"/>
      <c r="M2314" s="37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</row>
    <row r="2315" spans="1:35" ht="24.95" customHeight="1">
      <c r="A2315" s="66"/>
      <c r="B2315" s="66"/>
      <c r="L2315" s="37"/>
      <c r="M2315" s="37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</row>
    <row r="2316" spans="1:35" ht="24.95" customHeight="1">
      <c r="A2316" s="66"/>
      <c r="B2316" s="66"/>
      <c r="L2316" s="37"/>
      <c r="M2316" s="37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</row>
    <row r="2317" spans="1:35" ht="24.95" customHeight="1">
      <c r="A2317" s="66"/>
      <c r="B2317" s="66"/>
      <c r="L2317" s="37"/>
      <c r="M2317" s="3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</row>
    <row r="2318" spans="1:35" ht="24.95" customHeight="1">
      <c r="A2318" s="66"/>
      <c r="B2318" s="66"/>
      <c r="L2318" s="37"/>
      <c r="M2318" s="37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</row>
    <row r="2319" spans="1:35" ht="24.95" customHeight="1">
      <c r="A2319" s="66"/>
      <c r="B2319" s="66"/>
      <c r="L2319" s="37"/>
      <c r="M2319" s="37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</row>
    <row r="2320" spans="1:35" ht="24.95" customHeight="1">
      <c r="A2320" s="66"/>
      <c r="B2320" s="66"/>
      <c r="L2320" s="37"/>
      <c r="M2320" s="37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</row>
    <row r="2321" spans="1:35" ht="24.95" customHeight="1">
      <c r="A2321" s="66"/>
      <c r="B2321" s="66"/>
      <c r="L2321" s="37"/>
      <c r="M2321" s="37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</row>
    <row r="2322" spans="1:35" ht="24.95" customHeight="1">
      <c r="A2322" s="66"/>
      <c r="B2322" s="66"/>
      <c r="L2322" s="37"/>
      <c r="M2322" s="37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</row>
    <row r="2323" spans="1:35" ht="24.95" customHeight="1">
      <c r="A2323" s="66"/>
      <c r="B2323" s="66"/>
      <c r="L2323" s="37"/>
      <c r="M2323" s="37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</row>
    <row r="2324" spans="1:35" ht="24.95" customHeight="1">
      <c r="A2324" s="66"/>
      <c r="B2324" s="66"/>
      <c r="L2324" s="37"/>
      <c r="M2324" s="37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</row>
    <row r="2325" spans="1:35" ht="24.95" customHeight="1">
      <c r="A2325" s="66"/>
      <c r="B2325" s="66"/>
      <c r="L2325" s="37"/>
      <c r="M2325" s="37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</row>
    <row r="2326" spans="1:35" ht="24.95" customHeight="1">
      <c r="A2326" s="66"/>
      <c r="B2326" s="66"/>
      <c r="L2326" s="37"/>
      <c r="M2326" s="37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</row>
    <row r="2327" spans="1:35" ht="24.95" customHeight="1">
      <c r="A2327" s="66"/>
      <c r="B2327" s="66"/>
      <c r="L2327" s="37"/>
      <c r="M2327" s="3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</row>
    <row r="2328" spans="1:35" ht="24.95" customHeight="1">
      <c r="A2328" s="66"/>
      <c r="B2328" s="66"/>
      <c r="L2328" s="37"/>
      <c r="M2328" s="37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</row>
    <row r="2329" spans="1:35" ht="24.95" customHeight="1">
      <c r="A2329" s="66"/>
      <c r="B2329" s="66"/>
      <c r="L2329" s="37"/>
      <c r="M2329" s="37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</row>
    <row r="2330" spans="1:35" ht="24.95" customHeight="1">
      <c r="A2330" s="66"/>
      <c r="B2330" s="66"/>
      <c r="L2330" s="37"/>
      <c r="M2330" s="37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</row>
    <row r="2331" spans="1:35" ht="24.95" customHeight="1">
      <c r="A2331" s="66"/>
      <c r="B2331" s="66"/>
      <c r="L2331" s="37"/>
      <c r="M2331" s="37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</row>
    <row r="2332" spans="1:35" ht="24.95" customHeight="1">
      <c r="A2332" s="66"/>
      <c r="B2332" s="66"/>
      <c r="L2332" s="37"/>
      <c r="M2332" s="37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</row>
    <row r="2333" spans="1:35" ht="24.95" customHeight="1">
      <c r="A2333" s="66"/>
      <c r="B2333" s="66"/>
      <c r="L2333" s="37"/>
      <c r="M2333" s="37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</row>
    <row r="2334" spans="1:35" ht="24.95" customHeight="1">
      <c r="A2334" s="66"/>
      <c r="B2334" s="66"/>
      <c r="L2334" s="37"/>
      <c r="M2334" s="37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</row>
    <row r="2335" spans="1:35" ht="24.95" customHeight="1">
      <c r="A2335" s="66"/>
      <c r="B2335" s="66"/>
      <c r="L2335" s="37"/>
      <c r="M2335" s="37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</row>
    <row r="2336" spans="1:35" ht="24.95" customHeight="1">
      <c r="A2336" s="66"/>
      <c r="B2336" s="66"/>
      <c r="L2336" s="37"/>
      <c r="M2336" s="37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</row>
    <row r="2337" spans="1:35" ht="24.95" customHeight="1">
      <c r="A2337" s="66"/>
      <c r="B2337" s="66"/>
      <c r="L2337" s="37"/>
      <c r="M2337" s="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</row>
    <row r="2338" spans="1:35" ht="24.95" customHeight="1">
      <c r="A2338" s="66"/>
      <c r="B2338" s="66"/>
      <c r="L2338" s="37"/>
      <c r="M2338" s="37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</row>
    <row r="2339" spans="1:35" ht="24.95" customHeight="1">
      <c r="A2339" s="66"/>
      <c r="B2339" s="66"/>
      <c r="L2339" s="37"/>
      <c r="M2339" s="37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</row>
    <row r="2340" spans="1:35" ht="24.95" customHeight="1">
      <c r="A2340" s="66"/>
      <c r="B2340" s="66"/>
      <c r="L2340" s="37"/>
      <c r="M2340" s="37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</row>
    <row r="2341" spans="1:35" ht="24.95" customHeight="1">
      <c r="A2341" s="66"/>
      <c r="B2341" s="66"/>
      <c r="L2341" s="37"/>
      <c r="M2341" s="37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</row>
    <row r="2342" spans="1:35" ht="24.95" customHeight="1">
      <c r="A2342" s="66"/>
      <c r="B2342" s="66"/>
      <c r="L2342" s="37"/>
      <c r="M2342" s="37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</row>
    <row r="2343" spans="1:35" ht="24.95" customHeight="1">
      <c r="A2343" s="66"/>
      <c r="B2343" s="66"/>
      <c r="L2343" s="37"/>
      <c r="M2343" s="37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</row>
    <row r="2344" spans="1:35" ht="24.95" customHeight="1">
      <c r="A2344" s="66"/>
      <c r="B2344" s="66"/>
      <c r="L2344" s="37"/>
      <c r="M2344" s="37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</row>
    <row r="2345" spans="1:35" ht="24.95" customHeight="1">
      <c r="A2345" s="66"/>
      <c r="B2345" s="66"/>
      <c r="L2345" s="37"/>
      <c r="M2345" s="37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</row>
    <row r="2346" spans="1:35" ht="24.95" customHeight="1">
      <c r="A2346" s="66"/>
      <c r="B2346" s="66"/>
      <c r="L2346" s="37"/>
      <c r="M2346" s="37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</row>
    <row r="2347" spans="1:35" ht="24.95" customHeight="1">
      <c r="A2347" s="66"/>
      <c r="B2347" s="66"/>
      <c r="L2347" s="37"/>
      <c r="M2347" s="3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</row>
    <row r="2348" spans="1:35" ht="24.95" customHeight="1">
      <c r="A2348" s="66"/>
      <c r="B2348" s="66"/>
      <c r="L2348" s="37"/>
      <c r="M2348" s="37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</row>
    <row r="2349" spans="1:35" ht="24.95" customHeight="1">
      <c r="A2349" s="66"/>
      <c r="B2349" s="66"/>
      <c r="L2349" s="37"/>
      <c r="M2349" s="37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</row>
    <row r="2350" spans="1:35" ht="24.95" customHeight="1">
      <c r="A2350" s="66"/>
      <c r="B2350" s="66"/>
      <c r="L2350" s="37"/>
      <c r="M2350" s="37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</row>
    <row r="2351" spans="1:35" ht="24.95" customHeight="1">
      <c r="A2351" s="66"/>
      <c r="B2351" s="66"/>
      <c r="L2351" s="37"/>
      <c r="M2351" s="37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</row>
    <row r="2352" spans="1:35" ht="24.95" customHeight="1">
      <c r="A2352" s="66"/>
      <c r="B2352" s="66"/>
      <c r="L2352" s="37"/>
      <c r="M2352" s="37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</row>
    <row r="2353" spans="1:35" ht="24.95" customHeight="1">
      <c r="A2353" s="66"/>
      <c r="B2353" s="66"/>
      <c r="L2353" s="37"/>
      <c r="M2353" s="37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</row>
    <row r="2354" spans="1:35" ht="24.95" customHeight="1">
      <c r="A2354" s="66"/>
      <c r="B2354" s="66"/>
      <c r="L2354" s="37"/>
      <c r="M2354" s="37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</row>
    <row r="2355" spans="1:35" ht="24.95" customHeight="1">
      <c r="A2355" s="66"/>
      <c r="B2355" s="66"/>
      <c r="L2355" s="37"/>
      <c r="M2355" s="37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</row>
    <row r="2356" spans="1:35" ht="24.95" customHeight="1">
      <c r="A2356" s="66"/>
      <c r="B2356" s="66"/>
      <c r="L2356" s="37"/>
      <c r="M2356" s="37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</row>
    <row r="2357" spans="1:35" ht="24.95" customHeight="1">
      <c r="A2357" s="66"/>
      <c r="B2357" s="66"/>
      <c r="L2357" s="37"/>
      <c r="M2357" s="3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</row>
    <row r="2358" spans="1:35" ht="24.95" customHeight="1">
      <c r="A2358" s="66"/>
      <c r="B2358" s="66"/>
      <c r="L2358" s="37"/>
      <c r="M2358" s="37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</row>
    <row r="2359" spans="1:35" ht="24.95" customHeight="1">
      <c r="A2359" s="66"/>
      <c r="B2359" s="66"/>
      <c r="L2359" s="37"/>
      <c r="M2359" s="37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</row>
    <row r="2360" spans="1:35" ht="24.95" customHeight="1">
      <c r="A2360" s="66"/>
      <c r="B2360" s="66"/>
      <c r="L2360" s="37"/>
      <c r="M2360" s="37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</row>
    <row r="2361" spans="1:35" ht="24.95" customHeight="1">
      <c r="A2361" s="66"/>
      <c r="B2361" s="66"/>
      <c r="L2361" s="37"/>
      <c r="M2361" s="37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</row>
    <row r="2362" spans="1:35" ht="24.95" customHeight="1">
      <c r="A2362" s="66"/>
      <c r="B2362" s="66"/>
      <c r="L2362" s="37"/>
      <c r="M2362" s="37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</row>
    <row r="2363" spans="1:35" ht="24.95" customHeight="1">
      <c r="A2363" s="66"/>
      <c r="B2363" s="66"/>
      <c r="L2363" s="37"/>
      <c r="M2363" s="37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</row>
    <row r="2364" spans="1:35" ht="24.95" customHeight="1">
      <c r="A2364" s="66"/>
      <c r="B2364" s="66"/>
      <c r="L2364" s="37"/>
      <c r="M2364" s="37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</row>
    <row r="2365" spans="1:35" ht="24.95" customHeight="1">
      <c r="A2365" s="66"/>
      <c r="B2365" s="66"/>
      <c r="L2365" s="37"/>
      <c r="M2365" s="37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</row>
    <row r="2366" spans="1:35" ht="24.95" customHeight="1">
      <c r="A2366" s="66"/>
      <c r="B2366" s="66"/>
      <c r="L2366" s="37"/>
      <c r="M2366" s="37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</row>
    <row r="2367" spans="1:35" ht="24.95" customHeight="1">
      <c r="A2367" s="66"/>
      <c r="B2367" s="66"/>
      <c r="L2367" s="37"/>
      <c r="M2367" s="3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</row>
    <row r="2368" spans="1:35" ht="24.95" customHeight="1">
      <c r="A2368" s="66"/>
      <c r="B2368" s="66"/>
      <c r="L2368" s="37"/>
      <c r="M2368" s="37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</row>
    <row r="2369" spans="1:35" ht="24.95" customHeight="1">
      <c r="A2369" s="66"/>
      <c r="B2369" s="66"/>
      <c r="L2369" s="37"/>
      <c r="M2369" s="37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</row>
    <row r="2370" spans="1:35" ht="24.95" customHeight="1">
      <c r="A2370" s="66"/>
      <c r="B2370" s="66"/>
      <c r="L2370" s="37"/>
      <c r="M2370" s="37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</row>
    <row r="2371" spans="1:35" ht="24.95" customHeight="1">
      <c r="A2371" s="66"/>
      <c r="B2371" s="66"/>
      <c r="L2371" s="37"/>
      <c r="M2371" s="37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</row>
    <row r="2372" spans="1:35" ht="24.95" customHeight="1">
      <c r="A2372" s="66"/>
      <c r="B2372" s="66"/>
      <c r="L2372" s="37"/>
      <c r="M2372" s="37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</row>
    <row r="2373" spans="1:35" ht="24.95" customHeight="1">
      <c r="A2373" s="66"/>
      <c r="B2373" s="66"/>
      <c r="L2373" s="37"/>
      <c r="M2373" s="37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</row>
    <row r="2374" spans="1:35" ht="24.95" customHeight="1">
      <c r="A2374" s="66"/>
      <c r="B2374" s="66"/>
      <c r="L2374" s="37"/>
      <c r="M2374" s="37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</row>
    <row r="2375" spans="1:35" ht="24.95" customHeight="1">
      <c r="A2375" s="66"/>
      <c r="B2375" s="66"/>
      <c r="L2375" s="37"/>
      <c r="M2375" s="37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</row>
    <row r="2376" spans="1:35" ht="24.95" customHeight="1">
      <c r="A2376" s="66"/>
      <c r="B2376" s="66"/>
      <c r="L2376" s="37"/>
      <c r="M2376" s="37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</row>
    <row r="2377" spans="1:35" ht="24.95" customHeight="1">
      <c r="A2377" s="66"/>
      <c r="B2377" s="66"/>
      <c r="L2377" s="37"/>
      <c r="M2377" s="3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</row>
    <row r="2378" spans="1:35" ht="24.95" customHeight="1">
      <c r="A2378" s="66"/>
      <c r="B2378" s="66"/>
      <c r="L2378" s="37"/>
      <c r="M2378" s="37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</row>
    <row r="2379" spans="1:35" ht="24.95" customHeight="1">
      <c r="A2379" s="66"/>
      <c r="B2379" s="66"/>
      <c r="L2379" s="37"/>
      <c r="M2379" s="37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</row>
    <row r="2380" spans="1:35" ht="24.95" customHeight="1">
      <c r="A2380" s="66"/>
      <c r="B2380" s="66"/>
      <c r="L2380" s="37"/>
      <c r="M2380" s="37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</row>
    <row r="2381" spans="1:35" ht="24.95" customHeight="1">
      <c r="A2381" s="66"/>
      <c r="B2381" s="66"/>
      <c r="L2381" s="37"/>
      <c r="M2381" s="37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</row>
    <row r="2382" spans="1:35" ht="24.95" customHeight="1">
      <c r="A2382" s="66"/>
      <c r="B2382" s="66"/>
      <c r="L2382" s="37"/>
      <c r="M2382" s="37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</row>
    <row r="2383" spans="1:35" ht="24.95" customHeight="1">
      <c r="A2383" s="66"/>
      <c r="B2383" s="66"/>
      <c r="L2383" s="37"/>
      <c r="M2383" s="37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</row>
    <row r="2384" spans="1:35" ht="24.95" customHeight="1">
      <c r="A2384" s="66"/>
      <c r="B2384" s="66"/>
      <c r="L2384" s="37"/>
      <c r="M2384" s="37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</row>
    <row r="2385" spans="1:35" ht="24.95" customHeight="1">
      <c r="A2385" s="66"/>
      <c r="B2385" s="66"/>
      <c r="L2385" s="37"/>
      <c r="M2385" s="37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</row>
    <row r="2386" spans="1:35" ht="24.95" customHeight="1">
      <c r="A2386" s="66"/>
      <c r="B2386" s="66"/>
      <c r="L2386" s="37"/>
      <c r="M2386" s="37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</row>
    <row r="2387" spans="1:35" ht="24.95" customHeight="1">
      <c r="A2387" s="66"/>
      <c r="B2387" s="66"/>
      <c r="L2387" s="37"/>
      <c r="M2387" s="3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</row>
    <row r="2388" spans="1:35" ht="24.95" customHeight="1">
      <c r="A2388" s="66"/>
      <c r="B2388" s="66"/>
      <c r="L2388" s="37"/>
      <c r="M2388" s="37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</row>
    <row r="2389" spans="1:35" ht="24.95" customHeight="1">
      <c r="A2389" s="66"/>
      <c r="B2389" s="66"/>
      <c r="L2389" s="37"/>
      <c r="M2389" s="37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</row>
    <row r="2390" spans="1:35" ht="24.95" customHeight="1">
      <c r="A2390" s="66"/>
      <c r="B2390" s="66"/>
      <c r="L2390" s="37"/>
      <c r="M2390" s="37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</row>
    <row r="2391" spans="1:35" ht="24.95" customHeight="1">
      <c r="A2391" s="66"/>
      <c r="B2391" s="66"/>
      <c r="L2391" s="37"/>
      <c r="M2391" s="37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</row>
    <row r="2392" spans="1:35" ht="24.95" customHeight="1">
      <c r="A2392" s="66"/>
      <c r="B2392" s="66"/>
      <c r="L2392" s="37"/>
      <c r="M2392" s="37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</row>
    <row r="2393" spans="1:35" ht="24.95" customHeight="1">
      <c r="A2393" s="66"/>
      <c r="B2393" s="66"/>
      <c r="L2393" s="37"/>
      <c r="M2393" s="37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</row>
    <row r="2394" spans="1:35" ht="24.95" customHeight="1">
      <c r="A2394" s="66"/>
      <c r="B2394" s="66"/>
      <c r="L2394" s="37"/>
      <c r="M2394" s="37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</row>
    <row r="2395" spans="1:35" ht="24.95" customHeight="1">
      <c r="A2395" s="66"/>
      <c r="B2395" s="66"/>
      <c r="L2395" s="37"/>
      <c r="M2395" s="37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</row>
    <row r="2396" spans="1:35" ht="24.95" customHeight="1">
      <c r="A2396" s="66"/>
      <c r="B2396" s="66"/>
      <c r="L2396" s="37"/>
      <c r="M2396" s="37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</row>
    <row r="2397" spans="1:35" ht="24.95" customHeight="1">
      <c r="A2397" s="66"/>
      <c r="B2397" s="66"/>
      <c r="L2397" s="37"/>
      <c r="M2397" s="3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</row>
    <row r="2398" spans="1:35" ht="24.95" customHeight="1">
      <c r="A2398" s="66"/>
      <c r="B2398" s="66"/>
      <c r="L2398" s="37"/>
      <c r="M2398" s="37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</row>
    <row r="2399" spans="1:35" ht="24.95" customHeight="1">
      <c r="A2399" s="66"/>
      <c r="B2399" s="66"/>
      <c r="L2399" s="37"/>
      <c r="M2399" s="37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</row>
    <row r="2400" spans="1:35" ht="24.95" customHeight="1">
      <c r="A2400" s="66"/>
      <c r="B2400" s="66"/>
      <c r="L2400" s="37"/>
      <c r="M2400" s="37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</row>
    <row r="2401" spans="1:35" ht="24.95" customHeight="1">
      <c r="A2401" s="66"/>
      <c r="B2401" s="66"/>
      <c r="L2401" s="37"/>
      <c r="M2401" s="37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</row>
    <row r="2402" spans="1:35" ht="24.95" customHeight="1">
      <c r="A2402" s="66"/>
      <c r="B2402" s="66"/>
      <c r="L2402" s="37"/>
      <c r="M2402" s="37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</row>
    <row r="2403" spans="1:35" ht="24.95" customHeight="1">
      <c r="A2403" s="66"/>
      <c r="B2403" s="66"/>
      <c r="L2403" s="37"/>
      <c r="M2403" s="37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</row>
    <row r="2404" spans="1:35" ht="24.95" customHeight="1">
      <c r="A2404" s="66"/>
      <c r="B2404" s="66"/>
      <c r="L2404" s="37"/>
      <c r="M2404" s="37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</row>
    <row r="2405" spans="1:35" ht="24.95" customHeight="1">
      <c r="A2405" s="66"/>
      <c r="B2405" s="66"/>
      <c r="L2405" s="37"/>
      <c r="M2405" s="37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</row>
    <row r="2406" spans="1:35" ht="24.95" customHeight="1">
      <c r="A2406" s="66"/>
      <c r="B2406" s="66"/>
      <c r="L2406" s="37"/>
      <c r="M2406" s="37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</row>
    <row r="2407" spans="1:35" ht="24.95" customHeight="1">
      <c r="A2407" s="66"/>
      <c r="B2407" s="66"/>
      <c r="L2407" s="37"/>
      <c r="M2407" s="3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</row>
    <row r="2408" spans="1:35" ht="24.95" customHeight="1">
      <c r="A2408" s="66"/>
      <c r="B2408" s="66"/>
      <c r="L2408" s="37"/>
      <c r="M2408" s="37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</row>
    <row r="2409" spans="1:35" ht="24.95" customHeight="1">
      <c r="A2409" s="66"/>
      <c r="B2409" s="66"/>
      <c r="L2409" s="37"/>
      <c r="M2409" s="37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</row>
    <row r="2410" spans="1:35" ht="24.95" customHeight="1">
      <c r="A2410" s="66"/>
      <c r="B2410" s="66"/>
      <c r="L2410" s="37"/>
      <c r="M2410" s="37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</row>
    <row r="2411" spans="1:35" ht="24.95" customHeight="1">
      <c r="A2411" s="66"/>
      <c r="B2411" s="66"/>
      <c r="L2411" s="37"/>
      <c r="M2411" s="37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</row>
    <row r="2412" spans="1:35" ht="24.95" customHeight="1">
      <c r="A2412" s="66"/>
      <c r="B2412" s="66"/>
      <c r="L2412" s="37"/>
      <c r="M2412" s="37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</row>
    <row r="2413" spans="1:35" ht="24.95" customHeight="1">
      <c r="A2413" s="66"/>
      <c r="B2413" s="66"/>
      <c r="L2413" s="37"/>
      <c r="M2413" s="37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</row>
    <row r="2414" spans="1:35" ht="24.95" customHeight="1">
      <c r="A2414" s="66"/>
      <c r="B2414" s="66"/>
      <c r="L2414" s="37"/>
      <c r="M2414" s="37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</row>
    <row r="2415" spans="1:35" ht="24.95" customHeight="1">
      <c r="A2415" s="66"/>
      <c r="B2415" s="66"/>
      <c r="L2415" s="37"/>
      <c r="M2415" s="37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</row>
    <row r="2416" spans="1:35" ht="24.95" customHeight="1">
      <c r="A2416" s="66"/>
      <c r="B2416" s="66"/>
      <c r="L2416" s="37"/>
      <c r="M2416" s="37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</row>
    <row r="2417" spans="1:35" ht="24.95" customHeight="1">
      <c r="A2417" s="66"/>
      <c r="B2417" s="66"/>
      <c r="L2417" s="37"/>
      <c r="M2417" s="3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</row>
    <row r="2418" spans="1:35" ht="24.95" customHeight="1">
      <c r="A2418" s="66"/>
      <c r="B2418" s="66"/>
      <c r="L2418" s="37"/>
      <c r="M2418" s="37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</row>
    <row r="2419" spans="1:35" ht="24.95" customHeight="1">
      <c r="A2419" s="66"/>
      <c r="B2419" s="66"/>
      <c r="L2419" s="37"/>
      <c r="M2419" s="37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</row>
    <row r="2420" spans="1:35" ht="24.95" customHeight="1">
      <c r="A2420" s="66"/>
      <c r="B2420" s="66"/>
      <c r="L2420" s="37"/>
      <c r="M2420" s="37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</row>
    <row r="2421" spans="1:35" ht="24.95" customHeight="1">
      <c r="A2421" s="66"/>
      <c r="B2421" s="66"/>
      <c r="L2421" s="37"/>
      <c r="M2421" s="37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</row>
    <row r="2422" spans="1:35" ht="24.95" customHeight="1">
      <c r="A2422" s="66"/>
      <c r="B2422" s="66"/>
      <c r="L2422" s="37"/>
      <c r="M2422" s="37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</row>
    <row r="2423" spans="1:35" ht="24.95" customHeight="1">
      <c r="A2423" s="66"/>
      <c r="B2423" s="66"/>
      <c r="L2423" s="37"/>
      <c r="M2423" s="37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</row>
    <row r="2424" spans="1:35" ht="24.95" customHeight="1">
      <c r="A2424" s="66"/>
      <c r="B2424" s="66"/>
      <c r="L2424" s="37"/>
      <c r="M2424" s="37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</row>
    <row r="2425" spans="1:35" ht="24.95" customHeight="1">
      <c r="A2425" s="66"/>
      <c r="B2425" s="66"/>
      <c r="L2425" s="37"/>
      <c r="M2425" s="37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</row>
    <row r="2426" spans="1:35" ht="24.95" customHeight="1">
      <c r="A2426" s="66"/>
      <c r="B2426" s="66"/>
      <c r="L2426" s="37"/>
      <c r="M2426" s="37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</row>
    <row r="2427" spans="1:35" ht="24.95" customHeight="1">
      <c r="A2427" s="66"/>
      <c r="B2427" s="66"/>
      <c r="L2427" s="37"/>
      <c r="M2427" s="3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</row>
    <row r="2428" spans="1:35" ht="24.95" customHeight="1">
      <c r="A2428" s="66"/>
      <c r="B2428" s="66"/>
      <c r="L2428" s="37"/>
      <c r="M2428" s="37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</row>
    <row r="2429" spans="1:35" ht="24.95" customHeight="1">
      <c r="A2429" s="66"/>
      <c r="B2429" s="66"/>
      <c r="L2429" s="37"/>
      <c r="M2429" s="37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</row>
    <row r="2430" spans="1:35" ht="24.95" customHeight="1">
      <c r="A2430" s="66"/>
      <c r="B2430" s="66"/>
      <c r="L2430" s="37"/>
      <c r="M2430" s="37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</row>
    <row r="2431" spans="1:35" ht="24.95" customHeight="1">
      <c r="A2431" s="66"/>
      <c r="B2431" s="66"/>
      <c r="L2431" s="37"/>
      <c r="M2431" s="37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</row>
    <row r="2432" spans="1:35" ht="24.95" customHeight="1">
      <c r="A2432" s="66"/>
      <c r="B2432" s="66"/>
      <c r="L2432" s="37"/>
      <c r="M2432" s="37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</row>
    <row r="2433" spans="1:35" ht="24.95" customHeight="1">
      <c r="A2433" s="66"/>
      <c r="B2433" s="66"/>
      <c r="L2433" s="37"/>
      <c r="M2433" s="37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</row>
    <row r="2434" spans="1:35" ht="24.95" customHeight="1">
      <c r="A2434" s="66"/>
      <c r="B2434" s="66"/>
      <c r="L2434" s="37"/>
      <c r="M2434" s="37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</row>
    <row r="2435" spans="1:35" ht="24.95" customHeight="1">
      <c r="A2435" s="66"/>
      <c r="B2435" s="66"/>
      <c r="L2435" s="37"/>
      <c r="M2435" s="37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</row>
    <row r="2436" spans="1:35" ht="24.95" customHeight="1">
      <c r="A2436" s="66"/>
      <c r="B2436" s="66"/>
      <c r="L2436" s="37"/>
      <c r="M2436" s="37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</row>
    <row r="2437" spans="1:35" ht="24.95" customHeight="1">
      <c r="A2437" s="66"/>
      <c r="B2437" s="66"/>
      <c r="L2437" s="37"/>
      <c r="M2437" s="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</row>
    <row r="2438" spans="1:35" ht="24.95" customHeight="1">
      <c r="A2438" s="66"/>
      <c r="B2438" s="66"/>
      <c r="L2438" s="37"/>
      <c r="M2438" s="37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</row>
    <row r="2439" spans="1:35" ht="24.95" customHeight="1">
      <c r="A2439" s="66"/>
      <c r="B2439" s="66"/>
      <c r="L2439" s="37"/>
      <c r="M2439" s="37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</row>
    <row r="2440" spans="1:35" ht="24.95" customHeight="1">
      <c r="A2440" s="66"/>
      <c r="B2440" s="66"/>
      <c r="L2440" s="37"/>
      <c r="M2440" s="37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</row>
    <row r="2441" spans="1:35" ht="24.95" customHeight="1">
      <c r="A2441" s="66"/>
      <c r="B2441" s="66"/>
      <c r="L2441" s="37"/>
      <c r="M2441" s="37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</row>
    <row r="2442" spans="1:35" ht="24.95" customHeight="1">
      <c r="A2442" s="66"/>
      <c r="B2442" s="66"/>
      <c r="L2442" s="37"/>
      <c r="M2442" s="37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</row>
    <row r="2443" spans="1:35" ht="24.95" customHeight="1">
      <c r="A2443" s="66"/>
      <c r="B2443" s="66"/>
      <c r="L2443" s="37"/>
      <c r="M2443" s="37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</row>
    <row r="2444" spans="1:35" ht="24.95" customHeight="1">
      <c r="A2444" s="66"/>
      <c r="B2444" s="66"/>
      <c r="L2444" s="37"/>
      <c r="M2444" s="37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</row>
    <row r="2445" spans="1:35" ht="24.95" customHeight="1">
      <c r="A2445" s="66"/>
      <c r="B2445" s="66"/>
      <c r="L2445" s="37"/>
      <c r="M2445" s="37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</row>
    <row r="2446" spans="1:35" ht="24.95" customHeight="1">
      <c r="A2446" s="66"/>
      <c r="B2446" s="66"/>
      <c r="L2446" s="37"/>
      <c r="M2446" s="37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</row>
    <row r="2447" spans="1:35" ht="24.95" customHeight="1">
      <c r="A2447" s="66"/>
      <c r="B2447" s="66"/>
      <c r="L2447" s="37"/>
      <c r="M2447" s="3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</row>
    <row r="2448" spans="1:35" ht="24.95" customHeight="1">
      <c r="A2448" s="66"/>
      <c r="B2448" s="66"/>
      <c r="L2448" s="37"/>
      <c r="M2448" s="37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</row>
    <row r="2449" spans="1:35" ht="24.95" customHeight="1">
      <c r="A2449" s="66"/>
      <c r="B2449" s="66"/>
      <c r="L2449" s="37"/>
      <c r="M2449" s="37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</row>
    <row r="2450" spans="1:35" ht="24.95" customHeight="1">
      <c r="A2450" s="66"/>
      <c r="B2450" s="66"/>
      <c r="L2450" s="37"/>
      <c r="M2450" s="37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</row>
    <row r="2451" spans="1:35" ht="24.95" customHeight="1">
      <c r="A2451" s="66"/>
      <c r="B2451" s="66"/>
      <c r="L2451" s="37"/>
      <c r="M2451" s="37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</row>
    <row r="2452" spans="1:35" ht="24.95" customHeight="1">
      <c r="A2452" s="66"/>
      <c r="B2452" s="66"/>
      <c r="L2452" s="37"/>
      <c r="M2452" s="37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</row>
    <row r="2453" spans="1:35" ht="24.95" customHeight="1">
      <c r="A2453" s="66"/>
      <c r="B2453" s="66"/>
      <c r="L2453" s="37"/>
      <c r="M2453" s="37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</row>
    <row r="2454" spans="1:35" ht="24.95" customHeight="1">
      <c r="A2454" s="66"/>
      <c r="B2454" s="66"/>
      <c r="L2454" s="37"/>
      <c r="M2454" s="37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</row>
    <row r="2455" spans="1:35" ht="24.95" customHeight="1">
      <c r="A2455" s="66"/>
      <c r="B2455" s="66"/>
      <c r="L2455" s="37"/>
      <c r="M2455" s="37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</row>
    <row r="2456" spans="1:35" ht="24.95" customHeight="1">
      <c r="A2456" s="66"/>
      <c r="B2456" s="66"/>
      <c r="L2456" s="37"/>
      <c r="M2456" s="37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</row>
    <row r="2457" spans="1:35" ht="24.95" customHeight="1">
      <c r="A2457" s="66"/>
      <c r="B2457" s="66"/>
      <c r="L2457" s="37"/>
      <c r="M2457" s="3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</row>
    <row r="2458" spans="1:35" ht="24.95" customHeight="1">
      <c r="A2458" s="66"/>
      <c r="B2458" s="66"/>
      <c r="L2458" s="37"/>
      <c r="M2458" s="37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</row>
    <row r="2459" spans="1:35" ht="24.95" customHeight="1">
      <c r="A2459" s="66"/>
      <c r="B2459" s="66"/>
      <c r="L2459" s="37"/>
      <c r="M2459" s="37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</row>
    <row r="2460" spans="1:35" ht="24.95" customHeight="1">
      <c r="A2460" s="66"/>
      <c r="B2460" s="66"/>
      <c r="L2460" s="37"/>
      <c r="M2460" s="37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</row>
    <row r="2461" spans="1:35" ht="24.95" customHeight="1">
      <c r="A2461" s="66"/>
      <c r="B2461" s="66"/>
      <c r="L2461" s="37"/>
      <c r="M2461" s="37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</row>
    <row r="2462" spans="1:35" ht="24.95" customHeight="1">
      <c r="A2462" s="66"/>
      <c r="B2462" s="66"/>
      <c r="L2462" s="37"/>
      <c r="M2462" s="37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</row>
    <row r="2463" spans="1:35" ht="24.95" customHeight="1">
      <c r="A2463" s="66"/>
      <c r="B2463" s="66"/>
      <c r="L2463" s="37"/>
      <c r="M2463" s="37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</row>
    <row r="2464" spans="1:35" ht="24.95" customHeight="1">
      <c r="A2464" s="66"/>
      <c r="B2464" s="66"/>
      <c r="L2464" s="37"/>
      <c r="M2464" s="37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</row>
    <row r="2465" spans="1:35" ht="24.95" customHeight="1">
      <c r="A2465" s="66"/>
      <c r="B2465" s="66"/>
      <c r="L2465" s="37"/>
      <c r="M2465" s="37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</row>
    <row r="2466" spans="1:35" ht="24.95" customHeight="1">
      <c r="A2466" s="66"/>
      <c r="B2466" s="66"/>
      <c r="L2466" s="37"/>
      <c r="M2466" s="37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</row>
    <row r="2467" spans="1:35" ht="24.95" customHeight="1">
      <c r="A2467" s="66"/>
      <c r="B2467" s="66"/>
      <c r="L2467" s="37"/>
      <c r="M2467" s="3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</row>
    <row r="2468" spans="1:35" ht="24.95" customHeight="1">
      <c r="A2468" s="66"/>
      <c r="B2468" s="66"/>
      <c r="L2468" s="37"/>
      <c r="M2468" s="37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</row>
    <row r="2469" spans="1:35" ht="24.95" customHeight="1">
      <c r="A2469" s="66"/>
      <c r="B2469" s="66"/>
      <c r="L2469" s="37"/>
      <c r="M2469" s="37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</row>
    <row r="2470" spans="1:35" ht="24.95" customHeight="1">
      <c r="A2470" s="66"/>
      <c r="B2470" s="66"/>
      <c r="L2470" s="37"/>
      <c r="M2470" s="37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</row>
    <row r="2471" spans="1:35" ht="24.95" customHeight="1">
      <c r="A2471" s="66"/>
      <c r="B2471" s="66"/>
      <c r="L2471" s="37"/>
      <c r="M2471" s="37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</row>
    <row r="2472" spans="1:35" ht="24.95" customHeight="1">
      <c r="A2472" s="66"/>
      <c r="B2472" s="66"/>
      <c r="L2472" s="37"/>
      <c r="M2472" s="37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</row>
    <row r="2473" spans="1:35" ht="24.95" customHeight="1">
      <c r="A2473" s="66"/>
      <c r="B2473" s="66"/>
      <c r="L2473" s="37"/>
      <c r="M2473" s="37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</row>
    <row r="2474" spans="1:35" ht="24.95" customHeight="1">
      <c r="A2474" s="66"/>
      <c r="B2474" s="66"/>
      <c r="L2474" s="37"/>
      <c r="M2474" s="37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</row>
    <row r="2475" spans="1:35" ht="24.95" customHeight="1">
      <c r="A2475" s="66"/>
      <c r="B2475" s="66"/>
      <c r="L2475" s="37"/>
      <c r="M2475" s="37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</row>
    <row r="2476" spans="1:35" ht="24.95" customHeight="1">
      <c r="A2476" s="66"/>
      <c r="B2476" s="66"/>
      <c r="L2476" s="37"/>
      <c r="M2476" s="37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</row>
    <row r="2477" spans="1:35" ht="24.95" customHeight="1">
      <c r="A2477" s="66"/>
      <c r="B2477" s="66"/>
      <c r="L2477" s="37"/>
      <c r="M2477" s="3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</row>
    <row r="2478" spans="1:35" ht="24.95" customHeight="1">
      <c r="A2478" s="66"/>
      <c r="B2478" s="66"/>
      <c r="L2478" s="37"/>
      <c r="M2478" s="37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</row>
    <row r="2479" spans="1:35" ht="24.95" customHeight="1">
      <c r="A2479" s="66"/>
      <c r="B2479" s="66"/>
      <c r="L2479" s="37"/>
      <c r="M2479" s="37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</row>
    <row r="2480" spans="1:35" ht="24.95" customHeight="1">
      <c r="A2480" s="66"/>
      <c r="B2480" s="66"/>
      <c r="L2480" s="37"/>
      <c r="M2480" s="37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</row>
    <row r="2481" spans="1:35" ht="24.95" customHeight="1">
      <c r="A2481" s="66"/>
      <c r="B2481" s="66"/>
      <c r="L2481" s="37"/>
      <c r="M2481" s="37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</row>
    <row r="2482" spans="1:35" ht="24.95" customHeight="1">
      <c r="A2482" s="66"/>
      <c r="B2482" s="66"/>
      <c r="L2482" s="37"/>
      <c r="M2482" s="37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</row>
    <row r="2483" spans="1:35" ht="24.95" customHeight="1">
      <c r="A2483" s="66"/>
      <c r="B2483" s="66"/>
      <c r="L2483" s="37"/>
      <c r="M2483" s="37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</row>
    <row r="2484" spans="1:35" ht="24.95" customHeight="1">
      <c r="A2484" s="66"/>
      <c r="B2484" s="66"/>
      <c r="L2484" s="37"/>
      <c r="M2484" s="37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</row>
    <row r="2485" spans="1:35" ht="24.95" customHeight="1">
      <c r="A2485" s="66"/>
      <c r="B2485" s="66"/>
      <c r="L2485" s="37"/>
      <c r="M2485" s="37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</row>
    <row r="2486" spans="1:35" ht="24.95" customHeight="1">
      <c r="A2486" s="66"/>
      <c r="B2486" s="66"/>
      <c r="L2486" s="37"/>
      <c r="M2486" s="37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</row>
    <row r="2487" spans="1:35" ht="24.95" customHeight="1">
      <c r="A2487" s="66"/>
      <c r="B2487" s="66"/>
      <c r="L2487" s="37"/>
      <c r="M2487" s="3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</row>
    <row r="2488" spans="1:35" ht="24.95" customHeight="1">
      <c r="A2488" s="66"/>
      <c r="B2488" s="66"/>
      <c r="L2488" s="37"/>
      <c r="M2488" s="37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</row>
    <row r="2489" spans="1:35" ht="24.95" customHeight="1">
      <c r="A2489" s="66"/>
      <c r="B2489" s="66"/>
      <c r="L2489" s="37"/>
      <c r="M2489" s="37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</row>
    <row r="2490" spans="1:35" ht="24.95" customHeight="1">
      <c r="A2490" s="66"/>
      <c r="B2490" s="66"/>
      <c r="L2490" s="37"/>
      <c r="M2490" s="37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</row>
    <row r="2491" spans="1:35" ht="24.95" customHeight="1">
      <c r="A2491" s="66"/>
      <c r="B2491" s="66"/>
      <c r="L2491" s="37"/>
      <c r="M2491" s="37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</row>
    <row r="2492" spans="1:35" ht="24.95" customHeight="1">
      <c r="A2492" s="66"/>
      <c r="B2492" s="66"/>
      <c r="L2492" s="37"/>
      <c r="M2492" s="37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</row>
    <row r="2493" spans="1:35" ht="24.95" customHeight="1">
      <c r="A2493" s="66"/>
      <c r="B2493" s="66"/>
      <c r="L2493" s="37"/>
      <c r="M2493" s="37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</row>
    <row r="2494" spans="1:35" ht="24.95" customHeight="1">
      <c r="A2494" s="66"/>
      <c r="B2494" s="66"/>
      <c r="L2494" s="37"/>
      <c r="M2494" s="37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</row>
    <row r="2495" spans="1:35" ht="24.95" customHeight="1">
      <c r="A2495" s="66"/>
      <c r="B2495" s="66"/>
      <c r="L2495" s="37"/>
      <c r="M2495" s="37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</row>
    <row r="2496" spans="1:35" ht="24.95" customHeight="1">
      <c r="A2496" s="66"/>
      <c r="B2496" s="66"/>
      <c r="L2496" s="37"/>
      <c r="M2496" s="37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</row>
    <row r="2497" spans="1:35" ht="24.95" customHeight="1">
      <c r="A2497" s="66"/>
      <c r="B2497" s="66"/>
      <c r="L2497" s="37"/>
      <c r="M2497" s="3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</row>
    <row r="2498" spans="1:35" ht="24.95" customHeight="1">
      <c r="A2498" s="66"/>
      <c r="B2498" s="66"/>
      <c r="L2498" s="37"/>
      <c r="M2498" s="37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</row>
    <row r="2499" spans="1:35" ht="24.95" customHeight="1">
      <c r="A2499" s="66"/>
      <c r="B2499" s="66"/>
      <c r="L2499" s="37"/>
      <c r="M2499" s="37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</row>
    <row r="2500" spans="1:35" ht="24.95" customHeight="1">
      <c r="A2500" s="66"/>
      <c r="B2500" s="66"/>
      <c r="L2500" s="37"/>
      <c r="M2500" s="37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</row>
    <row r="2501" spans="1:35" ht="24.95" customHeight="1">
      <c r="A2501" s="66"/>
      <c r="B2501" s="66"/>
      <c r="L2501" s="37"/>
      <c r="M2501" s="37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</row>
    <row r="2502" spans="1:35" ht="24.95" customHeight="1">
      <c r="A2502" s="66"/>
      <c r="B2502" s="66"/>
      <c r="L2502" s="37"/>
      <c r="M2502" s="37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</row>
    <row r="2503" spans="1:35" ht="24.95" customHeight="1">
      <c r="A2503" s="66"/>
      <c r="B2503" s="66"/>
      <c r="L2503" s="37"/>
      <c r="M2503" s="37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</row>
    <row r="2504" spans="1:35" ht="24.95" customHeight="1">
      <c r="A2504" s="66"/>
      <c r="B2504" s="66"/>
      <c r="L2504" s="37"/>
      <c r="M2504" s="37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</row>
    <row r="2505" spans="1:35" ht="24.95" customHeight="1">
      <c r="A2505" s="66"/>
      <c r="B2505" s="66"/>
      <c r="L2505" s="37"/>
      <c r="M2505" s="37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</row>
    <row r="2506" spans="1:35" ht="24.95" customHeight="1">
      <c r="A2506" s="66"/>
      <c r="B2506" s="66"/>
      <c r="L2506" s="37"/>
      <c r="M2506" s="37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</row>
    <row r="2507" spans="1:35" ht="24.95" customHeight="1">
      <c r="A2507" s="66"/>
      <c r="B2507" s="66"/>
      <c r="L2507" s="37"/>
      <c r="M2507" s="3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</row>
    <row r="2508" spans="1:35" ht="24.95" customHeight="1">
      <c r="A2508" s="66"/>
      <c r="B2508" s="66"/>
      <c r="L2508" s="37"/>
      <c r="M2508" s="37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</row>
    <row r="2509" spans="1:35" ht="24.95" customHeight="1">
      <c r="A2509" s="66"/>
      <c r="B2509" s="66"/>
      <c r="L2509" s="37"/>
      <c r="M2509" s="37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</row>
    <row r="2510" spans="1:35" ht="24.95" customHeight="1">
      <c r="A2510" s="66"/>
      <c r="B2510" s="66"/>
      <c r="L2510" s="37"/>
      <c r="M2510" s="37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</row>
    <row r="2511" spans="1:35" ht="24.95" customHeight="1">
      <c r="A2511" s="66"/>
      <c r="B2511" s="66"/>
      <c r="L2511" s="37"/>
      <c r="M2511" s="37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</row>
    <row r="2512" spans="1:35" ht="24.95" customHeight="1">
      <c r="A2512" s="66"/>
      <c r="B2512" s="66"/>
      <c r="L2512" s="37"/>
      <c r="M2512" s="37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</row>
    <row r="2513" spans="1:35" ht="24.95" customHeight="1">
      <c r="A2513" s="66"/>
      <c r="B2513" s="66"/>
      <c r="L2513" s="37"/>
      <c r="M2513" s="37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</row>
    <row r="2514" spans="1:35" ht="24.95" customHeight="1">
      <c r="A2514" s="66"/>
      <c r="B2514" s="66"/>
      <c r="L2514" s="37"/>
      <c r="M2514" s="37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</row>
    <row r="2515" spans="1:35" ht="24.95" customHeight="1">
      <c r="A2515" s="66"/>
      <c r="B2515" s="66"/>
      <c r="L2515" s="37"/>
      <c r="M2515" s="37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</row>
    <row r="2516" spans="1:35" ht="24.95" customHeight="1">
      <c r="A2516" s="66"/>
      <c r="B2516" s="66"/>
      <c r="L2516" s="37"/>
      <c r="M2516" s="37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</row>
    <row r="2517" spans="1:35" ht="24.95" customHeight="1">
      <c r="A2517" s="66"/>
      <c r="B2517" s="66"/>
      <c r="L2517" s="37"/>
      <c r="M2517" s="3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</row>
    <row r="2518" spans="1:35" ht="24.95" customHeight="1">
      <c r="A2518" s="66"/>
      <c r="B2518" s="66"/>
      <c r="L2518" s="37"/>
      <c r="M2518" s="37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</row>
    <row r="2519" spans="1:35" ht="24.95" customHeight="1">
      <c r="A2519" s="66"/>
      <c r="B2519" s="66"/>
      <c r="L2519" s="37"/>
      <c r="M2519" s="37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</row>
    <row r="2520" spans="1:35" ht="24.95" customHeight="1">
      <c r="A2520" s="66"/>
      <c r="B2520" s="66"/>
      <c r="L2520" s="37"/>
      <c r="M2520" s="37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</row>
    <row r="2521" spans="1:35" ht="24.95" customHeight="1">
      <c r="A2521" s="66"/>
      <c r="B2521" s="66"/>
      <c r="L2521" s="37"/>
      <c r="M2521" s="37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</row>
    <row r="2522" spans="1:35" ht="24.95" customHeight="1">
      <c r="A2522" s="66"/>
      <c r="B2522" s="66"/>
      <c r="L2522" s="37"/>
      <c r="M2522" s="37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</row>
    <row r="2523" spans="1:35" ht="24.95" customHeight="1">
      <c r="A2523" s="66"/>
      <c r="B2523" s="66"/>
      <c r="L2523" s="37"/>
      <c r="M2523" s="37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</row>
    <row r="2524" spans="1:35" ht="24.95" customHeight="1">
      <c r="A2524" s="66"/>
      <c r="B2524" s="66"/>
      <c r="L2524" s="37"/>
      <c r="M2524" s="37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</row>
    <row r="2525" spans="1:35" ht="24.95" customHeight="1">
      <c r="A2525" s="66"/>
      <c r="B2525" s="66"/>
      <c r="L2525" s="37"/>
      <c r="M2525" s="37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</row>
    <row r="2526" spans="1:35" ht="24.95" customHeight="1">
      <c r="A2526" s="66"/>
      <c r="B2526" s="66"/>
      <c r="L2526" s="37"/>
      <c r="M2526" s="37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</row>
    <row r="2527" spans="1:35" ht="24.95" customHeight="1">
      <c r="A2527" s="66"/>
      <c r="B2527" s="66"/>
      <c r="L2527" s="37"/>
      <c r="M2527" s="3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</row>
    <row r="2528" spans="1:35" ht="24.95" customHeight="1">
      <c r="A2528" s="66"/>
      <c r="B2528" s="66"/>
      <c r="L2528" s="37"/>
      <c r="M2528" s="37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</row>
    <row r="2529" spans="1:35" ht="24.95" customHeight="1">
      <c r="A2529" s="66"/>
      <c r="B2529" s="66"/>
      <c r="L2529" s="37"/>
      <c r="M2529" s="37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</row>
    <row r="2530" spans="1:35" ht="24.95" customHeight="1">
      <c r="A2530" s="66"/>
      <c r="B2530" s="66"/>
      <c r="L2530" s="37"/>
      <c r="M2530" s="37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</row>
    <row r="2531" spans="1:35" ht="24.95" customHeight="1">
      <c r="A2531" s="66"/>
      <c r="B2531" s="66"/>
      <c r="L2531" s="37"/>
      <c r="M2531" s="37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</row>
    <row r="2532" spans="1:35" ht="24.95" customHeight="1">
      <c r="A2532" s="66"/>
      <c r="B2532" s="66"/>
      <c r="L2532" s="37"/>
      <c r="M2532" s="37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</row>
    <row r="2533" spans="1:35" ht="24.95" customHeight="1">
      <c r="A2533" s="66"/>
      <c r="B2533" s="66"/>
      <c r="L2533" s="37"/>
      <c r="M2533" s="37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</row>
    <row r="2534" spans="1:35" ht="24.95" customHeight="1">
      <c r="A2534" s="66"/>
      <c r="B2534" s="66"/>
      <c r="L2534" s="37"/>
      <c r="M2534" s="37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</row>
    <row r="2535" spans="1:35" ht="24.95" customHeight="1">
      <c r="A2535" s="66"/>
      <c r="B2535" s="66"/>
      <c r="L2535" s="37"/>
      <c r="M2535" s="37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</row>
    <row r="2536" spans="1:35" ht="24.95" customHeight="1">
      <c r="A2536" s="66"/>
      <c r="B2536" s="66"/>
      <c r="L2536" s="37"/>
      <c r="M2536" s="37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</row>
    <row r="2537" spans="1:35" ht="24.95" customHeight="1">
      <c r="A2537" s="66"/>
      <c r="B2537" s="66"/>
      <c r="L2537" s="37"/>
      <c r="M2537" s="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</row>
    <row r="2538" spans="1:35" ht="24.95" customHeight="1">
      <c r="A2538" s="66"/>
      <c r="B2538" s="66"/>
      <c r="L2538" s="37"/>
      <c r="M2538" s="37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</row>
    <row r="2539" spans="1:35" ht="24.95" customHeight="1">
      <c r="A2539" s="66"/>
      <c r="B2539" s="66"/>
      <c r="L2539" s="37"/>
      <c r="M2539" s="37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</row>
    <row r="2540" spans="1:35" ht="24.95" customHeight="1">
      <c r="A2540" s="66"/>
      <c r="B2540" s="66"/>
      <c r="L2540" s="37"/>
      <c r="M2540" s="37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</row>
    <row r="2541" spans="1:35" ht="24.95" customHeight="1">
      <c r="A2541" s="66"/>
      <c r="B2541" s="66"/>
      <c r="L2541" s="37"/>
      <c r="M2541" s="37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</row>
    <row r="2542" spans="1:35" ht="24.95" customHeight="1">
      <c r="A2542" s="66"/>
      <c r="B2542" s="66"/>
      <c r="L2542" s="37"/>
      <c r="M2542" s="37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</row>
    <row r="2543" spans="1:35" ht="24.95" customHeight="1">
      <c r="A2543" s="66"/>
      <c r="B2543" s="66"/>
      <c r="L2543" s="37"/>
      <c r="M2543" s="37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</row>
    <row r="2544" spans="1:35" ht="24.95" customHeight="1">
      <c r="A2544" s="66"/>
      <c r="B2544" s="66"/>
      <c r="L2544" s="37"/>
      <c r="M2544" s="37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</row>
    <row r="2545" spans="1:35" ht="24.95" customHeight="1">
      <c r="A2545" s="66"/>
      <c r="B2545" s="66"/>
      <c r="L2545" s="37"/>
      <c r="M2545" s="37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</row>
    <row r="2546" spans="1:35" ht="24.95" customHeight="1">
      <c r="A2546" s="66"/>
      <c r="B2546" s="66"/>
      <c r="L2546" s="37"/>
      <c r="M2546" s="37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</row>
    <row r="2547" spans="1:35" ht="24.95" customHeight="1">
      <c r="A2547" s="66"/>
      <c r="B2547" s="66"/>
      <c r="L2547" s="37"/>
      <c r="M2547" s="3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</row>
    <row r="2548" spans="1:35" ht="24.95" customHeight="1">
      <c r="A2548" s="66"/>
      <c r="B2548" s="66"/>
      <c r="L2548" s="37"/>
      <c r="M2548" s="37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</row>
    <row r="2549" spans="1:35" ht="24.95" customHeight="1">
      <c r="A2549" s="66"/>
      <c r="B2549" s="66"/>
      <c r="L2549" s="37"/>
      <c r="M2549" s="37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</row>
    <row r="2550" spans="1:35" ht="24.95" customHeight="1">
      <c r="A2550" s="66"/>
      <c r="B2550" s="66"/>
      <c r="L2550" s="37"/>
      <c r="M2550" s="37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</row>
    <row r="2551" spans="1:35" ht="24.95" customHeight="1">
      <c r="A2551" s="66"/>
      <c r="B2551" s="66"/>
      <c r="L2551" s="37"/>
      <c r="M2551" s="37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</row>
    <row r="2552" spans="1:35" ht="24.95" customHeight="1">
      <c r="A2552" s="66"/>
      <c r="B2552" s="66"/>
      <c r="L2552" s="37"/>
      <c r="M2552" s="37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</row>
    <row r="2553" spans="1:35" ht="24.95" customHeight="1">
      <c r="A2553" s="66"/>
      <c r="B2553" s="66"/>
      <c r="L2553" s="37"/>
      <c r="M2553" s="37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</row>
    <row r="2554" spans="1:35" ht="24.95" customHeight="1">
      <c r="A2554" s="66"/>
      <c r="B2554" s="66"/>
      <c r="L2554" s="37"/>
      <c r="M2554" s="37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</row>
    <row r="2555" spans="1:35" ht="24.95" customHeight="1">
      <c r="A2555" s="66"/>
      <c r="B2555" s="66"/>
      <c r="L2555" s="37"/>
      <c r="M2555" s="37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</row>
    <row r="2556" spans="1:35" ht="24.95" customHeight="1">
      <c r="A2556" s="66"/>
      <c r="B2556" s="66"/>
      <c r="L2556" s="37"/>
      <c r="M2556" s="37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</row>
    <row r="2557" spans="1:35" ht="24.95" customHeight="1">
      <c r="A2557" s="66"/>
      <c r="B2557" s="66"/>
      <c r="L2557" s="37"/>
      <c r="M2557" s="3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</row>
    <row r="2558" spans="1:35" ht="24.95" customHeight="1">
      <c r="A2558" s="66"/>
      <c r="B2558" s="66"/>
      <c r="L2558" s="37"/>
      <c r="M2558" s="37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</row>
    <row r="2559" spans="1:35" ht="24.95" customHeight="1">
      <c r="A2559" s="66"/>
      <c r="B2559" s="66"/>
      <c r="L2559" s="37"/>
      <c r="M2559" s="37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</row>
    <row r="2560" spans="1:35" ht="24.95" customHeight="1">
      <c r="A2560" s="66"/>
      <c r="B2560" s="66"/>
      <c r="L2560" s="37"/>
      <c r="M2560" s="37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</row>
    <row r="2561" spans="1:35" ht="24.95" customHeight="1">
      <c r="A2561" s="66"/>
      <c r="B2561" s="66"/>
      <c r="L2561" s="37"/>
      <c r="M2561" s="37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</row>
    <row r="2562" spans="1:35" ht="24.95" customHeight="1">
      <c r="A2562" s="66"/>
      <c r="B2562" s="66"/>
      <c r="L2562" s="37"/>
      <c r="M2562" s="37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</row>
    <row r="2563" spans="1:35" ht="24.95" customHeight="1">
      <c r="A2563" s="66"/>
      <c r="B2563" s="66"/>
      <c r="L2563" s="37"/>
      <c r="M2563" s="37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</row>
    <row r="2564" spans="1:35" ht="24.95" customHeight="1">
      <c r="A2564" s="66"/>
      <c r="B2564" s="66"/>
      <c r="L2564" s="37"/>
      <c r="M2564" s="37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</row>
    <row r="2565" spans="1:35" ht="24.95" customHeight="1">
      <c r="A2565" s="66"/>
      <c r="B2565" s="66"/>
      <c r="L2565" s="37"/>
      <c r="M2565" s="37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</row>
    <row r="2566" spans="1:35" ht="24.95" customHeight="1">
      <c r="A2566" s="66"/>
      <c r="B2566" s="66"/>
      <c r="L2566" s="37"/>
      <c r="M2566" s="37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</row>
    <row r="2567" spans="1:35" ht="24.95" customHeight="1">
      <c r="A2567" s="66"/>
      <c r="B2567" s="66"/>
      <c r="L2567" s="37"/>
      <c r="M2567" s="3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</row>
    <row r="2568" spans="1:35" ht="24.95" customHeight="1">
      <c r="A2568" s="66"/>
      <c r="B2568" s="66"/>
      <c r="L2568" s="37"/>
      <c r="M2568" s="37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</row>
    <row r="2569" spans="1:35" ht="24.95" customHeight="1">
      <c r="A2569" s="66"/>
      <c r="B2569" s="66"/>
      <c r="L2569" s="37"/>
      <c r="M2569" s="37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</row>
    <row r="2570" spans="1:35" ht="24.95" customHeight="1">
      <c r="A2570" s="66"/>
      <c r="B2570" s="66"/>
      <c r="L2570" s="37"/>
      <c r="M2570" s="37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</row>
    <row r="2571" spans="1:35" ht="24.95" customHeight="1">
      <c r="A2571" s="66"/>
      <c r="B2571" s="66"/>
      <c r="L2571" s="37"/>
      <c r="M2571" s="37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</row>
    <row r="2572" spans="1:35" ht="24.95" customHeight="1">
      <c r="A2572" s="66"/>
      <c r="B2572" s="66"/>
      <c r="L2572" s="37"/>
      <c r="M2572" s="37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</row>
    <row r="2573" spans="1:35" ht="24.95" customHeight="1">
      <c r="A2573" s="66"/>
      <c r="B2573" s="66"/>
      <c r="L2573" s="37"/>
      <c r="M2573" s="37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</row>
    <row r="2574" spans="1:35" ht="24.95" customHeight="1">
      <c r="A2574" s="66"/>
      <c r="B2574" s="66"/>
      <c r="L2574" s="37"/>
      <c r="M2574" s="37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</row>
    <row r="2575" spans="1:35" ht="24.95" customHeight="1">
      <c r="A2575" s="66"/>
      <c r="B2575" s="66"/>
      <c r="L2575" s="37"/>
      <c r="M2575" s="37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</row>
    <row r="2576" spans="1:35" ht="24.95" customHeight="1">
      <c r="A2576" s="66"/>
      <c r="B2576" s="66"/>
      <c r="L2576" s="37"/>
      <c r="M2576" s="37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</row>
    <row r="2577" spans="1:35" ht="24.95" customHeight="1">
      <c r="A2577" s="66"/>
      <c r="B2577" s="66"/>
      <c r="L2577" s="37"/>
      <c r="M2577" s="3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</row>
    <row r="2578" spans="1:35" ht="24.95" customHeight="1">
      <c r="A2578" s="66"/>
      <c r="B2578" s="66"/>
      <c r="L2578" s="37"/>
      <c r="M2578" s="37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</row>
    <row r="2579" spans="1:35" ht="24.95" customHeight="1">
      <c r="A2579" s="66"/>
      <c r="B2579" s="66"/>
      <c r="L2579" s="37"/>
      <c r="M2579" s="37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</row>
    <row r="2580" spans="1:35" ht="24.95" customHeight="1">
      <c r="A2580" s="66"/>
      <c r="B2580" s="66"/>
      <c r="L2580" s="37"/>
      <c r="M2580" s="37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</row>
    <row r="2581" spans="1:35" ht="24.95" customHeight="1">
      <c r="A2581" s="66"/>
      <c r="B2581" s="66"/>
      <c r="L2581" s="37"/>
      <c r="M2581" s="37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</row>
    <row r="2582" spans="1:35" ht="24.95" customHeight="1">
      <c r="A2582" s="66"/>
      <c r="B2582" s="66"/>
      <c r="L2582" s="37"/>
      <c r="M2582" s="37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</row>
    <row r="2583" spans="1:35" ht="24.95" customHeight="1">
      <c r="A2583" s="66"/>
      <c r="B2583" s="66"/>
      <c r="L2583" s="37"/>
      <c r="M2583" s="37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</row>
    <row r="2584" spans="1:35" ht="24.95" customHeight="1">
      <c r="A2584" s="66"/>
      <c r="B2584" s="66"/>
      <c r="L2584" s="37"/>
      <c r="M2584" s="37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</row>
    <row r="2585" spans="1:35" ht="24.95" customHeight="1">
      <c r="A2585" s="66"/>
      <c r="B2585" s="66"/>
      <c r="L2585" s="37"/>
      <c r="M2585" s="37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</row>
    <row r="2586" spans="1:35" ht="24.95" customHeight="1">
      <c r="A2586" s="66"/>
      <c r="B2586" s="66"/>
      <c r="L2586" s="37"/>
      <c r="M2586" s="37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</row>
    <row r="2587" spans="1:35" ht="24.95" customHeight="1">
      <c r="A2587" s="66"/>
      <c r="B2587" s="66"/>
      <c r="L2587" s="37"/>
      <c r="M2587" s="3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</row>
    <row r="2588" spans="1:35" ht="24.95" customHeight="1">
      <c r="A2588" s="66"/>
      <c r="B2588" s="66"/>
      <c r="L2588" s="37"/>
      <c r="M2588" s="37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</row>
    <row r="2589" spans="1:35" ht="24.95" customHeight="1">
      <c r="A2589" s="66"/>
      <c r="B2589" s="66"/>
      <c r="L2589" s="37"/>
      <c r="M2589" s="37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</row>
    <row r="2590" spans="1:35" ht="24.95" customHeight="1">
      <c r="A2590" s="66"/>
      <c r="B2590" s="66"/>
      <c r="L2590" s="37"/>
      <c r="M2590" s="37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</row>
    <row r="2591" spans="1:35" ht="24.95" customHeight="1">
      <c r="A2591" s="66"/>
      <c r="B2591" s="66"/>
      <c r="L2591" s="37"/>
      <c r="M2591" s="37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</row>
    <row r="2592" spans="1:35" ht="24.95" customHeight="1">
      <c r="A2592" s="66"/>
      <c r="B2592" s="66"/>
      <c r="L2592" s="37"/>
      <c r="M2592" s="37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</row>
    <row r="2593" spans="1:35" ht="24.95" customHeight="1">
      <c r="A2593" s="66"/>
      <c r="B2593" s="66"/>
      <c r="L2593" s="37"/>
      <c r="M2593" s="37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</row>
    <row r="2594" spans="1:35" ht="24.95" customHeight="1">
      <c r="A2594" s="66"/>
      <c r="B2594" s="66"/>
      <c r="L2594" s="37"/>
      <c r="M2594" s="37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</row>
    <row r="2595" spans="1:35" ht="24.95" customHeight="1">
      <c r="A2595" s="66"/>
      <c r="B2595" s="66"/>
      <c r="L2595" s="37"/>
      <c r="M2595" s="37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</row>
    <row r="2596" spans="1:35" ht="24.95" customHeight="1">
      <c r="A2596" s="66"/>
      <c r="B2596" s="66"/>
      <c r="L2596" s="37"/>
      <c r="M2596" s="37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</row>
    <row r="2597" spans="1:35" ht="24.95" customHeight="1">
      <c r="A2597" s="66"/>
      <c r="B2597" s="66"/>
      <c r="L2597" s="37"/>
      <c r="M2597" s="3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</row>
    <row r="2598" spans="1:35" ht="24.95" customHeight="1">
      <c r="A2598" s="66"/>
      <c r="B2598" s="66"/>
      <c r="L2598" s="37"/>
      <c r="M2598" s="37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</row>
    <row r="2599" spans="1:35" ht="24.95" customHeight="1">
      <c r="A2599" s="66"/>
      <c r="B2599" s="66"/>
      <c r="L2599" s="37"/>
      <c r="M2599" s="37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</row>
    <row r="2600" spans="1:35" ht="24.95" customHeight="1">
      <c r="A2600" s="66"/>
      <c r="B2600" s="66"/>
      <c r="L2600" s="37"/>
      <c r="M2600" s="37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</row>
    <row r="2601" spans="1:35" ht="24.95" customHeight="1">
      <c r="A2601" s="66"/>
      <c r="B2601" s="66"/>
      <c r="L2601" s="37"/>
      <c r="M2601" s="37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</row>
    <row r="2602" spans="1:35" ht="24.95" customHeight="1">
      <c r="A2602" s="66"/>
      <c r="B2602" s="66"/>
      <c r="L2602" s="37"/>
      <c r="M2602" s="37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</row>
    <row r="2603" spans="1:35" ht="24.95" customHeight="1">
      <c r="A2603" s="66"/>
      <c r="B2603" s="66"/>
      <c r="L2603" s="37"/>
      <c r="M2603" s="37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</row>
    <row r="2604" spans="1:35" ht="24.95" customHeight="1">
      <c r="A2604" s="66"/>
      <c r="B2604" s="66"/>
      <c r="L2604" s="37"/>
      <c r="M2604" s="37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</row>
    <row r="2605" spans="1:35" ht="24.95" customHeight="1">
      <c r="A2605" s="66"/>
      <c r="B2605" s="66"/>
      <c r="L2605" s="37"/>
      <c r="M2605" s="37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</row>
    <row r="2606" spans="1:35" ht="24.95" customHeight="1">
      <c r="A2606" s="66"/>
      <c r="B2606" s="66"/>
      <c r="L2606" s="37"/>
      <c r="M2606" s="37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</row>
    <row r="2607" spans="1:35" ht="24.95" customHeight="1">
      <c r="A2607" s="66"/>
      <c r="B2607" s="66"/>
      <c r="L2607" s="37"/>
      <c r="M2607" s="3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</row>
    <row r="2608" spans="1:35" ht="24.95" customHeight="1">
      <c r="A2608" s="66"/>
      <c r="B2608" s="66"/>
      <c r="L2608" s="37"/>
      <c r="M2608" s="37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</row>
    <row r="2609" spans="1:35" ht="24.95" customHeight="1">
      <c r="A2609" s="66"/>
      <c r="B2609" s="66"/>
      <c r="L2609" s="37"/>
      <c r="M2609" s="37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</row>
    <row r="2610" spans="1:35" ht="24.95" customHeight="1">
      <c r="A2610" s="66"/>
      <c r="B2610" s="66"/>
      <c r="L2610" s="37"/>
      <c r="M2610" s="37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</row>
    <row r="2611" spans="1:35" ht="24.95" customHeight="1">
      <c r="A2611" s="66"/>
      <c r="B2611" s="66"/>
      <c r="L2611" s="37"/>
      <c r="M2611" s="37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</row>
    <row r="2612" spans="1:35" ht="24.95" customHeight="1">
      <c r="A2612" s="66"/>
      <c r="B2612" s="66"/>
      <c r="L2612" s="37"/>
      <c r="M2612" s="37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</row>
    <row r="2613" spans="1:35" ht="24.95" customHeight="1">
      <c r="A2613" s="66"/>
      <c r="B2613" s="66"/>
      <c r="L2613" s="37"/>
      <c r="M2613" s="37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</row>
    <row r="2614" spans="1:35" ht="24.95" customHeight="1">
      <c r="A2614" s="66"/>
      <c r="B2614" s="66"/>
      <c r="L2614" s="37"/>
      <c r="M2614" s="37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</row>
    <row r="2615" spans="1:35" ht="24.95" customHeight="1">
      <c r="A2615" s="66"/>
      <c r="B2615" s="66"/>
      <c r="L2615" s="37"/>
      <c r="M2615" s="37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</row>
    <row r="2616" spans="1:35" ht="24.95" customHeight="1">
      <c r="A2616" s="66"/>
      <c r="B2616" s="66"/>
      <c r="L2616" s="37"/>
      <c r="M2616" s="37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</row>
    <row r="2617" spans="1:35" ht="24.95" customHeight="1">
      <c r="A2617" s="66"/>
      <c r="B2617" s="66"/>
      <c r="L2617" s="37"/>
      <c r="M2617" s="3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</row>
    <row r="2618" spans="1:35" ht="24.95" customHeight="1">
      <c r="A2618" s="66"/>
      <c r="B2618" s="66"/>
      <c r="L2618" s="37"/>
      <c r="M2618" s="37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</row>
    <row r="2619" spans="1:35" ht="24.95" customHeight="1">
      <c r="A2619" s="66"/>
      <c r="B2619" s="66"/>
      <c r="L2619" s="37"/>
      <c r="M2619" s="37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</row>
    <row r="2620" spans="1:35" ht="24.95" customHeight="1">
      <c r="A2620" s="66"/>
      <c r="B2620" s="66"/>
      <c r="L2620" s="37"/>
      <c r="M2620" s="37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</row>
    <row r="2621" spans="1:35" ht="24.95" customHeight="1">
      <c r="A2621" s="66"/>
      <c r="B2621" s="66"/>
      <c r="L2621" s="37"/>
      <c r="M2621" s="37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</row>
    <row r="2622" spans="1:35" ht="24.95" customHeight="1">
      <c r="A2622" s="66"/>
      <c r="B2622" s="66"/>
      <c r="L2622" s="37"/>
      <c r="M2622" s="37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</row>
    <row r="2623" spans="1:35" ht="24.95" customHeight="1">
      <c r="A2623" s="66"/>
      <c r="B2623" s="66"/>
      <c r="L2623" s="37"/>
      <c r="M2623" s="37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</row>
    <row r="2624" spans="1:35" ht="24.95" customHeight="1">
      <c r="A2624" s="66"/>
      <c r="B2624" s="66"/>
      <c r="L2624" s="37"/>
      <c r="M2624" s="37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</row>
    <row r="2625" spans="1:35" ht="24.95" customHeight="1">
      <c r="A2625" s="66"/>
      <c r="B2625" s="66"/>
      <c r="L2625" s="37"/>
      <c r="M2625" s="37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</row>
    <row r="2626" spans="1:35" ht="24.95" customHeight="1">
      <c r="A2626" s="66"/>
      <c r="B2626" s="66"/>
      <c r="L2626" s="37"/>
      <c r="M2626" s="37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</row>
    <row r="2627" spans="1:35" ht="24.95" customHeight="1">
      <c r="A2627" s="66"/>
      <c r="B2627" s="66"/>
      <c r="L2627" s="37"/>
      <c r="M2627" s="3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</row>
    <row r="2628" spans="1:35" ht="24.95" customHeight="1">
      <c r="A2628" s="66"/>
      <c r="B2628" s="66"/>
      <c r="L2628" s="37"/>
      <c r="M2628" s="37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</row>
    <row r="2629" spans="1:35" ht="24.95" customHeight="1">
      <c r="A2629" s="66"/>
      <c r="B2629" s="66"/>
      <c r="L2629" s="37"/>
      <c r="M2629" s="37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</row>
    <row r="2630" spans="1:35" ht="24.95" customHeight="1">
      <c r="A2630" s="66"/>
      <c r="B2630" s="66"/>
      <c r="L2630" s="37"/>
      <c r="M2630" s="37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</row>
    <row r="2631" spans="1:35" ht="24.95" customHeight="1">
      <c r="A2631" s="66"/>
      <c r="B2631" s="66"/>
      <c r="L2631" s="37"/>
      <c r="M2631" s="37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</row>
    <row r="2632" spans="1:35" ht="24.95" customHeight="1">
      <c r="A2632" s="66"/>
      <c r="B2632" s="66"/>
      <c r="L2632" s="37"/>
      <c r="M2632" s="37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</row>
    <row r="2633" spans="1:35" ht="24.95" customHeight="1">
      <c r="A2633" s="66"/>
      <c r="B2633" s="66"/>
      <c r="L2633" s="37"/>
      <c r="M2633" s="37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</row>
    <row r="2634" spans="1:35" ht="24.95" customHeight="1">
      <c r="A2634" s="66"/>
      <c r="B2634" s="66"/>
      <c r="L2634" s="37"/>
      <c r="M2634" s="37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</row>
    <row r="2635" spans="1:35" ht="24.95" customHeight="1">
      <c r="A2635" s="66"/>
      <c r="B2635" s="66"/>
      <c r="L2635" s="37"/>
      <c r="M2635" s="37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</row>
    <row r="2636" spans="1:35" ht="24.95" customHeight="1">
      <c r="A2636" s="66"/>
      <c r="B2636" s="66"/>
      <c r="L2636" s="37"/>
      <c r="M2636" s="37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</row>
    <row r="2637" spans="1:35" ht="24.95" customHeight="1">
      <c r="A2637" s="66"/>
      <c r="B2637" s="66"/>
      <c r="L2637" s="37"/>
      <c r="M2637" s="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</row>
    <row r="2638" spans="1:35" ht="24.95" customHeight="1">
      <c r="A2638" s="66"/>
      <c r="B2638" s="66"/>
      <c r="L2638" s="37"/>
      <c r="M2638" s="37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</row>
    <row r="2639" spans="1:35" ht="24.95" customHeight="1">
      <c r="A2639" s="66"/>
      <c r="B2639" s="66"/>
      <c r="L2639" s="37"/>
      <c r="M2639" s="37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</row>
    <row r="2640" spans="1:35" ht="24.95" customHeight="1">
      <c r="A2640" s="66"/>
      <c r="B2640" s="66"/>
      <c r="L2640" s="37"/>
      <c r="M2640" s="37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</row>
    <row r="2641" spans="1:35" ht="24.95" customHeight="1">
      <c r="A2641" s="66"/>
      <c r="B2641" s="66"/>
      <c r="L2641" s="37"/>
      <c r="M2641" s="37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</row>
    <row r="2642" spans="1:35" ht="24.95" customHeight="1">
      <c r="A2642" s="66"/>
      <c r="B2642" s="66"/>
      <c r="L2642" s="37"/>
      <c r="M2642" s="37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</row>
    <row r="2643" spans="1:35" ht="24.95" customHeight="1">
      <c r="A2643" s="66"/>
      <c r="B2643" s="66"/>
      <c r="L2643" s="37"/>
      <c r="M2643" s="37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</row>
    <row r="2644" spans="1:35" ht="24.95" customHeight="1">
      <c r="A2644" s="66"/>
      <c r="B2644" s="66"/>
      <c r="L2644" s="37"/>
      <c r="M2644" s="37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</row>
    <row r="2645" spans="1:35" ht="24.95" customHeight="1">
      <c r="A2645" s="66"/>
      <c r="B2645" s="66"/>
      <c r="L2645" s="37"/>
      <c r="M2645" s="37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</row>
    <row r="2646" spans="1:35" ht="24.95" customHeight="1">
      <c r="A2646" s="66"/>
      <c r="B2646" s="66"/>
      <c r="L2646" s="37"/>
      <c r="M2646" s="37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</row>
    <row r="2647" spans="1:35" ht="24.95" customHeight="1">
      <c r="A2647" s="66"/>
      <c r="B2647" s="66"/>
      <c r="L2647" s="37"/>
      <c r="M2647" s="3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</row>
    <row r="2648" spans="1:35" ht="24.95" customHeight="1">
      <c r="A2648" s="66"/>
      <c r="B2648" s="66"/>
      <c r="L2648" s="37"/>
      <c r="M2648" s="37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</row>
    <row r="2649" spans="1:35" ht="24.95" customHeight="1">
      <c r="A2649" s="66"/>
      <c r="B2649" s="66"/>
      <c r="L2649" s="37"/>
      <c r="M2649" s="37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</row>
    <row r="2650" spans="1:35" ht="24.95" customHeight="1">
      <c r="A2650" s="66"/>
      <c r="B2650" s="66"/>
      <c r="L2650" s="37"/>
      <c r="M2650" s="37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</row>
    <row r="2651" spans="1:35" ht="24.95" customHeight="1">
      <c r="A2651" s="66"/>
      <c r="B2651" s="66"/>
      <c r="L2651" s="37"/>
      <c r="M2651" s="37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</row>
    <row r="2652" spans="1:35" ht="24.95" customHeight="1">
      <c r="A2652" s="66"/>
      <c r="B2652" s="66"/>
      <c r="L2652" s="37"/>
      <c r="M2652" s="37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</row>
    <row r="2653" spans="1:35" ht="24.95" customHeight="1">
      <c r="A2653" s="66"/>
      <c r="B2653" s="66"/>
      <c r="L2653" s="37"/>
      <c r="M2653" s="37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</row>
    <row r="2654" spans="1:35" ht="24.95" customHeight="1">
      <c r="A2654" s="66"/>
      <c r="B2654" s="66"/>
      <c r="L2654" s="37"/>
      <c r="M2654" s="37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</row>
    <row r="2655" spans="1:35" ht="24.95" customHeight="1">
      <c r="A2655" s="66"/>
      <c r="B2655" s="66"/>
      <c r="L2655" s="37"/>
      <c r="M2655" s="37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</row>
    <row r="2656" spans="1:35" ht="24.95" customHeight="1">
      <c r="A2656" s="66"/>
      <c r="B2656" s="66"/>
      <c r="L2656" s="37"/>
      <c r="M2656" s="37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</row>
    <row r="2657" spans="1:35" ht="24.95" customHeight="1">
      <c r="A2657" s="66"/>
      <c r="B2657" s="66"/>
      <c r="L2657" s="37"/>
      <c r="M2657" s="3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</row>
    <row r="2658" spans="1:35" ht="24.95" customHeight="1">
      <c r="A2658" s="66"/>
      <c r="B2658" s="66"/>
      <c r="L2658" s="37"/>
      <c r="M2658" s="37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</row>
    <row r="2659" spans="1:35" ht="24.95" customHeight="1">
      <c r="A2659" s="66"/>
      <c r="B2659" s="66"/>
      <c r="L2659" s="37"/>
      <c r="M2659" s="37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</row>
    <row r="2660" spans="1:35" ht="24.95" customHeight="1">
      <c r="A2660" s="66"/>
      <c r="B2660" s="66"/>
      <c r="L2660" s="37"/>
      <c r="M2660" s="37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</row>
    <row r="2661" spans="1:35" ht="24.95" customHeight="1">
      <c r="A2661" s="66"/>
      <c r="B2661" s="66"/>
      <c r="L2661" s="37"/>
      <c r="M2661" s="37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</row>
    <row r="2662" spans="1:35" ht="24.95" customHeight="1">
      <c r="A2662" s="66"/>
      <c r="B2662" s="66"/>
      <c r="L2662" s="37"/>
      <c r="M2662" s="37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</row>
    <row r="2663" spans="1:35" ht="24.95" customHeight="1">
      <c r="A2663" s="66"/>
      <c r="B2663" s="66"/>
      <c r="L2663" s="37"/>
      <c r="M2663" s="37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</row>
    <row r="2664" spans="1:35" ht="24.95" customHeight="1">
      <c r="A2664" s="66"/>
      <c r="B2664" s="66"/>
      <c r="L2664" s="37"/>
      <c r="M2664" s="37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</row>
    <row r="2665" spans="1:35" ht="24.95" customHeight="1">
      <c r="A2665" s="66"/>
      <c r="B2665" s="66"/>
      <c r="L2665" s="37"/>
      <c r="M2665" s="37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</row>
    <row r="2666" spans="1:35" ht="24.95" customHeight="1">
      <c r="A2666" s="66"/>
      <c r="B2666" s="66"/>
      <c r="L2666" s="37"/>
      <c r="M2666" s="37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</row>
    <row r="2667" spans="1:35" ht="24.95" customHeight="1">
      <c r="A2667" s="66"/>
      <c r="B2667" s="66"/>
      <c r="L2667" s="37"/>
      <c r="M2667" s="3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</row>
    <row r="2668" spans="1:35" ht="24.95" customHeight="1">
      <c r="A2668" s="66"/>
      <c r="B2668" s="66"/>
      <c r="L2668" s="37"/>
      <c r="M2668" s="37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</row>
    <row r="2669" spans="1:35" ht="24.95" customHeight="1">
      <c r="A2669" s="66"/>
      <c r="B2669" s="66"/>
      <c r="L2669" s="37"/>
      <c r="M2669" s="37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</row>
    <row r="2670" spans="1:35" ht="24.95" customHeight="1">
      <c r="A2670" s="66"/>
      <c r="B2670" s="66"/>
      <c r="L2670" s="37"/>
      <c r="M2670" s="37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</row>
    <row r="2671" spans="1:35" ht="24.95" customHeight="1">
      <c r="A2671" s="66"/>
      <c r="B2671" s="66"/>
      <c r="L2671" s="37"/>
      <c r="M2671" s="37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</row>
    <row r="2672" spans="1:35" ht="24.95" customHeight="1">
      <c r="A2672" s="66"/>
      <c r="B2672" s="66"/>
      <c r="L2672" s="37"/>
      <c r="M2672" s="37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</row>
    <row r="2673" spans="1:35" ht="24.95" customHeight="1">
      <c r="A2673" s="66"/>
      <c r="B2673" s="66"/>
      <c r="L2673" s="37"/>
      <c r="M2673" s="37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</row>
    <row r="2674" spans="1:35" ht="24.95" customHeight="1">
      <c r="A2674" s="66"/>
      <c r="B2674" s="66"/>
      <c r="L2674" s="37"/>
      <c r="M2674" s="37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</row>
    <row r="2675" spans="1:35" ht="24.95" customHeight="1">
      <c r="A2675" s="66"/>
      <c r="B2675" s="66"/>
      <c r="L2675" s="37"/>
      <c r="M2675" s="37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</row>
    <row r="2676" spans="1:35" ht="24.95" customHeight="1">
      <c r="A2676" s="66"/>
      <c r="B2676" s="66"/>
      <c r="L2676" s="37"/>
      <c r="M2676" s="37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</row>
    <row r="2677" spans="1:35" ht="24.95" customHeight="1">
      <c r="A2677" s="66"/>
      <c r="B2677" s="66"/>
      <c r="L2677" s="37"/>
      <c r="M2677" s="3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</row>
    <row r="2678" spans="1:35" ht="24.95" customHeight="1">
      <c r="A2678" s="66"/>
      <c r="B2678" s="66"/>
      <c r="L2678" s="37"/>
      <c r="M2678" s="37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</row>
    <row r="2679" spans="1:35" ht="24.95" customHeight="1">
      <c r="A2679" s="66"/>
      <c r="B2679" s="66"/>
      <c r="L2679" s="37"/>
      <c r="M2679" s="37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</row>
    <row r="2680" spans="1:35" ht="24.95" customHeight="1">
      <c r="A2680" s="66"/>
      <c r="B2680" s="66"/>
      <c r="L2680" s="37"/>
      <c r="M2680" s="37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</row>
    <row r="2681" spans="1:35" ht="24.95" customHeight="1">
      <c r="A2681" s="66"/>
      <c r="B2681" s="66"/>
      <c r="L2681" s="37"/>
      <c r="M2681" s="37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</row>
    <row r="2682" spans="1:35" ht="24.95" customHeight="1">
      <c r="A2682" s="66"/>
      <c r="B2682" s="66"/>
      <c r="L2682" s="37"/>
      <c r="M2682" s="37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</row>
    <row r="2683" spans="1:35" ht="24.95" customHeight="1">
      <c r="A2683" s="66"/>
      <c r="B2683" s="66"/>
      <c r="L2683" s="37"/>
      <c r="M2683" s="37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</row>
    <row r="2684" spans="1:35" ht="24.95" customHeight="1">
      <c r="A2684" s="66"/>
      <c r="B2684" s="66"/>
      <c r="L2684" s="37"/>
      <c r="M2684" s="37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</row>
    <row r="2685" spans="1:35" ht="24.95" customHeight="1">
      <c r="A2685" s="66"/>
      <c r="B2685" s="66"/>
      <c r="L2685" s="37"/>
      <c r="M2685" s="37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</row>
    <row r="2686" spans="1:35" ht="24.95" customHeight="1">
      <c r="A2686" s="66"/>
      <c r="B2686" s="66"/>
      <c r="L2686" s="37"/>
      <c r="M2686" s="37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</row>
    <row r="2687" spans="1:35" ht="24.95" customHeight="1">
      <c r="A2687" s="66"/>
      <c r="B2687" s="66"/>
      <c r="L2687" s="37"/>
      <c r="M2687" s="3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</row>
    <row r="2688" spans="1:35" ht="24.95" customHeight="1">
      <c r="A2688" s="66"/>
      <c r="B2688" s="66"/>
      <c r="L2688" s="37"/>
      <c r="M2688" s="37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</row>
    <row r="2689" spans="1:35" ht="24.95" customHeight="1">
      <c r="A2689" s="66"/>
      <c r="B2689" s="66"/>
      <c r="L2689" s="37"/>
      <c r="M2689" s="37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</row>
    <row r="2690" spans="1:35" ht="24.95" customHeight="1">
      <c r="A2690" s="66"/>
      <c r="B2690" s="66"/>
      <c r="L2690" s="37"/>
      <c r="M2690" s="37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</row>
    <row r="2691" spans="1:35" ht="24.95" customHeight="1">
      <c r="A2691" s="66"/>
      <c r="B2691" s="66"/>
      <c r="L2691" s="37"/>
      <c r="M2691" s="37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</row>
    <row r="2692" spans="1:35" ht="24.95" customHeight="1">
      <c r="A2692" s="66"/>
      <c r="B2692" s="66"/>
      <c r="L2692" s="37"/>
      <c r="M2692" s="37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</row>
    <row r="2693" spans="1:35" ht="24.95" customHeight="1">
      <c r="A2693" s="66"/>
      <c r="B2693" s="66"/>
      <c r="L2693" s="37"/>
      <c r="M2693" s="37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</row>
    <row r="2694" spans="1:35" ht="24.95" customHeight="1">
      <c r="A2694" s="66"/>
      <c r="B2694" s="66"/>
      <c r="L2694" s="37"/>
      <c r="M2694" s="37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</row>
    <row r="2695" spans="1:35" ht="24.95" customHeight="1">
      <c r="A2695" s="66"/>
      <c r="B2695" s="66"/>
      <c r="L2695" s="37"/>
      <c r="M2695" s="37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</row>
    <row r="2696" spans="1:35" ht="24.95" customHeight="1">
      <c r="A2696" s="66"/>
      <c r="B2696" s="66"/>
      <c r="L2696" s="37"/>
      <c r="M2696" s="37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</row>
    <row r="2697" spans="1:35" ht="24.95" customHeight="1">
      <c r="A2697" s="66"/>
      <c r="B2697" s="66"/>
      <c r="L2697" s="37"/>
      <c r="M2697" s="3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</row>
    <row r="2698" spans="1:35" ht="24.95" customHeight="1">
      <c r="A2698" s="66"/>
      <c r="B2698" s="66"/>
      <c r="L2698" s="37"/>
      <c r="M2698" s="37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</row>
    <row r="2699" spans="1:35" ht="24.95" customHeight="1">
      <c r="A2699" s="66"/>
      <c r="B2699" s="66"/>
      <c r="L2699" s="37"/>
      <c r="M2699" s="37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</row>
    <row r="2700" spans="1:35" ht="24.95" customHeight="1">
      <c r="A2700" s="66"/>
      <c r="B2700" s="66"/>
      <c r="L2700" s="37"/>
      <c r="M2700" s="37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</row>
    <row r="2701" spans="1:35" ht="24.95" customHeight="1">
      <c r="A2701" s="66"/>
      <c r="B2701" s="66"/>
      <c r="L2701" s="37"/>
      <c r="M2701" s="37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</row>
    <row r="2702" spans="1:35" ht="24.95" customHeight="1">
      <c r="A2702" s="66"/>
      <c r="B2702" s="66"/>
      <c r="L2702" s="37"/>
      <c r="M2702" s="37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</row>
    <row r="2703" spans="1:35" ht="24.95" customHeight="1">
      <c r="A2703" s="66"/>
      <c r="B2703" s="66"/>
      <c r="L2703" s="37"/>
      <c r="M2703" s="37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</row>
    <row r="2704" spans="1:35" ht="24.95" customHeight="1">
      <c r="A2704" s="66"/>
      <c r="B2704" s="66"/>
      <c r="L2704" s="37"/>
      <c r="M2704" s="37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</row>
    <row r="2705" spans="1:35" ht="24.95" customHeight="1">
      <c r="A2705" s="66"/>
      <c r="B2705" s="66"/>
      <c r="L2705" s="37"/>
      <c r="M2705" s="37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</row>
    <row r="2706" spans="1:35" ht="24.95" customHeight="1">
      <c r="A2706" s="66"/>
      <c r="B2706" s="66"/>
      <c r="L2706" s="37"/>
      <c r="M2706" s="37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</row>
    <row r="2707" spans="1:35" ht="24.95" customHeight="1">
      <c r="A2707" s="66"/>
      <c r="B2707" s="66"/>
      <c r="L2707" s="37"/>
      <c r="M2707" s="3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</row>
    <row r="2708" spans="1:35" ht="24.95" customHeight="1">
      <c r="A2708" s="66"/>
      <c r="B2708" s="66"/>
      <c r="L2708" s="37"/>
      <c r="M2708" s="37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</row>
    <row r="2709" spans="1:35" ht="24.95" customHeight="1">
      <c r="A2709" s="66"/>
      <c r="B2709" s="66"/>
      <c r="L2709" s="37"/>
      <c r="M2709" s="37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</row>
    <row r="2710" spans="1:35" ht="24.95" customHeight="1">
      <c r="A2710" s="66"/>
      <c r="B2710" s="66"/>
      <c r="L2710" s="37"/>
      <c r="M2710" s="37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</row>
    <row r="2711" spans="1:35" ht="24.95" customHeight="1">
      <c r="A2711" s="66"/>
      <c r="B2711" s="66"/>
      <c r="L2711" s="37"/>
      <c r="M2711" s="37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</row>
    <row r="2712" spans="1:35" ht="24.95" customHeight="1">
      <c r="A2712" s="66"/>
      <c r="B2712" s="66"/>
      <c r="L2712" s="37"/>
      <c r="M2712" s="37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</row>
    <row r="2713" spans="1:35" ht="24.95" customHeight="1">
      <c r="A2713" s="66"/>
      <c r="B2713" s="66"/>
      <c r="L2713" s="37"/>
      <c r="M2713" s="37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</row>
    <row r="2714" spans="1:35" ht="24.95" customHeight="1">
      <c r="A2714" s="66"/>
      <c r="B2714" s="66"/>
      <c r="L2714" s="37"/>
      <c r="M2714" s="37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</row>
    <row r="2715" spans="1:35" ht="24.95" customHeight="1">
      <c r="A2715" s="66"/>
      <c r="B2715" s="66"/>
      <c r="L2715" s="37"/>
      <c r="M2715" s="37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</row>
    <row r="2716" spans="1:35" ht="24.95" customHeight="1">
      <c r="A2716" s="66"/>
      <c r="B2716" s="66"/>
      <c r="L2716" s="37"/>
      <c r="M2716" s="37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</row>
    <row r="2717" spans="1:35" ht="24.95" customHeight="1">
      <c r="A2717" s="66"/>
      <c r="B2717" s="66"/>
      <c r="L2717" s="37"/>
      <c r="M2717" s="3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</row>
    <row r="2718" spans="1:35" ht="24.95" customHeight="1">
      <c r="A2718" s="66"/>
      <c r="B2718" s="66"/>
      <c r="L2718" s="37"/>
      <c r="M2718" s="37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</row>
    <row r="2719" spans="1:35" ht="24.95" customHeight="1">
      <c r="A2719" s="66"/>
      <c r="B2719" s="66"/>
      <c r="L2719" s="37"/>
      <c r="M2719" s="37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</row>
    <row r="2720" spans="1:35" ht="24.95" customHeight="1">
      <c r="A2720" s="66"/>
      <c r="B2720" s="66"/>
      <c r="L2720" s="37"/>
      <c r="M2720" s="37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</row>
    <row r="2721" spans="1:35" ht="24.95" customHeight="1">
      <c r="A2721" s="66"/>
      <c r="B2721" s="66"/>
      <c r="L2721" s="37"/>
      <c r="M2721" s="37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</row>
    <row r="2722" spans="1:35" ht="24.95" customHeight="1">
      <c r="A2722" s="66"/>
      <c r="B2722" s="66"/>
      <c r="L2722" s="37"/>
      <c r="M2722" s="37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</row>
    <row r="2723" spans="1:35" ht="24.95" customHeight="1">
      <c r="A2723" s="66"/>
      <c r="B2723" s="66"/>
      <c r="L2723" s="37"/>
      <c r="M2723" s="37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</row>
    <row r="2724" spans="1:35" ht="24.95" customHeight="1">
      <c r="A2724" s="66"/>
      <c r="B2724" s="66"/>
      <c r="L2724" s="37"/>
      <c r="M2724" s="37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</row>
    <row r="2725" spans="1:35" ht="24.95" customHeight="1">
      <c r="A2725" s="66"/>
      <c r="B2725" s="66"/>
      <c r="L2725" s="37"/>
      <c r="M2725" s="37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</row>
    <row r="2726" spans="1:35" ht="24.95" customHeight="1">
      <c r="A2726" s="66"/>
      <c r="B2726" s="66"/>
      <c r="L2726" s="37"/>
      <c r="M2726" s="37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</row>
    <row r="2727" spans="1:35" ht="24.95" customHeight="1">
      <c r="A2727" s="66"/>
      <c r="B2727" s="66"/>
      <c r="L2727" s="37"/>
      <c r="M2727" s="3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</row>
    <row r="2728" spans="1:35" ht="24.95" customHeight="1">
      <c r="A2728" s="66"/>
      <c r="B2728" s="66"/>
      <c r="L2728" s="37"/>
      <c r="M2728" s="37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</row>
    <row r="2729" spans="1:35" ht="24.95" customHeight="1">
      <c r="A2729" s="66"/>
      <c r="B2729" s="66"/>
      <c r="L2729" s="37"/>
      <c r="M2729" s="37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</row>
    <row r="2730" spans="1:35" ht="24.95" customHeight="1">
      <c r="A2730" s="66"/>
      <c r="B2730" s="66"/>
      <c r="L2730" s="37"/>
      <c r="M2730" s="37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</row>
    <row r="2731" spans="1:35" ht="24.95" customHeight="1">
      <c r="A2731" s="66"/>
      <c r="B2731" s="66"/>
      <c r="L2731" s="37"/>
      <c r="M2731" s="37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</row>
    <row r="2732" spans="1:35" ht="24.95" customHeight="1">
      <c r="A2732" s="66"/>
      <c r="B2732" s="66"/>
      <c r="L2732" s="37"/>
      <c r="M2732" s="37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</row>
    <row r="2733" spans="1:35" ht="24.95" customHeight="1">
      <c r="A2733" s="66"/>
      <c r="B2733" s="66"/>
      <c r="L2733" s="37"/>
      <c r="M2733" s="37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</row>
    <row r="2734" spans="1:35" ht="24.95" customHeight="1">
      <c r="A2734" s="66"/>
      <c r="B2734" s="66"/>
      <c r="L2734" s="37"/>
      <c r="M2734" s="37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</row>
    <row r="2735" spans="1:35" ht="24.95" customHeight="1">
      <c r="A2735" s="66"/>
      <c r="B2735" s="66"/>
      <c r="L2735" s="37"/>
      <c r="M2735" s="37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</row>
    <row r="2736" spans="1:35" ht="24.95" customHeight="1">
      <c r="A2736" s="66"/>
      <c r="B2736" s="66"/>
      <c r="L2736" s="37"/>
      <c r="M2736" s="37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</row>
    <row r="2737" spans="1:35" ht="24.95" customHeight="1">
      <c r="A2737" s="66"/>
      <c r="B2737" s="66"/>
      <c r="L2737" s="37"/>
      <c r="M2737" s="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</row>
    <row r="2738" spans="1:35" ht="24.95" customHeight="1">
      <c r="A2738" s="66"/>
      <c r="B2738" s="66"/>
      <c r="L2738" s="37"/>
      <c r="M2738" s="37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</row>
    <row r="2739" spans="1:35" ht="24.95" customHeight="1">
      <c r="A2739" s="66"/>
      <c r="B2739" s="66"/>
      <c r="L2739" s="37"/>
      <c r="M2739" s="37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</row>
    <row r="2740" spans="1:35" ht="24.95" customHeight="1">
      <c r="A2740" s="66"/>
      <c r="B2740" s="66"/>
      <c r="L2740" s="37"/>
      <c r="M2740" s="37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</row>
    <row r="2741" spans="1:35" ht="24.95" customHeight="1">
      <c r="A2741" s="66"/>
      <c r="B2741" s="66"/>
      <c r="L2741" s="37"/>
      <c r="M2741" s="37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</row>
    <row r="2742" spans="1:35" ht="24.95" customHeight="1">
      <c r="A2742" s="66"/>
      <c r="B2742" s="66"/>
      <c r="L2742" s="37"/>
      <c r="M2742" s="37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</row>
    <row r="2743" spans="1:35" ht="24.95" customHeight="1">
      <c r="A2743" s="66"/>
      <c r="B2743" s="66"/>
      <c r="L2743" s="37"/>
      <c r="M2743" s="37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</row>
    <row r="2744" spans="1:35" ht="24.95" customHeight="1">
      <c r="A2744" s="66"/>
      <c r="B2744" s="66"/>
      <c r="L2744" s="37"/>
      <c r="M2744" s="37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</row>
    <row r="2745" spans="1:35" ht="24.95" customHeight="1">
      <c r="A2745" s="66"/>
      <c r="B2745" s="66"/>
      <c r="L2745" s="37"/>
      <c r="M2745" s="37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</row>
    <row r="2746" spans="1:35" ht="24.95" customHeight="1">
      <c r="A2746" s="66"/>
      <c r="B2746" s="66"/>
      <c r="L2746" s="37"/>
      <c r="M2746" s="37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</row>
    <row r="2747" spans="1:35" ht="24.95" customHeight="1">
      <c r="A2747" s="66"/>
      <c r="B2747" s="66"/>
      <c r="L2747" s="37"/>
      <c r="M2747" s="3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</row>
    <row r="2748" spans="1:35" ht="24.95" customHeight="1">
      <c r="A2748" s="66"/>
      <c r="B2748" s="66"/>
      <c r="L2748" s="37"/>
      <c r="M2748" s="37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</row>
    <row r="2749" spans="1:35" ht="24.95" customHeight="1">
      <c r="A2749" s="66"/>
      <c r="B2749" s="66"/>
      <c r="L2749" s="37"/>
      <c r="M2749" s="37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</row>
    <row r="2750" spans="1:35" ht="24.95" customHeight="1">
      <c r="A2750" s="66"/>
      <c r="B2750" s="66"/>
      <c r="L2750" s="37"/>
      <c r="M2750" s="37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</row>
    <row r="2751" spans="1:35" ht="24.95" customHeight="1">
      <c r="A2751" s="66"/>
      <c r="B2751" s="66"/>
      <c r="L2751" s="37"/>
      <c r="M2751" s="37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</row>
    <row r="2752" spans="1:35" ht="24.95" customHeight="1">
      <c r="A2752" s="66"/>
      <c r="B2752" s="66"/>
      <c r="L2752" s="37"/>
      <c r="M2752" s="37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</row>
    <row r="2753" spans="1:35" ht="24.95" customHeight="1">
      <c r="A2753" s="66"/>
      <c r="B2753" s="66"/>
      <c r="L2753" s="37"/>
      <c r="M2753" s="37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</row>
    <row r="2754" spans="1:35" ht="24.95" customHeight="1">
      <c r="A2754" s="66"/>
      <c r="B2754" s="66"/>
      <c r="L2754" s="37"/>
      <c r="M2754" s="37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</row>
    <row r="2755" spans="1:35" ht="24.95" customHeight="1">
      <c r="A2755" s="66"/>
      <c r="B2755" s="66"/>
      <c r="L2755" s="37"/>
      <c r="M2755" s="37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</row>
    <row r="2756" spans="1:35" ht="24.95" customHeight="1">
      <c r="A2756" s="66"/>
      <c r="B2756" s="66"/>
      <c r="L2756" s="37"/>
      <c r="M2756" s="37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</row>
    <row r="2757" spans="1:35" ht="24.95" customHeight="1">
      <c r="A2757" s="66"/>
      <c r="B2757" s="66"/>
      <c r="L2757" s="37"/>
      <c r="M2757" s="3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</row>
    <row r="2758" spans="1:35" ht="24.95" customHeight="1">
      <c r="A2758" s="66"/>
      <c r="B2758" s="66"/>
      <c r="L2758" s="37"/>
      <c r="M2758" s="37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</row>
    <row r="2759" spans="1:35" ht="24.95" customHeight="1">
      <c r="A2759" s="66"/>
      <c r="B2759" s="66"/>
      <c r="L2759" s="37"/>
      <c r="M2759" s="37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</row>
    <row r="2760" spans="1:35" ht="24.95" customHeight="1">
      <c r="A2760" s="66"/>
      <c r="B2760" s="66"/>
      <c r="L2760" s="37"/>
      <c r="M2760" s="37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</row>
    <row r="2761" spans="1:35" ht="24.95" customHeight="1">
      <c r="A2761" s="66"/>
      <c r="B2761" s="66"/>
      <c r="L2761" s="37"/>
      <c r="M2761" s="37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</row>
    <row r="2762" spans="1:35" ht="24.95" customHeight="1">
      <c r="A2762" s="66"/>
      <c r="B2762" s="66"/>
      <c r="L2762" s="37"/>
      <c r="M2762" s="37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</row>
    <row r="2763" spans="1:35" ht="24.95" customHeight="1">
      <c r="A2763" s="66"/>
      <c r="B2763" s="66"/>
      <c r="L2763" s="37"/>
      <c r="M2763" s="37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</row>
    <row r="2764" spans="1:35" ht="24.95" customHeight="1">
      <c r="A2764" s="66"/>
      <c r="B2764" s="66"/>
      <c r="L2764" s="37"/>
      <c r="M2764" s="37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</row>
    <row r="2765" spans="1:35" ht="24.95" customHeight="1">
      <c r="A2765" s="66"/>
      <c r="B2765" s="66"/>
      <c r="L2765" s="37"/>
      <c r="M2765" s="37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</row>
    <row r="2766" spans="1:35" ht="24.95" customHeight="1">
      <c r="A2766" s="66"/>
      <c r="B2766" s="66"/>
      <c r="L2766" s="37"/>
      <c r="M2766" s="37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</row>
    <row r="2767" spans="1:35" ht="24.95" customHeight="1">
      <c r="A2767" s="66"/>
      <c r="B2767" s="66"/>
      <c r="L2767" s="37"/>
      <c r="M2767" s="3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</row>
    <row r="2768" spans="1:35" ht="24.95" customHeight="1">
      <c r="A2768" s="66"/>
      <c r="B2768" s="66"/>
      <c r="L2768" s="37"/>
      <c r="M2768" s="37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</row>
    <row r="2769" spans="1:35" ht="24.95" customHeight="1">
      <c r="A2769" s="66"/>
      <c r="B2769" s="66"/>
      <c r="L2769" s="37"/>
      <c r="M2769" s="37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</row>
    <row r="2770" spans="1:35" ht="24.95" customHeight="1">
      <c r="A2770" s="66"/>
      <c r="B2770" s="66"/>
      <c r="L2770" s="37"/>
      <c r="M2770" s="37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</row>
    <row r="2771" spans="1:35" ht="24.95" customHeight="1">
      <c r="A2771" s="66"/>
      <c r="B2771" s="66"/>
      <c r="L2771" s="37"/>
      <c r="M2771" s="37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</row>
    <row r="2772" spans="1:35" ht="24.95" customHeight="1">
      <c r="A2772" s="66"/>
      <c r="B2772" s="66"/>
      <c r="L2772" s="37"/>
      <c r="M2772" s="37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</row>
    <row r="2773" spans="1:35" ht="24.95" customHeight="1">
      <c r="A2773" s="66"/>
      <c r="B2773" s="66"/>
      <c r="L2773" s="37"/>
      <c r="M2773" s="37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</row>
    <row r="2774" spans="1:35" ht="24.95" customHeight="1">
      <c r="A2774" s="66"/>
      <c r="B2774" s="66"/>
      <c r="L2774" s="37"/>
      <c r="M2774" s="37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</row>
    <row r="2775" spans="1:35" ht="24.95" customHeight="1">
      <c r="A2775" s="66"/>
      <c r="B2775" s="66"/>
      <c r="L2775" s="37"/>
      <c r="M2775" s="37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</row>
    <row r="2776" spans="1:35" ht="24.95" customHeight="1">
      <c r="A2776" s="66"/>
      <c r="B2776" s="66"/>
      <c r="L2776" s="37"/>
      <c r="M2776" s="37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</row>
    <row r="2777" spans="1:35" ht="24.95" customHeight="1">
      <c r="A2777" s="66"/>
      <c r="B2777" s="66"/>
      <c r="L2777" s="37"/>
      <c r="M2777" s="3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</row>
    <row r="2778" spans="1:35" ht="24.95" customHeight="1">
      <c r="A2778" s="66"/>
      <c r="B2778" s="66"/>
      <c r="L2778" s="37"/>
      <c r="M2778" s="37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</row>
    <row r="2779" spans="1:35" ht="24.95" customHeight="1">
      <c r="A2779" s="66"/>
      <c r="B2779" s="66"/>
      <c r="L2779" s="37"/>
      <c r="M2779" s="37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</row>
    <row r="2780" spans="1:35" ht="24.95" customHeight="1">
      <c r="A2780" s="66"/>
      <c r="B2780" s="66"/>
      <c r="L2780" s="37"/>
      <c r="M2780" s="37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</row>
    <row r="2781" spans="1:35" ht="24.95" customHeight="1">
      <c r="A2781" s="66"/>
      <c r="B2781" s="66"/>
      <c r="L2781" s="37"/>
      <c r="M2781" s="37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</row>
    <row r="2782" spans="1:35" ht="24.95" customHeight="1">
      <c r="A2782" s="66"/>
      <c r="B2782" s="66"/>
      <c r="L2782" s="37"/>
      <c r="M2782" s="37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</row>
    <row r="2783" spans="1:35" ht="24.95" customHeight="1">
      <c r="A2783" s="66"/>
      <c r="B2783" s="66"/>
      <c r="L2783" s="37"/>
      <c r="M2783" s="37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</row>
    <row r="2784" spans="1:35" ht="24.95" customHeight="1">
      <c r="A2784" s="66"/>
      <c r="B2784" s="66"/>
      <c r="L2784" s="37"/>
      <c r="M2784" s="37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</row>
    <row r="2785" spans="1:35" ht="24.95" customHeight="1">
      <c r="A2785" s="66"/>
      <c r="B2785" s="66"/>
      <c r="L2785" s="37"/>
      <c r="M2785" s="37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</row>
    <row r="2786" spans="1:35" ht="24.95" customHeight="1">
      <c r="A2786" s="66"/>
      <c r="B2786" s="66"/>
      <c r="L2786" s="37"/>
      <c r="M2786" s="37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</row>
    <row r="2787" spans="1:35" ht="24.95" customHeight="1">
      <c r="A2787" s="66"/>
      <c r="B2787" s="66"/>
      <c r="L2787" s="37"/>
      <c r="M2787" s="3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</row>
    <row r="2788" spans="1:35" ht="24.95" customHeight="1">
      <c r="A2788" s="66"/>
      <c r="B2788" s="66"/>
      <c r="L2788" s="37"/>
      <c r="M2788" s="37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</row>
    <row r="2789" spans="1:35" ht="24.95" customHeight="1">
      <c r="A2789" s="66"/>
      <c r="B2789" s="66"/>
      <c r="L2789" s="37"/>
      <c r="M2789" s="37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</row>
    <row r="2790" spans="1:35" ht="24.95" customHeight="1">
      <c r="A2790" s="66"/>
      <c r="B2790" s="66"/>
      <c r="L2790" s="37"/>
      <c r="M2790" s="37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</row>
    <row r="2791" spans="1:35" ht="24.95" customHeight="1">
      <c r="A2791" s="66"/>
      <c r="B2791" s="66"/>
      <c r="L2791" s="37"/>
      <c r="M2791" s="37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</row>
    <row r="2792" spans="1:35" ht="24.95" customHeight="1">
      <c r="A2792" s="66"/>
      <c r="B2792" s="66"/>
      <c r="L2792" s="37"/>
      <c r="M2792" s="37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</row>
    <row r="2793" spans="1:35" ht="24.95" customHeight="1">
      <c r="A2793" s="66"/>
      <c r="B2793" s="66"/>
      <c r="L2793" s="37"/>
      <c r="M2793" s="37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</row>
    <row r="2794" spans="1:35" ht="24.95" customHeight="1">
      <c r="A2794" s="66"/>
      <c r="B2794" s="66"/>
      <c r="L2794" s="37"/>
      <c r="M2794" s="37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</row>
    <row r="2795" spans="1:35" ht="24.95" customHeight="1">
      <c r="A2795" s="66"/>
      <c r="B2795" s="66"/>
      <c r="L2795" s="37"/>
      <c r="M2795" s="37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</row>
    <row r="2796" spans="1:35" ht="24.95" customHeight="1">
      <c r="A2796" s="66"/>
      <c r="B2796" s="66"/>
      <c r="L2796" s="37"/>
      <c r="M2796" s="37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</row>
    <row r="2797" spans="1:35" ht="24.95" customHeight="1">
      <c r="A2797" s="66"/>
      <c r="B2797" s="66"/>
      <c r="L2797" s="37"/>
      <c r="M2797" s="3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</row>
    <row r="2798" spans="1:35" ht="24.95" customHeight="1">
      <c r="A2798" s="66"/>
      <c r="B2798" s="66"/>
      <c r="L2798" s="37"/>
      <c r="M2798" s="37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</row>
    <row r="2799" spans="1:35" ht="24.95" customHeight="1">
      <c r="A2799" s="66"/>
      <c r="B2799" s="66"/>
      <c r="L2799" s="37"/>
      <c r="M2799" s="37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</row>
    <row r="2800" spans="1:35" ht="24.95" customHeight="1">
      <c r="A2800" s="66"/>
      <c r="B2800" s="66"/>
      <c r="L2800" s="37"/>
      <c r="M2800" s="37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</row>
    <row r="2801" spans="1:35" ht="24.95" customHeight="1">
      <c r="A2801" s="66"/>
      <c r="B2801" s="66"/>
      <c r="L2801" s="37"/>
      <c r="M2801" s="37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</row>
    <row r="2802" spans="1:35" ht="24.95" customHeight="1">
      <c r="A2802" s="66"/>
      <c r="B2802" s="66"/>
      <c r="L2802" s="37"/>
      <c r="M2802" s="37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</row>
    <row r="2803" spans="1:35" ht="24.95" customHeight="1">
      <c r="A2803" s="66"/>
      <c r="B2803" s="66"/>
      <c r="L2803" s="37"/>
      <c r="M2803" s="37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</row>
    <row r="2804" spans="1:35" ht="24.95" customHeight="1">
      <c r="A2804" s="66"/>
      <c r="B2804" s="66"/>
      <c r="L2804" s="37"/>
      <c r="M2804" s="37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</row>
    <row r="2805" spans="1:35" ht="24.95" customHeight="1">
      <c r="A2805" s="66"/>
      <c r="B2805" s="66"/>
      <c r="L2805" s="37"/>
      <c r="M2805" s="37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</row>
    <row r="2806" spans="1:35" ht="24.95" customHeight="1">
      <c r="A2806" s="66"/>
      <c r="B2806" s="66"/>
      <c r="L2806" s="37"/>
      <c r="M2806" s="37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</row>
    <row r="2807" spans="1:35" ht="24.95" customHeight="1">
      <c r="A2807" s="66"/>
      <c r="B2807" s="66"/>
      <c r="L2807" s="37"/>
      <c r="M2807" s="3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</row>
    <row r="2808" spans="1:35" ht="24.95" customHeight="1">
      <c r="A2808" s="66"/>
      <c r="B2808" s="66"/>
      <c r="L2808" s="37"/>
      <c r="M2808" s="37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</row>
    <row r="2809" spans="1:35" ht="24.95" customHeight="1">
      <c r="A2809" s="66"/>
      <c r="B2809" s="66"/>
      <c r="L2809" s="37"/>
      <c r="M2809" s="37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</row>
    <row r="2810" spans="1:35" ht="24.95" customHeight="1">
      <c r="A2810" s="66"/>
      <c r="B2810" s="66"/>
      <c r="L2810" s="37"/>
      <c r="M2810" s="37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</row>
    <row r="2811" spans="1:35" ht="24.95" customHeight="1">
      <c r="A2811" s="66"/>
      <c r="B2811" s="66"/>
      <c r="L2811" s="37"/>
      <c r="M2811" s="37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</row>
    <row r="2812" spans="1:35" ht="24.95" customHeight="1">
      <c r="A2812" s="66"/>
      <c r="B2812" s="66"/>
      <c r="L2812" s="37"/>
      <c r="M2812" s="37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</row>
    <row r="2813" spans="1:35" ht="24.95" customHeight="1">
      <c r="A2813" s="66"/>
      <c r="B2813" s="66"/>
      <c r="L2813" s="37"/>
      <c r="M2813" s="37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</row>
    <row r="2814" spans="1:35" ht="24.95" customHeight="1">
      <c r="A2814" s="66"/>
      <c r="B2814" s="66"/>
      <c r="L2814" s="37"/>
      <c r="M2814" s="37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</row>
    <row r="2815" spans="1:35" ht="24.95" customHeight="1">
      <c r="A2815" s="66"/>
      <c r="B2815" s="66"/>
      <c r="L2815" s="37"/>
      <c r="M2815" s="37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</row>
    <row r="2816" spans="1:35" ht="24.95" customHeight="1">
      <c r="A2816" s="66"/>
      <c r="B2816" s="66"/>
      <c r="L2816" s="37"/>
      <c r="M2816" s="37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</row>
    <row r="2817" spans="1:35" ht="24.95" customHeight="1">
      <c r="A2817" s="66"/>
      <c r="B2817" s="66"/>
      <c r="L2817" s="37"/>
      <c r="M2817" s="3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</row>
    <row r="2818" spans="1:35" ht="24.95" customHeight="1">
      <c r="A2818" s="66"/>
      <c r="B2818" s="66"/>
      <c r="L2818" s="37"/>
      <c r="M2818" s="37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</row>
    <row r="2819" spans="1:35" ht="24.95" customHeight="1">
      <c r="A2819" s="66"/>
      <c r="B2819" s="66"/>
      <c r="L2819" s="37"/>
      <c r="M2819" s="37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</row>
    <row r="2820" spans="1:35" ht="24.95" customHeight="1">
      <c r="A2820" s="66"/>
      <c r="B2820" s="66"/>
      <c r="L2820" s="37"/>
      <c r="M2820" s="37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</row>
    <row r="2821" spans="1:35" ht="24.95" customHeight="1">
      <c r="A2821" s="66"/>
      <c r="B2821" s="66"/>
      <c r="L2821" s="37"/>
      <c r="M2821" s="37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</row>
    <row r="2822" spans="1:35" ht="24.95" customHeight="1">
      <c r="A2822" s="66"/>
      <c r="B2822" s="66"/>
      <c r="L2822" s="37"/>
      <c r="M2822" s="37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</row>
    <row r="2823" spans="1:35" ht="24.95" customHeight="1">
      <c r="A2823" s="66"/>
      <c r="B2823" s="66"/>
      <c r="L2823" s="37"/>
      <c r="M2823" s="37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</row>
    <row r="2824" spans="1:35" ht="24.95" customHeight="1">
      <c r="A2824" s="66"/>
      <c r="B2824" s="66"/>
      <c r="L2824" s="37"/>
      <c r="M2824" s="37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</row>
    <row r="2825" spans="1:35" ht="24.95" customHeight="1">
      <c r="A2825" s="66"/>
      <c r="B2825" s="66"/>
      <c r="L2825" s="37"/>
      <c r="M2825" s="37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</row>
    <row r="2826" spans="1:35" ht="24.95" customHeight="1">
      <c r="A2826" s="66"/>
      <c r="B2826" s="66"/>
      <c r="L2826" s="37"/>
      <c r="M2826" s="37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</row>
    <row r="2827" spans="1:35" ht="24.95" customHeight="1">
      <c r="A2827" s="66"/>
      <c r="B2827" s="66"/>
      <c r="L2827" s="37"/>
      <c r="M2827" s="3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</row>
    <row r="2828" spans="1:35" ht="24.95" customHeight="1">
      <c r="A2828" s="66"/>
      <c r="B2828" s="66"/>
      <c r="L2828" s="37"/>
      <c r="M2828" s="37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</row>
    <row r="2829" spans="1:35" ht="24.95" customHeight="1">
      <c r="A2829" s="66"/>
      <c r="B2829" s="66"/>
      <c r="L2829" s="37"/>
      <c r="M2829" s="37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</row>
    <row r="2830" spans="1:35" ht="24.95" customHeight="1">
      <c r="A2830" s="66"/>
      <c r="B2830" s="66"/>
      <c r="L2830" s="37"/>
      <c r="M2830" s="37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</row>
    <row r="2831" spans="1:35" ht="24.95" customHeight="1">
      <c r="A2831" s="66"/>
      <c r="B2831" s="66"/>
      <c r="L2831" s="37"/>
      <c r="M2831" s="37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</row>
    <row r="2832" spans="1:35" ht="24.95" customHeight="1">
      <c r="A2832" s="66"/>
      <c r="B2832" s="66"/>
      <c r="L2832" s="37"/>
      <c r="M2832" s="37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</row>
    <row r="2833" spans="1:35" ht="24.95" customHeight="1">
      <c r="A2833" s="66"/>
      <c r="B2833" s="66"/>
      <c r="L2833" s="37"/>
      <c r="M2833" s="37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</row>
    <row r="2834" spans="1:35" ht="24.95" customHeight="1">
      <c r="A2834" s="66"/>
      <c r="B2834" s="66"/>
      <c r="L2834" s="37"/>
      <c r="M2834" s="37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</row>
    <row r="2835" spans="1:35" ht="24.95" customHeight="1">
      <c r="A2835" s="66"/>
      <c r="B2835" s="66"/>
      <c r="L2835" s="37"/>
      <c r="M2835" s="37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</row>
    <row r="2836" spans="1:35" ht="24.95" customHeight="1">
      <c r="A2836" s="66"/>
      <c r="B2836" s="66"/>
      <c r="L2836" s="37"/>
      <c r="M2836" s="37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</row>
    <row r="2837" spans="1:35" ht="24.95" customHeight="1">
      <c r="A2837" s="66"/>
      <c r="B2837" s="66"/>
      <c r="L2837" s="37"/>
      <c r="M2837" s="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</row>
    <row r="2838" spans="1:35" ht="24.95" customHeight="1">
      <c r="A2838" s="66"/>
      <c r="B2838" s="66"/>
      <c r="L2838" s="37"/>
      <c r="M2838" s="37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</row>
    <row r="2839" spans="1:35" ht="24.95" customHeight="1">
      <c r="A2839" s="66"/>
      <c r="B2839" s="66"/>
      <c r="L2839" s="37"/>
      <c r="M2839" s="37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</row>
    <row r="2840" spans="1:35" ht="24.95" customHeight="1">
      <c r="A2840" s="66"/>
      <c r="B2840" s="66"/>
      <c r="L2840" s="37"/>
      <c r="M2840" s="37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</row>
    <row r="2841" spans="1:35" ht="24.95" customHeight="1">
      <c r="A2841" s="66"/>
      <c r="B2841" s="66"/>
      <c r="L2841" s="37"/>
      <c r="M2841" s="37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</row>
    <row r="2842" spans="1:35" ht="24.95" customHeight="1">
      <c r="A2842" s="66"/>
      <c r="B2842" s="66"/>
      <c r="L2842" s="37"/>
      <c r="M2842" s="37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</row>
    <row r="2843" spans="1:35" ht="24.95" customHeight="1">
      <c r="A2843" s="66"/>
      <c r="B2843" s="66"/>
      <c r="L2843" s="37"/>
      <c r="M2843" s="37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</row>
    <row r="2844" spans="1:35" ht="24.95" customHeight="1">
      <c r="A2844" s="66"/>
      <c r="B2844" s="66"/>
      <c r="L2844" s="37"/>
      <c r="M2844" s="37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</row>
    <row r="2845" spans="1:35" ht="24.95" customHeight="1">
      <c r="A2845" s="66"/>
      <c r="B2845" s="66"/>
      <c r="L2845" s="37"/>
      <c r="M2845" s="37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</row>
    <row r="2846" spans="1:35" ht="24.95" customHeight="1">
      <c r="A2846" s="66"/>
      <c r="B2846" s="66"/>
      <c r="L2846" s="37"/>
      <c r="M2846" s="37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</row>
    <row r="2847" spans="1:35" ht="24.95" customHeight="1">
      <c r="A2847" s="66"/>
      <c r="B2847" s="66"/>
      <c r="L2847" s="37"/>
      <c r="M2847" s="3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</row>
    <row r="2848" spans="1:35" ht="24.95" customHeight="1">
      <c r="A2848" s="66"/>
      <c r="B2848" s="66"/>
      <c r="L2848" s="37"/>
      <c r="M2848" s="37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</row>
    <row r="2849" spans="1:35" ht="24.95" customHeight="1">
      <c r="A2849" s="66"/>
      <c r="B2849" s="66"/>
      <c r="L2849" s="37"/>
      <c r="M2849" s="37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</row>
    <row r="2850" spans="1:35" ht="24.95" customHeight="1">
      <c r="A2850" s="66"/>
      <c r="B2850" s="66"/>
      <c r="L2850" s="37"/>
      <c r="M2850" s="37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</row>
    <row r="2851" spans="1:35" ht="24.95" customHeight="1">
      <c r="A2851" s="66"/>
      <c r="B2851" s="66"/>
      <c r="L2851" s="37"/>
      <c r="M2851" s="37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</row>
    <row r="2852" spans="1:35" ht="24.95" customHeight="1">
      <c r="A2852" s="66"/>
      <c r="B2852" s="66"/>
      <c r="L2852" s="37"/>
      <c r="M2852" s="37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</row>
    <row r="2853" spans="1:35" ht="24.95" customHeight="1">
      <c r="A2853" s="66"/>
      <c r="B2853" s="66"/>
      <c r="L2853" s="37"/>
      <c r="M2853" s="37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</row>
    <row r="2854" spans="1:35" ht="24.95" customHeight="1">
      <c r="A2854" s="66"/>
      <c r="B2854" s="66"/>
      <c r="L2854" s="37"/>
      <c r="M2854" s="37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</row>
    <row r="2855" spans="1:35" ht="24.95" customHeight="1">
      <c r="A2855" s="66"/>
      <c r="B2855" s="66"/>
      <c r="L2855" s="37"/>
      <c r="M2855" s="37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</row>
    <row r="2856" spans="1:35" ht="24.95" customHeight="1">
      <c r="A2856" s="66"/>
      <c r="B2856" s="66"/>
      <c r="L2856" s="37"/>
      <c r="M2856" s="37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</row>
    <row r="2857" spans="1:35" ht="24.95" customHeight="1">
      <c r="A2857" s="66"/>
      <c r="B2857" s="66"/>
      <c r="L2857" s="37"/>
      <c r="M2857" s="3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</row>
    <row r="2858" spans="1:35" ht="24.95" customHeight="1">
      <c r="A2858" s="66"/>
      <c r="B2858" s="66"/>
      <c r="L2858" s="37"/>
      <c r="M2858" s="37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</row>
    <row r="2859" spans="1:35" ht="24.95" customHeight="1">
      <c r="A2859" s="66"/>
      <c r="B2859" s="66"/>
      <c r="L2859" s="37"/>
      <c r="M2859" s="37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</row>
    <row r="2860" spans="1:35" ht="24.95" customHeight="1">
      <c r="A2860" s="66"/>
      <c r="B2860" s="66"/>
      <c r="L2860" s="37"/>
      <c r="M2860" s="37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</row>
    <row r="2861" spans="1:35" ht="24.95" customHeight="1">
      <c r="A2861" s="66"/>
      <c r="B2861" s="66"/>
      <c r="L2861" s="37"/>
      <c r="M2861" s="37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</row>
    <row r="2862" spans="1:35" ht="24.95" customHeight="1">
      <c r="A2862" s="66"/>
      <c r="B2862" s="66"/>
      <c r="L2862" s="37"/>
      <c r="M2862" s="37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</row>
    <row r="2863" spans="1:35" ht="24.95" customHeight="1">
      <c r="A2863" s="66"/>
      <c r="B2863" s="66"/>
      <c r="L2863" s="37"/>
      <c r="M2863" s="37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</row>
    <row r="2864" spans="1:35" ht="24.95" customHeight="1">
      <c r="A2864" s="66"/>
      <c r="B2864" s="66"/>
      <c r="L2864" s="37"/>
      <c r="M2864" s="37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</row>
    <row r="2865" spans="1:35" ht="24.95" customHeight="1">
      <c r="A2865" s="66"/>
      <c r="B2865" s="66"/>
      <c r="L2865" s="37"/>
      <c r="M2865" s="37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</row>
    <row r="2866" spans="1:35" ht="24.95" customHeight="1">
      <c r="A2866" s="66"/>
      <c r="B2866" s="66"/>
      <c r="L2866" s="37"/>
      <c r="M2866" s="37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</row>
    <row r="2867" spans="1:35" ht="24.95" customHeight="1">
      <c r="A2867" s="66"/>
      <c r="B2867" s="66"/>
      <c r="L2867" s="37"/>
      <c r="M2867" s="3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</row>
    <row r="2868" spans="1:35" ht="24.95" customHeight="1">
      <c r="A2868" s="66"/>
      <c r="B2868" s="66"/>
      <c r="L2868" s="37"/>
      <c r="M2868" s="37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</row>
    <row r="2869" spans="1:35" ht="24.95" customHeight="1">
      <c r="A2869" s="66"/>
      <c r="B2869" s="66"/>
      <c r="L2869" s="37"/>
      <c r="M2869" s="37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</row>
    <row r="2870" spans="1:35" ht="24.95" customHeight="1">
      <c r="A2870" s="66"/>
      <c r="B2870" s="66"/>
      <c r="L2870" s="37"/>
      <c r="M2870" s="37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</row>
    <row r="2871" spans="1:35" ht="24.95" customHeight="1">
      <c r="A2871" s="66"/>
      <c r="B2871" s="66"/>
      <c r="L2871" s="37"/>
      <c r="M2871" s="37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</row>
    <row r="2872" spans="1:35" ht="24.95" customHeight="1">
      <c r="A2872" s="66"/>
      <c r="B2872" s="66"/>
      <c r="L2872" s="37"/>
      <c r="M2872" s="37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</row>
    <row r="2873" spans="1:35" ht="24.95" customHeight="1">
      <c r="A2873" s="66"/>
      <c r="B2873" s="66"/>
      <c r="L2873" s="37"/>
      <c r="M2873" s="37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</row>
    <row r="2874" spans="1:35" ht="24.95" customHeight="1">
      <c r="A2874" s="66"/>
      <c r="B2874" s="66"/>
      <c r="L2874" s="37"/>
      <c r="M2874" s="37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</row>
    <row r="2875" spans="1:35" ht="24.95" customHeight="1">
      <c r="A2875" s="66"/>
      <c r="B2875" s="66"/>
      <c r="L2875" s="37"/>
      <c r="M2875" s="37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</row>
    <row r="2876" spans="1:35" ht="24.95" customHeight="1">
      <c r="A2876" s="66"/>
      <c r="B2876" s="66"/>
      <c r="L2876" s="37"/>
      <c r="M2876" s="37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</row>
    <row r="2877" spans="1:35" ht="24.95" customHeight="1">
      <c r="A2877" s="66"/>
      <c r="B2877" s="66"/>
      <c r="L2877" s="37"/>
      <c r="M2877" s="3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</row>
    <row r="2878" spans="1:35" ht="24.95" customHeight="1">
      <c r="A2878" s="66"/>
      <c r="B2878" s="66"/>
      <c r="L2878" s="37"/>
      <c r="M2878" s="37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</row>
    <row r="2879" spans="1:35" ht="24.95" customHeight="1">
      <c r="A2879" s="66"/>
      <c r="B2879" s="66"/>
      <c r="L2879" s="37"/>
      <c r="M2879" s="37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</row>
    <row r="2880" spans="1:35" ht="24.95" customHeight="1">
      <c r="A2880" s="66"/>
      <c r="B2880" s="66"/>
      <c r="L2880" s="37"/>
      <c r="M2880" s="37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</row>
    <row r="2881" spans="1:35" ht="24.95" customHeight="1">
      <c r="A2881" s="66"/>
      <c r="B2881" s="66"/>
      <c r="L2881" s="37"/>
      <c r="M2881" s="37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</row>
    <row r="2882" spans="1:35" ht="24.95" customHeight="1">
      <c r="A2882" s="66"/>
      <c r="B2882" s="66"/>
      <c r="L2882" s="37"/>
      <c r="M2882" s="37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</row>
    <row r="2883" spans="1:35" ht="24.95" customHeight="1">
      <c r="A2883" s="66"/>
      <c r="B2883" s="66"/>
      <c r="L2883" s="37"/>
      <c r="M2883" s="37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</row>
    <row r="2884" spans="1:35" ht="24.95" customHeight="1">
      <c r="A2884" s="66"/>
      <c r="B2884" s="66"/>
      <c r="L2884" s="37"/>
      <c r="M2884" s="37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</row>
    <row r="2885" spans="1:35" ht="24.95" customHeight="1">
      <c r="A2885" s="66"/>
      <c r="B2885" s="66"/>
      <c r="L2885" s="37"/>
      <c r="M2885" s="37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</row>
    <row r="2886" spans="1:35" ht="24.95" customHeight="1">
      <c r="A2886" s="66"/>
      <c r="B2886" s="66"/>
      <c r="L2886" s="37"/>
      <c r="M2886" s="37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</row>
    <row r="2887" spans="1:35" ht="24.95" customHeight="1">
      <c r="A2887" s="66"/>
      <c r="B2887" s="66"/>
      <c r="L2887" s="37"/>
      <c r="M2887" s="3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</row>
    <row r="2888" spans="1:35" ht="24.95" customHeight="1">
      <c r="A2888" s="66"/>
      <c r="B2888" s="66"/>
      <c r="L2888" s="37"/>
      <c r="M2888" s="37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</row>
    <row r="2889" spans="1:35" ht="24.95" customHeight="1">
      <c r="A2889" s="66"/>
      <c r="B2889" s="66"/>
      <c r="L2889" s="37"/>
      <c r="M2889" s="37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</row>
    <row r="2890" spans="1:35" ht="24.95" customHeight="1">
      <c r="A2890" s="66"/>
      <c r="B2890" s="66"/>
      <c r="L2890" s="37"/>
      <c r="M2890" s="37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</row>
    <row r="2891" spans="1:35" ht="24.95" customHeight="1">
      <c r="A2891" s="66"/>
      <c r="B2891" s="66"/>
      <c r="L2891" s="37"/>
      <c r="M2891" s="37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</row>
    <row r="2892" spans="1:35" ht="24.95" customHeight="1">
      <c r="A2892" s="66"/>
      <c r="B2892" s="66"/>
      <c r="L2892" s="37"/>
      <c r="M2892" s="37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</row>
    <row r="2893" spans="1:35" ht="24.95" customHeight="1">
      <c r="A2893" s="66"/>
      <c r="B2893" s="66"/>
      <c r="L2893" s="37"/>
      <c r="M2893" s="37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</row>
    <row r="2894" spans="1:35" ht="24.95" customHeight="1">
      <c r="A2894" s="66"/>
      <c r="B2894" s="66"/>
      <c r="L2894" s="37"/>
      <c r="M2894" s="37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</row>
    <row r="2895" spans="1:35" ht="24.95" customHeight="1">
      <c r="A2895" s="66"/>
      <c r="B2895" s="66"/>
      <c r="L2895" s="37"/>
      <c r="M2895" s="37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</row>
    <row r="2896" spans="1:35" ht="24.95" customHeight="1">
      <c r="A2896" s="66"/>
      <c r="B2896" s="66"/>
      <c r="L2896" s="37"/>
      <c r="M2896" s="37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</row>
    <row r="2897" spans="1:35" ht="24.95" customHeight="1">
      <c r="A2897" s="66"/>
      <c r="B2897" s="66"/>
      <c r="L2897" s="37"/>
      <c r="M2897" s="3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</row>
    <row r="2898" spans="1:35" ht="24.95" customHeight="1">
      <c r="A2898" s="66"/>
      <c r="B2898" s="66"/>
      <c r="L2898" s="37"/>
      <c r="M2898" s="37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</row>
    <row r="2899" spans="1:35" ht="24.95" customHeight="1">
      <c r="A2899" s="66"/>
      <c r="B2899" s="66"/>
      <c r="L2899" s="37"/>
      <c r="M2899" s="37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</row>
    <row r="2900" spans="1:35" ht="24.95" customHeight="1">
      <c r="A2900" s="66"/>
      <c r="B2900" s="66"/>
      <c r="L2900" s="37"/>
      <c r="M2900" s="37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</row>
    <row r="2901" spans="1:35" ht="24.95" customHeight="1">
      <c r="A2901" s="66"/>
      <c r="B2901" s="66"/>
      <c r="L2901" s="37"/>
      <c r="M2901" s="37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</row>
    <row r="2902" spans="1:35" ht="24.95" customHeight="1">
      <c r="A2902" s="66"/>
      <c r="B2902" s="66"/>
      <c r="L2902" s="37"/>
      <c r="M2902" s="37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</row>
    <row r="2903" spans="1:35" ht="24.95" customHeight="1">
      <c r="A2903" s="66"/>
      <c r="B2903" s="66"/>
      <c r="L2903" s="37"/>
      <c r="M2903" s="37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</row>
    <row r="2904" spans="1:35" ht="24.95" customHeight="1">
      <c r="A2904" s="66"/>
      <c r="B2904" s="66"/>
      <c r="L2904" s="37"/>
      <c r="M2904" s="37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</row>
    <row r="2905" spans="1:35" ht="24.95" customHeight="1">
      <c r="A2905" s="66"/>
      <c r="B2905" s="66"/>
      <c r="L2905" s="37"/>
      <c r="M2905" s="37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</row>
    <row r="2906" spans="1:35" ht="24.95" customHeight="1">
      <c r="A2906" s="66"/>
      <c r="B2906" s="66"/>
      <c r="L2906" s="37"/>
      <c r="M2906" s="37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</row>
    <row r="2907" spans="1:35" ht="24.95" customHeight="1">
      <c r="A2907" s="66"/>
      <c r="B2907" s="66"/>
      <c r="L2907" s="37"/>
      <c r="M2907" s="3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</row>
    <row r="2908" spans="1:35" ht="24.95" customHeight="1">
      <c r="A2908" s="66"/>
      <c r="B2908" s="66"/>
      <c r="L2908" s="37"/>
      <c r="M2908" s="37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</row>
    <row r="2909" spans="1:35" ht="24.95" customHeight="1">
      <c r="A2909" s="66"/>
      <c r="B2909" s="66"/>
      <c r="L2909" s="37"/>
      <c r="M2909" s="37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</row>
    <row r="2910" spans="1:35" ht="24.95" customHeight="1">
      <c r="A2910" s="66"/>
      <c r="B2910" s="66"/>
      <c r="L2910" s="37"/>
      <c r="M2910" s="37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</row>
    <row r="2911" spans="1:35" ht="24.95" customHeight="1">
      <c r="A2911" s="66"/>
      <c r="B2911" s="66"/>
      <c r="L2911" s="37"/>
      <c r="M2911" s="37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</row>
    <row r="2912" spans="1:35" ht="24.95" customHeight="1">
      <c r="A2912" s="66"/>
      <c r="B2912" s="66"/>
      <c r="L2912" s="37"/>
      <c r="M2912" s="37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</row>
    <row r="2913" spans="1:35" ht="24.95" customHeight="1">
      <c r="A2913" s="66"/>
      <c r="B2913" s="66"/>
      <c r="L2913" s="37"/>
      <c r="M2913" s="37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</row>
    <row r="2914" spans="1:35" ht="24.95" customHeight="1">
      <c r="A2914" s="66"/>
      <c r="B2914" s="66"/>
      <c r="L2914" s="37"/>
      <c r="M2914" s="37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</row>
    <row r="2915" spans="1:35" ht="24.95" customHeight="1">
      <c r="A2915" s="66"/>
      <c r="B2915" s="66"/>
      <c r="L2915" s="37"/>
      <c r="M2915" s="37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</row>
    <row r="2916" spans="1:35" ht="24.95" customHeight="1">
      <c r="A2916" s="66"/>
      <c r="B2916" s="66"/>
      <c r="L2916" s="37"/>
      <c r="M2916" s="37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</row>
    <row r="2917" spans="1:35" ht="24.95" customHeight="1">
      <c r="A2917" s="66"/>
      <c r="B2917" s="66"/>
      <c r="L2917" s="37"/>
      <c r="M2917" s="3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</row>
    <row r="2918" spans="1:35" ht="24.95" customHeight="1">
      <c r="A2918" s="66"/>
      <c r="B2918" s="66"/>
      <c r="L2918" s="37"/>
      <c r="M2918" s="37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</row>
    <row r="2919" spans="1:35" ht="24.95" customHeight="1">
      <c r="A2919" s="66"/>
      <c r="B2919" s="66"/>
      <c r="L2919" s="37"/>
      <c r="M2919" s="37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</row>
    <row r="2920" spans="1:35" ht="24.95" customHeight="1">
      <c r="A2920" s="66"/>
      <c r="B2920" s="66"/>
      <c r="L2920" s="37"/>
      <c r="M2920" s="37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</row>
    <row r="2921" spans="1:35" ht="24.95" customHeight="1">
      <c r="A2921" s="66"/>
      <c r="B2921" s="66"/>
      <c r="L2921" s="37"/>
      <c r="M2921" s="37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</row>
    <row r="2922" spans="1:35" ht="24.95" customHeight="1">
      <c r="A2922" s="66"/>
      <c r="B2922" s="66"/>
      <c r="L2922" s="37"/>
      <c r="M2922" s="37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</row>
    <row r="2923" spans="1:35" ht="24.95" customHeight="1">
      <c r="A2923" s="66"/>
      <c r="B2923" s="66"/>
      <c r="L2923" s="37"/>
      <c r="M2923" s="37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</row>
    <row r="2924" spans="1:35" ht="24.95" customHeight="1">
      <c r="A2924" s="66"/>
      <c r="B2924" s="66"/>
      <c r="L2924" s="37"/>
      <c r="M2924" s="37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</row>
    <row r="2925" spans="1:35" ht="24.95" customHeight="1">
      <c r="A2925" s="66"/>
      <c r="B2925" s="66"/>
      <c r="L2925" s="37"/>
      <c r="M2925" s="37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</row>
  </sheetData>
  <mergeCells count="8">
    <mergeCell ref="AI12:AI13"/>
    <mergeCell ref="M12:M15"/>
    <mergeCell ref="Z12:AB13"/>
    <mergeCell ref="AC12:AE13"/>
    <mergeCell ref="AF12:AH13"/>
    <mergeCell ref="Q12:S13"/>
    <mergeCell ref="T12:V13"/>
    <mergeCell ref="W12:Y13"/>
  </mergeCells>
  <pageMargins left="0.7" right="0.7" top="0.75" bottom="0.75" header="0.3" footer="0.3"/>
  <pageSetup orientation="portrait" horizontalDpi="4294967293" verticalDpi="12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06CF6F2-6D2E-4F25-8F66-3B8D24BF309A}">
          <x14:formula1>
            <xm:f>Budget!$AC$1:$AC$8</xm:f>
          </x14:formula1>
          <xm:sqref>C1:C1048576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E8F26-1B82-457F-8F05-BE369AD76355}">
  <dimension ref="A1:AJ2702"/>
  <sheetViews>
    <sheetView zoomScale="40" zoomScaleNormal="40" workbookViewId="0">
      <pane ySplit="1" topLeftCell="A2" activePane="bottomLeft" state="frozen"/>
      <selection pane="bottomLeft" activeCell="O31" sqref="O31"/>
      <selection activeCell="L7" sqref="L7"/>
    </sheetView>
  </sheetViews>
  <sheetFormatPr defaultColWidth="8.85546875" defaultRowHeight="32.25"/>
  <cols>
    <col min="1" max="1" width="19" style="64" bestFit="1" customWidth="1"/>
    <col min="2" max="2" width="27" style="64" customWidth="1"/>
    <col min="3" max="3" width="27" style="357" bestFit="1" customWidth="1"/>
    <col min="4" max="4" width="35.140625" style="222" bestFit="1" customWidth="1"/>
    <col min="5" max="5" width="42.85546875" style="62" customWidth="1"/>
    <col min="6" max="6" width="39.85546875" style="357" customWidth="1"/>
    <col min="7" max="9" width="25.42578125" style="62" customWidth="1"/>
    <col min="10" max="11" width="25.42578125" style="430" customWidth="1"/>
    <col min="12" max="12" width="39.85546875" style="38" bestFit="1" customWidth="1"/>
    <col min="13" max="13" width="63.85546875" style="38" customWidth="1"/>
    <col min="14" max="14" width="29" style="62" customWidth="1"/>
    <col min="15" max="16" width="38.140625" style="46" bestFit="1" customWidth="1"/>
    <col min="17" max="17" width="32.42578125" customWidth="1"/>
    <col min="18" max="18" width="29" customWidth="1"/>
    <col min="19" max="19" width="30.85546875" bestFit="1" customWidth="1"/>
    <col min="20" max="20" width="27.7109375" style="1" customWidth="1"/>
    <col min="21" max="21" width="27.7109375" style="2" customWidth="1"/>
    <col min="22" max="22" width="25.42578125" style="2" customWidth="1"/>
    <col min="23" max="23" width="29.28515625" style="3" bestFit="1" customWidth="1"/>
    <col min="24" max="24" width="29.140625" style="3" bestFit="1" customWidth="1"/>
    <col min="25" max="25" width="29.28515625" style="3" bestFit="1" customWidth="1"/>
    <col min="26" max="26" width="29.28515625" style="1" bestFit="1" customWidth="1"/>
    <col min="27" max="27" width="25.85546875" style="2" bestFit="1" customWidth="1"/>
    <col min="28" max="28" width="29.28515625" style="2" bestFit="1" customWidth="1"/>
    <col min="29" max="29" width="28.42578125" style="1" bestFit="1" customWidth="1"/>
    <col min="30" max="30" width="28.42578125" style="2" bestFit="1" customWidth="1"/>
    <col min="31" max="31" width="22.42578125" style="2" bestFit="1" customWidth="1"/>
    <col min="32" max="32" width="25.7109375" style="1" customWidth="1"/>
    <col min="33" max="35" width="25.7109375" style="2" customWidth="1"/>
  </cols>
  <sheetData>
    <row r="1" spans="1:36" s="11" customFormat="1" ht="30" customHeight="1" thickBot="1">
      <c r="A1" s="61"/>
      <c r="B1" s="61"/>
      <c r="C1" s="357"/>
      <c r="D1" s="215"/>
      <c r="E1" s="62"/>
      <c r="F1" s="357"/>
      <c r="G1" s="62"/>
      <c r="H1" s="62"/>
      <c r="I1" s="62"/>
      <c r="J1" s="430"/>
      <c r="K1" s="430"/>
      <c r="L1" s="259"/>
      <c r="M1" s="352"/>
      <c r="N1" s="62"/>
      <c r="O1" s="619"/>
      <c r="P1" s="51" t="s">
        <v>42</v>
      </c>
      <c r="Q1" s="52" t="s">
        <v>1</v>
      </c>
      <c r="R1" s="52" t="s">
        <v>2</v>
      </c>
      <c r="S1" s="52" t="s">
        <v>3</v>
      </c>
      <c r="T1" s="56" t="s">
        <v>4</v>
      </c>
      <c r="U1" s="55" t="s">
        <v>5</v>
      </c>
      <c r="V1" s="25"/>
      <c r="W1" s="25"/>
      <c r="AD1" s="26"/>
      <c r="AE1" s="26"/>
      <c r="AF1" s="26"/>
      <c r="AG1" s="26"/>
      <c r="AH1" s="26"/>
      <c r="AI1" s="26"/>
      <c r="AJ1" s="26"/>
    </row>
    <row r="2" spans="1:36" s="11" customFormat="1" ht="30" customHeight="1" thickBot="1">
      <c r="A2" s="61"/>
      <c r="B2" s="61"/>
      <c r="C2" s="357"/>
      <c r="D2" s="215"/>
      <c r="E2" s="62"/>
      <c r="F2" s="357"/>
      <c r="G2" s="62"/>
      <c r="H2" s="62"/>
      <c r="I2" s="62"/>
      <c r="J2" s="430"/>
      <c r="K2" s="430"/>
      <c r="L2" s="260"/>
      <c r="M2" s="353"/>
      <c r="N2" s="62"/>
      <c r="O2" s="620"/>
      <c r="P2" s="47" t="s">
        <v>6</v>
      </c>
      <c r="Q2" s="48">
        <f>SUM(Q11)</f>
        <v>0</v>
      </c>
      <c r="R2" s="48">
        <f>SUM(R15)</f>
        <v>0</v>
      </c>
      <c r="S2" s="48">
        <f>SUM(Q2)-R2</f>
        <v>0</v>
      </c>
      <c r="T2" s="53">
        <f>SUM(S15)</f>
        <v>0</v>
      </c>
      <c r="U2" s="57">
        <f>SUM(T2)-S2</f>
        <v>0</v>
      </c>
      <c r="V2" s="27"/>
      <c r="W2" s="27"/>
      <c r="AD2" s="26"/>
      <c r="AE2" s="26"/>
      <c r="AF2" s="26"/>
      <c r="AG2" s="26"/>
      <c r="AH2" s="26"/>
      <c r="AI2" s="26"/>
      <c r="AJ2" s="26"/>
    </row>
    <row r="3" spans="1:36" s="11" customFormat="1" ht="30" customHeight="1" thickBot="1">
      <c r="A3" s="61"/>
      <c r="B3" s="61"/>
      <c r="C3" s="357"/>
      <c r="D3" s="215"/>
      <c r="E3" s="62"/>
      <c r="F3" s="357"/>
      <c r="G3" s="62"/>
      <c r="H3" s="62"/>
      <c r="I3" s="62"/>
      <c r="J3" s="430"/>
      <c r="K3" s="430"/>
      <c r="L3" s="260"/>
      <c r="M3" s="353"/>
      <c r="N3" s="62"/>
      <c r="O3" s="620"/>
      <c r="P3" s="47" t="s">
        <v>7</v>
      </c>
      <c r="Q3" s="48">
        <f>SUM(T11)</f>
        <v>0</v>
      </c>
      <c r="R3" s="48">
        <f>SUM(U15)</f>
        <v>0</v>
      </c>
      <c r="S3" s="48">
        <f>SUM(Q3)-R3</f>
        <v>0</v>
      </c>
      <c r="T3" s="53">
        <f>SUM(V15)</f>
        <v>0</v>
      </c>
      <c r="U3" s="57">
        <f>SUM(T3)-S3</f>
        <v>0</v>
      </c>
      <c r="V3" s="80"/>
      <c r="W3" s="80"/>
      <c r="AD3" s="26"/>
      <c r="AE3" s="26"/>
      <c r="AF3" s="26"/>
      <c r="AG3" s="26"/>
      <c r="AH3" s="26"/>
      <c r="AI3" s="26"/>
      <c r="AJ3" s="26"/>
    </row>
    <row r="4" spans="1:36" s="11" customFormat="1" ht="30" customHeight="1" thickBot="1">
      <c r="A4" s="61"/>
      <c r="B4" s="61"/>
      <c r="C4" s="357"/>
      <c r="D4" s="215"/>
      <c r="E4" s="62"/>
      <c r="F4" s="357"/>
      <c r="G4" s="62"/>
      <c r="H4" s="62"/>
      <c r="I4" s="62"/>
      <c r="J4" s="430"/>
      <c r="K4" s="430"/>
      <c r="L4" s="260"/>
      <c r="M4" s="353"/>
      <c r="N4" s="62"/>
      <c r="O4" s="620"/>
      <c r="P4" s="47" t="s">
        <v>8</v>
      </c>
      <c r="Q4" s="48">
        <f>SUM(W11)</f>
        <v>0</v>
      </c>
      <c r="R4" s="48">
        <f>SUM(X15)</f>
        <v>0</v>
      </c>
      <c r="S4" s="48">
        <f>SUM(Q4)-R4</f>
        <v>0</v>
      </c>
      <c r="T4" s="53">
        <f>SUM(Y15)</f>
        <v>0</v>
      </c>
      <c r="U4" s="57">
        <f>SUM(T4)-S4</f>
        <v>0</v>
      </c>
      <c r="V4" s="146"/>
      <c r="W4" s="148"/>
      <c r="AD4" s="26"/>
      <c r="AE4" s="26"/>
      <c r="AF4" s="26"/>
      <c r="AG4" s="26"/>
      <c r="AH4" s="26"/>
      <c r="AI4" s="26"/>
      <c r="AJ4" s="26"/>
    </row>
    <row r="5" spans="1:36" s="11" customFormat="1" ht="30" customHeight="1" thickBot="1">
      <c r="A5" s="61"/>
      <c r="B5" s="61"/>
      <c r="C5" s="357"/>
      <c r="D5" s="215"/>
      <c r="E5" s="62"/>
      <c r="F5" s="357"/>
      <c r="G5" s="62"/>
      <c r="H5" s="62"/>
      <c r="I5" s="62"/>
      <c r="J5" s="430"/>
      <c r="K5" s="430"/>
      <c r="L5" s="260"/>
      <c r="M5" s="353"/>
      <c r="N5" s="62"/>
      <c r="O5" s="620"/>
      <c r="P5" s="47" t="s">
        <v>9</v>
      </c>
      <c r="Q5" s="48">
        <f>SUM(Z11)</f>
        <v>0</v>
      </c>
      <c r="R5" s="48">
        <f>SUM(AA15)</f>
        <v>0</v>
      </c>
      <c r="S5" s="48">
        <f>SUM(Q5)-R5</f>
        <v>0</v>
      </c>
      <c r="T5" s="53">
        <f>SUM(AB15)</f>
        <v>0</v>
      </c>
      <c r="U5" s="57">
        <f>SUM(T5)-S5</f>
        <v>0</v>
      </c>
      <c r="V5" s="79"/>
      <c r="W5" s="80"/>
      <c r="AD5" s="26"/>
      <c r="AE5" s="26"/>
      <c r="AF5" s="26"/>
      <c r="AG5" s="26"/>
      <c r="AH5" s="26"/>
      <c r="AI5" s="26"/>
      <c r="AJ5" s="26"/>
    </row>
    <row r="6" spans="1:36" s="11" customFormat="1" ht="30" customHeight="1" thickBot="1">
      <c r="A6" s="61"/>
      <c r="B6" s="61"/>
      <c r="C6" s="357"/>
      <c r="D6" s="215"/>
      <c r="E6" s="62"/>
      <c r="F6" s="357"/>
      <c r="G6" s="62"/>
      <c r="H6" s="62"/>
      <c r="I6" s="62"/>
      <c r="J6" s="430"/>
      <c r="K6" s="430"/>
      <c r="L6" s="261"/>
      <c r="M6" s="354"/>
      <c r="N6" s="62"/>
      <c r="O6" s="621"/>
      <c r="P6" s="49" t="s">
        <v>10</v>
      </c>
      <c r="Q6" s="50">
        <f>SUM(Q2:Q5)</f>
        <v>0</v>
      </c>
      <c r="R6" s="50">
        <f>SUM(R2:R5)</f>
        <v>0</v>
      </c>
      <c r="S6" s="50">
        <f>SUM(Q6)-R6</f>
        <v>0</v>
      </c>
      <c r="T6" s="54">
        <f>SUM(T2:T5)</f>
        <v>0</v>
      </c>
      <c r="U6" s="58">
        <f>SUM(T6)-S6</f>
        <v>0</v>
      </c>
      <c r="V6" s="79"/>
      <c r="W6" s="80"/>
      <c r="AD6" s="26"/>
      <c r="AE6" s="26"/>
      <c r="AF6" s="26"/>
      <c r="AG6" s="26"/>
      <c r="AH6" s="26"/>
      <c r="AI6" s="26"/>
      <c r="AJ6" s="26"/>
    </row>
    <row r="7" spans="1:36" s="11" customFormat="1" ht="30" customHeight="1" thickBot="1">
      <c r="A7" s="61"/>
      <c r="B7" s="61"/>
      <c r="C7" s="357"/>
      <c r="D7" s="215"/>
      <c r="E7" s="62"/>
      <c r="F7" s="357"/>
      <c r="G7" s="62"/>
      <c r="H7" s="62"/>
      <c r="I7" s="62"/>
      <c r="J7" s="430"/>
      <c r="K7" s="430"/>
      <c r="L7" s="260"/>
      <c r="M7" s="353"/>
      <c r="N7" s="62"/>
      <c r="O7" s="620"/>
      <c r="P7" s="629" t="s">
        <v>11</v>
      </c>
      <c r="Q7" s="630"/>
      <c r="R7" s="630">
        <f>SUM(AI11)</f>
        <v>0</v>
      </c>
      <c r="S7" s="630">
        <v>0</v>
      </c>
      <c r="T7" s="633">
        <v>0</v>
      </c>
      <c r="U7" s="634">
        <v>0</v>
      </c>
      <c r="V7" s="146"/>
      <c r="W7" s="80"/>
      <c r="AD7" s="26"/>
      <c r="AE7" s="26"/>
      <c r="AF7" s="26"/>
      <c r="AG7" s="26"/>
      <c r="AH7" s="26"/>
      <c r="AI7" s="26"/>
      <c r="AJ7" s="26"/>
    </row>
    <row r="8" spans="1:36" s="11" customFormat="1" ht="30" customHeight="1" thickBot="1">
      <c r="A8" s="61"/>
      <c r="B8" s="61"/>
      <c r="C8" s="357"/>
      <c r="D8" s="215"/>
      <c r="E8" s="62"/>
      <c r="F8" s="357"/>
      <c r="G8" s="62"/>
      <c r="H8" s="62"/>
      <c r="I8" s="62"/>
      <c r="J8" s="430"/>
      <c r="K8" s="430"/>
      <c r="L8" s="260"/>
      <c r="M8" s="353"/>
      <c r="N8" s="62"/>
      <c r="O8" s="620"/>
      <c r="P8" s="47" t="s">
        <v>12</v>
      </c>
      <c r="Q8" s="48">
        <f>SUM(AC11)</f>
        <v>0</v>
      </c>
      <c r="R8" s="48">
        <f>SUM(AD15)</f>
        <v>0</v>
      </c>
      <c r="S8" s="48">
        <f>SUM(Q8)-R8</f>
        <v>0</v>
      </c>
      <c r="T8" s="53">
        <f>SUM(AE15)</f>
        <v>0</v>
      </c>
      <c r="U8" s="57">
        <f>SUM(T8)-S8</f>
        <v>0</v>
      </c>
      <c r="V8" s="146"/>
      <c r="W8" s="80"/>
      <c r="AD8" s="26"/>
      <c r="AE8" s="26"/>
      <c r="AF8" s="26"/>
      <c r="AG8" s="26"/>
      <c r="AH8" s="26"/>
      <c r="AI8" s="26"/>
      <c r="AJ8" s="26"/>
    </row>
    <row r="9" spans="1:36" s="11" customFormat="1" ht="30" customHeight="1" thickBot="1">
      <c r="A9" s="61"/>
      <c r="B9" s="61"/>
      <c r="C9" s="357"/>
      <c r="D9" s="215"/>
      <c r="E9" s="62"/>
      <c r="F9" s="357"/>
      <c r="G9" s="62"/>
      <c r="H9" s="62"/>
      <c r="I9" s="62"/>
      <c r="J9" s="430"/>
      <c r="K9" s="430"/>
      <c r="L9" s="260"/>
      <c r="M9" s="353"/>
      <c r="N9" s="62"/>
      <c r="O9" s="620"/>
      <c r="P9" s="47" t="s">
        <v>13</v>
      </c>
      <c r="Q9" s="48">
        <f>SUM(AF11)</f>
        <v>0</v>
      </c>
      <c r="R9" s="48">
        <f>SUM(AG15)</f>
        <v>0</v>
      </c>
      <c r="S9" s="48">
        <f>SUM(Q9)-R9</f>
        <v>0</v>
      </c>
      <c r="T9" s="53">
        <f>SUM(AH15)</f>
        <v>0</v>
      </c>
      <c r="U9" s="57">
        <f>SUM(T9)-S9</f>
        <v>0</v>
      </c>
      <c r="V9" s="149"/>
      <c r="W9" s="80"/>
      <c r="AD9" s="26"/>
      <c r="AE9" s="26"/>
      <c r="AF9" s="26"/>
      <c r="AG9" s="26"/>
      <c r="AH9" s="26"/>
      <c r="AI9" s="26"/>
      <c r="AJ9" s="26"/>
    </row>
    <row r="10" spans="1:36" s="10" customFormat="1" ht="30" customHeight="1" thickBot="1">
      <c r="A10" s="61"/>
      <c r="B10" s="61"/>
      <c r="C10" s="357"/>
      <c r="D10" s="215"/>
      <c r="E10" s="62"/>
      <c r="F10" s="357"/>
      <c r="G10" s="62"/>
      <c r="H10" s="62"/>
      <c r="I10" s="62"/>
      <c r="J10" s="430"/>
      <c r="K10" s="430"/>
      <c r="L10" s="261"/>
      <c r="M10" s="354"/>
      <c r="N10" s="62"/>
      <c r="O10" s="621"/>
      <c r="P10" s="49" t="s">
        <v>14</v>
      </c>
      <c r="Q10" s="50">
        <f>SUM(Q6)+Q8+Q9</f>
        <v>0</v>
      </c>
      <c r="R10" s="50">
        <f>SUM(R2:R5)+R8+R9</f>
        <v>0</v>
      </c>
      <c r="S10" s="50">
        <f>SUM(Q10)-R10</f>
        <v>0</v>
      </c>
      <c r="T10" s="54">
        <f>SUM(T6)+T8+T9</f>
        <v>0</v>
      </c>
      <c r="U10" s="58">
        <f>SUM(T10)-S10</f>
        <v>0</v>
      </c>
      <c r="V10" s="147"/>
      <c r="W10" s="147"/>
      <c r="AD10" s="13"/>
      <c r="AE10" s="13"/>
      <c r="AF10" s="13"/>
      <c r="AG10" s="13"/>
      <c r="AH10" s="13"/>
      <c r="AI10" s="13"/>
      <c r="AJ10" s="13"/>
    </row>
    <row r="11" spans="1:36" s="69" customFormat="1" ht="38.25" customHeight="1" thickBot="1">
      <c r="A11" s="63"/>
      <c r="B11" s="63"/>
      <c r="C11" s="358"/>
      <c r="D11" s="223"/>
      <c r="E11" s="63"/>
      <c r="F11" s="358"/>
      <c r="G11" s="356"/>
      <c r="H11" s="356"/>
      <c r="I11" s="356"/>
      <c r="J11" s="431"/>
      <c r="K11" s="431"/>
      <c r="L11" s="68"/>
      <c r="M11" s="68"/>
      <c r="N11" s="63"/>
      <c r="O11" s="67" t="s">
        <v>15</v>
      </c>
      <c r="P11" s="67" t="s">
        <v>15</v>
      </c>
      <c r="Q11" s="235"/>
      <c r="R11" s="235"/>
      <c r="S11" s="12"/>
      <c r="T11" s="12"/>
      <c r="U11" s="12"/>
      <c r="V11" s="12"/>
      <c r="W11" s="235"/>
      <c r="X11" s="12"/>
      <c r="Y11" s="12"/>
      <c r="Z11" s="235"/>
      <c r="AA11" s="12"/>
      <c r="AB11" s="12"/>
      <c r="AC11" s="235"/>
      <c r="AD11" s="12"/>
      <c r="AE11" s="12"/>
      <c r="AF11" s="235"/>
      <c r="AG11" s="12"/>
      <c r="AH11" s="12"/>
      <c r="AI11" s="235"/>
    </row>
    <row r="12" spans="1:36" s="66" customFormat="1" ht="24.95" customHeight="1" thickTop="1">
      <c r="A12" s="241"/>
      <c r="B12" s="241"/>
      <c r="C12" s="359"/>
      <c r="D12" s="256"/>
      <c r="E12" s="242"/>
      <c r="F12" s="359"/>
      <c r="G12" s="242"/>
      <c r="H12" s="242"/>
      <c r="I12" s="242"/>
      <c r="J12" s="432"/>
      <c r="K12" s="432"/>
      <c r="L12" s="265"/>
      <c r="M12" s="1183" t="s">
        <v>16</v>
      </c>
      <c r="N12" s="242"/>
      <c r="O12" s="265"/>
      <c r="P12" s="265"/>
      <c r="Q12" s="1184" t="s">
        <v>6</v>
      </c>
      <c r="R12" s="1185"/>
      <c r="S12" s="1192"/>
      <c r="T12" s="1184" t="s">
        <v>17</v>
      </c>
      <c r="U12" s="1185"/>
      <c r="V12" s="1192"/>
      <c r="W12" s="1184" t="s">
        <v>18</v>
      </c>
      <c r="X12" s="1185"/>
      <c r="Y12" s="1192"/>
      <c r="Z12" s="1184" t="s">
        <v>9</v>
      </c>
      <c r="AA12" s="1185"/>
      <c r="AB12" s="1185"/>
      <c r="AC12" s="1185" t="s">
        <v>12</v>
      </c>
      <c r="AD12" s="1185"/>
      <c r="AE12" s="1185"/>
      <c r="AF12" s="1186" t="s">
        <v>13</v>
      </c>
      <c r="AG12" s="1186"/>
      <c r="AH12" s="1186"/>
      <c r="AI12" s="1181" t="s">
        <v>19</v>
      </c>
    </row>
    <row r="13" spans="1:36" s="66" customFormat="1" ht="24.95" customHeight="1" thickBot="1">
      <c r="A13" s="345"/>
      <c r="B13" s="345"/>
      <c r="C13" s="360"/>
      <c r="D13" s="346"/>
      <c r="E13" s="347"/>
      <c r="F13" s="360"/>
      <c r="G13" s="347"/>
      <c r="H13" s="347"/>
      <c r="I13" s="347"/>
      <c r="J13" s="433"/>
      <c r="K13" s="433"/>
      <c r="L13" s="348"/>
      <c r="M13" s="1187"/>
      <c r="N13" s="347"/>
      <c r="O13" s="348"/>
      <c r="P13" s="348"/>
      <c r="Q13" s="1189"/>
      <c r="R13" s="1190"/>
      <c r="S13" s="1193"/>
      <c r="T13" s="1189"/>
      <c r="U13" s="1190"/>
      <c r="V13" s="1193"/>
      <c r="W13" s="1189"/>
      <c r="X13" s="1190"/>
      <c r="Y13" s="1193"/>
      <c r="Z13" s="1189"/>
      <c r="AA13" s="1190"/>
      <c r="AB13" s="1190"/>
      <c r="AC13" s="1190"/>
      <c r="AD13" s="1190"/>
      <c r="AE13" s="1190"/>
      <c r="AF13" s="1191"/>
      <c r="AG13" s="1191"/>
      <c r="AH13" s="1191"/>
      <c r="AI13" s="1182"/>
    </row>
    <row r="14" spans="1:36" s="75" customFormat="1" ht="72" customHeight="1" thickTop="1" thickBot="1">
      <c r="A14" s="364" t="s">
        <v>20</v>
      </c>
      <c r="B14" s="631" t="s">
        <v>21</v>
      </c>
      <c r="C14" s="574" t="s">
        <v>22</v>
      </c>
      <c r="D14" s="257" t="s">
        <v>23</v>
      </c>
      <c r="E14" s="365" t="s">
        <v>24</v>
      </c>
      <c r="F14" s="368" t="s">
        <v>25</v>
      </c>
      <c r="G14" s="365" t="s">
        <v>26</v>
      </c>
      <c r="H14" s="365" t="s">
        <v>27</v>
      </c>
      <c r="I14" s="365" t="s">
        <v>28</v>
      </c>
      <c r="J14" s="434" t="s">
        <v>29</v>
      </c>
      <c r="K14" s="434" t="s">
        <v>30</v>
      </c>
      <c r="L14" s="337" t="s">
        <v>31</v>
      </c>
      <c r="M14" s="1187"/>
      <c r="N14" s="268" t="s">
        <v>32</v>
      </c>
      <c r="O14" s="335" t="s">
        <v>33</v>
      </c>
      <c r="P14" s="632" t="s">
        <v>34</v>
      </c>
      <c r="Q14" s="70" t="s">
        <v>6</v>
      </c>
      <c r="R14" s="71" t="s">
        <v>35</v>
      </c>
      <c r="S14" s="71" t="s">
        <v>36</v>
      </c>
      <c r="T14" s="70" t="s">
        <v>37</v>
      </c>
      <c r="U14" s="71" t="s">
        <v>35</v>
      </c>
      <c r="V14" s="154" t="s">
        <v>36</v>
      </c>
      <c r="W14" s="71" t="s">
        <v>8</v>
      </c>
      <c r="X14" s="71" t="s">
        <v>35</v>
      </c>
      <c r="Y14" s="71" t="s">
        <v>36</v>
      </c>
      <c r="Z14" s="70" t="s">
        <v>38</v>
      </c>
      <c r="AA14" s="71" t="s">
        <v>35</v>
      </c>
      <c r="AB14" s="72" t="s">
        <v>36</v>
      </c>
      <c r="AC14" s="70" t="s">
        <v>12</v>
      </c>
      <c r="AD14" s="71" t="s">
        <v>35</v>
      </c>
      <c r="AE14" s="71" t="s">
        <v>36</v>
      </c>
      <c r="AF14" s="73" t="s">
        <v>39</v>
      </c>
      <c r="AG14" s="74" t="s">
        <v>35</v>
      </c>
      <c r="AH14" s="162" t="s">
        <v>36</v>
      </c>
      <c r="AI14" s="162" t="s">
        <v>19</v>
      </c>
    </row>
    <row r="15" spans="1:36" s="76" customFormat="1" ht="33.75" thickTop="1" thickBot="1">
      <c r="A15" s="329"/>
      <c r="B15" s="329"/>
      <c r="C15" s="361"/>
      <c r="D15" s="330"/>
      <c r="E15" s="331"/>
      <c r="F15" s="361"/>
      <c r="G15" s="331"/>
      <c r="H15" s="331"/>
      <c r="I15" s="331"/>
      <c r="J15" s="435"/>
      <c r="K15" s="435"/>
      <c r="L15" s="337"/>
      <c r="M15" s="1188"/>
      <c r="N15" s="331"/>
      <c r="O15" s="335"/>
      <c r="P15" s="335"/>
      <c r="Q15" s="327">
        <f t="shared" ref="Q15:AH15" si="0">SUM(Q16:Q125)</f>
        <v>0</v>
      </c>
      <c r="R15" s="327">
        <f t="shared" si="0"/>
        <v>0</v>
      </c>
      <c r="S15" s="328">
        <f t="shared" si="0"/>
        <v>0</v>
      </c>
      <c r="T15" s="327">
        <f t="shared" si="0"/>
        <v>0</v>
      </c>
      <c r="U15" s="327">
        <f t="shared" si="0"/>
        <v>0</v>
      </c>
      <c r="V15" s="328">
        <f t="shared" si="0"/>
        <v>0</v>
      </c>
      <c r="W15" s="327">
        <f t="shared" si="0"/>
        <v>0</v>
      </c>
      <c r="X15" s="327">
        <f t="shared" si="0"/>
        <v>0</v>
      </c>
      <c r="Y15" s="328">
        <f t="shared" si="0"/>
        <v>0</v>
      </c>
      <c r="Z15" s="327">
        <f t="shared" si="0"/>
        <v>0</v>
      </c>
      <c r="AA15" s="327">
        <f t="shared" si="0"/>
        <v>0</v>
      </c>
      <c r="AB15" s="328">
        <f t="shared" si="0"/>
        <v>0</v>
      </c>
      <c r="AC15" s="327">
        <f t="shared" si="0"/>
        <v>0</v>
      </c>
      <c r="AD15" s="327">
        <f t="shared" si="0"/>
        <v>0</v>
      </c>
      <c r="AE15" s="328">
        <f t="shared" si="0"/>
        <v>0</v>
      </c>
      <c r="AF15" s="327">
        <f t="shared" si="0"/>
        <v>0</v>
      </c>
      <c r="AG15" s="327">
        <f t="shared" si="0"/>
        <v>0</v>
      </c>
      <c r="AH15" s="328">
        <f t="shared" si="0"/>
        <v>0</v>
      </c>
      <c r="AI15" s="328">
        <f>SUM(AI17:AI122)</f>
        <v>0</v>
      </c>
    </row>
    <row r="16" spans="1:36" s="16" customFormat="1" ht="35.1" customHeight="1">
      <c r="A16" s="313"/>
      <c r="B16" s="313"/>
      <c r="C16" s="575"/>
      <c r="D16" s="316"/>
      <c r="E16" s="313"/>
      <c r="F16" s="362"/>
      <c r="G16" s="313"/>
      <c r="H16" s="313"/>
      <c r="I16" s="313"/>
      <c r="J16" s="554"/>
      <c r="K16" s="554"/>
      <c r="L16" s="317"/>
      <c r="M16" s="317"/>
      <c r="N16" s="314"/>
      <c r="O16" s="318"/>
      <c r="P16" s="318"/>
      <c r="Q16" s="319"/>
      <c r="R16" s="281"/>
      <c r="S16" s="320"/>
      <c r="T16" s="280"/>
      <c r="U16" s="281"/>
      <c r="V16" s="282"/>
      <c r="W16" s="281"/>
      <c r="X16" s="281"/>
      <c r="Y16" s="281"/>
      <c r="Z16" s="280"/>
      <c r="AA16" s="281"/>
      <c r="AB16" s="281"/>
      <c r="AC16" s="280"/>
      <c r="AD16" s="281"/>
      <c r="AE16" s="281"/>
      <c r="AF16" s="280"/>
      <c r="AG16" s="281"/>
      <c r="AH16" s="321"/>
      <c r="AI16" s="321"/>
    </row>
    <row r="17" spans="1:35" s="399" customFormat="1" ht="35.1" customHeight="1">
      <c r="A17" s="391"/>
      <c r="B17" s="391"/>
      <c r="C17" s="503"/>
      <c r="D17" s="232"/>
      <c r="E17" s="502"/>
      <c r="F17" s="503"/>
      <c r="G17" s="391"/>
      <c r="H17" s="391"/>
      <c r="I17" s="391"/>
      <c r="J17" s="479"/>
      <c r="K17" s="479"/>
      <c r="L17" s="40"/>
      <c r="M17" s="503"/>
      <c r="N17" s="504"/>
      <c r="O17" s="42"/>
      <c r="P17" s="42"/>
      <c r="Q17" s="396"/>
      <c r="R17" s="397"/>
      <c r="S17" s="397"/>
      <c r="T17" s="396"/>
      <c r="U17" s="397"/>
      <c r="V17" s="398"/>
      <c r="W17" s="397"/>
      <c r="X17" s="397"/>
      <c r="Y17" s="397"/>
      <c r="Z17" s="396"/>
      <c r="AA17" s="397"/>
      <c r="AB17" s="397"/>
      <c r="AC17" s="396"/>
      <c r="AD17" s="397"/>
      <c r="AE17" s="397"/>
      <c r="AF17" s="396"/>
      <c r="AG17" s="397"/>
      <c r="AH17" s="398"/>
      <c r="AI17" s="398"/>
    </row>
    <row r="18" spans="1:35" s="145" customFormat="1" ht="35.1" customHeight="1">
      <c r="A18" s="140"/>
      <c r="B18" s="140"/>
      <c r="C18" s="405"/>
      <c r="D18" s="225"/>
      <c r="E18" s="402"/>
      <c r="F18" s="405"/>
      <c r="G18" s="140"/>
      <c r="H18" s="140"/>
      <c r="I18" s="140"/>
      <c r="J18" s="555"/>
      <c r="K18" s="555"/>
      <c r="L18" s="142"/>
      <c r="M18" s="142"/>
      <c r="N18" s="403"/>
      <c r="O18" s="141"/>
      <c r="P18" s="141"/>
      <c r="Q18" s="143"/>
      <c r="R18" s="144"/>
      <c r="S18" s="144"/>
      <c r="T18" s="143"/>
      <c r="U18" s="144"/>
      <c r="V18" s="156"/>
      <c r="W18" s="144"/>
      <c r="X18" s="144"/>
      <c r="Y18" s="144"/>
      <c r="Z18" s="143"/>
      <c r="AA18" s="144"/>
      <c r="AB18" s="144"/>
      <c r="AC18" s="143"/>
      <c r="AD18" s="144"/>
      <c r="AE18" s="144"/>
      <c r="AF18" s="143"/>
      <c r="AG18" s="144"/>
      <c r="AH18" s="156"/>
      <c r="AI18" s="156"/>
    </row>
    <row r="20" spans="1:35" s="145" customFormat="1" ht="35.1" customHeight="1">
      <c r="A20" s="140"/>
      <c r="B20" s="140"/>
      <c r="C20" s="405"/>
      <c r="D20" s="225"/>
      <c r="E20" s="402"/>
      <c r="F20" s="405"/>
      <c r="G20" s="140"/>
      <c r="H20" s="140"/>
      <c r="I20" s="140"/>
      <c r="J20" s="555"/>
      <c r="K20" s="555"/>
      <c r="L20" s="142"/>
      <c r="M20" s="142"/>
      <c r="N20" s="403"/>
      <c r="O20" s="141"/>
      <c r="P20" s="141"/>
      <c r="Q20" s="143"/>
      <c r="R20" s="144"/>
      <c r="S20" s="144"/>
      <c r="T20" s="143"/>
      <c r="U20" s="144"/>
      <c r="V20" s="156"/>
      <c r="W20" s="144"/>
      <c r="X20" s="144"/>
      <c r="Y20" s="144"/>
      <c r="Z20" s="143"/>
      <c r="AA20" s="144"/>
      <c r="AB20" s="144"/>
      <c r="AC20" s="143"/>
      <c r="AD20" s="144"/>
      <c r="AE20" s="144"/>
      <c r="AF20" s="143"/>
      <c r="AG20" s="144"/>
      <c r="AH20" s="156"/>
      <c r="AI20" s="156"/>
    </row>
    <row r="21" spans="1:35" s="145" customFormat="1" ht="35.1" customHeight="1">
      <c r="A21" s="140"/>
      <c r="B21" s="391"/>
      <c r="C21" s="405"/>
      <c r="D21" s="225"/>
      <c r="E21" s="402"/>
      <c r="F21" s="405"/>
      <c r="G21" s="140"/>
      <c r="H21" s="140"/>
      <c r="I21" s="140"/>
      <c r="J21" s="555"/>
      <c r="K21" s="555"/>
      <c r="L21" s="650"/>
      <c r="M21" s="650"/>
      <c r="N21" s="403"/>
      <c r="O21" s="141"/>
      <c r="P21" s="141"/>
      <c r="Q21" s="651"/>
      <c r="R21" s="652"/>
      <c r="S21" s="652"/>
      <c r="T21" s="651"/>
      <c r="U21" s="652"/>
      <c r="V21" s="653"/>
      <c r="W21" s="652"/>
      <c r="X21" s="652"/>
      <c r="Y21" s="652"/>
      <c r="Z21" s="651"/>
      <c r="AA21" s="652"/>
      <c r="AB21" s="652"/>
      <c r="AC21" s="651"/>
      <c r="AD21" s="652"/>
      <c r="AE21" s="652"/>
      <c r="AF21" s="651"/>
      <c r="AG21" s="652"/>
      <c r="AH21" s="653"/>
      <c r="AI21" s="653"/>
    </row>
    <row r="24" spans="1:35" s="145" customFormat="1" ht="35.1" customHeight="1">
      <c r="A24" s="140"/>
      <c r="B24" s="140"/>
      <c r="C24" s="405"/>
      <c r="D24" s="225"/>
      <c r="E24" s="402"/>
      <c r="F24" s="405"/>
      <c r="G24" s="140"/>
      <c r="H24" s="140"/>
      <c r="I24" s="140"/>
      <c r="J24" s="555"/>
      <c r="K24" s="555"/>
      <c r="L24" s="142"/>
      <c r="M24" s="142"/>
      <c r="N24" s="403"/>
      <c r="O24" s="141"/>
      <c r="P24" s="141"/>
      <c r="Q24" s="143"/>
      <c r="R24" s="144"/>
      <c r="S24" s="144"/>
      <c r="T24" s="143"/>
      <c r="U24" s="144"/>
      <c r="V24" s="156"/>
      <c r="W24" s="144"/>
      <c r="X24" s="144"/>
      <c r="Y24" s="144"/>
      <c r="Z24" s="143"/>
      <c r="AA24" s="144"/>
      <c r="AB24" s="144"/>
      <c r="AC24" s="143"/>
      <c r="AD24" s="144"/>
      <c r="AE24" s="144"/>
      <c r="AF24" s="143"/>
      <c r="AG24" s="144"/>
      <c r="AH24" s="156"/>
      <c r="AI24" s="156"/>
    </row>
    <row r="25" spans="1:35" s="145" customFormat="1" ht="35.1" customHeight="1">
      <c r="A25" s="254"/>
      <c r="B25" s="254"/>
      <c r="C25" s="405"/>
      <c r="D25" s="225"/>
      <c r="E25" s="402"/>
      <c r="F25" s="404"/>
      <c r="G25" s="254"/>
      <c r="H25" s="254"/>
      <c r="I25" s="254"/>
      <c r="J25" s="556"/>
      <c r="K25" s="556"/>
      <c r="L25" s="142"/>
      <c r="M25" s="142"/>
      <c r="N25" s="403"/>
      <c r="O25" s="141"/>
      <c r="P25" s="141"/>
      <c r="Q25" s="143"/>
      <c r="R25" s="144"/>
      <c r="S25" s="144"/>
      <c r="T25" s="143"/>
      <c r="U25" s="144"/>
      <c r="V25" s="156"/>
      <c r="W25" s="144"/>
      <c r="X25" s="144"/>
      <c r="Y25" s="397"/>
      <c r="Z25" s="143"/>
      <c r="AA25" s="144"/>
      <c r="AB25" s="144"/>
      <c r="AC25" s="143"/>
      <c r="AD25" s="144"/>
      <c r="AE25" s="144"/>
      <c r="AF25" s="143"/>
      <c r="AG25" s="144"/>
      <c r="AH25" s="156"/>
      <c r="AI25" s="156"/>
    </row>
    <row r="27" spans="1:35" s="145" customFormat="1" ht="35.1" customHeight="1">
      <c r="A27" s="140"/>
      <c r="B27" s="140"/>
      <c r="C27" s="405"/>
      <c r="D27" s="225"/>
      <c r="E27" s="402"/>
      <c r="F27" s="405"/>
      <c r="G27" s="140"/>
      <c r="H27" s="140"/>
      <c r="I27" s="140"/>
      <c r="J27" s="555"/>
      <c r="K27" s="555"/>
      <c r="L27" s="142"/>
      <c r="M27" s="142"/>
      <c r="N27" s="403"/>
      <c r="O27" s="141"/>
      <c r="P27" s="141"/>
      <c r="Q27" s="143"/>
      <c r="R27" s="144"/>
      <c r="S27" s="144"/>
      <c r="T27" s="143"/>
      <c r="U27" s="144"/>
      <c r="V27" s="156"/>
      <c r="W27" s="144"/>
      <c r="X27" s="144"/>
      <c r="Y27" s="144"/>
      <c r="Z27" s="143"/>
      <c r="AA27" s="144"/>
      <c r="AB27" s="144"/>
      <c r="AC27" s="143"/>
      <c r="AD27" s="144"/>
      <c r="AE27" s="144"/>
      <c r="AF27" s="143"/>
      <c r="AG27" s="144"/>
      <c r="AH27" s="156"/>
      <c r="AI27" s="156"/>
    </row>
    <row r="28" spans="1:35" s="145" customFormat="1" ht="35.1" customHeight="1">
      <c r="A28" s="140"/>
      <c r="B28" s="140"/>
      <c r="C28" s="405"/>
      <c r="D28" s="225"/>
      <c r="E28" s="402"/>
      <c r="F28" s="405"/>
      <c r="G28" s="140"/>
      <c r="H28" s="140"/>
      <c r="I28" s="140"/>
      <c r="J28" s="555"/>
      <c r="K28" s="555"/>
      <c r="L28" s="142"/>
      <c r="M28" s="142"/>
      <c r="N28" s="403"/>
      <c r="O28" s="141"/>
      <c r="P28" s="141"/>
      <c r="Q28" s="143"/>
      <c r="R28" s="144"/>
      <c r="S28" s="144"/>
      <c r="T28" s="143"/>
      <c r="U28" s="144"/>
      <c r="V28" s="156"/>
      <c r="W28" s="144"/>
      <c r="X28" s="144"/>
      <c r="Y28" s="144"/>
      <c r="Z28" s="143"/>
      <c r="AA28" s="144"/>
      <c r="AB28" s="144"/>
      <c r="AC28" s="143"/>
      <c r="AD28" s="144"/>
      <c r="AE28" s="144"/>
      <c r="AF28" s="143"/>
      <c r="AG28" s="144"/>
      <c r="AH28" s="156"/>
      <c r="AI28" s="156"/>
    </row>
    <row r="29" spans="1:35" s="145" customFormat="1" ht="35.1" customHeight="1">
      <c r="A29" s="140"/>
      <c r="B29" s="140"/>
      <c r="C29" s="405"/>
      <c r="D29" s="225"/>
      <c r="E29" s="402"/>
      <c r="F29" s="405"/>
      <c r="G29" s="140"/>
      <c r="H29" s="140"/>
      <c r="I29" s="140"/>
      <c r="J29" s="555"/>
      <c r="K29" s="555"/>
      <c r="L29" s="142"/>
      <c r="M29" s="142"/>
      <c r="N29" s="403"/>
      <c r="O29" s="141"/>
      <c r="P29" s="141"/>
      <c r="Q29" s="143"/>
      <c r="R29" s="144"/>
      <c r="S29" s="144"/>
      <c r="T29" s="143"/>
      <c r="U29" s="144"/>
      <c r="V29" s="156"/>
      <c r="W29" s="144"/>
      <c r="X29" s="144"/>
      <c r="Y29" s="144"/>
      <c r="Z29" s="143"/>
      <c r="AA29" s="144"/>
      <c r="AB29" s="144"/>
      <c r="AC29" s="143"/>
      <c r="AD29" s="144"/>
      <c r="AE29" s="144"/>
      <c r="AF29" s="143"/>
      <c r="AG29" s="144"/>
      <c r="AH29" s="156"/>
      <c r="AI29" s="156"/>
    </row>
    <row r="30" spans="1:35" s="145" customFormat="1" ht="35.1" customHeight="1">
      <c r="A30" s="140"/>
      <c r="B30" s="140"/>
      <c r="C30" s="405"/>
      <c r="D30" s="225"/>
      <c r="E30" s="402"/>
      <c r="F30" s="405"/>
      <c r="G30" s="140"/>
      <c r="H30" s="140"/>
      <c r="I30" s="140"/>
      <c r="J30" s="555"/>
      <c r="K30" s="555"/>
      <c r="L30" s="142"/>
      <c r="M30" s="142"/>
      <c r="N30" s="403"/>
      <c r="O30" s="141"/>
      <c r="P30" s="141"/>
      <c r="Q30" s="143"/>
      <c r="R30" s="144"/>
      <c r="S30" s="144"/>
      <c r="T30" s="143"/>
      <c r="U30" s="144"/>
      <c r="V30" s="156"/>
      <c r="W30" s="144"/>
      <c r="X30" s="144"/>
      <c r="Y30" s="144"/>
      <c r="Z30" s="143"/>
      <c r="AA30" s="144"/>
      <c r="AB30" s="144"/>
      <c r="AC30" s="143"/>
      <c r="AD30" s="144"/>
      <c r="AE30" s="144"/>
      <c r="AF30" s="143"/>
      <c r="AG30" s="144"/>
      <c r="AH30" s="156"/>
      <c r="AI30" s="156"/>
    </row>
    <row r="31" spans="1:35" s="145" customFormat="1" ht="35.1" customHeight="1">
      <c r="A31" s="140"/>
      <c r="B31" s="140"/>
      <c r="C31" s="405"/>
      <c r="D31" s="225"/>
      <c r="E31" s="402"/>
      <c r="F31" s="405"/>
      <c r="G31" s="140"/>
      <c r="H31" s="140"/>
      <c r="I31" s="140"/>
      <c r="J31" s="555"/>
      <c r="K31" s="555"/>
      <c r="L31" s="142"/>
      <c r="M31" s="142"/>
      <c r="N31" s="403"/>
      <c r="O31" s="141"/>
      <c r="P31" s="141"/>
      <c r="Q31" s="143"/>
      <c r="R31" s="144"/>
      <c r="S31" s="144"/>
      <c r="T31" s="143"/>
      <c r="U31" s="144"/>
      <c r="V31" s="156"/>
      <c r="W31" s="144"/>
      <c r="X31" s="144"/>
      <c r="Y31" s="144"/>
      <c r="Z31" s="143"/>
      <c r="AA31" s="144"/>
      <c r="AB31" s="144"/>
      <c r="AC31" s="143"/>
      <c r="AD31" s="144"/>
      <c r="AE31" s="144"/>
      <c r="AF31" s="143"/>
      <c r="AG31" s="144"/>
      <c r="AH31" s="156"/>
      <c r="AI31" s="156"/>
    </row>
    <row r="32" spans="1:35" s="145" customFormat="1" ht="35.1" customHeight="1">
      <c r="A32" s="140"/>
      <c r="B32" s="140"/>
      <c r="C32" s="405"/>
      <c r="D32" s="225"/>
      <c r="E32" s="402"/>
      <c r="F32" s="405"/>
      <c r="G32" s="140"/>
      <c r="H32" s="140"/>
      <c r="I32" s="140"/>
      <c r="J32" s="555"/>
      <c r="K32" s="555"/>
      <c r="L32" s="142"/>
      <c r="M32" s="142"/>
      <c r="N32" s="403"/>
      <c r="O32" s="141"/>
      <c r="P32" s="141"/>
      <c r="Q32" s="143"/>
      <c r="R32" s="144"/>
      <c r="S32" s="144"/>
      <c r="T32" s="143"/>
      <c r="U32" s="144"/>
      <c r="V32" s="156"/>
      <c r="W32" s="144"/>
      <c r="X32" s="144"/>
      <c r="Y32" s="144"/>
      <c r="Z32" s="143"/>
      <c r="AA32" s="144"/>
      <c r="AB32" s="144"/>
      <c r="AC32" s="143"/>
      <c r="AD32" s="144"/>
      <c r="AE32" s="144"/>
      <c r="AF32" s="143"/>
      <c r="AG32" s="144"/>
      <c r="AH32" s="156"/>
      <c r="AI32" s="156"/>
    </row>
    <row r="33" spans="1:35" s="145" customFormat="1" ht="35.1" customHeight="1">
      <c r="A33" s="140"/>
      <c r="B33" s="140"/>
      <c r="C33" s="405"/>
      <c r="D33" s="225"/>
      <c r="E33" s="402"/>
      <c r="F33" s="405"/>
      <c r="G33" s="140"/>
      <c r="H33" s="140"/>
      <c r="I33" s="140"/>
      <c r="J33" s="555"/>
      <c r="K33" s="555"/>
      <c r="L33" s="142"/>
      <c r="M33" s="142"/>
      <c r="N33" s="403"/>
      <c r="O33" s="141"/>
      <c r="P33" s="141"/>
      <c r="Q33" s="143"/>
      <c r="R33" s="144"/>
      <c r="S33" s="144"/>
      <c r="T33" s="143"/>
      <c r="U33" s="144"/>
      <c r="V33" s="156"/>
      <c r="W33" s="144"/>
      <c r="X33" s="144"/>
      <c r="Y33" s="144"/>
      <c r="Z33" s="143"/>
      <c r="AA33" s="144"/>
      <c r="AB33" s="144"/>
      <c r="AC33" s="143"/>
      <c r="AD33" s="144"/>
      <c r="AE33" s="144"/>
      <c r="AF33" s="143"/>
      <c r="AG33" s="144"/>
      <c r="AH33" s="156"/>
      <c r="AI33" s="156"/>
    </row>
    <row r="34" spans="1:35" s="145" customFormat="1" ht="35.1" customHeight="1">
      <c r="A34" s="140"/>
      <c r="B34" s="140"/>
      <c r="C34" s="405"/>
      <c r="D34" s="225"/>
      <c r="E34" s="402"/>
      <c r="F34" s="405"/>
      <c r="G34" s="140"/>
      <c r="H34" s="140"/>
      <c r="I34" s="140"/>
      <c r="J34" s="555"/>
      <c r="K34" s="555"/>
      <c r="L34" s="142"/>
      <c r="M34" s="142"/>
      <c r="N34" s="403"/>
      <c r="O34" s="141"/>
      <c r="P34" s="141"/>
      <c r="Q34" s="143"/>
      <c r="R34" s="144"/>
      <c r="S34" s="144"/>
      <c r="T34" s="143"/>
      <c r="U34" s="144"/>
      <c r="V34" s="156"/>
      <c r="W34" s="144"/>
      <c r="X34" s="144"/>
      <c r="Y34" s="144"/>
      <c r="Z34" s="143"/>
      <c r="AA34" s="144"/>
      <c r="AB34" s="144"/>
      <c r="AC34" s="143"/>
      <c r="AD34" s="144"/>
      <c r="AE34" s="144"/>
      <c r="AF34" s="143"/>
      <c r="AG34" s="144"/>
      <c r="AH34" s="156"/>
      <c r="AI34" s="156"/>
    </row>
    <row r="35" spans="1:35" s="145" customFormat="1" ht="35.1" customHeight="1">
      <c r="A35" s="140"/>
      <c r="B35" s="140"/>
      <c r="C35" s="405"/>
      <c r="D35" s="225"/>
      <c r="E35" s="402"/>
      <c r="F35" s="405"/>
      <c r="G35" s="140"/>
      <c r="H35" s="140"/>
      <c r="I35" s="140"/>
      <c r="J35" s="555"/>
      <c r="K35" s="555"/>
      <c r="L35" s="142"/>
      <c r="M35" s="142"/>
      <c r="N35" s="403"/>
      <c r="O35" s="141"/>
      <c r="P35" s="141"/>
      <c r="Q35" s="143"/>
      <c r="R35" s="144"/>
      <c r="S35" s="144"/>
      <c r="T35" s="143"/>
      <c r="U35" s="144"/>
      <c r="V35" s="156"/>
      <c r="W35" s="144"/>
      <c r="X35" s="144"/>
      <c r="Y35" s="144"/>
      <c r="Z35" s="143"/>
      <c r="AA35" s="144"/>
      <c r="AB35" s="144"/>
      <c r="AC35" s="143"/>
      <c r="AD35" s="144"/>
      <c r="AE35" s="144"/>
      <c r="AF35" s="143"/>
      <c r="AG35" s="144"/>
      <c r="AH35" s="156"/>
      <c r="AI35" s="156"/>
    </row>
    <row r="36" spans="1:35" s="145" customFormat="1" ht="35.1" customHeight="1">
      <c r="A36" s="140"/>
      <c r="B36" s="140"/>
      <c r="C36" s="405"/>
      <c r="D36" s="225"/>
      <c r="E36" s="402"/>
      <c r="F36" s="405"/>
      <c r="G36" s="140"/>
      <c r="H36" s="140"/>
      <c r="I36" s="140"/>
      <c r="J36" s="555"/>
      <c r="K36" s="555"/>
      <c r="L36" s="142"/>
      <c r="M36" s="142"/>
      <c r="N36" s="403"/>
      <c r="O36" s="141"/>
      <c r="P36" s="141"/>
      <c r="Q36" s="143"/>
      <c r="R36" s="144"/>
      <c r="S36" s="144"/>
      <c r="T36" s="143"/>
      <c r="U36" s="144"/>
      <c r="V36" s="156"/>
      <c r="W36" s="144"/>
      <c r="X36" s="144"/>
      <c r="Y36" s="144"/>
      <c r="Z36" s="143"/>
      <c r="AA36" s="144"/>
      <c r="AB36" s="144"/>
      <c r="AC36" s="143"/>
      <c r="AD36" s="144"/>
      <c r="AE36" s="144"/>
      <c r="AF36" s="143"/>
      <c r="AG36" s="144"/>
      <c r="AH36" s="156"/>
      <c r="AI36" s="156"/>
    </row>
    <row r="37" spans="1:35" s="145" customFormat="1" ht="35.1" customHeight="1">
      <c r="A37" s="140"/>
      <c r="B37" s="140"/>
      <c r="C37" s="405"/>
      <c r="D37" s="225"/>
      <c r="E37" s="402"/>
      <c r="F37" s="405"/>
      <c r="G37" s="140"/>
      <c r="H37" s="140"/>
      <c r="I37" s="140"/>
      <c r="J37" s="555"/>
      <c r="K37" s="555"/>
      <c r="L37" s="142"/>
      <c r="M37" s="142"/>
      <c r="N37" s="403"/>
      <c r="O37" s="141"/>
      <c r="P37" s="141"/>
      <c r="Q37" s="143"/>
      <c r="R37" s="144"/>
      <c r="S37" s="144"/>
      <c r="T37" s="143"/>
      <c r="U37" s="144"/>
      <c r="V37" s="156"/>
      <c r="W37" s="144"/>
      <c r="X37" s="144"/>
      <c r="Y37" s="144"/>
      <c r="Z37" s="143"/>
      <c r="AA37" s="144"/>
      <c r="AB37" s="144"/>
      <c r="AC37" s="143"/>
      <c r="AD37" s="144"/>
      <c r="AE37" s="144"/>
      <c r="AF37" s="143"/>
      <c r="AG37" s="144"/>
      <c r="AH37" s="156"/>
      <c r="AI37" s="156"/>
    </row>
    <row r="38" spans="1:35" s="145" customFormat="1" ht="35.1" customHeight="1">
      <c r="A38" s="140"/>
      <c r="B38" s="140"/>
      <c r="C38" s="405"/>
      <c r="D38" s="225"/>
      <c r="E38" s="402"/>
      <c r="F38" s="405"/>
      <c r="G38" s="140"/>
      <c r="H38" s="140"/>
      <c r="I38" s="140"/>
      <c r="J38" s="555"/>
      <c r="K38" s="555"/>
      <c r="L38" s="142"/>
      <c r="M38" s="142"/>
      <c r="N38" s="403"/>
      <c r="O38" s="141"/>
      <c r="P38" s="141"/>
      <c r="Q38" s="143"/>
      <c r="R38" s="144"/>
      <c r="S38" s="144"/>
      <c r="T38" s="143"/>
      <c r="U38" s="144"/>
      <c r="V38" s="156"/>
      <c r="W38" s="144"/>
      <c r="X38" s="144"/>
      <c r="Y38" s="144"/>
      <c r="Z38" s="143"/>
      <c r="AA38" s="144"/>
      <c r="AB38" s="144"/>
      <c r="AC38" s="143"/>
      <c r="AD38" s="144"/>
      <c r="AE38" s="144"/>
      <c r="AF38" s="143"/>
      <c r="AG38" s="144"/>
      <c r="AH38" s="156"/>
      <c r="AI38" s="156"/>
    </row>
    <row r="39" spans="1:35" s="145" customFormat="1" ht="35.1" customHeight="1">
      <c r="A39" s="140"/>
      <c r="B39" s="140"/>
      <c r="C39" s="405"/>
      <c r="D39" s="225"/>
      <c r="E39" s="402"/>
      <c r="F39" s="405"/>
      <c r="G39" s="140"/>
      <c r="H39" s="140"/>
      <c r="I39" s="140"/>
      <c r="J39" s="555"/>
      <c r="K39" s="555"/>
      <c r="L39" s="142"/>
      <c r="M39" s="142"/>
      <c r="N39" s="403"/>
      <c r="O39" s="141"/>
      <c r="P39" s="141"/>
      <c r="Q39" s="143"/>
      <c r="R39" s="144"/>
      <c r="S39" s="144"/>
      <c r="T39" s="143"/>
      <c r="U39" s="144"/>
      <c r="V39" s="156"/>
      <c r="W39" s="144"/>
      <c r="X39" s="144"/>
      <c r="Y39" s="144"/>
      <c r="Z39" s="143"/>
      <c r="AA39" s="144"/>
      <c r="AB39" s="144"/>
      <c r="AC39" s="143"/>
      <c r="AD39" s="144"/>
      <c r="AE39" s="144"/>
      <c r="AF39" s="143"/>
      <c r="AG39" s="144"/>
      <c r="AH39" s="156"/>
      <c r="AI39" s="156"/>
    </row>
    <row r="40" spans="1:35" s="145" customFormat="1" ht="35.1" customHeight="1">
      <c r="A40" s="140"/>
      <c r="B40" s="140"/>
      <c r="C40" s="405"/>
      <c r="D40" s="225"/>
      <c r="E40" s="402"/>
      <c r="F40" s="405"/>
      <c r="G40" s="140"/>
      <c r="H40" s="140"/>
      <c r="I40" s="140"/>
      <c r="J40" s="555"/>
      <c r="K40" s="555"/>
      <c r="L40" s="142"/>
      <c r="M40" s="142"/>
      <c r="N40" s="403"/>
      <c r="O40" s="141"/>
      <c r="P40" s="141"/>
      <c r="Q40" s="143"/>
      <c r="R40" s="144"/>
      <c r="S40" s="144"/>
      <c r="T40" s="143"/>
      <c r="U40" s="144"/>
      <c r="V40" s="156"/>
      <c r="W40" s="144"/>
      <c r="X40" s="144"/>
      <c r="Y40" s="144"/>
      <c r="Z40" s="143"/>
      <c r="AA40" s="144"/>
      <c r="AB40" s="144"/>
      <c r="AC40" s="143"/>
      <c r="AD40" s="144"/>
      <c r="AE40" s="144"/>
      <c r="AF40" s="143"/>
      <c r="AG40" s="144"/>
      <c r="AH40" s="156"/>
      <c r="AI40" s="156"/>
    </row>
    <row r="41" spans="1:35" s="145" customFormat="1" ht="35.1" customHeight="1">
      <c r="A41" s="140"/>
      <c r="B41" s="140"/>
      <c r="C41" s="405"/>
      <c r="D41" s="225"/>
      <c r="E41" s="402"/>
      <c r="F41" s="405"/>
      <c r="G41" s="140"/>
      <c r="H41" s="140"/>
      <c r="I41" s="140"/>
      <c r="J41" s="555"/>
      <c r="K41" s="555"/>
      <c r="L41" s="142"/>
      <c r="M41" s="142"/>
      <c r="N41" s="403"/>
      <c r="O41" s="141"/>
      <c r="P41" s="141"/>
      <c r="Q41" s="143"/>
      <c r="R41" s="144"/>
      <c r="S41" s="144"/>
      <c r="T41" s="143"/>
      <c r="U41" s="144"/>
      <c r="V41" s="156"/>
      <c r="W41" s="144"/>
      <c r="X41" s="144"/>
      <c r="Y41" s="144"/>
      <c r="Z41" s="143"/>
      <c r="AA41" s="144"/>
      <c r="AB41" s="144"/>
      <c r="AC41" s="143"/>
      <c r="AD41" s="144"/>
      <c r="AE41" s="144"/>
      <c r="AF41" s="143"/>
      <c r="AG41" s="144"/>
      <c r="AH41" s="156"/>
      <c r="AI41" s="156"/>
    </row>
    <row r="42" spans="1:35" s="145" customFormat="1" ht="35.1" customHeight="1">
      <c r="A42" s="140"/>
      <c r="B42" s="140"/>
      <c r="C42" s="405"/>
      <c r="D42" s="225"/>
      <c r="E42" s="402"/>
      <c r="F42" s="405"/>
      <c r="G42" s="140"/>
      <c r="H42" s="140"/>
      <c r="I42" s="140"/>
      <c r="J42" s="555"/>
      <c r="K42" s="555"/>
      <c r="L42" s="142"/>
      <c r="M42" s="142"/>
      <c r="N42" s="403"/>
      <c r="O42" s="141"/>
      <c r="P42" s="141"/>
      <c r="Q42" s="143"/>
      <c r="R42" s="144"/>
      <c r="S42" s="144"/>
      <c r="T42" s="143"/>
      <c r="U42" s="144"/>
      <c r="V42" s="156"/>
      <c r="W42" s="144"/>
      <c r="X42" s="144"/>
      <c r="Y42" s="144"/>
      <c r="Z42" s="143"/>
      <c r="AA42" s="144"/>
      <c r="AB42" s="144"/>
      <c r="AC42" s="143"/>
      <c r="AD42" s="144"/>
      <c r="AE42" s="144"/>
      <c r="AF42" s="143"/>
      <c r="AG42" s="144"/>
      <c r="AH42" s="156"/>
      <c r="AI42" s="156"/>
    </row>
    <row r="43" spans="1:35" s="145" customFormat="1" ht="35.1" customHeight="1">
      <c r="A43" s="140"/>
      <c r="B43" s="140"/>
      <c r="C43" s="405"/>
      <c r="D43" s="225"/>
      <c r="E43" s="402"/>
      <c r="F43" s="405"/>
      <c r="G43" s="140"/>
      <c r="H43" s="140"/>
      <c r="I43" s="140"/>
      <c r="J43" s="555"/>
      <c r="K43" s="555"/>
      <c r="L43" s="142"/>
      <c r="M43" s="142"/>
      <c r="N43" s="403"/>
      <c r="O43" s="141"/>
      <c r="P43" s="141"/>
      <c r="Q43" s="143"/>
      <c r="R43" s="144"/>
      <c r="S43" s="144"/>
      <c r="T43" s="143"/>
      <c r="U43" s="144"/>
      <c r="V43" s="156"/>
      <c r="W43" s="144"/>
      <c r="X43" s="144"/>
      <c r="Y43" s="144"/>
      <c r="Z43" s="143"/>
      <c r="AA43" s="144"/>
      <c r="AB43" s="144"/>
      <c r="AC43" s="143"/>
      <c r="AD43" s="144"/>
      <c r="AE43" s="144"/>
      <c r="AF43" s="143"/>
      <c r="AG43" s="144"/>
      <c r="AH43" s="156"/>
      <c r="AI43" s="156"/>
    </row>
    <row r="44" spans="1:35" s="145" customFormat="1" ht="35.1" customHeight="1">
      <c r="A44" s="140"/>
      <c r="B44" s="140"/>
      <c r="C44" s="405"/>
      <c r="D44" s="225"/>
      <c r="E44" s="402"/>
      <c r="F44" s="405"/>
      <c r="G44" s="140"/>
      <c r="H44" s="140"/>
      <c r="I44" s="140"/>
      <c r="J44" s="555"/>
      <c r="K44" s="555"/>
      <c r="L44" s="142"/>
      <c r="M44" s="142"/>
      <c r="N44" s="403"/>
      <c r="O44" s="141"/>
      <c r="P44" s="141"/>
      <c r="Q44" s="143"/>
      <c r="R44" s="144"/>
      <c r="S44" s="144"/>
      <c r="T44" s="143"/>
      <c r="U44" s="144"/>
      <c r="V44" s="156"/>
      <c r="W44" s="144"/>
      <c r="X44" s="144"/>
      <c r="Y44" s="144"/>
      <c r="Z44" s="143"/>
      <c r="AA44" s="144"/>
      <c r="AB44" s="144"/>
      <c r="AC44" s="143"/>
      <c r="AD44" s="144"/>
      <c r="AE44" s="144"/>
      <c r="AF44" s="143"/>
      <c r="AG44" s="144"/>
      <c r="AH44" s="156"/>
      <c r="AI44" s="156"/>
    </row>
    <row r="45" spans="1:35" s="145" customFormat="1" ht="35.1" customHeight="1">
      <c r="A45" s="140"/>
      <c r="B45" s="140"/>
      <c r="C45" s="405"/>
      <c r="D45" s="225"/>
      <c r="E45" s="402"/>
      <c r="F45" s="405"/>
      <c r="G45" s="140"/>
      <c r="H45" s="140"/>
      <c r="I45" s="140"/>
      <c r="J45" s="555"/>
      <c r="K45" s="555"/>
      <c r="L45" s="142"/>
      <c r="M45" s="142"/>
      <c r="N45" s="403"/>
      <c r="O45" s="141"/>
      <c r="P45" s="141"/>
      <c r="Q45" s="143"/>
      <c r="R45" s="144"/>
      <c r="S45" s="144"/>
      <c r="T45" s="143"/>
      <c r="U45" s="144"/>
      <c r="V45" s="156"/>
      <c r="W45" s="144"/>
      <c r="X45" s="144"/>
      <c r="Y45" s="144"/>
      <c r="Z45" s="143"/>
      <c r="AA45" s="144"/>
      <c r="AB45" s="144"/>
      <c r="AC45" s="143"/>
      <c r="AD45" s="144"/>
      <c r="AE45" s="144"/>
      <c r="AF45" s="143"/>
      <c r="AG45" s="144"/>
      <c r="AH45" s="156"/>
      <c r="AI45" s="156"/>
    </row>
    <row r="46" spans="1:35" s="145" customFormat="1" ht="35.1" customHeight="1">
      <c r="A46" s="140"/>
      <c r="B46" s="140"/>
      <c r="C46" s="405"/>
      <c r="D46" s="225"/>
      <c r="E46" s="402"/>
      <c r="F46" s="405"/>
      <c r="G46" s="140"/>
      <c r="H46" s="140"/>
      <c r="I46" s="140"/>
      <c r="J46" s="555"/>
      <c r="K46" s="555"/>
      <c r="L46" s="142"/>
      <c r="M46" s="142"/>
      <c r="N46" s="403"/>
      <c r="O46" s="141"/>
      <c r="P46" s="141"/>
      <c r="Q46" s="143"/>
      <c r="R46" s="144"/>
      <c r="S46" s="144"/>
      <c r="T46" s="143"/>
      <c r="U46" s="144"/>
      <c r="V46" s="156"/>
      <c r="W46" s="144"/>
      <c r="X46" s="144"/>
      <c r="Y46" s="144"/>
      <c r="Z46" s="143"/>
      <c r="AA46" s="144"/>
      <c r="AB46" s="144"/>
      <c r="AC46" s="143"/>
      <c r="AD46" s="144"/>
      <c r="AE46" s="144"/>
      <c r="AF46" s="143"/>
      <c r="AG46" s="144"/>
      <c r="AH46" s="156"/>
      <c r="AI46" s="156"/>
    </row>
    <row r="47" spans="1:35" s="145" customFormat="1" ht="35.1" customHeight="1">
      <c r="A47" s="140"/>
      <c r="B47" s="140"/>
      <c r="C47" s="405"/>
      <c r="D47" s="225"/>
      <c r="E47" s="402"/>
      <c r="F47" s="405"/>
      <c r="G47" s="140"/>
      <c r="H47" s="140"/>
      <c r="I47" s="140"/>
      <c r="J47" s="555"/>
      <c r="K47" s="555"/>
      <c r="L47" s="142"/>
      <c r="M47" s="142"/>
      <c r="N47" s="403"/>
      <c r="O47" s="141"/>
      <c r="P47" s="141"/>
      <c r="Q47" s="143"/>
      <c r="R47" s="144"/>
      <c r="S47" s="144"/>
      <c r="T47" s="143"/>
      <c r="U47" s="144"/>
      <c r="V47" s="156"/>
      <c r="W47" s="144"/>
      <c r="X47" s="144"/>
      <c r="Y47" s="144"/>
      <c r="Z47" s="143"/>
      <c r="AA47" s="144"/>
      <c r="AB47" s="144"/>
      <c r="AC47" s="143"/>
      <c r="AD47" s="144"/>
      <c r="AE47" s="144"/>
      <c r="AF47" s="143"/>
      <c r="AG47" s="144"/>
      <c r="AH47" s="156"/>
      <c r="AI47" s="156"/>
    </row>
    <row r="48" spans="1:35" s="145" customFormat="1" ht="35.1" customHeight="1">
      <c r="A48" s="140"/>
      <c r="B48" s="140"/>
      <c r="C48" s="405"/>
      <c r="D48" s="225"/>
      <c r="E48" s="402"/>
      <c r="F48" s="405"/>
      <c r="G48" s="140"/>
      <c r="H48" s="140"/>
      <c r="I48" s="140"/>
      <c r="J48" s="555"/>
      <c r="K48" s="555"/>
      <c r="L48" s="142"/>
      <c r="M48" s="142"/>
      <c r="N48" s="403"/>
      <c r="O48" s="141"/>
      <c r="P48" s="141"/>
      <c r="Q48" s="143"/>
      <c r="R48" s="144"/>
      <c r="S48" s="144"/>
      <c r="T48" s="143"/>
      <c r="U48" s="144"/>
      <c r="V48" s="156"/>
      <c r="W48" s="144"/>
      <c r="X48" s="144"/>
      <c r="Y48" s="144"/>
      <c r="Z48" s="143"/>
      <c r="AA48" s="144"/>
      <c r="AB48" s="144"/>
      <c r="AC48" s="143"/>
      <c r="AD48" s="144"/>
      <c r="AE48" s="144"/>
      <c r="AF48" s="143"/>
      <c r="AG48" s="144"/>
      <c r="AH48" s="156"/>
      <c r="AI48" s="156"/>
    </row>
    <row r="49" spans="1:35" s="145" customFormat="1" ht="35.1" customHeight="1">
      <c r="A49" s="140"/>
      <c r="B49" s="140"/>
      <c r="C49" s="405"/>
      <c r="D49" s="225"/>
      <c r="E49" s="402"/>
      <c r="F49" s="405"/>
      <c r="G49" s="140"/>
      <c r="H49" s="140"/>
      <c r="I49" s="140"/>
      <c r="J49" s="555"/>
      <c r="K49" s="555"/>
      <c r="L49" s="142"/>
      <c r="M49" s="142"/>
      <c r="N49" s="403"/>
      <c r="O49" s="141"/>
      <c r="P49" s="141"/>
      <c r="Q49" s="143"/>
      <c r="R49" s="144"/>
      <c r="S49" s="144"/>
      <c r="T49" s="143"/>
      <c r="U49" s="144"/>
      <c r="V49" s="156"/>
      <c r="W49" s="144"/>
      <c r="X49" s="144"/>
      <c r="Y49" s="144"/>
      <c r="Z49" s="143"/>
      <c r="AA49" s="144"/>
      <c r="AB49" s="144"/>
      <c r="AC49" s="143"/>
      <c r="AD49" s="144"/>
      <c r="AE49" s="144"/>
      <c r="AF49" s="143"/>
      <c r="AG49" s="144"/>
      <c r="AH49" s="156"/>
      <c r="AI49" s="156"/>
    </row>
    <row r="50" spans="1:35" s="145" customFormat="1" ht="35.1" customHeight="1">
      <c r="A50" s="140"/>
      <c r="B50" s="140"/>
      <c r="C50" s="405"/>
      <c r="D50" s="225"/>
      <c r="E50" s="402"/>
      <c r="F50" s="405"/>
      <c r="G50" s="140"/>
      <c r="H50" s="140"/>
      <c r="I50" s="140"/>
      <c r="J50" s="555"/>
      <c r="K50" s="555"/>
      <c r="L50" s="142"/>
      <c r="M50" s="142"/>
      <c r="N50" s="403"/>
      <c r="O50" s="141"/>
      <c r="P50" s="141"/>
      <c r="Q50" s="143"/>
      <c r="R50" s="144"/>
      <c r="S50" s="144"/>
      <c r="T50" s="143"/>
      <c r="U50" s="144"/>
      <c r="V50" s="156"/>
      <c r="W50" s="144"/>
      <c r="X50" s="144"/>
      <c r="Y50" s="144"/>
      <c r="Z50" s="143"/>
      <c r="AA50" s="144"/>
      <c r="AB50" s="144"/>
      <c r="AC50" s="143"/>
      <c r="AD50" s="144"/>
      <c r="AE50" s="144"/>
      <c r="AF50" s="143"/>
      <c r="AG50" s="144"/>
      <c r="AH50" s="156"/>
      <c r="AI50" s="156"/>
    </row>
    <row r="51" spans="1:35" s="145" customFormat="1" ht="35.1" customHeight="1">
      <c r="A51" s="140"/>
      <c r="B51" s="140"/>
      <c r="C51" s="405"/>
      <c r="D51" s="225"/>
      <c r="E51" s="402"/>
      <c r="F51" s="405"/>
      <c r="G51" s="140"/>
      <c r="H51" s="140"/>
      <c r="I51" s="140"/>
      <c r="J51" s="555"/>
      <c r="K51" s="555"/>
      <c r="L51" s="142"/>
      <c r="M51" s="142"/>
      <c r="N51" s="403"/>
      <c r="O51" s="141"/>
      <c r="P51" s="141"/>
      <c r="Q51" s="143"/>
      <c r="R51" s="144"/>
      <c r="S51" s="144"/>
      <c r="T51" s="143"/>
      <c r="U51" s="144"/>
      <c r="V51" s="156"/>
      <c r="W51" s="144"/>
      <c r="X51" s="144"/>
      <c r="Y51" s="144"/>
      <c r="Z51" s="143"/>
      <c r="AA51" s="144"/>
      <c r="AB51" s="144"/>
      <c r="AC51" s="143"/>
      <c r="AD51" s="144"/>
      <c r="AE51" s="144"/>
      <c r="AF51" s="143"/>
      <c r="AG51" s="144"/>
      <c r="AH51" s="156"/>
      <c r="AI51" s="156"/>
    </row>
    <row r="52" spans="1:35" s="145" customFormat="1" ht="35.1" customHeight="1">
      <c r="A52" s="140"/>
      <c r="B52" s="140"/>
      <c r="C52" s="405"/>
      <c r="D52" s="225"/>
      <c r="E52" s="402"/>
      <c r="F52" s="405"/>
      <c r="G52" s="140"/>
      <c r="H52" s="140"/>
      <c r="I52" s="140"/>
      <c r="J52" s="555"/>
      <c r="K52" s="555"/>
      <c r="L52" s="142"/>
      <c r="M52" s="142"/>
      <c r="N52" s="403"/>
      <c r="O52" s="141"/>
      <c r="P52" s="141"/>
      <c r="Q52" s="143"/>
      <c r="R52" s="144"/>
      <c r="S52" s="144"/>
      <c r="T52" s="143"/>
      <c r="U52" s="144"/>
      <c r="V52" s="156"/>
      <c r="W52" s="144"/>
      <c r="X52" s="144"/>
      <c r="Y52" s="144"/>
      <c r="Z52" s="143"/>
      <c r="AA52" s="144"/>
      <c r="AB52" s="144"/>
      <c r="AC52" s="143"/>
      <c r="AD52" s="144"/>
      <c r="AE52" s="144"/>
      <c r="AF52" s="143"/>
      <c r="AG52" s="144"/>
      <c r="AH52" s="156"/>
      <c r="AI52" s="156"/>
    </row>
    <row r="53" spans="1:35" s="145" customFormat="1" ht="35.1" customHeight="1">
      <c r="A53" s="140"/>
      <c r="B53" s="140"/>
      <c r="C53" s="405"/>
      <c r="D53" s="225"/>
      <c r="E53" s="402"/>
      <c r="F53" s="405"/>
      <c r="G53" s="140"/>
      <c r="H53" s="140"/>
      <c r="I53" s="140"/>
      <c r="J53" s="555"/>
      <c r="K53" s="555"/>
      <c r="L53" s="142"/>
      <c r="M53" s="142"/>
      <c r="N53" s="403"/>
      <c r="O53" s="141"/>
      <c r="P53" s="141"/>
      <c r="Q53" s="143"/>
      <c r="R53" s="144"/>
      <c r="S53" s="144"/>
      <c r="T53" s="143"/>
      <c r="U53" s="144"/>
      <c r="V53" s="156"/>
      <c r="W53" s="144"/>
      <c r="X53" s="144"/>
      <c r="Y53" s="144"/>
      <c r="Z53" s="143"/>
      <c r="AA53" s="144"/>
      <c r="AB53" s="144"/>
      <c r="AC53" s="143"/>
      <c r="AD53" s="144"/>
      <c r="AE53" s="144"/>
      <c r="AF53" s="143"/>
      <c r="AG53" s="144"/>
      <c r="AH53" s="156"/>
      <c r="AI53" s="156"/>
    </row>
    <row r="54" spans="1:35" s="145" customFormat="1" ht="35.1" customHeight="1">
      <c r="A54" s="140"/>
      <c r="B54" s="140"/>
      <c r="C54" s="405"/>
      <c r="D54" s="225"/>
      <c r="E54" s="402"/>
      <c r="F54" s="405"/>
      <c r="G54" s="140"/>
      <c r="H54" s="140"/>
      <c r="I54" s="140"/>
      <c r="J54" s="555"/>
      <c r="K54" s="555"/>
      <c r="L54" s="142"/>
      <c r="M54" s="142"/>
      <c r="N54" s="403"/>
      <c r="O54" s="141"/>
      <c r="P54" s="141"/>
      <c r="Q54" s="143"/>
      <c r="R54" s="144"/>
      <c r="S54" s="144"/>
      <c r="T54" s="143"/>
      <c r="U54" s="144"/>
      <c r="V54" s="156"/>
      <c r="W54" s="144"/>
      <c r="X54" s="144"/>
      <c r="Y54" s="144"/>
      <c r="Z54" s="143"/>
      <c r="AA54" s="144"/>
      <c r="AB54" s="144"/>
      <c r="AC54" s="143"/>
      <c r="AD54" s="144"/>
      <c r="AE54" s="144"/>
      <c r="AF54" s="143"/>
      <c r="AG54" s="144"/>
      <c r="AH54" s="156"/>
      <c r="AI54" s="156"/>
    </row>
    <row r="55" spans="1:35" s="145" customFormat="1" ht="35.1" customHeight="1">
      <c r="A55" s="140"/>
      <c r="B55" s="140"/>
      <c r="C55" s="405"/>
      <c r="D55" s="225"/>
      <c r="E55" s="402"/>
      <c r="F55" s="405"/>
      <c r="G55" s="140"/>
      <c r="H55" s="140"/>
      <c r="I55" s="140"/>
      <c r="J55" s="555"/>
      <c r="K55" s="555"/>
      <c r="L55" s="142"/>
      <c r="M55" s="142"/>
      <c r="N55" s="403"/>
      <c r="O55" s="141"/>
      <c r="P55" s="141"/>
      <c r="Q55" s="143"/>
      <c r="R55" s="144"/>
      <c r="S55" s="144"/>
      <c r="T55" s="143"/>
      <c r="U55" s="144"/>
      <c r="V55" s="156"/>
      <c r="W55" s="144"/>
      <c r="X55" s="144"/>
      <c r="Y55" s="144"/>
      <c r="Z55" s="143"/>
      <c r="AA55" s="144"/>
      <c r="AB55" s="144"/>
      <c r="AC55" s="143"/>
      <c r="AD55" s="144"/>
      <c r="AE55" s="144"/>
      <c r="AF55" s="143"/>
      <c r="AG55" s="144"/>
      <c r="AH55" s="156"/>
      <c r="AI55" s="156"/>
    </row>
    <row r="56" spans="1:35" s="145" customFormat="1" ht="35.1" customHeight="1">
      <c r="A56" s="140"/>
      <c r="B56" s="140"/>
      <c r="C56" s="405"/>
      <c r="D56" s="225"/>
      <c r="E56" s="402"/>
      <c r="F56" s="405"/>
      <c r="G56" s="140"/>
      <c r="H56" s="140"/>
      <c r="I56" s="140"/>
      <c r="J56" s="555"/>
      <c r="K56" s="555"/>
      <c r="L56" s="142"/>
      <c r="M56" s="142"/>
      <c r="N56" s="403"/>
      <c r="O56" s="141"/>
      <c r="P56" s="141"/>
      <c r="Q56" s="143"/>
      <c r="R56" s="144"/>
      <c r="S56" s="144"/>
      <c r="T56" s="143"/>
      <c r="U56" s="144"/>
      <c r="V56" s="156"/>
      <c r="W56" s="144"/>
      <c r="X56" s="144"/>
      <c r="Y56" s="144"/>
      <c r="Z56" s="143"/>
      <c r="AA56" s="144"/>
      <c r="AB56" s="144"/>
      <c r="AC56" s="143"/>
      <c r="AD56" s="144"/>
      <c r="AE56" s="144"/>
      <c r="AF56" s="143"/>
      <c r="AG56" s="144"/>
      <c r="AH56" s="156"/>
      <c r="AI56" s="156"/>
    </row>
    <row r="57" spans="1:35" s="145" customFormat="1" ht="35.1" customHeight="1">
      <c r="A57" s="140"/>
      <c r="B57" s="140"/>
      <c r="C57" s="405"/>
      <c r="D57" s="225"/>
      <c r="E57" s="402"/>
      <c r="F57" s="405"/>
      <c r="G57" s="140"/>
      <c r="H57" s="140"/>
      <c r="I57" s="140"/>
      <c r="J57" s="555"/>
      <c r="K57" s="555"/>
      <c r="L57" s="142"/>
      <c r="M57" s="142"/>
      <c r="N57" s="403"/>
      <c r="O57" s="141"/>
      <c r="P57" s="141"/>
      <c r="Q57" s="143"/>
      <c r="R57" s="144"/>
      <c r="S57" s="144"/>
      <c r="T57" s="143"/>
      <c r="U57" s="144"/>
      <c r="V57" s="156"/>
      <c r="W57" s="144"/>
      <c r="X57" s="144"/>
      <c r="Y57" s="144"/>
      <c r="Z57" s="143"/>
      <c r="AA57" s="144"/>
      <c r="AB57" s="144"/>
      <c r="AC57" s="143"/>
      <c r="AD57" s="144"/>
      <c r="AE57" s="144"/>
      <c r="AF57" s="143"/>
      <c r="AG57" s="144"/>
      <c r="AH57" s="156"/>
      <c r="AI57" s="156"/>
    </row>
    <row r="58" spans="1:35" s="145" customFormat="1" ht="35.1" customHeight="1">
      <c r="A58" s="140"/>
      <c r="B58" s="140"/>
      <c r="C58" s="405"/>
      <c r="D58" s="225"/>
      <c r="E58" s="402"/>
      <c r="F58" s="405"/>
      <c r="G58" s="140"/>
      <c r="H58" s="140"/>
      <c r="I58" s="140"/>
      <c r="J58" s="555"/>
      <c r="K58" s="555"/>
      <c r="L58" s="142"/>
      <c r="M58" s="142"/>
      <c r="N58" s="403"/>
      <c r="O58" s="141"/>
      <c r="P58" s="141"/>
      <c r="Q58" s="143"/>
      <c r="R58" s="144"/>
      <c r="S58" s="144"/>
      <c r="T58" s="143"/>
      <c r="U58" s="144"/>
      <c r="V58" s="156"/>
      <c r="W58" s="144"/>
      <c r="X58" s="144"/>
      <c r="Y58" s="144"/>
      <c r="Z58" s="143"/>
      <c r="AA58" s="144"/>
      <c r="AB58" s="144"/>
      <c r="AC58" s="143"/>
      <c r="AD58" s="144"/>
      <c r="AE58" s="144"/>
      <c r="AF58" s="143"/>
      <c r="AG58" s="144"/>
      <c r="AH58" s="156"/>
      <c r="AI58" s="156"/>
    </row>
    <row r="59" spans="1:35" s="145" customFormat="1" ht="35.1" customHeight="1">
      <c r="A59" s="140"/>
      <c r="B59" s="140"/>
      <c r="C59" s="405"/>
      <c r="D59" s="225"/>
      <c r="E59" s="402"/>
      <c r="F59" s="405"/>
      <c r="G59" s="140"/>
      <c r="H59" s="140"/>
      <c r="I59" s="140"/>
      <c r="J59" s="555"/>
      <c r="K59" s="555"/>
      <c r="L59" s="142"/>
      <c r="M59" s="142"/>
      <c r="N59" s="403"/>
      <c r="O59" s="141"/>
      <c r="P59" s="141"/>
      <c r="Q59" s="143"/>
      <c r="R59" s="144"/>
      <c r="S59" s="144"/>
      <c r="T59" s="143"/>
      <c r="U59" s="144"/>
      <c r="V59" s="156"/>
      <c r="W59" s="144"/>
      <c r="X59" s="144"/>
      <c r="Y59" s="144"/>
      <c r="Z59" s="143"/>
      <c r="AA59" s="144"/>
      <c r="AB59" s="144"/>
      <c r="AC59" s="143"/>
      <c r="AD59" s="144"/>
      <c r="AE59" s="144"/>
      <c r="AF59" s="143"/>
      <c r="AG59" s="144"/>
      <c r="AH59" s="156"/>
      <c r="AI59" s="156"/>
    </row>
    <row r="60" spans="1:35" s="145" customFormat="1" ht="35.1" customHeight="1">
      <c r="A60" s="140"/>
      <c r="B60" s="140"/>
      <c r="C60" s="405"/>
      <c r="D60" s="225"/>
      <c r="E60" s="402"/>
      <c r="F60" s="405"/>
      <c r="G60" s="140"/>
      <c r="H60" s="140"/>
      <c r="I60" s="140"/>
      <c r="J60" s="555"/>
      <c r="K60" s="555"/>
      <c r="L60" s="142"/>
      <c r="M60" s="142"/>
      <c r="N60" s="403"/>
      <c r="O60" s="141"/>
      <c r="P60" s="141"/>
      <c r="Q60" s="143"/>
      <c r="R60" s="144"/>
      <c r="S60" s="144"/>
      <c r="T60" s="143"/>
      <c r="U60" s="144"/>
      <c r="V60" s="156"/>
      <c r="W60" s="144"/>
      <c r="X60" s="144"/>
      <c r="Y60" s="144"/>
      <c r="Z60" s="143"/>
      <c r="AA60" s="144"/>
      <c r="AB60" s="144"/>
      <c r="AC60" s="143"/>
      <c r="AD60" s="144"/>
      <c r="AE60" s="144"/>
      <c r="AF60" s="143"/>
      <c r="AG60" s="144"/>
      <c r="AH60" s="156"/>
      <c r="AI60" s="156"/>
    </row>
    <row r="61" spans="1:35" s="145" customFormat="1" ht="35.1" customHeight="1">
      <c r="A61" s="140"/>
      <c r="B61" s="140"/>
      <c r="C61" s="405"/>
      <c r="D61" s="225"/>
      <c r="E61" s="402"/>
      <c r="F61" s="405"/>
      <c r="G61" s="140"/>
      <c r="H61" s="140"/>
      <c r="I61" s="140"/>
      <c r="J61" s="555"/>
      <c r="K61" s="555"/>
      <c r="L61" s="142"/>
      <c r="M61" s="142"/>
      <c r="N61" s="403"/>
      <c r="O61" s="141"/>
      <c r="P61" s="141"/>
      <c r="Q61" s="143"/>
      <c r="R61" s="144"/>
      <c r="S61" s="144"/>
      <c r="T61" s="143"/>
      <c r="U61" s="144"/>
      <c r="V61" s="156"/>
      <c r="W61" s="144"/>
      <c r="X61" s="144"/>
      <c r="Y61" s="144"/>
      <c r="Z61" s="143"/>
      <c r="AA61" s="144"/>
      <c r="AB61" s="144"/>
      <c r="AC61" s="143"/>
      <c r="AD61" s="144"/>
      <c r="AE61" s="144"/>
      <c r="AF61" s="143"/>
      <c r="AG61" s="144"/>
      <c r="AH61" s="156"/>
      <c r="AI61" s="156"/>
    </row>
    <row r="62" spans="1:35" s="145" customFormat="1" ht="35.1" customHeight="1">
      <c r="A62" s="140"/>
      <c r="B62" s="140"/>
      <c r="C62" s="405"/>
      <c r="D62" s="225"/>
      <c r="E62" s="402"/>
      <c r="F62" s="405"/>
      <c r="G62" s="140"/>
      <c r="H62" s="140"/>
      <c r="I62" s="140"/>
      <c r="J62" s="555"/>
      <c r="K62" s="555"/>
      <c r="L62" s="142"/>
      <c r="M62" s="142"/>
      <c r="N62" s="403"/>
      <c r="O62" s="141"/>
      <c r="P62" s="141"/>
      <c r="Q62" s="143"/>
      <c r="R62" s="144"/>
      <c r="S62" s="144"/>
      <c r="T62" s="143"/>
      <c r="U62" s="144"/>
      <c r="V62" s="156"/>
      <c r="W62" s="144"/>
      <c r="X62" s="144"/>
      <c r="Y62" s="144"/>
      <c r="Z62" s="143"/>
      <c r="AA62" s="144"/>
      <c r="AB62" s="144"/>
      <c r="AC62" s="143"/>
      <c r="AD62" s="144"/>
      <c r="AE62" s="144"/>
      <c r="AF62" s="143"/>
      <c r="AG62" s="144"/>
      <c r="AH62" s="156"/>
      <c r="AI62" s="156"/>
    </row>
    <row r="63" spans="1:35" s="145" customFormat="1" ht="35.1" customHeight="1">
      <c r="A63" s="140"/>
      <c r="B63" s="140"/>
      <c r="C63" s="405"/>
      <c r="D63" s="225"/>
      <c r="E63" s="402"/>
      <c r="F63" s="405"/>
      <c r="G63" s="140"/>
      <c r="H63" s="140"/>
      <c r="I63" s="140"/>
      <c r="J63" s="555"/>
      <c r="K63" s="555"/>
      <c r="L63" s="142"/>
      <c r="M63" s="142"/>
      <c r="N63" s="403"/>
      <c r="O63" s="141"/>
      <c r="P63" s="141"/>
      <c r="Q63" s="143"/>
      <c r="R63" s="144"/>
      <c r="S63" s="144"/>
      <c r="T63" s="143"/>
      <c r="U63" s="144"/>
      <c r="V63" s="156"/>
      <c r="W63" s="144"/>
      <c r="X63" s="144"/>
      <c r="Y63" s="144"/>
      <c r="Z63" s="143"/>
      <c r="AA63" s="144"/>
      <c r="AB63" s="144"/>
      <c r="AC63" s="143"/>
      <c r="AD63" s="144"/>
      <c r="AE63" s="144"/>
      <c r="AF63" s="143"/>
      <c r="AG63" s="144"/>
      <c r="AH63" s="156"/>
      <c r="AI63" s="156"/>
    </row>
    <row r="64" spans="1:35" s="145" customFormat="1" ht="35.1" customHeight="1">
      <c r="A64" s="140"/>
      <c r="B64" s="140"/>
      <c r="C64" s="405"/>
      <c r="D64" s="225"/>
      <c r="E64" s="402"/>
      <c r="F64" s="405"/>
      <c r="G64" s="140"/>
      <c r="H64" s="140"/>
      <c r="I64" s="140"/>
      <c r="J64" s="555"/>
      <c r="K64" s="555"/>
      <c r="L64" s="142"/>
      <c r="M64" s="142"/>
      <c r="N64" s="403"/>
      <c r="O64" s="141"/>
      <c r="P64" s="141"/>
      <c r="Q64" s="143"/>
      <c r="R64" s="144"/>
      <c r="S64" s="144"/>
      <c r="T64" s="143"/>
      <c r="U64" s="144"/>
      <c r="V64" s="156"/>
      <c r="W64" s="144"/>
      <c r="X64" s="144"/>
      <c r="Y64" s="144"/>
      <c r="Z64" s="143"/>
      <c r="AA64" s="144"/>
      <c r="AB64" s="144"/>
      <c r="AC64" s="143"/>
      <c r="AD64" s="144"/>
      <c r="AE64" s="144"/>
      <c r="AF64" s="143"/>
      <c r="AG64" s="144"/>
      <c r="AH64" s="156"/>
      <c r="AI64" s="156"/>
    </row>
    <row r="65" spans="1:35" s="145" customFormat="1" ht="35.1" customHeight="1">
      <c r="A65" s="140"/>
      <c r="B65" s="140"/>
      <c r="C65" s="405"/>
      <c r="D65" s="225"/>
      <c r="E65" s="402"/>
      <c r="F65" s="405"/>
      <c r="G65" s="140"/>
      <c r="H65" s="140"/>
      <c r="I65" s="140"/>
      <c r="J65" s="555"/>
      <c r="K65" s="555"/>
      <c r="L65" s="142"/>
      <c r="M65" s="142"/>
      <c r="N65" s="403"/>
      <c r="O65" s="141"/>
      <c r="P65" s="141"/>
      <c r="Q65" s="143"/>
      <c r="R65" s="144"/>
      <c r="S65" s="144"/>
      <c r="T65" s="143"/>
      <c r="U65" s="144"/>
      <c r="V65" s="156"/>
      <c r="W65" s="144"/>
      <c r="X65" s="144"/>
      <c r="Y65" s="144"/>
      <c r="Z65" s="143"/>
      <c r="AA65" s="144"/>
      <c r="AB65" s="144"/>
      <c r="AC65" s="143"/>
      <c r="AD65" s="144"/>
      <c r="AE65" s="144"/>
      <c r="AF65" s="143"/>
      <c r="AG65" s="144"/>
      <c r="AH65" s="156"/>
      <c r="AI65" s="156"/>
    </row>
    <row r="66" spans="1:35" s="145" customFormat="1" ht="35.1" customHeight="1">
      <c r="A66" s="140"/>
      <c r="B66" s="140"/>
      <c r="C66" s="405"/>
      <c r="D66" s="225"/>
      <c r="E66" s="402"/>
      <c r="F66" s="405"/>
      <c r="G66" s="140"/>
      <c r="H66" s="140"/>
      <c r="I66" s="140"/>
      <c r="J66" s="555"/>
      <c r="K66" s="555"/>
      <c r="L66" s="142"/>
      <c r="M66" s="142"/>
      <c r="N66" s="403"/>
      <c r="O66" s="141"/>
      <c r="P66" s="141"/>
      <c r="Q66" s="143"/>
      <c r="R66" s="144"/>
      <c r="S66" s="144"/>
      <c r="T66" s="143"/>
      <c r="U66" s="144"/>
      <c r="V66" s="156"/>
      <c r="W66" s="144"/>
      <c r="X66" s="144"/>
      <c r="Y66" s="144"/>
      <c r="Z66" s="143"/>
      <c r="AA66" s="144"/>
      <c r="AB66" s="144"/>
      <c r="AC66" s="143"/>
      <c r="AD66" s="144"/>
      <c r="AE66" s="144"/>
      <c r="AF66" s="143"/>
      <c r="AG66" s="144"/>
      <c r="AH66" s="156"/>
      <c r="AI66" s="156"/>
    </row>
    <row r="67" spans="1:35" s="145" customFormat="1" ht="35.1" customHeight="1">
      <c r="A67" s="140"/>
      <c r="B67" s="140"/>
      <c r="C67" s="405"/>
      <c r="D67" s="225"/>
      <c r="E67" s="402"/>
      <c r="F67" s="405"/>
      <c r="G67" s="140"/>
      <c r="H67" s="140"/>
      <c r="I67" s="140"/>
      <c r="J67" s="555"/>
      <c r="K67" s="555"/>
      <c r="L67" s="142"/>
      <c r="M67" s="142"/>
      <c r="N67" s="403"/>
      <c r="O67" s="141"/>
      <c r="P67" s="141"/>
      <c r="Q67" s="143"/>
      <c r="R67" s="144"/>
      <c r="S67" s="144"/>
      <c r="T67" s="143"/>
      <c r="U67" s="144"/>
      <c r="V67" s="156"/>
      <c r="W67" s="144"/>
      <c r="X67" s="144"/>
      <c r="Y67" s="144"/>
      <c r="Z67" s="143"/>
      <c r="AA67" s="144"/>
      <c r="AB67" s="144"/>
      <c r="AC67" s="143"/>
      <c r="AD67" s="144"/>
      <c r="AE67" s="144"/>
      <c r="AF67" s="143"/>
      <c r="AG67" s="144"/>
      <c r="AH67" s="156"/>
      <c r="AI67" s="156"/>
    </row>
    <row r="68" spans="1:35" s="145" customFormat="1" ht="35.1" customHeight="1">
      <c r="A68" s="140"/>
      <c r="B68" s="140"/>
      <c r="C68" s="405"/>
      <c r="D68" s="225"/>
      <c r="E68" s="402"/>
      <c r="F68" s="405"/>
      <c r="G68" s="140"/>
      <c r="H68" s="140"/>
      <c r="I68" s="140"/>
      <c r="J68" s="555"/>
      <c r="K68" s="555"/>
      <c r="L68" s="142"/>
      <c r="M68" s="142"/>
      <c r="N68" s="403"/>
      <c r="O68" s="141"/>
      <c r="P68" s="141"/>
      <c r="Q68" s="143"/>
      <c r="R68" s="144"/>
      <c r="S68" s="144"/>
      <c r="T68" s="143"/>
      <c r="U68" s="144"/>
      <c r="V68" s="156"/>
      <c r="W68" s="144"/>
      <c r="X68" s="144"/>
      <c r="Y68" s="144"/>
      <c r="Z68" s="143"/>
      <c r="AA68" s="144"/>
      <c r="AB68" s="144"/>
      <c r="AC68" s="143"/>
      <c r="AD68" s="144"/>
      <c r="AE68" s="144"/>
      <c r="AF68" s="143"/>
      <c r="AG68" s="144"/>
      <c r="AH68" s="156"/>
      <c r="AI68" s="156"/>
    </row>
    <row r="69" spans="1:35" s="145" customFormat="1" ht="35.1" customHeight="1">
      <c r="A69" s="140"/>
      <c r="B69" s="140"/>
      <c r="C69" s="405"/>
      <c r="D69" s="225"/>
      <c r="E69" s="402"/>
      <c r="F69" s="405"/>
      <c r="G69" s="140"/>
      <c r="H69" s="140"/>
      <c r="I69" s="140"/>
      <c r="J69" s="555"/>
      <c r="K69" s="555"/>
      <c r="L69" s="142"/>
      <c r="M69" s="142"/>
      <c r="N69" s="403"/>
      <c r="O69" s="141"/>
      <c r="P69" s="141"/>
      <c r="Q69" s="143"/>
      <c r="R69" s="144"/>
      <c r="S69" s="144"/>
      <c r="T69" s="143"/>
      <c r="U69" s="144"/>
      <c r="V69" s="156"/>
      <c r="W69" s="144"/>
      <c r="X69" s="144"/>
      <c r="Y69" s="144"/>
      <c r="Z69" s="143"/>
      <c r="AA69" s="144"/>
      <c r="AB69" s="144"/>
      <c r="AC69" s="143"/>
      <c r="AD69" s="144"/>
      <c r="AE69" s="144"/>
      <c r="AF69" s="143"/>
      <c r="AG69" s="144"/>
      <c r="AH69" s="156"/>
      <c r="AI69" s="156"/>
    </row>
    <row r="70" spans="1:35" s="145" customFormat="1" ht="35.1" customHeight="1">
      <c r="A70" s="140"/>
      <c r="B70" s="140"/>
      <c r="C70" s="405"/>
      <c r="D70" s="225"/>
      <c r="E70" s="402"/>
      <c r="F70" s="405"/>
      <c r="G70" s="140"/>
      <c r="H70" s="140"/>
      <c r="I70" s="140"/>
      <c r="J70" s="555"/>
      <c r="K70" s="555"/>
      <c r="L70" s="142"/>
      <c r="M70" s="142"/>
      <c r="N70" s="403"/>
      <c r="O70" s="141"/>
      <c r="P70" s="141"/>
      <c r="Q70" s="143"/>
      <c r="R70" s="144"/>
      <c r="S70" s="144"/>
      <c r="T70" s="143"/>
      <c r="U70" s="144"/>
      <c r="V70" s="156"/>
      <c r="W70" s="144"/>
      <c r="X70" s="144"/>
      <c r="Y70" s="144"/>
      <c r="Z70" s="143"/>
      <c r="AA70" s="144"/>
      <c r="AB70" s="144"/>
      <c r="AC70" s="143"/>
      <c r="AD70" s="144"/>
      <c r="AE70" s="144"/>
      <c r="AF70" s="143"/>
      <c r="AG70" s="144"/>
      <c r="AH70" s="156"/>
      <c r="AI70" s="156"/>
    </row>
    <row r="71" spans="1:35" s="145" customFormat="1" ht="35.1" customHeight="1">
      <c r="A71" s="140"/>
      <c r="B71" s="140"/>
      <c r="C71" s="405"/>
      <c r="D71" s="225"/>
      <c r="E71" s="402"/>
      <c r="F71" s="405"/>
      <c r="G71" s="140"/>
      <c r="H71" s="140"/>
      <c r="I71" s="140"/>
      <c r="J71" s="555"/>
      <c r="K71" s="555"/>
      <c r="L71" s="142"/>
      <c r="M71" s="142"/>
      <c r="N71" s="403"/>
      <c r="O71" s="141"/>
      <c r="P71" s="141"/>
      <c r="Q71" s="143"/>
      <c r="R71" s="144"/>
      <c r="S71" s="144"/>
      <c r="T71" s="143"/>
      <c r="U71" s="144"/>
      <c r="V71" s="156"/>
      <c r="W71" s="144"/>
      <c r="X71" s="144"/>
      <c r="Y71" s="144"/>
      <c r="Z71" s="143"/>
      <c r="AA71" s="144"/>
      <c r="AB71" s="144"/>
      <c r="AC71" s="143"/>
      <c r="AD71" s="144"/>
      <c r="AE71" s="144"/>
      <c r="AF71" s="143"/>
      <c r="AG71" s="144"/>
      <c r="AH71" s="156"/>
      <c r="AI71" s="156"/>
    </row>
    <row r="72" spans="1:35" s="145" customFormat="1" ht="35.1" customHeight="1">
      <c r="A72" s="140"/>
      <c r="B72" s="140"/>
      <c r="C72" s="405"/>
      <c r="D72" s="225"/>
      <c r="E72" s="402"/>
      <c r="F72" s="405"/>
      <c r="G72" s="140"/>
      <c r="H72" s="140"/>
      <c r="I72" s="140"/>
      <c r="J72" s="555"/>
      <c r="K72" s="555"/>
      <c r="L72" s="142"/>
      <c r="M72" s="142"/>
      <c r="N72" s="403"/>
      <c r="O72" s="141"/>
      <c r="P72" s="141"/>
      <c r="Q72" s="143"/>
      <c r="R72" s="144"/>
      <c r="S72" s="144"/>
      <c r="T72" s="143"/>
      <c r="U72" s="144"/>
      <c r="V72" s="156"/>
      <c r="W72" s="144"/>
      <c r="X72" s="144"/>
      <c r="Y72" s="144"/>
      <c r="Z72" s="143"/>
      <c r="AA72" s="144"/>
      <c r="AB72" s="144"/>
      <c r="AC72" s="143"/>
      <c r="AD72" s="144"/>
      <c r="AE72" s="144"/>
      <c r="AF72" s="143"/>
      <c r="AG72" s="144"/>
      <c r="AH72" s="156"/>
      <c r="AI72" s="156"/>
    </row>
    <row r="73" spans="1:35" s="145" customFormat="1" ht="35.1" customHeight="1">
      <c r="A73" s="140"/>
      <c r="B73" s="140"/>
      <c r="C73" s="405"/>
      <c r="D73" s="225"/>
      <c r="E73" s="402"/>
      <c r="F73" s="405"/>
      <c r="G73" s="140"/>
      <c r="H73" s="140"/>
      <c r="I73" s="140"/>
      <c r="J73" s="555"/>
      <c r="K73" s="555"/>
      <c r="L73" s="142"/>
      <c r="M73" s="142"/>
      <c r="N73" s="403"/>
      <c r="O73" s="141"/>
      <c r="P73" s="141"/>
      <c r="Q73" s="143"/>
      <c r="R73" s="144"/>
      <c r="S73" s="144"/>
      <c r="T73" s="143"/>
      <c r="U73" s="144"/>
      <c r="V73" s="156"/>
      <c r="W73" s="144"/>
      <c r="X73" s="144"/>
      <c r="Y73" s="144"/>
      <c r="Z73" s="143"/>
      <c r="AA73" s="144"/>
      <c r="AB73" s="144"/>
      <c r="AC73" s="143"/>
      <c r="AD73" s="144"/>
      <c r="AE73" s="144"/>
      <c r="AF73" s="143"/>
      <c r="AG73" s="144"/>
      <c r="AH73" s="156"/>
      <c r="AI73" s="156"/>
    </row>
    <row r="74" spans="1:35" s="145" customFormat="1" ht="35.1" customHeight="1">
      <c r="A74" s="140"/>
      <c r="B74" s="140"/>
      <c r="C74" s="405"/>
      <c r="D74" s="225"/>
      <c r="E74" s="402"/>
      <c r="F74" s="405"/>
      <c r="G74" s="140"/>
      <c r="H74" s="140"/>
      <c r="I74" s="140"/>
      <c r="J74" s="555"/>
      <c r="K74" s="555"/>
      <c r="L74" s="142"/>
      <c r="M74" s="142"/>
      <c r="N74" s="403"/>
      <c r="O74" s="141"/>
      <c r="P74" s="141"/>
      <c r="Q74" s="143"/>
      <c r="R74" s="144"/>
      <c r="S74" s="144"/>
      <c r="T74" s="143"/>
      <c r="U74" s="144"/>
      <c r="V74" s="156"/>
      <c r="W74" s="144"/>
      <c r="X74" s="144"/>
      <c r="Y74" s="144"/>
      <c r="Z74" s="143"/>
      <c r="AA74" s="144"/>
      <c r="AB74" s="144"/>
      <c r="AC74" s="143"/>
      <c r="AD74" s="144"/>
      <c r="AE74" s="144"/>
      <c r="AF74" s="143"/>
      <c r="AG74" s="144"/>
      <c r="AH74" s="156"/>
      <c r="AI74" s="156"/>
    </row>
    <row r="75" spans="1:35" s="145" customFormat="1" ht="35.1" customHeight="1">
      <c r="A75" s="140"/>
      <c r="B75" s="140"/>
      <c r="C75" s="405"/>
      <c r="D75" s="225"/>
      <c r="E75" s="402"/>
      <c r="F75" s="405"/>
      <c r="G75" s="140"/>
      <c r="H75" s="140"/>
      <c r="I75" s="140"/>
      <c r="J75" s="555"/>
      <c r="K75" s="555"/>
      <c r="L75" s="142"/>
      <c r="M75" s="142"/>
      <c r="N75" s="403"/>
      <c r="O75" s="141"/>
      <c r="P75" s="141"/>
      <c r="Q75" s="143"/>
      <c r="R75" s="144"/>
      <c r="S75" s="144"/>
      <c r="T75" s="143"/>
      <c r="U75" s="144"/>
      <c r="V75" s="156"/>
      <c r="W75" s="144"/>
      <c r="X75" s="144"/>
      <c r="Y75" s="144"/>
      <c r="Z75" s="143"/>
      <c r="AA75" s="144"/>
      <c r="AB75" s="144"/>
      <c r="AC75" s="143"/>
      <c r="AD75" s="144"/>
      <c r="AE75" s="144"/>
      <c r="AF75" s="143"/>
      <c r="AG75" s="144"/>
      <c r="AH75" s="156"/>
      <c r="AI75" s="156"/>
    </row>
    <row r="76" spans="1:35" s="145" customFormat="1" ht="35.1" customHeight="1">
      <c r="A76" s="140"/>
      <c r="B76" s="140"/>
      <c r="C76" s="405"/>
      <c r="D76" s="225"/>
      <c r="E76" s="402"/>
      <c r="F76" s="405"/>
      <c r="G76" s="140"/>
      <c r="H76" s="140"/>
      <c r="I76" s="140"/>
      <c r="J76" s="555"/>
      <c r="K76" s="555"/>
      <c r="L76" s="142"/>
      <c r="M76" s="142"/>
      <c r="N76" s="403"/>
      <c r="O76" s="141"/>
      <c r="P76" s="141"/>
      <c r="Q76" s="143"/>
      <c r="R76" s="144"/>
      <c r="S76" s="144"/>
      <c r="T76" s="143"/>
      <c r="U76" s="144"/>
      <c r="V76" s="156"/>
      <c r="W76" s="144"/>
      <c r="X76" s="144"/>
      <c r="Y76" s="144"/>
      <c r="Z76" s="143"/>
      <c r="AA76" s="144"/>
      <c r="AB76" s="144"/>
      <c r="AC76" s="143"/>
      <c r="AD76" s="144"/>
      <c r="AE76" s="144"/>
      <c r="AF76" s="143"/>
      <c r="AG76" s="144"/>
      <c r="AH76" s="156"/>
      <c r="AI76" s="156"/>
    </row>
    <row r="77" spans="1:35" s="145" customFormat="1" ht="35.1" customHeight="1">
      <c r="A77" s="140"/>
      <c r="B77" s="140"/>
      <c r="C77" s="405"/>
      <c r="D77" s="225"/>
      <c r="E77" s="402"/>
      <c r="F77" s="405"/>
      <c r="G77" s="140"/>
      <c r="H77" s="140"/>
      <c r="I77" s="140"/>
      <c r="J77" s="555"/>
      <c r="K77" s="555"/>
      <c r="L77" s="142"/>
      <c r="M77" s="142"/>
      <c r="N77" s="403"/>
      <c r="O77" s="141"/>
      <c r="P77" s="141"/>
      <c r="Q77" s="143"/>
      <c r="R77" s="144"/>
      <c r="S77" s="144"/>
      <c r="T77" s="143"/>
      <c r="U77" s="144"/>
      <c r="V77" s="156"/>
      <c r="W77" s="144"/>
      <c r="X77" s="144"/>
      <c r="Y77" s="144"/>
      <c r="Z77" s="143"/>
      <c r="AA77" s="144"/>
      <c r="AB77" s="144"/>
      <c r="AC77" s="143"/>
      <c r="AD77" s="144"/>
      <c r="AE77" s="144"/>
      <c r="AF77" s="143"/>
      <c r="AG77" s="144"/>
      <c r="AH77" s="156"/>
      <c r="AI77" s="156"/>
    </row>
    <row r="78" spans="1:35" s="145" customFormat="1" ht="35.1" customHeight="1">
      <c r="A78" s="140"/>
      <c r="B78" s="140"/>
      <c r="C78" s="405"/>
      <c r="D78" s="225"/>
      <c r="E78" s="402"/>
      <c r="F78" s="405"/>
      <c r="G78" s="140"/>
      <c r="H78" s="140"/>
      <c r="I78" s="140"/>
      <c r="J78" s="555"/>
      <c r="K78" s="555"/>
      <c r="L78" s="142"/>
      <c r="M78" s="142"/>
      <c r="N78" s="403"/>
      <c r="O78" s="141"/>
      <c r="P78" s="141"/>
      <c r="Q78" s="143"/>
      <c r="R78" s="144"/>
      <c r="S78" s="144"/>
      <c r="T78" s="143"/>
      <c r="U78" s="144"/>
      <c r="V78" s="156"/>
      <c r="W78" s="144"/>
      <c r="X78" s="144"/>
      <c r="Y78" s="144"/>
      <c r="Z78" s="143"/>
      <c r="AA78" s="144"/>
      <c r="AB78" s="144"/>
      <c r="AC78" s="143"/>
      <c r="AD78" s="144"/>
      <c r="AE78" s="144"/>
      <c r="AF78" s="143"/>
      <c r="AG78" s="144"/>
      <c r="AH78" s="156"/>
      <c r="AI78" s="156"/>
    </row>
    <row r="79" spans="1:35" s="145" customFormat="1" ht="35.1" customHeight="1">
      <c r="A79" s="140"/>
      <c r="B79" s="140"/>
      <c r="C79" s="405"/>
      <c r="D79" s="225"/>
      <c r="E79" s="402"/>
      <c r="F79" s="405"/>
      <c r="G79" s="140"/>
      <c r="H79" s="140"/>
      <c r="I79" s="140"/>
      <c r="J79" s="555"/>
      <c r="K79" s="555"/>
      <c r="L79" s="142"/>
      <c r="M79" s="142"/>
      <c r="N79" s="403"/>
      <c r="O79" s="141"/>
      <c r="P79" s="141"/>
      <c r="Q79" s="143"/>
      <c r="R79" s="144"/>
      <c r="S79" s="144"/>
      <c r="T79" s="143"/>
      <c r="U79" s="144"/>
      <c r="V79" s="156"/>
      <c r="W79" s="144"/>
      <c r="X79" s="144"/>
      <c r="Y79" s="144"/>
      <c r="Z79" s="143"/>
      <c r="AA79" s="144"/>
      <c r="AB79" s="144"/>
      <c r="AC79" s="143"/>
      <c r="AD79" s="144"/>
      <c r="AE79" s="144"/>
      <c r="AF79" s="143"/>
      <c r="AG79" s="144"/>
      <c r="AH79" s="156"/>
      <c r="AI79" s="156"/>
    </row>
    <row r="80" spans="1:35" s="145" customFormat="1" ht="35.1" customHeight="1">
      <c r="A80" s="140"/>
      <c r="B80" s="140"/>
      <c r="C80" s="405"/>
      <c r="D80" s="225"/>
      <c r="E80" s="402"/>
      <c r="F80" s="405"/>
      <c r="G80" s="140"/>
      <c r="H80" s="140"/>
      <c r="I80" s="140"/>
      <c r="J80" s="555"/>
      <c r="K80" s="555"/>
      <c r="L80" s="142"/>
      <c r="M80" s="142"/>
      <c r="N80" s="403"/>
      <c r="O80" s="141"/>
      <c r="P80" s="141"/>
      <c r="Q80" s="143"/>
      <c r="R80" s="144"/>
      <c r="S80" s="144"/>
      <c r="T80" s="143"/>
      <c r="U80" s="144"/>
      <c r="V80" s="156"/>
      <c r="W80" s="144"/>
      <c r="X80" s="144"/>
      <c r="Y80" s="144"/>
      <c r="Z80" s="143"/>
      <c r="AA80" s="144"/>
      <c r="AB80" s="144"/>
      <c r="AC80" s="143"/>
      <c r="AD80" s="144"/>
      <c r="AE80" s="144"/>
      <c r="AF80" s="143"/>
      <c r="AG80" s="144"/>
      <c r="AH80" s="156"/>
      <c r="AI80" s="156"/>
    </row>
    <row r="81" spans="1:35" s="145" customFormat="1" ht="35.1" customHeight="1">
      <c r="A81" s="140"/>
      <c r="B81" s="140"/>
      <c r="C81" s="405"/>
      <c r="D81" s="225"/>
      <c r="E81" s="402"/>
      <c r="F81" s="405"/>
      <c r="G81" s="140"/>
      <c r="H81" s="140"/>
      <c r="I81" s="140"/>
      <c r="J81" s="555"/>
      <c r="K81" s="555"/>
      <c r="L81" s="142"/>
      <c r="M81" s="142"/>
      <c r="N81" s="403"/>
      <c r="O81" s="141"/>
      <c r="P81" s="141"/>
      <c r="Q81" s="143"/>
      <c r="R81" s="144"/>
      <c r="S81" s="144"/>
      <c r="T81" s="143"/>
      <c r="U81" s="144"/>
      <c r="V81" s="156"/>
      <c r="W81" s="144"/>
      <c r="X81" s="144"/>
      <c r="Y81" s="144"/>
      <c r="Z81" s="143"/>
      <c r="AA81" s="144"/>
      <c r="AB81" s="144"/>
      <c r="AC81" s="143"/>
      <c r="AD81" s="144"/>
      <c r="AE81" s="144"/>
      <c r="AF81" s="143"/>
      <c r="AG81" s="144"/>
      <c r="AH81" s="156"/>
      <c r="AI81" s="156"/>
    </row>
    <row r="82" spans="1:35" s="145" customFormat="1" ht="35.1" customHeight="1">
      <c r="A82" s="140"/>
      <c r="B82" s="140"/>
      <c r="C82" s="405"/>
      <c r="D82" s="225"/>
      <c r="E82" s="402"/>
      <c r="F82" s="405"/>
      <c r="G82" s="140"/>
      <c r="H82" s="140"/>
      <c r="I82" s="140"/>
      <c r="J82" s="555"/>
      <c r="K82" s="555"/>
      <c r="L82" s="142"/>
      <c r="M82" s="142"/>
      <c r="N82" s="403"/>
      <c r="O82" s="141"/>
      <c r="P82" s="141"/>
      <c r="Q82" s="143"/>
      <c r="R82" s="144"/>
      <c r="S82" s="144"/>
      <c r="T82" s="143"/>
      <c r="U82" s="144"/>
      <c r="V82" s="156"/>
      <c r="W82" s="144"/>
      <c r="X82" s="144"/>
      <c r="Y82" s="144"/>
      <c r="Z82" s="143"/>
      <c r="AA82" s="144"/>
      <c r="AB82" s="144"/>
      <c r="AC82" s="143"/>
      <c r="AD82" s="144"/>
      <c r="AE82" s="144"/>
      <c r="AF82" s="143"/>
      <c r="AG82" s="144"/>
      <c r="AH82" s="156"/>
      <c r="AI82" s="156"/>
    </row>
    <row r="83" spans="1:35" s="145" customFormat="1" ht="35.1" customHeight="1">
      <c r="A83" s="140"/>
      <c r="B83" s="140"/>
      <c r="C83" s="405"/>
      <c r="D83" s="225"/>
      <c r="E83" s="402"/>
      <c r="F83" s="405"/>
      <c r="G83" s="140"/>
      <c r="H83" s="140"/>
      <c r="I83" s="140"/>
      <c r="J83" s="555"/>
      <c r="K83" s="555"/>
      <c r="L83" s="142"/>
      <c r="M83" s="142"/>
      <c r="N83" s="403"/>
      <c r="O83" s="141"/>
      <c r="P83" s="141"/>
      <c r="Q83" s="143"/>
      <c r="R83" s="144"/>
      <c r="S83" s="144"/>
      <c r="T83" s="143"/>
      <c r="U83" s="144"/>
      <c r="V83" s="156"/>
      <c r="W83" s="144"/>
      <c r="X83" s="144"/>
      <c r="Y83" s="144"/>
      <c r="Z83" s="143"/>
      <c r="AA83" s="144"/>
      <c r="AB83" s="144"/>
      <c r="AC83" s="143"/>
      <c r="AD83" s="144"/>
      <c r="AE83" s="144"/>
      <c r="AF83" s="143"/>
      <c r="AG83" s="144"/>
      <c r="AH83" s="156"/>
      <c r="AI83" s="156"/>
    </row>
    <row r="84" spans="1:35" s="145" customFormat="1" ht="35.1" customHeight="1">
      <c r="A84" s="140"/>
      <c r="B84" s="140"/>
      <c r="C84" s="405"/>
      <c r="D84" s="225"/>
      <c r="E84" s="402"/>
      <c r="F84" s="405"/>
      <c r="G84" s="140"/>
      <c r="H84" s="140"/>
      <c r="I84" s="140"/>
      <c r="J84" s="555"/>
      <c r="K84" s="555"/>
      <c r="L84" s="142"/>
      <c r="M84" s="142"/>
      <c r="N84" s="403"/>
      <c r="O84" s="141"/>
      <c r="P84" s="141"/>
      <c r="Q84" s="143"/>
      <c r="R84" s="144"/>
      <c r="S84" s="144"/>
      <c r="T84" s="143"/>
      <c r="U84" s="144"/>
      <c r="V84" s="156"/>
      <c r="W84" s="144"/>
      <c r="X84" s="144"/>
      <c r="Y84" s="144"/>
      <c r="Z84" s="143"/>
      <c r="AA84" s="144"/>
      <c r="AB84" s="144"/>
      <c r="AC84" s="143"/>
      <c r="AD84" s="144"/>
      <c r="AE84" s="144"/>
      <c r="AF84" s="143"/>
      <c r="AG84" s="144"/>
      <c r="AH84" s="156"/>
      <c r="AI84" s="156"/>
    </row>
    <row r="85" spans="1:35" s="145" customFormat="1" ht="35.1" customHeight="1">
      <c r="A85" s="140"/>
      <c r="B85" s="140"/>
      <c r="C85" s="405"/>
      <c r="D85" s="225"/>
      <c r="E85" s="402"/>
      <c r="F85" s="405"/>
      <c r="G85" s="140"/>
      <c r="H85" s="140"/>
      <c r="I85" s="140"/>
      <c r="J85" s="555"/>
      <c r="K85" s="555"/>
      <c r="L85" s="142"/>
      <c r="M85" s="142"/>
      <c r="N85" s="403"/>
      <c r="O85" s="141"/>
      <c r="P85" s="141"/>
      <c r="Q85" s="143"/>
      <c r="R85" s="144"/>
      <c r="S85" s="144"/>
      <c r="T85" s="143"/>
      <c r="U85" s="144"/>
      <c r="V85" s="156"/>
      <c r="W85" s="144"/>
      <c r="X85" s="144"/>
      <c r="Y85" s="144"/>
      <c r="Z85" s="143"/>
      <c r="AA85" s="144"/>
      <c r="AB85" s="144"/>
      <c r="AC85" s="143"/>
      <c r="AD85" s="144"/>
      <c r="AE85" s="144"/>
      <c r="AF85" s="143"/>
      <c r="AG85" s="144"/>
      <c r="AH85" s="156"/>
      <c r="AI85" s="156"/>
    </row>
    <row r="86" spans="1:35" s="145" customFormat="1" ht="35.1" customHeight="1">
      <c r="A86" s="140"/>
      <c r="B86" s="140"/>
      <c r="C86" s="405"/>
      <c r="D86" s="225"/>
      <c r="E86" s="402"/>
      <c r="F86" s="405"/>
      <c r="G86" s="140"/>
      <c r="H86" s="140"/>
      <c r="I86" s="140"/>
      <c r="J86" s="555"/>
      <c r="K86" s="555"/>
      <c r="L86" s="142"/>
      <c r="M86" s="142"/>
      <c r="N86" s="403"/>
      <c r="O86" s="141"/>
      <c r="P86" s="141"/>
      <c r="Q86" s="143"/>
      <c r="R86" s="144"/>
      <c r="S86" s="144"/>
      <c r="T86" s="143"/>
      <c r="U86" s="144"/>
      <c r="V86" s="156"/>
      <c r="W86" s="144"/>
      <c r="X86" s="144"/>
      <c r="Y86" s="144"/>
      <c r="Z86" s="143"/>
      <c r="AA86" s="144"/>
      <c r="AB86" s="144"/>
      <c r="AC86" s="143"/>
      <c r="AD86" s="144"/>
      <c r="AE86" s="144"/>
      <c r="AF86" s="143"/>
      <c r="AG86" s="144"/>
      <c r="AH86" s="156"/>
      <c r="AI86" s="156"/>
    </row>
    <row r="87" spans="1:35" s="145" customFormat="1" ht="35.1" customHeight="1">
      <c r="A87" s="140"/>
      <c r="B87" s="140"/>
      <c r="C87" s="405"/>
      <c r="D87" s="225"/>
      <c r="E87" s="402"/>
      <c r="F87" s="405"/>
      <c r="G87" s="140"/>
      <c r="H87" s="140"/>
      <c r="I87" s="140"/>
      <c r="J87" s="555"/>
      <c r="K87" s="555"/>
      <c r="L87" s="142"/>
      <c r="M87" s="142"/>
      <c r="N87" s="403"/>
      <c r="O87" s="141"/>
      <c r="P87" s="141"/>
      <c r="Q87" s="143"/>
      <c r="R87" s="144"/>
      <c r="S87" s="144"/>
      <c r="T87" s="143"/>
      <c r="U87" s="144"/>
      <c r="V87" s="156"/>
      <c r="W87" s="144"/>
      <c r="X87" s="144"/>
      <c r="Y87" s="144"/>
      <c r="Z87" s="143"/>
      <c r="AA87" s="144"/>
      <c r="AB87" s="144"/>
      <c r="AC87" s="143"/>
      <c r="AD87" s="144"/>
      <c r="AE87" s="144"/>
      <c r="AF87" s="143"/>
      <c r="AG87" s="144"/>
      <c r="AH87" s="156"/>
      <c r="AI87" s="156"/>
    </row>
    <row r="88" spans="1:35" s="145" customFormat="1" ht="35.1" customHeight="1">
      <c r="A88" s="140"/>
      <c r="B88" s="140"/>
      <c r="C88" s="405"/>
      <c r="D88" s="225"/>
      <c r="E88" s="402"/>
      <c r="F88" s="405"/>
      <c r="G88" s="140"/>
      <c r="H88" s="140"/>
      <c r="I88" s="140"/>
      <c r="J88" s="555"/>
      <c r="K88" s="555"/>
      <c r="L88" s="142"/>
      <c r="M88" s="142"/>
      <c r="N88" s="403"/>
      <c r="O88" s="141"/>
      <c r="P88" s="141"/>
      <c r="Q88" s="143"/>
      <c r="R88" s="144"/>
      <c r="S88" s="144"/>
      <c r="T88" s="143"/>
      <c r="U88" s="144"/>
      <c r="V88" s="156"/>
      <c r="W88" s="144"/>
      <c r="X88" s="144"/>
      <c r="Y88" s="144"/>
      <c r="Z88" s="143"/>
      <c r="AA88" s="144"/>
      <c r="AB88" s="144"/>
      <c r="AC88" s="143"/>
      <c r="AD88" s="144"/>
      <c r="AE88" s="144"/>
      <c r="AF88" s="143"/>
      <c r="AG88" s="144"/>
      <c r="AH88" s="156"/>
      <c r="AI88" s="156"/>
    </row>
    <row r="89" spans="1:35" s="145" customFormat="1" ht="35.1" customHeight="1">
      <c r="A89" s="140"/>
      <c r="B89" s="140"/>
      <c r="C89" s="405"/>
      <c r="D89" s="225"/>
      <c r="E89" s="402"/>
      <c r="F89" s="405"/>
      <c r="G89" s="140"/>
      <c r="H89" s="140"/>
      <c r="I89" s="140"/>
      <c r="J89" s="555"/>
      <c r="K89" s="555"/>
      <c r="L89" s="142"/>
      <c r="M89" s="142"/>
      <c r="N89" s="403"/>
      <c r="O89" s="141"/>
      <c r="P89" s="141"/>
      <c r="Q89" s="143"/>
      <c r="R89" s="144"/>
      <c r="S89" s="144"/>
      <c r="T89" s="143"/>
      <c r="U89" s="144"/>
      <c r="V89" s="156"/>
      <c r="W89" s="144"/>
      <c r="X89" s="144"/>
      <c r="Y89" s="144"/>
      <c r="Z89" s="143"/>
      <c r="AA89" s="144"/>
      <c r="AB89" s="144"/>
      <c r="AC89" s="143"/>
      <c r="AD89" s="144"/>
      <c r="AE89" s="144"/>
      <c r="AF89" s="143"/>
      <c r="AG89" s="144"/>
      <c r="AH89" s="156"/>
      <c r="AI89" s="156"/>
    </row>
    <row r="90" spans="1:35" s="145" customFormat="1" ht="35.1" customHeight="1">
      <c r="A90" s="140"/>
      <c r="B90" s="140"/>
      <c r="C90" s="405"/>
      <c r="D90" s="225"/>
      <c r="E90" s="402"/>
      <c r="F90" s="405"/>
      <c r="G90" s="140"/>
      <c r="H90" s="140"/>
      <c r="I90" s="140"/>
      <c r="J90" s="555"/>
      <c r="K90" s="555"/>
      <c r="L90" s="142"/>
      <c r="M90" s="142"/>
      <c r="N90" s="403"/>
      <c r="O90" s="141"/>
      <c r="P90" s="141"/>
      <c r="Q90" s="143"/>
      <c r="R90" s="144"/>
      <c r="S90" s="144"/>
      <c r="T90" s="143"/>
      <c r="U90" s="144"/>
      <c r="V90" s="156"/>
      <c r="W90" s="144"/>
      <c r="X90" s="144"/>
      <c r="Y90" s="144"/>
      <c r="Z90" s="143"/>
      <c r="AA90" s="144"/>
      <c r="AB90" s="144"/>
      <c r="AC90" s="143"/>
      <c r="AD90" s="144"/>
      <c r="AE90" s="144"/>
      <c r="AF90" s="143"/>
      <c r="AG90" s="144"/>
      <c r="AH90" s="156"/>
      <c r="AI90" s="156"/>
    </row>
    <row r="91" spans="1:35" s="145" customFormat="1" ht="35.1" customHeight="1">
      <c r="A91" s="140"/>
      <c r="B91" s="140"/>
      <c r="C91" s="405"/>
      <c r="D91" s="225"/>
      <c r="E91" s="402"/>
      <c r="F91" s="405"/>
      <c r="G91" s="140"/>
      <c r="H91" s="140"/>
      <c r="I91" s="140"/>
      <c r="J91" s="555"/>
      <c r="K91" s="555"/>
      <c r="L91" s="142"/>
      <c r="M91" s="142"/>
      <c r="N91" s="403"/>
      <c r="O91" s="141"/>
      <c r="P91" s="141"/>
      <c r="Q91" s="143"/>
      <c r="R91" s="144"/>
      <c r="S91" s="144"/>
      <c r="T91" s="143"/>
      <c r="U91" s="144"/>
      <c r="V91" s="156"/>
      <c r="W91" s="144"/>
      <c r="X91" s="144"/>
      <c r="Y91" s="144"/>
      <c r="Z91" s="143"/>
      <c r="AA91" s="144"/>
      <c r="AB91" s="144"/>
      <c r="AC91" s="143"/>
      <c r="AD91" s="144"/>
      <c r="AE91" s="144"/>
      <c r="AF91" s="143"/>
      <c r="AG91" s="144"/>
      <c r="AH91" s="156"/>
      <c r="AI91" s="156"/>
    </row>
    <row r="92" spans="1:35" s="145" customFormat="1" ht="35.1" customHeight="1">
      <c r="A92" s="140"/>
      <c r="B92" s="140"/>
      <c r="C92" s="405"/>
      <c r="D92" s="225"/>
      <c r="E92" s="402"/>
      <c r="F92" s="405"/>
      <c r="G92" s="140"/>
      <c r="H92" s="140"/>
      <c r="I92" s="140"/>
      <c r="J92" s="555"/>
      <c r="K92" s="555"/>
      <c r="L92" s="142"/>
      <c r="M92" s="142"/>
      <c r="N92" s="403"/>
      <c r="O92" s="141"/>
      <c r="P92" s="141"/>
      <c r="Q92" s="143"/>
      <c r="R92" s="144"/>
      <c r="S92" s="144"/>
      <c r="T92" s="143"/>
      <c r="U92" s="144"/>
      <c r="V92" s="156"/>
      <c r="W92" s="144"/>
      <c r="X92" s="144"/>
      <c r="Y92" s="144"/>
      <c r="Z92" s="143"/>
      <c r="AA92" s="144"/>
      <c r="AB92" s="144"/>
      <c r="AC92" s="143"/>
      <c r="AD92" s="144"/>
      <c r="AE92" s="144"/>
      <c r="AF92" s="143"/>
      <c r="AG92" s="144"/>
      <c r="AH92" s="156"/>
      <c r="AI92" s="156"/>
    </row>
    <row r="93" spans="1:35" s="145" customFormat="1" ht="35.1" customHeight="1">
      <c r="A93" s="140"/>
      <c r="B93" s="140"/>
      <c r="C93" s="405"/>
      <c r="D93" s="225"/>
      <c r="E93" s="402"/>
      <c r="F93" s="405"/>
      <c r="G93" s="140"/>
      <c r="H93" s="140"/>
      <c r="I93" s="140"/>
      <c r="J93" s="555"/>
      <c r="K93" s="555"/>
      <c r="L93" s="142"/>
      <c r="M93" s="142"/>
      <c r="N93" s="403"/>
      <c r="O93" s="141"/>
      <c r="P93" s="141"/>
      <c r="Q93" s="143"/>
      <c r="R93" s="144"/>
      <c r="S93" s="144"/>
      <c r="T93" s="143"/>
      <c r="U93" s="144"/>
      <c r="V93" s="156"/>
      <c r="W93" s="144"/>
      <c r="X93" s="144"/>
      <c r="Y93" s="144"/>
      <c r="Z93" s="143"/>
      <c r="AA93" s="144"/>
      <c r="AB93" s="144"/>
      <c r="AC93" s="143"/>
      <c r="AD93" s="144"/>
      <c r="AE93" s="144"/>
      <c r="AF93" s="143"/>
      <c r="AG93" s="144"/>
      <c r="AH93" s="156"/>
      <c r="AI93" s="156"/>
    </row>
    <row r="94" spans="1:35" s="145" customFormat="1" ht="35.1" customHeight="1">
      <c r="A94" s="140"/>
      <c r="B94" s="140"/>
      <c r="C94" s="405"/>
      <c r="D94" s="225"/>
      <c r="E94" s="402"/>
      <c r="F94" s="405"/>
      <c r="G94" s="140"/>
      <c r="H94" s="140"/>
      <c r="I94" s="140"/>
      <c r="J94" s="555"/>
      <c r="K94" s="555"/>
      <c r="L94" s="142"/>
      <c r="M94" s="142"/>
      <c r="N94" s="403"/>
      <c r="O94" s="141"/>
      <c r="P94" s="141"/>
      <c r="Q94" s="143"/>
      <c r="R94" s="144"/>
      <c r="S94" s="144"/>
      <c r="T94" s="143"/>
      <c r="U94" s="144"/>
      <c r="V94" s="156"/>
      <c r="W94" s="144"/>
      <c r="X94" s="144"/>
      <c r="Y94" s="144"/>
      <c r="Z94" s="143"/>
      <c r="AA94" s="144"/>
      <c r="AB94" s="144"/>
      <c r="AC94" s="143"/>
      <c r="AD94" s="144"/>
      <c r="AE94" s="144"/>
      <c r="AF94" s="143"/>
      <c r="AG94" s="144"/>
      <c r="AH94" s="156"/>
      <c r="AI94" s="156"/>
    </row>
    <row r="95" spans="1:35" s="145" customFormat="1" ht="35.1" customHeight="1">
      <c r="A95" s="140"/>
      <c r="B95" s="140"/>
      <c r="C95" s="405"/>
      <c r="D95" s="225"/>
      <c r="E95" s="402"/>
      <c r="F95" s="405"/>
      <c r="G95" s="140"/>
      <c r="H95" s="140"/>
      <c r="I95" s="140"/>
      <c r="J95" s="555"/>
      <c r="K95" s="555"/>
      <c r="L95" s="142"/>
      <c r="M95" s="142"/>
      <c r="N95" s="403"/>
      <c r="O95" s="141"/>
      <c r="P95" s="141"/>
      <c r="Q95" s="143"/>
      <c r="R95" s="144"/>
      <c r="S95" s="144"/>
      <c r="T95" s="143"/>
      <c r="U95" s="144"/>
      <c r="V95" s="156"/>
      <c r="W95" s="144"/>
      <c r="X95" s="144"/>
      <c r="Y95" s="144"/>
      <c r="Z95" s="143"/>
      <c r="AA95" s="144"/>
      <c r="AB95" s="144"/>
      <c r="AC95" s="143"/>
      <c r="AD95" s="144"/>
      <c r="AE95" s="144"/>
      <c r="AF95" s="143"/>
      <c r="AG95" s="144"/>
      <c r="AH95" s="156"/>
      <c r="AI95" s="156"/>
    </row>
    <row r="96" spans="1:35" s="145" customFormat="1" ht="35.1" customHeight="1">
      <c r="A96" s="140"/>
      <c r="B96" s="140"/>
      <c r="C96" s="405"/>
      <c r="D96" s="225"/>
      <c r="E96" s="402"/>
      <c r="F96" s="405"/>
      <c r="G96" s="140"/>
      <c r="H96" s="140"/>
      <c r="I96" s="140"/>
      <c r="J96" s="555"/>
      <c r="K96" s="555"/>
      <c r="L96" s="142"/>
      <c r="M96" s="142"/>
      <c r="N96" s="403"/>
      <c r="O96" s="141"/>
      <c r="P96" s="141"/>
      <c r="Q96" s="143"/>
      <c r="R96" s="144"/>
      <c r="S96" s="144"/>
      <c r="T96" s="143"/>
      <c r="U96" s="144"/>
      <c r="V96" s="156"/>
      <c r="W96" s="144"/>
      <c r="X96" s="144"/>
      <c r="Y96" s="144"/>
      <c r="Z96" s="143"/>
      <c r="AA96" s="144"/>
      <c r="AB96" s="144"/>
      <c r="AC96" s="143"/>
      <c r="AD96" s="144"/>
      <c r="AE96" s="144"/>
      <c r="AF96" s="143"/>
      <c r="AG96" s="144"/>
      <c r="AH96" s="156"/>
      <c r="AI96" s="156"/>
    </row>
    <row r="97" spans="1:35" s="145" customFormat="1" ht="35.1" customHeight="1">
      <c r="A97" s="140"/>
      <c r="B97" s="140"/>
      <c r="C97" s="405"/>
      <c r="D97" s="225"/>
      <c r="E97" s="402"/>
      <c r="F97" s="405"/>
      <c r="G97" s="140"/>
      <c r="H97" s="140"/>
      <c r="I97" s="140"/>
      <c r="J97" s="555"/>
      <c r="K97" s="555"/>
      <c r="L97" s="142"/>
      <c r="M97" s="142"/>
      <c r="N97" s="403"/>
      <c r="O97" s="141"/>
      <c r="P97" s="141"/>
      <c r="Q97" s="143"/>
      <c r="R97" s="144"/>
      <c r="S97" s="144"/>
      <c r="T97" s="143"/>
      <c r="U97" s="144"/>
      <c r="V97" s="156"/>
      <c r="W97" s="144"/>
      <c r="X97" s="144"/>
      <c r="Y97" s="144"/>
      <c r="Z97" s="143"/>
      <c r="AA97" s="144"/>
      <c r="AB97" s="144"/>
      <c r="AC97" s="143"/>
      <c r="AD97" s="144"/>
      <c r="AE97" s="144"/>
      <c r="AF97" s="143"/>
      <c r="AG97" s="144"/>
      <c r="AH97" s="156"/>
      <c r="AI97" s="156"/>
    </row>
    <row r="98" spans="1:35" s="145" customFormat="1" ht="35.1" customHeight="1">
      <c r="A98" s="140"/>
      <c r="B98" s="140"/>
      <c r="C98" s="405"/>
      <c r="D98" s="225"/>
      <c r="E98" s="402"/>
      <c r="F98" s="405"/>
      <c r="G98" s="140"/>
      <c r="H98" s="140"/>
      <c r="I98" s="140"/>
      <c r="J98" s="555"/>
      <c r="K98" s="555"/>
      <c r="L98" s="142"/>
      <c r="M98" s="142"/>
      <c r="N98" s="403"/>
      <c r="O98" s="141"/>
      <c r="P98" s="141"/>
      <c r="Q98" s="143"/>
      <c r="R98" s="144"/>
      <c r="S98" s="144"/>
      <c r="T98" s="143"/>
      <c r="U98" s="144"/>
      <c r="V98" s="156"/>
      <c r="W98" s="144"/>
      <c r="X98" s="144"/>
      <c r="Y98" s="144"/>
      <c r="Z98" s="143"/>
      <c r="AA98" s="144"/>
      <c r="AB98" s="144"/>
      <c r="AC98" s="143"/>
      <c r="AD98" s="144"/>
      <c r="AE98" s="144"/>
      <c r="AF98" s="143"/>
      <c r="AG98" s="144"/>
      <c r="AH98" s="156"/>
      <c r="AI98" s="156"/>
    </row>
    <row r="99" spans="1:35" s="145" customFormat="1" ht="35.1" customHeight="1">
      <c r="A99" s="140"/>
      <c r="B99" s="140"/>
      <c r="C99" s="405"/>
      <c r="D99" s="225"/>
      <c r="E99" s="402"/>
      <c r="F99" s="405"/>
      <c r="G99" s="140"/>
      <c r="H99" s="140"/>
      <c r="I99" s="140"/>
      <c r="J99" s="555"/>
      <c r="K99" s="555"/>
      <c r="L99" s="142"/>
      <c r="M99" s="142"/>
      <c r="N99" s="403"/>
      <c r="O99" s="141"/>
      <c r="P99" s="141"/>
      <c r="Q99" s="143"/>
      <c r="R99" s="144"/>
      <c r="S99" s="144"/>
      <c r="T99" s="143"/>
      <c r="U99" s="144"/>
      <c r="V99" s="156"/>
      <c r="W99" s="144"/>
      <c r="X99" s="144"/>
      <c r="Y99" s="144"/>
      <c r="Z99" s="143"/>
      <c r="AA99" s="144"/>
      <c r="AB99" s="144"/>
      <c r="AC99" s="143"/>
      <c r="AD99" s="144"/>
      <c r="AE99" s="144"/>
      <c r="AF99" s="143"/>
      <c r="AG99" s="144"/>
      <c r="AH99" s="156"/>
      <c r="AI99" s="156"/>
    </row>
    <row r="100" spans="1:35" s="145" customFormat="1" ht="35.1" customHeight="1">
      <c r="A100" s="140"/>
      <c r="B100" s="140"/>
      <c r="C100" s="405"/>
      <c r="D100" s="225"/>
      <c r="E100" s="402"/>
      <c r="F100" s="405"/>
      <c r="G100" s="140"/>
      <c r="H100" s="140"/>
      <c r="I100" s="140"/>
      <c r="J100" s="555"/>
      <c r="K100" s="555"/>
      <c r="L100" s="142"/>
      <c r="M100" s="142"/>
      <c r="N100" s="403"/>
      <c r="O100" s="141"/>
      <c r="P100" s="141"/>
      <c r="Q100" s="143"/>
      <c r="R100" s="144"/>
      <c r="S100" s="144"/>
      <c r="T100" s="143"/>
      <c r="U100" s="144"/>
      <c r="V100" s="156"/>
      <c r="W100" s="144"/>
      <c r="X100" s="144"/>
      <c r="Y100" s="144"/>
      <c r="Z100" s="143"/>
      <c r="AA100" s="144"/>
      <c r="AB100" s="144"/>
      <c r="AC100" s="143"/>
      <c r="AD100" s="144"/>
      <c r="AE100" s="144"/>
      <c r="AF100" s="143"/>
      <c r="AG100" s="144"/>
      <c r="AH100" s="156"/>
      <c r="AI100" s="156"/>
    </row>
    <row r="101" spans="1:35" s="145" customFormat="1" ht="35.1" customHeight="1">
      <c r="A101" s="140"/>
      <c r="B101" s="140"/>
      <c r="C101" s="405"/>
      <c r="D101" s="225"/>
      <c r="E101" s="402"/>
      <c r="F101" s="405"/>
      <c r="G101" s="140"/>
      <c r="H101" s="140"/>
      <c r="I101" s="140"/>
      <c r="J101" s="555"/>
      <c r="K101" s="555"/>
      <c r="L101" s="142"/>
      <c r="M101" s="142"/>
      <c r="N101" s="403"/>
      <c r="O101" s="141"/>
      <c r="P101" s="141"/>
      <c r="Q101" s="143"/>
      <c r="R101" s="144"/>
      <c r="S101" s="144"/>
      <c r="T101" s="143"/>
      <c r="U101" s="144"/>
      <c r="V101" s="156"/>
      <c r="W101" s="144"/>
      <c r="X101" s="144"/>
      <c r="Y101" s="144"/>
      <c r="Z101" s="143"/>
      <c r="AA101" s="144"/>
      <c r="AB101" s="144"/>
      <c r="AC101" s="143"/>
      <c r="AD101" s="144"/>
      <c r="AE101" s="144"/>
      <c r="AF101" s="143"/>
      <c r="AG101" s="144"/>
      <c r="AH101" s="156"/>
      <c r="AI101" s="156"/>
    </row>
    <row r="102" spans="1:35" s="145" customFormat="1" ht="35.1" customHeight="1">
      <c r="A102" s="140"/>
      <c r="B102" s="140"/>
      <c r="C102" s="405"/>
      <c r="D102" s="225"/>
      <c r="E102" s="402"/>
      <c r="F102" s="405"/>
      <c r="G102" s="140"/>
      <c r="H102" s="140"/>
      <c r="I102" s="140"/>
      <c r="J102" s="555"/>
      <c r="K102" s="555"/>
      <c r="L102" s="142"/>
      <c r="M102" s="142"/>
      <c r="N102" s="403"/>
      <c r="O102" s="141"/>
      <c r="P102" s="141"/>
      <c r="Q102" s="143"/>
      <c r="R102" s="144"/>
      <c r="S102" s="144"/>
      <c r="T102" s="143"/>
      <c r="U102" s="144"/>
      <c r="V102" s="156"/>
      <c r="W102" s="144"/>
      <c r="X102" s="144"/>
      <c r="Y102" s="144"/>
      <c r="Z102" s="143"/>
      <c r="AA102" s="144"/>
      <c r="AB102" s="144"/>
      <c r="AC102" s="143"/>
      <c r="AD102" s="144"/>
      <c r="AE102" s="144"/>
      <c r="AF102" s="143"/>
      <c r="AG102" s="144"/>
      <c r="AH102" s="156"/>
      <c r="AI102" s="156"/>
    </row>
    <row r="103" spans="1:35" s="145" customFormat="1" ht="35.1" customHeight="1">
      <c r="A103" s="140"/>
      <c r="B103" s="140"/>
      <c r="C103" s="405"/>
      <c r="D103" s="225"/>
      <c r="E103" s="402"/>
      <c r="F103" s="405"/>
      <c r="G103" s="140"/>
      <c r="H103" s="140"/>
      <c r="I103" s="140"/>
      <c r="J103" s="555"/>
      <c r="K103" s="555"/>
      <c r="L103" s="142"/>
      <c r="M103" s="142"/>
      <c r="N103" s="403"/>
      <c r="O103" s="141"/>
      <c r="P103" s="141"/>
      <c r="Q103" s="143"/>
      <c r="R103" s="144"/>
      <c r="S103" s="144"/>
      <c r="T103" s="143"/>
      <c r="U103" s="144"/>
      <c r="V103" s="156"/>
      <c r="W103" s="144"/>
      <c r="X103" s="144"/>
      <c r="Y103" s="144"/>
      <c r="Z103" s="143"/>
      <c r="AA103" s="144"/>
      <c r="AB103" s="144"/>
      <c r="AC103" s="143"/>
      <c r="AD103" s="144"/>
      <c r="AE103" s="144"/>
      <c r="AF103" s="143"/>
      <c r="AG103" s="144"/>
      <c r="AH103" s="156"/>
      <c r="AI103" s="156"/>
    </row>
    <row r="104" spans="1:35" s="145" customFormat="1" ht="35.1" customHeight="1">
      <c r="A104" s="140"/>
      <c r="B104" s="140"/>
      <c r="C104" s="405"/>
      <c r="D104" s="225"/>
      <c r="E104" s="402"/>
      <c r="F104" s="405"/>
      <c r="G104" s="140"/>
      <c r="H104" s="140"/>
      <c r="I104" s="140"/>
      <c r="J104" s="555"/>
      <c r="K104" s="555"/>
      <c r="L104" s="142"/>
      <c r="M104" s="142"/>
      <c r="N104" s="403"/>
      <c r="O104" s="141"/>
      <c r="P104" s="141"/>
      <c r="Q104" s="143"/>
      <c r="R104" s="144"/>
      <c r="S104" s="144"/>
      <c r="T104" s="143"/>
      <c r="U104" s="144"/>
      <c r="V104" s="156"/>
      <c r="W104" s="144"/>
      <c r="X104" s="144"/>
      <c r="Y104" s="144"/>
      <c r="Z104" s="143"/>
      <c r="AA104" s="144"/>
      <c r="AB104" s="144"/>
      <c r="AC104" s="143"/>
      <c r="AD104" s="144"/>
      <c r="AE104" s="144"/>
      <c r="AF104" s="143"/>
      <c r="AG104" s="144"/>
      <c r="AH104" s="156"/>
      <c r="AI104" s="156"/>
    </row>
    <row r="105" spans="1:35" s="145" customFormat="1" ht="35.1" customHeight="1">
      <c r="A105" s="140"/>
      <c r="B105" s="140"/>
      <c r="C105" s="405"/>
      <c r="D105" s="225"/>
      <c r="E105" s="402"/>
      <c r="F105" s="405"/>
      <c r="G105" s="140"/>
      <c r="H105" s="140"/>
      <c r="I105" s="140"/>
      <c r="J105" s="555"/>
      <c r="K105" s="555"/>
      <c r="L105" s="142"/>
      <c r="M105" s="142"/>
      <c r="N105" s="403"/>
      <c r="O105" s="141"/>
      <c r="P105" s="141"/>
      <c r="Q105" s="143"/>
      <c r="R105" s="144"/>
      <c r="S105" s="144"/>
      <c r="T105" s="143"/>
      <c r="U105" s="144"/>
      <c r="V105" s="156"/>
      <c r="W105" s="144"/>
      <c r="X105" s="144"/>
      <c r="Y105" s="144"/>
      <c r="Z105" s="143"/>
      <c r="AA105" s="144"/>
      <c r="AB105" s="144"/>
      <c r="AC105" s="143"/>
      <c r="AD105" s="144"/>
      <c r="AE105" s="144"/>
      <c r="AF105" s="143"/>
      <c r="AG105" s="144"/>
      <c r="AH105" s="156"/>
      <c r="AI105" s="156"/>
    </row>
    <row r="106" spans="1:35" s="145" customFormat="1" ht="35.1" customHeight="1">
      <c r="A106" s="140"/>
      <c r="B106" s="140"/>
      <c r="C106" s="405"/>
      <c r="D106" s="225"/>
      <c r="E106" s="402"/>
      <c r="F106" s="405"/>
      <c r="G106" s="140"/>
      <c r="H106" s="140"/>
      <c r="I106" s="140"/>
      <c r="J106" s="555"/>
      <c r="K106" s="555"/>
      <c r="L106" s="142"/>
      <c r="M106" s="142"/>
      <c r="N106" s="403"/>
      <c r="O106" s="141"/>
      <c r="P106" s="141"/>
      <c r="Q106" s="143"/>
      <c r="R106" s="144"/>
      <c r="S106" s="144"/>
      <c r="T106" s="143"/>
      <c r="U106" s="144"/>
      <c r="V106" s="156"/>
      <c r="W106" s="144"/>
      <c r="X106" s="144"/>
      <c r="Y106" s="144"/>
      <c r="Z106" s="143"/>
      <c r="AA106" s="144"/>
      <c r="AB106" s="144"/>
      <c r="AC106" s="143"/>
      <c r="AD106" s="144"/>
      <c r="AE106" s="144"/>
      <c r="AF106" s="143"/>
      <c r="AG106" s="144"/>
      <c r="AH106" s="156"/>
      <c r="AI106" s="156"/>
    </row>
    <row r="107" spans="1:35" s="145" customFormat="1" ht="35.1" customHeight="1">
      <c r="A107" s="140"/>
      <c r="B107" s="140"/>
      <c r="C107" s="405"/>
      <c r="D107" s="225"/>
      <c r="E107" s="402"/>
      <c r="F107" s="405"/>
      <c r="G107" s="140"/>
      <c r="H107" s="140"/>
      <c r="I107" s="140"/>
      <c r="J107" s="555"/>
      <c r="K107" s="555"/>
      <c r="L107" s="142"/>
      <c r="M107" s="142"/>
      <c r="N107" s="403"/>
      <c r="O107" s="141"/>
      <c r="P107" s="141"/>
      <c r="Q107" s="143"/>
      <c r="R107" s="144"/>
      <c r="S107" s="144"/>
      <c r="T107" s="143"/>
      <c r="U107" s="144"/>
      <c r="V107" s="156"/>
      <c r="W107" s="144"/>
      <c r="X107" s="144"/>
      <c r="Y107" s="144"/>
      <c r="Z107" s="143"/>
      <c r="AA107" s="144"/>
      <c r="AB107" s="144"/>
      <c r="AC107" s="143"/>
      <c r="AD107" s="144"/>
      <c r="AE107" s="144"/>
      <c r="AF107" s="143"/>
      <c r="AG107" s="144"/>
      <c r="AH107" s="156"/>
      <c r="AI107" s="156"/>
    </row>
    <row r="108" spans="1:35" s="145" customFormat="1" ht="35.1" customHeight="1">
      <c r="A108" s="140"/>
      <c r="B108" s="140"/>
      <c r="C108" s="405"/>
      <c r="D108" s="225"/>
      <c r="E108" s="402"/>
      <c r="F108" s="405"/>
      <c r="G108" s="140"/>
      <c r="H108" s="140"/>
      <c r="I108" s="140"/>
      <c r="J108" s="555"/>
      <c r="K108" s="555"/>
      <c r="L108" s="142"/>
      <c r="M108" s="142"/>
      <c r="N108" s="403"/>
      <c r="O108" s="141"/>
      <c r="P108" s="141"/>
      <c r="Q108" s="143"/>
      <c r="R108" s="144"/>
      <c r="S108" s="144"/>
      <c r="T108" s="143"/>
      <c r="U108" s="144"/>
      <c r="V108" s="156"/>
      <c r="W108" s="144"/>
      <c r="X108" s="144"/>
      <c r="Y108" s="144"/>
      <c r="Z108" s="143"/>
      <c r="AA108" s="144"/>
      <c r="AB108" s="144"/>
      <c r="AC108" s="143"/>
      <c r="AD108" s="144"/>
      <c r="AE108" s="144"/>
      <c r="AF108" s="143"/>
      <c r="AG108" s="144"/>
      <c r="AH108" s="156"/>
      <c r="AI108" s="156"/>
    </row>
    <row r="109" spans="1:35" s="145" customFormat="1" ht="35.1" customHeight="1">
      <c r="A109" s="140"/>
      <c r="B109" s="140"/>
      <c r="C109" s="405"/>
      <c r="D109" s="225"/>
      <c r="E109" s="402"/>
      <c r="F109" s="405"/>
      <c r="G109" s="140"/>
      <c r="H109" s="140"/>
      <c r="I109" s="140"/>
      <c r="J109" s="555"/>
      <c r="K109" s="555"/>
      <c r="L109" s="142"/>
      <c r="M109" s="142"/>
      <c r="N109" s="403"/>
      <c r="O109" s="141"/>
      <c r="P109" s="141"/>
      <c r="Q109" s="143"/>
      <c r="R109" s="144"/>
      <c r="S109" s="144"/>
      <c r="T109" s="143"/>
      <c r="U109" s="144"/>
      <c r="V109" s="156"/>
      <c r="W109" s="144"/>
      <c r="X109" s="144"/>
      <c r="Y109" s="144"/>
      <c r="Z109" s="143"/>
      <c r="AA109" s="144"/>
      <c r="AB109" s="144"/>
      <c r="AC109" s="143"/>
      <c r="AD109" s="144"/>
      <c r="AE109" s="144"/>
      <c r="AF109" s="143"/>
      <c r="AG109" s="144"/>
      <c r="AH109" s="156"/>
      <c r="AI109" s="156"/>
    </row>
    <row r="110" spans="1:35" s="145" customFormat="1" ht="35.1" customHeight="1">
      <c r="A110" s="140"/>
      <c r="B110" s="140"/>
      <c r="C110" s="405"/>
      <c r="D110" s="225"/>
      <c r="E110" s="402"/>
      <c r="F110" s="405"/>
      <c r="G110" s="140"/>
      <c r="H110" s="140"/>
      <c r="I110" s="140"/>
      <c r="J110" s="555"/>
      <c r="K110" s="555"/>
      <c r="L110" s="142"/>
      <c r="M110" s="142"/>
      <c r="N110" s="403"/>
      <c r="O110" s="141"/>
      <c r="P110" s="141"/>
      <c r="Q110" s="143"/>
      <c r="R110" s="144"/>
      <c r="S110" s="144"/>
      <c r="T110" s="143"/>
      <c r="U110" s="144"/>
      <c r="V110" s="156"/>
      <c r="W110" s="144"/>
      <c r="X110" s="144"/>
      <c r="Y110" s="144"/>
      <c r="Z110" s="143"/>
      <c r="AA110" s="144"/>
      <c r="AB110" s="144"/>
      <c r="AC110" s="143"/>
      <c r="AD110" s="144"/>
      <c r="AE110" s="144"/>
      <c r="AF110" s="143"/>
      <c r="AG110" s="144"/>
      <c r="AH110" s="156"/>
      <c r="AI110" s="156"/>
    </row>
    <row r="111" spans="1:35" s="145" customFormat="1" ht="35.1" customHeight="1">
      <c r="A111" s="140"/>
      <c r="B111" s="140"/>
      <c r="C111" s="405"/>
      <c r="D111" s="225"/>
      <c r="E111" s="402"/>
      <c r="F111" s="405"/>
      <c r="G111" s="140"/>
      <c r="H111" s="140"/>
      <c r="I111" s="140"/>
      <c r="J111" s="555"/>
      <c r="K111" s="555"/>
      <c r="L111" s="142"/>
      <c r="M111" s="142"/>
      <c r="N111" s="403"/>
      <c r="O111" s="141"/>
      <c r="P111" s="141"/>
      <c r="Q111" s="143"/>
      <c r="R111" s="144"/>
      <c r="S111" s="144"/>
      <c r="T111" s="143"/>
      <c r="U111" s="144"/>
      <c r="V111" s="156"/>
      <c r="W111" s="144"/>
      <c r="X111" s="144"/>
      <c r="Y111" s="144"/>
      <c r="Z111" s="143"/>
      <c r="AA111" s="144"/>
      <c r="AB111" s="144"/>
      <c r="AC111" s="143"/>
      <c r="AD111" s="144"/>
      <c r="AE111" s="144"/>
      <c r="AF111" s="143"/>
      <c r="AG111" s="144"/>
      <c r="AH111" s="156"/>
      <c r="AI111" s="156"/>
    </row>
    <row r="112" spans="1:35" s="145" customFormat="1" ht="35.1" customHeight="1">
      <c r="A112" s="140"/>
      <c r="B112" s="140"/>
      <c r="C112" s="405"/>
      <c r="D112" s="225"/>
      <c r="E112" s="402"/>
      <c r="F112" s="405"/>
      <c r="G112" s="140"/>
      <c r="H112" s="140"/>
      <c r="I112" s="140"/>
      <c r="J112" s="555"/>
      <c r="K112" s="555"/>
      <c r="L112" s="142"/>
      <c r="M112" s="142"/>
      <c r="N112" s="403"/>
      <c r="O112" s="141"/>
      <c r="P112" s="141"/>
      <c r="Q112" s="143"/>
      <c r="R112" s="144"/>
      <c r="S112" s="144"/>
      <c r="T112" s="143"/>
      <c r="U112" s="144"/>
      <c r="V112" s="156"/>
      <c r="W112" s="144"/>
      <c r="X112" s="144"/>
      <c r="Y112" s="144"/>
      <c r="Z112" s="143"/>
      <c r="AA112" s="144"/>
      <c r="AB112" s="144"/>
      <c r="AC112" s="143"/>
      <c r="AD112" s="144"/>
      <c r="AE112" s="144"/>
      <c r="AF112" s="143"/>
      <c r="AG112" s="144"/>
      <c r="AH112" s="156"/>
      <c r="AI112" s="156"/>
    </row>
    <row r="113" spans="1:35" s="145" customFormat="1" ht="35.1" customHeight="1">
      <c r="A113" s="140"/>
      <c r="B113" s="140"/>
      <c r="C113" s="405"/>
      <c r="D113" s="225"/>
      <c r="E113" s="402"/>
      <c r="F113" s="405"/>
      <c r="G113" s="140"/>
      <c r="H113" s="140"/>
      <c r="I113" s="140"/>
      <c r="J113" s="555"/>
      <c r="K113" s="555"/>
      <c r="L113" s="142"/>
      <c r="M113" s="142"/>
      <c r="N113" s="403"/>
      <c r="O113" s="141"/>
      <c r="P113" s="141"/>
      <c r="Q113" s="143"/>
      <c r="R113" s="144"/>
      <c r="S113" s="144"/>
      <c r="T113" s="143"/>
      <c r="U113" s="144"/>
      <c r="V113" s="156"/>
      <c r="W113" s="144"/>
      <c r="X113" s="144"/>
      <c r="Y113" s="144"/>
      <c r="Z113" s="143"/>
      <c r="AA113" s="144"/>
      <c r="AB113" s="144"/>
      <c r="AC113" s="143"/>
      <c r="AD113" s="144"/>
      <c r="AE113" s="144"/>
      <c r="AF113" s="143"/>
      <c r="AG113" s="144"/>
      <c r="AH113" s="156"/>
      <c r="AI113" s="156"/>
    </row>
    <row r="114" spans="1:35" s="145" customFormat="1" ht="35.1" customHeight="1">
      <c r="A114" s="140"/>
      <c r="B114" s="140"/>
      <c r="C114" s="405"/>
      <c r="D114" s="225"/>
      <c r="E114" s="402"/>
      <c r="F114" s="405"/>
      <c r="G114" s="140"/>
      <c r="H114" s="140"/>
      <c r="I114" s="140"/>
      <c r="J114" s="555"/>
      <c r="K114" s="555"/>
      <c r="L114" s="142"/>
      <c r="M114" s="142"/>
      <c r="N114" s="403"/>
      <c r="O114" s="141"/>
      <c r="P114" s="141"/>
      <c r="Q114" s="143"/>
      <c r="R114" s="144"/>
      <c r="S114" s="144"/>
      <c r="T114" s="143"/>
      <c r="U114" s="144"/>
      <c r="V114" s="156"/>
      <c r="W114" s="144"/>
      <c r="X114" s="144"/>
      <c r="Y114" s="144"/>
      <c r="Z114" s="143"/>
      <c r="AA114" s="144"/>
      <c r="AB114" s="144"/>
      <c r="AC114" s="143"/>
      <c r="AD114" s="144"/>
      <c r="AE114" s="144"/>
      <c r="AF114" s="143"/>
      <c r="AG114" s="144"/>
      <c r="AH114" s="156"/>
      <c r="AI114" s="156"/>
    </row>
    <row r="115" spans="1:35" s="145" customFormat="1" ht="35.1" customHeight="1">
      <c r="A115" s="140"/>
      <c r="B115" s="140"/>
      <c r="C115" s="405"/>
      <c r="D115" s="225"/>
      <c r="E115" s="402"/>
      <c r="F115" s="405"/>
      <c r="G115" s="140"/>
      <c r="H115" s="140"/>
      <c r="I115" s="140"/>
      <c r="J115" s="555"/>
      <c r="K115" s="555"/>
      <c r="L115" s="142"/>
      <c r="M115" s="142"/>
      <c r="N115" s="403"/>
      <c r="O115" s="141"/>
      <c r="P115" s="141"/>
      <c r="Q115" s="143"/>
      <c r="R115" s="144"/>
      <c r="S115" s="144"/>
      <c r="T115" s="143"/>
      <c r="U115" s="144"/>
      <c r="V115" s="156"/>
      <c r="W115" s="144"/>
      <c r="X115" s="144"/>
      <c r="Y115" s="144"/>
      <c r="Z115" s="143"/>
      <c r="AA115" s="144"/>
      <c r="AB115" s="144"/>
      <c r="AC115" s="143"/>
      <c r="AD115" s="144"/>
      <c r="AE115" s="144"/>
      <c r="AF115" s="143"/>
      <c r="AG115" s="144"/>
      <c r="AH115" s="156"/>
      <c r="AI115" s="156"/>
    </row>
    <row r="116" spans="1:35" s="145" customFormat="1" ht="35.1" customHeight="1">
      <c r="A116" s="140"/>
      <c r="B116" s="140"/>
      <c r="C116" s="405"/>
      <c r="D116" s="225"/>
      <c r="E116" s="402"/>
      <c r="F116" s="405"/>
      <c r="G116" s="140"/>
      <c r="H116" s="140"/>
      <c r="I116" s="140"/>
      <c r="J116" s="555"/>
      <c r="K116" s="555"/>
      <c r="L116" s="142"/>
      <c r="M116" s="142"/>
      <c r="N116" s="403"/>
      <c r="O116" s="141"/>
      <c r="P116" s="141"/>
      <c r="Q116" s="143"/>
      <c r="R116" s="144"/>
      <c r="S116" s="144"/>
      <c r="T116" s="143"/>
      <c r="U116" s="144"/>
      <c r="V116" s="156"/>
      <c r="W116" s="144"/>
      <c r="X116" s="144"/>
      <c r="Y116" s="144"/>
      <c r="Z116" s="143"/>
      <c r="AA116" s="144"/>
      <c r="AB116" s="144"/>
      <c r="AC116" s="143"/>
      <c r="AD116" s="144"/>
      <c r="AE116" s="144"/>
      <c r="AF116" s="143"/>
      <c r="AG116" s="144"/>
      <c r="AH116" s="156"/>
      <c r="AI116" s="156"/>
    </row>
    <row r="117" spans="1:35" s="145" customFormat="1" ht="35.1" customHeight="1">
      <c r="A117" s="140"/>
      <c r="B117" s="140"/>
      <c r="C117" s="405"/>
      <c r="D117" s="225"/>
      <c r="E117" s="402"/>
      <c r="F117" s="405"/>
      <c r="G117" s="140"/>
      <c r="H117" s="140"/>
      <c r="I117" s="140"/>
      <c r="J117" s="555"/>
      <c r="K117" s="555"/>
      <c r="L117" s="142"/>
      <c r="M117" s="142"/>
      <c r="N117" s="403"/>
      <c r="O117" s="141"/>
      <c r="P117" s="141"/>
      <c r="Q117" s="143"/>
      <c r="R117" s="144"/>
      <c r="S117" s="144"/>
      <c r="T117" s="143"/>
      <c r="U117" s="144"/>
      <c r="V117" s="156"/>
      <c r="W117" s="144"/>
      <c r="X117" s="144"/>
      <c r="Y117" s="144"/>
      <c r="Z117" s="143"/>
      <c r="AA117" s="144"/>
      <c r="AB117" s="144"/>
      <c r="AC117" s="143"/>
      <c r="AD117" s="144"/>
      <c r="AE117" s="144"/>
      <c r="AF117" s="143"/>
      <c r="AG117" s="144"/>
      <c r="AH117" s="156"/>
      <c r="AI117" s="156"/>
    </row>
    <row r="118" spans="1:35" s="145" customFormat="1" ht="35.1" customHeight="1">
      <c r="A118" s="140"/>
      <c r="B118" s="140"/>
      <c r="C118" s="405"/>
      <c r="D118" s="225"/>
      <c r="E118" s="402"/>
      <c r="F118" s="405"/>
      <c r="G118" s="140"/>
      <c r="H118" s="140"/>
      <c r="I118" s="140"/>
      <c r="J118" s="555"/>
      <c r="K118" s="555"/>
      <c r="L118" s="142"/>
      <c r="M118" s="142"/>
      <c r="N118" s="403"/>
      <c r="O118" s="141"/>
      <c r="P118" s="141"/>
      <c r="Q118" s="143"/>
      <c r="R118" s="144"/>
      <c r="S118" s="144"/>
      <c r="T118" s="143"/>
      <c r="U118" s="144"/>
      <c r="V118" s="156"/>
      <c r="W118" s="144"/>
      <c r="X118" s="144"/>
      <c r="Y118" s="144"/>
      <c r="Z118" s="143"/>
      <c r="AA118" s="144"/>
      <c r="AB118" s="144"/>
      <c r="AC118" s="143"/>
      <c r="AD118" s="144"/>
      <c r="AE118" s="144"/>
      <c r="AF118" s="143"/>
      <c r="AG118" s="144"/>
      <c r="AH118" s="156"/>
      <c r="AI118" s="156"/>
    </row>
    <row r="119" spans="1:35" s="145" customFormat="1" ht="35.1" customHeight="1">
      <c r="A119" s="140"/>
      <c r="B119" s="140"/>
      <c r="C119" s="405"/>
      <c r="D119" s="225"/>
      <c r="E119" s="402"/>
      <c r="F119" s="405"/>
      <c r="G119" s="140"/>
      <c r="H119" s="140"/>
      <c r="I119" s="140"/>
      <c r="J119" s="555"/>
      <c r="K119" s="555"/>
      <c r="L119" s="142"/>
      <c r="M119" s="142"/>
      <c r="N119" s="403"/>
      <c r="O119" s="141"/>
      <c r="P119" s="141"/>
      <c r="Q119" s="143"/>
      <c r="R119" s="144"/>
      <c r="S119" s="144"/>
      <c r="T119" s="143"/>
      <c r="U119" s="144"/>
      <c r="V119" s="156"/>
      <c r="W119" s="144"/>
      <c r="X119" s="144"/>
      <c r="Y119" s="144"/>
      <c r="Z119" s="143"/>
      <c r="AA119" s="144"/>
      <c r="AB119" s="144"/>
      <c r="AC119" s="143"/>
      <c r="AD119" s="144"/>
      <c r="AE119" s="144"/>
      <c r="AF119" s="143"/>
      <c r="AG119" s="144"/>
      <c r="AH119" s="156"/>
      <c r="AI119" s="156"/>
    </row>
    <row r="120" spans="1:35" s="145" customFormat="1" ht="35.1" customHeight="1">
      <c r="A120" s="140"/>
      <c r="B120" s="140"/>
      <c r="C120" s="405"/>
      <c r="D120" s="225"/>
      <c r="E120" s="402"/>
      <c r="F120" s="405"/>
      <c r="G120" s="140"/>
      <c r="H120" s="140"/>
      <c r="I120" s="140"/>
      <c r="J120" s="555"/>
      <c r="K120" s="555"/>
      <c r="L120" s="142"/>
      <c r="M120" s="142"/>
      <c r="N120" s="403"/>
      <c r="O120" s="141"/>
      <c r="P120" s="141"/>
      <c r="Q120" s="143"/>
      <c r="R120" s="144"/>
      <c r="S120" s="144"/>
      <c r="T120" s="143"/>
      <c r="U120" s="144"/>
      <c r="V120" s="156"/>
      <c r="W120" s="144"/>
      <c r="X120" s="144"/>
      <c r="Y120" s="144"/>
      <c r="Z120" s="143"/>
      <c r="AA120" s="144"/>
      <c r="AB120" s="144"/>
      <c r="AC120" s="143"/>
      <c r="AD120" s="144"/>
      <c r="AE120" s="144"/>
      <c r="AF120" s="143"/>
      <c r="AG120" s="144"/>
      <c r="AH120" s="156"/>
      <c r="AI120" s="156"/>
    </row>
    <row r="121" spans="1:35" s="145" customFormat="1" ht="35.1" customHeight="1">
      <c r="A121" s="140"/>
      <c r="B121" s="140"/>
      <c r="C121" s="405"/>
      <c r="D121" s="225"/>
      <c r="E121" s="402"/>
      <c r="F121" s="405"/>
      <c r="G121" s="140"/>
      <c r="H121" s="140"/>
      <c r="I121" s="140"/>
      <c r="J121" s="555"/>
      <c r="K121" s="555"/>
      <c r="L121" s="142"/>
      <c r="M121" s="142"/>
      <c r="N121" s="403"/>
      <c r="O121" s="141"/>
      <c r="P121" s="141"/>
      <c r="Q121" s="143"/>
      <c r="R121" s="144"/>
      <c r="S121" s="144"/>
      <c r="T121" s="143"/>
      <c r="U121" s="144"/>
      <c r="V121" s="156"/>
      <c r="W121" s="144"/>
      <c r="X121" s="144"/>
      <c r="Y121" s="144"/>
      <c r="Z121" s="143"/>
      <c r="AA121" s="144"/>
      <c r="AB121" s="144"/>
      <c r="AC121" s="143"/>
      <c r="AD121" s="144"/>
      <c r="AE121" s="144"/>
      <c r="AF121" s="143"/>
      <c r="AG121" s="144"/>
      <c r="AH121" s="156"/>
      <c r="AI121" s="156"/>
    </row>
    <row r="122" spans="1:35" s="145" customFormat="1" ht="35.1" customHeight="1">
      <c r="A122" s="140"/>
      <c r="B122" s="140"/>
      <c r="C122" s="405"/>
      <c r="D122" s="225"/>
      <c r="E122" s="402"/>
      <c r="F122" s="405"/>
      <c r="G122" s="140"/>
      <c r="H122" s="140"/>
      <c r="I122" s="140"/>
      <c r="J122" s="555"/>
      <c r="K122" s="555"/>
      <c r="L122" s="142"/>
      <c r="M122" s="142"/>
      <c r="N122" s="403"/>
      <c r="O122" s="141"/>
      <c r="P122" s="141"/>
      <c r="Q122" s="143"/>
      <c r="R122" s="144"/>
      <c r="S122" s="144"/>
      <c r="T122" s="143"/>
      <c r="U122" s="144"/>
      <c r="V122" s="156"/>
      <c r="W122" s="144"/>
      <c r="X122" s="144"/>
      <c r="Y122" s="144"/>
      <c r="Z122" s="143"/>
      <c r="AA122" s="144"/>
      <c r="AB122" s="144"/>
      <c r="AC122" s="143"/>
      <c r="AD122" s="144"/>
      <c r="AE122" s="144"/>
      <c r="AF122" s="143"/>
      <c r="AG122" s="144"/>
      <c r="AH122" s="156"/>
      <c r="AI122" s="156"/>
    </row>
    <row r="123" spans="1:35" s="145" customFormat="1" ht="35.1" customHeight="1">
      <c r="A123" s="140"/>
      <c r="B123" s="140"/>
      <c r="C123" s="405"/>
      <c r="D123" s="225"/>
      <c r="E123" s="402"/>
      <c r="F123" s="405"/>
      <c r="G123" s="140"/>
      <c r="H123" s="140"/>
      <c r="I123" s="140"/>
      <c r="J123" s="555"/>
      <c r="K123" s="555"/>
      <c r="L123" s="142"/>
      <c r="M123" s="142"/>
      <c r="N123" s="403"/>
      <c r="O123" s="141"/>
      <c r="P123" s="141"/>
      <c r="Q123" s="143"/>
      <c r="R123" s="144"/>
      <c r="S123" s="144"/>
      <c r="T123" s="143"/>
      <c r="U123" s="144"/>
      <c r="V123" s="156"/>
      <c r="W123" s="144"/>
      <c r="X123" s="144"/>
      <c r="Y123" s="144"/>
      <c r="Z123" s="143"/>
      <c r="AA123" s="144"/>
      <c r="AB123" s="144"/>
      <c r="AC123" s="143"/>
      <c r="AD123" s="144"/>
      <c r="AE123" s="144"/>
      <c r="AF123" s="143"/>
      <c r="AG123" s="144"/>
      <c r="AH123" s="156"/>
      <c r="AI123" s="156"/>
    </row>
    <row r="124" spans="1:35" s="145" customFormat="1" ht="35.1" customHeight="1">
      <c r="A124" s="140"/>
      <c r="B124" s="140"/>
      <c r="C124" s="405"/>
      <c r="D124" s="225"/>
      <c r="E124" s="402"/>
      <c r="F124" s="405"/>
      <c r="G124" s="140"/>
      <c r="H124" s="140"/>
      <c r="I124" s="140"/>
      <c r="J124" s="555"/>
      <c r="K124" s="555"/>
      <c r="L124" s="142"/>
      <c r="M124" s="142"/>
      <c r="N124" s="403"/>
      <c r="O124" s="141"/>
      <c r="P124" s="141"/>
      <c r="Q124" s="143"/>
      <c r="R124" s="144"/>
      <c r="S124" s="144"/>
      <c r="T124" s="143"/>
      <c r="U124" s="144"/>
      <c r="V124" s="156"/>
      <c r="W124" s="144"/>
      <c r="X124" s="144"/>
      <c r="Y124" s="144"/>
      <c r="Z124" s="143"/>
      <c r="AA124" s="144"/>
      <c r="AB124" s="144"/>
      <c r="AC124" s="143"/>
      <c r="AD124" s="144"/>
      <c r="AE124" s="144"/>
      <c r="AF124" s="143"/>
      <c r="AG124" s="144"/>
      <c r="AH124" s="156"/>
      <c r="AI124" s="156"/>
    </row>
    <row r="125" spans="1:35" s="145" customFormat="1" ht="35.1" customHeight="1">
      <c r="A125" s="140"/>
      <c r="B125" s="140"/>
      <c r="C125" s="405"/>
      <c r="D125" s="225"/>
      <c r="E125" s="402"/>
      <c r="F125" s="405"/>
      <c r="G125" s="140"/>
      <c r="H125" s="140"/>
      <c r="I125" s="140"/>
      <c r="J125" s="555"/>
      <c r="K125" s="555"/>
      <c r="L125" s="142"/>
      <c r="M125" s="142"/>
      <c r="N125" s="403"/>
      <c r="O125" s="141"/>
      <c r="P125" s="141"/>
      <c r="Q125" s="143"/>
      <c r="R125" s="144"/>
      <c r="S125" s="144"/>
      <c r="T125" s="143"/>
      <c r="U125" s="144"/>
      <c r="V125" s="156"/>
      <c r="W125" s="144"/>
      <c r="X125" s="144"/>
      <c r="Y125" s="144"/>
      <c r="Z125" s="143"/>
      <c r="AA125" s="144"/>
      <c r="AB125" s="144"/>
      <c r="AC125" s="143"/>
      <c r="AD125" s="144"/>
      <c r="AE125" s="144"/>
      <c r="AF125" s="143"/>
      <c r="AG125" s="144"/>
      <c r="AH125" s="156"/>
      <c r="AI125" s="156"/>
    </row>
    <row r="126" spans="1:35" s="145" customFormat="1" ht="35.1" customHeight="1">
      <c r="A126" s="140"/>
      <c r="B126" s="140"/>
      <c r="C126" s="405"/>
      <c r="D126" s="225"/>
      <c r="E126" s="402"/>
      <c r="F126" s="405"/>
      <c r="G126" s="140"/>
      <c r="H126" s="140"/>
      <c r="I126" s="140"/>
      <c r="J126" s="555"/>
      <c r="K126" s="555"/>
      <c r="L126" s="142"/>
      <c r="M126" s="142"/>
      <c r="N126" s="403"/>
      <c r="O126" s="141"/>
      <c r="P126" s="141"/>
      <c r="Q126" s="143"/>
      <c r="R126" s="144"/>
      <c r="S126" s="144"/>
      <c r="T126" s="143"/>
      <c r="U126" s="144"/>
      <c r="V126" s="156"/>
      <c r="W126" s="144"/>
      <c r="X126" s="144"/>
      <c r="Y126" s="144"/>
      <c r="Z126" s="143"/>
      <c r="AA126" s="144"/>
      <c r="AB126" s="144"/>
      <c r="AC126" s="143"/>
      <c r="AD126" s="144"/>
      <c r="AE126" s="144"/>
      <c r="AF126" s="143"/>
      <c r="AG126" s="144"/>
      <c r="AH126" s="156"/>
      <c r="AI126" s="156"/>
    </row>
    <row r="127" spans="1:35" s="145" customFormat="1" ht="35.1" customHeight="1">
      <c r="A127" s="140"/>
      <c r="B127" s="140"/>
      <c r="C127" s="405"/>
      <c r="D127" s="225"/>
      <c r="E127" s="402"/>
      <c r="F127" s="405"/>
      <c r="G127" s="140"/>
      <c r="H127" s="140"/>
      <c r="I127" s="140"/>
      <c r="J127" s="555"/>
      <c r="K127" s="555"/>
      <c r="L127" s="142"/>
      <c r="M127" s="142"/>
      <c r="N127" s="403"/>
      <c r="O127" s="141"/>
      <c r="P127" s="141"/>
      <c r="Q127" s="143"/>
      <c r="R127" s="144"/>
      <c r="S127" s="144"/>
      <c r="T127" s="143"/>
      <c r="U127" s="144"/>
      <c r="V127" s="156"/>
      <c r="W127" s="144"/>
      <c r="X127" s="144"/>
      <c r="Y127" s="144"/>
      <c r="Z127" s="143"/>
      <c r="AA127" s="144"/>
      <c r="AB127" s="144"/>
      <c r="AC127" s="143"/>
      <c r="AD127" s="144"/>
      <c r="AE127" s="144"/>
      <c r="AF127" s="143"/>
      <c r="AG127" s="144"/>
      <c r="AH127" s="156"/>
      <c r="AI127" s="156"/>
    </row>
    <row r="128" spans="1:35" s="145" customFormat="1" ht="35.1" customHeight="1">
      <c r="A128" s="140"/>
      <c r="B128" s="140"/>
      <c r="C128" s="405"/>
      <c r="D128" s="225"/>
      <c r="E128" s="402"/>
      <c r="F128" s="405"/>
      <c r="G128" s="140"/>
      <c r="H128" s="140"/>
      <c r="I128" s="140"/>
      <c r="J128" s="555"/>
      <c r="K128" s="555"/>
      <c r="L128" s="142"/>
      <c r="M128" s="142"/>
      <c r="N128" s="403"/>
      <c r="O128" s="141"/>
      <c r="P128" s="141"/>
      <c r="Q128" s="143"/>
      <c r="R128" s="144"/>
      <c r="S128" s="144"/>
      <c r="T128" s="143"/>
      <c r="U128" s="144"/>
      <c r="V128" s="156"/>
      <c r="W128" s="144"/>
      <c r="X128" s="144"/>
      <c r="Y128" s="144"/>
      <c r="Z128" s="143"/>
      <c r="AA128" s="144"/>
      <c r="AB128" s="144"/>
      <c r="AC128" s="143"/>
      <c r="AD128" s="144"/>
      <c r="AE128" s="144"/>
      <c r="AF128" s="143"/>
      <c r="AG128" s="144"/>
      <c r="AH128" s="156"/>
      <c r="AI128" s="156"/>
    </row>
    <row r="129" spans="1:35" s="145" customFormat="1" ht="35.1" customHeight="1">
      <c r="A129" s="140"/>
      <c r="B129" s="140"/>
      <c r="C129" s="405"/>
      <c r="D129" s="225"/>
      <c r="E129" s="402"/>
      <c r="F129" s="405"/>
      <c r="G129" s="140"/>
      <c r="H129" s="140"/>
      <c r="I129" s="140"/>
      <c r="J129" s="555"/>
      <c r="K129" s="555"/>
      <c r="L129" s="142"/>
      <c r="M129" s="142"/>
      <c r="N129" s="403"/>
      <c r="O129" s="141"/>
      <c r="P129" s="141"/>
      <c r="Q129" s="143"/>
      <c r="R129" s="144"/>
      <c r="S129" s="144"/>
      <c r="T129" s="143"/>
      <c r="U129" s="144"/>
      <c r="V129" s="156"/>
      <c r="W129" s="144"/>
      <c r="X129" s="144"/>
      <c r="Y129" s="144"/>
      <c r="Z129" s="143"/>
      <c r="AA129" s="144"/>
      <c r="AB129" s="144"/>
      <c r="AC129" s="143"/>
      <c r="AD129" s="144"/>
      <c r="AE129" s="144"/>
      <c r="AF129" s="143"/>
      <c r="AG129" s="144"/>
      <c r="AH129" s="156"/>
      <c r="AI129" s="156"/>
    </row>
    <row r="130" spans="1:35" s="145" customFormat="1" ht="35.1" customHeight="1">
      <c r="A130" s="140"/>
      <c r="B130" s="140"/>
      <c r="C130" s="405"/>
      <c r="D130" s="225"/>
      <c r="E130" s="402"/>
      <c r="F130" s="405"/>
      <c r="G130" s="140"/>
      <c r="H130" s="140"/>
      <c r="I130" s="140"/>
      <c r="J130" s="555"/>
      <c r="K130" s="555"/>
      <c r="L130" s="142"/>
      <c r="M130" s="142"/>
      <c r="N130" s="403"/>
      <c r="O130" s="141"/>
      <c r="P130" s="141"/>
      <c r="Q130" s="143"/>
      <c r="R130" s="144"/>
      <c r="S130" s="144"/>
      <c r="T130" s="143"/>
      <c r="U130" s="144"/>
      <c r="V130" s="156"/>
      <c r="W130" s="144"/>
      <c r="X130" s="144"/>
      <c r="Y130" s="144"/>
      <c r="Z130" s="143"/>
      <c r="AA130" s="144"/>
      <c r="AB130" s="144"/>
      <c r="AC130" s="143"/>
      <c r="AD130" s="144"/>
      <c r="AE130" s="144"/>
      <c r="AF130" s="143"/>
      <c r="AG130" s="144"/>
      <c r="AH130" s="156"/>
      <c r="AI130" s="156"/>
    </row>
    <row r="131" spans="1:35" s="145" customFormat="1" ht="35.1" customHeight="1">
      <c r="A131" s="140"/>
      <c r="B131" s="140"/>
      <c r="C131" s="405"/>
      <c r="D131" s="225"/>
      <c r="E131" s="402"/>
      <c r="F131" s="405"/>
      <c r="G131" s="140"/>
      <c r="H131" s="140"/>
      <c r="I131" s="140"/>
      <c r="J131" s="555"/>
      <c r="K131" s="555"/>
      <c r="L131" s="142"/>
      <c r="M131" s="142"/>
      <c r="N131" s="403"/>
      <c r="O131" s="141"/>
      <c r="P131" s="141"/>
      <c r="Q131" s="143"/>
      <c r="R131" s="144"/>
      <c r="S131" s="144"/>
      <c r="T131" s="143"/>
      <c r="U131" s="144"/>
      <c r="V131" s="156"/>
      <c r="W131" s="144"/>
      <c r="X131" s="144"/>
      <c r="Y131" s="144"/>
      <c r="Z131" s="143"/>
      <c r="AA131" s="144"/>
      <c r="AB131" s="144"/>
      <c r="AC131" s="143"/>
      <c r="AD131" s="144"/>
      <c r="AE131" s="144"/>
      <c r="AF131" s="143"/>
      <c r="AG131" s="144"/>
      <c r="AH131" s="156"/>
      <c r="AI131" s="156"/>
    </row>
    <row r="132" spans="1:35" s="145" customFormat="1" ht="35.1" customHeight="1">
      <c r="A132" s="140"/>
      <c r="B132" s="140"/>
      <c r="C132" s="405"/>
      <c r="D132" s="225"/>
      <c r="E132" s="402"/>
      <c r="F132" s="405"/>
      <c r="G132" s="140"/>
      <c r="H132" s="140"/>
      <c r="I132" s="140"/>
      <c r="J132" s="555"/>
      <c r="K132" s="555"/>
      <c r="L132" s="142"/>
      <c r="M132" s="142"/>
      <c r="N132" s="403"/>
      <c r="O132" s="141"/>
      <c r="P132" s="141"/>
      <c r="Q132" s="143"/>
      <c r="R132" s="144"/>
      <c r="S132" s="144"/>
      <c r="T132" s="143"/>
      <c r="U132" s="144"/>
      <c r="V132" s="156"/>
      <c r="W132" s="144"/>
      <c r="X132" s="144"/>
      <c r="Y132" s="144"/>
      <c r="Z132" s="143"/>
      <c r="AA132" s="144"/>
      <c r="AB132" s="144"/>
      <c r="AC132" s="143"/>
      <c r="AD132" s="144"/>
      <c r="AE132" s="144"/>
      <c r="AF132" s="143"/>
      <c r="AG132" s="144"/>
      <c r="AH132" s="156"/>
      <c r="AI132" s="156"/>
    </row>
    <row r="133" spans="1:35" s="145" customFormat="1" ht="35.1" customHeight="1">
      <c r="A133" s="140"/>
      <c r="B133" s="140"/>
      <c r="C133" s="405"/>
      <c r="D133" s="225"/>
      <c r="E133" s="402"/>
      <c r="F133" s="405"/>
      <c r="G133" s="140"/>
      <c r="H133" s="140"/>
      <c r="I133" s="140"/>
      <c r="J133" s="555"/>
      <c r="K133" s="555"/>
      <c r="L133" s="142"/>
      <c r="M133" s="142"/>
      <c r="N133" s="403"/>
      <c r="O133" s="141"/>
      <c r="P133" s="141"/>
      <c r="Q133" s="143"/>
      <c r="R133" s="144"/>
      <c r="S133" s="144"/>
      <c r="T133" s="143"/>
      <c r="U133" s="144"/>
      <c r="V133" s="156"/>
      <c r="W133" s="144"/>
      <c r="X133" s="144"/>
      <c r="Y133" s="144"/>
      <c r="Z133" s="143"/>
      <c r="AA133" s="144"/>
      <c r="AB133" s="144"/>
      <c r="AC133" s="143"/>
      <c r="AD133" s="144"/>
      <c r="AE133" s="144"/>
      <c r="AF133" s="143"/>
      <c r="AG133" s="144"/>
      <c r="AH133" s="156"/>
      <c r="AI133" s="156"/>
    </row>
    <row r="134" spans="1:35" s="145" customFormat="1" ht="35.1" customHeight="1">
      <c r="A134" s="140"/>
      <c r="B134" s="140"/>
      <c r="C134" s="405"/>
      <c r="D134" s="225"/>
      <c r="E134" s="402"/>
      <c r="F134" s="405"/>
      <c r="G134" s="140"/>
      <c r="H134" s="140"/>
      <c r="I134" s="140"/>
      <c r="J134" s="555"/>
      <c r="K134" s="555"/>
      <c r="L134" s="142"/>
      <c r="M134" s="142"/>
      <c r="N134" s="403"/>
      <c r="O134" s="141"/>
      <c r="P134" s="141"/>
      <c r="Q134" s="143"/>
      <c r="R134" s="144"/>
      <c r="S134" s="144"/>
      <c r="T134" s="143"/>
      <c r="U134" s="144"/>
      <c r="V134" s="156"/>
      <c r="W134" s="144"/>
      <c r="X134" s="144"/>
      <c r="Y134" s="144"/>
      <c r="Z134" s="143"/>
      <c r="AA134" s="144"/>
      <c r="AB134" s="144"/>
      <c r="AC134" s="143"/>
      <c r="AD134" s="144"/>
      <c r="AE134" s="144"/>
      <c r="AF134" s="143"/>
      <c r="AG134" s="144"/>
      <c r="AH134" s="156"/>
      <c r="AI134" s="156"/>
    </row>
    <row r="135" spans="1:35" s="145" customFormat="1" ht="35.1" customHeight="1">
      <c r="A135" s="140"/>
      <c r="B135" s="140"/>
      <c r="C135" s="405"/>
      <c r="D135" s="225"/>
      <c r="E135" s="402"/>
      <c r="F135" s="405"/>
      <c r="G135" s="140"/>
      <c r="H135" s="140"/>
      <c r="I135" s="140"/>
      <c r="J135" s="555"/>
      <c r="K135" s="555"/>
      <c r="L135" s="142"/>
      <c r="M135" s="142"/>
      <c r="N135" s="403"/>
      <c r="O135" s="141"/>
      <c r="P135" s="141"/>
      <c r="Q135" s="143"/>
      <c r="R135" s="144"/>
      <c r="S135" s="144"/>
      <c r="T135" s="143"/>
      <c r="U135" s="144"/>
      <c r="V135" s="156"/>
      <c r="W135" s="144"/>
      <c r="X135" s="144"/>
      <c r="Y135" s="144"/>
      <c r="Z135" s="143"/>
      <c r="AA135" s="144"/>
      <c r="AB135" s="144"/>
      <c r="AC135" s="143"/>
      <c r="AD135" s="144"/>
      <c r="AE135" s="144"/>
      <c r="AF135" s="143"/>
      <c r="AG135" s="144"/>
      <c r="AH135" s="156"/>
      <c r="AI135" s="156"/>
    </row>
    <row r="136" spans="1:35" s="145" customFormat="1" ht="35.1" customHeight="1">
      <c r="A136" s="140"/>
      <c r="B136" s="140"/>
      <c r="C136" s="405"/>
      <c r="D136" s="225"/>
      <c r="E136" s="402"/>
      <c r="F136" s="405"/>
      <c r="G136" s="140"/>
      <c r="H136" s="140"/>
      <c r="I136" s="140"/>
      <c r="J136" s="555"/>
      <c r="K136" s="555"/>
      <c r="L136" s="142"/>
      <c r="M136" s="142"/>
      <c r="N136" s="403"/>
      <c r="O136" s="141"/>
      <c r="P136" s="141"/>
      <c r="Q136" s="143"/>
      <c r="R136" s="144"/>
      <c r="S136" s="144"/>
      <c r="T136" s="143"/>
      <c r="U136" s="144"/>
      <c r="V136" s="156"/>
      <c r="W136" s="144"/>
      <c r="X136" s="144"/>
      <c r="Y136" s="144"/>
      <c r="Z136" s="143"/>
      <c r="AA136" s="144"/>
      <c r="AB136" s="144"/>
      <c r="AC136" s="143"/>
      <c r="AD136" s="144"/>
      <c r="AE136" s="144"/>
      <c r="AF136" s="143"/>
      <c r="AG136" s="144"/>
      <c r="AH136" s="156"/>
      <c r="AI136" s="156"/>
    </row>
    <row r="137" spans="1:35" s="145" customFormat="1" ht="35.1" customHeight="1">
      <c r="A137" s="140"/>
      <c r="B137" s="140"/>
      <c r="C137" s="405"/>
      <c r="D137" s="225"/>
      <c r="E137" s="402"/>
      <c r="F137" s="405"/>
      <c r="G137" s="140"/>
      <c r="H137" s="140"/>
      <c r="I137" s="140"/>
      <c r="J137" s="555"/>
      <c r="K137" s="555"/>
      <c r="L137" s="142"/>
      <c r="M137" s="142"/>
      <c r="N137" s="403"/>
      <c r="O137" s="141"/>
      <c r="P137" s="141"/>
      <c r="Q137" s="143"/>
      <c r="R137" s="144"/>
      <c r="S137" s="144"/>
      <c r="T137" s="143"/>
      <c r="U137" s="144"/>
      <c r="V137" s="156"/>
      <c r="W137" s="144"/>
      <c r="X137" s="144"/>
      <c r="Y137" s="144"/>
      <c r="Z137" s="143"/>
      <c r="AA137" s="144"/>
      <c r="AB137" s="144"/>
      <c r="AC137" s="143"/>
      <c r="AD137" s="144"/>
      <c r="AE137" s="144"/>
      <c r="AF137" s="143"/>
      <c r="AG137" s="144"/>
      <c r="AH137" s="156"/>
      <c r="AI137" s="156"/>
    </row>
    <row r="138" spans="1:35" s="145" customFormat="1" ht="35.1" customHeight="1">
      <c r="A138" s="140"/>
      <c r="B138" s="140"/>
      <c r="C138" s="405"/>
      <c r="D138" s="225"/>
      <c r="E138" s="402"/>
      <c r="F138" s="405"/>
      <c r="G138" s="140"/>
      <c r="H138" s="140"/>
      <c r="I138" s="140"/>
      <c r="J138" s="555"/>
      <c r="K138" s="555"/>
      <c r="L138" s="142"/>
      <c r="M138" s="142"/>
      <c r="N138" s="403"/>
      <c r="O138" s="141"/>
      <c r="P138" s="141"/>
      <c r="Q138" s="143"/>
      <c r="R138" s="144"/>
      <c r="S138" s="144"/>
      <c r="T138" s="143"/>
      <c r="U138" s="144"/>
      <c r="V138" s="156"/>
      <c r="W138" s="144"/>
      <c r="X138" s="144"/>
      <c r="Y138" s="144"/>
      <c r="Z138" s="143"/>
      <c r="AA138" s="144"/>
      <c r="AB138" s="144"/>
      <c r="AC138" s="143"/>
      <c r="AD138" s="144"/>
      <c r="AE138" s="144"/>
      <c r="AF138" s="143"/>
      <c r="AG138" s="144"/>
      <c r="AH138" s="156"/>
      <c r="AI138" s="156"/>
    </row>
    <row r="139" spans="1:35" s="145" customFormat="1" ht="35.1" customHeight="1">
      <c r="A139" s="140"/>
      <c r="B139" s="140"/>
      <c r="C139" s="405"/>
      <c r="D139" s="225"/>
      <c r="E139" s="402"/>
      <c r="F139" s="405"/>
      <c r="G139" s="140"/>
      <c r="H139" s="140"/>
      <c r="I139" s="140"/>
      <c r="J139" s="555"/>
      <c r="K139" s="555"/>
      <c r="L139" s="142"/>
      <c r="M139" s="142"/>
      <c r="N139" s="403"/>
      <c r="O139" s="141"/>
      <c r="P139" s="141"/>
      <c r="Q139" s="143"/>
      <c r="R139" s="144"/>
      <c r="S139" s="144"/>
      <c r="T139" s="143"/>
      <c r="U139" s="144"/>
      <c r="V139" s="156"/>
      <c r="W139" s="144"/>
      <c r="X139" s="144"/>
      <c r="Y139" s="144"/>
      <c r="Z139" s="143"/>
      <c r="AA139" s="144"/>
      <c r="AB139" s="144"/>
      <c r="AC139" s="143"/>
      <c r="AD139" s="144"/>
      <c r="AE139" s="144"/>
      <c r="AF139" s="143"/>
      <c r="AG139" s="144"/>
      <c r="AH139" s="156"/>
      <c r="AI139" s="156"/>
    </row>
    <row r="140" spans="1:35" s="145" customFormat="1" ht="35.1" customHeight="1">
      <c r="A140" s="140"/>
      <c r="B140" s="140"/>
      <c r="C140" s="405"/>
      <c r="D140" s="225"/>
      <c r="E140" s="402"/>
      <c r="F140" s="405"/>
      <c r="G140" s="140"/>
      <c r="H140" s="140"/>
      <c r="I140" s="140"/>
      <c r="J140" s="555"/>
      <c r="K140" s="555"/>
      <c r="L140" s="142"/>
      <c r="M140" s="142"/>
      <c r="N140" s="403"/>
      <c r="O140" s="141"/>
      <c r="P140" s="141"/>
      <c r="Q140" s="143"/>
      <c r="R140" s="144"/>
      <c r="S140" s="144"/>
      <c r="T140" s="143"/>
      <c r="U140" s="144"/>
      <c r="V140" s="156"/>
      <c r="W140" s="144"/>
      <c r="X140" s="144"/>
      <c r="Y140" s="144"/>
      <c r="Z140" s="143"/>
      <c r="AA140" s="144"/>
      <c r="AB140" s="144"/>
      <c r="AC140" s="143"/>
      <c r="AD140" s="144"/>
      <c r="AE140" s="144"/>
      <c r="AF140" s="143"/>
      <c r="AG140" s="144"/>
      <c r="AH140" s="156"/>
      <c r="AI140" s="156"/>
    </row>
    <row r="141" spans="1:35" s="145" customFormat="1" ht="35.1" customHeight="1">
      <c r="A141" s="140"/>
      <c r="B141" s="140"/>
      <c r="C141" s="405"/>
      <c r="D141" s="225"/>
      <c r="E141" s="402"/>
      <c r="F141" s="405"/>
      <c r="G141" s="140"/>
      <c r="H141" s="140"/>
      <c r="I141" s="140"/>
      <c r="J141" s="555"/>
      <c r="K141" s="555"/>
      <c r="L141" s="142"/>
      <c r="M141" s="142"/>
      <c r="N141" s="403"/>
      <c r="O141" s="141"/>
      <c r="P141" s="141"/>
      <c r="Q141" s="143"/>
      <c r="R141" s="144"/>
      <c r="S141" s="144"/>
      <c r="T141" s="143"/>
      <c r="U141" s="144"/>
      <c r="V141" s="156"/>
      <c r="W141" s="144"/>
      <c r="X141" s="144"/>
      <c r="Y141" s="144"/>
      <c r="Z141" s="143"/>
      <c r="AA141" s="144"/>
      <c r="AB141" s="144"/>
      <c r="AC141" s="143"/>
      <c r="AD141" s="144"/>
      <c r="AE141" s="144"/>
      <c r="AF141" s="143"/>
      <c r="AG141" s="144"/>
      <c r="AH141" s="156"/>
      <c r="AI141" s="156"/>
    </row>
    <row r="142" spans="1:35" s="145" customFormat="1" ht="35.1" customHeight="1">
      <c r="A142" s="140"/>
      <c r="B142" s="140"/>
      <c r="C142" s="405"/>
      <c r="D142" s="225"/>
      <c r="E142" s="402"/>
      <c r="F142" s="405"/>
      <c r="G142" s="140"/>
      <c r="H142" s="140"/>
      <c r="I142" s="140"/>
      <c r="J142" s="555"/>
      <c r="K142" s="555"/>
      <c r="L142" s="142"/>
      <c r="M142" s="142"/>
      <c r="N142" s="403"/>
      <c r="O142" s="141"/>
      <c r="P142" s="141"/>
      <c r="Q142" s="143"/>
      <c r="R142" s="144"/>
      <c r="S142" s="144"/>
      <c r="T142" s="143"/>
      <c r="U142" s="144"/>
      <c r="V142" s="156"/>
      <c r="W142" s="144"/>
      <c r="X142" s="144"/>
      <c r="Y142" s="144"/>
      <c r="Z142" s="143"/>
      <c r="AA142" s="144"/>
      <c r="AB142" s="144"/>
      <c r="AC142" s="143"/>
      <c r="AD142" s="144"/>
      <c r="AE142" s="144"/>
      <c r="AF142" s="143"/>
      <c r="AG142" s="144"/>
      <c r="AH142" s="156"/>
      <c r="AI142" s="156"/>
    </row>
    <row r="143" spans="1:35" s="145" customFormat="1" ht="35.1" customHeight="1">
      <c r="A143" s="140"/>
      <c r="B143" s="140"/>
      <c r="C143" s="405"/>
      <c r="D143" s="225"/>
      <c r="E143" s="402"/>
      <c r="F143" s="405"/>
      <c r="G143" s="140"/>
      <c r="H143" s="140"/>
      <c r="I143" s="140"/>
      <c r="J143" s="555"/>
      <c r="K143" s="555"/>
      <c r="L143" s="142"/>
      <c r="M143" s="142"/>
      <c r="N143" s="403"/>
      <c r="O143" s="141"/>
      <c r="P143" s="141"/>
      <c r="Q143" s="143"/>
      <c r="R143" s="144"/>
      <c r="S143" s="144"/>
      <c r="T143" s="143"/>
      <c r="U143" s="144"/>
      <c r="V143" s="156"/>
      <c r="W143" s="144"/>
      <c r="X143" s="144"/>
      <c r="Y143" s="144"/>
      <c r="Z143" s="143"/>
      <c r="AA143" s="144"/>
      <c r="AB143" s="144"/>
      <c r="AC143" s="143"/>
      <c r="AD143" s="144"/>
      <c r="AE143" s="144"/>
      <c r="AF143" s="143"/>
      <c r="AG143" s="144"/>
      <c r="AH143" s="156"/>
      <c r="AI143" s="156"/>
    </row>
    <row r="144" spans="1:35" s="145" customFormat="1" ht="35.1" customHeight="1">
      <c r="A144" s="140"/>
      <c r="B144" s="140"/>
      <c r="C144" s="405"/>
      <c r="D144" s="225"/>
      <c r="E144" s="402"/>
      <c r="F144" s="405"/>
      <c r="G144" s="140"/>
      <c r="H144" s="140"/>
      <c r="I144" s="140"/>
      <c r="J144" s="555"/>
      <c r="K144" s="555"/>
      <c r="L144" s="142"/>
      <c r="M144" s="142"/>
      <c r="N144" s="403"/>
      <c r="O144" s="141"/>
      <c r="P144" s="141"/>
      <c r="Q144" s="143"/>
      <c r="R144" s="144"/>
      <c r="S144" s="144"/>
      <c r="T144" s="143"/>
      <c r="U144" s="144"/>
      <c r="V144" s="156"/>
      <c r="W144" s="144"/>
      <c r="X144" s="144"/>
      <c r="Y144" s="144"/>
      <c r="Z144" s="143"/>
      <c r="AA144" s="144"/>
      <c r="AB144" s="144"/>
      <c r="AC144" s="143"/>
      <c r="AD144" s="144"/>
      <c r="AE144" s="144"/>
      <c r="AF144" s="143"/>
      <c r="AG144" s="144"/>
      <c r="AH144" s="156"/>
      <c r="AI144" s="156"/>
    </row>
    <row r="145" spans="1:35" s="145" customFormat="1" ht="35.1" customHeight="1">
      <c r="A145" s="140"/>
      <c r="B145" s="140"/>
      <c r="C145" s="405"/>
      <c r="D145" s="225"/>
      <c r="E145" s="402"/>
      <c r="F145" s="405"/>
      <c r="G145" s="140"/>
      <c r="H145" s="140"/>
      <c r="I145" s="140"/>
      <c r="J145" s="555"/>
      <c r="K145" s="555"/>
      <c r="L145" s="142"/>
      <c r="M145" s="142"/>
      <c r="N145" s="403"/>
      <c r="O145" s="141"/>
      <c r="P145" s="141"/>
      <c r="Q145" s="143"/>
      <c r="R145" s="144"/>
      <c r="S145" s="144"/>
      <c r="T145" s="143"/>
      <c r="U145" s="144"/>
      <c r="V145" s="156"/>
      <c r="W145" s="144"/>
      <c r="X145" s="144"/>
      <c r="Y145" s="144"/>
      <c r="Z145" s="143"/>
      <c r="AA145" s="144"/>
      <c r="AB145" s="144"/>
      <c r="AC145" s="143"/>
      <c r="AD145" s="144"/>
      <c r="AE145" s="144"/>
      <c r="AF145" s="143"/>
      <c r="AG145" s="144"/>
      <c r="AH145" s="156"/>
      <c r="AI145" s="156"/>
    </row>
    <row r="146" spans="1:35" s="145" customFormat="1" ht="35.1" customHeight="1">
      <c r="A146" s="140"/>
      <c r="B146" s="140"/>
      <c r="C146" s="405"/>
      <c r="D146" s="225"/>
      <c r="E146" s="402"/>
      <c r="F146" s="405"/>
      <c r="G146" s="140"/>
      <c r="H146" s="140"/>
      <c r="I146" s="140"/>
      <c r="J146" s="555"/>
      <c r="K146" s="555"/>
      <c r="L146" s="142"/>
      <c r="M146" s="142"/>
      <c r="N146" s="403"/>
      <c r="O146" s="141"/>
      <c r="P146" s="141"/>
      <c r="Q146" s="143"/>
      <c r="R146" s="144"/>
      <c r="S146" s="144"/>
      <c r="T146" s="143"/>
      <c r="U146" s="144"/>
      <c r="V146" s="156"/>
      <c r="W146" s="144"/>
      <c r="X146" s="144"/>
      <c r="Y146" s="144"/>
      <c r="Z146" s="143"/>
      <c r="AA146" s="144"/>
      <c r="AB146" s="144"/>
      <c r="AC146" s="143"/>
      <c r="AD146" s="144"/>
      <c r="AE146" s="144"/>
      <c r="AF146" s="143"/>
      <c r="AG146" s="144"/>
      <c r="AH146" s="156"/>
      <c r="AI146" s="156"/>
    </row>
    <row r="147" spans="1:35" s="145" customFormat="1" ht="35.1" customHeight="1">
      <c r="A147" s="140"/>
      <c r="B147" s="140"/>
      <c r="C147" s="405"/>
      <c r="D147" s="225"/>
      <c r="E147" s="402"/>
      <c r="F147" s="405"/>
      <c r="G147" s="140"/>
      <c r="H147" s="140"/>
      <c r="I147" s="140"/>
      <c r="J147" s="555"/>
      <c r="K147" s="555"/>
      <c r="L147" s="142"/>
      <c r="M147" s="142"/>
      <c r="N147" s="403"/>
      <c r="O147" s="141"/>
      <c r="P147" s="141"/>
      <c r="Q147" s="143"/>
      <c r="R147" s="144"/>
      <c r="S147" s="144"/>
      <c r="T147" s="143"/>
      <c r="U147" s="144"/>
      <c r="V147" s="156"/>
      <c r="W147" s="144"/>
      <c r="X147" s="144"/>
      <c r="Y147" s="144"/>
      <c r="Z147" s="143"/>
      <c r="AA147" s="144"/>
      <c r="AB147" s="144"/>
      <c r="AC147" s="143"/>
      <c r="AD147" s="144"/>
      <c r="AE147" s="144"/>
      <c r="AF147" s="143"/>
      <c r="AG147" s="144"/>
      <c r="AH147" s="156"/>
      <c r="AI147" s="156"/>
    </row>
    <row r="148" spans="1:35" s="145" customFormat="1" ht="35.1" customHeight="1">
      <c r="A148" s="140"/>
      <c r="B148" s="140"/>
      <c r="C148" s="405"/>
      <c r="D148" s="225"/>
      <c r="E148" s="402"/>
      <c r="F148" s="405"/>
      <c r="G148" s="140"/>
      <c r="H148" s="140"/>
      <c r="I148" s="140"/>
      <c r="J148" s="555"/>
      <c r="K148" s="555"/>
      <c r="L148" s="142"/>
      <c r="M148" s="142"/>
      <c r="N148" s="403"/>
      <c r="O148" s="141"/>
      <c r="P148" s="141"/>
      <c r="Q148" s="143"/>
      <c r="R148" s="144"/>
      <c r="S148" s="144"/>
      <c r="T148" s="143"/>
      <c r="U148" s="144"/>
      <c r="V148" s="156"/>
      <c r="W148" s="144"/>
      <c r="X148" s="144"/>
      <c r="Y148" s="144"/>
      <c r="Z148" s="143"/>
      <c r="AA148" s="144"/>
      <c r="AB148" s="144"/>
      <c r="AC148" s="143"/>
      <c r="AD148" s="144"/>
      <c r="AE148" s="144"/>
      <c r="AF148" s="143"/>
      <c r="AG148" s="144"/>
      <c r="AH148" s="156"/>
      <c r="AI148" s="156"/>
    </row>
    <row r="149" spans="1:35" s="145" customFormat="1" ht="35.1" customHeight="1">
      <c r="A149" s="140"/>
      <c r="B149" s="140"/>
      <c r="C149" s="405"/>
      <c r="D149" s="225"/>
      <c r="E149" s="402"/>
      <c r="F149" s="405"/>
      <c r="G149" s="140"/>
      <c r="H149" s="140"/>
      <c r="I149" s="140"/>
      <c r="J149" s="555"/>
      <c r="K149" s="555"/>
      <c r="L149" s="142"/>
      <c r="M149" s="142"/>
      <c r="N149" s="403"/>
      <c r="O149" s="141"/>
      <c r="P149" s="141"/>
      <c r="Q149" s="143"/>
      <c r="R149" s="144"/>
      <c r="S149" s="144"/>
      <c r="T149" s="143"/>
      <c r="U149" s="144"/>
      <c r="V149" s="156"/>
      <c r="W149" s="144"/>
      <c r="X149" s="144"/>
      <c r="Y149" s="144"/>
      <c r="Z149" s="143"/>
      <c r="AA149" s="144"/>
      <c r="AB149" s="144"/>
      <c r="AC149" s="143"/>
      <c r="AD149" s="144"/>
      <c r="AE149" s="144"/>
      <c r="AF149" s="143"/>
      <c r="AG149" s="144"/>
      <c r="AH149" s="156"/>
      <c r="AI149" s="156"/>
    </row>
    <row r="150" spans="1:35" s="145" customFormat="1" ht="35.1" customHeight="1">
      <c r="A150" s="140"/>
      <c r="B150" s="140"/>
      <c r="C150" s="405"/>
      <c r="D150" s="225"/>
      <c r="E150" s="402"/>
      <c r="F150" s="405"/>
      <c r="G150" s="140"/>
      <c r="H150" s="140"/>
      <c r="I150" s="140"/>
      <c r="J150" s="555"/>
      <c r="K150" s="555"/>
      <c r="L150" s="142"/>
      <c r="M150" s="142"/>
      <c r="N150" s="403"/>
      <c r="O150" s="141"/>
      <c r="P150" s="141"/>
      <c r="Q150" s="143"/>
      <c r="R150" s="144"/>
      <c r="S150" s="144"/>
      <c r="T150" s="143"/>
      <c r="U150" s="144"/>
      <c r="V150" s="156"/>
      <c r="W150" s="144"/>
      <c r="X150" s="144"/>
      <c r="Y150" s="144"/>
      <c r="Z150" s="143"/>
      <c r="AA150" s="144"/>
      <c r="AB150" s="144"/>
      <c r="AC150" s="143"/>
      <c r="AD150" s="144"/>
      <c r="AE150" s="144"/>
      <c r="AF150" s="143"/>
      <c r="AG150" s="144"/>
      <c r="AH150" s="156"/>
      <c r="AI150" s="156"/>
    </row>
    <row r="151" spans="1:35" s="145" customFormat="1" ht="35.1" customHeight="1">
      <c r="A151" s="140"/>
      <c r="B151" s="140"/>
      <c r="C151" s="405"/>
      <c r="D151" s="225"/>
      <c r="E151" s="402"/>
      <c r="F151" s="405"/>
      <c r="G151" s="140"/>
      <c r="H151" s="140"/>
      <c r="I151" s="140"/>
      <c r="J151" s="555"/>
      <c r="K151" s="555"/>
      <c r="L151" s="142"/>
      <c r="M151" s="142"/>
      <c r="N151" s="403"/>
      <c r="O151" s="141"/>
      <c r="P151" s="141"/>
      <c r="Q151" s="143"/>
      <c r="R151" s="144"/>
      <c r="S151" s="144"/>
      <c r="T151" s="143"/>
      <c r="U151" s="144"/>
      <c r="V151" s="156"/>
      <c r="W151" s="144"/>
      <c r="X151" s="144"/>
      <c r="Y151" s="144"/>
      <c r="Z151" s="143"/>
      <c r="AA151" s="144"/>
      <c r="AB151" s="144"/>
      <c r="AC151" s="143"/>
      <c r="AD151" s="144"/>
      <c r="AE151" s="144"/>
      <c r="AF151" s="143"/>
      <c r="AG151" s="144"/>
      <c r="AH151" s="156"/>
      <c r="AI151" s="156"/>
    </row>
    <row r="152" spans="1:35" s="145" customFormat="1" ht="35.1" customHeight="1">
      <c r="A152" s="140"/>
      <c r="B152" s="140"/>
      <c r="C152" s="405"/>
      <c r="D152" s="225"/>
      <c r="E152" s="402"/>
      <c r="F152" s="405"/>
      <c r="G152" s="140"/>
      <c r="H152" s="140"/>
      <c r="I152" s="140"/>
      <c r="J152" s="555"/>
      <c r="K152" s="555"/>
      <c r="L152" s="142"/>
      <c r="M152" s="142"/>
      <c r="N152" s="403"/>
      <c r="O152" s="141"/>
      <c r="P152" s="141"/>
      <c r="Q152" s="143"/>
      <c r="R152" s="144"/>
      <c r="S152" s="144"/>
      <c r="T152" s="143"/>
      <c r="U152" s="144"/>
      <c r="V152" s="156"/>
      <c r="W152" s="144"/>
      <c r="X152" s="144"/>
      <c r="Y152" s="144"/>
      <c r="Z152" s="143"/>
      <c r="AA152" s="144"/>
      <c r="AB152" s="144"/>
      <c r="AC152" s="143"/>
      <c r="AD152" s="144"/>
      <c r="AE152" s="144"/>
      <c r="AF152" s="143"/>
      <c r="AG152" s="144"/>
      <c r="AH152" s="156"/>
      <c r="AI152" s="156"/>
    </row>
    <row r="153" spans="1:35" s="145" customFormat="1" ht="35.1" customHeight="1">
      <c r="A153" s="140"/>
      <c r="B153" s="140"/>
      <c r="C153" s="405"/>
      <c r="D153" s="225"/>
      <c r="E153" s="402"/>
      <c r="F153" s="405"/>
      <c r="G153" s="140"/>
      <c r="H153" s="140"/>
      <c r="I153" s="140"/>
      <c r="J153" s="555"/>
      <c r="K153" s="555"/>
      <c r="L153" s="142"/>
      <c r="M153" s="142"/>
      <c r="N153" s="403"/>
      <c r="O153" s="141"/>
      <c r="P153" s="141"/>
      <c r="Q153" s="143"/>
      <c r="R153" s="144"/>
      <c r="S153" s="144"/>
      <c r="T153" s="143"/>
      <c r="U153" s="144"/>
      <c r="V153" s="156"/>
      <c r="W153" s="144"/>
      <c r="X153" s="144"/>
      <c r="Y153" s="144"/>
      <c r="Z153" s="143"/>
      <c r="AA153" s="144"/>
      <c r="AB153" s="144"/>
      <c r="AC153" s="143"/>
      <c r="AD153" s="144"/>
      <c r="AE153" s="144"/>
      <c r="AF153" s="143"/>
      <c r="AG153" s="144"/>
      <c r="AH153" s="156"/>
      <c r="AI153" s="156"/>
    </row>
    <row r="154" spans="1:35" s="145" customFormat="1" ht="35.1" customHeight="1">
      <c r="A154" s="140"/>
      <c r="B154" s="140"/>
      <c r="C154" s="405"/>
      <c r="D154" s="225"/>
      <c r="E154" s="402"/>
      <c r="F154" s="405"/>
      <c r="G154" s="140"/>
      <c r="H154" s="140"/>
      <c r="I154" s="140"/>
      <c r="J154" s="555"/>
      <c r="K154" s="555"/>
      <c r="L154" s="142"/>
      <c r="M154" s="142"/>
      <c r="N154" s="403"/>
      <c r="O154" s="141"/>
      <c r="P154" s="141"/>
      <c r="Q154" s="143"/>
      <c r="R154" s="144"/>
      <c r="S154" s="144"/>
      <c r="T154" s="143"/>
      <c r="U154" s="144"/>
      <c r="V154" s="156"/>
      <c r="W154" s="144"/>
      <c r="X154" s="144"/>
      <c r="Y154" s="144"/>
      <c r="Z154" s="143"/>
      <c r="AA154" s="144"/>
      <c r="AB154" s="144"/>
      <c r="AC154" s="143"/>
      <c r="AD154" s="144"/>
      <c r="AE154" s="144"/>
      <c r="AF154" s="143"/>
      <c r="AG154" s="144"/>
      <c r="AH154" s="156"/>
      <c r="AI154" s="156"/>
    </row>
    <row r="155" spans="1:35" s="145" customFormat="1" ht="35.1" customHeight="1">
      <c r="A155" s="140"/>
      <c r="B155" s="140"/>
      <c r="C155" s="405"/>
      <c r="D155" s="225"/>
      <c r="E155" s="402"/>
      <c r="F155" s="405"/>
      <c r="G155" s="140"/>
      <c r="H155" s="140"/>
      <c r="I155" s="140"/>
      <c r="J155" s="555"/>
      <c r="K155" s="555"/>
      <c r="L155" s="142"/>
      <c r="M155" s="142"/>
      <c r="N155" s="403"/>
      <c r="O155" s="141"/>
      <c r="P155" s="141"/>
      <c r="Q155" s="143"/>
      <c r="R155" s="144"/>
      <c r="S155" s="144"/>
      <c r="T155" s="143"/>
      <c r="U155" s="144"/>
      <c r="V155" s="156"/>
      <c r="W155" s="144"/>
      <c r="X155" s="144"/>
      <c r="Y155" s="144"/>
      <c r="Z155" s="143"/>
      <c r="AA155" s="144"/>
      <c r="AB155" s="144"/>
      <c r="AC155" s="143"/>
      <c r="AD155" s="144"/>
      <c r="AE155" s="144"/>
      <c r="AF155" s="143"/>
      <c r="AG155" s="144"/>
      <c r="AH155" s="156"/>
      <c r="AI155" s="156"/>
    </row>
    <row r="156" spans="1:35" s="145" customFormat="1" ht="35.1" customHeight="1">
      <c r="A156" s="140"/>
      <c r="B156" s="140"/>
      <c r="C156" s="405"/>
      <c r="D156" s="225"/>
      <c r="E156" s="402"/>
      <c r="F156" s="405"/>
      <c r="G156" s="140"/>
      <c r="H156" s="140"/>
      <c r="I156" s="140"/>
      <c r="J156" s="555"/>
      <c r="K156" s="555"/>
      <c r="L156" s="142"/>
      <c r="M156" s="142"/>
      <c r="N156" s="403"/>
      <c r="O156" s="141"/>
      <c r="P156" s="141"/>
      <c r="Q156" s="143"/>
      <c r="R156" s="144"/>
      <c r="S156" s="144"/>
      <c r="T156" s="143"/>
      <c r="U156" s="144"/>
      <c r="V156" s="156"/>
      <c r="W156" s="144"/>
      <c r="X156" s="144"/>
      <c r="Y156" s="144"/>
      <c r="Z156" s="143"/>
      <c r="AA156" s="144"/>
      <c r="AB156" s="144"/>
      <c r="AC156" s="143"/>
      <c r="AD156" s="144"/>
      <c r="AE156" s="144"/>
      <c r="AF156" s="143"/>
      <c r="AG156" s="144"/>
      <c r="AH156" s="156"/>
      <c r="AI156" s="156"/>
    </row>
    <row r="157" spans="1:35" s="145" customFormat="1" ht="35.1" customHeight="1">
      <c r="A157" s="140"/>
      <c r="B157" s="140"/>
      <c r="C157" s="405"/>
      <c r="D157" s="225"/>
      <c r="E157" s="402"/>
      <c r="F157" s="405"/>
      <c r="G157" s="140"/>
      <c r="H157" s="140"/>
      <c r="I157" s="140"/>
      <c r="J157" s="555"/>
      <c r="K157" s="555"/>
      <c r="L157" s="142"/>
      <c r="M157" s="142"/>
      <c r="N157" s="403"/>
      <c r="O157" s="141"/>
      <c r="P157" s="141"/>
      <c r="Q157" s="143"/>
      <c r="R157" s="144"/>
      <c r="S157" s="144"/>
      <c r="T157" s="143"/>
      <c r="U157" s="144"/>
      <c r="V157" s="156"/>
      <c r="W157" s="144"/>
      <c r="X157" s="144"/>
      <c r="Y157" s="144"/>
      <c r="Z157" s="143"/>
      <c r="AA157" s="144"/>
      <c r="AB157" s="144"/>
      <c r="AC157" s="143"/>
      <c r="AD157" s="144"/>
      <c r="AE157" s="144"/>
      <c r="AF157" s="143"/>
      <c r="AG157" s="144"/>
      <c r="AH157" s="156"/>
      <c r="AI157" s="156"/>
    </row>
    <row r="158" spans="1:35" s="145" customFormat="1" ht="35.1" customHeight="1">
      <c r="A158" s="140"/>
      <c r="B158" s="140"/>
      <c r="C158" s="405"/>
      <c r="D158" s="225"/>
      <c r="E158" s="402"/>
      <c r="F158" s="405"/>
      <c r="G158" s="140"/>
      <c r="H158" s="140"/>
      <c r="I158" s="140"/>
      <c r="J158" s="555"/>
      <c r="K158" s="555"/>
      <c r="L158" s="142"/>
      <c r="M158" s="142"/>
      <c r="N158" s="403"/>
      <c r="O158" s="141"/>
      <c r="P158" s="141"/>
      <c r="Q158" s="143"/>
      <c r="R158" s="144"/>
      <c r="S158" s="144"/>
      <c r="T158" s="143"/>
      <c r="U158" s="144"/>
      <c r="V158" s="156"/>
      <c r="W158" s="144"/>
      <c r="X158" s="144"/>
      <c r="Y158" s="144"/>
      <c r="Z158" s="143"/>
      <c r="AA158" s="144"/>
      <c r="AB158" s="144"/>
      <c r="AC158" s="143"/>
      <c r="AD158" s="144"/>
      <c r="AE158" s="144"/>
      <c r="AF158" s="143"/>
      <c r="AG158" s="144"/>
      <c r="AH158" s="156"/>
      <c r="AI158" s="156"/>
    </row>
    <row r="159" spans="1:35" s="145" customFormat="1" ht="35.1" customHeight="1">
      <c r="A159" s="140"/>
      <c r="B159" s="140"/>
      <c r="C159" s="405"/>
      <c r="D159" s="225"/>
      <c r="E159" s="402"/>
      <c r="F159" s="405"/>
      <c r="G159" s="140"/>
      <c r="H159" s="140"/>
      <c r="I159" s="140"/>
      <c r="J159" s="555"/>
      <c r="K159" s="555"/>
      <c r="L159" s="142"/>
      <c r="M159" s="142"/>
      <c r="N159" s="403"/>
      <c r="O159" s="141"/>
      <c r="P159" s="141"/>
      <c r="Q159" s="143"/>
      <c r="R159" s="144"/>
      <c r="S159" s="144"/>
      <c r="T159" s="143"/>
      <c r="U159" s="144"/>
      <c r="V159" s="156"/>
      <c r="W159" s="144"/>
      <c r="X159" s="144"/>
      <c r="Y159" s="144"/>
      <c r="Z159" s="143"/>
      <c r="AA159" s="144"/>
      <c r="AB159" s="144"/>
      <c r="AC159" s="143"/>
      <c r="AD159" s="144"/>
      <c r="AE159" s="144"/>
      <c r="AF159" s="143"/>
      <c r="AG159" s="144"/>
      <c r="AH159" s="156"/>
      <c r="AI159" s="156"/>
    </row>
    <row r="160" spans="1:35" s="145" customFormat="1" ht="35.1" customHeight="1">
      <c r="A160" s="140"/>
      <c r="B160" s="140"/>
      <c r="C160" s="405"/>
      <c r="D160" s="225"/>
      <c r="E160" s="402"/>
      <c r="F160" s="405"/>
      <c r="G160" s="140"/>
      <c r="H160" s="140"/>
      <c r="I160" s="140"/>
      <c r="J160" s="555"/>
      <c r="K160" s="555"/>
      <c r="L160" s="142"/>
      <c r="M160" s="142"/>
      <c r="N160" s="403"/>
      <c r="O160" s="141"/>
      <c r="P160" s="141"/>
      <c r="Q160" s="143"/>
      <c r="R160" s="144"/>
      <c r="S160" s="144"/>
      <c r="T160" s="143"/>
      <c r="U160" s="144"/>
      <c r="V160" s="156"/>
      <c r="W160" s="144"/>
      <c r="X160" s="144"/>
      <c r="Y160" s="144"/>
      <c r="Z160" s="143"/>
      <c r="AA160" s="144"/>
      <c r="AB160" s="144"/>
      <c r="AC160" s="143"/>
      <c r="AD160" s="144"/>
      <c r="AE160" s="144"/>
      <c r="AF160" s="143"/>
      <c r="AG160" s="144"/>
      <c r="AH160" s="156"/>
      <c r="AI160" s="156"/>
    </row>
    <row r="161" spans="1:35" s="145" customFormat="1" ht="35.1" customHeight="1">
      <c r="A161" s="140"/>
      <c r="B161" s="140"/>
      <c r="C161" s="405"/>
      <c r="D161" s="225"/>
      <c r="E161" s="402"/>
      <c r="F161" s="405"/>
      <c r="G161" s="140"/>
      <c r="H161" s="140"/>
      <c r="I161" s="140"/>
      <c r="J161" s="555"/>
      <c r="K161" s="555"/>
      <c r="L161" s="142"/>
      <c r="M161" s="142"/>
      <c r="N161" s="403"/>
      <c r="O161" s="141"/>
      <c r="P161" s="141"/>
      <c r="Q161" s="143"/>
      <c r="R161" s="144"/>
      <c r="S161" s="144"/>
      <c r="T161" s="143"/>
      <c r="U161" s="144"/>
      <c r="V161" s="156"/>
      <c r="W161" s="144"/>
      <c r="X161" s="144"/>
      <c r="Y161" s="144"/>
      <c r="Z161" s="143"/>
      <c r="AA161" s="144"/>
      <c r="AB161" s="144"/>
      <c r="AC161" s="143"/>
      <c r="AD161" s="144"/>
      <c r="AE161" s="144"/>
      <c r="AF161" s="143"/>
      <c r="AG161" s="144"/>
      <c r="AH161" s="156"/>
      <c r="AI161" s="156"/>
    </row>
    <row r="162" spans="1:35" s="145" customFormat="1" ht="35.1" customHeight="1">
      <c r="A162" s="140"/>
      <c r="B162" s="140"/>
      <c r="C162" s="405"/>
      <c r="D162" s="225"/>
      <c r="E162" s="402"/>
      <c r="F162" s="405"/>
      <c r="G162" s="140"/>
      <c r="H162" s="140"/>
      <c r="I162" s="140"/>
      <c r="J162" s="555"/>
      <c r="K162" s="555"/>
      <c r="L162" s="142"/>
      <c r="M162" s="142"/>
      <c r="N162" s="403"/>
      <c r="O162" s="141"/>
      <c r="P162" s="141"/>
      <c r="Q162" s="143"/>
      <c r="R162" s="144"/>
      <c r="S162" s="144"/>
      <c r="T162" s="143"/>
      <c r="U162" s="144"/>
      <c r="V162" s="156"/>
      <c r="W162" s="144"/>
      <c r="X162" s="144"/>
      <c r="Y162" s="144"/>
      <c r="Z162" s="143"/>
      <c r="AA162" s="144"/>
      <c r="AB162" s="144"/>
      <c r="AC162" s="143"/>
      <c r="AD162" s="144"/>
      <c r="AE162" s="144"/>
      <c r="AF162" s="143"/>
      <c r="AG162" s="144"/>
      <c r="AH162" s="156"/>
      <c r="AI162" s="156"/>
    </row>
    <row r="163" spans="1:35" s="145" customFormat="1" ht="35.1" customHeight="1">
      <c r="A163" s="140"/>
      <c r="B163" s="140"/>
      <c r="C163" s="405"/>
      <c r="D163" s="225"/>
      <c r="E163" s="402"/>
      <c r="F163" s="405"/>
      <c r="G163" s="140"/>
      <c r="H163" s="140"/>
      <c r="I163" s="140"/>
      <c r="J163" s="555"/>
      <c r="K163" s="555"/>
      <c r="L163" s="142"/>
      <c r="M163" s="142"/>
      <c r="N163" s="403"/>
      <c r="O163" s="141"/>
      <c r="P163" s="141"/>
      <c r="Q163" s="143"/>
      <c r="R163" s="144"/>
      <c r="S163" s="144"/>
      <c r="T163" s="143"/>
      <c r="U163" s="144"/>
      <c r="V163" s="156"/>
      <c r="W163" s="144"/>
      <c r="X163" s="144"/>
      <c r="Y163" s="144"/>
      <c r="Z163" s="143"/>
      <c r="AA163" s="144"/>
      <c r="AB163" s="144"/>
      <c r="AC163" s="143"/>
      <c r="AD163" s="144"/>
      <c r="AE163" s="144"/>
      <c r="AF163" s="143"/>
      <c r="AG163" s="144"/>
      <c r="AH163" s="156"/>
      <c r="AI163" s="156"/>
    </row>
    <row r="164" spans="1:35" s="145" customFormat="1" ht="35.1" customHeight="1">
      <c r="A164" s="140"/>
      <c r="B164" s="140"/>
      <c r="C164" s="405"/>
      <c r="D164" s="225"/>
      <c r="E164" s="402"/>
      <c r="F164" s="405"/>
      <c r="G164" s="140"/>
      <c r="H164" s="140"/>
      <c r="I164" s="140"/>
      <c r="J164" s="555"/>
      <c r="K164" s="555"/>
      <c r="L164" s="142"/>
      <c r="M164" s="142"/>
      <c r="N164" s="403"/>
      <c r="O164" s="141"/>
      <c r="P164" s="141"/>
      <c r="Q164" s="143"/>
      <c r="R164" s="144"/>
      <c r="S164" s="144"/>
      <c r="T164" s="143"/>
      <c r="U164" s="144"/>
      <c r="V164" s="156"/>
      <c r="W164" s="144"/>
      <c r="X164" s="144"/>
      <c r="Y164" s="144"/>
      <c r="Z164" s="143"/>
      <c r="AA164" s="144"/>
      <c r="AB164" s="144"/>
      <c r="AC164" s="143"/>
      <c r="AD164" s="144"/>
      <c r="AE164" s="144"/>
      <c r="AF164" s="143"/>
      <c r="AG164" s="144"/>
      <c r="AH164" s="156"/>
      <c r="AI164" s="156"/>
    </row>
    <row r="165" spans="1:35" s="145" customFormat="1" ht="35.1" customHeight="1">
      <c r="A165" s="140"/>
      <c r="B165" s="140"/>
      <c r="C165" s="405"/>
      <c r="D165" s="225"/>
      <c r="E165" s="402"/>
      <c r="F165" s="405"/>
      <c r="G165" s="140"/>
      <c r="H165" s="140"/>
      <c r="I165" s="140"/>
      <c r="J165" s="555"/>
      <c r="K165" s="555"/>
      <c r="L165" s="142"/>
      <c r="M165" s="142"/>
      <c r="N165" s="403"/>
      <c r="O165" s="141"/>
      <c r="P165" s="141"/>
      <c r="Q165" s="143"/>
      <c r="R165" s="144"/>
      <c r="S165" s="144"/>
      <c r="T165" s="143"/>
      <c r="U165" s="144"/>
      <c r="V165" s="156"/>
      <c r="W165" s="144"/>
      <c r="X165" s="144"/>
      <c r="Y165" s="144"/>
      <c r="Z165" s="143"/>
      <c r="AA165" s="144"/>
      <c r="AB165" s="144"/>
      <c r="AC165" s="143"/>
      <c r="AD165" s="144"/>
      <c r="AE165" s="144"/>
      <c r="AF165" s="143"/>
      <c r="AG165" s="144"/>
      <c r="AH165" s="156"/>
      <c r="AI165" s="156"/>
    </row>
    <row r="166" spans="1:35" s="145" customFormat="1" ht="35.1" customHeight="1">
      <c r="A166" s="140"/>
      <c r="B166" s="140"/>
      <c r="C166" s="405"/>
      <c r="D166" s="225"/>
      <c r="E166" s="402"/>
      <c r="F166" s="405"/>
      <c r="G166" s="140"/>
      <c r="H166" s="140"/>
      <c r="I166" s="140"/>
      <c r="J166" s="555"/>
      <c r="K166" s="555"/>
      <c r="L166" s="142"/>
      <c r="M166" s="142"/>
      <c r="N166" s="403"/>
      <c r="O166" s="141"/>
      <c r="P166" s="141"/>
      <c r="Q166" s="143"/>
      <c r="R166" s="144"/>
      <c r="S166" s="144"/>
      <c r="T166" s="143"/>
      <c r="U166" s="144"/>
      <c r="V166" s="156"/>
      <c r="W166" s="144"/>
      <c r="X166" s="144"/>
      <c r="Y166" s="144"/>
      <c r="Z166" s="143"/>
      <c r="AA166" s="144"/>
      <c r="AB166" s="144"/>
      <c r="AC166" s="143"/>
      <c r="AD166" s="144"/>
      <c r="AE166" s="144"/>
      <c r="AF166" s="143"/>
      <c r="AG166" s="144"/>
      <c r="AH166" s="156"/>
      <c r="AI166" s="156"/>
    </row>
    <row r="167" spans="1:35" s="145" customFormat="1" ht="35.1" customHeight="1">
      <c r="A167" s="140"/>
      <c r="B167" s="140"/>
      <c r="C167" s="405"/>
      <c r="D167" s="225"/>
      <c r="E167" s="402"/>
      <c r="F167" s="405"/>
      <c r="G167" s="140"/>
      <c r="H167" s="140"/>
      <c r="I167" s="140"/>
      <c r="J167" s="555"/>
      <c r="K167" s="555"/>
      <c r="L167" s="142"/>
      <c r="M167" s="142"/>
      <c r="N167" s="403"/>
      <c r="O167" s="141"/>
      <c r="P167" s="141"/>
      <c r="Q167" s="143"/>
      <c r="R167" s="144"/>
      <c r="S167" s="144"/>
      <c r="T167" s="143"/>
      <c r="U167" s="144"/>
      <c r="V167" s="156"/>
      <c r="W167" s="253"/>
      <c r="X167" s="144"/>
      <c r="Y167" s="144"/>
      <c r="Z167" s="143"/>
      <c r="AA167" s="144"/>
      <c r="AB167" s="144"/>
      <c r="AC167" s="143"/>
      <c r="AD167" s="144"/>
      <c r="AE167" s="144"/>
      <c r="AF167" s="143"/>
      <c r="AG167" s="144"/>
      <c r="AH167" s="156"/>
      <c r="AI167" s="156"/>
    </row>
    <row r="168" spans="1:35" s="145" customFormat="1" ht="35.1" customHeight="1">
      <c r="A168" s="140"/>
      <c r="B168" s="140"/>
      <c r="C168" s="405"/>
      <c r="D168" s="225"/>
      <c r="E168" s="402"/>
      <c r="F168" s="405"/>
      <c r="G168" s="140"/>
      <c r="H168" s="140"/>
      <c r="I168" s="140"/>
      <c r="J168" s="555"/>
      <c r="K168" s="555"/>
      <c r="L168" s="142"/>
      <c r="M168" s="142"/>
      <c r="N168" s="403"/>
      <c r="O168" s="141"/>
      <c r="P168" s="141"/>
      <c r="Q168" s="143"/>
      <c r="R168" s="144"/>
      <c r="S168" s="144"/>
      <c r="T168" s="143"/>
      <c r="U168" s="144"/>
      <c r="V168" s="156"/>
      <c r="W168" s="253"/>
      <c r="X168" s="144"/>
      <c r="Y168" s="144"/>
      <c r="Z168" s="143"/>
      <c r="AA168" s="144"/>
      <c r="AB168" s="144"/>
      <c r="AC168" s="143"/>
      <c r="AD168" s="144"/>
      <c r="AE168" s="144"/>
      <c r="AF168" s="143"/>
      <c r="AG168" s="144"/>
      <c r="AH168" s="156"/>
      <c r="AI168" s="156"/>
    </row>
    <row r="169" spans="1:35" s="145" customFormat="1" ht="35.1" customHeight="1">
      <c r="A169" s="140"/>
      <c r="B169" s="140"/>
      <c r="C169" s="405"/>
      <c r="D169" s="225"/>
      <c r="E169" s="402"/>
      <c r="F169" s="405"/>
      <c r="G169" s="140"/>
      <c r="H169" s="140"/>
      <c r="I169" s="140"/>
      <c r="J169" s="555"/>
      <c r="K169" s="555"/>
      <c r="L169" s="142"/>
      <c r="M169" s="142"/>
      <c r="N169" s="403"/>
      <c r="O169" s="141"/>
      <c r="P169" s="141"/>
      <c r="Q169" s="143"/>
      <c r="R169" s="144"/>
      <c r="S169" s="144"/>
      <c r="T169" s="143"/>
      <c r="U169" s="144"/>
      <c r="V169" s="156"/>
      <c r="W169" s="253"/>
      <c r="X169" s="144"/>
      <c r="Y169" s="144"/>
      <c r="Z169" s="143"/>
      <c r="AA169" s="144"/>
      <c r="AB169" s="144"/>
      <c r="AC169" s="143"/>
      <c r="AD169" s="144"/>
      <c r="AE169" s="144"/>
      <c r="AF169" s="143"/>
      <c r="AG169" s="144"/>
      <c r="AH169" s="156"/>
      <c r="AI169" s="156"/>
    </row>
    <row r="170" spans="1:35" s="145" customFormat="1" ht="35.1" customHeight="1">
      <c r="A170" s="140"/>
      <c r="B170" s="140"/>
      <c r="C170" s="405"/>
      <c r="D170" s="225"/>
      <c r="E170" s="402"/>
      <c r="F170" s="405"/>
      <c r="G170" s="140"/>
      <c r="H170" s="140"/>
      <c r="I170" s="140"/>
      <c r="J170" s="555"/>
      <c r="K170" s="555"/>
      <c r="L170" s="142"/>
      <c r="M170" s="142"/>
      <c r="N170" s="403"/>
      <c r="O170" s="141"/>
      <c r="P170" s="141"/>
      <c r="Q170" s="143"/>
      <c r="R170" s="144"/>
      <c r="S170" s="144"/>
      <c r="T170" s="143"/>
      <c r="U170" s="144"/>
      <c r="V170" s="156"/>
      <c r="W170" s="253"/>
      <c r="X170" s="144"/>
      <c r="Y170" s="144"/>
      <c r="Z170" s="143"/>
      <c r="AA170" s="144"/>
      <c r="AB170" s="144"/>
      <c r="AC170" s="143"/>
      <c r="AD170" s="144"/>
      <c r="AE170" s="144"/>
      <c r="AF170" s="143"/>
      <c r="AG170" s="144"/>
      <c r="AH170" s="156"/>
      <c r="AI170" s="156"/>
    </row>
    <row r="171" spans="1:35" s="145" customFormat="1" ht="35.1" customHeight="1">
      <c r="A171" s="140"/>
      <c r="B171" s="140"/>
      <c r="C171" s="405"/>
      <c r="D171" s="225"/>
      <c r="E171" s="402"/>
      <c r="F171" s="405"/>
      <c r="G171" s="140"/>
      <c r="H171" s="140"/>
      <c r="I171" s="140"/>
      <c r="J171" s="555"/>
      <c r="K171" s="555"/>
      <c r="L171" s="142"/>
      <c r="M171" s="142"/>
      <c r="N171" s="403"/>
      <c r="O171" s="141"/>
      <c r="P171" s="141"/>
      <c r="Q171" s="143"/>
      <c r="R171" s="144"/>
      <c r="S171" s="144"/>
      <c r="T171" s="143"/>
      <c r="U171" s="144"/>
      <c r="V171" s="156"/>
      <c r="W171" s="253"/>
      <c r="X171" s="144"/>
      <c r="Y171" s="144"/>
      <c r="Z171" s="143"/>
      <c r="AA171" s="144"/>
      <c r="AB171" s="144"/>
      <c r="AC171" s="143"/>
      <c r="AD171" s="144"/>
      <c r="AE171" s="144"/>
      <c r="AF171" s="143"/>
      <c r="AG171" s="144"/>
      <c r="AH171" s="156"/>
      <c r="AI171" s="156"/>
    </row>
    <row r="172" spans="1:35" s="145" customFormat="1" ht="35.1" customHeight="1">
      <c r="A172" s="140"/>
      <c r="B172" s="140"/>
      <c r="C172" s="405"/>
      <c r="D172" s="225"/>
      <c r="E172" s="402"/>
      <c r="F172" s="405"/>
      <c r="G172" s="140"/>
      <c r="H172" s="140"/>
      <c r="I172" s="140"/>
      <c r="J172" s="555"/>
      <c r="K172" s="555"/>
      <c r="L172" s="142"/>
      <c r="M172" s="142"/>
      <c r="N172" s="403"/>
      <c r="O172" s="141"/>
      <c r="P172" s="141"/>
      <c r="Q172" s="143"/>
      <c r="R172" s="144"/>
      <c r="S172" s="144"/>
      <c r="T172" s="143"/>
      <c r="U172" s="144"/>
      <c r="V172" s="156"/>
      <c r="W172" s="253"/>
      <c r="X172" s="144"/>
      <c r="Y172" s="144"/>
      <c r="Z172" s="143"/>
      <c r="AA172" s="144"/>
      <c r="AB172" s="144"/>
      <c r="AC172" s="143"/>
      <c r="AD172" s="144"/>
      <c r="AE172" s="144"/>
      <c r="AF172" s="143"/>
      <c r="AG172" s="144"/>
      <c r="AH172" s="156"/>
      <c r="AI172" s="156"/>
    </row>
    <row r="173" spans="1:35" s="145" customFormat="1" ht="35.1" customHeight="1">
      <c r="A173" s="140"/>
      <c r="B173" s="140"/>
      <c r="C173" s="405"/>
      <c r="D173" s="225"/>
      <c r="E173" s="402"/>
      <c r="F173" s="405"/>
      <c r="G173" s="140"/>
      <c r="H173" s="140"/>
      <c r="I173" s="140"/>
      <c r="J173" s="555"/>
      <c r="K173" s="555"/>
      <c r="L173" s="142"/>
      <c r="M173" s="142"/>
      <c r="N173" s="403"/>
      <c r="O173" s="141"/>
      <c r="P173" s="141"/>
      <c r="Q173" s="143"/>
      <c r="R173" s="144"/>
      <c r="S173" s="144"/>
      <c r="T173" s="143"/>
      <c r="U173" s="144"/>
      <c r="V173" s="156"/>
      <c r="W173" s="253"/>
      <c r="X173" s="144"/>
      <c r="Y173" s="144"/>
      <c r="Z173" s="143"/>
      <c r="AA173" s="144"/>
      <c r="AB173" s="144"/>
      <c r="AC173" s="143"/>
      <c r="AD173" s="144"/>
      <c r="AE173" s="144"/>
      <c r="AF173" s="143"/>
      <c r="AG173" s="144"/>
      <c r="AH173" s="156"/>
      <c r="AI173" s="156"/>
    </row>
    <row r="174" spans="1:35" s="145" customFormat="1" ht="35.1" customHeight="1">
      <c r="A174" s="140"/>
      <c r="B174" s="140"/>
      <c r="C174" s="405"/>
      <c r="D174" s="225"/>
      <c r="E174" s="402"/>
      <c r="F174" s="405"/>
      <c r="G174" s="140"/>
      <c r="H174" s="140"/>
      <c r="I174" s="140"/>
      <c r="J174" s="555"/>
      <c r="K174" s="555"/>
      <c r="L174" s="142"/>
      <c r="M174" s="142"/>
      <c r="N174" s="403"/>
      <c r="O174" s="141"/>
      <c r="P174" s="141"/>
      <c r="Q174" s="143"/>
      <c r="R174" s="144"/>
      <c r="S174" s="144"/>
      <c r="T174" s="143"/>
      <c r="U174" s="144"/>
      <c r="V174" s="156"/>
      <c r="W174" s="253"/>
      <c r="X174" s="144"/>
      <c r="Y174" s="144"/>
      <c r="Z174" s="143"/>
      <c r="AA174" s="144"/>
      <c r="AB174" s="144"/>
      <c r="AC174" s="143"/>
      <c r="AD174" s="144"/>
      <c r="AE174" s="144"/>
      <c r="AF174" s="143"/>
      <c r="AG174" s="144"/>
      <c r="AH174" s="156"/>
      <c r="AI174" s="156"/>
    </row>
    <row r="175" spans="1:35" s="145" customFormat="1" ht="35.1" customHeight="1">
      <c r="A175" s="140"/>
      <c r="B175" s="140"/>
      <c r="C175" s="405"/>
      <c r="D175" s="225"/>
      <c r="E175" s="402"/>
      <c r="F175" s="405"/>
      <c r="G175" s="140"/>
      <c r="H175" s="140"/>
      <c r="I175" s="140"/>
      <c r="J175" s="555"/>
      <c r="K175" s="555"/>
      <c r="L175" s="142"/>
      <c r="M175" s="142"/>
      <c r="N175" s="403"/>
      <c r="O175" s="141"/>
      <c r="P175" s="141"/>
      <c r="Q175" s="143"/>
      <c r="R175" s="144"/>
      <c r="S175" s="144"/>
      <c r="T175" s="143"/>
      <c r="U175" s="144"/>
      <c r="V175" s="156"/>
      <c r="W175" s="253"/>
      <c r="X175" s="144"/>
      <c r="Y175" s="144"/>
      <c r="Z175" s="143"/>
      <c r="AA175" s="144"/>
      <c r="AB175" s="144"/>
      <c r="AC175" s="143"/>
      <c r="AD175" s="144"/>
      <c r="AE175" s="144"/>
      <c r="AF175" s="143"/>
      <c r="AG175" s="144"/>
      <c r="AH175" s="156"/>
      <c r="AI175" s="156"/>
    </row>
    <row r="176" spans="1:35" s="145" customFormat="1" ht="35.1" customHeight="1">
      <c r="A176" s="140"/>
      <c r="B176" s="140"/>
      <c r="C176" s="405"/>
      <c r="D176" s="225"/>
      <c r="E176" s="402"/>
      <c r="F176" s="405"/>
      <c r="G176" s="140"/>
      <c r="H176" s="140"/>
      <c r="I176" s="140"/>
      <c r="J176" s="555"/>
      <c r="K176" s="555"/>
      <c r="L176" s="142"/>
      <c r="M176" s="142"/>
      <c r="N176" s="403"/>
      <c r="O176" s="141"/>
      <c r="P176" s="141"/>
      <c r="Q176" s="143"/>
      <c r="R176" s="144"/>
      <c r="S176" s="144"/>
      <c r="T176" s="143"/>
      <c r="U176" s="144"/>
      <c r="V176" s="156"/>
      <c r="W176" s="253"/>
      <c r="X176" s="144"/>
      <c r="Y176" s="253"/>
      <c r="Z176" s="143"/>
      <c r="AA176" s="144"/>
      <c r="AB176" s="144"/>
      <c r="AC176" s="143"/>
      <c r="AD176" s="144"/>
      <c r="AE176" s="144"/>
      <c r="AF176" s="143"/>
      <c r="AG176" s="144"/>
      <c r="AH176" s="156"/>
      <c r="AI176" s="156"/>
    </row>
    <row r="177" spans="1:35" s="145" customFormat="1" ht="35.1" customHeight="1">
      <c r="A177" s="140"/>
      <c r="B177" s="140"/>
      <c r="C177" s="405"/>
      <c r="D177" s="225"/>
      <c r="E177" s="402"/>
      <c r="F177" s="405"/>
      <c r="G177" s="140"/>
      <c r="H177" s="140"/>
      <c r="I177" s="140"/>
      <c r="J177" s="555"/>
      <c r="K177" s="555"/>
      <c r="L177" s="142"/>
      <c r="M177" s="142"/>
      <c r="N177" s="403"/>
      <c r="O177" s="141"/>
      <c r="P177" s="141"/>
      <c r="Q177" s="143"/>
      <c r="R177" s="144"/>
      <c r="S177" s="144"/>
      <c r="T177" s="143"/>
      <c r="U177" s="144"/>
      <c r="V177" s="156"/>
      <c r="W177" s="253"/>
      <c r="X177" s="144"/>
      <c r="Y177" s="253"/>
      <c r="Z177" s="143"/>
      <c r="AA177" s="144"/>
      <c r="AB177" s="144"/>
      <c r="AC177" s="143"/>
      <c r="AD177" s="144"/>
      <c r="AE177" s="144"/>
      <c r="AF177" s="143"/>
      <c r="AG177" s="144"/>
      <c r="AH177" s="156"/>
      <c r="AI177" s="156"/>
    </row>
    <row r="178" spans="1:35" s="145" customFormat="1" ht="35.1" customHeight="1">
      <c r="A178" s="140"/>
      <c r="B178" s="140"/>
      <c r="C178" s="405"/>
      <c r="D178" s="225"/>
      <c r="E178" s="402"/>
      <c r="F178" s="405"/>
      <c r="G178" s="140"/>
      <c r="H178" s="140"/>
      <c r="I178" s="140"/>
      <c r="J178" s="555"/>
      <c r="K178" s="555"/>
      <c r="L178" s="142"/>
      <c r="M178" s="142"/>
      <c r="N178" s="403"/>
      <c r="O178" s="141"/>
      <c r="P178" s="141"/>
      <c r="Q178" s="143"/>
      <c r="R178" s="144"/>
      <c r="S178" s="144"/>
      <c r="T178" s="143"/>
      <c r="U178" s="144"/>
      <c r="V178" s="156"/>
      <c r="W178" s="253"/>
      <c r="X178" s="144"/>
      <c r="Y178" s="253"/>
      <c r="Z178" s="143"/>
      <c r="AA178" s="144"/>
      <c r="AB178" s="144"/>
      <c r="AC178" s="143"/>
      <c r="AD178" s="144"/>
      <c r="AE178" s="144"/>
      <c r="AF178" s="143"/>
      <c r="AG178" s="144"/>
      <c r="AH178" s="156"/>
      <c r="AI178" s="156"/>
    </row>
    <row r="179" spans="1:35" s="145" customFormat="1" ht="35.1" customHeight="1">
      <c r="A179" s="140"/>
      <c r="B179" s="140"/>
      <c r="C179" s="405"/>
      <c r="D179" s="225"/>
      <c r="E179" s="402"/>
      <c r="F179" s="405"/>
      <c r="G179" s="140"/>
      <c r="H179" s="140"/>
      <c r="I179" s="140"/>
      <c r="J179" s="555"/>
      <c r="K179" s="555"/>
      <c r="L179" s="142"/>
      <c r="M179" s="142"/>
      <c r="N179" s="403"/>
      <c r="O179" s="141"/>
      <c r="P179" s="141"/>
      <c r="Q179" s="143"/>
      <c r="R179" s="144"/>
      <c r="S179" s="144"/>
      <c r="T179" s="143"/>
      <c r="U179" s="144"/>
      <c r="V179" s="156"/>
      <c r="W179" s="253"/>
      <c r="X179" s="144"/>
      <c r="Y179" s="253"/>
      <c r="Z179" s="143"/>
      <c r="AA179" s="144"/>
      <c r="AB179" s="144"/>
      <c r="AC179" s="143"/>
      <c r="AD179" s="144"/>
      <c r="AE179" s="144"/>
      <c r="AF179" s="143"/>
      <c r="AG179" s="144"/>
      <c r="AH179" s="156"/>
      <c r="AI179" s="156"/>
    </row>
    <row r="180" spans="1:35" s="145" customFormat="1" ht="35.1" customHeight="1">
      <c r="A180" s="140"/>
      <c r="B180" s="140"/>
      <c r="C180" s="405"/>
      <c r="D180" s="225"/>
      <c r="E180" s="402"/>
      <c r="F180" s="405"/>
      <c r="G180" s="140"/>
      <c r="H180" s="140"/>
      <c r="I180" s="140"/>
      <c r="J180" s="555"/>
      <c r="K180" s="555"/>
      <c r="L180" s="142"/>
      <c r="M180" s="142"/>
      <c r="N180" s="403"/>
      <c r="O180" s="141"/>
      <c r="P180" s="141"/>
      <c r="Q180" s="143"/>
      <c r="R180" s="144"/>
      <c r="S180" s="144"/>
      <c r="T180" s="143"/>
      <c r="U180" s="144"/>
      <c r="V180" s="156"/>
      <c r="W180" s="253"/>
      <c r="X180" s="144"/>
      <c r="Y180" s="253"/>
      <c r="Z180" s="143"/>
      <c r="AA180" s="144"/>
      <c r="AB180" s="144"/>
      <c r="AC180" s="143"/>
      <c r="AD180" s="144"/>
      <c r="AE180" s="144"/>
      <c r="AF180" s="143"/>
      <c r="AG180" s="144"/>
      <c r="AH180" s="156"/>
      <c r="AI180" s="156"/>
    </row>
    <row r="181" spans="1:35" s="145" customFormat="1" ht="35.1" customHeight="1">
      <c r="A181" s="140"/>
      <c r="B181" s="140"/>
      <c r="C181" s="405"/>
      <c r="D181" s="225"/>
      <c r="E181" s="402"/>
      <c r="F181" s="405"/>
      <c r="G181" s="140"/>
      <c r="H181" s="140"/>
      <c r="I181" s="140"/>
      <c r="J181" s="555"/>
      <c r="K181" s="555"/>
      <c r="L181" s="142"/>
      <c r="M181" s="142"/>
      <c r="N181" s="403"/>
      <c r="O181" s="141"/>
      <c r="P181" s="141"/>
      <c r="Q181" s="143"/>
      <c r="R181" s="144"/>
      <c r="S181" s="144"/>
      <c r="T181" s="143"/>
      <c r="U181" s="144"/>
      <c r="V181" s="156"/>
      <c r="W181" s="253"/>
      <c r="X181" s="144"/>
      <c r="Y181" s="253"/>
      <c r="Z181" s="143"/>
      <c r="AA181" s="144"/>
      <c r="AB181" s="144"/>
      <c r="AC181" s="143"/>
      <c r="AD181" s="144"/>
      <c r="AE181" s="144"/>
      <c r="AF181" s="143"/>
      <c r="AG181" s="144"/>
      <c r="AH181" s="156"/>
      <c r="AI181" s="156"/>
    </row>
    <row r="182" spans="1:35" s="145" customFormat="1" ht="35.1" customHeight="1">
      <c r="A182" s="140"/>
      <c r="B182" s="140"/>
      <c r="C182" s="405"/>
      <c r="D182" s="225"/>
      <c r="E182" s="402"/>
      <c r="F182" s="405"/>
      <c r="G182" s="140"/>
      <c r="H182" s="140"/>
      <c r="I182" s="140"/>
      <c r="J182" s="555"/>
      <c r="K182" s="555"/>
      <c r="L182" s="142"/>
      <c r="M182" s="142"/>
      <c r="N182" s="403"/>
      <c r="O182" s="141"/>
      <c r="P182" s="141"/>
      <c r="Q182" s="143"/>
      <c r="R182" s="144"/>
      <c r="S182" s="144"/>
      <c r="T182" s="143"/>
      <c r="U182" s="144"/>
      <c r="V182" s="156"/>
      <c r="W182" s="253"/>
      <c r="X182" s="144"/>
      <c r="Y182" s="253"/>
      <c r="Z182" s="143"/>
      <c r="AA182" s="144"/>
      <c r="AB182" s="144"/>
      <c r="AC182" s="143"/>
      <c r="AD182" s="144"/>
      <c r="AE182" s="144"/>
      <c r="AF182" s="143"/>
      <c r="AG182" s="144"/>
      <c r="AH182" s="156"/>
      <c r="AI182" s="156"/>
    </row>
    <row r="183" spans="1:35" s="145" customFormat="1" ht="35.1" customHeight="1">
      <c r="A183" s="140"/>
      <c r="B183" s="140"/>
      <c r="C183" s="405"/>
      <c r="D183" s="225"/>
      <c r="E183" s="402"/>
      <c r="F183" s="405"/>
      <c r="G183" s="140"/>
      <c r="H183" s="140"/>
      <c r="I183" s="140"/>
      <c r="J183" s="555"/>
      <c r="K183" s="555"/>
      <c r="L183" s="142"/>
      <c r="M183" s="142"/>
      <c r="N183" s="403"/>
      <c r="O183" s="141"/>
      <c r="P183" s="141"/>
      <c r="Q183" s="143"/>
      <c r="R183" s="144"/>
      <c r="S183" s="144"/>
      <c r="T183" s="143"/>
      <c r="U183" s="144"/>
      <c r="V183" s="156"/>
      <c r="W183" s="253"/>
      <c r="X183" s="144"/>
      <c r="Y183" s="253"/>
      <c r="Z183" s="143"/>
      <c r="AA183" s="144"/>
      <c r="AB183" s="144"/>
      <c r="AC183" s="143"/>
      <c r="AD183" s="144"/>
      <c r="AE183" s="144"/>
      <c r="AF183" s="143"/>
      <c r="AG183" s="144"/>
      <c r="AH183" s="156"/>
      <c r="AI183" s="156"/>
    </row>
    <row r="184" spans="1:35" s="145" customFormat="1" ht="35.1" customHeight="1">
      <c r="A184" s="140"/>
      <c r="B184" s="140"/>
      <c r="C184" s="405"/>
      <c r="D184" s="225"/>
      <c r="E184" s="402"/>
      <c r="F184" s="405"/>
      <c r="G184" s="140"/>
      <c r="H184" s="140"/>
      <c r="I184" s="140"/>
      <c r="J184" s="555"/>
      <c r="K184" s="555"/>
      <c r="L184" s="142"/>
      <c r="M184" s="142"/>
      <c r="N184" s="403"/>
      <c r="O184" s="141"/>
      <c r="P184" s="141"/>
      <c r="Q184" s="143"/>
      <c r="R184" s="144"/>
      <c r="S184" s="144"/>
      <c r="T184" s="143"/>
      <c r="U184" s="144"/>
      <c r="V184" s="156"/>
      <c r="W184" s="253"/>
      <c r="X184" s="144"/>
      <c r="Y184" s="253"/>
      <c r="Z184" s="143"/>
      <c r="AA184" s="144"/>
      <c r="AB184" s="144"/>
      <c r="AC184" s="143"/>
      <c r="AD184" s="144"/>
      <c r="AE184" s="144"/>
      <c r="AF184" s="143"/>
      <c r="AG184" s="144"/>
      <c r="AH184" s="156"/>
      <c r="AI184" s="156"/>
    </row>
    <row r="185" spans="1:35" s="145" customFormat="1" ht="35.1" customHeight="1">
      <c r="A185" s="140"/>
      <c r="B185" s="140"/>
      <c r="C185" s="405"/>
      <c r="D185" s="225"/>
      <c r="E185" s="402"/>
      <c r="F185" s="405"/>
      <c r="G185" s="140"/>
      <c r="H185" s="140"/>
      <c r="I185" s="140"/>
      <c r="J185" s="555"/>
      <c r="K185" s="555"/>
      <c r="L185" s="142"/>
      <c r="M185" s="142"/>
      <c r="N185" s="403"/>
      <c r="O185" s="141"/>
      <c r="P185" s="141"/>
      <c r="Q185" s="143"/>
      <c r="R185" s="144"/>
      <c r="S185" s="144"/>
      <c r="T185" s="143"/>
      <c r="U185" s="144"/>
      <c r="V185" s="156"/>
      <c r="W185" s="253"/>
      <c r="X185" s="144"/>
      <c r="Y185" s="253"/>
      <c r="Z185" s="143"/>
      <c r="AA185" s="144"/>
      <c r="AB185" s="144"/>
      <c r="AC185" s="143"/>
      <c r="AD185" s="144"/>
      <c r="AE185" s="144"/>
      <c r="AF185" s="143"/>
      <c r="AG185" s="144"/>
      <c r="AH185" s="156"/>
      <c r="AI185" s="156"/>
    </row>
    <row r="186" spans="1:35" s="145" customFormat="1" ht="35.1" customHeight="1">
      <c r="A186" s="140"/>
      <c r="B186" s="140"/>
      <c r="C186" s="405"/>
      <c r="D186" s="225"/>
      <c r="E186" s="402"/>
      <c r="F186" s="405"/>
      <c r="G186" s="140"/>
      <c r="H186" s="140"/>
      <c r="I186" s="140"/>
      <c r="J186" s="555"/>
      <c r="K186" s="555"/>
      <c r="L186" s="142"/>
      <c r="M186" s="142"/>
      <c r="N186" s="403"/>
      <c r="O186" s="141"/>
      <c r="P186" s="141"/>
      <c r="Q186" s="143"/>
      <c r="R186" s="144"/>
      <c r="S186" s="144"/>
      <c r="T186" s="143"/>
      <c r="U186" s="144"/>
      <c r="V186" s="156"/>
      <c r="W186" s="253"/>
      <c r="X186" s="144"/>
      <c r="Y186" s="253"/>
      <c r="Z186" s="143"/>
      <c r="AA186" s="144"/>
      <c r="AB186" s="144"/>
      <c r="AC186" s="143"/>
      <c r="AD186" s="144"/>
      <c r="AE186" s="144"/>
      <c r="AF186" s="143"/>
      <c r="AG186" s="144"/>
      <c r="AH186" s="156"/>
      <c r="AI186" s="156"/>
    </row>
    <row r="187" spans="1:35" s="145" customFormat="1" ht="35.1" customHeight="1">
      <c r="A187" s="140"/>
      <c r="B187" s="140"/>
      <c r="C187" s="405"/>
      <c r="D187" s="225"/>
      <c r="E187" s="402"/>
      <c r="F187" s="405"/>
      <c r="G187" s="140"/>
      <c r="H187" s="140"/>
      <c r="I187" s="140"/>
      <c r="J187" s="555"/>
      <c r="K187" s="555"/>
      <c r="L187" s="142"/>
      <c r="M187" s="142"/>
      <c r="N187" s="403"/>
      <c r="O187" s="141"/>
      <c r="P187" s="141"/>
      <c r="Q187" s="143"/>
      <c r="R187" s="144"/>
      <c r="S187" s="144"/>
      <c r="T187" s="143"/>
      <c r="U187" s="144"/>
      <c r="V187" s="156"/>
      <c r="W187" s="253"/>
      <c r="X187" s="144"/>
      <c r="Y187" s="253"/>
      <c r="Z187" s="143"/>
      <c r="AA187" s="144"/>
      <c r="AB187" s="144"/>
      <c r="AC187" s="143"/>
      <c r="AD187" s="144"/>
      <c r="AE187" s="144"/>
      <c r="AF187" s="143"/>
      <c r="AG187" s="144"/>
      <c r="AH187" s="156"/>
      <c r="AI187" s="156"/>
    </row>
    <row r="188" spans="1:35" s="145" customFormat="1" ht="35.1" customHeight="1">
      <c r="A188" s="140"/>
      <c r="B188" s="140"/>
      <c r="C188" s="405"/>
      <c r="D188" s="225"/>
      <c r="E188" s="402"/>
      <c r="F188" s="405"/>
      <c r="G188" s="140"/>
      <c r="H188" s="140"/>
      <c r="I188" s="140"/>
      <c r="J188" s="555"/>
      <c r="K188" s="555"/>
      <c r="L188" s="142"/>
      <c r="M188" s="142"/>
      <c r="N188" s="403"/>
      <c r="O188" s="141"/>
      <c r="P188" s="141"/>
      <c r="Q188" s="143"/>
      <c r="R188" s="144"/>
      <c r="S188" s="144"/>
      <c r="T188" s="143"/>
      <c r="U188" s="144"/>
      <c r="V188" s="156"/>
      <c r="W188" s="253"/>
      <c r="X188" s="144"/>
      <c r="Y188" s="253"/>
      <c r="Z188" s="143"/>
      <c r="AA188" s="144"/>
      <c r="AB188" s="144"/>
      <c r="AC188" s="143"/>
      <c r="AD188" s="144"/>
      <c r="AE188" s="144"/>
      <c r="AF188" s="143"/>
      <c r="AG188" s="144"/>
      <c r="AH188" s="156"/>
      <c r="AI188" s="156"/>
    </row>
    <row r="189" spans="1:35" s="145" customFormat="1" ht="35.1" customHeight="1">
      <c r="A189" s="140"/>
      <c r="B189" s="140"/>
      <c r="C189" s="405"/>
      <c r="D189" s="225"/>
      <c r="E189" s="402"/>
      <c r="F189" s="405"/>
      <c r="G189" s="140"/>
      <c r="H189" s="140"/>
      <c r="I189" s="140"/>
      <c r="J189" s="555"/>
      <c r="K189" s="555"/>
      <c r="L189" s="142"/>
      <c r="M189" s="142"/>
      <c r="N189" s="403"/>
      <c r="O189" s="141"/>
      <c r="P189" s="141"/>
      <c r="Q189" s="143"/>
      <c r="R189" s="144"/>
      <c r="S189" s="144"/>
      <c r="T189" s="143"/>
      <c r="U189" s="144"/>
      <c r="V189" s="156"/>
      <c r="W189" s="253"/>
      <c r="X189" s="144"/>
      <c r="Y189" s="253"/>
      <c r="Z189" s="143"/>
      <c r="AA189" s="144"/>
      <c r="AB189" s="144"/>
      <c r="AC189" s="143"/>
      <c r="AD189" s="144"/>
      <c r="AE189" s="144"/>
      <c r="AF189" s="143"/>
      <c r="AG189" s="144"/>
      <c r="AH189" s="156"/>
      <c r="AI189" s="156"/>
    </row>
    <row r="190" spans="1:35" s="145" customFormat="1" ht="35.1" customHeight="1">
      <c r="A190" s="140"/>
      <c r="B190" s="140"/>
      <c r="C190" s="405"/>
      <c r="D190" s="225"/>
      <c r="E190" s="402"/>
      <c r="F190" s="405"/>
      <c r="G190" s="140"/>
      <c r="H190" s="140"/>
      <c r="I190" s="140"/>
      <c r="J190" s="555"/>
      <c r="K190" s="555"/>
      <c r="L190" s="142"/>
      <c r="M190" s="142"/>
      <c r="N190" s="403"/>
      <c r="O190" s="141"/>
      <c r="P190" s="141"/>
      <c r="Q190" s="143"/>
      <c r="R190" s="144"/>
      <c r="S190" s="144"/>
      <c r="T190" s="143"/>
      <c r="U190" s="144"/>
      <c r="V190" s="156"/>
      <c r="W190" s="253"/>
      <c r="X190" s="144"/>
      <c r="Y190" s="253"/>
      <c r="Z190" s="143"/>
      <c r="AA190" s="144"/>
      <c r="AB190" s="144"/>
      <c r="AC190" s="143"/>
      <c r="AD190" s="144"/>
      <c r="AE190" s="144"/>
      <c r="AF190" s="143"/>
      <c r="AG190" s="144"/>
      <c r="AH190" s="156"/>
      <c r="AI190" s="156"/>
    </row>
    <row r="191" spans="1:35" s="145" customFormat="1" ht="24.95" customHeight="1">
      <c r="A191" s="140"/>
      <c r="B191" s="140"/>
      <c r="C191" s="405"/>
      <c r="D191" s="225"/>
      <c r="E191" s="402"/>
      <c r="F191" s="405"/>
      <c r="G191" s="140"/>
      <c r="H191" s="140"/>
      <c r="I191" s="140"/>
      <c r="J191" s="555"/>
      <c r="K191" s="555"/>
      <c r="L191" s="142"/>
      <c r="M191" s="142"/>
      <c r="N191" s="403"/>
      <c r="O191" s="141"/>
      <c r="P191" s="141"/>
      <c r="Q191" s="143"/>
      <c r="R191" s="144"/>
      <c r="S191" s="144"/>
      <c r="T191" s="143"/>
      <c r="U191" s="144"/>
      <c r="V191" s="156"/>
      <c r="W191" s="253"/>
      <c r="X191" s="144"/>
      <c r="Y191" s="253"/>
      <c r="Z191" s="143"/>
      <c r="AA191" s="144"/>
      <c r="AB191" s="144"/>
      <c r="AC191" s="143"/>
      <c r="AD191" s="144"/>
      <c r="AE191" s="144"/>
      <c r="AF191" s="143"/>
      <c r="AG191" s="144"/>
      <c r="AH191" s="156"/>
      <c r="AI191" s="156"/>
    </row>
    <row r="192" spans="1:35" s="145" customFormat="1" ht="24.95" customHeight="1">
      <c r="A192" s="140"/>
      <c r="B192" s="140"/>
      <c r="C192" s="405"/>
      <c r="D192" s="225"/>
      <c r="E192" s="402"/>
      <c r="F192" s="405"/>
      <c r="G192" s="140"/>
      <c r="H192" s="140"/>
      <c r="I192" s="140"/>
      <c r="J192" s="555"/>
      <c r="K192" s="555"/>
      <c r="L192" s="142"/>
      <c r="M192" s="142"/>
      <c r="N192" s="403"/>
      <c r="O192" s="141"/>
      <c r="P192" s="141"/>
      <c r="Q192" s="143"/>
      <c r="R192" s="144"/>
      <c r="S192" s="144"/>
      <c r="T192" s="143"/>
      <c r="U192" s="144"/>
      <c r="V192" s="156"/>
      <c r="W192" s="253"/>
      <c r="X192" s="144"/>
      <c r="Y192" s="253"/>
      <c r="Z192" s="143"/>
      <c r="AA192" s="144"/>
      <c r="AB192" s="144"/>
      <c r="AC192" s="143"/>
      <c r="AD192" s="144"/>
      <c r="AE192" s="144"/>
      <c r="AF192" s="143"/>
      <c r="AG192" s="144"/>
      <c r="AH192" s="156"/>
      <c r="AI192" s="156"/>
    </row>
    <row r="193" spans="1:35" s="145" customFormat="1" ht="24.95" customHeight="1">
      <c r="A193" s="140"/>
      <c r="B193" s="140"/>
      <c r="C193" s="405"/>
      <c r="D193" s="225"/>
      <c r="E193" s="402"/>
      <c r="F193" s="405"/>
      <c r="G193" s="140"/>
      <c r="H193" s="140"/>
      <c r="I193" s="140"/>
      <c r="J193" s="555"/>
      <c r="K193" s="555"/>
      <c r="L193" s="142"/>
      <c r="M193" s="142"/>
      <c r="N193" s="403"/>
      <c r="O193" s="141"/>
      <c r="P193" s="141"/>
      <c r="Q193" s="143"/>
      <c r="R193" s="144"/>
      <c r="S193" s="144"/>
      <c r="T193" s="143"/>
      <c r="U193" s="144"/>
      <c r="V193" s="156"/>
      <c r="W193" s="253"/>
      <c r="X193" s="144"/>
      <c r="Y193" s="253"/>
      <c r="Z193" s="143"/>
      <c r="AA193" s="144"/>
      <c r="AB193" s="144"/>
      <c r="AC193" s="143"/>
      <c r="AD193" s="144"/>
      <c r="AE193" s="144"/>
      <c r="AF193" s="143"/>
      <c r="AG193" s="144"/>
      <c r="AH193" s="156"/>
      <c r="AI193" s="156"/>
    </row>
    <row r="194" spans="1:35" s="145" customFormat="1" ht="24.95" customHeight="1">
      <c r="A194" s="140"/>
      <c r="B194" s="140"/>
      <c r="C194" s="405"/>
      <c r="D194" s="225"/>
      <c r="E194" s="402"/>
      <c r="F194" s="405"/>
      <c r="G194" s="140"/>
      <c r="H194" s="140"/>
      <c r="I194" s="140"/>
      <c r="J194" s="555"/>
      <c r="K194" s="555"/>
      <c r="L194" s="142"/>
      <c r="M194" s="142"/>
      <c r="N194" s="403"/>
      <c r="O194" s="141"/>
      <c r="P194" s="141"/>
      <c r="Q194" s="143"/>
      <c r="R194" s="144"/>
      <c r="S194" s="144"/>
      <c r="T194" s="143"/>
      <c r="U194" s="144"/>
      <c r="V194" s="156"/>
      <c r="W194" s="253"/>
      <c r="X194" s="144"/>
      <c r="Y194" s="253"/>
      <c r="Z194" s="143"/>
      <c r="AA194" s="144"/>
      <c r="AB194" s="144"/>
      <c r="AC194" s="143"/>
      <c r="AD194" s="144"/>
      <c r="AE194" s="144"/>
      <c r="AF194" s="143"/>
      <c r="AG194" s="144"/>
      <c r="AH194" s="156"/>
      <c r="AI194" s="156"/>
    </row>
    <row r="195" spans="1:35" s="145" customFormat="1" ht="24.95" customHeight="1">
      <c r="A195" s="140"/>
      <c r="B195" s="140"/>
      <c r="C195" s="405"/>
      <c r="D195" s="225"/>
      <c r="E195" s="402"/>
      <c r="F195" s="405"/>
      <c r="G195" s="140"/>
      <c r="H195" s="140"/>
      <c r="I195" s="140"/>
      <c r="J195" s="555"/>
      <c r="K195" s="555"/>
      <c r="L195" s="142"/>
      <c r="M195" s="142"/>
      <c r="N195" s="403"/>
      <c r="O195" s="141"/>
      <c r="P195" s="141"/>
      <c r="Q195" s="143"/>
      <c r="R195" s="144"/>
      <c r="S195" s="144"/>
      <c r="T195" s="143"/>
      <c r="U195" s="144"/>
      <c r="V195" s="156"/>
      <c r="W195" s="253"/>
      <c r="X195" s="144"/>
      <c r="Y195" s="253"/>
      <c r="Z195" s="143"/>
      <c r="AA195" s="144"/>
      <c r="AB195" s="144"/>
      <c r="AC195" s="143"/>
      <c r="AD195" s="144"/>
      <c r="AE195" s="144"/>
      <c r="AF195" s="143"/>
      <c r="AG195" s="144"/>
      <c r="AH195" s="156"/>
      <c r="AI195" s="156"/>
    </row>
    <row r="196" spans="1:35" s="145" customFormat="1" ht="24.95" customHeight="1">
      <c r="A196" s="140"/>
      <c r="B196" s="140"/>
      <c r="C196" s="405"/>
      <c r="D196" s="225"/>
      <c r="E196" s="402"/>
      <c r="F196" s="405"/>
      <c r="G196" s="140"/>
      <c r="H196" s="140"/>
      <c r="I196" s="140"/>
      <c r="J196" s="555"/>
      <c r="K196" s="555"/>
      <c r="L196" s="142"/>
      <c r="M196" s="142"/>
      <c r="N196" s="403"/>
      <c r="O196" s="141"/>
      <c r="P196" s="141"/>
      <c r="Q196" s="143"/>
      <c r="R196" s="144"/>
      <c r="S196" s="144"/>
      <c r="T196" s="143"/>
      <c r="U196" s="144"/>
      <c r="V196" s="156"/>
      <c r="W196" s="253"/>
      <c r="X196" s="144"/>
      <c r="Y196" s="253"/>
      <c r="Z196" s="143"/>
      <c r="AA196" s="144"/>
      <c r="AB196" s="144"/>
      <c r="AC196" s="143"/>
      <c r="AD196" s="144"/>
      <c r="AE196" s="144"/>
      <c r="AF196" s="143"/>
      <c r="AG196" s="144"/>
      <c r="AH196" s="156"/>
      <c r="AI196" s="156"/>
    </row>
    <row r="197" spans="1:35" s="145" customFormat="1" ht="24.95" customHeight="1">
      <c r="A197" s="140"/>
      <c r="B197" s="140"/>
      <c r="C197" s="405"/>
      <c r="D197" s="225"/>
      <c r="E197" s="402"/>
      <c r="F197" s="405"/>
      <c r="G197" s="140"/>
      <c r="H197" s="140"/>
      <c r="I197" s="140"/>
      <c r="J197" s="555"/>
      <c r="K197" s="555"/>
      <c r="L197" s="142"/>
      <c r="M197" s="142"/>
      <c r="N197" s="403"/>
      <c r="O197" s="141"/>
      <c r="P197" s="141"/>
      <c r="Q197" s="143"/>
      <c r="R197" s="144"/>
      <c r="S197" s="144"/>
      <c r="T197" s="143"/>
      <c r="U197" s="144"/>
      <c r="V197" s="156"/>
      <c r="W197" s="253"/>
      <c r="X197" s="144"/>
      <c r="Y197" s="253"/>
      <c r="Z197" s="143"/>
      <c r="AA197" s="144"/>
      <c r="AB197" s="144"/>
      <c r="AC197" s="143"/>
      <c r="AD197" s="144"/>
      <c r="AE197" s="144"/>
      <c r="AF197" s="143"/>
      <c r="AG197" s="144"/>
      <c r="AH197" s="156"/>
      <c r="AI197" s="156"/>
    </row>
    <row r="198" spans="1:35" s="145" customFormat="1" ht="24.95" customHeight="1">
      <c r="A198" s="140"/>
      <c r="B198" s="140"/>
      <c r="C198" s="405"/>
      <c r="D198" s="225"/>
      <c r="E198" s="402"/>
      <c r="F198" s="405"/>
      <c r="G198" s="140"/>
      <c r="H198" s="140"/>
      <c r="I198" s="140"/>
      <c r="J198" s="555"/>
      <c r="K198" s="555"/>
      <c r="L198" s="142"/>
      <c r="M198" s="142"/>
      <c r="N198" s="403"/>
      <c r="O198" s="141"/>
      <c r="P198" s="141"/>
      <c r="Q198" s="143"/>
      <c r="R198" s="144"/>
      <c r="S198" s="144"/>
      <c r="T198" s="143"/>
      <c r="U198" s="144"/>
      <c r="V198" s="156"/>
      <c r="W198" s="253"/>
      <c r="X198" s="144"/>
      <c r="Y198" s="253"/>
      <c r="Z198" s="143"/>
      <c r="AA198" s="144"/>
      <c r="AB198" s="144"/>
      <c r="AC198" s="143"/>
      <c r="AD198" s="144"/>
      <c r="AE198" s="144"/>
      <c r="AF198" s="143"/>
      <c r="AG198" s="144"/>
      <c r="AH198" s="156"/>
      <c r="AI198" s="156"/>
    </row>
    <row r="199" spans="1:35" s="145" customFormat="1" ht="24.95" customHeight="1">
      <c r="A199" s="140"/>
      <c r="B199" s="140"/>
      <c r="C199" s="405"/>
      <c r="D199" s="225"/>
      <c r="E199" s="402"/>
      <c r="F199" s="405"/>
      <c r="G199" s="140"/>
      <c r="H199" s="140"/>
      <c r="I199" s="140"/>
      <c r="J199" s="555"/>
      <c r="K199" s="555"/>
      <c r="L199" s="142"/>
      <c r="M199" s="142"/>
      <c r="N199" s="403"/>
      <c r="O199" s="141"/>
      <c r="P199" s="141"/>
      <c r="Q199" s="143"/>
      <c r="R199" s="144"/>
      <c r="S199" s="144"/>
      <c r="T199" s="143"/>
      <c r="U199" s="144"/>
      <c r="V199" s="156"/>
      <c r="W199" s="253"/>
      <c r="X199" s="144"/>
      <c r="Y199" s="253"/>
      <c r="Z199" s="143"/>
      <c r="AA199" s="144"/>
      <c r="AB199" s="144"/>
      <c r="AC199" s="143"/>
      <c r="AD199" s="144"/>
      <c r="AE199" s="144"/>
      <c r="AF199" s="143"/>
      <c r="AG199" s="144"/>
      <c r="AH199" s="156"/>
      <c r="AI199" s="156"/>
    </row>
    <row r="200" spans="1:35" s="145" customFormat="1" ht="24.95" customHeight="1">
      <c r="A200" s="140"/>
      <c r="B200" s="140"/>
      <c r="C200" s="405"/>
      <c r="D200" s="225"/>
      <c r="E200" s="402"/>
      <c r="F200" s="405"/>
      <c r="G200" s="140"/>
      <c r="H200" s="140"/>
      <c r="I200" s="140"/>
      <c r="J200" s="555"/>
      <c r="K200" s="555"/>
      <c r="L200" s="142"/>
      <c r="M200" s="142"/>
      <c r="N200" s="403"/>
      <c r="O200" s="141"/>
      <c r="P200" s="141"/>
      <c r="Q200" s="143"/>
      <c r="R200" s="144"/>
      <c r="S200" s="144"/>
      <c r="T200" s="143"/>
      <c r="U200" s="144"/>
      <c r="V200" s="156"/>
      <c r="W200" s="253"/>
      <c r="X200" s="144"/>
      <c r="Y200" s="253"/>
      <c r="Z200" s="143"/>
      <c r="AA200" s="144"/>
      <c r="AB200" s="144"/>
      <c r="AC200" s="143"/>
      <c r="AD200" s="144"/>
      <c r="AE200" s="144"/>
      <c r="AF200" s="143"/>
      <c r="AG200" s="144"/>
      <c r="AH200" s="156"/>
      <c r="AI200" s="156"/>
    </row>
    <row r="201" spans="1:35" s="145" customFormat="1" ht="24.95" customHeight="1">
      <c r="A201" s="140"/>
      <c r="B201" s="140"/>
      <c r="C201" s="405"/>
      <c r="D201" s="225"/>
      <c r="E201" s="402"/>
      <c r="F201" s="405"/>
      <c r="G201" s="140"/>
      <c r="H201" s="140"/>
      <c r="I201" s="140"/>
      <c r="J201" s="555"/>
      <c r="K201" s="555"/>
      <c r="L201" s="142"/>
      <c r="M201" s="142"/>
      <c r="N201" s="403"/>
      <c r="O201" s="141"/>
      <c r="P201" s="141"/>
      <c r="Q201" s="143"/>
      <c r="R201" s="144"/>
      <c r="S201" s="144"/>
      <c r="T201" s="143"/>
      <c r="U201" s="144"/>
      <c r="V201" s="156"/>
      <c r="W201" s="253"/>
      <c r="X201" s="144"/>
      <c r="Y201" s="253"/>
      <c r="Z201" s="143"/>
      <c r="AA201" s="144"/>
      <c r="AB201" s="144"/>
      <c r="AC201" s="143"/>
      <c r="AD201" s="144"/>
      <c r="AE201" s="144"/>
      <c r="AF201" s="143"/>
      <c r="AG201" s="144"/>
      <c r="AH201" s="156"/>
      <c r="AI201" s="156"/>
    </row>
    <row r="202" spans="1:35" s="145" customFormat="1" ht="24.95" customHeight="1">
      <c r="A202" s="140"/>
      <c r="B202" s="140"/>
      <c r="C202" s="405"/>
      <c r="D202" s="225"/>
      <c r="E202" s="402"/>
      <c r="F202" s="405"/>
      <c r="G202" s="140"/>
      <c r="H202" s="140"/>
      <c r="I202" s="140"/>
      <c r="J202" s="555"/>
      <c r="K202" s="555"/>
      <c r="L202" s="142"/>
      <c r="M202" s="142"/>
      <c r="N202" s="403"/>
      <c r="O202" s="141"/>
      <c r="P202" s="141"/>
      <c r="Q202" s="143"/>
      <c r="R202" s="144"/>
      <c r="S202" s="144"/>
      <c r="T202" s="143"/>
      <c r="U202" s="144"/>
      <c r="V202" s="156"/>
      <c r="W202" s="253"/>
      <c r="X202" s="144"/>
      <c r="Y202" s="253"/>
      <c r="Z202" s="143"/>
      <c r="AA202" s="144"/>
      <c r="AB202" s="144"/>
      <c r="AC202" s="143"/>
      <c r="AD202" s="144"/>
      <c r="AE202" s="144"/>
      <c r="AF202" s="143"/>
      <c r="AG202" s="144"/>
      <c r="AH202" s="156"/>
      <c r="AI202" s="156"/>
    </row>
    <row r="203" spans="1:35" s="145" customFormat="1" ht="24.95" customHeight="1">
      <c r="A203" s="140"/>
      <c r="B203" s="140"/>
      <c r="C203" s="405"/>
      <c r="D203" s="225"/>
      <c r="E203" s="402"/>
      <c r="F203" s="405"/>
      <c r="G203" s="140"/>
      <c r="H203" s="140"/>
      <c r="I203" s="140"/>
      <c r="J203" s="555"/>
      <c r="K203" s="555"/>
      <c r="L203" s="142"/>
      <c r="M203" s="142"/>
      <c r="N203" s="403"/>
      <c r="O203" s="141"/>
      <c r="P203" s="141"/>
      <c r="Q203" s="143"/>
      <c r="R203" s="144"/>
      <c r="S203" s="144"/>
      <c r="T203" s="143"/>
      <c r="U203" s="144"/>
      <c r="V203" s="156"/>
      <c r="W203" s="253"/>
      <c r="X203" s="144"/>
      <c r="Y203" s="253"/>
      <c r="Z203" s="143"/>
      <c r="AA203" s="144"/>
      <c r="AB203" s="144"/>
      <c r="AC203" s="143"/>
      <c r="AD203" s="144"/>
      <c r="AE203" s="144"/>
      <c r="AF203" s="143"/>
      <c r="AG203" s="144"/>
      <c r="AH203" s="156"/>
      <c r="AI203" s="156"/>
    </row>
    <row r="204" spans="1:35" s="145" customFormat="1" ht="24.95" customHeight="1">
      <c r="A204" s="140"/>
      <c r="B204" s="140"/>
      <c r="C204" s="405"/>
      <c r="D204" s="225"/>
      <c r="E204" s="402"/>
      <c r="F204" s="405"/>
      <c r="G204" s="140"/>
      <c r="H204" s="140"/>
      <c r="I204" s="140"/>
      <c r="J204" s="555"/>
      <c r="K204" s="555"/>
      <c r="L204" s="142"/>
      <c r="M204" s="142"/>
      <c r="N204" s="403"/>
      <c r="O204" s="141"/>
      <c r="P204" s="141"/>
      <c r="Q204" s="143"/>
      <c r="R204" s="144"/>
      <c r="S204" s="144"/>
      <c r="T204" s="143"/>
      <c r="U204" s="144"/>
      <c r="V204" s="156"/>
      <c r="W204" s="253"/>
      <c r="X204" s="144"/>
      <c r="Y204" s="253"/>
      <c r="Z204" s="143"/>
      <c r="AA204" s="144"/>
      <c r="AB204" s="144"/>
      <c r="AC204" s="143"/>
      <c r="AD204" s="144"/>
      <c r="AE204" s="144"/>
      <c r="AF204" s="143"/>
      <c r="AG204" s="144"/>
      <c r="AH204" s="156"/>
      <c r="AI204" s="156"/>
    </row>
    <row r="205" spans="1:35" s="145" customFormat="1" ht="24.95" customHeight="1">
      <c r="A205" s="140"/>
      <c r="B205" s="140"/>
      <c r="C205" s="405"/>
      <c r="D205" s="225"/>
      <c r="E205" s="402"/>
      <c r="F205" s="405"/>
      <c r="G205" s="140"/>
      <c r="H205" s="140"/>
      <c r="I205" s="140"/>
      <c r="J205" s="555"/>
      <c r="K205" s="555"/>
      <c r="L205" s="142"/>
      <c r="M205" s="142"/>
      <c r="N205" s="403"/>
      <c r="O205" s="141"/>
      <c r="P205" s="141"/>
      <c r="Q205" s="143"/>
      <c r="R205" s="144"/>
      <c r="S205" s="144"/>
      <c r="T205" s="143"/>
      <c r="U205" s="144"/>
      <c r="V205" s="156"/>
      <c r="W205" s="253"/>
      <c r="X205" s="144"/>
      <c r="Y205" s="253"/>
      <c r="Z205" s="143"/>
      <c r="AA205" s="144"/>
      <c r="AB205" s="144"/>
      <c r="AC205" s="143"/>
      <c r="AD205" s="144"/>
      <c r="AE205" s="144"/>
      <c r="AF205" s="143"/>
      <c r="AG205" s="144"/>
      <c r="AH205" s="156"/>
      <c r="AI205" s="156"/>
    </row>
    <row r="206" spans="1:35" s="145" customFormat="1" ht="24.95" customHeight="1">
      <c r="A206" s="140"/>
      <c r="B206" s="140"/>
      <c r="C206" s="405"/>
      <c r="D206" s="225"/>
      <c r="E206" s="402"/>
      <c r="F206" s="405"/>
      <c r="G206" s="140"/>
      <c r="H206" s="140"/>
      <c r="I206" s="140"/>
      <c r="J206" s="555"/>
      <c r="K206" s="555"/>
      <c r="L206" s="142"/>
      <c r="M206" s="142"/>
      <c r="N206" s="403"/>
      <c r="O206" s="141"/>
      <c r="P206" s="141"/>
      <c r="Q206" s="143"/>
      <c r="R206" s="144"/>
      <c r="S206" s="144"/>
      <c r="T206" s="143"/>
      <c r="U206" s="144"/>
      <c r="V206" s="156"/>
      <c r="W206" s="253"/>
      <c r="X206" s="144"/>
      <c r="Y206" s="253"/>
      <c r="Z206" s="143"/>
      <c r="AA206" s="144"/>
      <c r="AB206" s="144"/>
      <c r="AC206" s="143"/>
      <c r="AD206" s="144"/>
      <c r="AE206" s="144"/>
      <c r="AF206" s="143"/>
      <c r="AG206" s="144"/>
      <c r="AH206" s="156"/>
      <c r="AI206" s="156"/>
    </row>
    <row r="207" spans="1:35" s="145" customFormat="1" ht="24.95" customHeight="1">
      <c r="A207" s="140"/>
      <c r="B207" s="140"/>
      <c r="C207" s="405"/>
      <c r="D207" s="225"/>
      <c r="E207" s="402"/>
      <c r="F207" s="405"/>
      <c r="G207" s="140"/>
      <c r="H207" s="140"/>
      <c r="I207" s="140"/>
      <c r="J207" s="555"/>
      <c r="K207" s="555"/>
      <c r="L207" s="142"/>
      <c r="M207" s="142"/>
      <c r="N207" s="403"/>
      <c r="O207" s="141"/>
      <c r="P207" s="141"/>
      <c r="Q207" s="143"/>
      <c r="R207" s="144"/>
      <c r="S207" s="144"/>
      <c r="T207" s="143"/>
      <c r="U207" s="144"/>
      <c r="V207" s="156"/>
      <c r="W207" s="253"/>
      <c r="X207" s="144"/>
      <c r="Y207" s="253"/>
      <c r="Z207" s="143"/>
      <c r="AA207" s="144"/>
      <c r="AB207" s="144"/>
      <c r="AC207" s="143"/>
      <c r="AD207" s="144"/>
      <c r="AE207" s="144"/>
      <c r="AF207" s="143"/>
      <c r="AG207" s="144"/>
      <c r="AH207" s="156"/>
      <c r="AI207" s="156"/>
    </row>
    <row r="208" spans="1:35" s="145" customFormat="1" ht="24.95" customHeight="1">
      <c r="A208" s="140"/>
      <c r="B208" s="140"/>
      <c r="C208" s="405"/>
      <c r="D208" s="225"/>
      <c r="E208" s="402"/>
      <c r="F208" s="405"/>
      <c r="G208" s="140"/>
      <c r="H208" s="140"/>
      <c r="I208" s="140"/>
      <c r="J208" s="555"/>
      <c r="K208" s="555"/>
      <c r="L208" s="142"/>
      <c r="M208" s="142"/>
      <c r="N208" s="403"/>
      <c r="O208" s="141"/>
      <c r="P208" s="141"/>
      <c r="Q208" s="143"/>
      <c r="R208" s="144"/>
      <c r="S208" s="144"/>
      <c r="T208" s="143"/>
      <c r="U208" s="144"/>
      <c r="V208" s="156"/>
      <c r="W208" s="253"/>
      <c r="X208" s="144"/>
      <c r="Y208" s="253"/>
      <c r="Z208" s="143"/>
      <c r="AA208" s="144"/>
      <c r="AB208" s="144"/>
      <c r="AC208" s="143"/>
      <c r="AD208" s="144"/>
      <c r="AE208" s="144"/>
      <c r="AF208" s="143"/>
      <c r="AG208" s="144"/>
      <c r="AH208" s="156"/>
      <c r="AI208" s="156"/>
    </row>
    <row r="209" spans="1:35" s="145" customFormat="1" ht="24.95" customHeight="1">
      <c r="A209" s="140"/>
      <c r="B209" s="140"/>
      <c r="C209" s="405"/>
      <c r="D209" s="225"/>
      <c r="E209" s="402"/>
      <c r="F209" s="405"/>
      <c r="G209" s="140"/>
      <c r="H209" s="140"/>
      <c r="I209" s="140"/>
      <c r="J209" s="555"/>
      <c r="K209" s="555"/>
      <c r="L209" s="142"/>
      <c r="M209" s="142"/>
      <c r="N209" s="403"/>
      <c r="O209" s="141"/>
      <c r="P209" s="141"/>
      <c r="Q209" s="143"/>
      <c r="R209" s="144"/>
      <c r="S209" s="144"/>
      <c r="T209" s="143"/>
      <c r="U209" s="144"/>
      <c r="V209" s="156"/>
      <c r="W209" s="253"/>
      <c r="X209" s="144"/>
      <c r="Y209" s="253"/>
      <c r="Z209" s="143"/>
      <c r="AA209" s="144"/>
      <c r="AB209" s="144"/>
      <c r="AC209" s="143"/>
      <c r="AD209" s="144"/>
      <c r="AE209" s="144"/>
      <c r="AF209" s="143"/>
      <c r="AG209" s="144"/>
      <c r="AH209" s="156"/>
      <c r="AI209" s="156"/>
    </row>
    <row r="210" spans="1:35" s="145" customFormat="1" ht="24.95" customHeight="1">
      <c r="A210" s="140"/>
      <c r="B210" s="140"/>
      <c r="C210" s="405"/>
      <c r="D210" s="225"/>
      <c r="E210" s="402"/>
      <c r="F210" s="405"/>
      <c r="G210" s="140"/>
      <c r="H210" s="140"/>
      <c r="I210" s="140"/>
      <c r="J210" s="555"/>
      <c r="K210" s="555"/>
      <c r="L210" s="142"/>
      <c r="M210" s="142"/>
      <c r="N210" s="403"/>
      <c r="O210" s="141"/>
      <c r="P210" s="141"/>
      <c r="Q210" s="143"/>
      <c r="R210" s="144"/>
      <c r="S210" s="144"/>
      <c r="T210" s="143"/>
      <c r="U210" s="144"/>
      <c r="V210" s="156"/>
      <c r="W210" s="253"/>
      <c r="X210" s="144"/>
      <c r="Y210" s="253"/>
      <c r="Z210" s="143"/>
      <c r="AA210" s="144"/>
      <c r="AB210" s="144"/>
      <c r="AC210" s="143"/>
      <c r="AD210" s="144"/>
      <c r="AE210" s="144"/>
      <c r="AF210" s="143"/>
      <c r="AG210" s="144"/>
      <c r="AH210" s="156"/>
      <c r="AI210" s="156"/>
    </row>
    <row r="211" spans="1:35" s="145" customFormat="1" ht="24.95" customHeight="1">
      <c r="A211" s="140"/>
      <c r="B211" s="140"/>
      <c r="C211" s="405"/>
      <c r="D211" s="225"/>
      <c r="E211" s="402"/>
      <c r="F211" s="405"/>
      <c r="G211" s="140"/>
      <c r="H211" s="140"/>
      <c r="I211" s="140"/>
      <c r="J211" s="555"/>
      <c r="K211" s="555"/>
      <c r="L211" s="142"/>
      <c r="M211" s="142"/>
      <c r="N211" s="403"/>
      <c r="O211" s="141"/>
      <c r="P211" s="141"/>
      <c r="Q211" s="143"/>
      <c r="R211" s="144"/>
      <c r="S211" s="144"/>
      <c r="T211" s="143"/>
      <c r="U211" s="144"/>
      <c r="V211" s="156"/>
      <c r="W211" s="253"/>
      <c r="X211" s="144"/>
      <c r="Y211" s="253"/>
      <c r="Z211" s="143"/>
      <c r="AA211" s="144"/>
      <c r="AB211" s="144"/>
      <c r="AC211" s="143"/>
      <c r="AD211" s="144"/>
      <c r="AE211" s="144"/>
      <c r="AF211" s="143"/>
      <c r="AG211" s="144"/>
      <c r="AH211" s="156"/>
      <c r="AI211" s="156"/>
    </row>
    <row r="212" spans="1:35" s="145" customFormat="1" ht="24.95" customHeight="1">
      <c r="A212" s="140"/>
      <c r="B212" s="140"/>
      <c r="C212" s="405"/>
      <c r="D212" s="225"/>
      <c r="E212" s="402"/>
      <c r="F212" s="405"/>
      <c r="G212" s="140"/>
      <c r="H212" s="140"/>
      <c r="I212" s="140"/>
      <c r="J212" s="555"/>
      <c r="K212" s="555"/>
      <c r="L212" s="142"/>
      <c r="M212" s="142"/>
      <c r="N212" s="403"/>
      <c r="O212" s="141"/>
      <c r="P212" s="141"/>
      <c r="Q212" s="143"/>
      <c r="R212" s="144"/>
      <c r="S212" s="144"/>
      <c r="T212" s="143"/>
      <c r="U212" s="144"/>
      <c r="V212" s="156"/>
      <c r="W212" s="253"/>
      <c r="X212" s="144"/>
      <c r="Y212" s="253"/>
      <c r="Z212" s="143"/>
      <c r="AA212" s="144"/>
      <c r="AB212" s="144"/>
      <c r="AC212" s="143"/>
      <c r="AD212" s="144"/>
      <c r="AE212" s="144"/>
      <c r="AF212" s="143"/>
      <c r="AG212" s="144"/>
      <c r="AH212" s="156"/>
      <c r="AI212" s="156"/>
    </row>
    <row r="213" spans="1:35" s="145" customFormat="1" ht="24.95" customHeight="1">
      <c r="A213" s="140"/>
      <c r="B213" s="140"/>
      <c r="C213" s="405"/>
      <c r="D213" s="225"/>
      <c r="E213" s="402"/>
      <c r="F213" s="405"/>
      <c r="G213" s="140"/>
      <c r="H213" s="140"/>
      <c r="I213" s="140"/>
      <c r="J213" s="555"/>
      <c r="K213" s="555"/>
      <c r="L213" s="142"/>
      <c r="M213" s="142"/>
      <c r="N213" s="403"/>
      <c r="O213" s="141"/>
      <c r="P213" s="141"/>
      <c r="Q213" s="143"/>
      <c r="R213" s="144"/>
      <c r="S213" s="144"/>
      <c r="T213" s="143"/>
      <c r="U213" s="144"/>
      <c r="V213" s="156"/>
      <c r="W213" s="253"/>
      <c r="X213" s="144"/>
      <c r="Y213" s="253"/>
      <c r="Z213" s="143"/>
      <c r="AA213" s="144"/>
      <c r="AB213" s="144"/>
      <c r="AC213" s="143"/>
      <c r="AD213" s="144"/>
      <c r="AE213" s="144"/>
      <c r="AF213" s="143"/>
      <c r="AG213" s="144"/>
      <c r="AH213" s="156"/>
      <c r="AI213" s="156"/>
    </row>
    <row r="214" spans="1:35" s="145" customFormat="1" ht="24.95" customHeight="1">
      <c r="A214" s="140"/>
      <c r="B214" s="140"/>
      <c r="C214" s="405"/>
      <c r="D214" s="225"/>
      <c r="E214" s="402"/>
      <c r="F214" s="405"/>
      <c r="G214" s="140"/>
      <c r="H214" s="140"/>
      <c r="I214" s="140"/>
      <c r="J214" s="555"/>
      <c r="K214" s="555"/>
      <c r="L214" s="142"/>
      <c r="M214" s="142"/>
      <c r="N214" s="403"/>
      <c r="O214" s="141"/>
      <c r="P214" s="141"/>
      <c r="Q214" s="143"/>
      <c r="R214" s="144"/>
      <c r="S214" s="144"/>
      <c r="T214" s="143"/>
      <c r="U214" s="144"/>
      <c r="V214" s="156"/>
      <c r="W214" s="253"/>
      <c r="X214" s="144"/>
      <c r="Y214" s="253"/>
      <c r="Z214" s="143"/>
      <c r="AA214" s="144"/>
      <c r="AB214" s="144"/>
      <c r="AC214" s="143"/>
      <c r="AD214" s="144"/>
      <c r="AE214" s="144"/>
      <c r="AF214" s="143"/>
      <c r="AG214" s="144"/>
      <c r="AH214" s="156"/>
      <c r="AI214" s="156"/>
    </row>
    <row r="215" spans="1:35" s="145" customFormat="1" ht="24.95" customHeight="1">
      <c r="A215" s="140"/>
      <c r="B215" s="140"/>
      <c r="C215" s="405"/>
      <c r="D215" s="225"/>
      <c r="E215" s="402"/>
      <c r="F215" s="405"/>
      <c r="G215" s="140"/>
      <c r="H215" s="140"/>
      <c r="I215" s="140"/>
      <c r="J215" s="555"/>
      <c r="K215" s="555"/>
      <c r="L215" s="142"/>
      <c r="M215" s="142"/>
      <c r="N215" s="403"/>
      <c r="O215" s="141"/>
      <c r="P215" s="141"/>
      <c r="Q215" s="143"/>
      <c r="R215" s="144"/>
      <c r="S215" s="144"/>
      <c r="T215" s="143"/>
      <c r="U215" s="144"/>
      <c r="V215" s="156"/>
      <c r="W215" s="253"/>
      <c r="X215" s="144"/>
      <c r="Y215" s="253"/>
      <c r="Z215" s="143"/>
      <c r="AA215" s="144"/>
      <c r="AB215" s="144"/>
      <c r="AC215" s="143"/>
      <c r="AD215" s="144"/>
      <c r="AE215" s="144"/>
      <c r="AF215" s="143"/>
      <c r="AG215" s="144"/>
      <c r="AH215" s="156"/>
      <c r="AI215" s="156"/>
    </row>
    <row r="216" spans="1:35" s="145" customFormat="1" ht="24.95" customHeight="1">
      <c r="A216" s="140"/>
      <c r="B216" s="140"/>
      <c r="C216" s="405"/>
      <c r="D216" s="225"/>
      <c r="E216" s="402"/>
      <c r="F216" s="405"/>
      <c r="G216" s="140"/>
      <c r="H216" s="140"/>
      <c r="I216" s="140"/>
      <c r="J216" s="555"/>
      <c r="K216" s="555"/>
      <c r="L216" s="142"/>
      <c r="M216" s="142"/>
      <c r="N216" s="403"/>
      <c r="O216" s="141"/>
      <c r="P216" s="141"/>
      <c r="Q216" s="143"/>
      <c r="R216" s="144"/>
      <c r="S216" s="144"/>
      <c r="T216" s="143"/>
      <c r="U216" s="144"/>
      <c r="V216" s="156"/>
      <c r="W216" s="253"/>
      <c r="X216" s="144"/>
      <c r="Y216" s="253"/>
      <c r="Z216" s="143"/>
      <c r="AA216" s="144"/>
      <c r="AB216" s="144"/>
      <c r="AC216" s="143"/>
      <c r="AD216" s="144"/>
      <c r="AE216" s="144"/>
      <c r="AF216" s="143"/>
      <c r="AG216" s="144"/>
      <c r="AH216" s="156"/>
      <c r="AI216" s="156"/>
    </row>
    <row r="217" spans="1:35" s="145" customFormat="1" ht="24.95" customHeight="1">
      <c r="A217" s="140"/>
      <c r="B217" s="140"/>
      <c r="C217" s="405"/>
      <c r="D217" s="225"/>
      <c r="E217" s="402"/>
      <c r="F217" s="405"/>
      <c r="G217" s="140"/>
      <c r="H217" s="140"/>
      <c r="I217" s="140"/>
      <c r="J217" s="555"/>
      <c r="K217" s="555"/>
      <c r="L217" s="142"/>
      <c r="M217" s="142"/>
      <c r="N217" s="403"/>
      <c r="O217" s="141"/>
      <c r="P217" s="141"/>
      <c r="Q217" s="143"/>
      <c r="R217" s="144"/>
      <c r="S217" s="144"/>
      <c r="T217" s="143"/>
      <c r="U217" s="144"/>
      <c r="V217" s="156"/>
      <c r="W217" s="253"/>
      <c r="X217" s="144"/>
      <c r="Y217" s="253"/>
      <c r="Z217" s="143"/>
      <c r="AA217" s="144"/>
      <c r="AB217" s="144"/>
      <c r="AC217" s="143"/>
      <c r="AD217" s="144"/>
      <c r="AE217" s="144"/>
      <c r="AF217" s="143"/>
      <c r="AG217" s="144"/>
      <c r="AH217" s="156"/>
      <c r="AI217" s="156"/>
    </row>
    <row r="218" spans="1:35" s="145" customFormat="1" ht="24.95" customHeight="1">
      <c r="A218" s="140"/>
      <c r="B218" s="140"/>
      <c r="C218" s="405"/>
      <c r="D218" s="225"/>
      <c r="E218" s="402"/>
      <c r="F218" s="405"/>
      <c r="G218" s="140"/>
      <c r="H218" s="140"/>
      <c r="I218" s="140"/>
      <c r="J218" s="555"/>
      <c r="K218" s="555"/>
      <c r="L218" s="142"/>
      <c r="M218" s="142"/>
      <c r="N218" s="403"/>
      <c r="O218" s="141"/>
      <c r="P218" s="141"/>
      <c r="Q218" s="143"/>
      <c r="R218" s="144"/>
      <c r="S218" s="144"/>
      <c r="T218" s="143"/>
      <c r="U218" s="144"/>
      <c r="V218" s="156"/>
      <c r="W218" s="253"/>
      <c r="X218" s="144"/>
      <c r="Y218" s="253"/>
      <c r="Z218" s="143"/>
      <c r="AA218" s="144"/>
      <c r="AB218" s="144"/>
      <c r="AC218" s="143"/>
      <c r="AD218" s="144"/>
      <c r="AE218" s="144"/>
      <c r="AF218" s="143"/>
      <c r="AG218" s="144"/>
      <c r="AH218" s="156"/>
      <c r="AI218" s="156"/>
    </row>
    <row r="219" spans="1:35" s="145" customFormat="1" ht="24.95" customHeight="1">
      <c r="A219" s="140"/>
      <c r="B219" s="140"/>
      <c r="C219" s="405"/>
      <c r="D219" s="225"/>
      <c r="E219" s="402"/>
      <c r="F219" s="405"/>
      <c r="G219" s="140"/>
      <c r="H219" s="140"/>
      <c r="I219" s="140"/>
      <c r="J219" s="555"/>
      <c r="K219" s="555"/>
      <c r="L219" s="142"/>
      <c r="M219" s="142"/>
      <c r="N219" s="403"/>
      <c r="O219" s="141"/>
      <c r="P219" s="141"/>
      <c r="Q219" s="143"/>
      <c r="R219" s="144"/>
      <c r="S219" s="144"/>
      <c r="T219" s="143"/>
      <c r="U219" s="144"/>
      <c r="V219" s="156"/>
      <c r="W219" s="253"/>
      <c r="X219" s="144"/>
      <c r="Y219" s="253"/>
      <c r="Z219" s="143"/>
      <c r="AA219" s="144"/>
      <c r="AB219" s="144"/>
      <c r="AC219" s="143"/>
      <c r="AD219" s="144"/>
      <c r="AE219" s="144"/>
      <c r="AF219" s="143"/>
      <c r="AG219" s="144"/>
      <c r="AH219" s="156"/>
      <c r="AI219" s="156"/>
    </row>
    <row r="220" spans="1:35" s="145" customFormat="1" ht="24.95" customHeight="1">
      <c r="A220" s="140"/>
      <c r="B220" s="140"/>
      <c r="C220" s="405"/>
      <c r="D220" s="225"/>
      <c r="E220" s="402"/>
      <c r="F220" s="405"/>
      <c r="G220" s="140"/>
      <c r="H220" s="140"/>
      <c r="I220" s="140"/>
      <c r="J220" s="555"/>
      <c r="K220" s="555"/>
      <c r="L220" s="142"/>
      <c r="M220" s="142"/>
      <c r="N220" s="403"/>
      <c r="O220" s="141"/>
      <c r="P220" s="141"/>
      <c r="Q220" s="143"/>
      <c r="R220" s="144"/>
      <c r="S220" s="144"/>
      <c r="T220" s="143"/>
      <c r="U220" s="144"/>
      <c r="V220" s="156"/>
      <c r="W220" s="253"/>
      <c r="X220" s="144"/>
      <c r="Y220" s="253"/>
      <c r="Z220" s="143"/>
      <c r="AA220" s="144"/>
      <c r="AB220" s="144"/>
      <c r="AC220" s="143"/>
      <c r="AD220" s="144"/>
      <c r="AE220" s="144"/>
      <c r="AF220" s="143"/>
      <c r="AG220" s="144"/>
      <c r="AH220" s="156"/>
      <c r="AI220" s="156"/>
    </row>
    <row r="221" spans="1:35" s="145" customFormat="1" ht="24.95" customHeight="1">
      <c r="A221" s="140"/>
      <c r="B221" s="140"/>
      <c r="C221" s="405"/>
      <c r="D221" s="225"/>
      <c r="E221" s="402"/>
      <c r="F221" s="405"/>
      <c r="G221" s="140"/>
      <c r="H221" s="140"/>
      <c r="I221" s="140"/>
      <c r="J221" s="555"/>
      <c r="K221" s="555"/>
      <c r="L221" s="142"/>
      <c r="M221" s="142"/>
      <c r="N221" s="403"/>
      <c r="O221" s="141"/>
      <c r="P221" s="141"/>
      <c r="Q221" s="143"/>
      <c r="R221" s="144"/>
      <c r="S221" s="144"/>
      <c r="T221" s="143"/>
      <c r="U221" s="144"/>
      <c r="V221" s="156"/>
      <c r="W221" s="253"/>
      <c r="X221" s="144"/>
      <c r="Y221" s="253"/>
      <c r="Z221" s="143"/>
      <c r="AA221" s="144"/>
      <c r="AB221" s="144"/>
      <c r="AC221" s="143"/>
      <c r="AD221" s="144"/>
      <c r="AE221" s="144"/>
      <c r="AF221" s="143"/>
      <c r="AG221" s="144"/>
      <c r="AH221" s="156"/>
      <c r="AI221" s="156"/>
    </row>
    <row r="222" spans="1:35" s="145" customFormat="1" ht="24.95" customHeight="1">
      <c r="A222" s="140"/>
      <c r="B222" s="140"/>
      <c r="C222" s="405"/>
      <c r="D222" s="225"/>
      <c r="E222" s="402"/>
      <c r="F222" s="405"/>
      <c r="G222" s="140"/>
      <c r="H222" s="140"/>
      <c r="I222" s="140"/>
      <c r="J222" s="555"/>
      <c r="K222" s="555"/>
      <c r="L222" s="142"/>
      <c r="M222" s="142"/>
      <c r="N222" s="403"/>
      <c r="O222" s="141"/>
      <c r="P222" s="141"/>
      <c r="Q222" s="143"/>
      <c r="R222" s="144"/>
      <c r="S222" s="144"/>
      <c r="T222" s="143"/>
      <c r="U222" s="144"/>
      <c r="V222" s="156"/>
      <c r="W222" s="253"/>
      <c r="X222" s="144"/>
      <c r="Y222" s="253"/>
      <c r="Z222" s="143"/>
      <c r="AA222" s="144"/>
      <c r="AB222" s="144"/>
      <c r="AC222" s="143"/>
      <c r="AD222" s="144"/>
      <c r="AE222" s="144"/>
      <c r="AF222" s="143"/>
      <c r="AG222" s="144"/>
      <c r="AH222" s="156"/>
      <c r="AI222" s="156"/>
    </row>
    <row r="223" spans="1:35" s="145" customFormat="1" ht="24.95" customHeight="1">
      <c r="A223" s="140"/>
      <c r="B223" s="140"/>
      <c r="C223" s="405"/>
      <c r="D223" s="225"/>
      <c r="E223" s="402"/>
      <c r="F223" s="405"/>
      <c r="G223" s="140"/>
      <c r="H223" s="140"/>
      <c r="I223" s="140"/>
      <c r="J223" s="555"/>
      <c r="K223" s="555"/>
      <c r="L223" s="142"/>
      <c r="M223" s="142"/>
      <c r="N223" s="403"/>
      <c r="O223" s="141"/>
      <c r="P223" s="141"/>
      <c r="Q223" s="143"/>
      <c r="R223" s="144"/>
      <c r="S223" s="144"/>
      <c r="T223" s="143"/>
      <c r="U223" s="144"/>
      <c r="V223" s="156"/>
      <c r="W223" s="253"/>
      <c r="X223" s="144"/>
      <c r="Y223" s="253"/>
      <c r="Z223" s="143"/>
      <c r="AA223" s="144"/>
      <c r="AB223" s="144"/>
      <c r="AC223" s="143"/>
      <c r="AD223" s="144"/>
      <c r="AE223" s="144"/>
      <c r="AF223" s="143"/>
      <c r="AG223" s="144"/>
      <c r="AH223" s="156"/>
      <c r="AI223" s="156"/>
    </row>
    <row r="224" spans="1:35" s="145" customFormat="1" ht="24.95" customHeight="1">
      <c r="A224" s="140"/>
      <c r="B224" s="140"/>
      <c r="C224" s="405"/>
      <c r="D224" s="225"/>
      <c r="E224" s="402"/>
      <c r="F224" s="405"/>
      <c r="G224" s="140"/>
      <c r="H224" s="140"/>
      <c r="I224" s="140"/>
      <c r="J224" s="555"/>
      <c r="K224" s="555"/>
      <c r="L224" s="142"/>
      <c r="M224" s="142"/>
      <c r="N224" s="403"/>
      <c r="O224" s="141"/>
      <c r="P224" s="141"/>
      <c r="Q224" s="143"/>
      <c r="R224" s="144"/>
      <c r="S224" s="144"/>
      <c r="T224" s="143"/>
      <c r="U224" s="144"/>
      <c r="V224" s="156"/>
      <c r="W224" s="253"/>
      <c r="X224" s="144"/>
      <c r="Y224" s="253"/>
      <c r="Z224" s="143"/>
      <c r="AA224" s="144"/>
      <c r="AB224" s="144"/>
      <c r="AC224" s="143"/>
      <c r="AD224" s="144"/>
      <c r="AE224" s="144"/>
      <c r="AF224" s="143"/>
      <c r="AG224" s="144"/>
      <c r="AH224" s="156"/>
      <c r="AI224" s="156"/>
    </row>
    <row r="225" spans="1:35" s="145" customFormat="1" ht="24.95" customHeight="1">
      <c r="A225" s="140"/>
      <c r="B225" s="140"/>
      <c r="C225" s="405"/>
      <c r="D225" s="225"/>
      <c r="E225" s="402"/>
      <c r="F225" s="405"/>
      <c r="G225" s="140"/>
      <c r="H225" s="140"/>
      <c r="I225" s="140"/>
      <c r="J225" s="555"/>
      <c r="K225" s="555"/>
      <c r="L225" s="142"/>
      <c r="M225" s="142"/>
      <c r="N225" s="403"/>
      <c r="O225" s="141"/>
      <c r="P225" s="141"/>
      <c r="Q225" s="143"/>
      <c r="R225" s="144"/>
      <c r="S225" s="144"/>
      <c r="T225" s="143"/>
      <c r="U225" s="144"/>
      <c r="V225" s="156"/>
      <c r="W225" s="253"/>
      <c r="X225" s="144"/>
      <c r="Y225" s="253"/>
      <c r="Z225" s="143"/>
      <c r="AA225" s="144"/>
      <c r="AB225" s="144"/>
      <c r="AC225" s="143"/>
      <c r="AD225" s="144"/>
      <c r="AE225" s="144"/>
      <c r="AF225" s="143"/>
      <c r="AG225" s="144"/>
      <c r="AH225" s="156"/>
      <c r="AI225" s="156"/>
    </row>
    <row r="226" spans="1:35" s="145" customFormat="1" ht="24.95" customHeight="1">
      <c r="A226" s="140"/>
      <c r="B226" s="140"/>
      <c r="C226" s="405"/>
      <c r="D226" s="225"/>
      <c r="E226" s="402"/>
      <c r="F226" s="405"/>
      <c r="G226" s="140"/>
      <c r="H226" s="140"/>
      <c r="I226" s="140"/>
      <c r="J226" s="555"/>
      <c r="K226" s="555"/>
      <c r="L226" s="142"/>
      <c r="M226" s="142"/>
      <c r="N226" s="403"/>
      <c r="O226" s="141"/>
      <c r="P226" s="141"/>
      <c r="Q226" s="143"/>
      <c r="R226" s="144"/>
      <c r="S226" s="144"/>
      <c r="T226" s="143"/>
      <c r="U226" s="144"/>
      <c r="V226" s="156"/>
      <c r="W226" s="253"/>
      <c r="X226" s="144"/>
      <c r="Y226" s="253"/>
      <c r="Z226" s="143"/>
      <c r="AA226" s="144"/>
      <c r="AB226" s="144"/>
      <c r="AC226" s="143"/>
      <c r="AD226" s="144"/>
      <c r="AE226" s="144"/>
      <c r="AF226" s="143"/>
      <c r="AG226" s="144"/>
      <c r="AH226" s="156"/>
      <c r="AI226" s="156"/>
    </row>
    <row r="227" spans="1:35" s="145" customFormat="1" ht="24.95" customHeight="1">
      <c r="A227" s="140"/>
      <c r="B227" s="140"/>
      <c r="C227" s="405"/>
      <c r="D227" s="225"/>
      <c r="E227" s="402"/>
      <c r="F227" s="405"/>
      <c r="G227" s="140"/>
      <c r="H227" s="140"/>
      <c r="I227" s="140"/>
      <c r="J227" s="555"/>
      <c r="K227" s="555"/>
      <c r="L227" s="142"/>
      <c r="M227" s="142"/>
      <c r="N227" s="403"/>
      <c r="O227" s="141"/>
      <c r="P227" s="141"/>
      <c r="Q227" s="143"/>
      <c r="R227" s="144"/>
      <c r="S227" s="144"/>
      <c r="T227" s="143"/>
      <c r="U227" s="144"/>
      <c r="V227" s="156"/>
      <c r="W227" s="253"/>
      <c r="X227" s="144"/>
      <c r="Y227" s="253"/>
      <c r="Z227" s="143"/>
      <c r="AA227" s="144"/>
      <c r="AB227" s="144"/>
      <c r="AC227" s="143"/>
      <c r="AD227" s="144"/>
      <c r="AE227" s="144"/>
      <c r="AF227" s="143"/>
      <c r="AG227" s="144"/>
      <c r="AH227" s="156"/>
      <c r="AI227" s="156"/>
    </row>
    <row r="228" spans="1:35" s="145" customFormat="1" ht="24.95" customHeight="1">
      <c r="A228" s="140"/>
      <c r="B228" s="140"/>
      <c r="C228" s="405"/>
      <c r="D228" s="225"/>
      <c r="E228" s="402"/>
      <c r="F228" s="405"/>
      <c r="G228" s="140"/>
      <c r="H228" s="140"/>
      <c r="I228" s="140"/>
      <c r="J228" s="555"/>
      <c r="K228" s="555"/>
      <c r="L228" s="142"/>
      <c r="M228" s="142"/>
      <c r="N228" s="403"/>
      <c r="O228" s="141"/>
      <c r="P228" s="141"/>
      <c r="Q228" s="143"/>
      <c r="R228" s="144"/>
      <c r="S228" s="144"/>
      <c r="T228" s="143"/>
      <c r="U228" s="144"/>
      <c r="V228" s="156"/>
      <c r="W228" s="253"/>
      <c r="X228" s="144"/>
      <c r="Y228" s="253"/>
      <c r="Z228" s="143"/>
      <c r="AA228" s="144"/>
      <c r="AB228" s="144"/>
      <c r="AC228" s="143"/>
      <c r="AD228" s="144"/>
      <c r="AE228" s="144"/>
      <c r="AF228" s="143"/>
      <c r="AG228" s="144"/>
      <c r="AH228" s="156"/>
      <c r="AI228" s="156"/>
    </row>
    <row r="229" spans="1:35" s="145" customFormat="1" ht="24.95" customHeight="1">
      <c r="A229" s="140"/>
      <c r="B229" s="140"/>
      <c r="C229" s="405"/>
      <c r="D229" s="225"/>
      <c r="E229" s="402"/>
      <c r="F229" s="405"/>
      <c r="G229" s="140"/>
      <c r="H229" s="140"/>
      <c r="I229" s="140"/>
      <c r="J229" s="555"/>
      <c r="K229" s="555"/>
      <c r="L229" s="142"/>
      <c r="M229" s="142"/>
      <c r="N229" s="403"/>
      <c r="O229" s="141"/>
      <c r="P229" s="141"/>
      <c r="Q229" s="143"/>
      <c r="R229" s="144"/>
      <c r="S229" s="144"/>
      <c r="T229" s="143"/>
      <c r="U229" s="144"/>
      <c r="V229" s="156"/>
      <c r="W229" s="253"/>
      <c r="X229" s="144"/>
      <c r="Y229" s="253"/>
      <c r="Z229" s="143"/>
      <c r="AA229" s="144"/>
      <c r="AB229" s="144"/>
      <c r="AC229" s="143"/>
      <c r="AD229" s="144"/>
      <c r="AE229" s="144"/>
      <c r="AF229" s="143"/>
      <c r="AG229" s="144"/>
      <c r="AH229" s="156"/>
      <c r="AI229" s="156"/>
    </row>
    <row r="230" spans="1:35" s="145" customFormat="1" ht="24.95" customHeight="1">
      <c r="A230" s="140"/>
      <c r="B230" s="140"/>
      <c r="C230" s="405"/>
      <c r="D230" s="225"/>
      <c r="E230" s="402"/>
      <c r="F230" s="405"/>
      <c r="G230" s="140"/>
      <c r="H230" s="140"/>
      <c r="I230" s="140"/>
      <c r="J230" s="555"/>
      <c r="K230" s="555"/>
      <c r="L230" s="142"/>
      <c r="M230" s="142"/>
      <c r="N230" s="403"/>
      <c r="O230" s="141"/>
      <c r="P230" s="141"/>
      <c r="Q230" s="143"/>
      <c r="R230" s="144"/>
      <c r="S230" s="144"/>
      <c r="T230" s="143"/>
      <c r="U230" s="144"/>
      <c r="V230" s="156"/>
      <c r="W230" s="253"/>
      <c r="X230" s="144"/>
      <c r="Y230" s="253"/>
      <c r="Z230" s="143"/>
      <c r="AA230" s="144"/>
      <c r="AB230" s="144"/>
      <c r="AC230" s="143"/>
      <c r="AD230" s="144"/>
      <c r="AE230" s="144"/>
      <c r="AF230" s="143"/>
      <c r="AG230" s="144"/>
      <c r="AH230" s="156"/>
      <c r="AI230" s="156"/>
    </row>
    <row r="231" spans="1:35" s="145" customFormat="1" ht="24.95" customHeight="1">
      <c r="A231" s="140"/>
      <c r="B231" s="140"/>
      <c r="C231" s="405"/>
      <c r="D231" s="225"/>
      <c r="E231" s="402"/>
      <c r="F231" s="405"/>
      <c r="G231" s="140"/>
      <c r="H231" s="140"/>
      <c r="I231" s="140"/>
      <c r="J231" s="555"/>
      <c r="K231" s="555"/>
      <c r="L231" s="142"/>
      <c r="M231" s="142"/>
      <c r="N231" s="403"/>
      <c r="O231" s="141"/>
      <c r="P231" s="141"/>
      <c r="Q231" s="143"/>
      <c r="R231" s="144"/>
      <c r="S231" s="144"/>
      <c r="T231" s="143"/>
      <c r="U231" s="144"/>
      <c r="V231" s="156"/>
      <c r="W231" s="253"/>
      <c r="X231" s="144"/>
      <c r="Y231" s="253"/>
      <c r="Z231" s="143"/>
      <c r="AA231" s="144"/>
      <c r="AB231" s="144"/>
      <c r="AC231" s="143"/>
      <c r="AD231" s="144"/>
      <c r="AE231" s="144"/>
      <c r="AF231" s="143"/>
      <c r="AG231" s="144"/>
      <c r="AH231" s="156"/>
      <c r="AI231" s="156"/>
    </row>
    <row r="232" spans="1:35" s="145" customFormat="1" ht="24.95" customHeight="1">
      <c r="A232" s="140"/>
      <c r="B232" s="140"/>
      <c r="C232" s="405"/>
      <c r="D232" s="225"/>
      <c r="E232" s="402"/>
      <c r="F232" s="405"/>
      <c r="G232" s="140"/>
      <c r="H232" s="140"/>
      <c r="I232" s="140"/>
      <c r="J232" s="555"/>
      <c r="K232" s="555"/>
      <c r="L232" s="142"/>
      <c r="M232" s="142"/>
      <c r="N232" s="403"/>
      <c r="O232" s="141"/>
      <c r="P232" s="141"/>
      <c r="Q232" s="143"/>
      <c r="R232" s="144"/>
      <c r="S232" s="144"/>
      <c r="T232" s="143"/>
      <c r="U232" s="144"/>
      <c r="V232" s="156"/>
      <c r="W232" s="253"/>
      <c r="X232" s="144"/>
      <c r="Y232" s="253"/>
      <c r="Z232" s="143"/>
      <c r="AA232" s="144"/>
      <c r="AB232" s="144"/>
      <c r="AC232" s="143"/>
      <c r="AD232" s="144"/>
      <c r="AE232" s="144"/>
      <c r="AF232" s="143"/>
      <c r="AG232" s="144"/>
      <c r="AH232" s="156"/>
      <c r="AI232" s="156"/>
    </row>
    <row r="233" spans="1:35" s="145" customFormat="1" ht="24.95" customHeight="1">
      <c r="A233" s="140"/>
      <c r="B233" s="140"/>
      <c r="C233" s="405"/>
      <c r="D233" s="225"/>
      <c r="E233" s="402"/>
      <c r="F233" s="405"/>
      <c r="G233" s="140"/>
      <c r="H233" s="140"/>
      <c r="I233" s="140"/>
      <c r="J233" s="555"/>
      <c r="K233" s="555"/>
      <c r="L233" s="142"/>
      <c r="M233" s="142"/>
      <c r="N233" s="403"/>
      <c r="O233" s="141"/>
      <c r="P233" s="141"/>
      <c r="Q233" s="143"/>
      <c r="R233" s="144"/>
      <c r="S233" s="144"/>
      <c r="T233" s="143"/>
      <c r="U233" s="144"/>
      <c r="V233" s="156"/>
      <c r="W233" s="253"/>
      <c r="X233" s="144"/>
      <c r="Y233" s="253"/>
      <c r="Z233" s="143"/>
      <c r="AA233" s="144"/>
      <c r="AB233" s="144"/>
      <c r="AC233" s="143"/>
      <c r="AD233" s="144"/>
      <c r="AE233" s="144"/>
      <c r="AF233" s="143"/>
      <c r="AG233" s="144"/>
      <c r="AH233" s="156"/>
      <c r="AI233" s="156"/>
    </row>
    <row r="234" spans="1:35" s="145" customFormat="1" ht="24.95" customHeight="1">
      <c r="A234" s="140"/>
      <c r="B234" s="140"/>
      <c r="C234" s="405"/>
      <c r="D234" s="225"/>
      <c r="E234" s="402"/>
      <c r="F234" s="405"/>
      <c r="G234" s="140"/>
      <c r="H234" s="140"/>
      <c r="I234" s="140"/>
      <c r="J234" s="555"/>
      <c r="K234" s="555"/>
      <c r="L234" s="142"/>
      <c r="M234" s="142"/>
      <c r="N234" s="403"/>
      <c r="O234" s="141"/>
      <c r="P234" s="141"/>
      <c r="Q234" s="143"/>
      <c r="R234" s="144"/>
      <c r="S234" s="144"/>
      <c r="T234" s="143"/>
      <c r="U234" s="144"/>
      <c r="V234" s="156"/>
      <c r="W234" s="253"/>
      <c r="X234" s="144"/>
      <c r="Y234" s="253"/>
      <c r="Z234" s="143"/>
      <c r="AA234" s="144"/>
      <c r="AB234" s="144"/>
      <c r="AC234" s="143"/>
      <c r="AD234" s="144"/>
      <c r="AE234" s="144"/>
      <c r="AF234" s="143"/>
      <c r="AG234" s="144"/>
      <c r="AH234" s="156"/>
      <c r="AI234" s="156"/>
    </row>
    <row r="235" spans="1:35" s="5" customFormat="1" ht="24.95" customHeight="1">
      <c r="A235" s="140"/>
      <c r="B235" s="140"/>
      <c r="C235" s="405"/>
      <c r="D235" s="225"/>
      <c r="E235" s="402"/>
      <c r="F235" s="405"/>
      <c r="G235" s="140"/>
      <c r="H235" s="140"/>
      <c r="I235" s="140"/>
      <c r="J235" s="555"/>
      <c r="K235" s="555"/>
      <c r="L235" s="142"/>
      <c r="M235" s="142"/>
      <c r="N235" s="403"/>
      <c r="O235" s="42"/>
      <c r="P235" s="42"/>
      <c r="Q235" s="8"/>
      <c r="R235" s="7"/>
      <c r="S235" s="7"/>
      <c r="T235" s="8"/>
      <c r="U235" s="7"/>
      <c r="V235" s="153"/>
      <c r="W235" s="6"/>
      <c r="X235" s="144"/>
      <c r="Y235" s="6"/>
      <c r="Z235" s="8"/>
      <c r="AA235" s="7"/>
      <c r="AB235" s="7"/>
      <c r="AC235" s="8"/>
      <c r="AD235" s="7"/>
      <c r="AE235" s="7"/>
      <c r="AF235" s="8"/>
      <c r="AG235" s="7"/>
      <c r="AH235" s="153"/>
      <c r="AI235" s="153"/>
    </row>
    <row r="236" spans="1:35" s="5" customFormat="1" ht="24.95" customHeight="1">
      <c r="A236" s="140"/>
      <c r="B236" s="140"/>
      <c r="C236" s="405"/>
      <c r="D236" s="225"/>
      <c r="E236" s="402"/>
      <c r="F236" s="405"/>
      <c r="G236" s="140"/>
      <c r="H236" s="140"/>
      <c r="I236" s="140"/>
      <c r="J236" s="555"/>
      <c r="K236" s="555"/>
      <c r="L236" s="142"/>
      <c r="M236" s="142"/>
      <c r="N236" s="403"/>
      <c r="O236" s="42"/>
      <c r="P236" s="42"/>
      <c r="Q236" s="8"/>
      <c r="R236" s="7"/>
      <c r="S236" s="7"/>
      <c r="T236" s="8"/>
      <c r="U236" s="7"/>
      <c r="V236" s="153"/>
      <c r="W236" s="6"/>
      <c r="X236" s="144"/>
      <c r="Y236" s="6"/>
      <c r="Z236" s="8"/>
      <c r="AA236" s="7"/>
      <c r="AB236" s="7"/>
      <c r="AC236" s="8"/>
      <c r="AD236" s="7"/>
      <c r="AE236" s="7"/>
      <c r="AF236" s="8"/>
      <c r="AG236" s="7"/>
      <c r="AH236" s="153"/>
      <c r="AI236" s="153"/>
    </row>
    <row r="237" spans="1:35" s="5" customFormat="1" ht="24.95" customHeight="1">
      <c r="A237" s="140"/>
      <c r="B237" s="140"/>
      <c r="C237" s="405"/>
      <c r="D237" s="225"/>
      <c r="E237" s="402"/>
      <c r="F237" s="405"/>
      <c r="G237" s="140"/>
      <c r="H237" s="140"/>
      <c r="I237" s="140"/>
      <c r="J237" s="555"/>
      <c r="K237" s="555"/>
      <c r="L237" s="142"/>
      <c r="M237" s="142"/>
      <c r="N237" s="403"/>
      <c r="O237" s="42"/>
      <c r="P237" s="42"/>
      <c r="Q237" s="8"/>
      <c r="R237" s="7"/>
      <c r="S237" s="7"/>
      <c r="T237" s="8"/>
      <c r="U237" s="7"/>
      <c r="V237" s="153"/>
      <c r="W237" s="6"/>
      <c r="X237" s="144"/>
      <c r="Y237" s="6"/>
      <c r="Z237" s="8"/>
      <c r="AA237" s="7"/>
      <c r="AB237" s="7"/>
      <c r="AC237" s="8"/>
      <c r="AD237" s="7"/>
      <c r="AE237" s="7"/>
      <c r="AF237" s="8"/>
      <c r="AG237" s="7"/>
      <c r="AH237" s="153"/>
      <c r="AI237" s="153"/>
    </row>
    <row r="238" spans="1:35" s="5" customFormat="1" ht="24.95" customHeight="1">
      <c r="A238" s="140"/>
      <c r="B238" s="140"/>
      <c r="C238" s="405"/>
      <c r="D238" s="225"/>
      <c r="E238" s="402"/>
      <c r="F238" s="405"/>
      <c r="G238" s="140"/>
      <c r="H238" s="140"/>
      <c r="I238" s="140"/>
      <c r="J238" s="555"/>
      <c r="K238" s="555"/>
      <c r="L238" s="142"/>
      <c r="M238" s="142"/>
      <c r="N238" s="403"/>
      <c r="O238" s="42"/>
      <c r="P238" s="42"/>
      <c r="Q238" s="8"/>
      <c r="R238" s="7"/>
      <c r="S238" s="7"/>
      <c r="T238" s="8"/>
      <c r="U238" s="7"/>
      <c r="V238" s="153"/>
      <c r="W238" s="6"/>
      <c r="X238" s="144"/>
      <c r="Y238" s="6"/>
      <c r="Z238" s="8"/>
      <c r="AA238" s="7"/>
      <c r="AB238" s="7"/>
      <c r="AC238" s="8"/>
      <c r="AD238" s="7"/>
      <c r="AE238" s="7"/>
      <c r="AF238" s="8"/>
      <c r="AG238" s="7"/>
      <c r="AH238" s="153"/>
      <c r="AI238" s="153"/>
    </row>
    <row r="239" spans="1:35" s="5" customFormat="1" ht="24.95" customHeight="1">
      <c r="A239" s="140"/>
      <c r="B239" s="140"/>
      <c r="C239" s="405"/>
      <c r="D239" s="225"/>
      <c r="E239" s="402"/>
      <c r="F239" s="405"/>
      <c r="G239" s="140"/>
      <c r="H239" s="140"/>
      <c r="I239" s="140"/>
      <c r="J239" s="555"/>
      <c r="K239" s="555"/>
      <c r="L239" s="142"/>
      <c r="M239" s="142"/>
      <c r="N239" s="403"/>
      <c r="O239" s="42"/>
      <c r="P239" s="42"/>
      <c r="Q239" s="8"/>
      <c r="R239" s="7"/>
      <c r="S239" s="7"/>
      <c r="T239" s="8"/>
      <c r="U239" s="7"/>
      <c r="V239" s="153"/>
      <c r="W239" s="6"/>
      <c r="X239" s="144"/>
      <c r="Y239" s="6"/>
      <c r="Z239" s="8"/>
      <c r="AA239" s="7"/>
      <c r="AB239" s="7"/>
      <c r="AC239" s="8"/>
      <c r="AD239" s="7"/>
      <c r="AE239" s="7"/>
      <c r="AF239" s="8"/>
      <c r="AG239" s="7"/>
      <c r="AH239" s="153"/>
      <c r="AI239" s="153"/>
    </row>
    <row r="240" spans="1:35" s="5" customFormat="1" ht="24.95" customHeight="1">
      <c r="A240" s="140"/>
      <c r="B240" s="140"/>
      <c r="C240" s="405"/>
      <c r="D240" s="225"/>
      <c r="E240" s="402"/>
      <c r="F240" s="405"/>
      <c r="G240" s="140"/>
      <c r="H240" s="140"/>
      <c r="I240" s="140"/>
      <c r="J240" s="555"/>
      <c r="K240" s="555"/>
      <c r="L240" s="142"/>
      <c r="M240" s="142"/>
      <c r="N240" s="403"/>
      <c r="O240" s="42"/>
      <c r="P240" s="42"/>
      <c r="Q240" s="8"/>
      <c r="R240" s="7"/>
      <c r="S240" s="7"/>
      <c r="T240" s="8"/>
      <c r="U240" s="7"/>
      <c r="V240" s="153"/>
      <c r="W240" s="6"/>
      <c r="X240" s="144"/>
      <c r="Y240" s="6"/>
      <c r="Z240" s="8"/>
      <c r="AA240" s="7"/>
      <c r="AB240" s="7"/>
      <c r="AC240" s="8"/>
      <c r="AD240" s="7"/>
      <c r="AE240" s="7"/>
      <c r="AF240" s="8"/>
      <c r="AG240" s="7"/>
      <c r="AH240" s="153"/>
      <c r="AI240" s="153"/>
    </row>
    <row r="241" spans="1:35" s="5" customFormat="1" ht="24.95" customHeight="1">
      <c r="A241" s="140"/>
      <c r="B241" s="140"/>
      <c r="C241" s="405"/>
      <c r="D241" s="225"/>
      <c r="E241" s="402"/>
      <c r="F241" s="405"/>
      <c r="G241" s="140"/>
      <c r="H241" s="140"/>
      <c r="I241" s="140"/>
      <c r="J241" s="555"/>
      <c r="K241" s="555"/>
      <c r="L241" s="142"/>
      <c r="M241" s="142"/>
      <c r="N241" s="403"/>
      <c r="O241" s="42"/>
      <c r="P241" s="42"/>
      <c r="Q241" s="8"/>
      <c r="R241" s="7"/>
      <c r="S241" s="7"/>
      <c r="T241" s="8"/>
      <c r="U241" s="7"/>
      <c r="V241" s="153"/>
      <c r="W241" s="6"/>
      <c r="X241" s="144"/>
      <c r="Y241" s="6"/>
      <c r="Z241" s="8"/>
      <c r="AA241" s="7"/>
      <c r="AB241" s="7"/>
      <c r="AC241" s="8"/>
      <c r="AD241" s="7"/>
      <c r="AE241" s="7"/>
      <c r="AF241" s="8"/>
      <c r="AG241" s="7"/>
      <c r="AH241" s="153"/>
      <c r="AI241" s="153"/>
    </row>
    <row r="242" spans="1:35" s="5" customFormat="1" ht="24.95" customHeight="1">
      <c r="A242" s="140"/>
      <c r="B242" s="140"/>
      <c r="C242" s="405"/>
      <c r="D242" s="225"/>
      <c r="E242" s="402"/>
      <c r="F242" s="405"/>
      <c r="G242" s="140"/>
      <c r="H242" s="140"/>
      <c r="I242" s="140"/>
      <c r="J242" s="555"/>
      <c r="K242" s="555"/>
      <c r="L242" s="142"/>
      <c r="M242" s="142"/>
      <c r="N242" s="403"/>
      <c r="O242" s="42"/>
      <c r="P242" s="42"/>
      <c r="Q242" s="8"/>
      <c r="R242" s="7"/>
      <c r="S242" s="7"/>
      <c r="T242" s="8"/>
      <c r="U242" s="7"/>
      <c r="V242" s="153"/>
      <c r="W242" s="6"/>
      <c r="X242" s="144"/>
      <c r="Y242" s="6"/>
      <c r="Z242" s="8"/>
      <c r="AA242" s="7"/>
      <c r="AB242" s="7"/>
      <c r="AC242" s="8"/>
      <c r="AD242" s="7"/>
      <c r="AE242" s="7"/>
      <c r="AF242" s="8"/>
      <c r="AG242" s="7"/>
      <c r="AH242" s="153"/>
      <c r="AI242" s="153"/>
    </row>
    <row r="243" spans="1:35" s="5" customFormat="1" ht="24.95" customHeight="1">
      <c r="A243" s="140"/>
      <c r="B243" s="140"/>
      <c r="C243" s="405"/>
      <c r="D243" s="225"/>
      <c r="E243" s="402"/>
      <c r="F243" s="405"/>
      <c r="G243" s="140"/>
      <c r="H243" s="140"/>
      <c r="I243" s="140"/>
      <c r="J243" s="555"/>
      <c r="K243" s="555"/>
      <c r="L243" s="142"/>
      <c r="M243" s="142"/>
      <c r="N243" s="403"/>
      <c r="O243" s="42"/>
      <c r="P243" s="42"/>
      <c r="Q243" s="8"/>
      <c r="R243" s="7"/>
      <c r="S243" s="7"/>
      <c r="T243" s="8"/>
      <c r="U243" s="7"/>
      <c r="V243" s="153"/>
      <c r="W243" s="6"/>
      <c r="X243" s="144"/>
      <c r="Y243" s="6"/>
      <c r="Z243" s="8"/>
      <c r="AA243" s="7"/>
      <c r="AB243" s="7"/>
      <c r="AC243" s="8"/>
      <c r="AD243" s="7"/>
      <c r="AE243" s="7"/>
      <c r="AF243" s="8"/>
      <c r="AG243" s="7"/>
      <c r="AH243" s="153"/>
      <c r="AI243" s="153"/>
    </row>
    <row r="244" spans="1:35" s="5" customFormat="1" ht="24.95" customHeight="1">
      <c r="A244" s="140"/>
      <c r="B244" s="140"/>
      <c r="C244" s="405"/>
      <c r="D244" s="225"/>
      <c r="E244" s="402"/>
      <c r="F244" s="405"/>
      <c r="G244" s="140"/>
      <c r="H244" s="140"/>
      <c r="I244" s="140"/>
      <c r="J244" s="555"/>
      <c r="K244" s="555"/>
      <c r="L244" s="142"/>
      <c r="M244" s="142"/>
      <c r="N244" s="403"/>
      <c r="O244" s="42"/>
      <c r="P244" s="42"/>
      <c r="Q244" s="8"/>
      <c r="R244" s="7"/>
      <c r="S244" s="7"/>
      <c r="T244" s="8"/>
      <c r="U244" s="7"/>
      <c r="V244" s="153"/>
      <c r="W244" s="6"/>
      <c r="X244" s="144"/>
      <c r="Y244" s="6"/>
      <c r="Z244" s="8"/>
      <c r="AA244" s="7"/>
      <c r="AB244" s="7"/>
      <c r="AC244" s="8"/>
      <c r="AD244" s="7"/>
      <c r="AE244" s="7"/>
      <c r="AF244" s="8"/>
      <c r="AG244" s="7"/>
      <c r="AH244" s="153"/>
      <c r="AI244" s="153"/>
    </row>
    <row r="245" spans="1:35" s="5" customFormat="1" ht="24.95" customHeight="1">
      <c r="A245" s="140"/>
      <c r="B245" s="140"/>
      <c r="C245" s="405"/>
      <c r="D245" s="225"/>
      <c r="E245" s="402"/>
      <c r="F245" s="405"/>
      <c r="G245" s="140"/>
      <c r="H245" s="140"/>
      <c r="I245" s="140"/>
      <c r="J245" s="555"/>
      <c r="K245" s="555"/>
      <c r="L245" s="142"/>
      <c r="M245" s="142"/>
      <c r="N245" s="403"/>
      <c r="O245" s="42"/>
      <c r="P245" s="42"/>
      <c r="Q245" s="8"/>
      <c r="R245" s="7"/>
      <c r="S245" s="7"/>
      <c r="T245" s="8"/>
      <c r="U245" s="7"/>
      <c r="V245" s="153"/>
      <c r="W245" s="6"/>
      <c r="X245" s="144"/>
      <c r="Y245" s="6"/>
      <c r="Z245" s="8"/>
      <c r="AA245" s="7"/>
      <c r="AB245" s="7"/>
      <c r="AC245" s="8"/>
      <c r="AD245" s="7"/>
      <c r="AE245" s="7"/>
      <c r="AF245" s="8"/>
      <c r="AG245" s="7"/>
      <c r="AH245" s="153"/>
      <c r="AI245" s="153"/>
    </row>
    <row r="246" spans="1:35" s="5" customFormat="1" ht="24.95" customHeight="1">
      <c r="A246" s="140"/>
      <c r="B246" s="140"/>
      <c r="C246" s="405"/>
      <c r="D246" s="225"/>
      <c r="E246" s="402"/>
      <c r="F246" s="405"/>
      <c r="G246" s="140"/>
      <c r="H246" s="140"/>
      <c r="I246" s="140"/>
      <c r="J246" s="555"/>
      <c r="K246" s="555"/>
      <c r="L246" s="142"/>
      <c r="M246" s="142"/>
      <c r="N246" s="403"/>
      <c r="O246" s="42"/>
      <c r="P246" s="42"/>
      <c r="Q246" s="8"/>
      <c r="R246" s="7"/>
      <c r="S246" s="7"/>
      <c r="T246" s="8"/>
      <c r="U246" s="7"/>
      <c r="V246" s="153"/>
      <c r="W246" s="6"/>
      <c r="X246" s="144"/>
      <c r="Y246" s="6"/>
      <c r="Z246" s="8"/>
      <c r="AA246" s="7"/>
      <c r="AB246" s="7"/>
      <c r="AC246" s="8"/>
      <c r="AD246" s="7"/>
      <c r="AE246" s="7"/>
      <c r="AF246" s="8"/>
      <c r="AG246" s="7"/>
      <c r="AH246" s="153"/>
      <c r="AI246" s="153"/>
    </row>
    <row r="247" spans="1:35" s="5" customFormat="1" ht="24.95" customHeight="1">
      <c r="A247" s="140"/>
      <c r="B247" s="140"/>
      <c r="C247" s="405"/>
      <c r="D247" s="225"/>
      <c r="E247" s="402"/>
      <c r="F247" s="405"/>
      <c r="G247" s="140"/>
      <c r="H247" s="140"/>
      <c r="I247" s="140"/>
      <c r="J247" s="555"/>
      <c r="K247" s="555"/>
      <c r="L247" s="142"/>
      <c r="M247" s="142"/>
      <c r="N247" s="403"/>
      <c r="O247" s="42"/>
      <c r="P247" s="42"/>
      <c r="Q247" s="8"/>
      <c r="R247" s="7"/>
      <c r="S247" s="7"/>
      <c r="T247" s="8"/>
      <c r="U247" s="7"/>
      <c r="V247" s="153"/>
      <c r="W247" s="6"/>
      <c r="X247" s="144"/>
      <c r="Y247" s="6"/>
      <c r="Z247" s="8"/>
      <c r="AA247" s="7"/>
      <c r="AB247" s="7"/>
      <c r="AC247" s="8"/>
      <c r="AD247" s="7"/>
      <c r="AE247" s="7"/>
      <c r="AF247" s="8"/>
      <c r="AG247" s="7"/>
      <c r="AH247" s="153"/>
      <c r="AI247" s="153"/>
    </row>
    <row r="248" spans="1:35" s="5" customFormat="1" ht="24.95" customHeight="1">
      <c r="A248" s="140"/>
      <c r="B248" s="140"/>
      <c r="C248" s="405"/>
      <c r="D248" s="225"/>
      <c r="E248" s="402"/>
      <c r="F248" s="405"/>
      <c r="G248" s="140"/>
      <c r="H248" s="140"/>
      <c r="I248" s="140"/>
      <c r="J248" s="555"/>
      <c r="K248" s="555"/>
      <c r="L248" s="142"/>
      <c r="M248" s="142"/>
      <c r="N248" s="403"/>
      <c r="O248" s="42"/>
      <c r="P248" s="42"/>
      <c r="Q248" s="8"/>
      <c r="R248" s="7"/>
      <c r="S248" s="7"/>
      <c r="T248" s="8"/>
      <c r="U248" s="7"/>
      <c r="V248" s="153"/>
      <c r="W248" s="6"/>
      <c r="X248" s="144"/>
      <c r="Y248" s="6"/>
      <c r="Z248" s="8"/>
      <c r="AA248" s="7"/>
      <c r="AB248" s="7"/>
      <c r="AC248" s="8"/>
      <c r="AD248" s="7"/>
      <c r="AE248" s="7"/>
      <c r="AF248" s="8"/>
      <c r="AG248" s="7"/>
      <c r="AH248" s="153"/>
      <c r="AI248" s="153"/>
    </row>
    <row r="249" spans="1:35" s="5" customFormat="1" ht="24.95" customHeight="1">
      <c r="A249" s="140"/>
      <c r="B249" s="140"/>
      <c r="C249" s="405"/>
      <c r="D249" s="225"/>
      <c r="E249" s="402"/>
      <c r="F249" s="405"/>
      <c r="G249" s="140"/>
      <c r="H249" s="140"/>
      <c r="I249" s="140"/>
      <c r="J249" s="555"/>
      <c r="K249" s="555"/>
      <c r="L249" s="142"/>
      <c r="M249" s="142"/>
      <c r="N249" s="403"/>
      <c r="O249" s="42"/>
      <c r="P249" s="42"/>
      <c r="Q249" s="8"/>
      <c r="R249" s="7"/>
      <c r="S249" s="7"/>
      <c r="T249" s="8"/>
      <c r="U249" s="7"/>
      <c r="V249" s="153"/>
      <c r="W249" s="6"/>
      <c r="X249" s="144"/>
      <c r="Y249" s="6"/>
      <c r="Z249" s="8"/>
      <c r="AA249" s="7"/>
      <c r="AB249" s="7"/>
      <c r="AC249" s="8"/>
      <c r="AD249" s="7"/>
      <c r="AE249" s="7"/>
      <c r="AF249" s="8"/>
      <c r="AG249" s="7"/>
      <c r="AH249" s="153"/>
      <c r="AI249" s="153"/>
    </row>
    <row r="250" spans="1:35" s="5" customFormat="1" ht="24.95" customHeight="1">
      <c r="A250" s="140"/>
      <c r="B250" s="140"/>
      <c r="C250" s="405"/>
      <c r="D250" s="225"/>
      <c r="E250" s="402"/>
      <c r="F250" s="405"/>
      <c r="G250" s="140"/>
      <c r="H250" s="140"/>
      <c r="I250" s="140"/>
      <c r="J250" s="555"/>
      <c r="K250" s="555"/>
      <c r="L250" s="142"/>
      <c r="M250" s="142"/>
      <c r="N250" s="403"/>
      <c r="O250" s="42"/>
      <c r="P250" s="42"/>
      <c r="Q250" s="8"/>
      <c r="R250" s="7"/>
      <c r="S250" s="7"/>
      <c r="T250" s="8"/>
      <c r="U250" s="7"/>
      <c r="V250" s="153"/>
      <c r="W250" s="6"/>
      <c r="X250" s="144"/>
      <c r="Y250" s="6"/>
      <c r="Z250" s="8"/>
      <c r="AA250" s="7"/>
      <c r="AB250" s="7"/>
      <c r="AC250" s="8"/>
      <c r="AD250" s="7"/>
      <c r="AE250" s="7"/>
      <c r="AF250" s="8"/>
      <c r="AG250" s="7"/>
      <c r="AH250" s="153"/>
      <c r="AI250" s="153"/>
    </row>
    <row r="251" spans="1:35" s="5" customFormat="1" ht="24.95" customHeight="1">
      <c r="A251" s="140"/>
      <c r="B251" s="140"/>
      <c r="C251" s="405"/>
      <c r="D251" s="225"/>
      <c r="E251" s="402"/>
      <c r="F251" s="405"/>
      <c r="G251" s="140"/>
      <c r="H251" s="140"/>
      <c r="I251" s="140"/>
      <c r="J251" s="555"/>
      <c r="K251" s="555"/>
      <c r="L251" s="142"/>
      <c r="M251" s="142"/>
      <c r="N251" s="403"/>
      <c r="O251" s="42"/>
      <c r="P251" s="42"/>
      <c r="Q251" s="8"/>
      <c r="R251" s="7"/>
      <c r="S251" s="7"/>
      <c r="T251" s="8"/>
      <c r="U251" s="7"/>
      <c r="V251" s="153"/>
      <c r="W251" s="6"/>
      <c r="X251" s="144"/>
      <c r="Y251" s="6"/>
      <c r="Z251" s="8"/>
      <c r="AA251" s="7"/>
      <c r="AB251" s="7"/>
      <c r="AC251" s="8"/>
      <c r="AD251" s="7"/>
      <c r="AE251" s="7"/>
      <c r="AF251" s="8"/>
      <c r="AG251" s="7"/>
      <c r="AH251" s="153"/>
      <c r="AI251" s="153"/>
    </row>
    <row r="252" spans="1:35" s="5" customFormat="1" ht="24.95" customHeight="1">
      <c r="A252" s="140"/>
      <c r="B252" s="140"/>
      <c r="C252" s="405"/>
      <c r="D252" s="225"/>
      <c r="E252" s="402"/>
      <c r="F252" s="405"/>
      <c r="G252" s="140"/>
      <c r="H252" s="140"/>
      <c r="I252" s="140"/>
      <c r="J252" s="555"/>
      <c r="K252" s="555"/>
      <c r="L252" s="142"/>
      <c r="M252" s="142"/>
      <c r="N252" s="403"/>
      <c r="O252" s="42"/>
      <c r="P252" s="42"/>
      <c r="Q252" s="8"/>
      <c r="R252" s="7"/>
      <c r="S252" s="7"/>
      <c r="T252" s="8"/>
      <c r="U252" s="7"/>
      <c r="V252" s="153"/>
      <c r="W252" s="6"/>
      <c r="X252" s="144"/>
      <c r="Y252" s="6"/>
      <c r="Z252" s="8"/>
      <c r="AA252" s="7"/>
      <c r="AB252" s="7"/>
      <c r="AC252" s="8"/>
      <c r="AD252" s="7"/>
      <c r="AE252" s="7"/>
      <c r="AF252" s="8"/>
      <c r="AG252" s="7"/>
      <c r="AH252" s="153"/>
      <c r="AI252" s="153"/>
    </row>
    <row r="253" spans="1:35" s="5" customFormat="1" ht="24.95" customHeight="1">
      <c r="A253" s="140"/>
      <c r="B253" s="140"/>
      <c r="C253" s="405"/>
      <c r="D253" s="225"/>
      <c r="E253" s="402"/>
      <c r="F253" s="405"/>
      <c r="G253" s="140"/>
      <c r="H253" s="140"/>
      <c r="I253" s="140"/>
      <c r="J253" s="555"/>
      <c r="K253" s="555"/>
      <c r="L253" s="142"/>
      <c r="M253" s="142"/>
      <c r="N253" s="403"/>
      <c r="O253" s="45"/>
      <c r="P253" s="45"/>
      <c r="Q253" s="8"/>
      <c r="R253" s="7"/>
      <c r="S253" s="7"/>
      <c r="T253" s="8"/>
      <c r="U253" s="7"/>
      <c r="V253" s="7"/>
      <c r="W253" s="6"/>
      <c r="X253" s="144"/>
      <c r="Y253" s="6"/>
      <c r="Z253" s="8"/>
      <c r="AA253" s="7"/>
      <c r="AB253" s="7"/>
      <c r="AC253" s="8"/>
      <c r="AD253" s="7"/>
      <c r="AE253" s="7"/>
      <c r="AF253" s="8"/>
      <c r="AG253" s="7"/>
      <c r="AH253" s="7"/>
      <c r="AI253" s="7"/>
    </row>
    <row r="254" spans="1:35" s="5" customFormat="1" ht="24.95" customHeight="1">
      <c r="A254" s="140"/>
      <c r="B254" s="140"/>
      <c r="C254" s="405"/>
      <c r="D254" s="225"/>
      <c r="E254" s="402"/>
      <c r="F254" s="405"/>
      <c r="G254" s="140"/>
      <c r="H254" s="140"/>
      <c r="I254" s="140"/>
      <c r="J254" s="555"/>
      <c r="K254" s="555"/>
      <c r="L254" s="142"/>
      <c r="M254" s="142"/>
      <c r="N254" s="403"/>
      <c r="O254" s="45"/>
      <c r="P254" s="45"/>
      <c r="Q254" s="8"/>
      <c r="R254" s="7"/>
      <c r="S254" s="7"/>
      <c r="T254" s="8"/>
      <c r="U254" s="7"/>
      <c r="V254" s="7"/>
      <c r="W254" s="6"/>
      <c r="X254" s="144"/>
      <c r="Y254" s="6"/>
      <c r="Z254" s="8"/>
      <c r="AA254" s="7"/>
      <c r="AB254" s="7"/>
      <c r="AC254" s="8"/>
      <c r="AD254" s="7"/>
      <c r="AE254" s="7"/>
      <c r="AF254" s="8"/>
      <c r="AG254" s="7"/>
      <c r="AH254" s="7"/>
      <c r="AI254" s="7"/>
    </row>
    <row r="255" spans="1:35" s="5" customFormat="1" ht="24.95" customHeight="1">
      <c r="A255" s="140"/>
      <c r="B255" s="140"/>
      <c r="C255" s="405"/>
      <c r="D255" s="225"/>
      <c r="E255" s="402"/>
      <c r="F255" s="405"/>
      <c r="G255" s="140"/>
      <c r="H255" s="140"/>
      <c r="I255" s="140"/>
      <c r="J255" s="555"/>
      <c r="K255" s="555"/>
      <c r="L255" s="142"/>
      <c r="M255" s="142"/>
      <c r="N255" s="403"/>
      <c r="O255" s="45"/>
      <c r="P255" s="45"/>
      <c r="Q255" s="8"/>
      <c r="R255" s="7"/>
      <c r="S255" s="7"/>
      <c r="T255" s="8"/>
      <c r="U255" s="7"/>
      <c r="V255" s="7"/>
      <c r="W255" s="6"/>
      <c r="X255" s="144"/>
      <c r="Y255" s="6"/>
      <c r="Z255" s="8"/>
      <c r="AA255" s="7"/>
      <c r="AB255" s="7"/>
      <c r="AC255" s="8"/>
      <c r="AD255" s="7"/>
      <c r="AE255" s="7"/>
      <c r="AF255" s="8"/>
      <c r="AG255" s="7"/>
      <c r="AH255" s="7"/>
      <c r="AI255" s="7"/>
    </row>
    <row r="256" spans="1:35" s="5" customFormat="1" ht="24.95" customHeight="1">
      <c r="A256" s="140"/>
      <c r="B256" s="140"/>
      <c r="C256" s="405"/>
      <c r="D256" s="225"/>
      <c r="E256" s="402"/>
      <c r="F256" s="405"/>
      <c r="G256" s="140"/>
      <c r="H256" s="140"/>
      <c r="I256" s="140"/>
      <c r="J256" s="555"/>
      <c r="K256" s="555"/>
      <c r="L256" s="142"/>
      <c r="M256" s="142"/>
      <c r="N256" s="403"/>
      <c r="O256" s="45"/>
      <c r="P256" s="45"/>
      <c r="Q256" s="8"/>
      <c r="R256" s="7"/>
      <c r="S256" s="7"/>
      <c r="T256" s="8"/>
      <c r="U256" s="7"/>
      <c r="V256" s="7"/>
      <c r="W256" s="6"/>
      <c r="X256" s="144"/>
      <c r="Y256" s="6"/>
      <c r="Z256" s="8"/>
      <c r="AA256" s="7"/>
      <c r="AB256" s="7"/>
      <c r="AC256" s="8"/>
      <c r="AD256" s="7"/>
      <c r="AE256" s="7"/>
      <c r="AF256" s="8"/>
      <c r="AG256" s="7"/>
      <c r="AH256" s="7"/>
      <c r="AI256" s="7"/>
    </row>
    <row r="257" spans="1:35" s="5" customFormat="1" ht="24.95" customHeight="1">
      <c r="A257" s="140"/>
      <c r="B257" s="140"/>
      <c r="C257" s="405"/>
      <c r="D257" s="225"/>
      <c r="E257" s="402"/>
      <c r="F257" s="405"/>
      <c r="G257" s="140"/>
      <c r="H257" s="140"/>
      <c r="I257" s="140"/>
      <c r="J257" s="555"/>
      <c r="K257" s="555"/>
      <c r="L257" s="142"/>
      <c r="M257" s="142"/>
      <c r="N257" s="403"/>
      <c r="O257" s="45"/>
      <c r="P257" s="45"/>
      <c r="Q257" s="8"/>
      <c r="R257" s="7"/>
      <c r="S257" s="7"/>
      <c r="T257" s="8"/>
      <c r="U257" s="7"/>
      <c r="V257" s="7"/>
      <c r="W257" s="6"/>
      <c r="X257" s="144"/>
      <c r="Y257" s="6"/>
      <c r="Z257" s="8"/>
      <c r="AA257" s="7"/>
      <c r="AB257" s="7"/>
      <c r="AC257" s="8"/>
      <c r="AD257" s="7"/>
      <c r="AE257" s="7"/>
      <c r="AF257" s="8"/>
      <c r="AG257" s="7"/>
      <c r="AH257" s="7"/>
      <c r="AI257" s="7"/>
    </row>
    <row r="258" spans="1:35" s="5" customFormat="1" ht="24.95" customHeight="1">
      <c r="A258" s="140"/>
      <c r="B258" s="140"/>
      <c r="C258" s="405"/>
      <c r="D258" s="225"/>
      <c r="E258" s="402"/>
      <c r="F258" s="405"/>
      <c r="G258" s="140"/>
      <c r="H258" s="140"/>
      <c r="I258" s="140"/>
      <c r="J258" s="555"/>
      <c r="K258" s="555"/>
      <c r="L258" s="142"/>
      <c r="M258" s="142"/>
      <c r="N258" s="403"/>
      <c r="O258" s="45"/>
      <c r="P258" s="45"/>
      <c r="Q258" s="8"/>
      <c r="R258" s="7"/>
      <c r="S258" s="7"/>
      <c r="T258" s="8"/>
      <c r="U258" s="7"/>
      <c r="V258" s="7"/>
      <c r="W258" s="6"/>
      <c r="X258" s="144"/>
      <c r="Y258" s="6"/>
      <c r="Z258" s="8"/>
      <c r="AA258" s="7"/>
      <c r="AB258" s="7"/>
      <c r="AC258" s="8"/>
      <c r="AD258" s="7"/>
      <c r="AE258" s="7"/>
      <c r="AF258" s="8"/>
      <c r="AG258" s="7"/>
      <c r="AH258" s="7"/>
      <c r="AI258" s="7"/>
    </row>
    <row r="259" spans="1:35" s="5" customFormat="1" ht="24.95" customHeight="1">
      <c r="A259" s="140"/>
      <c r="B259" s="140"/>
      <c r="C259" s="405"/>
      <c r="D259" s="225"/>
      <c r="E259" s="402"/>
      <c r="F259" s="405"/>
      <c r="G259" s="140"/>
      <c r="H259" s="140"/>
      <c r="I259" s="140"/>
      <c r="J259" s="555"/>
      <c r="K259" s="555"/>
      <c r="L259" s="142"/>
      <c r="M259" s="142"/>
      <c r="N259" s="403"/>
      <c r="O259" s="45"/>
      <c r="P259" s="45"/>
      <c r="Q259" s="8"/>
      <c r="R259" s="7"/>
      <c r="S259" s="7"/>
      <c r="T259" s="8"/>
      <c r="U259" s="7"/>
      <c r="V259" s="7"/>
      <c r="W259" s="6"/>
      <c r="X259" s="144"/>
      <c r="Y259" s="6"/>
      <c r="Z259" s="8"/>
      <c r="AA259" s="7"/>
      <c r="AB259" s="7"/>
      <c r="AC259" s="8"/>
      <c r="AD259" s="7"/>
      <c r="AE259" s="7"/>
      <c r="AF259" s="8"/>
      <c r="AG259" s="7"/>
      <c r="AH259" s="7"/>
      <c r="AI259" s="7"/>
    </row>
    <row r="260" spans="1:35" s="5" customFormat="1" ht="24.95" customHeight="1">
      <c r="A260" s="140"/>
      <c r="B260" s="140"/>
      <c r="C260" s="405"/>
      <c r="D260" s="225"/>
      <c r="E260" s="402"/>
      <c r="F260" s="405"/>
      <c r="G260" s="140"/>
      <c r="H260" s="140"/>
      <c r="I260" s="140"/>
      <c r="J260" s="555"/>
      <c r="K260" s="555"/>
      <c r="L260" s="142"/>
      <c r="M260" s="142"/>
      <c r="N260" s="403"/>
      <c r="O260" s="45"/>
      <c r="P260" s="45"/>
      <c r="Q260" s="8"/>
      <c r="R260" s="7"/>
      <c r="S260" s="7"/>
      <c r="T260" s="8"/>
      <c r="U260" s="7"/>
      <c r="V260" s="7"/>
      <c r="W260" s="6"/>
      <c r="X260" s="144"/>
      <c r="Y260" s="6"/>
      <c r="Z260" s="8"/>
      <c r="AA260" s="7"/>
      <c r="AB260" s="7"/>
      <c r="AC260" s="8"/>
      <c r="AD260" s="7"/>
      <c r="AE260" s="7"/>
      <c r="AF260" s="8"/>
      <c r="AG260" s="7"/>
      <c r="AH260" s="7"/>
      <c r="AI260" s="7"/>
    </row>
    <row r="261" spans="1:35" s="5" customFormat="1" ht="24.95" customHeight="1">
      <c r="A261" s="140"/>
      <c r="B261" s="140"/>
      <c r="C261" s="405"/>
      <c r="D261" s="225"/>
      <c r="E261" s="402"/>
      <c r="F261" s="405"/>
      <c r="G261" s="140"/>
      <c r="H261" s="140"/>
      <c r="I261" s="140"/>
      <c r="J261" s="555"/>
      <c r="K261" s="555"/>
      <c r="L261" s="142"/>
      <c r="M261" s="142"/>
      <c r="N261" s="403"/>
      <c r="O261" s="45"/>
      <c r="P261" s="45"/>
      <c r="Q261" s="8"/>
      <c r="R261" s="7"/>
      <c r="S261" s="7"/>
      <c r="T261" s="8"/>
      <c r="U261" s="7"/>
      <c r="V261" s="7"/>
      <c r="W261" s="6"/>
      <c r="X261" s="144"/>
      <c r="Y261" s="6"/>
      <c r="Z261" s="8"/>
      <c r="AA261" s="7"/>
      <c r="AB261" s="7"/>
      <c r="AC261" s="8"/>
      <c r="AD261" s="7"/>
      <c r="AE261" s="7"/>
      <c r="AF261" s="8"/>
      <c r="AG261" s="7"/>
      <c r="AH261" s="7"/>
      <c r="AI261" s="7"/>
    </row>
    <row r="262" spans="1:35" s="5" customFormat="1" ht="24.95" customHeight="1">
      <c r="A262" s="140"/>
      <c r="B262" s="140"/>
      <c r="C262" s="405"/>
      <c r="D262" s="225"/>
      <c r="E262" s="402"/>
      <c r="F262" s="405"/>
      <c r="G262" s="140"/>
      <c r="H262" s="140"/>
      <c r="I262" s="140"/>
      <c r="J262" s="555"/>
      <c r="K262" s="555"/>
      <c r="L262" s="142"/>
      <c r="M262" s="142"/>
      <c r="N262" s="403"/>
      <c r="O262" s="45"/>
      <c r="P262" s="45"/>
      <c r="Q262" s="8"/>
      <c r="R262" s="7"/>
      <c r="S262" s="7"/>
      <c r="T262" s="8"/>
      <c r="U262" s="7"/>
      <c r="V262" s="7"/>
      <c r="W262" s="6"/>
      <c r="X262" s="144"/>
      <c r="Y262" s="6"/>
      <c r="Z262" s="8"/>
      <c r="AA262" s="7"/>
      <c r="AB262" s="7"/>
      <c r="AC262" s="8"/>
      <c r="AD262" s="7"/>
      <c r="AE262" s="7"/>
      <c r="AF262" s="8"/>
      <c r="AG262" s="7"/>
      <c r="AH262" s="7"/>
      <c r="AI262" s="7"/>
    </row>
    <row r="263" spans="1:35" s="5" customFormat="1" ht="24.95" customHeight="1">
      <c r="A263" s="140"/>
      <c r="B263" s="140"/>
      <c r="C263" s="405"/>
      <c r="D263" s="225"/>
      <c r="E263" s="402"/>
      <c r="F263" s="405"/>
      <c r="G263" s="140"/>
      <c r="H263" s="140"/>
      <c r="I263" s="140"/>
      <c r="J263" s="555"/>
      <c r="K263" s="555"/>
      <c r="L263" s="142"/>
      <c r="M263" s="142"/>
      <c r="N263" s="403"/>
      <c r="O263" s="45"/>
      <c r="P263" s="45"/>
      <c r="Q263" s="8"/>
      <c r="R263" s="7"/>
      <c r="S263" s="7"/>
      <c r="T263" s="8"/>
      <c r="U263" s="7"/>
      <c r="V263" s="7"/>
      <c r="W263" s="6"/>
      <c r="X263" s="144"/>
      <c r="Y263" s="6"/>
      <c r="Z263" s="8"/>
      <c r="AA263" s="7"/>
      <c r="AB263" s="7"/>
      <c r="AC263" s="8"/>
      <c r="AD263" s="7"/>
      <c r="AE263" s="7"/>
      <c r="AF263" s="8"/>
      <c r="AG263" s="7"/>
      <c r="AH263" s="7"/>
      <c r="AI263" s="7"/>
    </row>
    <row r="264" spans="1:35" s="5" customFormat="1" ht="24.95" customHeight="1">
      <c r="A264" s="140"/>
      <c r="B264" s="140"/>
      <c r="C264" s="405"/>
      <c r="D264" s="225"/>
      <c r="E264" s="402"/>
      <c r="F264" s="405"/>
      <c r="G264" s="140"/>
      <c r="H264" s="140"/>
      <c r="I264" s="140"/>
      <c r="J264" s="555"/>
      <c r="K264" s="555"/>
      <c r="L264" s="142"/>
      <c r="M264" s="142"/>
      <c r="N264" s="403"/>
      <c r="O264" s="45"/>
      <c r="P264" s="45"/>
      <c r="Q264" s="8"/>
      <c r="R264" s="7"/>
      <c r="S264" s="7"/>
      <c r="T264" s="8"/>
      <c r="U264" s="7"/>
      <c r="V264" s="7"/>
      <c r="W264" s="6"/>
      <c r="X264" s="144"/>
      <c r="Y264" s="6"/>
      <c r="Z264" s="8"/>
      <c r="AA264" s="7"/>
      <c r="AB264" s="7"/>
      <c r="AC264" s="8"/>
      <c r="AD264" s="7"/>
      <c r="AE264" s="7"/>
      <c r="AF264" s="8"/>
      <c r="AG264" s="7"/>
      <c r="AH264" s="7"/>
      <c r="AI264" s="7"/>
    </row>
    <row r="265" spans="1:35" s="5" customFormat="1" ht="24.95" customHeight="1">
      <c r="A265" s="140"/>
      <c r="B265" s="140"/>
      <c r="C265" s="405"/>
      <c r="D265" s="225"/>
      <c r="E265" s="402"/>
      <c r="F265" s="405"/>
      <c r="G265" s="140"/>
      <c r="H265" s="140"/>
      <c r="I265" s="140"/>
      <c r="J265" s="555"/>
      <c r="K265" s="555"/>
      <c r="L265" s="142"/>
      <c r="M265" s="142"/>
      <c r="N265" s="403"/>
      <c r="O265" s="45"/>
      <c r="P265" s="45"/>
      <c r="Q265" s="8"/>
      <c r="R265" s="7"/>
      <c r="S265" s="7"/>
      <c r="T265" s="8"/>
      <c r="U265" s="7"/>
      <c r="V265" s="7"/>
      <c r="W265" s="6"/>
      <c r="X265" s="144"/>
      <c r="Y265" s="6"/>
      <c r="Z265" s="8"/>
      <c r="AA265" s="7"/>
      <c r="AB265" s="7"/>
      <c r="AC265" s="8"/>
      <c r="AD265" s="7"/>
      <c r="AE265" s="7"/>
      <c r="AF265" s="8"/>
      <c r="AG265" s="7"/>
      <c r="AH265" s="7"/>
      <c r="AI265" s="7"/>
    </row>
    <row r="266" spans="1:35" s="5" customFormat="1" ht="24.95" customHeight="1">
      <c r="A266" s="140"/>
      <c r="B266" s="140"/>
      <c r="C266" s="405"/>
      <c r="D266" s="225"/>
      <c r="E266" s="402"/>
      <c r="F266" s="405"/>
      <c r="G266" s="140"/>
      <c r="H266" s="140"/>
      <c r="I266" s="140"/>
      <c r="J266" s="555"/>
      <c r="K266" s="555"/>
      <c r="L266" s="142"/>
      <c r="M266" s="142"/>
      <c r="N266" s="403"/>
      <c r="O266" s="45"/>
      <c r="P266" s="45"/>
      <c r="Q266" s="8"/>
      <c r="R266" s="7"/>
      <c r="S266" s="7"/>
      <c r="T266" s="8"/>
      <c r="U266" s="7"/>
      <c r="V266" s="7"/>
      <c r="W266" s="6"/>
      <c r="X266" s="144"/>
      <c r="Y266" s="6"/>
      <c r="Z266" s="8"/>
      <c r="AA266" s="7"/>
      <c r="AB266" s="7"/>
      <c r="AC266" s="8"/>
      <c r="AD266" s="7"/>
      <c r="AE266" s="7"/>
      <c r="AF266" s="8"/>
      <c r="AG266" s="7"/>
      <c r="AH266" s="7"/>
      <c r="AI266" s="7"/>
    </row>
    <row r="267" spans="1:35" s="5" customFormat="1" ht="24.95" customHeight="1">
      <c r="A267" s="140"/>
      <c r="B267" s="140"/>
      <c r="C267" s="405"/>
      <c r="D267" s="225"/>
      <c r="E267" s="402"/>
      <c r="F267" s="405"/>
      <c r="G267" s="140"/>
      <c r="H267" s="140"/>
      <c r="I267" s="140"/>
      <c r="J267" s="555"/>
      <c r="K267" s="555"/>
      <c r="L267" s="142"/>
      <c r="M267" s="142"/>
      <c r="N267" s="403"/>
      <c r="O267" s="45"/>
      <c r="P267" s="45"/>
      <c r="Q267" s="8"/>
      <c r="R267" s="7"/>
      <c r="S267" s="7"/>
      <c r="T267" s="8"/>
      <c r="U267" s="7"/>
      <c r="V267" s="7"/>
      <c r="W267" s="6"/>
      <c r="X267" s="144"/>
      <c r="Y267" s="6"/>
      <c r="Z267" s="8"/>
      <c r="AA267" s="7"/>
      <c r="AB267" s="7"/>
      <c r="AC267" s="8"/>
      <c r="AD267" s="7"/>
      <c r="AE267" s="7"/>
      <c r="AF267" s="8"/>
      <c r="AG267" s="7"/>
      <c r="AH267" s="7"/>
      <c r="AI267" s="7"/>
    </row>
    <row r="268" spans="1:35" s="5" customFormat="1" ht="24.95" customHeight="1">
      <c r="A268" s="140"/>
      <c r="B268" s="140"/>
      <c r="C268" s="405"/>
      <c r="D268" s="225"/>
      <c r="E268" s="402"/>
      <c r="F268" s="405"/>
      <c r="G268" s="140"/>
      <c r="H268" s="140"/>
      <c r="I268" s="140"/>
      <c r="J268" s="555"/>
      <c r="K268" s="555"/>
      <c r="L268" s="142"/>
      <c r="M268" s="142"/>
      <c r="N268" s="403"/>
      <c r="O268" s="45"/>
      <c r="P268" s="45"/>
      <c r="Q268" s="8"/>
      <c r="R268" s="7"/>
      <c r="S268" s="7"/>
      <c r="T268" s="8"/>
      <c r="U268" s="7"/>
      <c r="V268" s="7"/>
      <c r="W268" s="6"/>
      <c r="X268" s="144"/>
      <c r="Y268" s="6"/>
      <c r="Z268" s="8"/>
      <c r="AA268" s="7"/>
      <c r="AB268" s="7"/>
      <c r="AC268" s="8"/>
      <c r="AD268" s="7"/>
      <c r="AE268" s="7"/>
      <c r="AF268" s="8"/>
      <c r="AG268" s="7"/>
      <c r="AH268" s="7"/>
      <c r="AI268" s="7"/>
    </row>
    <row r="269" spans="1:35" s="5" customFormat="1" ht="24.95" customHeight="1">
      <c r="A269" s="140"/>
      <c r="B269" s="140"/>
      <c r="C269" s="405"/>
      <c r="D269" s="225"/>
      <c r="E269" s="402"/>
      <c r="F269" s="405"/>
      <c r="G269" s="140"/>
      <c r="H269" s="140"/>
      <c r="I269" s="140"/>
      <c r="J269" s="555"/>
      <c r="K269" s="555"/>
      <c r="L269" s="142"/>
      <c r="M269" s="142"/>
      <c r="N269" s="403"/>
      <c r="O269" s="45"/>
      <c r="P269" s="45"/>
      <c r="Q269" s="8"/>
      <c r="R269" s="7"/>
      <c r="S269" s="7"/>
      <c r="T269" s="8"/>
      <c r="U269" s="7"/>
      <c r="V269" s="7"/>
      <c r="W269" s="6"/>
      <c r="X269" s="144"/>
      <c r="Y269" s="6"/>
      <c r="Z269" s="8"/>
      <c r="AA269" s="7"/>
      <c r="AB269" s="7"/>
      <c r="AC269" s="8"/>
      <c r="AD269" s="7"/>
      <c r="AE269" s="7"/>
      <c r="AF269" s="8"/>
      <c r="AG269" s="7"/>
      <c r="AH269" s="7"/>
      <c r="AI269" s="7"/>
    </row>
    <row r="270" spans="1:35" s="5" customFormat="1" ht="24.95" customHeight="1">
      <c r="A270" s="140"/>
      <c r="B270" s="140"/>
      <c r="C270" s="405"/>
      <c r="D270" s="225"/>
      <c r="E270" s="402"/>
      <c r="F270" s="405"/>
      <c r="G270" s="140"/>
      <c r="H270" s="140"/>
      <c r="I270" s="140"/>
      <c r="J270" s="555"/>
      <c r="K270" s="555"/>
      <c r="L270" s="142"/>
      <c r="M270" s="142"/>
      <c r="N270" s="403"/>
      <c r="O270" s="45"/>
      <c r="P270" s="45"/>
      <c r="Q270" s="8"/>
      <c r="R270" s="7"/>
      <c r="S270" s="7"/>
      <c r="T270" s="8"/>
      <c r="U270" s="7"/>
      <c r="V270" s="7"/>
      <c r="W270" s="6"/>
      <c r="X270" s="144"/>
      <c r="Y270" s="6"/>
      <c r="Z270" s="8"/>
      <c r="AA270" s="7"/>
      <c r="AB270" s="7"/>
      <c r="AC270" s="8"/>
      <c r="AD270" s="7"/>
      <c r="AE270" s="7"/>
      <c r="AF270" s="8"/>
      <c r="AG270" s="7"/>
      <c r="AH270" s="7"/>
      <c r="AI270" s="7"/>
    </row>
    <row r="271" spans="1:35" s="5" customFormat="1" ht="24.95" customHeight="1">
      <c r="A271" s="140"/>
      <c r="B271" s="140"/>
      <c r="C271" s="405"/>
      <c r="D271" s="225"/>
      <c r="E271" s="402"/>
      <c r="F271" s="405"/>
      <c r="G271" s="140"/>
      <c r="H271" s="140"/>
      <c r="I271" s="140"/>
      <c r="J271" s="555"/>
      <c r="K271" s="555"/>
      <c r="L271" s="142"/>
      <c r="M271" s="142"/>
      <c r="N271" s="403"/>
      <c r="O271" s="45"/>
      <c r="P271" s="45"/>
      <c r="Q271" s="8"/>
      <c r="R271" s="7"/>
      <c r="S271" s="7"/>
      <c r="T271" s="8"/>
      <c r="U271" s="7"/>
      <c r="V271" s="7"/>
      <c r="W271" s="6"/>
      <c r="X271" s="144"/>
      <c r="Y271" s="6"/>
      <c r="Z271" s="8"/>
      <c r="AA271" s="7"/>
      <c r="AB271" s="7"/>
      <c r="AC271" s="8"/>
      <c r="AD271" s="7"/>
      <c r="AE271" s="7"/>
      <c r="AF271" s="8"/>
      <c r="AG271" s="7"/>
      <c r="AH271" s="7"/>
      <c r="AI271" s="7"/>
    </row>
    <row r="272" spans="1:35" s="5" customFormat="1" ht="24.95" customHeight="1">
      <c r="A272" s="140"/>
      <c r="B272" s="140"/>
      <c r="C272" s="405"/>
      <c r="D272" s="225"/>
      <c r="E272" s="402"/>
      <c r="F272" s="405"/>
      <c r="G272" s="140"/>
      <c r="H272" s="140"/>
      <c r="I272" s="140"/>
      <c r="J272" s="555"/>
      <c r="K272" s="555"/>
      <c r="L272" s="142"/>
      <c r="M272" s="142"/>
      <c r="N272" s="403"/>
      <c r="O272" s="45"/>
      <c r="P272" s="45"/>
      <c r="Q272" s="8"/>
      <c r="R272" s="7"/>
      <c r="S272" s="7"/>
      <c r="T272" s="8"/>
      <c r="U272" s="7"/>
      <c r="V272" s="7"/>
      <c r="W272" s="6"/>
      <c r="X272" s="144"/>
      <c r="Y272" s="6"/>
      <c r="Z272" s="8"/>
      <c r="AA272" s="7"/>
      <c r="AB272" s="7"/>
      <c r="AC272" s="8"/>
      <c r="AD272" s="7"/>
      <c r="AE272" s="7"/>
      <c r="AF272" s="8"/>
      <c r="AG272" s="7"/>
      <c r="AH272" s="7"/>
      <c r="AI272" s="7"/>
    </row>
    <row r="273" spans="1:35" s="5" customFormat="1" ht="24.95" customHeight="1">
      <c r="A273" s="140"/>
      <c r="B273" s="140"/>
      <c r="C273" s="405"/>
      <c r="D273" s="225"/>
      <c r="E273" s="402"/>
      <c r="F273" s="405"/>
      <c r="G273" s="140"/>
      <c r="H273" s="140"/>
      <c r="I273" s="140"/>
      <c r="J273" s="555"/>
      <c r="K273" s="555"/>
      <c r="L273" s="142"/>
      <c r="M273" s="142"/>
      <c r="N273" s="403"/>
      <c r="O273" s="45"/>
      <c r="P273" s="45"/>
      <c r="Q273" s="8"/>
      <c r="R273" s="7"/>
      <c r="S273" s="7"/>
      <c r="T273" s="8"/>
      <c r="U273" s="7"/>
      <c r="V273" s="7"/>
      <c r="W273" s="6"/>
      <c r="X273" s="144"/>
      <c r="Y273" s="6"/>
      <c r="Z273" s="8"/>
      <c r="AA273" s="7"/>
      <c r="AB273" s="7"/>
      <c r="AC273" s="8"/>
      <c r="AD273" s="7"/>
      <c r="AE273" s="7"/>
      <c r="AF273" s="8"/>
      <c r="AG273" s="7"/>
      <c r="AH273" s="7"/>
      <c r="AI273" s="7"/>
    </row>
    <row r="274" spans="1:35" s="5" customFormat="1" ht="24.95" customHeight="1">
      <c r="A274" s="140"/>
      <c r="B274" s="140"/>
      <c r="C274" s="405"/>
      <c r="D274" s="225"/>
      <c r="E274" s="402"/>
      <c r="F274" s="405"/>
      <c r="G274" s="140"/>
      <c r="H274" s="140"/>
      <c r="I274" s="140"/>
      <c r="J274" s="555"/>
      <c r="K274" s="555"/>
      <c r="L274" s="142"/>
      <c r="M274" s="142"/>
      <c r="N274" s="403"/>
      <c r="O274" s="45"/>
      <c r="P274" s="45"/>
      <c r="Q274" s="8"/>
      <c r="R274" s="7"/>
      <c r="S274" s="7"/>
      <c r="T274" s="8"/>
      <c r="U274" s="7"/>
      <c r="V274" s="7"/>
      <c r="W274" s="6"/>
      <c r="X274" s="144"/>
      <c r="Y274" s="6"/>
      <c r="Z274" s="8"/>
      <c r="AA274" s="7"/>
      <c r="AB274" s="7"/>
      <c r="AC274" s="8"/>
      <c r="AD274" s="7"/>
      <c r="AE274" s="7"/>
      <c r="AF274" s="8"/>
      <c r="AG274" s="7"/>
      <c r="AH274" s="7"/>
      <c r="AI274" s="7"/>
    </row>
    <row r="275" spans="1:35" s="5" customFormat="1" ht="24.95" customHeight="1">
      <c r="A275" s="140"/>
      <c r="B275" s="140"/>
      <c r="C275" s="405"/>
      <c r="D275" s="225"/>
      <c r="E275" s="402"/>
      <c r="F275" s="405"/>
      <c r="G275" s="140"/>
      <c r="H275" s="140"/>
      <c r="I275" s="140"/>
      <c r="J275" s="555"/>
      <c r="K275" s="555"/>
      <c r="L275" s="142"/>
      <c r="M275" s="142"/>
      <c r="N275" s="403"/>
      <c r="O275" s="45"/>
      <c r="P275" s="45"/>
      <c r="Q275" s="8"/>
      <c r="R275" s="7"/>
      <c r="S275" s="7"/>
      <c r="T275" s="8"/>
      <c r="U275" s="7"/>
      <c r="V275" s="7"/>
      <c r="W275" s="6"/>
      <c r="X275" s="144"/>
      <c r="Y275" s="6"/>
      <c r="Z275" s="8"/>
      <c r="AA275" s="7"/>
      <c r="AB275" s="7"/>
      <c r="AC275" s="8"/>
      <c r="AD275" s="7"/>
      <c r="AE275" s="7"/>
      <c r="AF275" s="8"/>
      <c r="AG275" s="7"/>
      <c r="AH275" s="7"/>
      <c r="AI275" s="7"/>
    </row>
    <row r="276" spans="1:35" s="5" customFormat="1" ht="24.95" customHeight="1">
      <c r="A276" s="140"/>
      <c r="B276" s="140"/>
      <c r="C276" s="405"/>
      <c r="D276" s="225"/>
      <c r="E276" s="402"/>
      <c r="F276" s="405"/>
      <c r="G276" s="140"/>
      <c r="H276" s="140"/>
      <c r="I276" s="140"/>
      <c r="J276" s="555"/>
      <c r="K276" s="555"/>
      <c r="L276" s="142"/>
      <c r="M276" s="142"/>
      <c r="N276" s="403"/>
      <c r="O276" s="45"/>
      <c r="P276" s="45"/>
      <c r="Q276" s="8"/>
      <c r="R276" s="7"/>
      <c r="S276" s="7"/>
      <c r="T276" s="8"/>
      <c r="U276" s="7"/>
      <c r="V276" s="7"/>
      <c r="W276" s="6"/>
      <c r="X276" s="144"/>
      <c r="Y276" s="6"/>
      <c r="Z276" s="8"/>
      <c r="AA276" s="7"/>
      <c r="AB276" s="7"/>
      <c r="AC276" s="8"/>
      <c r="AD276" s="7"/>
      <c r="AE276" s="7"/>
      <c r="AF276" s="8"/>
      <c r="AG276" s="7"/>
      <c r="AH276" s="7"/>
      <c r="AI276" s="7"/>
    </row>
    <row r="277" spans="1:35" s="5" customFormat="1" ht="24.95" customHeight="1">
      <c r="A277" s="140"/>
      <c r="B277" s="140"/>
      <c r="C277" s="405"/>
      <c r="D277" s="225"/>
      <c r="E277" s="402"/>
      <c r="F277" s="405"/>
      <c r="G277" s="140"/>
      <c r="H277" s="140"/>
      <c r="I277" s="140"/>
      <c r="J277" s="555"/>
      <c r="K277" s="555"/>
      <c r="L277" s="142"/>
      <c r="M277" s="142"/>
      <c r="N277" s="403"/>
      <c r="O277" s="45"/>
      <c r="P277" s="45"/>
      <c r="Q277" s="8"/>
      <c r="R277" s="7"/>
      <c r="S277" s="7"/>
      <c r="T277" s="8"/>
      <c r="U277" s="7"/>
      <c r="V277" s="7"/>
      <c r="W277" s="6"/>
      <c r="X277" s="6"/>
      <c r="Y277" s="6"/>
      <c r="Z277" s="8"/>
      <c r="AA277" s="7"/>
      <c r="AB277" s="7"/>
      <c r="AC277" s="8"/>
      <c r="AD277" s="7"/>
      <c r="AE277" s="7"/>
      <c r="AF277" s="8"/>
      <c r="AG277" s="7"/>
      <c r="AH277" s="7"/>
      <c r="AI277" s="7"/>
    </row>
    <row r="278" spans="1:35" s="5" customFormat="1" ht="24.95" customHeight="1">
      <c r="A278" s="140"/>
      <c r="B278" s="140"/>
      <c r="C278" s="405"/>
      <c r="D278" s="225"/>
      <c r="E278" s="402"/>
      <c r="F278" s="405"/>
      <c r="G278" s="140"/>
      <c r="H278" s="140"/>
      <c r="I278" s="140"/>
      <c r="J278" s="555"/>
      <c r="K278" s="555"/>
      <c r="L278" s="142"/>
      <c r="M278" s="142"/>
      <c r="N278" s="403"/>
      <c r="O278" s="45"/>
      <c r="P278" s="45"/>
      <c r="Q278" s="8"/>
      <c r="R278" s="7"/>
      <c r="S278" s="7"/>
      <c r="T278" s="8"/>
      <c r="U278" s="7"/>
      <c r="V278" s="7"/>
      <c r="W278" s="6"/>
      <c r="X278" s="6"/>
      <c r="Y278" s="6"/>
      <c r="Z278" s="8"/>
      <c r="AA278" s="7"/>
      <c r="AB278" s="7"/>
      <c r="AC278" s="8"/>
      <c r="AD278" s="7"/>
      <c r="AE278" s="7"/>
      <c r="AF278" s="8"/>
      <c r="AG278" s="7"/>
      <c r="AH278" s="7"/>
      <c r="AI278" s="7"/>
    </row>
    <row r="279" spans="1:35" s="5" customFormat="1" ht="24.95" customHeight="1">
      <c r="A279" s="140"/>
      <c r="B279" s="140"/>
      <c r="C279" s="405"/>
      <c r="D279" s="225"/>
      <c r="E279" s="402"/>
      <c r="F279" s="405"/>
      <c r="G279" s="140"/>
      <c r="H279" s="140"/>
      <c r="I279" s="140"/>
      <c r="J279" s="555"/>
      <c r="K279" s="555"/>
      <c r="L279" s="142"/>
      <c r="M279" s="142"/>
      <c r="N279" s="403"/>
      <c r="O279" s="45"/>
      <c r="P279" s="45"/>
      <c r="Q279" s="8"/>
      <c r="R279" s="7"/>
      <c r="S279" s="7"/>
      <c r="T279" s="8"/>
      <c r="U279" s="7"/>
      <c r="V279" s="7"/>
      <c r="W279" s="6"/>
      <c r="X279" s="6"/>
      <c r="Y279" s="6"/>
      <c r="Z279" s="8"/>
      <c r="AA279" s="7"/>
      <c r="AB279" s="7"/>
      <c r="AC279" s="8"/>
      <c r="AD279" s="7"/>
      <c r="AE279" s="7"/>
      <c r="AF279" s="8"/>
      <c r="AG279" s="7"/>
      <c r="AH279" s="7"/>
      <c r="AI279" s="7"/>
    </row>
    <row r="280" spans="1:35" s="5" customFormat="1" ht="24.95" customHeight="1">
      <c r="A280" s="140"/>
      <c r="B280" s="140"/>
      <c r="C280" s="405"/>
      <c r="D280" s="225"/>
      <c r="E280" s="402"/>
      <c r="F280" s="405"/>
      <c r="G280" s="140"/>
      <c r="H280" s="140"/>
      <c r="I280" s="140"/>
      <c r="J280" s="555"/>
      <c r="K280" s="555"/>
      <c r="L280" s="142"/>
      <c r="M280" s="142"/>
      <c r="N280" s="403"/>
      <c r="O280" s="45"/>
      <c r="P280" s="45"/>
      <c r="Q280" s="8"/>
      <c r="R280" s="7"/>
      <c r="S280" s="7"/>
      <c r="T280" s="8"/>
      <c r="U280" s="7"/>
      <c r="V280" s="7"/>
      <c r="W280" s="6"/>
      <c r="X280" s="6"/>
      <c r="Y280" s="6"/>
      <c r="Z280" s="8"/>
      <c r="AA280" s="7"/>
      <c r="AB280" s="7"/>
      <c r="AC280" s="8"/>
      <c r="AD280" s="7"/>
      <c r="AE280" s="7"/>
      <c r="AF280" s="8"/>
      <c r="AG280" s="7"/>
      <c r="AH280" s="7"/>
      <c r="AI280" s="7"/>
    </row>
    <row r="281" spans="1:35" s="5" customFormat="1" ht="24.95" customHeight="1">
      <c r="A281" s="140"/>
      <c r="B281" s="140"/>
      <c r="C281" s="405"/>
      <c r="D281" s="225"/>
      <c r="E281" s="402"/>
      <c r="F281" s="405"/>
      <c r="G281" s="140"/>
      <c r="H281" s="140"/>
      <c r="I281" s="140"/>
      <c r="J281" s="555"/>
      <c r="K281" s="555"/>
      <c r="L281" s="142"/>
      <c r="M281" s="142"/>
      <c r="N281" s="403"/>
      <c r="O281" s="45"/>
      <c r="P281" s="45"/>
      <c r="Q281" s="8"/>
      <c r="R281" s="7"/>
      <c r="S281" s="7"/>
      <c r="T281" s="8"/>
      <c r="U281" s="7"/>
      <c r="V281" s="7"/>
      <c r="W281" s="6"/>
      <c r="X281" s="6"/>
      <c r="Y281" s="6"/>
      <c r="Z281" s="8"/>
      <c r="AA281" s="7"/>
      <c r="AB281" s="7"/>
      <c r="AC281" s="8"/>
      <c r="AD281" s="7"/>
      <c r="AE281" s="7"/>
      <c r="AF281" s="8"/>
      <c r="AG281" s="7"/>
      <c r="AH281" s="7"/>
      <c r="AI281" s="7"/>
    </row>
    <row r="282" spans="1:35" s="5" customFormat="1" ht="24.95" customHeight="1">
      <c r="A282" s="140"/>
      <c r="B282" s="140"/>
      <c r="C282" s="405"/>
      <c r="D282" s="225"/>
      <c r="E282" s="402"/>
      <c r="F282" s="405"/>
      <c r="G282" s="140"/>
      <c r="H282" s="140"/>
      <c r="I282" s="140"/>
      <c r="J282" s="555"/>
      <c r="K282" s="555"/>
      <c r="L282" s="142"/>
      <c r="M282" s="142"/>
      <c r="N282" s="403"/>
      <c r="O282" s="45"/>
      <c r="P282" s="45"/>
      <c r="Q282" s="8"/>
      <c r="R282" s="7"/>
      <c r="S282" s="7"/>
      <c r="T282" s="8"/>
      <c r="U282" s="7"/>
      <c r="V282" s="7"/>
      <c r="W282" s="6"/>
      <c r="X282" s="6"/>
      <c r="Y282" s="6"/>
      <c r="Z282" s="8"/>
      <c r="AA282" s="7"/>
      <c r="AB282" s="7"/>
      <c r="AC282" s="8"/>
      <c r="AD282" s="7"/>
      <c r="AE282" s="7"/>
      <c r="AF282" s="8"/>
      <c r="AG282" s="7"/>
      <c r="AH282" s="7"/>
      <c r="AI282" s="7"/>
    </row>
    <row r="283" spans="1:35" s="5" customFormat="1" ht="24.95" customHeight="1">
      <c r="A283" s="140"/>
      <c r="B283" s="140"/>
      <c r="C283" s="405"/>
      <c r="D283" s="225"/>
      <c r="E283" s="402"/>
      <c r="F283" s="405"/>
      <c r="G283" s="140"/>
      <c r="H283" s="140"/>
      <c r="I283" s="140"/>
      <c r="J283" s="555"/>
      <c r="K283" s="555"/>
      <c r="L283" s="142"/>
      <c r="M283" s="142"/>
      <c r="N283" s="403"/>
      <c r="O283" s="45"/>
      <c r="P283" s="45"/>
      <c r="Q283" s="8"/>
      <c r="R283" s="7"/>
      <c r="S283" s="7"/>
      <c r="T283" s="8"/>
      <c r="U283" s="7"/>
      <c r="V283" s="7"/>
      <c r="W283" s="6"/>
      <c r="X283" s="6"/>
      <c r="Y283" s="6"/>
      <c r="Z283" s="8"/>
      <c r="AA283" s="7"/>
      <c r="AB283" s="7"/>
      <c r="AC283" s="8"/>
      <c r="AD283" s="7"/>
      <c r="AE283" s="7"/>
      <c r="AF283" s="8"/>
      <c r="AG283" s="7"/>
      <c r="AH283" s="7"/>
      <c r="AI283" s="7"/>
    </row>
    <row r="284" spans="1:35" s="5" customFormat="1" ht="24.95" customHeight="1">
      <c r="A284" s="140"/>
      <c r="B284" s="140"/>
      <c r="C284" s="405"/>
      <c r="D284" s="225"/>
      <c r="E284" s="402"/>
      <c r="F284" s="405"/>
      <c r="G284" s="140"/>
      <c r="H284" s="140"/>
      <c r="I284" s="140"/>
      <c r="J284" s="555"/>
      <c r="K284" s="555"/>
      <c r="L284" s="142"/>
      <c r="M284" s="142"/>
      <c r="N284" s="403"/>
      <c r="O284" s="45"/>
      <c r="P284" s="45"/>
      <c r="Q284" s="8"/>
      <c r="R284" s="7"/>
      <c r="S284" s="7"/>
      <c r="T284" s="8"/>
      <c r="U284" s="7"/>
      <c r="V284" s="7"/>
      <c r="W284" s="6"/>
      <c r="X284" s="6"/>
      <c r="Y284" s="6"/>
      <c r="Z284" s="8"/>
      <c r="AA284" s="7"/>
      <c r="AB284" s="7"/>
      <c r="AC284" s="8"/>
      <c r="AD284" s="7"/>
      <c r="AE284" s="7"/>
      <c r="AF284" s="8"/>
      <c r="AG284" s="7"/>
      <c r="AH284" s="7"/>
      <c r="AI284" s="7"/>
    </row>
    <row r="285" spans="1:35" s="5" customFormat="1" ht="24.95" customHeight="1">
      <c r="A285" s="140"/>
      <c r="B285" s="140"/>
      <c r="C285" s="405"/>
      <c r="D285" s="225"/>
      <c r="E285" s="402"/>
      <c r="F285" s="405"/>
      <c r="G285" s="140"/>
      <c r="H285" s="140"/>
      <c r="I285" s="140"/>
      <c r="J285" s="555"/>
      <c r="K285" s="555"/>
      <c r="L285" s="142"/>
      <c r="M285" s="142"/>
      <c r="N285" s="403"/>
      <c r="O285" s="45"/>
      <c r="P285" s="45"/>
      <c r="Q285" s="8"/>
      <c r="R285" s="7"/>
      <c r="S285" s="7"/>
      <c r="T285" s="8"/>
      <c r="U285" s="7"/>
      <c r="V285" s="7"/>
      <c r="W285" s="6"/>
      <c r="X285" s="6"/>
      <c r="Y285" s="6"/>
      <c r="Z285" s="8"/>
      <c r="AA285" s="7"/>
      <c r="AB285" s="7"/>
      <c r="AC285" s="8"/>
      <c r="AD285" s="7"/>
      <c r="AE285" s="7"/>
      <c r="AF285" s="8"/>
      <c r="AG285" s="7"/>
      <c r="AH285" s="7"/>
      <c r="AI285" s="7"/>
    </row>
    <row r="286" spans="1:35" s="5" customFormat="1" ht="24.95" customHeight="1">
      <c r="A286" s="140"/>
      <c r="B286" s="140"/>
      <c r="C286" s="405"/>
      <c r="D286" s="225"/>
      <c r="E286" s="402"/>
      <c r="F286" s="405"/>
      <c r="G286" s="140"/>
      <c r="H286" s="140"/>
      <c r="I286" s="140"/>
      <c r="J286" s="555"/>
      <c r="K286" s="555"/>
      <c r="L286" s="142"/>
      <c r="M286" s="142"/>
      <c r="N286" s="403"/>
      <c r="O286" s="45"/>
      <c r="P286" s="45"/>
      <c r="Q286" s="8"/>
      <c r="R286" s="7"/>
      <c r="S286" s="7"/>
      <c r="T286" s="8"/>
      <c r="U286" s="7"/>
      <c r="V286" s="7"/>
      <c r="W286" s="6"/>
      <c r="X286" s="6"/>
      <c r="Y286" s="6"/>
      <c r="Z286" s="8"/>
      <c r="AA286" s="7"/>
      <c r="AB286" s="7"/>
      <c r="AC286" s="8"/>
      <c r="AD286" s="7"/>
      <c r="AE286" s="7"/>
      <c r="AF286" s="8"/>
      <c r="AG286" s="7"/>
      <c r="AH286" s="7"/>
      <c r="AI286" s="7"/>
    </row>
    <row r="287" spans="1:35" s="5" customFormat="1" ht="24.95" customHeight="1">
      <c r="A287" s="140"/>
      <c r="B287" s="140"/>
      <c r="C287" s="405"/>
      <c r="D287" s="225"/>
      <c r="E287" s="402"/>
      <c r="F287" s="405"/>
      <c r="G287" s="140"/>
      <c r="H287" s="140"/>
      <c r="I287" s="140"/>
      <c r="J287" s="555"/>
      <c r="K287" s="555"/>
      <c r="L287" s="142"/>
      <c r="M287" s="142"/>
      <c r="N287" s="403"/>
      <c r="O287" s="45"/>
      <c r="P287" s="45"/>
      <c r="Q287" s="8"/>
      <c r="R287" s="7"/>
      <c r="S287" s="7"/>
      <c r="T287" s="8"/>
      <c r="U287" s="7"/>
      <c r="V287" s="7"/>
      <c r="W287" s="6"/>
      <c r="X287" s="6"/>
      <c r="Y287" s="6"/>
      <c r="Z287" s="8"/>
      <c r="AA287" s="7"/>
      <c r="AB287" s="7"/>
      <c r="AC287" s="8"/>
      <c r="AD287" s="7"/>
      <c r="AE287" s="7"/>
      <c r="AF287" s="8"/>
      <c r="AG287" s="7"/>
      <c r="AH287" s="7"/>
      <c r="AI287" s="7"/>
    </row>
    <row r="288" spans="1:35" s="5" customFormat="1" ht="24.95" customHeight="1">
      <c r="A288" s="140"/>
      <c r="B288" s="140"/>
      <c r="C288" s="405"/>
      <c r="D288" s="225"/>
      <c r="E288" s="402"/>
      <c r="F288" s="405"/>
      <c r="G288" s="140"/>
      <c r="H288" s="140"/>
      <c r="I288" s="140"/>
      <c r="J288" s="555"/>
      <c r="K288" s="555"/>
      <c r="L288" s="142"/>
      <c r="M288" s="142"/>
      <c r="N288" s="403"/>
      <c r="O288" s="45"/>
      <c r="P288" s="45"/>
      <c r="Q288" s="8"/>
      <c r="R288" s="7"/>
      <c r="S288" s="7"/>
      <c r="T288" s="8"/>
      <c r="U288" s="7"/>
      <c r="V288" s="7"/>
      <c r="W288" s="6"/>
      <c r="X288" s="6"/>
      <c r="Y288" s="6"/>
      <c r="Z288" s="8"/>
      <c r="AA288" s="7"/>
      <c r="AB288" s="7"/>
      <c r="AC288" s="8"/>
      <c r="AD288" s="7"/>
      <c r="AE288" s="7"/>
      <c r="AF288" s="8"/>
      <c r="AG288" s="7"/>
      <c r="AH288" s="7"/>
      <c r="AI288" s="7"/>
    </row>
    <row r="289" spans="1:35" s="5" customFormat="1" ht="24.95" customHeight="1">
      <c r="A289" s="140"/>
      <c r="B289" s="140"/>
      <c r="C289" s="405"/>
      <c r="D289" s="225"/>
      <c r="E289" s="402"/>
      <c r="F289" s="405"/>
      <c r="G289" s="140"/>
      <c r="H289" s="140"/>
      <c r="I289" s="140"/>
      <c r="J289" s="555"/>
      <c r="K289" s="555"/>
      <c r="L289" s="142"/>
      <c r="M289" s="142"/>
      <c r="N289" s="403"/>
      <c r="O289" s="45"/>
      <c r="P289" s="45"/>
      <c r="Q289" s="8"/>
      <c r="R289" s="7"/>
      <c r="S289" s="7"/>
      <c r="T289" s="8"/>
      <c r="U289" s="7"/>
      <c r="V289" s="7"/>
      <c r="W289" s="6"/>
      <c r="X289" s="6"/>
      <c r="Y289" s="6"/>
      <c r="Z289" s="8"/>
      <c r="AA289" s="7"/>
      <c r="AB289" s="7"/>
      <c r="AC289" s="8"/>
      <c r="AD289" s="7"/>
      <c r="AE289" s="7"/>
      <c r="AF289" s="8"/>
      <c r="AG289" s="7"/>
      <c r="AH289" s="7"/>
      <c r="AI289" s="7"/>
    </row>
    <row r="290" spans="1:35" s="5" customFormat="1" ht="24.95" customHeight="1">
      <c r="A290" s="140"/>
      <c r="B290" s="140"/>
      <c r="C290" s="405"/>
      <c r="D290" s="225"/>
      <c r="E290" s="402"/>
      <c r="F290" s="405"/>
      <c r="G290" s="140"/>
      <c r="H290" s="140"/>
      <c r="I290" s="140"/>
      <c r="J290" s="555"/>
      <c r="K290" s="555"/>
      <c r="L290" s="142"/>
      <c r="M290" s="142"/>
      <c r="N290" s="403"/>
      <c r="O290" s="45"/>
      <c r="P290" s="45"/>
      <c r="Q290" s="8"/>
      <c r="R290" s="7"/>
      <c r="S290" s="7"/>
      <c r="T290" s="8"/>
      <c r="U290" s="7"/>
      <c r="V290" s="7"/>
      <c r="W290" s="6"/>
      <c r="X290" s="6"/>
      <c r="Y290" s="6"/>
      <c r="Z290" s="8"/>
      <c r="AA290" s="7"/>
      <c r="AB290" s="7"/>
      <c r="AC290" s="8"/>
      <c r="AD290" s="7"/>
      <c r="AE290" s="7"/>
      <c r="AF290" s="8"/>
      <c r="AG290" s="7"/>
      <c r="AH290" s="7"/>
      <c r="AI290" s="7"/>
    </row>
    <row r="291" spans="1:35" s="5" customFormat="1" ht="24.95" customHeight="1">
      <c r="A291" s="140"/>
      <c r="B291" s="140"/>
      <c r="C291" s="405"/>
      <c r="D291" s="225"/>
      <c r="E291" s="402"/>
      <c r="F291" s="405"/>
      <c r="G291" s="140"/>
      <c r="H291" s="140"/>
      <c r="I291" s="140"/>
      <c r="J291" s="555"/>
      <c r="K291" s="555"/>
      <c r="L291" s="142"/>
      <c r="M291" s="142"/>
      <c r="N291" s="403"/>
      <c r="O291" s="45"/>
      <c r="P291" s="45"/>
      <c r="Q291" s="8"/>
      <c r="R291" s="7"/>
      <c r="S291" s="7"/>
      <c r="T291" s="8"/>
      <c r="U291" s="7"/>
      <c r="V291" s="7"/>
      <c r="W291" s="6"/>
      <c r="X291" s="6"/>
      <c r="Y291" s="6"/>
      <c r="Z291" s="8"/>
      <c r="AA291" s="7"/>
      <c r="AB291" s="7"/>
      <c r="AC291" s="8"/>
      <c r="AD291" s="7"/>
      <c r="AE291" s="7"/>
      <c r="AF291" s="8"/>
      <c r="AG291" s="7"/>
      <c r="AH291" s="7"/>
      <c r="AI291" s="7"/>
    </row>
    <row r="292" spans="1:35" s="5" customFormat="1" ht="24.95" customHeight="1">
      <c r="A292" s="140"/>
      <c r="B292" s="140"/>
      <c r="C292" s="405"/>
      <c r="D292" s="225"/>
      <c r="E292" s="402"/>
      <c r="F292" s="405"/>
      <c r="G292" s="140"/>
      <c r="H292" s="140"/>
      <c r="I292" s="140"/>
      <c r="J292" s="555"/>
      <c r="K292" s="555"/>
      <c r="L292" s="142"/>
      <c r="M292" s="142"/>
      <c r="N292" s="403"/>
      <c r="O292" s="45"/>
      <c r="P292" s="45"/>
      <c r="Q292" s="8"/>
      <c r="R292" s="7"/>
      <c r="S292" s="7"/>
      <c r="T292" s="8"/>
      <c r="U292" s="7"/>
      <c r="V292" s="7"/>
      <c r="W292" s="6"/>
      <c r="X292" s="6"/>
      <c r="Y292" s="6"/>
      <c r="Z292" s="8"/>
      <c r="AA292" s="7"/>
      <c r="AB292" s="7"/>
      <c r="AC292" s="8"/>
      <c r="AD292" s="7"/>
      <c r="AE292" s="7"/>
      <c r="AF292" s="8"/>
      <c r="AG292" s="7"/>
      <c r="AH292" s="7"/>
      <c r="AI292" s="7"/>
    </row>
    <row r="293" spans="1:35" s="5" customFormat="1" ht="24.95" customHeight="1">
      <c r="A293" s="140"/>
      <c r="B293" s="140"/>
      <c r="C293" s="405"/>
      <c r="D293" s="225"/>
      <c r="E293" s="402"/>
      <c r="F293" s="405"/>
      <c r="G293" s="140"/>
      <c r="H293" s="140"/>
      <c r="I293" s="140"/>
      <c r="J293" s="555"/>
      <c r="K293" s="555"/>
      <c r="L293" s="142"/>
      <c r="M293" s="142"/>
      <c r="N293" s="403"/>
      <c r="O293" s="45"/>
      <c r="P293" s="45"/>
      <c r="Q293" s="8"/>
      <c r="R293" s="7"/>
      <c r="S293" s="7"/>
      <c r="T293" s="8"/>
      <c r="U293" s="7"/>
      <c r="V293" s="7"/>
      <c r="W293" s="6"/>
      <c r="X293" s="6"/>
      <c r="Y293" s="6"/>
      <c r="Z293" s="8"/>
      <c r="AA293" s="7"/>
      <c r="AB293" s="7"/>
      <c r="AC293" s="8"/>
      <c r="AD293" s="7"/>
      <c r="AE293" s="7"/>
      <c r="AF293" s="8"/>
      <c r="AG293" s="7"/>
      <c r="AH293" s="7"/>
      <c r="AI293" s="7"/>
    </row>
    <row r="294" spans="1:35" s="5" customFormat="1" ht="24.95" customHeight="1">
      <c r="A294" s="140"/>
      <c r="B294" s="140"/>
      <c r="C294" s="405"/>
      <c r="D294" s="225"/>
      <c r="E294" s="402"/>
      <c r="F294" s="405"/>
      <c r="G294" s="140"/>
      <c r="H294" s="140"/>
      <c r="I294" s="140"/>
      <c r="J294" s="555"/>
      <c r="K294" s="555"/>
      <c r="L294" s="142"/>
      <c r="M294" s="142"/>
      <c r="N294" s="403"/>
      <c r="O294" s="45"/>
      <c r="P294" s="45"/>
      <c r="Q294" s="8"/>
      <c r="R294" s="7"/>
      <c r="S294" s="7"/>
      <c r="T294" s="8"/>
      <c r="U294" s="7"/>
      <c r="V294" s="7"/>
      <c r="W294" s="6"/>
      <c r="X294" s="6"/>
      <c r="Y294" s="6"/>
      <c r="Z294" s="8"/>
      <c r="AA294" s="7"/>
      <c r="AB294" s="7"/>
      <c r="AC294" s="8"/>
      <c r="AD294" s="7"/>
      <c r="AE294" s="7"/>
      <c r="AF294" s="8"/>
      <c r="AG294" s="7"/>
      <c r="AH294" s="7"/>
      <c r="AI294" s="7"/>
    </row>
    <row r="295" spans="1:35" s="5" customFormat="1" ht="24.95" customHeight="1">
      <c r="A295" s="140"/>
      <c r="B295" s="140"/>
      <c r="C295" s="405"/>
      <c r="D295" s="225"/>
      <c r="E295" s="402"/>
      <c r="F295" s="405"/>
      <c r="G295" s="140"/>
      <c r="H295" s="140"/>
      <c r="I295" s="140"/>
      <c r="J295" s="555"/>
      <c r="K295" s="555"/>
      <c r="L295" s="142"/>
      <c r="M295" s="142"/>
      <c r="N295" s="403"/>
      <c r="O295" s="45"/>
      <c r="P295" s="45"/>
      <c r="Q295" s="8"/>
      <c r="R295" s="7"/>
      <c r="S295" s="7"/>
      <c r="T295" s="8"/>
      <c r="U295" s="7"/>
      <c r="V295" s="7"/>
      <c r="W295" s="6"/>
      <c r="X295" s="6"/>
      <c r="Y295" s="6"/>
      <c r="Z295" s="8"/>
      <c r="AA295" s="7"/>
      <c r="AB295" s="7"/>
      <c r="AC295" s="8"/>
      <c r="AD295" s="7"/>
      <c r="AE295" s="7"/>
      <c r="AF295" s="8"/>
      <c r="AG295" s="7"/>
      <c r="AH295" s="7"/>
      <c r="AI295" s="7"/>
    </row>
    <row r="296" spans="1:35" s="5" customFormat="1" ht="24.95" customHeight="1">
      <c r="A296" s="140"/>
      <c r="B296" s="140"/>
      <c r="C296" s="405"/>
      <c r="D296" s="225"/>
      <c r="E296" s="402"/>
      <c r="F296" s="405"/>
      <c r="G296" s="140"/>
      <c r="H296" s="140"/>
      <c r="I296" s="140"/>
      <c r="J296" s="555"/>
      <c r="K296" s="555"/>
      <c r="L296" s="142"/>
      <c r="M296" s="142"/>
      <c r="N296" s="403"/>
      <c r="O296" s="45"/>
      <c r="P296" s="45"/>
      <c r="Q296" s="8"/>
      <c r="R296" s="7"/>
      <c r="S296" s="7"/>
      <c r="T296" s="8"/>
      <c r="U296" s="7"/>
      <c r="V296" s="7"/>
      <c r="W296" s="6"/>
      <c r="X296" s="6"/>
      <c r="Y296" s="6"/>
      <c r="Z296" s="8"/>
      <c r="AA296" s="7"/>
      <c r="AB296" s="7"/>
      <c r="AC296" s="8"/>
      <c r="AD296" s="7"/>
      <c r="AE296" s="7"/>
      <c r="AF296" s="8"/>
      <c r="AG296" s="7"/>
      <c r="AH296" s="7"/>
      <c r="AI296" s="7"/>
    </row>
    <row r="297" spans="1:35" s="5" customFormat="1" ht="24.95" customHeight="1">
      <c r="A297" s="140"/>
      <c r="B297" s="140"/>
      <c r="C297" s="405"/>
      <c r="D297" s="225"/>
      <c r="E297" s="402"/>
      <c r="F297" s="405"/>
      <c r="G297" s="140"/>
      <c r="H297" s="140"/>
      <c r="I297" s="140"/>
      <c r="J297" s="555"/>
      <c r="K297" s="555"/>
      <c r="L297" s="142"/>
      <c r="M297" s="142"/>
      <c r="N297" s="403"/>
      <c r="O297" s="45"/>
      <c r="P297" s="45"/>
      <c r="Q297" s="8"/>
      <c r="R297" s="7"/>
      <c r="S297" s="7"/>
      <c r="T297" s="8"/>
      <c r="U297" s="7"/>
      <c r="V297" s="7"/>
      <c r="W297" s="6"/>
      <c r="X297" s="6"/>
      <c r="Y297" s="6"/>
      <c r="Z297" s="8"/>
      <c r="AA297" s="7"/>
      <c r="AB297" s="7"/>
      <c r="AC297" s="8"/>
      <c r="AD297" s="7"/>
      <c r="AE297" s="7"/>
      <c r="AF297" s="8"/>
      <c r="AG297" s="7"/>
      <c r="AH297" s="7"/>
      <c r="AI297" s="7"/>
    </row>
    <row r="298" spans="1:35" s="5" customFormat="1" ht="24.95" customHeight="1">
      <c r="A298" s="140"/>
      <c r="B298" s="140"/>
      <c r="C298" s="405"/>
      <c r="D298" s="225"/>
      <c r="E298" s="402"/>
      <c r="F298" s="405"/>
      <c r="G298" s="140"/>
      <c r="H298" s="140"/>
      <c r="I298" s="140"/>
      <c r="J298" s="555"/>
      <c r="K298" s="555"/>
      <c r="L298" s="142"/>
      <c r="M298" s="142"/>
      <c r="N298" s="403"/>
      <c r="O298" s="45"/>
      <c r="P298" s="45"/>
      <c r="Q298" s="8"/>
      <c r="R298" s="7"/>
      <c r="S298" s="7"/>
      <c r="T298" s="8"/>
      <c r="U298" s="7"/>
      <c r="V298" s="7"/>
      <c r="W298" s="6"/>
      <c r="X298" s="6"/>
      <c r="Y298" s="6"/>
      <c r="Z298" s="8"/>
      <c r="AA298" s="7"/>
      <c r="AB298" s="7"/>
      <c r="AC298" s="8"/>
      <c r="AD298" s="7"/>
      <c r="AE298" s="7"/>
      <c r="AF298" s="8"/>
      <c r="AG298" s="7"/>
      <c r="AH298" s="7"/>
      <c r="AI298" s="7"/>
    </row>
    <row r="299" spans="1:35" s="5" customFormat="1" ht="24.95" customHeight="1">
      <c r="A299" s="140"/>
      <c r="B299" s="140"/>
      <c r="C299" s="405"/>
      <c r="D299" s="225"/>
      <c r="E299" s="402"/>
      <c r="F299" s="405"/>
      <c r="G299" s="140"/>
      <c r="H299" s="140"/>
      <c r="I299" s="140"/>
      <c r="J299" s="555"/>
      <c r="K299" s="555"/>
      <c r="L299" s="142"/>
      <c r="M299" s="142"/>
      <c r="N299" s="403"/>
      <c r="O299" s="45"/>
      <c r="P299" s="45"/>
      <c r="Q299" s="8"/>
      <c r="R299" s="7"/>
      <c r="S299" s="7"/>
      <c r="T299" s="8"/>
      <c r="U299" s="7"/>
      <c r="V299" s="7"/>
      <c r="W299" s="6"/>
      <c r="X299" s="6"/>
      <c r="Y299" s="6"/>
      <c r="Z299" s="8"/>
      <c r="AA299" s="7"/>
      <c r="AB299" s="7"/>
      <c r="AC299" s="8"/>
      <c r="AD299" s="7"/>
      <c r="AE299" s="7"/>
      <c r="AF299" s="8"/>
      <c r="AG299" s="7"/>
      <c r="AH299" s="7"/>
      <c r="AI299" s="7"/>
    </row>
    <row r="300" spans="1:35" s="5" customFormat="1" ht="24.95" customHeight="1">
      <c r="A300" s="140"/>
      <c r="B300" s="140"/>
      <c r="C300" s="405"/>
      <c r="D300" s="225"/>
      <c r="E300" s="402"/>
      <c r="F300" s="405"/>
      <c r="G300" s="140"/>
      <c r="H300" s="140"/>
      <c r="I300" s="140"/>
      <c r="J300" s="555"/>
      <c r="K300" s="555"/>
      <c r="L300" s="142"/>
      <c r="M300" s="142"/>
      <c r="N300" s="403"/>
      <c r="O300" s="45"/>
      <c r="P300" s="45"/>
      <c r="Q300" s="8"/>
      <c r="R300" s="7"/>
      <c r="S300" s="7"/>
      <c r="T300" s="8"/>
      <c r="U300" s="7"/>
      <c r="V300" s="7"/>
      <c r="W300" s="6"/>
      <c r="X300" s="6"/>
      <c r="Y300" s="6"/>
      <c r="Z300" s="8"/>
      <c r="AA300" s="7"/>
      <c r="AB300" s="7"/>
      <c r="AC300" s="8"/>
      <c r="AD300" s="7"/>
      <c r="AE300" s="7"/>
      <c r="AF300" s="8"/>
      <c r="AG300" s="7"/>
      <c r="AH300" s="7"/>
      <c r="AI300" s="7"/>
    </row>
    <row r="301" spans="1:35" s="5" customFormat="1" ht="24.95" customHeight="1">
      <c r="A301" s="140"/>
      <c r="B301" s="140"/>
      <c r="C301" s="405"/>
      <c r="D301" s="225"/>
      <c r="E301" s="402"/>
      <c r="F301" s="405"/>
      <c r="G301" s="140"/>
      <c r="H301" s="140"/>
      <c r="I301" s="140"/>
      <c r="J301" s="555"/>
      <c r="K301" s="555"/>
      <c r="L301" s="142"/>
      <c r="M301" s="142"/>
      <c r="N301" s="403"/>
      <c r="O301" s="45"/>
      <c r="P301" s="45"/>
      <c r="Q301" s="8"/>
      <c r="R301" s="7"/>
      <c r="S301" s="7"/>
      <c r="T301" s="8"/>
      <c r="U301" s="7"/>
      <c r="V301" s="7"/>
      <c r="W301" s="6"/>
      <c r="X301" s="6"/>
      <c r="Y301" s="6"/>
      <c r="Z301" s="8"/>
      <c r="AA301" s="7"/>
      <c r="AB301" s="7"/>
      <c r="AC301" s="8"/>
      <c r="AD301" s="7"/>
      <c r="AE301" s="7"/>
      <c r="AF301" s="8"/>
      <c r="AG301" s="7"/>
      <c r="AH301" s="7"/>
      <c r="AI301" s="7"/>
    </row>
    <row r="302" spans="1:35" s="5" customFormat="1" ht="24.95" customHeight="1">
      <c r="A302" s="140"/>
      <c r="B302" s="140"/>
      <c r="C302" s="405"/>
      <c r="D302" s="225"/>
      <c r="E302" s="402"/>
      <c r="F302" s="405"/>
      <c r="G302" s="140"/>
      <c r="H302" s="140"/>
      <c r="I302" s="140"/>
      <c r="J302" s="555"/>
      <c r="K302" s="555"/>
      <c r="L302" s="142"/>
      <c r="M302" s="142"/>
      <c r="N302" s="403"/>
      <c r="O302" s="45"/>
      <c r="P302" s="45"/>
      <c r="Q302" s="8"/>
      <c r="R302" s="7"/>
      <c r="S302" s="7"/>
      <c r="T302" s="8"/>
      <c r="U302" s="7"/>
      <c r="V302" s="7"/>
      <c r="W302" s="6"/>
      <c r="X302" s="6"/>
      <c r="Y302" s="6"/>
      <c r="Z302" s="8"/>
      <c r="AA302" s="7"/>
      <c r="AB302" s="7"/>
      <c r="AC302" s="8"/>
      <c r="AD302" s="7"/>
      <c r="AE302" s="7"/>
      <c r="AF302" s="8"/>
      <c r="AG302" s="7"/>
      <c r="AH302" s="7"/>
      <c r="AI302" s="7"/>
    </row>
    <row r="303" spans="1:35" s="5" customFormat="1" ht="24.95" customHeight="1">
      <c r="A303" s="140"/>
      <c r="B303" s="140"/>
      <c r="C303" s="405"/>
      <c r="D303" s="225"/>
      <c r="E303" s="402"/>
      <c r="F303" s="405"/>
      <c r="G303" s="140"/>
      <c r="H303" s="140"/>
      <c r="I303" s="140"/>
      <c r="J303" s="555"/>
      <c r="K303" s="555"/>
      <c r="L303" s="142"/>
      <c r="M303" s="142"/>
      <c r="N303" s="403"/>
      <c r="O303" s="45"/>
      <c r="P303" s="45"/>
      <c r="Q303" s="8"/>
      <c r="R303" s="7"/>
      <c r="S303" s="7"/>
      <c r="T303" s="8"/>
      <c r="U303" s="7"/>
      <c r="V303" s="7"/>
      <c r="W303" s="6"/>
      <c r="X303" s="6"/>
      <c r="Y303" s="6"/>
      <c r="Z303" s="8"/>
      <c r="AA303" s="7"/>
      <c r="AB303" s="7"/>
      <c r="AC303" s="8"/>
      <c r="AD303" s="7"/>
      <c r="AE303" s="7"/>
      <c r="AF303" s="8"/>
      <c r="AG303" s="7"/>
      <c r="AH303" s="7"/>
      <c r="AI303" s="7"/>
    </row>
    <row r="304" spans="1:35" s="5" customFormat="1" ht="24.95" customHeight="1">
      <c r="A304" s="140"/>
      <c r="B304" s="140"/>
      <c r="C304" s="405"/>
      <c r="D304" s="225"/>
      <c r="E304" s="402"/>
      <c r="F304" s="405"/>
      <c r="G304" s="140"/>
      <c r="H304" s="140"/>
      <c r="I304" s="140"/>
      <c r="J304" s="555"/>
      <c r="K304" s="555"/>
      <c r="L304" s="142"/>
      <c r="M304" s="142"/>
      <c r="N304" s="403"/>
      <c r="O304" s="45"/>
      <c r="P304" s="45"/>
      <c r="Q304" s="8"/>
      <c r="R304" s="7"/>
      <c r="S304" s="7"/>
      <c r="T304" s="8"/>
      <c r="U304" s="7"/>
      <c r="V304" s="7"/>
      <c r="W304" s="6"/>
      <c r="X304" s="6"/>
      <c r="Y304" s="6"/>
      <c r="Z304" s="8"/>
      <c r="AA304" s="7"/>
      <c r="AB304" s="7"/>
      <c r="AC304" s="8"/>
      <c r="AD304" s="7"/>
      <c r="AE304" s="7"/>
      <c r="AF304" s="8"/>
      <c r="AG304" s="7"/>
      <c r="AH304" s="7"/>
      <c r="AI304" s="7"/>
    </row>
    <row r="305" spans="1:35" s="5" customFormat="1" ht="24.95" customHeight="1">
      <c r="A305" s="140"/>
      <c r="B305" s="140"/>
      <c r="C305" s="405"/>
      <c r="D305" s="225"/>
      <c r="E305" s="402"/>
      <c r="F305" s="405"/>
      <c r="G305" s="140"/>
      <c r="H305" s="140"/>
      <c r="I305" s="140"/>
      <c r="J305" s="555"/>
      <c r="K305" s="555"/>
      <c r="L305" s="142"/>
      <c r="M305" s="142"/>
      <c r="N305" s="403"/>
      <c r="O305" s="45"/>
      <c r="P305" s="45"/>
      <c r="Q305" s="8"/>
      <c r="R305" s="7"/>
      <c r="S305" s="7"/>
      <c r="T305" s="8"/>
      <c r="U305" s="7"/>
      <c r="V305" s="7"/>
      <c r="W305" s="6"/>
      <c r="X305" s="6"/>
      <c r="Y305" s="6"/>
      <c r="Z305" s="8"/>
      <c r="AA305" s="7"/>
      <c r="AB305" s="7"/>
      <c r="AC305" s="8"/>
      <c r="AD305" s="7"/>
      <c r="AE305" s="7"/>
      <c r="AF305" s="8"/>
      <c r="AG305" s="7"/>
      <c r="AH305" s="7"/>
      <c r="AI305" s="7"/>
    </row>
    <row r="306" spans="1:35" s="5" customFormat="1" ht="24.95" customHeight="1">
      <c r="A306" s="140"/>
      <c r="B306" s="140"/>
      <c r="C306" s="405"/>
      <c r="D306" s="225"/>
      <c r="E306" s="402"/>
      <c r="F306" s="405"/>
      <c r="G306" s="140"/>
      <c r="H306" s="140"/>
      <c r="I306" s="140"/>
      <c r="J306" s="555"/>
      <c r="K306" s="555"/>
      <c r="L306" s="142"/>
      <c r="M306" s="142"/>
      <c r="N306" s="403"/>
      <c r="O306" s="45"/>
      <c r="P306" s="45"/>
      <c r="Q306" s="8"/>
      <c r="R306" s="7"/>
      <c r="S306" s="7"/>
      <c r="T306" s="8"/>
      <c r="U306" s="7"/>
      <c r="V306" s="7"/>
      <c r="W306" s="6"/>
      <c r="X306" s="6"/>
      <c r="Y306" s="6"/>
      <c r="Z306" s="8"/>
      <c r="AA306" s="7"/>
      <c r="AB306" s="7"/>
      <c r="AC306" s="8"/>
      <c r="AD306" s="7"/>
      <c r="AE306" s="7"/>
      <c r="AF306" s="8"/>
      <c r="AG306" s="7"/>
      <c r="AH306" s="7"/>
      <c r="AI306" s="7"/>
    </row>
    <row r="307" spans="1:35" s="5" customFormat="1" ht="24.95" customHeight="1">
      <c r="A307" s="140"/>
      <c r="B307" s="140"/>
      <c r="C307" s="405"/>
      <c r="D307" s="225"/>
      <c r="E307" s="402"/>
      <c r="F307" s="405"/>
      <c r="G307" s="140"/>
      <c r="H307" s="140"/>
      <c r="I307" s="140"/>
      <c r="J307" s="555"/>
      <c r="K307" s="555"/>
      <c r="L307" s="142"/>
      <c r="M307" s="142"/>
      <c r="N307" s="403"/>
      <c r="O307" s="45"/>
      <c r="P307" s="45"/>
      <c r="Q307" s="8"/>
      <c r="R307" s="7"/>
      <c r="S307" s="7"/>
      <c r="T307" s="8"/>
      <c r="U307" s="7"/>
      <c r="V307" s="7"/>
      <c r="W307" s="6"/>
      <c r="X307" s="6"/>
      <c r="Y307" s="6"/>
      <c r="Z307" s="8"/>
      <c r="AA307" s="7"/>
      <c r="AB307" s="7"/>
      <c r="AC307" s="8"/>
      <c r="AD307" s="7"/>
      <c r="AE307" s="7"/>
      <c r="AF307" s="8"/>
      <c r="AG307" s="7"/>
      <c r="AH307" s="7"/>
      <c r="AI307" s="7"/>
    </row>
    <row r="308" spans="1:35" s="5" customFormat="1" ht="24.95" customHeight="1">
      <c r="A308" s="140"/>
      <c r="B308" s="140"/>
      <c r="C308" s="405"/>
      <c r="D308" s="225"/>
      <c r="E308" s="402"/>
      <c r="F308" s="405"/>
      <c r="G308" s="140"/>
      <c r="H308" s="140"/>
      <c r="I308" s="140"/>
      <c r="J308" s="555"/>
      <c r="K308" s="555"/>
      <c r="L308" s="142"/>
      <c r="M308" s="142"/>
      <c r="N308" s="403"/>
      <c r="O308" s="45"/>
      <c r="P308" s="45"/>
      <c r="Q308" s="8"/>
      <c r="R308" s="7"/>
      <c r="S308" s="7"/>
      <c r="T308" s="8"/>
      <c r="U308" s="7"/>
      <c r="V308" s="7"/>
      <c r="W308" s="6"/>
      <c r="X308" s="6"/>
      <c r="Y308" s="6"/>
      <c r="Z308" s="8"/>
      <c r="AA308" s="7"/>
      <c r="AB308" s="7"/>
      <c r="AC308" s="8"/>
      <c r="AD308" s="7"/>
      <c r="AE308" s="7"/>
      <c r="AF308" s="8"/>
      <c r="AG308" s="7"/>
      <c r="AH308" s="7"/>
      <c r="AI308" s="7"/>
    </row>
    <row r="309" spans="1:35" s="5" customFormat="1" ht="24.95" customHeight="1">
      <c r="A309" s="140"/>
      <c r="B309" s="140"/>
      <c r="C309" s="405"/>
      <c r="D309" s="225"/>
      <c r="E309" s="402"/>
      <c r="F309" s="405"/>
      <c r="G309" s="140"/>
      <c r="H309" s="140"/>
      <c r="I309" s="140"/>
      <c r="J309" s="555"/>
      <c r="K309" s="555"/>
      <c r="L309" s="142"/>
      <c r="M309" s="142"/>
      <c r="N309" s="403"/>
      <c r="O309" s="45"/>
      <c r="P309" s="45"/>
      <c r="Q309" s="8"/>
      <c r="R309" s="7"/>
      <c r="S309" s="7"/>
      <c r="T309" s="8"/>
      <c r="U309" s="7"/>
      <c r="V309" s="7"/>
      <c r="W309" s="6"/>
      <c r="X309" s="6"/>
      <c r="Y309" s="6"/>
      <c r="Z309" s="8"/>
      <c r="AA309" s="7"/>
      <c r="AB309" s="7"/>
      <c r="AC309" s="8"/>
      <c r="AD309" s="7"/>
      <c r="AE309" s="7"/>
      <c r="AF309" s="8"/>
      <c r="AG309" s="7"/>
      <c r="AH309" s="7"/>
      <c r="AI309" s="7"/>
    </row>
    <row r="310" spans="1:35" s="5" customFormat="1" ht="24.95" customHeight="1">
      <c r="A310" s="140"/>
      <c r="B310" s="140"/>
      <c r="C310" s="405"/>
      <c r="D310" s="225"/>
      <c r="E310" s="402"/>
      <c r="F310" s="405"/>
      <c r="G310" s="140"/>
      <c r="H310" s="140"/>
      <c r="I310" s="140"/>
      <c r="J310" s="555"/>
      <c r="K310" s="555"/>
      <c r="L310" s="142"/>
      <c r="M310" s="142"/>
      <c r="N310" s="403"/>
      <c r="O310" s="45"/>
      <c r="P310" s="45"/>
      <c r="Q310" s="8"/>
      <c r="R310" s="7"/>
      <c r="S310" s="7"/>
      <c r="T310" s="8"/>
      <c r="U310" s="7"/>
      <c r="V310" s="7"/>
      <c r="W310" s="6"/>
      <c r="X310" s="6"/>
      <c r="Y310" s="6"/>
      <c r="Z310" s="8"/>
      <c r="AA310" s="7"/>
      <c r="AB310" s="7"/>
      <c r="AC310" s="8"/>
      <c r="AD310" s="7"/>
      <c r="AE310" s="7"/>
      <c r="AF310" s="8"/>
      <c r="AG310" s="7"/>
      <c r="AH310" s="7"/>
      <c r="AI310" s="7"/>
    </row>
    <row r="311" spans="1:35" s="5" customFormat="1" ht="24.95" customHeight="1">
      <c r="A311" s="140"/>
      <c r="B311" s="140"/>
      <c r="C311" s="405"/>
      <c r="D311" s="225"/>
      <c r="E311" s="402"/>
      <c r="F311" s="405"/>
      <c r="G311" s="140"/>
      <c r="H311" s="140"/>
      <c r="I311" s="140"/>
      <c r="J311" s="555"/>
      <c r="K311" s="555"/>
      <c r="L311" s="142"/>
      <c r="M311" s="142"/>
      <c r="N311" s="403"/>
      <c r="O311" s="45"/>
      <c r="P311" s="45"/>
      <c r="Q311" s="8"/>
      <c r="R311" s="7"/>
      <c r="S311" s="7"/>
      <c r="T311" s="8"/>
      <c r="U311" s="7"/>
      <c r="V311" s="7"/>
      <c r="W311" s="6"/>
      <c r="X311" s="6"/>
      <c r="Y311" s="6"/>
      <c r="Z311" s="8"/>
      <c r="AA311" s="7"/>
      <c r="AB311" s="7"/>
      <c r="AC311" s="8"/>
      <c r="AD311" s="7"/>
      <c r="AE311" s="7"/>
      <c r="AF311" s="8"/>
      <c r="AG311" s="7"/>
      <c r="AH311" s="7"/>
      <c r="AI311" s="7"/>
    </row>
    <row r="312" spans="1:35" s="5" customFormat="1" ht="24.95" customHeight="1">
      <c r="A312" s="140"/>
      <c r="B312" s="140"/>
      <c r="C312" s="405"/>
      <c r="D312" s="225"/>
      <c r="E312" s="402"/>
      <c r="F312" s="405"/>
      <c r="G312" s="140"/>
      <c r="H312" s="140"/>
      <c r="I312" s="140"/>
      <c r="J312" s="555"/>
      <c r="K312" s="555"/>
      <c r="L312" s="142"/>
      <c r="M312" s="142"/>
      <c r="N312" s="403"/>
      <c r="O312" s="45"/>
      <c r="P312" s="45"/>
      <c r="Q312" s="8"/>
      <c r="R312" s="7"/>
      <c r="S312" s="7"/>
      <c r="T312" s="8"/>
      <c r="U312" s="7"/>
      <c r="V312" s="7"/>
      <c r="W312" s="6"/>
      <c r="X312" s="6"/>
      <c r="Y312" s="6"/>
      <c r="Z312" s="8"/>
      <c r="AA312" s="7"/>
      <c r="AB312" s="7"/>
      <c r="AC312" s="8"/>
      <c r="AD312" s="7"/>
      <c r="AE312" s="7"/>
      <c r="AF312" s="8"/>
      <c r="AG312" s="7"/>
      <c r="AH312" s="7"/>
      <c r="AI312" s="7"/>
    </row>
    <row r="313" spans="1:35" s="5" customFormat="1" ht="24.95" customHeight="1">
      <c r="A313" s="140"/>
      <c r="B313" s="140"/>
      <c r="C313" s="405"/>
      <c r="D313" s="225"/>
      <c r="E313" s="402"/>
      <c r="F313" s="405"/>
      <c r="G313" s="140"/>
      <c r="H313" s="140"/>
      <c r="I313" s="140"/>
      <c r="J313" s="555"/>
      <c r="K313" s="555"/>
      <c r="L313" s="142"/>
      <c r="M313" s="142"/>
      <c r="N313" s="403"/>
      <c r="O313" s="45"/>
      <c r="P313" s="45"/>
      <c r="Q313" s="8"/>
      <c r="R313" s="7"/>
      <c r="S313" s="7"/>
      <c r="T313" s="8"/>
      <c r="U313" s="7"/>
      <c r="V313" s="7"/>
      <c r="W313" s="6"/>
      <c r="X313" s="6"/>
      <c r="Y313" s="6"/>
      <c r="Z313" s="8"/>
      <c r="AA313" s="7"/>
      <c r="AB313" s="7"/>
      <c r="AC313" s="8"/>
      <c r="AD313" s="7"/>
      <c r="AE313" s="7"/>
      <c r="AF313" s="8"/>
      <c r="AG313" s="7"/>
      <c r="AH313" s="7"/>
      <c r="AI313" s="7"/>
    </row>
    <row r="314" spans="1:35" s="5" customFormat="1" ht="24.95" customHeight="1">
      <c r="A314" s="140"/>
      <c r="B314" s="140"/>
      <c r="C314" s="405"/>
      <c r="D314" s="225"/>
      <c r="E314" s="402"/>
      <c r="F314" s="405"/>
      <c r="G314" s="140"/>
      <c r="H314" s="140"/>
      <c r="I314" s="140"/>
      <c r="J314" s="555"/>
      <c r="K314" s="555"/>
      <c r="L314" s="142"/>
      <c r="M314" s="142"/>
      <c r="N314" s="403"/>
      <c r="O314" s="45"/>
      <c r="P314" s="45"/>
      <c r="Q314" s="8"/>
      <c r="R314" s="7"/>
      <c r="S314" s="7"/>
      <c r="T314" s="8"/>
      <c r="U314" s="7"/>
      <c r="V314" s="7"/>
      <c r="W314" s="6"/>
      <c r="X314" s="6"/>
      <c r="Y314" s="6"/>
      <c r="Z314" s="8"/>
      <c r="AA314" s="7"/>
      <c r="AB314" s="7"/>
      <c r="AC314" s="8"/>
      <c r="AD314" s="7"/>
      <c r="AE314" s="7"/>
      <c r="AF314" s="8"/>
      <c r="AG314" s="7"/>
      <c r="AH314" s="7"/>
      <c r="AI314" s="7"/>
    </row>
    <row r="315" spans="1:35" s="5" customFormat="1" ht="24.95" customHeight="1">
      <c r="A315" s="140"/>
      <c r="B315" s="140"/>
      <c r="C315" s="405"/>
      <c r="D315" s="225"/>
      <c r="E315" s="402"/>
      <c r="F315" s="405"/>
      <c r="G315" s="140"/>
      <c r="H315" s="140"/>
      <c r="I315" s="140"/>
      <c r="J315" s="555"/>
      <c r="K315" s="555"/>
      <c r="L315" s="142"/>
      <c r="M315" s="142"/>
      <c r="N315" s="403"/>
      <c r="O315" s="45"/>
      <c r="P315" s="45"/>
      <c r="Q315" s="8"/>
      <c r="R315" s="7"/>
      <c r="S315" s="7"/>
      <c r="T315" s="8"/>
      <c r="U315" s="7"/>
      <c r="V315" s="7"/>
      <c r="W315" s="6"/>
      <c r="X315" s="6"/>
      <c r="Y315" s="6"/>
      <c r="Z315" s="8"/>
      <c r="AA315" s="7"/>
      <c r="AB315" s="7"/>
      <c r="AC315" s="8"/>
      <c r="AD315" s="7"/>
      <c r="AE315" s="7"/>
      <c r="AF315" s="8"/>
      <c r="AG315" s="7"/>
      <c r="AH315" s="7"/>
      <c r="AI315" s="7"/>
    </row>
    <row r="316" spans="1:35" s="5" customFormat="1" ht="24.95" customHeight="1">
      <c r="A316" s="140"/>
      <c r="B316" s="140"/>
      <c r="C316" s="405"/>
      <c r="D316" s="225"/>
      <c r="E316" s="402"/>
      <c r="F316" s="405"/>
      <c r="G316" s="140"/>
      <c r="H316" s="140"/>
      <c r="I316" s="140"/>
      <c r="J316" s="555"/>
      <c r="K316" s="555"/>
      <c r="L316" s="142"/>
      <c r="M316" s="142"/>
      <c r="N316" s="403"/>
      <c r="O316" s="45"/>
      <c r="P316" s="45"/>
      <c r="Q316" s="8"/>
      <c r="R316" s="7"/>
      <c r="S316" s="7"/>
      <c r="T316" s="8"/>
      <c r="U316" s="7"/>
      <c r="V316" s="7"/>
      <c r="W316" s="6"/>
      <c r="X316" s="6"/>
      <c r="Y316" s="6"/>
      <c r="Z316" s="8"/>
      <c r="AA316" s="7"/>
      <c r="AB316" s="7"/>
      <c r="AC316" s="8"/>
      <c r="AD316" s="7"/>
      <c r="AE316" s="7"/>
      <c r="AF316" s="8"/>
      <c r="AG316" s="7"/>
      <c r="AH316" s="7"/>
      <c r="AI316" s="7"/>
    </row>
    <row r="317" spans="1:35" s="5" customFormat="1" ht="24.95" customHeight="1">
      <c r="A317" s="140"/>
      <c r="B317" s="140"/>
      <c r="C317" s="405"/>
      <c r="D317" s="225"/>
      <c r="E317" s="402"/>
      <c r="F317" s="405"/>
      <c r="G317" s="140"/>
      <c r="H317" s="140"/>
      <c r="I317" s="140"/>
      <c r="J317" s="555"/>
      <c r="K317" s="555"/>
      <c r="L317" s="142"/>
      <c r="M317" s="142"/>
      <c r="N317" s="403"/>
      <c r="O317" s="45"/>
      <c r="P317" s="45"/>
      <c r="Q317" s="8"/>
      <c r="R317" s="7"/>
      <c r="S317" s="7"/>
      <c r="T317" s="8"/>
      <c r="U317" s="7"/>
      <c r="V317" s="7"/>
      <c r="W317" s="6"/>
      <c r="X317" s="6"/>
      <c r="Y317" s="6"/>
      <c r="Z317" s="8"/>
      <c r="AA317" s="7"/>
      <c r="AB317" s="7"/>
      <c r="AC317" s="8"/>
      <c r="AD317" s="7"/>
      <c r="AE317" s="7"/>
      <c r="AF317" s="8"/>
      <c r="AG317" s="7"/>
      <c r="AH317" s="7"/>
      <c r="AI317" s="7"/>
    </row>
    <row r="318" spans="1:35" s="5" customFormat="1" ht="24.95" customHeight="1">
      <c r="A318" s="140"/>
      <c r="B318" s="140"/>
      <c r="C318" s="405"/>
      <c r="D318" s="225"/>
      <c r="E318" s="402"/>
      <c r="F318" s="405"/>
      <c r="G318" s="140"/>
      <c r="H318" s="140"/>
      <c r="I318" s="140"/>
      <c r="J318" s="555"/>
      <c r="K318" s="555"/>
      <c r="L318" s="142"/>
      <c r="M318" s="142"/>
      <c r="N318" s="403"/>
      <c r="O318" s="45"/>
      <c r="P318" s="45"/>
      <c r="Q318" s="8"/>
      <c r="R318" s="7"/>
      <c r="S318" s="7"/>
      <c r="T318" s="8"/>
      <c r="U318" s="7"/>
      <c r="V318" s="7"/>
      <c r="W318" s="6"/>
      <c r="X318" s="6"/>
      <c r="Y318" s="6"/>
      <c r="Z318" s="8"/>
      <c r="AA318" s="7"/>
      <c r="AB318" s="7"/>
      <c r="AC318" s="8"/>
      <c r="AD318" s="7"/>
      <c r="AE318" s="7"/>
      <c r="AF318" s="8"/>
      <c r="AG318" s="7"/>
      <c r="AH318" s="7"/>
      <c r="AI318" s="7"/>
    </row>
    <row r="319" spans="1:35" s="5" customFormat="1" ht="24.95" customHeight="1">
      <c r="A319" s="140"/>
      <c r="B319" s="140"/>
      <c r="C319" s="405"/>
      <c r="D319" s="225"/>
      <c r="E319" s="402"/>
      <c r="F319" s="405"/>
      <c r="G319" s="140"/>
      <c r="H319" s="140"/>
      <c r="I319" s="140"/>
      <c r="J319" s="555"/>
      <c r="K319" s="555"/>
      <c r="L319" s="142"/>
      <c r="M319" s="142"/>
      <c r="N319" s="403"/>
      <c r="O319" s="45"/>
      <c r="P319" s="45"/>
      <c r="Q319" s="8"/>
      <c r="R319" s="7"/>
      <c r="S319" s="7"/>
      <c r="T319" s="8"/>
      <c r="U319" s="7"/>
      <c r="V319" s="7"/>
      <c r="W319" s="6"/>
      <c r="X319" s="6"/>
      <c r="Y319" s="6"/>
      <c r="Z319" s="8"/>
      <c r="AA319" s="7"/>
      <c r="AB319" s="7"/>
      <c r="AC319" s="8"/>
      <c r="AD319" s="7"/>
      <c r="AE319" s="7"/>
      <c r="AF319" s="8"/>
      <c r="AG319" s="7"/>
      <c r="AH319" s="7"/>
      <c r="AI319" s="7"/>
    </row>
    <row r="320" spans="1:35" s="5" customFormat="1" ht="24.95" customHeight="1">
      <c r="A320" s="140"/>
      <c r="B320" s="140"/>
      <c r="C320" s="405"/>
      <c r="D320" s="225"/>
      <c r="E320" s="402"/>
      <c r="F320" s="405"/>
      <c r="G320" s="140"/>
      <c r="H320" s="140"/>
      <c r="I320" s="140"/>
      <c r="J320" s="555"/>
      <c r="K320" s="555"/>
      <c r="L320" s="142"/>
      <c r="M320" s="142"/>
      <c r="N320" s="403"/>
      <c r="O320" s="45"/>
      <c r="P320" s="45"/>
      <c r="Q320" s="8"/>
      <c r="R320" s="7"/>
      <c r="S320" s="7"/>
      <c r="T320" s="8"/>
      <c r="U320" s="7"/>
      <c r="V320" s="7"/>
      <c r="W320" s="6"/>
      <c r="X320" s="6"/>
      <c r="Y320" s="6"/>
      <c r="Z320" s="8"/>
      <c r="AA320" s="7"/>
      <c r="AB320" s="7"/>
      <c r="AC320" s="8"/>
      <c r="AD320" s="7"/>
      <c r="AE320" s="7"/>
      <c r="AF320" s="8"/>
      <c r="AG320" s="7"/>
      <c r="AH320" s="7"/>
      <c r="AI320" s="7"/>
    </row>
    <row r="321" spans="1:35" s="5" customFormat="1" ht="24.95" customHeight="1">
      <c r="A321" s="140"/>
      <c r="B321" s="140"/>
      <c r="C321" s="405"/>
      <c r="D321" s="225"/>
      <c r="E321" s="402"/>
      <c r="F321" s="405"/>
      <c r="G321" s="140"/>
      <c r="H321" s="140"/>
      <c r="I321" s="140"/>
      <c r="J321" s="555"/>
      <c r="K321" s="555"/>
      <c r="L321" s="142"/>
      <c r="M321" s="142"/>
      <c r="N321" s="403"/>
      <c r="O321" s="45"/>
      <c r="P321" s="45"/>
      <c r="Q321" s="8"/>
      <c r="R321" s="7"/>
      <c r="S321" s="7"/>
      <c r="T321" s="8"/>
      <c r="U321" s="7"/>
      <c r="V321" s="7"/>
      <c r="W321" s="6"/>
      <c r="X321" s="6"/>
      <c r="Y321" s="6"/>
      <c r="Z321" s="8"/>
      <c r="AA321" s="7"/>
      <c r="AB321" s="7"/>
      <c r="AC321" s="8"/>
      <c r="AD321" s="7"/>
      <c r="AE321" s="7"/>
      <c r="AF321" s="8"/>
      <c r="AG321" s="7"/>
      <c r="AH321" s="7"/>
      <c r="AI321" s="7"/>
    </row>
    <row r="322" spans="1:35" s="5" customFormat="1" ht="24.95" customHeight="1">
      <c r="A322" s="140"/>
      <c r="B322" s="140"/>
      <c r="C322" s="405"/>
      <c r="D322" s="225"/>
      <c r="E322" s="402"/>
      <c r="F322" s="405"/>
      <c r="G322" s="140"/>
      <c r="H322" s="140"/>
      <c r="I322" s="140"/>
      <c r="J322" s="555"/>
      <c r="K322" s="555"/>
      <c r="L322" s="142"/>
      <c r="M322" s="142"/>
      <c r="N322" s="403"/>
      <c r="O322" s="45"/>
      <c r="P322" s="45"/>
      <c r="Q322" s="8"/>
      <c r="R322" s="7"/>
      <c r="S322" s="7"/>
      <c r="T322" s="8"/>
      <c r="U322" s="7"/>
      <c r="V322" s="7"/>
      <c r="W322" s="6"/>
      <c r="X322" s="6"/>
      <c r="Y322" s="6"/>
      <c r="Z322" s="8"/>
      <c r="AA322" s="7"/>
      <c r="AB322" s="7"/>
      <c r="AC322" s="8"/>
      <c r="AD322" s="7"/>
      <c r="AE322" s="7"/>
      <c r="AF322" s="8"/>
      <c r="AG322" s="7"/>
      <c r="AH322" s="7"/>
      <c r="AI322" s="7"/>
    </row>
    <row r="323" spans="1:35" s="5" customFormat="1" ht="24.95" customHeight="1">
      <c r="A323" s="140"/>
      <c r="B323" s="140"/>
      <c r="C323" s="405"/>
      <c r="D323" s="225"/>
      <c r="E323" s="402"/>
      <c r="F323" s="405"/>
      <c r="G323" s="140"/>
      <c r="H323" s="140"/>
      <c r="I323" s="140"/>
      <c r="J323" s="555"/>
      <c r="K323" s="555"/>
      <c r="L323" s="142"/>
      <c r="M323" s="142"/>
      <c r="N323" s="403"/>
      <c r="O323" s="45"/>
      <c r="P323" s="45"/>
      <c r="Q323" s="8"/>
      <c r="R323" s="7"/>
      <c r="S323" s="7"/>
      <c r="T323" s="8"/>
      <c r="U323" s="7"/>
      <c r="V323" s="7"/>
      <c r="W323" s="6"/>
      <c r="X323" s="6"/>
      <c r="Y323" s="6"/>
      <c r="Z323" s="8"/>
      <c r="AA323" s="7"/>
      <c r="AB323" s="7"/>
      <c r="AC323" s="8"/>
      <c r="AD323" s="7"/>
      <c r="AE323" s="7"/>
      <c r="AF323" s="8"/>
      <c r="AG323" s="7"/>
      <c r="AH323" s="7"/>
      <c r="AI323" s="7"/>
    </row>
    <row r="324" spans="1:35" s="5" customFormat="1" ht="24.95" customHeight="1">
      <c r="A324" s="140"/>
      <c r="B324" s="140"/>
      <c r="C324" s="405"/>
      <c r="D324" s="225"/>
      <c r="E324" s="402"/>
      <c r="F324" s="405"/>
      <c r="G324" s="140"/>
      <c r="H324" s="140"/>
      <c r="I324" s="140"/>
      <c r="J324" s="555"/>
      <c r="K324" s="555"/>
      <c r="L324" s="142"/>
      <c r="M324" s="142"/>
      <c r="N324" s="403"/>
      <c r="O324" s="45"/>
      <c r="P324" s="45"/>
      <c r="Q324" s="8"/>
      <c r="R324" s="7"/>
      <c r="S324" s="7"/>
      <c r="T324" s="8"/>
      <c r="U324" s="7"/>
      <c r="V324" s="7"/>
      <c r="W324" s="6"/>
      <c r="X324" s="6"/>
      <c r="Y324" s="6"/>
      <c r="Z324" s="8"/>
      <c r="AA324" s="7"/>
      <c r="AB324" s="7"/>
      <c r="AC324" s="8"/>
      <c r="AD324" s="7"/>
      <c r="AE324" s="7"/>
      <c r="AF324" s="8"/>
      <c r="AG324" s="7"/>
      <c r="AH324" s="7"/>
      <c r="AI324" s="7"/>
    </row>
    <row r="325" spans="1:35" s="5" customFormat="1" ht="24.95" customHeight="1">
      <c r="A325" s="140"/>
      <c r="B325" s="140"/>
      <c r="C325" s="405"/>
      <c r="D325" s="225"/>
      <c r="E325" s="402"/>
      <c r="F325" s="405"/>
      <c r="G325" s="140"/>
      <c r="H325" s="140"/>
      <c r="I325" s="140"/>
      <c r="J325" s="555"/>
      <c r="K325" s="555"/>
      <c r="L325" s="142"/>
      <c r="M325" s="142"/>
      <c r="N325" s="403"/>
      <c r="O325" s="45"/>
      <c r="P325" s="45"/>
      <c r="Q325" s="8"/>
      <c r="R325" s="7"/>
      <c r="S325" s="7"/>
      <c r="T325" s="8"/>
      <c r="U325" s="7"/>
      <c r="V325" s="7"/>
      <c r="W325" s="6"/>
      <c r="X325" s="6"/>
      <c r="Y325" s="6"/>
      <c r="Z325" s="8"/>
      <c r="AA325" s="7"/>
      <c r="AB325" s="7"/>
      <c r="AC325" s="8"/>
      <c r="AD325" s="7"/>
      <c r="AE325" s="7"/>
      <c r="AF325" s="8"/>
      <c r="AG325" s="7"/>
      <c r="AH325" s="7"/>
      <c r="AI325" s="7"/>
    </row>
    <row r="326" spans="1:35" s="5" customFormat="1" ht="24.95" customHeight="1">
      <c r="A326" s="140"/>
      <c r="B326" s="140"/>
      <c r="C326" s="405"/>
      <c r="D326" s="225"/>
      <c r="E326" s="402"/>
      <c r="F326" s="405"/>
      <c r="G326" s="140"/>
      <c r="H326" s="140"/>
      <c r="I326" s="140"/>
      <c r="J326" s="555"/>
      <c r="K326" s="555"/>
      <c r="L326" s="142"/>
      <c r="M326" s="142"/>
      <c r="N326" s="403"/>
      <c r="O326" s="45"/>
      <c r="P326" s="45"/>
      <c r="Q326" s="8"/>
      <c r="R326" s="7"/>
      <c r="S326" s="7"/>
      <c r="T326" s="8"/>
      <c r="U326" s="7"/>
      <c r="V326" s="7"/>
      <c r="W326" s="6"/>
      <c r="X326" s="6"/>
      <c r="Y326" s="6"/>
      <c r="Z326" s="8"/>
      <c r="AA326" s="7"/>
      <c r="AB326" s="7"/>
      <c r="AC326" s="8"/>
      <c r="AD326" s="7"/>
      <c r="AE326" s="7"/>
      <c r="AF326" s="8"/>
      <c r="AG326" s="7"/>
      <c r="AH326" s="7"/>
      <c r="AI326" s="7"/>
    </row>
    <row r="327" spans="1:35" s="5" customFormat="1" ht="24.95" customHeight="1">
      <c r="A327" s="140"/>
      <c r="B327" s="140"/>
      <c r="C327" s="405"/>
      <c r="D327" s="225"/>
      <c r="E327" s="402"/>
      <c r="F327" s="405"/>
      <c r="G327" s="140"/>
      <c r="H327" s="140"/>
      <c r="I327" s="140"/>
      <c r="J327" s="555"/>
      <c r="K327" s="555"/>
      <c r="L327" s="142"/>
      <c r="M327" s="142"/>
      <c r="N327" s="403"/>
      <c r="O327" s="45"/>
      <c r="P327" s="45"/>
      <c r="Q327" s="8"/>
      <c r="R327" s="7"/>
      <c r="S327" s="7"/>
      <c r="T327" s="8"/>
      <c r="U327" s="7"/>
      <c r="V327" s="7"/>
      <c r="W327" s="6"/>
      <c r="X327" s="6"/>
      <c r="Y327" s="6"/>
      <c r="Z327" s="8"/>
      <c r="AA327" s="7"/>
      <c r="AB327" s="7"/>
      <c r="AC327" s="8"/>
      <c r="AD327" s="7"/>
      <c r="AE327" s="7"/>
      <c r="AF327" s="8"/>
      <c r="AG327" s="7"/>
      <c r="AH327" s="7"/>
      <c r="AI327" s="7"/>
    </row>
    <row r="328" spans="1:35" s="5" customFormat="1" ht="24.95" customHeight="1">
      <c r="A328" s="140"/>
      <c r="B328" s="140"/>
      <c r="C328" s="405"/>
      <c r="D328" s="225"/>
      <c r="E328" s="402"/>
      <c r="F328" s="405"/>
      <c r="G328" s="140"/>
      <c r="H328" s="140"/>
      <c r="I328" s="140"/>
      <c r="J328" s="555"/>
      <c r="K328" s="555"/>
      <c r="L328" s="142"/>
      <c r="M328" s="142"/>
      <c r="N328" s="403"/>
      <c r="O328" s="45"/>
      <c r="P328" s="45"/>
      <c r="Q328" s="8"/>
      <c r="R328" s="7"/>
      <c r="S328" s="7"/>
      <c r="T328" s="8"/>
      <c r="U328" s="7"/>
      <c r="V328" s="7"/>
      <c r="W328" s="6"/>
      <c r="X328" s="6"/>
      <c r="Y328" s="6"/>
      <c r="Z328" s="8"/>
      <c r="AA328" s="7"/>
      <c r="AB328" s="7"/>
      <c r="AC328" s="8"/>
      <c r="AD328" s="7"/>
      <c r="AE328" s="7"/>
      <c r="AF328" s="8"/>
      <c r="AG328" s="7"/>
      <c r="AH328" s="7"/>
      <c r="AI328" s="7"/>
    </row>
    <row r="329" spans="1:35" s="5" customFormat="1" ht="24.95" customHeight="1">
      <c r="A329" s="140"/>
      <c r="B329" s="140"/>
      <c r="C329" s="405"/>
      <c r="D329" s="225"/>
      <c r="E329" s="402"/>
      <c r="F329" s="405"/>
      <c r="G329" s="140"/>
      <c r="H329" s="140"/>
      <c r="I329" s="140"/>
      <c r="J329" s="555"/>
      <c r="K329" s="555"/>
      <c r="L329" s="142"/>
      <c r="M329" s="142"/>
      <c r="N329" s="403"/>
      <c r="O329" s="45"/>
      <c r="P329" s="45"/>
      <c r="Q329" s="8"/>
      <c r="R329" s="7"/>
      <c r="S329" s="7"/>
      <c r="T329" s="8"/>
      <c r="U329" s="7"/>
      <c r="V329" s="7"/>
      <c r="W329" s="6"/>
      <c r="X329" s="6"/>
      <c r="Y329" s="6"/>
      <c r="Z329" s="8"/>
      <c r="AA329" s="7"/>
      <c r="AB329" s="7"/>
      <c r="AC329" s="8"/>
      <c r="AD329" s="7"/>
      <c r="AE329" s="7"/>
      <c r="AF329" s="8"/>
      <c r="AG329" s="7"/>
      <c r="AH329" s="7"/>
      <c r="AI329" s="7"/>
    </row>
    <row r="330" spans="1:35" s="5" customFormat="1" ht="24.95" customHeight="1">
      <c r="A330" s="140"/>
      <c r="B330" s="140"/>
      <c r="C330" s="405"/>
      <c r="D330" s="225"/>
      <c r="E330" s="402"/>
      <c r="F330" s="405"/>
      <c r="G330" s="140"/>
      <c r="H330" s="140"/>
      <c r="I330" s="140"/>
      <c r="J330" s="555"/>
      <c r="K330" s="555"/>
      <c r="L330" s="142"/>
      <c r="M330" s="142"/>
      <c r="N330" s="403"/>
      <c r="O330" s="45"/>
      <c r="P330" s="45"/>
      <c r="Q330" s="8"/>
      <c r="R330" s="7"/>
      <c r="S330" s="7"/>
      <c r="T330" s="8"/>
      <c r="U330" s="7"/>
      <c r="V330" s="7"/>
      <c r="W330" s="6"/>
      <c r="X330" s="6"/>
      <c r="Y330" s="6"/>
      <c r="Z330" s="8"/>
      <c r="AA330" s="7"/>
      <c r="AB330" s="7"/>
      <c r="AC330" s="8"/>
      <c r="AD330" s="7"/>
      <c r="AE330" s="7"/>
      <c r="AF330" s="8"/>
      <c r="AG330" s="7"/>
      <c r="AH330" s="7"/>
      <c r="AI330" s="7"/>
    </row>
    <row r="331" spans="1:35" s="5" customFormat="1" ht="24.95" customHeight="1">
      <c r="A331" s="140"/>
      <c r="B331" s="140"/>
      <c r="C331" s="405"/>
      <c r="D331" s="225"/>
      <c r="E331" s="402"/>
      <c r="F331" s="405"/>
      <c r="G331" s="140"/>
      <c r="H331" s="140"/>
      <c r="I331" s="140"/>
      <c r="J331" s="555"/>
      <c r="K331" s="555"/>
      <c r="L331" s="142"/>
      <c r="M331" s="142"/>
      <c r="N331" s="403"/>
      <c r="O331" s="45"/>
      <c r="P331" s="45"/>
      <c r="Q331" s="8"/>
      <c r="R331" s="7"/>
      <c r="S331" s="7"/>
      <c r="T331" s="8"/>
      <c r="U331" s="7"/>
      <c r="V331" s="7"/>
      <c r="W331" s="6"/>
      <c r="X331" s="6"/>
      <c r="Y331" s="6"/>
      <c r="Z331" s="8"/>
      <c r="AA331" s="7"/>
      <c r="AB331" s="7"/>
      <c r="AC331" s="8"/>
      <c r="AD331" s="7"/>
      <c r="AE331" s="7"/>
      <c r="AF331" s="8"/>
      <c r="AG331" s="7"/>
      <c r="AH331" s="7"/>
      <c r="AI331" s="7"/>
    </row>
    <row r="332" spans="1:35" s="5" customFormat="1" ht="24.95" customHeight="1">
      <c r="A332" s="140"/>
      <c r="B332" s="140"/>
      <c r="C332" s="405"/>
      <c r="D332" s="225"/>
      <c r="E332" s="402"/>
      <c r="F332" s="405"/>
      <c r="G332" s="140"/>
      <c r="H332" s="140"/>
      <c r="I332" s="140"/>
      <c r="J332" s="555"/>
      <c r="K332" s="555"/>
      <c r="L332" s="142"/>
      <c r="M332" s="142"/>
      <c r="N332" s="403"/>
      <c r="O332" s="45"/>
      <c r="P332" s="45"/>
      <c r="Q332" s="8"/>
      <c r="R332" s="7"/>
      <c r="S332" s="7"/>
      <c r="T332" s="8"/>
      <c r="U332" s="7"/>
      <c r="V332" s="7"/>
      <c r="W332" s="6"/>
      <c r="X332" s="6"/>
      <c r="Y332" s="6"/>
      <c r="Z332" s="8"/>
      <c r="AA332" s="7"/>
      <c r="AB332" s="7"/>
      <c r="AC332" s="8"/>
      <c r="AD332" s="7"/>
      <c r="AE332" s="7"/>
      <c r="AF332" s="8"/>
      <c r="AG332" s="7"/>
      <c r="AH332" s="7"/>
      <c r="AI332" s="7"/>
    </row>
    <row r="333" spans="1:35" s="5" customFormat="1" ht="24.95" customHeight="1">
      <c r="A333" s="140"/>
      <c r="B333" s="140"/>
      <c r="C333" s="405"/>
      <c r="D333" s="225"/>
      <c r="E333" s="402"/>
      <c r="F333" s="405"/>
      <c r="G333" s="140"/>
      <c r="H333" s="140"/>
      <c r="I333" s="140"/>
      <c r="J333" s="555"/>
      <c r="K333" s="555"/>
      <c r="L333" s="142"/>
      <c r="M333" s="142"/>
      <c r="N333" s="403"/>
      <c r="O333" s="45"/>
      <c r="P333" s="45"/>
      <c r="Q333" s="8"/>
      <c r="R333" s="7"/>
      <c r="S333" s="7"/>
      <c r="T333" s="8"/>
      <c r="U333" s="7"/>
      <c r="V333" s="7"/>
      <c r="W333" s="6"/>
      <c r="X333" s="6"/>
      <c r="Y333" s="6"/>
      <c r="Z333" s="8"/>
      <c r="AA333" s="7"/>
      <c r="AB333" s="7"/>
      <c r="AC333" s="8"/>
      <c r="AD333" s="7"/>
      <c r="AE333" s="7"/>
      <c r="AF333" s="8"/>
      <c r="AG333" s="7"/>
      <c r="AH333" s="7"/>
      <c r="AI333" s="7"/>
    </row>
    <row r="334" spans="1:35" s="5" customFormat="1" ht="24.95" customHeight="1">
      <c r="A334" s="140"/>
      <c r="B334" s="140"/>
      <c r="C334" s="405"/>
      <c r="D334" s="225"/>
      <c r="E334" s="402"/>
      <c r="F334" s="405"/>
      <c r="G334" s="140"/>
      <c r="H334" s="140"/>
      <c r="I334" s="140"/>
      <c r="J334" s="555"/>
      <c r="K334" s="555"/>
      <c r="L334" s="142"/>
      <c r="M334" s="142"/>
      <c r="N334" s="403"/>
      <c r="O334" s="45"/>
      <c r="P334" s="45"/>
      <c r="Q334" s="8"/>
      <c r="R334" s="7"/>
      <c r="S334" s="7"/>
      <c r="T334" s="8"/>
      <c r="U334" s="7"/>
      <c r="V334" s="7"/>
      <c r="W334" s="6"/>
      <c r="X334" s="6"/>
      <c r="Y334" s="6"/>
      <c r="Z334" s="8"/>
      <c r="AA334" s="7"/>
      <c r="AB334" s="7"/>
      <c r="AC334" s="8"/>
      <c r="AD334" s="7"/>
      <c r="AE334" s="7"/>
      <c r="AF334" s="8"/>
      <c r="AG334" s="7"/>
      <c r="AH334" s="7"/>
      <c r="AI334" s="7"/>
    </row>
    <row r="335" spans="1:35" s="5" customFormat="1" ht="24.95" customHeight="1">
      <c r="A335" s="140"/>
      <c r="B335" s="140"/>
      <c r="C335" s="405"/>
      <c r="D335" s="225"/>
      <c r="E335" s="402"/>
      <c r="F335" s="405"/>
      <c r="G335" s="140"/>
      <c r="H335" s="140"/>
      <c r="I335" s="140"/>
      <c r="J335" s="555"/>
      <c r="K335" s="555"/>
      <c r="L335" s="142"/>
      <c r="M335" s="142"/>
      <c r="N335" s="403"/>
      <c r="O335" s="45"/>
      <c r="P335" s="45"/>
      <c r="Q335" s="8"/>
      <c r="R335" s="7"/>
      <c r="S335" s="7"/>
      <c r="T335" s="8"/>
      <c r="U335" s="7"/>
      <c r="V335" s="7"/>
      <c r="W335" s="6"/>
      <c r="X335" s="6"/>
      <c r="Y335" s="6"/>
      <c r="Z335" s="8"/>
      <c r="AA335" s="7"/>
      <c r="AB335" s="7"/>
      <c r="AC335" s="8"/>
      <c r="AD335" s="7"/>
      <c r="AE335" s="7"/>
      <c r="AF335" s="8"/>
      <c r="AG335" s="7"/>
      <c r="AH335" s="7"/>
      <c r="AI335" s="7"/>
    </row>
    <row r="336" spans="1:35" s="5" customFormat="1" ht="24.95" customHeight="1">
      <c r="A336" s="140"/>
      <c r="B336" s="140"/>
      <c r="C336" s="405"/>
      <c r="D336" s="225"/>
      <c r="E336" s="402"/>
      <c r="F336" s="405"/>
      <c r="G336" s="140"/>
      <c r="H336" s="140"/>
      <c r="I336" s="140"/>
      <c r="J336" s="555"/>
      <c r="K336" s="555"/>
      <c r="L336" s="142"/>
      <c r="M336" s="142"/>
      <c r="N336" s="403"/>
      <c r="O336" s="45"/>
      <c r="P336" s="45"/>
      <c r="Q336" s="8"/>
      <c r="R336" s="7"/>
      <c r="S336" s="7"/>
      <c r="T336" s="8"/>
      <c r="U336" s="7"/>
      <c r="V336" s="7"/>
      <c r="W336" s="6"/>
      <c r="X336" s="6"/>
      <c r="Y336" s="6"/>
      <c r="Z336" s="8"/>
      <c r="AA336" s="7"/>
      <c r="AB336" s="7"/>
      <c r="AC336" s="8"/>
      <c r="AD336" s="7"/>
      <c r="AE336" s="7"/>
      <c r="AF336" s="8"/>
      <c r="AG336" s="7"/>
      <c r="AH336" s="7"/>
      <c r="AI336" s="7"/>
    </row>
    <row r="337" spans="1:35" s="5" customFormat="1" ht="24.95" customHeight="1">
      <c r="A337" s="140"/>
      <c r="B337" s="140"/>
      <c r="C337" s="405"/>
      <c r="D337" s="225"/>
      <c r="E337" s="402"/>
      <c r="F337" s="405"/>
      <c r="G337" s="140"/>
      <c r="H337" s="140"/>
      <c r="I337" s="140"/>
      <c r="J337" s="555"/>
      <c r="K337" s="555"/>
      <c r="L337" s="142"/>
      <c r="M337" s="142"/>
      <c r="N337" s="403"/>
      <c r="O337" s="45"/>
      <c r="P337" s="45"/>
      <c r="Q337" s="8"/>
      <c r="R337" s="7"/>
      <c r="S337" s="7"/>
      <c r="T337" s="8"/>
      <c r="U337" s="7"/>
      <c r="V337" s="7"/>
      <c r="W337" s="6"/>
      <c r="X337" s="6"/>
      <c r="Y337" s="6"/>
      <c r="Z337" s="8"/>
      <c r="AA337" s="7"/>
      <c r="AB337" s="7"/>
      <c r="AC337" s="8"/>
      <c r="AD337" s="7"/>
      <c r="AE337" s="7"/>
      <c r="AF337" s="8"/>
      <c r="AG337" s="7"/>
      <c r="AH337" s="7"/>
      <c r="AI337" s="7"/>
    </row>
    <row r="338" spans="1:35" s="5" customFormat="1" ht="24.95" customHeight="1">
      <c r="A338" s="140"/>
      <c r="B338" s="140"/>
      <c r="C338" s="405"/>
      <c r="D338" s="225"/>
      <c r="E338" s="402"/>
      <c r="F338" s="405"/>
      <c r="G338" s="140"/>
      <c r="H338" s="140"/>
      <c r="I338" s="140"/>
      <c r="J338" s="555"/>
      <c r="K338" s="555"/>
      <c r="L338" s="142"/>
      <c r="M338" s="142"/>
      <c r="N338" s="403"/>
      <c r="O338" s="45"/>
      <c r="P338" s="45"/>
      <c r="Q338" s="8"/>
      <c r="R338" s="7"/>
      <c r="S338" s="7"/>
      <c r="T338" s="8"/>
      <c r="U338" s="7"/>
      <c r="V338" s="7"/>
      <c r="W338" s="6"/>
      <c r="X338" s="6"/>
      <c r="Y338" s="6"/>
      <c r="Z338" s="8"/>
      <c r="AA338" s="7"/>
      <c r="AB338" s="7"/>
      <c r="AC338" s="8"/>
      <c r="AD338" s="7"/>
      <c r="AE338" s="7"/>
      <c r="AF338" s="8"/>
      <c r="AG338" s="7"/>
      <c r="AH338" s="7"/>
      <c r="AI338" s="7"/>
    </row>
    <row r="339" spans="1:35" s="5" customFormat="1" ht="24.95" customHeight="1">
      <c r="A339" s="140"/>
      <c r="B339" s="140"/>
      <c r="C339" s="405"/>
      <c r="D339" s="225"/>
      <c r="E339" s="402"/>
      <c r="F339" s="405"/>
      <c r="G339" s="140"/>
      <c r="H339" s="140"/>
      <c r="I339" s="140"/>
      <c r="J339" s="555"/>
      <c r="K339" s="555"/>
      <c r="L339" s="142"/>
      <c r="M339" s="142"/>
      <c r="N339" s="403"/>
      <c r="O339" s="45"/>
      <c r="P339" s="45"/>
      <c r="Q339" s="8"/>
      <c r="R339" s="7"/>
      <c r="S339" s="7"/>
      <c r="T339" s="8"/>
      <c r="U339" s="7"/>
      <c r="V339" s="7"/>
      <c r="W339" s="6"/>
      <c r="X339" s="6"/>
      <c r="Y339" s="6"/>
      <c r="Z339" s="8"/>
      <c r="AA339" s="7"/>
      <c r="AB339" s="7"/>
      <c r="AC339" s="8"/>
      <c r="AD339" s="7"/>
      <c r="AE339" s="7"/>
      <c r="AF339" s="8"/>
      <c r="AG339" s="7"/>
      <c r="AH339" s="7"/>
      <c r="AI339" s="7"/>
    </row>
    <row r="340" spans="1:35" s="5" customFormat="1" ht="24.95" customHeight="1">
      <c r="A340" s="140"/>
      <c r="B340" s="140"/>
      <c r="C340" s="405"/>
      <c r="D340" s="225"/>
      <c r="E340" s="402"/>
      <c r="F340" s="405"/>
      <c r="G340" s="140"/>
      <c r="H340" s="140"/>
      <c r="I340" s="140"/>
      <c r="J340" s="555"/>
      <c r="K340" s="555"/>
      <c r="L340" s="142"/>
      <c r="M340" s="142"/>
      <c r="N340" s="403"/>
      <c r="O340" s="45"/>
      <c r="P340" s="45"/>
      <c r="Q340" s="8"/>
      <c r="R340" s="7"/>
      <c r="S340" s="7"/>
      <c r="T340" s="8"/>
      <c r="U340" s="7"/>
      <c r="V340" s="7"/>
      <c r="W340" s="6"/>
      <c r="X340" s="6"/>
      <c r="Y340" s="6"/>
      <c r="Z340" s="8"/>
      <c r="AA340" s="7"/>
      <c r="AB340" s="7"/>
      <c r="AC340" s="8"/>
      <c r="AD340" s="7"/>
      <c r="AE340" s="7"/>
      <c r="AF340" s="8"/>
      <c r="AG340" s="7"/>
      <c r="AH340" s="7"/>
      <c r="AI340" s="7"/>
    </row>
    <row r="341" spans="1:35" s="5" customFormat="1" ht="24.95" customHeight="1">
      <c r="A341" s="140"/>
      <c r="B341" s="140"/>
      <c r="C341" s="405"/>
      <c r="D341" s="225"/>
      <c r="E341" s="402"/>
      <c r="F341" s="405"/>
      <c r="G341" s="140"/>
      <c r="H341" s="140"/>
      <c r="I341" s="140"/>
      <c r="J341" s="555"/>
      <c r="K341" s="555"/>
      <c r="L341" s="142"/>
      <c r="M341" s="142"/>
      <c r="N341" s="403"/>
      <c r="O341" s="45"/>
      <c r="P341" s="45"/>
      <c r="Q341" s="8"/>
      <c r="R341" s="7"/>
      <c r="S341" s="7"/>
      <c r="T341" s="8"/>
      <c r="U341" s="7"/>
      <c r="V341" s="7"/>
      <c r="W341" s="6"/>
      <c r="X341" s="6"/>
      <c r="Y341" s="6"/>
      <c r="Z341" s="8"/>
      <c r="AA341" s="7"/>
      <c r="AB341" s="7"/>
      <c r="AC341" s="8"/>
      <c r="AD341" s="7"/>
      <c r="AE341" s="7"/>
      <c r="AF341" s="8"/>
      <c r="AG341" s="7"/>
      <c r="AH341" s="7"/>
      <c r="AI341" s="7"/>
    </row>
    <row r="342" spans="1:35" s="5" customFormat="1" ht="24.95" customHeight="1">
      <c r="A342" s="140"/>
      <c r="B342" s="140"/>
      <c r="C342" s="405"/>
      <c r="D342" s="225"/>
      <c r="E342" s="402"/>
      <c r="F342" s="405"/>
      <c r="G342" s="140"/>
      <c r="H342" s="140"/>
      <c r="I342" s="140"/>
      <c r="J342" s="555"/>
      <c r="K342" s="555"/>
      <c r="L342" s="142"/>
      <c r="M342" s="142"/>
      <c r="N342" s="403"/>
      <c r="O342" s="45"/>
      <c r="P342" s="45"/>
      <c r="Q342" s="8"/>
      <c r="R342" s="7"/>
      <c r="S342" s="7"/>
      <c r="T342" s="8"/>
      <c r="U342" s="7"/>
      <c r="V342" s="7"/>
      <c r="W342" s="6"/>
      <c r="X342" s="6"/>
      <c r="Y342" s="6"/>
      <c r="Z342" s="8"/>
      <c r="AA342" s="7"/>
      <c r="AB342" s="7"/>
      <c r="AC342" s="8"/>
      <c r="AD342" s="7"/>
      <c r="AE342" s="7"/>
      <c r="AF342" s="8"/>
      <c r="AG342" s="7"/>
      <c r="AH342" s="7"/>
      <c r="AI342" s="7"/>
    </row>
    <row r="343" spans="1:35" s="5" customFormat="1" ht="24.95" customHeight="1">
      <c r="A343" s="140"/>
      <c r="B343" s="140"/>
      <c r="C343" s="405"/>
      <c r="D343" s="225"/>
      <c r="E343" s="402"/>
      <c r="F343" s="405"/>
      <c r="G343" s="140"/>
      <c r="H343" s="140"/>
      <c r="I343" s="140"/>
      <c r="J343" s="555"/>
      <c r="K343" s="555"/>
      <c r="L343" s="142"/>
      <c r="M343" s="142"/>
      <c r="N343" s="403"/>
      <c r="O343" s="45"/>
      <c r="P343" s="45"/>
      <c r="Q343" s="8"/>
      <c r="R343" s="7"/>
      <c r="S343" s="7"/>
      <c r="T343" s="8"/>
      <c r="U343" s="7"/>
      <c r="V343" s="7"/>
      <c r="W343" s="6"/>
      <c r="X343" s="6"/>
      <c r="Y343" s="6"/>
      <c r="Z343" s="8"/>
      <c r="AA343" s="7"/>
      <c r="AB343" s="7"/>
      <c r="AC343" s="8"/>
      <c r="AD343" s="7"/>
      <c r="AE343" s="7"/>
      <c r="AF343" s="8"/>
      <c r="AG343" s="7"/>
      <c r="AH343" s="7"/>
      <c r="AI343" s="7"/>
    </row>
    <row r="344" spans="1:35" s="5" customFormat="1" ht="24.95" customHeight="1">
      <c r="A344" s="140"/>
      <c r="B344" s="140"/>
      <c r="C344" s="405"/>
      <c r="D344" s="225"/>
      <c r="E344" s="402"/>
      <c r="F344" s="405"/>
      <c r="G344" s="140"/>
      <c r="H344" s="140"/>
      <c r="I344" s="140"/>
      <c r="J344" s="555"/>
      <c r="K344" s="555"/>
      <c r="L344" s="142"/>
      <c r="M344" s="142"/>
      <c r="N344" s="403"/>
      <c r="O344" s="45"/>
      <c r="P344" s="45"/>
      <c r="Q344" s="8"/>
      <c r="R344" s="7"/>
      <c r="S344" s="7"/>
      <c r="T344" s="8"/>
      <c r="U344" s="7"/>
      <c r="V344" s="7"/>
      <c r="W344" s="6"/>
      <c r="X344" s="6"/>
      <c r="Y344" s="6"/>
      <c r="Z344" s="8"/>
      <c r="AA344" s="7"/>
      <c r="AB344" s="7"/>
      <c r="AC344" s="8"/>
      <c r="AD344" s="7"/>
      <c r="AE344" s="7"/>
      <c r="AF344" s="8"/>
      <c r="AG344" s="7"/>
      <c r="AH344" s="7"/>
      <c r="AI344" s="7"/>
    </row>
    <row r="345" spans="1:35" s="5" customFormat="1" ht="24.95" customHeight="1">
      <c r="A345" s="140"/>
      <c r="B345" s="140"/>
      <c r="C345" s="405"/>
      <c r="D345" s="225"/>
      <c r="E345" s="402"/>
      <c r="F345" s="405"/>
      <c r="G345" s="140"/>
      <c r="H345" s="140"/>
      <c r="I345" s="140"/>
      <c r="J345" s="555"/>
      <c r="K345" s="555"/>
      <c r="L345" s="142"/>
      <c r="M345" s="142"/>
      <c r="N345" s="403"/>
      <c r="O345" s="45"/>
      <c r="P345" s="45"/>
      <c r="Q345" s="8"/>
      <c r="R345" s="7"/>
      <c r="S345" s="7"/>
      <c r="T345" s="8"/>
      <c r="U345" s="7"/>
      <c r="V345" s="7"/>
      <c r="W345" s="6"/>
      <c r="X345" s="6"/>
      <c r="Y345" s="6"/>
      <c r="Z345" s="8"/>
      <c r="AA345" s="7"/>
      <c r="AB345" s="7"/>
      <c r="AC345" s="8"/>
      <c r="AD345" s="7"/>
      <c r="AE345" s="7"/>
      <c r="AF345" s="8"/>
      <c r="AG345" s="7"/>
      <c r="AH345" s="7"/>
      <c r="AI345" s="7"/>
    </row>
    <row r="346" spans="1:35" s="5" customFormat="1" ht="24.95" customHeight="1">
      <c r="A346" s="140"/>
      <c r="B346" s="140"/>
      <c r="C346" s="405"/>
      <c r="D346" s="225"/>
      <c r="E346" s="402"/>
      <c r="F346" s="405"/>
      <c r="G346" s="140"/>
      <c r="H346" s="140"/>
      <c r="I346" s="140"/>
      <c r="J346" s="555"/>
      <c r="K346" s="555"/>
      <c r="L346" s="142"/>
      <c r="M346" s="142"/>
      <c r="N346" s="403"/>
      <c r="O346" s="45"/>
      <c r="P346" s="45"/>
      <c r="Q346" s="8"/>
      <c r="R346" s="7"/>
      <c r="S346" s="7"/>
      <c r="T346" s="8"/>
      <c r="U346" s="7"/>
      <c r="V346" s="7"/>
      <c r="W346" s="6"/>
      <c r="X346" s="6"/>
      <c r="Y346" s="6"/>
      <c r="Z346" s="8"/>
      <c r="AA346" s="7"/>
      <c r="AB346" s="7"/>
      <c r="AC346" s="8"/>
      <c r="AD346" s="7"/>
      <c r="AE346" s="7"/>
      <c r="AF346" s="8"/>
      <c r="AG346" s="7"/>
      <c r="AH346" s="7"/>
      <c r="AI346" s="7"/>
    </row>
    <row r="347" spans="1:35" s="5" customFormat="1" ht="24.95" customHeight="1">
      <c r="A347" s="140"/>
      <c r="B347" s="140"/>
      <c r="C347" s="405"/>
      <c r="D347" s="225"/>
      <c r="E347" s="402"/>
      <c r="F347" s="405"/>
      <c r="G347" s="140"/>
      <c r="H347" s="140"/>
      <c r="I347" s="140"/>
      <c r="J347" s="555"/>
      <c r="K347" s="555"/>
      <c r="L347" s="142"/>
      <c r="M347" s="142"/>
      <c r="N347" s="403"/>
      <c r="O347" s="45"/>
      <c r="P347" s="45"/>
      <c r="Q347" s="8"/>
      <c r="R347" s="7"/>
      <c r="S347" s="7"/>
      <c r="T347" s="8"/>
      <c r="U347" s="7"/>
      <c r="V347" s="7"/>
      <c r="W347" s="6"/>
      <c r="X347" s="6"/>
      <c r="Y347" s="6"/>
      <c r="Z347" s="8"/>
      <c r="AA347" s="7"/>
      <c r="AB347" s="7"/>
      <c r="AC347" s="8"/>
      <c r="AD347" s="7"/>
      <c r="AE347" s="7"/>
      <c r="AF347" s="8"/>
      <c r="AG347" s="7"/>
      <c r="AH347" s="7"/>
      <c r="AI347" s="7"/>
    </row>
    <row r="348" spans="1:35" s="5" customFormat="1" ht="24.95" customHeight="1">
      <c r="A348" s="140"/>
      <c r="B348" s="140"/>
      <c r="C348" s="405"/>
      <c r="D348" s="225"/>
      <c r="E348" s="402"/>
      <c r="F348" s="405"/>
      <c r="G348" s="140"/>
      <c r="H348" s="140"/>
      <c r="I348" s="140"/>
      <c r="J348" s="555"/>
      <c r="K348" s="555"/>
      <c r="L348" s="142"/>
      <c r="M348" s="142"/>
      <c r="N348" s="403"/>
      <c r="O348" s="45"/>
      <c r="P348" s="45"/>
      <c r="Q348" s="8"/>
      <c r="R348" s="7"/>
      <c r="S348" s="7"/>
      <c r="T348" s="8"/>
      <c r="U348" s="7"/>
      <c r="V348" s="7"/>
      <c r="W348" s="6"/>
      <c r="X348" s="6"/>
      <c r="Y348" s="6"/>
      <c r="Z348" s="8"/>
      <c r="AA348" s="7"/>
      <c r="AB348" s="7"/>
      <c r="AC348" s="8"/>
      <c r="AD348" s="7"/>
      <c r="AE348" s="7"/>
      <c r="AF348" s="8"/>
      <c r="AG348" s="7"/>
      <c r="AH348" s="7"/>
      <c r="AI348" s="7"/>
    </row>
    <row r="349" spans="1:35" s="5" customFormat="1" ht="24.95" customHeight="1">
      <c r="A349" s="140"/>
      <c r="B349" s="140"/>
      <c r="C349" s="405"/>
      <c r="D349" s="225"/>
      <c r="E349" s="402"/>
      <c r="F349" s="405"/>
      <c r="G349" s="140"/>
      <c r="H349" s="140"/>
      <c r="I349" s="140"/>
      <c r="J349" s="555"/>
      <c r="K349" s="555"/>
      <c r="L349" s="142"/>
      <c r="M349" s="142"/>
      <c r="N349" s="403"/>
      <c r="O349" s="45"/>
      <c r="P349" s="45"/>
      <c r="Q349" s="8"/>
      <c r="R349" s="7"/>
      <c r="S349" s="7"/>
      <c r="T349" s="8"/>
      <c r="U349" s="7"/>
      <c r="V349" s="7"/>
      <c r="W349" s="6"/>
      <c r="X349" s="6"/>
      <c r="Y349" s="6"/>
      <c r="Z349" s="8"/>
      <c r="AA349" s="7"/>
      <c r="AB349" s="7"/>
      <c r="AC349" s="8"/>
      <c r="AD349" s="7"/>
      <c r="AE349" s="7"/>
      <c r="AF349" s="8"/>
      <c r="AG349" s="7"/>
      <c r="AH349" s="7"/>
      <c r="AI349" s="7"/>
    </row>
    <row r="350" spans="1:35" s="5" customFormat="1" ht="24.95" customHeight="1">
      <c r="A350" s="140"/>
      <c r="B350" s="140"/>
      <c r="C350" s="405"/>
      <c r="D350" s="225"/>
      <c r="E350" s="402"/>
      <c r="F350" s="405"/>
      <c r="G350" s="140"/>
      <c r="H350" s="140"/>
      <c r="I350" s="140"/>
      <c r="J350" s="555"/>
      <c r="K350" s="555"/>
      <c r="L350" s="142"/>
      <c r="M350" s="142"/>
      <c r="N350" s="403"/>
      <c r="O350" s="45"/>
      <c r="P350" s="45"/>
      <c r="Q350" s="8"/>
      <c r="R350" s="7"/>
      <c r="S350" s="7"/>
      <c r="T350" s="8"/>
      <c r="U350" s="7"/>
      <c r="V350" s="7"/>
      <c r="W350" s="6"/>
      <c r="X350" s="6"/>
      <c r="Y350" s="6"/>
      <c r="Z350" s="8"/>
      <c r="AA350" s="7"/>
      <c r="AB350" s="7"/>
      <c r="AC350" s="8"/>
      <c r="AD350" s="7"/>
      <c r="AE350" s="7"/>
      <c r="AF350" s="8"/>
      <c r="AG350" s="7"/>
      <c r="AH350" s="7"/>
      <c r="AI350" s="7"/>
    </row>
    <row r="351" spans="1:35" s="5" customFormat="1" ht="24.95" customHeight="1">
      <c r="A351" s="140"/>
      <c r="B351" s="140"/>
      <c r="C351" s="405"/>
      <c r="D351" s="225"/>
      <c r="E351" s="402"/>
      <c r="F351" s="405"/>
      <c r="G351" s="140"/>
      <c r="H351" s="140"/>
      <c r="I351" s="140"/>
      <c r="J351" s="555"/>
      <c r="K351" s="555"/>
      <c r="L351" s="142"/>
      <c r="M351" s="142"/>
      <c r="N351" s="403"/>
      <c r="O351" s="45"/>
      <c r="P351" s="45"/>
      <c r="Q351" s="8"/>
      <c r="R351" s="7"/>
      <c r="S351" s="7"/>
      <c r="T351" s="8"/>
      <c r="U351" s="7"/>
      <c r="V351" s="7"/>
      <c r="W351" s="6"/>
      <c r="X351" s="6"/>
      <c r="Y351" s="6"/>
      <c r="Z351" s="8"/>
      <c r="AA351" s="7"/>
      <c r="AB351" s="7"/>
      <c r="AC351" s="8"/>
      <c r="AD351" s="7"/>
      <c r="AE351" s="7"/>
      <c r="AF351" s="8"/>
      <c r="AG351" s="7"/>
      <c r="AH351" s="7"/>
      <c r="AI351" s="7"/>
    </row>
    <row r="352" spans="1:35" s="5" customFormat="1" ht="24.95" customHeight="1">
      <c r="A352" s="140"/>
      <c r="B352" s="140"/>
      <c r="C352" s="405"/>
      <c r="D352" s="225"/>
      <c r="E352" s="402"/>
      <c r="F352" s="405"/>
      <c r="G352" s="140"/>
      <c r="H352" s="140"/>
      <c r="I352" s="140"/>
      <c r="J352" s="555"/>
      <c r="K352" s="555"/>
      <c r="L352" s="142"/>
      <c r="M352" s="142"/>
      <c r="N352" s="403"/>
      <c r="O352" s="45"/>
      <c r="P352" s="45"/>
      <c r="Q352" s="8"/>
      <c r="R352" s="7"/>
      <c r="S352" s="7"/>
      <c r="T352" s="8"/>
      <c r="U352" s="7"/>
      <c r="V352" s="7"/>
      <c r="W352" s="6"/>
      <c r="X352" s="6"/>
      <c r="Y352" s="6"/>
      <c r="Z352" s="8"/>
      <c r="AA352" s="7"/>
      <c r="AB352" s="7"/>
      <c r="AC352" s="8"/>
      <c r="AD352" s="7"/>
      <c r="AE352" s="7"/>
      <c r="AF352" s="8"/>
      <c r="AG352" s="7"/>
      <c r="AH352" s="7"/>
      <c r="AI352" s="7"/>
    </row>
    <row r="353" spans="1:35" s="5" customFormat="1" ht="24.95" customHeight="1">
      <c r="A353" s="140"/>
      <c r="B353" s="140"/>
      <c r="C353" s="405"/>
      <c r="D353" s="225"/>
      <c r="E353" s="402"/>
      <c r="F353" s="405"/>
      <c r="G353" s="140"/>
      <c r="H353" s="140"/>
      <c r="I353" s="140"/>
      <c r="J353" s="555"/>
      <c r="K353" s="555"/>
      <c r="L353" s="142"/>
      <c r="M353" s="142"/>
      <c r="N353" s="403"/>
      <c r="O353" s="45"/>
      <c r="P353" s="45"/>
      <c r="Q353" s="8"/>
      <c r="R353" s="7"/>
      <c r="S353" s="7"/>
      <c r="T353" s="8"/>
      <c r="U353" s="7"/>
      <c r="V353" s="7"/>
      <c r="W353" s="6"/>
      <c r="X353" s="6"/>
      <c r="Y353" s="6"/>
      <c r="Z353" s="8"/>
      <c r="AA353" s="7"/>
      <c r="AB353" s="7"/>
      <c r="AC353" s="8"/>
      <c r="AD353" s="7"/>
      <c r="AE353" s="7"/>
      <c r="AF353" s="8"/>
      <c r="AG353" s="7"/>
      <c r="AH353" s="7"/>
      <c r="AI353" s="7"/>
    </row>
    <row r="354" spans="1:35" s="5" customFormat="1" ht="24.95" customHeight="1">
      <c r="A354" s="140"/>
      <c r="B354" s="140"/>
      <c r="C354" s="405"/>
      <c r="D354" s="225"/>
      <c r="E354" s="402"/>
      <c r="F354" s="405"/>
      <c r="G354" s="140"/>
      <c r="H354" s="140"/>
      <c r="I354" s="140"/>
      <c r="J354" s="555"/>
      <c r="K354" s="555"/>
      <c r="L354" s="142"/>
      <c r="M354" s="142"/>
      <c r="N354" s="403"/>
      <c r="O354" s="45"/>
      <c r="P354" s="45"/>
      <c r="Q354" s="8"/>
      <c r="R354" s="7"/>
      <c r="S354" s="7"/>
      <c r="T354" s="8"/>
      <c r="U354" s="7"/>
      <c r="V354" s="7"/>
      <c r="W354" s="6"/>
      <c r="X354" s="6"/>
      <c r="Y354" s="6"/>
      <c r="Z354" s="8"/>
      <c r="AA354" s="7"/>
      <c r="AB354" s="7"/>
      <c r="AC354" s="8"/>
      <c r="AD354" s="7"/>
      <c r="AE354" s="7"/>
      <c r="AF354" s="8"/>
      <c r="AG354" s="7"/>
      <c r="AH354" s="7"/>
      <c r="AI354" s="7"/>
    </row>
    <row r="355" spans="1:35" s="5" customFormat="1" ht="24.95" customHeight="1">
      <c r="A355" s="140"/>
      <c r="B355" s="140"/>
      <c r="C355" s="405"/>
      <c r="D355" s="225"/>
      <c r="E355" s="402"/>
      <c r="F355" s="405"/>
      <c r="G355" s="140"/>
      <c r="H355" s="140"/>
      <c r="I355" s="140"/>
      <c r="J355" s="555"/>
      <c r="K355" s="555"/>
      <c r="L355" s="142"/>
      <c r="M355" s="142"/>
      <c r="N355" s="403"/>
      <c r="O355" s="45"/>
      <c r="P355" s="45"/>
      <c r="Q355" s="8"/>
      <c r="R355" s="7"/>
      <c r="S355" s="7"/>
      <c r="T355" s="8"/>
      <c r="U355" s="7"/>
      <c r="V355" s="7"/>
      <c r="W355" s="6"/>
      <c r="X355" s="6"/>
      <c r="Y355" s="6"/>
      <c r="Z355" s="8"/>
      <c r="AA355" s="7"/>
      <c r="AB355" s="7"/>
      <c r="AC355" s="8"/>
      <c r="AD355" s="7"/>
      <c r="AE355" s="7"/>
      <c r="AF355" s="8"/>
      <c r="AG355" s="7"/>
      <c r="AH355" s="7"/>
      <c r="AI355" s="7"/>
    </row>
    <row r="356" spans="1:35" s="5" customFormat="1" ht="24.95" customHeight="1">
      <c r="A356" s="140"/>
      <c r="B356" s="140"/>
      <c r="C356" s="405"/>
      <c r="D356" s="225"/>
      <c r="E356" s="402"/>
      <c r="F356" s="405"/>
      <c r="G356" s="140"/>
      <c r="H356" s="140"/>
      <c r="I356" s="140"/>
      <c r="J356" s="555"/>
      <c r="K356" s="555"/>
      <c r="L356" s="142"/>
      <c r="M356" s="142"/>
      <c r="N356" s="403"/>
      <c r="O356" s="45"/>
      <c r="P356" s="45"/>
      <c r="Q356" s="8"/>
      <c r="R356" s="7"/>
      <c r="S356" s="7"/>
      <c r="T356" s="8"/>
      <c r="U356" s="7"/>
      <c r="V356" s="7"/>
      <c r="W356" s="6"/>
      <c r="X356" s="6"/>
      <c r="Y356" s="6"/>
      <c r="Z356" s="8"/>
      <c r="AA356" s="7"/>
      <c r="AB356" s="7"/>
      <c r="AC356" s="8"/>
      <c r="AD356" s="7"/>
      <c r="AE356" s="7"/>
      <c r="AF356" s="8"/>
      <c r="AG356" s="7"/>
      <c r="AH356" s="7"/>
      <c r="AI356" s="7"/>
    </row>
    <row r="357" spans="1:35" s="5" customFormat="1" ht="24.95" customHeight="1">
      <c r="A357" s="140"/>
      <c r="B357" s="140"/>
      <c r="C357" s="405"/>
      <c r="D357" s="225"/>
      <c r="E357" s="402"/>
      <c r="F357" s="405"/>
      <c r="G357" s="140"/>
      <c r="H357" s="140"/>
      <c r="I357" s="140"/>
      <c r="J357" s="555"/>
      <c r="K357" s="555"/>
      <c r="L357" s="142"/>
      <c r="M357" s="142"/>
      <c r="N357" s="403"/>
      <c r="O357" s="45"/>
      <c r="P357" s="45"/>
      <c r="Q357" s="8"/>
      <c r="R357" s="7"/>
      <c r="S357" s="7"/>
      <c r="T357" s="8"/>
      <c r="U357" s="7"/>
      <c r="V357" s="7"/>
      <c r="W357" s="6"/>
      <c r="X357" s="6"/>
      <c r="Y357" s="6"/>
      <c r="Z357" s="8"/>
      <c r="AA357" s="7"/>
      <c r="AB357" s="7"/>
      <c r="AC357" s="8"/>
      <c r="AD357" s="7"/>
      <c r="AE357" s="7"/>
      <c r="AF357" s="8"/>
      <c r="AG357" s="7"/>
      <c r="AH357" s="7"/>
      <c r="AI357" s="7"/>
    </row>
    <row r="358" spans="1:35" s="5" customFormat="1" ht="24.95" customHeight="1">
      <c r="A358" s="140"/>
      <c r="B358" s="140"/>
      <c r="C358" s="405"/>
      <c r="D358" s="225"/>
      <c r="E358" s="402"/>
      <c r="F358" s="405"/>
      <c r="G358" s="140"/>
      <c r="H358" s="140"/>
      <c r="I358" s="140"/>
      <c r="J358" s="555"/>
      <c r="K358" s="555"/>
      <c r="L358" s="142"/>
      <c r="M358" s="142"/>
      <c r="N358" s="403"/>
      <c r="O358" s="45"/>
      <c r="P358" s="45"/>
      <c r="Q358" s="8"/>
      <c r="R358" s="7"/>
      <c r="S358" s="7"/>
      <c r="T358" s="8"/>
      <c r="U358" s="7"/>
      <c r="V358" s="7"/>
      <c r="W358" s="6"/>
      <c r="X358" s="6"/>
      <c r="Y358" s="6"/>
      <c r="Z358" s="8"/>
      <c r="AA358" s="7"/>
      <c r="AB358" s="7"/>
      <c r="AC358" s="8"/>
      <c r="AD358" s="7"/>
      <c r="AE358" s="7"/>
      <c r="AF358" s="8"/>
      <c r="AG358" s="7"/>
      <c r="AH358" s="7"/>
      <c r="AI358" s="7"/>
    </row>
    <row r="359" spans="1:35" s="5" customFormat="1" ht="24.95" customHeight="1">
      <c r="A359" s="140"/>
      <c r="B359" s="140"/>
      <c r="C359" s="405"/>
      <c r="D359" s="225"/>
      <c r="E359" s="402"/>
      <c r="F359" s="405"/>
      <c r="G359" s="140"/>
      <c r="H359" s="140"/>
      <c r="I359" s="140"/>
      <c r="J359" s="555"/>
      <c r="K359" s="555"/>
      <c r="L359" s="142"/>
      <c r="M359" s="142"/>
      <c r="N359" s="403"/>
      <c r="O359" s="45"/>
      <c r="P359" s="45"/>
      <c r="Q359" s="8"/>
      <c r="R359" s="7"/>
      <c r="S359" s="7"/>
      <c r="T359" s="8"/>
      <c r="U359" s="7"/>
      <c r="V359" s="7"/>
      <c r="W359" s="6"/>
      <c r="X359" s="6"/>
      <c r="Y359" s="6"/>
      <c r="Z359" s="8"/>
      <c r="AA359" s="7"/>
      <c r="AB359" s="7"/>
      <c r="AC359" s="8"/>
      <c r="AD359" s="7"/>
      <c r="AE359" s="7"/>
      <c r="AF359" s="8"/>
      <c r="AG359" s="7"/>
      <c r="AH359" s="7"/>
      <c r="AI359" s="7"/>
    </row>
    <row r="360" spans="1:35" s="5" customFormat="1" ht="24.95" customHeight="1">
      <c r="A360" s="140"/>
      <c r="B360" s="140"/>
      <c r="C360" s="405"/>
      <c r="D360" s="225"/>
      <c r="E360" s="402"/>
      <c r="F360" s="405"/>
      <c r="G360" s="140"/>
      <c r="H360" s="140"/>
      <c r="I360" s="140"/>
      <c r="J360" s="555"/>
      <c r="K360" s="555"/>
      <c r="L360" s="142"/>
      <c r="M360" s="142"/>
      <c r="N360" s="403"/>
      <c r="O360" s="45"/>
      <c r="P360" s="45"/>
      <c r="Q360" s="8"/>
      <c r="R360" s="7"/>
      <c r="S360" s="7"/>
      <c r="T360" s="8"/>
      <c r="U360" s="7"/>
      <c r="V360" s="7"/>
      <c r="W360" s="6"/>
      <c r="X360" s="6"/>
      <c r="Y360" s="6"/>
      <c r="Z360" s="8"/>
      <c r="AA360" s="7"/>
      <c r="AB360" s="7"/>
      <c r="AC360" s="8"/>
      <c r="AD360" s="7"/>
      <c r="AE360" s="7"/>
      <c r="AF360" s="8"/>
      <c r="AG360" s="7"/>
      <c r="AH360" s="7"/>
      <c r="AI360" s="7"/>
    </row>
    <row r="361" spans="1:35" s="5" customFormat="1" ht="24.95" customHeight="1">
      <c r="A361" s="140"/>
      <c r="B361" s="140"/>
      <c r="C361" s="405"/>
      <c r="D361" s="225"/>
      <c r="E361" s="402"/>
      <c r="F361" s="405"/>
      <c r="G361" s="140"/>
      <c r="H361" s="140"/>
      <c r="I361" s="140"/>
      <c r="J361" s="555"/>
      <c r="K361" s="555"/>
      <c r="L361" s="142"/>
      <c r="M361" s="142"/>
      <c r="N361" s="403"/>
      <c r="O361" s="45"/>
      <c r="P361" s="45"/>
      <c r="Q361" s="8"/>
      <c r="R361" s="7"/>
      <c r="S361" s="7"/>
      <c r="T361" s="8"/>
      <c r="U361" s="7"/>
      <c r="V361" s="7"/>
      <c r="W361" s="6"/>
      <c r="X361" s="6"/>
      <c r="Y361" s="6"/>
      <c r="Z361" s="8"/>
      <c r="AA361" s="7"/>
      <c r="AB361" s="7"/>
      <c r="AC361" s="8"/>
      <c r="AD361" s="7"/>
      <c r="AE361" s="7"/>
      <c r="AF361" s="8"/>
      <c r="AG361" s="7"/>
      <c r="AH361" s="7"/>
      <c r="AI361" s="7"/>
    </row>
    <row r="362" spans="1:35" s="5" customFormat="1" ht="24.95" customHeight="1">
      <c r="A362" s="140"/>
      <c r="B362" s="140"/>
      <c r="C362" s="405"/>
      <c r="D362" s="225"/>
      <c r="E362" s="402"/>
      <c r="F362" s="405"/>
      <c r="G362" s="140"/>
      <c r="H362" s="140"/>
      <c r="I362" s="140"/>
      <c r="J362" s="555"/>
      <c r="K362" s="555"/>
      <c r="L362" s="142"/>
      <c r="M362" s="142"/>
      <c r="N362" s="403"/>
      <c r="O362" s="45"/>
      <c r="P362" s="45"/>
      <c r="Q362" s="8"/>
      <c r="R362" s="7"/>
      <c r="S362" s="7"/>
      <c r="T362" s="8"/>
      <c r="U362" s="7"/>
      <c r="V362" s="7"/>
      <c r="W362" s="6"/>
      <c r="X362" s="6"/>
      <c r="Y362" s="6"/>
      <c r="Z362" s="8"/>
      <c r="AA362" s="7"/>
      <c r="AB362" s="7"/>
      <c r="AC362" s="8"/>
      <c r="AD362" s="7"/>
      <c r="AE362" s="7"/>
      <c r="AF362" s="8"/>
      <c r="AG362" s="7"/>
      <c r="AH362" s="7"/>
      <c r="AI362" s="7"/>
    </row>
    <row r="363" spans="1:35" s="5" customFormat="1" ht="24.95" customHeight="1">
      <c r="A363" s="140"/>
      <c r="B363" s="140"/>
      <c r="C363" s="405"/>
      <c r="D363" s="225"/>
      <c r="E363" s="402"/>
      <c r="F363" s="405"/>
      <c r="G363" s="140"/>
      <c r="H363" s="140"/>
      <c r="I363" s="140"/>
      <c r="J363" s="555"/>
      <c r="K363" s="555"/>
      <c r="L363" s="142"/>
      <c r="M363" s="142"/>
      <c r="N363" s="403"/>
      <c r="O363" s="45"/>
      <c r="P363" s="45"/>
      <c r="Q363" s="8"/>
      <c r="R363" s="7"/>
      <c r="S363" s="7"/>
      <c r="T363" s="8"/>
      <c r="U363" s="7"/>
      <c r="V363" s="7"/>
      <c r="W363" s="6"/>
      <c r="X363" s="6"/>
      <c r="Y363" s="6"/>
      <c r="Z363" s="8"/>
      <c r="AA363" s="7"/>
      <c r="AB363" s="7"/>
      <c r="AC363" s="8"/>
      <c r="AD363" s="7"/>
      <c r="AE363" s="7"/>
      <c r="AF363" s="8"/>
      <c r="AG363" s="7"/>
      <c r="AH363" s="7"/>
      <c r="AI363" s="7"/>
    </row>
    <row r="364" spans="1:35" s="5" customFormat="1" ht="24.95" customHeight="1">
      <c r="A364" s="140"/>
      <c r="B364" s="140"/>
      <c r="C364" s="405"/>
      <c r="D364" s="225"/>
      <c r="E364" s="402"/>
      <c r="F364" s="405"/>
      <c r="G364" s="140"/>
      <c r="H364" s="140"/>
      <c r="I364" s="140"/>
      <c r="J364" s="555"/>
      <c r="K364" s="555"/>
      <c r="L364" s="142"/>
      <c r="M364" s="142"/>
      <c r="N364" s="403"/>
      <c r="O364" s="45"/>
      <c r="P364" s="45"/>
      <c r="Q364" s="8"/>
      <c r="R364" s="7"/>
      <c r="S364" s="7"/>
      <c r="T364" s="8"/>
      <c r="U364" s="7"/>
      <c r="V364" s="7"/>
      <c r="W364" s="6"/>
      <c r="X364" s="6"/>
      <c r="Y364" s="6"/>
      <c r="Z364" s="8"/>
      <c r="AA364" s="7"/>
      <c r="AB364" s="7"/>
      <c r="AC364" s="8"/>
      <c r="AD364" s="7"/>
      <c r="AE364" s="7"/>
      <c r="AF364" s="8"/>
      <c r="AG364" s="7"/>
      <c r="AH364" s="7"/>
      <c r="AI364" s="7"/>
    </row>
    <row r="365" spans="1:35" s="5" customFormat="1" ht="24.95" customHeight="1">
      <c r="A365" s="140"/>
      <c r="B365" s="140"/>
      <c r="C365" s="405"/>
      <c r="D365" s="225"/>
      <c r="E365" s="402"/>
      <c r="F365" s="405"/>
      <c r="G365" s="140"/>
      <c r="H365" s="140"/>
      <c r="I365" s="140"/>
      <c r="J365" s="555"/>
      <c r="K365" s="555"/>
      <c r="L365" s="142"/>
      <c r="M365" s="142"/>
      <c r="N365" s="403"/>
      <c r="O365" s="45"/>
      <c r="P365" s="45"/>
      <c r="Q365" s="8"/>
      <c r="R365" s="7"/>
      <c r="S365" s="7"/>
      <c r="T365" s="8"/>
      <c r="U365" s="7"/>
      <c r="V365" s="7"/>
      <c r="W365" s="6"/>
      <c r="X365" s="6"/>
      <c r="Y365" s="6"/>
      <c r="Z365" s="8"/>
      <c r="AA365" s="7"/>
      <c r="AB365" s="7"/>
      <c r="AC365" s="8"/>
      <c r="AD365" s="7"/>
      <c r="AE365" s="7"/>
      <c r="AF365" s="8"/>
      <c r="AG365" s="7"/>
      <c r="AH365" s="7"/>
      <c r="AI365" s="7"/>
    </row>
    <row r="366" spans="1:35" s="5" customFormat="1" ht="24.95" customHeight="1">
      <c r="A366" s="140"/>
      <c r="B366" s="140"/>
      <c r="C366" s="405"/>
      <c r="D366" s="225"/>
      <c r="E366" s="402"/>
      <c r="F366" s="405"/>
      <c r="G366" s="140"/>
      <c r="H366" s="140"/>
      <c r="I366" s="140"/>
      <c r="J366" s="555"/>
      <c r="K366" s="555"/>
      <c r="L366" s="142"/>
      <c r="M366" s="142"/>
      <c r="N366" s="403"/>
      <c r="O366" s="45"/>
      <c r="P366" s="45"/>
      <c r="T366" s="8"/>
      <c r="U366" s="7"/>
      <c r="V366" s="7"/>
      <c r="W366" s="6"/>
      <c r="X366" s="6"/>
      <c r="Y366" s="6"/>
      <c r="Z366" s="8"/>
      <c r="AA366" s="7"/>
      <c r="AB366" s="7"/>
      <c r="AC366" s="8"/>
      <c r="AD366" s="7"/>
      <c r="AE366" s="7"/>
      <c r="AF366" s="8"/>
      <c r="AG366" s="7"/>
      <c r="AH366" s="7"/>
      <c r="AI366" s="7"/>
    </row>
    <row r="367" spans="1:35" s="5" customFormat="1" ht="24.95" customHeight="1">
      <c r="A367" s="140"/>
      <c r="B367" s="140"/>
      <c r="C367" s="405"/>
      <c r="D367" s="225"/>
      <c r="E367" s="402"/>
      <c r="F367" s="405"/>
      <c r="G367" s="140"/>
      <c r="H367" s="140"/>
      <c r="I367" s="140"/>
      <c r="J367" s="555"/>
      <c r="K367" s="555"/>
      <c r="L367" s="142"/>
      <c r="M367" s="142"/>
      <c r="N367" s="403"/>
      <c r="O367" s="45"/>
      <c r="P367" s="45"/>
      <c r="T367" s="8"/>
      <c r="U367" s="7"/>
      <c r="V367" s="7"/>
      <c r="W367" s="6"/>
      <c r="X367" s="6"/>
      <c r="Y367" s="6"/>
      <c r="Z367" s="8"/>
      <c r="AA367" s="7"/>
      <c r="AB367" s="7"/>
      <c r="AC367" s="8"/>
      <c r="AD367" s="7"/>
      <c r="AE367" s="7"/>
      <c r="AF367" s="8"/>
      <c r="AG367" s="7"/>
      <c r="AH367" s="7"/>
      <c r="AI367" s="7"/>
    </row>
    <row r="368" spans="1:35" s="5" customFormat="1" ht="24.95" customHeight="1">
      <c r="A368" s="140"/>
      <c r="B368" s="140"/>
      <c r="C368" s="405"/>
      <c r="D368" s="225"/>
      <c r="E368" s="402"/>
      <c r="F368" s="405"/>
      <c r="G368" s="140"/>
      <c r="H368" s="140"/>
      <c r="I368" s="140"/>
      <c r="J368" s="555"/>
      <c r="K368" s="555"/>
      <c r="L368" s="142"/>
      <c r="M368" s="142"/>
      <c r="N368" s="403"/>
      <c r="O368" s="45"/>
      <c r="P368" s="45"/>
      <c r="T368" s="8"/>
      <c r="U368" s="7"/>
      <c r="V368" s="7"/>
      <c r="W368" s="6"/>
      <c r="X368" s="6"/>
      <c r="Y368" s="6"/>
      <c r="Z368" s="8"/>
      <c r="AA368" s="7"/>
      <c r="AB368" s="7"/>
      <c r="AC368" s="8"/>
      <c r="AD368" s="7"/>
      <c r="AE368" s="7"/>
      <c r="AF368" s="8"/>
      <c r="AG368" s="7"/>
      <c r="AH368" s="7"/>
      <c r="AI368" s="7"/>
    </row>
    <row r="369" spans="1:35" s="5" customFormat="1" ht="24.95" customHeight="1">
      <c r="A369" s="140"/>
      <c r="B369" s="140"/>
      <c r="C369" s="405"/>
      <c r="D369" s="225"/>
      <c r="E369" s="402"/>
      <c r="F369" s="405"/>
      <c r="G369" s="140"/>
      <c r="H369" s="140"/>
      <c r="I369" s="140"/>
      <c r="J369" s="555"/>
      <c r="K369" s="555"/>
      <c r="L369" s="142"/>
      <c r="M369" s="142"/>
      <c r="N369" s="403"/>
      <c r="O369" s="45"/>
      <c r="P369" s="45"/>
      <c r="T369" s="8"/>
      <c r="U369" s="7"/>
      <c r="V369" s="7"/>
      <c r="W369" s="6"/>
      <c r="X369" s="6"/>
      <c r="Y369" s="6"/>
      <c r="Z369" s="8"/>
      <c r="AA369" s="7"/>
      <c r="AB369" s="7"/>
      <c r="AC369" s="8"/>
      <c r="AD369" s="7"/>
      <c r="AE369" s="7"/>
      <c r="AF369" s="8"/>
      <c r="AG369" s="7"/>
      <c r="AH369" s="7"/>
      <c r="AI369" s="7"/>
    </row>
    <row r="370" spans="1:35" s="5" customFormat="1" ht="24.95" customHeight="1">
      <c r="A370" s="140"/>
      <c r="B370" s="140"/>
      <c r="C370" s="405"/>
      <c r="D370" s="225"/>
      <c r="E370" s="402"/>
      <c r="F370" s="405"/>
      <c r="G370" s="140"/>
      <c r="H370" s="140"/>
      <c r="I370" s="140"/>
      <c r="J370" s="555"/>
      <c r="K370" s="555"/>
      <c r="L370" s="142"/>
      <c r="M370" s="142"/>
      <c r="N370" s="403"/>
      <c r="O370" s="45"/>
      <c r="P370" s="45"/>
      <c r="T370" s="8"/>
      <c r="U370" s="7"/>
      <c r="V370" s="7"/>
      <c r="W370" s="6"/>
      <c r="X370" s="6"/>
      <c r="Y370" s="6"/>
      <c r="Z370" s="8"/>
      <c r="AA370" s="7"/>
      <c r="AB370" s="7"/>
      <c r="AC370" s="8"/>
      <c r="AD370" s="7"/>
      <c r="AE370" s="7"/>
      <c r="AF370" s="8"/>
      <c r="AG370" s="7"/>
      <c r="AH370" s="7"/>
      <c r="AI370" s="7"/>
    </row>
    <row r="371" spans="1:35" s="5" customFormat="1" ht="24.95" customHeight="1">
      <c r="A371" s="140"/>
      <c r="B371" s="140"/>
      <c r="C371" s="405"/>
      <c r="D371" s="225"/>
      <c r="E371" s="402"/>
      <c r="F371" s="405"/>
      <c r="G371" s="140"/>
      <c r="H371" s="140"/>
      <c r="I371" s="140"/>
      <c r="J371" s="555"/>
      <c r="K371" s="555"/>
      <c r="L371" s="142"/>
      <c r="M371" s="142"/>
      <c r="N371" s="403"/>
      <c r="O371" s="45"/>
      <c r="P371" s="45"/>
      <c r="T371" s="8"/>
      <c r="U371" s="7"/>
      <c r="V371" s="7"/>
      <c r="W371" s="6"/>
      <c r="X371" s="6"/>
      <c r="Y371" s="6"/>
      <c r="Z371" s="8"/>
      <c r="AA371" s="7"/>
      <c r="AB371" s="7"/>
      <c r="AC371" s="8"/>
      <c r="AD371" s="7"/>
      <c r="AE371" s="7"/>
      <c r="AF371" s="8"/>
      <c r="AG371" s="7"/>
      <c r="AH371" s="7"/>
      <c r="AI371" s="7"/>
    </row>
    <row r="372" spans="1:35" s="5" customFormat="1" ht="24.95" customHeight="1">
      <c r="A372" s="140"/>
      <c r="B372" s="140"/>
      <c r="C372" s="405"/>
      <c r="D372" s="225"/>
      <c r="E372" s="402"/>
      <c r="F372" s="405"/>
      <c r="G372" s="140"/>
      <c r="H372" s="140"/>
      <c r="I372" s="140"/>
      <c r="J372" s="555"/>
      <c r="K372" s="555"/>
      <c r="L372" s="142"/>
      <c r="M372" s="142"/>
      <c r="N372" s="403"/>
      <c r="O372" s="45"/>
      <c r="P372" s="45"/>
      <c r="T372" s="8"/>
      <c r="U372" s="7"/>
      <c r="V372" s="7"/>
      <c r="W372" s="6"/>
      <c r="X372" s="6"/>
      <c r="Y372" s="6"/>
      <c r="Z372" s="8"/>
      <c r="AA372" s="7"/>
      <c r="AB372" s="7"/>
      <c r="AC372" s="8"/>
      <c r="AD372" s="7"/>
      <c r="AE372" s="7"/>
      <c r="AF372" s="8"/>
      <c r="AG372" s="7"/>
      <c r="AH372" s="7"/>
      <c r="AI372" s="7"/>
    </row>
    <row r="373" spans="1:35" s="5" customFormat="1" ht="24.95" customHeight="1">
      <c r="A373" s="140"/>
      <c r="B373" s="140"/>
      <c r="C373" s="405"/>
      <c r="D373" s="225"/>
      <c r="E373" s="402"/>
      <c r="F373" s="405"/>
      <c r="G373" s="140"/>
      <c r="H373" s="140"/>
      <c r="I373" s="140"/>
      <c r="J373" s="555"/>
      <c r="K373" s="555"/>
      <c r="L373" s="142"/>
      <c r="M373" s="142"/>
      <c r="N373" s="403"/>
      <c r="O373" s="45"/>
      <c r="P373" s="45"/>
      <c r="T373" s="8"/>
      <c r="U373" s="7"/>
      <c r="V373" s="7"/>
      <c r="W373" s="6"/>
      <c r="X373" s="6"/>
      <c r="Y373" s="6"/>
      <c r="Z373" s="8"/>
      <c r="AA373" s="7"/>
      <c r="AB373" s="7"/>
      <c r="AC373" s="8"/>
      <c r="AD373" s="7"/>
      <c r="AE373" s="7"/>
      <c r="AF373" s="8"/>
      <c r="AG373" s="7"/>
      <c r="AH373" s="7"/>
      <c r="AI373" s="7"/>
    </row>
    <row r="374" spans="1:35" s="5" customFormat="1" ht="24.95" customHeight="1">
      <c r="A374" s="140"/>
      <c r="B374" s="140"/>
      <c r="C374" s="405"/>
      <c r="D374" s="225"/>
      <c r="E374" s="402"/>
      <c r="F374" s="405"/>
      <c r="G374" s="140"/>
      <c r="H374" s="140"/>
      <c r="I374" s="140"/>
      <c r="J374" s="555"/>
      <c r="K374" s="555"/>
      <c r="L374" s="142"/>
      <c r="M374" s="142"/>
      <c r="N374" s="403"/>
      <c r="O374" s="45"/>
      <c r="P374" s="45"/>
      <c r="T374" s="8"/>
      <c r="U374" s="7"/>
      <c r="V374" s="7"/>
      <c r="W374" s="6"/>
      <c r="X374" s="6"/>
      <c r="Y374" s="6"/>
      <c r="Z374" s="8"/>
      <c r="AA374" s="7"/>
      <c r="AB374" s="7"/>
      <c r="AC374" s="8"/>
      <c r="AD374" s="7"/>
      <c r="AE374" s="7"/>
      <c r="AF374" s="8"/>
      <c r="AG374" s="7"/>
      <c r="AH374" s="7"/>
      <c r="AI374" s="7"/>
    </row>
    <row r="375" spans="1:35" s="5" customFormat="1" ht="24.95" customHeight="1">
      <c r="A375" s="140"/>
      <c r="B375" s="140"/>
      <c r="C375" s="405"/>
      <c r="D375" s="225"/>
      <c r="E375" s="402"/>
      <c r="F375" s="405"/>
      <c r="G375" s="140"/>
      <c r="H375" s="140"/>
      <c r="I375" s="140"/>
      <c r="J375" s="555"/>
      <c r="K375" s="555"/>
      <c r="L375" s="142"/>
      <c r="M375" s="142"/>
      <c r="N375" s="403"/>
      <c r="O375" s="45"/>
      <c r="P375" s="45"/>
      <c r="T375" s="8"/>
      <c r="U375" s="7"/>
      <c r="V375" s="7"/>
      <c r="W375" s="6"/>
      <c r="X375" s="6"/>
      <c r="Y375" s="6"/>
      <c r="Z375" s="8"/>
      <c r="AA375" s="7"/>
      <c r="AB375" s="7"/>
      <c r="AC375" s="8"/>
      <c r="AD375" s="7"/>
      <c r="AE375" s="7"/>
      <c r="AF375" s="8"/>
      <c r="AG375" s="7"/>
      <c r="AH375" s="7"/>
      <c r="AI375" s="7"/>
    </row>
    <row r="376" spans="1:35" s="5" customFormat="1" ht="24.95" customHeight="1">
      <c r="A376" s="140"/>
      <c r="B376" s="140"/>
      <c r="C376" s="405"/>
      <c r="D376" s="225"/>
      <c r="E376" s="402"/>
      <c r="F376" s="405"/>
      <c r="G376" s="140"/>
      <c r="H376" s="140"/>
      <c r="I376" s="140"/>
      <c r="J376" s="555"/>
      <c r="K376" s="555"/>
      <c r="L376" s="142"/>
      <c r="M376" s="142"/>
      <c r="N376" s="403"/>
      <c r="O376" s="45"/>
      <c r="P376" s="45"/>
      <c r="T376" s="8"/>
      <c r="U376" s="7"/>
      <c r="V376" s="7"/>
      <c r="W376" s="6"/>
      <c r="X376" s="6"/>
      <c r="Y376" s="6"/>
      <c r="Z376" s="8"/>
      <c r="AA376" s="7"/>
      <c r="AB376" s="7"/>
      <c r="AC376" s="8"/>
      <c r="AD376" s="7"/>
      <c r="AE376" s="7"/>
      <c r="AF376" s="8"/>
      <c r="AG376" s="7"/>
      <c r="AH376" s="7"/>
      <c r="AI376" s="7"/>
    </row>
    <row r="377" spans="1:35" s="5" customFormat="1" ht="24.95" customHeight="1">
      <c r="A377" s="140"/>
      <c r="B377" s="140"/>
      <c r="C377" s="405"/>
      <c r="D377" s="225"/>
      <c r="E377" s="402"/>
      <c r="F377" s="405"/>
      <c r="G377" s="140"/>
      <c r="H377" s="140"/>
      <c r="I377" s="140"/>
      <c r="J377" s="555"/>
      <c r="K377" s="555"/>
      <c r="L377" s="142"/>
      <c r="M377" s="142"/>
      <c r="N377" s="403"/>
      <c r="O377" s="45"/>
      <c r="P377" s="45"/>
    </row>
    <row r="378" spans="1:35" s="5" customFormat="1" ht="24.95" customHeight="1">
      <c r="A378" s="140"/>
      <c r="B378" s="140"/>
      <c r="C378" s="405"/>
      <c r="D378" s="225"/>
      <c r="E378" s="402"/>
      <c r="F378" s="405"/>
      <c r="G378" s="140"/>
      <c r="H378" s="140"/>
      <c r="I378" s="140"/>
      <c r="J378" s="555"/>
      <c r="K378" s="555"/>
      <c r="L378" s="142"/>
      <c r="M378" s="142"/>
      <c r="N378" s="403"/>
      <c r="O378" s="45"/>
      <c r="P378" s="45"/>
    </row>
    <row r="379" spans="1:35" s="5" customFormat="1" ht="24.95" customHeight="1">
      <c r="A379" s="140"/>
      <c r="B379" s="140"/>
      <c r="C379" s="405"/>
      <c r="D379" s="225"/>
      <c r="E379" s="402"/>
      <c r="F379" s="405"/>
      <c r="G379" s="140"/>
      <c r="H379" s="140"/>
      <c r="I379" s="140"/>
      <c r="J379" s="555"/>
      <c r="K379" s="555"/>
      <c r="L379" s="142"/>
      <c r="M379" s="142"/>
      <c r="N379" s="403"/>
      <c r="O379" s="45"/>
      <c r="P379" s="45"/>
    </row>
    <row r="380" spans="1:35" s="5" customFormat="1" ht="24.95" customHeight="1">
      <c r="A380" s="140"/>
      <c r="B380" s="140"/>
      <c r="C380" s="405"/>
      <c r="D380" s="225"/>
      <c r="E380" s="402"/>
      <c r="F380" s="405"/>
      <c r="G380" s="140"/>
      <c r="H380" s="140"/>
      <c r="I380" s="140"/>
      <c r="J380" s="555"/>
      <c r="K380" s="555"/>
      <c r="L380" s="142"/>
      <c r="M380" s="142"/>
      <c r="N380" s="403"/>
      <c r="O380" s="45"/>
      <c r="P380" s="45"/>
    </row>
    <row r="381" spans="1:35" s="5" customFormat="1" ht="24.95" customHeight="1">
      <c r="A381" s="140"/>
      <c r="B381" s="140"/>
      <c r="C381" s="405"/>
      <c r="D381" s="225"/>
      <c r="E381" s="402"/>
      <c r="F381" s="405"/>
      <c r="G381" s="140"/>
      <c r="H381" s="140"/>
      <c r="I381" s="140"/>
      <c r="J381" s="555"/>
      <c r="K381" s="555"/>
      <c r="L381" s="142"/>
      <c r="M381" s="142"/>
      <c r="N381" s="403"/>
      <c r="O381" s="45"/>
      <c r="P381" s="45"/>
    </row>
    <row r="382" spans="1:35" s="5" customFormat="1" ht="24.95" customHeight="1">
      <c r="A382" s="140"/>
      <c r="B382" s="140"/>
      <c r="C382" s="405"/>
      <c r="D382" s="225"/>
      <c r="E382" s="402"/>
      <c r="F382" s="405"/>
      <c r="G382" s="140"/>
      <c r="H382" s="140"/>
      <c r="I382" s="140"/>
      <c r="J382" s="555"/>
      <c r="K382" s="555"/>
      <c r="L382" s="142"/>
      <c r="M382" s="142"/>
      <c r="N382" s="403"/>
      <c r="O382" s="45"/>
      <c r="P382" s="45"/>
    </row>
    <row r="383" spans="1:35" s="5" customFormat="1" ht="24.95" customHeight="1">
      <c r="A383" s="140"/>
      <c r="B383" s="140"/>
      <c r="C383" s="405"/>
      <c r="D383" s="225"/>
      <c r="E383" s="402"/>
      <c r="F383" s="405"/>
      <c r="G383" s="140"/>
      <c r="H383" s="140"/>
      <c r="I383" s="140"/>
      <c r="J383" s="555"/>
      <c r="K383" s="555"/>
      <c r="L383" s="142"/>
      <c r="M383" s="142"/>
      <c r="N383" s="403"/>
      <c r="O383" s="45"/>
      <c r="P383" s="45"/>
    </row>
    <row r="384" spans="1:35" s="5" customFormat="1" ht="24.95" customHeight="1">
      <c r="A384" s="140"/>
      <c r="B384" s="140"/>
      <c r="C384" s="405"/>
      <c r="D384" s="225"/>
      <c r="E384" s="402"/>
      <c r="F384" s="405"/>
      <c r="G384" s="140"/>
      <c r="H384" s="140"/>
      <c r="I384" s="140"/>
      <c r="J384" s="555"/>
      <c r="K384" s="555"/>
      <c r="L384" s="142"/>
      <c r="M384" s="142"/>
      <c r="N384" s="403"/>
      <c r="O384" s="45"/>
      <c r="P384" s="45"/>
    </row>
    <row r="385" spans="1:35" s="5" customFormat="1" ht="24.95" customHeight="1">
      <c r="A385" s="140"/>
      <c r="B385" s="140"/>
      <c r="C385" s="405"/>
      <c r="D385" s="225"/>
      <c r="E385" s="402"/>
      <c r="F385" s="405"/>
      <c r="G385" s="140"/>
      <c r="H385" s="140"/>
      <c r="I385" s="140"/>
      <c r="J385" s="555"/>
      <c r="K385" s="555"/>
      <c r="L385" s="142"/>
      <c r="M385" s="142"/>
      <c r="N385" s="403"/>
      <c r="O385" s="45"/>
      <c r="P385" s="45"/>
    </row>
    <row r="386" spans="1:35" s="5" customFormat="1" ht="24.95" customHeight="1">
      <c r="A386" s="140"/>
      <c r="B386" s="140"/>
      <c r="C386" s="405"/>
      <c r="D386" s="225"/>
      <c r="E386" s="402"/>
      <c r="F386" s="405"/>
      <c r="G386" s="140"/>
      <c r="H386" s="140"/>
      <c r="I386" s="140"/>
      <c r="J386" s="555"/>
      <c r="K386" s="555"/>
      <c r="L386" s="142"/>
      <c r="M386" s="142"/>
      <c r="N386" s="403"/>
      <c r="O386" s="45"/>
      <c r="P386" s="45"/>
    </row>
    <row r="387" spans="1:35" s="5" customFormat="1" ht="24.95" customHeight="1">
      <c r="A387" s="140"/>
      <c r="B387" s="140"/>
      <c r="C387" s="405"/>
      <c r="D387" s="225"/>
      <c r="E387" s="402"/>
      <c r="F387" s="405"/>
      <c r="G387" s="140"/>
      <c r="H387" s="140"/>
      <c r="I387" s="140"/>
      <c r="J387" s="555"/>
      <c r="K387" s="555"/>
      <c r="L387" s="142"/>
      <c r="M387" s="142"/>
      <c r="N387" s="403"/>
      <c r="O387" s="45"/>
      <c r="P387" s="45"/>
    </row>
    <row r="388" spans="1:35" s="5" customFormat="1" ht="24.95" customHeight="1">
      <c r="A388" s="140"/>
      <c r="B388" s="140"/>
      <c r="C388" s="405"/>
      <c r="D388" s="225"/>
      <c r="E388" s="402"/>
      <c r="F388" s="405"/>
      <c r="G388" s="140"/>
      <c r="H388" s="140"/>
      <c r="I388" s="140"/>
      <c r="J388" s="555"/>
      <c r="K388" s="555"/>
      <c r="L388" s="142"/>
      <c r="M388" s="142"/>
      <c r="N388" s="403"/>
      <c r="O388" s="45"/>
      <c r="P388" s="45"/>
    </row>
    <row r="389" spans="1:35" s="5" customFormat="1" ht="24.95" customHeight="1">
      <c r="A389" s="140"/>
      <c r="B389" s="140"/>
      <c r="C389" s="405"/>
      <c r="D389" s="225"/>
      <c r="E389" s="402"/>
      <c r="F389" s="405"/>
      <c r="G389" s="140"/>
      <c r="H389" s="140"/>
      <c r="I389" s="140"/>
      <c r="J389" s="555"/>
      <c r="K389" s="555"/>
      <c r="L389" s="142"/>
      <c r="M389" s="142"/>
      <c r="N389" s="403"/>
      <c r="O389" s="45"/>
      <c r="P389" s="45"/>
    </row>
    <row r="390" spans="1:35" s="5" customFormat="1" ht="24.95" customHeight="1">
      <c r="A390" s="140"/>
      <c r="B390" s="140"/>
      <c r="C390" s="405"/>
      <c r="D390" s="225"/>
      <c r="E390" s="402"/>
      <c r="F390" s="405"/>
      <c r="G390" s="140"/>
      <c r="H390" s="140"/>
      <c r="I390" s="140"/>
      <c r="J390" s="555"/>
      <c r="K390" s="555"/>
      <c r="L390" s="142"/>
      <c r="M390" s="142"/>
      <c r="N390" s="403"/>
      <c r="O390" s="45"/>
      <c r="P390" s="45"/>
    </row>
    <row r="391" spans="1:35" s="5" customFormat="1" ht="24.95" customHeight="1">
      <c r="A391" s="140"/>
      <c r="B391" s="140"/>
      <c r="C391" s="405"/>
      <c r="D391" s="225"/>
      <c r="E391" s="402"/>
      <c r="F391" s="405"/>
      <c r="G391" s="140"/>
      <c r="H391" s="140"/>
      <c r="I391" s="140"/>
      <c r="J391" s="555"/>
      <c r="K391" s="555"/>
      <c r="L391" s="142"/>
      <c r="M391" s="142"/>
      <c r="N391" s="403"/>
      <c r="O391" s="45"/>
      <c r="P391" s="45"/>
    </row>
    <row r="392" spans="1:35" s="5" customFormat="1" ht="24.95" customHeight="1">
      <c r="A392" s="140"/>
      <c r="B392" s="140"/>
      <c r="C392" s="405"/>
      <c r="D392" s="225"/>
      <c r="E392" s="402"/>
      <c r="F392" s="405"/>
      <c r="G392" s="140"/>
      <c r="H392" s="140"/>
      <c r="I392" s="140"/>
      <c r="J392" s="555"/>
      <c r="K392" s="555"/>
      <c r="L392" s="142"/>
      <c r="M392" s="142"/>
      <c r="N392" s="403"/>
      <c r="O392" s="45"/>
      <c r="P392" s="45"/>
    </row>
    <row r="393" spans="1:35" s="5" customFormat="1" ht="24.95" customHeight="1">
      <c r="A393" s="140"/>
      <c r="B393" s="140"/>
      <c r="C393" s="405"/>
      <c r="D393" s="225"/>
      <c r="E393" s="402"/>
      <c r="F393" s="405"/>
      <c r="G393" s="140"/>
      <c r="H393" s="140"/>
      <c r="I393" s="140"/>
      <c r="J393" s="555"/>
      <c r="K393" s="555"/>
      <c r="L393" s="142"/>
      <c r="M393" s="142"/>
      <c r="N393" s="403"/>
      <c r="O393" s="45"/>
      <c r="P393" s="45"/>
    </row>
    <row r="394" spans="1:35" s="5" customFormat="1" ht="24.95" customHeight="1">
      <c r="A394" s="140"/>
      <c r="B394" s="140"/>
      <c r="C394" s="405"/>
      <c r="D394" s="225"/>
      <c r="E394" s="402"/>
      <c r="F394" s="405"/>
      <c r="G394" s="140"/>
      <c r="H394" s="140"/>
      <c r="I394" s="140"/>
      <c r="J394" s="555"/>
      <c r="K394" s="555"/>
      <c r="L394" s="142"/>
      <c r="M394" s="142"/>
      <c r="N394" s="403"/>
      <c r="O394" s="45"/>
      <c r="P394" s="45"/>
    </row>
    <row r="395" spans="1:35" s="5" customFormat="1" ht="24.95" customHeight="1">
      <c r="A395" s="140"/>
      <c r="B395" s="140"/>
      <c r="C395" s="405"/>
      <c r="D395" s="225"/>
      <c r="E395" s="402"/>
      <c r="F395" s="405"/>
      <c r="G395" s="140"/>
      <c r="H395" s="140"/>
      <c r="I395" s="140"/>
      <c r="J395" s="555"/>
      <c r="K395" s="555"/>
      <c r="L395" s="142"/>
      <c r="M395" s="142"/>
      <c r="N395" s="403"/>
      <c r="O395" s="46"/>
      <c r="P395" s="46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</row>
    <row r="396" spans="1:35" s="5" customFormat="1" ht="24.95" customHeight="1">
      <c r="A396" s="140"/>
      <c r="B396" s="140"/>
      <c r="C396" s="405"/>
      <c r="D396" s="225"/>
      <c r="E396" s="402"/>
      <c r="F396" s="405"/>
      <c r="G396" s="140"/>
      <c r="H396" s="140"/>
      <c r="I396" s="140"/>
      <c r="J396" s="555"/>
      <c r="K396" s="555"/>
      <c r="L396" s="142"/>
      <c r="M396" s="142"/>
      <c r="N396" s="403"/>
      <c r="O396" s="46"/>
      <c r="P396" s="4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</row>
    <row r="397" spans="1:35" s="5" customFormat="1" ht="24.95" customHeight="1">
      <c r="A397" s="140"/>
      <c r="B397" s="140"/>
      <c r="C397" s="405"/>
      <c r="D397" s="225"/>
      <c r="E397" s="402"/>
      <c r="F397" s="405"/>
      <c r="G397" s="140"/>
      <c r="H397" s="140"/>
      <c r="I397" s="140"/>
      <c r="J397" s="555"/>
      <c r="K397" s="555"/>
      <c r="L397" s="142"/>
      <c r="M397" s="142"/>
      <c r="N397" s="403"/>
      <c r="O397" s="46"/>
      <c r="P397" s="46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</row>
    <row r="398" spans="1:35" s="5" customFormat="1" ht="24.95" customHeight="1">
      <c r="A398" s="140"/>
      <c r="B398" s="140"/>
      <c r="C398" s="405"/>
      <c r="D398" s="225"/>
      <c r="E398" s="402"/>
      <c r="F398" s="405"/>
      <c r="G398" s="140"/>
      <c r="H398" s="140"/>
      <c r="I398" s="140"/>
      <c r="J398" s="555"/>
      <c r="K398" s="555"/>
      <c r="L398" s="142"/>
      <c r="M398" s="142"/>
      <c r="N398" s="403"/>
      <c r="O398" s="46"/>
      <c r="P398" s="46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</row>
    <row r="399" spans="1:35" s="5" customFormat="1" ht="24.95" customHeight="1">
      <c r="A399" s="140"/>
      <c r="B399" s="140"/>
      <c r="C399" s="405"/>
      <c r="D399" s="225"/>
      <c r="E399" s="402"/>
      <c r="F399" s="405"/>
      <c r="G399" s="140"/>
      <c r="H399" s="140"/>
      <c r="I399" s="140"/>
      <c r="J399" s="555"/>
      <c r="K399" s="555"/>
      <c r="L399" s="142"/>
      <c r="M399" s="142"/>
      <c r="N399" s="403"/>
      <c r="O399" s="46"/>
      <c r="P399" s="46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</row>
    <row r="400" spans="1:35" s="5" customFormat="1" ht="24.95" customHeight="1">
      <c r="A400" s="140"/>
      <c r="B400" s="140"/>
      <c r="C400" s="405"/>
      <c r="D400" s="225"/>
      <c r="E400" s="402"/>
      <c r="F400" s="405"/>
      <c r="G400" s="140"/>
      <c r="H400" s="140"/>
      <c r="I400" s="140"/>
      <c r="J400" s="555"/>
      <c r="K400" s="555"/>
      <c r="L400" s="142"/>
      <c r="M400" s="142"/>
      <c r="N400" s="403"/>
      <c r="O400" s="46"/>
      <c r="P400" s="46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</row>
    <row r="401" spans="1:35" s="5" customFormat="1" ht="24.95" customHeight="1">
      <c r="A401" s="140"/>
      <c r="B401" s="140"/>
      <c r="C401" s="405"/>
      <c r="D401" s="225"/>
      <c r="E401" s="402"/>
      <c r="F401" s="405"/>
      <c r="G401" s="140"/>
      <c r="H401" s="140"/>
      <c r="I401" s="140"/>
      <c r="J401" s="555"/>
      <c r="K401" s="555"/>
      <c r="L401" s="142"/>
      <c r="M401" s="142"/>
      <c r="N401" s="403"/>
      <c r="O401" s="46"/>
      <c r="P401" s="46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</row>
    <row r="402" spans="1:35" s="5" customFormat="1" ht="24.95" customHeight="1">
      <c r="A402" s="140"/>
      <c r="B402" s="140"/>
      <c r="C402" s="405"/>
      <c r="D402" s="225"/>
      <c r="E402" s="402"/>
      <c r="F402" s="405"/>
      <c r="G402" s="140"/>
      <c r="H402" s="140"/>
      <c r="I402" s="140"/>
      <c r="J402" s="555"/>
      <c r="K402" s="555"/>
      <c r="L402" s="142"/>
      <c r="M402" s="142"/>
      <c r="N402" s="403"/>
      <c r="O402" s="46"/>
      <c r="P402" s="46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</row>
    <row r="403" spans="1:35" s="5" customFormat="1" ht="24.95" customHeight="1">
      <c r="A403" s="140"/>
      <c r="B403" s="140"/>
      <c r="C403" s="405"/>
      <c r="D403" s="225"/>
      <c r="E403" s="402"/>
      <c r="F403" s="405"/>
      <c r="G403" s="140"/>
      <c r="H403" s="140"/>
      <c r="I403" s="140"/>
      <c r="J403" s="555"/>
      <c r="K403" s="555"/>
      <c r="L403" s="142"/>
      <c r="M403" s="142"/>
      <c r="N403" s="403"/>
      <c r="O403" s="46"/>
      <c r="P403" s="46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</row>
    <row r="404" spans="1:35" s="5" customFormat="1" ht="24.95" customHeight="1">
      <c r="A404" s="140"/>
      <c r="B404" s="140"/>
      <c r="C404" s="405"/>
      <c r="D404" s="225"/>
      <c r="E404" s="402"/>
      <c r="F404" s="405"/>
      <c r="G404" s="140"/>
      <c r="H404" s="140"/>
      <c r="I404" s="140"/>
      <c r="J404" s="555"/>
      <c r="K404" s="555"/>
      <c r="L404" s="142"/>
      <c r="M404" s="142"/>
      <c r="N404" s="403"/>
      <c r="O404" s="46"/>
      <c r="P404" s="46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</row>
    <row r="405" spans="1:35" s="5" customFormat="1" ht="24.95" customHeight="1">
      <c r="A405" s="140"/>
      <c r="B405" s="140"/>
      <c r="C405" s="405"/>
      <c r="D405" s="225"/>
      <c r="E405" s="402"/>
      <c r="F405" s="405"/>
      <c r="G405" s="140"/>
      <c r="H405" s="140"/>
      <c r="I405" s="140"/>
      <c r="J405" s="555"/>
      <c r="K405" s="555"/>
      <c r="L405" s="142"/>
      <c r="M405" s="142"/>
      <c r="N405" s="403"/>
      <c r="O405" s="46"/>
      <c r="P405" s="46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</row>
    <row r="406" spans="1:35" s="5" customFormat="1" ht="24.95" customHeight="1">
      <c r="A406" s="140"/>
      <c r="B406" s="140"/>
      <c r="C406" s="405"/>
      <c r="D406" s="225"/>
      <c r="E406" s="402"/>
      <c r="F406" s="405"/>
      <c r="G406" s="140"/>
      <c r="H406" s="140"/>
      <c r="I406" s="140"/>
      <c r="J406" s="555"/>
      <c r="K406" s="555"/>
      <c r="L406" s="142"/>
      <c r="M406" s="142"/>
      <c r="N406" s="403"/>
      <c r="O406" s="46"/>
      <c r="P406" s="4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</row>
    <row r="407" spans="1:35" s="5" customFormat="1" ht="24.95" customHeight="1">
      <c r="A407" s="140"/>
      <c r="B407" s="140"/>
      <c r="C407" s="405"/>
      <c r="D407" s="225"/>
      <c r="E407" s="402"/>
      <c r="F407" s="405"/>
      <c r="G407" s="140"/>
      <c r="H407" s="140"/>
      <c r="I407" s="140"/>
      <c r="J407" s="555"/>
      <c r="K407" s="555"/>
      <c r="L407" s="142"/>
      <c r="M407" s="142"/>
      <c r="N407" s="403"/>
      <c r="O407" s="46"/>
      <c r="P407" s="46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</row>
    <row r="408" spans="1:35" s="5" customFormat="1" ht="24.95" customHeight="1">
      <c r="A408" s="140"/>
      <c r="B408" s="140"/>
      <c r="C408" s="405"/>
      <c r="D408" s="225"/>
      <c r="E408" s="402"/>
      <c r="F408" s="405"/>
      <c r="G408" s="140"/>
      <c r="H408" s="140"/>
      <c r="I408" s="140"/>
      <c r="J408" s="555"/>
      <c r="K408" s="555"/>
      <c r="L408" s="142"/>
      <c r="M408" s="142"/>
      <c r="N408" s="403"/>
      <c r="O408" s="46"/>
      <c r="P408" s="46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</row>
    <row r="409" spans="1:35" s="5" customFormat="1" ht="24.95" customHeight="1">
      <c r="A409" s="140"/>
      <c r="B409" s="140"/>
      <c r="C409" s="405"/>
      <c r="D409" s="225"/>
      <c r="E409" s="402"/>
      <c r="F409" s="405"/>
      <c r="G409" s="140"/>
      <c r="H409" s="140"/>
      <c r="I409" s="140"/>
      <c r="J409" s="555"/>
      <c r="K409" s="555"/>
      <c r="L409" s="142"/>
      <c r="M409" s="142"/>
      <c r="N409" s="403"/>
      <c r="O409" s="46"/>
      <c r="P409" s="46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</row>
    <row r="410" spans="1:35" s="5" customFormat="1" ht="24.95" customHeight="1">
      <c r="A410" s="140"/>
      <c r="B410" s="140"/>
      <c r="C410" s="405"/>
      <c r="D410" s="225"/>
      <c r="E410" s="402"/>
      <c r="F410" s="405"/>
      <c r="G410" s="140"/>
      <c r="H410" s="140"/>
      <c r="I410" s="140"/>
      <c r="J410" s="555"/>
      <c r="K410" s="555"/>
      <c r="L410" s="142"/>
      <c r="M410" s="142"/>
      <c r="N410" s="403"/>
      <c r="O410" s="46"/>
      <c r="P410" s="46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</row>
    <row r="411" spans="1:35" s="5" customFormat="1" ht="24.95" customHeight="1">
      <c r="A411" s="140"/>
      <c r="B411" s="140"/>
      <c r="C411" s="405"/>
      <c r="D411" s="225"/>
      <c r="E411" s="402"/>
      <c r="F411" s="405"/>
      <c r="G411" s="140"/>
      <c r="H411" s="140"/>
      <c r="I411" s="140"/>
      <c r="J411" s="555"/>
      <c r="K411" s="555"/>
      <c r="L411" s="142"/>
      <c r="M411" s="142"/>
      <c r="N411" s="403"/>
      <c r="O411" s="46"/>
      <c r="P411" s="46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</row>
    <row r="412" spans="1:35" s="5" customFormat="1" ht="24.95" customHeight="1">
      <c r="A412" s="140"/>
      <c r="B412" s="140"/>
      <c r="C412" s="405"/>
      <c r="D412" s="225"/>
      <c r="E412" s="402"/>
      <c r="F412" s="405"/>
      <c r="G412" s="140"/>
      <c r="H412" s="140"/>
      <c r="I412" s="140"/>
      <c r="J412" s="555"/>
      <c r="K412" s="555"/>
      <c r="L412" s="142"/>
      <c r="M412" s="142"/>
      <c r="N412" s="403"/>
      <c r="O412" s="46"/>
      <c r="P412" s="46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</row>
    <row r="413" spans="1:35" s="5" customFormat="1" ht="24.95" customHeight="1">
      <c r="A413" s="140"/>
      <c r="B413" s="140"/>
      <c r="C413" s="405"/>
      <c r="D413" s="225"/>
      <c r="E413" s="402"/>
      <c r="F413" s="405"/>
      <c r="G413" s="140"/>
      <c r="H413" s="140"/>
      <c r="I413" s="140"/>
      <c r="J413" s="555"/>
      <c r="K413" s="555"/>
      <c r="L413" s="142"/>
      <c r="M413" s="142"/>
      <c r="N413" s="403"/>
      <c r="O413" s="46"/>
      <c r="P413" s="46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</row>
    <row r="414" spans="1:35" s="5" customFormat="1" ht="24.95" customHeight="1">
      <c r="A414" s="140"/>
      <c r="B414" s="140"/>
      <c r="C414" s="405"/>
      <c r="D414" s="225"/>
      <c r="E414" s="402"/>
      <c r="F414" s="405"/>
      <c r="G414" s="140"/>
      <c r="H414" s="140"/>
      <c r="I414" s="140"/>
      <c r="J414" s="555"/>
      <c r="K414" s="555"/>
      <c r="L414" s="142"/>
      <c r="M414" s="142"/>
      <c r="N414" s="403"/>
      <c r="O414" s="46"/>
      <c r="P414" s="46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</row>
    <row r="415" spans="1:35" ht="24.95" customHeight="1">
      <c r="A415" s="140"/>
      <c r="B415" s="140"/>
      <c r="C415" s="405"/>
      <c r="D415" s="225"/>
      <c r="E415" s="402"/>
      <c r="F415" s="405"/>
      <c r="G415" s="140"/>
      <c r="H415" s="140"/>
      <c r="I415" s="140"/>
      <c r="J415" s="555"/>
      <c r="K415" s="555"/>
      <c r="L415" s="142"/>
      <c r="M415" s="142"/>
      <c r="N415" s="403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</row>
    <row r="416" spans="1:35" ht="24.95" customHeight="1">
      <c r="A416" s="140"/>
      <c r="B416" s="140"/>
      <c r="C416" s="405"/>
      <c r="D416" s="225"/>
      <c r="E416" s="402"/>
      <c r="F416" s="405"/>
      <c r="G416" s="140"/>
      <c r="H416" s="140"/>
      <c r="I416" s="140"/>
      <c r="J416" s="555"/>
      <c r="K416" s="555"/>
      <c r="L416" s="142"/>
      <c r="M416" s="142"/>
      <c r="N416" s="403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</row>
    <row r="417" spans="1:35" ht="24.95" customHeight="1">
      <c r="A417" s="140"/>
      <c r="B417" s="140"/>
      <c r="C417" s="405"/>
      <c r="D417" s="225"/>
      <c r="E417" s="402"/>
      <c r="F417" s="405"/>
      <c r="G417" s="140"/>
      <c r="H417" s="140"/>
      <c r="I417" s="140"/>
      <c r="J417" s="555"/>
      <c r="K417" s="555"/>
      <c r="L417" s="142"/>
      <c r="M417" s="142"/>
      <c r="N417" s="403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</row>
    <row r="418" spans="1:35" ht="24.95" customHeight="1">
      <c r="A418" s="140"/>
      <c r="B418" s="140"/>
      <c r="C418" s="405"/>
      <c r="D418" s="225"/>
      <c r="E418" s="402"/>
      <c r="F418" s="405"/>
      <c r="G418" s="140"/>
      <c r="H418" s="140"/>
      <c r="I418" s="140"/>
      <c r="J418" s="555"/>
      <c r="K418" s="555"/>
      <c r="L418" s="142"/>
      <c r="M418" s="142"/>
      <c r="N418" s="403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</row>
    <row r="419" spans="1:35" ht="24.95" customHeight="1">
      <c r="A419" s="140"/>
      <c r="B419" s="140"/>
      <c r="C419" s="405"/>
      <c r="D419" s="225"/>
      <c r="E419" s="402"/>
      <c r="F419" s="405"/>
      <c r="G419" s="140"/>
      <c r="H419" s="140"/>
      <c r="I419" s="140"/>
      <c r="J419" s="555"/>
      <c r="K419" s="555"/>
      <c r="L419" s="142"/>
      <c r="M419" s="142"/>
      <c r="N419" s="403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</row>
    <row r="420" spans="1:35" ht="24.95" customHeight="1">
      <c r="A420" s="140"/>
      <c r="B420" s="140"/>
      <c r="C420" s="405"/>
      <c r="D420" s="225"/>
      <c r="E420" s="402"/>
      <c r="F420" s="405"/>
      <c r="G420" s="140"/>
      <c r="H420" s="140"/>
      <c r="I420" s="140"/>
      <c r="J420" s="555"/>
      <c r="K420" s="555"/>
      <c r="L420" s="142"/>
      <c r="M420" s="142"/>
      <c r="N420" s="403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</row>
    <row r="421" spans="1:35" ht="24.95" customHeight="1">
      <c r="A421" s="140"/>
      <c r="B421" s="140"/>
      <c r="C421" s="405"/>
      <c r="D421" s="225"/>
      <c r="E421" s="402"/>
      <c r="F421" s="405"/>
      <c r="G421" s="140"/>
      <c r="H421" s="140"/>
      <c r="I421" s="140"/>
      <c r="J421" s="555"/>
      <c r="K421" s="555"/>
      <c r="L421" s="142"/>
      <c r="M421" s="142"/>
      <c r="N421" s="403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</row>
    <row r="422" spans="1:35" ht="24.95" customHeight="1">
      <c r="A422" s="140"/>
      <c r="B422" s="140"/>
      <c r="C422" s="405"/>
      <c r="D422" s="225"/>
      <c r="E422" s="402"/>
      <c r="F422" s="405"/>
      <c r="G422" s="140"/>
      <c r="H422" s="140"/>
      <c r="I422" s="140"/>
      <c r="J422" s="555"/>
      <c r="K422" s="555"/>
      <c r="L422" s="142"/>
      <c r="M422" s="142"/>
      <c r="N422" s="403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</row>
    <row r="423" spans="1:35" ht="24.95" customHeight="1">
      <c r="A423" s="140"/>
      <c r="B423" s="140"/>
      <c r="C423" s="405"/>
      <c r="D423" s="225"/>
      <c r="E423" s="402"/>
      <c r="F423" s="405"/>
      <c r="G423" s="140"/>
      <c r="H423" s="140"/>
      <c r="I423" s="140"/>
      <c r="J423" s="555"/>
      <c r="K423" s="555"/>
      <c r="L423" s="142"/>
      <c r="M423" s="142"/>
      <c r="N423" s="40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</row>
    <row r="424" spans="1:35" ht="24.95" customHeight="1">
      <c r="A424" s="140"/>
      <c r="B424" s="140"/>
      <c r="C424" s="405"/>
      <c r="D424" s="225"/>
      <c r="E424" s="402"/>
      <c r="F424" s="405"/>
      <c r="G424" s="140"/>
      <c r="H424" s="140"/>
      <c r="I424" s="140"/>
      <c r="J424" s="555"/>
      <c r="K424" s="555"/>
      <c r="L424" s="142"/>
      <c r="M424" s="142"/>
      <c r="N424" s="403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</row>
    <row r="425" spans="1:35" ht="24.95" customHeight="1">
      <c r="A425" s="140"/>
      <c r="B425" s="140"/>
      <c r="C425" s="405"/>
      <c r="D425" s="225"/>
      <c r="E425" s="402"/>
      <c r="F425" s="405"/>
      <c r="G425" s="140"/>
      <c r="H425" s="140"/>
      <c r="I425" s="140"/>
      <c r="J425" s="555"/>
      <c r="K425" s="555"/>
      <c r="L425" s="142"/>
      <c r="M425" s="142"/>
      <c r="N425" s="403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</row>
    <row r="426" spans="1:35" ht="24.95" customHeight="1">
      <c r="A426" s="140"/>
      <c r="B426" s="140"/>
      <c r="C426" s="405"/>
      <c r="D426" s="225"/>
      <c r="E426" s="402"/>
      <c r="F426" s="405"/>
      <c r="G426" s="140"/>
      <c r="H426" s="140"/>
      <c r="I426" s="140"/>
      <c r="J426" s="555"/>
      <c r="K426" s="555"/>
      <c r="L426" s="142"/>
      <c r="M426" s="142"/>
      <c r="N426" s="403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</row>
    <row r="427" spans="1:35" ht="24.95" customHeight="1">
      <c r="A427" s="140"/>
      <c r="B427" s="140"/>
      <c r="C427" s="405"/>
      <c r="D427" s="225"/>
      <c r="E427" s="402"/>
      <c r="F427" s="405"/>
      <c r="G427" s="140"/>
      <c r="H427" s="140"/>
      <c r="I427" s="140"/>
      <c r="J427" s="555"/>
      <c r="K427" s="555"/>
      <c r="L427" s="142"/>
      <c r="M427" s="142"/>
      <c r="N427" s="403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</row>
    <row r="428" spans="1:35" ht="24.95" customHeight="1">
      <c r="A428" s="140"/>
      <c r="B428" s="140"/>
      <c r="C428" s="405"/>
      <c r="D428" s="225"/>
      <c r="E428" s="402"/>
      <c r="F428" s="405"/>
      <c r="G428" s="140"/>
      <c r="H428" s="140"/>
      <c r="I428" s="140"/>
      <c r="J428" s="555"/>
      <c r="K428" s="555"/>
      <c r="L428" s="142"/>
      <c r="M428" s="142"/>
      <c r="N428" s="403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</row>
    <row r="429" spans="1:35" ht="24.95" customHeight="1">
      <c r="A429" s="140"/>
      <c r="B429" s="140"/>
      <c r="C429" s="405"/>
      <c r="D429" s="225"/>
      <c r="E429" s="402"/>
      <c r="F429" s="405"/>
      <c r="G429" s="140"/>
      <c r="H429" s="140"/>
      <c r="I429" s="140"/>
      <c r="J429" s="555"/>
      <c r="K429" s="555"/>
      <c r="L429" s="142"/>
      <c r="M429" s="142"/>
      <c r="N429" s="403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</row>
    <row r="430" spans="1:35" ht="24.95" customHeight="1">
      <c r="A430" s="140"/>
      <c r="B430" s="140"/>
      <c r="C430" s="405"/>
      <c r="D430" s="225"/>
      <c r="E430" s="402"/>
      <c r="F430" s="405"/>
      <c r="G430" s="140"/>
      <c r="H430" s="140"/>
      <c r="I430" s="140"/>
      <c r="J430" s="555"/>
      <c r="K430" s="555"/>
      <c r="L430" s="142"/>
      <c r="M430" s="142"/>
      <c r="N430" s="403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</row>
    <row r="431" spans="1:35" ht="24.95" customHeight="1">
      <c r="A431" s="140"/>
      <c r="B431" s="140"/>
      <c r="C431" s="405"/>
      <c r="D431" s="225"/>
      <c r="E431" s="402"/>
      <c r="F431" s="405"/>
      <c r="G431" s="140"/>
      <c r="H431" s="140"/>
      <c r="I431" s="140"/>
      <c r="J431" s="555"/>
      <c r="K431" s="555"/>
      <c r="L431" s="142"/>
      <c r="M431" s="142"/>
      <c r="N431" s="403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</row>
    <row r="432" spans="1:35" ht="24.95" customHeight="1">
      <c r="A432" s="140"/>
      <c r="B432" s="140"/>
      <c r="C432" s="405"/>
      <c r="D432" s="225"/>
      <c r="E432" s="402"/>
      <c r="F432" s="405"/>
      <c r="G432" s="140"/>
      <c r="H432" s="140"/>
      <c r="I432" s="140"/>
      <c r="J432" s="555"/>
      <c r="K432" s="555"/>
      <c r="L432" s="142"/>
      <c r="M432" s="142"/>
      <c r="N432" s="403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</row>
    <row r="433" spans="1:35" ht="24.95" customHeight="1">
      <c r="A433" s="140"/>
      <c r="B433" s="140"/>
      <c r="C433" s="405"/>
      <c r="D433" s="225"/>
      <c r="E433" s="402"/>
      <c r="F433" s="405"/>
      <c r="G433" s="140"/>
      <c r="H433" s="140"/>
      <c r="I433" s="140"/>
      <c r="J433" s="555"/>
      <c r="K433" s="555"/>
      <c r="L433" s="142"/>
      <c r="M433" s="142"/>
      <c r="N433" s="40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</row>
    <row r="434" spans="1:35" ht="24.95" customHeight="1">
      <c r="A434" s="140"/>
      <c r="B434" s="140"/>
      <c r="C434" s="405"/>
      <c r="D434" s="225"/>
      <c r="E434" s="402"/>
      <c r="F434" s="405"/>
      <c r="G434" s="140"/>
      <c r="H434" s="140"/>
      <c r="I434" s="140"/>
      <c r="J434" s="555"/>
      <c r="K434" s="555"/>
      <c r="L434" s="142"/>
      <c r="M434" s="142"/>
      <c r="N434" s="403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</row>
    <row r="435" spans="1:35" ht="24.95" customHeight="1">
      <c r="A435" s="140"/>
      <c r="B435" s="140"/>
      <c r="C435" s="405"/>
      <c r="D435" s="225"/>
      <c r="E435" s="402"/>
      <c r="F435" s="405"/>
      <c r="G435" s="140"/>
      <c r="H435" s="140"/>
      <c r="I435" s="140"/>
      <c r="J435" s="555"/>
      <c r="K435" s="555"/>
      <c r="L435" s="142"/>
      <c r="M435" s="142"/>
      <c r="N435" s="403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</row>
    <row r="436" spans="1:35" ht="24.95" customHeight="1">
      <c r="A436" s="140"/>
      <c r="B436" s="140"/>
      <c r="C436" s="405"/>
      <c r="D436" s="225"/>
      <c r="E436" s="402"/>
      <c r="F436" s="405"/>
      <c r="G436" s="140"/>
      <c r="H436" s="140"/>
      <c r="I436" s="140"/>
      <c r="J436" s="555"/>
      <c r="K436" s="555"/>
      <c r="L436" s="142"/>
      <c r="M436" s="142"/>
      <c r="N436" s="403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</row>
    <row r="437" spans="1:35" ht="24.95" customHeight="1">
      <c r="A437" s="140"/>
      <c r="B437" s="140"/>
      <c r="C437" s="405"/>
      <c r="D437" s="225"/>
      <c r="E437" s="402"/>
      <c r="F437" s="405"/>
      <c r="G437" s="140"/>
      <c r="H437" s="140"/>
      <c r="I437" s="140"/>
      <c r="J437" s="555"/>
      <c r="K437" s="555"/>
      <c r="L437" s="142"/>
      <c r="M437" s="142"/>
      <c r="N437" s="403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</row>
    <row r="438" spans="1:35" ht="24.95" customHeight="1">
      <c r="A438" s="140"/>
      <c r="B438" s="140"/>
      <c r="C438" s="405"/>
      <c r="D438" s="225"/>
      <c r="E438" s="402"/>
      <c r="F438" s="405"/>
      <c r="G438" s="140"/>
      <c r="H438" s="140"/>
      <c r="I438" s="140"/>
      <c r="J438" s="555"/>
      <c r="K438" s="555"/>
      <c r="L438" s="142"/>
      <c r="M438" s="142"/>
      <c r="N438" s="403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</row>
    <row r="439" spans="1:35" ht="24.95" customHeight="1">
      <c r="A439" s="140"/>
      <c r="B439" s="140"/>
      <c r="C439" s="405"/>
      <c r="D439" s="225"/>
      <c r="E439" s="402"/>
      <c r="F439" s="405"/>
      <c r="G439" s="140"/>
      <c r="H439" s="140"/>
      <c r="I439" s="140"/>
      <c r="J439" s="555"/>
      <c r="K439" s="555"/>
      <c r="L439" s="142"/>
      <c r="M439" s="142"/>
      <c r="N439" s="403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</row>
    <row r="440" spans="1:35" ht="24.95" customHeight="1">
      <c r="A440" s="140"/>
      <c r="B440" s="140"/>
      <c r="C440" s="405"/>
      <c r="D440" s="225"/>
      <c r="E440" s="402"/>
      <c r="F440" s="405"/>
      <c r="G440" s="140"/>
      <c r="H440" s="140"/>
      <c r="I440" s="140"/>
      <c r="J440" s="555"/>
      <c r="K440" s="555"/>
      <c r="L440" s="142"/>
      <c r="M440" s="142"/>
      <c r="N440" s="403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</row>
    <row r="441" spans="1:35" ht="24.95" customHeight="1">
      <c r="A441" s="140"/>
      <c r="B441" s="140"/>
      <c r="C441" s="405"/>
      <c r="D441" s="225"/>
      <c r="E441" s="402"/>
      <c r="F441" s="405"/>
      <c r="G441" s="140"/>
      <c r="H441" s="140"/>
      <c r="I441" s="140"/>
      <c r="J441" s="555"/>
      <c r="K441" s="555"/>
      <c r="L441" s="142"/>
      <c r="M441" s="142"/>
      <c r="N441" s="403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</row>
    <row r="442" spans="1:35" ht="24.95" customHeight="1">
      <c r="A442" s="140"/>
      <c r="B442" s="140"/>
      <c r="C442" s="405"/>
      <c r="D442" s="225"/>
      <c r="E442" s="402"/>
      <c r="F442" s="405"/>
      <c r="G442" s="140"/>
      <c r="H442" s="140"/>
      <c r="I442" s="140"/>
      <c r="J442" s="555"/>
      <c r="K442" s="555"/>
      <c r="L442" s="142"/>
      <c r="M442" s="142"/>
      <c r="N442" s="403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</row>
    <row r="443" spans="1:35" ht="24.95" customHeight="1">
      <c r="A443" s="140"/>
      <c r="B443" s="140"/>
      <c r="C443" s="405"/>
      <c r="D443" s="225"/>
      <c r="E443" s="402"/>
      <c r="F443" s="405"/>
      <c r="G443" s="140"/>
      <c r="H443" s="140"/>
      <c r="I443" s="140"/>
      <c r="J443" s="555"/>
      <c r="K443" s="555"/>
      <c r="L443" s="142"/>
      <c r="M443" s="142"/>
      <c r="N443" s="40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</row>
    <row r="444" spans="1:35" ht="24.95" customHeight="1">
      <c r="A444" s="140"/>
      <c r="B444" s="140"/>
      <c r="C444" s="405"/>
      <c r="D444" s="225"/>
      <c r="E444" s="402"/>
      <c r="F444" s="405"/>
      <c r="G444" s="140"/>
      <c r="H444" s="140"/>
      <c r="I444" s="140"/>
      <c r="J444" s="555"/>
      <c r="K444" s="555"/>
      <c r="L444" s="142"/>
      <c r="M444" s="142"/>
      <c r="N444" s="403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</row>
    <row r="445" spans="1:35" ht="24.95" customHeight="1">
      <c r="A445" s="140"/>
      <c r="B445" s="140"/>
      <c r="C445" s="405"/>
      <c r="D445" s="225"/>
      <c r="E445" s="402"/>
      <c r="F445" s="405"/>
      <c r="G445" s="140"/>
      <c r="H445" s="140"/>
      <c r="I445" s="140"/>
      <c r="J445" s="555"/>
      <c r="K445" s="555"/>
      <c r="L445" s="142"/>
      <c r="M445" s="142"/>
      <c r="N445" s="403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</row>
    <row r="446" spans="1:35" ht="24.95" customHeight="1">
      <c r="A446" s="140"/>
      <c r="B446" s="140"/>
      <c r="C446" s="405"/>
      <c r="D446" s="225"/>
      <c r="E446" s="402"/>
      <c r="F446" s="405"/>
      <c r="G446" s="140"/>
      <c r="H446" s="140"/>
      <c r="I446" s="140"/>
      <c r="J446" s="555"/>
      <c r="K446" s="555"/>
      <c r="L446" s="142"/>
      <c r="M446" s="142"/>
      <c r="N446" s="403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</row>
    <row r="447" spans="1:35" ht="24.95" customHeight="1">
      <c r="A447" s="140"/>
      <c r="B447" s="140"/>
      <c r="C447" s="405"/>
      <c r="D447" s="225"/>
      <c r="E447" s="402"/>
      <c r="F447" s="405"/>
      <c r="G447" s="140"/>
      <c r="H447" s="140"/>
      <c r="I447" s="140"/>
      <c r="J447" s="555"/>
      <c r="K447" s="555"/>
      <c r="L447" s="142"/>
      <c r="M447" s="142"/>
      <c r="N447" s="403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</row>
    <row r="448" spans="1:35" ht="24.95" customHeight="1">
      <c r="A448" s="140"/>
      <c r="B448" s="140"/>
      <c r="C448" s="405"/>
      <c r="D448" s="225"/>
      <c r="E448" s="402"/>
      <c r="F448" s="405"/>
      <c r="G448" s="140"/>
      <c r="H448" s="140"/>
      <c r="I448" s="140"/>
      <c r="J448" s="555"/>
      <c r="K448" s="555"/>
      <c r="L448" s="142"/>
      <c r="M448" s="142"/>
      <c r="N448" s="403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</row>
    <row r="449" spans="1:35" ht="24.95" customHeight="1">
      <c r="A449" s="140"/>
      <c r="B449" s="140"/>
      <c r="C449" s="405"/>
      <c r="D449" s="225"/>
      <c r="E449" s="402"/>
      <c r="F449" s="405"/>
      <c r="G449" s="140"/>
      <c r="H449" s="140"/>
      <c r="I449" s="140"/>
      <c r="J449" s="555"/>
      <c r="K449" s="555"/>
      <c r="L449" s="142"/>
      <c r="M449" s="142"/>
      <c r="N449" s="403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</row>
    <row r="450" spans="1:35" ht="24.95" customHeight="1">
      <c r="A450" s="140"/>
      <c r="B450" s="140"/>
      <c r="C450" s="405"/>
      <c r="D450" s="225"/>
      <c r="E450" s="402"/>
      <c r="F450" s="405"/>
      <c r="G450" s="140"/>
      <c r="H450" s="140"/>
      <c r="I450" s="140"/>
      <c r="J450" s="555"/>
      <c r="K450" s="555"/>
      <c r="L450" s="142"/>
      <c r="M450" s="142"/>
      <c r="N450" s="403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</row>
    <row r="451" spans="1:35" ht="24.95" customHeight="1">
      <c r="A451" s="140"/>
      <c r="B451" s="140"/>
      <c r="C451" s="405"/>
      <c r="D451" s="225"/>
      <c r="E451" s="402"/>
      <c r="F451" s="405"/>
      <c r="G451" s="140"/>
      <c r="H451" s="140"/>
      <c r="I451" s="140"/>
      <c r="J451" s="555"/>
      <c r="K451" s="555"/>
      <c r="L451" s="142"/>
      <c r="M451" s="142"/>
      <c r="N451" s="403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</row>
    <row r="452" spans="1:35" ht="24.95" customHeight="1">
      <c r="A452" s="140"/>
      <c r="B452" s="140"/>
      <c r="C452" s="405"/>
      <c r="D452" s="225"/>
      <c r="E452" s="402"/>
      <c r="F452" s="405"/>
      <c r="G452" s="140"/>
      <c r="H452" s="140"/>
      <c r="I452" s="140"/>
      <c r="J452" s="555"/>
      <c r="K452" s="555"/>
      <c r="L452" s="142"/>
      <c r="M452" s="142"/>
      <c r="N452" s="403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</row>
    <row r="453" spans="1:35" ht="24.95" customHeight="1">
      <c r="A453" s="140"/>
      <c r="B453" s="140"/>
      <c r="C453" s="405"/>
      <c r="D453" s="225"/>
      <c r="E453" s="402"/>
      <c r="F453" s="405"/>
      <c r="G453" s="140"/>
      <c r="H453" s="140"/>
      <c r="I453" s="140"/>
      <c r="J453" s="555"/>
      <c r="K453" s="555"/>
      <c r="L453" s="142"/>
      <c r="M453" s="142"/>
      <c r="N453" s="40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</row>
    <row r="454" spans="1:35" ht="24.95" customHeight="1">
      <c r="A454" s="140"/>
      <c r="B454" s="140"/>
      <c r="C454" s="405"/>
      <c r="D454" s="225"/>
      <c r="E454" s="402"/>
      <c r="F454" s="405"/>
      <c r="G454" s="140"/>
      <c r="H454" s="140"/>
      <c r="I454" s="140"/>
      <c r="J454" s="555"/>
      <c r="K454" s="555"/>
      <c r="L454" s="142"/>
      <c r="M454" s="142"/>
      <c r="N454" s="403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</row>
    <row r="455" spans="1:35" ht="24.95" customHeight="1">
      <c r="A455" s="140"/>
      <c r="B455" s="140"/>
      <c r="C455" s="405"/>
      <c r="D455" s="225"/>
      <c r="E455" s="402"/>
      <c r="F455" s="405"/>
      <c r="G455" s="140"/>
      <c r="H455" s="140"/>
      <c r="I455" s="140"/>
      <c r="J455" s="555"/>
      <c r="K455" s="555"/>
      <c r="L455" s="142"/>
      <c r="M455" s="142"/>
      <c r="N455" s="403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</row>
    <row r="456" spans="1:35" ht="24.95" customHeight="1">
      <c r="A456" s="140"/>
      <c r="B456" s="140"/>
      <c r="C456" s="405"/>
      <c r="D456" s="225"/>
      <c r="E456" s="402"/>
      <c r="F456" s="405"/>
      <c r="G456" s="140"/>
      <c r="H456" s="140"/>
      <c r="I456" s="140"/>
      <c r="J456" s="555"/>
      <c r="K456" s="555"/>
      <c r="L456" s="142"/>
      <c r="M456" s="142"/>
      <c r="N456" s="403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</row>
    <row r="457" spans="1:35" ht="24.95" customHeight="1">
      <c r="A457" s="140"/>
      <c r="B457" s="140"/>
      <c r="C457" s="405"/>
      <c r="D457" s="225"/>
      <c r="E457" s="402"/>
      <c r="F457" s="405"/>
      <c r="G457" s="140"/>
      <c r="H457" s="140"/>
      <c r="I457" s="140"/>
      <c r="J457" s="555"/>
      <c r="K457" s="555"/>
      <c r="L457" s="142"/>
      <c r="M457" s="142"/>
      <c r="N457" s="403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</row>
    <row r="458" spans="1:35" ht="24.95" customHeight="1">
      <c r="A458" s="140"/>
      <c r="B458" s="140"/>
      <c r="C458" s="405"/>
      <c r="D458" s="225"/>
      <c r="E458" s="402"/>
      <c r="F458" s="405"/>
      <c r="G458" s="140"/>
      <c r="H458" s="140"/>
      <c r="I458" s="140"/>
      <c r="J458" s="555"/>
      <c r="K458" s="555"/>
      <c r="L458" s="142"/>
      <c r="M458" s="142"/>
      <c r="N458" s="403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</row>
    <row r="459" spans="1:35" ht="24.95" customHeight="1">
      <c r="A459" s="140"/>
      <c r="B459" s="140"/>
      <c r="C459" s="405"/>
      <c r="D459" s="225"/>
      <c r="E459" s="402"/>
      <c r="F459" s="405"/>
      <c r="G459" s="140"/>
      <c r="H459" s="140"/>
      <c r="I459" s="140"/>
      <c r="J459" s="555"/>
      <c r="K459" s="555"/>
      <c r="L459" s="142"/>
      <c r="M459" s="142"/>
      <c r="N459" s="403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</row>
    <row r="460" spans="1:35" ht="24.95" customHeight="1">
      <c r="A460" s="140"/>
      <c r="B460" s="140"/>
      <c r="C460" s="405"/>
      <c r="D460" s="225"/>
      <c r="E460" s="402"/>
      <c r="F460" s="405"/>
      <c r="G460" s="140"/>
      <c r="H460" s="140"/>
      <c r="I460" s="140"/>
      <c r="J460" s="555"/>
      <c r="K460" s="555"/>
      <c r="L460" s="142"/>
      <c r="M460" s="142"/>
      <c r="N460" s="403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</row>
    <row r="461" spans="1:35" ht="24.95" customHeight="1">
      <c r="A461" s="140"/>
      <c r="B461" s="140"/>
      <c r="C461" s="405"/>
      <c r="D461" s="225"/>
      <c r="E461" s="402"/>
      <c r="F461" s="405"/>
      <c r="G461" s="140"/>
      <c r="H461" s="140"/>
      <c r="I461" s="140"/>
      <c r="J461" s="555"/>
      <c r="K461" s="555"/>
      <c r="L461" s="142"/>
      <c r="M461" s="142"/>
      <c r="N461" s="403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</row>
    <row r="462" spans="1:35" ht="24.95" customHeight="1">
      <c r="A462" s="140"/>
      <c r="B462" s="140"/>
      <c r="C462" s="405"/>
      <c r="D462" s="225"/>
      <c r="E462" s="402"/>
      <c r="F462" s="405"/>
      <c r="G462" s="140"/>
      <c r="H462" s="140"/>
      <c r="I462" s="140"/>
      <c r="J462" s="555"/>
      <c r="K462" s="555"/>
      <c r="L462" s="142"/>
      <c r="M462" s="142"/>
      <c r="N462" s="403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</row>
    <row r="463" spans="1:35" ht="24.95" customHeight="1">
      <c r="A463" s="140"/>
      <c r="B463" s="140"/>
      <c r="C463" s="405"/>
      <c r="D463" s="225"/>
      <c r="E463" s="402"/>
      <c r="F463" s="405"/>
      <c r="G463" s="140"/>
      <c r="H463" s="140"/>
      <c r="I463" s="140"/>
      <c r="J463" s="555"/>
      <c r="K463" s="555"/>
      <c r="L463" s="142"/>
      <c r="M463" s="142"/>
      <c r="N463" s="40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</row>
    <row r="464" spans="1:35" ht="24.95" customHeight="1">
      <c r="A464" s="140"/>
      <c r="B464" s="140"/>
      <c r="C464" s="405"/>
      <c r="D464" s="225"/>
      <c r="E464" s="402"/>
      <c r="F464" s="405"/>
      <c r="G464" s="140"/>
      <c r="H464" s="140"/>
      <c r="I464" s="140"/>
      <c r="J464" s="555"/>
      <c r="K464" s="555"/>
      <c r="L464" s="142"/>
      <c r="M464" s="142"/>
      <c r="N464" s="403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</row>
    <row r="465" spans="1:35" ht="24.95" customHeight="1">
      <c r="A465" s="140"/>
      <c r="B465" s="140"/>
      <c r="C465" s="405"/>
      <c r="D465" s="225"/>
      <c r="E465" s="402"/>
      <c r="F465" s="405"/>
      <c r="G465" s="140"/>
      <c r="H465" s="140"/>
      <c r="I465" s="140"/>
      <c r="J465" s="555"/>
      <c r="K465" s="555"/>
      <c r="L465" s="142"/>
      <c r="M465" s="142"/>
      <c r="N465" s="403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</row>
    <row r="466" spans="1:35" ht="24.95" customHeight="1">
      <c r="A466" s="140"/>
      <c r="B466" s="140"/>
      <c r="C466" s="405"/>
      <c r="D466" s="225"/>
      <c r="E466" s="402"/>
      <c r="F466" s="405"/>
      <c r="G466" s="140"/>
      <c r="H466" s="140"/>
      <c r="I466" s="140"/>
      <c r="J466" s="555"/>
      <c r="K466" s="555"/>
      <c r="L466" s="142"/>
      <c r="M466" s="142"/>
      <c r="N466" s="403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</row>
    <row r="467" spans="1:35" ht="24.95" customHeight="1">
      <c r="A467" s="140"/>
      <c r="B467" s="140"/>
      <c r="C467" s="405"/>
      <c r="D467" s="225"/>
      <c r="E467" s="402"/>
      <c r="F467" s="405"/>
      <c r="G467" s="140"/>
      <c r="H467" s="140"/>
      <c r="I467" s="140"/>
      <c r="J467" s="555"/>
      <c r="K467" s="555"/>
      <c r="L467" s="142"/>
      <c r="M467" s="142"/>
      <c r="N467" s="403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</row>
    <row r="468" spans="1:35" ht="24.95" customHeight="1">
      <c r="A468" s="66"/>
      <c r="B468" s="66"/>
      <c r="L468" s="37"/>
      <c r="M468" s="37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</row>
    <row r="469" spans="1:35" ht="24.95" customHeight="1">
      <c r="A469" s="66"/>
      <c r="B469" s="66"/>
      <c r="L469" s="37"/>
      <c r="M469" s="37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</row>
    <row r="470" spans="1:35" ht="24.95" customHeight="1">
      <c r="A470" s="66"/>
      <c r="B470" s="66"/>
      <c r="L470" s="37"/>
      <c r="M470" s="37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</row>
    <row r="471" spans="1:35" ht="24.95" customHeight="1">
      <c r="A471" s="66"/>
      <c r="B471" s="66"/>
      <c r="L471" s="37"/>
      <c r="M471" s="37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</row>
    <row r="472" spans="1:35" ht="24.95" customHeight="1">
      <c r="A472" s="66"/>
      <c r="B472" s="66"/>
      <c r="L472" s="37"/>
      <c r="M472" s="37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</row>
    <row r="473" spans="1:35" ht="24.95" customHeight="1">
      <c r="A473" s="66"/>
      <c r="B473" s="66"/>
      <c r="L473" s="37"/>
      <c r="M473" s="37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</row>
    <row r="474" spans="1:35" ht="24.95" customHeight="1">
      <c r="A474" s="66"/>
      <c r="B474" s="66"/>
      <c r="L474" s="37"/>
      <c r="M474" s="37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</row>
    <row r="475" spans="1:35" ht="24.95" customHeight="1">
      <c r="A475" s="66"/>
      <c r="B475" s="66"/>
      <c r="L475" s="37"/>
      <c r="M475" s="37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</row>
    <row r="476" spans="1:35" ht="24.95" customHeight="1">
      <c r="A476" s="66"/>
      <c r="B476" s="66"/>
      <c r="L476" s="37"/>
      <c r="M476" s="37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</row>
    <row r="477" spans="1:35" ht="24.95" customHeight="1">
      <c r="A477" s="66"/>
      <c r="B477" s="66"/>
      <c r="L477" s="37"/>
      <c r="M477" s="3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</row>
    <row r="478" spans="1:35" ht="24.95" customHeight="1">
      <c r="A478" s="66"/>
      <c r="B478" s="66"/>
      <c r="L478" s="37"/>
      <c r="M478" s="37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</row>
    <row r="479" spans="1:35" ht="24.95" customHeight="1">
      <c r="A479" s="66"/>
      <c r="B479" s="66"/>
      <c r="L479" s="37"/>
      <c r="M479" s="37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</row>
    <row r="480" spans="1:35" ht="24.95" customHeight="1">
      <c r="A480" s="66"/>
      <c r="B480" s="66"/>
      <c r="L480" s="37"/>
      <c r="M480" s="37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</row>
    <row r="481" spans="1:35" ht="24.95" customHeight="1">
      <c r="A481" s="66"/>
      <c r="B481" s="66"/>
      <c r="L481" s="37"/>
      <c r="M481" s="37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</row>
    <row r="482" spans="1:35" ht="24.95" customHeight="1">
      <c r="A482" s="66"/>
      <c r="B482" s="66"/>
      <c r="L482" s="37"/>
      <c r="M482" s="37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</row>
    <row r="483" spans="1:35" ht="24.95" customHeight="1">
      <c r="A483" s="66"/>
      <c r="B483" s="66"/>
      <c r="L483" s="37"/>
      <c r="M483" s="37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</row>
    <row r="484" spans="1:35" ht="24.95" customHeight="1">
      <c r="A484" s="66"/>
      <c r="B484" s="66"/>
      <c r="L484" s="37"/>
      <c r="M484" s="37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</row>
    <row r="485" spans="1:35" ht="24.95" customHeight="1">
      <c r="A485" s="66"/>
      <c r="B485" s="66"/>
      <c r="L485" s="37"/>
      <c r="M485" s="37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</row>
    <row r="486" spans="1:35" ht="24.95" customHeight="1">
      <c r="A486" s="66"/>
      <c r="B486" s="66"/>
      <c r="L486" s="37"/>
      <c r="M486" s="37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</row>
    <row r="487" spans="1:35" ht="24.95" customHeight="1">
      <c r="A487" s="66"/>
      <c r="B487" s="66"/>
      <c r="L487" s="37"/>
      <c r="M487" s="3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</row>
    <row r="488" spans="1:35" ht="24.95" customHeight="1">
      <c r="A488" s="66"/>
      <c r="B488" s="66"/>
      <c r="L488" s="37"/>
      <c r="M488" s="37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</row>
    <row r="489" spans="1:35" ht="24.95" customHeight="1">
      <c r="A489" s="66"/>
      <c r="B489" s="66"/>
      <c r="L489" s="37"/>
      <c r="M489" s="37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</row>
    <row r="490" spans="1:35" ht="24.95" customHeight="1">
      <c r="A490" s="66"/>
      <c r="B490" s="66"/>
      <c r="L490" s="37"/>
      <c r="M490" s="37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</row>
    <row r="491" spans="1:35" ht="24.95" customHeight="1">
      <c r="A491" s="66"/>
      <c r="B491" s="66"/>
      <c r="L491" s="37"/>
      <c r="M491" s="37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</row>
    <row r="492" spans="1:35" ht="24.95" customHeight="1">
      <c r="A492" s="66"/>
      <c r="B492" s="66"/>
      <c r="L492" s="37"/>
      <c r="M492" s="37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</row>
    <row r="493" spans="1:35" ht="24.95" customHeight="1">
      <c r="A493" s="66"/>
      <c r="B493" s="66"/>
      <c r="L493" s="37"/>
      <c r="M493" s="37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</row>
    <row r="494" spans="1:35" ht="24.95" customHeight="1">
      <c r="A494" s="66"/>
      <c r="B494" s="66"/>
      <c r="L494" s="37"/>
      <c r="M494" s="37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</row>
    <row r="495" spans="1:35" ht="24.95" customHeight="1">
      <c r="A495" s="66"/>
      <c r="B495" s="66"/>
      <c r="L495" s="37"/>
      <c r="M495" s="37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</row>
    <row r="496" spans="1:35" ht="24.95" customHeight="1">
      <c r="A496" s="66"/>
      <c r="B496" s="66"/>
      <c r="L496" s="37"/>
      <c r="M496" s="37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</row>
    <row r="497" spans="1:35" ht="24.95" customHeight="1">
      <c r="A497" s="66"/>
      <c r="B497" s="66"/>
      <c r="L497" s="37"/>
      <c r="M497" s="3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</row>
    <row r="498" spans="1:35" ht="24.95" customHeight="1">
      <c r="A498" s="66"/>
      <c r="B498" s="66"/>
      <c r="L498" s="37"/>
      <c r="M498" s="37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</row>
    <row r="499" spans="1:35" ht="24.95" customHeight="1">
      <c r="A499" s="66"/>
      <c r="B499" s="66"/>
      <c r="L499" s="37"/>
      <c r="M499" s="37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</row>
    <row r="500" spans="1:35" ht="24.95" customHeight="1">
      <c r="A500" s="66"/>
      <c r="B500" s="66"/>
      <c r="L500" s="37"/>
      <c r="M500" s="37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</row>
    <row r="501" spans="1:35" ht="24.95" customHeight="1">
      <c r="A501" s="66"/>
      <c r="B501" s="66"/>
      <c r="L501" s="37"/>
      <c r="M501" s="37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</row>
    <row r="502" spans="1:35" ht="24.95" customHeight="1">
      <c r="A502" s="66"/>
      <c r="B502" s="66"/>
      <c r="L502" s="37"/>
      <c r="M502" s="37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</row>
    <row r="503" spans="1:35" ht="24.95" customHeight="1">
      <c r="A503" s="66"/>
      <c r="B503" s="66"/>
      <c r="L503" s="37"/>
      <c r="M503" s="37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</row>
    <row r="504" spans="1:35" ht="24.95" customHeight="1">
      <c r="A504" s="66"/>
      <c r="B504" s="66"/>
      <c r="L504" s="37"/>
      <c r="M504" s="37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</row>
    <row r="505" spans="1:35" ht="24.95" customHeight="1">
      <c r="A505" s="66"/>
      <c r="B505" s="66"/>
      <c r="L505" s="37"/>
      <c r="M505" s="37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</row>
    <row r="506" spans="1:35" ht="24.95" customHeight="1">
      <c r="A506" s="66"/>
      <c r="B506" s="66"/>
      <c r="L506" s="37"/>
      <c r="M506" s="37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</row>
    <row r="507" spans="1:35" ht="24.95" customHeight="1">
      <c r="A507" s="66"/>
      <c r="B507" s="66"/>
      <c r="L507" s="37"/>
      <c r="M507" s="3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</row>
    <row r="508" spans="1:35" ht="24.95" customHeight="1">
      <c r="A508" s="66"/>
      <c r="B508" s="66"/>
      <c r="L508" s="37"/>
      <c r="M508" s="37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</row>
    <row r="509" spans="1:35" ht="24.95" customHeight="1">
      <c r="A509" s="66"/>
      <c r="B509" s="66"/>
      <c r="L509" s="37"/>
      <c r="M509" s="37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</row>
    <row r="510" spans="1:35" ht="24.95" customHeight="1">
      <c r="A510" s="66"/>
      <c r="B510" s="66"/>
      <c r="L510" s="37"/>
      <c r="M510" s="37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</row>
    <row r="511" spans="1:35" ht="24.95" customHeight="1">
      <c r="A511" s="66"/>
      <c r="B511" s="66"/>
      <c r="L511" s="37"/>
      <c r="M511" s="37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</row>
    <row r="512" spans="1:35" ht="24.95" customHeight="1">
      <c r="A512" s="66"/>
      <c r="B512" s="66"/>
      <c r="L512" s="37"/>
      <c r="M512" s="37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</row>
    <row r="513" spans="1:35" ht="24.95" customHeight="1">
      <c r="A513" s="66"/>
      <c r="B513" s="66"/>
      <c r="L513" s="37"/>
      <c r="M513" s="37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</row>
    <row r="514" spans="1:35" ht="24.95" customHeight="1">
      <c r="A514" s="66"/>
      <c r="B514" s="66"/>
      <c r="L514" s="37"/>
      <c r="M514" s="37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</row>
    <row r="515" spans="1:35" ht="24.95" customHeight="1">
      <c r="A515" s="66"/>
      <c r="B515" s="66"/>
      <c r="L515" s="37"/>
      <c r="M515" s="37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</row>
    <row r="516" spans="1:35" ht="24.95" customHeight="1">
      <c r="A516" s="66"/>
      <c r="B516" s="66"/>
      <c r="L516" s="37"/>
      <c r="M516" s="37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</row>
    <row r="517" spans="1:35" ht="24.95" customHeight="1">
      <c r="A517" s="66"/>
      <c r="B517" s="66"/>
      <c r="L517" s="37"/>
      <c r="M517" s="3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</row>
    <row r="518" spans="1:35" ht="24.95" customHeight="1">
      <c r="A518" s="66"/>
      <c r="B518" s="66"/>
      <c r="L518" s="37"/>
      <c r="M518" s="37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</row>
    <row r="519" spans="1:35" ht="24.95" customHeight="1">
      <c r="A519" s="66"/>
      <c r="B519" s="66"/>
      <c r="L519" s="37"/>
      <c r="M519" s="37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</row>
    <row r="520" spans="1:35" ht="24.95" customHeight="1">
      <c r="A520" s="66"/>
      <c r="B520" s="66"/>
      <c r="L520" s="37"/>
      <c r="M520" s="37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</row>
    <row r="521" spans="1:35" ht="24.95" customHeight="1">
      <c r="A521" s="66"/>
      <c r="B521" s="66"/>
      <c r="L521" s="37"/>
      <c r="M521" s="37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</row>
    <row r="522" spans="1:35" ht="24.95" customHeight="1">
      <c r="A522" s="66"/>
      <c r="B522" s="66"/>
      <c r="L522" s="37"/>
      <c r="M522" s="37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</row>
    <row r="523" spans="1:35" ht="24.95" customHeight="1">
      <c r="A523" s="66"/>
      <c r="B523" s="66"/>
      <c r="L523" s="37"/>
      <c r="M523" s="37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</row>
    <row r="524" spans="1:35" ht="24.95" customHeight="1">
      <c r="A524" s="66"/>
      <c r="B524" s="66"/>
      <c r="L524" s="37"/>
      <c r="M524" s="37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</row>
    <row r="525" spans="1:35" ht="24.95" customHeight="1">
      <c r="A525" s="66"/>
      <c r="B525" s="66"/>
      <c r="L525" s="37"/>
      <c r="M525" s="37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</row>
    <row r="526" spans="1:35" ht="24.95" customHeight="1">
      <c r="A526" s="66"/>
      <c r="B526" s="66"/>
      <c r="L526" s="37"/>
      <c r="M526" s="37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</row>
    <row r="527" spans="1:35" ht="24.95" customHeight="1">
      <c r="A527" s="66"/>
      <c r="B527" s="66"/>
      <c r="L527" s="37"/>
      <c r="M527" s="3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</row>
    <row r="528" spans="1:35" ht="24.95" customHeight="1">
      <c r="A528" s="66"/>
      <c r="B528" s="66"/>
      <c r="L528" s="37"/>
      <c r="M528" s="37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</row>
    <row r="529" spans="1:35" ht="24.95" customHeight="1">
      <c r="A529" s="66"/>
      <c r="B529" s="66"/>
      <c r="L529" s="37"/>
      <c r="M529" s="37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</row>
    <row r="530" spans="1:35" ht="24.95" customHeight="1">
      <c r="A530" s="66"/>
      <c r="B530" s="66"/>
      <c r="L530" s="37"/>
      <c r="M530" s="37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</row>
    <row r="531" spans="1:35" ht="24.95" customHeight="1">
      <c r="A531" s="66"/>
      <c r="B531" s="66"/>
      <c r="L531" s="37"/>
      <c r="M531" s="37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</row>
    <row r="532" spans="1:35" ht="24.95" customHeight="1">
      <c r="A532" s="66"/>
      <c r="B532" s="66"/>
      <c r="L532" s="37"/>
      <c r="M532" s="37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</row>
    <row r="533" spans="1:35" ht="24.95" customHeight="1">
      <c r="A533" s="66"/>
      <c r="B533" s="66"/>
      <c r="L533" s="37"/>
      <c r="M533" s="37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</row>
    <row r="534" spans="1:35" ht="24.95" customHeight="1">
      <c r="A534" s="66"/>
      <c r="B534" s="66"/>
      <c r="L534" s="37"/>
      <c r="M534" s="37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</row>
    <row r="535" spans="1:35" ht="24.95" customHeight="1">
      <c r="A535" s="66"/>
      <c r="B535" s="66"/>
      <c r="L535" s="37"/>
      <c r="M535" s="37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</row>
    <row r="536" spans="1:35" ht="24.95" customHeight="1">
      <c r="A536" s="66"/>
      <c r="B536" s="66"/>
      <c r="L536" s="37"/>
      <c r="M536" s="37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</row>
    <row r="537" spans="1:35" ht="24.95" customHeight="1">
      <c r="A537" s="66"/>
      <c r="B537" s="66"/>
      <c r="L537" s="37"/>
      <c r="M537" s="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</row>
    <row r="538" spans="1:35" ht="24.95" customHeight="1">
      <c r="A538" s="66"/>
      <c r="B538" s="66"/>
      <c r="L538" s="37"/>
      <c r="M538" s="37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</row>
    <row r="539" spans="1:35" ht="24.95" customHeight="1">
      <c r="A539" s="66"/>
      <c r="B539" s="66"/>
      <c r="L539" s="37"/>
      <c r="M539" s="37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</row>
    <row r="540" spans="1:35" ht="24.95" customHeight="1">
      <c r="A540" s="66"/>
      <c r="B540" s="66"/>
      <c r="L540" s="37"/>
      <c r="M540" s="37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</row>
    <row r="541" spans="1:35" ht="24.95" customHeight="1">
      <c r="A541" s="66"/>
      <c r="B541" s="66"/>
      <c r="L541" s="37"/>
      <c r="M541" s="37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</row>
    <row r="542" spans="1:35" ht="24.95" customHeight="1">
      <c r="A542" s="66"/>
      <c r="B542" s="66"/>
      <c r="L542" s="37"/>
      <c r="M542" s="37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</row>
    <row r="543" spans="1:35" ht="24.95" customHeight="1">
      <c r="A543" s="66"/>
      <c r="B543" s="66"/>
      <c r="L543" s="37"/>
      <c r="M543" s="37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</row>
    <row r="544" spans="1:35" ht="24.95" customHeight="1">
      <c r="A544" s="66"/>
      <c r="B544" s="66"/>
      <c r="L544" s="37"/>
      <c r="M544" s="37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</row>
    <row r="545" spans="1:35" ht="24.95" customHeight="1">
      <c r="A545" s="66"/>
      <c r="B545" s="66"/>
      <c r="L545" s="37"/>
      <c r="M545" s="37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</row>
    <row r="546" spans="1:35" ht="24.95" customHeight="1">
      <c r="A546" s="66"/>
      <c r="B546" s="66"/>
      <c r="L546" s="37"/>
      <c r="M546" s="37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</row>
    <row r="547" spans="1:35" ht="24.95" customHeight="1">
      <c r="A547" s="66"/>
      <c r="B547" s="66"/>
      <c r="L547" s="37"/>
      <c r="M547" s="3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</row>
    <row r="548" spans="1:35" ht="24.95" customHeight="1">
      <c r="A548" s="66"/>
      <c r="B548" s="66"/>
      <c r="L548" s="37"/>
      <c r="M548" s="37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</row>
    <row r="549" spans="1:35" ht="24.95" customHeight="1">
      <c r="A549" s="66"/>
      <c r="B549" s="66"/>
      <c r="L549" s="37"/>
      <c r="M549" s="37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</row>
    <row r="550" spans="1:35" ht="24.95" customHeight="1">
      <c r="A550" s="66"/>
      <c r="B550" s="66"/>
      <c r="L550" s="37"/>
      <c r="M550" s="37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</row>
    <row r="551" spans="1:35" ht="24.95" customHeight="1">
      <c r="A551" s="66"/>
      <c r="B551" s="66"/>
      <c r="L551" s="37"/>
      <c r="M551" s="37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</row>
    <row r="552" spans="1:35" ht="24.95" customHeight="1">
      <c r="A552" s="66"/>
      <c r="B552" s="66"/>
      <c r="L552" s="37"/>
      <c r="M552" s="37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</row>
    <row r="553" spans="1:35" ht="24.95" customHeight="1">
      <c r="A553" s="66"/>
      <c r="B553" s="66"/>
      <c r="L553" s="37"/>
      <c r="M553" s="37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</row>
    <row r="554" spans="1:35" ht="24.95" customHeight="1">
      <c r="A554" s="66"/>
      <c r="B554" s="66"/>
      <c r="L554" s="37"/>
      <c r="M554" s="37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</row>
    <row r="555" spans="1:35" ht="24.95" customHeight="1">
      <c r="A555" s="66"/>
      <c r="B555" s="66"/>
      <c r="L555" s="37"/>
      <c r="M555" s="37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</row>
    <row r="556" spans="1:35" ht="24.95" customHeight="1">
      <c r="A556" s="66"/>
      <c r="B556" s="66"/>
      <c r="L556" s="37"/>
      <c r="M556" s="37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</row>
    <row r="557" spans="1:35" ht="24.95" customHeight="1">
      <c r="A557" s="66"/>
      <c r="B557" s="66"/>
      <c r="L557" s="37"/>
      <c r="M557" s="3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</row>
    <row r="558" spans="1:35" ht="24.95" customHeight="1">
      <c r="A558" s="66"/>
      <c r="B558" s="66"/>
      <c r="L558" s="37"/>
      <c r="M558" s="37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</row>
    <row r="559" spans="1:35" ht="24.95" customHeight="1">
      <c r="A559" s="66"/>
      <c r="B559" s="66"/>
      <c r="L559" s="37"/>
      <c r="M559" s="37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</row>
    <row r="560" spans="1:35" ht="24.95" customHeight="1">
      <c r="A560" s="66"/>
      <c r="B560" s="66"/>
      <c r="L560" s="37"/>
      <c r="M560" s="37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</row>
    <row r="561" spans="1:35" ht="24.95" customHeight="1">
      <c r="A561" s="66"/>
      <c r="B561" s="66"/>
      <c r="L561" s="37"/>
      <c r="M561" s="37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</row>
    <row r="562" spans="1:35" ht="24.95" customHeight="1">
      <c r="A562" s="66"/>
      <c r="B562" s="66"/>
      <c r="L562" s="37"/>
      <c r="M562" s="37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</row>
    <row r="563" spans="1:35" ht="24.95" customHeight="1">
      <c r="A563" s="66"/>
      <c r="B563" s="66"/>
      <c r="L563" s="37"/>
      <c r="M563" s="37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</row>
    <row r="564" spans="1:35" ht="24.95" customHeight="1">
      <c r="A564" s="66"/>
      <c r="B564" s="66"/>
      <c r="L564" s="37"/>
      <c r="M564" s="37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</row>
    <row r="565" spans="1:35" ht="24.95" customHeight="1">
      <c r="A565" s="66"/>
      <c r="B565" s="66"/>
      <c r="L565" s="37"/>
      <c r="M565" s="37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</row>
    <row r="566" spans="1:35" ht="24.95" customHeight="1">
      <c r="A566" s="66"/>
      <c r="B566" s="66"/>
      <c r="L566" s="37"/>
      <c r="M566" s="37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</row>
    <row r="567" spans="1:35" ht="24.95" customHeight="1">
      <c r="A567" s="66"/>
      <c r="B567" s="66"/>
      <c r="L567" s="37"/>
      <c r="M567" s="3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</row>
    <row r="568" spans="1:35" ht="24.95" customHeight="1">
      <c r="A568" s="66"/>
      <c r="B568" s="66"/>
      <c r="L568" s="37"/>
      <c r="M568" s="37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</row>
    <row r="569" spans="1:35" ht="24.95" customHeight="1">
      <c r="A569" s="66"/>
      <c r="B569" s="66"/>
      <c r="L569" s="37"/>
      <c r="M569" s="37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</row>
    <row r="570" spans="1:35" ht="24.95" customHeight="1">
      <c r="A570" s="66"/>
      <c r="B570" s="66"/>
      <c r="L570" s="37"/>
      <c r="M570" s="37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</row>
    <row r="571" spans="1:35" ht="24.95" customHeight="1">
      <c r="A571" s="66"/>
      <c r="B571" s="66"/>
      <c r="L571" s="37"/>
      <c r="M571" s="37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</row>
    <row r="572" spans="1:35" ht="24.95" customHeight="1">
      <c r="A572" s="66"/>
      <c r="B572" s="66"/>
      <c r="L572" s="37"/>
      <c r="M572" s="37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</row>
    <row r="573" spans="1:35" ht="24.95" customHeight="1">
      <c r="A573" s="66"/>
      <c r="B573" s="66"/>
      <c r="L573" s="37"/>
      <c r="M573" s="37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</row>
    <row r="574" spans="1:35" ht="24.95" customHeight="1">
      <c r="A574" s="66"/>
      <c r="B574" s="66"/>
      <c r="L574" s="37"/>
      <c r="M574" s="37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</row>
    <row r="575" spans="1:35" ht="24.95" customHeight="1">
      <c r="A575" s="66"/>
      <c r="B575" s="66"/>
      <c r="L575" s="37"/>
      <c r="M575" s="37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</row>
    <row r="576" spans="1:35" ht="24.95" customHeight="1">
      <c r="A576" s="66"/>
      <c r="B576" s="66"/>
      <c r="L576" s="37"/>
      <c r="M576" s="37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</row>
    <row r="577" spans="1:35" ht="24.95" customHeight="1">
      <c r="A577" s="66"/>
      <c r="B577" s="66"/>
      <c r="L577" s="37"/>
      <c r="M577" s="3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</row>
    <row r="578" spans="1:35" ht="24.95" customHeight="1">
      <c r="A578" s="66"/>
      <c r="B578" s="66"/>
      <c r="L578" s="37"/>
      <c r="M578" s="37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</row>
    <row r="579" spans="1:35" ht="24.95" customHeight="1">
      <c r="A579" s="66"/>
      <c r="B579" s="66"/>
      <c r="L579" s="37"/>
      <c r="M579" s="37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</row>
    <row r="580" spans="1:35" ht="24.95" customHeight="1">
      <c r="A580" s="66"/>
      <c r="B580" s="66"/>
      <c r="L580" s="37"/>
      <c r="M580" s="37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</row>
    <row r="581" spans="1:35" ht="24.95" customHeight="1">
      <c r="A581" s="66"/>
      <c r="B581" s="66"/>
      <c r="L581" s="37"/>
      <c r="M581" s="37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</row>
    <row r="582" spans="1:35" ht="24.95" customHeight="1">
      <c r="A582" s="66"/>
      <c r="B582" s="66"/>
      <c r="L582" s="37"/>
      <c r="M582" s="37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</row>
    <row r="583" spans="1:35" ht="24.95" customHeight="1">
      <c r="A583" s="66"/>
      <c r="B583" s="66"/>
      <c r="L583" s="37"/>
      <c r="M583" s="37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</row>
    <row r="584" spans="1:35" ht="24.95" customHeight="1">
      <c r="A584" s="66"/>
      <c r="B584" s="66"/>
      <c r="L584" s="37"/>
      <c r="M584" s="37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</row>
    <row r="585" spans="1:35" ht="24.95" customHeight="1">
      <c r="A585" s="66"/>
      <c r="B585" s="66"/>
      <c r="L585" s="37"/>
      <c r="M585" s="37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</row>
    <row r="586" spans="1:35" ht="24.95" customHeight="1">
      <c r="A586" s="66"/>
      <c r="B586" s="66"/>
      <c r="L586" s="37"/>
      <c r="M586" s="37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</row>
    <row r="587" spans="1:35" ht="24.95" customHeight="1">
      <c r="A587" s="66"/>
      <c r="B587" s="66"/>
      <c r="L587" s="37"/>
      <c r="M587" s="3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</row>
    <row r="588" spans="1:35" ht="24.95" customHeight="1">
      <c r="A588" s="66"/>
      <c r="B588" s="66"/>
      <c r="L588" s="37"/>
      <c r="M588" s="37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</row>
    <row r="589" spans="1:35" ht="24.95" customHeight="1">
      <c r="A589" s="66"/>
      <c r="B589" s="66"/>
      <c r="L589" s="37"/>
      <c r="M589" s="37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</row>
    <row r="590" spans="1:35" ht="24.95" customHeight="1">
      <c r="A590" s="66"/>
      <c r="B590" s="66"/>
      <c r="L590" s="37"/>
      <c r="M590" s="37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</row>
    <row r="591" spans="1:35" ht="24.95" customHeight="1">
      <c r="A591" s="66"/>
      <c r="B591" s="66"/>
      <c r="L591" s="37"/>
      <c r="M591" s="37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</row>
    <row r="592" spans="1:35" ht="24.95" customHeight="1">
      <c r="A592" s="66"/>
      <c r="B592" s="66"/>
      <c r="L592" s="37"/>
      <c r="M592" s="37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</row>
    <row r="593" spans="1:35" ht="24.95" customHeight="1">
      <c r="A593" s="66"/>
      <c r="B593" s="66"/>
      <c r="L593" s="37"/>
      <c r="M593" s="37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</row>
    <row r="594" spans="1:35" ht="24.95" customHeight="1">
      <c r="A594" s="66"/>
      <c r="B594" s="66"/>
      <c r="L594" s="37"/>
      <c r="M594" s="37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</row>
    <row r="595" spans="1:35" ht="24.95" customHeight="1">
      <c r="A595" s="66"/>
      <c r="B595" s="66"/>
      <c r="L595" s="37"/>
      <c r="M595" s="37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</row>
    <row r="596" spans="1:35" ht="24.95" customHeight="1">
      <c r="A596" s="66"/>
      <c r="B596" s="66"/>
      <c r="L596" s="37"/>
      <c r="M596" s="37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</row>
    <row r="597" spans="1:35" ht="24.95" customHeight="1">
      <c r="A597" s="66"/>
      <c r="B597" s="66"/>
      <c r="L597" s="37"/>
      <c r="M597" s="3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</row>
    <row r="598" spans="1:35" ht="24.95" customHeight="1">
      <c r="A598" s="66"/>
      <c r="B598" s="66"/>
      <c r="L598" s="37"/>
      <c r="M598" s="37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</row>
    <row r="599" spans="1:35" ht="24.95" customHeight="1">
      <c r="A599" s="66"/>
      <c r="B599" s="66"/>
      <c r="L599" s="37"/>
      <c r="M599" s="37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</row>
    <row r="600" spans="1:35" ht="24.95" customHeight="1">
      <c r="A600" s="66"/>
      <c r="B600" s="66"/>
      <c r="L600" s="37"/>
      <c r="M600" s="37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</row>
    <row r="601" spans="1:35" ht="24.95" customHeight="1">
      <c r="A601" s="66"/>
      <c r="B601" s="66"/>
      <c r="L601" s="37"/>
      <c r="M601" s="37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</row>
    <row r="602" spans="1:35" ht="24.95" customHeight="1">
      <c r="A602" s="66"/>
      <c r="B602" s="66"/>
      <c r="L602" s="37"/>
      <c r="M602" s="37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</row>
    <row r="603" spans="1:35" ht="24.95" customHeight="1">
      <c r="A603" s="66"/>
      <c r="B603" s="66"/>
      <c r="L603" s="37"/>
      <c r="M603" s="37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</row>
    <row r="604" spans="1:35" ht="24.95" customHeight="1">
      <c r="A604" s="66"/>
      <c r="B604" s="66"/>
      <c r="L604" s="37"/>
      <c r="M604" s="37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</row>
    <row r="605" spans="1:35" ht="24.95" customHeight="1">
      <c r="A605" s="66"/>
      <c r="B605" s="66"/>
      <c r="L605" s="37"/>
      <c r="M605" s="37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</row>
    <row r="606" spans="1:35" ht="24.95" customHeight="1">
      <c r="A606" s="66"/>
      <c r="B606" s="66"/>
      <c r="L606" s="37"/>
      <c r="M606" s="37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</row>
    <row r="607" spans="1:35" ht="24.95" customHeight="1">
      <c r="A607" s="66"/>
      <c r="B607" s="66"/>
      <c r="L607" s="37"/>
      <c r="M607" s="3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</row>
    <row r="608" spans="1:35" ht="24.95" customHeight="1">
      <c r="A608" s="66"/>
      <c r="B608" s="66"/>
      <c r="L608" s="37"/>
      <c r="M608" s="37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</row>
    <row r="609" spans="1:35" ht="24.95" customHeight="1">
      <c r="A609" s="66"/>
      <c r="B609" s="66"/>
      <c r="L609" s="37"/>
      <c r="M609" s="37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</row>
    <row r="610" spans="1:35" ht="24.95" customHeight="1">
      <c r="A610" s="66"/>
      <c r="B610" s="66"/>
      <c r="L610" s="37"/>
      <c r="M610" s="37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</row>
    <row r="611" spans="1:35" ht="24.95" customHeight="1">
      <c r="A611" s="66"/>
      <c r="B611" s="66"/>
      <c r="L611" s="37"/>
      <c r="M611" s="37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</row>
    <row r="612" spans="1:35" ht="24.95" customHeight="1">
      <c r="A612" s="66"/>
      <c r="B612" s="66"/>
      <c r="L612" s="37"/>
      <c r="M612" s="37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</row>
    <row r="613" spans="1:35" ht="24.95" customHeight="1">
      <c r="A613" s="66"/>
      <c r="B613" s="66"/>
      <c r="L613" s="37"/>
      <c r="M613" s="37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</row>
    <row r="614" spans="1:35" ht="24.95" customHeight="1">
      <c r="A614" s="66"/>
      <c r="B614" s="66"/>
      <c r="L614" s="37"/>
      <c r="M614" s="37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</row>
    <row r="615" spans="1:35" ht="24.95" customHeight="1">
      <c r="A615" s="66"/>
      <c r="B615" s="66"/>
      <c r="L615" s="37"/>
      <c r="M615" s="37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</row>
    <row r="616" spans="1:35" ht="24.95" customHeight="1">
      <c r="A616" s="66"/>
      <c r="B616" s="66"/>
      <c r="L616" s="37"/>
      <c r="M616" s="37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</row>
    <row r="617" spans="1:35" ht="24.95" customHeight="1">
      <c r="A617" s="66"/>
      <c r="B617" s="66"/>
      <c r="L617" s="37"/>
      <c r="M617" s="3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</row>
    <row r="618" spans="1:35" ht="24.95" customHeight="1">
      <c r="A618" s="66"/>
      <c r="B618" s="66"/>
      <c r="L618" s="37"/>
      <c r="M618" s="37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</row>
    <row r="619" spans="1:35" ht="24.95" customHeight="1">
      <c r="A619" s="66"/>
      <c r="B619" s="66"/>
      <c r="L619" s="37"/>
      <c r="M619" s="37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</row>
    <row r="620" spans="1:35" ht="24.95" customHeight="1">
      <c r="A620" s="66"/>
      <c r="B620" s="66"/>
      <c r="L620" s="37"/>
      <c r="M620" s="37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</row>
    <row r="621" spans="1:35" ht="24.95" customHeight="1">
      <c r="A621" s="66"/>
      <c r="B621" s="66"/>
      <c r="L621" s="37"/>
      <c r="M621" s="37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</row>
    <row r="622" spans="1:35" ht="24.95" customHeight="1">
      <c r="A622" s="66"/>
      <c r="B622" s="66"/>
      <c r="L622" s="37"/>
      <c r="M622" s="37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</row>
    <row r="623" spans="1:35" ht="24.95" customHeight="1">
      <c r="A623" s="66"/>
      <c r="B623" s="66"/>
      <c r="L623" s="37"/>
      <c r="M623" s="37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</row>
    <row r="624" spans="1:35" ht="24.95" customHeight="1">
      <c r="A624" s="66"/>
      <c r="B624" s="66"/>
      <c r="L624" s="37"/>
      <c r="M624" s="37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</row>
    <row r="625" spans="1:35" ht="24.95" customHeight="1">
      <c r="A625" s="66"/>
      <c r="B625" s="66"/>
      <c r="L625" s="37"/>
      <c r="M625" s="37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</row>
    <row r="626" spans="1:35" ht="24.95" customHeight="1">
      <c r="A626" s="66"/>
      <c r="B626" s="66"/>
      <c r="L626" s="37"/>
      <c r="M626" s="37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</row>
    <row r="627" spans="1:35" ht="24.95" customHeight="1">
      <c r="A627" s="66"/>
      <c r="B627" s="66"/>
      <c r="L627" s="37"/>
      <c r="M627" s="3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</row>
    <row r="628" spans="1:35" ht="24.95" customHeight="1">
      <c r="A628" s="66"/>
      <c r="B628" s="66"/>
      <c r="L628" s="37"/>
      <c r="M628" s="37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</row>
    <row r="629" spans="1:35" ht="24.95" customHeight="1">
      <c r="A629" s="66"/>
      <c r="B629" s="66"/>
      <c r="L629" s="37"/>
      <c r="M629" s="37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</row>
    <row r="630" spans="1:35" ht="24.95" customHeight="1">
      <c r="A630" s="66"/>
      <c r="B630" s="66"/>
      <c r="L630" s="37"/>
      <c r="M630" s="37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</row>
    <row r="631" spans="1:35" ht="24.95" customHeight="1">
      <c r="A631" s="66"/>
      <c r="B631" s="66"/>
      <c r="L631" s="37"/>
      <c r="M631" s="37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</row>
    <row r="632" spans="1:35" ht="24.95" customHeight="1">
      <c r="A632" s="66"/>
      <c r="B632" s="66"/>
      <c r="L632" s="37"/>
      <c r="M632" s="37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</row>
    <row r="633" spans="1:35" ht="24.95" customHeight="1">
      <c r="A633" s="66"/>
      <c r="B633" s="66"/>
      <c r="L633" s="37"/>
      <c r="M633" s="37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</row>
    <row r="634" spans="1:35" ht="24.95" customHeight="1">
      <c r="A634" s="66"/>
      <c r="B634" s="66"/>
      <c r="L634" s="37"/>
      <c r="M634" s="37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</row>
    <row r="635" spans="1:35" ht="24.95" customHeight="1">
      <c r="A635" s="66"/>
      <c r="B635" s="66"/>
      <c r="L635" s="37"/>
      <c r="M635" s="37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</row>
    <row r="636" spans="1:35" ht="24.95" customHeight="1">
      <c r="A636" s="66"/>
      <c r="B636" s="66"/>
      <c r="L636" s="37"/>
      <c r="M636" s="37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</row>
    <row r="637" spans="1:35" ht="24.95" customHeight="1">
      <c r="A637" s="66"/>
      <c r="B637" s="66"/>
      <c r="L637" s="37"/>
      <c r="M637" s="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</row>
    <row r="638" spans="1:35" ht="24.95" customHeight="1">
      <c r="A638" s="66"/>
      <c r="B638" s="66"/>
      <c r="L638" s="37"/>
      <c r="M638" s="37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</row>
    <row r="639" spans="1:35" ht="24.95" customHeight="1">
      <c r="A639" s="66"/>
      <c r="B639" s="66"/>
      <c r="L639" s="37"/>
      <c r="M639" s="37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</row>
    <row r="640" spans="1:35" ht="24.95" customHeight="1">
      <c r="A640" s="66"/>
      <c r="B640" s="66"/>
      <c r="L640" s="37"/>
      <c r="M640" s="37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</row>
    <row r="641" spans="1:35" ht="24.95" customHeight="1">
      <c r="A641" s="66"/>
      <c r="B641" s="66"/>
      <c r="L641" s="37"/>
      <c r="M641" s="37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</row>
    <row r="642" spans="1:35" ht="24.95" customHeight="1">
      <c r="A642" s="66"/>
      <c r="B642" s="66"/>
      <c r="L642" s="37"/>
      <c r="M642" s="37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</row>
    <row r="643" spans="1:35" ht="24.95" customHeight="1">
      <c r="A643" s="66"/>
      <c r="B643" s="66"/>
      <c r="L643" s="37"/>
      <c r="M643" s="37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</row>
    <row r="644" spans="1:35" ht="24.95" customHeight="1">
      <c r="A644" s="66"/>
      <c r="B644" s="66"/>
      <c r="L644" s="37"/>
      <c r="M644" s="37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</row>
    <row r="645" spans="1:35" ht="24.95" customHeight="1">
      <c r="A645" s="66"/>
      <c r="B645" s="66"/>
      <c r="L645" s="37"/>
      <c r="M645" s="37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</row>
    <row r="646" spans="1:35" ht="24.95" customHeight="1">
      <c r="A646" s="66"/>
      <c r="B646" s="66"/>
      <c r="L646" s="37"/>
      <c r="M646" s="37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</row>
    <row r="647" spans="1:35" ht="24.95" customHeight="1">
      <c r="A647" s="66"/>
      <c r="B647" s="66"/>
      <c r="L647" s="37"/>
      <c r="M647" s="3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</row>
    <row r="648" spans="1:35" ht="24.95" customHeight="1">
      <c r="A648" s="66"/>
      <c r="B648" s="66"/>
      <c r="L648" s="37"/>
      <c r="M648" s="37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</row>
    <row r="649" spans="1:35" ht="24.95" customHeight="1">
      <c r="A649" s="66"/>
      <c r="B649" s="66"/>
      <c r="L649" s="37"/>
      <c r="M649" s="37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</row>
    <row r="650" spans="1:35" ht="24.95" customHeight="1">
      <c r="A650" s="66"/>
      <c r="B650" s="66"/>
      <c r="L650" s="37"/>
      <c r="M650" s="37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</row>
    <row r="651" spans="1:35" ht="24.95" customHeight="1">
      <c r="A651" s="66"/>
      <c r="B651" s="66"/>
      <c r="L651" s="37"/>
      <c r="M651" s="37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</row>
    <row r="652" spans="1:35" ht="24.95" customHeight="1">
      <c r="A652" s="66"/>
      <c r="B652" s="66"/>
      <c r="L652" s="37"/>
      <c r="M652" s="37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</row>
    <row r="653" spans="1:35" ht="24.95" customHeight="1">
      <c r="A653" s="66"/>
      <c r="B653" s="66"/>
      <c r="L653" s="37"/>
      <c r="M653" s="37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</row>
    <row r="654" spans="1:35" ht="24.95" customHeight="1">
      <c r="A654" s="66"/>
      <c r="B654" s="66"/>
      <c r="L654" s="37"/>
      <c r="M654" s="37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</row>
    <row r="655" spans="1:35" ht="24.95" customHeight="1">
      <c r="A655" s="66"/>
      <c r="B655" s="66"/>
      <c r="L655" s="37"/>
      <c r="M655" s="37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</row>
    <row r="656" spans="1:35" ht="24.95" customHeight="1">
      <c r="A656" s="66"/>
      <c r="B656" s="66"/>
      <c r="L656" s="37"/>
      <c r="M656" s="37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</row>
    <row r="657" spans="1:35" ht="24.95" customHeight="1">
      <c r="A657" s="66"/>
      <c r="B657" s="66"/>
      <c r="L657" s="37"/>
      <c r="M657" s="3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</row>
    <row r="658" spans="1:35" ht="24.95" customHeight="1">
      <c r="A658" s="66"/>
      <c r="B658" s="66"/>
      <c r="L658" s="37"/>
      <c r="M658" s="37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</row>
    <row r="659" spans="1:35" ht="24.95" customHeight="1">
      <c r="A659" s="66"/>
      <c r="B659" s="66"/>
      <c r="L659" s="37"/>
      <c r="M659" s="37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</row>
    <row r="660" spans="1:35" ht="24.95" customHeight="1">
      <c r="A660" s="66"/>
      <c r="B660" s="66"/>
      <c r="L660" s="37"/>
      <c r="M660" s="37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</row>
    <row r="661" spans="1:35" ht="24.95" customHeight="1">
      <c r="A661" s="66"/>
      <c r="B661" s="66"/>
      <c r="L661" s="37"/>
      <c r="M661" s="37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</row>
    <row r="662" spans="1:35" ht="24.95" customHeight="1">
      <c r="A662" s="66"/>
      <c r="B662" s="66"/>
      <c r="L662" s="37"/>
      <c r="M662" s="37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</row>
    <row r="663" spans="1:35" ht="24.95" customHeight="1">
      <c r="A663" s="66"/>
      <c r="B663" s="66"/>
      <c r="L663" s="37"/>
      <c r="M663" s="37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</row>
    <row r="664" spans="1:35" ht="24.95" customHeight="1">
      <c r="A664" s="66"/>
      <c r="B664" s="66"/>
      <c r="L664" s="37"/>
      <c r="M664" s="37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</row>
    <row r="665" spans="1:35" ht="24.95" customHeight="1">
      <c r="A665" s="66"/>
      <c r="B665" s="66"/>
      <c r="L665" s="37"/>
      <c r="M665" s="37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</row>
    <row r="666" spans="1:35" ht="24.95" customHeight="1">
      <c r="A666" s="66"/>
      <c r="B666" s="66"/>
      <c r="L666" s="37"/>
      <c r="M666" s="37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</row>
    <row r="667" spans="1:35" ht="24.95" customHeight="1">
      <c r="A667" s="66"/>
      <c r="B667" s="66"/>
      <c r="L667" s="37"/>
      <c r="M667" s="3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</row>
    <row r="668" spans="1:35" ht="24.95" customHeight="1">
      <c r="A668" s="66"/>
      <c r="B668" s="66"/>
      <c r="L668" s="37"/>
      <c r="M668" s="37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</row>
    <row r="669" spans="1:35" ht="24.95" customHeight="1">
      <c r="A669" s="66"/>
      <c r="B669" s="66"/>
      <c r="L669" s="37"/>
      <c r="M669" s="37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</row>
    <row r="670" spans="1:35" ht="24.95" customHeight="1">
      <c r="A670" s="66"/>
      <c r="B670" s="66"/>
      <c r="L670" s="37"/>
      <c r="M670" s="37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</row>
    <row r="671" spans="1:35" ht="24.95" customHeight="1">
      <c r="A671" s="66"/>
      <c r="B671" s="66"/>
      <c r="L671" s="37"/>
      <c r="M671" s="37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</row>
    <row r="672" spans="1:35" ht="24.95" customHeight="1">
      <c r="A672" s="66"/>
      <c r="B672" s="66"/>
      <c r="L672" s="37"/>
      <c r="M672" s="37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</row>
    <row r="673" spans="1:35" ht="24.95" customHeight="1">
      <c r="A673" s="66"/>
      <c r="B673" s="66"/>
      <c r="L673" s="37"/>
      <c r="M673" s="37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</row>
    <row r="674" spans="1:35" ht="24.95" customHeight="1">
      <c r="A674" s="66"/>
      <c r="B674" s="66"/>
      <c r="L674" s="37"/>
      <c r="M674" s="37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</row>
    <row r="675" spans="1:35" ht="24.95" customHeight="1">
      <c r="A675" s="66"/>
      <c r="B675" s="66"/>
      <c r="L675" s="37"/>
      <c r="M675" s="37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</row>
    <row r="676" spans="1:35" ht="24.95" customHeight="1">
      <c r="A676" s="66"/>
      <c r="B676" s="66"/>
      <c r="L676" s="37"/>
      <c r="M676" s="37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</row>
    <row r="677" spans="1:35" ht="24.95" customHeight="1">
      <c r="A677" s="66"/>
      <c r="B677" s="66"/>
      <c r="L677" s="37"/>
      <c r="M677" s="3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</row>
    <row r="678" spans="1:35" ht="24.95" customHeight="1">
      <c r="A678" s="66"/>
      <c r="B678" s="66"/>
      <c r="L678" s="37"/>
      <c r="M678" s="37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</row>
    <row r="679" spans="1:35" ht="24.95" customHeight="1">
      <c r="A679" s="66"/>
      <c r="B679" s="66"/>
      <c r="L679" s="37"/>
      <c r="M679" s="37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</row>
    <row r="680" spans="1:35" ht="24.95" customHeight="1">
      <c r="A680" s="66"/>
      <c r="B680" s="66"/>
      <c r="L680" s="37"/>
      <c r="M680" s="37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</row>
    <row r="681" spans="1:35" ht="24.95" customHeight="1">
      <c r="A681" s="66"/>
      <c r="B681" s="66"/>
      <c r="L681" s="37"/>
      <c r="M681" s="37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</row>
    <row r="682" spans="1:35" ht="24.95" customHeight="1">
      <c r="A682" s="66"/>
      <c r="B682" s="66"/>
      <c r="L682" s="37"/>
      <c r="M682" s="37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</row>
    <row r="683" spans="1:35" ht="24.95" customHeight="1">
      <c r="A683" s="66"/>
      <c r="B683" s="66"/>
      <c r="L683" s="37"/>
      <c r="M683" s="37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</row>
    <row r="684" spans="1:35" ht="24.95" customHeight="1">
      <c r="A684" s="66"/>
      <c r="B684" s="66"/>
      <c r="L684" s="37"/>
      <c r="M684" s="37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</row>
    <row r="685" spans="1:35" ht="24.95" customHeight="1">
      <c r="A685" s="66"/>
      <c r="B685" s="66"/>
      <c r="L685" s="37"/>
      <c r="M685" s="37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</row>
    <row r="686" spans="1:35" ht="24.95" customHeight="1">
      <c r="A686" s="66"/>
      <c r="B686" s="66"/>
      <c r="L686" s="37"/>
      <c r="M686" s="37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</row>
    <row r="687" spans="1:35" ht="24.95" customHeight="1">
      <c r="A687" s="66"/>
      <c r="B687" s="66"/>
      <c r="L687" s="37"/>
      <c r="M687" s="3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</row>
    <row r="688" spans="1:35" ht="24.95" customHeight="1">
      <c r="A688" s="66"/>
      <c r="B688" s="66"/>
      <c r="L688" s="37"/>
      <c r="M688" s="37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</row>
    <row r="689" spans="1:35" ht="24.95" customHeight="1">
      <c r="A689" s="66"/>
      <c r="B689" s="66"/>
      <c r="L689" s="37"/>
      <c r="M689" s="37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</row>
    <row r="690" spans="1:35" ht="24.95" customHeight="1">
      <c r="A690" s="66"/>
      <c r="B690" s="66"/>
      <c r="L690" s="37"/>
      <c r="M690" s="37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</row>
    <row r="691" spans="1:35" ht="24.95" customHeight="1">
      <c r="A691" s="66"/>
      <c r="B691" s="66"/>
      <c r="L691" s="37"/>
      <c r="M691" s="37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</row>
    <row r="692" spans="1:35" ht="24.95" customHeight="1">
      <c r="A692" s="66"/>
      <c r="B692" s="66"/>
      <c r="L692" s="37"/>
      <c r="M692" s="37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</row>
    <row r="693" spans="1:35" ht="24.95" customHeight="1">
      <c r="A693" s="66"/>
      <c r="B693" s="66"/>
      <c r="L693" s="37"/>
      <c r="M693" s="37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</row>
    <row r="694" spans="1:35" ht="24.95" customHeight="1">
      <c r="A694" s="66"/>
      <c r="B694" s="66"/>
      <c r="L694" s="37"/>
      <c r="M694" s="37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</row>
    <row r="695" spans="1:35" ht="24.95" customHeight="1">
      <c r="A695" s="66"/>
      <c r="B695" s="66"/>
      <c r="L695" s="37"/>
      <c r="M695" s="37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</row>
    <row r="696" spans="1:35" ht="24.95" customHeight="1">
      <c r="A696" s="66"/>
      <c r="B696" s="66"/>
      <c r="L696" s="37"/>
      <c r="M696" s="37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</row>
    <row r="697" spans="1:35" ht="24.95" customHeight="1">
      <c r="A697" s="66"/>
      <c r="B697" s="66"/>
      <c r="L697" s="37"/>
      <c r="M697" s="3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</row>
    <row r="698" spans="1:35" ht="24.95" customHeight="1">
      <c r="A698" s="66"/>
      <c r="B698" s="66"/>
      <c r="L698" s="37"/>
      <c r="M698" s="37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</row>
    <row r="699" spans="1:35" ht="24.95" customHeight="1">
      <c r="A699" s="66"/>
      <c r="B699" s="66"/>
      <c r="L699" s="37"/>
      <c r="M699" s="37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</row>
    <row r="700" spans="1:35" ht="24.95" customHeight="1">
      <c r="A700" s="66"/>
      <c r="B700" s="66"/>
      <c r="L700" s="37"/>
      <c r="M700" s="37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</row>
    <row r="701" spans="1:35" ht="24.95" customHeight="1">
      <c r="A701" s="66"/>
      <c r="B701" s="66"/>
      <c r="L701" s="37"/>
      <c r="M701" s="37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</row>
    <row r="702" spans="1:35" ht="24.95" customHeight="1">
      <c r="A702" s="66"/>
      <c r="B702" s="66"/>
      <c r="L702" s="37"/>
      <c r="M702" s="37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</row>
    <row r="703" spans="1:35" ht="24.95" customHeight="1">
      <c r="A703" s="66"/>
      <c r="B703" s="66"/>
      <c r="L703" s="37"/>
      <c r="M703" s="37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</row>
    <row r="704" spans="1:35" ht="24.95" customHeight="1">
      <c r="A704" s="66"/>
      <c r="B704" s="66"/>
      <c r="L704" s="37"/>
      <c r="M704" s="37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</row>
    <row r="705" spans="1:35" ht="24.95" customHeight="1">
      <c r="A705" s="66"/>
      <c r="B705" s="66"/>
      <c r="L705" s="37"/>
      <c r="M705" s="37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</row>
    <row r="706" spans="1:35" ht="24.95" customHeight="1">
      <c r="A706" s="66"/>
      <c r="B706" s="66"/>
      <c r="L706" s="37"/>
      <c r="M706" s="37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</row>
    <row r="707" spans="1:35" ht="24.95" customHeight="1">
      <c r="A707" s="66"/>
      <c r="B707" s="66"/>
      <c r="L707" s="37"/>
      <c r="M707" s="3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</row>
    <row r="708" spans="1:35" ht="24.95" customHeight="1">
      <c r="A708" s="66"/>
      <c r="B708" s="66"/>
      <c r="L708" s="37"/>
      <c r="M708" s="37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</row>
    <row r="709" spans="1:35" ht="24.95" customHeight="1">
      <c r="A709" s="66"/>
      <c r="B709" s="66"/>
      <c r="L709" s="37"/>
      <c r="M709" s="37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</row>
    <row r="710" spans="1:35" ht="24.95" customHeight="1">
      <c r="A710" s="66"/>
      <c r="B710" s="66"/>
      <c r="L710" s="37"/>
      <c r="M710" s="37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</row>
    <row r="711" spans="1:35" ht="24.95" customHeight="1">
      <c r="A711" s="66"/>
      <c r="B711" s="66"/>
      <c r="L711" s="37"/>
      <c r="M711" s="37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</row>
    <row r="712" spans="1:35" ht="24.95" customHeight="1">
      <c r="A712" s="66"/>
      <c r="B712" s="66"/>
      <c r="L712" s="37"/>
      <c r="M712" s="37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</row>
    <row r="713" spans="1:35" ht="24.95" customHeight="1">
      <c r="A713" s="66"/>
      <c r="B713" s="66"/>
      <c r="L713" s="37"/>
      <c r="M713" s="37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</row>
    <row r="714" spans="1:35" ht="24.95" customHeight="1">
      <c r="A714" s="66"/>
      <c r="B714" s="66"/>
      <c r="L714" s="37"/>
      <c r="M714" s="37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</row>
    <row r="715" spans="1:35" ht="24.95" customHeight="1">
      <c r="A715" s="66"/>
      <c r="B715" s="66"/>
      <c r="L715" s="37"/>
      <c r="M715" s="37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</row>
    <row r="716" spans="1:35" ht="24.95" customHeight="1">
      <c r="A716" s="66"/>
      <c r="B716" s="66"/>
      <c r="L716" s="37"/>
      <c r="M716" s="37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</row>
    <row r="717" spans="1:35" ht="24.95" customHeight="1">
      <c r="A717" s="66"/>
      <c r="B717" s="66"/>
      <c r="L717" s="37"/>
      <c r="M717" s="3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</row>
    <row r="718" spans="1:35" ht="24.95" customHeight="1">
      <c r="A718" s="66"/>
      <c r="B718" s="66"/>
      <c r="L718" s="37"/>
      <c r="M718" s="37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</row>
    <row r="719" spans="1:35" ht="24.95" customHeight="1">
      <c r="A719" s="66"/>
      <c r="B719" s="66"/>
      <c r="L719" s="37"/>
      <c r="M719" s="37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</row>
    <row r="720" spans="1:35" ht="24.95" customHeight="1">
      <c r="A720" s="66"/>
      <c r="B720" s="66"/>
      <c r="L720" s="37"/>
      <c r="M720" s="37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</row>
    <row r="721" spans="1:35" ht="24.95" customHeight="1">
      <c r="A721" s="66"/>
      <c r="B721" s="66"/>
      <c r="L721" s="37"/>
      <c r="M721" s="37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</row>
    <row r="722" spans="1:35" ht="24.95" customHeight="1">
      <c r="A722" s="66"/>
      <c r="B722" s="66"/>
      <c r="L722" s="37"/>
      <c r="M722" s="37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</row>
    <row r="723" spans="1:35" ht="24.95" customHeight="1">
      <c r="A723" s="66"/>
      <c r="B723" s="66"/>
      <c r="L723" s="37"/>
      <c r="M723" s="37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</row>
    <row r="724" spans="1:35" ht="24.95" customHeight="1">
      <c r="A724" s="66"/>
      <c r="B724" s="66"/>
      <c r="L724" s="37"/>
      <c r="M724" s="37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</row>
    <row r="725" spans="1:35" ht="24.95" customHeight="1">
      <c r="A725" s="66"/>
      <c r="B725" s="66"/>
      <c r="L725" s="37"/>
      <c r="M725" s="37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</row>
    <row r="726" spans="1:35" ht="24.95" customHeight="1">
      <c r="A726" s="66"/>
      <c r="B726" s="66"/>
      <c r="L726" s="37"/>
      <c r="M726" s="37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</row>
    <row r="727" spans="1:35" ht="24.95" customHeight="1">
      <c r="A727" s="66"/>
      <c r="B727" s="66"/>
      <c r="L727" s="37"/>
      <c r="M727" s="3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</row>
    <row r="728" spans="1:35" ht="24.95" customHeight="1">
      <c r="A728" s="66"/>
      <c r="B728" s="66"/>
      <c r="L728" s="37"/>
      <c r="M728" s="37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</row>
    <row r="729" spans="1:35" ht="24.95" customHeight="1">
      <c r="A729" s="66"/>
      <c r="B729" s="66"/>
      <c r="L729" s="37"/>
      <c r="M729" s="37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</row>
    <row r="730" spans="1:35" ht="24.95" customHeight="1">
      <c r="A730" s="66"/>
      <c r="B730" s="66"/>
      <c r="L730" s="37"/>
      <c r="M730" s="37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</row>
    <row r="731" spans="1:35" ht="24.95" customHeight="1">
      <c r="A731" s="66"/>
      <c r="B731" s="66"/>
      <c r="L731" s="37"/>
      <c r="M731" s="37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</row>
    <row r="732" spans="1:35" ht="24.95" customHeight="1">
      <c r="A732" s="66"/>
      <c r="B732" s="66"/>
      <c r="L732" s="37"/>
      <c r="M732" s="37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</row>
    <row r="733" spans="1:35" ht="24.95" customHeight="1">
      <c r="A733" s="66"/>
      <c r="B733" s="66"/>
      <c r="L733" s="37"/>
      <c r="M733" s="37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</row>
    <row r="734" spans="1:35" ht="24.95" customHeight="1">
      <c r="A734" s="66"/>
      <c r="B734" s="66"/>
      <c r="L734" s="37"/>
      <c r="M734" s="37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</row>
    <row r="735" spans="1:35" ht="24.95" customHeight="1">
      <c r="A735" s="66"/>
      <c r="B735" s="66"/>
      <c r="L735" s="37"/>
      <c r="M735" s="37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</row>
    <row r="736" spans="1:35" ht="24.95" customHeight="1">
      <c r="A736" s="66"/>
      <c r="B736" s="66"/>
      <c r="L736" s="37"/>
      <c r="M736" s="37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</row>
    <row r="737" spans="1:35" ht="24.95" customHeight="1">
      <c r="A737" s="66"/>
      <c r="B737" s="66"/>
      <c r="L737" s="37"/>
      <c r="M737" s="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</row>
    <row r="738" spans="1:35" ht="24.95" customHeight="1">
      <c r="A738" s="66"/>
      <c r="B738" s="66"/>
      <c r="L738" s="37"/>
      <c r="M738" s="37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</row>
    <row r="739" spans="1:35" ht="24.95" customHeight="1">
      <c r="A739" s="66"/>
      <c r="B739" s="66"/>
      <c r="L739" s="37"/>
      <c r="M739" s="37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</row>
    <row r="740" spans="1:35" ht="24.95" customHeight="1">
      <c r="A740" s="66"/>
      <c r="B740" s="66"/>
      <c r="L740" s="37"/>
      <c r="M740" s="37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</row>
    <row r="741" spans="1:35" ht="24.95" customHeight="1">
      <c r="A741" s="66"/>
      <c r="B741" s="66"/>
      <c r="L741" s="37"/>
      <c r="M741" s="37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</row>
    <row r="742" spans="1:35" ht="24.95" customHeight="1">
      <c r="A742" s="66"/>
      <c r="B742" s="66"/>
      <c r="L742" s="37"/>
      <c r="M742" s="37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</row>
    <row r="743" spans="1:35" ht="24.95" customHeight="1">
      <c r="A743" s="66"/>
      <c r="B743" s="66"/>
      <c r="L743" s="37"/>
      <c r="M743" s="37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</row>
    <row r="744" spans="1:35" ht="24.95" customHeight="1">
      <c r="A744" s="66"/>
      <c r="B744" s="66"/>
      <c r="L744" s="37"/>
      <c r="M744" s="37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</row>
    <row r="745" spans="1:35" ht="24.95" customHeight="1">
      <c r="A745" s="66"/>
      <c r="B745" s="66"/>
      <c r="L745" s="37"/>
      <c r="M745" s="37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</row>
    <row r="746" spans="1:35" ht="24.95" customHeight="1">
      <c r="A746" s="66"/>
      <c r="B746" s="66"/>
      <c r="L746" s="37"/>
      <c r="M746" s="37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</row>
    <row r="747" spans="1:35" ht="24.95" customHeight="1">
      <c r="A747" s="66"/>
      <c r="B747" s="66"/>
      <c r="L747" s="37"/>
      <c r="M747" s="3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</row>
    <row r="748" spans="1:35" ht="24.95" customHeight="1">
      <c r="A748" s="66"/>
      <c r="B748" s="66"/>
      <c r="L748" s="37"/>
      <c r="M748" s="37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</row>
    <row r="749" spans="1:35" ht="24.95" customHeight="1">
      <c r="A749" s="66"/>
      <c r="B749" s="66"/>
      <c r="L749" s="37"/>
      <c r="M749" s="37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</row>
    <row r="750" spans="1:35" ht="24.95" customHeight="1">
      <c r="A750" s="66"/>
      <c r="B750" s="66"/>
      <c r="L750" s="37"/>
      <c r="M750" s="37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</row>
    <row r="751" spans="1:35" ht="24.95" customHeight="1">
      <c r="A751" s="66"/>
      <c r="B751" s="66"/>
      <c r="L751" s="37"/>
      <c r="M751" s="37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</row>
    <row r="752" spans="1:35" ht="24.95" customHeight="1">
      <c r="A752" s="66"/>
      <c r="B752" s="66"/>
      <c r="L752" s="37"/>
      <c r="M752" s="37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</row>
    <row r="753" spans="1:35" ht="24.95" customHeight="1">
      <c r="A753" s="66"/>
      <c r="B753" s="66"/>
      <c r="L753" s="37"/>
      <c r="M753" s="37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</row>
    <row r="754" spans="1:35" ht="24.95" customHeight="1">
      <c r="A754" s="66"/>
      <c r="B754" s="66"/>
      <c r="L754" s="37"/>
      <c r="M754" s="37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</row>
    <row r="755" spans="1:35" ht="24.95" customHeight="1">
      <c r="A755" s="66"/>
      <c r="B755" s="66"/>
      <c r="L755" s="37"/>
      <c r="M755" s="37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</row>
    <row r="756" spans="1:35" ht="24.95" customHeight="1">
      <c r="A756" s="66"/>
      <c r="B756" s="66"/>
      <c r="L756" s="37"/>
      <c r="M756" s="37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</row>
    <row r="757" spans="1:35" ht="24.95" customHeight="1">
      <c r="A757" s="66"/>
      <c r="B757" s="66"/>
      <c r="L757" s="37"/>
      <c r="M757" s="3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</row>
    <row r="758" spans="1:35" ht="24.95" customHeight="1">
      <c r="A758" s="66"/>
      <c r="B758" s="66"/>
      <c r="L758" s="37"/>
      <c r="M758" s="37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</row>
    <row r="759" spans="1:35" ht="24.95" customHeight="1">
      <c r="A759" s="66"/>
      <c r="B759" s="66"/>
      <c r="L759" s="37"/>
      <c r="M759" s="37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</row>
    <row r="760" spans="1:35" ht="24.95" customHeight="1">
      <c r="A760" s="66"/>
      <c r="B760" s="66"/>
      <c r="L760" s="37"/>
      <c r="M760" s="37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</row>
    <row r="761" spans="1:35" ht="24.95" customHeight="1">
      <c r="A761" s="66"/>
      <c r="B761" s="66"/>
      <c r="L761" s="37"/>
      <c r="M761" s="37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</row>
    <row r="762" spans="1:35" ht="24.95" customHeight="1">
      <c r="A762" s="66"/>
      <c r="B762" s="66"/>
      <c r="L762" s="37"/>
      <c r="M762" s="37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</row>
    <row r="763" spans="1:35" ht="24.95" customHeight="1">
      <c r="A763" s="66"/>
      <c r="B763" s="66"/>
      <c r="L763" s="37"/>
      <c r="M763" s="37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</row>
    <row r="764" spans="1:35" ht="24.95" customHeight="1">
      <c r="A764" s="66"/>
      <c r="B764" s="66"/>
      <c r="L764" s="37"/>
      <c r="M764" s="37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</row>
    <row r="765" spans="1:35" ht="24.95" customHeight="1">
      <c r="A765" s="66"/>
      <c r="B765" s="66"/>
      <c r="L765" s="37"/>
      <c r="M765" s="37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</row>
    <row r="766" spans="1:35" ht="24.95" customHeight="1">
      <c r="A766" s="66"/>
      <c r="B766" s="66"/>
      <c r="L766" s="37"/>
      <c r="M766" s="37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</row>
    <row r="767" spans="1:35" ht="24.95" customHeight="1">
      <c r="A767" s="66"/>
      <c r="B767" s="66"/>
      <c r="L767" s="37"/>
      <c r="M767" s="3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</row>
    <row r="768" spans="1:35" ht="24.95" customHeight="1">
      <c r="A768" s="66"/>
      <c r="B768" s="66"/>
      <c r="L768" s="37"/>
      <c r="M768" s="37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</row>
    <row r="769" spans="1:35" ht="24.95" customHeight="1">
      <c r="A769" s="66"/>
      <c r="B769" s="66"/>
      <c r="L769" s="37"/>
      <c r="M769" s="37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</row>
    <row r="770" spans="1:35" ht="24.95" customHeight="1">
      <c r="A770" s="66"/>
      <c r="B770" s="66"/>
      <c r="L770" s="37"/>
      <c r="M770" s="37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</row>
    <row r="771" spans="1:35" ht="24.95" customHeight="1">
      <c r="A771" s="66"/>
      <c r="B771" s="66"/>
      <c r="L771" s="37"/>
      <c r="M771" s="37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</row>
    <row r="772" spans="1:35" ht="24.95" customHeight="1">
      <c r="A772" s="66"/>
      <c r="B772" s="66"/>
      <c r="L772" s="37"/>
      <c r="M772" s="37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</row>
    <row r="773" spans="1:35" ht="24.95" customHeight="1">
      <c r="A773" s="66"/>
      <c r="B773" s="66"/>
      <c r="L773" s="37"/>
      <c r="M773" s="37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</row>
    <row r="774" spans="1:35" ht="24.95" customHeight="1">
      <c r="A774" s="66"/>
      <c r="B774" s="66"/>
      <c r="L774" s="37"/>
      <c r="M774" s="37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</row>
    <row r="775" spans="1:35" ht="24.95" customHeight="1">
      <c r="A775" s="66"/>
      <c r="B775" s="66"/>
      <c r="L775" s="37"/>
      <c r="M775" s="37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</row>
    <row r="776" spans="1:35" ht="24.95" customHeight="1">
      <c r="A776" s="66"/>
      <c r="B776" s="66"/>
      <c r="L776" s="37"/>
      <c r="M776" s="37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</row>
    <row r="777" spans="1:35" ht="24.95" customHeight="1">
      <c r="A777" s="66"/>
      <c r="B777" s="66"/>
      <c r="L777" s="37"/>
      <c r="M777" s="3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</row>
    <row r="778" spans="1:35" ht="24.95" customHeight="1">
      <c r="A778" s="66"/>
      <c r="B778" s="66"/>
      <c r="L778" s="37"/>
      <c r="M778" s="37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</row>
    <row r="779" spans="1:35" ht="24.95" customHeight="1">
      <c r="A779" s="66"/>
      <c r="B779" s="66"/>
      <c r="L779" s="37"/>
      <c r="M779" s="37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</row>
    <row r="780" spans="1:35" ht="24.95" customHeight="1">
      <c r="A780" s="66"/>
      <c r="B780" s="66"/>
      <c r="L780" s="37"/>
      <c r="M780" s="37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</row>
    <row r="781" spans="1:35" ht="24.95" customHeight="1">
      <c r="A781" s="66"/>
      <c r="B781" s="66"/>
      <c r="L781" s="37"/>
      <c r="M781" s="37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</row>
    <row r="782" spans="1:35" ht="24.95" customHeight="1">
      <c r="A782" s="66"/>
      <c r="B782" s="66"/>
      <c r="L782" s="37"/>
      <c r="M782" s="37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</row>
    <row r="783" spans="1:35" ht="24.95" customHeight="1">
      <c r="A783" s="66"/>
      <c r="B783" s="66"/>
      <c r="L783" s="37"/>
      <c r="M783" s="37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</row>
    <row r="784" spans="1:35" ht="24.95" customHeight="1">
      <c r="A784" s="66"/>
      <c r="B784" s="66"/>
      <c r="L784" s="37"/>
      <c r="M784" s="37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</row>
    <row r="785" spans="1:35" ht="24.95" customHeight="1">
      <c r="A785" s="66"/>
      <c r="B785" s="66"/>
      <c r="L785" s="37"/>
      <c r="M785" s="37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</row>
    <row r="786" spans="1:35" ht="24.95" customHeight="1">
      <c r="A786" s="66"/>
      <c r="B786" s="66"/>
      <c r="L786" s="37"/>
      <c r="M786" s="37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</row>
    <row r="787" spans="1:35" ht="24.95" customHeight="1">
      <c r="A787" s="66"/>
      <c r="B787" s="66"/>
      <c r="L787" s="37"/>
      <c r="M787" s="3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</row>
    <row r="788" spans="1:35" ht="24.95" customHeight="1">
      <c r="A788" s="66"/>
      <c r="B788" s="66"/>
      <c r="L788" s="37"/>
      <c r="M788" s="37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</row>
    <row r="789" spans="1:35" ht="24.95" customHeight="1">
      <c r="A789" s="66"/>
      <c r="B789" s="66"/>
      <c r="L789" s="37"/>
      <c r="M789" s="37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</row>
    <row r="790" spans="1:35" ht="24.95" customHeight="1">
      <c r="A790" s="66"/>
      <c r="B790" s="66"/>
      <c r="L790" s="37"/>
      <c r="M790" s="37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</row>
    <row r="791" spans="1:35" ht="24.95" customHeight="1">
      <c r="A791" s="66"/>
      <c r="B791" s="66"/>
      <c r="L791" s="37"/>
      <c r="M791" s="37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</row>
    <row r="792" spans="1:35" ht="24.95" customHeight="1">
      <c r="A792" s="66"/>
      <c r="B792" s="66"/>
      <c r="L792" s="37"/>
      <c r="M792" s="37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</row>
    <row r="793" spans="1:35" ht="24.95" customHeight="1">
      <c r="A793" s="66"/>
      <c r="B793" s="66"/>
      <c r="L793" s="37"/>
      <c r="M793" s="37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</row>
    <row r="794" spans="1:35" ht="24.95" customHeight="1">
      <c r="A794" s="66"/>
      <c r="B794" s="66"/>
      <c r="L794" s="37"/>
      <c r="M794" s="37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</row>
    <row r="795" spans="1:35" ht="24.95" customHeight="1">
      <c r="A795" s="66"/>
      <c r="B795" s="66"/>
      <c r="L795" s="37"/>
      <c r="M795" s="37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</row>
    <row r="796" spans="1:35" ht="24.95" customHeight="1">
      <c r="A796" s="66"/>
      <c r="B796" s="66"/>
      <c r="L796" s="37"/>
      <c r="M796" s="37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</row>
    <row r="797" spans="1:35" ht="24.95" customHeight="1">
      <c r="A797" s="66"/>
      <c r="B797" s="66"/>
      <c r="L797" s="37"/>
      <c r="M797" s="3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</row>
    <row r="798" spans="1:35" ht="24.95" customHeight="1">
      <c r="A798" s="66"/>
      <c r="B798" s="66"/>
      <c r="L798" s="37"/>
      <c r="M798" s="37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</row>
    <row r="799" spans="1:35" ht="24.95" customHeight="1">
      <c r="A799" s="66"/>
      <c r="B799" s="66"/>
      <c r="L799" s="37"/>
      <c r="M799" s="37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</row>
    <row r="800" spans="1:35" ht="24.95" customHeight="1">
      <c r="A800" s="66"/>
      <c r="B800" s="66"/>
      <c r="L800" s="37"/>
      <c r="M800" s="37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</row>
    <row r="801" spans="1:35" ht="24.95" customHeight="1">
      <c r="A801" s="66"/>
      <c r="B801" s="66"/>
      <c r="L801" s="37"/>
      <c r="M801" s="37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</row>
    <row r="802" spans="1:35" ht="24.95" customHeight="1">
      <c r="A802" s="66"/>
      <c r="B802" s="66"/>
      <c r="L802" s="37"/>
      <c r="M802" s="37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</row>
    <row r="803" spans="1:35" ht="24.95" customHeight="1">
      <c r="A803" s="66"/>
      <c r="B803" s="66"/>
      <c r="L803" s="37"/>
      <c r="M803" s="37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</row>
    <row r="804" spans="1:35" ht="24.95" customHeight="1">
      <c r="A804" s="66"/>
      <c r="B804" s="66"/>
      <c r="L804" s="37"/>
      <c r="M804" s="37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</row>
    <row r="805" spans="1:35" ht="24.95" customHeight="1">
      <c r="A805" s="66"/>
      <c r="B805" s="66"/>
      <c r="L805" s="37"/>
      <c r="M805" s="37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</row>
    <row r="806" spans="1:35" ht="24.95" customHeight="1">
      <c r="A806" s="66"/>
      <c r="B806" s="66"/>
      <c r="L806" s="37"/>
      <c r="M806" s="37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</row>
    <row r="807" spans="1:35" ht="24.95" customHeight="1">
      <c r="A807" s="66"/>
      <c r="B807" s="66"/>
      <c r="L807" s="37"/>
      <c r="M807" s="3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</row>
    <row r="808" spans="1:35" ht="24.95" customHeight="1">
      <c r="A808" s="66"/>
      <c r="B808" s="66"/>
      <c r="L808" s="37"/>
      <c r="M808" s="37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</row>
    <row r="809" spans="1:35" ht="24.95" customHeight="1">
      <c r="A809" s="66"/>
      <c r="B809" s="66"/>
      <c r="L809" s="37"/>
      <c r="M809" s="37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</row>
    <row r="810" spans="1:35" ht="24.95" customHeight="1">
      <c r="A810" s="66"/>
      <c r="B810" s="66"/>
      <c r="L810" s="37"/>
      <c r="M810" s="37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</row>
    <row r="811" spans="1:35" ht="24.95" customHeight="1">
      <c r="A811" s="66"/>
      <c r="B811" s="66"/>
      <c r="L811" s="37"/>
      <c r="M811" s="37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</row>
    <row r="812" spans="1:35" ht="24.95" customHeight="1">
      <c r="A812" s="66"/>
      <c r="B812" s="66"/>
      <c r="L812" s="37"/>
      <c r="M812" s="37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</row>
    <row r="813" spans="1:35" ht="24.95" customHeight="1">
      <c r="A813" s="66"/>
      <c r="B813" s="66"/>
      <c r="L813" s="37"/>
      <c r="M813" s="37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</row>
    <row r="814" spans="1:35" ht="24.95" customHeight="1">
      <c r="A814" s="66"/>
      <c r="B814" s="66"/>
      <c r="L814" s="37"/>
      <c r="M814" s="37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</row>
    <row r="815" spans="1:35" ht="24.95" customHeight="1">
      <c r="A815" s="66"/>
      <c r="B815" s="66"/>
      <c r="L815" s="37"/>
      <c r="M815" s="37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</row>
    <row r="816" spans="1:35" ht="24.95" customHeight="1">
      <c r="A816" s="66"/>
      <c r="B816" s="66"/>
      <c r="L816" s="37"/>
      <c r="M816" s="37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</row>
    <row r="817" spans="1:35" ht="24.95" customHeight="1">
      <c r="A817" s="66"/>
      <c r="B817" s="66"/>
      <c r="L817" s="37"/>
      <c r="M817" s="3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</row>
    <row r="818" spans="1:35" ht="24.95" customHeight="1">
      <c r="A818" s="66"/>
      <c r="B818" s="66"/>
      <c r="L818" s="37"/>
      <c r="M818" s="37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</row>
    <row r="819" spans="1:35" ht="24.95" customHeight="1">
      <c r="A819" s="66"/>
      <c r="B819" s="66"/>
      <c r="L819" s="37"/>
      <c r="M819" s="37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</row>
    <row r="820" spans="1:35" ht="24.95" customHeight="1">
      <c r="A820" s="66"/>
      <c r="B820" s="66"/>
      <c r="L820" s="37"/>
      <c r="M820" s="37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</row>
    <row r="821" spans="1:35" ht="24.95" customHeight="1">
      <c r="A821" s="66"/>
      <c r="B821" s="66"/>
      <c r="L821" s="37"/>
      <c r="M821" s="37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</row>
    <row r="822" spans="1:35" ht="24.95" customHeight="1">
      <c r="A822" s="66"/>
      <c r="B822" s="66"/>
      <c r="L822" s="37"/>
      <c r="M822" s="37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</row>
    <row r="823" spans="1:35" ht="24.95" customHeight="1">
      <c r="A823" s="66"/>
      <c r="B823" s="66"/>
      <c r="L823" s="37"/>
      <c r="M823" s="37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</row>
    <row r="824" spans="1:35" ht="24.95" customHeight="1">
      <c r="A824" s="66"/>
      <c r="B824" s="66"/>
      <c r="L824" s="37"/>
      <c r="M824" s="37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</row>
    <row r="825" spans="1:35" ht="24.95" customHeight="1">
      <c r="A825" s="66"/>
      <c r="B825" s="66"/>
      <c r="L825" s="37"/>
      <c r="M825" s="37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</row>
    <row r="826" spans="1:35" ht="24.95" customHeight="1">
      <c r="A826" s="66"/>
      <c r="B826" s="66"/>
      <c r="L826" s="37"/>
      <c r="M826" s="37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</row>
    <row r="827" spans="1:35" ht="24.95" customHeight="1">
      <c r="A827" s="66"/>
      <c r="B827" s="66"/>
      <c r="L827" s="37"/>
      <c r="M827" s="3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</row>
    <row r="828" spans="1:35" ht="24.95" customHeight="1">
      <c r="A828" s="66"/>
      <c r="B828" s="66"/>
      <c r="L828" s="37"/>
      <c r="M828" s="37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</row>
    <row r="829" spans="1:35" ht="24.95" customHeight="1">
      <c r="A829" s="66"/>
      <c r="B829" s="66"/>
      <c r="L829" s="37"/>
      <c r="M829" s="37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</row>
    <row r="830" spans="1:35" ht="24.95" customHeight="1">
      <c r="A830" s="66"/>
      <c r="B830" s="66"/>
      <c r="L830" s="37"/>
      <c r="M830" s="37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</row>
    <row r="831" spans="1:35" ht="24.95" customHeight="1">
      <c r="A831" s="66"/>
      <c r="B831" s="66"/>
      <c r="L831" s="37"/>
      <c r="M831" s="37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</row>
    <row r="832" spans="1:35" ht="24.95" customHeight="1">
      <c r="A832" s="66"/>
      <c r="B832" s="66"/>
      <c r="L832" s="37"/>
      <c r="M832" s="37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</row>
    <row r="833" spans="1:35" ht="24.95" customHeight="1">
      <c r="A833" s="66"/>
      <c r="B833" s="66"/>
      <c r="L833" s="37"/>
      <c r="M833" s="37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</row>
    <row r="834" spans="1:35" ht="24.95" customHeight="1">
      <c r="A834" s="66"/>
      <c r="B834" s="66"/>
      <c r="L834" s="37"/>
      <c r="M834" s="37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</row>
    <row r="835" spans="1:35" ht="24.95" customHeight="1">
      <c r="A835" s="66"/>
      <c r="B835" s="66"/>
      <c r="L835" s="37"/>
      <c r="M835" s="37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</row>
    <row r="836" spans="1:35" ht="24.95" customHeight="1">
      <c r="A836" s="66"/>
      <c r="B836" s="66"/>
      <c r="L836" s="37"/>
      <c r="M836" s="37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</row>
    <row r="837" spans="1:35" ht="24.95" customHeight="1">
      <c r="A837" s="66"/>
      <c r="B837" s="66"/>
      <c r="L837" s="37"/>
      <c r="M837" s="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</row>
    <row r="838" spans="1:35" ht="24.95" customHeight="1">
      <c r="A838" s="66"/>
      <c r="B838" s="66"/>
      <c r="L838" s="37"/>
      <c r="M838" s="37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</row>
    <row r="839" spans="1:35" ht="24.95" customHeight="1">
      <c r="A839" s="66"/>
      <c r="B839" s="66"/>
      <c r="L839" s="37"/>
      <c r="M839" s="37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</row>
    <row r="840" spans="1:35" ht="24.95" customHeight="1">
      <c r="A840" s="66"/>
      <c r="B840" s="66"/>
      <c r="L840" s="37"/>
      <c r="M840" s="37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</row>
    <row r="841" spans="1:35" ht="24.95" customHeight="1">
      <c r="A841" s="66"/>
      <c r="B841" s="66"/>
      <c r="L841" s="37"/>
      <c r="M841" s="37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</row>
    <row r="842" spans="1:35" ht="24.95" customHeight="1">
      <c r="A842" s="66"/>
      <c r="B842" s="66"/>
      <c r="L842" s="37"/>
      <c r="M842" s="37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</row>
    <row r="843" spans="1:35" ht="24.95" customHeight="1">
      <c r="A843" s="66"/>
      <c r="B843" s="66"/>
      <c r="L843" s="37"/>
      <c r="M843" s="37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</row>
    <row r="844" spans="1:35" ht="24.95" customHeight="1">
      <c r="A844" s="66"/>
      <c r="B844" s="66"/>
      <c r="L844" s="37"/>
      <c r="M844" s="37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</row>
    <row r="845" spans="1:35" ht="24.95" customHeight="1">
      <c r="A845" s="66"/>
      <c r="B845" s="66"/>
      <c r="L845" s="37"/>
      <c r="M845" s="37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</row>
    <row r="846" spans="1:35" ht="24.95" customHeight="1">
      <c r="A846" s="66"/>
      <c r="B846" s="66"/>
      <c r="L846" s="37"/>
      <c r="M846" s="37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</row>
    <row r="847" spans="1:35" ht="24.95" customHeight="1">
      <c r="A847" s="66"/>
      <c r="B847" s="66"/>
      <c r="L847" s="37"/>
      <c r="M847" s="3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</row>
    <row r="848" spans="1:35" ht="24.95" customHeight="1">
      <c r="A848" s="66"/>
      <c r="B848" s="66"/>
      <c r="L848" s="37"/>
      <c r="M848" s="37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</row>
    <row r="849" spans="1:35" ht="24.95" customHeight="1">
      <c r="A849" s="66"/>
      <c r="B849" s="66"/>
      <c r="L849" s="37"/>
      <c r="M849" s="37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</row>
    <row r="850" spans="1:35" ht="24.95" customHeight="1">
      <c r="A850" s="66"/>
      <c r="B850" s="66"/>
      <c r="L850" s="37"/>
      <c r="M850" s="37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</row>
    <row r="851" spans="1:35" ht="24.95" customHeight="1">
      <c r="A851" s="66"/>
      <c r="B851" s="66"/>
      <c r="L851" s="37"/>
      <c r="M851" s="37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</row>
    <row r="852" spans="1:35" ht="24.95" customHeight="1">
      <c r="A852" s="66"/>
      <c r="B852" s="66"/>
      <c r="L852" s="37"/>
      <c r="M852" s="37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</row>
    <row r="853" spans="1:35" ht="24.95" customHeight="1">
      <c r="A853" s="66"/>
      <c r="B853" s="66"/>
      <c r="L853" s="37"/>
      <c r="M853" s="37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</row>
    <row r="854" spans="1:35" ht="24.95" customHeight="1">
      <c r="A854" s="66"/>
      <c r="B854" s="66"/>
      <c r="L854" s="37"/>
      <c r="M854" s="37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</row>
    <row r="855" spans="1:35" ht="24.95" customHeight="1">
      <c r="A855" s="66"/>
      <c r="B855" s="66"/>
      <c r="L855" s="37"/>
      <c r="M855" s="37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</row>
    <row r="856" spans="1:35" ht="24.95" customHeight="1">
      <c r="A856" s="66"/>
      <c r="B856" s="66"/>
      <c r="L856" s="37"/>
      <c r="M856" s="37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</row>
    <row r="857" spans="1:35" ht="24.95" customHeight="1">
      <c r="A857" s="66"/>
      <c r="B857" s="66"/>
      <c r="L857" s="37"/>
      <c r="M857" s="3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</row>
    <row r="858" spans="1:35" ht="24.95" customHeight="1">
      <c r="A858" s="66"/>
      <c r="B858" s="66"/>
      <c r="L858" s="37"/>
      <c r="M858" s="37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</row>
    <row r="859" spans="1:35" ht="24.95" customHeight="1">
      <c r="A859" s="66"/>
      <c r="B859" s="66"/>
      <c r="L859" s="37"/>
      <c r="M859" s="37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</row>
    <row r="860" spans="1:35" ht="24.95" customHeight="1">
      <c r="A860" s="66"/>
      <c r="B860" s="66"/>
      <c r="L860" s="37"/>
      <c r="M860" s="37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</row>
    <row r="861" spans="1:35" ht="24.95" customHeight="1">
      <c r="A861" s="66"/>
      <c r="B861" s="66"/>
      <c r="L861" s="37"/>
      <c r="M861" s="37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</row>
    <row r="862" spans="1:35" ht="24.95" customHeight="1">
      <c r="A862" s="66"/>
      <c r="B862" s="66"/>
      <c r="L862" s="37"/>
      <c r="M862" s="37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</row>
    <row r="863" spans="1:35" ht="24.95" customHeight="1">
      <c r="A863" s="66"/>
      <c r="B863" s="66"/>
      <c r="L863" s="37"/>
      <c r="M863" s="37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</row>
    <row r="864" spans="1:35" ht="24.95" customHeight="1">
      <c r="A864" s="66"/>
      <c r="B864" s="66"/>
      <c r="L864" s="37"/>
      <c r="M864" s="37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</row>
    <row r="865" spans="1:35" ht="24.95" customHeight="1">
      <c r="A865" s="66"/>
      <c r="B865" s="66"/>
      <c r="L865" s="37"/>
      <c r="M865" s="37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</row>
    <row r="866" spans="1:35" ht="24.95" customHeight="1">
      <c r="A866" s="66"/>
      <c r="B866" s="66"/>
      <c r="L866" s="37"/>
      <c r="M866" s="37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</row>
    <row r="867" spans="1:35" ht="24.95" customHeight="1">
      <c r="A867" s="66"/>
      <c r="B867" s="66"/>
      <c r="L867" s="37"/>
      <c r="M867" s="3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</row>
    <row r="868" spans="1:35" ht="24.95" customHeight="1">
      <c r="A868" s="66"/>
      <c r="B868" s="66"/>
      <c r="L868" s="37"/>
      <c r="M868" s="37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</row>
    <row r="869" spans="1:35" ht="24.95" customHeight="1">
      <c r="A869" s="66"/>
      <c r="B869" s="66"/>
      <c r="L869" s="37"/>
      <c r="M869" s="37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</row>
    <row r="870" spans="1:35" ht="24.95" customHeight="1">
      <c r="A870" s="66"/>
      <c r="B870" s="66"/>
      <c r="L870" s="37"/>
      <c r="M870" s="37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</row>
    <row r="871" spans="1:35" ht="24.95" customHeight="1">
      <c r="A871" s="66"/>
      <c r="B871" s="66"/>
      <c r="L871" s="37"/>
      <c r="M871" s="37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</row>
    <row r="872" spans="1:35" ht="24.95" customHeight="1">
      <c r="A872" s="66"/>
      <c r="B872" s="66"/>
      <c r="L872" s="37"/>
      <c r="M872" s="37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</row>
    <row r="873" spans="1:35" ht="24.95" customHeight="1">
      <c r="A873" s="66"/>
      <c r="B873" s="66"/>
      <c r="L873" s="37"/>
      <c r="M873" s="37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</row>
    <row r="874" spans="1:35" ht="24.95" customHeight="1">
      <c r="A874" s="66"/>
      <c r="B874" s="66"/>
      <c r="L874" s="37"/>
      <c r="M874" s="37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</row>
    <row r="875" spans="1:35" ht="24.95" customHeight="1">
      <c r="A875" s="66"/>
      <c r="B875" s="66"/>
      <c r="L875" s="37"/>
      <c r="M875" s="37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</row>
    <row r="876" spans="1:35" ht="24.95" customHeight="1">
      <c r="A876" s="66"/>
      <c r="B876" s="66"/>
      <c r="L876" s="37"/>
      <c r="M876" s="37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</row>
    <row r="877" spans="1:35" ht="24.95" customHeight="1">
      <c r="A877" s="66"/>
      <c r="B877" s="66"/>
      <c r="L877" s="37"/>
      <c r="M877" s="3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</row>
    <row r="878" spans="1:35" ht="24.95" customHeight="1">
      <c r="A878" s="66"/>
      <c r="B878" s="66"/>
      <c r="L878" s="37"/>
      <c r="M878" s="37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</row>
    <row r="879" spans="1:35" ht="24.95" customHeight="1">
      <c r="A879" s="66"/>
      <c r="B879" s="66"/>
      <c r="L879" s="37"/>
      <c r="M879" s="37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</row>
    <row r="880" spans="1:35" ht="24.95" customHeight="1">
      <c r="A880" s="66"/>
      <c r="B880" s="66"/>
      <c r="L880" s="37"/>
      <c r="M880" s="37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</row>
    <row r="881" spans="1:35" ht="24.95" customHeight="1">
      <c r="A881" s="66"/>
      <c r="B881" s="66"/>
      <c r="L881" s="37"/>
      <c r="M881" s="37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</row>
    <row r="882" spans="1:35" ht="24.95" customHeight="1">
      <c r="A882" s="66"/>
      <c r="B882" s="66"/>
      <c r="L882" s="37"/>
      <c r="M882" s="37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</row>
    <row r="883" spans="1:35" ht="24.95" customHeight="1">
      <c r="A883" s="66"/>
      <c r="B883" s="66"/>
      <c r="L883" s="37"/>
      <c r="M883" s="37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</row>
    <row r="884" spans="1:35" ht="24.95" customHeight="1">
      <c r="A884" s="66"/>
      <c r="B884" s="66"/>
      <c r="L884" s="37"/>
      <c r="M884" s="37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</row>
    <row r="885" spans="1:35" ht="24.95" customHeight="1">
      <c r="A885" s="66"/>
      <c r="B885" s="66"/>
      <c r="L885" s="37"/>
      <c r="M885" s="37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</row>
    <row r="886" spans="1:35" ht="24.95" customHeight="1">
      <c r="A886" s="66"/>
      <c r="B886" s="66"/>
      <c r="L886" s="37"/>
      <c r="M886" s="37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</row>
    <row r="887" spans="1:35" ht="24.95" customHeight="1">
      <c r="A887" s="66"/>
      <c r="B887" s="66"/>
      <c r="L887" s="37"/>
      <c r="M887" s="3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</row>
    <row r="888" spans="1:35" ht="24.95" customHeight="1">
      <c r="A888" s="66"/>
      <c r="B888" s="66"/>
      <c r="L888" s="37"/>
      <c r="M888" s="37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</row>
    <row r="889" spans="1:35" ht="24.95" customHeight="1">
      <c r="A889" s="66"/>
      <c r="B889" s="66"/>
      <c r="L889" s="37"/>
      <c r="M889" s="37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</row>
    <row r="890" spans="1:35" ht="24.95" customHeight="1">
      <c r="A890" s="66"/>
      <c r="B890" s="66"/>
      <c r="L890" s="37"/>
      <c r="M890" s="37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</row>
    <row r="891" spans="1:35" ht="24.95" customHeight="1">
      <c r="A891" s="66"/>
      <c r="B891" s="66"/>
      <c r="L891" s="37"/>
      <c r="M891" s="37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</row>
    <row r="892" spans="1:35" ht="24.95" customHeight="1">
      <c r="A892" s="66"/>
      <c r="B892" s="66"/>
      <c r="L892" s="37"/>
      <c r="M892" s="37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</row>
    <row r="893" spans="1:35" ht="24.95" customHeight="1">
      <c r="A893" s="66"/>
      <c r="B893" s="66"/>
      <c r="L893" s="37"/>
      <c r="M893" s="37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</row>
    <row r="894" spans="1:35" ht="24.95" customHeight="1">
      <c r="A894" s="66"/>
      <c r="B894" s="66"/>
      <c r="L894" s="37"/>
      <c r="M894" s="37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</row>
    <row r="895" spans="1:35" ht="24.95" customHeight="1">
      <c r="A895" s="66"/>
      <c r="B895" s="66"/>
      <c r="L895" s="37"/>
      <c r="M895" s="37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</row>
    <row r="896" spans="1:35" ht="24.95" customHeight="1">
      <c r="A896" s="66"/>
      <c r="B896" s="66"/>
      <c r="L896" s="37"/>
      <c r="M896" s="37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</row>
    <row r="897" spans="1:35" ht="24.95" customHeight="1">
      <c r="A897" s="66"/>
      <c r="B897" s="66"/>
      <c r="L897" s="37"/>
      <c r="M897" s="3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</row>
    <row r="898" spans="1:35" ht="24.95" customHeight="1">
      <c r="A898" s="66"/>
      <c r="B898" s="66"/>
      <c r="L898" s="37"/>
      <c r="M898" s="37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</row>
    <row r="899" spans="1:35" ht="24.95" customHeight="1">
      <c r="A899" s="66"/>
      <c r="B899" s="66"/>
      <c r="L899" s="37"/>
      <c r="M899" s="37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</row>
    <row r="900" spans="1:35" ht="24.95" customHeight="1">
      <c r="A900" s="66"/>
      <c r="B900" s="66"/>
      <c r="L900" s="37"/>
      <c r="M900" s="37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</row>
    <row r="901" spans="1:35" ht="24.95" customHeight="1">
      <c r="A901" s="66"/>
      <c r="B901" s="66"/>
      <c r="L901" s="37"/>
      <c r="M901" s="37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</row>
    <row r="902" spans="1:35" ht="24.95" customHeight="1">
      <c r="A902" s="66"/>
      <c r="B902" s="66"/>
      <c r="L902" s="37"/>
      <c r="M902" s="37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</row>
    <row r="903" spans="1:35" ht="24.95" customHeight="1">
      <c r="A903" s="66"/>
      <c r="B903" s="66"/>
      <c r="L903" s="37"/>
      <c r="M903" s="37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</row>
    <row r="904" spans="1:35" ht="24.95" customHeight="1">
      <c r="A904" s="66"/>
      <c r="B904" s="66"/>
      <c r="L904" s="37"/>
      <c r="M904" s="37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</row>
    <row r="905" spans="1:35" ht="24.95" customHeight="1">
      <c r="A905" s="66"/>
      <c r="B905" s="66"/>
      <c r="L905" s="37"/>
      <c r="M905" s="37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</row>
    <row r="906" spans="1:35" ht="24.95" customHeight="1">
      <c r="A906" s="66"/>
      <c r="B906" s="66"/>
      <c r="L906" s="37"/>
      <c r="M906" s="37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</row>
    <row r="907" spans="1:35" ht="24.95" customHeight="1">
      <c r="A907" s="66"/>
      <c r="B907" s="66"/>
      <c r="L907" s="37"/>
      <c r="M907" s="3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</row>
    <row r="908" spans="1:35" ht="24.95" customHeight="1">
      <c r="A908" s="66"/>
      <c r="B908" s="66"/>
      <c r="L908" s="37"/>
      <c r="M908" s="37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</row>
    <row r="909" spans="1:35" ht="24.95" customHeight="1">
      <c r="A909" s="66"/>
      <c r="B909" s="66"/>
      <c r="L909" s="37"/>
      <c r="M909" s="37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</row>
    <row r="910" spans="1:35" ht="24.95" customHeight="1">
      <c r="A910" s="66"/>
      <c r="B910" s="66"/>
      <c r="L910" s="37"/>
      <c r="M910" s="37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</row>
    <row r="911" spans="1:35" ht="24.95" customHeight="1">
      <c r="A911" s="66"/>
      <c r="B911" s="66"/>
      <c r="L911" s="37"/>
      <c r="M911" s="37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</row>
    <row r="912" spans="1:35" ht="24.95" customHeight="1">
      <c r="A912" s="66"/>
      <c r="B912" s="66"/>
      <c r="L912" s="37"/>
      <c r="M912" s="37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</row>
    <row r="913" spans="1:35" ht="24.95" customHeight="1">
      <c r="A913" s="66"/>
      <c r="B913" s="66"/>
      <c r="L913" s="37"/>
      <c r="M913" s="37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</row>
    <row r="914" spans="1:35" ht="24.95" customHeight="1">
      <c r="A914" s="66"/>
      <c r="B914" s="66"/>
      <c r="L914" s="37"/>
      <c r="M914" s="37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</row>
    <row r="915" spans="1:35" ht="24.95" customHeight="1">
      <c r="A915" s="66"/>
      <c r="B915" s="66"/>
      <c r="L915" s="37"/>
      <c r="M915" s="37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</row>
    <row r="916" spans="1:35" ht="24.95" customHeight="1">
      <c r="A916" s="66"/>
      <c r="B916" s="66"/>
      <c r="L916" s="37"/>
      <c r="M916" s="37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</row>
    <row r="917" spans="1:35" ht="24.95" customHeight="1">
      <c r="A917" s="66"/>
      <c r="B917" s="66"/>
      <c r="L917" s="37"/>
      <c r="M917" s="3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</row>
    <row r="918" spans="1:35" ht="24.95" customHeight="1">
      <c r="A918" s="66"/>
      <c r="B918" s="66"/>
      <c r="L918" s="37"/>
      <c r="M918" s="37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</row>
    <row r="919" spans="1:35" ht="24.95" customHeight="1">
      <c r="A919" s="66"/>
      <c r="B919" s="66"/>
      <c r="L919" s="37"/>
      <c r="M919" s="37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</row>
    <row r="920" spans="1:35" ht="24.95" customHeight="1">
      <c r="A920" s="66"/>
      <c r="B920" s="66"/>
      <c r="L920" s="37"/>
      <c r="M920" s="37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</row>
    <row r="921" spans="1:35" ht="24.95" customHeight="1">
      <c r="A921" s="66"/>
      <c r="B921" s="66"/>
      <c r="L921" s="37"/>
      <c r="M921" s="37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</row>
    <row r="922" spans="1:35" ht="24.95" customHeight="1">
      <c r="A922" s="66"/>
      <c r="B922" s="66"/>
      <c r="L922" s="37"/>
      <c r="M922" s="37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</row>
    <row r="923" spans="1:35" ht="24.95" customHeight="1">
      <c r="A923" s="66"/>
      <c r="B923" s="66"/>
      <c r="L923" s="37"/>
      <c r="M923" s="37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</row>
    <row r="924" spans="1:35" ht="24.95" customHeight="1">
      <c r="A924" s="66"/>
      <c r="B924" s="66"/>
      <c r="L924" s="37"/>
      <c r="M924" s="37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</row>
    <row r="925" spans="1:35" ht="24.95" customHeight="1">
      <c r="A925" s="66"/>
      <c r="B925" s="66"/>
      <c r="L925" s="37"/>
      <c r="M925" s="37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</row>
    <row r="926" spans="1:35" ht="24.95" customHeight="1">
      <c r="A926" s="66"/>
      <c r="B926" s="66"/>
      <c r="L926" s="37"/>
      <c r="M926" s="37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</row>
    <row r="927" spans="1:35" ht="24.95" customHeight="1">
      <c r="A927" s="66"/>
      <c r="B927" s="66"/>
      <c r="L927" s="37"/>
      <c r="M927" s="3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</row>
    <row r="928" spans="1:35" ht="24.95" customHeight="1">
      <c r="A928" s="66"/>
      <c r="B928" s="66"/>
      <c r="L928" s="37"/>
      <c r="M928" s="37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</row>
    <row r="929" spans="1:35" ht="24.95" customHeight="1">
      <c r="A929" s="66"/>
      <c r="B929" s="66"/>
      <c r="L929" s="37"/>
      <c r="M929" s="37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</row>
    <row r="930" spans="1:35" ht="24.95" customHeight="1">
      <c r="A930" s="66"/>
      <c r="B930" s="66"/>
      <c r="L930" s="37"/>
      <c r="M930" s="37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</row>
    <row r="931" spans="1:35" ht="24.95" customHeight="1">
      <c r="A931" s="66"/>
      <c r="B931" s="66"/>
      <c r="L931" s="37"/>
      <c r="M931" s="37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</row>
    <row r="932" spans="1:35" ht="24.95" customHeight="1">
      <c r="A932" s="66"/>
      <c r="B932" s="66"/>
      <c r="L932" s="37"/>
      <c r="M932" s="37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</row>
    <row r="933" spans="1:35" ht="24.95" customHeight="1">
      <c r="A933" s="66"/>
      <c r="B933" s="66"/>
      <c r="L933" s="37"/>
      <c r="M933" s="37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</row>
    <row r="934" spans="1:35" ht="24.95" customHeight="1">
      <c r="A934" s="66"/>
      <c r="B934" s="66"/>
      <c r="L934" s="37"/>
      <c r="M934" s="37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</row>
    <row r="935" spans="1:35" ht="24.95" customHeight="1">
      <c r="A935" s="66"/>
      <c r="B935" s="66"/>
      <c r="L935" s="37"/>
      <c r="M935" s="37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</row>
    <row r="936" spans="1:35" ht="24.95" customHeight="1">
      <c r="A936" s="66"/>
      <c r="B936" s="66"/>
      <c r="L936" s="37"/>
      <c r="M936" s="37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</row>
    <row r="937" spans="1:35" ht="24.95" customHeight="1">
      <c r="A937" s="66"/>
      <c r="B937" s="66"/>
      <c r="L937" s="37"/>
      <c r="M937" s="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</row>
    <row r="938" spans="1:35" ht="24.95" customHeight="1">
      <c r="A938" s="66"/>
      <c r="B938" s="66"/>
      <c r="L938" s="37"/>
      <c r="M938" s="37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</row>
    <row r="939" spans="1:35" ht="24.95" customHeight="1">
      <c r="A939" s="66"/>
      <c r="B939" s="66"/>
      <c r="L939" s="37"/>
      <c r="M939" s="37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</row>
    <row r="940" spans="1:35" ht="24.95" customHeight="1">
      <c r="A940" s="66"/>
      <c r="B940" s="66"/>
      <c r="L940" s="37"/>
      <c r="M940" s="37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</row>
    <row r="941" spans="1:35" ht="24.95" customHeight="1">
      <c r="A941" s="66"/>
      <c r="B941" s="66"/>
      <c r="L941" s="37"/>
      <c r="M941" s="37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</row>
    <row r="942" spans="1:35" ht="24.95" customHeight="1">
      <c r="A942" s="66"/>
      <c r="B942" s="66"/>
      <c r="L942" s="37"/>
      <c r="M942" s="37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</row>
    <row r="943" spans="1:35" ht="24.95" customHeight="1">
      <c r="A943" s="66"/>
      <c r="B943" s="66"/>
      <c r="L943" s="37"/>
      <c r="M943" s="37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</row>
    <row r="944" spans="1:35" ht="24.95" customHeight="1">
      <c r="A944" s="66"/>
      <c r="B944" s="66"/>
      <c r="L944" s="37"/>
      <c r="M944" s="37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</row>
    <row r="945" spans="1:35" ht="24.95" customHeight="1">
      <c r="A945" s="66"/>
      <c r="B945" s="66"/>
      <c r="L945" s="37"/>
      <c r="M945" s="37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</row>
    <row r="946" spans="1:35" ht="24.95" customHeight="1">
      <c r="A946" s="66"/>
      <c r="B946" s="66"/>
      <c r="L946" s="37"/>
      <c r="M946" s="37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</row>
    <row r="947" spans="1:35" ht="24.95" customHeight="1">
      <c r="A947" s="66"/>
      <c r="B947" s="66"/>
      <c r="L947" s="37"/>
      <c r="M947" s="3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</row>
    <row r="948" spans="1:35" ht="24.95" customHeight="1">
      <c r="A948" s="66"/>
      <c r="B948" s="66"/>
      <c r="L948" s="37"/>
      <c r="M948" s="37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</row>
    <row r="949" spans="1:35" ht="24.95" customHeight="1">
      <c r="A949" s="66"/>
      <c r="B949" s="66"/>
      <c r="L949" s="37"/>
      <c r="M949" s="37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</row>
    <row r="950" spans="1:35" ht="24.95" customHeight="1">
      <c r="A950" s="66"/>
      <c r="B950" s="66"/>
      <c r="L950" s="37"/>
      <c r="M950" s="37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</row>
    <row r="951" spans="1:35" ht="24.95" customHeight="1">
      <c r="A951" s="66"/>
      <c r="B951" s="66"/>
      <c r="L951" s="37"/>
      <c r="M951" s="37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</row>
    <row r="952" spans="1:35" ht="24.95" customHeight="1">
      <c r="A952" s="66"/>
      <c r="B952" s="66"/>
      <c r="L952" s="37"/>
      <c r="M952" s="37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</row>
    <row r="953" spans="1:35" ht="24.95" customHeight="1">
      <c r="A953" s="66"/>
      <c r="B953" s="66"/>
      <c r="L953" s="37"/>
      <c r="M953" s="37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</row>
    <row r="954" spans="1:35" ht="24.95" customHeight="1">
      <c r="A954" s="66"/>
      <c r="B954" s="66"/>
      <c r="L954" s="37"/>
      <c r="M954" s="37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</row>
    <row r="955" spans="1:35" ht="24.95" customHeight="1">
      <c r="A955" s="66"/>
      <c r="B955" s="66"/>
      <c r="L955" s="37"/>
      <c r="M955" s="37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</row>
    <row r="956" spans="1:35" ht="24.95" customHeight="1">
      <c r="A956" s="66"/>
      <c r="B956" s="66"/>
      <c r="L956" s="37"/>
      <c r="M956" s="37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</row>
    <row r="957" spans="1:35" ht="24.95" customHeight="1">
      <c r="A957" s="66"/>
      <c r="B957" s="66"/>
      <c r="L957" s="37"/>
      <c r="M957" s="3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</row>
    <row r="958" spans="1:35" ht="24.95" customHeight="1">
      <c r="A958" s="66"/>
      <c r="B958" s="66"/>
      <c r="L958" s="37"/>
      <c r="M958" s="37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</row>
    <row r="959" spans="1:35" ht="24.95" customHeight="1">
      <c r="A959" s="66"/>
      <c r="B959" s="66"/>
      <c r="L959" s="37"/>
      <c r="M959" s="37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</row>
    <row r="960" spans="1:35" ht="24.95" customHeight="1">
      <c r="A960" s="66"/>
      <c r="B960" s="66"/>
      <c r="L960" s="37"/>
      <c r="M960" s="37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</row>
    <row r="961" spans="1:35" ht="24.95" customHeight="1">
      <c r="A961" s="66"/>
      <c r="B961" s="66"/>
      <c r="L961" s="37"/>
      <c r="M961" s="37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</row>
    <row r="962" spans="1:35" ht="24.95" customHeight="1">
      <c r="A962" s="66"/>
      <c r="B962" s="66"/>
      <c r="L962" s="37"/>
      <c r="M962" s="37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</row>
    <row r="963" spans="1:35" ht="24.95" customHeight="1">
      <c r="A963" s="66"/>
      <c r="B963" s="66"/>
      <c r="L963" s="37"/>
      <c r="M963" s="37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</row>
    <row r="964" spans="1:35" ht="24.95" customHeight="1">
      <c r="A964" s="66"/>
      <c r="B964" s="66"/>
      <c r="L964" s="37"/>
      <c r="M964" s="37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</row>
    <row r="965" spans="1:35" ht="24.95" customHeight="1">
      <c r="A965" s="66"/>
      <c r="B965" s="66"/>
      <c r="L965" s="37"/>
      <c r="M965" s="37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</row>
    <row r="966" spans="1:35" ht="24.95" customHeight="1">
      <c r="A966" s="66"/>
      <c r="B966" s="66"/>
      <c r="L966" s="37"/>
      <c r="M966" s="37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</row>
    <row r="967" spans="1:35" ht="24.95" customHeight="1">
      <c r="A967" s="66"/>
      <c r="B967" s="66"/>
      <c r="L967" s="37"/>
      <c r="M967" s="3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</row>
    <row r="968" spans="1:35" ht="24.95" customHeight="1">
      <c r="A968" s="66"/>
      <c r="B968" s="66"/>
      <c r="L968" s="37"/>
      <c r="M968" s="37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</row>
    <row r="969" spans="1:35" ht="24.95" customHeight="1">
      <c r="A969" s="66"/>
      <c r="B969" s="66"/>
      <c r="L969" s="37"/>
      <c r="M969" s="37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</row>
    <row r="970" spans="1:35" ht="24.95" customHeight="1">
      <c r="A970" s="66"/>
      <c r="B970" s="66"/>
      <c r="L970" s="37"/>
      <c r="M970" s="37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</row>
    <row r="971" spans="1:35" ht="24.95" customHeight="1">
      <c r="A971" s="66"/>
      <c r="B971" s="66"/>
      <c r="L971" s="37"/>
      <c r="M971" s="37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</row>
    <row r="972" spans="1:35" ht="24.95" customHeight="1">
      <c r="A972" s="66"/>
      <c r="B972" s="66"/>
      <c r="L972" s="37"/>
      <c r="M972" s="37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</row>
    <row r="973" spans="1:35" ht="24.95" customHeight="1">
      <c r="A973" s="66"/>
      <c r="B973" s="66"/>
      <c r="L973" s="37"/>
      <c r="M973" s="37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</row>
    <row r="974" spans="1:35" ht="24.95" customHeight="1">
      <c r="A974" s="66"/>
      <c r="B974" s="66"/>
      <c r="L974" s="37"/>
      <c r="M974" s="37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</row>
    <row r="975" spans="1:35" ht="24.95" customHeight="1">
      <c r="A975" s="66"/>
      <c r="B975" s="66"/>
      <c r="L975" s="37"/>
      <c r="M975" s="37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</row>
    <row r="976" spans="1:35" ht="24.95" customHeight="1">
      <c r="A976" s="66"/>
      <c r="B976" s="66"/>
      <c r="L976" s="37"/>
      <c r="M976" s="37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</row>
    <row r="977" spans="1:35" ht="24.95" customHeight="1">
      <c r="A977" s="66"/>
      <c r="B977" s="66"/>
      <c r="L977" s="37"/>
      <c r="M977" s="3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</row>
    <row r="978" spans="1:35" ht="24.95" customHeight="1">
      <c r="A978" s="66"/>
      <c r="B978" s="66"/>
      <c r="L978" s="37"/>
      <c r="M978" s="37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</row>
    <row r="979" spans="1:35" ht="24.95" customHeight="1">
      <c r="A979" s="66"/>
      <c r="B979" s="66"/>
      <c r="L979" s="37"/>
      <c r="M979" s="37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</row>
    <row r="980" spans="1:35" ht="24.95" customHeight="1">
      <c r="A980" s="66"/>
      <c r="B980" s="66"/>
      <c r="L980" s="37"/>
      <c r="M980" s="37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</row>
    <row r="981" spans="1:35" ht="24.95" customHeight="1">
      <c r="A981" s="66"/>
      <c r="B981" s="66"/>
      <c r="L981" s="37"/>
      <c r="M981" s="37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</row>
    <row r="982" spans="1:35" ht="24.95" customHeight="1">
      <c r="A982" s="66"/>
      <c r="B982" s="66"/>
      <c r="L982" s="37"/>
      <c r="M982" s="37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</row>
    <row r="983" spans="1:35" ht="24.95" customHeight="1">
      <c r="A983" s="66"/>
      <c r="B983" s="66"/>
      <c r="L983" s="37"/>
      <c r="M983" s="37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</row>
    <row r="984" spans="1:35" ht="24.95" customHeight="1">
      <c r="A984" s="66"/>
      <c r="B984" s="66"/>
      <c r="L984" s="37"/>
      <c r="M984" s="37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</row>
    <row r="985" spans="1:35" ht="24.95" customHeight="1">
      <c r="A985" s="66"/>
      <c r="B985" s="66"/>
      <c r="L985" s="37"/>
      <c r="M985" s="37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</row>
    <row r="986" spans="1:35" ht="24.95" customHeight="1">
      <c r="A986" s="66"/>
      <c r="B986" s="66"/>
      <c r="L986" s="37"/>
      <c r="M986" s="37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</row>
    <row r="987" spans="1:35" ht="24.95" customHeight="1">
      <c r="A987" s="66"/>
      <c r="B987" s="66"/>
      <c r="L987" s="37"/>
      <c r="M987" s="3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</row>
    <row r="988" spans="1:35" ht="24.95" customHeight="1">
      <c r="A988" s="66"/>
      <c r="B988" s="66"/>
      <c r="L988" s="37"/>
      <c r="M988" s="37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</row>
    <row r="989" spans="1:35" ht="24.95" customHeight="1">
      <c r="A989" s="66"/>
      <c r="B989" s="66"/>
      <c r="L989" s="37"/>
      <c r="M989" s="37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</row>
    <row r="990" spans="1:35" ht="24.95" customHeight="1">
      <c r="A990" s="66"/>
      <c r="B990" s="66"/>
      <c r="L990" s="37"/>
      <c r="M990" s="37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</row>
    <row r="991" spans="1:35" ht="24.95" customHeight="1">
      <c r="A991" s="66"/>
      <c r="B991" s="66"/>
      <c r="L991" s="37"/>
      <c r="M991" s="37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</row>
    <row r="992" spans="1:35" ht="24.95" customHeight="1">
      <c r="A992" s="66"/>
      <c r="B992" s="66"/>
      <c r="L992" s="37"/>
      <c r="M992" s="37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</row>
    <row r="993" spans="1:35" ht="24.95" customHeight="1">
      <c r="A993" s="66"/>
      <c r="B993" s="66"/>
      <c r="L993" s="37"/>
      <c r="M993" s="37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</row>
    <row r="994" spans="1:35" ht="24.95" customHeight="1">
      <c r="A994" s="66"/>
      <c r="B994" s="66"/>
      <c r="L994" s="37"/>
      <c r="M994" s="37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</row>
    <row r="995" spans="1:35" ht="24.95" customHeight="1">
      <c r="A995" s="66"/>
      <c r="B995" s="66"/>
      <c r="L995" s="37"/>
      <c r="M995" s="37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</row>
    <row r="996" spans="1:35" ht="24.95" customHeight="1">
      <c r="A996" s="66"/>
      <c r="B996" s="66"/>
      <c r="L996" s="37"/>
      <c r="M996" s="37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</row>
    <row r="997" spans="1:35" ht="24.95" customHeight="1">
      <c r="A997" s="66"/>
      <c r="B997" s="66"/>
      <c r="L997" s="37"/>
      <c r="M997" s="3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</row>
    <row r="998" spans="1:35" ht="24.95" customHeight="1">
      <c r="A998" s="66"/>
      <c r="B998" s="66"/>
      <c r="L998" s="37"/>
      <c r="M998" s="37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</row>
    <row r="999" spans="1:35" ht="24.95" customHeight="1">
      <c r="A999" s="66"/>
      <c r="B999" s="66"/>
      <c r="L999" s="37"/>
      <c r="M999" s="37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</row>
    <row r="1000" spans="1:35" ht="24.95" customHeight="1">
      <c r="A1000" s="66"/>
      <c r="B1000" s="66"/>
      <c r="L1000" s="37"/>
      <c r="M1000" s="37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</row>
    <row r="1001" spans="1:35" ht="24.95" customHeight="1">
      <c r="A1001" s="66"/>
      <c r="B1001" s="66"/>
      <c r="L1001" s="37"/>
      <c r="M1001" s="37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</row>
    <row r="1002" spans="1:35" ht="24.95" customHeight="1">
      <c r="A1002" s="66"/>
      <c r="B1002" s="66"/>
      <c r="L1002" s="37"/>
      <c r="M1002" s="37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</row>
    <row r="1003" spans="1:35" ht="24.95" customHeight="1">
      <c r="A1003" s="66"/>
      <c r="B1003" s="66"/>
      <c r="L1003" s="37"/>
      <c r="M1003" s="37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</row>
    <row r="1004" spans="1:35" ht="24.95" customHeight="1">
      <c r="A1004" s="66"/>
      <c r="B1004" s="66"/>
      <c r="L1004" s="37"/>
      <c r="M1004" s="37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</row>
    <row r="1005" spans="1:35" ht="24.95" customHeight="1">
      <c r="A1005" s="66"/>
      <c r="B1005" s="66"/>
      <c r="L1005" s="37"/>
      <c r="M1005" s="37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</row>
    <row r="1006" spans="1:35" ht="24.95" customHeight="1">
      <c r="A1006" s="66"/>
      <c r="B1006" s="66"/>
      <c r="L1006" s="37"/>
      <c r="M1006" s="37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</row>
    <row r="1007" spans="1:35" ht="24.95" customHeight="1">
      <c r="A1007" s="66"/>
      <c r="B1007" s="66"/>
      <c r="L1007" s="37"/>
      <c r="M1007" s="3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</row>
    <row r="1008" spans="1:35" ht="24.95" customHeight="1">
      <c r="A1008" s="66"/>
      <c r="B1008" s="66"/>
      <c r="L1008" s="37"/>
      <c r="M1008" s="37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</row>
    <row r="1009" spans="1:35" ht="24.95" customHeight="1">
      <c r="A1009" s="66"/>
      <c r="B1009" s="66"/>
      <c r="L1009" s="37"/>
      <c r="M1009" s="37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</row>
    <row r="1010" spans="1:35" ht="24.95" customHeight="1">
      <c r="A1010" s="66"/>
      <c r="B1010" s="66"/>
      <c r="L1010" s="37"/>
      <c r="M1010" s="37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</row>
    <row r="1011" spans="1:35" ht="24.95" customHeight="1">
      <c r="A1011" s="66"/>
      <c r="B1011" s="66"/>
      <c r="L1011" s="37"/>
      <c r="M1011" s="37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</row>
    <row r="1012" spans="1:35" ht="24.95" customHeight="1">
      <c r="A1012" s="66"/>
      <c r="B1012" s="66"/>
      <c r="L1012" s="37"/>
      <c r="M1012" s="37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</row>
    <row r="1013" spans="1:35" ht="24.95" customHeight="1">
      <c r="A1013" s="66"/>
      <c r="B1013" s="66"/>
      <c r="L1013" s="37"/>
      <c r="M1013" s="37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</row>
    <row r="1014" spans="1:35" ht="24.95" customHeight="1">
      <c r="A1014" s="66"/>
      <c r="B1014" s="66"/>
      <c r="L1014" s="37"/>
      <c r="M1014" s="37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</row>
    <row r="1015" spans="1:35" ht="24.95" customHeight="1">
      <c r="A1015" s="66"/>
      <c r="B1015" s="66"/>
      <c r="L1015" s="37"/>
      <c r="M1015" s="37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</row>
    <row r="1016" spans="1:35" ht="24.95" customHeight="1">
      <c r="A1016" s="66"/>
      <c r="B1016" s="66"/>
      <c r="L1016" s="37"/>
      <c r="M1016" s="37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</row>
    <row r="1017" spans="1:35" ht="24.95" customHeight="1">
      <c r="A1017" s="66"/>
      <c r="B1017" s="66"/>
      <c r="L1017" s="37"/>
      <c r="M1017" s="3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</row>
    <row r="1018" spans="1:35" ht="24.95" customHeight="1">
      <c r="A1018" s="66"/>
      <c r="B1018" s="66"/>
      <c r="L1018" s="37"/>
      <c r="M1018" s="37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</row>
    <row r="1019" spans="1:35" ht="24.95" customHeight="1">
      <c r="A1019" s="66"/>
      <c r="B1019" s="66"/>
      <c r="L1019" s="37"/>
      <c r="M1019" s="37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</row>
    <row r="1020" spans="1:35" ht="24.95" customHeight="1">
      <c r="A1020" s="66"/>
      <c r="B1020" s="66"/>
      <c r="L1020" s="37"/>
      <c r="M1020" s="37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</row>
    <row r="1021" spans="1:35" ht="24.95" customHeight="1">
      <c r="A1021" s="66"/>
      <c r="B1021" s="66"/>
      <c r="L1021" s="37"/>
      <c r="M1021" s="37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</row>
    <row r="1022" spans="1:35" ht="24.95" customHeight="1">
      <c r="A1022" s="66"/>
      <c r="B1022" s="66"/>
      <c r="L1022" s="37"/>
      <c r="M1022" s="37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</row>
    <row r="1023" spans="1:35" ht="24.95" customHeight="1">
      <c r="A1023" s="66"/>
      <c r="B1023" s="66"/>
      <c r="L1023" s="37"/>
      <c r="M1023" s="37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</row>
    <row r="1024" spans="1:35" ht="24.95" customHeight="1">
      <c r="A1024" s="66"/>
      <c r="B1024" s="66"/>
      <c r="L1024" s="37"/>
      <c r="M1024" s="37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</row>
    <row r="1025" spans="1:35" ht="24.95" customHeight="1">
      <c r="A1025" s="66"/>
      <c r="B1025" s="66"/>
      <c r="L1025" s="37"/>
      <c r="M1025" s="37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</row>
    <row r="1026" spans="1:35" ht="24.95" customHeight="1">
      <c r="A1026" s="66"/>
      <c r="B1026" s="66"/>
      <c r="L1026" s="37"/>
      <c r="M1026" s="37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</row>
    <row r="1027" spans="1:35" ht="24.95" customHeight="1">
      <c r="A1027" s="66"/>
      <c r="B1027" s="66"/>
      <c r="L1027" s="37"/>
      <c r="M1027" s="3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</row>
    <row r="1028" spans="1:35" ht="24.95" customHeight="1">
      <c r="A1028" s="66"/>
      <c r="B1028" s="66"/>
      <c r="L1028" s="37"/>
      <c r="M1028" s="37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</row>
    <row r="1029" spans="1:35" ht="24.95" customHeight="1">
      <c r="A1029" s="66"/>
      <c r="B1029" s="66"/>
      <c r="L1029" s="37"/>
      <c r="M1029" s="37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</row>
    <row r="1030" spans="1:35" ht="24.95" customHeight="1">
      <c r="A1030" s="66"/>
      <c r="B1030" s="66"/>
      <c r="L1030" s="37"/>
      <c r="M1030" s="37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</row>
    <row r="1031" spans="1:35" ht="24.95" customHeight="1">
      <c r="A1031" s="66"/>
      <c r="B1031" s="66"/>
      <c r="L1031" s="37"/>
      <c r="M1031" s="37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</row>
    <row r="1032" spans="1:35" ht="24.95" customHeight="1">
      <c r="A1032" s="66"/>
      <c r="B1032" s="66"/>
      <c r="L1032" s="37"/>
      <c r="M1032" s="37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</row>
    <row r="1033" spans="1:35" ht="24.95" customHeight="1">
      <c r="A1033" s="66"/>
      <c r="B1033" s="66"/>
      <c r="L1033" s="37"/>
      <c r="M1033" s="37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</row>
    <row r="1034" spans="1:35" ht="24.95" customHeight="1">
      <c r="A1034" s="66"/>
      <c r="B1034" s="66"/>
      <c r="L1034" s="37"/>
      <c r="M1034" s="37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</row>
    <row r="1035" spans="1:35" ht="24.95" customHeight="1">
      <c r="A1035" s="66"/>
      <c r="B1035" s="66"/>
      <c r="L1035" s="37"/>
      <c r="M1035" s="37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</row>
    <row r="1036" spans="1:35" ht="24.95" customHeight="1">
      <c r="A1036" s="66"/>
      <c r="B1036" s="66"/>
      <c r="L1036" s="37"/>
      <c r="M1036" s="37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</row>
    <row r="1037" spans="1:35" ht="24.95" customHeight="1">
      <c r="A1037" s="66"/>
      <c r="B1037" s="66"/>
      <c r="L1037" s="37"/>
      <c r="M1037" s="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</row>
    <row r="1038" spans="1:35" ht="24.95" customHeight="1">
      <c r="A1038" s="66"/>
      <c r="B1038" s="66"/>
      <c r="L1038" s="37"/>
      <c r="M1038" s="37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</row>
    <row r="1039" spans="1:35" ht="24.95" customHeight="1">
      <c r="A1039" s="66"/>
      <c r="B1039" s="66"/>
      <c r="L1039" s="37"/>
      <c r="M1039" s="37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</row>
    <row r="1040" spans="1:35" ht="24.95" customHeight="1">
      <c r="A1040" s="66"/>
      <c r="B1040" s="66"/>
      <c r="L1040" s="37"/>
      <c r="M1040" s="37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</row>
    <row r="1041" spans="1:35" ht="24.95" customHeight="1">
      <c r="A1041" s="66"/>
      <c r="B1041" s="66"/>
      <c r="L1041" s="37"/>
      <c r="M1041" s="37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</row>
    <row r="1042" spans="1:35" ht="24.95" customHeight="1">
      <c r="A1042" s="66"/>
      <c r="B1042" s="66"/>
      <c r="L1042" s="37"/>
      <c r="M1042" s="37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</row>
    <row r="1043" spans="1:35" ht="24.95" customHeight="1">
      <c r="A1043" s="66"/>
      <c r="B1043" s="66"/>
      <c r="L1043" s="37"/>
      <c r="M1043" s="37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</row>
    <row r="1044" spans="1:35" ht="24.95" customHeight="1">
      <c r="A1044" s="66"/>
      <c r="B1044" s="66"/>
      <c r="L1044" s="37"/>
      <c r="M1044" s="37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</row>
    <row r="1045" spans="1:35" ht="24.95" customHeight="1">
      <c r="A1045" s="66"/>
      <c r="B1045" s="66"/>
      <c r="L1045" s="37"/>
      <c r="M1045" s="37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</row>
    <row r="1046" spans="1:35" ht="24.95" customHeight="1">
      <c r="A1046" s="66"/>
      <c r="B1046" s="66"/>
      <c r="L1046" s="37"/>
      <c r="M1046" s="37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</row>
    <row r="1047" spans="1:35" ht="24.95" customHeight="1">
      <c r="A1047" s="66"/>
      <c r="B1047" s="66"/>
      <c r="L1047" s="37"/>
      <c r="M1047" s="3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</row>
    <row r="1048" spans="1:35" ht="24.95" customHeight="1">
      <c r="A1048" s="66"/>
      <c r="B1048" s="66"/>
      <c r="L1048" s="37"/>
      <c r="M1048" s="37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</row>
    <row r="1049" spans="1:35" ht="24.95" customHeight="1">
      <c r="A1049" s="66"/>
      <c r="B1049" s="66"/>
      <c r="L1049" s="37"/>
      <c r="M1049" s="37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</row>
    <row r="1050" spans="1:35" ht="24.95" customHeight="1">
      <c r="A1050" s="66"/>
      <c r="B1050" s="66"/>
      <c r="L1050" s="37"/>
      <c r="M1050" s="37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</row>
    <row r="1051" spans="1:35" ht="24.95" customHeight="1">
      <c r="A1051" s="66"/>
      <c r="B1051" s="66"/>
      <c r="L1051" s="37"/>
      <c r="M1051" s="37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</row>
    <row r="1052" spans="1:35" ht="24.95" customHeight="1">
      <c r="A1052" s="66"/>
      <c r="B1052" s="66"/>
      <c r="L1052" s="37"/>
      <c r="M1052" s="37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</row>
    <row r="1053" spans="1:35" ht="24.95" customHeight="1">
      <c r="A1053" s="66"/>
      <c r="B1053" s="66"/>
      <c r="L1053" s="37"/>
      <c r="M1053" s="37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</row>
    <row r="1054" spans="1:35" ht="24.95" customHeight="1">
      <c r="A1054" s="66"/>
      <c r="B1054" s="66"/>
      <c r="L1054" s="37"/>
      <c r="M1054" s="37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</row>
    <row r="1055" spans="1:35" ht="24.95" customHeight="1">
      <c r="A1055" s="66"/>
      <c r="B1055" s="66"/>
      <c r="L1055" s="37"/>
      <c r="M1055" s="37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</row>
    <row r="1056" spans="1:35" ht="24.95" customHeight="1">
      <c r="A1056" s="66"/>
      <c r="B1056" s="66"/>
      <c r="L1056" s="37"/>
      <c r="M1056" s="37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</row>
    <row r="1057" spans="1:35" ht="24.95" customHeight="1">
      <c r="A1057" s="66"/>
      <c r="B1057" s="66"/>
      <c r="L1057" s="37"/>
      <c r="M1057" s="3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</row>
    <row r="1058" spans="1:35" ht="24.95" customHeight="1">
      <c r="A1058" s="66"/>
      <c r="B1058" s="66"/>
      <c r="L1058" s="37"/>
      <c r="M1058" s="37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</row>
    <row r="1059" spans="1:35" ht="24.95" customHeight="1">
      <c r="A1059" s="66"/>
      <c r="B1059" s="66"/>
      <c r="L1059" s="37"/>
      <c r="M1059" s="37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</row>
    <row r="1060" spans="1:35" ht="24.95" customHeight="1">
      <c r="A1060" s="66"/>
      <c r="B1060" s="66"/>
      <c r="L1060" s="37"/>
      <c r="M1060" s="37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</row>
    <row r="1061" spans="1:35" ht="24.95" customHeight="1">
      <c r="A1061" s="66"/>
      <c r="B1061" s="66"/>
      <c r="L1061" s="37"/>
      <c r="M1061" s="37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</row>
    <row r="1062" spans="1:35" ht="24.95" customHeight="1">
      <c r="A1062" s="66"/>
      <c r="B1062" s="66"/>
      <c r="L1062" s="37"/>
      <c r="M1062" s="37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</row>
    <row r="1063" spans="1:35" ht="24.95" customHeight="1">
      <c r="A1063" s="66"/>
      <c r="B1063" s="66"/>
      <c r="L1063" s="37"/>
      <c r="M1063" s="37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</row>
    <row r="1064" spans="1:35" ht="24.95" customHeight="1">
      <c r="A1064" s="66"/>
      <c r="B1064" s="66"/>
      <c r="L1064" s="37"/>
      <c r="M1064" s="37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</row>
    <row r="1065" spans="1:35" ht="24.95" customHeight="1">
      <c r="A1065" s="66"/>
      <c r="B1065" s="66"/>
      <c r="L1065" s="37"/>
      <c r="M1065" s="37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</row>
    <row r="1066" spans="1:35" ht="24.95" customHeight="1">
      <c r="A1066" s="66"/>
      <c r="B1066" s="66"/>
      <c r="L1066" s="37"/>
      <c r="M1066" s="37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</row>
    <row r="1067" spans="1:35" ht="24.95" customHeight="1">
      <c r="A1067" s="66"/>
      <c r="B1067" s="66"/>
      <c r="L1067" s="37"/>
      <c r="M1067" s="3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</row>
    <row r="1068" spans="1:35" ht="24.95" customHeight="1">
      <c r="A1068" s="66"/>
      <c r="B1068" s="66"/>
      <c r="L1068" s="37"/>
      <c r="M1068" s="37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</row>
    <row r="1069" spans="1:35" ht="24.95" customHeight="1">
      <c r="A1069" s="66"/>
      <c r="B1069" s="66"/>
      <c r="L1069" s="37"/>
      <c r="M1069" s="37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</row>
    <row r="1070" spans="1:35" ht="24.95" customHeight="1">
      <c r="A1070" s="66"/>
      <c r="B1070" s="66"/>
      <c r="L1070" s="37"/>
      <c r="M1070" s="37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</row>
    <row r="1071" spans="1:35" ht="24.95" customHeight="1">
      <c r="A1071" s="66"/>
      <c r="B1071" s="66"/>
      <c r="L1071" s="37"/>
      <c r="M1071" s="37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</row>
    <row r="1072" spans="1:35" ht="24.95" customHeight="1">
      <c r="A1072" s="66"/>
      <c r="B1072" s="66"/>
      <c r="L1072" s="37"/>
      <c r="M1072" s="37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</row>
    <row r="1073" spans="1:35" ht="24.95" customHeight="1">
      <c r="A1073" s="66"/>
      <c r="B1073" s="66"/>
      <c r="L1073" s="37"/>
      <c r="M1073" s="37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</row>
    <row r="1074" spans="1:35" ht="24.95" customHeight="1">
      <c r="A1074" s="66"/>
      <c r="B1074" s="66"/>
      <c r="L1074" s="37"/>
      <c r="M1074" s="37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</row>
    <row r="1075" spans="1:35" ht="24.95" customHeight="1">
      <c r="A1075" s="66"/>
      <c r="B1075" s="66"/>
      <c r="L1075" s="37"/>
      <c r="M1075" s="37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</row>
    <row r="1076" spans="1:35" ht="24.95" customHeight="1">
      <c r="A1076" s="66"/>
      <c r="B1076" s="66"/>
      <c r="L1076" s="37"/>
      <c r="M1076" s="37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</row>
    <row r="1077" spans="1:35" ht="24.95" customHeight="1">
      <c r="A1077" s="66"/>
      <c r="B1077" s="66"/>
      <c r="L1077" s="37"/>
      <c r="M1077" s="3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</row>
    <row r="1078" spans="1:35" ht="24.95" customHeight="1">
      <c r="A1078" s="66"/>
      <c r="B1078" s="66"/>
      <c r="L1078" s="37"/>
      <c r="M1078" s="37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</row>
    <row r="1079" spans="1:35" ht="24.95" customHeight="1">
      <c r="A1079" s="66"/>
      <c r="B1079" s="66"/>
      <c r="L1079" s="37"/>
      <c r="M1079" s="37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</row>
    <row r="1080" spans="1:35" ht="24.95" customHeight="1">
      <c r="A1080" s="66"/>
      <c r="B1080" s="66"/>
      <c r="L1080" s="37"/>
      <c r="M1080" s="37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</row>
    <row r="1081" spans="1:35" ht="24.95" customHeight="1">
      <c r="A1081" s="66"/>
      <c r="B1081" s="66"/>
      <c r="L1081" s="37"/>
      <c r="M1081" s="37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</row>
    <row r="1082" spans="1:35" ht="24.95" customHeight="1">
      <c r="A1082" s="66"/>
      <c r="B1082" s="66"/>
      <c r="L1082" s="37"/>
      <c r="M1082" s="37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</row>
    <row r="1083" spans="1:35" ht="24.95" customHeight="1">
      <c r="A1083" s="66"/>
      <c r="B1083" s="66"/>
      <c r="L1083" s="37"/>
      <c r="M1083" s="37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</row>
    <row r="1084" spans="1:35" ht="24.95" customHeight="1">
      <c r="A1084" s="66"/>
      <c r="B1084" s="66"/>
      <c r="L1084" s="37"/>
      <c r="M1084" s="37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</row>
    <row r="1085" spans="1:35" ht="24.95" customHeight="1">
      <c r="A1085" s="66"/>
      <c r="B1085" s="66"/>
      <c r="L1085" s="37"/>
      <c r="M1085" s="37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</row>
    <row r="1086" spans="1:35" ht="24.95" customHeight="1">
      <c r="A1086" s="66"/>
      <c r="B1086" s="66"/>
      <c r="L1086" s="37"/>
      <c r="M1086" s="37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</row>
    <row r="1087" spans="1:35" ht="24.95" customHeight="1">
      <c r="A1087" s="66"/>
      <c r="B1087" s="66"/>
      <c r="L1087" s="37"/>
      <c r="M1087" s="3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</row>
    <row r="1088" spans="1:35" ht="24.95" customHeight="1">
      <c r="A1088" s="66"/>
      <c r="B1088" s="66"/>
      <c r="L1088" s="37"/>
      <c r="M1088" s="37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</row>
    <row r="1089" spans="1:35" ht="24.95" customHeight="1">
      <c r="A1089" s="66"/>
      <c r="B1089" s="66"/>
      <c r="L1089" s="37"/>
      <c r="M1089" s="37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</row>
    <row r="1090" spans="1:35" ht="24.95" customHeight="1">
      <c r="A1090" s="66"/>
      <c r="B1090" s="66"/>
      <c r="L1090" s="37"/>
      <c r="M1090" s="37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</row>
    <row r="1091" spans="1:35" ht="24.95" customHeight="1">
      <c r="A1091" s="66"/>
      <c r="B1091" s="66"/>
      <c r="L1091" s="37"/>
      <c r="M1091" s="37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</row>
    <row r="1092" spans="1:35" ht="24.95" customHeight="1">
      <c r="A1092" s="66"/>
      <c r="B1092" s="66"/>
      <c r="L1092" s="37"/>
      <c r="M1092" s="37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</row>
    <row r="1093" spans="1:35" ht="24.95" customHeight="1">
      <c r="A1093" s="66"/>
      <c r="B1093" s="66"/>
      <c r="L1093" s="37"/>
      <c r="M1093" s="37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</row>
    <row r="1094" spans="1:35" ht="24.95" customHeight="1">
      <c r="A1094" s="66"/>
      <c r="B1094" s="66"/>
      <c r="L1094" s="37"/>
      <c r="M1094" s="37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</row>
    <row r="1095" spans="1:35" ht="24.95" customHeight="1">
      <c r="A1095" s="66"/>
      <c r="B1095" s="66"/>
      <c r="L1095" s="37"/>
      <c r="M1095" s="37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</row>
    <row r="1096" spans="1:35" ht="24.95" customHeight="1">
      <c r="A1096" s="66"/>
      <c r="B1096" s="66"/>
      <c r="L1096" s="37"/>
      <c r="M1096" s="37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</row>
    <row r="1097" spans="1:35" ht="24.95" customHeight="1">
      <c r="A1097" s="66"/>
      <c r="B1097" s="66"/>
      <c r="L1097" s="37"/>
      <c r="M1097" s="3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</row>
    <row r="1098" spans="1:35" ht="24.95" customHeight="1">
      <c r="A1098" s="66"/>
      <c r="B1098" s="66"/>
      <c r="L1098" s="37"/>
      <c r="M1098" s="37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</row>
    <row r="1099" spans="1:35" ht="24.95" customHeight="1">
      <c r="A1099" s="66"/>
      <c r="B1099" s="66"/>
      <c r="L1099" s="37"/>
      <c r="M1099" s="37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</row>
    <row r="1100" spans="1:35" ht="24.95" customHeight="1">
      <c r="A1100" s="66"/>
      <c r="B1100" s="66"/>
      <c r="L1100" s="37"/>
      <c r="M1100" s="37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</row>
    <row r="1101" spans="1:35" ht="24.95" customHeight="1">
      <c r="A1101" s="66"/>
      <c r="B1101" s="66"/>
      <c r="L1101" s="37"/>
      <c r="M1101" s="37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</row>
    <row r="1102" spans="1:35" ht="24.95" customHeight="1">
      <c r="A1102" s="66"/>
      <c r="B1102" s="66"/>
      <c r="L1102" s="37"/>
      <c r="M1102" s="37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</row>
    <row r="1103" spans="1:35" ht="24.95" customHeight="1">
      <c r="A1103" s="66"/>
      <c r="B1103" s="66"/>
      <c r="L1103" s="37"/>
      <c r="M1103" s="37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</row>
    <row r="1104" spans="1:35" ht="24.95" customHeight="1">
      <c r="A1104" s="66"/>
      <c r="B1104" s="66"/>
      <c r="L1104" s="37"/>
      <c r="M1104" s="37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</row>
    <row r="1105" spans="1:35" ht="24.95" customHeight="1">
      <c r="A1105" s="66"/>
      <c r="B1105" s="66"/>
      <c r="L1105" s="37"/>
      <c r="M1105" s="37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</row>
    <row r="1106" spans="1:35" ht="24.95" customHeight="1">
      <c r="A1106" s="66"/>
      <c r="B1106" s="66"/>
      <c r="L1106" s="37"/>
      <c r="M1106" s="37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</row>
    <row r="1107" spans="1:35" ht="24.95" customHeight="1">
      <c r="A1107" s="66"/>
      <c r="B1107" s="66"/>
      <c r="L1107" s="37"/>
      <c r="M1107" s="3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</row>
    <row r="1108" spans="1:35" ht="24.95" customHeight="1">
      <c r="A1108" s="66"/>
      <c r="B1108" s="66"/>
      <c r="L1108" s="37"/>
      <c r="M1108" s="37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</row>
    <row r="1109" spans="1:35" ht="24.95" customHeight="1">
      <c r="A1109" s="66"/>
      <c r="B1109" s="66"/>
      <c r="L1109" s="37"/>
      <c r="M1109" s="37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</row>
    <row r="1110" spans="1:35" ht="24.95" customHeight="1">
      <c r="A1110" s="66"/>
      <c r="B1110" s="66"/>
      <c r="L1110" s="37"/>
      <c r="M1110" s="37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</row>
    <row r="1111" spans="1:35" ht="24.95" customHeight="1">
      <c r="A1111" s="66"/>
      <c r="B1111" s="66"/>
      <c r="L1111" s="37"/>
      <c r="M1111" s="37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</row>
    <row r="1112" spans="1:35" ht="24.95" customHeight="1">
      <c r="A1112" s="66"/>
      <c r="B1112" s="66"/>
      <c r="L1112" s="37"/>
      <c r="M1112" s="37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</row>
    <row r="1113" spans="1:35" ht="24.95" customHeight="1">
      <c r="A1113" s="66"/>
      <c r="B1113" s="66"/>
      <c r="L1113" s="37"/>
      <c r="M1113" s="37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</row>
    <row r="1114" spans="1:35" ht="24.95" customHeight="1">
      <c r="A1114" s="66"/>
      <c r="B1114" s="66"/>
      <c r="L1114" s="37"/>
      <c r="M1114" s="37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</row>
    <row r="1115" spans="1:35" ht="24.95" customHeight="1">
      <c r="A1115" s="66"/>
      <c r="B1115" s="66"/>
      <c r="L1115" s="37"/>
      <c r="M1115" s="37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</row>
    <row r="1116" spans="1:35" ht="24.95" customHeight="1">
      <c r="A1116" s="66"/>
      <c r="B1116" s="66"/>
      <c r="L1116" s="37"/>
      <c r="M1116" s="37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</row>
    <row r="1117" spans="1:35" ht="24.95" customHeight="1">
      <c r="A1117" s="66"/>
      <c r="B1117" s="66"/>
      <c r="L1117" s="37"/>
      <c r="M1117" s="3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</row>
    <row r="1118" spans="1:35" ht="24.95" customHeight="1">
      <c r="A1118" s="66"/>
      <c r="B1118" s="66"/>
      <c r="L1118" s="37"/>
      <c r="M1118" s="37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</row>
    <row r="1119" spans="1:35" ht="24.95" customHeight="1">
      <c r="A1119" s="66"/>
      <c r="B1119" s="66"/>
      <c r="L1119" s="37"/>
      <c r="M1119" s="37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</row>
    <row r="1120" spans="1:35" ht="24.95" customHeight="1">
      <c r="A1120" s="66"/>
      <c r="B1120" s="66"/>
      <c r="L1120" s="37"/>
      <c r="M1120" s="37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</row>
    <row r="1121" spans="1:35" ht="24.95" customHeight="1">
      <c r="A1121" s="66"/>
      <c r="B1121" s="66"/>
      <c r="L1121" s="37"/>
      <c r="M1121" s="37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</row>
    <row r="1122" spans="1:35" ht="24.95" customHeight="1">
      <c r="A1122" s="66"/>
      <c r="B1122" s="66"/>
      <c r="L1122" s="37"/>
      <c r="M1122" s="37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</row>
    <row r="1123" spans="1:35" ht="24.95" customHeight="1">
      <c r="A1123" s="66"/>
      <c r="B1123" s="66"/>
      <c r="L1123" s="37"/>
      <c r="M1123" s="37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</row>
    <row r="1124" spans="1:35" ht="24.95" customHeight="1">
      <c r="A1124" s="66"/>
      <c r="B1124" s="66"/>
      <c r="L1124" s="37"/>
      <c r="M1124" s="37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</row>
    <row r="1125" spans="1:35" ht="24.95" customHeight="1">
      <c r="A1125" s="66"/>
      <c r="B1125" s="66"/>
      <c r="L1125" s="37"/>
      <c r="M1125" s="37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</row>
    <row r="1126" spans="1:35" ht="24.95" customHeight="1">
      <c r="A1126" s="66"/>
      <c r="B1126" s="66"/>
      <c r="L1126" s="37"/>
      <c r="M1126" s="37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</row>
    <row r="1127" spans="1:35" ht="24.95" customHeight="1">
      <c r="A1127" s="66"/>
      <c r="B1127" s="66"/>
      <c r="L1127" s="37"/>
      <c r="M1127" s="3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</row>
    <row r="1128" spans="1:35" ht="24.95" customHeight="1">
      <c r="A1128" s="66"/>
      <c r="B1128" s="66"/>
      <c r="L1128" s="37"/>
      <c r="M1128" s="37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</row>
    <row r="1129" spans="1:35" ht="24.95" customHeight="1">
      <c r="A1129" s="66"/>
      <c r="B1129" s="66"/>
      <c r="L1129" s="37"/>
      <c r="M1129" s="37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</row>
    <row r="1130" spans="1:35" ht="24.95" customHeight="1">
      <c r="A1130" s="66"/>
      <c r="B1130" s="66"/>
      <c r="L1130" s="37"/>
      <c r="M1130" s="37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</row>
    <row r="1131" spans="1:35" ht="24.95" customHeight="1">
      <c r="A1131" s="66"/>
      <c r="B1131" s="66"/>
      <c r="L1131" s="37"/>
      <c r="M1131" s="37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</row>
    <row r="1132" spans="1:35" ht="24.95" customHeight="1">
      <c r="A1132" s="66"/>
      <c r="B1132" s="66"/>
      <c r="L1132" s="37"/>
      <c r="M1132" s="37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</row>
    <row r="1133" spans="1:35" ht="24.95" customHeight="1">
      <c r="A1133" s="66"/>
      <c r="B1133" s="66"/>
      <c r="L1133" s="37"/>
      <c r="M1133" s="37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</row>
    <row r="1134" spans="1:35" ht="24.95" customHeight="1">
      <c r="A1134" s="66"/>
      <c r="B1134" s="66"/>
      <c r="L1134" s="37"/>
      <c r="M1134" s="37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</row>
    <row r="1135" spans="1:35" ht="24.95" customHeight="1">
      <c r="A1135" s="66"/>
      <c r="B1135" s="66"/>
      <c r="L1135" s="37"/>
      <c r="M1135" s="37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</row>
    <row r="1136" spans="1:35" ht="24.95" customHeight="1">
      <c r="A1136" s="66"/>
      <c r="B1136" s="66"/>
      <c r="L1136" s="37"/>
      <c r="M1136" s="37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</row>
    <row r="1137" spans="1:35" ht="24.95" customHeight="1">
      <c r="A1137" s="66"/>
      <c r="B1137" s="66"/>
      <c r="L1137" s="37"/>
      <c r="M1137" s="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</row>
    <row r="1138" spans="1:35" ht="24.95" customHeight="1">
      <c r="A1138" s="66"/>
      <c r="B1138" s="66"/>
      <c r="L1138" s="37"/>
      <c r="M1138" s="37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</row>
    <row r="1139" spans="1:35" ht="24.95" customHeight="1">
      <c r="A1139" s="66"/>
      <c r="B1139" s="66"/>
      <c r="L1139" s="37"/>
      <c r="M1139" s="37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</row>
    <row r="1140" spans="1:35" ht="24.95" customHeight="1">
      <c r="A1140" s="66"/>
      <c r="B1140" s="66"/>
      <c r="L1140" s="37"/>
      <c r="M1140" s="37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</row>
    <row r="1141" spans="1:35" ht="24.95" customHeight="1">
      <c r="A1141" s="66"/>
      <c r="B1141" s="66"/>
      <c r="L1141" s="37"/>
      <c r="M1141" s="37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</row>
    <row r="1142" spans="1:35" ht="24.95" customHeight="1">
      <c r="A1142" s="66"/>
      <c r="B1142" s="66"/>
      <c r="L1142" s="37"/>
      <c r="M1142" s="37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</row>
    <row r="1143" spans="1:35" ht="24.95" customHeight="1">
      <c r="A1143" s="66"/>
      <c r="B1143" s="66"/>
      <c r="L1143" s="37"/>
      <c r="M1143" s="37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</row>
    <row r="1144" spans="1:35" ht="24.95" customHeight="1">
      <c r="A1144" s="66"/>
      <c r="B1144" s="66"/>
      <c r="L1144" s="37"/>
      <c r="M1144" s="37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</row>
    <row r="1145" spans="1:35" ht="24.95" customHeight="1">
      <c r="A1145" s="66"/>
      <c r="B1145" s="66"/>
      <c r="L1145" s="37"/>
      <c r="M1145" s="37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</row>
    <row r="1146" spans="1:35" ht="24.95" customHeight="1">
      <c r="A1146" s="66"/>
      <c r="B1146" s="66"/>
      <c r="L1146" s="37"/>
      <c r="M1146" s="37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</row>
    <row r="1147" spans="1:35" ht="24.95" customHeight="1">
      <c r="A1147" s="66"/>
      <c r="B1147" s="66"/>
      <c r="L1147" s="37"/>
      <c r="M1147" s="3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</row>
    <row r="1148" spans="1:35" ht="24.95" customHeight="1">
      <c r="A1148" s="66"/>
      <c r="B1148" s="66"/>
      <c r="L1148" s="37"/>
      <c r="M1148" s="37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</row>
    <row r="1149" spans="1:35" ht="24.95" customHeight="1">
      <c r="A1149" s="66"/>
      <c r="B1149" s="66"/>
      <c r="L1149" s="37"/>
      <c r="M1149" s="37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</row>
    <row r="1150" spans="1:35" ht="24.95" customHeight="1">
      <c r="A1150" s="66"/>
      <c r="B1150" s="66"/>
      <c r="L1150" s="37"/>
      <c r="M1150" s="37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</row>
    <row r="1151" spans="1:35" ht="24.95" customHeight="1">
      <c r="A1151" s="66"/>
      <c r="B1151" s="66"/>
      <c r="L1151" s="37"/>
      <c r="M1151" s="37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</row>
    <row r="1152" spans="1:35" ht="24.95" customHeight="1">
      <c r="A1152" s="66"/>
      <c r="B1152" s="66"/>
      <c r="L1152" s="37"/>
      <c r="M1152" s="37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</row>
    <row r="1153" spans="1:35" ht="24.95" customHeight="1">
      <c r="A1153" s="66"/>
      <c r="B1153" s="66"/>
      <c r="L1153" s="37"/>
      <c r="M1153" s="37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</row>
    <row r="1154" spans="1:35" ht="24.95" customHeight="1">
      <c r="A1154" s="66"/>
      <c r="B1154" s="66"/>
      <c r="L1154" s="37"/>
      <c r="M1154" s="37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</row>
    <row r="1155" spans="1:35" ht="24.95" customHeight="1">
      <c r="A1155" s="66"/>
      <c r="B1155" s="66"/>
      <c r="L1155" s="37"/>
      <c r="M1155" s="37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</row>
    <row r="1156" spans="1:35" ht="24.95" customHeight="1">
      <c r="A1156" s="66"/>
      <c r="B1156" s="66"/>
      <c r="L1156" s="37"/>
      <c r="M1156" s="37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</row>
    <row r="1157" spans="1:35" ht="24.95" customHeight="1">
      <c r="A1157" s="66"/>
      <c r="B1157" s="66"/>
      <c r="L1157" s="37"/>
      <c r="M1157" s="3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</row>
    <row r="1158" spans="1:35" ht="24.95" customHeight="1">
      <c r="A1158" s="66"/>
      <c r="B1158" s="66"/>
      <c r="L1158" s="37"/>
      <c r="M1158" s="37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</row>
    <row r="1159" spans="1:35" ht="24.95" customHeight="1">
      <c r="A1159" s="66"/>
      <c r="B1159" s="66"/>
      <c r="L1159" s="37"/>
      <c r="M1159" s="37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</row>
    <row r="1160" spans="1:35" ht="24.95" customHeight="1">
      <c r="A1160" s="66"/>
      <c r="B1160" s="66"/>
      <c r="L1160" s="37"/>
      <c r="M1160" s="37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</row>
    <row r="1161" spans="1:35" ht="24.95" customHeight="1">
      <c r="A1161" s="66"/>
      <c r="B1161" s="66"/>
      <c r="L1161" s="37"/>
      <c r="M1161" s="37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</row>
    <row r="1162" spans="1:35" ht="24.95" customHeight="1">
      <c r="A1162" s="66"/>
      <c r="B1162" s="66"/>
      <c r="L1162" s="37"/>
      <c r="M1162" s="37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</row>
    <row r="1163" spans="1:35" ht="24.95" customHeight="1">
      <c r="A1163" s="66"/>
      <c r="B1163" s="66"/>
      <c r="L1163" s="37"/>
      <c r="M1163" s="37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</row>
    <row r="1164" spans="1:35" ht="24.95" customHeight="1">
      <c r="A1164" s="66"/>
      <c r="B1164" s="66"/>
      <c r="L1164" s="37"/>
      <c r="M1164" s="37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</row>
    <row r="1165" spans="1:35" ht="24.95" customHeight="1">
      <c r="A1165" s="66"/>
      <c r="B1165" s="66"/>
      <c r="L1165" s="37"/>
      <c r="M1165" s="37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</row>
    <row r="1166" spans="1:35" ht="24.95" customHeight="1">
      <c r="A1166" s="66"/>
      <c r="B1166" s="66"/>
      <c r="L1166" s="37"/>
      <c r="M1166" s="37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</row>
    <row r="1167" spans="1:35" ht="24.95" customHeight="1">
      <c r="A1167" s="66"/>
      <c r="B1167" s="66"/>
      <c r="L1167" s="37"/>
      <c r="M1167" s="3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</row>
    <row r="1168" spans="1:35" ht="24.95" customHeight="1">
      <c r="A1168" s="66"/>
      <c r="B1168" s="66"/>
      <c r="L1168" s="37"/>
      <c r="M1168" s="37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</row>
    <row r="1169" spans="1:35" ht="24.95" customHeight="1">
      <c r="A1169" s="66"/>
      <c r="B1169" s="66"/>
      <c r="L1169" s="37"/>
      <c r="M1169" s="37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</row>
    <row r="1170" spans="1:35" ht="24.95" customHeight="1">
      <c r="A1170" s="66"/>
      <c r="B1170" s="66"/>
      <c r="L1170" s="37"/>
      <c r="M1170" s="37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</row>
    <row r="1171" spans="1:35" ht="24.95" customHeight="1">
      <c r="A1171" s="66"/>
      <c r="B1171" s="66"/>
      <c r="L1171" s="37"/>
      <c r="M1171" s="37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</row>
    <row r="1172" spans="1:35" ht="24.95" customHeight="1">
      <c r="A1172" s="66"/>
      <c r="B1172" s="66"/>
      <c r="L1172" s="37"/>
      <c r="M1172" s="37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</row>
    <row r="1173" spans="1:35" ht="24.95" customHeight="1">
      <c r="A1173" s="66"/>
      <c r="B1173" s="66"/>
      <c r="L1173" s="37"/>
      <c r="M1173" s="37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</row>
    <row r="1174" spans="1:35" ht="24.95" customHeight="1">
      <c r="A1174" s="66"/>
      <c r="B1174" s="66"/>
      <c r="L1174" s="37"/>
      <c r="M1174" s="37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</row>
    <row r="1175" spans="1:35" ht="24.95" customHeight="1">
      <c r="A1175" s="66"/>
      <c r="B1175" s="66"/>
      <c r="L1175" s="37"/>
      <c r="M1175" s="37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</row>
    <row r="1176" spans="1:35" ht="24.95" customHeight="1">
      <c r="A1176" s="66"/>
      <c r="B1176" s="66"/>
      <c r="L1176" s="37"/>
      <c r="M1176" s="37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</row>
    <row r="1177" spans="1:35" ht="24.95" customHeight="1">
      <c r="A1177" s="66"/>
      <c r="B1177" s="66"/>
      <c r="L1177" s="37"/>
      <c r="M1177" s="3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</row>
    <row r="1178" spans="1:35" ht="24.95" customHeight="1">
      <c r="A1178" s="66"/>
      <c r="B1178" s="66"/>
      <c r="L1178" s="37"/>
      <c r="M1178" s="37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</row>
    <row r="1179" spans="1:35" ht="24.95" customHeight="1">
      <c r="A1179" s="66"/>
      <c r="B1179" s="66"/>
      <c r="L1179" s="37"/>
      <c r="M1179" s="37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</row>
    <row r="1180" spans="1:35" ht="24.95" customHeight="1">
      <c r="A1180" s="66"/>
      <c r="B1180" s="66"/>
      <c r="L1180" s="37"/>
      <c r="M1180" s="37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</row>
    <row r="1181" spans="1:35" ht="24.95" customHeight="1">
      <c r="A1181" s="66"/>
      <c r="B1181" s="66"/>
      <c r="L1181" s="37"/>
      <c r="M1181" s="37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</row>
    <row r="1182" spans="1:35" ht="24.95" customHeight="1">
      <c r="A1182" s="66"/>
      <c r="B1182" s="66"/>
      <c r="L1182" s="37"/>
      <c r="M1182" s="37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</row>
    <row r="1183" spans="1:35" ht="24.95" customHeight="1">
      <c r="A1183" s="66"/>
      <c r="B1183" s="66"/>
      <c r="L1183" s="37"/>
      <c r="M1183" s="37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</row>
    <row r="1184" spans="1:35" ht="24.95" customHeight="1">
      <c r="A1184" s="66"/>
      <c r="B1184" s="66"/>
      <c r="L1184" s="37"/>
      <c r="M1184" s="37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</row>
    <row r="1185" spans="1:35" ht="24.95" customHeight="1">
      <c r="A1185" s="66"/>
      <c r="B1185" s="66"/>
      <c r="L1185" s="37"/>
      <c r="M1185" s="37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</row>
    <row r="1186" spans="1:35" ht="24.95" customHeight="1">
      <c r="A1186" s="66"/>
      <c r="B1186" s="66"/>
      <c r="L1186" s="37"/>
      <c r="M1186" s="37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</row>
    <row r="1187" spans="1:35" ht="24.95" customHeight="1">
      <c r="A1187" s="66"/>
      <c r="B1187" s="66"/>
      <c r="L1187" s="37"/>
      <c r="M1187" s="3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</row>
    <row r="1188" spans="1:35" ht="24.95" customHeight="1">
      <c r="A1188" s="66"/>
      <c r="B1188" s="66"/>
      <c r="L1188" s="37"/>
      <c r="M1188" s="37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</row>
    <row r="1189" spans="1:35" ht="24.95" customHeight="1">
      <c r="A1189" s="66"/>
      <c r="B1189" s="66"/>
      <c r="L1189" s="37"/>
      <c r="M1189" s="37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</row>
    <row r="1190" spans="1:35" ht="24.95" customHeight="1">
      <c r="A1190" s="66"/>
      <c r="B1190" s="66"/>
      <c r="L1190" s="37"/>
      <c r="M1190" s="37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</row>
    <row r="1191" spans="1:35" ht="24.95" customHeight="1">
      <c r="A1191" s="66"/>
      <c r="B1191" s="66"/>
      <c r="L1191" s="37"/>
      <c r="M1191" s="37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</row>
    <row r="1192" spans="1:35" ht="24.95" customHeight="1">
      <c r="A1192" s="66"/>
      <c r="B1192" s="66"/>
      <c r="L1192" s="37"/>
      <c r="M1192" s="37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</row>
    <row r="1193" spans="1:35" ht="24.95" customHeight="1">
      <c r="A1193" s="66"/>
      <c r="B1193" s="66"/>
      <c r="L1193" s="37"/>
      <c r="M1193" s="37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</row>
    <row r="1194" spans="1:35" ht="24.95" customHeight="1">
      <c r="A1194" s="66"/>
      <c r="B1194" s="66"/>
      <c r="L1194" s="37"/>
      <c r="M1194" s="37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</row>
    <row r="1195" spans="1:35" ht="24.95" customHeight="1">
      <c r="A1195" s="66"/>
      <c r="B1195" s="66"/>
      <c r="L1195" s="37"/>
      <c r="M1195" s="37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</row>
    <row r="1196" spans="1:35" ht="24.95" customHeight="1">
      <c r="A1196" s="66"/>
      <c r="B1196" s="66"/>
      <c r="L1196" s="37"/>
      <c r="M1196" s="37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</row>
    <row r="1197" spans="1:35" ht="24.95" customHeight="1">
      <c r="A1197" s="66"/>
      <c r="B1197" s="66"/>
      <c r="L1197" s="37"/>
      <c r="M1197" s="3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</row>
    <row r="1198" spans="1:35" ht="24.95" customHeight="1">
      <c r="A1198" s="66"/>
      <c r="B1198" s="66"/>
      <c r="L1198" s="37"/>
      <c r="M1198" s="37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</row>
    <row r="1199" spans="1:35" ht="24.95" customHeight="1">
      <c r="A1199" s="66"/>
      <c r="B1199" s="66"/>
      <c r="L1199" s="37"/>
      <c r="M1199" s="37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</row>
    <row r="1200" spans="1:35" ht="24.95" customHeight="1">
      <c r="A1200" s="66"/>
      <c r="B1200" s="66"/>
      <c r="L1200" s="37"/>
      <c r="M1200" s="37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</row>
    <row r="1201" spans="1:35" ht="24.95" customHeight="1">
      <c r="A1201" s="66"/>
      <c r="B1201" s="66"/>
      <c r="L1201" s="37"/>
      <c r="M1201" s="37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</row>
    <row r="1202" spans="1:35" ht="24.95" customHeight="1">
      <c r="A1202" s="66"/>
      <c r="B1202" s="66"/>
      <c r="L1202" s="37"/>
      <c r="M1202" s="37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</row>
    <row r="1203" spans="1:35" ht="24.95" customHeight="1">
      <c r="A1203" s="66"/>
      <c r="B1203" s="66"/>
      <c r="L1203" s="37"/>
      <c r="M1203" s="37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</row>
    <row r="1204" spans="1:35" ht="24.95" customHeight="1">
      <c r="A1204" s="66"/>
      <c r="B1204" s="66"/>
      <c r="L1204" s="37"/>
      <c r="M1204" s="37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</row>
    <row r="1205" spans="1:35" ht="24.95" customHeight="1">
      <c r="A1205" s="66"/>
      <c r="B1205" s="66"/>
      <c r="L1205" s="37"/>
      <c r="M1205" s="37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</row>
    <row r="1206" spans="1:35" ht="24.95" customHeight="1">
      <c r="A1206" s="66"/>
      <c r="B1206" s="66"/>
      <c r="L1206" s="37"/>
      <c r="M1206" s="37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</row>
    <row r="1207" spans="1:35" ht="24.95" customHeight="1">
      <c r="A1207" s="66"/>
      <c r="B1207" s="66"/>
      <c r="L1207" s="37"/>
      <c r="M1207" s="3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</row>
    <row r="1208" spans="1:35" ht="24.95" customHeight="1">
      <c r="A1208" s="66"/>
      <c r="B1208" s="66"/>
      <c r="L1208" s="37"/>
      <c r="M1208" s="37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</row>
    <row r="1209" spans="1:35" ht="24.95" customHeight="1">
      <c r="A1209" s="66"/>
      <c r="B1209" s="66"/>
      <c r="L1209" s="37"/>
      <c r="M1209" s="37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</row>
    <row r="1210" spans="1:35" ht="24.95" customHeight="1">
      <c r="A1210" s="66"/>
      <c r="B1210" s="66"/>
      <c r="L1210" s="37"/>
      <c r="M1210" s="37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</row>
    <row r="1211" spans="1:35" ht="24.95" customHeight="1">
      <c r="A1211" s="66"/>
      <c r="B1211" s="66"/>
      <c r="L1211" s="37"/>
      <c r="M1211" s="37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</row>
    <row r="1212" spans="1:35" ht="24.95" customHeight="1">
      <c r="A1212" s="66"/>
      <c r="B1212" s="66"/>
      <c r="L1212" s="37"/>
      <c r="M1212" s="37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</row>
    <row r="1213" spans="1:35" ht="24.95" customHeight="1">
      <c r="A1213" s="66"/>
      <c r="B1213" s="66"/>
      <c r="L1213" s="37"/>
      <c r="M1213" s="37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</row>
    <row r="1214" spans="1:35" ht="24.95" customHeight="1">
      <c r="A1214" s="66"/>
      <c r="B1214" s="66"/>
      <c r="L1214" s="37"/>
      <c r="M1214" s="37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</row>
    <row r="1215" spans="1:35" ht="24.95" customHeight="1">
      <c r="A1215" s="66"/>
      <c r="B1215" s="66"/>
      <c r="L1215" s="37"/>
      <c r="M1215" s="37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</row>
    <row r="1216" spans="1:35" ht="24.95" customHeight="1">
      <c r="A1216" s="66"/>
      <c r="B1216" s="66"/>
      <c r="L1216" s="37"/>
      <c r="M1216" s="37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</row>
    <row r="1217" spans="1:35" ht="24.95" customHeight="1">
      <c r="A1217" s="66"/>
      <c r="B1217" s="66"/>
      <c r="L1217" s="37"/>
      <c r="M1217" s="3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</row>
    <row r="1218" spans="1:35" ht="24.95" customHeight="1">
      <c r="A1218" s="66"/>
      <c r="B1218" s="66"/>
      <c r="L1218" s="37"/>
      <c r="M1218" s="37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</row>
    <row r="1219" spans="1:35" ht="24.95" customHeight="1">
      <c r="A1219" s="66"/>
      <c r="B1219" s="66"/>
      <c r="L1219" s="37"/>
      <c r="M1219" s="37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</row>
    <row r="1220" spans="1:35" ht="24.95" customHeight="1">
      <c r="A1220" s="66"/>
      <c r="B1220" s="66"/>
      <c r="L1220" s="37"/>
      <c r="M1220" s="37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</row>
    <row r="1221" spans="1:35" ht="24.95" customHeight="1">
      <c r="A1221" s="66"/>
      <c r="B1221" s="66"/>
      <c r="L1221" s="37"/>
      <c r="M1221" s="37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</row>
    <row r="1222" spans="1:35" ht="24.95" customHeight="1">
      <c r="A1222" s="66"/>
      <c r="B1222" s="66"/>
      <c r="L1222" s="37"/>
      <c r="M1222" s="37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</row>
    <row r="1223" spans="1:35" ht="24.95" customHeight="1">
      <c r="A1223" s="66"/>
      <c r="B1223" s="66"/>
      <c r="L1223" s="37"/>
      <c r="M1223" s="37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</row>
    <row r="1224" spans="1:35" ht="24.95" customHeight="1">
      <c r="A1224" s="66"/>
      <c r="B1224" s="66"/>
      <c r="L1224" s="37"/>
      <c r="M1224" s="37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</row>
    <row r="1225" spans="1:35" ht="24.95" customHeight="1">
      <c r="A1225" s="66"/>
      <c r="B1225" s="66"/>
      <c r="L1225" s="37"/>
      <c r="M1225" s="37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</row>
    <row r="1226" spans="1:35" ht="24.95" customHeight="1">
      <c r="A1226" s="66"/>
      <c r="B1226" s="66"/>
      <c r="L1226" s="37"/>
      <c r="M1226" s="37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</row>
    <row r="1227" spans="1:35" ht="24.95" customHeight="1">
      <c r="A1227" s="66"/>
      <c r="B1227" s="66"/>
      <c r="L1227" s="37"/>
      <c r="M1227" s="3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</row>
    <row r="1228" spans="1:35" ht="24.95" customHeight="1">
      <c r="A1228" s="66"/>
      <c r="B1228" s="66"/>
      <c r="L1228" s="37"/>
      <c r="M1228" s="37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</row>
    <row r="1229" spans="1:35" ht="24.95" customHeight="1">
      <c r="A1229" s="66"/>
      <c r="B1229" s="66"/>
      <c r="L1229" s="37"/>
      <c r="M1229" s="37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</row>
    <row r="1230" spans="1:35" ht="24.95" customHeight="1">
      <c r="A1230" s="66"/>
      <c r="B1230" s="66"/>
      <c r="L1230" s="37"/>
      <c r="M1230" s="37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</row>
    <row r="1231" spans="1:35" ht="24.95" customHeight="1">
      <c r="A1231" s="66"/>
      <c r="B1231" s="66"/>
      <c r="L1231" s="37"/>
      <c r="M1231" s="37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</row>
    <row r="1232" spans="1:35" ht="24.95" customHeight="1">
      <c r="A1232" s="66"/>
      <c r="B1232" s="66"/>
      <c r="L1232" s="37"/>
      <c r="M1232" s="37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</row>
    <row r="1233" spans="1:35" ht="24.95" customHeight="1">
      <c r="A1233" s="66"/>
      <c r="B1233" s="66"/>
      <c r="L1233" s="37"/>
      <c r="M1233" s="37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</row>
    <row r="1234" spans="1:35" ht="24.95" customHeight="1">
      <c r="A1234" s="66"/>
      <c r="B1234" s="66"/>
      <c r="L1234" s="37"/>
      <c r="M1234" s="37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</row>
    <row r="1235" spans="1:35" ht="24.95" customHeight="1">
      <c r="A1235" s="66"/>
      <c r="B1235" s="66"/>
      <c r="L1235" s="37"/>
      <c r="M1235" s="37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</row>
    <row r="1236" spans="1:35" ht="24.95" customHeight="1">
      <c r="A1236" s="66"/>
      <c r="B1236" s="66"/>
      <c r="L1236" s="37"/>
      <c r="M1236" s="37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</row>
    <row r="1237" spans="1:35" ht="24.95" customHeight="1">
      <c r="A1237" s="66"/>
      <c r="B1237" s="66"/>
      <c r="L1237" s="37"/>
      <c r="M1237" s="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</row>
    <row r="1238" spans="1:35" ht="24.95" customHeight="1">
      <c r="A1238" s="66"/>
      <c r="B1238" s="66"/>
      <c r="L1238" s="37"/>
      <c r="M1238" s="37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</row>
    <row r="1239" spans="1:35" ht="24.95" customHeight="1">
      <c r="A1239" s="66"/>
      <c r="B1239" s="66"/>
      <c r="L1239" s="37"/>
      <c r="M1239" s="37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</row>
    <row r="1240" spans="1:35" ht="24.95" customHeight="1">
      <c r="A1240" s="66"/>
      <c r="B1240" s="66"/>
      <c r="L1240" s="37"/>
      <c r="M1240" s="37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</row>
    <row r="1241" spans="1:35" ht="24.95" customHeight="1">
      <c r="A1241" s="66"/>
      <c r="B1241" s="66"/>
      <c r="L1241" s="37"/>
      <c r="M1241" s="37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</row>
    <row r="1242" spans="1:35" ht="24.95" customHeight="1">
      <c r="A1242" s="66"/>
      <c r="B1242" s="66"/>
      <c r="L1242" s="37"/>
      <c r="M1242" s="37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</row>
    <row r="1243" spans="1:35" ht="24.95" customHeight="1">
      <c r="A1243" s="66"/>
      <c r="B1243" s="66"/>
      <c r="L1243" s="37"/>
      <c r="M1243" s="37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</row>
    <row r="1244" spans="1:35" ht="24.95" customHeight="1">
      <c r="A1244" s="66"/>
      <c r="B1244" s="66"/>
      <c r="L1244" s="37"/>
      <c r="M1244" s="37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</row>
    <row r="1245" spans="1:35" ht="24.95" customHeight="1">
      <c r="A1245" s="66"/>
      <c r="B1245" s="66"/>
      <c r="L1245" s="37"/>
      <c r="M1245" s="37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</row>
    <row r="1246" spans="1:35" ht="24.95" customHeight="1">
      <c r="A1246" s="66"/>
      <c r="B1246" s="66"/>
      <c r="L1246" s="37"/>
      <c r="M1246" s="37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</row>
    <row r="1247" spans="1:35" ht="24.95" customHeight="1">
      <c r="A1247" s="66"/>
      <c r="B1247" s="66"/>
      <c r="L1247" s="37"/>
      <c r="M1247" s="3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</row>
    <row r="1248" spans="1:35" ht="24.95" customHeight="1">
      <c r="A1248" s="66"/>
      <c r="B1248" s="66"/>
      <c r="L1248" s="37"/>
      <c r="M1248" s="37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</row>
    <row r="1249" spans="1:35" ht="24.95" customHeight="1">
      <c r="A1249" s="66"/>
      <c r="B1249" s="66"/>
      <c r="L1249" s="37"/>
      <c r="M1249" s="37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</row>
    <row r="1250" spans="1:35" ht="24.95" customHeight="1">
      <c r="A1250" s="66"/>
      <c r="B1250" s="66"/>
      <c r="L1250" s="37"/>
      <c r="M1250" s="37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</row>
    <row r="1251" spans="1:35" ht="24.95" customHeight="1">
      <c r="A1251" s="66"/>
      <c r="B1251" s="66"/>
      <c r="L1251" s="37"/>
      <c r="M1251" s="37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</row>
    <row r="1252" spans="1:35" ht="24.95" customHeight="1">
      <c r="A1252" s="66"/>
      <c r="B1252" s="66"/>
      <c r="L1252" s="37"/>
      <c r="M1252" s="37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</row>
    <row r="1253" spans="1:35" ht="24.95" customHeight="1">
      <c r="A1253" s="66"/>
      <c r="B1253" s="66"/>
      <c r="L1253" s="37"/>
      <c r="M1253" s="37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</row>
    <row r="1254" spans="1:35" ht="24.95" customHeight="1">
      <c r="A1254" s="66"/>
      <c r="B1254" s="66"/>
      <c r="L1254" s="37"/>
      <c r="M1254" s="37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</row>
    <row r="1255" spans="1:35" ht="24.95" customHeight="1">
      <c r="A1255" s="66"/>
      <c r="B1255" s="66"/>
      <c r="L1255" s="37"/>
      <c r="M1255" s="37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</row>
    <row r="1256" spans="1:35" ht="24.95" customHeight="1">
      <c r="A1256" s="66"/>
      <c r="B1256" s="66"/>
      <c r="L1256" s="37"/>
      <c r="M1256" s="37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</row>
    <row r="1257" spans="1:35" ht="24.95" customHeight="1">
      <c r="A1257" s="66"/>
      <c r="B1257" s="66"/>
      <c r="L1257" s="37"/>
      <c r="M1257" s="3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</row>
    <row r="1258" spans="1:35" ht="24.95" customHeight="1">
      <c r="A1258" s="66"/>
      <c r="B1258" s="66"/>
      <c r="L1258" s="37"/>
      <c r="M1258" s="37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</row>
    <row r="1259" spans="1:35" ht="24.95" customHeight="1">
      <c r="A1259" s="66"/>
      <c r="B1259" s="66"/>
      <c r="L1259" s="37"/>
      <c r="M1259" s="37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</row>
    <row r="1260" spans="1:35" ht="24.95" customHeight="1">
      <c r="A1260" s="66"/>
      <c r="B1260" s="66"/>
      <c r="L1260" s="37"/>
      <c r="M1260" s="37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</row>
    <row r="1261" spans="1:35" ht="24.95" customHeight="1">
      <c r="A1261" s="66"/>
      <c r="B1261" s="66"/>
      <c r="L1261" s="37"/>
      <c r="M1261" s="37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</row>
    <row r="1262" spans="1:35" ht="24.95" customHeight="1">
      <c r="A1262" s="66"/>
      <c r="B1262" s="66"/>
      <c r="L1262" s="37"/>
      <c r="M1262" s="37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</row>
    <row r="1263" spans="1:35" ht="24.95" customHeight="1">
      <c r="A1263" s="66"/>
      <c r="B1263" s="66"/>
      <c r="L1263" s="37"/>
      <c r="M1263" s="37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</row>
    <row r="1264" spans="1:35" ht="24.95" customHeight="1">
      <c r="A1264" s="66"/>
      <c r="B1264" s="66"/>
      <c r="L1264" s="37"/>
      <c r="M1264" s="37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</row>
    <row r="1265" spans="1:35" ht="24.95" customHeight="1">
      <c r="A1265" s="66"/>
      <c r="B1265" s="66"/>
      <c r="L1265" s="37"/>
      <c r="M1265" s="37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</row>
    <row r="1266" spans="1:35" ht="24.95" customHeight="1">
      <c r="A1266" s="66"/>
      <c r="B1266" s="66"/>
      <c r="L1266" s="37"/>
      <c r="M1266" s="37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</row>
    <row r="1267" spans="1:35" ht="24.95" customHeight="1">
      <c r="A1267" s="66"/>
      <c r="B1267" s="66"/>
      <c r="L1267" s="37"/>
      <c r="M1267" s="3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</row>
    <row r="1268" spans="1:35" ht="24.95" customHeight="1">
      <c r="A1268" s="66"/>
      <c r="B1268" s="66"/>
      <c r="L1268" s="37"/>
      <c r="M1268" s="37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</row>
    <row r="1269" spans="1:35" ht="24.95" customHeight="1">
      <c r="A1269" s="66"/>
      <c r="B1269" s="66"/>
      <c r="L1269" s="37"/>
      <c r="M1269" s="37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</row>
    <row r="1270" spans="1:35" ht="24.95" customHeight="1">
      <c r="A1270" s="66"/>
      <c r="B1270" s="66"/>
      <c r="L1270" s="37"/>
      <c r="M1270" s="37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</row>
    <row r="1271" spans="1:35" ht="24.95" customHeight="1">
      <c r="A1271" s="66"/>
      <c r="B1271" s="66"/>
      <c r="L1271" s="37"/>
      <c r="M1271" s="37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</row>
    <row r="1272" spans="1:35" ht="24.95" customHeight="1">
      <c r="A1272" s="66"/>
      <c r="B1272" s="66"/>
      <c r="L1272" s="37"/>
      <c r="M1272" s="37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</row>
    <row r="1273" spans="1:35" ht="24.95" customHeight="1">
      <c r="A1273" s="66"/>
      <c r="B1273" s="66"/>
      <c r="L1273" s="37"/>
      <c r="M1273" s="37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</row>
    <row r="1274" spans="1:35" ht="24.95" customHeight="1">
      <c r="A1274" s="66"/>
      <c r="B1274" s="66"/>
      <c r="L1274" s="37"/>
      <c r="M1274" s="37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</row>
    <row r="1275" spans="1:35" ht="24.95" customHeight="1">
      <c r="A1275" s="66"/>
      <c r="B1275" s="66"/>
      <c r="L1275" s="37"/>
      <c r="M1275" s="37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</row>
    <row r="1276" spans="1:35" ht="24.95" customHeight="1">
      <c r="A1276" s="66"/>
      <c r="B1276" s="66"/>
      <c r="L1276" s="37"/>
      <c r="M1276" s="37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</row>
    <row r="1277" spans="1:35" ht="24.95" customHeight="1">
      <c r="A1277" s="66"/>
      <c r="B1277" s="66"/>
      <c r="L1277" s="37"/>
      <c r="M1277" s="3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</row>
    <row r="1278" spans="1:35" ht="24.95" customHeight="1">
      <c r="A1278" s="66"/>
      <c r="B1278" s="66"/>
      <c r="L1278" s="37"/>
      <c r="M1278" s="37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</row>
    <row r="1279" spans="1:35" ht="24.95" customHeight="1">
      <c r="A1279" s="66"/>
      <c r="B1279" s="66"/>
      <c r="L1279" s="37"/>
      <c r="M1279" s="37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</row>
    <row r="1280" spans="1:35" ht="24.95" customHeight="1">
      <c r="A1280" s="66"/>
      <c r="B1280" s="66"/>
      <c r="L1280" s="37"/>
      <c r="M1280" s="37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</row>
    <row r="1281" spans="1:35" ht="24.95" customHeight="1">
      <c r="A1281" s="66"/>
      <c r="B1281" s="66"/>
      <c r="L1281" s="37"/>
      <c r="M1281" s="37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</row>
    <row r="1282" spans="1:35" ht="24.95" customHeight="1">
      <c r="A1282" s="66"/>
      <c r="B1282" s="66"/>
      <c r="L1282" s="37"/>
      <c r="M1282" s="37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</row>
    <row r="1283" spans="1:35" ht="24.95" customHeight="1">
      <c r="A1283" s="66"/>
      <c r="B1283" s="66"/>
      <c r="L1283" s="37"/>
      <c r="M1283" s="37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</row>
    <row r="1284" spans="1:35" ht="24.95" customHeight="1">
      <c r="A1284" s="66"/>
      <c r="B1284" s="66"/>
      <c r="L1284" s="37"/>
      <c r="M1284" s="37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</row>
    <row r="1285" spans="1:35" ht="24.95" customHeight="1">
      <c r="A1285" s="66"/>
      <c r="B1285" s="66"/>
      <c r="L1285" s="37"/>
      <c r="M1285" s="37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</row>
    <row r="1286" spans="1:35" ht="24.95" customHeight="1">
      <c r="A1286" s="66"/>
      <c r="B1286" s="66"/>
      <c r="L1286" s="37"/>
      <c r="M1286" s="37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</row>
    <row r="1287" spans="1:35" ht="24.95" customHeight="1">
      <c r="A1287" s="66"/>
      <c r="B1287" s="66"/>
      <c r="L1287" s="37"/>
      <c r="M1287" s="3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</row>
    <row r="1288" spans="1:35" ht="24.95" customHeight="1">
      <c r="A1288" s="66"/>
      <c r="B1288" s="66"/>
      <c r="L1288" s="37"/>
      <c r="M1288" s="37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</row>
    <row r="1289" spans="1:35" ht="24.95" customHeight="1">
      <c r="A1289" s="66"/>
      <c r="B1289" s="66"/>
      <c r="L1289" s="37"/>
      <c r="M1289" s="37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</row>
    <row r="1290" spans="1:35" ht="24.95" customHeight="1">
      <c r="A1290" s="66"/>
      <c r="B1290" s="66"/>
      <c r="L1290" s="37"/>
      <c r="M1290" s="37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</row>
    <row r="1291" spans="1:35" ht="24.95" customHeight="1">
      <c r="A1291" s="66"/>
      <c r="B1291" s="66"/>
      <c r="L1291" s="37"/>
      <c r="M1291" s="37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</row>
    <row r="1292" spans="1:35" ht="24.95" customHeight="1">
      <c r="A1292" s="66"/>
      <c r="B1292" s="66"/>
      <c r="L1292" s="37"/>
      <c r="M1292" s="37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</row>
    <row r="1293" spans="1:35" ht="24.95" customHeight="1">
      <c r="A1293" s="66"/>
      <c r="B1293" s="66"/>
      <c r="L1293" s="37"/>
      <c r="M1293" s="37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</row>
    <row r="1294" spans="1:35" ht="24.95" customHeight="1">
      <c r="A1294" s="66"/>
      <c r="B1294" s="66"/>
      <c r="L1294" s="37"/>
      <c r="M1294" s="37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</row>
    <row r="1295" spans="1:35" ht="24.95" customHeight="1">
      <c r="A1295" s="66"/>
      <c r="B1295" s="66"/>
      <c r="L1295" s="37"/>
      <c r="M1295" s="37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</row>
    <row r="1296" spans="1:35" ht="24.95" customHeight="1">
      <c r="A1296" s="66"/>
      <c r="B1296" s="66"/>
      <c r="L1296" s="37"/>
      <c r="M1296" s="37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</row>
    <row r="1297" spans="1:35" ht="24.95" customHeight="1">
      <c r="A1297" s="66"/>
      <c r="B1297" s="66"/>
      <c r="L1297" s="37"/>
      <c r="M1297" s="3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</row>
    <row r="1298" spans="1:35" ht="24.95" customHeight="1">
      <c r="A1298" s="66"/>
      <c r="B1298" s="66"/>
      <c r="L1298" s="37"/>
      <c r="M1298" s="37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</row>
    <row r="1299" spans="1:35" ht="24.95" customHeight="1">
      <c r="A1299" s="66"/>
      <c r="B1299" s="66"/>
      <c r="L1299" s="37"/>
      <c r="M1299" s="37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</row>
    <row r="1300" spans="1:35" ht="24.95" customHeight="1">
      <c r="A1300" s="66"/>
      <c r="B1300" s="66"/>
      <c r="L1300" s="37"/>
      <c r="M1300" s="37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</row>
    <row r="1301" spans="1:35" ht="24.95" customHeight="1">
      <c r="A1301" s="66"/>
      <c r="B1301" s="66"/>
      <c r="L1301" s="37"/>
      <c r="M1301" s="37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</row>
    <row r="1302" spans="1:35" ht="24.95" customHeight="1">
      <c r="A1302" s="66"/>
      <c r="B1302" s="66"/>
      <c r="L1302" s="37"/>
      <c r="M1302" s="37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</row>
    <row r="1303" spans="1:35" ht="24.95" customHeight="1">
      <c r="A1303" s="66"/>
      <c r="B1303" s="66"/>
      <c r="L1303" s="37"/>
      <c r="M1303" s="37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</row>
    <row r="1304" spans="1:35" ht="24.95" customHeight="1">
      <c r="A1304" s="66"/>
      <c r="B1304" s="66"/>
      <c r="L1304" s="37"/>
      <c r="M1304" s="37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</row>
    <row r="1305" spans="1:35" ht="24.95" customHeight="1">
      <c r="A1305" s="66"/>
      <c r="B1305" s="66"/>
      <c r="L1305" s="37"/>
      <c r="M1305" s="37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</row>
    <row r="1306" spans="1:35" ht="24.95" customHeight="1">
      <c r="A1306" s="66"/>
      <c r="B1306" s="66"/>
      <c r="L1306" s="37"/>
      <c r="M1306" s="37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</row>
    <row r="1307" spans="1:35" ht="24.95" customHeight="1">
      <c r="A1307" s="66"/>
      <c r="B1307" s="66"/>
      <c r="L1307" s="37"/>
      <c r="M1307" s="3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</row>
    <row r="1308" spans="1:35" ht="24.95" customHeight="1">
      <c r="A1308" s="66"/>
      <c r="B1308" s="66"/>
      <c r="L1308" s="37"/>
      <c r="M1308" s="37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</row>
    <row r="1309" spans="1:35" ht="24.95" customHeight="1">
      <c r="A1309" s="66"/>
      <c r="B1309" s="66"/>
      <c r="L1309" s="37"/>
      <c r="M1309" s="37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</row>
    <row r="1310" spans="1:35" ht="24.95" customHeight="1">
      <c r="A1310" s="66"/>
      <c r="B1310" s="66"/>
      <c r="L1310" s="37"/>
      <c r="M1310" s="37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</row>
    <row r="1311" spans="1:35" ht="24.95" customHeight="1">
      <c r="A1311" s="66"/>
      <c r="B1311" s="66"/>
      <c r="L1311" s="37"/>
      <c r="M1311" s="37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</row>
    <row r="1312" spans="1:35" ht="24.95" customHeight="1">
      <c r="A1312" s="66"/>
      <c r="B1312" s="66"/>
      <c r="L1312" s="37"/>
      <c r="M1312" s="37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</row>
    <row r="1313" spans="1:35" ht="24.95" customHeight="1">
      <c r="A1313" s="66"/>
      <c r="B1313" s="66"/>
      <c r="L1313" s="37"/>
      <c r="M1313" s="37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</row>
    <row r="1314" spans="1:35" ht="24.95" customHeight="1">
      <c r="A1314" s="66"/>
      <c r="B1314" s="66"/>
      <c r="L1314" s="37"/>
      <c r="M1314" s="37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</row>
    <row r="1315" spans="1:35" ht="24.95" customHeight="1">
      <c r="A1315" s="66"/>
      <c r="B1315" s="66"/>
      <c r="L1315" s="37"/>
      <c r="M1315" s="37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</row>
    <row r="1316" spans="1:35" ht="24.95" customHeight="1">
      <c r="A1316" s="66"/>
      <c r="B1316" s="66"/>
      <c r="L1316" s="37"/>
      <c r="M1316" s="37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</row>
    <row r="1317" spans="1:35" ht="24.95" customHeight="1">
      <c r="A1317" s="66"/>
      <c r="B1317" s="66"/>
      <c r="L1317" s="37"/>
      <c r="M1317" s="3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</row>
    <row r="1318" spans="1:35" ht="24.95" customHeight="1">
      <c r="A1318" s="66"/>
      <c r="B1318" s="66"/>
      <c r="L1318" s="37"/>
      <c r="M1318" s="37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</row>
    <row r="1319" spans="1:35" ht="24.95" customHeight="1">
      <c r="A1319" s="66"/>
      <c r="B1319" s="66"/>
      <c r="L1319" s="37"/>
      <c r="M1319" s="37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</row>
    <row r="1320" spans="1:35" ht="24.95" customHeight="1">
      <c r="A1320" s="66"/>
      <c r="B1320" s="66"/>
      <c r="L1320" s="37"/>
      <c r="M1320" s="37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</row>
    <row r="1321" spans="1:35" ht="24.95" customHeight="1">
      <c r="A1321" s="66"/>
      <c r="B1321" s="66"/>
      <c r="L1321" s="37"/>
      <c r="M1321" s="37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</row>
    <row r="1322" spans="1:35" ht="24.95" customHeight="1">
      <c r="A1322" s="66"/>
      <c r="B1322" s="66"/>
      <c r="L1322" s="37"/>
      <c r="M1322" s="37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</row>
    <row r="1323" spans="1:35" ht="24.95" customHeight="1">
      <c r="A1323" s="66"/>
      <c r="B1323" s="66"/>
      <c r="L1323" s="37"/>
      <c r="M1323" s="37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</row>
    <row r="1324" spans="1:35" ht="24.95" customHeight="1">
      <c r="A1324" s="66"/>
      <c r="B1324" s="66"/>
      <c r="L1324" s="37"/>
      <c r="M1324" s="37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</row>
    <row r="1325" spans="1:35" ht="24.95" customHeight="1">
      <c r="A1325" s="66"/>
      <c r="B1325" s="66"/>
      <c r="L1325" s="37"/>
      <c r="M1325" s="37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</row>
    <row r="1326" spans="1:35" ht="24.95" customHeight="1">
      <c r="A1326" s="66"/>
      <c r="B1326" s="66"/>
      <c r="L1326" s="37"/>
      <c r="M1326" s="37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</row>
    <row r="1327" spans="1:35" ht="24.95" customHeight="1">
      <c r="A1327" s="66"/>
      <c r="B1327" s="66"/>
      <c r="L1327" s="37"/>
      <c r="M1327" s="3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</row>
    <row r="1328" spans="1:35" ht="24.95" customHeight="1">
      <c r="A1328" s="66"/>
      <c r="B1328" s="66"/>
      <c r="L1328" s="37"/>
      <c r="M1328" s="37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</row>
    <row r="1329" spans="1:35" ht="24.95" customHeight="1">
      <c r="A1329" s="66"/>
      <c r="B1329" s="66"/>
      <c r="L1329" s="37"/>
      <c r="M1329" s="37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</row>
    <row r="1330" spans="1:35" ht="24.95" customHeight="1">
      <c r="A1330" s="66"/>
      <c r="B1330" s="66"/>
      <c r="L1330" s="37"/>
      <c r="M1330" s="37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</row>
    <row r="1331" spans="1:35" ht="24.95" customHeight="1">
      <c r="A1331" s="66"/>
      <c r="B1331" s="66"/>
      <c r="L1331" s="37"/>
      <c r="M1331" s="37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</row>
    <row r="1332" spans="1:35" ht="24.95" customHeight="1">
      <c r="A1332" s="66"/>
      <c r="B1332" s="66"/>
      <c r="L1332" s="37"/>
      <c r="M1332" s="37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</row>
    <row r="1333" spans="1:35" ht="24.95" customHeight="1">
      <c r="A1333" s="66"/>
      <c r="B1333" s="66"/>
      <c r="L1333" s="37"/>
      <c r="M1333" s="37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</row>
    <row r="1334" spans="1:35" ht="24.95" customHeight="1">
      <c r="A1334" s="66"/>
      <c r="B1334" s="66"/>
      <c r="L1334" s="37"/>
      <c r="M1334" s="37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</row>
    <row r="1335" spans="1:35" ht="24.95" customHeight="1">
      <c r="A1335" s="66"/>
      <c r="B1335" s="66"/>
      <c r="L1335" s="37"/>
      <c r="M1335" s="37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</row>
    <row r="1336" spans="1:35" ht="24.95" customHeight="1">
      <c r="A1336" s="66"/>
      <c r="B1336" s="66"/>
      <c r="L1336" s="37"/>
      <c r="M1336" s="37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</row>
    <row r="1337" spans="1:35" ht="24.95" customHeight="1">
      <c r="A1337" s="66"/>
      <c r="B1337" s="66"/>
      <c r="L1337" s="37"/>
      <c r="M1337" s="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</row>
    <row r="1338" spans="1:35" ht="24.95" customHeight="1">
      <c r="A1338" s="66"/>
      <c r="B1338" s="66"/>
      <c r="L1338" s="37"/>
      <c r="M1338" s="37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</row>
    <row r="1339" spans="1:35" ht="24.95" customHeight="1">
      <c r="A1339" s="66"/>
      <c r="B1339" s="66"/>
      <c r="L1339" s="37"/>
      <c r="M1339" s="37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</row>
    <row r="1340" spans="1:35" ht="24.95" customHeight="1">
      <c r="A1340" s="66"/>
      <c r="B1340" s="66"/>
      <c r="L1340" s="37"/>
      <c r="M1340" s="37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</row>
    <row r="1341" spans="1:35" ht="24.95" customHeight="1">
      <c r="A1341" s="66"/>
      <c r="B1341" s="66"/>
      <c r="L1341" s="37"/>
      <c r="M1341" s="37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</row>
    <row r="1342" spans="1:35" ht="24.95" customHeight="1">
      <c r="A1342" s="66"/>
      <c r="B1342" s="66"/>
      <c r="L1342" s="37"/>
      <c r="M1342" s="37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</row>
    <row r="1343" spans="1:35" ht="24.95" customHeight="1">
      <c r="A1343" s="66"/>
      <c r="B1343" s="66"/>
      <c r="L1343" s="37"/>
      <c r="M1343" s="37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</row>
    <row r="1344" spans="1:35" ht="24.95" customHeight="1">
      <c r="A1344" s="66"/>
      <c r="B1344" s="66"/>
      <c r="L1344" s="37"/>
      <c r="M1344" s="37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</row>
    <row r="1345" spans="1:35" ht="24.95" customHeight="1">
      <c r="A1345" s="66"/>
      <c r="B1345" s="66"/>
      <c r="L1345" s="37"/>
      <c r="M1345" s="37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</row>
    <row r="1346" spans="1:35" ht="24.95" customHeight="1">
      <c r="A1346" s="66"/>
      <c r="B1346" s="66"/>
      <c r="L1346" s="37"/>
      <c r="M1346" s="37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</row>
    <row r="1347" spans="1:35" ht="24.95" customHeight="1">
      <c r="A1347" s="66"/>
      <c r="B1347" s="66"/>
      <c r="L1347" s="37"/>
      <c r="M1347" s="3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</row>
    <row r="1348" spans="1:35" ht="24.95" customHeight="1">
      <c r="A1348" s="66"/>
      <c r="B1348" s="66"/>
      <c r="L1348" s="37"/>
      <c r="M1348" s="37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</row>
    <row r="1349" spans="1:35" ht="24.95" customHeight="1">
      <c r="A1349" s="66"/>
      <c r="B1349" s="66"/>
      <c r="L1349" s="37"/>
      <c r="M1349" s="37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</row>
    <row r="1350" spans="1:35" ht="24.95" customHeight="1">
      <c r="A1350" s="66"/>
      <c r="B1350" s="66"/>
      <c r="L1350" s="37"/>
      <c r="M1350" s="37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</row>
    <row r="1351" spans="1:35" ht="24.95" customHeight="1">
      <c r="A1351" s="66"/>
      <c r="B1351" s="66"/>
      <c r="L1351" s="37"/>
      <c r="M1351" s="37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</row>
    <row r="1352" spans="1:35" ht="24.95" customHeight="1">
      <c r="A1352" s="66"/>
      <c r="B1352" s="66"/>
      <c r="L1352" s="37"/>
      <c r="M1352" s="37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</row>
    <row r="1353" spans="1:35" ht="24.95" customHeight="1">
      <c r="A1353" s="66"/>
      <c r="B1353" s="66"/>
      <c r="L1353" s="37"/>
      <c r="M1353" s="37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</row>
    <row r="1354" spans="1:35" ht="24.95" customHeight="1">
      <c r="A1354" s="66"/>
      <c r="B1354" s="66"/>
      <c r="L1354" s="37"/>
      <c r="M1354" s="37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</row>
    <row r="1355" spans="1:35" ht="24.95" customHeight="1">
      <c r="A1355" s="66"/>
      <c r="B1355" s="66"/>
      <c r="L1355" s="37"/>
      <c r="M1355" s="37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</row>
    <row r="1356" spans="1:35" ht="24.95" customHeight="1">
      <c r="A1356" s="66"/>
      <c r="B1356" s="66"/>
      <c r="L1356" s="37"/>
      <c r="M1356" s="37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</row>
    <row r="1357" spans="1:35" ht="24.95" customHeight="1">
      <c r="A1357" s="66"/>
      <c r="B1357" s="66"/>
      <c r="L1357" s="37"/>
      <c r="M1357" s="3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</row>
    <row r="1358" spans="1:35" ht="24.95" customHeight="1">
      <c r="A1358" s="66"/>
      <c r="B1358" s="66"/>
      <c r="L1358" s="37"/>
      <c r="M1358" s="37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</row>
    <row r="1359" spans="1:35" ht="24.95" customHeight="1">
      <c r="A1359" s="66"/>
      <c r="B1359" s="66"/>
      <c r="L1359" s="37"/>
      <c r="M1359" s="37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</row>
    <row r="1360" spans="1:35" ht="24.95" customHeight="1">
      <c r="A1360" s="66"/>
      <c r="B1360" s="66"/>
      <c r="L1360" s="37"/>
      <c r="M1360" s="37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</row>
    <row r="1361" spans="1:35" ht="24.95" customHeight="1">
      <c r="A1361" s="66"/>
      <c r="B1361" s="66"/>
      <c r="L1361" s="37"/>
      <c r="M1361" s="37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</row>
    <row r="1362" spans="1:35" ht="24.95" customHeight="1">
      <c r="A1362" s="66"/>
      <c r="B1362" s="66"/>
      <c r="L1362" s="37"/>
      <c r="M1362" s="37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</row>
    <row r="1363" spans="1:35" ht="24.95" customHeight="1">
      <c r="A1363" s="66"/>
      <c r="B1363" s="66"/>
      <c r="L1363" s="37"/>
      <c r="M1363" s="37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</row>
    <row r="1364" spans="1:35" ht="24.95" customHeight="1">
      <c r="A1364" s="66"/>
      <c r="B1364" s="66"/>
      <c r="L1364" s="37"/>
      <c r="M1364" s="37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</row>
    <row r="1365" spans="1:35" ht="24.95" customHeight="1">
      <c r="A1365" s="66"/>
      <c r="B1365" s="66"/>
      <c r="L1365" s="37"/>
      <c r="M1365" s="37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</row>
    <row r="1366" spans="1:35" ht="24.95" customHeight="1">
      <c r="A1366" s="66"/>
      <c r="B1366" s="66"/>
      <c r="L1366" s="37"/>
      <c r="M1366" s="37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</row>
    <row r="1367" spans="1:35" ht="24.95" customHeight="1">
      <c r="A1367" s="66"/>
      <c r="B1367" s="66"/>
      <c r="L1367" s="37"/>
      <c r="M1367" s="3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</row>
    <row r="1368" spans="1:35" ht="24.95" customHeight="1">
      <c r="A1368" s="66"/>
      <c r="B1368" s="66"/>
      <c r="L1368" s="37"/>
      <c r="M1368" s="37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</row>
    <row r="1369" spans="1:35" ht="24.95" customHeight="1">
      <c r="A1369" s="66"/>
      <c r="B1369" s="66"/>
      <c r="L1369" s="37"/>
      <c r="M1369" s="37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</row>
    <row r="1370" spans="1:35" ht="24.95" customHeight="1">
      <c r="A1370" s="66"/>
      <c r="B1370" s="66"/>
      <c r="L1370" s="37"/>
      <c r="M1370" s="37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</row>
    <row r="1371" spans="1:35" ht="24.95" customHeight="1">
      <c r="A1371" s="66"/>
      <c r="B1371" s="66"/>
      <c r="L1371" s="37"/>
      <c r="M1371" s="37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</row>
    <row r="1372" spans="1:35" ht="24.95" customHeight="1">
      <c r="A1372" s="66"/>
      <c r="B1372" s="66"/>
      <c r="L1372" s="37"/>
      <c r="M1372" s="37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</row>
    <row r="1373" spans="1:35" ht="24.95" customHeight="1">
      <c r="A1373" s="66"/>
      <c r="B1373" s="66"/>
      <c r="L1373" s="37"/>
      <c r="M1373" s="37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</row>
    <row r="1374" spans="1:35" ht="24.95" customHeight="1">
      <c r="A1374" s="66"/>
      <c r="B1374" s="66"/>
      <c r="L1374" s="37"/>
      <c r="M1374" s="37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</row>
    <row r="1375" spans="1:35" ht="24.95" customHeight="1">
      <c r="A1375" s="66"/>
      <c r="B1375" s="66"/>
      <c r="L1375" s="37"/>
      <c r="M1375" s="37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</row>
    <row r="1376" spans="1:35" ht="24.95" customHeight="1">
      <c r="A1376" s="66"/>
      <c r="B1376" s="66"/>
      <c r="L1376" s="37"/>
      <c r="M1376" s="37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</row>
    <row r="1377" spans="1:35" ht="24.95" customHeight="1">
      <c r="A1377" s="66"/>
      <c r="B1377" s="66"/>
      <c r="L1377" s="37"/>
      <c r="M1377" s="3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</row>
    <row r="1378" spans="1:35" ht="24.95" customHeight="1">
      <c r="A1378" s="66"/>
      <c r="B1378" s="66"/>
      <c r="L1378" s="37"/>
      <c r="M1378" s="37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</row>
    <row r="1379" spans="1:35" ht="24.95" customHeight="1">
      <c r="A1379" s="66"/>
      <c r="B1379" s="66"/>
      <c r="L1379" s="37"/>
      <c r="M1379" s="37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</row>
    <row r="1380" spans="1:35" ht="24.95" customHeight="1">
      <c r="A1380" s="66"/>
      <c r="B1380" s="66"/>
      <c r="L1380" s="37"/>
      <c r="M1380" s="37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</row>
    <row r="1381" spans="1:35" ht="24.95" customHeight="1">
      <c r="A1381" s="66"/>
      <c r="B1381" s="66"/>
      <c r="L1381" s="37"/>
      <c r="M1381" s="37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</row>
    <row r="1382" spans="1:35" ht="24.95" customHeight="1">
      <c r="A1382" s="66"/>
      <c r="B1382" s="66"/>
      <c r="L1382" s="37"/>
      <c r="M1382" s="37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</row>
    <row r="1383" spans="1:35" ht="24.95" customHeight="1">
      <c r="A1383" s="66"/>
      <c r="B1383" s="66"/>
      <c r="L1383" s="37"/>
      <c r="M1383" s="37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</row>
    <row r="1384" spans="1:35" ht="24.95" customHeight="1">
      <c r="A1384" s="66"/>
      <c r="B1384" s="66"/>
      <c r="L1384" s="37"/>
      <c r="M1384" s="37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</row>
    <row r="1385" spans="1:35" ht="24.95" customHeight="1">
      <c r="A1385" s="66"/>
      <c r="B1385" s="66"/>
      <c r="L1385" s="37"/>
      <c r="M1385" s="37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</row>
    <row r="1386" spans="1:35" ht="24.95" customHeight="1">
      <c r="A1386" s="66"/>
      <c r="B1386" s="66"/>
      <c r="L1386" s="37"/>
      <c r="M1386" s="37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</row>
    <row r="1387" spans="1:35" ht="24.95" customHeight="1">
      <c r="A1387" s="66"/>
      <c r="B1387" s="66"/>
      <c r="L1387" s="37"/>
      <c r="M1387" s="3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</row>
    <row r="1388" spans="1:35" ht="24.95" customHeight="1">
      <c r="A1388" s="66"/>
      <c r="B1388" s="66"/>
      <c r="L1388" s="37"/>
      <c r="M1388" s="37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</row>
    <row r="1389" spans="1:35" ht="24.95" customHeight="1">
      <c r="A1389" s="66"/>
      <c r="B1389" s="66"/>
      <c r="L1389" s="37"/>
      <c r="M1389" s="37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</row>
    <row r="1390" spans="1:35" ht="24.95" customHeight="1">
      <c r="A1390" s="66"/>
      <c r="B1390" s="66"/>
      <c r="L1390" s="37"/>
      <c r="M1390" s="37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</row>
    <row r="1391" spans="1:35" ht="24.95" customHeight="1">
      <c r="A1391" s="66"/>
      <c r="B1391" s="66"/>
      <c r="L1391" s="37"/>
      <c r="M1391" s="37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</row>
    <row r="1392" spans="1:35" ht="24.95" customHeight="1">
      <c r="A1392" s="66"/>
      <c r="B1392" s="66"/>
      <c r="L1392" s="37"/>
      <c r="M1392" s="37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</row>
    <row r="1393" spans="1:35" ht="24.95" customHeight="1">
      <c r="A1393" s="66"/>
      <c r="B1393" s="66"/>
      <c r="L1393" s="37"/>
      <c r="M1393" s="37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</row>
    <row r="1394" spans="1:35" ht="24.95" customHeight="1">
      <c r="A1394" s="66"/>
      <c r="B1394" s="66"/>
      <c r="L1394" s="37"/>
      <c r="M1394" s="37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</row>
    <row r="1395" spans="1:35" ht="24.95" customHeight="1">
      <c r="A1395" s="66"/>
      <c r="B1395" s="66"/>
      <c r="L1395" s="37"/>
      <c r="M1395" s="37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</row>
    <row r="1396" spans="1:35" ht="24.95" customHeight="1">
      <c r="A1396" s="66"/>
      <c r="B1396" s="66"/>
      <c r="L1396" s="37"/>
      <c r="M1396" s="37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</row>
    <row r="1397" spans="1:35" ht="24.95" customHeight="1">
      <c r="A1397" s="66"/>
      <c r="B1397" s="66"/>
      <c r="L1397" s="37"/>
      <c r="M1397" s="3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</row>
    <row r="1398" spans="1:35" ht="24.95" customHeight="1">
      <c r="A1398" s="66"/>
      <c r="B1398" s="66"/>
      <c r="L1398" s="37"/>
      <c r="M1398" s="37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</row>
    <row r="1399" spans="1:35" ht="24.95" customHeight="1">
      <c r="A1399" s="66"/>
      <c r="B1399" s="66"/>
      <c r="L1399" s="37"/>
      <c r="M1399" s="37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</row>
    <row r="1400" spans="1:35" ht="24.95" customHeight="1">
      <c r="A1400" s="66"/>
      <c r="B1400" s="66"/>
      <c r="L1400" s="37"/>
      <c r="M1400" s="37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</row>
    <row r="1401" spans="1:35" ht="24.95" customHeight="1">
      <c r="A1401" s="66"/>
      <c r="B1401" s="66"/>
      <c r="L1401" s="37"/>
      <c r="M1401" s="37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</row>
    <row r="1402" spans="1:35" ht="24.95" customHeight="1">
      <c r="A1402" s="66"/>
      <c r="B1402" s="66"/>
      <c r="L1402" s="37"/>
      <c r="M1402" s="37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</row>
    <row r="1403" spans="1:35" ht="24.95" customHeight="1">
      <c r="A1403" s="66"/>
      <c r="B1403" s="66"/>
      <c r="L1403" s="37"/>
      <c r="M1403" s="37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</row>
    <row r="1404" spans="1:35" ht="24.95" customHeight="1">
      <c r="A1404" s="66"/>
      <c r="B1404" s="66"/>
      <c r="L1404" s="37"/>
      <c r="M1404" s="37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</row>
    <row r="1405" spans="1:35" ht="24.95" customHeight="1">
      <c r="A1405" s="66"/>
      <c r="B1405" s="66"/>
      <c r="L1405" s="37"/>
      <c r="M1405" s="37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</row>
    <row r="1406" spans="1:35" ht="24.95" customHeight="1">
      <c r="A1406" s="66"/>
      <c r="B1406" s="66"/>
      <c r="L1406" s="37"/>
      <c r="M1406" s="37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</row>
    <row r="1407" spans="1:35" ht="24.95" customHeight="1">
      <c r="A1407" s="66"/>
      <c r="B1407" s="66"/>
      <c r="L1407" s="37"/>
      <c r="M1407" s="3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</row>
    <row r="1408" spans="1:35" ht="24.95" customHeight="1">
      <c r="A1408" s="66"/>
      <c r="B1408" s="66"/>
      <c r="L1408" s="37"/>
      <c r="M1408" s="37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</row>
    <row r="1409" spans="1:35" ht="24.95" customHeight="1">
      <c r="A1409" s="66"/>
      <c r="B1409" s="66"/>
      <c r="L1409" s="37"/>
      <c r="M1409" s="37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</row>
    <row r="1410" spans="1:35" ht="24.95" customHeight="1">
      <c r="A1410" s="66"/>
      <c r="B1410" s="66"/>
      <c r="L1410" s="37"/>
      <c r="M1410" s="37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</row>
    <row r="1411" spans="1:35" ht="24.95" customHeight="1">
      <c r="A1411" s="66"/>
      <c r="B1411" s="66"/>
      <c r="L1411" s="37"/>
      <c r="M1411" s="37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</row>
    <row r="1412" spans="1:35" ht="24.95" customHeight="1">
      <c r="A1412" s="66"/>
      <c r="B1412" s="66"/>
      <c r="L1412" s="37"/>
      <c r="M1412" s="37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</row>
    <row r="1413" spans="1:35" ht="24.95" customHeight="1">
      <c r="A1413" s="66"/>
      <c r="B1413" s="66"/>
      <c r="L1413" s="37"/>
      <c r="M1413" s="37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</row>
    <row r="1414" spans="1:35" ht="24.95" customHeight="1">
      <c r="A1414" s="66"/>
      <c r="B1414" s="66"/>
      <c r="L1414" s="37"/>
      <c r="M1414" s="37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</row>
    <row r="1415" spans="1:35" ht="24.95" customHeight="1">
      <c r="A1415" s="66"/>
      <c r="B1415" s="66"/>
      <c r="L1415" s="37"/>
      <c r="M1415" s="37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</row>
    <row r="1416" spans="1:35" ht="24.95" customHeight="1">
      <c r="A1416" s="66"/>
      <c r="B1416" s="66"/>
      <c r="L1416" s="37"/>
      <c r="M1416" s="37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</row>
    <row r="1417" spans="1:35" ht="24.95" customHeight="1">
      <c r="A1417" s="66"/>
      <c r="B1417" s="66"/>
      <c r="L1417" s="37"/>
      <c r="M1417" s="3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</row>
    <row r="1418" spans="1:35" ht="24.95" customHeight="1">
      <c r="A1418" s="66"/>
      <c r="B1418" s="66"/>
      <c r="L1418" s="37"/>
      <c r="M1418" s="37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</row>
    <row r="1419" spans="1:35" ht="24.95" customHeight="1">
      <c r="A1419" s="66"/>
      <c r="B1419" s="66"/>
      <c r="L1419" s="37"/>
      <c r="M1419" s="37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</row>
    <row r="1420" spans="1:35" ht="24.95" customHeight="1">
      <c r="A1420" s="66"/>
      <c r="B1420" s="66"/>
      <c r="L1420" s="37"/>
      <c r="M1420" s="37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</row>
    <row r="1421" spans="1:35" ht="24.95" customHeight="1">
      <c r="A1421" s="66"/>
      <c r="B1421" s="66"/>
      <c r="L1421" s="37"/>
      <c r="M1421" s="37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</row>
    <row r="1422" spans="1:35" ht="24.95" customHeight="1">
      <c r="A1422" s="66"/>
      <c r="B1422" s="66"/>
      <c r="L1422" s="37"/>
      <c r="M1422" s="37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</row>
    <row r="1423" spans="1:35" ht="24.95" customHeight="1">
      <c r="A1423" s="66"/>
      <c r="B1423" s="66"/>
      <c r="L1423" s="37"/>
      <c r="M1423" s="37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</row>
    <row r="1424" spans="1:35" ht="24.95" customHeight="1">
      <c r="A1424" s="66"/>
      <c r="B1424" s="66"/>
      <c r="L1424" s="37"/>
      <c r="M1424" s="37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</row>
    <row r="1425" spans="1:35" ht="24.95" customHeight="1">
      <c r="A1425" s="66"/>
      <c r="B1425" s="66"/>
      <c r="L1425" s="37"/>
      <c r="M1425" s="37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</row>
    <row r="1426" spans="1:35" ht="24.95" customHeight="1">
      <c r="A1426" s="66"/>
      <c r="B1426" s="66"/>
      <c r="L1426" s="37"/>
      <c r="M1426" s="37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</row>
    <row r="1427" spans="1:35" ht="24.95" customHeight="1">
      <c r="A1427" s="66"/>
      <c r="B1427" s="66"/>
      <c r="L1427" s="37"/>
      <c r="M1427" s="3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</row>
    <row r="1428" spans="1:35" ht="24.95" customHeight="1">
      <c r="A1428" s="66"/>
      <c r="B1428" s="66"/>
      <c r="L1428" s="37"/>
      <c r="M1428" s="37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</row>
    <row r="1429" spans="1:35" ht="24.95" customHeight="1">
      <c r="A1429" s="66"/>
      <c r="B1429" s="66"/>
      <c r="L1429" s="37"/>
      <c r="M1429" s="37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</row>
    <row r="1430" spans="1:35" ht="24.95" customHeight="1">
      <c r="A1430" s="66"/>
      <c r="B1430" s="66"/>
      <c r="L1430" s="37"/>
      <c r="M1430" s="37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</row>
    <row r="1431" spans="1:35" ht="24.95" customHeight="1">
      <c r="A1431" s="66"/>
      <c r="B1431" s="66"/>
      <c r="L1431" s="37"/>
      <c r="M1431" s="37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</row>
    <row r="1432" spans="1:35" ht="24.95" customHeight="1">
      <c r="A1432" s="66"/>
      <c r="B1432" s="66"/>
      <c r="L1432" s="37"/>
      <c r="M1432" s="37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</row>
    <row r="1433" spans="1:35" ht="24.95" customHeight="1">
      <c r="A1433" s="66"/>
      <c r="B1433" s="66"/>
      <c r="L1433" s="37"/>
      <c r="M1433" s="37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</row>
    <row r="1434" spans="1:35" ht="24.95" customHeight="1">
      <c r="A1434" s="66"/>
      <c r="B1434" s="66"/>
      <c r="L1434" s="37"/>
      <c r="M1434" s="37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</row>
    <row r="1435" spans="1:35" ht="24.95" customHeight="1">
      <c r="A1435" s="66"/>
      <c r="B1435" s="66"/>
      <c r="L1435" s="37"/>
      <c r="M1435" s="37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</row>
    <row r="1436" spans="1:35" ht="24.95" customHeight="1">
      <c r="A1436" s="66"/>
      <c r="B1436" s="66"/>
      <c r="L1436" s="37"/>
      <c r="M1436" s="37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</row>
    <row r="1437" spans="1:35" ht="24.95" customHeight="1">
      <c r="A1437" s="66"/>
      <c r="B1437" s="66"/>
      <c r="L1437" s="37"/>
      <c r="M1437" s="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</row>
    <row r="1438" spans="1:35" ht="24.95" customHeight="1">
      <c r="A1438" s="66"/>
      <c r="B1438" s="66"/>
      <c r="L1438" s="37"/>
      <c r="M1438" s="37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</row>
    <row r="1439" spans="1:35" ht="24.95" customHeight="1">
      <c r="A1439" s="66"/>
      <c r="B1439" s="66"/>
      <c r="L1439" s="37"/>
      <c r="M1439" s="37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</row>
    <row r="1440" spans="1:35" ht="24.95" customHeight="1">
      <c r="A1440" s="66"/>
      <c r="B1440" s="66"/>
      <c r="L1440" s="37"/>
      <c r="M1440" s="37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</row>
    <row r="1441" spans="1:35" ht="24.95" customHeight="1">
      <c r="A1441" s="66"/>
      <c r="B1441" s="66"/>
      <c r="L1441" s="37"/>
      <c r="M1441" s="37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</row>
    <row r="1442" spans="1:35" ht="24.95" customHeight="1">
      <c r="A1442" s="66"/>
      <c r="B1442" s="66"/>
      <c r="L1442" s="37"/>
      <c r="M1442" s="37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</row>
    <row r="1443" spans="1:35" ht="24.95" customHeight="1">
      <c r="A1443" s="66"/>
      <c r="B1443" s="66"/>
      <c r="L1443" s="37"/>
      <c r="M1443" s="37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</row>
    <row r="1444" spans="1:35" ht="24.95" customHeight="1">
      <c r="A1444" s="66"/>
      <c r="B1444" s="66"/>
      <c r="L1444" s="37"/>
      <c r="M1444" s="37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</row>
    <row r="1445" spans="1:35" ht="24.95" customHeight="1">
      <c r="A1445" s="66"/>
      <c r="B1445" s="66"/>
      <c r="L1445" s="37"/>
      <c r="M1445" s="37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</row>
    <row r="1446" spans="1:35" ht="24.95" customHeight="1">
      <c r="A1446" s="66"/>
      <c r="B1446" s="66"/>
      <c r="L1446" s="37"/>
      <c r="M1446" s="37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</row>
    <row r="1447" spans="1:35" ht="24.95" customHeight="1">
      <c r="A1447" s="66"/>
      <c r="B1447" s="66"/>
      <c r="L1447" s="37"/>
      <c r="M1447" s="3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</row>
    <row r="1448" spans="1:35" ht="24.95" customHeight="1">
      <c r="A1448" s="66"/>
      <c r="B1448" s="66"/>
      <c r="L1448" s="37"/>
      <c r="M1448" s="37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</row>
    <row r="1449" spans="1:35" ht="24.95" customHeight="1">
      <c r="A1449" s="66"/>
      <c r="B1449" s="66"/>
      <c r="L1449" s="37"/>
      <c r="M1449" s="37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</row>
    <row r="1450" spans="1:35" ht="24.95" customHeight="1">
      <c r="A1450" s="66"/>
      <c r="B1450" s="66"/>
      <c r="L1450" s="37"/>
      <c r="M1450" s="37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</row>
    <row r="1451" spans="1:35" ht="24.95" customHeight="1">
      <c r="A1451" s="66"/>
      <c r="B1451" s="66"/>
      <c r="L1451" s="37"/>
      <c r="M1451" s="37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</row>
    <row r="1452" spans="1:35" ht="24.95" customHeight="1">
      <c r="A1452" s="66"/>
      <c r="B1452" s="66"/>
      <c r="L1452" s="37"/>
      <c r="M1452" s="37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</row>
    <row r="1453" spans="1:35" ht="24.95" customHeight="1">
      <c r="A1453" s="66"/>
      <c r="B1453" s="66"/>
      <c r="L1453" s="37"/>
      <c r="M1453" s="37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</row>
    <row r="1454" spans="1:35" ht="24.95" customHeight="1">
      <c r="A1454" s="66"/>
      <c r="B1454" s="66"/>
      <c r="L1454" s="37"/>
      <c r="M1454" s="37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</row>
    <row r="1455" spans="1:35" ht="24.95" customHeight="1">
      <c r="A1455" s="66"/>
      <c r="B1455" s="66"/>
      <c r="L1455" s="37"/>
      <c r="M1455" s="37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</row>
    <row r="1456" spans="1:35" ht="24.95" customHeight="1">
      <c r="A1456" s="66"/>
      <c r="B1456" s="66"/>
      <c r="L1456" s="37"/>
      <c r="M1456" s="37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</row>
    <row r="1457" spans="1:35" ht="24.95" customHeight="1">
      <c r="A1457" s="66"/>
      <c r="B1457" s="66"/>
      <c r="L1457" s="37"/>
      <c r="M1457" s="3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</row>
    <row r="1458" spans="1:35" ht="24.95" customHeight="1">
      <c r="A1458" s="66"/>
      <c r="B1458" s="66"/>
      <c r="L1458" s="37"/>
      <c r="M1458" s="37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</row>
    <row r="1459" spans="1:35" ht="24.95" customHeight="1">
      <c r="A1459" s="66"/>
      <c r="B1459" s="66"/>
      <c r="L1459" s="37"/>
      <c r="M1459" s="37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</row>
    <row r="1460" spans="1:35" ht="24.95" customHeight="1">
      <c r="A1460" s="66"/>
      <c r="B1460" s="66"/>
      <c r="L1460" s="37"/>
      <c r="M1460" s="37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</row>
    <row r="1461" spans="1:35" ht="24.95" customHeight="1">
      <c r="A1461" s="66"/>
      <c r="B1461" s="66"/>
      <c r="L1461" s="37"/>
      <c r="M1461" s="37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</row>
    <row r="1462" spans="1:35" ht="24.95" customHeight="1">
      <c r="A1462" s="66"/>
      <c r="B1462" s="66"/>
      <c r="L1462" s="37"/>
      <c r="M1462" s="37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</row>
    <row r="1463" spans="1:35" ht="24.95" customHeight="1">
      <c r="A1463" s="66"/>
      <c r="B1463" s="66"/>
      <c r="L1463" s="37"/>
      <c r="M1463" s="37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</row>
    <row r="1464" spans="1:35" ht="24.95" customHeight="1">
      <c r="A1464" s="66"/>
      <c r="B1464" s="66"/>
      <c r="L1464" s="37"/>
      <c r="M1464" s="37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</row>
    <row r="1465" spans="1:35" ht="24.95" customHeight="1">
      <c r="A1465" s="66"/>
      <c r="B1465" s="66"/>
      <c r="L1465" s="37"/>
      <c r="M1465" s="37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</row>
    <row r="1466" spans="1:35" ht="24.95" customHeight="1">
      <c r="A1466" s="66"/>
      <c r="B1466" s="66"/>
      <c r="L1466" s="37"/>
      <c r="M1466" s="37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</row>
    <row r="1467" spans="1:35" ht="24.95" customHeight="1">
      <c r="A1467" s="66"/>
      <c r="B1467" s="66"/>
      <c r="L1467" s="37"/>
      <c r="M1467" s="3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</row>
    <row r="1468" spans="1:35" ht="24.95" customHeight="1">
      <c r="A1468" s="66"/>
      <c r="B1468" s="66"/>
      <c r="L1468" s="37"/>
      <c r="M1468" s="37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</row>
    <row r="1469" spans="1:35" ht="24.95" customHeight="1">
      <c r="A1469" s="66"/>
      <c r="B1469" s="66"/>
      <c r="L1469" s="37"/>
      <c r="M1469" s="37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</row>
    <row r="1470" spans="1:35" ht="24.95" customHeight="1">
      <c r="A1470" s="66"/>
      <c r="B1470" s="66"/>
      <c r="L1470" s="37"/>
      <c r="M1470" s="37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</row>
    <row r="1471" spans="1:35" ht="24.95" customHeight="1">
      <c r="A1471" s="66"/>
      <c r="B1471" s="66"/>
      <c r="L1471" s="37"/>
      <c r="M1471" s="37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</row>
    <row r="1472" spans="1:35" ht="24.95" customHeight="1">
      <c r="A1472" s="66"/>
      <c r="B1472" s="66"/>
      <c r="L1472" s="37"/>
      <c r="M1472" s="37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</row>
    <row r="1473" spans="1:35" ht="24.95" customHeight="1">
      <c r="A1473" s="66"/>
      <c r="B1473" s="66"/>
      <c r="L1473" s="37"/>
      <c r="M1473" s="37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</row>
    <row r="1474" spans="1:35" ht="24.95" customHeight="1">
      <c r="A1474" s="66"/>
      <c r="B1474" s="66"/>
      <c r="L1474" s="37"/>
      <c r="M1474" s="37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</row>
    <row r="1475" spans="1:35" ht="24.95" customHeight="1">
      <c r="A1475" s="66"/>
      <c r="B1475" s="66"/>
      <c r="L1475" s="37"/>
      <c r="M1475" s="37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</row>
    <row r="1476" spans="1:35" ht="24.95" customHeight="1">
      <c r="A1476" s="66"/>
      <c r="B1476" s="66"/>
      <c r="L1476" s="37"/>
      <c r="M1476" s="37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</row>
    <row r="1477" spans="1:35" ht="24.95" customHeight="1">
      <c r="A1477" s="66"/>
      <c r="B1477" s="66"/>
      <c r="L1477" s="37"/>
      <c r="M1477" s="3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</row>
    <row r="1478" spans="1:35" ht="24.95" customHeight="1">
      <c r="A1478" s="66"/>
      <c r="B1478" s="66"/>
      <c r="L1478" s="37"/>
      <c r="M1478" s="37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</row>
    <row r="1479" spans="1:35" ht="24.95" customHeight="1">
      <c r="A1479" s="66"/>
      <c r="B1479" s="66"/>
      <c r="L1479" s="37"/>
      <c r="M1479" s="37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</row>
    <row r="1480" spans="1:35" ht="24.95" customHeight="1">
      <c r="A1480" s="66"/>
      <c r="B1480" s="66"/>
      <c r="L1480" s="37"/>
      <c r="M1480" s="37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</row>
    <row r="1481" spans="1:35" ht="24.95" customHeight="1">
      <c r="A1481" s="66"/>
      <c r="B1481" s="66"/>
      <c r="L1481" s="37"/>
      <c r="M1481" s="37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</row>
    <row r="1482" spans="1:35" ht="24.95" customHeight="1">
      <c r="A1482" s="66"/>
      <c r="B1482" s="66"/>
      <c r="L1482" s="37"/>
      <c r="M1482" s="37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</row>
    <row r="1483" spans="1:35" ht="24.95" customHeight="1">
      <c r="A1483" s="66"/>
      <c r="B1483" s="66"/>
      <c r="L1483" s="37"/>
      <c r="M1483" s="37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</row>
    <row r="1484" spans="1:35" ht="24.95" customHeight="1">
      <c r="A1484" s="66"/>
      <c r="B1484" s="66"/>
      <c r="L1484" s="37"/>
      <c r="M1484" s="37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</row>
    <row r="1485" spans="1:35" ht="24.95" customHeight="1">
      <c r="A1485" s="66"/>
      <c r="B1485" s="66"/>
      <c r="L1485" s="37"/>
      <c r="M1485" s="37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</row>
    <row r="1486" spans="1:35" ht="24.95" customHeight="1">
      <c r="A1486" s="66"/>
      <c r="B1486" s="66"/>
      <c r="L1486" s="37"/>
      <c r="M1486" s="37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</row>
    <row r="1487" spans="1:35" ht="24.95" customHeight="1">
      <c r="A1487" s="66"/>
      <c r="B1487" s="66"/>
      <c r="L1487" s="37"/>
      <c r="M1487" s="3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</row>
    <row r="1488" spans="1:35" ht="24.95" customHeight="1">
      <c r="A1488" s="66"/>
      <c r="B1488" s="66"/>
      <c r="L1488" s="37"/>
      <c r="M1488" s="37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</row>
    <row r="1489" spans="1:35" ht="24.95" customHeight="1">
      <c r="A1489" s="66"/>
      <c r="B1489" s="66"/>
      <c r="L1489" s="37"/>
      <c r="M1489" s="37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</row>
    <row r="1490" spans="1:35" ht="24.95" customHeight="1">
      <c r="A1490" s="66"/>
      <c r="B1490" s="66"/>
      <c r="L1490" s="37"/>
      <c r="M1490" s="37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</row>
    <row r="1491" spans="1:35" ht="24.95" customHeight="1">
      <c r="A1491" s="66"/>
      <c r="B1491" s="66"/>
      <c r="L1491" s="37"/>
      <c r="M1491" s="37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</row>
    <row r="1492" spans="1:35" ht="24.95" customHeight="1">
      <c r="A1492" s="66"/>
      <c r="B1492" s="66"/>
      <c r="L1492" s="37"/>
      <c r="M1492" s="37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</row>
    <row r="1493" spans="1:35" ht="24.95" customHeight="1">
      <c r="A1493" s="66"/>
      <c r="B1493" s="66"/>
      <c r="L1493" s="37"/>
      <c r="M1493" s="37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</row>
    <row r="1494" spans="1:35" ht="24.95" customHeight="1">
      <c r="A1494" s="66"/>
      <c r="B1494" s="66"/>
      <c r="L1494" s="37"/>
      <c r="M1494" s="37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</row>
    <row r="1495" spans="1:35" ht="24.95" customHeight="1">
      <c r="A1495" s="66"/>
      <c r="B1495" s="66"/>
      <c r="L1495" s="37"/>
      <c r="M1495" s="37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</row>
    <row r="1496" spans="1:35" ht="24.95" customHeight="1">
      <c r="A1496" s="66"/>
      <c r="B1496" s="66"/>
      <c r="L1496" s="37"/>
      <c r="M1496" s="37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</row>
    <row r="1497" spans="1:35" ht="24.95" customHeight="1">
      <c r="A1497" s="66"/>
      <c r="B1497" s="66"/>
      <c r="L1497" s="37"/>
      <c r="M1497" s="3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</row>
    <row r="1498" spans="1:35" ht="24.95" customHeight="1">
      <c r="A1498" s="66"/>
      <c r="B1498" s="66"/>
      <c r="L1498" s="37"/>
      <c r="M1498" s="37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</row>
    <row r="1499" spans="1:35" ht="24.95" customHeight="1">
      <c r="A1499" s="66"/>
      <c r="B1499" s="66"/>
      <c r="L1499" s="37"/>
      <c r="M1499" s="37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</row>
    <row r="1500" spans="1:35" ht="24.95" customHeight="1">
      <c r="A1500" s="66"/>
      <c r="B1500" s="66"/>
      <c r="L1500" s="37"/>
      <c r="M1500" s="37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</row>
    <row r="1501" spans="1:35" ht="24.95" customHeight="1">
      <c r="A1501" s="66"/>
      <c r="B1501" s="66"/>
      <c r="L1501" s="37"/>
      <c r="M1501" s="37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</row>
    <row r="1502" spans="1:35" ht="24.95" customHeight="1">
      <c r="A1502" s="66"/>
      <c r="B1502" s="66"/>
      <c r="L1502" s="37"/>
      <c r="M1502" s="37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</row>
    <row r="1503" spans="1:35" ht="24.95" customHeight="1">
      <c r="A1503" s="66"/>
      <c r="B1503" s="66"/>
      <c r="L1503" s="37"/>
      <c r="M1503" s="37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</row>
    <row r="1504" spans="1:35" ht="24.95" customHeight="1">
      <c r="A1504" s="66"/>
      <c r="B1504" s="66"/>
      <c r="L1504" s="37"/>
      <c r="M1504" s="37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</row>
    <row r="1505" spans="1:35" ht="24.95" customHeight="1">
      <c r="A1505" s="66"/>
      <c r="B1505" s="66"/>
      <c r="L1505" s="37"/>
      <c r="M1505" s="37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</row>
    <row r="1506" spans="1:35" ht="24.95" customHeight="1">
      <c r="A1506" s="66"/>
      <c r="B1506" s="66"/>
      <c r="L1506" s="37"/>
      <c r="M1506" s="37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</row>
    <row r="1507" spans="1:35" ht="24.95" customHeight="1">
      <c r="A1507" s="66"/>
      <c r="B1507" s="66"/>
      <c r="L1507" s="37"/>
      <c r="M1507" s="3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</row>
    <row r="1508" spans="1:35" ht="24.95" customHeight="1">
      <c r="A1508" s="66"/>
      <c r="B1508" s="66"/>
      <c r="L1508" s="37"/>
      <c r="M1508" s="37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</row>
    <row r="1509" spans="1:35" ht="24.95" customHeight="1">
      <c r="A1509" s="66"/>
      <c r="B1509" s="66"/>
      <c r="L1509" s="37"/>
      <c r="M1509" s="37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</row>
    <row r="1510" spans="1:35" ht="24.95" customHeight="1">
      <c r="A1510" s="66"/>
      <c r="B1510" s="66"/>
      <c r="L1510" s="37"/>
      <c r="M1510" s="37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</row>
    <row r="1511" spans="1:35" ht="24.95" customHeight="1">
      <c r="A1511" s="66"/>
      <c r="B1511" s="66"/>
      <c r="L1511" s="37"/>
      <c r="M1511" s="37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</row>
    <row r="1512" spans="1:35" ht="24.95" customHeight="1">
      <c r="A1512" s="66"/>
      <c r="B1512" s="66"/>
      <c r="L1512" s="37"/>
      <c r="M1512" s="37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</row>
    <row r="1513" spans="1:35" ht="24.95" customHeight="1">
      <c r="A1513" s="66"/>
      <c r="B1513" s="66"/>
      <c r="L1513" s="37"/>
      <c r="M1513" s="37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</row>
    <row r="1514" spans="1:35" ht="24.95" customHeight="1">
      <c r="A1514" s="66"/>
      <c r="B1514" s="66"/>
      <c r="L1514" s="37"/>
      <c r="M1514" s="37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</row>
    <row r="1515" spans="1:35" ht="24.95" customHeight="1">
      <c r="A1515" s="66"/>
      <c r="B1515" s="66"/>
      <c r="L1515" s="37"/>
      <c r="M1515" s="37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</row>
    <row r="1516" spans="1:35" ht="24.95" customHeight="1">
      <c r="A1516" s="66"/>
      <c r="B1516" s="66"/>
      <c r="L1516" s="37"/>
      <c r="M1516" s="37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</row>
    <row r="1517" spans="1:35" ht="24.95" customHeight="1">
      <c r="A1517" s="66"/>
      <c r="B1517" s="66"/>
      <c r="L1517" s="37"/>
      <c r="M1517" s="3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</row>
    <row r="1518" spans="1:35" ht="24.95" customHeight="1">
      <c r="A1518" s="66"/>
      <c r="B1518" s="66"/>
      <c r="L1518" s="37"/>
      <c r="M1518" s="37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</row>
    <row r="1519" spans="1:35" ht="24.95" customHeight="1">
      <c r="A1519" s="66"/>
      <c r="B1519" s="66"/>
      <c r="L1519" s="37"/>
      <c r="M1519" s="37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</row>
    <row r="1520" spans="1:35" ht="24.95" customHeight="1">
      <c r="A1520" s="66"/>
      <c r="B1520" s="66"/>
      <c r="L1520" s="37"/>
      <c r="M1520" s="37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</row>
    <row r="1521" spans="1:35" ht="24.95" customHeight="1">
      <c r="A1521" s="66"/>
      <c r="B1521" s="66"/>
      <c r="L1521" s="37"/>
      <c r="M1521" s="37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</row>
    <row r="1522" spans="1:35" ht="24.95" customHeight="1">
      <c r="A1522" s="66"/>
      <c r="B1522" s="66"/>
      <c r="L1522" s="37"/>
      <c r="M1522" s="37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</row>
    <row r="1523" spans="1:35" ht="24.95" customHeight="1">
      <c r="A1523" s="66"/>
      <c r="B1523" s="66"/>
      <c r="L1523" s="37"/>
      <c r="M1523" s="37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</row>
    <row r="1524" spans="1:35" ht="24.95" customHeight="1">
      <c r="A1524" s="66"/>
      <c r="B1524" s="66"/>
      <c r="L1524" s="37"/>
      <c r="M1524" s="37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</row>
    <row r="1525" spans="1:35" ht="24.95" customHeight="1">
      <c r="A1525" s="66"/>
      <c r="B1525" s="66"/>
      <c r="L1525" s="37"/>
      <c r="M1525" s="37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</row>
    <row r="1526" spans="1:35" ht="24.95" customHeight="1">
      <c r="A1526" s="66"/>
      <c r="B1526" s="66"/>
      <c r="L1526" s="37"/>
      <c r="M1526" s="37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</row>
    <row r="1527" spans="1:35" ht="24.95" customHeight="1">
      <c r="A1527" s="66"/>
      <c r="B1527" s="66"/>
      <c r="L1527" s="37"/>
      <c r="M1527" s="3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</row>
    <row r="1528" spans="1:35" ht="24.95" customHeight="1">
      <c r="A1528" s="66"/>
      <c r="B1528" s="66"/>
      <c r="L1528" s="37"/>
      <c r="M1528" s="37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</row>
    <row r="1529" spans="1:35" ht="24.95" customHeight="1">
      <c r="A1529" s="66"/>
      <c r="B1529" s="66"/>
      <c r="L1529" s="37"/>
      <c r="M1529" s="37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</row>
    <row r="1530" spans="1:35" ht="24.95" customHeight="1">
      <c r="A1530" s="66"/>
      <c r="B1530" s="66"/>
      <c r="L1530" s="37"/>
      <c r="M1530" s="37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</row>
    <row r="1531" spans="1:35" ht="24.95" customHeight="1">
      <c r="A1531" s="66"/>
      <c r="B1531" s="66"/>
      <c r="L1531" s="37"/>
      <c r="M1531" s="37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</row>
    <row r="1532" spans="1:35" ht="24.95" customHeight="1">
      <c r="A1532" s="66"/>
      <c r="B1532" s="66"/>
      <c r="L1532" s="37"/>
      <c r="M1532" s="37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</row>
    <row r="1533" spans="1:35" ht="24.95" customHeight="1">
      <c r="A1533" s="66"/>
      <c r="B1533" s="66"/>
      <c r="L1533" s="37"/>
      <c r="M1533" s="37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</row>
    <row r="1534" spans="1:35" ht="24.95" customHeight="1">
      <c r="A1534" s="66"/>
      <c r="B1534" s="66"/>
      <c r="L1534" s="37"/>
      <c r="M1534" s="37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</row>
    <row r="1535" spans="1:35" ht="24.95" customHeight="1">
      <c r="A1535" s="66"/>
      <c r="B1535" s="66"/>
      <c r="L1535" s="37"/>
      <c r="M1535" s="37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</row>
    <row r="1536" spans="1:35" ht="24.95" customHeight="1">
      <c r="A1536" s="66"/>
      <c r="B1536" s="66"/>
      <c r="L1536" s="37"/>
      <c r="M1536" s="37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</row>
    <row r="1537" spans="1:35" ht="24.95" customHeight="1">
      <c r="A1537" s="66"/>
      <c r="B1537" s="66"/>
      <c r="L1537" s="37"/>
      <c r="M1537" s="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</row>
    <row r="1538" spans="1:35" ht="24.95" customHeight="1">
      <c r="A1538" s="66"/>
      <c r="B1538" s="66"/>
      <c r="L1538" s="37"/>
      <c r="M1538" s="37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</row>
    <row r="1539" spans="1:35" ht="24.95" customHeight="1">
      <c r="A1539" s="66"/>
      <c r="B1539" s="66"/>
      <c r="L1539" s="37"/>
      <c r="M1539" s="37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</row>
    <row r="1540" spans="1:35" ht="24.95" customHeight="1">
      <c r="A1540" s="66"/>
      <c r="B1540" s="66"/>
      <c r="L1540" s="37"/>
      <c r="M1540" s="37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</row>
    <row r="1541" spans="1:35" ht="24.95" customHeight="1">
      <c r="A1541" s="66"/>
      <c r="B1541" s="66"/>
      <c r="L1541" s="37"/>
      <c r="M1541" s="37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</row>
    <row r="1542" spans="1:35" ht="24.95" customHeight="1">
      <c r="A1542" s="66"/>
      <c r="B1542" s="66"/>
      <c r="L1542" s="37"/>
      <c r="M1542" s="37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</row>
    <row r="1543" spans="1:35" ht="24.95" customHeight="1">
      <c r="A1543" s="66"/>
      <c r="B1543" s="66"/>
      <c r="L1543" s="37"/>
      <c r="M1543" s="37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</row>
    <row r="1544" spans="1:35" ht="24.95" customHeight="1">
      <c r="A1544" s="66"/>
      <c r="B1544" s="66"/>
      <c r="L1544" s="37"/>
      <c r="M1544" s="37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</row>
    <row r="1545" spans="1:35" ht="24.95" customHeight="1">
      <c r="A1545" s="66"/>
      <c r="B1545" s="66"/>
      <c r="L1545" s="37"/>
      <c r="M1545" s="37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</row>
    <row r="1546" spans="1:35" ht="24.95" customHeight="1">
      <c r="A1546" s="66"/>
      <c r="B1546" s="66"/>
      <c r="L1546" s="37"/>
      <c r="M1546" s="37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</row>
    <row r="1547" spans="1:35" ht="24.95" customHeight="1">
      <c r="A1547" s="66"/>
      <c r="B1547" s="66"/>
      <c r="L1547" s="37"/>
      <c r="M1547" s="3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</row>
    <row r="1548" spans="1:35" ht="24.95" customHeight="1">
      <c r="A1548" s="66"/>
      <c r="B1548" s="66"/>
      <c r="L1548" s="37"/>
      <c r="M1548" s="37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</row>
    <row r="1549" spans="1:35" ht="24.95" customHeight="1">
      <c r="A1549" s="66"/>
      <c r="B1549" s="66"/>
      <c r="L1549" s="37"/>
      <c r="M1549" s="37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</row>
    <row r="1550" spans="1:35" ht="24.95" customHeight="1">
      <c r="A1550" s="66"/>
      <c r="B1550" s="66"/>
      <c r="L1550" s="37"/>
      <c r="M1550" s="37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</row>
    <row r="1551" spans="1:35" ht="24.95" customHeight="1">
      <c r="A1551" s="66"/>
      <c r="B1551" s="66"/>
      <c r="L1551" s="37"/>
      <c r="M1551" s="37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</row>
    <row r="1552" spans="1:35" ht="24.95" customHeight="1">
      <c r="A1552" s="66"/>
      <c r="B1552" s="66"/>
      <c r="L1552" s="37"/>
      <c r="M1552" s="37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</row>
    <row r="1553" spans="1:35" ht="24.95" customHeight="1">
      <c r="A1553" s="66"/>
      <c r="B1553" s="66"/>
      <c r="L1553" s="37"/>
      <c r="M1553" s="37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</row>
    <row r="1554" spans="1:35" ht="24.95" customHeight="1">
      <c r="A1554" s="66"/>
      <c r="B1554" s="66"/>
      <c r="L1554" s="37"/>
      <c r="M1554" s="37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</row>
    <row r="1555" spans="1:35" ht="24.95" customHeight="1">
      <c r="A1555" s="66"/>
      <c r="B1555" s="66"/>
      <c r="L1555" s="37"/>
      <c r="M1555" s="37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</row>
    <row r="1556" spans="1:35" ht="24.95" customHeight="1">
      <c r="A1556" s="66"/>
      <c r="B1556" s="66"/>
      <c r="L1556" s="37"/>
      <c r="M1556" s="37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</row>
    <row r="1557" spans="1:35" ht="24.95" customHeight="1">
      <c r="A1557" s="66"/>
      <c r="B1557" s="66"/>
      <c r="L1557" s="37"/>
      <c r="M1557" s="3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</row>
    <row r="1558" spans="1:35" ht="24.95" customHeight="1">
      <c r="A1558" s="66"/>
      <c r="B1558" s="66"/>
      <c r="L1558" s="37"/>
      <c r="M1558" s="37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</row>
    <row r="1559" spans="1:35" ht="24.95" customHeight="1">
      <c r="A1559" s="66"/>
      <c r="B1559" s="66"/>
      <c r="L1559" s="37"/>
      <c r="M1559" s="37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</row>
    <row r="1560" spans="1:35" ht="24.95" customHeight="1">
      <c r="A1560" s="66"/>
      <c r="B1560" s="66"/>
      <c r="L1560" s="37"/>
      <c r="M1560" s="37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</row>
    <row r="1561" spans="1:35" ht="24.95" customHeight="1">
      <c r="A1561" s="66"/>
      <c r="B1561" s="66"/>
      <c r="L1561" s="37"/>
      <c r="M1561" s="37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</row>
    <row r="1562" spans="1:35" ht="24.95" customHeight="1">
      <c r="A1562" s="66"/>
      <c r="B1562" s="66"/>
      <c r="L1562" s="37"/>
      <c r="M1562" s="37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</row>
    <row r="1563" spans="1:35" ht="24.95" customHeight="1">
      <c r="A1563" s="66"/>
      <c r="B1563" s="66"/>
      <c r="L1563" s="37"/>
      <c r="M1563" s="37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</row>
    <row r="1564" spans="1:35" ht="24.95" customHeight="1">
      <c r="A1564" s="66"/>
      <c r="B1564" s="66"/>
      <c r="L1564" s="37"/>
      <c r="M1564" s="37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</row>
    <row r="1565" spans="1:35" ht="24.95" customHeight="1">
      <c r="A1565" s="66"/>
      <c r="B1565" s="66"/>
      <c r="L1565" s="37"/>
      <c r="M1565" s="37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</row>
    <row r="1566" spans="1:35" ht="24.95" customHeight="1">
      <c r="A1566" s="66"/>
      <c r="B1566" s="66"/>
      <c r="L1566" s="37"/>
      <c r="M1566" s="37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</row>
    <row r="1567" spans="1:35" ht="24.95" customHeight="1">
      <c r="A1567" s="66"/>
      <c r="B1567" s="66"/>
      <c r="L1567" s="37"/>
      <c r="M1567" s="3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</row>
    <row r="1568" spans="1:35" ht="24.95" customHeight="1">
      <c r="A1568" s="66"/>
      <c r="B1568" s="66"/>
      <c r="L1568" s="37"/>
      <c r="M1568" s="37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</row>
    <row r="1569" spans="1:35" ht="24.95" customHeight="1">
      <c r="A1569" s="66"/>
      <c r="B1569" s="66"/>
      <c r="L1569" s="37"/>
      <c r="M1569" s="37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</row>
    <row r="1570" spans="1:35" ht="24.95" customHeight="1">
      <c r="A1570" s="66"/>
      <c r="B1570" s="66"/>
      <c r="L1570" s="37"/>
      <c r="M1570" s="37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</row>
    <row r="1571" spans="1:35" ht="24.95" customHeight="1">
      <c r="A1571" s="66"/>
      <c r="B1571" s="66"/>
      <c r="L1571" s="37"/>
      <c r="M1571" s="37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</row>
    <row r="1572" spans="1:35" ht="24.95" customHeight="1">
      <c r="A1572" s="66"/>
      <c r="B1572" s="66"/>
      <c r="L1572" s="37"/>
      <c r="M1572" s="37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</row>
    <row r="1573" spans="1:35" ht="24.95" customHeight="1">
      <c r="A1573" s="66"/>
      <c r="B1573" s="66"/>
      <c r="L1573" s="37"/>
      <c r="M1573" s="37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</row>
    <row r="1574" spans="1:35" ht="24.95" customHeight="1">
      <c r="A1574" s="66"/>
      <c r="B1574" s="66"/>
      <c r="L1574" s="37"/>
      <c r="M1574" s="37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</row>
    <row r="1575" spans="1:35" ht="24.95" customHeight="1">
      <c r="A1575" s="66"/>
      <c r="B1575" s="66"/>
      <c r="L1575" s="37"/>
      <c r="M1575" s="37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</row>
    <row r="1576" spans="1:35" ht="24.95" customHeight="1">
      <c r="A1576" s="66"/>
      <c r="B1576" s="66"/>
      <c r="L1576" s="37"/>
      <c r="M1576" s="37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</row>
    <row r="1577" spans="1:35" ht="24.95" customHeight="1">
      <c r="A1577" s="66"/>
      <c r="B1577" s="66"/>
      <c r="L1577" s="37"/>
      <c r="M1577" s="3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</row>
    <row r="1578" spans="1:35" ht="24.95" customHeight="1">
      <c r="A1578" s="66"/>
      <c r="B1578" s="66"/>
      <c r="L1578" s="37"/>
      <c r="M1578" s="37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</row>
    <row r="1579" spans="1:35" ht="24.95" customHeight="1">
      <c r="A1579" s="66"/>
      <c r="B1579" s="66"/>
      <c r="L1579" s="37"/>
      <c r="M1579" s="37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</row>
    <row r="1580" spans="1:35" ht="24.95" customHeight="1">
      <c r="A1580" s="66"/>
      <c r="B1580" s="66"/>
      <c r="L1580" s="37"/>
      <c r="M1580" s="37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</row>
    <row r="1581" spans="1:35" ht="24.95" customHeight="1">
      <c r="A1581" s="66"/>
      <c r="B1581" s="66"/>
      <c r="L1581" s="37"/>
      <c r="M1581" s="37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</row>
    <row r="1582" spans="1:35" ht="24.95" customHeight="1">
      <c r="A1582" s="66"/>
      <c r="B1582" s="66"/>
      <c r="L1582" s="37"/>
      <c r="M1582" s="37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</row>
    <row r="1583" spans="1:35" ht="24.95" customHeight="1">
      <c r="A1583" s="66"/>
      <c r="B1583" s="66"/>
      <c r="L1583" s="37"/>
      <c r="M1583" s="37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</row>
    <row r="1584" spans="1:35" ht="24.95" customHeight="1">
      <c r="A1584" s="66"/>
      <c r="B1584" s="66"/>
      <c r="L1584" s="37"/>
      <c r="M1584" s="37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</row>
    <row r="1585" spans="1:35" ht="24.95" customHeight="1">
      <c r="A1585" s="66"/>
      <c r="B1585" s="66"/>
      <c r="L1585" s="37"/>
      <c r="M1585" s="37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</row>
    <row r="1586" spans="1:35" ht="24.95" customHeight="1">
      <c r="A1586" s="66"/>
      <c r="B1586" s="66"/>
      <c r="L1586" s="37"/>
      <c r="M1586" s="37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</row>
    <row r="1587" spans="1:35" ht="24.95" customHeight="1">
      <c r="A1587" s="66"/>
      <c r="B1587" s="66"/>
      <c r="L1587" s="37"/>
      <c r="M1587" s="3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</row>
    <row r="1588" spans="1:35" ht="24.95" customHeight="1">
      <c r="A1588" s="66"/>
      <c r="B1588" s="66"/>
      <c r="L1588" s="37"/>
      <c r="M1588" s="37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</row>
    <row r="1589" spans="1:35" ht="24.95" customHeight="1">
      <c r="A1589" s="66"/>
      <c r="B1589" s="66"/>
      <c r="L1589" s="37"/>
      <c r="M1589" s="37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</row>
    <row r="1590" spans="1:35" ht="24.95" customHeight="1">
      <c r="A1590" s="66"/>
      <c r="B1590" s="66"/>
      <c r="L1590" s="37"/>
      <c r="M1590" s="37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</row>
    <row r="1591" spans="1:35" ht="24.95" customHeight="1">
      <c r="A1591" s="66"/>
      <c r="B1591" s="66"/>
      <c r="L1591" s="37"/>
      <c r="M1591" s="37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</row>
    <row r="1592" spans="1:35" ht="24.95" customHeight="1">
      <c r="A1592" s="66"/>
      <c r="B1592" s="66"/>
      <c r="L1592" s="37"/>
      <c r="M1592" s="37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</row>
    <row r="1593" spans="1:35" ht="24.95" customHeight="1">
      <c r="A1593" s="66"/>
      <c r="B1593" s="66"/>
      <c r="L1593" s="37"/>
      <c r="M1593" s="37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</row>
    <row r="1594" spans="1:35" ht="24.95" customHeight="1">
      <c r="A1594" s="66"/>
      <c r="B1594" s="66"/>
      <c r="L1594" s="37"/>
      <c r="M1594" s="37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</row>
    <row r="1595" spans="1:35" ht="24.95" customHeight="1">
      <c r="A1595" s="66"/>
      <c r="B1595" s="66"/>
      <c r="L1595" s="37"/>
      <c r="M1595" s="37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</row>
    <row r="1596" spans="1:35" ht="24.95" customHeight="1">
      <c r="A1596" s="66"/>
      <c r="B1596" s="66"/>
      <c r="L1596" s="37"/>
      <c r="M1596" s="37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</row>
    <row r="1597" spans="1:35" ht="24.95" customHeight="1">
      <c r="A1597" s="66"/>
      <c r="B1597" s="66"/>
      <c r="L1597" s="37"/>
      <c r="M1597" s="3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</row>
    <row r="1598" spans="1:35" ht="24.95" customHeight="1">
      <c r="A1598" s="66"/>
      <c r="B1598" s="66"/>
      <c r="L1598" s="37"/>
      <c r="M1598" s="37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</row>
    <row r="1599" spans="1:35" ht="24.95" customHeight="1">
      <c r="A1599" s="66"/>
      <c r="B1599" s="66"/>
      <c r="L1599" s="37"/>
      <c r="M1599" s="37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</row>
    <row r="1600" spans="1:35" ht="24.95" customHeight="1">
      <c r="A1600" s="66"/>
      <c r="B1600" s="66"/>
      <c r="L1600" s="37"/>
      <c r="M1600" s="37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</row>
    <row r="1601" spans="1:35" ht="24.95" customHeight="1">
      <c r="A1601" s="66"/>
      <c r="B1601" s="66"/>
      <c r="L1601" s="37"/>
      <c r="M1601" s="37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</row>
    <row r="1602" spans="1:35" ht="24.95" customHeight="1">
      <c r="A1602" s="66"/>
      <c r="B1602" s="66"/>
      <c r="L1602" s="37"/>
      <c r="M1602" s="37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</row>
    <row r="1603" spans="1:35" ht="24.95" customHeight="1">
      <c r="A1603" s="66"/>
      <c r="B1603" s="66"/>
      <c r="L1603" s="37"/>
      <c r="M1603" s="37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</row>
    <row r="1604" spans="1:35" ht="24.95" customHeight="1">
      <c r="A1604" s="66"/>
      <c r="B1604" s="66"/>
      <c r="L1604" s="37"/>
      <c r="M1604" s="37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</row>
    <row r="1605" spans="1:35" ht="24.95" customHeight="1">
      <c r="A1605" s="66"/>
      <c r="B1605" s="66"/>
      <c r="L1605" s="37"/>
      <c r="M1605" s="37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</row>
    <row r="1606" spans="1:35" ht="24.95" customHeight="1">
      <c r="A1606" s="66"/>
      <c r="B1606" s="66"/>
      <c r="L1606" s="37"/>
      <c r="M1606" s="37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</row>
    <row r="1607" spans="1:35" ht="24.95" customHeight="1">
      <c r="A1607" s="66"/>
      <c r="B1607" s="66"/>
      <c r="L1607" s="37"/>
      <c r="M1607" s="3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</row>
    <row r="1608" spans="1:35" ht="24.95" customHeight="1">
      <c r="A1608" s="66"/>
      <c r="B1608" s="66"/>
      <c r="L1608" s="37"/>
      <c r="M1608" s="37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</row>
    <row r="1609" spans="1:35" ht="24.95" customHeight="1">
      <c r="A1609" s="66"/>
      <c r="B1609" s="66"/>
      <c r="L1609" s="37"/>
      <c r="M1609" s="37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</row>
    <row r="1610" spans="1:35" ht="24.95" customHeight="1">
      <c r="A1610" s="66"/>
      <c r="B1610" s="66"/>
      <c r="L1610" s="37"/>
      <c r="M1610" s="37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</row>
    <row r="1611" spans="1:35" ht="24.95" customHeight="1">
      <c r="A1611" s="66"/>
      <c r="B1611" s="66"/>
      <c r="L1611" s="37"/>
      <c r="M1611" s="37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</row>
    <row r="1612" spans="1:35" ht="24.95" customHeight="1">
      <c r="A1612" s="66"/>
      <c r="B1612" s="66"/>
      <c r="L1612" s="37"/>
      <c r="M1612" s="37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</row>
    <row r="1613" spans="1:35" ht="24.95" customHeight="1">
      <c r="A1613" s="66"/>
      <c r="B1613" s="66"/>
      <c r="L1613" s="37"/>
      <c r="M1613" s="37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</row>
    <row r="1614" spans="1:35" ht="24.95" customHeight="1">
      <c r="A1614" s="66"/>
      <c r="B1614" s="66"/>
      <c r="L1614" s="37"/>
      <c r="M1614" s="37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</row>
    <row r="1615" spans="1:35" ht="24.95" customHeight="1">
      <c r="A1615" s="66"/>
      <c r="B1615" s="66"/>
      <c r="L1615" s="37"/>
      <c r="M1615" s="37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</row>
    <row r="1616" spans="1:35" ht="24.95" customHeight="1">
      <c r="A1616" s="66"/>
      <c r="B1616" s="66"/>
      <c r="L1616" s="37"/>
      <c r="M1616" s="37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</row>
    <row r="1617" spans="1:35" ht="24.95" customHeight="1">
      <c r="A1617" s="66"/>
      <c r="B1617" s="66"/>
      <c r="L1617" s="37"/>
      <c r="M1617" s="3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</row>
    <row r="1618" spans="1:35" ht="24.95" customHeight="1">
      <c r="A1618" s="66"/>
      <c r="B1618" s="66"/>
      <c r="L1618" s="37"/>
      <c r="M1618" s="37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</row>
    <row r="1619" spans="1:35" ht="24.95" customHeight="1">
      <c r="A1619" s="66"/>
      <c r="B1619" s="66"/>
      <c r="L1619" s="37"/>
      <c r="M1619" s="37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</row>
    <row r="1620" spans="1:35" ht="24.95" customHeight="1">
      <c r="A1620" s="66"/>
      <c r="B1620" s="66"/>
      <c r="L1620" s="37"/>
      <c r="M1620" s="37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</row>
    <row r="1621" spans="1:35" ht="24.95" customHeight="1">
      <c r="A1621" s="66"/>
      <c r="B1621" s="66"/>
      <c r="L1621" s="37"/>
      <c r="M1621" s="37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</row>
    <row r="1622" spans="1:35" ht="24.95" customHeight="1">
      <c r="A1622" s="66"/>
      <c r="B1622" s="66"/>
      <c r="L1622" s="37"/>
      <c r="M1622" s="37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</row>
    <row r="1623" spans="1:35" ht="24.95" customHeight="1">
      <c r="A1623" s="66"/>
      <c r="B1623" s="66"/>
      <c r="L1623" s="37"/>
      <c r="M1623" s="37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</row>
    <row r="1624" spans="1:35" ht="24.95" customHeight="1">
      <c r="A1624" s="66"/>
      <c r="B1624" s="66"/>
      <c r="L1624" s="37"/>
      <c r="M1624" s="37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</row>
    <row r="1625" spans="1:35" ht="24.95" customHeight="1">
      <c r="A1625" s="66"/>
      <c r="B1625" s="66"/>
      <c r="L1625" s="37"/>
      <c r="M1625" s="37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</row>
    <row r="1626" spans="1:35" ht="24.95" customHeight="1">
      <c r="A1626" s="66"/>
      <c r="B1626" s="66"/>
      <c r="L1626" s="37"/>
      <c r="M1626" s="37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</row>
    <row r="1627" spans="1:35" ht="24.95" customHeight="1">
      <c r="A1627" s="66"/>
      <c r="B1627" s="66"/>
      <c r="L1627" s="37"/>
      <c r="M1627" s="3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</row>
    <row r="1628" spans="1:35" ht="24.95" customHeight="1">
      <c r="A1628" s="66"/>
      <c r="B1628" s="66"/>
      <c r="L1628" s="37"/>
      <c r="M1628" s="37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</row>
    <row r="1629" spans="1:35" ht="24.95" customHeight="1">
      <c r="A1629" s="66"/>
      <c r="B1629" s="66"/>
      <c r="L1629" s="37"/>
      <c r="M1629" s="37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</row>
    <row r="1630" spans="1:35" ht="24.95" customHeight="1">
      <c r="A1630" s="66"/>
      <c r="B1630" s="66"/>
      <c r="L1630" s="37"/>
      <c r="M1630" s="37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</row>
    <row r="1631" spans="1:35" ht="24.95" customHeight="1">
      <c r="A1631" s="66"/>
      <c r="B1631" s="66"/>
      <c r="L1631" s="37"/>
      <c r="M1631" s="37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</row>
    <row r="1632" spans="1:35" ht="24.95" customHeight="1">
      <c r="A1632" s="66"/>
      <c r="B1632" s="66"/>
      <c r="L1632" s="37"/>
      <c r="M1632" s="37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</row>
    <row r="1633" spans="1:35" ht="24.95" customHeight="1">
      <c r="A1633" s="66"/>
      <c r="B1633" s="66"/>
      <c r="L1633" s="37"/>
      <c r="M1633" s="37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</row>
    <row r="1634" spans="1:35" ht="24.95" customHeight="1">
      <c r="A1634" s="66"/>
      <c r="B1634" s="66"/>
      <c r="L1634" s="37"/>
      <c r="M1634" s="37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</row>
    <row r="1635" spans="1:35" ht="24.95" customHeight="1">
      <c r="A1635" s="66"/>
      <c r="B1635" s="66"/>
      <c r="L1635" s="37"/>
      <c r="M1635" s="37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</row>
    <row r="1636" spans="1:35" ht="24.95" customHeight="1">
      <c r="A1636" s="66"/>
      <c r="B1636" s="66"/>
      <c r="L1636" s="37"/>
      <c r="M1636" s="37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</row>
    <row r="1637" spans="1:35" ht="24.95" customHeight="1">
      <c r="A1637" s="66"/>
      <c r="B1637" s="66"/>
      <c r="L1637" s="37"/>
      <c r="M1637" s="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</row>
    <row r="1638" spans="1:35" ht="24.95" customHeight="1">
      <c r="A1638" s="66"/>
      <c r="B1638" s="66"/>
      <c r="L1638" s="37"/>
      <c r="M1638" s="37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</row>
    <row r="1639" spans="1:35" ht="24.95" customHeight="1">
      <c r="A1639" s="66"/>
      <c r="B1639" s="66"/>
      <c r="L1639" s="37"/>
      <c r="M1639" s="37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</row>
    <row r="1640" spans="1:35" ht="24.95" customHeight="1">
      <c r="A1640" s="66"/>
      <c r="B1640" s="66"/>
      <c r="L1640" s="37"/>
      <c r="M1640" s="37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</row>
    <row r="1641" spans="1:35" ht="24.95" customHeight="1">
      <c r="A1641" s="66"/>
      <c r="B1641" s="66"/>
      <c r="L1641" s="37"/>
      <c r="M1641" s="37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</row>
    <row r="1642" spans="1:35" ht="24.95" customHeight="1">
      <c r="A1642" s="66"/>
      <c r="B1642" s="66"/>
      <c r="L1642" s="37"/>
      <c r="M1642" s="37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</row>
    <row r="1643" spans="1:35" ht="24.95" customHeight="1">
      <c r="A1643" s="66"/>
      <c r="B1643" s="66"/>
      <c r="L1643" s="37"/>
      <c r="M1643" s="37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</row>
    <row r="1644" spans="1:35" ht="24.95" customHeight="1">
      <c r="A1644" s="66"/>
      <c r="B1644" s="66"/>
      <c r="L1644" s="37"/>
      <c r="M1644" s="37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</row>
    <row r="1645" spans="1:35" ht="24.95" customHeight="1">
      <c r="A1645" s="66"/>
      <c r="B1645" s="66"/>
      <c r="L1645" s="37"/>
      <c r="M1645" s="37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</row>
    <row r="1646" spans="1:35" ht="24.95" customHeight="1">
      <c r="A1646" s="66"/>
      <c r="B1646" s="66"/>
      <c r="L1646" s="37"/>
      <c r="M1646" s="37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</row>
    <row r="1647" spans="1:35" ht="24.95" customHeight="1">
      <c r="A1647" s="66"/>
      <c r="B1647" s="66"/>
      <c r="L1647" s="37"/>
      <c r="M1647" s="3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</row>
    <row r="1648" spans="1:35" ht="24.95" customHeight="1">
      <c r="A1648" s="66"/>
      <c r="B1648" s="66"/>
      <c r="L1648" s="37"/>
      <c r="M1648" s="37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</row>
    <row r="1649" spans="1:35" ht="24.95" customHeight="1">
      <c r="A1649" s="66"/>
      <c r="B1649" s="66"/>
      <c r="L1649" s="37"/>
      <c r="M1649" s="37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</row>
    <row r="1650" spans="1:35" ht="24.95" customHeight="1">
      <c r="A1650" s="66"/>
      <c r="B1650" s="66"/>
      <c r="L1650" s="37"/>
      <c r="M1650" s="37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</row>
    <row r="1651" spans="1:35" ht="24.95" customHeight="1">
      <c r="A1651" s="66"/>
      <c r="B1651" s="66"/>
      <c r="L1651" s="37"/>
      <c r="M1651" s="37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</row>
    <row r="1652" spans="1:35" ht="24.95" customHeight="1">
      <c r="A1652" s="66"/>
      <c r="B1652" s="66"/>
      <c r="L1652" s="37"/>
      <c r="M1652" s="37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</row>
    <row r="1653" spans="1:35" ht="24.95" customHeight="1">
      <c r="A1653" s="66"/>
      <c r="B1653" s="66"/>
      <c r="L1653" s="37"/>
      <c r="M1653" s="37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</row>
    <row r="1654" spans="1:35" ht="24.95" customHeight="1">
      <c r="A1654" s="66"/>
      <c r="B1654" s="66"/>
      <c r="L1654" s="37"/>
      <c r="M1654" s="37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</row>
    <row r="1655" spans="1:35" ht="24.95" customHeight="1">
      <c r="A1655" s="66"/>
      <c r="B1655" s="66"/>
      <c r="L1655" s="37"/>
      <c r="M1655" s="37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</row>
    <row r="1656" spans="1:35" ht="24.95" customHeight="1">
      <c r="A1656" s="66"/>
      <c r="B1656" s="66"/>
      <c r="L1656" s="37"/>
      <c r="M1656" s="37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</row>
    <row r="1657" spans="1:35" ht="24.95" customHeight="1">
      <c r="A1657" s="66"/>
      <c r="B1657" s="66"/>
      <c r="L1657" s="37"/>
      <c r="M1657" s="3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</row>
    <row r="1658" spans="1:35" ht="24.95" customHeight="1">
      <c r="A1658" s="66"/>
      <c r="B1658" s="66"/>
      <c r="L1658" s="37"/>
      <c r="M1658" s="37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</row>
    <row r="1659" spans="1:35" ht="24.95" customHeight="1">
      <c r="A1659" s="66"/>
      <c r="B1659" s="66"/>
      <c r="L1659" s="37"/>
      <c r="M1659" s="37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</row>
    <row r="1660" spans="1:35" ht="24.95" customHeight="1">
      <c r="A1660" s="66"/>
      <c r="B1660" s="66"/>
      <c r="L1660" s="37"/>
      <c r="M1660" s="37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</row>
    <row r="1661" spans="1:35" ht="24.95" customHeight="1">
      <c r="A1661" s="66"/>
      <c r="B1661" s="66"/>
      <c r="L1661" s="37"/>
      <c r="M1661" s="37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</row>
    <row r="1662" spans="1:35" ht="24.95" customHeight="1">
      <c r="A1662" s="66"/>
      <c r="B1662" s="66"/>
      <c r="L1662" s="37"/>
      <c r="M1662" s="37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</row>
    <row r="1663" spans="1:35" ht="24.95" customHeight="1">
      <c r="A1663" s="66"/>
      <c r="B1663" s="66"/>
      <c r="L1663" s="37"/>
      <c r="M1663" s="37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</row>
    <row r="1664" spans="1:35" ht="24.95" customHeight="1">
      <c r="A1664" s="66"/>
      <c r="B1664" s="66"/>
      <c r="L1664" s="37"/>
      <c r="M1664" s="37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</row>
    <row r="1665" spans="1:35" ht="24.95" customHeight="1">
      <c r="A1665" s="66"/>
      <c r="B1665" s="66"/>
      <c r="L1665" s="37"/>
      <c r="M1665" s="37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</row>
    <row r="1666" spans="1:35" ht="24.95" customHeight="1">
      <c r="A1666" s="66"/>
      <c r="B1666" s="66"/>
      <c r="L1666" s="37"/>
      <c r="M1666" s="37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</row>
    <row r="1667" spans="1:35" ht="24.95" customHeight="1">
      <c r="A1667" s="66"/>
      <c r="B1667" s="66"/>
      <c r="L1667" s="37"/>
      <c r="M1667" s="3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</row>
    <row r="1668" spans="1:35" ht="24.95" customHeight="1">
      <c r="A1668" s="66"/>
      <c r="B1668" s="66"/>
      <c r="L1668" s="37"/>
      <c r="M1668" s="37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</row>
    <row r="1669" spans="1:35" ht="24.95" customHeight="1">
      <c r="A1669" s="66"/>
      <c r="B1669" s="66"/>
      <c r="L1669" s="37"/>
      <c r="M1669" s="37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</row>
    <row r="1670" spans="1:35" ht="24.95" customHeight="1">
      <c r="A1670" s="66"/>
      <c r="B1670" s="66"/>
      <c r="L1670" s="37"/>
      <c r="M1670" s="37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</row>
    <row r="1671" spans="1:35" ht="24.95" customHeight="1">
      <c r="A1671" s="66"/>
      <c r="B1671" s="66"/>
      <c r="L1671" s="37"/>
      <c r="M1671" s="37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</row>
    <row r="1672" spans="1:35" ht="24.95" customHeight="1">
      <c r="A1672" s="66"/>
      <c r="B1672" s="66"/>
      <c r="L1672" s="37"/>
      <c r="M1672" s="37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</row>
    <row r="1673" spans="1:35" ht="24.95" customHeight="1">
      <c r="A1673" s="66"/>
      <c r="B1673" s="66"/>
      <c r="L1673" s="37"/>
      <c r="M1673" s="37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</row>
    <row r="1674" spans="1:35" ht="24.95" customHeight="1">
      <c r="A1674" s="66"/>
      <c r="B1674" s="66"/>
      <c r="L1674" s="37"/>
      <c r="M1674" s="37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</row>
    <row r="1675" spans="1:35" ht="24.95" customHeight="1">
      <c r="A1675" s="66"/>
      <c r="B1675" s="66"/>
      <c r="L1675" s="37"/>
      <c r="M1675" s="37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</row>
    <row r="1676" spans="1:35" ht="24.95" customHeight="1">
      <c r="A1676" s="66"/>
      <c r="B1676" s="66"/>
      <c r="L1676" s="37"/>
      <c r="M1676" s="37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</row>
    <row r="1677" spans="1:35" ht="24.95" customHeight="1">
      <c r="A1677" s="66"/>
      <c r="B1677" s="66"/>
      <c r="L1677" s="37"/>
      <c r="M1677" s="3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</row>
    <row r="1678" spans="1:35" ht="24.95" customHeight="1">
      <c r="A1678" s="66"/>
      <c r="B1678" s="66"/>
      <c r="L1678" s="37"/>
      <c r="M1678" s="37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</row>
    <row r="1679" spans="1:35" ht="24.95" customHeight="1">
      <c r="A1679" s="66"/>
      <c r="B1679" s="66"/>
      <c r="L1679" s="37"/>
      <c r="M1679" s="37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</row>
    <row r="1680" spans="1:35" ht="24.95" customHeight="1">
      <c r="A1680" s="66"/>
      <c r="B1680" s="66"/>
      <c r="L1680" s="37"/>
      <c r="M1680" s="37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</row>
    <row r="1681" spans="1:35" ht="24.95" customHeight="1">
      <c r="A1681" s="66"/>
      <c r="B1681" s="66"/>
      <c r="L1681" s="37"/>
      <c r="M1681" s="37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</row>
    <row r="1682" spans="1:35" ht="24.95" customHeight="1">
      <c r="A1682" s="66"/>
      <c r="B1682" s="66"/>
      <c r="L1682" s="37"/>
      <c r="M1682" s="37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</row>
    <row r="1683" spans="1:35" ht="24.95" customHeight="1">
      <c r="A1683" s="66"/>
      <c r="B1683" s="66"/>
      <c r="L1683" s="37"/>
      <c r="M1683" s="37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</row>
    <row r="1684" spans="1:35" ht="24.95" customHeight="1">
      <c r="A1684" s="66"/>
      <c r="B1684" s="66"/>
      <c r="L1684" s="37"/>
      <c r="M1684" s="37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</row>
    <row r="1685" spans="1:35" ht="24.95" customHeight="1">
      <c r="A1685" s="66"/>
      <c r="B1685" s="66"/>
      <c r="L1685" s="37"/>
      <c r="M1685" s="37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</row>
    <row r="1686" spans="1:35" ht="24.95" customHeight="1">
      <c r="A1686" s="66"/>
      <c r="B1686" s="66"/>
      <c r="L1686" s="37"/>
      <c r="M1686" s="37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</row>
    <row r="1687" spans="1:35" ht="24.95" customHeight="1">
      <c r="A1687" s="66"/>
      <c r="B1687" s="66"/>
      <c r="L1687" s="37"/>
      <c r="M1687" s="3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</row>
    <row r="1688" spans="1:35" ht="24.95" customHeight="1">
      <c r="A1688" s="66"/>
      <c r="B1688" s="66"/>
      <c r="L1688" s="37"/>
      <c r="M1688" s="37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</row>
    <row r="1689" spans="1:35" ht="24.95" customHeight="1">
      <c r="A1689" s="66"/>
      <c r="B1689" s="66"/>
      <c r="L1689" s="37"/>
      <c r="M1689" s="37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</row>
    <row r="1690" spans="1:35" ht="24.95" customHeight="1">
      <c r="A1690" s="66"/>
      <c r="B1690" s="66"/>
      <c r="L1690" s="37"/>
      <c r="M1690" s="37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</row>
    <row r="1691" spans="1:35" ht="24.95" customHeight="1">
      <c r="A1691" s="66"/>
      <c r="B1691" s="66"/>
      <c r="L1691" s="37"/>
      <c r="M1691" s="37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</row>
    <row r="1692" spans="1:35" ht="24.95" customHeight="1">
      <c r="A1692" s="66"/>
      <c r="B1692" s="66"/>
      <c r="L1692" s="37"/>
      <c r="M1692" s="37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</row>
    <row r="1693" spans="1:35" ht="24.95" customHeight="1">
      <c r="A1693" s="66"/>
      <c r="B1693" s="66"/>
      <c r="L1693" s="37"/>
      <c r="M1693" s="37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</row>
    <row r="1694" spans="1:35" ht="24.95" customHeight="1">
      <c r="A1694" s="66"/>
      <c r="B1694" s="66"/>
      <c r="L1694" s="37"/>
      <c r="M1694" s="37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</row>
    <row r="1695" spans="1:35" ht="24.95" customHeight="1">
      <c r="A1695" s="66"/>
      <c r="B1695" s="66"/>
      <c r="L1695" s="37"/>
      <c r="M1695" s="37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</row>
    <row r="1696" spans="1:35" ht="24.95" customHeight="1">
      <c r="A1696" s="66"/>
      <c r="B1696" s="66"/>
      <c r="L1696" s="37"/>
      <c r="M1696" s="37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</row>
    <row r="1697" spans="1:35" ht="24.95" customHeight="1">
      <c r="A1697" s="66"/>
      <c r="B1697" s="66"/>
      <c r="L1697" s="37"/>
      <c r="M1697" s="3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</row>
    <row r="1698" spans="1:35" ht="24.95" customHeight="1">
      <c r="A1698" s="66"/>
      <c r="B1698" s="66"/>
      <c r="L1698" s="37"/>
      <c r="M1698" s="37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</row>
    <row r="1699" spans="1:35" ht="24.95" customHeight="1">
      <c r="A1699" s="66"/>
      <c r="B1699" s="66"/>
      <c r="L1699" s="37"/>
      <c r="M1699" s="37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</row>
    <row r="1700" spans="1:35" ht="24.95" customHeight="1">
      <c r="A1700" s="66"/>
      <c r="B1700" s="66"/>
      <c r="L1700" s="37"/>
      <c r="M1700" s="37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</row>
    <row r="1701" spans="1:35" ht="24.95" customHeight="1">
      <c r="A1701" s="66"/>
      <c r="B1701" s="66"/>
      <c r="L1701" s="37"/>
      <c r="M1701" s="37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</row>
    <row r="1702" spans="1:35" ht="24.95" customHeight="1">
      <c r="A1702" s="66"/>
      <c r="B1702" s="66"/>
      <c r="L1702" s="37"/>
      <c r="M1702" s="37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</row>
    <row r="1703" spans="1:35" ht="24.95" customHeight="1">
      <c r="A1703" s="66"/>
      <c r="B1703" s="66"/>
      <c r="L1703" s="37"/>
      <c r="M1703" s="37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</row>
    <row r="1704" spans="1:35" ht="24.95" customHeight="1">
      <c r="A1704" s="66"/>
      <c r="B1704" s="66"/>
      <c r="L1704" s="37"/>
      <c r="M1704" s="37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</row>
    <row r="1705" spans="1:35" ht="24.95" customHeight="1">
      <c r="A1705" s="66"/>
      <c r="B1705" s="66"/>
      <c r="L1705" s="37"/>
      <c r="M1705" s="37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</row>
    <row r="1706" spans="1:35" ht="24.95" customHeight="1">
      <c r="A1706" s="66"/>
      <c r="B1706" s="66"/>
      <c r="L1706" s="37"/>
      <c r="M1706" s="37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</row>
    <row r="1707" spans="1:35" ht="24.95" customHeight="1">
      <c r="A1707" s="66"/>
      <c r="B1707" s="66"/>
      <c r="L1707" s="37"/>
      <c r="M1707" s="3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</row>
    <row r="1708" spans="1:35" ht="24.95" customHeight="1">
      <c r="A1708" s="66"/>
      <c r="B1708" s="66"/>
      <c r="L1708" s="37"/>
      <c r="M1708" s="37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</row>
    <row r="1709" spans="1:35" ht="24.95" customHeight="1">
      <c r="A1709" s="66"/>
      <c r="B1709" s="66"/>
      <c r="L1709" s="37"/>
      <c r="M1709" s="37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</row>
    <row r="1710" spans="1:35" ht="24.95" customHeight="1">
      <c r="A1710" s="66"/>
      <c r="B1710" s="66"/>
      <c r="L1710" s="37"/>
      <c r="M1710" s="37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</row>
    <row r="1711" spans="1:35" ht="24.95" customHeight="1">
      <c r="A1711" s="66"/>
      <c r="B1711" s="66"/>
      <c r="L1711" s="37"/>
      <c r="M1711" s="37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</row>
    <row r="1712" spans="1:35" ht="24.95" customHeight="1">
      <c r="A1712" s="66"/>
      <c r="B1712" s="66"/>
      <c r="L1712" s="37"/>
      <c r="M1712" s="37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</row>
    <row r="1713" spans="1:35" ht="24.95" customHeight="1">
      <c r="A1713" s="66"/>
      <c r="B1713" s="66"/>
      <c r="L1713" s="37"/>
      <c r="M1713" s="37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</row>
    <row r="1714" spans="1:35" ht="24.95" customHeight="1">
      <c r="A1714" s="66"/>
      <c r="B1714" s="66"/>
      <c r="L1714" s="37"/>
      <c r="M1714" s="37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</row>
    <row r="1715" spans="1:35" ht="24.95" customHeight="1">
      <c r="A1715" s="66"/>
      <c r="B1715" s="66"/>
      <c r="L1715" s="37"/>
      <c r="M1715" s="37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</row>
    <row r="1716" spans="1:35" ht="24.95" customHeight="1">
      <c r="A1716" s="66"/>
      <c r="B1716" s="66"/>
      <c r="L1716" s="37"/>
      <c r="M1716" s="37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</row>
    <row r="1717" spans="1:35" ht="24.95" customHeight="1">
      <c r="A1717" s="66"/>
      <c r="B1717" s="66"/>
      <c r="L1717" s="37"/>
      <c r="M1717" s="3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</row>
    <row r="1718" spans="1:35" ht="24.95" customHeight="1">
      <c r="A1718" s="66"/>
      <c r="B1718" s="66"/>
      <c r="L1718" s="37"/>
      <c r="M1718" s="37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</row>
    <row r="1719" spans="1:35" ht="24.95" customHeight="1">
      <c r="A1719" s="66"/>
      <c r="B1719" s="66"/>
      <c r="L1719" s="37"/>
      <c r="M1719" s="37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</row>
    <row r="1720" spans="1:35" ht="24.95" customHeight="1">
      <c r="A1720" s="66"/>
      <c r="B1720" s="66"/>
      <c r="L1720" s="37"/>
      <c r="M1720" s="37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</row>
    <row r="1721" spans="1:35" ht="24.95" customHeight="1">
      <c r="A1721" s="66"/>
      <c r="B1721" s="66"/>
      <c r="L1721" s="37"/>
      <c r="M1721" s="37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</row>
    <row r="1722" spans="1:35" ht="24.95" customHeight="1">
      <c r="A1722" s="66"/>
      <c r="B1722" s="66"/>
      <c r="L1722" s="37"/>
      <c r="M1722" s="37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</row>
    <row r="1723" spans="1:35" ht="24.95" customHeight="1">
      <c r="A1723" s="66"/>
      <c r="B1723" s="66"/>
      <c r="L1723" s="37"/>
      <c r="M1723" s="37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</row>
    <row r="1724" spans="1:35" ht="24.95" customHeight="1">
      <c r="A1724" s="66"/>
      <c r="B1724" s="66"/>
      <c r="L1724" s="37"/>
      <c r="M1724" s="37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</row>
    <row r="1725" spans="1:35" ht="24.95" customHeight="1">
      <c r="A1725" s="66"/>
      <c r="B1725" s="66"/>
      <c r="L1725" s="37"/>
      <c r="M1725" s="37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</row>
    <row r="1726" spans="1:35" ht="24.95" customHeight="1">
      <c r="A1726" s="66"/>
      <c r="B1726" s="66"/>
      <c r="L1726" s="37"/>
      <c r="M1726" s="37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</row>
    <row r="1727" spans="1:35" ht="24.95" customHeight="1">
      <c r="A1727" s="66"/>
      <c r="B1727" s="66"/>
      <c r="L1727" s="37"/>
      <c r="M1727" s="3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</row>
    <row r="1728" spans="1:35" ht="24.95" customHeight="1">
      <c r="A1728" s="66"/>
      <c r="B1728" s="66"/>
      <c r="L1728" s="37"/>
      <c r="M1728" s="37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</row>
    <row r="1729" spans="1:35" ht="24.95" customHeight="1">
      <c r="A1729" s="66"/>
      <c r="B1729" s="66"/>
      <c r="L1729" s="37"/>
      <c r="M1729" s="37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</row>
    <row r="1730" spans="1:35" ht="24.95" customHeight="1">
      <c r="A1730" s="66"/>
      <c r="B1730" s="66"/>
      <c r="L1730" s="37"/>
      <c r="M1730" s="37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</row>
    <row r="1731" spans="1:35" ht="24.95" customHeight="1">
      <c r="A1731" s="66"/>
      <c r="B1731" s="66"/>
      <c r="L1731" s="37"/>
      <c r="M1731" s="37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</row>
    <row r="1732" spans="1:35" ht="24.95" customHeight="1">
      <c r="A1732" s="66"/>
      <c r="B1732" s="66"/>
      <c r="L1732" s="37"/>
      <c r="M1732" s="37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</row>
    <row r="1733" spans="1:35" ht="24.95" customHeight="1">
      <c r="A1733" s="66"/>
      <c r="B1733" s="66"/>
      <c r="L1733" s="37"/>
      <c r="M1733" s="37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</row>
    <row r="1734" spans="1:35" ht="24.95" customHeight="1">
      <c r="A1734" s="66"/>
      <c r="B1734" s="66"/>
      <c r="L1734" s="37"/>
      <c r="M1734" s="37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</row>
    <row r="1735" spans="1:35" ht="24.95" customHeight="1">
      <c r="A1735" s="66"/>
      <c r="B1735" s="66"/>
      <c r="L1735" s="37"/>
      <c r="M1735" s="37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</row>
    <row r="1736" spans="1:35" ht="24.95" customHeight="1">
      <c r="A1736" s="66"/>
      <c r="B1736" s="66"/>
      <c r="L1736" s="37"/>
      <c r="M1736" s="37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</row>
    <row r="1737" spans="1:35" ht="24.95" customHeight="1">
      <c r="A1737" s="66"/>
      <c r="B1737" s="66"/>
      <c r="L1737" s="37"/>
      <c r="M1737" s="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</row>
    <row r="1738" spans="1:35" ht="24.95" customHeight="1">
      <c r="A1738" s="66"/>
      <c r="B1738" s="66"/>
      <c r="L1738" s="37"/>
      <c r="M1738" s="37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</row>
    <row r="1739" spans="1:35" ht="24.95" customHeight="1">
      <c r="A1739" s="66"/>
      <c r="B1739" s="66"/>
      <c r="L1739" s="37"/>
      <c r="M1739" s="37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</row>
    <row r="1740" spans="1:35" ht="24.95" customHeight="1">
      <c r="A1740" s="66"/>
      <c r="B1740" s="66"/>
      <c r="L1740" s="37"/>
      <c r="M1740" s="37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</row>
    <row r="1741" spans="1:35" ht="24.95" customHeight="1">
      <c r="A1741" s="66"/>
      <c r="B1741" s="66"/>
      <c r="L1741" s="37"/>
      <c r="M1741" s="37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</row>
    <row r="1742" spans="1:35" ht="24.95" customHeight="1">
      <c r="A1742" s="66"/>
      <c r="B1742" s="66"/>
      <c r="L1742" s="37"/>
      <c r="M1742" s="37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</row>
    <row r="1743" spans="1:35" ht="24.95" customHeight="1">
      <c r="A1743" s="66"/>
      <c r="B1743" s="66"/>
      <c r="L1743" s="37"/>
      <c r="M1743" s="37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</row>
    <row r="1744" spans="1:35" ht="24.95" customHeight="1">
      <c r="A1744" s="66"/>
      <c r="B1744" s="66"/>
      <c r="L1744" s="37"/>
      <c r="M1744" s="37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</row>
    <row r="1745" spans="1:35" ht="24.95" customHeight="1">
      <c r="A1745" s="66"/>
      <c r="B1745" s="66"/>
      <c r="L1745" s="37"/>
      <c r="M1745" s="37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</row>
    <row r="1746" spans="1:35" ht="24.95" customHeight="1">
      <c r="A1746" s="66"/>
      <c r="B1746" s="66"/>
      <c r="L1746" s="37"/>
      <c r="M1746" s="37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</row>
    <row r="1747" spans="1:35" ht="24.95" customHeight="1">
      <c r="A1747" s="66"/>
      <c r="B1747" s="66"/>
      <c r="L1747" s="37"/>
      <c r="M1747" s="3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</row>
    <row r="1748" spans="1:35" ht="24.95" customHeight="1">
      <c r="A1748" s="66"/>
      <c r="B1748" s="66"/>
      <c r="L1748" s="37"/>
      <c r="M1748" s="37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</row>
    <row r="1749" spans="1:35" ht="24.95" customHeight="1">
      <c r="A1749" s="66"/>
      <c r="B1749" s="66"/>
      <c r="L1749" s="37"/>
      <c r="M1749" s="37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</row>
    <row r="1750" spans="1:35" ht="24.95" customHeight="1">
      <c r="A1750" s="66"/>
      <c r="B1750" s="66"/>
      <c r="L1750" s="37"/>
      <c r="M1750" s="37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</row>
    <row r="1751" spans="1:35" ht="24.95" customHeight="1">
      <c r="A1751" s="66"/>
      <c r="B1751" s="66"/>
      <c r="L1751" s="37"/>
      <c r="M1751" s="37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</row>
    <row r="1752" spans="1:35" ht="24.95" customHeight="1">
      <c r="A1752" s="66"/>
      <c r="B1752" s="66"/>
      <c r="L1752" s="37"/>
      <c r="M1752" s="37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</row>
    <row r="1753" spans="1:35" ht="24.95" customHeight="1">
      <c r="A1753" s="66"/>
      <c r="B1753" s="66"/>
      <c r="L1753" s="37"/>
      <c r="M1753" s="37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</row>
    <row r="1754" spans="1:35" ht="24.95" customHeight="1">
      <c r="A1754" s="66"/>
      <c r="B1754" s="66"/>
      <c r="L1754" s="37"/>
      <c r="M1754" s="37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</row>
    <row r="1755" spans="1:35" ht="24.95" customHeight="1">
      <c r="A1755" s="66"/>
      <c r="B1755" s="66"/>
      <c r="L1755" s="37"/>
      <c r="M1755" s="37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</row>
    <row r="1756" spans="1:35" ht="24.95" customHeight="1">
      <c r="A1756" s="66"/>
      <c r="B1756" s="66"/>
      <c r="L1756" s="37"/>
      <c r="M1756" s="37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</row>
    <row r="1757" spans="1:35" ht="24.95" customHeight="1">
      <c r="A1757" s="66"/>
      <c r="B1757" s="66"/>
      <c r="L1757" s="37"/>
      <c r="M1757" s="3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</row>
    <row r="1758" spans="1:35" ht="24.95" customHeight="1">
      <c r="A1758" s="66"/>
      <c r="B1758" s="66"/>
      <c r="L1758" s="37"/>
      <c r="M1758" s="37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</row>
    <row r="1759" spans="1:35" ht="24.95" customHeight="1">
      <c r="A1759" s="66"/>
      <c r="B1759" s="66"/>
      <c r="L1759" s="37"/>
      <c r="M1759" s="37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</row>
    <row r="1760" spans="1:35" ht="24.95" customHeight="1">
      <c r="A1760" s="66"/>
      <c r="B1760" s="66"/>
      <c r="L1760" s="37"/>
      <c r="M1760" s="37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</row>
    <row r="1761" spans="1:35" ht="24.95" customHeight="1">
      <c r="A1761" s="66"/>
      <c r="B1761" s="66"/>
      <c r="L1761" s="37"/>
      <c r="M1761" s="37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</row>
    <row r="1762" spans="1:35" ht="24.95" customHeight="1">
      <c r="A1762" s="66"/>
      <c r="B1762" s="66"/>
      <c r="L1762" s="37"/>
      <c r="M1762" s="37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</row>
    <row r="1763" spans="1:35" ht="24.95" customHeight="1">
      <c r="A1763" s="66"/>
      <c r="B1763" s="66"/>
      <c r="L1763" s="37"/>
      <c r="M1763" s="37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</row>
    <row r="1764" spans="1:35" ht="24.95" customHeight="1">
      <c r="A1764" s="66"/>
      <c r="B1764" s="66"/>
      <c r="L1764" s="37"/>
      <c r="M1764" s="37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</row>
    <row r="1765" spans="1:35" ht="24.95" customHeight="1">
      <c r="A1765" s="66"/>
      <c r="B1765" s="66"/>
      <c r="L1765" s="37"/>
      <c r="M1765" s="37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</row>
    <row r="1766" spans="1:35" ht="24.95" customHeight="1">
      <c r="A1766" s="66"/>
      <c r="B1766" s="66"/>
      <c r="L1766" s="37"/>
      <c r="M1766" s="37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</row>
    <row r="1767" spans="1:35" ht="24.95" customHeight="1">
      <c r="A1767" s="66"/>
      <c r="B1767" s="66"/>
      <c r="L1767" s="37"/>
      <c r="M1767" s="3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</row>
    <row r="1768" spans="1:35" ht="24.95" customHeight="1">
      <c r="A1768" s="66"/>
      <c r="B1768" s="66"/>
      <c r="L1768" s="37"/>
      <c r="M1768" s="37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</row>
    <row r="1769" spans="1:35" ht="24.95" customHeight="1">
      <c r="A1769" s="66"/>
      <c r="B1769" s="66"/>
      <c r="L1769" s="37"/>
      <c r="M1769" s="37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</row>
    <row r="1770" spans="1:35" ht="24.95" customHeight="1">
      <c r="A1770" s="66"/>
      <c r="B1770" s="66"/>
      <c r="L1770" s="37"/>
      <c r="M1770" s="37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</row>
    <row r="1771" spans="1:35" ht="24.95" customHeight="1">
      <c r="A1771" s="66"/>
      <c r="B1771" s="66"/>
      <c r="L1771" s="37"/>
      <c r="M1771" s="37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</row>
    <row r="1772" spans="1:35" ht="24.95" customHeight="1">
      <c r="A1772" s="66"/>
      <c r="B1772" s="66"/>
      <c r="L1772" s="37"/>
      <c r="M1772" s="37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</row>
    <row r="1773" spans="1:35" ht="24.95" customHeight="1">
      <c r="A1773" s="66"/>
      <c r="B1773" s="66"/>
      <c r="L1773" s="37"/>
      <c r="M1773" s="37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</row>
    <row r="1774" spans="1:35" ht="24.95" customHeight="1">
      <c r="A1774" s="66"/>
      <c r="B1774" s="66"/>
      <c r="L1774" s="37"/>
      <c r="M1774" s="37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</row>
    <row r="1775" spans="1:35" ht="24.95" customHeight="1">
      <c r="A1775" s="66"/>
      <c r="B1775" s="66"/>
      <c r="L1775" s="37"/>
      <c r="M1775" s="37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</row>
    <row r="1776" spans="1:35" ht="24.95" customHeight="1">
      <c r="A1776" s="66"/>
      <c r="B1776" s="66"/>
      <c r="L1776" s="37"/>
      <c r="M1776" s="37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</row>
    <row r="1777" spans="1:35" ht="24.95" customHeight="1">
      <c r="A1777" s="66"/>
      <c r="B1777" s="66"/>
      <c r="L1777" s="37"/>
      <c r="M1777" s="3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</row>
    <row r="1778" spans="1:35" ht="24.95" customHeight="1">
      <c r="A1778" s="66"/>
      <c r="B1778" s="66"/>
      <c r="L1778" s="37"/>
      <c r="M1778" s="37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</row>
    <row r="1779" spans="1:35" ht="24.95" customHeight="1">
      <c r="A1779" s="66"/>
      <c r="B1779" s="66"/>
      <c r="L1779" s="37"/>
      <c r="M1779" s="37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</row>
    <row r="1780" spans="1:35" ht="24.95" customHeight="1">
      <c r="A1780" s="66"/>
      <c r="B1780" s="66"/>
      <c r="L1780" s="37"/>
      <c r="M1780" s="37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</row>
    <row r="1781" spans="1:35" ht="24.95" customHeight="1">
      <c r="A1781" s="66"/>
      <c r="B1781" s="66"/>
      <c r="L1781" s="37"/>
      <c r="M1781" s="37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</row>
    <row r="1782" spans="1:35" ht="24.95" customHeight="1">
      <c r="A1782" s="66"/>
      <c r="B1782" s="66"/>
      <c r="L1782" s="37"/>
      <c r="M1782" s="37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</row>
    <row r="1783" spans="1:35" ht="24.95" customHeight="1">
      <c r="A1783" s="66"/>
      <c r="B1783" s="66"/>
      <c r="L1783" s="37"/>
      <c r="M1783" s="37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</row>
    <row r="1784" spans="1:35" ht="24.95" customHeight="1">
      <c r="A1784" s="66"/>
      <c r="B1784" s="66"/>
      <c r="L1784" s="37"/>
      <c r="M1784" s="37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</row>
    <row r="1785" spans="1:35" ht="24.95" customHeight="1">
      <c r="A1785" s="66"/>
      <c r="B1785" s="66"/>
      <c r="L1785" s="37"/>
      <c r="M1785" s="37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</row>
    <row r="1786" spans="1:35" ht="24.95" customHeight="1">
      <c r="A1786" s="66"/>
      <c r="B1786" s="66"/>
      <c r="L1786" s="37"/>
      <c r="M1786" s="37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</row>
    <row r="1787" spans="1:35" ht="24.95" customHeight="1">
      <c r="A1787" s="66"/>
      <c r="B1787" s="66"/>
      <c r="L1787" s="37"/>
      <c r="M1787" s="3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</row>
    <row r="1788" spans="1:35" ht="24.95" customHeight="1">
      <c r="A1788" s="66"/>
      <c r="B1788" s="66"/>
      <c r="L1788" s="37"/>
      <c r="M1788" s="37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</row>
    <row r="1789" spans="1:35" ht="24.95" customHeight="1">
      <c r="A1789" s="66"/>
      <c r="B1789" s="66"/>
      <c r="L1789" s="37"/>
      <c r="M1789" s="37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</row>
    <row r="1790" spans="1:35" ht="24.95" customHeight="1">
      <c r="A1790" s="66"/>
      <c r="B1790" s="66"/>
      <c r="L1790" s="37"/>
      <c r="M1790" s="37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</row>
    <row r="1791" spans="1:35" ht="24.95" customHeight="1">
      <c r="A1791" s="66"/>
      <c r="B1791" s="66"/>
      <c r="L1791" s="37"/>
      <c r="M1791" s="37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</row>
    <row r="1792" spans="1:35" ht="24.95" customHeight="1">
      <c r="A1792" s="66"/>
      <c r="B1792" s="66"/>
      <c r="L1792" s="37"/>
      <c r="M1792" s="37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</row>
    <row r="1793" spans="1:35" ht="24.95" customHeight="1">
      <c r="A1793" s="66"/>
      <c r="B1793" s="66"/>
      <c r="L1793" s="37"/>
      <c r="M1793" s="37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</row>
    <row r="1794" spans="1:35" ht="24.95" customHeight="1">
      <c r="A1794" s="66"/>
      <c r="B1794" s="66"/>
      <c r="L1794" s="37"/>
      <c r="M1794" s="37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</row>
    <row r="1795" spans="1:35" ht="24.95" customHeight="1">
      <c r="A1795" s="66"/>
      <c r="B1795" s="66"/>
      <c r="L1795" s="37"/>
      <c r="M1795" s="37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</row>
    <row r="1796" spans="1:35" ht="24.95" customHeight="1">
      <c r="A1796" s="66"/>
      <c r="B1796" s="66"/>
      <c r="L1796" s="37"/>
      <c r="M1796" s="37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</row>
    <row r="1797" spans="1:35" ht="24.95" customHeight="1">
      <c r="A1797" s="66"/>
      <c r="B1797" s="66"/>
      <c r="L1797" s="37"/>
      <c r="M1797" s="3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</row>
    <row r="1798" spans="1:35" ht="24.95" customHeight="1">
      <c r="A1798" s="66"/>
      <c r="B1798" s="66"/>
      <c r="L1798" s="37"/>
      <c r="M1798" s="37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</row>
    <row r="1799" spans="1:35" ht="24.95" customHeight="1">
      <c r="A1799" s="66"/>
      <c r="B1799" s="66"/>
      <c r="L1799" s="37"/>
      <c r="M1799" s="37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</row>
    <row r="1800" spans="1:35" ht="24.95" customHeight="1">
      <c r="A1800" s="66"/>
      <c r="B1800" s="66"/>
      <c r="L1800" s="37"/>
      <c r="M1800" s="37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</row>
    <row r="1801" spans="1:35" ht="24.95" customHeight="1">
      <c r="A1801" s="66"/>
      <c r="B1801" s="66"/>
      <c r="L1801" s="37"/>
      <c r="M1801" s="37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</row>
    <row r="1802" spans="1:35" ht="24.95" customHeight="1">
      <c r="A1802" s="66"/>
      <c r="B1802" s="66"/>
      <c r="L1802" s="37"/>
      <c r="M1802" s="37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</row>
    <row r="1803" spans="1:35" ht="24.95" customHeight="1">
      <c r="A1803" s="66"/>
      <c r="B1803" s="66"/>
      <c r="L1803" s="37"/>
      <c r="M1803" s="37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</row>
    <row r="1804" spans="1:35" ht="24.95" customHeight="1">
      <c r="A1804" s="66"/>
      <c r="B1804" s="66"/>
      <c r="L1804" s="37"/>
      <c r="M1804" s="37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</row>
    <row r="1805" spans="1:35" ht="24.95" customHeight="1">
      <c r="A1805" s="66"/>
      <c r="B1805" s="66"/>
      <c r="L1805" s="37"/>
      <c r="M1805" s="37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</row>
    <row r="1806" spans="1:35" ht="24.95" customHeight="1">
      <c r="A1806" s="66"/>
      <c r="B1806" s="66"/>
      <c r="L1806" s="37"/>
      <c r="M1806" s="37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</row>
    <row r="1807" spans="1:35" ht="24.95" customHeight="1">
      <c r="A1807" s="66"/>
      <c r="B1807" s="66"/>
      <c r="L1807" s="37"/>
      <c r="M1807" s="3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</row>
    <row r="1808" spans="1:35" ht="24.95" customHeight="1">
      <c r="A1808" s="66"/>
      <c r="B1808" s="66"/>
      <c r="L1808" s="37"/>
      <c r="M1808" s="37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</row>
    <row r="1809" spans="1:35" ht="24.95" customHeight="1">
      <c r="A1809" s="66"/>
      <c r="B1809" s="66"/>
      <c r="L1809" s="37"/>
      <c r="M1809" s="37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</row>
    <row r="1810" spans="1:35" ht="24.95" customHeight="1">
      <c r="A1810" s="66"/>
      <c r="B1810" s="66"/>
      <c r="L1810" s="37"/>
      <c r="M1810" s="37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</row>
    <row r="1811" spans="1:35" ht="24.95" customHeight="1">
      <c r="A1811" s="66"/>
      <c r="B1811" s="66"/>
      <c r="L1811" s="37"/>
      <c r="M1811" s="37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</row>
    <row r="1812" spans="1:35" ht="24.95" customHeight="1">
      <c r="A1812" s="66"/>
      <c r="B1812" s="66"/>
      <c r="L1812" s="37"/>
      <c r="M1812" s="37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</row>
    <row r="1813" spans="1:35" ht="24.95" customHeight="1">
      <c r="A1813" s="66"/>
      <c r="B1813" s="66"/>
      <c r="L1813" s="37"/>
      <c r="M1813" s="37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</row>
    <row r="1814" spans="1:35" ht="24.95" customHeight="1">
      <c r="A1814" s="66"/>
      <c r="B1814" s="66"/>
      <c r="L1814" s="37"/>
      <c r="M1814" s="37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</row>
    <row r="1815" spans="1:35" ht="24.95" customHeight="1">
      <c r="A1815" s="66"/>
      <c r="B1815" s="66"/>
      <c r="L1815" s="37"/>
      <c r="M1815" s="37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</row>
    <row r="1816" spans="1:35" ht="24.95" customHeight="1">
      <c r="A1816" s="66"/>
      <c r="B1816" s="66"/>
      <c r="L1816" s="37"/>
      <c r="M1816" s="37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</row>
    <row r="1817" spans="1:35" ht="24.95" customHeight="1">
      <c r="A1817" s="66"/>
      <c r="B1817" s="66"/>
      <c r="L1817" s="37"/>
      <c r="M1817" s="3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</row>
    <row r="1818" spans="1:35" ht="24.95" customHeight="1">
      <c r="A1818" s="66"/>
      <c r="B1818" s="66"/>
      <c r="L1818" s="37"/>
      <c r="M1818" s="37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</row>
    <row r="1819" spans="1:35" ht="24.95" customHeight="1">
      <c r="A1819" s="66"/>
      <c r="B1819" s="66"/>
      <c r="L1819" s="37"/>
      <c r="M1819" s="37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</row>
    <row r="1820" spans="1:35" ht="24.95" customHeight="1">
      <c r="A1820" s="66"/>
      <c r="B1820" s="66"/>
      <c r="L1820" s="37"/>
      <c r="M1820" s="37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</row>
    <row r="1821" spans="1:35" ht="24.95" customHeight="1">
      <c r="A1821" s="66"/>
      <c r="B1821" s="66"/>
      <c r="L1821" s="37"/>
      <c r="M1821" s="37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</row>
    <row r="1822" spans="1:35" ht="24.95" customHeight="1">
      <c r="A1822" s="66"/>
      <c r="B1822" s="66"/>
      <c r="L1822" s="37"/>
      <c r="M1822" s="37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</row>
    <row r="1823" spans="1:35" ht="24.95" customHeight="1">
      <c r="A1823" s="66"/>
      <c r="B1823" s="66"/>
      <c r="L1823" s="37"/>
      <c r="M1823" s="37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</row>
    <row r="1824" spans="1:35" ht="24.95" customHeight="1">
      <c r="A1824" s="66"/>
      <c r="B1824" s="66"/>
      <c r="L1824" s="37"/>
      <c r="M1824" s="37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</row>
    <row r="1825" spans="1:35" ht="24.95" customHeight="1">
      <c r="A1825" s="66"/>
      <c r="B1825" s="66"/>
      <c r="L1825" s="37"/>
      <c r="M1825" s="37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</row>
    <row r="1826" spans="1:35" ht="24.95" customHeight="1">
      <c r="A1826" s="66"/>
      <c r="B1826" s="66"/>
      <c r="L1826" s="37"/>
      <c r="M1826" s="37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</row>
    <row r="1827" spans="1:35" ht="24.95" customHeight="1">
      <c r="A1827" s="66"/>
      <c r="B1827" s="66"/>
      <c r="L1827" s="37"/>
      <c r="M1827" s="3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</row>
    <row r="1828" spans="1:35" ht="24.95" customHeight="1">
      <c r="A1828" s="66"/>
      <c r="B1828" s="66"/>
      <c r="L1828" s="37"/>
      <c r="M1828" s="37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</row>
    <row r="1829" spans="1:35" ht="24.95" customHeight="1">
      <c r="A1829" s="66"/>
      <c r="B1829" s="66"/>
      <c r="L1829" s="37"/>
      <c r="M1829" s="37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</row>
    <row r="1830" spans="1:35" ht="24.95" customHeight="1">
      <c r="A1830" s="66"/>
      <c r="B1830" s="66"/>
      <c r="L1830" s="37"/>
      <c r="M1830" s="37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</row>
    <row r="1831" spans="1:35" ht="24.95" customHeight="1">
      <c r="A1831" s="66"/>
      <c r="B1831" s="66"/>
      <c r="L1831" s="37"/>
      <c r="M1831" s="37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</row>
    <row r="1832" spans="1:35" ht="24.95" customHeight="1">
      <c r="A1832" s="66"/>
      <c r="B1832" s="66"/>
      <c r="L1832" s="37"/>
      <c r="M1832" s="37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</row>
    <row r="1833" spans="1:35" ht="24.95" customHeight="1">
      <c r="A1833" s="66"/>
      <c r="B1833" s="66"/>
      <c r="L1833" s="37"/>
      <c r="M1833" s="37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</row>
    <row r="1834" spans="1:35" ht="24.95" customHeight="1">
      <c r="A1834" s="66"/>
      <c r="B1834" s="66"/>
      <c r="L1834" s="37"/>
      <c r="M1834" s="37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</row>
    <row r="1835" spans="1:35" ht="24.95" customHeight="1">
      <c r="A1835" s="66"/>
      <c r="B1835" s="66"/>
      <c r="L1835" s="37"/>
      <c r="M1835" s="37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</row>
    <row r="1836" spans="1:35" ht="24.95" customHeight="1">
      <c r="A1836" s="66"/>
      <c r="B1836" s="66"/>
      <c r="L1836" s="37"/>
      <c r="M1836" s="37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</row>
    <row r="1837" spans="1:35" ht="24.95" customHeight="1">
      <c r="A1837" s="66"/>
      <c r="B1837" s="66"/>
      <c r="L1837" s="37"/>
      <c r="M1837" s="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</row>
    <row r="1838" spans="1:35" ht="24.95" customHeight="1">
      <c r="A1838" s="66"/>
      <c r="B1838" s="66"/>
      <c r="L1838" s="37"/>
      <c r="M1838" s="37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</row>
    <row r="1839" spans="1:35" ht="24.95" customHeight="1">
      <c r="A1839" s="66"/>
      <c r="B1839" s="66"/>
      <c r="L1839" s="37"/>
      <c r="M1839" s="37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</row>
    <row r="1840" spans="1:35" ht="24.95" customHeight="1">
      <c r="A1840" s="66"/>
      <c r="B1840" s="66"/>
      <c r="L1840" s="37"/>
      <c r="M1840" s="37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</row>
    <row r="1841" spans="1:35" ht="24.95" customHeight="1">
      <c r="A1841" s="66"/>
      <c r="B1841" s="66"/>
      <c r="L1841" s="37"/>
      <c r="M1841" s="37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</row>
    <row r="1842" spans="1:35" ht="24.95" customHeight="1">
      <c r="A1842" s="66"/>
      <c r="B1842" s="66"/>
      <c r="L1842" s="37"/>
      <c r="M1842" s="37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</row>
    <row r="1843" spans="1:35" ht="24.95" customHeight="1">
      <c r="A1843" s="66"/>
      <c r="B1843" s="66"/>
      <c r="L1843" s="37"/>
      <c r="M1843" s="37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</row>
    <row r="1844" spans="1:35" ht="24.95" customHeight="1">
      <c r="A1844" s="66"/>
      <c r="B1844" s="66"/>
      <c r="L1844" s="37"/>
      <c r="M1844" s="37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</row>
    <row r="1845" spans="1:35" ht="24.95" customHeight="1">
      <c r="A1845" s="66"/>
      <c r="B1845" s="66"/>
      <c r="L1845" s="37"/>
      <c r="M1845" s="37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</row>
    <row r="1846" spans="1:35" ht="24.95" customHeight="1">
      <c r="A1846" s="66"/>
      <c r="B1846" s="66"/>
      <c r="L1846" s="37"/>
      <c r="M1846" s="37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</row>
    <row r="1847" spans="1:35" ht="24.95" customHeight="1">
      <c r="A1847" s="66"/>
      <c r="B1847" s="66"/>
      <c r="L1847" s="37"/>
      <c r="M1847" s="3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</row>
    <row r="1848" spans="1:35" ht="24.95" customHeight="1">
      <c r="A1848" s="66"/>
      <c r="B1848" s="66"/>
      <c r="L1848" s="37"/>
      <c r="M1848" s="37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</row>
    <row r="1849" spans="1:35" ht="24.95" customHeight="1">
      <c r="A1849" s="66"/>
      <c r="B1849" s="66"/>
      <c r="L1849" s="37"/>
      <c r="M1849" s="37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</row>
    <row r="1850" spans="1:35" ht="24.95" customHeight="1">
      <c r="A1850" s="66"/>
      <c r="B1850" s="66"/>
      <c r="L1850" s="37"/>
      <c r="M1850" s="37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</row>
    <row r="1851" spans="1:35" ht="24.95" customHeight="1">
      <c r="A1851" s="66"/>
      <c r="B1851" s="66"/>
      <c r="L1851" s="37"/>
      <c r="M1851" s="37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</row>
    <row r="1852" spans="1:35" ht="24.95" customHeight="1">
      <c r="A1852" s="66"/>
      <c r="B1852" s="66"/>
      <c r="L1852" s="37"/>
      <c r="M1852" s="37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</row>
    <row r="1853" spans="1:35" ht="24.95" customHeight="1">
      <c r="A1853" s="66"/>
      <c r="B1853" s="66"/>
      <c r="L1853" s="37"/>
      <c r="M1853" s="37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</row>
    <row r="1854" spans="1:35" ht="24.95" customHeight="1">
      <c r="A1854" s="66"/>
      <c r="B1854" s="66"/>
      <c r="L1854" s="37"/>
      <c r="M1854" s="37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</row>
    <row r="1855" spans="1:35" ht="24.95" customHeight="1">
      <c r="A1855" s="66"/>
      <c r="B1855" s="66"/>
      <c r="L1855" s="37"/>
      <c r="M1855" s="37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</row>
    <row r="1856" spans="1:35" ht="24.95" customHeight="1">
      <c r="A1856" s="66"/>
      <c r="B1856" s="66"/>
      <c r="L1856" s="37"/>
      <c r="M1856" s="37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</row>
    <row r="1857" spans="1:35" ht="24.95" customHeight="1">
      <c r="A1857" s="66"/>
      <c r="B1857" s="66"/>
      <c r="L1857" s="37"/>
      <c r="M1857" s="3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</row>
    <row r="1858" spans="1:35" ht="24.95" customHeight="1">
      <c r="A1858" s="66"/>
      <c r="B1858" s="66"/>
      <c r="L1858" s="37"/>
      <c r="M1858" s="37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</row>
    <row r="1859" spans="1:35" ht="24.95" customHeight="1">
      <c r="A1859" s="66"/>
      <c r="B1859" s="66"/>
      <c r="L1859" s="37"/>
      <c r="M1859" s="37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</row>
    <row r="1860" spans="1:35" ht="24.95" customHeight="1">
      <c r="A1860" s="66"/>
      <c r="B1860" s="66"/>
      <c r="L1860" s="37"/>
      <c r="M1860" s="37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</row>
    <row r="1861" spans="1:35" ht="24.95" customHeight="1">
      <c r="A1861" s="66"/>
      <c r="B1861" s="66"/>
      <c r="L1861" s="37"/>
      <c r="M1861" s="37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</row>
    <row r="1862" spans="1:35" ht="24.95" customHeight="1">
      <c r="A1862" s="66"/>
      <c r="B1862" s="66"/>
      <c r="L1862" s="37"/>
      <c r="M1862" s="37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</row>
    <row r="1863" spans="1:35" ht="24.95" customHeight="1">
      <c r="A1863" s="66"/>
      <c r="B1863" s="66"/>
      <c r="L1863" s="37"/>
      <c r="M1863" s="37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</row>
    <row r="1864" spans="1:35" ht="24.95" customHeight="1">
      <c r="A1864" s="66"/>
      <c r="B1864" s="66"/>
      <c r="L1864" s="37"/>
      <c r="M1864" s="37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</row>
    <row r="1865" spans="1:35" ht="24.95" customHeight="1">
      <c r="A1865" s="66"/>
      <c r="B1865" s="66"/>
      <c r="L1865" s="37"/>
      <c r="M1865" s="37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</row>
    <row r="1866" spans="1:35" ht="24.95" customHeight="1">
      <c r="A1866" s="66"/>
      <c r="B1866" s="66"/>
      <c r="L1866" s="37"/>
      <c r="M1866" s="37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</row>
    <row r="1867" spans="1:35" ht="24.95" customHeight="1">
      <c r="A1867" s="66"/>
      <c r="B1867" s="66"/>
      <c r="L1867" s="37"/>
      <c r="M1867" s="3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</row>
    <row r="1868" spans="1:35" ht="24.95" customHeight="1">
      <c r="A1868" s="66"/>
      <c r="B1868" s="66"/>
      <c r="L1868" s="37"/>
      <c r="M1868" s="37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</row>
    <row r="1869" spans="1:35" ht="24.95" customHeight="1">
      <c r="A1869" s="66"/>
      <c r="B1869" s="66"/>
      <c r="L1869" s="37"/>
      <c r="M1869" s="37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</row>
    <row r="1870" spans="1:35" ht="24.95" customHeight="1">
      <c r="A1870" s="66"/>
      <c r="B1870" s="66"/>
      <c r="L1870" s="37"/>
      <c r="M1870" s="37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</row>
    <row r="1871" spans="1:35" ht="24.95" customHeight="1">
      <c r="A1871" s="66"/>
      <c r="B1871" s="66"/>
      <c r="L1871" s="37"/>
      <c r="M1871" s="37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</row>
    <row r="1872" spans="1:35" ht="24.95" customHeight="1">
      <c r="A1872" s="66"/>
      <c r="B1872" s="66"/>
      <c r="L1872" s="37"/>
      <c r="M1872" s="37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</row>
    <row r="1873" spans="1:35" ht="24.95" customHeight="1">
      <c r="A1873" s="66"/>
      <c r="B1873" s="66"/>
      <c r="L1873" s="37"/>
      <c r="M1873" s="37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</row>
    <row r="1874" spans="1:35" ht="24.95" customHeight="1">
      <c r="A1874" s="66"/>
      <c r="B1874" s="66"/>
      <c r="L1874" s="37"/>
      <c r="M1874" s="37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</row>
    <row r="1875" spans="1:35" ht="24.95" customHeight="1">
      <c r="A1875" s="66"/>
      <c r="B1875" s="66"/>
      <c r="L1875" s="37"/>
      <c r="M1875" s="37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</row>
    <row r="1876" spans="1:35" ht="24.95" customHeight="1">
      <c r="A1876" s="66"/>
      <c r="B1876" s="66"/>
      <c r="L1876" s="37"/>
      <c r="M1876" s="37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</row>
    <row r="1877" spans="1:35" ht="24.95" customHeight="1">
      <c r="A1877" s="66"/>
      <c r="B1877" s="66"/>
      <c r="L1877" s="37"/>
      <c r="M1877" s="3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</row>
    <row r="1878" spans="1:35" ht="24.95" customHeight="1">
      <c r="A1878" s="66"/>
      <c r="B1878" s="66"/>
      <c r="L1878" s="37"/>
      <c r="M1878" s="37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</row>
    <row r="1879" spans="1:35" ht="24.95" customHeight="1">
      <c r="A1879" s="66"/>
      <c r="B1879" s="66"/>
      <c r="L1879" s="37"/>
      <c r="M1879" s="37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</row>
    <row r="1880" spans="1:35" ht="24.95" customHeight="1">
      <c r="A1880" s="66"/>
      <c r="B1880" s="66"/>
      <c r="L1880" s="37"/>
      <c r="M1880" s="37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</row>
    <row r="1881" spans="1:35" ht="24.95" customHeight="1">
      <c r="A1881" s="66"/>
      <c r="B1881" s="66"/>
      <c r="L1881" s="37"/>
      <c r="M1881" s="37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</row>
    <row r="1882" spans="1:35" ht="24.95" customHeight="1">
      <c r="A1882" s="66"/>
      <c r="B1882" s="66"/>
      <c r="L1882" s="37"/>
      <c r="M1882" s="37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</row>
    <row r="1883" spans="1:35" ht="24.95" customHeight="1">
      <c r="A1883" s="66"/>
      <c r="B1883" s="66"/>
      <c r="L1883" s="37"/>
      <c r="M1883" s="37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</row>
    <row r="1884" spans="1:35" ht="24.95" customHeight="1">
      <c r="A1884" s="66"/>
      <c r="B1884" s="66"/>
      <c r="L1884" s="37"/>
      <c r="M1884" s="37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</row>
    <row r="1885" spans="1:35" ht="24.95" customHeight="1">
      <c r="A1885" s="66"/>
      <c r="B1885" s="66"/>
      <c r="L1885" s="37"/>
      <c r="M1885" s="37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</row>
    <row r="1886" spans="1:35" ht="24.95" customHeight="1">
      <c r="A1886" s="66"/>
      <c r="B1886" s="66"/>
      <c r="L1886" s="37"/>
      <c r="M1886" s="37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</row>
    <row r="1887" spans="1:35" ht="24.95" customHeight="1">
      <c r="A1887" s="66"/>
      <c r="B1887" s="66"/>
      <c r="L1887" s="37"/>
      <c r="M1887" s="3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</row>
    <row r="1888" spans="1:35" ht="24.95" customHeight="1">
      <c r="A1888" s="66"/>
      <c r="B1888" s="66"/>
      <c r="L1888" s="37"/>
      <c r="M1888" s="37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</row>
    <row r="1889" spans="1:35" ht="24.95" customHeight="1">
      <c r="A1889" s="66"/>
      <c r="B1889" s="66"/>
      <c r="L1889" s="37"/>
      <c r="M1889" s="37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</row>
    <row r="1890" spans="1:35" ht="24.95" customHeight="1">
      <c r="A1890" s="66"/>
      <c r="B1890" s="66"/>
      <c r="L1890" s="37"/>
      <c r="M1890" s="37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</row>
    <row r="1891" spans="1:35" ht="24.95" customHeight="1">
      <c r="A1891" s="66"/>
      <c r="B1891" s="66"/>
      <c r="L1891" s="37"/>
      <c r="M1891" s="37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</row>
    <row r="1892" spans="1:35" ht="24.95" customHeight="1">
      <c r="A1892" s="66"/>
      <c r="B1892" s="66"/>
      <c r="L1892" s="37"/>
      <c r="M1892" s="37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</row>
    <row r="1893" spans="1:35" ht="24.95" customHeight="1">
      <c r="A1893" s="66"/>
      <c r="B1893" s="66"/>
      <c r="L1893" s="37"/>
      <c r="M1893" s="37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</row>
    <row r="1894" spans="1:35" ht="24.95" customHeight="1">
      <c r="A1894" s="66"/>
      <c r="B1894" s="66"/>
      <c r="L1894" s="37"/>
      <c r="M1894" s="37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</row>
    <row r="1895" spans="1:35" ht="24.95" customHeight="1">
      <c r="A1895" s="66"/>
      <c r="B1895" s="66"/>
      <c r="L1895" s="37"/>
      <c r="M1895" s="37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</row>
    <row r="1896" spans="1:35" ht="24.95" customHeight="1">
      <c r="A1896" s="66"/>
      <c r="B1896" s="66"/>
      <c r="L1896" s="37"/>
      <c r="M1896" s="37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</row>
    <row r="1897" spans="1:35" ht="24.95" customHeight="1">
      <c r="A1897" s="66"/>
      <c r="B1897" s="66"/>
      <c r="L1897" s="37"/>
      <c r="M1897" s="3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</row>
    <row r="1898" spans="1:35" ht="24.95" customHeight="1">
      <c r="A1898" s="66"/>
      <c r="B1898" s="66"/>
      <c r="L1898" s="37"/>
      <c r="M1898" s="37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</row>
    <row r="1899" spans="1:35" ht="24.95" customHeight="1">
      <c r="A1899" s="66"/>
      <c r="B1899" s="66"/>
      <c r="L1899" s="37"/>
      <c r="M1899" s="37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</row>
    <row r="1900" spans="1:35" ht="24.95" customHeight="1">
      <c r="A1900" s="66"/>
      <c r="B1900" s="66"/>
      <c r="L1900" s="37"/>
      <c r="M1900" s="37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</row>
    <row r="1901" spans="1:35" ht="24.95" customHeight="1">
      <c r="A1901" s="66"/>
      <c r="B1901" s="66"/>
      <c r="L1901" s="37"/>
      <c r="M1901" s="37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</row>
    <row r="1902" spans="1:35" ht="24.95" customHeight="1">
      <c r="A1902" s="66"/>
      <c r="B1902" s="66"/>
      <c r="L1902" s="37"/>
      <c r="M1902" s="37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</row>
    <row r="1903" spans="1:35" ht="24.95" customHeight="1">
      <c r="A1903" s="66"/>
      <c r="B1903" s="66"/>
      <c r="L1903" s="37"/>
      <c r="M1903" s="37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</row>
    <row r="1904" spans="1:35" ht="24.95" customHeight="1">
      <c r="A1904" s="66"/>
      <c r="B1904" s="66"/>
      <c r="L1904" s="37"/>
      <c r="M1904" s="37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</row>
    <row r="1905" spans="1:35" ht="24.95" customHeight="1">
      <c r="A1905" s="66"/>
      <c r="B1905" s="66"/>
      <c r="L1905" s="37"/>
      <c r="M1905" s="37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</row>
    <row r="1906" spans="1:35" ht="24.95" customHeight="1">
      <c r="A1906" s="66"/>
      <c r="B1906" s="66"/>
      <c r="L1906" s="37"/>
      <c r="M1906" s="37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</row>
    <row r="1907" spans="1:35" ht="24.95" customHeight="1">
      <c r="A1907" s="66"/>
      <c r="B1907" s="66"/>
      <c r="L1907" s="37"/>
      <c r="M1907" s="3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</row>
    <row r="1908" spans="1:35" ht="24.95" customHeight="1">
      <c r="A1908" s="66"/>
      <c r="B1908" s="66"/>
      <c r="L1908" s="37"/>
      <c r="M1908" s="37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</row>
    <row r="1909" spans="1:35" ht="24.95" customHeight="1">
      <c r="A1909" s="66"/>
      <c r="B1909" s="66"/>
      <c r="L1909" s="37"/>
      <c r="M1909" s="37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</row>
    <row r="1910" spans="1:35" ht="24.95" customHeight="1">
      <c r="A1910" s="66"/>
      <c r="B1910" s="66"/>
      <c r="L1910" s="37"/>
      <c r="M1910" s="37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</row>
    <row r="1911" spans="1:35" ht="24.95" customHeight="1">
      <c r="A1911" s="66"/>
      <c r="B1911" s="66"/>
      <c r="L1911" s="37"/>
      <c r="M1911" s="37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</row>
    <row r="1912" spans="1:35" ht="24.95" customHeight="1">
      <c r="A1912" s="66"/>
      <c r="B1912" s="66"/>
      <c r="L1912" s="37"/>
      <c r="M1912" s="37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</row>
    <row r="1913" spans="1:35" ht="24.95" customHeight="1">
      <c r="A1913" s="66"/>
      <c r="B1913" s="66"/>
      <c r="L1913" s="37"/>
      <c r="M1913" s="37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</row>
    <row r="1914" spans="1:35" ht="24.95" customHeight="1">
      <c r="A1914" s="66"/>
      <c r="B1914" s="66"/>
      <c r="L1914" s="37"/>
      <c r="M1914" s="37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</row>
    <row r="1915" spans="1:35" ht="24.95" customHeight="1">
      <c r="A1915" s="66"/>
      <c r="B1915" s="66"/>
      <c r="L1915" s="37"/>
      <c r="M1915" s="37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</row>
    <row r="1916" spans="1:35" ht="24.95" customHeight="1">
      <c r="A1916" s="66"/>
      <c r="B1916" s="66"/>
      <c r="L1916" s="37"/>
      <c r="M1916" s="37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</row>
    <row r="1917" spans="1:35" ht="24.95" customHeight="1">
      <c r="A1917" s="66"/>
      <c r="B1917" s="66"/>
      <c r="L1917" s="37"/>
      <c r="M1917" s="3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</row>
    <row r="1918" spans="1:35" ht="24.95" customHeight="1">
      <c r="A1918" s="66"/>
      <c r="B1918" s="66"/>
      <c r="L1918" s="37"/>
      <c r="M1918" s="37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</row>
    <row r="1919" spans="1:35" ht="24.95" customHeight="1">
      <c r="A1919" s="66"/>
      <c r="B1919" s="66"/>
      <c r="L1919" s="37"/>
      <c r="M1919" s="37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</row>
    <row r="1920" spans="1:35" ht="24.95" customHeight="1">
      <c r="A1920" s="66"/>
      <c r="B1920" s="66"/>
      <c r="L1920" s="37"/>
      <c r="M1920" s="37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</row>
    <row r="1921" spans="1:35" ht="24.95" customHeight="1">
      <c r="A1921" s="66"/>
      <c r="B1921" s="66"/>
      <c r="L1921" s="37"/>
      <c r="M1921" s="37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</row>
    <row r="1922" spans="1:35" ht="24.95" customHeight="1">
      <c r="A1922" s="66"/>
      <c r="B1922" s="66"/>
      <c r="L1922" s="37"/>
      <c r="M1922" s="37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</row>
    <row r="1923" spans="1:35" ht="24.95" customHeight="1">
      <c r="A1923" s="66"/>
      <c r="B1923" s="66"/>
      <c r="L1923" s="37"/>
      <c r="M1923" s="37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</row>
    <row r="1924" spans="1:35" ht="24.95" customHeight="1">
      <c r="A1924" s="66"/>
      <c r="B1924" s="66"/>
      <c r="L1924" s="37"/>
      <c r="M1924" s="37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</row>
    <row r="1925" spans="1:35" ht="24.95" customHeight="1">
      <c r="A1925" s="66"/>
      <c r="B1925" s="66"/>
      <c r="L1925" s="37"/>
      <c r="M1925" s="37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</row>
    <row r="1926" spans="1:35" ht="24.95" customHeight="1">
      <c r="A1926" s="66"/>
      <c r="B1926" s="66"/>
      <c r="L1926" s="37"/>
      <c r="M1926" s="37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</row>
    <row r="1927" spans="1:35" ht="24.95" customHeight="1">
      <c r="A1927" s="66"/>
      <c r="B1927" s="66"/>
      <c r="L1927" s="37"/>
      <c r="M1927" s="3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</row>
    <row r="1928" spans="1:35" ht="24.95" customHeight="1">
      <c r="A1928" s="66"/>
      <c r="B1928" s="66"/>
      <c r="L1928" s="37"/>
      <c r="M1928" s="37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</row>
    <row r="1929" spans="1:35" ht="24.95" customHeight="1">
      <c r="A1929" s="66"/>
      <c r="B1929" s="66"/>
      <c r="L1929" s="37"/>
      <c r="M1929" s="37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</row>
    <row r="1930" spans="1:35" ht="24.95" customHeight="1">
      <c r="A1930" s="66"/>
      <c r="B1930" s="66"/>
      <c r="L1930" s="37"/>
      <c r="M1930" s="37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</row>
    <row r="1931" spans="1:35" ht="24.95" customHeight="1">
      <c r="A1931" s="66"/>
      <c r="B1931" s="66"/>
      <c r="L1931" s="37"/>
      <c r="M1931" s="37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</row>
    <row r="1932" spans="1:35" ht="24.95" customHeight="1">
      <c r="A1932" s="66"/>
      <c r="B1932" s="66"/>
      <c r="L1932" s="37"/>
      <c r="M1932" s="37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</row>
    <row r="1933" spans="1:35" ht="24.95" customHeight="1">
      <c r="A1933" s="66"/>
      <c r="B1933" s="66"/>
      <c r="L1933" s="37"/>
      <c r="M1933" s="37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</row>
    <row r="1934" spans="1:35" ht="24.95" customHeight="1">
      <c r="A1934" s="66"/>
      <c r="B1934" s="66"/>
      <c r="L1934" s="37"/>
      <c r="M1934" s="37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</row>
    <row r="1935" spans="1:35" ht="24.95" customHeight="1">
      <c r="A1935" s="66"/>
      <c r="B1935" s="66"/>
      <c r="L1935" s="37"/>
      <c r="M1935" s="37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</row>
    <row r="1936" spans="1:35" ht="24.95" customHeight="1">
      <c r="A1936" s="66"/>
      <c r="B1936" s="66"/>
      <c r="L1936" s="37"/>
      <c r="M1936" s="37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</row>
    <row r="1937" spans="1:35" ht="24.95" customHeight="1">
      <c r="A1937" s="66"/>
      <c r="B1937" s="66"/>
      <c r="L1937" s="37"/>
      <c r="M1937" s="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</row>
    <row r="1938" spans="1:35" ht="24.95" customHeight="1">
      <c r="A1938" s="66"/>
      <c r="B1938" s="66"/>
      <c r="L1938" s="37"/>
      <c r="M1938" s="37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</row>
    <row r="1939" spans="1:35" ht="24.95" customHeight="1">
      <c r="A1939" s="66"/>
      <c r="B1939" s="66"/>
      <c r="L1939" s="37"/>
      <c r="M1939" s="37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</row>
    <row r="1940" spans="1:35" ht="24.95" customHeight="1">
      <c r="A1940" s="66"/>
      <c r="B1940" s="66"/>
      <c r="L1940" s="37"/>
      <c r="M1940" s="37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</row>
    <row r="1941" spans="1:35" ht="24.95" customHeight="1">
      <c r="A1941" s="66"/>
      <c r="B1941" s="66"/>
      <c r="L1941" s="37"/>
      <c r="M1941" s="37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</row>
    <row r="1942" spans="1:35" ht="24.95" customHeight="1">
      <c r="A1942" s="66"/>
      <c r="B1942" s="66"/>
      <c r="L1942" s="37"/>
      <c r="M1942" s="37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</row>
    <row r="1943" spans="1:35" ht="24.95" customHeight="1">
      <c r="A1943" s="66"/>
      <c r="B1943" s="66"/>
      <c r="L1943" s="37"/>
      <c r="M1943" s="37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</row>
    <row r="1944" spans="1:35" ht="24.95" customHeight="1">
      <c r="A1944" s="66"/>
      <c r="B1944" s="66"/>
      <c r="L1944" s="37"/>
      <c r="M1944" s="37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</row>
    <row r="1945" spans="1:35" ht="24.95" customHeight="1">
      <c r="A1945" s="66"/>
      <c r="B1945" s="66"/>
      <c r="L1945" s="37"/>
      <c r="M1945" s="37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</row>
    <row r="1946" spans="1:35" ht="24.95" customHeight="1">
      <c r="A1946" s="66"/>
      <c r="B1946" s="66"/>
      <c r="L1946" s="37"/>
      <c r="M1946" s="37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</row>
    <row r="1947" spans="1:35" ht="24.95" customHeight="1">
      <c r="A1947" s="66"/>
      <c r="B1947" s="66"/>
      <c r="L1947" s="37"/>
      <c r="M1947" s="3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</row>
    <row r="1948" spans="1:35" ht="24.95" customHeight="1">
      <c r="A1948" s="66"/>
      <c r="B1948" s="66"/>
      <c r="L1948" s="37"/>
      <c r="M1948" s="37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</row>
    <row r="1949" spans="1:35" ht="24.95" customHeight="1">
      <c r="A1949" s="66"/>
      <c r="B1949" s="66"/>
      <c r="L1949" s="37"/>
      <c r="M1949" s="37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</row>
    <row r="1950" spans="1:35" ht="24.95" customHeight="1">
      <c r="A1950" s="66"/>
      <c r="B1950" s="66"/>
      <c r="L1950" s="37"/>
      <c r="M1950" s="37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</row>
    <row r="1951" spans="1:35" ht="24.95" customHeight="1">
      <c r="A1951" s="66"/>
      <c r="B1951" s="66"/>
      <c r="L1951" s="37"/>
      <c r="M1951" s="37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</row>
    <row r="1952" spans="1:35" ht="24.95" customHeight="1">
      <c r="A1952" s="66"/>
      <c r="B1952" s="66"/>
      <c r="L1952" s="37"/>
      <c r="M1952" s="37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</row>
    <row r="1953" spans="1:35" ht="24.95" customHeight="1">
      <c r="A1953" s="66"/>
      <c r="B1953" s="66"/>
      <c r="L1953" s="37"/>
      <c r="M1953" s="37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</row>
    <row r="1954" spans="1:35" ht="24.95" customHeight="1">
      <c r="A1954" s="66"/>
      <c r="B1954" s="66"/>
      <c r="L1954" s="37"/>
      <c r="M1954" s="37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</row>
    <row r="1955" spans="1:35" ht="24.95" customHeight="1">
      <c r="A1955" s="66"/>
      <c r="B1955" s="66"/>
      <c r="L1955" s="37"/>
      <c r="M1955" s="37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</row>
    <row r="1956" spans="1:35" ht="24.95" customHeight="1">
      <c r="A1956" s="66"/>
      <c r="B1956" s="66"/>
      <c r="L1956" s="37"/>
      <c r="M1956" s="37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</row>
    <row r="1957" spans="1:35" ht="24.95" customHeight="1">
      <c r="A1957" s="66"/>
      <c r="B1957" s="66"/>
      <c r="L1957" s="37"/>
      <c r="M1957" s="3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</row>
    <row r="1958" spans="1:35" ht="24.95" customHeight="1">
      <c r="A1958" s="66"/>
      <c r="B1958" s="66"/>
      <c r="L1958" s="37"/>
      <c r="M1958" s="37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</row>
    <row r="1959" spans="1:35" ht="24.95" customHeight="1">
      <c r="A1959" s="66"/>
      <c r="B1959" s="66"/>
      <c r="L1959" s="37"/>
      <c r="M1959" s="37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</row>
    <row r="1960" spans="1:35" ht="24.95" customHeight="1">
      <c r="A1960" s="66"/>
      <c r="B1960" s="66"/>
      <c r="L1960" s="37"/>
      <c r="M1960" s="37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</row>
    <row r="1961" spans="1:35" ht="24.95" customHeight="1">
      <c r="A1961" s="66"/>
      <c r="B1961" s="66"/>
      <c r="L1961" s="37"/>
      <c r="M1961" s="37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</row>
    <row r="1962" spans="1:35" ht="24.95" customHeight="1">
      <c r="A1962" s="66"/>
      <c r="B1962" s="66"/>
      <c r="L1962" s="37"/>
      <c r="M1962" s="37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</row>
    <row r="1963" spans="1:35" ht="24.95" customHeight="1">
      <c r="A1963" s="66"/>
      <c r="B1963" s="66"/>
      <c r="L1963" s="37"/>
      <c r="M1963" s="37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</row>
    <row r="1964" spans="1:35" ht="24.95" customHeight="1">
      <c r="A1964" s="66"/>
      <c r="B1964" s="66"/>
      <c r="L1964" s="37"/>
      <c r="M1964" s="37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</row>
    <row r="1965" spans="1:35" ht="24.95" customHeight="1">
      <c r="A1965" s="66"/>
      <c r="B1965" s="66"/>
      <c r="L1965" s="37"/>
      <c r="M1965" s="37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</row>
    <row r="1966" spans="1:35" ht="24.95" customHeight="1">
      <c r="A1966" s="66"/>
      <c r="B1966" s="66"/>
      <c r="L1966" s="37"/>
      <c r="M1966" s="37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</row>
    <row r="1967" spans="1:35" ht="24.95" customHeight="1">
      <c r="A1967" s="66"/>
      <c r="B1967" s="66"/>
      <c r="L1967" s="37"/>
      <c r="M1967" s="3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</row>
    <row r="1968" spans="1:35" ht="24.95" customHeight="1">
      <c r="A1968" s="66"/>
      <c r="B1968" s="66"/>
      <c r="L1968" s="37"/>
      <c r="M1968" s="37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</row>
    <row r="1969" spans="1:35" ht="24.95" customHeight="1">
      <c r="A1969" s="66"/>
      <c r="B1969" s="66"/>
      <c r="L1969" s="37"/>
      <c r="M1969" s="37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</row>
    <row r="1970" spans="1:35" ht="24.95" customHeight="1">
      <c r="A1970" s="66"/>
      <c r="B1970" s="66"/>
      <c r="L1970" s="37"/>
      <c r="M1970" s="37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</row>
    <row r="1971" spans="1:35" ht="24.95" customHeight="1">
      <c r="A1971" s="66"/>
      <c r="B1971" s="66"/>
      <c r="L1971" s="37"/>
      <c r="M1971" s="37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</row>
    <row r="1972" spans="1:35" ht="24.95" customHeight="1">
      <c r="A1972" s="66"/>
      <c r="B1972" s="66"/>
      <c r="L1972" s="37"/>
      <c r="M1972" s="37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</row>
    <row r="1973" spans="1:35" ht="24.95" customHeight="1">
      <c r="A1973" s="66"/>
      <c r="B1973" s="66"/>
      <c r="L1973" s="37"/>
      <c r="M1973" s="37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</row>
    <row r="1974" spans="1:35" ht="24.95" customHeight="1">
      <c r="A1974" s="66"/>
      <c r="B1974" s="66"/>
      <c r="L1974" s="37"/>
      <c r="M1974" s="37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</row>
    <row r="1975" spans="1:35" ht="24.95" customHeight="1">
      <c r="A1975" s="66"/>
      <c r="B1975" s="66"/>
      <c r="L1975" s="37"/>
      <c r="M1975" s="37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</row>
    <row r="1976" spans="1:35" ht="24.95" customHeight="1">
      <c r="A1976" s="66"/>
      <c r="B1976" s="66"/>
      <c r="L1976" s="37"/>
      <c r="M1976" s="37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</row>
    <row r="1977" spans="1:35" ht="24.95" customHeight="1">
      <c r="A1977" s="66"/>
      <c r="B1977" s="66"/>
      <c r="L1977" s="37"/>
      <c r="M1977" s="3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</row>
    <row r="1978" spans="1:35" ht="24.95" customHeight="1">
      <c r="A1978" s="66"/>
      <c r="B1978" s="66"/>
      <c r="L1978" s="37"/>
      <c r="M1978" s="37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</row>
    <row r="1979" spans="1:35" ht="24.95" customHeight="1">
      <c r="A1979" s="66"/>
      <c r="B1979" s="66"/>
      <c r="L1979" s="37"/>
      <c r="M1979" s="37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</row>
    <row r="1980" spans="1:35" ht="24.95" customHeight="1">
      <c r="A1980" s="66"/>
      <c r="B1980" s="66"/>
      <c r="L1980" s="37"/>
      <c r="M1980" s="37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</row>
    <row r="1981" spans="1:35" ht="24.95" customHeight="1">
      <c r="A1981" s="66"/>
      <c r="B1981" s="66"/>
      <c r="L1981" s="37"/>
      <c r="M1981" s="37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</row>
    <row r="1982" spans="1:35" ht="24.95" customHeight="1">
      <c r="A1982" s="66"/>
      <c r="B1982" s="66"/>
      <c r="L1982" s="37"/>
      <c r="M1982" s="37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</row>
    <row r="1983" spans="1:35" ht="24.95" customHeight="1">
      <c r="A1983" s="66"/>
      <c r="B1983" s="66"/>
      <c r="L1983" s="37"/>
      <c r="M1983" s="37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</row>
    <row r="1984" spans="1:35" ht="24.95" customHeight="1">
      <c r="A1984" s="66"/>
      <c r="B1984" s="66"/>
      <c r="L1984" s="37"/>
      <c r="M1984" s="37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</row>
    <row r="1985" spans="1:35" ht="24.95" customHeight="1">
      <c r="A1985" s="66"/>
      <c r="B1985" s="66"/>
      <c r="L1985" s="37"/>
      <c r="M1985" s="37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</row>
    <row r="1986" spans="1:35" ht="24.95" customHeight="1">
      <c r="A1986" s="66"/>
      <c r="B1986" s="66"/>
      <c r="L1986" s="37"/>
      <c r="M1986" s="37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</row>
    <row r="1987" spans="1:35" ht="24.95" customHeight="1">
      <c r="A1987" s="66"/>
      <c r="B1987" s="66"/>
      <c r="L1987" s="37"/>
      <c r="M1987" s="3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</row>
    <row r="1988" spans="1:35" ht="24.95" customHeight="1">
      <c r="A1988" s="66"/>
      <c r="B1988" s="66"/>
      <c r="L1988" s="37"/>
      <c r="M1988" s="37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</row>
    <row r="1989" spans="1:35" ht="24.95" customHeight="1">
      <c r="A1989" s="66"/>
      <c r="B1989" s="66"/>
      <c r="L1989" s="37"/>
      <c r="M1989" s="37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</row>
    <row r="1990" spans="1:35" ht="24.95" customHeight="1">
      <c r="A1990" s="66"/>
      <c r="B1990" s="66"/>
      <c r="L1990" s="37"/>
      <c r="M1990" s="37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</row>
    <row r="1991" spans="1:35" ht="24.95" customHeight="1">
      <c r="A1991" s="66"/>
      <c r="B1991" s="66"/>
      <c r="L1991" s="37"/>
      <c r="M1991" s="37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</row>
    <row r="1992" spans="1:35" ht="24.95" customHeight="1">
      <c r="A1992" s="66"/>
      <c r="B1992" s="66"/>
      <c r="L1992" s="37"/>
      <c r="M1992" s="37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</row>
    <row r="1993" spans="1:35" ht="24.95" customHeight="1">
      <c r="A1993" s="66"/>
      <c r="B1993" s="66"/>
      <c r="L1993" s="37"/>
      <c r="M1993" s="37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</row>
    <row r="1994" spans="1:35" ht="24.95" customHeight="1">
      <c r="A1994" s="66"/>
      <c r="B1994" s="66"/>
      <c r="L1994" s="37"/>
      <c r="M1994" s="37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</row>
    <row r="1995" spans="1:35" ht="24.95" customHeight="1">
      <c r="A1995" s="66"/>
      <c r="B1995" s="66"/>
      <c r="L1995" s="37"/>
      <c r="M1995" s="37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</row>
    <row r="1996" spans="1:35" ht="24.95" customHeight="1">
      <c r="A1996" s="66"/>
      <c r="B1996" s="66"/>
      <c r="L1996" s="37"/>
      <c r="M1996" s="37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</row>
    <row r="1997" spans="1:35" ht="24.95" customHeight="1">
      <c r="A1997" s="66"/>
      <c r="B1997" s="66"/>
      <c r="L1997" s="37"/>
      <c r="M1997" s="3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</row>
    <row r="1998" spans="1:35" ht="24.95" customHeight="1">
      <c r="A1998" s="66"/>
      <c r="B1998" s="66"/>
      <c r="L1998" s="37"/>
      <c r="M1998" s="37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</row>
    <row r="1999" spans="1:35" ht="24.95" customHeight="1">
      <c r="A1999" s="66"/>
      <c r="B1999" s="66"/>
      <c r="L1999" s="37"/>
      <c r="M1999" s="37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</row>
    <row r="2000" spans="1:35" ht="24.95" customHeight="1">
      <c r="A2000" s="66"/>
      <c r="B2000" s="66"/>
      <c r="L2000" s="37"/>
      <c r="M2000" s="37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</row>
    <row r="2001" spans="1:35" ht="24.95" customHeight="1">
      <c r="A2001" s="66"/>
      <c r="B2001" s="66"/>
      <c r="L2001" s="37"/>
      <c r="M2001" s="37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</row>
    <row r="2002" spans="1:35" ht="24.95" customHeight="1">
      <c r="A2002" s="66"/>
      <c r="B2002" s="66"/>
      <c r="L2002" s="37"/>
      <c r="M2002" s="37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</row>
    <row r="2003" spans="1:35" ht="24.95" customHeight="1">
      <c r="A2003" s="66"/>
      <c r="B2003" s="66"/>
      <c r="L2003" s="37"/>
      <c r="M2003" s="37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</row>
    <row r="2004" spans="1:35" ht="24.95" customHeight="1">
      <c r="A2004" s="66"/>
      <c r="B2004" s="66"/>
      <c r="L2004" s="37"/>
      <c r="M2004" s="37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</row>
    <row r="2005" spans="1:35" ht="24.95" customHeight="1">
      <c r="A2005" s="66"/>
      <c r="B2005" s="66"/>
      <c r="L2005" s="37"/>
      <c r="M2005" s="37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</row>
    <row r="2006" spans="1:35" ht="24.95" customHeight="1">
      <c r="A2006" s="66"/>
      <c r="B2006" s="66"/>
      <c r="L2006" s="37"/>
      <c r="M2006" s="37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</row>
    <row r="2007" spans="1:35" ht="24.95" customHeight="1">
      <c r="A2007" s="66"/>
      <c r="B2007" s="66"/>
      <c r="L2007" s="37"/>
      <c r="M2007" s="3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</row>
    <row r="2008" spans="1:35" ht="24.95" customHeight="1">
      <c r="A2008" s="66"/>
      <c r="B2008" s="66"/>
      <c r="L2008" s="37"/>
      <c r="M2008" s="37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</row>
    <row r="2009" spans="1:35" ht="24.95" customHeight="1">
      <c r="A2009" s="66"/>
      <c r="B2009" s="66"/>
      <c r="L2009" s="37"/>
      <c r="M2009" s="37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</row>
    <row r="2010" spans="1:35" ht="24.95" customHeight="1">
      <c r="A2010" s="66"/>
      <c r="B2010" s="66"/>
      <c r="L2010" s="37"/>
      <c r="M2010" s="37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</row>
    <row r="2011" spans="1:35" ht="24.95" customHeight="1">
      <c r="A2011" s="66"/>
      <c r="B2011" s="66"/>
      <c r="L2011" s="37"/>
      <c r="M2011" s="37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</row>
    <row r="2012" spans="1:35" ht="24.95" customHeight="1">
      <c r="A2012" s="66"/>
      <c r="B2012" s="66"/>
      <c r="L2012" s="37"/>
      <c r="M2012" s="37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</row>
    <row r="2013" spans="1:35" ht="24.95" customHeight="1">
      <c r="A2013" s="66"/>
      <c r="B2013" s="66"/>
      <c r="L2013" s="37"/>
      <c r="M2013" s="37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</row>
    <row r="2014" spans="1:35" ht="24.95" customHeight="1">
      <c r="A2014" s="66"/>
      <c r="B2014" s="66"/>
      <c r="L2014" s="37"/>
      <c r="M2014" s="37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</row>
    <row r="2015" spans="1:35" ht="24.95" customHeight="1">
      <c r="A2015" s="66"/>
      <c r="B2015" s="66"/>
      <c r="L2015" s="37"/>
      <c r="M2015" s="37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</row>
    <row r="2016" spans="1:35" ht="24.95" customHeight="1">
      <c r="A2016" s="66"/>
      <c r="B2016" s="66"/>
      <c r="L2016" s="37"/>
      <c r="M2016" s="37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</row>
    <row r="2017" spans="1:35" ht="24.95" customHeight="1">
      <c r="A2017" s="66"/>
      <c r="B2017" s="66"/>
      <c r="L2017" s="37"/>
      <c r="M2017" s="3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</row>
    <row r="2018" spans="1:35" ht="24.95" customHeight="1">
      <c r="A2018" s="66"/>
      <c r="B2018" s="66"/>
      <c r="L2018" s="37"/>
      <c r="M2018" s="37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</row>
    <row r="2019" spans="1:35" ht="24.95" customHeight="1">
      <c r="A2019" s="66"/>
      <c r="B2019" s="66"/>
      <c r="L2019" s="37"/>
      <c r="M2019" s="37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</row>
    <row r="2020" spans="1:35" ht="24.95" customHeight="1">
      <c r="A2020" s="66"/>
      <c r="B2020" s="66"/>
      <c r="L2020" s="37"/>
      <c r="M2020" s="37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</row>
    <row r="2021" spans="1:35" ht="24.95" customHeight="1">
      <c r="A2021" s="66"/>
      <c r="B2021" s="66"/>
      <c r="L2021" s="37"/>
      <c r="M2021" s="37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</row>
    <row r="2022" spans="1:35" ht="24.95" customHeight="1">
      <c r="A2022" s="66"/>
      <c r="B2022" s="66"/>
      <c r="L2022" s="37"/>
      <c r="M2022" s="37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</row>
    <row r="2023" spans="1:35" ht="24.95" customHeight="1">
      <c r="A2023" s="66"/>
      <c r="B2023" s="66"/>
      <c r="L2023" s="37"/>
      <c r="M2023" s="37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</row>
    <row r="2024" spans="1:35" ht="24.95" customHeight="1">
      <c r="A2024" s="66"/>
      <c r="B2024" s="66"/>
      <c r="L2024" s="37"/>
      <c r="M2024" s="37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</row>
    <row r="2025" spans="1:35" ht="24.95" customHeight="1">
      <c r="A2025" s="66"/>
      <c r="B2025" s="66"/>
      <c r="L2025" s="37"/>
      <c r="M2025" s="37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</row>
    <row r="2026" spans="1:35" ht="24.95" customHeight="1">
      <c r="A2026" s="66"/>
      <c r="B2026" s="66"/>
      <c r="L2026" s="37"/>
      <c r="M2026" s="37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</row>
    <row r="2027" spans="1:35" ht="24.95" customHeight="1">
      <c r="A2027" s="66"/>
      <c r="B2027" s="66"/>
      <c r="L2027" s="37"/>
      <c r="M2027" s="3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</row>
    <row r="2028" spans="1:35" ht="24.95" customHeight="1">
      <c r="A2028" s="66"/>
      <c r="B2028" s="66"/>
      <c r="L2028" s="37"/>
      <c r="M2028" s="37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</row>
    <row r="2029" spans="1:35" ht="24.95" customHeight="1">
      <c r="A2029" s="66"/>
      <c r="B2029" s="66"/>
      <c r="L2029" s="37"/>
      <c r="M2029" s="37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</row>
    <row r="2030" spans="1:35" ht="24.95" customHeight="1">
      <c r="A2030" s="66"/>
      <c r="B2030" s="66"/>
      <c r="L2030" s="37"/>
      <c r="M2030" s="37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</row>
    <row r="2031" spans="1:35" ht="24.95" customHeight="1">
      <c r="A2031" s="66"/>
      <c r="B2031" s="66"/>
      <c r="L2031" s="37"/>
      <c r="M2031" s="37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</row>
    <row r="2032" spans="1:35" ht="24.95" customHeight="1">
      <c r="A2032" s="66"/>
      <c r="B2032" s="66"/>
      <c r="L2032" s="37"/>
      <c r="M2032" s="37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</row>
    <row r="2033" spans="1:35" ht="24.95" customHeight="1">
      <c r="A2033" s="66"/>
      <c r="B2033" s="66"/>
      <c r="L2033" s="37"/>
      <c r="M2033" s="37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</row>
    <row r="2034" spans="1:35" ht="24.95" customHeight="1">
      <c r="A2034" s="66"/>
      <c r="B2034" s="66"/>
      <c r="L2034" s="37"/>
      <c r="M2034" s="37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</row>
    <row r="2035" spans="1:35" ht="24.95" customHeight="1">
      <c r="A2035" s="66"/>
      <c r="B2035" s="66"/>
      <c r="L2035" s="37"/>
      <c r="M2035" s="37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</row>
    <row r="2036" spans="1:35" ht="24.95" customHeight="1">
      <c r="A2036" s="66"/>
      <c r="B2036" s="66"/>
      <c r="L2036" s="37"/>
      <c r="M2036" s="37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</row>
    <row r="2037" spans="1:35" ht="24.95" customHeight="1">
      <c r="A2037" s="66"/>
      <c r="B2037" s="66"/>
      <c r="L2037" s="37"/>
      <c r="M2037" s="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</row>
    <row r="2038" spans="1:35" ht="24.95" customHeight="1">
      <c r="A2038" s="66"/>
      <c r="B2038" s="66"/>
      <c r="L2038" s="37"/>
      <c r="M2038" s="37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</row>
    <row r="2039" spans="1:35" ht="24.95" customHeight="1">
      <c r="A2039" s="66"/>
      <c r="B2039" s="66"/>
      <c r="L2039" s="37"/>
      <c r="M2039" s="37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</row>
    <row r="2040" spans="1:35" ht="24.95" customHeight="1">
      <c r="A2040" s="66"/>
      <c r="B2040" s="66"/>
      <c r="L2040" s="37"/>
      <c r="M2040" s="37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</row>
    <row r="2041" spans="1:35" ht="24.95" customHeight="1">
      <c r="A2041" s="66"/>
      <c r="B2041" s="66"/>
      <c r="L2041" s="37"/>
      <c r="M2041" s="37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</row>
    <row r="2042" spans="1:35" ht="24.95" customHeight="1">
      <c r="A2042" s="66"/>
      <c r="B2042" s="66"/>
      <c r="L2042" s="37"/>
      <c r="M2042" s="37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</row>
    <row r="2043" spans="1:35" ht="24.95" customHeight="1">
      <c r="A2043" s="66"/>
      <c r="B2043" s="66"/>
      <c r="L2043" s="37"/>
      <c r="M2043" s="37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</row>
    <row r="2044" spans="1:35" ht="24.95" customHeight="1">
      <c r="A2044" s="66"/>
      <c r="B2044" s="66"/>
      <c r="L2044" s="37"/>
      <c r="M2044" s="37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</row>
    <row r="2045" spans="1:35" ht="24.95" customHeight="1">
      <c r="A2045" s="66"/>
      <c r="B2045" s="66"/>
      <c r="L2045" s="37"/>
      <c r="M2045" s="37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</row>
    <row r="2046" spans="1:35" ht="24.95" customHeight="1">
      <c r="A2046" s="66"/>
      <c r="B2046" s="66"/>
      <c r="L2046" s="37"/>
      <c r="M2046" s="37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</row>
    <row r="2047" spans="1:35" ht="24.95" customHeight="1">
      <c r="A2047" s="66"/>
      <c r="B2047" s="66"/>
      <c r="L2047" s="37"/>
      <c r="M2047" s="3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</row>
    <row r="2048" spans="1:35" ht="24.95" customHeight="1">
      <c r="A2048" s="66"/>
      <c r="B2048" s="66"/>
      <c r="L2048" s="37"/>
      <c r="M2048" s="37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</row>
    <row r="2049" spans="1:35" ht="24.95" customHeight="1">
      <c r="A2049" s="66"/>
      <c r="B2049" s="66"/>
      <c r="L2049" s="37"/>
      <c r="M2049" s="37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</row>
    <row r="2050" spans="1:35" ht="24.95" customHeight="1">
      <c r="A2050" s="66"/>
      <c r="B2050" s="66"/>
      <c r="L2050" s="37"/>
      <c r="M2050" s="37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</row>
    <row r="2051" spans="1:35" ht="24.95" customHeight="1">
      <c r="A2051" s="66"/>
      <c r="B2051" s="66"/>
      <c r="L2051" s="37"/>
      <c r="M2051" s="37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</row>
    <row r="2052" spans="1:35" ht="24.95" customHeight="1">
      <c r="A2052" s="66"/>
      <c r="B2052" s="66"/>
      <c r="L2052" s="37"/>
      <c r="M2052" s="37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</row>
    <row r="2053" spans="1:35" ht="24.95" customHeight="1">
      <c r="A2053" s="66"/>
      <c r="B2053" s="66"/>
      <c r="L2053" s="37"/>
      <c r="M2053" s="37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</row>
    <row r="2054" spans="1:35" ht="24.95" customHeight="1">
      <c r="A2054" s="66"/>
      <c r="B2054" s="66"/>
      <c r="L2054" s="37"/>
      <c r="M2054" s="37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</row>
    <row r="2055" spans="1:35" ht="24.95" customHeight="1">
      <c r="A2055" s="66"/>
      <c r="B2055" s="66"/>
      <c r="L2055" s="37"/>
      <c r="M2055" s="37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</row>
    <row r="2056" spans="1:35" ht="24.95" customHeight="1">
      <c r="A2056" s="66"/>
      <c r="B2056" s="66"/>
      <c r="L2056" s="37"/>
      <c r="M2056" s="37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</row>
    <row r="2057" spans="1:35" ht="24.95" customHeight="1">
      <c r="A2057" s="66"/>
      <c r="B2057" s="66"/>
      <c r="L2057" s="37"/>
      <c r="M2057" s="3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</row>
    <row r="2058" spans="1:35" ht="24.95" customHeight="1">
      <c r="A2058" s="66"/>
      <c r="B2058" s="66"/>
      <c r="L2058" s="37"/>
      <c r="M2058" s="37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</row>
    <row r="2059" spans="1:35" ht="24.95" customHeight="1">
      <c r="A2059" s="66"/>
      <c r="B2059" s="66"/>
      <c r="L2059" s="37"/>
      <c r="M2059" s="37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</row>
    <row r="2060" spans="1:35" ht="24.95" customHeight="1">
      <c r="A2060" s="66"/>
      <c r="B2060" s="66"/>
      <c r="L2060" s="37"/>
      <c r="M2060" s="37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</row>
    <row r="2061" spans="1:35" ht="24.95" customHeight="1">
      <c r="A2061" s="66"/>
      <c r="B2061" s="66"/>
      <c r="L2061" s="37"/>
      <c r="M2061" s="37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</row>
    <row r="2062" spans="1:35" ht="24.95" customHeight="1">
      <c r="A2062" s="66"/>
      <c r="B2062" s="66"/>
      <c r="L2062" s="37"/>
      <c r="M2062" s="37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</row>
    <row r="2063" spans="1:35" ht="24.95" customHeight="1">
      <c r="A2063" s="66"/>
      <c r="B2063" s="66"/>
      <c r="L2063" s="37"/>
      <c r="M2063" s="37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</row>
    <row r="2064" spans="1:35" ht="24.95" customHeight="1">
      <c r="A2064" s="66"/>
      <c r="B2064" s="66"/>
      <c r="L2064" s="37"/>
      <c r="M2064" s="37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</row>
    <row r="2065" spans="1:35" ht="24.95" customHeight="1">
      <c r="A2065" s="66"/>
      <c r="B2065" s="66"/>
      <c r="L2065" s="37"/>
      <c r="M2065" s="37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</row>
    <row r="2066" spans="1:35" ht="24.95" customHeight="1">
      <c r="A2066" s="66"/>
      <c r="B2066" s="66"/>
      <c r="L2066" s="37"/>
      <c r="M2066" s="37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</row>
    <row r="2067" spans="1:35" ht="24.95" customHeight="1">
      <c r="A2067" s="66"/>
      <c r="B2067" s="66"/>
      <c r="L2067" s="37"/>
      <c r="M2067" s="3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</row>
    <row r="2068" spans="1:35" ht="24.95" customHeight="1">
      <c r="A2068" s="66"/>
      <c r="B2068" s="66"/>
      <c r="L2068" s="37"/>
      <c r="M2068" s="37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</row>
    <row r="2069" spans="1:35" ht="24.95" customHeight="1">
      <c r="A2069" s="66"/>
      <c r="B2069" s="66"/>
      <c r="L2069" s="37"/>
      <c r="M2069" s="37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</row>
    <row r="2070" spans="1:35" ht="24.95" customHeight="1">
      <c r="A2070" s="66"/>
      <c r="B2070" s="66"/>
      <c r="L2070" s="37"/>
      <c r="M2070" s="37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</row>
    <row r="2071" spans="1:35" ht="24.95" customHeight="1">
      <c r="A2071" s="66"/>
      <c r="B2071" s="66"/>
      <c r="L2071" s="37"/>
      <c r="M2071" s="37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</row>
    <row r="2072" spans="1:35" ht="24.95" customHeight="1">
      <c r="A2072" s="66"/>
      <c r="B2072" s="66"/>
      <c r="L2072" s="37"/>
      <c r="M2072" s="37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</row>
    <row r="2073" spans="1:35" ht="24.95" customHeight="1">
      <c r="A2073" s="66"/>
      <c r="B2073" s="66"/>
      <c r="L2073" s="37"/>
      <c r="M2073" s="37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</row>
    <row r="2074" spans="1:35" ht="24.95" customHeight="1">
      <c r="A2074" s="66"/>
      <c r="B2074" s="66"/>
      <c r="L2074" s="37"/>
      <c r="M2074" s="37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</row>
    <row r="2075" spans="1:35" ht="24.95" customHeight="1">
      <c r="A2075" s="66"/>
      <c r="B2075" s="66"/>
      <c r="L2075" s="37"/>
      <c r="M2075" s="37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</row>
    <row r="2076" spans="1:35" ht="24.95" customHeight="1">
      <c r="A2076" s="66"/>
      <c r="B2076" s="66"/>
      <c r="L2076" s="37"/>
      <c r="M2076" s="37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</row>
    <row r="2077" spans="1:35" ht="24.95" customHeight="1">
      <c r="A2077" s="66"/>
      <c r="B2077" s="66"/>
      <c r="L2077" s="37"/>
      <c r="M2077" s="3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</row>
    <row r="2078" spans="1:35" ht="24.95" customHeight="1">
      <c r="A2078" s="66"/>
      <c r="B2078" s="66"/>
      <c r="L2078" s="37"/>
      <c r="M2078" s="37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</row>
    <row r="2079" spans="1:35" ht="24.95" customHeight="1">
      <c r="A2079" s="66"/>
      <c r="B2079" s="66"/>
      <c r="L2079" s="37"/>
      <c r="M2079" s="37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</row>
    <row r="2080" spans="1:35" ht="24.95" customHeight="1">
      <c r="A2080" s="66"/>
      <c r="B2080" s="66"/>
      <c r="L2080" s="37"/>
      <c r="M2080" s="37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</row>
    <row r="2081" spans="1:35" ht="24.95" customHeight="1">
      <c r="A2081" s="66"/>
      <c r="B2081" s="66"/>
      <c r="L2081" s="37"/>
      <c r="M2081" s="37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</row>
    <row r="2082" spans="1:35" ht="24.95" customHeight="1">
      <c r="A2082" s="66"/>
      <c r="B2082" s="66"/>
      <c r="L2082" s="37"/>
      <c r="M2082" s="37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</row>
    <row r="2083" spans="1:35" ht="24.95" customHeight="1">
      <c r="A2083" s="66"/>
      <c r="B2083" s="66"/>
      <c r="L2083" s="37"/>
      <c r="M2083" s="37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</row>
    <row r="2084" spans="1:35" ht="24.95" customHeight="1">
      <c r="A2084" s="66"/>
      <c r="B2084" s="66"/>
      <c r="L2084" s="37"/>
      <c r="M2084" s="37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</row>
    <row r="2085" spans="1:35" ht="24.95" customHeight="1">
      <c r="A2085" s="66"/>
      <c r="B2085" s="66"/>
      <c r="L2085" s="37"/>
      <c r="M2085" s="37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</row>
    <row r="2086" spans="1:35" ht="24.95" customHeight="1">
      <c r="A2086" s="66"/>
      <c r="B2086" s="66"/>
      <c r="L2086" s="37"/>
      <c r="M2086" s="37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</row>
    <row r="2087" spans="1:35" ht="24.95" customHeight="1">
      <c r="A2087" s="66"/>
      <c r="B2087" s="66"/>
      <c r="L2087" s="37"/>
      <c r="M2087" s="3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</row>
    <row r="2088" spans="1:35" ht="24.95" customHeight="1">
      <c r="A2088" s="66"/>
      <c r="B2088" s="66"/>
      <c r="L2088" s="37"/>
      <c r="M2088" s="37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</row>
    <row r="2089" spans="1:35" ht="24.95" customHeight="1">
      <c r="A2089" s="66"/>
      <c r="B2089" s="66"/>
      <c r="L2089" s="37"/>
      <c r="M2089" s="37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</row>
    <row r="2090" spans="1:35" ht="24.95" customHeight="1">
      <c r="A2090" s="66"/>
      <c r="B2090" s="66"/>
      <c r="L2090" s="37"/>
      <c r="M2090" s="37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</row>
    <row r="2091" spans="1:35" ht="24.95" customHeight="1">
      <c r="A2091" s="66"/>
      <c r="B2091" s="66"/>
      <c r="L2091" s="37"/>
      <c r="M2091" s="37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</row>
    <row r="2092" spans="1:35" ht="24.95" customHeight="1">
      <c r="A2092" s="66"/>
      <c r="B2092" s="66"/>
      <c r="L2092" s="37"/>
      <c r="M2092" s="37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</row>
    <row r="2093" spans="1:35" ht="24.95" customHeight="1">
      <c r="A2093" s="66"/>
      <c r="B2093" s="66"/>
      <c r="L2093" s="37"/>
      <c r="M2093" s="37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</row>
    <row r="2094" spans="1:35" ht="24.95" customHeight="1">
      <c r="A2094" s="66"/>
      <c r="B2094" s="66"/>
      <c r="L2094" s="37"/>
      <c r="M2094" s="37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</row>
    <row r="2095" spans="1:35" ht="24.95" customHeight="1">
      <c r="A2095" s="66"/>
      <c r="B2095" s="66"/>
      <c r="L2095" s="37"/>
      <c r="M2095" s="37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</row>
    <row r="2096" spans="1:35" ht="24.95" customHeight="1">
      <c r="A2096" s="66"/>
      <c r="B2096" s="66"/>
      <c r="L2096" s="37"/>
      <c r="M2096" s="37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</row>
    <row r="2097" spans="1:35" ht="24.95" customHeight="1">
      <c r="A2097" s="66"/>
      <c r="B2097" s="66"/>
      <c r="L2097" s="37"/>
      <c r="M2097" s="3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</row>
    <row r="2098" spans="1:35" ht="24.95" customHeight="1">
      <c r="A2098" s="66"/>
      <c r="B2098" s="66"/>
      <c r="L2098" s="37"/>
      <c r="M2098" s="37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</row>
    <row r="2099" spans="1:35" ht="24.95" customHeight="1">
      <c r="A2099" s="66"/>
      <c r="B2099" s="66"/>
      <c r="L2099" s="37"/>
      <c r="M2099" s="37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</row>
    <row r="2100" spans="1:35" ht="24.95" customHeight="1">
      <c r="A2100" s="66"/>
      <c r="B2100" s="66"/>
      <c r="L2100" s="37"/>
      <c r="M2100" s="37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</row>
    <row r="2101" spans="1:35" ht="24.95" customHeight="1">
      <c r="A2101" s="66"/>
      <c r="B2101" s="66"/>
      <c r="L2101" s="37"/>
      <c r="M2101" s="37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</row>
    <row r="2102" spans="1:35" ht="24.95" customHeight="1">
      <c r="A2102" s="66"/>
      <c r="B2102" s="66"/>
      <c r="L2102" s="37"/>
      <c r="M2102" s="37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</row>
    <row r="2103" spans="1:35" ht="24.95" customHeight="1">
      <c r="A2103" s="66"/>
      <c r="B2103" s="66"/>
      <c r="L2103" s="37"/>
      <c r="M2103" s="37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</row>
    <row r="2104" spans="1:35" ht="24.95" customHeight="1">
      <c r="A2104" s="66"/>
      <c r="B2104" s="66"/>
      <c r="L2104" s="37"/>
      <c r="M2104" s="37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</row>
    <row r="2105" spans="1:35" ht="24.95" customHeight="1">
      <c r="A2105" s="66"/>
      <c r="B2105" s="66"/>
      <c r="L2105" s="37"/>
      <c r="M2105" s="37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</row>
    <row r="2106" spans="1:35" ht="24.95" customHeight="1">
      <c r="A2106" s="66"/>
      <c r="B2106" s="66"/>
      <c r="L2106" s="37"/>
      <c r="M2106" s="37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</row>
    <row r="2107" spans="1:35" ht="24.95" customHeight="1">
      <c r="A2107" s="66"/>
      <c r="B2107" s="66"/>
      <c r="L2107" s="37"/>
      <c r="M2107" s="3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</row>
    <row r="2108" spans="1:35" ht="24.95" customHeight="1">
      <c r="A2108" s="66"/>
      <c r="B2108" s="66"/>
      <c r="L2108" s="37"/>
      <c r="M2108" s="37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</row>
    <row r="2109" spans="1:35" ht="24.95" customHeight="1">
      <c r="A2109" s="66"/>
      <c r="B2109" s="66"/>
      <c r="L2109" s="37"/>
      <c r="M2109" s="37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</row>
    <row r="2110" spans="1:35" ht="24.95" customHeight="1">
      <c r="A2110" s="66"/>
      <c r="B2110" s="66"/>
      <c r="L2110" s="37"/>
      <c r="M2110" s="37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</row>
    <row r="2111" spans="1:35" ht="24.95" customHeight="1">
      <c r="A2111" s="66"/>
      <c r="B2111" s="66"/>
      <c r="L2111" s="37"/>
      <c r="M2111" s="37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</row>
    <row r="2112" spans="1:35" ht="24.95" customHeight="1">
      <c r="A2112" s="66"/>
      <c r="B2112" s="66"/>
      <c r="L2112" s="37"/>
      <c r="M2112" s="37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</row>
    <row r="2113" spans="1:35" ht="24.95" customHeight="1">
      <c r="A2113" s="66"/>
      <c r="B2113" s="66"/>
      <c r="L2113" s="37"/>
      <c r="M2113" s="37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</row>
    <row r="2114" spans="1:35" ht="24.95" customHeight="1">
      <c r="A2114" s="66"/>
      <c r="B2114" s="66"/>
      <c r="L2114" s="37"/>
      <c r="M2114" s="37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</row>
    <row r="2115" spans="1:35" ht="24.95" customHeight="1">
      <c r="A2115" s="66"/>
      <c r="B2115" s="66"/>
      <c r="L2115" s="37"/>
      <c r="M2115" s="37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</row>
    <row r="2116" spans="1:35" ht="24.95" customHeight="1">
      <c r="A2116" s="66"/>
      <c r="B2116" s="66"/>
      <c r="L2116" s="37"/>
      <c r="M2116" s="37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</row>
    <row r="2117" spans="1:35" ht="24.95" customHeight="1">
      <c r="A2117" s="66"/>
      <c r="B2117" s="66"/>
      <c r="L2117" s="37"/>
      <c r="M2117" s="3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</row>
    <row r="2118" spans="1:35" ht="24.95" customHeight="1">
      <c r="A2118" s="66"/>
      <c r="B2118" s="66"/>
      <c r="L2118" s="37"/>
      <c r="M2118" s="37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</row>
    <row r="2119" spans="1:35" ht="24.95" customHeight="1">
      <c r="A2119" s="66"/>
      <c r="B2119" s="66"/>
      <c r="L2119" s="37"/>
      <c r="M2119" s="37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</row>
    <row r="2120" spans="1:35" ht="24.95" customHeight="1">
      <c r="A2120" s="66"/>
      <c r="B2120" s="66"/>
      <c r="L2120" s="37"/>
      <c r="M2120" s="37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</row>
    <row r="2121" spans="1:35" ht="24.95" customHeight="1">
      <c r="A2121" s="66"/>
      <c r="B2121" s="66"/>
      <c r="L2121" s="37"/>
      <c r="M2121" s="37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</row>
    <row r="2122" spans="1:35" ht="24.95" customHeight="1">
      <c r="A2122" s="66"/>
      <c r="B2122" s="66"/>
      <c r="L2122" s="37"/>
      <c r="M2122" s="37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</row>
    <row r="2123" spans="1:35" ht="24.95" customHeight="1">
      <c r="A2123" s="66"/>
      <c r="B2123" s="66"/>
      <c r="L2123" s="37"/>
      <c r="M2123" s="37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</row>
    <row r="2124" spans="1:35" ht="24.95" customHeight="1">
      <c r="A2124" s="66"/>
      <c r="B2124" s="66"/>
      <c r="L2124" s="37"/>
      <c r="M2124" s="37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</row>
    <row r="2125" spans="1:35" ht="24.95" customHeight="1">
      <c r="A2125" s="66"/>
      <c r="B2125" s="66"/>
      <c r="L2125" s="37"/>
      <c r="M2125" s="37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</row>
    <row r="2126" spans="1:35" ht="24.95" customHeight="1">
      <c r="A2126" s="66"/>
      <c r="B2126" s="66"/>
      <c r="L2126" s="37"/>
      <c r="M2126" s="37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</row>
    <row r="2127" spans="1:35" ht="24.95" customHeight="1">
      <c r="A2127" s="66"/>
      <c r="B2127" s="66"/>
      <c r="L2127" s="37"/>
      <c r="M2127" s="3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</row>
    <row r="2128" spans="1:35" ht="24.95" customHeight="1">
      <c r="A2128" s="66"/>
      <c r="B2128" s="66"/>
      <c r="L2128" s="37"/>
      <c r="M2128" s="37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</row>
    <row r="2129" spans="1:35" ht="24.95" customHeight="1">
      <c r="A2129" s="66"/>
      <c r="B2129" s="66"/>
      <c r="L2129" s="37"/>
      <c r="M2129" s="37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</row>
    <row r="2130" spans="1:35" ht="24.95" customHeight="1">
      <c r="A2130" s="66"/>
      <c r="B2130" s="66"/>
      <c r="L2130" s="37"/>
      <c r="M2130" s="37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</row>
    <row r="2131" spans="1:35" ht="24.95" customHeight="1">
      <c r="A2131" s="66"/>
      <c r="B2131" s="66"/>
      <c r="L2131" s="37"/>
      <c r="M2131" s="37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</row>
    <row r="2132" spans="1:35" ht="24.95" customHeight="1">
      <c r="A2132" s="66"/>
      <c r="B2132" s="66"/>
      <c r="L2132" s="37"/>
      <c r="M2132" s="37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</row>
    <row r="2133" spans="1:35" ht="24.95" customHeight="1">
      <c r="A2133" s="66"/>
      <c r="B2133" s="66"/>
      <c r="L2133" s="37"/>
      <c r="M2133" s="37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</row>
    <row r="2134" spans="1:35" ht="24.95" customHeight="1">
      <c r="A2134" s="66"/>
      <c r="B2134" s="66"/>
      <c r="L2134" s="37"/>
      <c r="M2134" s="37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</row>
    <row r="2135" spans="1:35" ht="24.95" customHeight="1">
      <c r="A2135" s="66"/>
      <c r="B2135" s="66"/>
      <c r="L2135" s="37"/>
      <c r="M2135" s="37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</row>
    <row r="2136" spans="1:35" ht="24.95" customHeight="1">
      <c r="A2136" s="66"/>
      <c r="B2136" s="66"/>
      <c r="L2136" s="37"/>
      <c r="M2136" s="37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</row>
    <row r="2137" spans="1:35" ht="24.95" customHeight="1">
      <c r="A2137" s="66"/>
      <c r="B2137" s="66"/>
      <c r="L2137" s="37"/>
      <c r="M2137" s="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</row>
    <row r="2138" spans="1:35" ht="24.95" customHeight="1">
      <c r="A2138" s="66"/>
      <c r="B2138" s="66"/>
      <c r="L2138" s="37"/>
      <c r="M2138" s="37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</row>
    <row r="2139" spans="1:35" ht="24.95" customHeight="1">
      <c r="A2139" s="66"/>
      <c r="B2139" s="66"/>
      <c r="L2139" s="37"/>
      <c r="M2139" s="37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</row>
    <row r="2140" spans="1:35" ht="24.95" customHeight="1">
      <c r="A2140" s="66"/>
      <c r="B2140" s="66"/>
      <c r="L2140" s="37"/>
      <c r="M2140" s="37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</row>
    <row r="2141" spans="1:35" ht="24.95" customHeight="1">
      <c r="A2141" s="66"/>
      <c r="B2141" s="66"/>
      <c r="L2141" s="37"/>
      <c r="M2141" s="37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</row>
    <row r="2142" spans="1:35" ht="24.95" customHeight="1">
      <c r="A2142" s="66"/>
      <c r="B2142" s="66"/>
      <c r="L2142" s="37"/>
      <c r="M2142" s="37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</row>
    <row r="2143" spans="1:35" ht="24.95" customHeight="1">
      <c r="A2143" s="66"/>
      <c r="B2143" s="66"/>
      <c r="L2143" s="37"/>
      <c r="M2143" s="37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</row>
    <row r="2144" spans="1:35" ht="24.95" customHeight="1">
      <c r="A2144" s="66"/>
      <c r="B2144" s="66"/>
      <c r="L2144" s="37"/>
      <c r="M2144" s="37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</row>
    <row r="2145" spans="1:35" ht="24.95" customHeight="1">
      <c r="A2145" s="66"/>
      <c r="B2145" s="66"/>
      <c r="L2145" s="37"/>
      <c r="M2145" s="37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</row>
    <row r="2146" spans="1:35" ht="24.95" customHeight="1">
      <c r="A2146" s="66"/>
      <c r="B2146" s="66"/>
      <c r="L2146" s="37"/>
      <c r="M2146" s="37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</row>
    <row r="2147" spans="1:35" ht="24.95" customHeight="1">
      <c r="A2147" s="66"/>
      <c r="B2147" s="66"/>
      <c r="L2147" s="37"/>
      <c r="M2147" s="3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</row>
    <row r="2148" spans="1:35" ht="24.95" customHeight="1">
      <c r="A2148" s="66"/>
      <c r="B2148" s="66"/>
      <c r="L2148" s="37"/>
      <c r="M2148" s="37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</row>
    <row r="2149" spans="1:35" ht="24.95" customHeight="1">
      <c r="A2149" s="66"/>
      <c r="B2149" s="66"/>
      <c r="L2149" s="37"/>
      <c r="M2149" s="37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</row>
    <row r="2150" spans="1:35" ht="24.95" customHeight="1">
      <c r="A2150" s="66"/>
      <c r="B2150" s="66"/>
      <c r="L2150" s="37"/>
      <c r="M2150" s="37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</row>
    <row r="2151" spans="1:35" ht="24.95" customHeight="1">
      <c r="A2151" s="66"/>
      <c r="B2151" s="66"/>
      <c r="L2151" s="37"/>
      <c r="M2151" s="37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</row>
    <row r="2152" spans="1:35" ht="24.95" customHeight="1">
      <c r="A2152" s="66"/>
      <c r="B2152" s="66"/>
      <c r="L2152" s="37"/>
      <c r="M2152" s="37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</row>
    <row r="2153" spans="1:35" ht="24.95" customHeight="1">
      <c r="A2153" s="66"/>
      <c r="B2153" s="66"/>
      <c r="L2153" s="37"/>
      <c r="M2153" s="37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</row>
    <row r="2154" spans="1:35" ht="24.95" customHeight="1">
      <c r="A2154" s="66"/>
      <c r="B2154" s="66"/>
      <c r="L2154" s="37"/>
      <c r="M2154" s="37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</row>
    <row r="2155" spans="1:35" ht="24.95" customHeight="1">
      <c r="A2155" s="66"/>
      <c r="B2155" s="66"/>
      <c r="L2155" s="37"/>
      <c r="M2155" s="37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</row>
    <row r="2156" spans="1:35" ht="24.95" customHeight="1">
      <c r="A2156" s="66"/>
      <c r="B2156" s="66"/>
      <c r="L2156" s="37"/>
      <c r="M2156" s="37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</row>
    <row r="2157" spans="1:35" ht="24.95" customHeight="1">
      <c r="A2157" s="66"/>
      <c r="B2157" s="66"/>
      <c r="L2157" s="37"/>
      <c r="M2157" s="3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</row>
    <row r="2158" spans="1:35" ht="24.95" customHeight="1">
      <c r="A2158" s="66"/>
      <c r="B2158" s="66"/>
      <c r="L2158" s="37"/>
      <c r="M2158" s="37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</row>
    <row r="2159" spans="1:35" ht="24.95" customHeight="1">
      <c r="A2159" s="66"/>
      <c r="B2159" s="66"/>
      <c r="L2159" s="37"/>
      <c r="M2159" s="37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</row>
    <row r="2160" spans="1:35" ht="24.95" customHeight="1">
      <c r="A2160" s="66"/>
      <c r="B2160" s="66"/>
      <c r="L2160" s="37"/>
      <c r="M2160" s="37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</row>
    <row r="2161" spans="1:35" ht="24.95" customHeight="1">
      <c r="A2161" s="66"/>
      <c r="B2161" s="66"/>
      <c r="L2161" s="37"/>
      <c r="M2161" s="37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</row>
    <row r="2162" spans="1:35" ht="24.95" customHeight="1">
      <c r="A2162" s="66"/>
      <c r="B2162" s="66"/>
      <c r="L2162" s="37"/>
      <c r="M2162" s="37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</row>
    <row r="2163" spans="1:35" ht="24.95" customHeight="1">
      <c r="A2163" s="66"/>
      <c r="B2163" s="66"/>
      <c r="L2163" s="37"/>
      <c r="M2163" s="37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</row>
    <row r="2164" spans="1:35" ht="24.95" customHeight="1">
      <c r="A2164" s="66"/>
      <c r="B2164" s="66"/>
      <c r="L2164" s="37"/>
      <c r="M2164" s="37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</row>
    <row r="2165" spans="1:35" ht="24.95" customHeight="1">
      <c r="A2165" s="66"/>
      <c r="B2165" s="66"/>
      <c r="L2165" s="37"/>
      <c r="M2165" s="37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</row>
    <row r="2166" spans="1:35" ht="24.95" customHeight="1">
      <c r="A2166" s="66"/>
      <c r="B2166" s="66"/>
      <c r="L2166" s="37"/>
      <c r="M2166" s="37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</row>
    <row r="2167" spans="1:35" ht="24.95" customHeight="1">
      <c r="A2167" s="66"/>
      <c r="B2167" s="66"/>
      <c r="L2167" s="37"/>
      <c r="M2167" s="3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</row>
    <row r="2168" spans="1:35" ht="24.95" customHeight="1">
      <c r="A2168" s="66"/>
      <c r="B2168" s="66"/>
      <c r="L2168" s="37"/>
      <c r="M2168" s="37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</row>
    <row r="2169" spans="1:35" ht="24.95" customHeight="1">
      <c r="A2169" s="66"/>
      <c r="B2169" s="66"/>
      <c r="L2169" s="37"/>
      <c r="M2169" s="37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</row>
    <row r="2170" spans="1:35" ht="24.95" customHeight="1">
      <c r="A2170" s="66"/>
      <c r="B2170" s="66"/>
      <c r="L2170" s="37"/>
      <c r="M2170" s="37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</row>
    <row r="2171" spans="1:35" ht="24.95" customHeight="1">
      <c r="A2171" s="66"/>
      <c r="B2171" s="66"/>
      <c r="L2171" s="37"/>
      <c r="M2171" s="37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</row>
    <row r="2172" spans="1:35" ht="24.95" customHeight="1">
      <c r="A2172" s="66"/>
      <c r="B2172" s="66"/>
      <c r="L2172" s="37"/>
      <c r="M2172" s="37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</row>
    <row r="2173" spans="1:35" ht="24.95" customHeight="1">
      <c r="A2173" s="66"/>
      <c r="B2173" s="66"/>
      <c r="L2173" s="37"/>
      <c r="M2173" s="37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</row>
    <row r="2174" spans="1:35" ht="24.95" customHeight="1">
      <c r="A2174" s="66"/>
      <c r="B2174" s="66"/>
      <c r="L2174" s="37"/>
      <c r="M2174" s="37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</row>
    <row r="2175" spans="1:35" ht="24.95" customHeight="1">
      <c r="A2175" s="66"/>
      <c r="B2175" s="66"/>
      <c r="L2175" s="37"/>
      <c r="M2175" s="37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</row>
    <row r="2176" spans="1:35" ht="24.95" customHeight="1">
      <c r="A2176" s="66"/>
      <c r="B2176" s="66"/>
      <c r="L2176" s="37"/>
      <c r="M2176" s="37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</row>
    <row r="2177" spans="1:35" ht="24.95" customHeight="1">
      <c r="A2177" s="66"/>
      <c r="B2177" s="66"/>
      <c r="L2177" s="37"/>
      <c r="M2177" s="3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</row>
    <row r="2178" spans="1:35" ht="24.95" customHeight="1">
      <c r="A2178" s="66"/>
      <c r="B2178" s="66"/>
      <c r="L2178" s="37"/>
      <c r="M2178" s="37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</row>
    <row r="2179" spans="1:35" ht="24.95" customHeight="1">
      <c r="A2179" s="66"/>
      <c r="B2179" s="66"/>
      <c r="L2179" s="37"/>
      <c r="M2179" s="37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</row>
    <row r="2180" spans="1:35" ht="24.95" customHeight="1">
      <c r="A2180" s="66"/>
      <c r="B2180" s="66"/>
      <c r="L2180" s="37"/>
      <c r="M2180" s="37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</row>
    <row r="2181" spans="1:35" ht="24.95" customHeight="1">
      <c r="A2181" s="66"/>
      <c r="B2181" s="66"/>
      <c r="L2181" s="37"/>
      <c r="M2181" s="37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</row>
    <row r="2182" spans="1:35" ht="24.95" customHeight="1">
      <c r="A2182" s="66"/>
      <c r="B2182" s="66"/>
      <c r="L2182" s="37"/>
      <c r="M2182" s="37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</row>
    <row r="2183" spans="1:35" ht="24.95" customHeight="1">
      <c r="A2183" s="66"/>
      <c r="B2183" s="66"/>
      <c r="L2183" s="37"/>
      <c r="M2183" s="37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</row>
    <row r="2184" spans="1:35" ht="24.95" customHeight="1">
      <c r="A2184" s="66"/>
      <c r="B2184" s="66"/>
      <c r="L2184" s="37"/>
      <c r="M2184" s="37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</row>
    <row r="2185" spans="1:35" ht="24.95" customHeight="1">
      <c r="A2185" s="66"/>
      <c r="B2185" s="66"/>
      <c r="L2185" s="37"/>
      <c r="M2185" s="37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</row>
    <row r="2186" spans="1:35" ht="24.95" customHeight="1">
      <c r="A2186" s="66"/>
      <c r="B2186" s="66"/>
      <c r="L2186" s="37"/>
      <c r="M2186" s="37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</row>
    <row r="2187" spans="1:35" ht="24.95" customHeight="1">
      <c r="A2187" s="66"/>
      <c r="B2187" s="66"/>
      <c r="L2187" s="37"/>
      <c r="M2187" s="3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</row>
    <row r="2188" spans="1:35" ht="24.95" customHeight="1">
      <c r="A2188" s="66"/>
      <c r="B2188" s="66"/>
      <c r="L2188" s="37"/>
      <c r="M2188" s="37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</row>
    <row r="2189" spans="1:35" ht="24.95" customHeight="1">
      <c r="A2189" s="66"/>
      <c r="B2189" s="66"/>
      <c r="L2189" s="37"/>
      <c r="M2189" s="37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</row>
    <row r="2190" spans="1:35" ht="24.95" customHeight="1">
      <c r="A2190" s="66"/>
      <c r="B2190" s="66"/>
      <c r="L2190" s="37"/>
      <c r="M2190" s="37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</row>
    <row r="2191" spans="1:35" ht="24.95" customHeight="1">
      <c r="A2191" s="66"/>
      <c r="B2191" s="66"/>
      <c r="L2191" s="37"/>
      <c r="M2191" s="37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</row>
    <row r="2192" spans="1:35" ht="24.95" customHeight="1">
      <c r="A2192" s="66"/>
      <c r="B2192" s="66"/>
      <c r="L2192" s="37"/>
      <c r="M2192" s="37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</row>
    <row r="2193" spans="1:35" ht="24.95" customHeight="1">
      <c r="A2193" s="66"/>
      <c r="B2193" s="66"/>
      <c r="L2193" s="37"/>
      <c r="M2193" s="37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</row>
    <row r="2194" spans="1:35" ht="24.95" customHeight="1">
      <c r="A2194" s="66"/>
      <c r="B2194" s="66"/>
      <c r="L2194" s="37"/>
      <c r="M2194" s="37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</row>
    <row r="2195" spans="1:35" ht="24.95" customHeight="1">
      <c r="A2195" s="66"/>
      <c r="B2195" s="66"/>
      <c r="L2195" s="37"/>
      <c r="M2195" s="37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</row>
    <row r="2196" spans="1:35" ht="24.95" customHeight="1">
      <c r="A2196" s="66"/>
      <c r="B2196" s="66"/>
      <c r="L2196" s="37"/>
      <c r="M2196" s="37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</row>
    <row r="2197" spans="1:35" ht="24.95" customHeight="1">
      <c r="A2197" s="66"/>
      <c r="B2197" s="66"/>
      <c r="L2197" s="37"/>
      <c r="M2197" s="3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</row>
    <row r="2198" spans="1:35" ht="24.95" customHeight="1">
      <c r="A2198" s="66"/>
      <c r="B2198" s="66"/>
      <c r="L2198" s="37"/>
      <c r="M2198" s="37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</row>
    <row r="2199" spans="1:35" ht="24.95" customHeight="1">
      <c r="A2199" s="66"/>
      <c r="B2199" s="66"/>
      <c r="L2199" s="37"/>
      <c r="M2199" s="37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</row>
    <row r="2200" spans="1:35" ht="24.95" customHeight="1">
      <c r="A2200" s="66"/>
      <c r="B2200" s="66"/>
      <c r="L2200" s="37"/>
      <c r="M2200" s="37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</row>
    <row r="2201" spans="1:35" ht="24.95" customHeight="1">
      <c r="A2201" s="66"/>
      <c r="B2201" s="66"/>
      <c r="L2201" s="37"/>
      <c r="M2201" s="37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</row>
    <row r="2202" spans="1:35" ht="24.95" customHeight="1">
      <c r="A2202" s="66"/>
      <c r="B2202" s="66"/>
      <c r="L2202" s="37"/>
      <c r="M2202" s="37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</row>
    <row r="2203" spans="1:35" ht="24.95" customHeight="1">
      <c r="A2203" s="66"/>
      <c r="B2203" s="66"/>
      <c r="L2203" s="37"/>
      <c r="M2203" s="37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</row>
    <row r="2204" spans="1:35" ht="24.95" customHeight="1">
      <c r="A2204" s="66"/>
      <c r="B2204" s="66"/>
      <c r="L2204" s="37"/>
      <c r="M2204" s="37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</row>
    <row r="2205" spans="1:35" ht="24.95" customHeight="1">
      <c r="A2205" s="66"/>
      <c r="B2205" s="66"/>
      <c r="L2205" s="37"/>
      <c r="M2205" s="37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</row>
    <row r="2206" spans="1:35" ht="24.95" customHeight="1">
      <c r="A2206" s="66"/>
      <c r="B2206" s="66"/>
      <c r="L2206" s="37"/>
      <c r="M2206" s="37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</row>
    <row r="2207" spans="1:35" ht="24.95" customHeight="1">
      <c r="A2207" s="66"/>
      <c r="B2207" s="66"/>
      <c r="L2207" s="37"/>
      <c r="M2207" s="3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</row>
    <row r="2208" spans="1:35" ht="24.95" customHeight="1">
      <c r="A2208" s="66"/>
      <c r="B2208" s="66"/>
      <c r="L2208" s="37"/>
      <c r="M2208" s="37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</row>
    <row r="2209" spans="1:35" ht="24.95" customHeight="1">
      <c r="A2209" s="66"/>
      <c r="B2209" s="66"/>
      <c r="L2209" s="37"/>
      <c r="M2209" s="37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</row>
    <row r="2210" spans="1:35" ht="24.95" customHeight="1">
      <c r="A2210" s="66"/>
      <c r="B2210" s="66"/>
      <c r="L2210" s="37"/>
      <c r="M2210" s="37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</row>
    <row r="2211" spans="1:35" ht="24.95" customHeight="1">
      <c r="A2211" s="66"/>
      <c r="B2211" s="66"/>
      <c r="L2211" s="37"/>
      <c r="M2211" s="37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</row>
    <row r="2212" spans="1:35" ht="24.95" customHeight="1">
      <c r="A2212" s="66"/>
      <c r="B2212" s="66"/>
      <c r="L2212" s="37"/>
      <c r="M2212" s="37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</row>
    <row r="2213" spans="1:35" ht="24.95" customHeight="1">
      <c r="A2213" s="66"/>
      <c r="B2213" s="66"/>
      <c r="L2213" s="37"/>
      <c r="M2213" s="37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</row>
    <row r="2214" spans="1:35" ht="24.95" customHeight="1">
      <c r="A2214" s="66"/>
      <c r="B2214" s="66"/>
      <c r="L2214" s="37"/>
      <c r="M2214" s="37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</row>
    <row r="2215" spans="1:35" ht="24.95" customHeight="1">
      <c r="A2215" s="66"/>
      <c r="B2215" s="66"/>
      <c r="L2215" s="37"/>
      <c r="M2215" s="37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</row>
    <row r="2216" spans="1:35" ht="24.95" customHeight="1">
      <c r="A2216" s="66"/>
      <c r="B2216" s="66"/>
      <c r="L2216" s="37"/>
      <c r="M2216" s="37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</row>
    <row r="2217" spans="1:35" ht="24.95" customHeight="1">
      <c r="A2217" s="66"/>
      <c r="B2217" s="66"/>
      <c r="L2217" s="37"/>
      <c r="M2217" s="3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</row>
    <row r="2218" spans="1:35" ht="24.95" customHeight="1">
      <c r="A2218" s="66"/>
      <c r="B2218" s="66"/>
      <c r="L2218" s="37"/>
      <c r="M2218" s="37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</row>
    <row r="2219" spans="1:35" ht="24.95" customHeight="1">
      <c r="A2219" s="66"/>
      <c r="B2219" s="66"/>
      <c r="L2219" s="37"/>
      <c r="M2219" s="37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</row>
    <row r="2220" spans="1:35" ht="24.95" customHeight="1">
      <c r="A2220" s="66"/>
      <c r="B2220" s="66"/>
      <c r="L2220" s="37"/>
      <c r="M2220" s="37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</row>
    <row r="2221" spans="1:35" ht="24.95" customHeight="1">
      <c r="A2221" s="66"/>
      <c r="B2221" s="66"/>
      <c r="L2221" s="37"/>
      <c r="M2221" s="37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</row>
    <row r="2222" spans="1:35" ht="24.95" customHeight="1">
      <c r="A2222" s="66"/>
      <c r="B2222" s="66"/>
      <c r="L2222" s="37"/>
      <c r="M2222" s="37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</row>
    <row r="2223" spans="1:35" ht="24.95" customHeight="1">
      <c r="A2223" s="66"/>
      <c r="B2223" s="66"/>
      <c r="L2223" s="37"/>
      <c r="M2223" s="37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</row>
    <row r="2224" spans="1:35" ht="24.95" customHeight="1">
      <c r="A2224" s="66"/>
      <c r="B2224" s="66"/>
      <c r="L2224" s="37"/>
      <c r="M2224" s="37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</row>
    <row r="2225" spans="1:35" ht="24.95" customHeight="1">
      <c r="A2225" s="66"/>
      <c r="B2225" s="66"/>
      <c r="L2225" s="37"/>
      <c r="M2225" s="37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</row>
    <row r="2226" spans="1:35" ht="24.95" customHeight="1">
      <c r="A2226" s="66"/>
      <c r="B2226" s="66"/>
      <c r="L2226" s="37"/>
      <c r="M2226" s="37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</row>
    <row r="2227" spans="1:35" ht="24.95" customHeight="1">
      <c r="A2227" s="66"/>
      <c r="B2227" s="66"/>
      <c r="L2227" s="37"/>
      <c r="M2227" s="3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</row>
    <row r="2228" spans="1:35" ht="24.95" customHeight="1">
      <c r="A2228" s="66"/>
      <c r="B2228" s="66"/>
      <c r="L2228" s="37"/>
      <c r="M2228" s="37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</row>
    <row r="2229" spans="1:35" ht="24.95" customHeight="1">
      <c r="A2229" s="66"/>
      <c r="B2229" s="66"/>
      <c r="L2229" s="37"/>
      <c r="M2229" s="37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</row>
    <row r="2230" spans="1:35" ht="24.95" customHeight="1">
      <c r="A2230" s="66"/>
      <c r="B2230" s="66"/>
      <c r="L2230" s="37"/>
      <c r="M2230" s="37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</row>
    <row r="2231" spans="1:35" ht="24.95" customHeight="1">
      <c r="A2231" s="66"/>
      <c r="B2231" s="66"/>
      <c r="L2231" s="37"/>
      <c r="M2231" s="37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</row>
    <row r="2232" spans="1:35" ht="24.95" customHeight="1">
      <c r="A2232" s="66"/>
      <c r="B2232" s="66"/>
      <c r="L2232" s="37"/>
      <c r="M2232" s="37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</row>
    <row r="2233" spans="1:35" ht="24.95" customHeight="1">
      <c r="A2233" s="66"/>
      <c r="B2233" s="66"/>
      <c r="L2233" s="37"/>
      <c r="M2233" s="37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</row>
    <row r="2234" spans="1:35" ht="24.95" customHeight="1">
      <c r="A2234" s="66"/>
      <c r="B2234" s="66"/>
      <c r="L2234" s="37"/>
      <c r="M2234" s="37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</row>
    <row r="2235" spans="1:35" ht="24.95" customHeight="1">
      <c r="A2235" s="66"/>
      <c r="B2235" s="66"/>
      <c r="L2235" s="37"/>
      <c r="M2235" s="37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</row>
    <row r="2236" spans="1:35" ht="24.95" customHeight="1">
      <c r="A2236" s="66"/>
      <c r="B2236" s="66"/>
      <c r="L2236" s="37"/>
      <c r="M2236" s="37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</row>
    <row r="2237" spans="1:35" ht="24.95" customHeight="1">
      <c r="A2237" s="66"/>
      <c r="B2237" s="66"/>
      <c r="L2237" s="37"/>
      <c r="M2237" s="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</row>
    <row r="2238" spans="1:35" ht="24.95" customHeight="1">
      <c r="A2238" s="66"/>
      <c r="B2238" s="66"/>
      <c r="L2238" s="37"/>
      <c r="M2238" s="37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</row>
    <row r="2239" spans="1:35" ht="24.95" customHeight="1">
      <c r="A2239" s="66"/>
      <c r="B2239" s="66"/>
      <c r="L2239" s="37"/>
      <c r="M2239" s="37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</row>
    <row r="2240" spans="1:35" ht="24.95" customHeight="1">
      <c r="A2240" s="66"/>
      <c r="B2240" s="66"/>
      <c r="L2240" s="37"/>
      <c r="M2240" s="37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</row>
    <row r="2241" spans="1:35" ht="24.95" customHeight="1">
      <c r="A2241" s="66"/>
      <c r="B2241" s="66"/>
      <c r="L2241" s="37"/>
      <c r="M2241" s="37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</row>
    <row r="2242" spans="1:35" ht="24.95" customHeight="1">
      <c r="A2242" s="66"/>
      <c r="B2242" s="66"/>
      <c r="L2242" s="37"/>
      <c r="M2242" s="37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</row>
    <row r="2243" spans="1:35" ht="24.95" customHeight="1">
      <c r="A2243" s="66"/>
      <c r="B2243" s="66"/>
      <c r="L2243" s="37"/>
      <c r="M2243" s="37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</row>
    <row r="2244" spans="1:35" ht="24.95" customHeight="1">
      <c r="A2244" s="66"/>
      <c r="B2244" s="66"/>
      <c r="L2244" s="37"/>
      <c r="M2244" s="37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</row>
    <row r="2245" spans="1:35" ht="24.95" customHeight="1">
      <c r="A2245" s="66"/>
      <c r="B2245" s="66"/>
      <c r="L2245" s="37"/>
      <c r="M2245" s="37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</row>
    <row r="2246" spans="1:35" ht="24.95" customHeight="1">
      <c r="A2246" s="66"/>
      <c r="B2246" s="66"/>
      <c r="L2246" s="37"/>
      <c r="M2246" s="37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</row>
    <row r="2247" spans="1:35" ht="24.95" customHeight="1">
      <c r="A2247" s="66"/>
      <c r="B2247" s="66"/>
      <c r="L2247" s="37"/>
      <c r="M2247" s="3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</row>
    <row r="2248" spans="1:35" ht="24.95" customHeight="1">
      <c r="A2248" s="66"/>
      <c r="B2248" s="66"/>
      <c r="L2248" s="37"/>
      <c r="M2248" s="37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</row>
    <row r="2249" spans="1:35" ht="24.95" customHeight="1">
      <c r="A2249" s="66"/>
      <c r="B2249" s="66"/>
      <c r="L2249" s="37"/>
      <c r="M2249" s="37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</row>
    <row r="2250" spans="1:35" ht="24.95" customHeight="1">
      <c r="A2250" s="66"/>
      <c r="B2250" s="66"/>
      <c r="L2250" s="37"/>
      <c r="M2250" s="37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</row>
    <row r="2251" spans="1:35" ht="24.95" customHeight="1">
      <c r="A2251" s="66"/>
      <c r="B2251" s="66"/>
      <c r="L2251" s="37"/>
      <c r="M2251" s="37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</row>
    <row r="2252" spans="1:35" ht="24.95" customHeight="1">
      <c r="A2252" s="66"/>
      <c r="B2252" s="66"/>
      <c r="L2252" s="37"/>
      <c r="M2252" s="37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</row>
    <row r="2253" spans="1:35" ht="24.95" customHeight="1">
      <c r="A2253" s="66"/>
      <c r="B2253" s="66"/>
      <c r="L2253" s="37"/>
      <c r="M2253" s="37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</row>
    <row r="2254" spans="1:35" ht="24.95" customHeight="1">
      <c r="A2254" s="66"/>
      <c r="B2254" s="66"/>
      <c r="L2254" s="37"/>
      <c r="M2254" s="37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</row>
    <row r="2255" spans="1:35" ht="24.95" customHeight="1">
      <c r="A2255" s="66"/>
      <c r="B2255" s="66"/>
      <c r="L2255" s="37"/>
      <c r="M2255" s="37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</row>
    <row r="2256" spans="1:35" ht="24.95" customHeight="1">
      <c r="A2256" s="66"/>
      <c r="B2256" s="66"/>
      <c r="L2256" s="37"/>
      <c r="M2256" s="37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</row>
    <row r="2257" spans="1:35" ht="24.95" customHeight="1">
      <c r="A2257" s="66"/>
      <c r="B2257" s="66"/>
      <c r="L2257" s="37"/>
      <c r="M2257" s="3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</row>
    <row r="2258" spans="1:35" ht="24.95" customHeight="1">
      <c r="A2258" s="66"/>
      <c r="B2258" s="66"/>
      <c r="L2258" s="37"/>
      <c r="M2258" s="37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</row>
    <row r="2259" spans="1:35" ht="24.95" customHeight="1">
      <c r="A2259" s="66"/>
      <c r="B2259" s="66"/>
      <c r="L2259" s="37"/>
      <c r="M2259" s="37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</row>
    <row r="2260" spans="1:35" ht="24.95" customHeight="1">
      <c r="A2260" s="66"/>
      <c r="B2260" s="66"/>
      <c r="L2260" s="37"/>
      <c r="M2260" s="37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</row>
    <row r="2261" spans="1:35" ht="24.95" customHeight="1">
      <c r="A2261" s="66"/>
      <c r="B2261" s="66"/>
      <c r="L2261" s="37"/>
      <c r="M2261" s="37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</row>
    <row r="2262" spans="1:35" ht="24.95" customHeight="1">
      <c r="A2262" s="66"/>
      <c r="B2262" s="66"/>
      <c r="L2262" s="37"/>
      <c r="M2262" s="37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</row>
    <row r="2263" spans="1:35" ht="24.95" customHeight="1">
      <c r="A2263" s="66"/>
      <c r="B2263" s="66"/>
      <c r="L2263" s="37"/>
      <c r="M2263" s="37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</row>
    <row r="2264" spans="1:35" ht="24.95" customHeight="1">
      <c r="A2264" s="66"/>
      <c r="B2264" s="66"/>
      <c r="L2264" s="37"/>
      <c r="M2264" s="37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</row>
    <row r="2265" spans="1:35" ht="24.95" customHeight="1">
      <c r="A2265" s="66"/>
      <c r="B2265" s="66"/>
      <c r="L2265" s="37"/>
      <c r="M2265" s="37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</row>
    <row r="2266" spans="1:35" ht="24.95" customHeight="1">
      <c r="A2266" s="66"/>
      <c r="B2266" s="66"/>
      <c r="L2266" s="37"/>
      <c r="M2266" s="37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</row>
    <row r="2267" spans="1:35" ht="24.95" customHeight="1">
      <c r="A2267" s="66"/>
      <c r="B2267" s="66"/>
      <c r="L2267" s="37"/>
      <c r="M2267" s="3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</row>
    <row r="2268" spans="1:35" ht="24.95" customHeight="1">
      <c r="A2268" s="66"/>
      <c r="B2268" s="66"/>
      <c r="L2268" s="37"/>
      <c r="M2268" s="37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</row>
    <row r="2269" spans="1:35" ht="24.95" customHeight="1">
      <c r="A2269" s="66"/>
      <c r="B2269" s="66"/>
      <c r="L2269" s="37"/>
      <c r="M2269" s="37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</row>
    <row r="2270" spans="1:35" ht="24.95" customHeight="1">
      <c r="A2270" s="66"/>
      <c r="B2270" s="66"/>
      <c r="L2270" s="37"/>
      <c r="M2270" s="37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</row>
    <row r="2271" spans="1:35" ht="24.95" customHeight="1">
      <c r="A2271" s="66"/>
      <c r="B2271" s="66"/>
      <c r="L2271" s="37"/>
      <c r="M2271" s="37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</row>
    <row r="2272" spans="1:35" ht="24.95" customHeight="1">
      <c r="A2272" s="66"/>
      <c r="B2272" s="66"/>
      <c r="L2272" s="37"/>
      <c r="M2272" s="37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</row>
    <row r="2273" spans="1:35" ht="24.95" customHeight="1">
      <c r="A2273" s="66"/>
      <c r="B2273" s="66"/>
      <c r="L2273" s="37"/>
      <c r="M2273" s="37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</row>
    <row r="2274" spans="1:35" ht="24.95" customHeight="1">
      <c r="A2274" s="66"/>
      <c r="B2274" s="66"/>
      <c r="L2274" s="37"/>
      <c r="M2274" s="37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</row>
    <row r="2275" spans="1:35" ht="24.95" customHeight="1">
      <c r="A2275" s="66"/>
      <c r="B2275" s="66"/>
      <c r="L2275" s="37"/>
      <c r="M2275" s="37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</row>
    <row r="2276" spans="1:35" ht="24.95" customHeight="1">
      <c r="A2276" s="66"/>
      <c r="B2276" s="66"/>
      <c r="L2276" s="37"/>
      <c r="M2276" s="37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</row>
    <row r="2277" spans="1:35" ht="24.95" customHeight="1">
      <c r="A2277" s="66"/>
      <c r="B2277" s="66"/>
      <c r="L2277" s="37"/>
      <c r="M2277" s="3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</row>
    <row r="2278" spans="1:35" ht="24.95" customHeight="1">
      <c r="A2278" s="66"/>
      <c r="B2278" s="66"/>
      <c r="L2278" s="37"/>
      <c r="M2278" s="37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</row>
    <row r="2279" spans="1:35" ht="24.95" customHeight="1">
      <c r="A2279" s="66"/>
      <c r="B2279" s="66"/>
      <c r="L2279" s="37"/>
      <c r="M2279" s="37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</row>
    <row r="2280" spans="1:35" ht="24.95" customHeight="1">
      <c r="A2280" s="66"/>
      <c r="B2280" s="66"/>
      <c r="L2280" s="37"/>
      <c r="M2280" s="37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</row>
    <row r="2281" spans="1:35" ht="24.95" customHeight="1">
      <c r="A2281" s="66"/>
      <c r="B2281" s="66"/>
      <c r="L2281" s="37"/>
      <c r="M2281" s="37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</row>
    <row r="2282" spans="1:35" ht="24.95" customHeight="1">
      <c r="A2282" s="66"/>
      <c r="B2282" s="66"/>
      <c r="L2282" s="37"/>
      <c r="M2282" s="37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</row>
    <row r="2283" spans="1:35" ht="24.95" customHeight="1">
      <c r="A2283" s="66"/>
      <c r="B2283" s="66"/>
      <c r="L2283" s="37"/>
      <c r="M2283" s="37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</row>
    <row r="2284" spans="1:35" ht="24.95" customHeight="1">
      <c r="A2284" s="66"/>
      <c r="B2284" s="66"/>
      <c r="L2284" s="37"/>
      <c r="M2284" s="37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</row>
    <row r="2285" spans="1:35" ht="24.95" customHeight="1">
      <c r="A2285" s="66"/>
      <c r="B2285" s="66"/>
      <c r="L2285" s="37"/>
      <c r="M2285" s="37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</row>
    <row r="2286" spans="1:35" ht="24.95" customHeight="1">
      <c r="A2286" s="66"/>
      <c r="B2286" s="66"/>
      <c r="L2286" s="37"/>
      <c r="M2286" s="37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</row>
    <row r="2287" spans="1:35" ht="24.95" customHeight="1">
      <c r="A2287" s="66"/>
      <c r="B2287" s="66"/>
      <c r="L2287" s="37"/>
      <c r="M2287" s="3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</row>
    <row r="2288" spans="1:35" ht="24.95" customHeight="1">
      <c r="A2288" s="66"/>
      <c r="B2288" s="66"/>
      <c r="L2288" s="37"/>
      <c r="M2288" s="37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</row>
    <row r="2289" spans="1:35" ht="24.95" customHeight="1">
      <c r="A2289" s="66"/>
      <c r="B2289" s="66"/>
      <c r="L2289" s="37"/>
      <c r="M2289" s="37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</row>
    <row r="2290" spans="1:35" ht="24.95" customHeight="1">
      <c r="A2290" s="66"/>
      <c r="B2290" s="66"/>
      <c r="L2290" s="37"/>
      <c r="M2290" s="37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</row>
    <row r="2291" spans="1:35" ht="24.95" customHeight="1">
      <c r="A2291" s="66"/>
      <c r="B2291" s="66"/>
      <c r="L2291" s="37"/>
      <c r="M2291" s="37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</row>
    <row r="2292" spans="1:35" ht="24.95" customHeight="1">
      <c r="A2292" s="66"/>
      <c r="B2292" s="66"/>
      <c r="L2292" s="37"/>
      <c r="M2292" s="37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</row>
    <row r="2293" spans="1:35" ht="24.95" customHeight="1">
      <c r="A2293" s="66"/>
      <c r="B2293" s="66"/>
      <c r="L2293" s="37"/>
      <c r="M2293" s="37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</row>
    <row r="2294" spans="1:35" ht="24.95" customHeight="1">
      <c r="A2294" s="66"/>
      <c r="B2294" s="66"/>
      <c r="L2294" s="37"/>
      <c r="M2294" s="37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</row>
    <row r="2295" spans="1:35" ht="24.95" customHeight="1">
      <c r="A2295" s="66"/>
      <c r="B2295" s="66"/>
      <c r="L2295" s="37"/>
      <c r="M2295" s="37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</row>
    <row r="2296" spans="1:35" ht="24.95" customHeight="1">
      <c r="A2296" s="66"/>
      <c r="B2296" s="66"/>
      <c r="L2296" s="37"/>
      <c r="M2296" s="37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</row>
    <row r="2297" spans="1:35" ht="24.95" customHeight="1">
      <c r="A2297" s="66"/>
      <c r="B2297" s="66"/>
      <c r="L2297" s="37"/>
      <c r="M2297" s="3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</row>
    <row r="2298" spans="1:35" ht="24.95" customHeight="1">
      <c r="A2298" s="66"/>
      <c r="B2298" s="66"/>
      <c r="L2298" s="37"/>
      <c r="M2298" s="37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</row>
    <row r="2299" spans="1:35" ht="24.95" customHeight="1">
      <c r="A2299" s="66"/>
      <c r="B2299" s="66"/>
      <c r="L2299" s="37"/>
      <c r="M2299" s="37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</row>
    <row r="2300" spans="1:35" ht="24.95" customHeight="1">
      <c r="A2300" s="66"/>
      <c r="B2300" s="66"/>
      <c r="L2300" s="37"/>
      <c r="M2300" s="37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</row>
    <row r="2301" spans="1:35" ht="24.95" customHeight="1">
      <c r="A2301" s="66"/>
      <c r="B2301" s="66"/>
      <c r="L2301" s="37"/>
      <c r="M2301" s="37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</row>
    <row r="2302" spans="1:35" ht="24.95" customHeight="1">
      <c r="A2302" s="66"/>
      <c r="B2302" s="66"/>
      <c r="L2302" s="37"/>
      <c r="M2302" s="37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</row>
    <row r="2303" spans="1:35" ht="24.95" customHeight="1">
      <c r="A2303" s="66"/>
      <c r="B2303" s="66"/>
      <c r="L2303" s="37"/>
      <c r="M2303" s="37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</row>
    <row r="2304" spans="1:35" ht="24.95" customHeight="1">
      <c r="A2304" s="66"/>
      <c r="B2304" s="66"/>
      <c r="L2304" s="37"/>
      <c r="M2304" s="37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</row>
    <row r="2305" spans="1:35" ht="24.95" customHeight="1">
      <c r="A2305" s="66"/>
      <c r="B2305" s="66"/>
      <c r="L2305" s="37"/>
      <c r="M2305" s="37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</row>
    <row r="2306" spans="1:35" ht="24.95" customHeight="1">
      <c r="A2306" s="66"/>
      <c r="B2306" s="66"/>
      <c r="L2306" s="37"/>
      <c r="M2306" s="37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</row>
    <row r="2307" spans="1:35" ht="24.95" customHeight="1">
      <c r="A2307" s="66"/>
      <c r="B2307" s="66"/>
      <c r="L2307" s="37"/>
      <c r="M2307" s="3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</row>
    <row r="2308" spans="1:35" ht="24.95" customHeight="1">
      <c r="A2308" s="66"/>
      <c r="B2308" s="66"/>
      <c r="L2308" s="37"/>
      <c r="M2308" s="37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</row>
    <row r="2309" spans="1:35" ht="24.95" customHeight="1">
      <c r="A2309" s="66"/>
      <c r="B2309" s="66"/>
      <c r="L2309" s="37"/>
      <c r="M2309" s="37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</row>
    <row r="2310" spans="1:35" ht="24.95" customHeight="1">
      <c r="A2310" s="66"/>
      <c r="B2310" s="66"/>
      <c r="L2310" s="37"/>
      <c r="M2310" s="37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</row>
    <row r="2311" spans="1:35" ht="24.95" customHeight="1">
      <c r="A2311" s="66"/>
      <c r="B2311" s="66"/>
      <c r="L2311" s="37"/>
      <c r="M2311" s="37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</row>
    <row r="2312" spans="1:35" ht="24.95" customHeight="1">
      <c r="A2312" s="66"/>
      <c r="B2312" s="66"/>
      <c r="L2312" s="37"/>
      <c r="M2312" s="37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</row>
    <row r="2313" spans="1:35" ht="24.95" customHeight="1">
      <c r="A2313" s="66"/>
      <c r="B2313" s="66"/>
      <c r="L2313" s="37"/>
      <c r="M2313" s="37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</row>
    <row r="2314" spans="1:35" ht="24.95" customHeight="1">
      <c r="A2314" s="66"/>
      <c r="B2314" s="66"/>
      <c r="L2314" s="37"/>
      <c r="M2314" s="37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</row>
    <row r="2315" spans="1:35" ht="24.95" customHeight="1">
      <c r="A2315" s="66"/>
      <c r="B2315" s="66"/>
      <c r="L2315" s="37"/>
      <c r="M2315" s="37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</row>
    <row r="2316" spans="1:35" ht="24.95" customHeight="1">
      <c r="A2316" s="66"/>
      <c r="B2316" s="66"/>
      <c r="L2316" s="37"/>
      <c r="M2316" s="37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</row>
    <row r="2317" spans="1:35" ht="24.95" customHeight="1">
      <c r="A2317" s="66"/>
      <c r="B2317" s="66"/>
      <c r="L2317" s="37"/>
      <c r="M2317" s="3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</row>
    <row r="2318" spans="1:35" ht="24.95" customHeight="1">
      <c r="A2318" s="66"/>
      <c r="B2318" s="66"/>
      <c r="L2318" s="37"/>
      <c r="M2318" s="37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</row>
    <row r="2319" spans="1:35" ht="24.95" customHeight="1">
      <c r="A2319" s="66"/>
      <c r="B2319" s="66"/>
      <c r="L2319" s="37"/>
      <c r="M2319" s="37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</row>
    <row r="2320" spans="1:35" ht="24.95" customHeight="1">
      <c r="A2320" s="66"/>
      <c r="B2320" s="66"/>
      <c r="L2320" s="37"/>
      <c r="M2320" s="37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</row>
    <row r="2321" spans="1:35" ht="24.95" customHeight="1">
      <c r="A2321" s="66"/>
      <c r="B2321" s="66"/>
      <c r="L2321" s="37"/>
      <c r="M2321" s="37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</row>
    <row r="2322" spans="1:35" ht="24.95" customHeight="1">
      <c r="A2322" s="66"/>
      <c r="B2322" s="66"/>
      <c r="L2322" s="37"/>
      <c r="M2322" s="37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</row>
    <row r="2323" spans="1:35" ht="24.95" customHeight="1">
      <c r="A2323" s="66"/>
      <c r="B2323" s="66"/>
      <c r="L2323" s="37"/>
      <c r="M2323" s="37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</row>
    <row r="2324" spans="1:35" ht="24.95" customHeight="1">
      <c r="A2324" s="66"/>
      <c r="B2324" s="66"/>
      <c r="L2324" s="37"/>
      <c r="M2324" s="37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</row>
    <row r="2325" spans="1:35" ht="24.95" customHeight="1">
      <c r="A2325" s="66"/>
      <c r="B2325" s="66"/>
      <c r="L2325" s="37"/>
      <c r="M2325" s="37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</row>
    <row r="2326" spans="1:35" ht="24.95" customHeight="1">
      <c r="A2326" s="66"/>
      <c r="B2326" s="66"/>
      <c r="L2326" s="37"/>
      <c r="M2326" s="37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</row>
    <row r="2327" spans="1:35" ht="24.95" customHeight="1">
      <c r="A2327" s="66"/>
      <c r="B2327" s="66"/>
      <c r="L2327" s="37"/>
      <c r="M2327" s="3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</row>
    <row r="2328" spans="1:35" ht="24.95" customHeight="1">
      <c r="A2328" s="66"/>
      <c r="B2328" s="66"/>
      <c r="L2328" s="37"/>
      <c r="M2328" s="37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</row>
    <row r="2329" spans="1:35" ht="24.95" customHeight="1">
      <c r="A2329" s="66"/>
      <c r="B2329" s="66"/>
      <c r="L2329" s="37"/>
      <c r="M2329" s="37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</row>
    <row r="2330" spans="1:35" ht="24.95" customHeight="1">
      <c r="A2330" s="66"/>
      <c r="B2330" s="66"/>
      <c r="L2330" s="37"/>
      <c r="M2330" s="37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</row>
    <row r="2331" spans="1:35" ht="24.95" customHeight="1">
      <c r="A2331" s="66"/>
      <c r="B2331" s="66"/>
      <c r="L2331" s="37"/>
      <c r="M2331" s="37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</row>
    <row r="2332" spans="1:35" ht="24.95" customHeight="1">
      <c r="A2332" s="66"/>
      <c r="B2332" s="66"/>
      <c r="L2332" s="37"/>
      <c r="M2332" s="37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</row>
    <row r="2333" spans="1:35" ht="24.95" customHeight="1">
      <c r="A2333" s="66"/>
      <c r="B2333" s="66"/>
      <c r="L2333" s="37"/>
      <c r="M2333" s="37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</row>
    <row r="2334" spans="1:35" ht="24.95" customHeight="1">
      <c r="A2334" s="66"/>
      <c r="B2334" s="66"/>
      <c r="L2334" s="37"/>
      <c r="M2334" s="37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</row>
    <row r="2335" spans="1:35" ht="24.95" customHeight="1">
      <c r="A2335" s="66"/>
      <c r="B2335" s="66"/>
      <c r="L2335" s="37"/>
      <c r="M2335" s="37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</row>
    <row r="2336" spans="1:35" ht="24.95" customHeight="1">
      <c r="A2336" s="66"/>
      <c r="B2336" s="66"/>
      <c r="L2336" s="37"/>
      <c r="M2336" s="37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</row>
    <row r="2337" spans="1:35" ht="24.95" customHeight="1">
      <c r="A2337" s="66"/>
      <c r="B2337" s="66"/>
      <c r="L2337" s="37"/>
      <c r="M2337" s="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</row>
    <row r="2338" spans="1:35" ht="24.95" customHeight="1">
      <c r="A2338" s="66"/>
      <c r="B2338" s="66"/>
      <c r="L2338" s="37"/>
      <c r="M2338" s="37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</row>
    <row r="2339" spans="1:35" ht="24.95" customHeight="1">
      <c r="A2339" s="66"/>
      <c r="B2339" s="66"/>
      <c r="L2339" s="37"/>
      <c r="M2339" s="37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</row>
    <row r="2340" spans="1:35" ht="24.95" customHeight="1">
      <c r="A2340" s="66"/>
      <c r="B2340" s="66"/>
      <c r="L2340" s="37"/>
      <c r="M2340" s="37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</row>
    <row r="2341" spans="1:35" ht="24.95" customHeight="1">
      <c r="A2341" s="66"/>
      <c r="B2341" s="66"/>
      <c r="L2341" s="37"/>
      <c r="M2341" s="37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</row>
    <row r="2342" spans="1:35" ht="24.95" customHeight="1">
      <c r="A2342" s="66"/>
      <c r="B2342" s="66"/>
      <c r="L2342" s="37"/>
      <c r="M2342" s="37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</row>
    <row r="2343" spans="1:35" ht="24.95" customHeight="1">
      <c r="A2343" s="66"/>
      <c r="B2343" s="66"/>
      <c r="L2343" s="37"/>
      <c r="M2343" s="37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</row>
    <row r="2344" spans="1:35" ht="24.95" customHeight="1">
      <c r="A2344" s="66"/>
      <c r="B2344" s="66"/>
      <c r="L2344" s="37"/>
      <c r="M2344" s="37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</row>
    <row r="2345" spans="1:35" ht="24.95" customHeight="1">
      <c r="A2345" s="66"/>
      <c r="B2345" s="66"/>
      <c r="L2345" s="37"/>
      <c r="M2345" s="37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</row>
    <row r="2346" spans="1:35" ht="24.95" customHeight="1">
      <c r="A2346" s="66"/>
      <c r="B2346" s="66"/>
      <c r="L2346" s="37"/>
      <c r="M2346" s="37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</row>
    <row r="2347" spans="1:35" ht="24.95" customHeight="1">
      <c r="A2347" s="66"/>
      <c r="B2347" s="66"/>
      <c r="L2347" s="37"/>
      <c r="M2347" s="3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</row>
    <row r="2348" spans="1:35" ht="24.95" customHeight="1">
      <c r="A2348" s="66"/>
      <c r="B2348" s="66"/>
      <c r="L2348" s="37"/>
      <c r="M2348" s="37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</row>
    <row r="2349" spans="1:35" ht="24.95" customHeight="1">
      <c r="A2349" s="66"/>
      <c r="B2349" s="66"/>
      <c r="L2349" s="37"/>
      <c r="M2349" s="37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</row>
    <row r="2350" spans="1:35" ht="24.95" customHeight="1">
      <c r="A2350" s="66"/>
      <c r="B2350" s="66"/>
      <c r="L2350" s="37"/>
      <c r="M2350" s="37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</row>
    <row r="2351" spans="1:35" ht="24.95" customHeight="1">
      <c r="A2351" s="66"/>
      <c r="B2351" s="66"/>
      <c r="L2351" s="37"/>
      <c r="M2351" s="37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</row>
    <row r="2352" spans="1:35" ht="24.95" customHeight="1">
      <c r="A2352" s="66"/>
      <c r="B2352" s="66"/>
      <c r="L2352" s="37"/>
      <c r="M2352" s="37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</row>
    <row r="2353" spans="1:35" ht="24.95" customHeight="1">
      <c r="A2353" s="66"/>
      <c r="B2353" s="66"/>
      <c r="L2353" s="37"/>
      <c r="M2353" s="37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</row>
    <row r="2354" spans="1:35" ht="24.95" customHeight="1">
      <c r="A2354" s="66"/>
      <c r="B2354" s="66"/>
      <c r="L2354" s="37"/>
      <c r="M2354" s="37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</row>
    <row r="2355" spans="1:35" ht="24.95" customHeight="1">
      <c r="A2355" s="66"/>
      <c r="B2355" s="66"/>
      <c r="L2355" s="37"/>
      <c r="M2355" s="37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</row>
    <row r="2356" spans="1:35" ht="24.95" customHeight="1">
      <c r="A2356" s="66"/>
      <c r="B2356" s="66"/>
      <c r="L2356" s="37"/>
      <c r="M2356" s="37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</row>
    <row r="2357" spans="1:35" ht="24.95" customHeight="1">
      <c r="A2357" s="66"/>
      <c r="B2357" s="66"/>
      <c r="L2357" s="37"/>
      <c r="M2357" s="3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</row>
    <row r="2358" spans="1:35" ht="24.95" customHeight="1">
      <c r="A2358" s="66"/>
      <c r="B2358" s="66"/>
      <c r="L2358" s="37"/>
      <c r="M2358" s="37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</row>
    <row r="2359" spans="1:35" ht="24.95" customHeight="1">
      <c r="A2359" s="66"/>
      <c r="B2359" s="66"/>
      <c r="L2359" s="37"/>
      <c r="M2359" s="37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</row>
    <row r="2360" spans="1:35" ht="24.95" customHeight="1">
      <c r="A2360" s="66"/>
      <c r="B2360" s="66"/>
      <c r="L2360" s="37"/>
      <c r="M2360" s="37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</row>
    <row r="2361" spans="1:35" ht="24.95" customHeight="1">
      <c r="A2361" s="66"/>
      <c r="B2361" s="66"/>
      <c r="L2361" s="37"/>
      <c r="M2361" s="37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</row>
    <row r="2362" spans="1:35" ht="24.95" customHeight="1">
      <c r="A2362" s="66"/>
      <c r="B2362" s="66"/>
      <c r="L2362" s="37"/>
      <c r="M2362" s="37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</row>
    <row r="2363" spans="1:35" ht="24.95" customHeight="1">
      <c r="A2363" s="66"/>
      <c r="B2363" s="66"/>
      <c r="L2363" s="37"/>
      <c r="M2363" s="37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</row>
    <row r="2364" spans="1:35" ht="24.95" customHeight="1">
      <c r="A2364" s="66"/>
      <c r="B2364" s="66"/>
      <c r="L2364" s="37"/>
      <c r="M2364" s="37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</row>
    <row r="2365" spans="1:35" ht="24.95" customHeight="1">
      <c r="A2365" s="66"/>
      <c r="B2365" s="66"/>
      <c r="L2365" s="37"/>
      <c r="M2365" s="37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</row>
    <row r="2366" spans="1:35" ht="24.95" customHeight="1">
      <c r="A2366" s="66"/>
      <c r="B2366" s="66"/>
      <c r="L2366" s="37"/>
      <c r="M2366" s="37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</row>
    <row r="2367" spans="1:35" ht="24.95" customHeight="1">
      <c r="A2367" s="66"/>
      <c r="B2367" s="66"/>
      <c r="L2367" s="37"/>
      <c r="M2367" s="3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</row>
    <row r="2368" spans="1:35" ht="24.95" customHeight="1">
      <c r="A2368" s="66"/>
      <c r="B2368" s="66"/>
      <c r="L2368" s="37"/>
      <c r="M2368" s="37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</row>
    <row r="2369" spans="1:35" ht="24.95" customHeight="1">
      <c r="A2369" s="66"/>
      <c r="B2369" s="66"/>
      <c r="L2369" s="37"/>
      <c r="M2369" s="37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</row>
    <row r="2370" spans="1:35" ht="24.95" customHeight="1">
      <c r="A2370" s="66"/>
      <c r="B2370" s="66"/>
      <c r="L2370" s="37"/>
      <c r="M2370" s="37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</row>
    <row r="2371" spans="1:35" ht="24.95" customHeight="1">
      <c r="A2371" s="66"/>
      <c r="B2371" s="66"/>
      <c r="L2371" s="37"/>
      <c r="M2371" s="37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</row>
    <row r="2372" spans="1:35" ht="24.95" customHeight="1">
      <c r="A2372" s="66"/>
      <c r="B2372" s="66"/>
      <c r="L2372" s="37"/>
      <c r="M2372" s="37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</row>
    <row r="2373" spans="1:35" ht="24.95" customHeight="1">
      <c r="A2373" s="66"/>
      <c r="B2373" s="66"/>
      <c r="L2373" s="37"/>
      <c r="M2373" s="37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</row>
    <row r="2374" spans="1:35" ht="24.95" customHeight="1">
      <c r="A2374" s="66"/>
      <c r="B2374" s="66"/>
      <c r="L2374" s="37"/>
      <c r="M2374" s="37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</row>
    <row r="2375" spans="1:35" ht="24.95" customHeight="1">
      <c r="A2375" s="66"/>
      <c r="B2375" s="66"/>
      <c r="L2375" s="37"/>
      <c r="M2375" s="37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</row>
    <row r="2376" spans="1:35" ht="24.95" customHeight="1">
      <c r="A2376" s="66"/>
      <c r="B2376" s="66"/>
      <c r="L2376" s="37"/>
      <c r="M2376" s="37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</row>
    <row r="2377" spans="1:35" ht="24.95" customHeight="1">
      <c r="A2377" s="66"/>
      <c r="B2377" s="66"/>
      <c r="L2377" s="37"/>
      <c r="M2377" s="3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</row>
    <row r="2378" spans="1:35" ht="24.95" customHeight="1">
      <c r="A2378" s="66"/>
      <c r="B2378" s="66"/>
      <c r="L2378" s="37"/>
      <c r="M2378" s="37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</row>
    <row r="2379" spans="1:35" ht="24.95" customHeight="1">
      <c r="A2379" s="66"/>
      <c r="B2379" s="66"/>
      <c r="L2379" s="37"/>
      <c r="M2379" s="37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</row>
    <row r="2380" spans="1:35" ht="24.95" customHeight="1">
      <c r="A2380" s="66"/>
      <c r="B2380" s="66"/>
      <c r="L2380" s="37"/>
      <c r="M2380" s="37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</row>
    <row r="2381" spans="1:35" ht="24.95" customHeight="1">
      <c r="A2381" s="66"/>
      <c r="B2381" s="66"/>
      <c r="L2381" s="37"/>
      <c r="M2381" s="37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</row>
    <row r="2382" spans="1:35" ht="24.95" customHeight="1">
      <c r="A2382" s="66"/>
      <c r="B2382" s="66"/>
      <c r="L2382" s="37"/>
      <c r="M2382" s="37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</row>
    <row r="2383" spans="1:35" ht="24.95" customHeight="1">
      <c r="A2383" s="66"/>
      <c r="B2383" s="66"/>
      <c r="L2383" s="37"/>
      <c r="M2383" s="37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</row>
    <row r="2384" spans="1:35" ht="24.95" customHeight="1">
      <c r="A2384" s="66"/>
      <c r="B2384" s="66"/>
      <c r="L2384" s="37"/>
      <c r="M2384" s="37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</row>
    <row r="2385" spans="1:35" ht="24.95" customHeight="1">
      <c r="A2385" s="66"/>
      <c r="B2385" s="66"/>
      <c r="L2385" s="37"/>
      <c r="M2385" s="37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</row>
    <row r="2386" spans="1:35" ht="24.95" customHeight="1">
      <c r="A2386" s="66"/>
      <c r="B2386" s="66"/>
      <c r="L2386" s="37"/>
      <c r="M2386" s="37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</row>
    <row r="2387" spans="1:35" ht="24.95" customHeight="1">
      <c r="A2387" s="66"/>
      <c r="B2387" s="66"/>
      <c r="L2387" s="37"/>
      <c r="M2387" s="3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</row>
    <row r="2388" spans="1:35" ht="24.95" customHeight="1">
      <c r="A2388" s="66"/>
      <c r="B2388" s="66"/>
      <c r="L2388" s="37"/>
      <c r="M2388" s="37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</row>
    <row r="2389" spans="1:35" ht="24.95" customHeight="1">
      <c r="A2389" s="66"/>
      <c r="B2389" s="66"/>
      <c r="L2389" s="37"/>
      <c r="M2389" s="37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</row>
    <row r="2390" spans="1:35" ht="24.95" customHeight="1">
      <c r="A2390" s="66"/>
      <c r="B2390" s="66"/>
      <c r="L2390" s="37"/>
      <c r="M2390" s="37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</row>
    <row r="2391" spans="1:35" ht="24.95" customHeight="1">
      <c r="A2391" s="66"/>
      <c r="B2391" s="66"/>
      <c r="L2391" s="37"/>
      <c r="M2391" s="37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</row>
    <row r="2392" spans="1:35" ht="24.95" customHeight="1">
      <c r="A2392" s="66"/>
      <c r="B2392" s="66"/>
      <c r="L2392" s="37"/>
      <c r="M2392" s="37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</row>
    <row r="2393" spans="1:35" ht="24.95" customHeight="1">
      <c r="A2393" s="66"/>
      <c r="B2393" s="66"/>
      <c r="L2393" s="37"/>
      <c r="M2393" s="37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</row>
    <row r="2394" spans="1:35" ht="24.95" customHeight="1">
      <c r="A2394" s="66"/>
      <c r="B2394" s="66"/>
      <c r="L2394" s="37"/>
      <c r="M2394" s="37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</row>
    <row r="2395" spans="1:35" ht="24.95" customHeight="1">
      <c r="A2395" s="66"/>
      <c r="B2395" s="66"/>
      <c r="L2395" s="37"/>
      <c r="M2395" s="37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</row>
    <row r="2396" spans="1:35" ht="24.95" customHeight="1">
      <c r="A2396" s="66"/>
      <c r="B2396" s="66"/>
      <c r="L2396" s="37"/>
      <c r="M2396" s="37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</row>
    <row r="2397" spans="1:35" ht="24.95" customHeight="1">
      <c r="A2397" s="66"/>
      <c r="B2397" s="66"/>
      <c r="L2397" s="37"/>
      <c r="M2397" s="3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</row>
    <row r="2398" spans="1:35" ht="24.95" customHeight="1">
      <c r="A2398" s="66"/>
      <c r="B2398" s="66"/>
      <c r="L2398" s="37"/>
      <c r="M2398" s="37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</row>
    <row r="2399" spans="1:35" ht="24.95" customHeight="1">
      <c r="A2399" s="66"/>
      <c r="B2399" s="66"/>
      <c r="L2399" s="37"/>
      <c r="M2399" s="37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</row>
    <row r="2400" spans="1:35" ht="24.95" customHeight="1">
      <c r="A2400" s="66"/>
      <c r="B2400" s="66"/>
      <c r="L2400" s="37"/>
      <c r="M2400" s="37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</row>
    <row r="2401" spans="1:35" ht="24.95" customHeight="1">
      <c r="A2401" s="66"/>
      <c r="B2401" s="66"/>
      <c r="L2401" s="37"/>
      <c r="M2401" s="37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</row>
    <row r="2402" spans="1:35" ht="24.95" customHeight="1">
      <c r="A2402" s="66"/>
      <c r="B2402" s="66"/>
      <c r="L2402" s="37"/>
      <c r="M2402" s="37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</row>
    <row r="2403" spans="1:35" ht="24.95" customHeight="1">
      <c r="A2403" s="66"/>
      <c r="B2403" s="66"/>
      <c r="L2403" s="37"/>
      <c r="M2403" s="37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</row>
    <row r="2404" spans="1:35" ht="24.95" customHeight="1">
      <c r="A2404" s="66"/>
      <c r="B2404" s="66"/>
      <c r="L2404" s="37"/>
      <c r="M2404" s="37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</row>
    <row r="2405" spans="1:35" ht="24.95" customHeight="1">
      <c r="A2405" s="66"/>
      <c r="B2405" s="66"/>
      <c r="L2405" s="37"/>
      <c r="M2405" s="37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</row>
    <row r="2406" spans="1:35" ht="24.95" customHeight="1">
      <c r="A2406" s="66"/>
      <c r="B2406" s="66"/>
      <c r="L2406" s="37"/>
      <c r="M2406" s="37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</row>
    <row r="2407" spans="1:35" ht="24.95" customHeight="1">
      <c r="A2407" s="66"/>
      <c r="B2407" s="66"/>
      <c r="L2407" s="37"/>
      <c r="M2407" s="3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</row>
    <row r="2408" spans="1:35" ht="24.95" customHeight="1">
      <c r="A2408" s="66"/>
      <c r="B2408" s="66"/>
      <c r="L2408" s="37"/>
      <c r="M2408" s="37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</row>
    <row r="2409" spans="1:35" ht="24.95" customHeight="1">
      <c r="A2409" s="66"/>
      <c r="B2409" s="66"/>
      <c r="L2409" s="37"/>
      <c r="M2409" s="37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</row>
    <row r="2410" spans="1:35" ht="24.95" customHeight="1">
      <c r="A2410" s="66"/>
      <c r="B2410" s="66"/>
      <c r="L2410" s="37"/>
      <c r="M2410" s="37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</row>
    <row r="2411" spans="1:35" ht="24.95" customHeight="1">
      <c r="A2411" s="66"/>
      <c r="B2411" s="66"/>
      <c r="L2411" s="37"/>
      <c r="M2411" s="37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</row>
    <row r="2412" spans="1:35" ht="24.95" customHeight="1">
      <c r="A2412" s="66"/>
      <c r="B2412" s="66"/>
      <c r="L2412" s="37"/>
      <c r="M2412" s="37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</row>
    <row r="2413" spans="1:35" ht="24.95" customHeight="1">
      <c r="A2413" s="66"/>
      <c r="B2413" s="66"/>
      <c r="L2413" s="37"/>
      <c r="M2413" s="37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</row>
    <row r="2414" spans="1:35" ht="24.95" customHeight="1">
      <c r="A2414" s="66"/>
      <c r="B2414" s="66"/>
      <c r="L2414" s="37"/>
      <c r="M2414" s="37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</row>
    <row r="2415" spans="1:35" ht="24.95" customHeight="1">
      <c r="A2415" s="66"/>
      <c r="B2415" s="66"/>
      <c r="L2415" s="37"/>
      <c r="M2415" s="37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</row>
    <row r="2416" spans="1:35" ht="24.95" customHeight="1">
      <c r="A2416" s="66"/>
      <c r="B2416" s="66"/>
      <c r="L2416" s="37"/>
      <c r="M2416" s="37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</row>
    <row r="2417" spans="1:35" ht="24.95" customHeight="1">
      <c r="A2417" s="66"/>
      <c r="B2417" s="66"/>
      <c r="L2417" s="37"/>
      <c r="M2417" s="3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</row>
    <row r="2418" spans="1:35" ht="24.95" customHeight="1">
      <c r="A2418" s="66"/>
      <c r="B2418" s="66"/>
      <c r="L2418" s="37"/>
      <c r="M2418" s="37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</row>
    <row r="2419" spans="1:35" ht="24.95" customHeight="1">
      <c r="A2419" s="66"/>
      <c r="B2419" s="66"/>
      <c r="L2419" s="37"/>
      <c r="M2419" s="37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</row>
    <row r="2420" spans="1:35" ht="24.95" customHeight="1">
      <c r="A2420" s="66"/>
      <c r="B2420" s="66"/>
      <c r="L2420" s="37"/>
      <c r="M2420" s="37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</row>
    <row r="2421" spans="1:35" ht="24.95" customHeight="1">
      <c r="A2421" s="66"/>
      <c r="B2421" s="66"/>
      <c r="L2421" s="37"/>
      <c r="M2421" s="37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</row>
    <row r="2422" spans="1:35" ht="24.95" customHeight="1">
      <c r="A2422" s="66"/>
      <c r="B2422" s="66"/>
      <c r="L2422" s="37"/>
      <c r="M2422" s="37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</row>
    <row r="2423" spans="1:35" ht="24.95" customHeight="1">
      <c r="A2423" s="66"/>
      <c r="B2423" s="66"/>
      <c r="L2423" s="37"/>
      <c r="M2423" s="37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</row>
    <row r="2424" spans="1:35" ht="24.95" customHeight="1">
      <c r="A2424" s="66"/>
      <c r="B2424" s="66"/>
      <c r="L2424" s="37"/>
      <c r="M2424" s="37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</row>
    <row r="2425" spans="1:35" ht="24.95" customHeight="1">
      <c r="A2425" s="66"/>
      <c r="B2425" s="66"/>
      <c r="L2425" s="37"/>
      <c r="M2425" s="37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</row>
    <row r="2426" spans="1:35" ht="24.95" customHeight="1">
      <c r="A2426" s="66"/>
      <c r="B2426" s="66"/>
      <c r="L2426" s="37"/>
      <c r="M2426" s="37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</row>
    <row r="2427" spans="1:35" ht="24.95" customHeight="1">
      <c r="A2427" s="66"/>
      <c r="B2427" s="66"/>
      <c r="L2427" s="37"/>
      <c r="M2427" s="3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</row>
    <row r="2428" spans="1:35" ht="24.95" customHeight="1">
      <c r="A2428" s="66"/>
      <c r="B2428" s="66"/>
      <c r="L2428" s="37"/>
      <c r="M2428" s="37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</row>
    <row r="2429" spans="1:35" ht="24.95" customHeight="1">
      <c r="A2429" s="66"/>
      <c r="B2429" s="66"/>
      <c r="L2429" s="37"/>
      <c r="M2429" s="37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</row>
    <row r="2430" spans="1:35" ht="24.95" customHeight="1">
      <c r="A2430" s="66"/>
      <c r="B2430" s="66"/>
      <c r="L2430" s="37"/>
      <c r="M2430" s="37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</row>
    <row r="2431" spans="1:35" ht="24.95" customHeight="1">
      <c r="A2431" s="66"/>
      <c r="B2431" s="66"/>
      <c r="L2431" s="37"/>
      <c r="M2431" s="37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</row>
    <row r="2432" spans="1:35" ht="24.95" customHeight="1">
      <c r="A2432" s="66"/>
      <c r="B2432" s="66"/>
      <c r="L2432" s="37"/>
      <c r="M2432" s="37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</row>
    <row r="2433" spans="1:35" ht="24.95" customHeight="1">
      <c r="A2433" s="66"/>
      <c r="B2433" s="66"/>
      <c r="L2433" s="37"/>
      <c r="M2433" s="37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</row>
    <row r="2434" spans="1:35" ht="24.95" customHeight="1">
      <c r="A2434" s="66"/>
      <c r="B2434" s="66"/>
      <c r="L2434" s="37"/>
      <c r="M2434" s="37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</row>
    <row r="2435" spans="1:35" ht="24.95" customHeight="1">
      <c r="A2435" s="66"/>
      <c r="B2435" s="66"/>
      <c r="L2435" s="37"/>
      <c r="M2435" s="37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</row>
    <row r="2436" spans="1:35" ht="24.95" customHeight="1">
      <c r="A2436" s="66"/>
      <c r="B2436" s="66"/>
      <c r="L2436" s="37"/>
      <c r="M2436" s="37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</row>
    <row r="2437" spans="1:35" ht="24.95" customHeight="1">
      <c r="A2437" s="66"/>
      <c r="B2437" s="66"/>
      <c r="L2437" s="37"/>
      <c r="M2437" s="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</row>
    <row r="2438" spans="1:35" ht="24.95" customHeight="1">
      <c r="A2438" s="66"/>
      <c r="B2438" s="66"/>
      <c r="L2438" s="37"/>
      <c r="M2438" s="37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</row>
    <row r="2439" spans="1:35" ht="24.95" customHeight="1">
      <c r="A2439" s="66"/>
      <c r="B2439" s="66"/>
      <c r="L2439" s="37"/>
      <c r="M2439" s="37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</row>
    <row r="2440" spans="1:35" ht="24.95" customHeight="1">
      <c r="A2440" s="66"/>
      <c r="B2440" s="66"/>
      <c r="L2440" s="37"/>
      <c r="M2440" s="37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</row>
    <row r="2441" spans="1:35" ht="24.95" customHeight="1">
      <c r="A2441" s="66"/>
      <c r="B2441" s="66"/>
      <c r="L2441" s="37"/>
      <c r="M2441" s="37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</row>
    <row r="2442" spans="1:35" ht="24.95" customHeight="1">
      <c r="A2442" s="66"/>
      <c r="B2442" s="66"/>
      <c r="L2442" s="37"/>
      <c r="M2442" s="37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</row>
    <row r="2443" spans="1:35" ht="24.95" customHeight="1">
      <c r="A2443" s="66"/>
      <c r="B2443" s="66"/>
      <c r="L2443" s="37"/>
      <c r="M2443" s="37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</row>
    <row r="2444" spans="1:35" ht="24.95" customHeight="1">
      <c r="A2444" s="66"/>
      <c r="B2444" s="66"/>
      <c r="L2444" s="37"/>
      <c r="M2444" s="37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</row>
    <row r="2445" spans="1:35" ht="24.95" customHeight="1">
      <c r="A2445" s="66"/>
      <c r="B2445" s="66"/>
      <c r="L2445" s="37"/>
      <c r="M2445" s="37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</row>
    <row r="2446" spans="1:35" ht="24.95" customHeight="1">
      <c r="A2446" s="66"/>
      <c r="B2446" s="66"/>
      <c r="L2446" s="37"/>
      <c r="M2446" s="37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</row>
    <row r="2447" spans="1:35" ht="24.95" customHeight="1">
      <c r="A2447" s="66"/>
      <c r="B2447" s="66"/>
      <c r="L2447" s="37"/>
      <c r="M2447" s="3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</row>
    <row r="2448" spans="1:35" ht="24.95" customHeight="1">
      <c r="A2448" s="66"/>
      <c r="B2448" s="66"/>
      <c r="L2448" s="37"/>
      <c r="M2448" s="37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</row>
    <row r="2449" spans="1:35" ht="24.95" customHeight="1">
      <c r="A2449" s="66"/>
      <c r="B2449" s="66"/>
      <c r="L2449" s="37"/>
      <c r="M2449" s="37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</row>
    <row r="2450" spans="1:35" ht="24.95" customHeight="1">
      <c r="A2450" s="66"/>
      <c r="B2450" s="66"/>
      <c r="L2450" s="37"/>
      <c r="M2450" s="37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</row>
    <row r="2451" spans="1:35" ht="24.95" customHeight="1">
      <c r="A2451" s="66"/>
      <c r="B2451" s="66"/>
      <c r="L2451" s="37"/>
      <c r="M2451" s="37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</row>
    <row r="2452" spans="1:35" ht="24.95" customHeight="1">
      <c r="A2452" s="66"/>
      <c r="B2452" s="66"/>
      <c r="L2452" s="37"/>
      <c r="M2452" s="37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</row>
    <row r="2453" spans="1:35" ht="24.95" customHeight="1">
      <c r="A2453" s="66"/>
      <c r="B2453" s="66"/>
      <c r="L2453" s="37"/>
      <c r="M2453" s="37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</row>
    <row r="2454" spans="1:35" ht="24.95" customHeight="1">
      <c r="A2454" s="66"/>
      <c r="B2454" s="66"/>
      <c r="L2454" s="37"/>
      <c r="M2454" s="37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</row>
    <row r="2455" spans="1:35" ht="24.95" customHeight="1">
      <c r="A2455" s="66"/>
      <c r="B2455" s="66"/>
      <c r="L2455" s="37"/>
      <c r="M2455" s="37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</row>
    <row r="2456" spans="1:35" ht="24.95" customHeight="1">
      <c r="A2456" s="66"/>
      <c r="B2456" s="66"/>
      <c r="L2456" s="37"/>
      <c r="M2456" s="37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</row>
    <row r="2457" spans="1:35" ht="24.95" customHeight="1">
      <c r="A2457" s="66"/>
      <c r="B2457" s="66"/>
      <c r="L2457" s="37"/>
      <c r="M2457" s="3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</row>
    <row r="2458" spans="1:35" ht="24.95" customHeight="1">
      <c r="A2458" s="66"/>
      <c r="B2458" s="66"/>
      <c r="L2458" s="37"/>
      <c r="M2458" s="37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</row>
    <row r="2459" spans="1:35" ht="24.95" customHeight="1">
      <c r="A2459" s="66"/>
      <c r="B2459" s="66"/>
      <c r="L2459" s="37"/>
      <c r="M2459" s="37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</row>
    <row r="2460" spans="1:35" ht="24.95" customHeight="1">
      <c r="A2460" s="66"/>
      <c r="B2460" s="66"/>
      <c r="L2460" s="37"/>
      <c r="M2460" s="37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</row>
    <row r="2461" spans="1:35" ht="24.95" customHeight="1">
      <c r="A2461" s="66"/>
      <c r="B2461" s="66"/>
      <c r="L2461" s="37"/>
      <c r="M2461" s="37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</row>
    <row r="2462" spans="1:35" ht="24.95" customHeight="1">
      <c r="A2462" s="66"/>
      <c r="B2462" s="66"/>
      <c r="L2462" s="37"/>
      <c r="M2462" s="37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</row>
    <row r="2463" spans="1:35" ht="24.95" customHeight="1">
      <c r="A2463" s="66"/>
      <c r="B2463" s="66"/>
      <c r="L2463" s="37"/>
      <c r="M2463" s="37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</row>
    <row r="2464" spans="1:35" ht="24.95" customHeight="1">
      <c r="A2464" s="66"/>
      <c r="B2464" s="66"/>
      <c r="L2464" s="37"/>
      <c r="M2464" s="37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</row>
    <row r="2465" spans="1:35" ht="24.95" customHeight="1">
      <c r="A2465" s="66"/>
      <c r="B2465" s="66"/>
      <c r="L2465" s="37"/>
      <c r="M2465" s="37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</row>
    <row r="2466" spans="1:35" ht="24.95" customHeight="1">
      <c r="A2466" s="66"/>
      <c r="B2466" s="66"/>
      <c r="L2466" s="37"/>
      <c r="M2466" s="37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</row>
    <row r="2467" spans="1:35" ht="24.95" customHeight="1">
      <c r="A2467" s="66"/>
      <c r="B2467" s="66"/>
      <c r="L2467" s="37"/>
      <c r="M2467" s="3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</row>
    <row r="2468" spans="1:35" ht="24.95" customHeight="1">
      <c r="A2468" s="66"/>
      <c r="B2468" s="66"/>
      <c r="L2468" s="37"/>
      <c r="M2468" s="37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</row>
    <row r="2469" spans="1:35" ht="24.95" customHeight="1">
      <c r="A2469" s="66"/>
      <c r="B2469" s="66"/>
      <c r="L2469" s="37"/>
      <c r="M2469" s="37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</row>
    <row r="2470" spans="1:35" ht="24.95" customHeight="1">
      <c r="A2470" s="66"/>
      <c r="B2470" s="66"/>
      <c r="L2470" s="37"/>
      <c r="M2470" s="37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</row>
    <row r="2471" spans="1:35" ht="24.95" customHeight="1">
      <c r="A2471" s="66"/>
      <c r="B2471" s="66"/>
      <c r="L2471" s="37"/>
      <c r="M2471" s="37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</row>
    <row r="2472" spans="1:35" ht="24.95" customHeight="1">
      <c r="A2472" s="66"/>
      <c r="B2472" s="66"/>
      <c r="L2472" s="37"/>
      <c r="M2472" s="37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</row>
    <row r="2473" spans="1:35" ht="24.95" customHeight="1">
      <c r="A2473" s="66"/>
      <c r="B2473" s="66"/>
      <c r="L2473" s="37"/>
      <c r="M2473" s="37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</row>
    <row r="2474" spans="1:35" ht="24.95" customHeight="1">
      <c r="A2474" s="66"/>
      <c r="B2474" s="66"/>
      <c r="L2474" s="37"/>
      <c r="M2474" s="37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</row>
    <row r="2475" spans="1:35" ht="24.95" customHeight="1">
      <c r="A2475" s="66"/>
      <c r="B2475" s="66"/>
      <c r="L2475" s="37"/>
      <c r="M2475" s="37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</row>
    <row r="2476" spans="1:35" ht="24.95" customHeight="1">
      <c r="A2476" s="66"/>
      <c r="B2476" s="66"/>
      <c r="L2476" s="37"/>
      <c r="M2476" s="37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</row>
    <row r="2477" spans="1:35" ht="24.95" customHeight="1">
      <c r="A2477" s="66"/>
      <c r="B2477" s="66"/>
      <c r="L2477" s="37"/>
      <c r="M2477" s="3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</row>
    <row r="2478" spans="1:35" ht="24.95" customHeight="1">
      <c r="A2478" s="66"/>
      <c r="B2478" s="66"/>
      <c r="L2478" s="37"/>
      <c r="M2478" s="37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</row>
    <row r="2479" spans="1:35" ht="24.95" customHeight="1">
      <c r="A2479" s="66"/>
      <c r="B2479" s="66"/>
      <c r="L2479" s="37"/>
      <c r="M2479" s="37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</row>
    <row r="2480" spans="1:35" ht="24.95" customHeight="1">
      <c r="A2480" s="66"/>
      <c r="B2480" s="66"/>
      <c r="L2480" s="37"/>
      <c r="M2480" s="37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</row>
    <row r="2481" spans="1:35" ht="24.95" customHeight="1">
      <c r="A2481" s="66"/>
      <c r="B2481" s="66"/>
      <c r="L2481" s="37"/>
      <c r="M2481" s="37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</row>
    <row r="2482" spans="1:35" ht="24.95" customHeight="1">
      <c r="A2482" s="66"/>
      <c r="B2482" s="66"/>
      <c r="L2482" s="37"/>
      <c r="M2482" s="37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</row>
    <row r="2483" spans="1:35" ht="24.95" customHeight="1">
      <c r="A2483" s="66"/>
      <c r="B2483" s="66"/>
      <c r="L2483" s="37"/>
      <c r="M2483" s="37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</row>
    <row r="2484" spans="1:35" ht="24.95" customHeight="1">
      <c r="A2484" s="66"/>
      <c r="B2484" s="66"/>
      <c r="L2484" s="37"/>
      <c r="M2484" s="37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</row>
    <row r="2485" spans="1:35" ht="24.95" customHeight="1">
      <c r="A2485" s="66"/>
      <c r="B2485" s="66"/>
      <c r="L2485" s="37"/>
      <c r="M2485" s="37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</row>
    <row r="2486" spans="1:35" ht="24.95" customHeight="1">
      <c r="A2486" s="66"/>
      <c r="B2486" s="66"/>
      <c r="L2486" s="37"/>
      <c r="M2486" s="37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</row>
    <row r="2487" spans="1:35" ht="24.95" customHeight="1">
      <c r="A2487" s="66"/>
      <c r="B2487" s="66"/>
      <c r="L2487" s="37"/>
      <c r="M2487" s="3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</row>
    <row r="2488" spans="1:35" ht="24.95" customHeight="1">
      <c r="A2488" s="66"/>
      <c r="B2488" s="66"/>
      <c r="L2488" s="37"/>
      <c r="M2488" s="37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</row>
    <row r="2489" spans="1:35" ht="24.95" customHeight="1">
      <c r="A2489" s="66"/>
      <c r="B2489" s="66"/>
      <c r="L2489" s="37"/>
      <c r="M2489" s="37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</row>
    <row r="2490" spans="1:35" ht="24.95" customHeight="1">
      <c r="A2490" s="66"/>
      <c r="B2490" s="66"/>
      <c r="L2490" s="37"/>
      <c r="M2490" s="37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</row>
    <row r="2491" spans="1:35" ht="24.95" customHeight="1">
      <c r="A2491" s="66"/>
      <c r="B2491" s="66"/>
      <c r="L2491" s="37"/>
      <c r="M2491" s="37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</row>
    <row r="2492" spans="1:35" ht="24.95" customHeight="1">
      <c r="A2492" s="66"/>
      <c r="B2492" s="66"/>
      <c r="L2492" s="37"/>
      <c r="M2492" s="37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</row>
    <row r="2493" spans="1:35" ht="24.95" customHeight="1">
      <c r="A2493" s="66"/>
      <c r="B2493" s="66"/>
      <c r="L2493" s="37"/>
      <c r="M2493" s="37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</row>
    <row r="2494" spans="1:35" ht="24.95" customHeight="1">
      <c r="A2494" s="66"/>
      <c r="B2494" s="66"/>
      <c r="L2494" s="37"/>
      <c r="M2494" s="37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</row>
    <row r="2495" spans="1:35" ht="24.95" customHeight="1">
      <c r="A2495" s="66"/>
      <c r="B2495" s="66"/>
      <c r="L2495" s="37"/>
      <c r="M2495" s="37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</row>
    <row r="2496" spans="1:35" ht="24.95" customHeight="1">
      <c r="A2496" s="66"/>
      <c r="B2496" s="66"/>
      <c r="L2496" s="37"/>
      <c r="M2496" s="37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</row>
    <row r="2497" spans="1:35" ht="24.95" customHeight="1">
      <c r="A2497" s="66"/>
      <c r="B2497" s="66"/>
      <c r="L2497" s="37"/>
      <c r="M2497" s="3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</row>
    <row r="2498" spans="1:35" ht="24.95" customHeight="1">
      <c r="A2498" s="66"/>
      <c r="B2498" s="66"/>
      <c r="L2498" s="37"/>
      <c r="M2498" s="37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</row>
    <row r="2499" spans="1:35" ht="24.95" customHeight="1">
      <c r="A2499" s="66"/>
      <c r="B2499" s="66"/>
      <c r="L2499" s="37"/>
      <c r="M2499" s="37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</row>
    <row r="2500" spans="1:35" ht="24.95" customHeight="1">
      <c r="A2500" s="66"/>
      <c r="B2500" s="66"/>
      <c r="L2500" s="37"/>
      <c r="M2500" s="37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</row>
    <row r="2501" spans="1:35" ht="24.95" customHeight="1">
      <c r="A2501" s="66"/>
      <c r="B2501" s="66"/>
      <c r="L2501" s="37"/>
      <c r="M2501" s="37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</row>
    <row r="2502" spans="1:35" ht="24.95" customHeight="1">
      <c r="A2502" s="66"/>
      <c r="B2502" s="66"/>
      <c r="L2502" s="37"/>
      <c r="M2502" s="37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</row>
    <row r="2503" spans="1:35" ht="24.95" customHeight="1">
      <c r="A2503" s="66"/>
      <c r="B2503" s="66"/>
      <c r="L2503" s="37"/>
      <c r="M2503" s="37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</row>
    <row r="2504" spans="1:35" ht="24.95" customHeight="1">
      <c r="A2504" s="66"/>
      <c r="B2504" s="66"/>
      <c r="L2504" s="37"/>
      <c r="M2504" s="37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</row>
    <row r="2505" spans="1:35" ht="24.95" customHeight="1">
      <c r="A2505" s="66"/>
      <c r="B2505" s="66"/>
      <c r="L2505" s="37"/>
      <c r="M2505" s="37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</row>
    <row r="2506" spans="1:35" ht="24.95" customHeight="1">
      <c r="A2506" s="66"/>
      <c r="B2506" s="66"/>
      <c r="L2506" s="37"/>
      <c r="M2506" s="37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</row>
    <row r="2507" spans="1:35" ht="24.95" customHeight="1">
      <c r="A2507" s="66"/>
      <c r="B2507" s="66"/>
      <c r="L2507" s="37"/>
      <c r="M2507" s="3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</row>
    <row r="2508" spans="1:35" ht="24.95" customHeight="1">
      <c r="A2508" s="66"/>
      <c r="B2508" s="66"/>
      <c r="L2508" s="37"/>
      <c r="M2508" s="37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</row>
    <row r="2509" spans="1:35" ht="24.95" customHeight="1">
      <c r="A2509" s="66"/>
      <c r="B2509" s="66"/>
      <c r="L2509" s="37"/>
      <c r="M2509" s="37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</row>
    <row r="2510" spans="1:35" ht="24.95" customHeight="1">
      <c r="A2510" s="66"/>
      <c r="B2510" s="66"/>
      <c r="L2510" s="37"/>
      <c r="M2510" s="37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</row>
    <row r="2511" spans="1:35" ht="24.95" customHeight="1">
      <c r="A2511" s="66"/>
      <c r="B2511" s="66"/>
      <c r="L2511" s="37"/>
      <c r="M2511" s="37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</row>
    <row r="2512" spans="1:35" ht="24.95" customHeight="1">
      <c r="A2512" s="66"/>
      <c r="B2512" s="66"/>
      <c r="L2512" s="37"/>
      <c r="M2512" s="37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</row>
    <row r="2513" spans="1:35" ht="24.95" customHeight="1">
      <c r="A2513" s="66"/>
      <c r="B2513" s="66"/>
      <c r="L2513" s="37"/>
      <c r="M2513" s="37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</row>
    <row r="2514" spans="1:35" ht="24.95" customHeight="1">
      <c r="A2514" s="66"/>
      <c r="B2514" s="66"/>
      <c r="L2514" s="37"/>
      <c r="M2514" s="37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</row>
    <row r="2515" spans="1:35" ht="24.95" customHeight="1">
      <c r="A2515" s="66"/>
      <c r="B2515" s="66"/>
      <c r="L2515" s="37"/>
      <c r="M2515" s="37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</row>
    <row r="2516" spans="1:35" ht="24.95" customHeight="1">
      <c r="A2516" s="66"/>
      <c r="B2516" s="66"/>
      <c r="L2516" s="37"/>
      <c r="M2516" s="37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</row>
    <row r="2517" spans="1:35" ht="24.95" customHeight="1">
      <c r="A2517" s="66"/>
      <c r="B2517" s="66"/>
      <c r="L2517" s="37"/>
      <c r="M2517" s="3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</row>
    <row r="2518" spans="1:35" ht="24.95" customHeight="1">
      <c r="A2518" s="66"/>
      <c r="B2518" s="66"/>
      <c r="L2518" s="37"/>
      <c r="M2518" s="37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</row>
    <row r="2519" spans="1:35" ht="24.95" customHeight="1">
      <c r="A2519" s="66"/>
      <c r="B2519" s="66"/>
      <c r="L2519" s="37"/>
      <c r="M2519" s="37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</row>
    <row r="2520" spans="1:35" ht="24.95" customHeight="1">
      <c r="A2520" s="66"/>
      <c r="B2520" s="66"/>
      <c r="L2520" s="37"/>
      <c r="M2520" s="37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</row>
    <row r="2521" spans="1:35" ht="24.95" customHeight="1">
      <c r="A2521" s="66"/>
      <c r="B2521" s="66"/>
      <c r="L2521" s="37"/>
      <c r="M2521" s="37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</row>
    <row r="2522" spans="1:35" ht="24.95" customHeight="1">
      <c r="A2522" s="66"/>
      <c r="B2522" s="66"/>
      <c r="L2522" s="37"/>
      <c r="M2522" s="37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</row>
    <row r="2523" spans="1:35" ht="24.95" customHeight="1">
      <c r="A2523" s="66"/>
      <c r="B2523" s="66"/>
      <c r="L2523" s="37"/>
      <c r="M2523" s="37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</row>
    <row r="2524" spans="1:35" ht="24.95" customHeight="1">
      <c r="A2524" s="66"/>
      <c r="B2524" s="66"/>
      <c r="L2524" s="37"/>
      <c r="M2524" s="37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</row>
    <row r="2525" spans="1:35" ht="24.95" customHeight="1">
      <c r="A2525" s="66"/>
      <c r="B2525" s="66"/>
      <c r="L2525" s="37"/>
      <c r="M2525" s="37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</row>
    <row r="2526" spans="1:35" ht="24.95" customHeight="1">
      <c r="A2526" s="66"/>
      <c r="B2526" s="66"/>
      <c r="L2526" s="37"/>
      <c r="M2526" s="37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</row>
    <row r="2527" spans="1:35" ht="24.95" customHeight="1">
      <c r="A2527" s="66"/>
      <c r="B2527" s="66"/>
      <c r="L2527" s="37"/>
      <c r="M2527" s="3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</row>
    <row r="2528" spans="1:35" ht="24.95" customHeight="1">
      <c r="A2528" s="66"/>
      <c r="B2528" s="66"/>
      <c r="L2528" s="37"/>
      <c r="M2528" s="37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</row>
    <row r="2529" spans="1:35" ht="24.95" customHeight="1">
      <c r="A2529" s="66"/>
      <c r="B2529" s="66"/>
      <c r="L2529" s="37"/>
      <c r="M2529" s="37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</row>
    <row r="2530" spans="1:35" ht="24.95" customHeight="1">
      <c r="A2530" s="66"/>
      <c r="B2530" s="66"/>
      <c r="L2530" s="37"/>
      <c r="M2530" s="37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</row>
    <row r="2531" spans="1:35" ht="24.95" customHeight="1">
      <c r="A2531" s="66"/>
      <c r="B2531" s="66"/>
      <c r="L2531" s="37"/>
      <c r="M2531" s="37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</row>
    <row r="2532" spans="1:35" ht="24.95" customHeight="1">
      <c r="A2532" s="66"/>
      <c r="B2532" s="66"/>
      <c r="L2532" s="37"/>
      <c r="M2532" s="37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</row>
    <row r="2533" spans="1:35" ht="24.95" customHeight="1">
      <c r="A2533" s="66"/>
      <c r="B2533" s="66"/>
      <c r="L2533" s="37"/>
      <c r="M2533" s="37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</row>
    <row r="2534" spans="1:35" ht="24.95" customHeight="1">
      <c r="A2534" s="66"/>
      <c r="B2534" s="66"/>
      <c r="L2534" s="37"/>
      <c r="M2534" s="37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</row>
    <row r="2535" spans="1:35" ht="24.95" customHeight="1">
      <c r="A2535" s="66"/>
      <c r="B2535" s="66"/>
      <c r="L2535" s="37"/>
      <c r="M2535" s="37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</row>
    <row r="2536" spans="1:35" ht="24.95" customHeight="1">
      <c r="A2536" s="66"/>
      <c r="B2536" s="66"/>
      <c r="L2536" s="37"/>
      <c r="M2536" s="37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</row>
    <row r="2537" spans="1:35" ht="24.95" customHeight="1">
      <c r="A2537" s="66"/>
      <c r="B2537" s="66"/>
      <c r="L2537" s="37"/>
      <c r="M2537" s="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</row>
    <row r="2538" spans="1:35" ht="24.95" customHeight="1">
      <c r="A2538" s="66"/>
      <c r="B2538" s="66"/>
      <c r="L2538" s="37"/>
      <c r="M2538" s="37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</row>
    <row r="2539" spans="1:35" ht="24.95" customHeight="1">
      <c r="A2539" s="66"/>
      <c r="B2539" s="66"/>
      <c r="L2539" s="37"/>
      <c r="M2539" s="37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</row>
    <row r="2540" spans="1:35" ht="24.95" customHeight="1">
      <c r="A2540" s="66"/>
      <c r="B2540" s="66"/>
      <c r="L2540" s="37"/>
      <c r="M2540" s="37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</row>
    <row r="2541" spans="1:35" ht="24.95" customHeight="1">
      <c r="A2541" s="66"/>
      <c r="B2541" s="66"/>
      <c r="L2541" s="37"/>
      <c r="M2541" s="37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</row>
    <row r="2542" spans="1:35" ht="24.95" customHeight="1">
      <c r="A2542" s="66"/>
      <c r="B2542" s="66"/>
      <c r="L2542" s="37"/>
      <c r="M2542" s="37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</row>
    <row r="2543" spans="1:35" ht="24.95" customHeight="1">
      <c r="A2543" s="66"/>
      <c r="B2543" s="66"/>
      <c r="L2543" s="37"/>
      <c r="M2543" s="37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</row>
    <row r="2544" spans="1:35" ht="24.95" customHeight="1">
      <c r="A2544" s="66"/>
      <c r="B2544" s="66"/>
      <c r="L2544" s="37"/>
      <c r="M2544" s="37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</row>
    <row r="2545" spans="1:35" ht="24.95" customHeight="1">
      <c r="A2545" s="66"/>
      <c r="B2545" s="66"/>
      <c r="L2545" s="37"/>
      <c r="M2545" s="37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</row>
    <row r="2546" spans="1:35" ht="24.95" customHeight="1">
      <c r="A2546" s="66"/>
      <c r="B2546" s="66"/>
      <c r="L2546" s="37"/>
      <c r="M2546" s="37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</row>
    <row r="2547" spans="1:35" ht="24.95" customHeight="1">
      <c r="A2547" s="66"/>
      <c r="B2547" s="66"/>
      <c r="L2547" s="37"/>
      <c r="M2547" s="3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</row>
    <row r="2548" spans="1:35" ht="24.95" customHeight="1">
      <c r="A2548" s="66"/>
      <c r="B2548" s="66"/>
      <c r="L2548" s="37"/>
      <c r="M2548" s="37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</row>
    <row r="2549" spans="1:35" ht="24.95" customHeight="1">
      <c r="A2549" s="66"/>
      <c r="B2549" s="66"/>
      <c r="L2549" s="37"/>
      <c r="M2549" s="37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</row>
    <row r="2550" spans="1:35" ht="24.95" customHeight="1">
      <c r="A2550" s="66"/>
      <c r="B2550" s="66"/>
      <c r="L2550" s="37"/>
      <c r="M2550" s="37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</row>
    <row r="2551" spans="1:35" ht="24.95" customHeight="1">
      <c r="A2551" s="66"/>
      <c r="B2551" s="66"/>
      <c r="L2551" s="37"/>
      <c r="M2551" s="37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</row>
    <row r="2552" spans="1:35" ht="24.95" customHeight="1">
      <c r="A2552" s="66"/>
      <c r="B2552" s="66"/>
      <c r="L2552" s="37"/>
      <c r="M2552" s="37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</row>
    <row r="2553" spans="1:35" ht="24.95" customHeight="1">
      <c r="A2553" s="66"/>
      <c r="B2553" s="66"/>
      <c r="L2553" s="37"/>
      <c r="M2553" s="37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</row>
    <row r="2554" spans="1:35" ht="24.95" customHeight="1">
      <c r="A2554" s="66"/>
      <c r="B2554" s="66"/>
      <c r="L2554" s="37"/>
      <c r="M2554" s="37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</row>
    <row r="2555" spans="1:35" ht="24.95" customHeight="1">
      <c r="A2555" s="66"/>
      <c r="B2555" s="66"/>
      <c r="L2555" s="37"/>
      <c r="M2555" s="37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</row>
    <row r="2556" spans="1:35" ht="24.95" customHeight="1">
      <c r="A2556" s="66"/>
      <c r="B2556" s="66"/>
      <c r="L2556" s="37"/>
      <c r="M2556" s="37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</row>
    <row r="2557" spans="1:35" ht="24.95" customHeight="1">
      <c r="A2557" s="66"/>
      <c r="B2557" s="66"/>
      <c r="L2557" s="37"/>
      <c r="M2557" s="3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</row>
    <row r="2558" spans="1:35" ht="24.95" customHeight="1">
      <c r="A2558" s="66"/>
      <c r="B2558" s="66"/>
      <c r="L2558" s="37"/>
      <c r="M2558" s="37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</row>
    <row r="2559" spans="1:35" ht="24.95" customHeight="1">
      <c r="A2559" s="66"/>
      <c r="B2559" s="66"/>
      <c r="L2559" s="37"/>
      <c r="M2559" s="37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</row>
    <row r="2560" spans="1:35" ht="24.95" customHeight="1">
      <c r="A2560" s="66"/>
      <c r="B2560" s="66"/>
      <c r="L2560" s="37"/>
      <c r="M2560" s="37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</row>
    <row r="2561" spans="1:35" ht="24.95" customHeight="1">
      <c r="A2561" s="66"/>
      <c r="B2561" s="66"/>
      <c r="L2561" s="37"/>
      <c r="M2561" s="37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</row>
    <row r="2562" spans="1:35" ht="24.95" customHeight="1">
      <c r="A2562" s="66"/>
      <c r="B2562" s="66"/>
      <c r="L2562" s="37"/>
      <c r="M2562" s="37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</row>
    <row r="2563" spans="1:35" ht="24.95" customHeight="1">
      <c r="A2563" s="66"/>
      <c r="B2563" s="66"/>
      <c r="L2563" s="37"/>
      <c r="M2563" s="37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</row>
    <row r="2564" spans="1:35" ht="24.95" customHeight="1">
      <c r="A2564" s="66"/>
      <c r="B2564" s="66"/>
      <c r="L2564" s="37"/>
      <c r="M2564" s="37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</row>
    <row r="2565" spans="1:35" ht="24.95" customHeight="1">
      <c r="A2565" s="66"/>
      <c r="B2565" s="66"/>
      <c r="L2565" s="37"/>
      <c r="M2565" s="37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</row>
    <row r="2566" spans="1:35" ht="24.95" customHeight="1">
      <c r="A2566" s="66"/>
      <c r="B2566" s="66"/>
      <c r="L2566" s="37"/>
      <c r="M2566" s="37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</row>
    <row r="2567" spans="1:35" ht="24.95" customHeight="1">
      <c r="A2567" s="66"/>
      <c r="B2567" s="66"/>
      <c r="L2567" s="37"/>
      <c r="M2567" s="3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</row>
    <row r="2568" spans="1:35" ht="24.95" customHeight="1">
      <c r="A2568" s="66"/>
      <c r="B2568" s="66"/>
      <c r="L2568" s="37"/>
      <c r="M2568" s="37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</row>
    <row r="2569" spans="1:35" ht="24.95" customHeight="1">
      <c r="A2569" s="66"/>
      <c r="B2569" s="66"/>
      <c r="L2569" s="37"/>
      <c r="M2569" s="37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</row>
    <row r="2570" spans="1:35" ht="24.95" customHeight="1">
      <c r="A2570" s="66"/>
      <c r="B2570" s="66"/>
      <c r="L2570" s="37"/>
      <c r="M2570" s="37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</row>
    <row r="2571" spans="1:35" ht="24.95" customHeight="1">
      <c r="A2571" s="66"/>
      <c r="B2571" s="66"/>
      <c r="L2571" s="37"/>
      <c r="M2571" s="37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</row>
    <row r="2572" spans="1:35" ht="24.95" customHeight="1">
      <c r="A2572" s="66"/>
      <c r="B2572" s="66"/>
      <c r="L2572" s="37"/>
      <c r="M2572" s="37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</row>
    <row r="2573" spans="1:35" ht="24.95" customHeight="1">
      <c r="A2573" s="66"/>
      <c r="B2573" s="66"/>
      <c r="L2573" s="37"/>
      <c r="M2573" s="37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</row>
    <row r="2574" spans="1:35" ht="24.95" customHeight="1">
      <c r="A2574" s="66"/>
      <c r="B2574" s="66"/>
      <c r="L2574" s="37"/>
      <c r="M2574" s="37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</row>
    <row r="2575" spans="1:35" ht="24.95" customHeight="1">
      <c r="A2575" s="66"/>
      <c r="B2575" s="66"/>
      <c r="L2575" s="37"/>
      <c r="M2575" s="37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</row>
    <row r="2576" spans="1:35" ht="24.95" customHeight="1">
      <c r="A2576" s="66"/>
      <c r="B2576" s="66"/>
      <c r="L2576" s="37"/>
      <c r="M2576" s="37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</row>
    <row r="2577" spans="1:35" ht="24.95" customHeight="1">
      <c r="A2577" s="66"/>
      <c r="B2577" s="66"/>
      <c r="L2577" s="37"/>
      <c r="M2577" s="3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</row>
    <row r="2578" spans="1:35" ht="24.95" customHeight="1">
      <c r="A2578" s="66"/>
      <c r="B2578" s="66"/>
      <c r="L2578" s="37"/>
      <c r="M2578" s="37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</row>
    <row r="2579" spans="1:35" ht="24.95" customHeight="1">
      <c r="A2579" s="66"/>
      <c r="B2579" s="66"/>
      <c r="L2579" s="37"/>
      <c r="M2579" s="37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</row>
    <row r="2580" spans="1:35" ht="24.95" customHeight="1">
      <c r="A2580" s="66"/>
      <c r="B2580" s="66"/>
      <c r="L2580" s="37"/>
      <c r="M2580" s="37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</row>
    <row r="2581" spans="1:35" ht="24.95" customHeight="1">
      <c r="A2581" s="66"/>
      <c r="B2581" s="66"/>
      <c r="L2581" s="37"/>
      <c r="M2581" s="37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</row>
    <row r="2582" spans="1:35" ht="24.95" customHeight="1">
      <c r="A2582" s="66"/>
      <c r="B2582" s="66"/>
      <c r="L2582" s="37"/>
      <c r="M2582" s="37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</row>
    <row r="2583" spans="1:35" ht="24.95" customHeight="1">
      <c r="A2583" s="66"/>
      <c r="B2583" s="66"/>
      <c r="L2583" s="37"/>
      <c r="M2583" s="37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</row>
    <row r="2584" spans="1:35" ht="24.95" customHeight="1">
      <c r="A2584" s="66"/>
      <c r="B2584" s="66"/>
      <c r="L2584" s="37"/>
      <c r="M2584" s="37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</row>
    <row r="2585" spans="1:35" ht="24.95" customHeight="1">
      <c r="A2585" s="66"/>
      <c r="B2585" s="66"/>
      <c r="L2585" s="37"/>
      <c r="M2585" s="37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</row>
    <row r="2586" spans="1:35" ht="24.95" customHeight="1">
      <c r="A2586" s="66"/>
      <c r="B2586" s="66"/>
      <c r="L2586" s="37"/>
      <c r="M2586" s="37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</row>
    <row r="2587" spans="1:35" ht="24.95" customHeight="1">
      <c r="A2587" s="66"/>
      <c r="B2587" s="66"/>
      <c r="L2587" s="37"/>
      <c r="M2587" s="3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</row>
    <row r="2588" spans="1:35" ht="24.95" customHeight="1">
      <c r="A2588" s="66"/>
      <c r="B2588" s="66"/>
      <c r="L2588" s="37"/>
      <c r="M2588" s="37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</row>
    <row r="2589" spans="1:35" ht="24.95" customHeight="1">
      <c r="A2589" s="66"/>
      <c r="B2589" s="66"/>
      <c r="L2589" s="37"/>
      <c r="M2589" s="37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</row>
    <row r="2590" spans="1:35" ht="24.95" customHeight="1">
      <c r="A2590" s="66"/>
      <c r="B2590" s="66"/>
      <c r="L2590" s="37"/>
      <c r="M2590" s="37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</row>
    <row r="2591" spans="1:35" ht="24.95" customHeight="1">
      <c r="A2591" s="66"/>
      <c r="B2591" s="66"/>
      <c r="L2591" s="37"/>
      <c r="M2591" s="37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</row>
    <row r="2592" spans="1:35" ht="24.95" customHeight="1">
      <c r="A2592" s="66"/>
      <c r="B2592" s="66"/>
      <c r="L2592" s="37"/>
      <c r="M2592" s="37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</row>
    <row r="2593" spans="1:35" ht="24.95" customHeight="1">
      <c r="A2593" s="66"/>
      <c r="B2593" s="66"/>
      <c r="L2593" s="37"/>
      <c r="M2593" s="37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</row>
    <row r="2594" spans="1:35" ht="24.95" customHeight="1">
      <c r="A2594" s="66"/>
      <c r="B2594" s="66"/>
      <c r="L2594" s="37"/>
      <c r="M2594" s="37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</row>
    <row r="2595" spans="1:35" ht="24.95" customHeight="1">
      <c r="A2595" s="66"/>
      <c r="B2595" s="66"/>
      <c r="L2595" s="37"/>
      <c r="M2595" s="37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</row>
    <row r="2596" spans="1:35" ht="24.95" customHeight="1">
      <c r="A2596" s="66"/>
      <c r="B2596" s="66"/>
      <c r="L2596" s="37"/>
      <c r="M2596" s="37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</row>
    <row r="2597" spans="1:35" ht="24.95" customHeight="1">
      <c r="A2597" s="66"/>
      <c r="B2597" s="66"/>
      <c r="L2597" s="37"/>
      <c r="M2597" s="3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</row>
    <row r="2598" spans="1:35" ht="24.95" customHeight="1">
      <c r="A2598" s="66"/>
      <c r="B2598" s="66"/>
      <c r="L2598" s="37"/>
      <c r="M2598" s="37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</row>
    <row r="2599" spans="1:35" ht="24.95" customHeight="1">
      <c r="A2599" s="66"/>
      <c r="B2599" s="66"/>
      <c r="L2599" s="37"/>
      <c r="M2599" s="37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</row>
    <row r="2600" spans="1:35" ht="24.95" customHeight="1">
      <c r="A2600" s="66"/>
      <c r="B2600" s="66"/>
      <c r="L2600" s="37"/>
      <c r="M2600" s="37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</row>
    <row r="2601" spans="1:35" ht="24.95" customHeight="1">
      <c r="A2601" s="66"/>
      <c r="B2601" s="66"/>
      <c r="L2601" s="37"/>
      <c r="M2601" s="37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</row>
    <row r="2602" spans="1:35" ht="24.95" customHeight="1">
      <c r="A2602" s="66"/>
      <c r="B2602" s="66"/>
      <c r="L2602" s="37"/>
      <c r="M2602" s="37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</row>
    <row r="2603" spans="1:35" ht="24.95" customHeight="1">
      <c r="A2603" s="66"/>
      <c r="B2603" s="66"/>
      <c r="L2603" s="37"/>
      <c r="M2603" s="37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</row>
    <row r="2604" spans="1:35" ht="24.95" customHeight="1">
      <c r="A2604" s="66"/>
      <c r="B2604" s="66"/>
      <c r="L2604" s="37"/>
      <c r="M2604" s="37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</row>
    <row r="2605" spans="1:35" ht="24.95" customHeight="1">
      <c r="A2605" s="66"/>
      <c r="B2605" s="66"/>
      <c r="L2605" s="37"/>
      <c r="M2605" s="37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</row>
    <row r="2606" spans="1:35" ht="24.95" customHeight="1">
      <c r="A2606" s="66"/>
      <c r="B2606" s="66"/>
      <c r="L2606" s="37"/>
      <c r="M2606" s="37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</row>
    <row r="2607" spans="1:35" ht="24.95" customHeight="1">
      <c r="A2607" s="66"/>
      <c r="B2607" s="66"/>
      <c r="L2607" s="37"/>
      <c r="M2607" s="3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</row>
    <row r="2608" spans="1:35" ht="24.95" customHeight="1">
      <c r="A2608" s="66"/>
      <c r="B2608" s="66"/>
      <c r="L2608" s="37"/>
      <c r="M2608" s="37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</row>
    <row r="2609" spans="1:35" ht="24.95" customHeight="1">
      <c r="A2609" s="66"/>
      <c r="B2609" s="66"/>
      <c r="L2609" s="37"/>
      <c r="M2609" s="37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</row>
    <row r="2610" spans="1:35" ht="24.95" customHeight="1">
      <c r="A2610" s="66"/>
      <c r="B2610" s="66"/>
      <c r="L2610" s="37"/>
      <c r="M2610" s="37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</row>
    <row r="2611" spans="1:35" ht="24.95" customHeight="1">
      <c r="A2611" s="66"/>
      <c r="B2611" s="66"/>
      <c r="L2611" s="37"/>
      <c r="M2611" s="37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</row>
    <row r="2612" spans="1:35" ht="24.95" customHeight="1">
      <c r="A2612" s="66"/>
      <c r="B2612" s="66"/>
      <c r="L2612" s="37"/>
      <c r="M2612" s="37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</row>
    <row r="2613" spans="1:35" ht="24.95" customHeight="1">
      <c r="A2613" s="66"/>
      <c r="B2613" s="66"/>
      <c r="L2613" s="37"/>
      <c r="M2613" s="37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</row>
    <row r="2614" spans="1:35" ht="24.95" customHeight="1">
      <c r="A2614" s="66"/>
      <c r="B2614" s="66"/>
      <c r="L2614" s="37"/>
      <c r="M2614" s="37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</row>
    <row r="2615" spans="1:35" ht="24.95" customHeight="1">
      <c r="A2615" s="66"/>
      <c r="B2615" s="66"/>
      <c r="L2615" s="37"/>
      <c r="M2615" s="37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</row>
    <row r="2616" spans="1:35" ht="24.95" customHeight="1">
      <c r="A2616" s="66"/>
      <c r="B2616" s="66"/>
      <c r="L2616" s="37"/>
      <c r="M2616" s="37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</row>
    <row r="2617" spans="1:35" ht="24.95" customHeight="1">
      <c r="A2617" s="66"/>
      <c r="B2617" s="66"/>
      <c r="L2617" s="37"/>
      <c r="M2617" s="3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</row>
    <row r="2618" spans="1:35" ht="24.95" customHeight="1">
      <c r="A2618" s="66"/>
      <c r="B2618" s="66"/>
      <c r="L2618" s="37"/>
      <c r="M2618" s="37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</row>
    <row r="2619" spans="1:35" ht="24.95" customHeight="1">
      <c r="A2619" s="66"/>
      <c r="B2619" s="66"/>
      <c r="L2619" s="37"/>
      <c r="M2619" s="37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</row>
    <row r="2620" spans="1:35" ht="24.95" customHeight="1">
      <c r="A2620" s="66"/>
      <c r="B2620" s="66"/>
      <c r="L2620" s="37"/>
      <c r="M2620" s="37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</row>
    <row r="2621" spans="1:35" ht="24.95" customHeight="1">
      <c r="A2621" s="66"/>
      <c r="B2621" s="66"/>
      <c r="L2621" s="37"/>
      <c r="M2621" s="37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</row>
    <row r="2622" spans="1:35" ht="24.95" customHeight="1">
      <c r="A2622" s="66"/>
      <c r="B2622" s="66"/>
      <c r="L2622" s="37"/>
      <c r="M2622" s="37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</row>
    <row r="2623" spans="1:35" ht="24.95" customHeight="1">
      <c r="A2623" s="66"/>
      <c r="B2623" s="66"/>
      <c r="L2623" s="37"/>
      <c r="M2623" s="37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</row>
    <row r="2624" spans="1:35" ht="24.95" customHeight="1">
      <c r="A2624" s="66"/>
      <c r="B2624" s="66"/>
      <c r="L2624" s="37"/>
      <c r="M2624" s="37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</row>
    <row r="2625" spans="1:35" ht="24.95" customHeight="1">
      <c r="A2625" s="66"/>
      <c r="B2625" s="66"/>
      <c r="L2625" s="37"/>
      <c r="M2625" s="37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</row>
    <row r="2626" spans="1:35" ht="24.95" customHeight="1">
      <c r="A2626" s="66"/>
      <c r="B2626" s="66"/>
      <c r="L2626" s="37"/>
      <c r="M2626" s="37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</row>
    <row r="2627" spans="1:35" ht="24.95" customHeight="1">
      <c r="A2627" s="66"/>
      <c r="B2627" s="66"/>
      <c r="L2627" s="37"/>
      <c r="M2627" s="3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</row>
    <row r="2628" spans="1:35" ht="24.95" customHeight="1">
      <c r="A2628" s="66"/>
      <c r="B2628" s="66"/>
      <c r="L2628" s="37"/>
      <c r="M2628" s="37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</row>
    <row r="2629" spans="1:35" ht="24.95" customHeight="1">
      <c r="A2629" s="66"/>
      <c r="B2629" s="66"/>
      <c r="L2629" s="37"/>
      <c r="M2629" s="37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</row>
    <row r="2630" spans="1:35" ht="24.95" customHeight="1">
      <c r="A2630" s="66"/>
      <c r="B2630" s="66"/>
      <c r="L2630" s="37"/>
      <c r="M2630" s="37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</row>
    <row r="2631" spans="1:35" ht="24.95" customHeight="1">
      <c r="A2631" s="66"/>
      <c r="B2631" s="66"/>
      <c r="L2631" s="37"/>
      <c r="M2631" s="37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</row>
    <row r="2632" spans="1:35" ht="24.95" customHeight="1">
      <c r="A2632" s="66"/>
      <c r="B2632" s="66"/>
      <c r="L2632" s="37"/>
      <c r="M2632" s="37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</row>
    <row r="2633" spans="1:35" ht="24.95" customHeight="1">
      <c r="A2633" s="66"/>
      <c r="B2633" s="66"/>
      <c r="L2633" s="37"/>
      <c r="M2633" s="37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</row>
    <row r="2634" spans="1:35" ht="24.95" customHeight="1">
      <c r="A2634" s="66"/>
      <c r="B2634" s="66"/>
      <c r="L2634" s="37"/>
      <c r="M2634" s="37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</row>
    <row r="2635" spans="1:35" ht="24.95" customHeight="1">
      <c r="A2635" s="66"/>
      <c r="B2635" s="66"/>
      <c r="L2635" s="37"/>
      <c r="M2635" s="37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</row>
    <row r="2636" spans="1:35" ht="24.95" customHeight="1">
      <c r="A2636" s="66"/>
      <c r="B2636" s="66"/>
      <c r="L2636" s="37"/>
      <c r="M2636" s="37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</row>
    <row r="2637" spans="1:35" ht="24.95" customHeight="1">
      <c r="A2637" s="66"/>
      <c r="B2637" s="66"/>
      <c r="L2637" s="37"/>
      <c r="M2637" s="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</row>
    <row r="2638" spans="1:35" ht="24.95" customHeight="1">
      <c r="A2638" s="66"/>
      <c r="B2638" s="66"/>
      <c r="L2638" s="37"/>
      <c r="M2638" s="37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</row>
    <row r="2639" spans="1:35" ht="24.95" customHeight="1">
      <c r="A2639" s="66"/>
      <c r="B2639" s="66"/>
      <c r="L2639" s="37"/>
      <c r="M2639" s="37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</row>
    <row r="2640" spans="1:35" ht="24.95" customHeight="1">
      <c r="A2640" s="66"/>
      <c r="B2640" s="66"/>
      <c r="L2640" s="37"/>
      <c r="M2640" s="37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</row>
    <row r="2641" spans="1:35" ht="24.95" customHeight="1">
      <c r="A2641" s="66"/>
      <c r="B2641" s="66"/>
      <c r="L2641" s="37"/>
      <c r="M2641" s="37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</row>
    <row r="2642" spans="1:35" ht="24.95" customHeight="1">
      <c r="A2642" s="66"/>
      <c r="B2642" s="66"/>
      <c r="L2642" s="37"/>
      <c r="M2642" s="37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</row>
    <row r="2643" spans="1:35" ht="24.95" customHeight="1">
      <c r="A2643" s="66"/>
      <c r="B2643" s="66"/>
      <c r="L2643" s="37"/>
      <c r="M2643" s="37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</row>
    <row r="2644" spans="1:35" ht="24.95" customHeight="1">
      <c r="A2644" s="66"/>
      <c r="B2644" s="66"/>
      <c r="L2644" s="37"/>
      <c r="M2644" s="37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</row>
    <row r="2645" spans="1:35" ht="24.95" customHeight="1">
      <c r="A2645" s="66"/>
      <c r="B2645" s="66"/>
      <c r="L2645" s="37"/>
      <c r="M2645" s="37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</row>
    <row r="2646" spans="1:35" ht="24.95" customHeight="1">
      <c r="A2646" s="66"/>
      <c r="B2646" s="66"/>
      <c r="L2646" s="37"/>
      <c r="M2646" s="37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</row>
    <row r="2647" spans="1:35" ht="24.95" customHeight="1">
      <c r="A2647" s="66"/>
      <c r="B2647" s="66"/>
      <c r="L2647" s="37"/>
      <c r="M2647" s="3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</row>
    <row r="2648" spans="1:35" ht="24.95" customHeight="1">
      <c r="A2648" s="66"/>
      <c r="B2648" s="66"/>
      <c r="L2648" s="37"/>
      <c r="M2648" s="37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</row>
    <row r="2649" spans="1:35" ht="24.95" customHeight="1">
      <c r="A2649" s="66"/>
      <c r="B2649" s="66"/>
      <c r="L2649" s="37"/>
      <c r="M2649" s="37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</row>
    <row r="2650" spans="1:35" ht="24.95" customHeight="1">
      <c r="A2650" s="66"/>
      <c r="B2650" s="66"/>
      <c r="L2650" s="37"/>
      <c r="M2650" s="37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</row>
    <row r="2651" spans="1:35" ht="24.95" customHeight="1">
      <c r="A2651" s="66"/>
      <c r="B2651" s="66"/>
      <c r="L2651" s="37"/>
      <c r="M2651" s="37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</row>
    <row r="2652" spans="1:35" ht="24.95" customHeight="1">
      <c r="A2652" s="66"/>
      <c r="B2652" s="66"/>
      <c r="L2652" s="37"/>
      <c r="M2652" s="37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</row>
    <row r="2653" spans="1:35" ht="24.95" customHeight="1">
      <c r="A2653" s="66"/>
      <c r="B2653" s="66"/>
      <c r="L2653" s="37"/>
      <c r="M2653" s="37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</row>
    <row r="2654" spans="1:35" ht="24.95" customHeight="1">
      <c r="A2654" s="66"/>
      <c r="B2654" s="66"/>
      <c r="L2654" s="37"/>
      <c r="M2654" s="37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</row>
    <row r="2655" spans="1:35" ht="24.95" customHeight="1">
      <c r="A2655" s="66"/>
      <c r="B2655" s="66"/>
      <c r="L2655" s="37"/>
      <c r="M2655" s="37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</row>
    <row r="2656" spans="1:35" ht="24.95" customHeight="1">
      <c r="A2656" s="66"/>
      <c r="B2656" s="66"/>
      <c r="L2656" s="37"/>
      <c r="M2656" s="37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</row>
    <row r="2657" spans="1:35" ht="24.95" customHeight="1">
      <c r="A2657" s="66"/>
      <c r="B2657" s="66"/>
      <c r="L2657" s="37"/>
      <c r="M2657" s="3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</row>
    <row r="2658" spans="1:35" ht="24.95" customHeight="1">
      <c r="A2658" s="66"/>
      <c r="B2658" s="66"/>
      <c r="L2658" s="37"/>
      <c r="M2658" s="37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</row>
    <row r="2659" spans="1:35" ht="24.95" customHeight="1">
      <c r="A2659" s="66"/>
      <c r="B2659" s="66"/>
      <c r="L2659" s="37"/>
      <c r="M2659" s="37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</row>
    <row r="2660" spans="1:35" ht="24.95" customHeight="1">
      <c r="A2660" s="66"/>
      <c r="B2660" s="66"/>
      <c r="L2660" s="37"/>
      <c r="M2660" s="37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</row>
    <row r="2661" spans="1:35" ht="24.95" customHeight="1">
      <c r="A2661" s="66"/>
      <c r="B2661" s="66"/>
      <c r="L2661" s="37"/>
      <c r="M2661" s="37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</row>
    <row r="2662" spans="1:35" ht="24.95" customHeight="1">
      <c r="A2662" s="66"/>
      <c r="B2662" s="66"/>
      <c r="L2662" s="37"/>
      <c r="M2662" s="37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</row>
    <row r="2663" spans="1:35" ht="24.95" customHeight="1">
      <c r="A2663" s="66"/>
      <c r="B2663" s="66"/>
      <c r="L2663" s="37"/>
      <c r="M2663" s="37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</row>
    <row r="2664" spans="1:35" ht="24.95" customHeight="1">
      <c r="A2664" s="66"/>
      <c r="B2664" s="66"/>
      <c r="L2664" s="37"/>
      <c r="M2664" s="37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</row>
    <row r="2665" spans="1:35" ht="24.95" customHeight="1">
      <c r="A2665" s="66"/>
      <c r="B2665" s="66"/>
      <c r="L2665" s="37"/>
      <c r="M2665" s="37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</row>
    <row r="2666" spans="1:35" ht="24.95" customHeight="1">
      <c r="A2666" s="66"/>
      <c r="B2666" s="66"/>
      <c r="L2666" s="37"/>
      <c r="M2666" s="37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</row>
    <row r="2667" spans="1:35" ht="24.95" customHeight="1">
      <c r="A2667" s="66"/>
      <c r="B2667" s="66"/>
      <c r="L2667" s="37"/>
      <c r="M2667" s="3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</row>
    <row r="2668" spans="1:35" ht="24.95" customHeight="1">
      <c r="A2668" s="66"/>
      <c r="B2668" s="66"/>
      <c r="L2668" s="37"/>
      <c r="M2668" s="37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</row>
    <row r="2669" spans="1:35" ht="24.95" customHeight="1">
      <c r="A2669" s="66"/>
      <c r="B2669" s="66"/>
      <c r="L2669" s="37"/>
      <c r="M2669" s="37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</row>
    <row r="2670" spans="1:35" ht="24.95" customHeight="1">
      <c r="A2670" s="66"/>
      <c r="B2670" s="66"/>
      <c r="L2670" s="37"/>
      <c r="M2670" s="37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</row>
    <row r="2671" spans="1:35" ht="24.95" customHeight="1">
      <c r="A2671" s="66"/>
      <c r="B2671" s="66"/>
      <c r="L2671" s="37"/>
      <c r="M2671" s="37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</row>
    <row r="2672" spans="1:35" ht="24.95" customHeight="1">
      <c r="A2672" s="66"/>
      <c r="B2672" s="66"/>
      <c r="L2672" s="37"/>
      <c r="M2672" s="37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</row>
    <row r="2673" spans="1:35" ht="24.95" customHeight="1">
      <c r="A2673" s="66"/>
      <c r="B2673" s="66"/>
      <c r="L2673" s="37"/>
      <c r="M2673" s="37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</row>
    <row r="2674" spans="1:35" ht="24.95" customHeight="1">
      <c r="A2674" s="66"/>
      <c r="B2674" s="66"/>
      <c r="L2674" s="37"/>
      <c r="M2674" s="37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</row>
    <row r="2675" spans="1:35" ht="24.95" customHeight="1">
      <c r="A2675" s="66"/>
      <c r="B2675" s="66"/>
      <c r="L2675" s="37"/>
      <c r="M2675" s="37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</row>
    <row r="2676" spans="1:35" ht="24.95" customHeight="1">
      <c r="A2676" s="66"/>
      <c r="B2676" s="66"/>
      <c r="L2676" s="37"/>
      <c r="M2676" s="37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</row>
    <row r="2677" spans="1:35" ht="24.95" customHeight="1">
      <c r="A2677" s="66"/>
      <c r="B2677" s="66"/>
      <c r="L2677" s="37"/>
      <c r="M2677" s="3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</row>
    <row r="2678" spans="1:35" ht="24.95" customHeight="1">
      <c r="A2678" s="66"/>
      <c r="B2678" s="66"/>
      <c r="L2678" s="37"/>
      <c r="M2678" s="37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</row>
    <row r="2679" spans="1:35" ht="24.95" customHeight="1">
      <c r="A2679" s="66"/>
      <c r="B2679" s="66"/>
      <c r="L2679" s="37"/>
      <c r="M2679" s="37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</row>
    <row r="2680" spans="1:35" ht="24.95" customHeight="1">
      <c r="A2680" s="66"/>
      <c r="B2680" s="66"/>
      <c r="L2680" s="37"/>
      <c r="M2680" s="37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</row>
    <row r="2681" spans="1:35" ht="24.95" customHeight="1">
      <c r="A2681" s="66"/>
      <c r="B2681" s="66"/>
      <c r="L2681" s="37"/>
      <c r="M2681" s="37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</row>
    <row r="2682" spans="1:35" ht="24.95" customHeight="1">
      <c r="A2682" s="66"/>
      <c r="B2682" s="66"/>
      <c r="L2682" s="37"/>
      <c r="M2682" s="37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</row>
    <row r="2683" spans="1:35" ht="24.95" customHeight="1">
      <c r="A2683" s="66"/>
      <c r="B2683" s="66"/>
      <c r="L2683" s="37"/>
      <c r="M2683" s="37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</row>
    <row r="2684" spans="1:35" ht="24.95" customHeight="1">
      <c r="A2684" s="66"/>
      <c r="B2684" s="66"/>
      <c r="L2684" s="37"/>
      <c r="M2684" s="37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</row>
    <row r="2685" spans="1:35" ht="24.95" customHeight="1">
      <c r="A2685" s="66"/>
      <c r="B2685" s="66"/>
      <c r="L2685" s="37"/>
      <c r="M2685" s="37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</row>
    <row r="2686" spans="1:35" ht="24.95" customHeight="1">
      <c r="A2686" s="66"/>
      <c r="B2686" s="66"/>
      <c r="L2686" s="37"/>
      <c r="M2686" s="37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</row>
    <row r="2687" spans="1:35" ht="24.95" customHeight="1">
      <c r="A2687" s="66"/>
      <c r="B2687" s="66"/>
      <c r="L2687" s="37"/>
      <c r="M2687" s="3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</row>
    <row r="2688" spans="1:35" ht="24.95" customHeight="1">
      <c r="A2688" s="66"/>
      <c r="B2688" s="66"/>
      <c r="L2688" s="37"/>
      <c r="M2688" s="37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</row>
    <row r="2689" spans="1:35" ht="24.95" customHeight="1">
      <c r="A2689" s="66"/>
      <c r="B2689" s="66"/>
      <c r="L2689" s="37"/>
      <c r="M2689" s="37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</row>
    <row r="2690" spans="1:35" ht="24.95" customHeight="1">
      <c r="A2690" s="66"/>
      <c r="B2690" s="66"/>
      <c r="L2690" s="37"/>
      <c r="M2690" s="37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</row>
    <row r="2691" spans="1:35" ht="24.95" customHeight="1">
      <c r="A2691" s="66"/>
      <c r="B2691" s="66"/>
      <c r="L2691" s="37"/>
      <c r="M2691" s="37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</row>
    <row r="2692" spans="1:35" ht="24.95" customHeight="1">
      <c r="A2692" s="66"/>
      <c r="B2692" s="66"/>
      <c r="L2692" s="37"/>
      <c r="M2692" s="37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</row>
    <row r="2693" spans="1:35" ht="24.95" customHeight="1">
      <c r="A2693" s="66"/>
      <c r="B2693" s="66"/>
      <c r="L2693" s="37"/>
      <c r="M2693" s="37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</row>
    <row r="2694" spans="1:35" ht="24.95" customHeight="1">
      <c r="A2694" s="66"/>
      <c r="B2694" s="66"/>
      <c r="L2694" s="37"/>
      <c r="M2694" s="37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</row>
    <row r="2695" spans="1:35" ht="24.95" customHeight="1">
      <c r="A2695" s="66"/>
      <c r="B2695" s="66"/>
      <c r="L2695" s="37"/>
      <c r="M2695" s="37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</row>
    <row r="2696" spans="1:35" ht="24.95" customHeight="1">
      <c r="A2696" s="66"/>
      <c r="B2696" s="66"/>
      <c r="L2696" s="37"/>
      <c r="M2696" s="37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</row>
    <row r="2697" spans="1:35" ht="24.95" customHeight="1">
      <c r="A2697" s="66"/>
      <c r="B2697" s="66"/>
      <c r="L2697" s="37"/>
      <c r="M2697" s="3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</row>
    <row r="2698" spans="1:35" ht="24.95" customHeight="1">
      <c r="A2698" s="66"/>
      <c r="B2698" s="66"/>
      <c r="L2698" s="37"/>
      <c r="M2698" s="37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</row>
    <row r="2699" spans="1:35" ht="24.95" customHeight="1">
      <c r="A2699" s="66"/>
      <c r="B2699" s="66"/>
      <c r="L2699" s="37"/>
      <c r="M2699" s="37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</row>
    <row r="2700" spans="1:35" ht="24.95" customHeight="1">
      <c r="A2700" s="66"/>
      <c r="B2700" s="66"/>
      <c r="L2700" s="37"/>
      <c r="M2700" s="37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</row>
    <row r="2701" spans="1:35" ht="24.95" customHeight="1">
      <c r="A2701" s="66"/>
      <c r="B2701" s="66"/>
      <c r="L2701" s="37"/>
      <c r="M2701" s="37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</row>
    <row r="2702" spans="1:35" ht="24.95" customHeight="1">
      <c r="A2702" s="66"/>
      <c r="B2702" s="66"/>
      <c r="L2702" s="37"/>
      <c r="M2702" s="37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</row>
  </sheetData>
  <mergeCells count="8">
    <mergeCell ref="AI12:AI13"/>
    <mergeCell ref="M12:M15"/>
    <mergeCell ref="Z12:AB13"/>
    <mergeCell ref="AC12:AE13"/>
    <mergeCell ref="AF12:AH13"/>
    <mergeCell ref="Q12:S13"/>
    <mergeCell ref="T12:V13"/>
    <mergeCell ref="W12:Y13"/>
  </mergeCells>
  <phoneticPr fontId="16" type="noConversion"/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E8F0019-A0E2-4242-AA01-2F1EA53FDA8D}">
          <x14:formula1>
            <xm:f>Budget!$AC$1:$AC$8</xm:f>
          </x14:formula1>
          <xm:sqref>C1:C18 C20:C21 C24:C25 C27:C1048576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90FAC-C68C-4748-A024-0D6BCD17830D}">
  <dimension ref="A1:W77"/>
  <sheetViews>
    <sheetView zoomScale="45" zoomScaleNormal="45" workbookViewId="0">
      <selection activeCell="P10" sqref="P10"/>
    </sheetView>
  </sheetViews>
  <sheetFormatPr defaultRowHeight="26.25"/>
  <cols>
    <col min="2" max="2" width="52.7109375" style="85" bestFit="1" customWidth="1"/>
    <col min="3" max="3" width="42.85546875" style="85" bestFit="1" customWidth="1"/>
    <col min="4" max="4" width="43" style="85" hidden="1" customWidth="1"/>
    <col min="5" max="5" width="37.42578125" style="85" hidden="1" customWidth="1"/>
    <col min="6" max="6" width="36.42578125" style="85" hidden="1" customWidth="1"/>
    <col min="7" max="7" width="33.140625" style="85" hidden="1" customWidth="1"/>
    <col min="8" max="8" width="44.5703125" style="85" hidden="1" customWidth="1"/>
    <col min="9" max="9" width="38.42578125" style="85" customWidth="1"/>
    <col min="10" max="10" width="48.42578125" style="85" bestFit="1" customWidth="1"/>
    <col min="11" max="11" width="44.85546875" style="85" bestFit="1" customWidth="1"/>
    <col min="12" max="13" width="31.42578125" style="85" customWidth="1"/>
    <col min="14" max="14" width="0" style="85" hidden="1" customWidth="1"/>
    <col min="15" max="15" width="48.7109375" style="85" customWidth="1"/>
    <col min="16" max="16" width="78.140625" style="84" customWidth="1"/>
    <col min="17" max="17" width="34.28515625" style="84" customWidth="1"/>
    <col min="18" max="18" width="62.140625" style="84" customWidth="1"/>
    <col min="19" max="19" width="31.42578125" style="84" bestFit="1" customWidth="1"/>
    <col min="20" max="20" width="20.28515625" style="84" bestFit="1" customWidth="1"/>
    <col min="21" max="21" width="29.42578125" bestFit="1" customWidth="1"/>
    <col min="22" max="22" width="22.7109375" customWidth="1"/>
    <col min="23" max="23" width="54.140625" bestFit="1" customWidth="1"/>
  </cols>
  <sheetData>
    <row r="1" spans="2:23" ht="27" thickBot="1"/>
    <row r="2" spans="2:23" ht="21" thickBot="1">
      <c r="B2" s="1194" t="s">
        <v>43</v>
      </c>
      <c r="C2" s="1195"/>
      <c r="D2" s="1195"/>
      <c r="E2" s="1195"/>
      <c r="F2" s="1195"/>
      <c r="G2" s="1195"/>
      <c r="H2" s="1195"/>
      <c r="I2" s="1195"/>
      <c r="J2" s="1195"/>
      <c r="K2" s="1195"/>
      <c r="L2" s="1195"/>
      <c r="M2" s="1195"/>
      <c r="N2" s="1195"/>
      <c r="O2" s="1196"/>
    </row>
    <row r="3" spans="2:23" ht="27" thickBot="1">
      <c r="B3" s="86" t="s">
        <v>44</v>
      </c>
      <c r="C3" s="1046" t="s">
        <v>45</v>
      </c>
      <c r="D3" s="1046" t="s">
        <v>46</v>
      </c>
      <c r="E3" s="1046" t="s">
        <v>47</v>
      </c>
      <c r="F3" s="1046" t="s">
        <v>48</v>
      </c>
      <c r="G3" s="1046" t="s">
        <v>49</v>
      </c>
      <c r="H3" s="1046" t="s">
        <v>50</v>
      </c>
      <c r="I3" s="1046" t="s">
        <v>51</v>
      </c>
      <c r="J3" s="1046" t="s">
        <v>52</v>
      </c>
      <c r="K3" s="1046" t="s">
        <v>53</v>
      </c>
      <c r="L3" s="1046" t="s">
        <v>54</v>
      </c>
      <c r="M3" s="1046" t="s">
        <v>55</v>
      </c>
      <c r="N3" s="87" t="s">
        <v>56</v>
      </c>
      <c r="O3" s="1160" t="s">
        <v>57</v>
      </c>
      <c r="P3" s="482">
        <f>+'OPS Total'!Q79</f>
        <v>0</v>
      </c>
      <c r="Q3" s="545" t="s">
        <v>58</v>
      </c>
      <c r="R3" s="51" t="s">
        <v>59</v>
      </c>
      <c r="S3" s="529" t="s">
        <v>60</v>
      </c>
      <c r="T3" s="52" t="s">
        <v>2</v>
      </c>
      <c r="U3" s="52" t="s">
        <v>3</v>
      </c>
      <c r="V3" s="489" t="s">
        <v>4</v>
      </c>
      <c r="W3" s="488" t="s">
        <v>5</v>
      </c>
    </row>
    <row r="4" spans="2:23" ht="27" thickBot="1">
      <c r="B4" s="88" t="s">
        <v>61</v>
      </c>
      <c r="C4" s="89">
        <f>SUM('OPS Total'!C4)+'OPS Total'!D4+'OPS Total'!E4+'OPS Total'!F4+'OPS Total'!G4+'OPS Total'!H4</f>
        <v>6211</v>
      </c>
      <c r="D4" s="89"/>
      <c r="E4" s="89"/>
      <c r="F4" s="89"/>
      <c r="G4" s="89"/>
      <c r="H4" s="89"/>
      <c r="I4" s="89">
        <f>SUM('OPS Total'!I4)</f>
        <v>0</v>
      </c>
      <c r="J4" s="89">
        <f>SUM('OPS Total'!J4)</f>
        <v>0</v>
      </c>
      <c r="K4" s="89">
        <f>SUM('OPS Total'!K4)</f>
        <v>0</v>
      </c>
      <c r="L4" s="89">
        <f>SUM('OPS Total'!L4)</f>
        <v>0</v>
      </c>
      <c r="M4" s="89">
        <f>SUM('OPS Total'!M4)</f>
        <v>0</v>
      </c>
      <c r="N4" s="89">
        <f t="shared" ref="N4:O12" si="0">SUM(N19)+N32</f>
        <v>0</v>
      </c>
      <c r="O4" s="90">
        <f t="shared" si="0"/>
        <v>6211</v>
      </c>
      <c r="R4" s="47" t="str">
        <f>'F1'!Q2</f>
        <v>MCS3</v>
      </c>
      <c r="S4" s="48">
        <f>SUM('Meriplex Houston'!R2)+'Meriplex Dallas'!Q2+Vergent!Q2+HBR!Q2+Enhanced!R2+GNT!R2+RIT!R2+Optimum!R2+Cyberian!R2+LightPoint!R2+Verma!R2+CPI!R2+'F1'!R2+SSI!R2</f>
        <v>1625</v>
      </c>
      <c r="T4" s="48">
        <f>SUM('Meriplex Houston'!S2)+'Meriplex Dallas'!R2+Vergent!R2+HBR!R2+Enhanced!S2+GNT!S2+RIT!S2+Optimum!S2+Cyberian!S2+LightPoint!S2+Verma!S2+CPI!S2+'F1'!S2+SSI!S2</f>
        <v>1625</v>
      </c>
      <c r="U4" s="48">
        <f>SUM('Meriplex Houston'!T2)+'Meriplex Dallas'!S2+Vergent!S2+HBR!S2+Enhanced!T2+GNT!T2+RIT!T2+Optimum!T2+Cyberian!T2+LightPoint!T2+Verma!T2+CPI!T2+'F1'!T2+SSI!T2</f>
        <v>0</v>
      </c>
      <c r="V4" s="48">
        <f>SUM('Meriplex Houston'!U2)+'Meriplex Dallas'!T2+Vergent!T2+HBR!T2+Enhanced!U2+GNT!U2+RIT!U2+Optimum!U2+Cyberian!U2+LightPoint!U2+Verma!U2+CPI!U2+'F1'!U2+SSI!U2</f>
        <v>9452.92</v>
      </c>
      <c r="W4" s="48">
        <f>SUM('Meriplex Houston'!V2)+'Meriplex Dallas'!U2+Vergent!U2+HBR!U2+Enhanced!V2+GNT!V2+RIT!V2+Optimum!V2+Cyberian!V2+LightPoint!V2+Verma!V2+CPI!V2+'F1'!V2+SSI!V2</f>
        <v>9452.92</v>
      </c>
    </row>
    <row r="5" spans="2:23" ht="27" thickBot="1">
      <c r="B5" s="88" t="s">
        <v>62</v>
      </c>
      <c r="C5" s="89">
        <f>SUM('OPS Total'!C5)+'OPS Total'!D5+'OPS Total'!E5+'OPS Total'!F5+'OPS Total'!G5+'OPS Total'!H5</f>
        <v>1945</v>
      </c>
      <c r="D5" s="89"/>
      <c r="E5" s="89"/>
      <c r="F5" s="89"/>
      <c r="G5" s="89"/>
      <c r="H5" s="89"/>
      <c r="I5" s="89">
        <f>SUM('OPS Total'!I5)</f>
        <v>0</v>
      </c>
      <c r="J5" s="89">
        <f>SUM('OPS Total'!J5)</f>
        <v>0</v>
      </c>
      <c r="K5" s="89">
        <f>SUM('OPS Total'!K5)</f>
        <v>250</v>
      </c>
      <c r="L5" s="89">
        <f>SUM('OPS Total'!L5)</f>
        <v>0</v>
      </c>
      <c r="M5" s="89">
        <f>SUM('OPS Total'!M5)</f>
        <v>0</v>
      </c>
      <c r="N5" s="89">
        <f t="shared" si="0"/>
        <v>0</v>
      </c>
      <c r="O5" s="90">
        <f t="shared" si="0"/>
        <v>2195</v>
      </c>
      <c r="P5" s="546">
        <f>+'OPS Total'!Q81</f>
        <v>0</v>
      </c>
      <c r="Q5" s="546" t="s">
        <v>63</v>
      </c>
      <c r="R5" s="47" t="str">
        <f>'F1'!Q3</f>
        <v>MSSP</v>
      </c>
      <c r="S5" s="48">
        <f>SUM('Meriplex Houston'!R3)+'Meriplex Dallas'!Q3+Vergent!Q3+HBR!Q3+Enhanced!R3+GNT!R3+RIT!R3+Optimum!R3+Cyberian!R3+LightPoint!R3+Verma!R3+CPI!R3+'F1'!R3+SSI!R3</f>
        <v>14496.7</v>
      </c>
      <c r="T5" s="48">
        <f>SUM('Meriplex Houston'!S3)+'Meriplex Dallas'!R3+Vergent!R3+HBR!R3+Enhanced!S3+GNT!S3+RIT!S3+Optimum!S3+Cyberian!S3+LightPoint!S3+Verma!S3+CPI!S3+'F1'!S3+SSI!S3</f>
        <v>14496.7</v>
      </c>
      <c r="U5" s="48">
        <f>SUM('Meriplex Houston'!T3)+'Meriplex Dallas'!S3+Vergent!S3+HBR!S3+Enhanced!T3+GNT!T3+RIT!T3+Optimum!T3+Cyberian!T3+LightPoint!T3+Verma!T3+CPI!T3+'F1'!T3+SSI!T3</f>
        <v>0</v>
      </c>
      <c r="V5" s="48">
        <f>SUM('Meriplex Houston'!U3)+'Meriplex Dallas'!T3+Vergent!T3+HBR!T3+Enhanced!U3+GNT!U3+RIT!U3+Optimum!U3+Cyberian!U3+LightPoint!U3+Verma!U3+CPI!U3+'F1'!U3+SSI!U3</f>
        <v>41731.949999999997</v>
      </c>
      <c r="W5" s="48">
        <f>SUM('Meriplex Houston'!V3)+'Meriplex Dallas'!U3+Vergent!U3+HBR!U3+Enhanced!V3+GNT!V3+RIT!V3+Optimum!V3+Cyberian!V3+LightPoint!V3+Verma!V3+CPI!V3+'F1'!V3+SSI!V3</f>
        <v>41731.949999999997</v>
      </c>
    </row>
    <row r="6" spans="2:23" ht="27" thickBot="1">
      <c r="B6" s="88" t="s">
        <v>64</v>
      </c>
      <c r="C6" s="89">
        <f>SUM('OPS Total'!C6)+'OPS Total'!D6+'OPS Total'!E6+'OPS Total'!F6+'OPS Total'!G6+'OPS Total'!H6</f>
        <v>0</v>
      </c>
      <c r="D6" s="89"/>
      <c r="E6" s="89"/>
      <c r="F6" s="89"/>
      <c r="G6" s="89"/>
      <c r="H6" s="89"/>
      <c r="I6" s="89">
        <f>SUM('OPS Total'!I6)</f>
        <v>0</v>
      </c>
      <c r="J6" s="89">
        <f>SUM('OPS Total'!J6)</f>
        <v>0</v>
      </c>
      <c r="K6" s="89">
        <f>SUM('OPS Total'!K6)</f>
        <v>0</v>
      </c>
      <c r="L6" s="89">
        <f>SUM('OPS Total'!L6)</f>
        <v>0</v>
      </c>
      <c r="M6" s="89">
        <f>SUM('OPS Total'!M6)</f>
        <v>0</v>
      </c>
      <c r="N6" s="89">
        <f t="shared" si="0"/>
        <v>0</v>
      </c>
      <c r="O6" s="90">
        <f t="shared" si="0"/>
        <v>0</v>
      </c>
      <c r="R6" s="47" t="str">
        <f>'F1'!Q4</f>
        <v>Total Care</v>
      </c>
      <c r="S6" s="48">
        <f>SUM('Meriplex Houston'!R4)+'Meriplex Dallas'!Q4+Vergent!Q4+HBR!Q4+Enhanced!R4+GNT!R4+RIT!R4+Optimum!R4+Cyberian!R4+LightPoint!R4+Verma!R4+CPI!R4+'F1'!R4+SSI!R4</f>
        <v>72697.09</v>
      </c>
      <c r="T6" s="48">
        <f>SUM('Meriplex Houston'!S4)+'Meriplex Dallas'!R4+Vergent!R4+HBR!R4+Enhanced!S4+GNT!S4+RIT!S4+Optimum!S4+Cyberian!S4+LightPoint!S4+Verma!S4+CPI!S4+'F1'!S4+SSI!S4</f>
        <v>72697.09</v>
      </c>
      <c r="U6" s="48">
        <f>SUM('Meriplex Houston'!T4)+'Meriplex Dallas'!S4+Vergent!S4+HBR!S4+Enhanced!T4+GNT!T4+RIT!T4+Optimum!T4+Cyberian!T4+LightPoint!T4+Verma!T4+CPI!T4+'F1'!T4+SSI!T4</f>
        <v>0</v>
      </c>
      <c r="V6" s="48">
        <f>SUM('Meriplex Houston'!U4)+'Meriplex Dallas'!T4+Vergent!T4+HBR!T4+Enhanced!U4+GNT!U4+RIT!U4+Optimum!U4+Cyberian!U4+LightPoint!U4+Verma!U4+CPI!U4+'F1'!U4+SSI!U4</f>
        <v>195897.49</v>
      </c>
      <c r="W6" s="48">
        <f>SUM('Meriplex Houston'!V4)+'Meriplex Dallas'!U4+Vergent!U4+HBR!U4+Enhanced!V4+GNT!V4+RIT!V4+Optimum!V4+Cyberian!V4+LightPoint!V4+Verma!V4+CPI!V4+'F1'!V4+SSI!V4</f>
        <v>195897.49</v>
      </c>
    </row>
    <row r="7" spans="2:23" ht="27" thickBot="1">
      <c r="B7" s="88" t="s">
        <v>65</v>
      </c>
      <c r="C7" s="89">
        <f>SUM('OPS Total'!C7)+'OPS Total'!D7+'OPS Total'!E7+'OPS Total'!F7+'OPS Total'!G7+'OPS Total'!H7</f>
        <v>621</v>
      </c>
      <c r="D7" s="89"/>
      <c r="E7" s="89"/>
      <c r="F7" s="89"/>
      <c r="G7" s="89"/>
      <c r="H7" s="89"/>
      <c r="I7" s="89">
        <f>SUM('OPS Total'!I7)</f>
        <v>0</v>
      </c>
      <c r="J7" s="89">
        <f>SUM('OPS Total'!J7)</f>
        <v>0</v>
      </c>
      <c r="K7" s="89">
        <f>SUM('OPS Total'!K7)</f>
        <v>391</v>
      </c>
      <c r="L7" s="89">
        <f>SUM('OPS Total'!L7)</f>
        <v>0</v>
      </c>
      <c r="M7" s="89">
        <f>SUM('OPS Total'!M7)</f>
        <v>0</v>
      </c>
      <c r="N7" s="89">
        <f t="shared" si="0"/>
        <v>0</v>
      </c>
      <c r="O7" s="90">
        <f t="shared" si="0"/>
        <v>1012</v>
      </c>
      <c r="R7" s="47" t="str">
        <f>'F1'!Q5</f>
        <v>DaaS</v>
      </c>
      <c r="S7" s="48">
        <f>SUM('Meriplex Houston'!R5)+'Meriplex Dallas'!Q5+Vergent!Q5+HBR!Q5+Enhanced!R5+GNT!R5+RIT!R5+Optimum!R5+Cyberian!R5+LightPoint!R5+Verma!R5+CPI!R5+'F1'!R5+SSI!R5</f>
        <v>40</v>
      </c>
      <c r="T7" s="48">
        <f>SUM('Meriplex Houston'!S5)+'Meriplex Dallas'!R5+Vergent!R5+HBR!R5+Enhanced!S5+GNT!S5+RIT!S5+Optimum!S5+Cyberian!S5+LightPoint!S5+Verma!S5+CPI!S5+'F1'!S5+SSI!S5</f>
        <v>40</v>
      </c>
      <c r="U7" s="48">
        <f>SUM('Meriplex Houston'!T5)+'Meriplex Dallas'!S5+Vergent!S5+HBR!S5+Enhanced!T5+GNT!T5+RIT!T5+Optimum!T5+Cyberian!T5+LightPoint!T5+Verma!T5+CPI!T5+'F1'!T5+SSI!T5</f>
        <v>0</v>
      </c>
      <c r="V7" s="48">
        <f>SUM('Meriplex Houston'!U5)+'Meriplex Dallas'!T5+Vergent!T5+HBR!T5+Enhanced!U5+GNT!U5+RIT!U5+Optimum!U5+Cyberian!U5+LightPoint!U5+Verma!U5+CPI!U5+'F1'!U5+SSI!U5</f>
        <v>1321.5</v>
      </c>
      <c r="W7" s="48">
        <f>SUM('Meriplex Houston'!V5)+'Meriplex Dallas'!U5+Vergent!U5+HBR!U5+Enhanced!V5+GNT!V5+RIT!V5+Optimum!V5+Cyberian!V5+LightPoint!V5+Verma!V5+CPI!V5+'F1'!V5+SSI!V5</f>
        <v>1321.5</v>
      </c>
    </row>
    <row r="8" spans="2:23" ht="27" thickBot="1">
      <c r="B8" s="88" t="s">
        <v>66</v>
      </c>
      <c r="C8" s="89">
        <f>SUM('OPS Total'!C8)+'OPS Total'!D8+'OPS Total'!E8+'OPS Total'!F8+'OPS Total'!G8+'OPS Total'!H8</f>
        <v>48624.95</v>
      </c>
      <c r="D8" s="89"/>
      <c r="E8" s="89"/>
      <c r="F8" s="89"/>
      <c r="G8" s="89"/>
      <c r="H8" s="89"/>
      <c r="I8" s="89">
        <f>SUM('OPS Total'!I8)</f>
        <v>0</v>
      </c>
      <c r="J8" s="89">
        <f>SUM('OPS Total'!J8)</f>
        <v>3411.25</v>
      </c>
      <c r="K8" s="89">
        <f>SUM('OPS Total'!K8)</f>
        <v>1300</v>
      </c>
      <c r="L8" s="89">
        <f>SUM('OPS Total'!L8)</f>
        <v>4181</v>
      </c>
      <c r="M8" s="89">
        <f>SUM('OPS Total'!M8)</f>
        <v>31341.59</v>
      </c>
      <c r="N8" s="89">
        <f t="shared" si="0"/>
        <v>0</v>
      </c>
      <c r="O8" s="90">
        <f t="shared" si="0"/>
        <v>88858.79</v>
      </c>
      <c r="R8" s="612" t="s">
        <v>67</v>
      </c>
      <c r="S8" s="613">
        <f>SUM(S4:S7)</f>
        <v>88858.79</v>
      </c>
      <c r="T8" s="613">
        <f>SUM(T4:T7)</f>
        <v>88858.79</v>
      </c>
      <c r="U8" s="613">
        <f>SUM(S8)-T8</f>
        <v>0</v>
      </c>
      <c r="V8" s="614">
        <f>SUM(V4:V7)</f>
        <v>248403.86</v>
      </c>
      <c r="W8" s="615">
        <f>SUM(V8)-U8</f>
        <v>248403.86</v>
      </c>
    </row>
    <row r="9" spans="2:23" ht="27" thickBot="1">
      <c r="B9" s="627" t="s">
        <v>68</v>
      </c>
      <c r="C9" s="628">
        <f>SUM('OPS Total'!C9)+'OPS Total'!D9+'OPS Total'!E9+'OPS Total'!F9+'OPS Total'!G9+'OPS Total'!H9</f>
        <v>39731.390000000007</v>
      </c>
      <c r="D9" s="628"/>
      <c r="E9" s="628"/>
      <c r="F9" s="628"/>
      <c r="G9" s="628"/>
      <c r="H9" s="628"/>
      <c r="I9" s="628">
        <f>SUM('OPS Total'!I9)</f>
        <v>2900.6</v>
      </c>
      <c r="J9" s="628">
        <f>SUM('OPS Total'!J9)</f>
        <v>5569.44</v>
      </c>
      <c r="K9" s="628">
        <f>SUM('OPS Total'!K9)</f>
        <v>4810.95</v>
      </c>
      <c r="L9" s="628">
        <f>SUM('OPS Total'!L9)</f>
        <v>6371.45</v>
      </c>
      <c r="M9" s="628">
        <f>SUM('OPS Total'!M9)</f>
        <v>21098.73</v>
      </c>
      <c r="N9" s="628">
        <f t="shared" si="0"/>
        <v>0</v>
      </c>
      <c r="O9" s="733">
        <f t="shared" si="0"/>
        <v>80482.559999999998</v>
      </c>
      <c r="R9" s="629" t="str">
        <f>'F1'!Q7</f>
        <v>True-Up</v>
      </c>
      <c r="S9" s="630">
        <f>SUM('Meriplex Houston'!R7)+Enhanced!R7+GNT!R7+RIT!R7+Optimum!R7+Cyberian!R7+LightPoint!R7+Verma!R7+CPI!R7+'F1'!R7+SSI!R7</f>
        <v>57000</v>
      </c>
      <c r="T9" s="630">
        <f>SUM('Meriplex Houston'!S7)+Enhanced!S7+GNT!S7+RIT!S7+Optimum!S7+Cyberian!S7+LightPoint!S7+Verma!S7+CPI!S7+'F1'!S7+SSI!S7</f>
        <v>80482.559999999998</v>
      </c>
      <c r="U9" s="630">
        <v>0</v>
      </c>
      <c r="V9" s="630">
        <f>SUM('Meriplex Houston'!U7)+'Meriplex Dallas'!T7+Vergent!T7+HBR!T7+Enhanced!U7+GNT!U7+RIT!U7+Optimum!U7+Cyberian!U7+LightPoint!U7+Verma!U7+CPI!U7+'F1'!U7+SSI!U7</f>
        <v>0</v>
      </c>
      <c r="W9" s="630">
        <f>SUM('Meriplex Houston'!V7)+'Meriplex Dallas'!U7+Vergent!U7+HBR!U7+Enhanced!V7+GNT!V7+RIT!V7+Optimum!V7+Cyberian!V7+LightPoint!V7+Verma!V7+CPI!V7+'F1'!V7+SSI!V7</f>
        <v>0</v>
      </c>
    </row>
    <row r="10" spans="2:23" ht="27" thickBot="1">
      <c r="B10" s="88" t="s">
        <v>69</v>
      </c>
      <c r="C10" s="89">
        <f>SUM('OPS Total'!C10)+'OPS Total'!D10+'OPS Total'!E10+'OPS Total'!F10+'OPS Total'!G10+'OPS Total'!H10</f>
        <v>4477.1000000000004</v>
      </c>
      <c r="D10" s="89"/>
      <c r="E10" s="89"/>
      <c r="F10" s="89"/>
      <c r="G10" s="89"/>
      <c r="H10" s="89"/>
      <c r="I10" s="89">
        <f>SUM('OPS Total'!I10)</f>
        <v>0</v>
      </c>
      <c r="J10" s="89">
        <f>SUM('OPS Total'!J10)</f>
        <v>1047.6600000000001</v>
      </c>
      <c r="K10" s="89">
        <f>SUM('OPS Total'!K10)</f>
        <v>0</v>
      </c>
      <c r="L10" s="89">
        <f>SUM('OPS Total'!L10)</f>
        <v>0</v>
      </c>
      <c r="M10" s="89">
        <f>SUM('OPS Total'!M10)</f>
        <v>0</v>
      </c>
      <c r="N10" s="89">
        <f t="shared" si="0"/>
        <v>0</v>
      </c>
      <c r="O10" s="90">
        <f t="shared" si="0"/>
        <v>5524.76</v>
      </c>
      <c r="R10" s="47" t="str">
        <f>'F1'!Q8</f>
        <v>Cloud</v>
      </c>
      <c r="S10" s="48">
        <f>SUM('Meriplex Houston'!R8)+'Meriplex Dallas'!Q8+Vergent!Q8+HBR!Q8+Enhanced!R8+GNT!R8+RIT!R8+Optimum!R8+Cyberian!R8+LightPoint!R8+Verma!R8+CPI!R8+'F1'!R8+SSI!R8</f>
        <v>5524.76</v>
      </c>
      <c r="T10" s="48">
        <f>SUM('Meriplex Houston'!S8)+'Meriplex Dallas'!R8+Vergent!R8+HBR!R8+Enhanced!S8+GNT!S8+RIT!S8+Optimum!S8+Cyberian!S8+LightPoint!S8+Verma!S8+CPI!S8+'F1'!S8+SSI!S8</f>
        <v>5524.76</v>
      </c>
      <c r="U10" s="48">
        <f>SUM('Meriplex Houston'!T8)+Enhanced!T8+GNT!T8+RIT!T8+Optimum!T8+Cyberian!T8+LightPoint!T8+Verma!T8+CPI!T8+'F1'!T8+SSI!T8</f>
        <v>0</v>
      </c>
      <c r="V10" s="48">
        <f>SUM('Meriplex Houston'!U8)+'Meriplex Dallas'!T8+Vergent!T8+HBR!T8+Enhanced!U8+GNT!U8+RIT!U8+Optimum!U8+Cyberian!U8+LightPoint!U8+Verma!U8+CPI!U8+'F1'!U8+SSI!U8</f>
        <v>43145.04</v>
      </c>
      <c r="W10" s="48">
        <f>SUM('Meriplex Houston'!V8)+'Meriplex Dallas'!U8+Vergent!U8+HBR!U8+Enhanced!V8+GNT!V8+RIT!V8+Optimum!V8+Cyberian!V8+LightPoint!V8+Verma!V8+CPI!V8+'F1'!V8+SSI!V8</f>
        <v>43145.04</v>
      </c>
    </row>
    <row r="11" spans="2:23" ht="27" thickBot="1">
      <c r="B11" s="88" t="s">
        <v>70</v>
      </c>
      <c r="C11" s="89">
        <f>SUM('OPS Total'!C11)+'OPS Total'!D11+'OPS Total'!E11+'OPS Total'!F11+'OPS Total'!G11+'OPS Total'!H11</f>
        <v>0</v>
      </c>
      <c r="D11" s="89"/>
      <c r="E11" s="89"/>
      <c r="F11" s="89"/>
      <c r="G11" s="89"/>
      <c r="H11" s="89"/>
      <c r="I11" s="89">
        <f>SUM('OPS Total'!I11)</f>
        <v>0</v>
      </c>
      <c r="J11" s="89">
        <f>SUM('OPS Total'!J11)</f>
        <v>0</v>
      </c>
      <c r="K11" s="89">
        <f>SUM('OPS Total'!K11)</f>
        <v>0</v>
      </c>
      <c r="L11" s="89">
        <f>SUM('OPS Total'!L11)</f>
        <v>0</v>
      </c>
      <c r="M11" s="89">
        <f>SUM('OPS Total'!M11)</f>
        <v>0</v>
      </c>
      <c r="N11" s="89">
        <f t="shared" si="0"/>
        <v>0</v>
      </c>
      <c r="O11" s="90">
        <f t="shared" si="0"/>
        <v>0</v>
      </c>
      <c r="R11" s="47" t="str">
        <f>'F1'!Q9</f>
        <v>MRR Agent Revenue</v>
      </c>
      <c r="S11" s="48">
        <f>SUM('Meriplex Houston'!R9)+'Meriplex Dallas'!Q9+Vergent!Q9+HBR!Q9+Enhanced!R9+GNT!R9+RIT!R9+Optimum!R9+Cyberian!R9+LightPoint!R9+Verma!R9+CPI!R9+'F1'!R9+SSI!R9</f>
        <v>747.72</v>
      </c>
      <c r="T11" s="48">
        <f>SUM('Meriplex Houston'!S9)+'Meriplex Dallas'!R9+Vergent!R9+HBR!R9+Enhanced!S9+GNT!S9+RIT!S9+Optimum!S9+Cyberian!S9+LightPoint!S9+Verma!S9+CPI!S9+'F1'!S9+SSI!S9</f>
        <v>747.72</v>
      </c>
      <c r="U11" s="48">
        <f>SUM('Meriplex Houston'!T9)+'Meriplex Dallas'!S9+Vergent!S9+HBR!S9+Enhanced!T9+GNT!T9+RIT!T9+Optimum!T9+Cyberian!T9+LightPoint!T9+Verma!T9+CPI!T9+'F1'!T9+SSI!T9</f>
        <v>0</v>
      </c>
      <c r="V11" s="48">
        <f>SUM('Meriplex Houston'!U9)+'Meriplex Dallas'!T9+Vergent!T9+HBR!T9+Enhanced!U9+GNT!U9+RIT!U9+Optimum!U9+Cyberian!U9+LightPoint!U9+Verma!U9+CPI!U9+'F1'!U9+SSI!U9</f>
        <v>16132.35</v>
      </c>
      <c r="W11" s="48">
        <f>SUM('Meriplex Houston'!V9)+'Meriplex Dallas'!U9+Vergent!U9+HBR!U9+Enhanced!V9+GNT!V9+RIT!V9+Optimum!V9+Cyberian!V9+LightPoint!V9+Verma!V9+CPI!V9+'F1'!V9+SSI!V9</f>
        <v>16132.35</v>
      </c>
    </row>
    <row r="12" spans="2:23" ht="27" thickBot="1">
      <c r="B12" s="88" t="s">
        <v>71</v>
      </c>
      <c r="C12" s="89">
        <f>SUM('OPS Total'!C12)+'OPS Total'!D12+'OPS Total'!E12+'OPS Total'!F12+'OPS Total'!G12+'OPS Total'!H12</f>
        <v>747.72</v>
      </c>
      <c r="D12" s="89"/>
      <c r="E12" s="89"/>
      <c r="F12" s="89"/>
      <c r="G12" s="89"/>
      <c r="H12" s="89"/>
      <c r="I12" s="89">
        <f>SUM('OPS Total'!I12)</f>
        <v>0</v>
      </c>
      <c r="J12" s="89">
        <f>SUM('OPS Total'!J12)</f>
        <v>0</v>
      </c>
      <c r="K12" s="89">
        <f>SUM('OPS Total'!K12)</f>
        <v>0</v>
      </c>
      <c r="L12" s="89">
        <f>SUM('OPS Total'!L12)</f>
        <v>0</v>
      </c>
      <c r="M12" s="89">
        <f>SUM('OPS Total'!M12)</f>
        <v>0</v>
      </c>
      <c r="N12" s="89">
        <f t="shared" si="0"/>
        <v>0</v>
      </c>
      <c r="O12" s="90">
        <f t="shared" si="0"/>
        <v>747.72</v>
      </c>
      <c r="R12" s="49" t="s">
        <v>14</v>
      </c>
      <c r="S12" s="50">
        <f>SUM(S8:S11)</f>
        <v>152131.26999999999</v>
      </c>
      <c r="T12" s="50">
        <f>SUM(T8:T11)</f>
        <v>175613.83</v>
      </c>
      <c r="U12" s="50">
        <f>SUM(U8:U11)</f>
        <v>0</v>
      </c>
      <c r="V12" s="54">
        <f>SUM(V8:V11)</f>
        <v>307681.24999999994</v>
      </c>
      <c r="W12" s="57">
        <f>SUM(W8:W11)</f>
        <v>307681.24999999994</v>
      </c>
    </row>
    <row r="13" spans="2:23" ht="21.75" thickBot="1">
      <c r="B13" s="91" t="s">
        <v>72</v>
      </c>
      <c r="C13" s="92">
        <f>SUM('OPS Total'!C13)+'OPS Total'!D13+'OPS Total'!E13+'OPS Total'!F13+'OPS Total'!G13+'OPS Total'!H13</f>
        <v>102358.16</v>
      </c>
      <c r="D13" s="92"/>
      <c r="E13" s="92"/>
      <c r="F13" s="92"/>
      <c r="G13" s="92"/>
      <c r="H13" s="92"/>
      <c r="I13" s="92">
        <f>SUM('OPS Total'!I13)</f>
        <v>2900.6</v>
      </c>
      <c r="J13" s="92">
        <f>SUM('OPS Total'!J13)</f>
        <v>10028.349999999999</v>
      </c>
      <c r="K13" s="92">
        <f>SUM('OPS Total'!K13)</f>
        <v>6751.95</v>
      </c>
      <c r="L13" s="92">
        <f>SUM('OPS Total'!L13)</f>
        <v>10552.45</v>
      </c>
      <c r="M13" s="92">
        <f>SUM('OPS Total'!M13)</f>
        <v>52440.32</v>
      </c>
      <c r="N13" s="92">
        <f>SUM(N28)+N41</f>
        <v>0</v>
      </c>
      <c r="O13" s="93">
        <f>SUM(O4:O12)</f>
        <v>185031.83</v>
      </c>
      <c r="P13" s="570" t="s">
        <v>73</v>
      </c>
    </row>
    <row r="14" spans="2:23" ht="21">
      <c r="B14" s="683" t="s">
        <v>74</v>
      </c>
      <c r="C14" s="684">
        <f>SUM('OPS Total'!C14)+'OPS Total'!D14+'OPS Total'!E14+'OPS Total'!F14+'OPS Total'!G14+'OPS Total'!H14</f>
        <v>252085.51</v>
      </c>
      <c r="D14" s="684"/>
      <c r="E14" s="684"/>
      <c r="F14" s="684"/>
      <c r="G14" s="684"/>
      <c r="H14" s="684"/>
      <c r="I14" s="684">
        <f>SUM('OPS Total'!I14)</f>
        <v>14155.99</v>
      </c>
      <c r="J14" s="684">
        <f>SUM('OPS Total'!J14)</f>
        <v>9000.0000000000127</v>
      </c>
      <c r="K14" s="684">
        <f>SUM('OPS Total'!K14)</f>
        <v>17050.46</v>
      </c>
      <c r="L14" s="684">
        <f>SUM('OPS Total'!L14)</f>
        <v>8771.2999999999993</v>
      </c>
      <c r="M14" s="684">
        <f>SUM('OPS Total'!M14)</f>
        <v>60000</v>
      </c>
      <c r="N14" s="684">
        <v>0</v>
      </c>
      <c r="O14" s="685">
        <f>SUM(C14:N14)</f>
        <v>361063.26</v>
      </c>
      <c r="P14" s="570"/>
      <c r="U14" s="734"/>
    </row>
    <row r="15" spans="2:23" s="11" customFormat="1" ht="23.25" thickBot="1">
      <c r="B15" s="644" t="s">
        <v>75</v>
      </c>
      <c r="C15" s="941">
        <f>SUM(C13+D13+E13+F13+G13)-C14</f>
        <v>-149727.35</v>
      </c>
      <c r="D15" s="687"/>
      <c r="E15" s="687"/>
      <c r="F15" s="687"/>
      <c r="G15" s="687"/>
      <c r="H15" s="687"/>
      <c r="I15" s="687">
        <f t="shared" ref="I15:N15" si="1">SUM(I8+I9+I10+I11+I12+I7+I6+I5+I4)-I14</f>
        <v>-11255.39</v>
      </c>
      <c r="J15" s="687">
        <f t="shared" si="1"/>
        <v>1028.3499999999858</v>
      </c>
      <c r="K15" s="687">
        <f t="shared" si="1"/>
        <v>-10298.509999999998</v>
      </c>
      <c r="L15" s="687">
        <f t="shared" si="1"/>
        <v>1781.1500000000015</v>
      </c>
      <c r="M15" s="687">
        <f t="shared" si="1"/>
        <v>-7559.68</v>
      </c>
      <c r="N15" s="687">
        <f t="shared" si="1"/>
        <v>0</v>
      </c>
      <c r="O15" s="865">
        <f>SUM(O4:O12)-(O14)</f>
        <v>-176031.43000000002</v>
      </c>
      <c r="P15" s="643" t="s">
        <v>76</v>
      </c>
      <c r="Q15" s="643"/>
      <c r="R15" s="643"/>
      <c r="S15" s="643"/>
      <c r="T15" s="643"/>
    </row>
    <row r="16" spans="2:23" ht="21.75" thickBot="1">
      <c r="B16" s="94"/>
      <c r="C16" s="94"/>
      <c r="D16" s="94"/>
      <c r="E16" s="94"/>
      <c r="F16" s="94"/>
      <c r="G16" s="94"/>
      <c r="H16" s="94"/>
      <c r="I16" s="94"/>
      <c r="J16" s="94"/>
      <c r="K16" s="94"/>
      <c r="L16" s="94"/>
      <c r="M16" s="94"/>
      <c r="N16" s="94"/>
      <c r="O16" s="168">
        <f>SUM(O4:O7)+O11</f>
        <v>9418</v>
      </c>
      <c r="P16" s="570" t="s">
        <v>77</v>
      </c>
    </row>
    <row r="17" spans="2:20" ht="21" thickBot="1">
      <c r="B17" s="1194" t="s">
        <v>78</v>
      </c>
      <c r="C17" s="1195"/>
      <c r="D17" s="1195"/>
      <c r="E17" s="1195"/>
      <c r="F17" s="1195"/>
      <c r="G17" s="1195"/>
      <c r="H17" s="1195"/>
      <c r="I17" s="1195"/>
      <c r="J17" s="1195"/>
      <c r="K17" s="1195"/>
      <c r="L17" s="1195"/>
      <c r="M17" s="1195"/>
      <c r="N17" s="1195"/>
      <c r="O17" s="1196"/>
    </row>
    <row r="18" spans="2:20" ht="20.25">
      <c r="B18" s="86" t="s">
        <v>79</v>
      </c>
      <c r="C18" s="95" t="s">
        <v>80</v>
      </c>
      <c r="D18" s="95" t="s">
        <v>46</v>
      </c>
      <c r="E18" s="95" t="s">
        <v>81</v>
      </c>
      <c r="F18" s="87" t="s">
        <v>82</v>
      </c>
      <c r="G18" s="87" t="s">
        <v>83</v>
      </c>
      <c r="H18" s="87" t="s">
        <v>50</v>
      </c>
      <c r="I18" s="87" t="s">
        <v>51</v>
      </c>
      <c r="J18" s="87" t="s">
        <v>52</v>
      </c>
      <c r="K18" s="87" t="s">
        <v>84</v>
      </c>
      <c r="L18" s="87" t="s">
        <v>85</v>
      </c>
      <c r="M18" s="87" t="s">
        <v>55</v>
      </c>
      <c r="N18" s="87" t="s">
        <v>56</v>
      </c>
      <c r="O18" s="96" t="s">
        <v>86</v>
      </c>
    </row>
    <row r="19" spans="2:20" ht="20.25">
      <c r="B19" s="88" t="s">
        <v>87</v>
      </c>
      <c r="C19" s="97">
        <f>SUM('OPS Total'!C19)+'OPS Total'!D19+'OPS Total'!E19+'OPS Total'!F19+'OPS Total'!G19+'OPS Total'!H19</f>
        <v>6211</v>
      </c>
      <c r="D19" s="97"/>
      <c r="E19" s="97"/>
      <c r="F19" s="97"/>
      <c r="G19" s="97"/>
      <c r="H19" s="97"/>
      <c r="I19" s="97">
        <f>SUM('OPS Total'!I19)</f>
        <v>0</v>
      </c>
      <c r="J19" s="97">
        <f>SUM('OPS Total'!J19)</f>
        <v>0</v>
      </c>
      <c r="K19" s="97">
        <f>SUM('OPS Total'!K19)</f>
        <v>0</v>
      </c>
      <c r="L19" s="97">
        <f>SUM('OPS Total'!L19)</f>
        <v>0</v>
      </c>
      <c r="M19" s="97">
        <f>SUM('OPS Total'!M19)</f>
        <v>0</v>
      </c>
      <c r="N19" s="97">
        <v>0</v>
      </c>
      <c r="O19" s="98">
        <f t="shared" ref="O19:O28" si="2">SUM(C19:N19)</f>
        <v>6211</v>
      </c>
      <c r="P19" s="681" t="s">
        <v>77</v>
      </c>
      <c r="R19" s="107"/>
    </row>
    <row r="20" spans="2:20" ht="20.25">
      <c r="B20" s="88" t="s">
        <v>88</v>
      </c>
      <c r="C20" s="97">
        <f>SUM('OPS Total'!C20)+'OPS Total'!D20+'OPS Total'!E20+'OPS Total'!F20+'OPS Total'!G20+'OPS Total'!H20</f>
        <v>1945</v>
      </c>
      <c r="D20" s="97"/>
      <c r="E20" s="97"/>
      <c r="F20" s="97"/>
      <c r="G20" s="97"/>
      <c r="H20" s="97"/>
      <c r="I20" s="97">
        <f>SUM('OPS Total'!I20)</f>
        <v>0</v>
      </c>
      <c r="J20" s="97">
        <f>SUM('OPS Total'!J20)</f>
        <v>0</v>
      </c>
      <c r="K20" s="97">
        <f>SUM('OPS Total'!K20)</f>
        <v>250</v>
      </c>
      <c r="L20" s="97">
        <f>SUM('OPS Total'!L20)</f>
        <v>0</v>
      </c>
      <c r="M20" s="97">
        <f>SUM('OPS Total'!M20)</f>
        <v>0</v>
      </c>
      <c r="N20" s="97">
        <v>0</v>
      </c>
      <c r="O20" s="98">
        <f t="shared" si="2"/>
        <v>2195</v>
      </c>
      <c r="P20" s="681" t="s">
        <v>89</v>
      </c>
    </row>
    <row r="21" spans="2:20" ht="20.25">
      <c r="B21" s="88" t="s">
        <v>90</v>
      </c>
      <c r="C21" s="97">
        <f>SUM('OPS Total'!C21)+'OPS Total'!D21+'OPS Total'!E21+'OPS Total'!F21+'OPS Total'!G21+'OPS Total'!H21</f>
        <v>0</v>
      </c>
      <c r="D21" s="97"/>
      <c r="E21" s="97"/>
      <c r="F21" s="97"/>
      <c r="G21" s="97"/>
      <c r="H21" s="97"/>
      <c r="I21" s="97">
        <f>SUM('OPS Total'!I21)</f>
        <v>0</v>
      </c>
      <c r="J21" s="97">
        <f>SUM('OPS Total'!J21)</f>
        <v>0</v>
      </c>
      <c r="K21" s="97">
        <f>SUM('OPS Total'!K21)</f>
        <v>0</v>
      </c>
      <c r="L21" s="97">
        <f>SUM('OPS Total'!L21)</f>
        <v>0</v>
      </c>
      <c r="M21" s="97">
        <f>SUM('OPS Total'!M21)</f>
        <v>0</v>
      </c>
      <c r="N21" s="97">
        <v>0</v>
      </c>
      <c r="O21" s="98">
        <f t="shared" si="2"/>
        <v>0</v>
      </c>
      <c r="P21" s="681" t="s">
        <v>91</v>
      </c>
    </row>
    <row r="22" spans="2:20" ht="20.25">
      <c r="B22" s="88" t="s">
        <v>92</v>
      </c>
      <c r="C22" s="97">
        <f>SUM('OPS Total'!C22)+'OPS Total'!D22+'OPS Total'!E22+'OPS Total'!F22+'OPS Total'!G22+'OPS Total'!H22</f>
        <v>621</v>
      </c>
      <c r="D22" s="97"/>
      <c r="E22" s="97"/>
      <c r="F22" s="97"/>
      <c r="G22" s="97"/>
      <c r="H22" s="97"/>
      <c r="I22" s="97">
        <f>SUM('OPS Total'!I22)</f>
        <v>0</v>
      </c>
      <c r="J22" s="97">
        <f>SUM('OPS Total'!J22)</f>
        <v>0</v>
      </c>
      <c r="K22" s="97">
        <f>SUM('OPS Total'!K22)</f>
        <v>391</v>
      </c>
      <c r="L22" s="97">
        <f>SUM('OPS Total'!L22)</f>
        <v>0</v>
      </c>
      <c r="M22" s="97">
        <f>SUM('OPS Total'!M22)</f>
        <v>0</v>
      </c>
      <c r="N22" s="97">
        <v>0</v>
      </c>
      <c r="O22" s="98">
        <f t="shared" si="2"/>
        <v>1012</v>
      </c>
      <c r="P22" s="681" t="s">
        <v>93</v>
      </c>
    </row>
    <row r="23" spans="2:20" ht="28.5">
      <c r="B23" s="88" t="s">
        <v>94</v>
      </c>
      <c r="C23" s="97">
        <f>SUM('OPS Total'!C23)+'OPS Total'!D23+'OPS Total'!E23+'OPS Total'!F23+'OPS Total'!G23+'OPS Total'!H23</f>
        <v>48624.95</v>
      </c>
      <c r="D23" s="97"/>
      <c r="E23" s="97"/>
      <c r="F23" s="97"/>
      <c r="G23" s="97"/>
      <c r="H23" s="97"/>
      <c r="I23" s="97">
        <f>SUM('OPS Total'!I23)</f>
        <v>0</v>
      </c>
      <c r="J23" s="97">
        <f>SUM('OPS Total'!J23)</f>
        <v>3411.25</v>
      </c>
      <c r="K23" s="97">
        <f>SUM('OPS Total'!K23)</f>
        <v>1300</v>
      </c>
      <c r="L23" s="97">
        <f>SUM('OPS Total'!L23)</f>
        <v>4181</v>
      </c>
      <c r="M23" s="97">
        <f>SUM('OPS Total'!M23)</f>
        <v>31341.59</v>
      </c>
      <c r="N23" s="97">
        <f>SUM('SSI-Aquipt'!S6)</f>
        <v>0</v>
      </c>
      <c r="O23" s="98">
        <f t="shared" si="2"/>
        <v>88858.79</v>
      </c>
      <c r="P23" s="681" t="s">
        <v>95</v>
      </c>
      <c r="Q23" s="680" t="s">
        <v>96</v>
      </c>
      <c r="R23" s="681"/>
      <c r="S23" s="681"/>
      <c r="T23" s="682">
        <f>SUM(O8+O10+O12)/(O49+O50+O52)</f>
        <v>0.31002203822185365</v>
      </c>
    </row>
    <row r="24" spans="2:20" ht="20.25">
      <c r="B24" s="88" t="s">
        <v>97</v>
      </c>
      <c r="C24" s="97">
        <f>SUM('OPS Total'!C24)+'OPS Total'!D24+'OPS Total'!E24+'OPS Total'!F24+'OPS Total'!G24+'OPS Total'!H24</f>
        <v>39731.390000000007</v>
      </c>
      <c r="D24" s="97"/>
      <c r="E24" s="97"/>
      <c r="F24" s="97"/>
      <c r="G24" s="97"/>
      <c r="H24" s="97"/>
      <c r="I24" s="97">
        <f>SUM('OPS Total'!I24)</f>
        <v>2900.6</v>
      </c>
      <c r="J24" s="97">
        <f>SUM('OPS Total'!J24)</f>
        <v>5569.44</v>
      </c>
      <c r="K24" s="97">
        <f>SUM('OPS Total'!K24)</f>
        <v>4810.95</v>
      </c>
      <c r="L24" s="97">
        <f>SUM('OPS Total'!L24)</f>
        <v>6371.45</v>
      </c>
      <c r="M24" s="97">
        <f>SUM('OPS Total'!M24)</f>
        <v>21098.73</v>
      </c>
      <c r="N24" s="97">
        <f>SUM('SSI-Aquipt'!S7)</f>
        <v>0</v>
      </c>
      <c r="O24" s="98">
        <f t="shared" si="2"/>
        <v>80482.559999999998</v>
      </c>
      <c r="P24" s="681" t="s">
        <v>98</v>
      </c>
    </row>
    <row r="25" spans="2:20" ht="23.25">
      <c r="B25" s="88" t="s">
        <v>99</v>
      </c>
      <c r="C25" s="89">
        <f>SUM('OPS Total'!C25)+'OPS Total'!D25+'OPS Total'!E25+'OPS Total'!F25+'OPS Total'!G25+'OPS Total'!H25</f>
        <v>4477.1000000000004</v>
      </c>
      <c r="D25" s="97"/>
      <c r="E25" s="97"/>
      <c r="F25" s="97"/>
      <c r="G25" s="97"/>
      <c r="H25" s="97"/>
      <c r="I25" s="97">
        <f>SUM('OPS Total'!I25)</f>
        <v>0</v>
      </c>
      <c r="J25" s="97">
        <f>SUM('OPS Total'!J25)</f>
        <v>1047.6600000000001</v>
      </c>
      <c r="K25" s="97">
        <f>SUM('OPS Total'!K25)</f>
        <v>0</v>
      </c>
      <c r="L25" s="97">
        <f>SUM('OPS Total'!L25)</f>
        <v>0</v>
      </c>
      <c r="M25" s="97">
        <f>SUM('OPS Total'!M25)</f>
        <v>0</v>
      </c>
      <c r="N25" s="97">
        <f>SUM('SSI-Aquipt'!S8)</f>
        <v>0</v>
      </c>
      <c r="O25" s="98">
        <f t="shared" si="2"/>
        <v>5524.76</v>
      </c>
      <c r="P25" s="681" t="s">
        <v>100</v>
      </c>
      <c r="Q25" s="101"/>
    </row>
    <row r="26" spans="2:20" ht="20.25">
      <c r="B26" s="88" t="s">
        <v>101</v>
      </c>
      <c r="C26" s="89">
        <f>SUM('OPS Total'!C26)+'OPS Total'!D26+'OPS Total'!E26+'OPS Total'!F26+'OPS Total'!G26+'OPS Total'!H26</f>
        <v>0</v>
      </c>
      <c r="D26" s="89"/>
      <c r="E26" s="89"/>
      <c r="F26" s="89"/>
      <c r="G26" s="89"/>
      <c r="H26" s="89"/>
      <c r="I26" s="89">
        <f>SUM('OPS Total'!I26)</f>
        <v>0</v>
      </c>
      <c r="J26" s="89">
        <f>SUM('OPS Total'!J26)</f>
        <v>0</v>
      </c>
      <c r="K26" s="97">
        <f>SUM('OPS Total'!K26)</f>
        <v>0</v>
      </c>
      <c r="L26" s="89">
        <f>SUM('OPS Total'!L26)</f>
        <v>0</v>
      </c>
      <c r="M26" s="89">
        <f>SUM('OPS Total'!M26)</f>
        <v>0</v>
      </c>
      <c r="N26" s="89">
        <v>0</v>
      </c>
      <c r="O26" s="98">
        <f t="shared" si="2"/>
        <v>0</v>
      </c>
      <c r="P26" s="681" t="s">
        <v>102</v>
      </c>
    </row>
    <row r="27" spans="2:20" ht="28.5">
      <c r="B27" s="88" t="s">
        <v>103</v>
      </c>
      <c r="C27" s="89">
        <f>SUM('OPS Total'!C27)+'OPS Total'!D27+'OPS Total'!E27+'OPS Total'!F27+'OPS Total'!G27+'OPS Total'!H27</f>
        <v>747.72</v>
      </c>
      <c r="D27" s="89"/>
      <c r="E27" s="89"/>
      <c r="F27" s="89"/>
      <c r="G27" s="89"/>
      <c r="H27" s="89"/>
      <c r="I27" s="89">
        <f>SUM('OPS Total'!I27)</f>
        <v>0</v>
      </c>
      <c r="J27" s="89">
        <f>SUM('OPS Total'!J27)</f>
        <v>0</v>
      </c>
      <c r="K27" s="97">
        <f>SUM('OPS Total'!K27)</f>
        <v>0</v>
      </c>
      <c r="L27" s="89">
        <f>SUM('OPS Total'!L27)</f>
        <v>0</v>
      </c>
      <c r="M27" s="97">
        <f>SUM('OPS Total'!M27)</f>
        <v>0</v>
      </c>
      <c r="N27" s="97">
        <f>SUM('SSI-Aquipt'!S10)</f>
        <v>0</v>
      </c>
      <c r="O27" s="98">
        <f t="shared" si="2"/>
        <v>747.72</v>
      </c>
      <c r="P27" s="681" t="s">
        <v>104</v>
      </c>
      <c r="Q27" s="680" t="s">
        <v>105</v>
      </c>
      <c r="T27" s="682">
        <f>SUM(O4+O5+O6+O7+O11)/(O45+O46+O47+O48+O51)</f>
        <v>0.16872088857040488</v>
      </c>
    </row>
    <row r="28" spans="2:20" ht="21" thickBot="1">
      <c r="B28" s="91" t="s">
        <v>106</v>
      </c>
      <c r="C28" s="99">
        <f>SUM('OPS Total'!C28)+'OPS Total'!D28+'OPS Total'!E28+'OPS Total'!F28+'OPS Total'!G28+'OPS Total'!H28</f>
        <v>102358.16</v>
      </c>
      <c r="D28" s="99"/>
      <c r="E28" s="99"/>
      <c r="F28" s="99"/>
      <c r="G28" s="99"/>
      <c r="H28" s="99"/>
      <c r="I28" s="99">
        <f>SUM('OPS Total'!I28)</f>
        <v>2900.6</v>
      </c>
      <c r="J28" s="99">
        <f>SUM('OPS Total'!J28)</f>
        <v>10028.349999999999</v>
      </c>
      <c r="K28" s="99">
        <f>SUM('OPS Total'!K28)</f>
        <v>6751.95</v>
      </c>
      <c r="L28" s="99">
        <f>SUM('OPS Total'!L28)</f>
        <v>10552.45</v>
      </c>
      <c r="M28" s="99">
        <f>SUM('OPS Total'!M28)</f>
        <v>52440.32</v>
      </c>
      <c r="N28" s="99">
        <f>SUM(N19:N23)+N25+N26+N27+N24</f>
        <v>0</v>
      </c>
      <c r="O28" s="100">
        <f t="shared" si="2"/>
        <v>185031.83000000002</v>
      </c>
      <c r="P28" s="681" t="s">
        <v>107</v>
      </c>
    </row>
    <row r="29" spans="2:20" ht="21" thickBot="1">
      <c r="B29" s="94"/>
      <c r="C29" s="94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4"/>
      <c r="O29" s="168">
        <f>O28-M28</f>
        <v>132591.51</v>
      </c>
    </row>
    <row r="30" spans="2:20" ht="21" thickBot="1">
      <c r="B30" s="1194" t="s">
        <v>108</v>
      </c>
      <c r="C30" s="1195"/>
      <c r="D30" s="1195"/>
      <c r="E30" s="1195"/>
      <c r="F30" s="1195"/>
      <c r="G30" s="1195"/>
      <c r="H30" s="1195"/>
      <c r="I30" s="1195"/>
      <c r="J30" s="1195"/>
      <c r="K30" s="1195"/>
      <c r="L30" s="1195"/>
      <c r="M30" s="1195"/>
      <c r="N30" s="1195"/>
      <c r="O30" s="1196"/>
    </row>
    <row r="31" spans="2:20" ht="20.25">
      <c r="B31" s="86" t="s">
        <v>109</v>
      </c>
      <c r="C31" s="95" t="s">
        <v>45</v>
      </c>
      <c r="D31" s="95" t="s">
        <v>46</v>
      </c>
      <c r="E31" s="95" t="s">
        <v>47</v>
      </c>
      <c r="F31" s="95" t="s">
        <v>82</v>
      </c>
      <c r="G31" s="95" t="s">
        <v>49</v>
      </c>
      <c r="H31" s="95" t="s">
        <v>50</v>
      </c>
      <c r="I31" s="95" t="s">
        <v>110</v>
      </c>
      <c r="J31" s="95" t="s">
        <v>111</v>
      </c>
      <c r="K31" s="95" t="s">
        <v>84</v>
      </c>
      <c r="L31" s="95" t="s">
        <v>85</v>
      </c>
      <c r="M31" s="95" t="s">
        <v>55</v>
      </c>
      <c r="N31" s="95" t="s">
        <v>56</v>
      </c>
      <c r="O31" s="96" t="s">
        <v>112</v>
      </c>
    </row>
    <row r="32" spans="2:20" ht="33.75">
      <c r="B32" s="88" t="s">
        <v>113</v>
      </c>
      <c r="C32" s="97">
        <f>SUM('OPS Total'!C32)+'OPS Total'!D32+'OPS Total'!E32+'OPS Total'!F32+'OPS Total'!G32+'OPS Total'!H32</f>
        <v>0</v>
      </c>
      <c r="D32" s="97"/>
      <c r="E32" s="97"/>
      <c r="F32" s="97"/>
      <c r="G32" s="97"/>
      <c r="H32" s="97"/>
      <c r="I32" s="97">
        <f>SUM('OPS Total'!I32)</f>
        <v>0</v>
      </c>
      <c r="J32" s="97">
        <f>SUM('OPS Total'!J32)</f>
        <v>0</v>
      </c>
      <c r="K32" s="97">
        <f>SUM('OPS Total'!K32)</f>
        <v>0</v>
      </c>
      <c r="L32" s="97">
        <f>SUM('OPS Total'!L32)</f>
        <v>0</v>
      </c>
      <c r="M32" s="97">
        <f>SUM('OPS Total'!M32)</f>
        <v>0</v>
      </c>
      <c r="N32" s="97">
        <v>0</v>
      </c>
      <c r="O32" s="98">
        <f t="shared" ref="O32:O40" si="3">SUM(C32:N32)</f>
        <v>0</v>
      </c>
      <c r="P32" s="681" t="s">
        <v>77</v>
      </c>
      <c r="Q32" s="207"/>
      <c r="R32" s="102"/>
      <c r="S32" s="103"/>
    </row>
    <row r="33" spans="2:16" ht="20.25">
      <c r="B33" s="88" t="s">
        <v>114</v>
      </c>
      <c r="C33" s="97">
        <f>SUM('OPS Total'!C33)+'OPS Total'!D33+'OPS Total'!E33+'OPS Total'!F33+'OPS Total'!G33+'OPS Total'!H33</f>
        <v>0</v>
      </c>
      <c r="D33" s="97"/>
      <c r="E33" s="97"/>
      <c r="F33" s="97"/>
      <c r="G33" s="97"/>
      <c r="H33" s="97"/>
      <c r="I33" s="97">
        <f>SUM('OPS Total'!I33)</f>
        <v>0</v>
      </c>
      <c r="J33" s="97">
        <f>SUM('OPS Total'!J33)</f>
        <v>0</v>
      </c>
      <c r="K33" s="97">
        <f>SUM('OPS Total'!K33)</f>
        <v>0</v>
      </c>
      <c r="L33" s="97">
        <f>SUM('OPS Total'!L33)</f>
        <v>0</v>
      </c>
      <c r="M33" s="97">
        <f>SUM('OPS Total'!M33)</f>
        <v>0</v>
      </c>
      <c r="N33" s="97">
        <v>0</v>
      </c>
      <c r="O33" s="98">
        <f t="shared" si="3"/>
        <v>0</v>
      </c>
      <c r="P33" s="681" t="s">
        <v>89</v>
      </c>
    </row>
    <row r="34" spans="2:16" ht="20.25">
      <c r="B34" s="88" t="s">
        <v>115</v>
      </c>
      <c r="C34" s="97">
        <f>SUM('OPS Total'!C34)+'OPS Total'!D34+'OPS Total'!E34+'OPS Total'!F34+'OPS Total'!G34+'OPS Total'!H34</f>
        <v>0</v>
      </c>
      <c r="D34" s="97"/>
      <c r="E34" s="97"/>
      <c r="F34" s="97"/>
      <c r="G34" s="97"/>
      <c r="H34" s="97"/>
      <c r="I34" s="97">
        <f>SUM('OPS Total'!I34)</f>
        <v>0</v>
      </c>
      <c r="J34" s="97">
        <f>SUM('OPS Total'!J34)</f>
        <v>0</v>
      </c>
      <c r="K34" s="97">
        <f>SUM('OPS Total'!K34)</f>
        <v>0</v>
      </c>
      <c r="L34" s="97">
        <f>SUM('OPS Total'!L34)</f>
        <v>0</v>
      </c>
      <c r="M34" s="97">
        <f>SUM('OPS Total'!M34)</f>
        <v>0</v>
      </c>
      <c r="N34" s="97">
        <v>0</v>
      </c>
      <c r="O34" s="98">
        <f t="shared" si="3"/>
        <v>0</v>
      </c>
      <c r="P34" s="681" t="s">
        <v>91</v>
      </c>
    </row>
    <row r="35" spans="2:16" ht="20.25">
      <c r="B35" s="88" t="s">
        <v>116</v>
      </c>
      <c r="C35" s="97">
        <f>SUM('OPS Total'!C35)+'OPS Total'!D35+'OPS Total'!E35+'OPS Total'!F35+'OPS Total'!G35+'OPS Total'!H35</f>
        <v>0</v>
      </c>
      <c r="D35" s="97"/>
      <c r="E35" s="97"/>
      <c r="F35" s="97"/>
      <c r="G35" s="97"/>
      <c r="H35" s="97"/>
      <c r="I35" s="97">
        <f>SUM('OPS Total'!I35)</f>
        <v>0</v>
      </c>
      <c r="J35" s="97">
        <f>SUM('OPS Total'!J35)</f>
        <v>0</v>
      </c>
      <c r="K35" s="97">
        <f>SUM('OPS Total'!K35)</f>
        <v>0</v>
      </c>
      <c r="L35" s="97">
        <f>SUM('OPS Total'!L35)</f>
        <v>0</v>
      </c>
      <c r="M35" s="97">
        <f>SUM('OPS Total'!M35)</f>
        <v>0</v>
      </c>
      <c r="N35" s="97">
        <v>0</v>
      </c>
      <c r="O35" s="98">
        <f t="shared" si="3"/>
        <v>0</v>
      </c>
      <c r="P35" s="681" t="s">
        <v>93</v>
      </c>
    </row>
    <row r="36" spans="2:16" ht="20.25">
      <c r="B36" s="88" t="s">
        <v>117</v>
      </c>
      <c r="C36" s="97">
        <f>SUM('OPS Total'!C36)+'OPS Total'!D36+'OPS Total'!E36+'OPS Total'!F36+'OPS Total'!G36+'OPS Total'!H36</f>
        <v>0</v>
      </c>
      <c r="D36" s="97"/>
      <c r="E36" s="97"/>
      <c r="F36" s="97"/>
      <c r="G36" s="97"/>
      <c r="H36" s="97"/>
      <c r="I36" s="97">
        <f>SUM('OPS Total'!I36)</f>
        <v>0</v>
      </c>
      <c r="J36" s="97">
        <f>SUM('OPS Total'!J36)</f>
        <v>0</v>
      </c>
      <c r="K36" s="97">
        <f>SUM('OPS Total'!K36)</f>
        <v>0</v>
      </c>
      <c r="L36" s="97">
        <f>SUM('OPS Total'!L36)</f>
        <v>0</v>
      </c>
      <c r="M36" s="97">
        <f>SUM('OPS Total'!M36)</f>
        <v>0</v>
      </c>
      <c r="N36" s="97">
        <f>SUM('SSI-Aquipt'!T6)</f>
        <v>0</v>
      </c>
      <c r="O36" s="98">
        <f t="shared" si="3"/>
        <v>0</v>
      </c>
      <c r="P36" s="681" t="s">
        <v>95</v>
      </c>
    </row>
    <row r="37" spans="2:16" ht="20.25">
      <c r="B37" s="88" t="s">
        <v>118</v>
      </c>
      <c r="C37" s="97">
        <f>SUM('OPS Total'!C37)+'OPS Total'!D37+'OPS Total'!E37+'OPS Total'!F37+'OPS Total'!G37+'OPS Total'!H37</f>
        <v>0</v>
      </c>
      <c r="D37" s="97"/>
      <c r="E37" s="97"/>
      <c r="F37" s="97"/>
      <c r="G37" s="97"/>
      <c r="H37" s="97"/>
      <c r="I37" s="97">
        <f>SUM('OPS Total'!I37)</f>
        <v>0</v>
      </c>
      <c r="J37" s="97">
        <f>SUM('OPS Total'!J37)</f>
        <v>0</v>
      </c>
      <c r="K37" s="97">
        <f>SUM('OPS Total'!K37)</f>
        <v>0</v>
      </c>
      <c r="L37" s="97">
        <f>SUM('OPS Total'!L37)</f>
        <v>0</v>
      </c>
      <c r="M37" s="97">
        <f>SUM('OPS Total'!M37)</f>
        <v>0</v>
      </c>
      <c r="N37" s="97">
        <f>SUM('SSI-Aquipt'!T7)</f>
        <v>0</v>
      </c>
      <c r="O37" s="98">
        <f t="shared" si="3"/>
        <v>0</v>
      </c>
      <c r="P37" s="681" t="s">
        <v>98</v>
      </c>
    </row>
    <row r="38" spans="2:16" ht="20.25">
      <c r="B38" s="88" t="s">
        <v>119</v>
      </c>
      <c r="C38" s="89">
        <f>SUM('OPS Total'!C38)+'OPS Total'!D38+'OPS Total'!E38+'OPS Total'!F38+'OPS Total'!G38+'OPS Total'!H38</f>
        <v>0</v>
      </c>
      <c r="D38" s="89"/>
      <c r="E38" s="89"/>
      <c r="F38" s="89"/>
      <c r="G38" s="89"/>
      <c r="H38" s="89"/>
      <c r="I38" s="97">
        <f>SUM('OPS Total'!I38)</f>
        <v>0</v>
      </c>
      <c r="J38" s="97">
        <f>SUM('OPS Total'!J38)</f>
        <v>0</v>
      </c>
      <c r="K38" s="97">
        <f>SUM('OPS Total'!K38)</f>
        <v>0</v>
      </c>
      <c r="L38" s="97">
        <f>SUM('OPS Total'!L38)</f>
        <v>0</v>
      </c>
      <c r="M38" s="97">
        <f>SUM('OPS Total'!M38)</f>
        <v>0</v>
      </c>
      <c r="N38" s="97">
        <f>SUM(SSI!T8)</f>
        <v>0</v>
      </c>
      <c r="O38" s="98">
        <f t="shared" si="3"/>
        <v>0</v>
      </c>
      <c r="P38" s="681" t="s">
        <v>100</v>
      </c>
    </row>
    <row r="39" spans="2:16" ht="20.25">
      <c r="B39" s="88" t="s">
        <v>120</v>
      </c>
      <c r="C39" s="89">
        <f>SUM('OPS Total'!C39)+'OPS Total'!D39+'OPS Total'!E39+'OPS Total'!F39+'OPS Total'!G39+'OPS Total'!H39</f>
        <v>0</v>
      </c>
      <c r="D39" s="89"/>
      <c r="E39" s="89"/>
      <c r="F39" s="89"/>
      <c r="G39" s="89"/>
      <c r="H39" s="89"/>
      <c r="I39" s="89">
        <f>SUM('OPS Total'!I39)</f>
        <v>0</v>
      </c>
      <c r="J39" s="89">
        <f>SUM('OPS Total'!J39)</f>
        <v>0</v>
      </c>
      <c r="K39" s="89">
        <f>SUM('OPS Total'!K39)</f>
        <v>0</v>
      </c>
      <c r="L39" s="89">
        <f>SUM('OPS Total'!L39)</f>
        <v>0</v>
      </c>
      <c r="M39" s="89">
        <f>SUM('OPS Total'!M39)</f>
        <v>0</v>
      </c>
      <c r="N39" s="89">
        <v>0</v>
      </c>
      <c r="O39" s="98">
        <f t="shared" si="3"/>
        <v>0</v>
      </c>
      <c r="P39" s="681" t="s">
        <v>102</v>
      </c>
    </row>
    <row r="40" spans="2:16" ht="20.25">
      <c r="B40" s="88" t="s">
        <v>121</v>
      </c>
      <c r="C40" s="89">
        <f>SUM('OPS Total'!C40)+'OPS Total'!D40+'OPS Total'!E40+'OPS Total'!F40+'OPS Total'!G40+'OPS Total'!H40</f>
        <v>0</v>
      </c>
      <c r="D40" s="89"/>
      <c r="E40" s="89"/>
      <c r="F40" s="89"/>
      <c r="G40" s="89"/>
      <c r="H40" s="89"/>
      <c r="I40" s="89">
        <f>SUM('OPS Total'!I40)</f>
        <v>0</v>
      </c>
      <c r="J40" s="89">
        <f>SUM('OPS Total'!J40)</f>
        <v>0</v>
      </c>
      <c r="K40" s="89">
        <f>SUM('OPS Total'!K40)</f>
        <v>0</v>
      </c>
      <c r="L40" s="89">
        <f>SUM('OPS Total'!L40)</f>
        <v>0</v>
      </c>
      <c r="M40" s="89">
        <f>SUM('OPS Total'!M40)</f>
        <v>0</v>
      </c>
      <c r="N40" s="89">
        <f>SUM(SSI!T9)</f>
        <v>0</v>
      </c>
      <c r="O40" s="98">
        <f t="shared" si="3"/>
        <v>0</v>
      </c>
      <c r="P40" s="681" t="s">
        <v>104</v>
      </c>
    </row>
    <row r="41" spans="2:16" ht="21" thickBot="1">
      <c r="B41" s="91" t="s">
        <v>122</v>
      </c>
      <c r="C41" s="99">
        <f>SUM('OPS Total'!C41)+'OPS Total'!D41+'OPS Total'!E41+'OPS Total'!F41+'OPS Total'!G41+'OPS Total'!H41</f>
        <v>0</v>
      </c>
      <c r="D41" s="99"/>
      <c r="E41" s="99"/>
      <c r="F41" s="99"/>
      <c r="G41" s="99"/>
      <c r="H41" s="99"/>
      <c r="I41" s="99">
        <f>SUM('OPS Total'!I41)</f>
        <v>0</v>
      </c>
      <c r="J41" s="99">
        <f>SUM('OPS Total'!J41)</f>
        <v>0</v>
      </c>
      <c r="K41" s="99">
        <f>SUM('OPS Total'!K41)</f>
        <v>0</v>
      </c>
      <c r="L41" s="99">
        <f>SUM('OPS Total'!L41)</f>
        <v>0</v>
      </c>
      <c r="M41" s="99">
        <f>SUM('OPS Total'!M41)</f>
        <v>0</v>
      </c>
      <c r="N41" s="99">
        <f>SUM(N32:N40)</f>
        <v>0</v>
      </c>
      <c r="O41" s="100">
        <f>SUM(O32:O40)</f>
        <v>0</v>
      </c>
      <c r="P41" s="681" t="s">
        <v>107</v>
      </c>
    </row>
    <row r="42" spans="2:16" ht="21" thickBot="1">
      <c r="B42" s="94"/>
      <c r="C42" s="94"/>
      <c r="D42" s="94"/>
      <c r="E42" s="94"/>
      <c r="F42" s="94"/>
      <c r="G42" s="94"/>
      <c r="H42" s="94"/>
      <c r="I42" s="94"/>
      <c r="J42" s="94"/>
      <c r="K42" s="94"/>
      <c r="L42" s="94"/>
      <c r="M42" s="94"/>
      <c r="N42" s="94"/>
      <c r="O42" s="94"/>
    </row>
    <row r="43" spans="2:16" ht="21" thickBot="1">
      <c r="B43" s="1194" t="s">
        <v>123</v>
      </c>
      <c r="C43" s="1195"/>
      <c r="D43" s="1195"/>
      <c r="E43" s="1195"/>
      <c r="F43" s="1195"/>
      <c r="G43" s="1195"/>
      <c r="H43" s="1195"/>
      <c r="I43" s="1195"/>
      <c r="J43" s="1195"/>
      <c r="K43" s="1195"/>
      <c r="L43" s="1195"/>
      <c r="M43" s="1195"/>
      <c r="N43" s="1195"/>
      <c r="O43" s="1196"/>
    </row>
    <row r="44" spans="2:16" ht="20.25">
      <c r="B44" s="86" t="s">
        <v>124</v>
      </c>
      <c r="C44" s="95" t="s">
        <v>45</v>
      </c>
      <c r="D44" s="95"/>
      <c r="E44" s="95"/>
      <c r="F44" s="95"/>
      <c r="G44" s="95"/>
      <c r="H44" s="95"/>
      <c r="I44" s="95" t="s">
        <v>51</v>
      </c>
      <c r="J44" s="95" t="s">
        <v>52</v>
      </c>
      <c r="K44" s="95" t="s">
        <v>84</v>
      </c>
      <c r="L44" s="95" t="s">
        <v>85</v>
      </c>
      <c r="M44" s="95" t="s">
        <v>55</v>
      </c>
      <c r="N44" s="95" t="s">
        <v>56</v>
      </c>
      <c r="O44" s="96" t="s">
        <v>125</v>
      </c>
    </row>
    <row r="45" spans="2:16" ht="20.25">
      <c r="B45" s="88" t="s">
        <v>126</v>
      </c>
      <c r="C45" s="97">
        <f>SUM('OPS Total'!C45)+'OPS Total'!D45+'OPS Total'!E45+'OPS Total'!F45+'OPS Total'!G45+'OPS Total'!H45</f>
        <v>35437</v>
      </c>
      <c r="D45" s="97"/>
      <c r="E45" s="97"/>
      <c r="F45" s="97"/>
      <c r="G45" s="97"/>
      <c r="H45" s="97"/>
      <c r="I45" s="97">
        <f>SUM('OPS Total'!I45)</f>
        <v>1516</v>
      </c>
      <c r="J45" s="97">
        <f>SUM('OPS Total'!J45)</f>
        <v>0</v>
      </c>
      <c r="K45" s="97">
        <f>SUM('OPS Total'!K45)</f>
        <v>3524</v>
      </c>
      <c r="L45" s="97">
        <f>SUM('OPS Total'!L45)</f>
        <v>0</v>
      </c>
      <c r="M45" s="97">
        <f>SUM('OPS Total'!M45)</f>
        <v>282</v>
      </c>
      <c r="N45" s="97">
        <v>0</v>
      </c>
      <c r="O45" s="98">
        <f t="shared" ref="O45:O55" si="4">SUM(C45:N45)</f>
        <v>40759</v>
      </c>
    </row>
    <row r="46" spans="2:16" ht="20.25">
      <c r="B46" s="88" t="s">
        <v>127</v>
      </c>
      <c r="C46" s="97">
        <f>SUM('OPS Total'!C46)+'OPS Total'!D46+'OPS Total'!E46+'OPS Total'!F46+'OPS Total'!G46+'OPS Total'!H46</f>
        <v>5773</v>
      </c>
      <c r="D46" s="97"/>
      <c r="E46" s="97"/>
      <c r="F46" s="97"/>
      <c r="G46" s="97"/>
      <c r="H46" s="97"/>
      <c r="I46" s="97">
        <f>SUM('OPS Total'!I46)</f>
        <v>625</v>
      </c>
      <c r="J46" s="97">
        <f>SUM('OPS Total'!J46)</f>
        <v>0</v>
      </c>
      <c r="K46" s="97">
        <f>SUM('OPS Total'!K46)</f>
        <v>175</v>
      </c>
      <c r="L46" s="97">
        <f>SUM('OPS Total'!L46)</f>
        <v>0</v>
      </c>
      <c r="M46" s="97">
        <f>SUM('OPS Total'!M46)</f>
        <v>0</v>
      </c>
      <c r="N46" s="97">
        <v>0</v>
      </c>
      <c r="O46" s="98">
        <f t="shared" si="4"/>
        <v>6573</v>
      </c>
    </row>
    <row r="47" spans="2:16" ht="20.25">
      <c r="B47" s="88" t="s">
        <v>128</v>
      </c>
      <c r="C47" s="97">
        <f>SUM('OPS Total'!C47)+'OPS Total'!D47+'OPS Total'!E47+'OPS Total'!F47+'OPS Total'!G47+'OPS Total'!H47</f>
        <v>3773</v>
      </c>
      <c r="D47" s="97"/>
      <c r="E47" s="97"/>
      <c r="F47" s="97"/>
      <c r="G47" s="97"/>
      <c r="H47" s="97"/>
      <c r="I47" s="97">
        <f>SUM('OPS Total'!I47)</f>
        <v>0</v>
      </c>
      <c r="J47" s="97">
        <f>SUM('OPS Total'!J47)</f>
        <v>0</v>
      </c>
      <c r="K47" s="97">
        <f>SUM('OPS Total'!K47)</f>
        <v>0</v>
      </c>
      <c r="L47" s="97">
        <f>SUM('OPS Total'!L47)</f>
        <v>0</v>
      </c>
      <c r="M47" s="97">
        <f>SUM('OPS Total'!M47)</f>
        <v>0</v>
      </c>
      <c r="N47" s="97">
        <v>0</v>
      </c>
      <c r="O47" s="98">
        <f t="shared" si="4"/>
        <v>3773</v>
      </c>
    </row>
    <row r="48" spans="2:16" ht="20.25">
      <c r="B48" s="88" t="s">
        <v>129</v>
      </c>
      <c r="C48" s="97">
        <f>SUM('OPS Total'!C48)+'OPS Total'!D48+'OPS Total'!E48+'OPS Total'!F48+'OPS Total'!G48+'OPS Total'!H48</f>
        <v>4715</v>
      </c>
      <c r="D48" s="97"/>
      <c r="E48" s="97"/>
      <c r="F48" s="97"/>
      <c r="G48" s="97"/>
      <c r="H48" s="97"/>
      <c r="I48" s="97">
        <f>SUM('OPS Total'!I48)</f>
        <v>0</v>
      </c>
      <c r="J48" s="97">
        <f>SUM('OPS Total'!J48)</f>
        <v>0</v>
      </c>
      <c r="K48" s="97">
        <f>SUM('OPS Total'!K48)</f>
        <v>0</v>
      </c>
      <c r="L48" s="97">
        <f>SUM('OPS Total'!L48)</f>
        <v>0</v>
      </c>
      <c r="M48" s="97">
        <f>SUM('OPS Total'!M48)</f>
        <v>0</v>
      </c>
      <c r="N48" s="97">
        <v>0</v>
      </c>
      <c r="O48" s="98">
        <f t="shared" si="4"/>
        <v>4715</v>
      </c>
    </row>
    <row r="49" spans="1:19" ht="20.25">
      <c r="B49" s="88" t="s">
        <v>130</v>
      </c>
      <c r="C49" s="97">
        <f>SUM('OPS Total'!C49)+'OPS Total'!D49+'OPS Total'!E49+'OPS Total'!F49+'OPS Total'!G49+'OPS Total'!H49</f>
        <v>137463.23000000001</v>
      </c>
      <c r="D49" s="97"/>
      <c r="E49" s="97"/>
      <c r="F49" s="97"/>
      <c r="G49" s="97"/>
      <c r="H49" s="97"/>
      <c r="I49" s="97">
        <f>SUM('OPS Total'!I49)</f>
        <v>2665.3</v>
      </c>
      <c r="J49" s="97">
        <f>SUM('OPS Total'!J49)</f>
        <v>2662.8399999999997</v>
      </c>
      <c r="K49" s="97">
        <f>SUM('OPS Total'!K49)</f>
        <v>9290</v>
      </c>
      <c r="L49" s="97">
        <f>SUM('OPS Total'!L49)</f>
        <v>0</v>
      </c>
      <c r="M49" s="97">
        <f>SUM('OPS Total'!M49)</f>
        <v>96322.489999999991</v>
      </c>
      <c r="N49" s="97">
        <f>SUM('SSI-Aquipt'!U7)</f>
        <v>0</v>
      </c>
      <c r="O49" s="98">
        <f t="shared" si="4"/>
        <v>248403.86</v>
      </c>
    </row>
    <row r="50" spans="1:19" ht="20.25">
      <c r="B50" s="88" t="s">
        <v>131</v>
      </c>
      <c r="C50" s="89">
        <f>SUM('OPS Total'!C51)+'OPS Total'!D51+'OPS Total'!E51+'OPS Total'!F51+'OPS Total'!G51+'OPS Total'!H51</f>
        <v>39666.33</v>
      </c>
      <c r="D50" s="89"/>
      <c r="E50" s="89"/>
      <c r="F50" s="89"/>
      <c r="G50" s="89"/>
      <c r="H50" s="89"/>
      <c r="I50" s="89">
        <f>SUM('OPS Total'!I51)</f>
        <v>165</v>
      </c>
      <c r="J50" s="89">
        <f>SUM('OPS Total'!J51)</f>
        <v>2485.71</v>
      </c>
      <c r="K50" s="89">
        <f>SUM('OPS Total'!K51)</f>
        <v>0</v>
      </c>
      <c r="L50" s="89">
        <f>SUM('OPS Total'!L51)</f>
        <v>0</v>
      </c>
      <c r="M50" s="89">
        <f>SUM('OPS Total'!M51)</f>
        <v>0</v>
      </c>
      <c r="N50" s="89">
        <f>SUM(SSI!U8)</f>
        <v>0</v>
      </c>
      <c r="O50" s="98">
        <f t="shared" si="4"/>
        <v>42317.04</v>
      </c>
    </row>
    <row r="51" spans="1:19" ht="20.25">
      <c r="B51" s="88" t="s">
        <v>132</v>
      </c>
      <c r="C51" s="89">
        <f>SUM('OPS Total'!C52)+'OPS Total'!D52+'OPS Total'!E52+'OPS Total'!F52+'OPS Total'!G52+'OPS Total'!H52</f>
        <v>0</v>
      </c>
      <c r="D51" s="89"/>
      <c r="E51" s="89"/>
      <c r="F51" s="89"/>
      <c r="G51" s="89"/>
      <c r="H51" s="89"/>
      <c r="I51" s="89">
        <f>SUM('OPS Total'!I52)</f>
        <v>0</v>
      </c>
      <c r="J51" s="89">
        <f>SUM('OPS Total'!J52)</f>
        <v>0</v>
      </c>
      <c r="K51" s="89">
        <f>SUM('OPS Total'!K52)</f>
        <v>0</v>
      </c>
      <c r="L51" s="89">
        <f>SUM('OPS Total'!L52)</f>
        <v>0</v>
      </c>
      <c r="M51" s="89">
        <f>SUM('OPS Total'!M52)</f>
        <v>0</v>
      </c>
      <c r="N51" s="89">
        <v>0</v>
      </c>
      <c r="O51" s="98">
        <f t="shared" si="4"/>
        <v>0</v>
      </c>
    </row>
    <row r="52" spans="1:19" ht="20.25">
      <c r="B52" s="88" t="s">
        <v>133</v>
      </c>
      <c r="C52" s="89">
        <f>SUM('OPS Total'!C53)+'OPS Total'!D53+'OPS Total'!E53+'OPS Total'!F53+'OPS Total'!G53+'OPS Total'!H53</f>
        <v>14594.93</v>
      </c>
      <c r="D52" s="89"/>
      <c r="E52" s="89"/>
      <c r="F52" s="89"/>
      <c r="G52" s="89"/>
      <c r="H52" s="89"/>
      <c r="I52" s="89">
        <f>SUM('OPS Total'!I53)</f>
        <v>0</v>
      </c>
      <c r="J52" s="89">
        <f>SUM('OPS Total'!J53)</f>
        <v>1225.3500000000001</v>
      </c>
      <c r="K52" s="89">
        <f>SUM('OPS Total'!K53)</f>
        <v>312.07</v>
      </c>
      <c r="L52" s="89">
        <f>SUM('OPS Total'!L53)</f>
        <v>0</v>
      </c>
      <c r="M52" s="89">
        <f>SUM('OPS Total'!M53)</f>
        <v>0</v>
      </c>
      <c r="N52" s="89">
        <f>SUM(SSI!U9)</f>
        <v>0</v>
      </c>
      <c r="O52" s="98">
        <f t="shared" si="4"/>
        <v>16132.35</v>
      </c>
      <c r="Q52" s="513">
        <f>+O55/O53</f>
        <v>0</v>
      </c>
    </row>
    <row r="53" spans="1:19" ht="21" thickBot="1">
      <c r="B53" s="91" t="s">
        <v>134</v>
      </c>
      <c r="C53" s="99">
        <f>SUM('OPS Total'!C54)+'OPS Total'!D54+'OPS Total'!E54+'OPS Total'!F54+'OPS Total'!G54+'OPS Total'!H54</f>
        <v>241422.49</v>
      </c>
      <c r="D53" s="99"/>
      <c r="E53" s="99"/>
      <c r="F53" s="99"/>
      <c r="G53" s="99"/>
      <c r="H53" s="99"/>
      <c r="I53" s="99">
        <f>SUM('OPS Total'!I54)</f>
        <v>4971.3</v>
      </c>
      <c r="J53" s="99">
        <f>SUM('OPS Total'!J54)</f>
        <v>6373.9</v>
      </c>
      <c r="K53" s="99">
        <f>SUM('OPS Total'!K54)</f>
        <v>13301.07</v>
      </c>
      <c r="L53" s="99">
        <f>SUM('OPS Total'!L54)</f>
        <v>0</v>
      </c>
      <c r="M53" s="99">
        <f>SUM('OPS Total'!M54)</f>
        <v>96604.489999999991</v>
      </c>
      <c r="N53" s="99">
        <f>SUM(N45:N52)</f>
        <v>0</v>
      </c>
      <c r="O53" s="100">
        <f t="shared" si="4"/>
        <v>362673.24999999994</v>
      </c>
    </row>
    <row r="54" spans="1:19" ht="20.25">
      <c r="B54" s="729" t="s">
        <v>135</v>
      </c>
      <c r="C54" s="730">
        <f>SUM('OPS Total'!C55)+'OPS Total'!D55+'OPS Total'!E55+'OPS Total'!F55+'OPS Total'!G55+'OPS Total'!H55</f>
        <v>241422.49</v>
      </c>
      <c r="D54" s="730"/>
      <c r="E54" s="730"/>
      <c r="F54" s="730"/>
      <c r="G54" s="730"/>
      <c r="H54" s="730"/>
      <c r="I54" s="730">
        <f>SUM('OPS Total'!I55)</f>
        <v>4971.3</v>
      </c>
      <c r="J54" s="730">
        <f>SUM('OPS Total'!J55)</f>
        <v>6373.9</v>
      </c>
      <c r="K54" s="730">
        <f>SUM('OPS Total'!K55)</f>
        <v>13301.07</v>
      </c>
      <c r="L54" s="730">
        <f>SUM('OPS Total'!L55)</f>
        <v>0</v>
      </c>
      <c r="M54" s="730">
        <f>SUM('OPS Total'!M55)</f>
        <v>96604.489999999991</v>
      </c>
      <c r="N54" s="730">
        <f>SUM(N53-N41)+N37</f>
        <v>0</v>
      </c>
      <c r="O54" s="731">
        <f t="shared" si="4"/>
        <v>362673.24999999994</v>
      </c>
    </row>
    <row r="55" spans="1:19" ht="27" thickBot="1">
      <c r="B55" s="174" t="s">
        <v>136</v>
      </c>
      <c r="C55" s="175">
        <f>SUM('OPS Total'!C56)+'OPS Total'!D56+'OPS Total'!E56+'OPS Total'!F56+'OPS Total'!G56+'OPS Total'!H56</f>
        <v>0</v>
      </c>
      <c r="D55" s="175"/>
      <c r="E55" s="175"/>
      <c r="F55" s="175"/>
      <c r="G55" s="175"/>
      <c r="H55" s="175"/>
      <c r="I55" s="175">
        <f>SUM('OPS Total'!I56)</f>
        <v>0</v>
      </c>
      <c r="J55" s="175">
        <f>SUM('OPS Total'!J56)</f>
        <v>0</v>
      </c>
      <c r="K55" s="175">
        <f>SUM('OPS Total'!K56)</f>
        <v>0</v>
      </c>
      <c r="L55" s="175">
        <f>SUM('OPS Total'!L56)</f>
        <v>0</v>
      </c>
      <c r="M55" s="175">
        <f>SUM('OPS Total'!M56)</f>
        <v>0</v>
      </c>
      <c r="N55" s="175">
        <f>N53-N54</f>
        <v>0</v>
      </c>
      <c r="O55" s="688">
        <f t="shared" si="4"/>
        <v>0</v>
      </c>
      <c r="P55" s="401" t="s">
        <v>137</v>
      </c>
    </row>
    <row r="56" spans="1:19">
      <c r="B56" s="737"/>
      <c r="C56" s="738"/>
      <c r="D56" s="738"/>
      <c r="E56" s="738"/>
      <c r="F56" s="738"/>
      <c r="G56" s="738"/>
      <c r="H56" s="738"/>
      <c r="I56" s="738"/>
      <c r="J56" s="738"/>
      <c r="K56" s="738"/>
      <c r="L56" s="738"/>
      <c r="M56" s="738"/>
      <c r="N56" s="738"/>
      <c r="O56" s="738"/>
      <c r="P56" s="401"/>
    </row>
    <row r="57" spans="1:19">
      <c r="H57" s="740" t="s">
        <v>138</v>
      </c>
      <c r="I57" s="740" t="s">
        <v>139</v>
      </c>
      <c r="J57" s="740" t="s">
        <v>140</v>
      </c>
      <c r="K57" s="740" t="s">
        <v>141</v>
      </c>
      <c r="L57" s="740" t="s">
        <v>142</v>
      </c>
      <c r="M57" s="84"/>
      <c r="N57" s="84"/>
    </row>
    <row r="58" spans="1:19">
      <c r="H58" s="739" t="s">
        <v>143</v>
      </c>
      <c r="I58" s="739">
        <v>183074</v>
      </c>
      <c r="J58" s="739">
        <v>139083.44</v>
      </c>
      <c r="K58" s="168">
        <f t="shared" ref="K58:K67" si="5">J58-I58</f>
        <v>-43990.559999999998</v>
      </c>
      <c r="L58" s="168">
        <f>K58</f>
        <v>-43990.559999999998</v>
      </c>
      <c r="M58" s="84"/>
      <c r="N58" s="84"/>
    </row>
    <row r="59" spans="1:19">
      <c r="H59" s="739" t="s">
        <v>144</v>
      </c>
      <c r="I59" s="739">
        <v>188984</v>
      </c>
      <c r="J59" s="739">
        <v>127865.58</v>
      </c>
      <c r="K59" s="168">
        <f t="shared" si="5"/>
        <v>-61118.42</v>
      </c>
      <c r="L59" s="168">
        <f>K59+K58</f>
        <v>-105108.98</v>
      </c>
      <c r="M59" s="84"/>
      <c r="N59" s="84"/>
      <c r="P59" s="401" t="s">
        <v>145</v>
      </c>
      <c r="Q59" s="401" t="s">
        <v>145</v>
      </c>
      <c r="R59" s="401" t="s">
        <v>146</v>
      </c>
      <c r="S59" s="401" t="s">
        <v>147</v>
      </c>
    </row>
    <row r="60" spans="1:19">
      <c r="H60" s="739" t="s">
        <v>148</v>
      </c>
      <c r="I60" s="739">
        <v>191473</v>
      </c>
      <c r="J60" s="739">
        <v>184725.23</v>
      </c>
      <c r="K60" s="168">
        <f t="shared" si="5"/>
        <v>-6747.7699999999895</v>
      </c>
      <c r="L60" s="168">
        <f t="shared" ref="L60:L67" si="6">K60+L59</f>
        <v>-111856.74999999999</v>
      </c>
      <c r="M60" s="84"/>
      <c r="N60" s="84"/>
      <c r="P60" s="401" t="s">
        <v>149</v>
      </c>
      <c r="Q60" s="401">
        <f>O45+O46+O47+O48+O51</f>
        <v>55820</v>
      </c>
      <c r="R60" s="401">
        <f>O4+O5+O6+O7+O11</f>
        <v>9418</v>
      </c>
      <c r="S60" s="855">
        <f>R60/Q60</f>
        <v>0.16872088857040488</v>
      </c>
    </row>
    <row r="61" spans="1:19">
      <c r="G61" s="85" t="s">
        <v>150</v>
      </c>
      <c r="H61" s="739" t="s">
        <v>151</v>
      </c>
      <c r="I61" s="739">
        <f>207019+60000</f>
        <v>267019</v>
      </c>
      <c r="J61" s="739">
        <v>339289.55</v>
      </c>
      <c r="K61" s="168">
        <f t="shared" si="5"/>
        <v>72270.549999999988</v>
      </c>
      <c r="L61" s="168">
        <f t="shared" si="6"/>
        <v>-39586.199999999997</v>
      </c>
      <c r="M61" s="84"/>
      <c r="N61" s="84"/>
      <c r="P61" s="793" t="s">
        <v>152</v>
      </c>
      <c r="Q61" s="401">
        <f>O53-Q60</f>
        <v>306853.24999999994</v>
      </c>
      <c r="R61" s="401">
        <f>O13-R60</f>
        <v>175613.83</v>
      </c>
      <c r="S61" s="855">
        <f>R61/Q61</f>
        <v>0.57230558907230089</v>
      </c>
    </row>
    <row r="62" spans="1:19">
      <c r="H62" s="739" t="s">
        <v>153</v>
      </c>
      <c r="I62" s="739">
        <f>224429+60000</f>
        <v>284429</v>
      </c>
      <c r="J62" s="739">
        <v>215167.5</v>
      </c>
      <c r="K62" s="168">
        <f t="shared" si="5"/>
        <v>-69261.5</v>
      </c>
      <c r="L62" s="168">
        <f t="shared" si="6"/>
        <v>-108847.7</v>
      </c>
      <c r="M62" s="84"/>
      <c r="N62" s="84"/>
      <c r="P62" s="793" t="s">
        <v>154</v>
      </c>
      <c r="Q62" s="401">
        <f>M54</f>
        <v>96604.489999999991</v>
      </c>
      <c r="R62" s="401">
        <f>M13</f>
        <v>52440.32</v>
      </c>
      <c r="S62" s="855">
        <f>R62/Q62</f>
        <v>0.54283522432549469</v>
      </c>
    </row>
    <row r="63" spans="1:19">
      <c r="A63">
        <v>1</v>
      </c>
      <c r="H63" s="739" t="s">
        <v>155</v>
      </c>
      <c r="I63" s="739">
        <f>243019+60000</f>
        <v>303019</v>
      </c>
      <c r="J63" s="739">
        <v>358274.51</v>
      </c>
      <c r="K63" s="168">
        <f t="shared" si="5"/>
        <v>55255.510000000009</v>
      </c>
      <c r="L63" s="168">
        <f t="shared" si="6"/>
        <v>-53592.189999999988</v>
      </c>
      <c r="M63" s="84"/>
      <c r="N63" s="84"/>
      <c r="P63" s="793" t="s">
        <v>156</v>
      </c>
      <c r="Q63" s="401">
        <f>Q61-Q62</f>
        <v>210248.75999999995</v>
      </c>
      <c r="R63" s="401">
        <f>M13-M9</f>
        <v>31341.59</v>
      </c>
    </row>
    <row r="64" spans="1:19">
      <c r="H64" s="739" t="s">
        <v>157</v>
      </c>
      <c r="I64" s="739">
        <v>303252</v>
      </c>
      <c r="J64" s="739">
        <v>247562.68</v>
      </c>
      <c r="K64" s="739">
        <f t="shared" si="5"/>
        <v>-55689.320000000007</v>
      </c>
      <c r="L64" s="168">
        <f t="shared" si="6"/>
        <v>-109281.51</v>
      </c>
      <c r="M64" s="84"/>
      <c r="N64" s="84"/>
      <c r="O64" s="858"/>
    </row>
    <row r="65" spans="2:18">
      <c r="B65" s="85" t="s">
        <v>158</v>
      </c>
      <c r="C65" s="85" t="s">
        <v>159</v>
      </c>
      <c r="D65" s="85" t="s">
        <v>160</v>
      </c>
      <c r="E65" s="85" t="s">
        <v>161</v>
      </c>
      <c r="H65" s="739" t="s">
        <v>162</v>
      </c>
      <c r="I65" s="739">
        <f>264000+60000</f>
        <v>324000</v>
      </c>
      <c r="J65" s="739">
        <v>188646.93</v>
      </c>
      <c r="K65" s="739">
        <f t="shared" si="5"/>
        <v>-135353.07</v>
      </c>
      <c r="L65" s="168">
        <f t="shared" si="6"/>
        <v>-244634.58000000002</v>
      </c>
      <c r="M65" s="84"/>
      <c r="N65" s="84"/>
    </row>
    <row r="66" spans="2:18" ht="27" thickBot="1">
      <c r="H66" s="739" t="s">
        <v>163</v>
      </c>
      <c r="I66" s="739">
        <f>287000+60000</f>
        <v>347000</v>
      </c>
      <c r="J66" s="739">
        <v>270896.53000000003</v>
      </c>
      <c r="K66" s="739">
        <f t="shared" si="5"/>
        <v>-76103.469999999972</v>
      </c>
      <c r="L66" s="168">
        <f t="shared" si="6"/>
        <v>-320738.05</v>
      </c>
      <c r="M66" s="84"/>
      <c r="N66" s="84"/>
      <c r="Q66" s="91" t="s">
        <v>72</v>
      </c>
      <c r="R66" s="861">
        <f>O13</f>
        <v>185031.83</v>
      </c>
    </row>
    <row r="67" spans="2:18" ht="27" thickBot="1">
      <c r="B67" s="85" t="s">
        <v>164</v>
      </c>
      <c r="H67" s="739" t="s">
        <v>165</v>
      </c>
      <c r="I67" s="739">
        <f>301000+60000</f>
        <v>361000</v>
      </c>
      <c r="J67" s="739">
        <f>SUM(O13)</f>
        <v>185031.83</v>
      </c>
      <c r="K67" s="739">
        <f t="shared" si="5"/>
        <v>-175968.17</v>
      </c>
      <c r="L67" s="168">
        <f t="shared" si="6"/>
        <v>-496706.22</v>
      </c>
      <c r="M67" s="84"/>
      <c r="N67" s="84"/>
      <c r="Q67" s="91" t="s">
        <v>166</v>
      </c>
      <c r="R67" s="861">
        <f>M13</f>
        <v>52440.32</v>
      </c>
    </row>
    <row r="68" spans="2:18" ht="27" thickBot="1">
      <c r="H68" s="739" t="s">
        <v>167</v>
      </c>
      <c r="I68" s="739">
        <f>313000+60000</f>
        <v>373000</v>
      </c>
      <c r="J68" s="739"/>
      <c r="K68" s="739"/>
      <c r="L68" s="84"/>
      <c r="M68" s="84"/>
      <c r="N68" s="84"/>
      <c r="Q68" s="91" t="s">
        <v>168</v>
      </c>
      <c r="R68" s="861">
        <f>R66-R67</f>
        <v>132591.50999999998</v>
      </c>
    </row>
    <row r="69" spans="2:18">
      <c r="H69" s="739" t="s">
        <v>169</v>
      </c>
      <c r="I69" s="739">
        <f>321000+60000</f>
        <v>381000</v>
      </c>
      <c r="J69" s="739"/>
      <c r="K69" s="739"/>
      <c r="L69" s="84"/>
      <c r="M69" s="84"/>
      <c r="N69" s="84"/>
    </row>
    <row r="70" spans="2:18">
      <c r="H70" s="84"/>
    </row>
    <row r="71" spans="2:18">
      <c r="H71" s="84"/>
    </row>
    <row r="72" spans="2:18">
      <c r="H72" s="84"/>
    </row>
    <row r="73" spans="2:18">
      <c r="H73" s="84"/>
    </row>
    <row r="74" spans="2:18">
      <c r="H74" s="84"/>
    </row>
    <row r="75" spans="2:18">
      <c r="H75" s="84"/>
    </row>
    <row r="76" spans="2:18">
      <c r="H76" s="84"/>
    </row>
    <row r="77" spans="2:18">
      <c r="H77" s="84"/>
    </row>
  </sheetData>
  <mergeCells count="4">
    <mergeCell ref="B2:O2"/>
    <mergeCell ref="B17:O17"/>
    <mergeCell ref="B30:O30"/>
    <mergeCell ref="B43:O4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85BB0-EB00-41E2-B9F7-1931F2559D0A}">
  <dimension ref="A1:W68"/>
  <sheetViews>
    <sheetView zoomScale="90" zoomScaleNormal="90" workbookViewId="0">
      <selection activeCell="J22" sqref="J22"/>
    </sheetView>
  </sheetViews>
  <sheetFormatPr defaultColWidth="9.140625" defaultRowHeight="15" outlineLevelRow="2"/>
  <cols>
    <col min="1" max="1" width="9.140625" style="795"/>
    <col min="2" max="2" width="29.28515625" style="795" customWidth="1"/>
    <col min="3" max="3" width="1.5703125" style="795" customWidth="1"/>
    <col min="4" max="7" width="12.140625" style="795" customWidth="1"/>
    <col min="8" max="8" width="12.140625" style="796" customWidth="1"/>
    <col min="9" max="10" width="12.140625" style="795" customWidth="1"/>
    <col min="11" max="11" width="12.140625" style="796" customWidth="1"/>
    <col min="12" max="15" width="12.140625" style="795" customWidth="1"/>
    <col min="16" max="16" width="1.5703125" style="795" customWidth="1"/>
    <col min="17" max="20" width="12.140625" style="795" customWidth="1"/>
    <col min="21" max="21" width="1.5703125" style="795" customWidth="1"/>
    <col min="22" max="22" width="15" style="795" customWidth="1"/>
    <col min="23" max="16384" width="9.140625" style="795"/>
  </cols>
  <sheetData>
    <row r="1" spans="1:22" ht="15.75" thickBot="1"/>
    <row r="2" spans="1:22" ht="30.75" thickBot="1">
      <c r="C2" s="797"/>
      <c r="D2" s="816" t="s">
        <v>170</v>
      </c>
      <c r="E2" s="817" t="s">
        <v>171</v>
      </c>
      <c r="F2" s="817" t="s">
        <v>172</v>
      </c>
      <c r="G2" s="817" t="s">
        <v>173</v>
      </c>
      <c r="H2" s="818" t="s">
        <v>174</v>
      </c>
      <c r="I2" s="817" t="s">
        <v>175</v>
      </c>
      <c r="J2" s="817" t="s">
        <v>176</v>
      </c>
      <c r="K2" s="818" t="s">
        <v>177</v>
      </c>
      <c r="L2" s="817" t="s">
        <v>178</v>
      </c>
      <c r="M2" s="817" t="s">
        <v>179</v>
      </c>
      <c r="N2" s="817" t="s">
        <v>180</v>
      </c>
      <c r="O2" s="819" t="s">
        <v>181</v>
      </c>
      <c r="P2" s="797"/>
      <c r="Q2" s="798" t="s">
        <v>182</v>
      </c>
      <c r="R2" s="798" t="s">
        <v>183</v>
      </c>
      <c r="S2" s="798" t="s">
        <v>184</v>
      </c>
      <c r="T2" s="799" t="s">
        <v>185</v>
      </c>
      <c r="U2" s="797"/>
      <c r="V2" s="800" t="s">
        <v>186</v>
      </c>
    </row>
    <row r="3" spans="1:22">
      <c r="A3" s="801" t="s">
        <v>187</v>
      </c>
      <c r="B3" s="802"/>
      <c r="C3" s="803"/>
      <c r="D3" s="804"/>
      <c r="E3" s="804"/>
      <c r="F3" s="804"/>
      <c r="G3" s="804"/>
      <c r="H3" s="805"/>
      <c r="I3" s="804"/>
      <c r="J3" s="804"/>
      <c r="K3" s="805"/>
      <c r="L3" s="804"/>
      <c r="M3" s="804"/>
      <c r="N3" s="804"/>
      <c r="O3" s="804"/>
      <c r="P3" s="803"/>
      <c r="Q3" s="804"/>
      <c r="R3" s="804"/>
      <c r="S3" s="804"/>
      <c r="T3" s="804"/>
      <c r="U3" s="803"/>
      <c r="V3" s="804"/>
    </row>
    <row r="4" spans="1:22" outlineLevel="2">
      <c r="B4" s="806" t="s">
        <v>188</v>
      </c>
      <c r="C4" s="807"/>
      <c r="D4" s="808">
        <v>8892646.0820615534</v>
      </c>
      <c r="E4" s="808">
        <v>9016527.2956389207</v>
      </c>
      <c r="F4" s="808">
        <v>9145401.2172020916</v>
      </c>
      <c r="G4" s="808">
        <v>9275905.1494579129</v>
      </c>
      <c r="H4" s="809">
        <v>9421084.9203740377</v>
      </c>
      <c r="I4" s="808">
        <v>9582706.8025609795</v>
      </c>
      <c r="J4" s="808">
        <v>9752841.2234521303</v>
      </c>
      <c r="K4" s="809">
        <v>9931075.4498683549</v>
      </c>
      <c r="L4" s="808">
        <v>10128956.948527416</v>
      </c>
      <c r="M4" s="808">
        <v>10348873.147795293</v>
      </c>
      <c r="N4" s="808">
        <v>10580943.936023142</v>
      </c>
      <c r="O4" s="808">
        <v>10823366.445241384</v>
      </c>
      <c r="P4" s="807"/>
      <c r="Q4" s="808">
        <v>8892646.0820615534</v>
      </c>
      <c r="R4" s="808">
        <v>9275980.6789044291</v>
      </c>
      <c r="S4" s="808">
        <v>9752915.2523579337</v>
      </c>
      <c r="T4" s="808">
        <v>10348945.705971567</v>
      </c>
      <c r="U4" s="807"/>
      <c r="V4" s="808">
        <v>8892646.0820615534</v>
      </c>
    </row>
    <row r="5" spans="1:22" outlineLevel="2">
      <c r="B5" s="810" t="s">
        <v>189</v>
      </c>
      <c r="C5" s="803"/>
      <c r="D5" s="804">
        <v>183074.90192844387</v>
      </c>
      <c r="E5" s="804">
        <v>188984.10353409749</v>
      </c>
      <c r="F5" s="804">
        <v>191473.27370383299</v>
      </c>
      <c r="G5" s="804">
        <v>207019.13857917968</v>
      </c>
      <c r="H5" s="805">
        <v>224429.11498943635</v>
      </c>
      <c r="I5" s="804">
        <v>234019.132908225</v>
      </c>
      <c r="J5" s="804">
        <v>243253.1679059063</v>
      </c>
      <c r="K5" s="805">
        <v>264088.66832484765</v>
      </c>
      <c r="L5" s="804">
        <v>287442.57892472786</v>
      </c>
      <c r="M5" s="804">
        <v>301063.2758798193</v>
      </c>
      <c r="N5" s="804">
        <v>312962.13545839448</v>
      </c>
      <c r="O5" s="804">
        <v>320767.67474220827</v>
      </c>
      <c r="P5" s="803"/>
      <c r="Q5" s="804">
        <v>563532.27916637436</v>
      </c>
      <c r="R5" s="804">
        <v>665467.38647684106</v>
      </c>
      <c r="S5" s="804">
        <v>794784.41515548178</v>
      </c>
      <c r="T5" s="804">
        <v>934793.08608042216</v>
      </c>
      <c r="U5" s="803"/>
      <c r="V5" s="804">
        <v>2958577.1668791194</v>
      </c>
    </row>
    <row r="6" spans="1:22" outlineLevel="2">
      <c r="B6" s="811" t="s">
        <v>190</v>
      </c>
      <c r="C6" s="812"/>
      <c r="D6" s="813">
        <v>-59193.68835107702</v>
      </c>
      <c r="E6" s="813">
        <v>-60034.145615370573</v>
      </c>
      <c r="F6" s="813">
        <v>-60893.812001495404</v>
      </c>
      <c r="G6" s="813">
        <v>-61764.341746177677</v>
      </c>
      <c r="H6" s="805">
        <v>-62732.707058397697</v>
      </c>
      <c r="I6" s="813">
        <v>-63810.683111271283</v>
      </c>
      <c r="J6" s="813">
        <v>-64945.406109917632</v>
      </c>
      <c r="K6" s="805">
        <v>-66134.124521890903</v>
      </c>
      <c r="L6" s="813">
        <v>-67453.821480577288</v>
      </c>
      <c r="M6" s="813">
        <v>-68920.413196871625</v>
      </c>
      <c r="N6" s="813">
        <v>-70468.032281424574</v>
      </c>
      <c r="O6" s="813">
        <v>-72084.659635937714</v>
      </c>
      <c r="P6" s="812"/>
      <c r="Q6" s="813">
        <v>-180121.64596794301</v>
      </c>
      <c r="R6" s="813">
        <v>-188307.73191584664</v>
      </c>
      <c r="S6" s="813">
        <v>-198533.35211238582</v>
      </c>
      <c r="T6" s="813">
        <v>-211473.10511423391</v>
      </c>
      <c r="U6" s="812"/>
      <c r="V6" s="813">
        <v>-778435.83511040942</v>
      </c>
    </row>
    <row r="7" spans="1:22" outlineLevel="1">
      <c r="B7" s="806" t="s">
        <v>191</v>
      </c>
      <c r="C7" s="807"/>
      <c r="D7" s="808">
        <v>9016527.2956389207</v>
      </c>
      <c r="E7" s="808">
        <v>9145477.2535576466</v>
      </c>
      <c r="F7" s="808">
        <v>9275980.6789044291</v>
      </c>
      <c r="G7" s="808">
        <v>9421159.9462909158</v>
      </c>
      <c r="H7" s="809">
        <v>9582781.3283050768</v>
      </c>
      <c r="I7" s="808">
        <v>9752915.2523579337</v>
      </c>
      <c r="J7" s="808">
        <v>9931148.9852481186</v>
      </c>
      <c r="K7" s="809">
        <v>10129029.993671311</v>
      </c>
      <c r="L7" s="808">
        <v>10348945.705971567</v>
      </c>
      <c r="M7" s="808">
        <v>10581016.010478241</v>
      </c>
      <c r="N7" s="808">
        <v>10823438.039200112</v>
      </c>
      <c r="O7" s="808">
        <v>11072049.460347656</v>
      </c>
      <c r="P7" s="807"/>
      <c r="Q7" s="808">
        <v>9275980.6789044291</v>
      </c>
      <c r="R7" s="808">
        <v>9752915.2523579337</v>
      </c>
      <c r="S7" s="808">
        <v>10348945.705971567</v>
      </c>
      <c r="T7" s="808">
        <v>11072049.460347656</v>
      </c>
      <c r="U7" s="807"/>
      <c r="V7" s="808">
        <v>11072049.460347656</v>
      </c>
    </row>
    <row r="9" spans="1:22" ht="15.75" thickBot="1"/>
    <row r="10" spans="1:22" ht="30.75" thickBot="1">
      <c r="C10" s="797"/>
      <c r="D10" s="816" t="s">
        <v>170</v>
      </c>
      <c r="E10" s="817" t="s">
        <v>171</v>
      </c>
      <c r="F10" s="817" t="s">
        <v>172</v>
      </c>
      <c r="G10" s="817" t="s">
        <v>173</v>
      </c>
      <c r="H10" s="818" t="s">
        <v>174</v>
      </c>
      <c r="I10" s="817" t="s">
        <v>175</v>
      </c>
      <c r="J10" s="817" t="s">
        <v>176</v>
      </c>
      <c r="K10" s="818" t="s">
        <v>177</v>
      </c>
      <c r="L10" s="817" t="s">
        <v>178</v>
      </c>
      <c r="M10" s="817" t="s">
        <v>179</v>
      </c>
      <c r="N10" s="817" t="s">
        <v>180</v>
      </c>
      <c r="O10" s="819" t="s">
        <v>181</v>
      </c>
      <c r="P10" s="797"/>
      <c r="Q10" s="798" t="s">
        <v>182</v>
      </c>
      <c r="R10" s="798" t="s">
        <v>183</v>
      </c>
      <c r="S10" s="798" t="s">
        <v>184</v>
      </c>
      <c r="T10" s="799" t="s">
        <v>185</v>
      </c>
      <c r="U10" s="797"/>
      <c r="V10" s="800" t="s">
        <v>186</v>
      </c>
    </row>
    <row r="11" spans="1:22">
      <c r="A11" s="801" t="s">
        <v>192</v>
      </c>
      <c r="B11" s="802"/>
      <c r="C11" s="803"/>
      <c r="D11" s="804"/>
      <c r="E11" s="804"/>
      <c r="F11" s="804"/>
      <c r="G11" s="804"/>
      <c r="H11" s="805"/>
      <c r="I11" s="804"/>
      <c r="J11" s="804"/>
      <c r="K11" s="805"/>
      <c r="L11" s="804"/>
      <c r="M11" s="804"/>
      <c r="N11" s="804"/>
      <c r="O11" s="804"/>
      <c r="P11" s="803"/>
      <c r="Q11" s="804"/>
      <c r="R11" s="804"/>
      <c r="S11" s="804"/>
      <c r="T11" s="804"/>
      <c r="U11" s="803"/>
      <c r="V11" s="804"/>
    </row>
    <row r="12" spans="1:22" outlineLevel="2">
      <c r="B12" s="806" t="s">
        <v>188</v>
      </c>
      <c r="C12" s="807"/>
      <c r="D12" s="808">
        <v>6729011.0059948862</v>
      </c>
      <c r="E12" s="808">
        <v>6837541.0884166965</v>
      </c>
      <c r="F12" s="808">
        <v>6944951.9389333501</v>
      </c>
      <c r="G12" s="808">
        <v>7057988.3800346591</v>
      </c>
      <c r="H12" s="809">
        <v>7177777.2868011193</v>
      </c>
      <c r="I12" s="808">
        <v>7302702.7090628706</v>
      </c>
      <c r="J12" s="808">
        <v>7432101.2095988896</v>
      </c>
      <c r="K12" s="809">
        <v>7571370.549465281</v>
      </c>
      <c r="L12" s="808">
        <v>7726575.2525280202</v>
      </c>
      <c r="M12" s="808">
        <v>7900317.6365420809</v>
      </c>
      <c r="N12" s="808">
        <v>8089224.365551956</v>
      </c>
      <c r="O12" s="808">
        <v>8289289.2475535274</v>
      </c>
      <c r="P12" s="807"/>
      <c r="Q12" s="808">
        <v>6729011.0059948862</v>
      </c>
      <c r="R12" s="808">
        <v>7058063.4059515344</v>
      </c>
      <c r="S12" s="808">
        <v>7432174.7449786514</v>
      </c>
      <c r="T12" s="808">
        <v>7900389.7109971773</v>
      </c>
      <c r="U12" s="807"/>
      <c r="V12" s="808">
        <v>6729011.0059948862</v>
      </c>
    </row>
    <row r="13" spans="1:22" outlineLevel="2">
      <c r="B13" s="810" t="s">
        <v>189</v>
      </c>
      <c r="C13" s="803"/>
      <c r="D13" s="804">
        <v>153390.15579511054</v>
      </c>
      <c r="E13" s="804">
        <v>152994.45777276412</v>
      </c>
      <c r="F13" s="804">
        <v>159336.12069419841</v>
      </c>
      <c r="G13" s="804">
        <v>166842.16263335766</v>
      </c>
      <c r="H13" s="805">
        <v>172777.27084042615</v>
      </c>
      <c r="I13" s="804">
        <v>178083.18526310346</v>
      </c>
      <c r="J13" s="804">
        <v>188816.68126371806</v>
      </c>
      <c r="K13" s="805">
        <v>205680.50672584164</v>
      </c>
      <c r="L13" s="804">
        <v>225252.88569758009</v>
      </c>
      <c r="M13" s="804">
        <v>241575.51325348881</v>
      </c>
      <c r="N13" s="804">
        <v>253993.04443858663</v>
      </c>
      <c r="O13" s="804">
        <v>259019.30471909165</v>
      </c>
      <c r="P13" s="803"/>
      <c r="Q13" s="804">
        <v>465720.73426207306</v>
      </c>
      <c r="R13" s="804">
        <v>517702.61873688723</v>
      </c>
      <c r="S13" s="804">
        <v>619750.07368713978</v>
      </c>
      <c r="T13" s="804">
        <v>754587.86241116712</v>
      </c>
      <c r="U13" s="803"/>
      <c r="V13" s="804">
        <v>2357761.2890972672</v>
      </c>
    </row>
    <row r="14" spans="1:22" outlineLevel="2">
      <c r="B14" s="811" t="s">
        <v>190</v>
      </c>
      <c r="C14" s="812"/>
      <c r="D14" s="813">
        <v>-44784.037017743678</v>
      </c>
      <c r="E14" s="813">
        <v>-45508.077809592804</v>
      </c>
      <c r="F14" s="813">
        <v>-46224.653676013935</v>
      </c>
      <c r="G14" s="813">
        <v>-46978.730122801833</v>
      </c>
      <c r="H14" s="805">
        <v>-47777.819672872211</v>
      </c>
      <c r="I14" s="813">
        <v>-48611.149347322564</v>
      </c>
      <c r="J14" s="813">
        <v>-49474.296253427776</v>
      </c>
      <c r="K14" s="805">
        <v>-50403.245486829706</v>
      </c>
      <c r="L14" s="813">
        <v>-51438.427228423127</v>
      </c>
      <c r="M14" s="813">
        <v>-52597.190284884164</v>
      </c>
      <c r="N14" s="813">
        <v>-53857.045771341524</v>
      </c>
      <c r="O14" s="813">
        <v>-55191.285762456493</v>
      </c>
      <c r="P14" s="812"/>
      <c r="Q14" s="813">
        <v>-136516.76850335041</v>
      </c>
      <c r="R14" s="813">
        <v>-143367.6991429966</v>
      </c>
      <c r="S14" s="813">
        <v>-151315.96896868059</v>
      </c>
      <c r="T14" s="813">
        <v>-161645.5218186822</v>
      </c>
      <c r="U14" s="812"/>
      <c r="V14" s="813">
        <v>-592845.95843370981</v>
      </c>
    </row>
    <row r="15" spans="1:22" outlineLevel="2">
      <c r="B15" s="806" t="s">
        <v>191</v>
      </c>
      <c r="C15" s="807"/>
      <c r="D15" s="808">
        <v>6837617.1247722525</v>
      </c>
      <c r="E15" s="808">
        <v>6945027.4683798682</v>
      </c>
      <c r="F15" s="808">
        <v>7058063.4059515344</v>
      </c>
      <c r="G15" s="808">
        <v>7177851.8125452148</v>
      </c>
      <c r="H15" s="809">
        <v>7302776.737968673</v>
      </c>
      <c r="I15" s="808">
        <v>7432174.7449786514</v>
      </c>
      <c r="J15" s="808">
        <v>7571443.5946091795</v>
      </c>
      <c r="K15" s="809">
        <v>7726647.8107042927</v>
      </c>
      <c r="L15" s="808">
        <v>7900389.7109971773</v>
      </c>
      <c r="M15" s="808">
        <v>8089295.9595106849</v>
      </c>
      <c r="N15" s="808">
        <v>8289360.3642192008</v>
      </c>
      <c r="O15" s="808">
        <v>8493117.2665101625</v>
      </c>
      <c r="P15" s="807"/>
      <c r="Q15" s="808">
        <v>7058063.4059515344</v>
      </c>
      <c r="R15" s="808">
        <v>7432174.7449786514</v>
      </c>
      <c r="S15" s="808">
        <v>7900389.7109971773</v>
      </c>
      <c r="T15" s="808">
        <v>8493117.2665101625</v>
      </c>
      <c r="U15" s="807"/>
      <c r="V15" s="808">
        <v>8493117.2665101625</v>
      </c>
    </row>
    <row r="17" spans="1:23" ht="15.75" thickBot="1"/>
    <row r="18" spans="1:23" ht="30.75" thickBot="1">
      <c r="C18" s="797"/>
      <c r="D18" s="816" t="s">
        <v>170</v>
      </c>
      <c r="E18" s="817" t="s">
        <v>171</v>
      </c>
      <c r="F18" s="817" t="s">
        <v>172</v>
      </c>
      <c r="G18" s="817" t="s">
        <v>173</v>
      </c>
      <c r="H18" s="818" t="s">
        <v>174</v>
      </c>
      <c r="I18" s="817" t="s">
        <v>175</v>
      </c>
      <c r="J18" s="817" t="s">
        <v>176</v>
      </c>
      <c r="K18" s="818" t="s">
        <v>177</v>
      </c>
      <c r="L18" s="817" t="s">
        <v>178</v>
      </c>
      <c r="M18" s="817" t="s">
        <v>179</v>
      </c>
      <c r="N18" s="817" t="s">
        <v>180</v>
      </c>
      <c r="O18" s="819" t="s">
        <v>181</v>
      </c>
      <c r="P18" s="797"/>
      <c r="Q18" s="798" t="s">
        <v>182</v>
      </c>
      <c r="R18" s="798" t="s">
        <v>183</v>
      </c>
      <c r="S18" s="798" t="s">
        <v>184</v>
      </c>
      <c r="T18" s="799" t="s">
        <v>185</v>
      </c>
      <c r="U18" s="797"/>
      <c r="V18" s="800" t="s">
        <v>186</v>
      </c>
    </row>
    <row r="19" spans="1:23">
      <c r="A19" s="801" t="s">
        <v>193</v>
      </c>
      <c r="B19" s="802"/>
      <c r="C19" s="803"/>
      <c r="D19" s="804"/>
      <c r="E19" s="804"/>
      <c r="F19" s="804"/>
      <c r="G19" s="804"/>
      <c r="H19" s="805"/>
      <c r="I19" s="804"/>
      <c r="J19" s="804"/>
      <c r="K19" s="805"/>
      <c r="L19" s="804"/>
      <c r="M19" s="804"/>
      <c r="N19" s="804"/>
      <c r="O19" s="804"/>
      <c r="P19" s="803"/>
      <c r="Q19" s="804"/>
      <c r="R19" s="804"/>
      <c r="S19" s="804"/>
      <c r="T19" s="804"/>
      <c r="U19" s="803"/>
      <c r="V19" s="804"/>
    </row>
    <row r="20" spans="1:23" outlineLevel="2">
      <c r="B20" s="806" t="s">
        <v>188</v>
      </c>
      <c r="C20" s="807"/>
      <c r="D20" s="808">
        <v>2163635.0760666672</v>
      </c>
      <c r="E20" s="808">
        <v>2178986.2072222242</v>
      </c>
      <c r="F20" s="808">
        <v>2200449.2782687414</v>
      </c>
      <c r="G20" s="808">
        <v>2217916.7694232538</v>
      </c>
      <c r="H20" s="809">
        <v>2243307.6335729184</v>
      </c>
      <c r="I20" s="808">
        <v>2280004.0934981089</v>
      </c>
      <c r="J20" s="808">
        <v>2320740.0138532408</v>
      </c>
      <c r="K20" s="809">
        <v>2359704.900403074</v>
      </c>
      <c r="L20" s="808">
        <v>2402381.695999396</v>
      </c>
      <c r="M20" s="808">
        <v>2448555.5112532126</v>
      </c>
      <c r="N20" s="808">
        <v>2491719.5704711862</v>
      </c>
      <c r="O20" s="808">
        <v>2534077.1976878569</v>
      </c>
      <c r="P20" s="807"/>
      <c r="Q20" s="808">
        <v>2163635.0760666672</v>
      </c>
      <c r="R20" s="808">
        <v>2217917.2729528942</v>
      </c>
      <c r="S20" s="808">
        <v>2320740.5073792818</v>
      </c>
      <c r="T20" s="808">
        <v>2448555.9949743897</v>
      </c>
      <c r="U20" s="807"/>
      <c r="V20" s="808">
        <v>2163635.0760666672</v>
      </c>
    </row>
    <row r="21" spans="1:23" outlineLevel="2">
      <c r="B21" s="810" t="s">
        <v>189</v>
      </c>
      <c r="C21" s="803"/>
      <c r="D21" s="804">
        <v>29684.746133333334</v>
      </c>
      <c r="E21" s="804">
        <v>35989.645761333377</v>
      </c>
      <c r="F21" s="804">
        <v>32137.153009634581</v>
      </c>
      <c r="G21" s="804">
        <v>40176.975945822021</v>
      </c>
      <c r="H21" s="805">
        <v>51651.844149010198</v>
      </c>
      <c r="I21" s="804">
        <v>55935.947645121545</v>
      </c>
      <c r="J21" s="804">
        <v>54436.486642188247</v>
      </c>
      <c r="K21" s="805">
        <v>58408.161599006009</v>
      </c>
      <c r="L21" s="804">
        <v>62189.693227147771</v>
      </c>
      <c r="M21" s="804">
        <v>59487.762626330485</v>
      </c>
      <c r="N21" s="804">
        <v>58969.091019807849</v>
      </c>
      <c r="O21" s="804">
        <v>61748.370023116615</v>
      </c>
      <c r="P21" s="803"/>
      <c r="Q21" s="804">
        <v>97811.544904301292</v>
      </c>
      <c r="R21" s="804">
        <v>147764.76773995376</v>
      </c>
      <c r="S21" s="804">
        <v>175034.34146834203</v>
      </c>
      <c r="T21" s="804">
        <v>180205.22366925495</v>
      </c>
      <c r="U21" s="803"/>
      <c r="V21" s="804">
        <v>600815.87778185203</v>
      </c>
    </row>
    <row r="22" spans="1:23" outlineLevel="2">
      <c r="B22" s="811" t="s">
        <v>190</v>
      </c>
      <c r="C22" s="812"/>
      <c r="D22" s="813">
        <v>-14409.651333333342</v>
      </c>
      <c r="E22" s="813">
        <v>-14526.06780577777</v>
      </c>
      <c r="F22" s="813">
        <v>-14669.158325481469</v>
      </c>
      <c r="G22" s="813">
        <v>-14785.611623375844</v>
      </c>
      <c r="H22" s="805">
        <v>-14954.887385525486</v>
      </c>
      <c r="I22" s="813">
        <v>-15199.533763948719</v>
      </c>
      <c r="J22" s="813">
        <v>-15471.109856489857</v>
      </c>
      <c r="K22" s="805">
        <v>-15730.879035061196</v>
      </c>
      <c r="L22" s="813">
        <v>-16015.394252154161</v>
      </c>
      <c r="M22" s="813">
        <v>-16323.222911987461</v>
      </c>
      <c r="N22" s="813">
        <v>-16610.98651008305</v>
      </c>
      <c r="O22" s="813">
        <v>-16893.373873481221</v>
      </c>
      <c r="P22" s="812"/>
      <c r="Q22" s="813">
        <v>-43604.877464592581</v>
      </c>
      <c r="R22" s="813">
        <v>-44940.032772850049</v>
      </c>
      <c r="S22" s="813">
        <v>-47217.383143705214</v>
      </c>
      <c r="T22" s="813">
        <v>-49827.583295551733</v>
      </c>
      <c r="U22" s="812"/>
      <c r="V22" s="813">
        <v>-185589.87667669958</v>
      </c>
    </row>
    <row r="23" spans="1:23" outlineLevel="2">
      <c r="B23" s="806" t="s">
        <v>191</v>
      </c>
      <c r="C23" s="807"/>
      <c r="D23" s="808">
        <v>2178910.1708666673</v>
      </c>
      <c r="E23" s="808">
        <v>2200449.7851777798</v>
      </c>
      <c r="F23" s="808">
        <v>2217917.2729528942</v>
      </c>
      <c r="G23" s="808">
        <v>2243308.1337457001</v>
      </c>
      <c r="H23" s="809">
        <v>2280004.5903364033</v>
      </c>
      <c r="I23" s="808">
        <v>2320740.5073792818</v>
      </c>
      <c r="J23" s="808">
        <v>2359705.3906389391</v>
      </c>
      <c r="K23" s="809">
        <v>2402382.1829670188</v>
      </c>
      <c r="L23" s="808">
        <v>2448555.9949743897</v>
      </c>
      <c r="M23" s="808">
        <v>2491720.0509675555</v>
      </c>
      <c r="N23" s="808">
        <v>2534077.674980911</v>
      </c>
      <c r="O23" s="808">
        <v>2578932.1938374923</v>
      </c>
      <c r="P23" s="807"/>
      <c r="Q23" s="808">
        <v>2217917.2729528942</v>
      </c>
      <c r="R23" s="808">
        <v>2320740.5073792818</v>
      </c>
      <c r="S23" s="808">
        <v>2448555.9949743897</v>
      </c>
      <c r="T23" s="808">
        <v>2578932.1938374923</v>
      </c>
      <c r="U23" s="807"/>
      <c r="V23" s="808">
        <v>2578932.1938374923</v>
      </c>
    </row>
    <row r="25" spans="1:23" ht="15.75" thickBot="1">
      <c r="A25" s="814"/>
      <c r="B25" s="814"/>
      <c r="C25" s="814"/>
      <c r="D25" s="814"/>
      <c r="E25" s="814"/>
      <c r="F25" s="814"/>
      <c r="G25" s="814"/>
      <c r="I25" s="814"/>
      <c r="J25" s="814"/>
      <c r="L25" s="814"/>
      <c r="M25" s="814"/>
      <c r="N25" s="814"/>
      <c r="O25" s="814"/>
      <c r="P25" s="814"/>
      <c r="Q25" s="814"/>
      <c r="R25" s="814"/>
      <c r="S25" s="814"/>
      <c r="T25" s="814"/>
      <c r="U25" s="814"/>
      <c r="V25" s="814"/>
      <c r="W25" s="814"/>
    </row>
    <row r="26" spans="1:23" ht="30.75" thickBot="1">
      <c r="C26" s="797"/>
      <c r="D26" s="816" t="s">
        <v>170</v>
      </c>
      <c r="E26" s="817" t="s">
        <v>171</v>
      </c>
      <c r="F26" s="817" t="s">
        <v>172</v>
      </c>
      <c r="G26" s="817" t="s">
        <v>173</v>
      </c>
      <c r="H26" s="818" t="s">
        <v>174</v>
      </c>
      <c r="I26" s="817" t="s">
        <v>175</v>
      </c>
      <c r="J26" s="817" t="s">
        <v>176</v>
      </c>
      <c r="K26" s="818" t="s">
        <v>177</v>
      </c>
      <c r="L26" s="817" t="s">
        <v>178</v>
      </c>
      <c r="M26" s="817" t="s">
        <v>179</v>
      </c>
      <c r="N26" s="817" t="s">
        <v>180</v>
      </c>
      <c r="O26" s="819" t="s">
        <v>181</v>
      </c>
      <c r="P26" s="797"/>
      <c r="Q26" s="798" t="s">
        <v>182</v>
      </c>
      <c r="R26" s="798" t="s">
        <v>183</v>
      </c>
      <c r="S26" s="798" t="s">
        <v>184</v>
      </c>
      <c r="T26" s="799" t="s">
        <v>185</v>
      </c>
      <c r="U26" s="797"/>
      <c r="V26" s="800" t="s">
        <v>186</v>
      </c>
      <c r="W26" s="814"/>
    </row>
    <row r="27" spans="1:23">
      <c r="A27" s="801" t="s">
        <v>50</v>
      </c>
      <c r="B27" s="802"/>
      <c r="C27" s="803"/>
      <c r="D27" s="804"/>
      <c r="E27" s="804"/>
      <c r="F27" s="804"/>
      <c r="G27" s="804"/>
      <c r="H27" s="805"/>
      <c r="I27" s="804"/>
      <c r="J27" s="804"/>
      <c r="K27" s="805"/>
      <c r="L27" s="804"/>
      <c r="M27" s="804"/>
      <c r="N27" s="804"/>
      <c r="O27" s="804"/>
      <c r="P27" s="803"/>
      <c r="Q27" s="804"/>
      <c r="R27" s="804"/>
      <c r="S27" s="804"/>
      <c r="T27" s="804"/>
      <c r="U27" s="803"/>
      <c r="V27" s="804"/>
      <c r="W27" s="814"/>
    </row>
    <row r="28" spans="1:23" outlineLevel="2">
      <c r="B28" s="806" t="s">
        <v>188</v>
      </c>
      <c r="C28" s="807"/>
      <c r="D28" s="808">
        <v>269630.36333333334</v>
      </c>
      <c r="E28" s="808">
        <v>269630.36333333334</v>
      </c>
      <c r="F28" s="808">
        <v>270871.32757777779</v>
      </c>
      <c r="G28" s="808">
        <v>270118.51872725919</v>
      </c>
      <c r="H28" s="809">
        <v>273577.22860241088</v>
      </c>
      <c r="I28" s="808">
        <v>282263.38041172805</v>
      </c>
      <c r="J28" s="808">
        <v>290891.6245423166</v>
      </c>
      <c r="K28" s="809">
        <v>299462.34704536776</v>
      </c>
      <c r="L28" s="808">
        <v>307975.93139839865</v>
      </c>
      <c r="M28" s="808">
        <v>316432.75852240931</v>
      </c>
      <c r="N28" s="808">
        <v>324833.20679892664</v>
      </c>
      <c r="O28" s="808">
        <v>333177.65208693378</v>
      </c>
      <c r="P28" s="807"/>
      <c r="Q28" s="808">
        <v>269630.36333333334</v>
      </c>
      <c r="R28" s="808">
        <v>270118.51872725924</v>
      </c>
      <c r="S28" s="808">
        <v>290891.62454231654</v>
      </c>
      <c r="T28" s="808">
        <v>316432.75852240931</v>
      </c>
      <c r="U28" s="807"/>
      <c r="V28" s="808">
        <v>269630.36333333334</v>
      </c>
      <c r="W28" s="814"/>
    </row>
    <row r="29" spans="1:23" outlineLevel="2">
      <c r="B29" s="810" t="s">
        <v>189</v>
      </c>
      <c r="C29" s="803"/>
      <c r="D29" s="804">
        <v>1855.8562666666667</v>
      </c>
      <c r="E29" s="804">
        <v>3038.5000000000027</v>
      </c>
      <c r="F29" s="804">
        <v>1052.9999999999893</v>
      </c>
      <c r="G29" s="804">
        <v>5259.4999999999936</v>
      </c>
      <c r="H29" s="805">
        <v>10509.999999999987</v>
      </c>
      <c r="I29" s="804">
        <v>10509.999999999987</v>
      </c>
      <c r="J29" s="804">
        <v>10510.000000000007</v>
      </c>
      <c r="K29" s="805">
        <v>10510.000000000005</v>
      </c>
      <c r="L29" s="804">
        <v>10510</v>
      </c>
      <c r="M29" s="804">
        <v>10509.99999999998</v>
      </c>
      <c r="N29" s="804">
        <v>10509.999999999995</v>
      </c>
      <c r="O29" s="804">
        <v>10510.000000000009</v>
      </c>
      <c r="P29" s="803"/>
      <c r="Q29" s="804">
        <v>5947.3562666666585</v>
      </c>
      <c r="R29" s="804">
        <v>26279.499999999971</v>
      </c>
      <c r="S29" s="804">
        <v>31530.000000000015</v>
      </c>
      <c r="T29" s="804">
        <v>31529.999999999985</v>
      </c>
      <c r="U29" s="803"/>
      <c r="V29" s="804">
        <v>95286.856266666626</v>
      </c>
      <c r="W29" s="814"/>
    </row>
    <row r="30" spans="1:23" outlineLevel="2">
      <c r="B30" s="811" t="s">
        <v>190</v>
      </c>
      <c r="C30" s="812"/>
      <c r="D30" s="813">
        <v>-1855.8562666666667</v>
      </c>
      <c r="E30" s="813">
        <v>-1797.5357555555556</v>
      </c>
      <c r="F30" s="813">
        <v>-1805.8088505185183</v>
      </c>
      <c r="G30" s="813">
        <v>-1800.7901248483952</v>
      </c>
      <c r="H30" s="805">
        <v>-1823.848190682739</v>
      </c>
      <c r="I30" s="813">
        <v>-1881.7558694115207</v>
      </c>
      <c r="J30" s="813">
        <v>-1939.2774969487768</v>
      </c>
      <c r="K30" s="805">
        <v>-1996.4156469691186</v>
      </c>
      <c r="L30" s="813">
        <v>-2053.1728759893244</v>
      </c>
      <c r="M30" s="813">
        <v>-2109.5517234827289</v>
      </c>
      <c r="N30" s="813">
        <v>-2165.5547119928442</v>
      </c>
      <c r="O30" s="813">
        <v>-2221.1843472462251</v>
      </c>
      <c r="P30" s="812"/>
      <c r="Q30" s="813">
        <v>-5459.200872740741</v>
      </c>
      <c r="R30" s="813">
        <v>-5506.3941849426546</v>
      </c>
      <c r="S30" s="813">
        <v>-5988.8660199072201</v>
      </c>
      <c r="T30" s="813">
        <v>-6496.2907827217978</v>
      </c>
      <c r="U30" s="812"/>
      <c r="V30" s="813">
        <v>-23450.751860312415</v>
      </c>
      <c r="W30" s="814"/>
    </row>
    <row r="31" spans="1:23" outlineLevel="2">
      <c r="B31" s="806" t="s">
        <v>191</v>
      </c>
      <c r="C31" s="807"/>
      <c r="D31" s="808">
        <v>269630.36333333334</v>
      </c>
      <c r="E31" s="808">
        <v>270871.32757777779</v>
      </c>
      <c r="F31" s="808">
        <v>270118.51872725924</v>
      </c>
      <c r="G31" s="808">
        <v>273577.22860241082</v>
      </c>
      <c r="H31" s="809">
        <v>282263.38041172811</v>
      </c>
      <c r="I31" s="808">
        <v>290891.62454231654</v>
      </c>
      <c r="J31" s="808">
        <v>299462.34704536782</v>
      </c>
      <c r="K31" s="809">
        <v>307975.93139839865</v>
      </c>
      <c r="L31" s="808">
        <v>316432.75852240931</v>
      </c>
      <c r="M31" s="808">
        <v>324833.20679892658</v>
      </c>
      <c r="N31" s="808">
        <v>333177.65208693378</v>
      </c>
      <c r="O31" s="808">
        <v>341466.46773968753</v>
      </c>
      <c r="P31" s="807"/>
      <c r="Q31" s="808">
        <v>270118.51872725924</v>
      </c>
      <c r="R31" s="808">
        <v>290891.62454231654</v>
      </c>
      <c r="S31" s="808">
        <v>316432.75852240931</v>
      </c>
      <c r="T31" s="808">
        <v>341466.46773968753</v>
      </c>
      <c r="U31" s="807"/>
      <c r="V31" s="808">
        <v>341466.46773968753</v>
      </c>
      <c r="W31" s="814"/>
    </row>
    <row r="32" spans="1:23">
      <c r="W32" s="814"/>
    </row>
    <row r="33" spans="1:23" ht="15.75" thickBot="1">
      <c r="W33" s="814"/>
    </row>
    <row r="34" spans="1:23" ht="30.75" thickBot="1">
      <c r="C34" s="797"/>
      <c r="D34" s="816" t="s">
        <v>170</v>
      </c>
      <c r="E34" s="817" t="s">
        <v>171</v>
      </c>
      <c r="F34" s="817" t="s">
        <v>172</v>
      </c>
      <c r="G34" s="817" t="s">
        <v>173</v>
      </c>
      <c r="H34" s="818" t="s">
        <v>174</v>
      </c>
      <c r="I34" s="817" t="s">
        <v>175</v>
      </c>
      <c r="J34" s="817" t="s">
        <v>176</v>
      </c>
      <c r="K34" s="818" t="s">
        <v>177</v>
      </c>
      <c r="L34" s="817" t="s">
        <v>178</v>
      </c>
      <c r="M34" s="817" t="s">
        <v>179</v>
      </c>
      <c r="N34" s="817" t="s">
        <v>180</v>
      </c>
      <c r="O34" s="819" t="s">
        <v>181</v>
      </c>
      <c r="P34" s="797"/>
      <c r="Q34" s="798" t="s">
        <v>182</v>
      </c>
      <c r="R34" s="798" t="s">
        <v>183</v>
      </c>
      <c r="S34" s="798" t="s">
        <v>184</v>
      </c>
      <c r="T34" s="799" t="s">
        <v>185</v>
      </c>
      <c r="U34" s="797"/>
      <c r="V34" s="800" t="s">
        <v>186</v>
      </c>
      <c r="W34" s="814"/>
    </row>
    <row r="35" spans="1:23">
      <c r="A35" s="801" t="s">
        <v>194</v>
      </c>
      <c r="B35" s="802"/>
      <c r="C35" s="803"/>
      <c r="D35" s="804"/>
      <c r="E35" s="804"/>
      <c r="F35" s="804"/>
      <c r="G35" s="804"/>
      <c r="H35" s="805"/>
      <c r="I35" s="804"/>
      <c r="J35" s="804"/>
      <c r="K35" s="805"/>
      <c r="L35" s="804"/>
      <c r="M35" s="804"/>
      <c r="N35" s="804"/>
      <c r="O35" s="804"/>
      <c r="P35" s="803"/>
      <c r="Q35" s="804"/>
      <c r="R35" s="804"/>
      <c r="S35" s="804"/>
      <c r="T35" s="804"/>
      <c r="U35" s="803"/>
      <c r="V35" s="804"/>
      <c r="W35" s="814"/>
    </row>
    <row r="36" spans="1:23" outlineLevel="2">
      <c r="B36" s="806" t="s">
        <v>188</v>
      </c>
      <c r="C36" s="807"/>
      <c r="D36" s="808">
        <v>260588.9260666667</v>
      </c>
      <c r="E36" s="808">
        <v>260588.92606666667</v>
      </c>
      <c r="F36" s="808">
        <v>261920.99629288889</v>
      </c>
      <c r="G36" s="808">
        <v>263364.18605093629</v>
      </c>
      <c r="H36" s="809">
        <v>265115.08787726332</v>
      </c>
      <c r="I36" s="808">
        <v>271059.65035808168</v>
      </c>
      <c r="J36" s="808">
        <v>280976.58242236101</v>
      </c>
      <c r="K36" s="809">
        <v>289052.73493954528</v>
      </c>
      <c r="L36" s="808">
        <v>300768.37977328175</v>
      </c>
      <c r="M36" s="808">
        <v>315905.92030812649</v>
      </c>
      <c r="N36" s="808">
        <v>327955.87723940564</v>
      </c>
      <c r="O36" s="808">
        <v>339118.83445780957</v>
      </c>
      <c r="P36" s="807"/>
      <c r="Q36" s="808">
        <v>260588.9260666667</v>
      </c>
      <c r="R36" s="808">
        <v>263364.18605093629</v>
      </c>
      <c r="S36" s="808">
        <v>280976.58242236107</v>
      </c>
      <c r="T36" s="808">
        <v>315905.92030812649</v>
      </c>
      <c r="U36" s="807"/>
      <c r="V36" s="808">
        <v>260588.9260666667</v>
      </c>
      <c r="W36" s="814"/>
    </row>
    <row r="37" spans="1:23" outlineLevel="2">
      <c r="B37" s="810" t="s">
        <v>189</v>
      </c>
      <c r="C37" s="803"/>
      <c r="D37" s="804">
        <v>1720.7054666666668</v>
      </c>
      <c r="E37" s="804">
        <v>3069.3297333333126</v>
      </c>
      <c r="F37" s="804">
        <v>3189.3297333333212</v>
      </c>
      <c r="G37" s="804">
        <v>3506.6630666666542</v>
      </c>
      <c r="H37" s="805">
        <v>7711.9964000000364</v>
      </c>
      <c r="I37" s="804">
        <v>11723.996399999965</v>
      </c>
      <c r="J37" s="804">
        <v>9949.3297333333066</v>
      </c>
      <c r="K37" s="805">
        <v>13642.663066666673</v>
      </c>
      <c r="L37" s="804">
        <v>17142.66306666665</v>
      </c>
      <c r="M37" s="804">
        <v>14155.996400000004</v>
      </c>
      <c r="N37" s="804">
        <v>13349.329733333323</v>
      </c>
      <c r="O37" s="804">
        <v>15837.329733333336</v>
      </c>
      <c r="P37" s="803"/>
      <c r="Q37" s="804">
        <v>7979.3649333333005</v>
      </c>
      <c r="R37" s="804">
        <v>22942.655866666653</v>
      </c>
      <c r="S37" s="804">
        <v>40734.655866666624</v>
      </c>
      <c r="T37" s="804">
        <v>43342.655866666668</v>
      </c>
      <c r="U37" s="803"/>
      <c r="V37" s="804">
        <v>114999.33253333325</v>
      </c>
      <c r="W37" s="814"/>
    </row>
    <row r="38" spans="1:23" outlineLevel="2">
      <c r="B38" s="811" t="s">
        <v>190</v>
      </c>
      <c r="C38" s="812"/>
      <c r="D38" s="813">
        <v>-1720.7054666666668</v>
      </c>
      <c r="E38" s="813">
        <v>-1737.2595071111114</v>
      </c>
      <c r="F38" s="813">
        <v>-1746.1399752859256</v>
      </c>
      <c r="G38" s="813">
        <v>-1755.7612403395754</v>
      </c>
      <c r="H38" s="805">
        <v>-1767.433919181756</v>
      </c>
      <c r="I38" s="813">
        <v>-1807.0643357205442</v>
      </c>
      <c r="J38" s="813">
        <v>-1873.1772161490737</v>
      </c>
      <c r="K38" s="805">
        <v>-1927.018232930302</v>
      </c>
      <c r="L38" s="813">
        <v>-2005.1225318218781</v>
      </c>
      <c r="M38" s="813">
        <v>-2106.0394687208432</v>
      </c>
      <c r="N38" s="813">
        <v>-2186.3725149293709</v>
      </c>
      <c r="O38" s="813">
        <v>-2260.7922297187306</v>
      </c>
      <c r="P38" s="812"/>
      <c r="Q38" s="813">
        <v>-5204.1049490637033</v>
      </c>
      <c r="R38" s="813">
        <v>-5330.2594952418758</v>
      </c>
      <c r="S38" s="813">
        <v>-5805.3179809012545</v>
      </c>
      <c r="T38" s="813">
        <v>-6553.2042133689447</v>
      </c>
      <c r="U38" s="812"/>
      <c r="V38" s="813">
        <v>-22892.886638575779</v>
      </c>
      <c r="W38" s="814"/>
    </row>
    <row r="39" spans="1:23" outlineLevel="2">
      <c r="B39" s="806" t="s">
        <v>191</v>
      </c>
      <c r="C39" s="807"/>
      <c r="D39" s="808">
        <v>260588.92606666673</v>
      </c>
      <c r="E39" s="808">
        <v>261920.99629288889</v>
      </c>
      <c r="F39" s="808">
        <v>263364.18605093629</v>
      </c>
      <c r="G39" s="808">
        <v>265115.08787726337</v>
      </c>
      <c r="H39" s="809">
        <v>271059.65035808162</v>
      </c>
      <c r="I39" s="808">
        <v>280976.58242236107</v>
      </c>
      <c r="J39" s="808">
        <v>289052.73493954528</v>
      </c>
      <c r="K39" s="809">
        <v>300768.37977328169</v>
      </c>
      <c r="L39" s="808">
        <v>315905.92030812649</v>
      </c>
      <c r="M39" s="808">
        <v>327955.87723940564</v>
      </c>
      <c r="N39" s="808">
        <v>339118.83445780957</v>
      </c>
      <c r="O39" s="808">
        <v>352695.37196142419</v>
      </c>
      <c r="P39" s="807"/>
      <c r="Q39" s="808">
        <v>263364.18605093629</v>
      </c>
      <c r="R39" s="808">
        <v>280976.58242236107</v>
      </c>
      <c r="S39" s="808">
        <v>315905.92030812649</v>
      </c>
      <c r="T39" s="808">
        <v>352695.37196142419</v>
      </c>
      <c r="U39" s="807"/>
      <c r="V39" s="808">
        <v>352695.37196142419</v>
      </c>
      <c r="W39" s="814"/>
    </row>
    <row r="40" spans="1:23">
      <c r="W40" s="814"/>
    </row>
    <row r="41" spans="1:23" ht="15.75" thickBot="1">
      <c r="W41" s="814"/>
    </row>
    <row r="42" spans="1:23" ht="30.75" thickBot="1">
      <c r="C42" s="797"/>
      <c r="D42" s="816" t="s">
        <v>170</v>
      </c>
      <c r="E42" s="817" t="s">
        <v>171</v>
      </c>
      <c r="F42" s="817" t="s">
        <v>172</v>
      </c>
      <c r="G42" s="817" t="s">
        <v>173</v>
      </c>
      <c r="H42" s="818" t="s">
        <v>174</v>
      </c>
      <c r="I42" s="817" t="s">
        <v>175</v>
      </c>
      <c r="J42" s="817" t="s">
        <v>176</v>
      </c>
      <c r="K42" s="818" t="s">
        <v>177</v>
      </c>
      <c r="L42" s="817" t="s">
        <v>178</v>
      </c>
      <c r="M42" s="817" t="s">
        <v>179</v>
      </c>
      <c r="N42" s="817" t="s">
        <v>180</v>
      </c>
      <c r="O42" s="819" t="s">
        <v>181</v>
      </c>
      <c r="P42" s="797"/>
      <c r="Q42" s="798" t="s">
        <v>182</v>
      </c>
      <c r="R42" s="798" t="s">
        <v>183</v>
      </c>
      <c r="S42" s="798" t="s">
        <v>184</v>
      </c>
      <c r="T42" s="799" t="s">
        <v>185</v>
      </c>
      <c r="U42" s="797"/>
      <c r="V42" s="800" t="s">
        <v>186</v>
      </c>
      <c r="W42" s="814"/>
    </row>
    <row r="43" spans="1:23">
      <c r="A43" s="801" t="s">
        <v>111</v>
      </c>
      <c r="B43" s="802"/>
      <c r="C43" s="803"/>
      <c r="D43" s="804"/>
      <c r="E43" s="804"/>
      <c r="F43" s="804"/>
      <c r="G43" s="804"/>
      <c r="H43" s="805"/>
      <c r="I43" s="804"/>
      <c r="J43" s="804"/>
      <c r="K43" s="805"/>
      <c r="L43" s="804"/>
      <c r="M43" s="804"/>
      <c r="N43" s="804"/>
      <c r="O43" s="804"/>
      <c r="P43" s="803"/>
      <c r="Q43" s="804"/>
      <c r="R43" s="804"/>
      <c r="S43" s="804"/>
      <c r="T43" s="804"/>
      <c r="U43" s="803"/>
      <c r="V43" s="804"/>
      <c r="W43" s="814"/>
    </row>
    <row r="44" spans="1:23" outlineLevel="2">
      <c r="B44" s="806" t="s">
        <v>188</v>
      </c>
      <c r="C44" s="807"/>
      <c r="D44" s="808">
        <v>299384.66666666669</v>
      </c>
      <c r="E44" s="808">
        <v>305686.66666666669</v>
      </c>
      <c r="F44" s="808">
        <v>309898.75555555557</v>
      </c>
      <c r="G44" s="808">
        <v>311832.76385185187</v>
      </c>
      <c r="H44" s="809">
        <v>317003.87875950616</v>
      </c>
      <c r="I44" s="808">
        <v>323890.51956777618</v>
      </c>
      <c r="J44" s="808">
        <v>330731.2494373243</v>
      </c>
      <c r="K44" s="809">
        <v>337526.37444107549</v>
      </c>
      <c r="L44" s="808">
        <v>344276.19861146831</v>
      </c>
      <c r="M44" s="808">
        <v>350981.02395405859</v>
      </c>
      <c r="N44" s="808">
        <v>357641.15046103153</v>
      </c>
      <c r="O44" s="808">
        <v>364256.87612462457</v>
      </c>
      <c r="P44" s="807"/>
      <c r="Q44" s="808">
        <v>299384.66666666669</v>
      </c>
      <c r="R44" s="808">
        <v>311832.76385185187</v>
      </c>
      <c r="S44" s="808">
        <v>330731.24943732435</v>
      </c>
      <c r="T44" s="808">
        <v>350981.02395405853</v>
      </c>
      <c r="U44" s="807"/>
      <c r="V44" s="808">
        <v>299384.66666666669</v>
      </c>
      <c r="W44" s="814"/>
    </row>
    <row r="45" spans="1:23" outlineLevel="2">
      <c r="B45" s="810" t="s">
        <v>189</v>
      </c>
      <c r="C45" s="803"/>
      <c r="D45" s="804">
        <v>8267.8261333333339</v>
      </c>
      <c r="E45" s="804">
        <v>6249.99999999998</v>
      </c>
      <c r="F45" s="804">
        <v>4000.0000000000009</v>
      </c>
      <c r="G45" s="804">
        <v>7249.9999999999936</v>
      </c>
      <c r="H45" s="805">
        <v>9000.0000000000127</v>
      </c>
      <c r="I45" s="804">
        <v>9000.0000000000109</v>
      </c>
      <c r="J45" s="804">
        <v>9000.0000000000073</v>
      </c>
      <c r="K45" s="805">
        <v>8999.9999999999927</v>
      </c>
      <c r="L45" s="804">
        <v>9000.0000000000182</v>
      </c>
      <c r="M45" s="804">
        <v>9000.0000000000127</v>
      </c>
      <c r="N45" s="804">
        <v>8999.9999999999727</v>
      </c>
      <c r="O45" s="804">
        <v>9000.0000000000218</v>
      </c>
      <c r="P45" s="803"/>
      <c r="Q45" s="804">
        <v>18517.826133333314</v>
      </c>
      <c r="R45" s="804">
        <v>25250.000000000018</v>
      </c>
      <c r="S45" s="804">
        <v>27000.000000000018</v>
      </c>
      <c r="T45" s="804">
        <v>27000.000000000007</v>
      </c>
      <c r="U45" s="803"/>
      <c r="V45" s="804">
        <v>97767.82613333335</v>
      </c>
      <c r="W45" s="814"/>
    </row>
    <row r="46" spans="1:23" outlineLevel="2">
      <c r="B46" s="811" t="s">
        <v>190</v>
      </c>
      <c r="C46" s="812"/>
      <c r="D46" s="813">
        <v>-1965.8261333333335</v>
      </c>
      <c r="E46" s="813">
        <v>-2037.9111111111115</v>
      </c>
      <c r="F46" s="813">
        <v>-2065.9917037037039</v>
      </c>
      <c r="G46" s="813">
        <v>-2078.8850923456789</v>
      </c>
      <c r="H46" s="805">
        <v>-2113.3591917300409</v>
      </c>
      <c r="I46" s="813">
        <v>-2159.2701304518409</v>
      </c>
      <c r="J46" s="813">
        <v>-2204.8749962488287</v>
      </c>
      <c r="K46" s="805">
        <v>-2250.1758296071703</v>
      </c>
      <c r="L46" s="813">
        <v>-2295.1746574097888</v>
      </c>
      <c r="M46" s="813">
        <v>-2339.8734930270571</v>
      </c>
      <c r="N46" s="813">
        <v>-2384.274336406877</v>
      </c>
      <c r="O46" s="813">
        <v>-2428.3791741641644</v>
      </c>
      <c r="P46" s="812"/>
      <c r="Q46" s="813">
        <v>-6069.7289481481494</v>
      </c>
      <c r="R46" s="813">
        <v>-6351.5144145275608</v>
      </c>
      <c r="S46" s="813">
        <v>-6750.2254832657873</v>
      </c>
      <c r="T46" s="813">
        <v>-7152.5270035980984</v>
      </c>
      <c r="U46" s="812"/>
      <c r="V46" s="813">
        <v>-26323.995849539595</v>
      </c>
      <c r="W46" s="814"/>
    </row>
    <row r="47" spans="1:23" outlineLevel="2">
      <c r="B47" s="806" t="s">
        <v>191</v>
      </c>
      <c r="C47" s="807"/>
      <c r="D47" s="808">
        <v>305686.66666666669</v>
      </c>
      <c r="E47" s="808">
        <v>309898.75555555557</v>
      </c>
      <c r="F47" s="808">
        <v>311832.76385185187</v>
      </c>
      <c r="G47" s="808">
        <v>317003.87875950616</v>
      </c>
      <c r="H47" s="809">
        <v>323890.51956777612</v>
      </c>
      <c r="I47" s="808">
        <v>330731.24943732435</v>
      </c>
      <c r="J47" s="808">
        <v>337526.37444107549</v>
      </c>
      <c r="K47" s="809">
        <v>344276.19861146831</v>
      </c>
      <c r="L47" s="808">
        <v>350981.02395405853</v>
      </c>
      <c r="M47" s="808">
        <v>357641.15046103153</v>
      </c>
      <c r="N47" s="808">
        <v>364256.87612462463</v>
      </c>
      <c r="O47" s="808">
        <v>370828.49695046042</v>
      </c>
      <c r="P47" s="807"/>
      <c r="Q47" s="808">
        <v>311832.76385185187</v>
      </c>
      <c r="R47" s="808">
        <v>330731.24943732435</v>
      </c>
      <c r="S47" s="808">
        <v>350981.02395405853</v>
      </c>
      <c r="T47" s="808">
        <v>370828.49695046042</v>
      </c>
      <c r="U47" s="807"/>
      <c r="V47" s="808">
        <v>370828.49695046042</v>
      </c>
      <c r="W47" s="814"/>
    </row>
    <row r="48" spans="1:23">
      <c r="W48" s="814"/>
    </row>
    <row r="49" spans="1:23" ht="15.75" thickBot="1">
      <c r="W49" s="814"/>
    </row>
    <row r="50" spans="1:23" ht="30.75" thickBot="1">
      <c r="C50" s="797"/>
      <c r="D50" s="816" t="s">
        <v>170</v>
      </c>
      <c r="E50" s="817" t="s">
        <v>171</v>
      </c>
      <c r="F50" s="817" t="s">
        <v>172</v>
      </c>
      <c r="G50" s="817" t="s">
        <v>173</v>
      </c>
      <c r="H50" s="818" t="s">
        <v>174</v>
      </c>
      <c r="I50" s="817" t="s">
        <v>175</v>
      </c>
      <c r="J50" s="817" t="s">
        <v>176</v>
      </c>
      <c r="K50" s="818" t="s">
        <v>177</v>
      </c>
      <c r="L50" s="817" t="s">
        <v>178</v>
      </c>
      <c r="M50" s="817" t="s">
        <v>179</v>
      </c>
      <c r="N50" s="817" t="s">
        <v>180</v>
      </c>
      <c r="O50" s="819" t="s">
        <v>181</v>
      </c>
      <c r="P50" s="797"/>
      <c r="Q50" s="798" t="s">
        <v>182</v>
      </c>
      <c r="R50" s="798" t="s">
        <v>183</v>
      </c>
      <c r="S50" s="798" t="s">
        <v>184</v>
      </c>
      <c r="T50" s="799" t="s">
        <v>185</v>
      </c>
      <c r="U50" s="797"/>
      <c r="V50" s="800" t="s">
        <v>186</v>
      </c>
      <c r="W50" s="814"/>
    </row>
    <row r="51" spans="1:23">
      <c r="A51" s="801" t="s">
        <v>85</v>
      </c>
      <c r="B51" s="802"/>
      <c r="C51" s="803"/>
      <c r="D51" s="804"/>
      <c r="E51" s="804"/>
      <c r="F51" s="804"/>
      <c r="G51" s="804"/>
      <c r="H51" s="805"/>
      <c r="I51" s="804"/>
      <c r="J51" s="804"/>
      <c r="K51" s="805"/>
      <c r="L51" s="804"/>
      <c r="M51" s="804"/>
      <c r="N51" s="804"/>
      <c r="O51" s="804"/>
      <c r="P51" s="803"/>
      <c r="Q51" s="804"/>
      <c r="R51" s="804"/>
      <c r="S51" s="804"/>
      <c r="T51" s="804"/>
      <c r="U51" s="803"/>
      <c r="V51" s="804"/>
      <c r="W51" s="814"/>
    </row>
    <row r="52" spans="1:23" outlineLevel="2">
      <c r="B52" s="806" t="s">
        <v>188</v>
      </c>
      <c r="C52" s="807"/>
      <c r="D52" s="808">
        <v>400031.12</v>
      </c>
      <c r="E52" s="808">
        <v>401031.12000000005</v>
      </c>
      <c r="F52" s="808">
        <v>406259.86000000004</v>
      </c>
      <c r="G52" s="808">
        <v>411557.47</v>
      </c>
      <c r="H52" s="809">
        <v>416924.83999999997</v>
      </c>
      <c r="I52" s="808">
        <v>422362.89999999997</v>
      </c>
      <c r="J52" s="808">
        <v>427872.58</v>
      </c>
      <c r="K52" s="809">
        <v>433454.82</v>
      </c>
      <c r="L52" s="808">
        <v>439110.56999999995</v>
      </c>
      <c r="M52" s="808">
        <v>444840.81</v>
      </c>
      <c r="N52" s="808">
        <v>450646.51</v>
      </c>
      <c r="O52" s="808">
        <v>456528.67</v>
      </c>
      <c r="P52" s="807"/>
      <c r="Q52" s="808">
        <v>400031.12</v>
      </c>
      <c r="R52" s="808">
        <v>411557.47</v>
      </c>
      <c r="S52" s="808">
        <v>427872.58</v>
      </c>
      <c r="T52" s="808">
        <v>444840.80999999994</v>
      </c>
      <c r="U52" s="807"/>
      <c r="V52" s="808">
        <v>400031.12</v>
      </c>
      <c r="W52" s="814"/>
    </row>
    <row r="53" spans="1:23" outlineLevel="2">
      <c r="B53" s="810" t="s">
        <v>189</v>
      </c>
      <c r="C53" s="803"/>
      <c r="D53" s="804">
        <v>3671.894866666667</v>
      </c>
      <c r="E53" s="804">
        <v>7902.2808000000205</v>
      </c>
      <c r="F53" s="804">
        <v>8006.0090666665947</v>
      </c>
      <c r="G53" s="804">
        <v>8111.0864666666621</v>
      </c>
      <c r="H53" s="805">
        <v>8217.5589333333737</v>
      </c>
      <c r="I53" s="804">
        <v>8325.4326666666748</v>
      </c>
      <c r="J53" s="804">
        <v>8434.7238666666581</v>
      </c>
      <c r="K53" s="805">
        <v>8545.448799999971</v>
      </c>
      <c r="L53" s="804">
        <v>8657.6438000000198</v>
      </c>
      <c r="M53" s="804">
        <v>8771.305400000012</v>
      </c>
      <c r="N53" s="804">
        <v>8886.4700666666413</v>
      </c>
      <c r="O53" s="804">
        <v>9003.144466666663</v>
      </c>
      <c r="P53" s="803"/>
      <c r="Q53" s="804">
        <v>19580.184733333284</v>
      </c>
      <c r="R53" s="804">
        <v>24654.078066666712</v>
      </c>
      <c r="S53" s="804">
        <v>25637.816466666649</v>
      </c>
      <c r="T53" s="804">
        <v>26660.919933333316</v>
      </c>
      <c r="U53" s="803"/>
      <c r="V53" s="804">
        <v>96532.999199999962</v>
      </c>
      <c r="W53" s="814"/>
    </row>
    <row r="54" spans="1:23" outlineLevel="2">
      <c r="B54" s="811" t="s">
        <v>190</v>
      </c>
      <c r="C54" s="812"/>
      <c r="D54" s="813">
        <v>-2671.894866666667</v>
      </c>
      <c r="E54" s="813">
        <v>-2673.5407999999998</v>
      </c>
      <c r="F54" s="813">
        <v>-2708.3990666666668</v>
      </c>
      <c r="G54" s="813">
        <v>-2743.7164666666663</v>
      </c>
      <c r="H54" s="805">
        <v>-2779.4989333333333</v>
      </c>
      <c r="I54" s="813">
        <v>-2815.7526666666663</v>
      </c>
      <c r="J54" s="813">
        <v>-2852.4838666666665</v>
      </c>
      <c r="K54" s="805">
        <v>-2889.6988000000001</v>
      </c>
      <c r="L54" s="813">
        <v>-2927.4038</v>
      </c>
      <c r="M54" s="813">
        <v>-2965.6053999999999</v>
      </c>
      <c r="N54" s="813">
        <v>-3004.3100666666669</v>
      </c>
      <c r="O54" s="813">
        <v>-3043.5244666666667</v>
      </c>
      <c r="P54" s="812"/>
      <c r="Q54" s="813">
        <v>-8053.8347333333331</v>
      </c>
      <c r="R54" s="813">
        <v>-8338.9680666666645</v>
      </c>
      <c r="S54" s="813">
        <v>-8669.5864666666675</v>
      </c>
      <c r="T54" s="813">
        <v>-9013.4399333333349</v>
      </c>
      <c r="U54" s="812"/>
      <c r="V54" s="813">
        <v>-34075.8292</v>
      </c>
      <c r="W54" s="814"/>
    </row>
    <row r="55" spans="1:23" outlineLevel="2">
      <c r="B55" s="806" t="s">
        <v>191</v>
      </c>
      <c r="C55" s="807"/>
      <c r="D55" s="808">
        <v>401031.12</v>
      </c>
      <c r="E55" s="808">
        <v>406259.86000000004</v>
      </c>
      <c r="F55" s="808">
        <v>411557.47</v>
      </c>
      <c r="G55" s="808">
        <v>416924.83999999997</v>
      </c>
      <c r="H55" s="809">
        <v>422362.9</v>
      </c>
      <c r="I55" s="808">
        <v>427872.58</v>
      </c>
      <c r="J55" s="808">
        <v>433454.82</v>
      </c>
      <c r="K55" s="809">
        <v>439110.56999999995</v>
      </c>
      <c r="L55" s="808">
        <v>444840.80999999994</v>
      </c>
      <c r="M55" s="808">
        <v>450646.51</v>
      </c>
      <c r="N55" s="808">
        <v>456528.67</v>
      </c>
      <c r="O55" s="808">
        <v>462488.29</v>
      </c>
      <c r="P55" s="807"/>
      <c r="Q55" s="808">
        <v>411557.47</v>
      </c>
      <c r="R55" s="808">
        <v>427872.58</v>
      </c>
      <c r="S55" s="808">
        <v>444840.80999999994</v>
      </c>
      <c r="T55" s="808">
        <v>462488.29</v>
      </c>
      <c r="U55" s="807"/>
      <c r="V55" s="808">
        <v>462488.29</v>
      </c>
      <c r="W55" s="814"/>
    </row>
    <row r="56" spans="1:23">
      <c r="W56" s="814"/>
    </row>
    <row r="57" spans="1:23" ht="15.75" thickBot="1">
      <c r="W57" s="814"/>
    </row>
    <row r="58" spans="1:23" ht="30.75" thickBot="1">
      <c r="C58" s="797"/>
      <c r="D58" s="816" t="s">
        <v>170</v>
      </c>
      <c r="E58" s="817" t="s">
        <v>171</v>
      </c>
      <c r="F58" s="817" t="s">
        <v>172</v>
      </c>
      <c r="G58" s="817" t="s">
        <v>173</v>
      </c>
      <c r="H58" s="818" t="s">
        <v>174</v>
      </c>
      <c r="I58" s="817" t="s">
        <v>175</v>
      </c>
      <c r="J58" s="817" t="s">
        <v>176</v>
      </c>
      <c r="K58" s="818" t="s">
        <v>177</v>
      </c>
      <c r="L58" s="817" t="s">
        <v>178</v>
      </c>
      <c r="M58" s="817" t="s">
        <v>179</v>
      </c>
      <c r="N58" s="817" t="s">
        <v>180</v>
      </c>
      <c r="O58" s="819" t="s">
        <v>181</v>
      </c>
      <c r="P58" s="797"/>
      <c r="Q58" s="798" t="s">
        <v>182</v>
      </c>
      <c r="R58" s="798" t="s">
        <v>183</v>
      </c>
      <c r="S58" s="798" t="s">
        <v>184</v>
      </c>
      <c r="T58" s="799" t="s">
        <v>185</v>
      </c>
      <c r="U58" s="797"/>
      <c r="V58" s="800" t="s">
        <v>186</v>
      </c>
      <c r="W58" s="814"/>
    </row>
    <row r="59" spans="1:23">
      <c r="A59" s="801" t="s">
        <v>84</v>
      </c>
      <c r="B59" s="802"/>
      <c r="C59" s="803"/>
      <c r="D59" s="804"/>
      <c r="E59" s="804"/>
      <c r="F59" s="804"/>
      <c r="G59" s="804"/>
      <c r="H59" s="805"/>
      <c r="I59" s="804"/>
      <c r="J59" s="804"/>
      <c r="K59" s="805"/>
      <c r="L59" s="804"/>
      <c r="M59" s="804"/>
      <c r="N59" s="804"/>
      <c r="O59" s="804"/>
      <c r="P59" s="803"/>
      <c r="Q59" s="804"/>
      <c r="R59" s="804"/>
      <c r="S59" s="804"/>
      <c r="T59" s="804"/>
      <c r="U59" s="803"/>
      <c r="V59" s="804"/>
      <c r="W59" s="814"/>
    </row>
    <row r="60" spans="1:23" outlineLevel="2">
      <c r="B60" s="806" t="s">
        <v>188</v>
      </c>
      <c r="C60" s="807"/>
      <c r="D60" s="808">
        <v>934000</v>
      </c>
      <c r="E60" s="808">
        <v>941973.09479999996</v>
      </c>
      <c r="F60" s="808">
        <v>951422.809396</v>
      </c>
      <c r="G60" s="808">
        <v>960968.80487632798</v>
      </c>
      <c r="H60" s="809">
        <v>970612.07258964132</v>
      </c>
      <c r="I60" s="808">
        <v>980353.61425472051</v>
      </c>
      <c r="J60" s="808">
        <v>990194.44207147707</v>
      </c>
      <c r="K60" s="809">
        <v>1000135.578833189</v>
      </c>
      <c r="L60" s="808">
        <v>1010178.0580399736</v>
      </c>
      <c r="M60" s="808">
        <v>1020322.9240135216</v>
      </c>
      <c r="N60" s="808">
        <v>1030571.2320130953</v>
      </c>
      <c r="O60" s="808">
        <v>1040924.0483528159</v>
      </c>
      <c r="P60" s="807"/>
      <c r="Q60" s="808">
        <v>934000</v>
      </c>
      <c r="R60" s="808">
        <v>960968.80487632798</v>
      </c>
      <c r="S60" s="808">
        <v>990194.44207147718</v>
      </c>
      <c r="T60" s="808">
        <v>1020322.9240135215</v>
      </c>
      <c r="U60" s="807"/>
      <c r="V60" s="808">
        <v>934000</v>
      </c>
      <c r="W60" s="814"/>
    </row>
    <row r="61" spans="1:23" outlineLevel="2">
      <c r="B61" s="810" t="s">
        <v>189</v>
      </c>
      <c r="C61" s="803"/>
      <c r="D61" s="804">
        <v>14168.463399999982</v>
      </c>
      <c r="E61" s="804">
        <v>15729.535228000032</v>
      </c>
      <c r="F61" s="804">
        <v>15888.814209634653</v>
      </c>
      <c r="G61" s="804">
        <v>16049.726412488752</v>
      </c>
      <c r="H61" s="805">
        <v>16212.288815676744</v>
      </c>
      <c r="I61" s="804">
        <v>16376.518578454908</v>
      </c>
      <c r="J61" s="804">
        <v>16542.433042188288</v>
      </c>
      <c r="K61" s="805">
        <v>16710.04973233939</v>
      </c>
      <c r="L61" s="804">
        <v>16879.386360481036</v>
      </c>
      <c r="M61" s="804">
        <v>17050.460826330502</v>
      </c>
      <c r="N61" s="804">
        <v>17223.291219807856</v>
      </c>
      <c r="O61" s="804">
        <v>17397.89582311656</v>
      </c>
      <c r="P61" s="803"/>
      <c r="Q61" s="804">
        <v>45786.812837634672</v>
      </c>
      <c r="R61" s="804">
        <v>48638.533806620406</v>
      </c>
      <c r="S61" s="804">
        <v>50131.869135008717</v>
      </c>
      <c r="T61" s="804">
        <v>51671.647869254914</v>
      </c>
      <c r="U61" s="803"/>
      <c r="V61" s="804">
        <v>196228.86364851869</v>
      </c>
      <c r="W61" s="814"/>
    </row>
    <row r="62" spans="1:23" outlineLevel="2">
      <c r="B62" s="811" t="s">
        <v>190</v>
      </c>
      <c r="C62" s="812"/>
      <c r="D62" s="813">
        <v>-6195.3685999999998</v>
      </c>
      <c r="E62" s="813">
        <v>-6279.8206320000008</v>
      </c>
      <c r="F62" s="813">
        <v>-6342.8187293066658</v>
      </c>
      <c r="G62" s="813">
        <v>-6406.4586991755205</v>
      </c>
      <c r="H62" s="805">
        <v>-6470.7471505976082</v>
      </c>
      <c r="I62" s="813">
        <v>-6535.6907616981362</v>
      </c>
      <c r="J62" s="813">
        <v>-6601.2962804765148</v>
      </c>
      <c r="K62" s="805">
        <v>-6667.5705255545936</v>
      </c>
      <c r="L62" s="813">
        <v>-6734.5203869331581</v>
      </c>
      <c r="M62" s="813">
        <v>-6802.1528267568101</v>
      </c>
      <c r="N62" s="813">
        <v>-6870.4748800873012</v>
      </c>
      <c r="O62" s="813">
        <v>-6939.4936556854391</v>
      </c>
      <c r="P62" s="812"/>
      <c r="Q62" s="813">
        <v>-18818.007961306666</v>
      </c>
      <c r="R62" s="813">
        <v>-19412.896611471264</v>
      </c>
      <c r="S62" s="813">
        <v>-20003.387192964266</v>
      </c>
      <c r="T62" s="813">
        <v>-20612.12136252955</v>
      </c>
      <c r="U62" s="812"/>
      <c r="V62" s="813">
        <v>-78846.413128271743</v>
      </c>
      <c r="W62" s="814"/>
    </row>
    <row r="63" spans="1:23" outlineLevel="2">
      <c r="B63" s="806" t="s">
        <v>191</v>
      </c>
      <c r="C63" s="807"/>
      <c r="D63" s="808">
        <v>941973.09479999996</v>
      </c>
      <c r="E63" s="808">
        <v>951422.809396</v>
      </c>
      <c r="F63" s="808">
        <v>960968.80487632798</v>
      </c>
      <c r="G63" s="808">
        <v>970612.0725896412</v>
      </c>
      <c r="H63" s="809">
        <v>980353.61425472039</v>
      </c>
      <c r="I63" s="808">
        <v>990194.44207147718</v>
      </c>
      <c r="J63" s="808">
        <v>1000135.5788331889</v>
      </c>
      <c r="K63" s="809">
        <v>1010178.0580399737</v>
      </c>
      <c r="L63" s="808">
        <v>1020322.9240135215</v>
      </c>
      <c r="M63" s="808">
        <v>1030571.2320130953</v>
      </c>
      <c r="N63" s="808">
        <v>1040924.0483528158</v>
      </c>
      <c r="O63" s="808">
        <v>1051382.4505202472</v>
      </c>
      <c r="P63" s="807"/>
      <c r="Q63" s="808">
        <v>960968.80487632798</v>
      </c>
      <c r="R63" s="808">
        <v>990194.44207147718</v>
      </c>
      <c r="S63" s="808">
        <v>1020322.9240135215</v>
      </c>
      <c r="T63" s="808">
        <v>1051382.4505202472</v>
      </c>
      <c r="U63" s="807"/>
      <c r="V63" s="808">
        <v>1051382.4505202472</v>
      </c>
      <c r="W63" s="814"/>
    </row>
    <row r="65" spans="2:22">
      <c r="D65" s="815"/>
      <c r="V65" s="815">
        <v>-71.116665672976524</v>
      </c>
    </row>
    <row r="68" spans="2:22">
      <c r="B68" s="801"/>
      <c r="D68" s="801"/>
      <c r="E68" s="80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K2387"/>
  <sheetViews>
    <sheetView tabSelected="1" zoomScale="40" zoomScaleNormal="40" workbookViewId="0">
      <pane ySplit="15" topLeftCell="A57" activePane="bottomLeft" state="frozen"/>
      <selection pane="bottomLeft" activeCell="A14" sqref="A14:XFD14"/>
      <selection activeCell="C1" sqref="C1"/>
    </sheetView>
  </sheetViews>
  <sheetFormatPr defaultColWidth="8.85546875" defaultRowHeight="35.1" customHeight="1"/>
  <cols>
    <col min="1" max="1" width="18.7109375" style="4" customWidth="1"/>
    <col min="2" max="2" width="27" style="1048" customWidth="1"/>
    <col min="3" max="3" width="32.7109375" style="517" customWidth="1"/>
    <col min="4" max="5" width="25.42578125" style="222" bestFit="1" customWidth="1"/>
    <col min="6" max="6" width="60.42578125" style="14" customWidth="1"/>
    <col min="7" max="7" width="63.42578125" style="14" customWidth="1"/>
    <col min="8" max="8" width="22" style="519" customWidth="1"/>
    <col min="9" max="9" width="24.140625" style="14" customWidth="1"/>
    <col min="10" max="10" width="30.42578125" style="14" bestFit="1" customWidth="1"/>
    <col min="11" max="11" width="26.28515625" style="508" bestFit="1" customWidth="1"/>
    <col min="12" max="12" width="25.42578125" style="508" bestFit="1" customWidth="1"/>
    <col min="13" max="13" width="28.85546875" style="38" customWidth="1"/>
    <col min="14" max="14" width="111.28515625" style="696" customWidth="1"/>
    <col min="15" max="15" width="37.7109375" style="508" customWidth="1"/>
    <col min="16" max="16" width="35.140625" style="46" customWidth="1"/>
    <col min="17" max="17" width="44.140625" style="46" bestFit="1" customWidth="1"/>
    <col min="18" max="18" width="32.42578125" customWidth="1"/>
    <col min="19" max="19" width="29" customWidth="1"/>
    <col min="20" max="20" width="30.85546875" bestFit="1" customWidth="1"/>
    <col min="21" max="21" width="27.7109375" style="1" customWidth="1"/>
    <col min="22" max="22" width="27.7109375" style="2" customWidth="1"/>
    <col min="23" max="23" width="25.7109375" style="2" customWidth="1"/>
    <col min="24" max="24" width="29.140625" style="661" customWidth="1"/>
    <col min="25" max="25" width="29.140625" style="661" bestFit="1" customWidth="1"/>
    <col min="26" max="26" width="25.7109375" style="661" customWidth="1"/>
    <col min="27" max="27" width="30.42578125" style="1" customWidth="1"/>
    <col min="28" max="29" width="25.7109375" style="2" customWidth="1"/>
    <col min="30" max="30" width="28.7109375" style="1" bestFit="1" customWidth="1"/>
    <col min="31" max="31" width="28.7109375" style="2" bestFit="1" customWidth="1"/>
    <col min="32" max="32" width="25.7109375" style="2" customWidth="1"/>
    <col min="33" max="33" width="25.7109375" style="1" customWidth="1"/>
    <col min="34" max="34" width="25.7109375" style="2" customWidth="1"/>
    <col min="35" max="35" width="22.7109375" style="2" bestFit="1" customWidth="1"/>
    <col min="36" max="36" width="30.140625" style="2" bestFit="1" customWidth="1"/>
    <col min="47" max="47" width="27" customWidth="1"/>
  </cols>
  <sheetData>
    <row r="1" spans="1:37" s="11" customFormat="1" ht="51.75" customHeight="1" thickBot="1">
      <c r="A1" s="10"/>
      <c r="B1" s="1048"/>
      <c r="C1" s="517"/>
      <c r="D1" s="643"/>
      <c r="E1" s="643"/>
      <c r="F1" s="14"/>
      <c r="G1" s="14"/>
      <c r="H1" s="519"/>
      <c r="I1" s="14"/>
      <c r="J1" s="14"/>
      <c r="K1" s="508"/>
      <c r="L1" s="508"/>
      <c r="M1" s="259"/>
      <c r="N1" s="689"/>
      <c r="O1" s="508"/>
      <c r="P1" s="619"/>
      <c r="Q1" s="51" t="s">
        <v>195</v>
      </c>
      <c r="R1" s="52" t="s">
        <v>60</v>
      </c>
      <c r="S1" s="52" t="s">
        <v>2</v>
      </c>
      <c r="T1" s="52" t="s">
        <v>3</v>
      </c>
      <c r="U1" s="56" t="s">
        <v>4</v>
      </c>
      <c r="V1" s="55" t="s">
        <v>5</v>
      </c>
      <c r="W1" s="25"/>
      <c r="X1" s="654"/>
      <c r="Y1" s="655"/>
      <c r="Z1" s="655"/>
      <c r="AE1" s="26"/>
      <c r="AF1" s="26"/>
      <c r="AG1" s="26"/>
      <c r="AH1" s="26"/>
      <c r="AI1" s="26"/>
      <c r="AJ1" s="26"/>
      <c r="AK1" s="26"/>
    </row>
    <row r="2" spans="1:37" s="11" customFormat="1" ht="35.1" customHeight="1" thickBot="1">
      <c r="A2" s="10"/>
      <c r="B2" s="1048"/>
      <c r="C2" s="517"/>
      <c r="D2" s="643"/>
      <c r="E2" s="643"/>
      <c r="F2" s="14"/>
      <c r="G2" s="14"/>
      <c r="H2" s="519"/>
      <c r="I2" s="14"/>
      <c r="J2" s="14"/>
      <c r="K2" s="508"/>
      <c r="L2" s="508"/>
      <c r="M2" s="260"/>
      <c r="N2" s="690"/>
      <c r="O2" s="508"/>
      <c r="P2" s="620"/>
      <c r="Q2" s="47" t="s">
        <v>6</v>
      </c>
      <c r="R2" s="48">
        <f>SUM(R11)</f>
        <v>860</v>
      </c>
      <c r="S2" s="48">
        <f>SUM(S15)</f>
        <v>860</v>
      </c>
      <c r="T2" s="48">
        <f>SUM(R2)-S2</f>
        <v>0</v>
      </c>
      <c r="U2" s="53">
        <f>SUM(T15)</f>
        <v>8397.92</v>
      </c>
      <c r="V2" s="57">
        <f t="shared" ref="V2:V10" si="0">SUM(U2)-T2</f>
        <v>8397.92</v>
      </c>
      <c r="W2" s="27"/>
      <c r="X2" s="656"/>
      <c r="Y2" s="655"/>
      <c r="Z2" s="655"/>
      <c r="AE2" s="26"/>
      <c r="AF2" s="26"/>
      <c r="AG2" s="26"/>
      <c r="AH2" s="26"/>
      <c r="AI2" s="26"/>
      <c r="AJ2" s="26"/>
      <c r="AK2" s="26"/>
    </row>
    <row r="3" spans="1:37" s="11" customFormat="1" ht="35.1" customHeight="1" thickBot="1">
      <c r="A3" s="10"/>
      <c r="B3" s="1048"/>
      <c r="C3" s="517"/>
      <c r="D3" s="643"/>
      <c r="E3" s="643"/>
      <c r="F3" s="14"/>
      <c r="G3" s="14"/>
      <c r="H3" s="519"/>
      <c r="I3" s="14"/>
      <c r="J3" s="14"/>
      <c r="K3" s="508"/>
      <c r="L3" s="508"/>
      <c r="M3" s="260"/>
      <c r="N3" s="841"/>
      <c r="O3" s="508"/>
      <c r="P3" s="620"/>
      <c r="Q3" s="47" t="s">
        <v>7</v>
      </c>
      <c r="R3" s="48">
        <f>SUM(U11)</f>
        <v>3227.5</v>
      </c>
      <c r="S3" s="48">
        <f>SUM(V15)</f>
        <v>3227.5</v>
      </c>
      <c r="T3" s="48">
        <f>SUM(R3)-S3</f>
        <v>0</v>
      </c>
      <c r="U3" s="53">
        <f>SUM(W15)</f>
        <v>15231.509999999998</v>
      </c>
      <c r="V3" s="57">
        <f t="shared" si="0"/>
        <v>15231.509999999998</v>
      </c>
      <c r="W3" s="80"/>
      <c r="X3" s="657"/>
      <c r="Y3" s="655"/>
      <c r="Z3" s="655"/>
      <c r="AE3" s="26"/>
      <c r="AF3" s="26"/>
      <c r="AG3" s="26"/>
      <c r="AH3" s="26"/>
      <c r="AI3" s="26"/>
      <c r="AJ3" s="26"/>
      <c r="AK3" s="26"/>
    </row>
    <row r="4" spans="1:37" s="11" customFormat="1" ht="35.1" customHeight="1" thickBot="1">
      <c r="A4" s="10"/>
      <c r="B4" s="1048"/>
      <c r="C4" s="517"/>
      <c r="D4" s="643"/>
      <c r="E4" s="643"/>
      <c r="F4" s="14"/>
      <c r="G4" s="14"/>
      <c r="H4" s="519"/>
      <c r="I4" s="14"/>
      <c r="J4" s="14"/>
      <c r="K4" s="508"/>
      <c r="L4" s="508"/>
      <c r="M4" s="260"/>
      <c r="N4" s="690"/>
      <c r="O4" s="508"/>
      <c r="P4" s="620"/>
      <c r="Q4" s="47" t="s">
        <v>8</v>
      </c>
      <c r="R4" s="48">
        <f>SUM(X11)</f>
        <v>7524</v>
      </c>
      <c r="S4" s="48">
        <f>SUM(Y15)</f>
        <v>7524</v>
      </c>
      <c r="T4" s="48">
        <f t="shared" ref="T4:T10" si="1">SUM(R4)-S4</f>
        <v>0</v>
      </c>
      <c r="U4" s="53">
        <f>SUM(Z15)</f>
        <v>35006.5</v>
      </c>
      <c r="V4" s="57">
        <f t="shared" si="0"/>
        <v>35006.5</v>
      </c>
      <c r="W4" s="146"/>
      <c r="X4" s="658"/>
      <c r="Y4" s="655"/>
      <c r="Z4" s="655"/>
      <c r="AE4" s="26"/>
      <c r="AF4" s="26"/>
      <c r="AG4" s="26"/>
      <c r="AH4" s="26"/>
      <c r="AI4" s="26"/>
      <c r="AJ4" s="26"/>
      <c r="AK4" s="26"/>
    </row>
    <row r="5" spans="1:37" s="11" customFormat="1" ht="35.1" customHeight="1" thickBot="1">
      <c r="A5" s="10" t="s">
        <v>196</v>
      </c>
      <c r="B5" s="1048" t="s">
        <v>189</v>
      </c>
      <c r="C5" s="517" t="s">
        <v>197</v>
      </c>
      <c r="D5" s="643"/>
      <c r="E5" s="643"/>
      <c r="F5" s="14"/>
      <c r="G5" s="14"/>
      <c r="H5" s="519"/>
      <c r="I5" s="14"/>
      <c r="J5" s="14"/>
      <c r="K5" s="508"/>
      <c r="L5" s="508"/>
      <c r="M5" s="260"/>
      <c r="N5" s="690"/>
      <c r="O5" s="508"/>
      <c r="P5" s="620"/>
      <c r="Q5" s="47" t="s">
        <v>9</v>
      </c>
      <c r="R5" s="48">
        <f>SUM(AA11)</f>
        <v>40</v>
      </c>
      <c r="S5" s="48">
        <f>SUM(AB15)</f>
        <v>40</v>
      </c>
      <c r="T5" s="48">
        <f t="shared" si="1"/>
        <v>0</v>
      </c>
      <c r="U5" s="53">
        <f>SUM(AC15)</f>
        <v>1118</v>
      </c>
      <c r="V5" s="57">
        <f t="shared" si="0"/>
        <v>1118</v>
      </c>
      <c r="W5" s="79"/>
      <c r="X5" s="657"/>
      <c r="Y5" s="655"/>
      <c r="Z5" s="655"/>
      <c r="AE5" s="26"/>
      <c r="AF5" s="26"/>
      <c r="AG5" s="26"/>
      <c r="AH5" s="26"/>
      <c r="AI5" s="26"/>
      <c r="AJ5" s="26"/>
      <c r="AK5" s="26"/>
    </row>
    <row r="6" spans="1:37" s="11" customFormat="1" ht="35.1" customHeight="1" thickBot="1">
      <c r="A6" s="10"/>
      <c r="B6" s="1048" t="s">
        <v>198</v>
      </c>
      <c r="C6" s="517" t="s">
        <v>199</v>
      </c>
      <c r="D6" s="643"/>
      <c r="E6" s="643"/>
      <c r="F6" s="14"/>
      <c r="G6" s="14"/>
      <c r="H6" s="519"/>
      <c r="I6" s="14"/>
      <c r="J6" s="14"/>
      <c r="K6" s="508"/>
      <c r="L6" s="686"/>
      <c r="M6" s="261"/>
      <c r="N6" s="691"/>
      <c r="O6" s="508"/>
      <c r="P6" s="621"/>
      <c r="Q6" s="49" t="s">
        <v>10</v>
      </c>
      <c r="R6" s="50">
        <f>SUM(R2:R5)</f>
        <v>11651.5</v>
      </c>
      <c r="S6" s="50">
        <f>SUM(S2:S5)</f>
        <v>11651.5</v>
      </c>
      <c r="T6" s="50">
        <f>SUM(R6)-S6</f>
        <v>0</v>
      </c>
      <c r="U6" s="54">
        <f>SUM(U2:U5)</f>
        <v>59753.93</v>
      </c>
      <c r="V6" s="58">
        <f t="shared" si="0"/>
        <v>59753.93</v>
      </c>
      <c r="W6" s="79"/>
      <c r="X6" s="657"/>
      <c r="Y6" s="655"/>
      <c r="Z6" s="655"/>
      <c r="AE6" s="26"/>
      <c r="AF6" s="26"/>
      <c r="AG6" s="26"/>
      <c r="AH6" s="26"/>
      <c r="AI6" s="26"/>
      <c r="AJ6" s="26"/>
      <c r="AK6" s="26"/>
    </row>
    <row r="7" spans="1:37" s="11" customFormat="1" ht="35.1" customHeight="1" thickBot="1">
      <c r="A7" s="10"/>
      <c r="B7" s="1048" t="s">
        <v>200</v>
      </c>
      <c r="C7" s="517" t="s">
        <v>201</v>
      </c>
      <c r="D7" s="643"/>
      <c r="E7" s="643"/>
      <c r="F7" s="14"/>
      <c r="G7" s="14"/>
      <c r="H7" s="519"/>
      <c r="I7" s="14"/>
      <c r="J7" s="14"/>
      <c r="K7" s="508"/>
      <c r="L7" s="508"/>
      <c r="M7" s="260"/>
      <c r="N7" s="691"/>
      <c r="O7" s="508"/>
      <c r="P7" s="620"/>
      <c r="Q7" s="629" t="s">
        <v>11</v>
      </c>
      <c r="R7" s="630">
        <v>6000</v>
      </c>
      <c r="S7" s="630">
        <f>SUM(AJ11)</f>
        <v>4752.42</v>
      </c>
      <c r="T7" s="630">
        <v>0</v>
      </c>
      <c r="U7" s="633">
        <v>0</v>
      </c>
      <c r="V7" s="634">
        <v>0</v>
      </c>
      <c r="W7" s="146"/>
      <c r="X7" s="657"/>
      <c r="Y7" s="655"/>
      <c r="Z7" s="655"/>
      <c r="AE7" s="26"/>
      <c r="AF7" s="26"/>
      <c r="AG7" s="26"/>
      <c r="AH7" s="26"/>
      <c r="AI7" s="26"/>
      <c r="AJ7" s="26"/>
      <c r="AK7" s="26"/>
    </row>
    <row r="8" spans="1:37" s="11" customFormat="1" ht="35.1" customHeight="1" thickBot="1">
      <c r="A8" s="10"/>
      <c r="B8" s="1048" t="s">
        <v>202</v>
      </c>
      <c r="C8" s="517" t="s">
        <v>203</v>
      </c>
      <c r="D8" s="643"/>
      <c r="E8" s="643"/>
      <c r="F8" s="14"/>
      <c r="G8" s="14"/>
      <c r="H8" s="519"/>
      <c r="I8" s="14"/>
      <c r="J8" s="14"/>
      <c r="K8" s="508"/>
      <c r="L8" s="508"/>
      <c r="M8" s="260"/>
      <c r="N8" s="691"/>
      <c r="O8" s="508"/>
      <c r="P8" s="620"/>
      <c r="Q8" s="47" t="s">
        <v>12</v>
      </c>
      <c r="R8" s="48">
        <f>SUM(AD11)</f>
        <v>1343</v>
      </c>
      <c r="S8" s="48">
        <f>SUM(AE15)</f>
        <v>1343</v>
      </c>
      <c r="T8" s="48">
        <f>SUM(R8)-S8</f>
        <v>0</v>
      </c>
      <c r="U8" s="53">
        <f>SUM(AF15)</f>
        <v>8336</v>
      </c>
      <c r="V8" s="57">
        <f t="shared" si="0"/>
        <v>8336</v>
      </c>
      <c r="W8" s="146"/>
      <c r="X8" s="657"/>
      <c r="Y8" s="655"/>
      <c r="Z8" s="655"/>
      <c r="AE8" s="26"/>
      <c r="AF8" s="26"/>
      <c r="AG8" s="26"/>
      <c r="AH8" s="26"/>
      <c r="AI8" s="26"/>
      <c r="AJ8" s="26"/>
      <c r="AK8" s="26"/>
    </row>
    <row r="9" spans="1:37" s="11" customFormat="1" ht="35.1" customHeight="1">
      <c r="A9" s="10"/>
      <c r="B9" s="1048" t="s">
        <v>204</v>
      </c>
      <c r="C9" s="517"/>
      <c r="D9" s="643"/>
      <c r="E9" s="643"/>
      <c r="F9" s="14"/>
      <c r="G9" s="14"/>
      <c r="H9" s="519"/>
      <c r="I9" s="14"/>
      <c r="J9" s="14"/>
      <c r="K9" s="508"/>
      <c r="L9" s="508"/>
      <c r="M9" s="260"/>
      <c r="N9" s="691"/>
      <c r="O9" s="508"/>
      <c r="P9" s="620"/>
      <c r="Q9" s="47" t="s">
        <v>13</v>
      </c>
      <c r="R9" s="48">
        <f>SUM(AG11)</f>
        <v>92.789999999999992</v>
      </c>
      <c r="S9" s="48">
        <f>SUM(AH15)</f>
        <v>92.789999999999992</v>
      </c>
      <c r="T9" s="48">
        <f t="shared" si="1"/>
        <v>0</v>
      </c>
      <c r="U9" s="53">
        <f>SUM(AI15)</f>
        <v>68.41</v>
      </c>
      <c r="V9" s="57">
        <f t="shared" si="0"/>
        <v>68.41</v>
      </c>
      <c r="W9" s="149"/>
      <c r="X9" s="657"/>
      <c r="Y9" s="655"/>
      <c r="Z9" s="655"/>
      <c r="AE9" s="26"/>
      <c r="AF9" s="26"/>
      <c r="AG9" s="26"/>
      <c r="AH9" s="26"/>
      <c r="AI9" s="26"/>
      <c r="AJ9" s="26"/>
      <c r="AK9" s="26"/>
    </row>
    <row r="10" spans="1:37" s="10" customFormat="1" ht="35.1" customHeight="1" thickBot="1">
      <c r="B10" s="1048"/>
      <c r="C10" s="517"/>
      <c r="D10" s="864"/>
      <c r="E10" s="864"/>
      <c r="F10" s="14"/>
      <c r="G10" s="14"/>
      <c r="H10" s="519"/>
      <c r="I10" s="14"/>
      <c r="J10" s="14"/>
      <c r="K10" s="508"/>
      <c r="L10" s="508"/>
      <c r="M10" s="261"/>
      <c r="N10" s="691"/>
      <c r="O10" s="508"/>
      <c r="P10" s="621"/>
      <c r="Q10" s="49" t="s">
        <v>14</v>
      </c>
      <c r="R10" s="50">
        <f>SUM(R6)+R8+R9</f>
        <v>13087.29</v>
      </c>
      <c r="S10" s="50">
        <f>SUM(S2:S5)+S8+S9</f>
        <v>13087.29</v>
      </c>
      <c r="T10" s="50">
        <f t="shared" si="1"/>
        <v>0</v>
      </c>
      <c r="U10" s="54">
        <f>SUM(U6)+U8+U9</f>
        <v>68158.34</v>
      </c>
      <c r="V10" s="58">
        <f t="shared" si="0"/>
        <v>68158.34</v>
      </c>
      <c r="W10" s="147"/>
      <c r="X10" s="657"/>
      <c r="Y10" s="659"/>
      <c r="Z10" s="659"/>
      <c r="AE10" s="13"/>
      <c r="AF10" s="13"/>
      <c r="AG10" s="13"/>
      <c r="AH10" s="13"/>
      <c r="AI10" s="13"/>
      <c r="AJ10" s="13"/>
      <c r="AK10" s="13"/>
    </row>
    <row r="11" spans="1:37" s="12" customFormat="1" ht="35.1" customHeight="1" thickBot="1">
      <c r="B11" s="1049"/>
      <c r="C11" s="581"/>
      <c r="D11" s="217"/>
      <c r="E11" s="217"/>
      <c r="H11" s="520"/>
      <c r="I11" s="355"/>
      <c r="J11" s="355"/>
      <c r="K11" s="509"/>
      <c r="L11" s="509"/>
      <c r="M11" s="32"/>
      <c r="N11" s="842"/>
      <c r="O11" s="509"/>
      <c r="P11" s="608" t="s">
        <v>15</v>
      </c>
      <c r="Q11" s="608" t="s">
        <v>15</v>
      </c>
      <c r="R11" s="1040">
        <f>SUM(R16:R41)</f>
        <v>860</v>
      </c>
      <c r="S11" s="28"/>
      <c r="T11" s="13"/>
      <c r="U11" s="911">
        <f>SUM(U16:U41)</f>
        <v>3227.5</v>
      </c>
      <c r="V11" s="13"/>
      <c r="W11" s="13"/>
      <c r="X11" s="660">
        <f>SUM(X16:X41)</f>
        <v>7524</v>
      </c>
      <c r="Y11" s="654"/>
      <c r="Z11" s="654"/>
      <c r="AA11" s="911">
        <f>SUM(AA41)</f>
        <v>40</v>
      </c>
      <c r="AB11" s="13"/>
      <c r="AC11" s="13"/>
      <c r="AD11" s="911">
        <f>SUM(AD16:AD41)</f>
        <v>1343</v>
      </c>
      <c r="AE11" s="13"/>
      <c r="AF11" s="13"/>
      <c r="AG11" s="911">
        <f>SUM(AG16:AG42)</f>
        <v>92.789999999999992</v>
      </c>
      <c r="AH11" s="13"/>
      <c r="AI11" s="13"/>
      <c r="AJ11" s="911">
        <f>SUM(AJ16:AJ103)</f>
        <v>4752.42</v>
      </c>
    </row>
    <row r="12" spans="1:37" ht="35.1" customHeight="1" thickTop="1" thickBot="1">
      <c r="A12" s="239"/>
      <c r="B12" s="1050"/>
      <c r="C12" s="582"/>
      <c r="D12" s="255"/>
      <c r="E12" s="255"/>
      <c r="F12" s="240"/>
      <c r="G12" s="240"/>
      <c r="H12" s="521"/>
      <c r="I12" s="240"/>
      <c r="J12" s="240"/>
      <c r="K12" s="510"/>
      <c r="L12" s="510"/>
      <c r="M12" s="264"/>
      <c r="N12" s="1197" t="s">
        <v>16</v>
      </c>
      <c r="O12" s="510"/>
      <c r="P12" s="609"/>
      <c r="Q12" s="609"/>
      <c r="R12" s="1204" t="s">
        <v>6</v>
      </c>
      <c r="S12" s="1204"/>
      <c r="T12" s="1204"/>
      <c r="U12" s="1204" t="s">
        <v>17</v>
      </c>
      <c r="V12" s="1204"/>
      <c r="W12" s="1204"/>
      <c r="X12" s="1205" t="s">
        <v>18</v>
      </c>
      <c r="Y12" s="1205"/>
      <c r="Z12" s="1205"/>
      <c r="AA12" s="1204" t="s">
        <v>9</v>
      </c>
      <c r="AB12" s="1204"/>
      <c r="AC12" s="1204"/>
      <c r="AD12" s="1203" t="s">
        <v>12</v>
      </c>
      <c r="AE12" s="1203"/>
      <c r="AF12" s="1203"/>
      <c r="AG12" s="1202" t="s">
        <v>13</v>
      </c>
      <c r="AH12" s="1202"/>
      <c r="AI12" s="1202"/>
      <c r="AJ12" s="1200" t="s">
        <v>19</v>
      </c>
    </row>
    <row r="13" spans="1:37" ht="35.1" customHeight="1" thickTop="1" thickBot="1">
      <c r="A13" s="341"/>
      <c r="B13" s="1051"/>
      <c r="C13" s="583"/>
      <c r="D13" s="342"/>
      <c r="E13" s="342"/>
      <c r="F13" s="343"/>
      <c r="G13" s="343"/>
      <c r="H13" s="522"/>
      <c r="I13" s="343"/>
      <c r="J13" s="343"/>
      <c r="K13" s="511"/>
      <c r="L13" s="511"/>
      <c r="M13" s="344"/>
      <c r="N13" s="1198"/>
      <c r="O13" s="511"/>
      <c r="P13" s="610"/>
      <c r="Q13" s="610"/>
      <c r="R13" s="1204"/>
      <c r="S13" s="1204"/>
      <c r="T13" s="1204"/>
      <c r="U13" s="1204"/>
      <c r="V13" s="1204"/>
      <c r="W13" s="1204"/>
      <c r="X13" s="1205"/>
      <c r="Y13" s="1205"/>
      <c r="Z13" s="1205"/>
      <c r="AA13" s="1204"/>
      <c r="AB13" s="1204"/>
      <c r="AC13" s="1204"/>
      <c r="AD13" s="1203"/>
      <c r="AE13" s="1203"/>
      <c r="AF13" s="1203"/>
      <c r="AG13" s="1202"/>
      <c r="AH13" s="1202"/>
      <c r="AI13" s="1202"/>
      <c r="AJ13" s="1201"/>
    </row>
    <row r="14" spans="1:37" s="9" customFormat="1" ht="72" customHeight="1" thickTop="1" thickBot="1">
      <c r="A14" s="339" t="s">
        <v>20</v>
      </c>
      <c r="B14" s="1052" t="s">
        <v>21</v>
      </c>
      <c r="C14" s="584" t="s">
        <v>22</v>
      </c>
      <c r="D14" s="257" t="s">
        <v>205</v>
      </c>
      <c r="E14" s="257" t="s">
        <v>23</v>
      </c>
      <c r="F14" s="340" t="s">
        <v>24</v>
      </c>
      <c r="G14" s="340" t="s">
        <v>25</v>
      </c>
      <c r="H14" s="523" t="s">
        <v>26</v>
      </c>
      <c r="I14" s="340" t="s">
        <v>27</v>
      </c>
      <c r="J14" s="340" t="s">
        <v>28</v>
      </c>
      <c r="K14" s="550" t="s">
        <v>29</v>
      </c>
      <c r="L14" s="550" t="s">
        <v>30</v>
      </c>
      <c r="M14" s="337" t="s">
        <v>31</v>
      </c>
      <c r="N14" s="1199"/>
      <c r="O14" s="953" t="s">
        <v>32</v>
      </c>
      <c r="P14" s="611" t="s">
        <v>33</v>
      </c>
      <c r="Q14" s="632" t="s">
        <v>34</v>
      </c>
      <c r="R14" s="741" t="s">
        <v>6</v>
      </c>
      <c r="S14" s="742" t="s">
        <v>35</v>
      </c>
      <c r="T14" s="742" t="s">
        <v>36</v>
      </c>
      <c r="U14" s="741" t="s">
        <v>37</v>
      </c>
      <c r="V14" s="742" t="s">
        <v>35</v>
      </c>
      <c r="W14" s="753" t="s">
        <v>36</v>
      </c>
      <c r="X14" s="756" t="s">
        <v>8</v>
      </c>
      <c r="Y14" s="756" t="s">
        <v>35</v>
      </c>
      <c r="Z14" s="756" t="s">
        <v>36</v>
      </c>
      <c r="AA14" s="769" t="s">
        <v>38</v>
      </c>
      <c r="AB14" s="770" t="s">
        <v>35</v>
      </c>
      <c r="AC14" s="771" t="s">
        <v>36</v>
      </c>
      <c r="AD14" s="741" t="s">
        <v>12</v>
      </c>
      <c r="AE14" s="742" t="s">
        <v>35</v>
      </c>
      <c r="AF14" s="742" t="s">
        <v>36</v>
      </c>
      <c r="AG14" s="778" t="s">
        <v>206</v>
      </c>
      <c r="AH14" s="779" t="s">
        <v>35</v>
      </c>
      <c r="AI14" s="780" t="s">
        <v>36</v>
      </c>
      <c r="AJ14" s="780" t="s">
        <v>19</v>
      </c>
    </row>
    <row r="15" spans="1:37" s="671" customFormat="1" ht="60.75" customHeight="1">
      <c r="A15" s="585"/>
      <c r="B15" s="1053"/>
      <c r="C15" s="585"/>
      <c r="D15" s="666"/>
      <c r="E15" s="666"/>
      <c r="F15" s="585"/>
      <c r="G15" s="585"/>
      <c r="H15" s="667"/>
      <c r="I15" s="585"/>
      <c r="J15" s="585"/>
      <c r="K15" s="668"/>
      <c r="L15" s="668"/>
      <c r="M15" s="669"/>
      <c r="N15" s="843"/>
      <c r="O15" s="668"/>
      <c r="P15" s="670"/>
      <c r="Q15" s="732"/>
      <c r="R15" s="747">
        <f t="shared" ref="R15:AI15" si="2">SUM(R16:R203)</f>
        <v>9257.92</v>
      </c>
      <c r="S15" s="748">
        <f t="shared" si="2"/>
        <v>860</v>
      </c>
      <c r="T15" s="747">
        <f t="shared" si="2"/>
        <v>8397.92</v>
      </c>
      <c r="U15" s="748">
        <f t="shared" si="2"/>
        <v>18459.009999999998</v>
      </c>
      <c r="V15" s="748">
        <f t="shared" si="2"/>
        <v>3227.5</v>
      </c>
      <c r="W15" s="747">
        <f t="shared" si="2"/>
        <v>15231.509999999998</v>
      </c>
      <c r="X15" s="748">
        <f t="shared" si="2"/>
        <v>42530.5</v>
      </c>
      <c r="Y15" s="748">
        <f t="shared" si="2"/>
        <v>7524</v>
      </c>
      <c r="Z15" s="747">
        <f t="shared" si="2"/>
        <v>35006.5</v>
      </c>
      <c r="AA15" s="748">
        <f t="shared" si="2"/>
        <v>1158</v>
      </c>
      <c r="AB15" s="748">
        <f t="shared" si="2"/>
        <v>40</v>
      </c>
      <c r="AC15" s="747">
        <f t="shared" si="2"/>
        <v>1118</v>
      </c>
      <c r="AD15" s="748">
        <f t="shared" si="2"/>
        <v>10249</v>
      </c>
      <c r="AE15" s="748">
        <f t="shared" si="2"/>
        <v>1343</v>
      </c>
      <c r="AF15" s="747">
        <f t="shared" si="2"/>
        <v>8336</v>
      </c>
      <c r="AG15" s="748">
        <f t="shared" si="2"/>
        <v>161.19999999999999</v>
      </c>
      <c r="AH15" s="748">
        <f t="shared" si="2"/>
        <v>92.789999999999992</v>
      </c>
      <c r="AI15" s="747">
        <f t="shared" si="2"/>
        <v>68.41</v>
      </c>
      <c r="AJ15" s="747">
        <f>SUM(AJ113:AJ360)</f>
        <v>0</v>
      </c>
    </row>
    <row r="16" spans="1:37" s="494" customFormat="1" ht="35.1" customHeight="1">
      <c r="A16" s="495"/>
      <c r="B16" s="1054"/>
      <c r="C16" s="495"/>
      <c r="D16" s="218"/>
      <c r="E16" s="218"/>
      <c r="F16" s="495"/>
      <c r="G16" s="495"/>
      <c r="H16" s="497"/>
      <c r="I16" s="245"/>
      <c r="J16" s="245"/>
      <c r="K16" s="512"/>
      <c r="L16" s="512"/>
      <c r="M16" s="491"/>
      <c r="N16" s="844"/>
      <c r="O16" s="512"/>
      <c r="P16" s="105"/>
      <c r="Q16" s="105"/>
      <c r="R16" s="492"/>
      <c r="S16" s="480"/>
      <c r="T16" s="480"/>
      <c r="U16" s="492"/>
      <c r="V16" s="480"/>
      <c r="W16" s="493"/>
      <c r="X16" s="167"/>
      <c r="Y16" s="167"/>
      <c r="Z16" s="167"/>
      <c r="AA16" s="492"/>
      <c r="AB16" s="480"/>
      <c r="AC16" s="480"/>
      <c r="AD16" s="492"/>
      <c r="AE16" s="480"/>
      <c r="AF16" s="480"/>
      <c r="AG16" s="492"/>
      <c r="AH16" s="480"/>
      <c r="AI16" s="493"/>
      <c r="AJ16" s="493"/>
      <c r="AK16" s="18"/>
    </row>
    <row r="17" spans="1:36" s="18" customFormat="1" ht="35.1" customHeight="1">
      <c r="A17" s="824" t="s">
        <v>207</v>
      </c>
      <c r="B17" s="1064" t="s">
        <v>198</v>
      </c>
      <c r="C17" s="824" t="s">
        <v>208</v>
      </c>
      <c r="D17" s="825">
        <v>45205</v>
      </c>
      <c r="E17" s="825">
        <v>45205</v>
      </c>
      <c r="F17" s="824" t="s">
        <v>209</v>
      </c>
      <c r="G17" s="824" t="s">
        <v>210</v>
      </c>
      <c r="H17" s="1079">
        <v>36278</v>
      </c>
      <c r="I17" s="824" t="s">
        <v>211</v>
      </c>
      <c r="J17" s="824">
        <v>120051</v>
      </c>
      <c r="K17" s="437" t="s">
        <v>211</v>
      </c>
      <c r="L17" s="437" t="s">
        <v>211</v>
      </c>
      <c r="M17" s="846" t="s">
        <v>211</v>
      </c>
      <c r="N17" s="1080"/>
      <c r="O17" s="437">
        <v>45205</v>
      </c>
      <c r="P17" s="826" t="s">
        <v>212</v>
      </c>
      <c r="Q17" s="826" t="s">
        <v>213</v>
      </c>
      <c r="R17" s="847"/>
      <c r="S17" s="848"/>
      <c r="T17" s="848"/>
      <c r="U17" s="847"/>
      <c r="V17" s="848"/>
      <c r="W17" s="849"/>
      <c r="X17" s="1081"/>
      <c r="Y17" s="1081"/>
      <c r="Z17" s="1081"/>
      <c r="AA17" s="847"/>
      <c r="AB17" s="848"/>
      <c r="AC17" s="848"/>
      <c r="AD17" s="847"/>
      <c r="AE17" s="848"/>
      <c r="AF17" s="848"/>
      <c r="AG17" s="847">
        <v>16.739999999999998</v>
      </c>
      <c r="AH17" s="848">
        <v>16.739999999999998</v>
      </c>
      <c r="AI17" s="849">
        <f>SUM(AG17)-AH17</f>
        <v>0</v>
      </c>
      <c r="AJ17" s="849"/>
    </row>
    <row r="18" spans="1:36" s="83" customFormat="1" ht="35.1" customHeight="1">
      <c r="A18" s="824" t="s">
        <v>207</v>
      </c>
      <c r="B18" s="1064" t="s">
        <v>198</v>
      </c>
      <c r="C18" s="824" t="s">
        <v>208</v>
      </c>
      <c r="D18" s="825">
        <v>45020</v>
      </c>
      <c r="E18" s="825">
        <v>45020.614431712966</v>
      </c>
      <c r="F18" s="824" t="s">
        <v>214</v>
      </c>
      <c r="G18" s="824" t="s">
        <v>215</v>
      </c>
      <c r="H18" s="1079">
        <v>31628</v>
      </c>
      <c r="I18" s="824">
        <v>8510</v>
      </c>
      <c r="J18" s="824">
        <v>114708</v>
      </c>
      <c r="K18" s="437">
        <v>45111</v>
      </c>
      <c r="L18" s="437">
        <v>45225</v>
      </c>
      <c r="M18" s="833" t="s">
        <v>216</v>
      </c>
      <c r="N18" s="1084" t="s">
        <v>217</v>
      </c>
      <c r="O18" s="437">
        <v>45210</v>
      </c>
      <c r="P18" s="826" t="s">
        <v>218</v>
      </c>
      <c r="Q18" s="826" t="s">
        <v>213</v>
      </c>
      <c r="R18" s="847"/>
      <c r="S18" s="848"/>
      <c r="T18" s="848"/>
      <c r="U18" s="1085">
        <v>600</v>
      </c>
      <c r="V18" s="848">
        <v>600</v>
      </c>
      <c r="W18" s="849">
        <f>SUM(U18)-V18</f>
        <v>0</v>
      </c>
      <c r="X18" s="1086"/>
      <c r="Y18" s="1081"/>
      <c r="Z18" s="1081"/>
      <c r="AA18" s="847"/>
      <c r="AB18" s="848"/>
      <c r="AC18" s="848"/>
      <c r="AD18" s="847"/>
      <c r="AE18" s="848"/>
      <c r="AF18" s="848"/>
      <c r="AG18" s="847"/>
      <c r="AH18" s="848"/>
      <c r="AI18" s="849"/>
      <c r="AJ18" s="849"/>
    </row>
    <row r="19" spans="1:36" s="83" customFormat="1" ht="35.1" customHeight="1">
      <c r="A19" s="824" t="s">
        <v>207</v>
      </c>
      <c r="B19" s="1064" t="s">
        <v>204</v>
      </c>
      <c r="C19" s="824" t="s">
        <v>208</v>
      </c>
      <c r="D19" s="825" t="s">
        <v>211</v>
      </c>
      <c r="E19" s="825" t="s">
        <v>211</v>
      </c>
      <c r="F19" s="824" t="s">
        <v>219</v>
      </c>
      <c r="G19" s="824" t="s">
        <v>220</v>
      </c>
      <c r="H19" s="824" t="s">
        <v>211</v>
      </c>
      <c r="I19" s="824" t="s">
        <v>211</v>
      </c>
      <c r="J19" s="824" t="s">
        <v>211</v>
      </c>
      <c r="K19" s="824" t="s">
        <v>211</v>
      </c>
      <c r="L19" s="824" t="s">
        <v>211</v>
      </c>
      <c r="M19" s="824" t="s">
        <v>211</v>
      </c>
      <c r="N19" s="824" t="s">
        <v>220</v>
      </c>
      <c r="O19" s="1045">
        <v>45216</v>
      </c>
      <c r="P19" s="824" t="s">
        <v>211</v>
      </c>
      <c r="Q19" s="824" t="s">
        <v>211</v>
      </c>
      <c r="R19" s="847"/>
      <c r="S19" s="848"/>
      <c r="T19" s="848"/>
      <c r="U19" s="847"/>
      <c r="V19" s="848"/>
      <c r="W19" s="849"/>
      <c r="X19" s="912"/>
      <c r="Y19" s="912"/>
      <c r="Z19" s="912"/>
      <c r="AA19" s="847"/>
      <c r="AB19" s="848"/>
      <c r="AC19" s="848"/>
      <c r="AD19" s="847"/>
      <c r="AE19" s="848"/>
      <c r="AF19" s="848"/>
      <c r="AG19" s="847"/>
      <c r="AH19" s="848"/>
      <c r="AI19" s="849"/>
      <c r="AJ19" s="849">
        <v>65.95</v>
      </c>
    </row>
    <row r="20" spans="1:36" s="83" customFormat="1" ht="35.1" customHeight="1">
      <c r="A20" s="824" t="s">
        <v>207</v>
      </c>
      <c r="B20" s="1064" t="s">
        <v>204</v>
      </c>
      <c r="C20" s="824" t="s">
        <v>208</v>
      </c>
      <c r="D20" s="825" t="s">
        <v>211</v>
      </c>
      <c r="E20" s="825" t="s">
        <v>211</v>
      </c>
      <c r="F20" s="824" t="s">
        <v>221</v>
      </c>
      <c r="G20" s="824" t="s">
        <v>222</v>
      </c>
      <c r="H20" s="824" t="s">
        <v>211</v>
      </c>
      <c r="I20" s="824" t="s">
        <v>211</v>
      </c>
      <c r="J20" s="824" t="s">
        <v>211</v>
      </c>
      <c r="K20" s="824" t="s">
        <v>211</v>
      </c>
      <c r="L20" s="824" t="s">
        <v>211</v>
      </c>
      <c r="M20" s="824" t="s">
        <v>211</v>
      </c>
      <c r="N20" s="824" t="s">
        <v>222</v>
      </c>
      <c r="O20" s="1045">
        <v>45216</v>
      </c>
      <c r="P20" s="824" t="s">
        <v>211</v>
      </c>
      <c r="Q20" s="824" t="s">
        <v>211</v>
      </c>
      <c r="R20" s="847"/>
      <c r="S20" s="848"/>
      <c r="T20" s="848"/>
      <c r="U20" s="847"/>
      <c r="V20" s="848"/>
      <c r="W20" s="849"/>
      <c r="X20" s="912"/>
      <c r="Y20" s="912"/>
      <c r="Z20" s="912"/>
      <c r="AA20" s="847"/>
      <c r="AB20" s="848"/>
      <c r="AC20" s="848"/>
      <c r="AD20" s="847"/>
      <c r="AE20" s="848"/>
      <c r="AF20" s="848"/>
      <c r="AG20" s="847"/>
      <c r="AH20" s="848"/>
      <c r="AI20" s="849"/>
      <c r="AJ20" s="849">
        <v>62</v>
      </c>
    </row>
    <row r="21" spans="1:36" s="83" customFormat="1" ht="35.1" customHeight="1">
      <c r="A21" s="824" t="s">
        <v>207</v>
      </c>
      <c r="B21" s="1064" t="s">
        <v>204</v>
      </c>
      <c r="C21" s="824" t="s">
        <v>208</v>
      </c>
      <c r="D21" s="825" t="s">
        <v>211</v>
      </c>
      <c r="E21" s="825" t="s">
        <v>211</v>
      </c>
      <c r="F21" s="824" t="s">
        <v>223</v>
      </c>
      <c r="G21" s="824" t="s">
        <v>222</v>
      </c>
      <c r="H21" s="824" t="s">
        <v>211</v>
      </c>
      <c r="I21" s="824" t="s">
        <v>211</v>
      </c>
      <c r="J21" s="824" t="s">
        <v>211</v>
      </c>
      <c r="K21" s="824" t="s">
        <v>211</v>
      </c>
      <c r="L21" s="824" t="s">
        <v>211</v>
      </c>
      <c r="M21" s="824" t="s">
        <v>211</v>
      </c>
      <c r="N21" s="824" t="s">
        <v>224</v>
      </c>
      <c r="O21" s="1045">
        <v>45216</v>
      </c>
      <c r="P21" s="824" t="s">
        <v>211</v>
      </c>
      <c r="Q21" s="824" t="s">
        <v>211</v>
      </c>
      <c r="R21" s="847"/>
      <c r="S21" s="848"/>
      <c r="T21" s="848"/>
      <c r="U21" s="847"/>
      <c r="V21" s="848"/>
      <c r="W21" s="849"/>
      <c r="X21" s="912"/>
      <c r="Y21" s="912"/>
      <c r="Z21" s="912"/>
      <c r="AA21" s="847"/>
      <c r="AB21" s="848"/>
      <c r="AC21" s="848"/>
      <c r="AD21" s="847"/>
      <c r="AE21" s="848"/>
      <c r="AF21" s="848"/>
      <c r="AG21" s="847"/>
      <c r="AH21" s="848"/>
      <c r="AI21" s="849"/>
      <c r="AJ21" s="849">
        <v>172.8</v>
      </c>
    </row>
    <row r="22" spans="1:36" s="1127" customFormat="1" ht="34.5" customHeight="1">
      <c r="A22" s="1126" t="s">
        <v>207</v>
      </c>
      <c r="B22" s="1064" t="s">
        <v>225</v>
      </c>
      <c r="C22" s="1087" t="s">
        <v>208</v>
      </c>
      <c r="D22" s="825">
        <v>45068</v>
      </c>
      <c r="E22" s="825">
        <v>45070.364093784723</v>
      </c>
      <c r="F22" s="824" t="s">
        <v>226</v>
      </c>
      <c r="G22" s="824" t="s">
        <v>227</v>
      </c>
      <c r="H22" s="1079">
        <v>30729</v>
      </c>
      <c r="I22" s="824">
        <v>8789</v>
      </c>
      <c r="J22" s="824">
        <v>113893</v>
      </c>
      <c r="K22" s="437">
        <v>45139</v>
      </c>
      <c r="L22" s="437"/>
      <c r="M22" s="833" t="s">
        <v>228</v>
      </c>
      <c r="N22" s="1084" t="s">
        <v>229</v>
      </c>
      <c r="O22" s="437">
        <v>45217</v>
      </c>
      <c r="P22" s="826">
        <v>9204026</v>
      </c>
      <c r="Q22" s="826" t="s">
        <v>213</v>
      </c>
      <c r="R22" s="847"/>
      <c r="S22" s="848"/>
      <c r="T22" s="848"/>
      <c r="U22" s="1085">
        <v>75</v>
      </c>
      <c r="V22" s="848">
        <v>75</v>
      </c>
      <c r="W22" s="849">
        <f>SUM(U22)-V22</f>
        <v>0</v>
      </c>
      <c r="X22" s="1081"/>
      <c r="Y22" s="1081"/>
      <c r="Z22" s="1081"/>
      <c r="AA22" s="847"/>
      <c r="AB22" s="848"/>
      <c r="AC22" s="848"/>
      <c r="AD22" s="847"/>
      <c r="AE22" s="848"/>
      <c r="AF22" s="848"/>
      <c r="AG22" s="847"/>
      <c r="AH22" s="848"/>
      <c r="AI22" s="849"/>
      <c r="AJ22" s="849"/>
    </row>
    <row r="23" spans="1:36" s="83" customFormat="1" ht="39.75" customHeight="1">
      <c r="A23" s="1126" t="s">
        <v>207</v>
      </c>
      <c r="B23" s="1064" t="s">
        <v>198</v>
      </c>
      <c r="C23" s="824" t="s">
        <v>208</v>
      </c>
      <c r="D23" s="825">
        <v>45140</v>
      </c>
      <c r="E23" s="825">
        <v>45140</v>
      </c>
      <c r="F23" s="824" t="s">
        <v>230</v>
      </c>
      <c r="G23" s="824" t="s">
        <v>231</v>
      </c>
      <c r="H23" s="1079">
        <v>34357</v>
      </c>
      <c r="I23" s="824">
        <v>9230</v>
      </c>
      <c r="J23" s="824">
        <v>118137</v>
      </c>
      <c r="K23" s="437">
        <v>45201</v>
      </c>
      <c r="L23" s="437">
        <v>45212</v>
      </c>
      <c r="M23" s="833" t="s">
        <v>232</v>
      </c>
      <c r="N23" s="1084" t="s">
        <v>233</v>
      </c>
      <c r="O23" s="437">
        <v>45217</v>
      </c>
      <c r="P23" s="826">
        <v>9140807</v>
      </c>
      <c r="Q23" s="826" t="s">
        <v>213</v>
      </c>
      <c r="R23" s="1128">
        <v>680</v>
      </c>
      <c r="S23" s="1088">
        <v>680</v>
      </c>
      <c r="T23" s="1088">
        <f>SUM(R23)-S23</f>
        <v>0</v>
      </c>
      <c r="U23" s="1129"/>
      <c r="V23" s="1088"/>
      <c r="W23" s="1130"/>
      <c r="X23" s="1086"/>
      <c r="Y23" s="828"/>
      <c r="Z23" s="1086"/>
      <c r="AA23" s="1129"/>
      <c r="AB23" s="1088"/>
      <c r="AC23" s="1088"/>
      <c r="AD23" s="1129"/>
      <c r="AE23" s="1088"/>
      <c r="AF23" s="1088"/>
      <c r="AG23" s="1129"/>
      <c r="AH23" s="1088"/>
      <c r="AI23" s="1130"/>
      <c r="AJ23" s="1130"/>
    </row>
    <row r="24" spans="1:36" s="83" customFormat="1" ht="35.1" customHeight="1">
      <c r="A24" s="1126" t="s">
        <v>207</v>
      </c>
      <c r="B24" s="1064" t="s">
        <v>198</v>
      </c>
      <c r="C24" s="824" t="s">
        <v>208</v>
      </c>
      <c r="D24" s="825">
        <v>45181</v>
      </c>
      <c r="E24" s="825">
        <v>45181</v>
      </c>
      <c r="F24" s="824" t="s">
        <v>234</v>
      </c>
      <c r="G24" s="824" t="s">
        <v>235</v>
      </c>
      <c r="H24" s="1079">
        <v>34896</v>
      </c>
      <c r="I24" s="824">
        <v>9562</v>
      </c>
      <c r="J24" s="824">
        <v>12792</v>
      </c>
      <c r="K24" s="437">
        <v>45272</v>
      </c>
      <c r="L24" s="437">
        <v>45272</v>
      </c>
      <c r="M24" s="833" t="s">
        <v>236</v>
      </c>
      <c r="N24" s="1084"/>
      <c r="O24" s="867">
        <v>45217</v>
      </c>
      <c r="P24" s="826">
        <v>9397924</v>
      </c>
      <c r="Q24" s="826" t="s">
        <v>213</v>
      </c>
      <c r="R24" s="827"/>
      <c r="S24" s="828"/>
      <c r="T24" s="828"/>
      <c r="U24" s="827"/>
      <c r="V24" s="828"/>
      <c r="W24" s="837"/>
      <c r="X24" s="1086"/>
      <c r="Y24" s="1086"/>
      <c r="Z24" s="1086"/>
      <c r="AA24" s="827"/>
      <c r="AB24" s="828"/>
      <c r="AC24" s="828"/>
      <c r="AD24" s="827">
        <v>1343</v>
      </c>
      <c r="AE24" s="828">
        <v>1343</v>
      </c>
      <c r="AF24" s="828">
        <f>SUM(AD24)-AE24</f>
        <v>0</v>
      </c>
      <c r="AG24" s="827"/>
      <c r="AH24" s="828"/>
      <c r="AI24" s="837"/>
      <c r="AJ24" s="1131"/>
    </row>
    <row r="25" spans="1:36" s="83" customFormat="1" ht="35.1" customHeight="1">
      <c r="A25" s="1126" t="s">
        <v>207</v>
      </c>
      <c r="B25" s="1064" t="s">
        <v>200</v>
      </c>
      <c r="C25" s="824" t="s">
        <v>208</v>
      </c>
      <c r="D25" s="825">
        <v>45140</v>
      </c>
      <c r="E25" s="825">
        <v>45167</v>
      </c>
      <c r="F25" s="824" t="s">
        <v>237</v>
      </c>
      <c r="G25" s="824" t="s">
        <v>238</v>
      </c>
      <c r="H25" s="1079">
        <v>34496</v>
      </c>
      <c r="I25" s="824">
        <v>9297</v>
      </c>
      <c r="J25" s="824">
        <v>116243</v>
      </c>
      <c r="K25" s="437">
        <v>45247</v>
      </c>
      <c r="L25" s="437">
        <v>45247</v>
      </c>
      <c r="M25" s="833" t="s">
        <v>239</v>
      </c>
      <c r="N25" s="1084" t="s">
        <v>240</v>
      </c>
      <c r="O25" s="867">
        <v>45222</v>
      </c>
      <c r="P25" s="826">
        <v>9190517</v>
      </c>
      <c r="Q25" s="826" t="s">
        <v>213</v>
      </c>
      <c r="R25" s="827"/>
      <c r="S25" s="828"/>
      <c r="T25" s="828"/>
      <c r="U25" s="827"/>
      <c r="V25" s="828"/>
      <c r="W25" s="837"/>
      <c r="X25" s="1086"/>
      <c r="Y25" s="1086"/>
      <c r="Z25" s="1086"/>
      <c r="AA25" s="827"/>
      <c r="AB25" s="828"/>
      <c r="AC25" s="828"/>
      <c r="AD25" s="827"/>
      <c r="AE25" s="828"/>
      <c r="AF25" s="828"/>
      <c r="AG25" s="827">
        <v>1.8</v>
      </c>
      <c r="AH25" s="828">
        <v>1.8</v>
      </c>
      <c r="AI25" s="1118">
        <f>SUM(AG25)-AH25</f>
        <v>0</v>
      </c>
      <c r="AJ25" s="1131"/>
    </row>
    <row r="26" spans="1:36" s="83" customFormat="1" ht="35.1" customHeight="1">
      <c r="A26" s="1126" t="s">
        <v>207</v>
      </c>
      <c r="B26" s="1064" t="s">
        <v>198</v>
      </c>
      <c r="C26" s="824" t="s">
        <v>208</v>
      </c>
      <c r="D26" s="825">
        <v>45201</v>
      </c>
      <c r="E26" s="825">
        <v>45202</v>
      </c>
      <c r="F26" s="824" t="s">
        <v>241</v>
      </c>
      <c r="G26" s="824" t="s">
        <v>242</v>
      </c>
      <c r="H26" s="1079">
        <v>36122</v>
      </c>
      <c r="I26" s="824">
        <v>9712</v>
      </c>
      <c r="J26" s="824">
        <v>119903</v>
      </c>
      <c r="K26" s="437">
        <v>45233</v>
      </c>
      <c r="L26" s="437"/>
      <c r="M26" s="846" t="s">
        <v>243</v>
      </c>
      <c r="N26" s="1080" t="s">
        <v>244</v>
      </c>
      <c r="O26" s="867">
        <v>45222</v>
      </c>
      <c r="P26" s="826">
        <v>9433488</v>
      </c>
      <c r="Q26" s="826" t="s">
        <v>213</v>
      </c>
      <c r="R26" s="847"/>
      <c r="S26" s="848"/>
      <c r="T26" s="848"/>
      <c r="U26" s="847"/>
      <c r="V26" s="848"/>
      <c r="W26" s="849"/>
      <c r="X26" s="1081"/>
      <c r="Y26" s="1081"/>
      <c r="Z26" s="1081"/>
      <c r="AA26" s="847"/>
      <c r="AB26" s="848"/>
      <c r="AC26" s="848"/>
      <c r="AD26" s="847"/>
      <c r="AE26" s="848"/>
      <c r="AF26" s="848"/>
      <c r="AG26" s="847"/>
      <c r="AH26" s="848"/>
      <c r="AI26" s="849"/>
      <c r="AJ26" s="849"/>
    </row>
    <row r="27" spans="1:36" s="83" customFormat="1" ht="33.75" customHeight="1">
      <c r="A27" s="1126" t="s">
        <v>207</v>
      </c>
      <c r="B27" s="1064" t="s">
        <v>198</v>
      </c>
      <c r="C27" s="824" t="s">
        <v>208</v>
      </c>
      <c r="D27" s="825">
        <v>45222</v>
      </c>
      <c r="E27" s="825">
        <v>45222</v>
      </c>
      <c r="F27" s="824" t="s">
        <v>245</v>
      </c>
      <c r="G27" s="824" t="s">
        <v>246</v>
      </c>
      <c r="H27" s="824">
        <v>36536</v>
      </c>
      <c r="I27" s="824" t="s">
        <v>211</v>
      </c>
      <c r="J27" s="824" t="s">
        <v>211</v>
      </c>
      <c r="K27" s="437" t="s">
        <v>211</v>
      </c>
      <c r="L27" s="437" t="s">
        <v>211</v>
      </c>
      <c r="M27" s="846" t="s">
        <v>211</v>
      </c>
      <c r="N27" s="1080" t="s">
        <v>247</v>
      </c>
      <c r="O27" s="867">
        <v>45222</v>
      </c>
      <c r="P27" s="826" t="s">
        <v>212</v>
      </c>
      <c r="Q27" s="826" t="s">
        <v>213</v>
      </c>
      <c r="R27" s="847"/>
      <c r="S27" s="848"/>
      <c r="T27" s="848"/>
      <c r="U27" s="847"/>
      <c r="V27" s="848"/>
      <c r="W27" s="849"/>
      <c r="X27" s="1118"/>
      <c r="Y27" s="1118"/>
      <c r="Z27" s="1119"/>
      <c r="AA27" s="847"/>
      <c r="AB27" s="848"/>
      <c r="AC27" s="848"/>
      <c r="AD27" s="847"/>
      <c r="AE27" s="848"/>
      <c r="AF27" s="848"/>
      <c r="AG27" s="847">
        <v>0.72</v>
      </c>
      <c r="AH27" s="848">
        <v>0.72</v>
      </c>
      <c r="AI27" s="849">
        <v>0</v>
      </c>
      <c r="AJ27" s="849"/>
    </row>
    <row r="28" spans="1:36" s="16" customFormat="1" ht="35.1" customHeight="1">
      <c r="A28" s="1126" t="s">
        <v>207</v>
      </c>
      <c r="B28" s="1064" t="s">
        <v>198</v>
      </c>
      <c r="C28" s="824" t="s">
        <v>208</v>
      </c>
      <c r="D28" s="825">
        <v>45225</v>
      </c>
      <c r="E28" s="825">
        <v>45225</v>
      </c>
      <c r="F28" s="824" t="s">
        <v>248</v>
      </c>
      <c r="G28" s="824" t="s">
        <v>249</v>
      </c>
      <c r="H28" s="1079">
        <v>36777</v>
      </c>
      <c r="I28" s="824" t="s">
        <v>211</v>
      </c>
      <c r="J28" s="824">
        <v>105673</v>
      </c>
      <c r="K28" s="437" t="s">
        <v>250</v>
      </c>
      <c r="L28" s="437" t="s">
        <v>211</v>
      </c>
      <c r="M28" s="833" t="s">
        <v>211</v>
      </c>
      <c r="N28" s="1084" t="s">
        <v>211</v>
      </c>
      <c r="O28" s="437">
        <v>45225</v>
      </c>
      <c r="P28" s="826" t="s">
        <v>212</v>
      </c>
      <c r="Q28" s="826" t="s">
        <v>213</v>
      </c>
      <c r="R28" s="827"/>
      <c r="S28" s="828"/>
      <c r="T28" s="828"/>
      <c r="U28" s="827"/>
      <c r="V28" s="828"/>
      <c r="W28" s="837"/>
      <c r="X28" s="1086"/>
      <c r="Y28" s="1086"/>
      <c r="Z28" s="837"/>
      <c r="AA28" s="827"/>
      <c r="AB28" s="828"/>
      <c r="AC28" s="828"/>
      <c r="AD28" s="827"/>
      <c r="AE28" s="828"/>
      <c r="AF28" s="828"/>
      <c r="AG28" s="827">
        <v>41.4</v>
      </c>
      <c r="AH28" s="828">
        <v>41.4</v>
      </c>
      <c r="AI28" s="837">
        <f>SUM(AG28)-AH28</f>
        <v>0</v>
      </c>
      <c r="AJ28" s="837"/>
    </row>
    <row r="29" spans="1:36" s="83" customFormat="1" ht="35.1" customHeight="1">
      <c r="A29" s="1126" t="s">
        <v>207</v>
      </c>
      <c r="B29" s="1064" t="s">
        <v>198</v>
      </c>
      <c r="C29" s="824" t="s">
        <v>208</v>
      </c>
      <c r="D29" s="825">
        <v>45224</v>
      </c>
      <c r="E29" s="825">
        <v>45224</v>
      </c>
      <c r="F29" s="824" t="s">
        <v>251</v>
      </c>
      <c r="G29" s="824" t="s">
        <v>252</v>
      </c>
      <c r="H29" s="1079">
        <v>36747</v>
      </c>
      <c r="I29" s="824" t="s">
        <v>211</v>
      </c>
      <c r="J29" s="824">
        <v>119803</v>
      </c>
      <c r="K29" s="437" t="s">
        <v>250</v>
      </c>
      <c r="L29" s="437" t="s">
        <v>211</v>
      </c>
      <c r="M29" s="833" t="s">
        <v>211</v>
      </c>
      <c r="N29" s="1084" t="s">
        <v>211</v>
      </c>
      <c r="O29" s="437">
        <v>45224</v>
      </c>
      <c r="P29" s="826" t="s">
        <v>212</v>
      </c>
      <c r="Q29" s="826" t="s">
        <v>213</v>
      </c>
      <c r="R29" s="847"/>
      <c r="S29" s="848"/>
      <c r="T29" s="848"/>
      <c r="U29" s="847"/>
      <c r="V29" s="848"/>
      <c r="W29" s="849"/>
      <c r="X29" s="1081"/>
      <c r="Y29" s="1081"/>
      <c r="Z29" s="1081"/>
      <c r="AA29" s="847"/>
      <c r="AB29" s="848"/>
      <c r="AC29" s="848"/>
      <c r="AD29" s="847"/>
      <c r="AE29" s="848"/>
      <c r="AF29" s="848"/>
      <c r="AG29" s="847">
        <v>11.88</v>
      </c>
      <c r="AH29" s="848">
        <v>11.88</v>
      </c>
      <c r="AI29" s="837">
        <f>SUM(AG29)-AH29</f>
        <v>0</v>
      </c>
      <c r="AJ29" s="849"/>
    </row>
    <row r="30" spans="1:36" s="83" customFormat="1" ht="35.1" customHeight="1">
      <c r="A30" s="1126" t="s">
        <v>207</v>
      </c>
      <c r="B30" s="1064" t="s">
        <v>189</v>
      </c>
      <c r="C30" s="824" t="s">
        <v>208</v>
      </c>
      <c r="D30" s="825">
        <v>44985</v>
      </c>
      <c r="E30" s="825">
        <v>44998</v>
      </c>
      <c r="F30" s="824" t="s">
        <v>230</v>
      </c>
      <c r="G30" s="824" t="s">
        <v>253</v>
      </c>
      <c r="H30" s="1079">
        <v>23878</v>
      </c>
      <c r="I30" s="824">
        <v>8358</v>
      </c>
      <c r="J30" s="824">
        <v>106595</v>
      </c>
      <c r="K30" s="437">
        <v>45090</v>
      </c>
      <c r="L30" s="437">
        <v>45282</v>
      </c>
      <c r="M30" s="833" t="s">
        <v>232</v>
      </c>
      <c r="N30" s="1084" t="s">
        <v>254</v>
      </c>
      <c r="O30" s="437"/>
      <c r="P30" s="826"/>
      <c r="Q30" s="826"/>
      <c r="R30" s="827"/>
      <c r="S30" s="828"/>
      <c r="T30" s="1130"/>
      <c r="U30" s="827"/>
      <c r="V30" s="828"/>
      <c r="W30" s="1130"/>
      <c r="X30" s="1086"/>
      <c r="Y30" s="828"/>
      <c r="Z30" s="1130"/>
      <c r="AA30" s="827"/>
      <c r="AB30" s="828"/>
      <c r="AC30" s="828"/>
      <c r="AD30" s="827"/>
      <c r="AE30" s="828"/>
      <c r="AF30" s="828"/>
      <c r="AG30" s="827"/>
      <c r="AH30" s="828"/>
      <c r="AI30" s="837"/>
      <c r="AJ30" s="837"/>
    </row>
    <row r="31" spans="1:36" s="83" customFormat="1" ht="35.1" customHeight="1">
      <c r="A31" s="824" t="s">
        <v>207</v>
      </c>
      <c r="B31" s="1064" t="s">
        <v>204</v>
      </c>
      <c r="C31" s="824" t="s">
        <v>208</v>
      </c>
      <c r="D31" s="825" t="s">
        <v>211</v>
      </c>
      <c r="E31" s="825" t="s">
        <v>211</v>
      </c>
      <c r="F31" s="824" t="s">
        <v>80</v>
      </c>
      <c r="G31" s="824" t="s">
        <v>255</v>
      </c>
      <c r="H31" s="824" t="s">
        <v>211</v>
      </c>
      <c r="I31" s="824" t="s">
        <v>211</v>
      </c>
      <c r="J31" s="824" t="s">
        <v>211</v>
      </c>
      <c r="K31" s="824" t="s">
        <v>211</v>
      </c>
      <c r="L31" s="824" t="s">
        <v>211</v>
      </c>
      <c r="M31" s="824" t="s">
        <v>211</v>
      </c>
      <c r="N31" s="824" t="s">
        <v>255</v>
      </c>
      <c r="O31" s="1045">
        <v>45229</v>
      </c>
      <c r="P31" s="824" t="s">
        <v>211</v>
      </c>
      <c r="Q31" s="824" t="s">
        <v>211</v>
      </c>
      <c r="R31" s="847"/>
      <c r="S31" s="848"/>
      <c r="T31" s="848"/>
      <c r="U31" s="847"/>
      <c r="V31" s="848"/>
      <c r="W31" s="849"/>
      <c r="X31" s="912"/>
      <c r="Y31" s="912"/>
      <c r="Z31" s="912"/>
      <c r="AA31" s="847"/>
      <c r="AB31" s="848"/>
      <c r="AC31" s="848"/>
      <c r="AD31" s="847"/>
      <c r="AE31" s="848"/>
      <c r="AF31" s="848"/>
      <c r="AG31" s="847"/>
      <c r="AH31" s="848"/>
      <c r="AI31" s="849"/>
      <c r="AJ31" s="849">
        <v>4451.67</v>
      </c>
    </row>
    <row r="32" spans="1:36" s="83" customFormat="1" ht="35.1" customHeight="1">
      <c r="A32" s="1126" t="s">
        <v>207</v>
      </c>
      <c r="B32" s="1064" t="s">
        <v>198</v>
      </c>
      <c r="C32" s="824" t="s">
        <v>208</v>
      </c>
      <c r="D32" s="825">
        <v>45215</v>
      </c>
      <c r="E32" s="825">
        <v>45215</v>
      </c>
      <c r="F32" s="824" t="s">
        <v>256</v>
      </c>
      <c r="G32" s="824" t="s">
        <v>257</v>
      </c>
      <c r="H32" s="1079">
        <v>36462</v>
      </c>
      <c r="I32" s="824">
        <v>9856</v>
      </c>
      <c r="J32" s="824">
        <v>120367</v>
      </c>
      <c r="K32" s="437" t="s">
        <v>250</v>
      </c>
      <c r="L32" s="437"/>
      <c r="M32" s="846"/>
      <c r="N32" s="1080"/>
      <c r="O32" s="437">
        <v>45229</v>
      </c>
      <c r="P32" s="826">
        <v>10196577</v>
      </c>
      <c r="Q32" s="826" t="s">
        <v>213</v>
      </c>
      <c r="R32" s="847"/>
      <c r="S32" s="848"/>
      <c r="T32" s="848"/>
      <c r="U32" s="847">
        <v>25</v>
      </c>
      <c r="V32" s="848">
        <v>25</v>
      </c>
      <c r="W32" s="849">
        <f>SUM(U32)-V32</f>
        <v>0</v>
      </c>
      <c r="X32" s="1081"/>
      <c r="Y32" s="1081"/>
      <c r="Z32" s="1081"/>
      <c r="AA32" s="847"/>
      <c r="AB32" s="848"/>
      <c r="AC32" s="848"/>
      <c r="AD32" s="847"/>
      <c r="AE32" s="848"/>
      <c r="AF32" s="848"/>
      <c r="AG32" s="847">
        <v>13.5</v>
      </c>
      <c r="AH32" s="848">
        <v>13.5</v>
      </c>
      <c r="AI32" s="849">
        <f>SUM(AG32)-AH32</f>
        <v>0</v>
      </c>
      <c r="AJ32" s="849"/>
    </row>
    <row r="33" spans="1:36" s="83" customFormat="1" ht="34.5" customHeight="1">
      <c r="A33" s="1126" t="s">
        <v>207</v>
      </c>
      <c r="B33" s="1064" t="s">
        <v>198</v>
      </c>
      <c r="C33" s="824" t="s">
        <v>208</v>
      </c>
      <c r="D33" s="825">
        <v>45196</v>
      </c>
      <c r="E33" s="825">
        <v>45196</v>
      </c>
      <c r="F33" s="824" t="s">
        <v>256</v>
      </c>
      <c r="G33" s="824" t="s">
        <v>258</v>
      </c>
      <c r="H33" s="1079">
        <v>35982</v>
      </c>
      <c r="I33" s="824">
        <v>9689</v>
      </c>
      <c r="J33" s="824" t="s">
        <v>259</v>
      </c>
      <c r="K33" s="437">
        <v>45294</v>
      </c>
      <c r="L33" s="437">
        <v>45294</v>
      </c>
      <c r="M33" s="833" t="s">
        <v>260</v>
      </c>
      <c r="N33" s="1084"/>
      <c r="O33" s="867">
        <v>45229</v>
      </c>
      <c r="P33" s="826">
        <v>10199459</v>
      </c>
      <c r="Q33" s="826" t="s">
        <v>213</v>
      </c>
      <c r="R33" s="827"/>
      <c r="S33" s="828"/>
      <c r="T33" s="828"/>
      <c r="U33" s="827">
        <v>20</v>
      </c>
      <c r="V33" s="828">
        <v>20</v>
      </c>
      <c r="W33" s="837">
        <f>SUM(U33)-V33</f>
        <v>0</v>
      </c>
      <c r="X33" s="1086"/>
      <c r="Y33" s="1086"/>
      <c r="Z33" s="1086"/>
      <c r="AA33" s="827"/>
      <c r="AB33" s="828"/>
      <c r="AC33" s="828"/>
      <c r="AD33" s="827"/>
      <c r="AE33" s="828"/>
      <c r="AF33" s="828"/>
      <c r="AG33" s="827">
        <v>2.25</v>
      </c>
      <c r="AH33" s="828">
        <v>2.25</v>
      </c>
      <c r="AI33" s="837">
        <f>SUM(AG33)-AH33</f>
        <v>0</v>
      </c>
      <c r="AJ33" s="1131"/>
    </row>
    <row r="34" spans="1:36" s="83" customFormat="1" ht="35.1" customHeight="1">
      <c r="A34" s="1126" t="s">
        <v>207</v>
      </c>
      <c r="B34" s="1064" t="s">
        <v>198</v>
      </c>
      <c r="C34" s="824" t="s">
        <v>208</v>
      </c>
      <c r="D34" s="825">
        <v>45210</v>
      </c>
      <c r="E34" s="825">
        <v>45211</v>
      </c>
      <c r="F34" s="824" t="s">
        <v>256</v>
      </c>
      <c r="G34" s="824" t="s">
        <v>261</v>
      </c>
      <c r="H34" s="1079">
        <v>36401</v>
      </c>
      <c r="I34" s="824">
        <v>9838</v>
      </c>
      <c r="J34" s="824">
        <v>119761</v>
      </c>
      <c r="K34" s="437" t="s">
        <v>250</v>
      </c>
      <c r="L34" s="437"/>
      <c r="M34" s="833"/>
      <c r="N34" s="1084"/>
      <c r="O34" s="437">
        <v>45229</v>
      </c>
      <c r="P34" s="826">
        <v>10196528</v>
      </c>
      <c r="Q34" s="826" t="s">
        <v>213</v>
      </c>
      <c r="R34" s="827"/>
      <c r="S34" s="828"/>
      <c r="T34" s="828"/>
      <c r="U34" s="827">
        <v>10</v>
      </c>
      <c r="V34" s="828">
        <v>10</v>
      </c>
      <c r="W34" s="849">
        <f>SUM(U34)-V34</f>
        <v>0</v>
      </c>
      <c r="X34" s="1086"/>
      <c r="Y34" s="828"/>
      <c r="Z34" s="837"/>
      <c r="AA34" s="827"/>
      <c r="AB34" s="828"/>
      <c r="AC34" s="828"/>
      <c r="AD34" s="827"/>
      <c r="AE34" s="828"/>
      <c r="AF34" s="828"/>
      <c r="AG34" s="827">
        <v>4.5</v>
      </c>
      <c r="AH34" s="828">
        <v>4.5</v>
      </c>
      <c r="AI34" s="837">
        <f>SUM(AG34)-AH34</f>
        <v>0</v>
      </c>
      <c r="AJ34" s="837"/>
    </row>
    <row r="35" spans="1:36" s="83" customFormat="1" ht="35.1" customHeight="1">
      <c r="A35" s="1126" t="s">
        <v>207</v>
      </c>
      <c r="B35" s="1064" t="s">
        <v>202</v>
      </c>
      <c r="C35" s="824" t="s">
        <v>208</v>
      </c>
      <c r="D35" s="825">
        <v>45189</v>
      </c>
      <c r="E35" s="825">
        <v>45195</v>
      </c>
      <c r="F35" s="824" t="s">
        <v>226</v>
      </c>
      <c r="G35" s="824" t="s">
        <v>262</v>
      </c>
      <c r="H35" s="1079">
        <v>35279</v>
      </c>
      <c r="I35" s="824">
        <v>9653</v>
      </c>
      <c r="J35" s="824">
        <v>119130</v>
      </c>
      <c r="K35" s="437">
        <v>45197</v>
      </c>
      <c r="L35" s="437">
        <v>45212</v>
      </c>
      <c r="M35" s="833" t="s">
        <v>228</v>
      </c>
      <c r="N35" s="1084" t="s">
        <v>263</v>
      </c>
      <c r="O35" s="867">
        <v>45229</v>
      </c>
      <c r="P35" s="826">
        <v>9404118</v>
      </c>
      <c r="Q35" s="826" t="s">
        <v>213</v>
      </c>
      <c r="R35" s="827"/>
      <c r="S35" s="828"/>
      <c r="T35" s="828"/>
      <c r="U35" s="827"/>
      <c r="V35" s="828"/>
      <c r="W35" s="837"/>
      <c r="X35" s="1086"/>
      <c r="Y35" s="1086"/>
      <c r="Z35" s="1086"/>
      <c r="AA35" s="827"/>
      <c r="AB35" s="828"/>
      <c r="AC35" s="828"/>
      <c r="AD35" s="827"/>
      <c r="AE35" s="828"/>
      <c r="AF35" s="828"/>
      <c r="AG35" s="827"/>
      <c r="AH35" s="828"/>
      <c r="AI35" s="837"/>
      <c r="AJ35" s="1131"/>
    </row>
    <row r="36" spans="1:36" s="18" customFormat="1" ht="35.1" customHeight="1">
      <c r="A36" s="1126" t="s">
        <v>207</v>
      </c>
      <c r="B36" s="1064" t="s">
        <v>198</v>
      </c>
      <c r="C36" s="824" t="s">
        <v>208</v>
      </c>
      <c r="D36" s="825">
        <v>45182</v>
      </c>
      <c r="E36" s="825">
        <v>45182</v>
      </c>
      <c r="F36" s="824" t="s">
        <v>264</v>
      </c>
      <c r="G36" s="824" t="s">
        <v>265</v>
      </c>
      <c r="H36" s="1079">
        <v>35353</v>
      </c>
      <c r="I36" s="824">
        <v>9748</v>
      </c>
      <c r="J36" s="824">
        <v>119321</v>
      </c>
      <c r="K36" s="437" t="s">
        <v>250</v>
      </c>
      <c r="L36" s="437"/>
      <c r="M36" s="846"/>
      <c r="N36" s="1080" t="s">
        <v>266</v>
      </c>
      <c r="O36" s="437">
        <v>45230</v>
      </c>
      <c r="P36" s="826">
        <v>10155637</v>
      </c>
      <c r="Q36" s="826" t="s">
        <v>213</v>
      </c>
      <c r="R36" s="847"/>
      <c r="S36" s="848"/>
      <c r="T36" s="848"/>
      <c r="U36" s="847"/>
      <c r="V36" s="848"/>
      <c r="W36" s="849"/>
      <c r="X36" s="1081"/>
      <c r="Y36" s="1081"/>
      <c r="Z36" s="1081"/>
      <c r="AA36" s="847"/>
      <c r="AB36" s="848"/>
      <c r="AC36" s="848"/>
      <c r="AD36" s="847"/>
      <c r="AE36" s="848"/>
      <c r="AF36" s="848"/>
      <c r="AG36" s="847"/>
      <c r="AH36" s="848"/>
      <c r="AI36" s="849"/>
      <c r="AJ36" s="849"/>
    </row>
    <row r="37" spans="1:36" s="83" customFormat="1" ht="36" customHeight="1">
      <c r="A37" s="1126" t="s">
        <v>207</v>
      </c>
      <c r="B37" s="1064" t="s">
        <v>198</v>
      </c>
      <c r="C37" s="824" t="s">
        <v>208</v>
      </c>
      <c r="D37" s="825">
        <v>45148</v>
      </c>
      <c r="E37" s="825">
        <v>45148</v>
      </c>
      <c r="F37" s="824" t="s">
        <v>248</v>
      </c>
      <c r="G37" s="824" t="s">
        <v>267</v>
      </c>
      <c r="H37" s="824">
        <v>34633</v>
      </c>
      <c r="I37" s="824">
        <v>9274</v>
      </c>
      <c r="J37" s="824">
        <v>118350</v>
      </c>
      <c r="K37" s="437">
        <v>45184</v>
      </c>
      <c r="L37" s="437">
        <v>45212</v>
      </c>
      <c r="M37" s="833" t="s">
        <v>268</v>
      </c>
      <c r="N37" s="1084"/>
      <c r="O37" s="867">
        <v>45230</v>
      </c>
      <c r="P37" s="826">
        <v>10211916</v>
      </c>
      <c r="Q37" s="826" t="s">
        <v>213</v>
      </c>
      <c r="R37" s="827"/>
      <c r="S37" s="828"/>
      <c r="T37" s="828"/>
      <c r="U37" s="827"/>
      <c r="V37" s="828"/>
      <c r="W37" s="837"/>
      <c r="X37" s="1138">
        <v>140</v>
      </c>
      <c r="Y37" s="1088">
        <v>140</v>
      </c>
      <c r="Z37" s="1089">
        <f>SUM(X37)-Y37</f>
        <v>0</v>
      </c>
      <c r="AA37" s="827"/>
      <c r="AB37" s="828"/>
      <c r="AC37" s="828"/>
      <c r="AD37" s="827"/>
      <c r="AE37" s="828"/>
      <c r="AF37" s="828"/>
      <c r="AG37" s="827"/>
      <c r="AH37" s="828"/>
      <c r="AI37" s="837"/>
      <c r="AJ37" s="837"/>
    </row>
    <row r="38" spans="1:36" s="83" customFormat="1" ht="36" customHeight="1">
      <c r="A38" s="1126" t="s">
        <v>207</v>
      </c>
      <c r="B38" s="1064" t="s">
        <v>198</v>
      </c>
      <c r="C38" s="1087" t="s">
        <v>208</v>
      </c>
      <c r="D38" s="825">
        <v>45160</v>
      </c>
      <c r="E38" s="825">
        <v>45161</v>
      </c>
      <c r="F38" s="824" t="s">
        <v>269</v>
      </c>
      <c r="G38" s="824" t="s">
        <v>270</v>
      </c>
      <c r="H38" s="1079">
        <v>34864</v>
      </c>
      <c r="I38" s="824">
        <v>9373</v>
      </c>
      <c r="J38" s="824" t="s">
        <v>270</v>
      </c>
      <c r="K38" s="437">
        <v>45200</v>
      </c>
      <c r="L38" s="437">
        <v>45219</v>
      </c>
      <c r="M38" s="833" t="s">
        <v>271</v>
      </c>
      <c r="N38" s="1084"/>
      <c r="O38" s="867">
        <v>45230</v>
      </c>
      <c r="P38" s="826">
        <v>10212099</v>
      </c>
      <c r="Q38" s="826" t="s">
        <v>213</v>
      </c>
      <c r="R38" s="847"/>
      <c r="S38" s="848"/>
      <c r="T38" s="848"/>
      <c r="U38" s="1085">
        <v>20</v>
      </c>
      <c r="V38" s="848">
        <v>20</v>
      </c>
      <c r="W38" s="1147">
        <f>SUM(U38)-V38</f>
        <v>0</v>
      </c>
      <c r="X38" s="1081"/>
      <c r="Y38" s="1081"/>
      <c r="Z38" s="1081"/>
      <c r="AA38" s="847"/>
      <c r="AB38" s="848"/>
      <c r="AC38" s="848"/>
      <c r="AD38" s="847"/>
      <c r="AE38" s="848"/>
      <c r="AF38" s="848"/>
      <c r="AG38" s="847"/>
      <c r="AH38" s="848"/>
      <c r="AI38" s="849"/>
      <c r="AJ38" s="849"/>
    </row>
    <row r="39" spans="1:36" s="1149" customFormat="1" ht="35.1" customHeight="1">
      <c r="A39" s="824" t="s">
        <v>207</v>
      </c>
      <c r="B39" s="1064" t="s">
        <v>189</v>
      </c>
      <c r="C39" s="824" t="s">
        <v>208</v>
      </c>
      <c r="D39" s="825">
        <v>45170</v>
      </c>
      <c r="E39" s="825">
        <v>45174</v>
      </c>
      <c r="F39" s="824" t="s">
        <v>272</v>
      </c>
      <c r="G39" s="824" t="s">
        <v>273</v>
      </c>
      <c r="H39" s="1079">
        <v>34569</v>
      </c>
      <c r="I39" s="824">
        <v>9512</v>
      </c>
      <c r="J39" s="824">
        <v>118242</v>
      </c>
      <c r="K39" s="437">
        <v>45265</v>
      </c>
      <c r="L39" s="437">
        <v>45265</v>
      </c>
      <c r="M39" s="833" t="s">
        <v>274</v>
      </c>
      <c r="N39" s="1084"/>
      <c r="O39" s="867">
        <v>45230</v>
      </c>
      <c r="P39" s="826">
        <v>9330452</v>
      </c>
      <c r="Q39" s="826" t="s">
        <v>213</v>
      </c>
      <c r="R39" s="827">
        <v>180</v>
      </c>
      <c r="S39" s="828">
        <v>180</v>
      </c>
      <c r="T39" s="828">
        <f>SUM(R39)-S39</f>
        <v>0</v>
      </c>
      <c r="U39" s="827">
        <v>2223.75</v>
      </c>
      <c r="V39" s="828">
        <v>2223.75</v>
      </c>
      <c r="W39" s="837">
        <f>SUM(U39)-V39</f>
        <v>0</v>
      </c>
      <c r="X39" s="1086">
        <v>7384</v>
      </c>
      <c r="Y39" s="1086">
        <v>7384</v>
      </c>
      <c r="Z39" s="1086">
        <f>SUM(X39)-Y39</f>
        <v>0</v>
      </c>
      <c r="AA39" s="827"/>
      <c r="AB39" s="828"/>
      <c r="AC39" s="828"/>
      <c r="AD39" s="827"/>
      <c r="AE39" s="828"/>
      <c r="AF39" s="828"/>
      <c r="AG39" s="827"/>
      <c r="AH39" s="828"/>
      <c r="AI39" s="837"/>
      <c r="AJ39" s="1131"/>
    </row>
    <row r="40" spans="1:36" s="83" customFormat="1" ht="35.1" customHeight="1">
      <c r="A40" s="1126" t="s">
        <v>207</v>
      </c>
      <c r="B40" s="1064" t="s">
        <v>198</v>
      </c>
      <c r="C40" s="824" t="s">
        <v>208</v>
      </c>
      <c r="D40" s="825">
        <v>45210</v>
      </c>
      <c r="E40" s="825">
        <v>45211</v>
      </c>
      <c r="F40" s="824" t="s">
        <v>275</v>
      </c>
      <c r="G40" s="824" t="s">
        <v>276</v>
      </c>
      <c r="H40" s="1079">
        <v>35724</v>
      </c>
      <c r="I40" s="824">
        <v>9834</v>
      </c>
      <c r="J40" s="824">
        <v>119490</v>
      </c>
      <c r="K40" s="437" t="s">
        <v>250</v>
      </c>
      <c r="L40" s="437"/>
      <c r="M40" s="833"/>
      <c r="N40" s="1084"/>
      <c r="O40" s="867">
        <v>45230</v>
      </c>
      <c r="P40" s="826">
        <v>10168959</v>
      </c>
      <c r="Q40" s="826" t="s">
        <v>213</v>
      </c>
      <c r="R40" s="827"/>
      <c r="S40" s="828"/>
      <c r="T40" s="828"/>
      <c r="U40" s="827">
        <v>253.75</v>
      </c>
      <c r="V40" s="828">
        <v>253.75</v>
      </c>
      <c r="W40" s="849">
        <f>SUM(U40)-V40</f>
        <v>0</v>
      </c>
      <c r="X40" s="1086"/>
      <c r="Y40" s="828"/>
      <c r="Z40" s="828"/>
      <c r="AA40" s="827"/>
      <c r="AB40" s="828"/>
      <c r="AC40" s="828"/>
      <c r="AD40" s="827"/>
      <c r="AE40" s="828"/>
      <c r="AF40" s="828"/>
      <c r="AG40" s="827"/>
      <c r="AH40" s="828"/>
      <c r="AI40" s="837"/>
      <c r="AJ40" s="837"/>
    </row>
    <row r="41" spans="1:36" s="83" customFormat="1" ht="35.1" customHeight="1">
      <c r="A41" s="1126" t="s">
        <v>207</v>
      </c>
      <c r="B41" s="1064" t="s">
        <v>200</v>
      </c>
      <c r="C41" s="824" t="s">
        <v>208</v>
      </c>
      <c r="D41" s="825">
        <v>45177</v>
      </c>
      <c r="E41" s="825">
        <v>45183</v>
      </c>
      <c r="F41" s="824" t="s">
        <v>277</v>
      </c>
      <c r="G41" s="824" t="s">
        <v>278</v>
      </c>
      <c r="H41" s="1079">
        <v>34798</v>
      </c>
      <c r="I41" s="824">
        <v>9575</v>
      </c>
      <c r="J41" s="824">
        <v>118819</v>
      </c>
      <c r="K41" s="437">
        <v>45289</v>
      </c>
      <c r="L41" s="437">
        <v>45231</v>
      </c>
      <c r="M41" s="833" t="s">
        <v>279</v>
      </c>
      <c r="N41" s="1084" t="s">
        <v>280</v>
      </c>
      <c r="O41" s="867">
        <v>45230</v>
      </c>
      <c r="P41" s="826">
        <v>9393928</v>
      </c>
      <c r="Q41" s="826" t="s">
        <v>213</v>
      </c>
      <c r="R41" s="827"/>
      <c r="S41" s="828"/>
      <c r="T41" s="828"/>
      <c r="U41" s="827"/>
      <c r="V41" s="828"/>
      <c r="W41" s="837"/>
      <c r="X41" s="1086"/>
      <c r="Y41" s="1086"/>
      <c r="Z41" s="1086"/>
      <c r="AA41" s="827">
        <v>40</v>
      </c>
      <c r="AB41" s="828">
        <v>40</v>
      </c>
      <c r="AC41" s="828">
        <f>SUM(AA41)-AB41</f>
        <v>0</v>
      </c>
      <c r="AD41" s="827"/>
      <c r="AE41" s="828"/>
      <c r="AF41" s="828"/>
      <c r="AG41" s="827"/>
      <c r="AH41" s="828"/>
      <c r="AI41" s="837"/>
      <c r="AJ41" s="1131"/>
    </row>
    <row r="42" spans="1:36" s="18" customFormat="1" ht="35.1" customHeight="1">
      <c r="A42" s="17"/>
      <c r="B42" s="502"/>
      <c r="C42" s="17"/>
      <c r="D42" s="218"/>
      <c r="E42" s="218"/>
      <c r="F42" s="17"/>
      <c r="G42" s="17"/>
      <c r="H42" s="496"/>
      <c r="I42" s="17"/>
      <c r="J42" s="17"/>
      <c r="K42" s="505"/>
      <c r="L42" s="505"/>
      <c r="M42" s="106"/>
      <c r="N42" s="693"/>
      <c r="O42" s="505"/>
      <c r="P42" s="105"/>
      <c r="Q42" s="105"/>
      <c r="R42" s="23"/>
      <c r="S42" s="24"/>
      <c r="T42" s="24"/>
      <c r="U42" s="23"/>
      <c r="V42" s="24"/>
      <c r="W42" s="150"/>
      <c r="X42" s="167"/>
      <c r="Y42" s="167"/>
      <c r="Z42" s="167"/>
      <c r="AA42" s="23"/>
      <c r="AB42" s="24"/>
      <c r="AC42" s="24"/>
      <c r="AD42" s="23"/>
      <c r="AE42" s="24"/>
      <c r="AF42" s="24"/>
      <c r="AG42" s="23"/>
      <c r="AH42" s="24"/>
      <c r="AI42" s="150"/>
      <c r="AJ42" s="150"/>
    </row>
    <row r="43" spans="1:36" s="18" customFormat="1" ht="35.1" customHeight="1">
      <c r="A43" s="514"/>
      <c r="B43" s="502"/>
      <c r="C43" s="490"/>
      <c r="D43" s="218"/>
      <c r="E43" s="218"/>
      <c r="F43" s="17"/>
      <c r="G43" s="17"/>
      <c r="H43" s="496"/>
      <c r="I43" s="17"/>
      <c r="J43" s="17"/>
      <c r="K43" s="505"/>
      <c r="L43" s="505"/>
      <c r="M43" s="108"/>
      <c r="N43" s="500"/>
      <c r="O43" s="505"/>
      <c r="P43" s="105"/>
      <c r="Q43" s="105"/>
      <c r="R43" s="23"/>
      <c r="S43" s="24"/>
      <c r="T43" s="24"/>
      <c r="U43" s="23"/>
      <c r="V43" s="24"/>
      <c r="W43" s="150"/>
      <c r="X43" s="167"/>
      <c r="Y43" s="167"/>
      <c r="Z43" s="167"/>
      <c r="AA43" s="23"/>
      <c r="AB43" s="24"/>
      <c r="AC43" s="24"/>
      <c r="AD43" s="23"/>
      <c r="AE43" s="24"/>
      <c r="AF43" s="24"/>
      <c r="AG43" s="23"/>
      <c r="AH43" s="24"/>
      <c r="AI43" s="150"/>
      <c r="AJ43" s="150"/>
    </row>
    <row r="44" spans="1:36" s="18" customFormat="1" ht="35.1" customHeight="1">
      <c r="A44" s="17"/>
      <c r="B44" s="502"/>
      <c r="C44" s="17"/>
      <c r="D44" s="218"/>
      <c r="E44" s="218"/>
      <c r="F44" s="17"/>
      <c r="G44" s="17"/>
      <c r="H44" s="496"/>
      <c r="I44" s="17"/>
      <c r="J44" s="17"/>
      <c r="K44" s="498"/>
      <c r="L44" s="505"/>
      <c r="M44" s="108"/>
      <c r="N44" s="500"/>
      <c r="O44" s="505"/>
      <c r="P44" s="105"/>
      <c r="Q44" s="105"/>
      <c r="R44" s="23"/>
      <c r="S44" s="24"/>
      <c r="T44" s="24"/>
      <c r="U44" s="23"/>
      <c r="V44" s="24"/>
      <c r="W44" s="150"/>
      <c r="X44" s="167"/>
      <c r="Y44" s="167"/>
      <c r="Z44" s="167"/>
      <c r="AA44" s="23"/>
      <c r="AB44" s="24"/>
      <c r="AC44" s="24"/>
      <c r="AD44" s="23"/>
      <c r="AE44" s="24"/>
      <c r="AF44" s="24"/>
      <c r="AG44" s="23"/>
      <c r="AH44" s="24"/>
      <c r="AI44" s="150"/>
      <c r="AJ44" s="150"/>
    </row>
    <row r="45" spans="1:36" s="16" customFormat="1" ht="36" customHeight="1">
      <c r="A45" s="879"/>
      <c r="B45" s="391"/>
      <c r="C45" s="59"/>
      <c r="D45" s="219"/>
      <c r="E45" s="219"/>
      <c r="F45" s="59"/>
      <c r="G45" s="59"/>
      <c r="H45" s="59"/>
      <c r="I45" s="59"/>
      <c r="J45" s="59"/>
      <c r="K45" s="498"/>
      <c r="L45" s="498"/>
      <c r="M45" s="474"/>
      <c r="N45" s="571"/>
      <c r="O45" s="587"/>
      <c r="P45" s="109"/>
      <c r="Q45" s="109"/>
      <c r="R45" s="78"/>
      <c r="S45" s="60"/>
      <c r="T45" s="60"/>
      <c r="U45" s="78"/>
      <c r="V45" s="60"/>
      <c r="W45" s="151"/>
      <c r="X45" s="475"/>
      <c r="Y45" s="475"/>
      <c r="Z45" s="499"/>
      <c r="AA45" s="78"/>
      <c r="AB45" s="60"/>
      <c r="AC45" s="60"/>
      <c r="AD45" s="78"/>
      <c r="AE45" s="60"/>
      <c r="AF45" s="60"/>
      <c r="AG45" s="78"/>
      <c r="AH45" s="60"/>
      <c r="AI45" s="151"/>
      <c r="AJ45" s="151"/>
    </row>
    <row r="46" spans="1:36" s="16" customFormat="1" ht="36" customHeight="1">
      <c r="A46" s="879" t="s">
        <v>281</v>
      </c>
      <c r="B46" s="391" t="s">
        <v>198</v>
      </c>
      <c r="C46" s="59" t="s">
        <v>282</v>
      </c>
      <c r="D46" s="219">
        <v>45161</v>
      </c>
      <c r="E46" s="219">
        <v>45161</v>
      </c>
      <c r="F46" s="59" t="s">
        <v>283</v>
      </c>
      <c r="G46" s="59" t="s">
        <v>284</v>
      </c>
      <c r="H46" s="549">
        <v>34847</v>
      </c>
      <c r="I46" s="59">
        <v>9363</v>
      </c>
      <c r="J46" s="59" t="s">
        <v>284</v>
      </c>
      <c r="K46" s="498">
        <v>45231</v>
      </c>
      <c r="L46" s="498">
        <v>45231</v>
      </c>
      <c r="M46" s="474" t="s">
        <v>260</v>
      </c>
      <c r="N46" s="571" t="s">
        <v>285</v>
      </c>
      <c r="O46" s="498"/>
      <c r="P46" s="109"/>
      <c r="Q46" s="109"/>
      <c r="R46" s="918"/>
      <c r="S46" s="212"/>
      <c r="T46" s="212"/>
      <c r="U46" s="918">
        <v>450</v>
      </c>
      <c r="V46" s="212">
        <v>0</v>
      </c>
      <c r="W46" s="919">
        <f>SUM(U46)-V46</f>
        <v>450</v>
      </c>
      <c r="X46" s="882"/>
      <c r="Y46" s="21"/>
      <c r="Z46" s="882"/>
      <c r="AA46" s="918"/>
      <c r="AB46" s="212"/>
      <c r="AC46" s="212"/>
      <c r="AD46" s="918"/>
      <c r="AE46" s="212"/>
      <c r="AF46" s="212"/>
      <c r="AG46" s="918"/>
      <c r="AH46" s="212"/>
      <c r="AI46" s="919"/>
      <c r="AJ46" s="919"/>
    </row>
    <row r="47" spans="1:36" s="18" customFormat="1" ht="35.1" customHeight="1">
      <c r="A47" s="17" t="s">
        <v>281</v>
      </c>
      <c r="B47" s="502" t="s">
        <v>198</v>
      </c>
      <c r="C47" s="17" t="s">
        <v>282</v>
      </c>
      <c r="D47" s="218">
        <v>45134</v>
      </c>
      <c r="E47" s="218">
        <v>45134.637018020832</v>
      </c>
      <c r="F47" s="17" t="s">
        <v>286</v>
      </c>
      <c r="G47" s="17" t="s">
        <v>287</v>
      </c>
      <c r="H47" s="496">
        <v>32734</v>
      </c>
      <c r="I47" s="17">
        <v>9160</v>
      </c>
      <c r="J47" s="17">
        <v>115902</v>
      </c>
      <c r="K47" s="498">
        <v>45225</v>
      </c>
      <c r="L47" s="498">
        <v>45233</v>
      </c>
      <c r="M47" s="108" t="s">
        <v>274</v>
      </c>
      <c r="N47" s="500"/>
      <c r="O47" s="505"/>
      <c r="P47" s="105"/>
      <c r="Q47" s="105"/>
      <c r="R47" s="81"/>
      <c r="S47" s="104"/>
      <c r="T47" s="104"/>
      <c r="U47" s="81">
        <v>600</v>
      </c>
      <c r="V47" s="104">
        <v>0</v>
      </c>
      <c r="W47" s="152">
        <f>SUM(U47)-V47</f>
        <v>600</v>
      </c>
      <c r="X47" s="662"/>
      <c r="Y47" s="662"/>
      <c r="Z47" s="662"/>
      <c r="AA47" s="81"/>
      <c r="AB47" s="104"/>
      <c r="AC47" s="104"/>
      <c r="AD47" s="81"/>
      <c r="AE47" s="104"/>
      <c r="AF47" s="104"/>
      <c r="AG47" s="81"/>
      <c r="AH47" s="104"/>
      <c r="AI47" s="152"/>
      <c r="AJ47" s="152"/>
    </row>
    <row r="48" spans="1:36" s="18" customFormat="1" ht="35.1" customHeight="1">
      <c r="A48" s="59" t="s">
        <v>281</v>
      </c>
      <c r="B48" s="391" t="s">
        <v>198</v>
      </c>
      <c r="C48" s="59" t="s">
        <v>282</v>
      </c>
      <c r="D48" s="218">
        <v>45034</v>
      </c>
      <c r="E48" s="218">
        <v>45037.683899108793</v>
      </c>
      <c r="F48" s="17" t="s">
        <v>288</v>
      </c>
      <c r="G48" s="17" t="s">
        <v>289</v>
      </c>
      <c r="H48" s="496">
        <v>31290</v>
      </c>
      <c r="I48" s="17">
        <v>8611</v>
      </c>
      <c r="J48" s="17">
        <v>114790</v>
      </c>
      <c r="K48" s="498">
        <v>45128</v>
      </c>
      <c r="L48" s="505">
        <v>45236</v>
      </c>
      <c r="M48" s="108" t="s">
        <v>216</v>
      </c>
      <c r="N48" s="500"/>
      <c r="O48" s="505"/>
      <c r="P48" s="105"/>
      <c r="Q48" s="105"/>
      <c r="R48" s="23"/>
      <c r="S48" s="24"/>
      <c r="T48" s="24"/>
      <c r="U48" s="23"/>
      <c r="V48" s="24"/>
      <c r="W48" s="150"/>
      <c r="X48" s="662">
        <v>92</v>
      </c>
      <c r="Y48" s="24">
        <v>0</v>
      </c>
      <c r="Z48" s="662">
        <f>SUM(X48)-Y48</f>
        <v>92</v>
      </c>
      <c r="AA48" s="23"/>
      <c r="AB48" s="24"/>
      <c r="AC48" s="24"/>
      <c r="AD48" s="23"/>
      <c r="AE48" s="24"/>
      <c r="AF48" s="24"/>
      <c r="AG48" s="23"/>
      <c r="AH48" s="24"/>
      <c r="AI48" s="150"/>
      <c r="AJ48" s="150"/>
    </row>
    <row r="49" spans="1:36" s="18" customFormat="1" ht="35.1" customHeight="1">
      <c r="A49" s="514" t="s">
        <v>281</v>
      </c>
      <c r="B49" s="502" t="s">
        <v>202</v>
      </c>
      <c r="C49" s="490" t="s">
        <v>282</v>
      </c>
      <c r="D49" s="218">
        <v>45128</v>
      </c>
      <c r="E49" s="218">
        <v>45131.511111111111</v>
      </c>
      <c r="F49" s="17" t="s">
        <v>234</v>
      </c>
      <c r="G49" s="17" t="s">
        <v>290</v>
      </c>
      <c r="H49" s="496">
        <v>31782</v>
      </c>
      <c r="I49" s="17">
        <v>9130</v>
      </c>
      <c r="J49" s="17">
        <v>117399</v>
      </c>
      <c r="K49" s="498">
        <v>45223</v>
      </c>
      <c r="L49" s="498">
        <v>45240</v>
      </c>
      <c r="M49" s="108" t="s">
        <v>291</v>
      </c>
      <c r="N49" s="500" t="s">
        <v>292</v>
      </c>
      <c r="O49" s="505"/>
      <c r="P49" s="105"/>
      <c r="Q49" s="105"/>
      <c r="R49" s="81"/>
      <c r="S49" s="104"/>
      <c r="T49" s="104"/>
      <c r="U49" s="81"/>
      <c r="V49" s="104"/>
      <c r="W49" s="152"/>
      <c r="X49" s="662"/>
      <c r="Y49" s="662"/>
      <c r="Z49" s="662"/>
      <c r="AA49" s="81"/>
      <c r="AB49" s="104"/>
      <c r="AC49" s="104"/>
      <c r="AD49" s="81"/>
      <c r="AE49" s="104"/>
      <c r="AF49" s="104"/>
      <c r="AG49" s="81"/>
      <c r="AH49" s="104"/>
      <c r="AI49" s="152"/>
      <c r="AJ49" s="152"/>
    </row>
    <row r="50" spans="1:36" s="16" customFormat="1" ht="39.75" customHeight="1">
      <c r="A50" s="879" t="s">
        <v>281</v>
      </c>
      <c r="B50" s="391" t="s">
        <v>198</v>
      </c>
      <c r="C50" s="59" t="s">
        <v>282</v>
      </c>
      <c r="D50" s="219">
        <v>45148</v>
      </c>
      <c r="E50" s="219">
        <v>45148</v>
      </c>
      <c r="F50" s="59" t="s">
        <v>277</v>
      </c>
      <c r="G50" s="59" t="s">
        <v>293</v>
      </c>
      <c r="H50" s="549">
        <v>34187</v>
      </c>
      <c r="I50" s="59">
        <v>9278</v>
      </c>
      <c r="J50" s="59">
        <v>117868</v>
      </c>
      <c r="K50" s="498">
        <v>45240</v>
      </c>
      <c r="L50" s="498">
        <v>45240</v>
      </c>
      <c r="M50" s="474" t="s">
        <v>294</v>
      </c>
      <c r="N50" s="571"/>
      <c r="O50" s="498"/>
      <c r="P50" s="109"/>
      <c r="Q50" s="109"/>
      <c r="R50" s="880">
        <v>44.64</v>
      </c>
      <c r="S50" s="475">
        <v>0</v>
      </c>
      <c r="T50" s="475">
        <f>SUM(R50)-S50</f>
        <v>44.64</v>
      </c>
      <c r="U50" s="880">
        <v>267.82</v>
      </c>
      <c r="V50" s="475">
        <v>0</v>
      </c>
      <c r="W50" s="881">
        <f>SUM(U50)-V50</f>
        <v>267.82</v>
      </c>
      <c r="X50" s="663"/>
      <c r="Y50" s="60"/>
      <c r="Z50" s="663"/>
      <c r="AA50" s="880">
        <v>50</v>
      </c>
      <c r="AB50" s="475">
        <v>0</v>
      </c>
      <c r="AC50" s="475">
        <f>SUM(AA50)-AB50</f>
        <v>50</v>
      </c>
      <c r="AD50" s="880"/>
      <c r="AE50" s="475"/>
      <c r="AF50" s="475"/>
      <c r="AG50" s="880"/>
      <c r="AH50" s="475"/>
      <c r="AI50" s="881"/>
      <c r="AJ50" s="881"/>
    </row>
    <row r="51" spans="1:36" s="18" customFormat="1" ht="35.1" customHeight="1">
      <c r="A51" s="17" t="s">
        <v>281</v>
      </c>
      <c r="B51" s="502" t="s">
        <v>225</v>
      </c>
      <c r="C51" s="17" t="s">
        <v>295</v>
      </c>
      <c r="D51" s="218">
        <v>44981</v>
      </c>
      <c r="E51" s="218">
        <v>44985.618516747687</v>
      </c>
      <c r="F51" s="17" t="s">
        <v>296</v>
      </c>
      <c r="G51" s="17" t="s">
        <v>297</v>
      </c>
      <c r="H51" s="496">
        <v>27804</v>
      </c>
      <c r="I51" s="17">
        <v>8291</v>
      </c>
      <c r="J51" s="17">
        <v>111159</v>
      </c>
      <c r="K51" s="505">
        <v>45107</v>
      </c>
      <c r="L51" s="505">
        <v>45245</v>
      </c>
      <c r="M51" s="108" t="s">
        <v>291</v>
      </c>
      <c r="N51" s="500" t="s">
        <v>298</v>
      </c>
      <c r="O51" s="505"/>
      <c r="P51" s="105"/>
      <c r="Q51" s="105"/>
      <c r="R51" s="81"/>
      <c r="S51" s="104"/>
      <c r="T51" s="104"/>
      <c r="U51" s="81">
        <v>35</v>
      </c>
      <c r="V51" s="104">
        <v>0</v>
      </c>
      <c r="W51" s="152">
        <f>SUM(U51)-V51</f>
        <v>35</v>
      </c>
      <c r="X51" s="662"/>
      <c r="Y51" s="662"/>
      <c r="Z51" s="662"/>
      <c r="AA51" s="81"/>
      <c r="AB51" s="104"/>
      <c r="AC51" s="104"/>
      <c r="AD51" s="81"/>
      <c r="AE51" s="104"/>
      <c r="AF51" s="104"/>
      <c r="AG51" s="81"/>
      <c r="AH51" s="104"/>
      <c r="AI51" s="152"/>
      <c r="AJ51" s="152"/>
    </row>
    <row r="52" spans="1:36" s="18" customFormat="1" ht="35.1" customHeight="1">
      <c r="A52" s="514" t="s">
        <v>281</v>
      </c>
      <c r="B52" s="502" t="s">
        <v>202</v>
      </c>
      <c r="C52" s="490" t="s">
        <v>282</v>
      </c>
      <c r="D52" s="218">
        <v>45117</v>
      </c>
      <c r="E52" s="218">
        <v>45117.635618715278</v>
      </c>
      <c r="F52" s="17" t="s">
        <v>299</v>
      </c>
      <c r="G52" s="17" t="s">
        <v>300</v>
      </c>
      <c r="H52" s="496">
        <v>33393</v>
      </c>
      <c r="I52" s="17">
        <v>9021</v>
      </c>
      <c r="J52" s="17">
        <v>116603</v>
      </c>
      <c r="K52" s="498">
        <v>45156</v>
      </c>
      <c r="L52" s="505">
        <v>45245</v>
      </c>
      <c r="M52" s="108" t="s">
        <v>294</v>
      </c>
      <c r="N52" s="500" t="s">
        <v>301</v>
      </c>
      <c r="O52" s="505"/>
      <c r="P52" s="105"/>
      <c r="Q52" s="105"/>
      <c r="R52" s="81"/>
      <c r="S52" s="104"/>
      <c r="T52" s="104"/>
      <c r="U52" s="81"/>
      <c r="V52" s="104"/>
      <c r="W52" s="152"/>
      <c r="X52" s="662"/>
      <c r="Y52" s="662"/>
      <c r="Z52" s="662"/>
      <c r="AA52" s="81"/>
      <c r="AB52" s="104"/>
      <c r="AC52" s="104"/>
      <c r="AD52" s="81"/>
      <c r="AE52" s="104"/>
      <c r="AF52" s="104"/>
      <c r="AG52" s="81"/>
      <c r="AH52" s="104"/>
      <c r="AI52" s="152"/>
      <c r="AJ52" s="152"/>
    </row>
    <row r="53" spans="1:36" s="16" customFormat="1" ht="35.1" customHeight="1">
      <c r="A53" s="59" t="s">
        <v>281</v>
      </c>
      <c r="B53" s="391" t="s">
        <v>202</v>
      </c>
      <c r="C53" s="59" t="s">
        <v>282</v>
      </c>
      <c r="D53" s="219">
        <v>45191</v>
      </c>
      <c r="E53" s="219">
        <v>45194</v>
      </c>
      <c r="F53" s="59" t="s">
        <v>302</v>
      </c>
      <c r="G53" s="59" t="s">
        <v>303</v>
      </c>
      <c r="H53" s="549">
        <v>32463</v>
      </c>
      <c r="I53" s="59">
        <v>9651</v>
      </c>
      <c r="J53" s="59">
        <v>118493</v>
      </c>
      <c r="K53" s="498">
        <v>45211</v>
      </c>
      <c r="L53" s="505">
        <v>45245</v>
      </c>
      <c r="M53" s="474" t="s">
        <v>243</v>
      </c>
      <c r="N53" s="571" t="s">
        <v>304</v>
      </c>
      <c r="O53" s="587"/>
      <c r="P53" s="109"/>
      <c r="Q53" s="109"/>
      <c r="R53" s="78"/>
      <c r="S53" s="60"/>
      <c r="T53" s="60"/>
      <c r="U53" s="78"/>
      <c r="V53" s="60"/>
      <c r="W53" s="151"/>
      <c r="X53" s="663"/>
      <c r="Y53" s="663"/>
      <c r="Z53" s="663"/>
      <c r="AA53" s="78"/>
      <c r="AB53" s="60"/>
      <c r="AC53" s="60"/>
      <c r="AD53" s="78"/>
      <c r="AE53" s="60"/>
      <c r="AF53" s="60"/>
      <c r="AG53" s="78"/>
      <c r="AH53" s="60"/>
      <c r="AI53" s="151"/>
      <c r="AJ53" s="151"/>
    </row>
    <row r="54" spans="1:36" s="18" customFormat="1" ht="35.1" customHeight="1">
      <c r="A54" s="514" t="s">
        <v>281</v>
      </c>
      <c r="B54" s="502" t="s">
        <v>202</v>
      </c>
      <c r="C54" s="490" t="s">
        <v>282</v>
      </c>
      <c r="D54" s="218">
        <v>45082</v>
      </c>
      <c r="E54" s="218">
        <v>45083.336067245371</v>
      </c>
      <c r="F54" s="17" t="s">
        <v>277</v>
      </c>
      <c r="G54" s="17" t="s">
        <v>305</v>
      </c>
      <c r="H54" s="496">
        <v>31836</v>
      </c>
      <c r="I54" s="17">
        <v>8838</v>
      </c>
      <c r="J54" s="17">
        <v>114928</v>
      </c>
      <c r="K54" s="505">
        <v>45175</v>
      </c>
      <c r="L54" s="505">
        <v>45245</v>
      </c>
      <c r="M54" s="108" t="s">
        <v>306</v>
      </c>
      <c r="N54" s="500" t="s">
        <v>266</v>
      </c>
      <c r="O54" s="505"/>
      <c r="P54" s="105"/>
      <c r="Q54" s="105"/>
      <c r="R54" s="81"/>
      <c r="S54" s="104"/>
      <c r="T54" s="104"/>
      <c r="U54" s="81"/>
      <c r="V54" s="104"/>
      <c r="W54" s="152"/>
      <c r="X54" s="662"/>
      <c r="Y54" s="662"/>
      <c r="Z54" s="662"/>
      <c r="AA54" s="81"/>
      <c r="AB54" s="104"/>
      <c r="AC54" s="104"/>
      <c r="AD54" s="81"/>
      <c r="AE54" s="104"/>
      <c r="AF54" s="104"/>
      <c r="AG54" s="81"/>
      <c r="AH54" s="104"/>
      <c r="AI54" s="152"/>
      <c r="AJ54" s="152"/>
    </row>
    <row r="55" spans="1:36" s="16" customFormat="1" ht="39.75" customHeight="1">
      <c r="A55" s="879" t="s">
        <v>281</v>
      </c>
      <c r="B55" s="391" t="s">
        <v>202</v>
      </c>
      <c r="C55" s="59" t="s">
        <v>282</v>
      </c>
      <c r="D55" s="219">
        <v>45139</v>
      </c>
      <c r="E55" s="219">
        <v>45139</v>
      </c>
      <c r="F55" s="59" t="s">
        <v>307</v>
      </c>
      <c r="G55" s="59" t="s">
        <v>308</v>
      </c>
      <c r="H55" s="549">
        <v>32466</v>
      </c>
      <c r="I55" s="59">
        <v>9213</v>
      </c>
      <c r="J55" s="59">
        <v>117365</v>
      </c>
      <c r="K55" s="505">
        <v>45184</v>
      </c>
      <c r="L55" s="505">
        <v>45245</v>
      </c>
      <c r="M55" s="474" t="s">
        <v>309</v>
      </c>
      <c r="N55" s="571" t="s">
        <v>310</v>
      </c>
      <c r="O55" s="498"/>
      <c r="P55" s="109"/>
      <c r="Q55" s="109"/>
      <c r="R55" s="880"/>
      <c r="S55" s="475"/>
      <c r="T55" s="475"/>
      <c r="U55" s="880"/>
      <c r="V55" s="475"/>
      <c r="W55" s="881"/>
      <c r="X55" s="663"/>
      <c r="Y55" s="60"/>
      <c r="Z55" s="663"/>
      <c r="AA55" s="880"/>
      <c r="AB55" s="475"/>
      <c r="AC55" s="475"/>
      <c r="AD55" s="880"/>
      <c r="AE55" s="475"/>
      <c r="AF55" s="475"/>
      <c r="AG55" s="880"/>
      <c r="AH55" s="475"/>
      <c r="AI55" s="881"/>
      <c r="AJ55" s="881"/>
    </row>
    <row r="56" spans="1:36" s="18" customFormat="1" ht="35.1" customHeight="1">
      <c r="A56" s="59" t="s">
        <v>281</v>
      </c>
      <c r="B56" s="391" t="s">
        <v>198</v>
      </c>
      <c r="C56" s="59" t="s">
        <v>311</v>
      </c>
      <c r="D56" s="218">
        <v>44973</v>
      </c>
      <c r="E56" s="218">
        <v>44974.368794641203</v>
      </c>
      <c r="F56" s="17" t="s">
        <v>312</v>
      </c>
      <c r="G56" s="17" t="s">
        <v>313</v>
      </c>
      <c r="H56" s="496">
        <v>30304</v>
      </c>
      <c r="I56" s="17">
        <v>8223</v>
      </c>
      <c r="J56" s="17">
        <v>113037</v>
      </c>
      <c r="K56" s="505">
        <v>45013</v>
      </c>
      <c r="L56" s="505">
        <v>45245</v>
      </c>
      <c r="M56" s="108" t="s">
        <v>274</v>
      </c>
      <c r="N56" s="500" t="s">
        <v>314</v>
      </c>
      <c r="O56" s="505"/>
      <c r="P56" s="105"/>
      <c r="Q56" s="105"/>
      <c r="R56" s="81">
        <v>163</v>
      </c>
      <c r="S56" s="104">
        <v>0</v>
      </c>
      <c r="T56" s="152">
        <f>SUM(R56)-S56</f>
        <v>163</v>
      </c>
      <c r="U56" s="81"/>
      <c r="V56" s="104"/>
      <c r="W56" s="152"/>
      <c r="X56" s="662">
        <v>143</v>
      </c>
      <c r="Y56" s="104">
        <v>0</v>
      </c>
      <c r="Z56" s="152">
        <f>SUM(X56)-Y56</f>
        <v>143</v>
      </c>
      <c r="AA56" s="81"/>
      <c r="AB56" s="104"/>
      <c r="AC56" s="104"/>
      <c r="AD56" s="81"/>
      <c r="AE56" s="104"/>
      <c r="AF56" s="104"/>
      <c r="AG56" s="81"/>
      <c r="AH56" s="104"/>
      <c r="AI56" s="152"/>
      <c r="AJ56" s="152"/>
    </row>
    <row r="57" spans="1:36" s="18" customFormat="1" ht="35.1" customHeight="1">
      <c r="A57" s="514" t="s">
        <v>281</v>
      </c>
      <c r="B57" s="502" t="s">
        <v>200</v>
      </c>
      <c r="C57" s="490" t="s">
        <v>282</v>
      </c>
      <c r="D57" s="218">
        <v>45097</v>
      </c>
      <c r="E57" s="218">
        <v>45097.407030671297</v>
      </c>
      <c r="F57" s="17" t="s">
        <v>315</v>
      </c>
      <c r="G57" s="17" t="s">
        <v>316</v>
      </c>
      <c r="H57" s="496">
        <v>32920</v>
      </c>
      <c r="I57" s="17">
        <v>8909</v>
      </c>
      <c r="J57" s="17">
        <v>116077</v>
      </c>
      <c r="K57" s="505">
        <v>45170</v>
      </c>
      <c r="L57" s="505">
        <v>45245</v>
      </c>
      <c r="M57" s="108" t="s">
        <v>274</v>
      </c>
      <c r="N57" s="500" t="s">
        <v>317</v>
      </c>
      <c r="O57" s="505"/>
      <c r="P57" s="105"/>
      <c r="Q57" s="105"/>
      <c r="R57" s="81"/>
      <c r="S57" s="104"/>
      <c r="T57" s="104"/>
      <c r="U57" s="81"/>
      <c r="V57" s="104"/>
      <c r="W57" s="152"/>
      <c r="X57" s="662">
        <v>1007.5</v>
      </c>
      <c r="Y57" s="104">
        <v>0</v>
      </c>
      <c r="Z57" s="662">
        <f>SUM(X57)-Y57</f>
        <v>1007.5</v>
      </c>
      <c r="AA57" s="81"/>
      <c r="AB57" s="104"/>
      <c r="AC57" s="104"/>
      <c r="AD57" s="81"/>
      <c r="AE57" s="104"/>
      <c r="AF57" s="104"/>
      <c r="AG57" s="81"/>
      <c r="AH57" s="104"/>
      <c r="AI57" s="152"/>
      <c r="AJ57" s="152"/>
    </row>
    <row r="58" spans="1:36" s="16" customFormat="1" ht="35.1" customHeight="1">
      <c r="A58" s="879" t="s">
        <v>281</v>
      </c>
      <c r="B58" s="391" t="s">
        <v>202</v>
      </c>
      <c r="C58" s="490" t="s">
        <v>282</v>
      </c>
      <c r="D58" s="219">
        <v>45161</v>
      </c>
      <c r="E58" s="219">
        <v>45162</v>
      </c>
      <c r="F58" s="59" t="s">
        <v>318</v>
      </c>
      <c r="G58" s="59" t="s">
        <v>319</v>
      </c>
      <c r="H58" s="59">
        <v>34979</v>
      </c>
      <c r="I58" s="59">
        <v>9378</v>
      </c>
      <c r="J58" s="59">
        <v>94733</v>
      </c>
      <c r="K58" s="498">
        <v>45200</v>
      </c>
      <c r="L58" s="505">
        <v>45245</v>
      </c>
      <c r="M58" s="474" t="s">
        <v>306</v>
      </c>
      <c r="N58" s="571" t="s">
        <v>266</v>
      </c>
      <c r="O58" s="587"/>
      <c r="P58" s="109"/>
      <c r="Q58" s="109"/>
      <c r="R58" s="78"/>
      <c r="S58" s="60"/>
      <c r="T58" s="60"/>
      <c r="U58" s="78"/>
      <c r="V58" s="60"/>
      <c r="W58" s="151"/>
      <c r="X58" s="475"/>
      <c r="Y58" s="475"/>
      <c r="Z58" s="499"/>
      <c r="AA58" s="78"/>
      <c r="AB58" s="60"/>
      <c r="AC58" s="60"/>
      <c r="AD58" s="78"/>
      <c r="AE58" s="60"/>
      <c r="AF58" s="60"/>
      <c r="AG58" s="78"/>
      <c r="AH58" s="60"/>
      <c r="AI58" s="151"/>
      <c r="AJ58" s="151"/>
    </row>
    <row r="59" spans="1:36" s="16" customFormat="1" ht="36" customHeight="1">
      <c r="A59" s="879" t="s">
        <v>281</v>
      </c>
      <c r="B59" s="391" t="s">
        <v>202</v>
      </c>
      <c r="C59" s="490" t="s">
        <v>282</v>
      </c>
      <c r="D59" s="219">
        <v>45161</v>
      </c>
      <c r="E59" s="219">
        <v>45162</v>
      </c>
      <c r="F59" s="59" t="s">
        <v>318</v>
      </c>
      <c r="G59" s="59" t="s">
        <v>320</v>
      </c>
      <c r="H59" s="59">
        <v>34977</v>
      </c>
      <c r="I59" s="59">
        <v>9377</v>
      </c>
      <c r="J59" s="59" t="s">
        <v>321</v>
      </c>
      <c r="K59" s="498">
        <v>45200</v>
      </c>
      <c r="L59" s="505">
        <v>45245</v>
      </c>
      <c r="M59" s="474" t="s">
        <v>306</v>
      </c>
      <c r="N59" s="571" t="s">
        <v>266</v>
      </c>
      <c r="O59" s="587"/>
      <c r="P59" s="109"/>
      <c r="Q59" s="109"/>
      <c r="R59" s="78"/>
      <c r="S59" s="60"/>
      <c r="T59" s="60"/>
      <c r="U59" s="78"/>
      <c r="V59" s="60"/>
      <c r="W59" s="151"/>
      <c r="X59" s="475"/>
      <c r="Y59" s="475"/>
      <c r="Z59" s="499"/>
      <c r="AA59" s="78"/>
      <c r="AB59" s="60"/>
      <c r="AC59" s="60"/>
      <c r="AD59" s="78"/>
      <c r="AE59" s="60"/>
      <c r="AF59" s="60"/>
      <c r="AG59" s="78"/>
      <c r="AH59" s="60"/>
      <c r="AI59" s="151"/>
      <c r="AJ59" s="151"/>
    </row>
    <row r="60" spans="1:36" s="16" customFormat="1" ht="35.1" customHeight="1">
      <c r="A60" s="59" t="s">
        <v>281</v>
      </c>
      <c r="B60" s="391" t="s">
        <v>198</v>
      </c>
      <c r="C60" s="59" t="s">
        <v>282</v>
      </c>
      <c r="D60" s="219">
        <v>45170</v>
      </c>
      <c r="E60" s="219">
        <v>45154</v>
      </c>
      <c r="F60" s="59" t="s">
        <v>322</v>
      </c>
      <c r="G60" s="59" t="s">
        <v>323</v>
      </c>
      <c r="H60" s="59">
        <v>32755</v>
      </c>
      <c r="I60" s="59">
        <v>9322</v>
      </c>
      <c r="J60" s="59">
        <v>116020</v>
      </c>
      <c r="K60" s="498">
        <v>45247</v>
      </c>
      <c r="L60" s="498">
        <v>45247</v>
      </c>
      <c r="M60" s="474" t="s">
        <v>228</v>
      </c>
      <c r="N60" s="59" t="s">
        <v>324</v>
      </c>
      <c r="O60" s="498"/>
      <c r="P60" s="59"/>
      <c r="Q60" s="109"/>
      <c r="R60" s="78"/>
      <c r="S60" s="60"/>
      <c r="T60" s="60"/>
      <c r="U60" s="78">
        <v>916</v>
      </c>
      <c r="V60" s="60">
        <v>0</v>
      </c>
      <c r="W60" s="155">
        <f>SUM(U60)-V60</f>
        <v>916</v>
      </c>
      <c r="X60" s="475"/>
      <c r="Y60" s="475"/>
      <c r="Z60" s="499"/>
      <c r="AA60" s="78"/>
      <c r="AB60" s="60"/>
      <c r="AC60" s="60"/>
      <c r="AD60" s="78"/>
      <c r="AE60" s="60"/>
      <c r="AF60" s="60"/>
      <c r="AG60" s="78"/>
      <c r="AH60" s="60"/>
      <c r="AI60" s="151"/>
      <c r="AJ60" s="151"/>
    </row>
    <row r="61" spans="1:36" s="16" customFormat="1" ht="39.75" customHeight="1">
      <c r="A61" s="59" t="s">
        <v>281</v>
      </c>
      <c r="B61" s="391" t="s">
        <v>198</v>
      </c>
      <c r="C61" s="59" t="s">
        <v>282</v>
      </c>
      <c r="D61" s="219">
        <v>45154</v>
      </c>
      <c r="E61" s="219">
        <v>45154</v>
      </c>
      <c r="F61" s="59" t="s">
        <v>322</v>
      </c>
      <c r="G61" s="59" t="s">
        <v>325</v>
      </c>
      <c r="H61" s="549">
        <v>32766</v>
      </c>
      <c r="I61" s="59">
        <v>9321</v>
      </c>
      <c r="J61" s="59">
        <v>115940</v>
      </c>
      <c r="K61" s="498">
        <v>45247</v>
      </c>
      <c r="L61" s="498">
        <v>45247</v>
      </c>
      <c r="M61" s="474" t="s">
        <v>239</v>
      </c>
      <c r="N61" s="571" t="s">
        <v>326</v>
      </c>
      <c r="O61" s="498"/>
      <c r="P61" s="109"/>
      <c r="Q61" s="109"/>
      <c r="R61" s="880">
        <v>710</v>
      </c>
      <c r="S61" s="475">
        <v>0</v>
      </c>
      <c r="T61" s="475">
        <f>SUM(R61)-S61</f>
        <v>710</v>
      </c>
      <c r="U61" s="880"/>
      <c r="V61" s="475"/>
      <c r="W61" s="881"/>
      <c r="X61" s="663"/>
      <c r="Y61" s="60"/>
      <c r="Z61" s="663"/>
      <c r="AA61" s="880"/>
      <c r="AB61" s="475"/>
      <c r="AC61" s="475"/>
      <c r="AD61" s="880">
        <v>6106</v>
      </c>
      <c r="AE61" s="475">
        <v>0</v>
      </c>
      <c r="AF61" s="475">
        <f>SUM(AD61)-AE61</f>
        <v>6106</v>
      </c>
      <c r="AG61" s="880"/>
      <c r="AH61" s="475"/>
      <c r="AI61" s="881"/>
      <c r="AJ61" s="881"/>
    </row>
    <row r="62" spans="1:36" s="16" customFormat="1" ht="35.1" customHeight="1">
      <c r="A62" s="879" t="s">
        <v>281</v>
      </c>
      <c r="B62" s="391" t="s">
        <v>198</v>
      </c>
      <c r="C62" s="59" t="s">
        <v>282</v>
      </c>
      <c r="D62" s="219">
        <v>45162</v>
      </c>
      <c r="E62" s="219">
        <v>45155</v>
      </c>
      <c r="F62" s="59" t="s">
        <v>286</v>
      </c>
      <c r="G62" s="59" t="s">
        <v>327</v>
      </c>
      <c r="H62" s="549">
        <v>34787</v>
      </c>
      <c r="I62" s="59">
        <v>9397</v>
      </c>
      <c r="J62" s="59">
        <v>118481</v>
      </c>
      <c r="K62" s="498">
        <v>45247</v>
      </c>
      <c r="L62" s="498">
        <v>45247</v>
      </c>
      <c r="M62" s="474" t="s">
        <v>294</v>
      </c>
      <c r="N62" s="571"/>
      <c r="O62" s="587"/>
      <c r="P62" s="109"/>
      <c r="Q62" s="109"/>
      <c r="R62" s="78"/>
      <c r="S62" s="60"/>
      <c r="T62" s="60"/>
      <c r="U62" s="78"/>
      <c r="V62" s="60"/>
      <c r="W62" s="151"/>
      <c r="X62" s="663"/>
      <c r="Y62" s="663"/>
      <c r="Z62" s="663"/>
      <c r="AA62" s="78"/>
      <c r="AB62" s="60"/>
      <c r="AC62" s="60"/>
      <c r="AD62" s="78"/>
      <c r="AE62" s="60"/>
      <c r="AF62" s="60"/>
      <c r="AG62" s="78">
        <v>68.41</v>
      </c>
      <c r="AH62" s="60">
        <v>0</v>
      </c>
      <c r="AI62" s="151">
        <f>SUM(AG62)-AH62</f>
        <v>68.41</v>
      </c>
      <c r="AJ62" s="151"/>
    </row>
    <row r="63" spans="1:36" s="16" customFormat="1" ht="36" customHeight="1">
      <c r="A63" s="879" t="s">
        <v>281</v>
      </c>
      <c r="B63" s="391" t="s">
        <v>198</v>
      </c>
      <c r="C63" s="59" t="s">
        <v>282</v>
      </c>
      <c r="D63" s="219">
        <v>45169</v>
      </c>
      <c r="E63" s="219">
        <v>45169</v>
      </c>
      <c r="F63" s="59" t="s">
        <v>286</v>
      </c>
      <c r="G63" s="59" t="s">
        <v>328</v>
      </c>
      <c r="H63" s="549">
        <v>32763</v>
      </c>
      <c r="I63" s="59">
        <v>9499</v>
      </c>
      <c r="J63" s="59">
        <v>117642</v>
      </c>
      <c r="K63" s="498">
        <v>45250</v>
      </c>
      <c r="L63" s="498">
        <v>45250</v>
      </c>
      <c r="M63" s="474" t="s">
        <v>306</v>
      </c>
      <c r="N63" s="571"/>
      <c r="O63" s="498"/>
      <c r="P63" s="109"/>
      <c r="Q63" s="109"/>
      <c r="R63" s="918"/>
      <c r="S63" s="212"/>
      <c r="T63" s="212"/>
      <c r="U63" s="918">
        <v>412.5</v>
      </c>
      <c r="V63" s="212">
        <v>0</v>
      </c>
      <c r="W63" s="919">
        <f>SUM(U63)-V63</f>
        <v>412.5</v>
      </c>
      <c r="X63" s="882">
        <v>725</v>
      </c>
      <c r="Y63" s="21">
        <v>0</v>
      </c>
      <c r="Z63" s="919">
        <f>SUM(X63)-Y63</f>
        <v>725</v>
      </c>
      <c r="AA63" s="918"/>
      <c r="AB63" s="212"/>
      <c r="AC63" s="212"/>
      <c r="AD63" s="918">
        <v>50</v>
      </c>
      <c r="AE63" s="212">
        <v>0</v>
      </c>
      <c r="AF63" s="212">
        <f>SUM(AD63)-AE63</f>
        <v>50</v>
      </c>
      <c r="AG63" s="918"/>
      <c r="AH63" s="212"/>
      <c r="AI63" s="919"/>
      <c r="AJ63" s="919"/>
    </row>
    <row r="64" spans="1:36" s="16" customFormat="1" ht="35.1" customHeight="1">
      <c r="A64" s="59"/>
      <c r="B64" s="391"/>
      <c r="C64" s="59"/>
      <c r="D64" s="219"/>
      <c r="E64" s="219"/>
      <c r="F64" s="59"/>
      <c r="G64" s="59"/>
      <c r="H64" s="549"/>
      <c r="I64" s="59"/>
      <c r="J64" s="59"/>
      <c r="K64" s="498"/>
      <c r="L64" s="498"/>
      <c r="M64" s="474"/>
      <c r="N64" s="571"/>
      <c r="O64" s="498"/>
      <c r="P64" s="109"/>
      <c r="Q64" s="109"/>
      <c r="R64" s="20"/>
      <c r="S64" s="21"/>
      <c r="T64" s="21"/>
      <c r="U64" s="20"/>
      <c r="V64" s="21"/>
      <c r="W64" s="155"/>
      <c r="X64" s="882"/>
      <c r="Y64" s="882"/>
      <c r="Z64" s="882"/>
      <c r="AA64" s="20"/>
      <c r="AB64" s="21"/>
      <c r="AC64" s="21"/>
      <c r="AD64" s="20"/>
      <c r="AE64" s="21"/>
      <c r="AF64" s="21"/>
      <c r="AG64" s="20"/>
      <c r="AH64" s="21"/>
      <c r="AI64" s="155"/>
      <c r="AJ64" s="155"/>
    </row>
    <row r="65" spans="1:36" s="16" customFormat="1" ht="36" customHeight="1">
      <c r="A65" s="879"/>
      <c r="B65" s="391"/>
      <c r="C65" s="59"/>
      <c r="D65" s="219"/>
      <c r="E65" s="219"/>
      <c r="F65" s="59"/>
      <c r="G65" s="59"/>
      <c r="H65" s="59"/>
      <c r="I65" s="59"/>
      <c r="J65" s="59"/>
      <c r="K65" s="498"/>
      <c r="L65" s="498"/>
      <c r="M65" s="474"/>
      <c r="N65" s="571"/>
      <c r="O65" s="587"/>
      <c r="P65" s="109"/>
      <c r="Q65" s="109"/>
      <c r="R65" s="20"/>
      <c r="S65" s="21"/>
      <c r="T65" s="21"/>
      <c r="U65" s="20"/>
      <c r="V65" s="21"/>
      <c r="W65" s="155"/>
      <c r="X65" s="212"/>
      <c r="Y65" s="212"/>
      <c r="Z65" s="213"/>
      <c r="AA65" s="20"/>
      <c r="AB65" s="21"/>
      <c r="AC65" s="21"/>
      <c r="AD65" s="20"/>
      <c r="AE65" s="21"/>
      <c r="AF65" s="21"/>
      <c r="AG65" s="20"/>
      <c r="AH65" s="21"/>
      <c r="AI65" s="155"/>
      <c r="AJ65" s="155"/>
    </row>
    <row r="66" spans="1:36" s="16" customFormat="1" ht="36" customHeight="1">
      <c r="A66" s="879" t="s">
        <v>281</v>
      </c>
      <c r="B66" s="391" t="s">
        <v>189</v>
      </c>
      <c r="C66" s="59" t="s">
        <v>282</v>
      </c>
      <c r="D66" s="219">
        <v>45154</v>
      </c>
      <c r="E66" s="219">
        <v>45155</v>
      </c>
      <c r="F66" s="59" t="s">
        <v>322</v>
      </c>
      <c r="G66" s="59" t="s">
        <v>329</v>
      </c>
      <c r="H66" s="59">
        <v>32754</v>
      </c>
      <c r="I66" s="59">
        <v>9326</v>
      </c>
      <c r="J66" s="59">
        <v>115934</v>
      </c>
      <c r="K66" s="498">
        <v>45275</v>
      </c>
      <c r="L66" s="498">
        <v>45261</v>
      </c>
      <c r="M66" s="474" t="s">
        <v>239</v>
      </c>
      <c r="N66" s="571" t="s">
        <v>330</v>
      </c>
      <c r="O66" s="587"/>
      <c r="P66" s="109"/>
      <c r="Q66" s="109"/>
      <c r="R66" s="78">
        <v>2856</v>
      </c>
      <c r="S66" s="60">
        <v>0</v>
      </c>
      <c r="T66" s="60">
        <f>SUM(R66)-S66</f>
        <v>2856</v>
      </c>
      <c r="U66" s="78">
        <v>1482</v>
      </c>
      <c r="V66" s="60">
        <v>0</v>
      </c>
      <c r="W66" s="151">
        <f>SUM(U66)-V66</f>
        <v>1482</v>
      </c>
      <c r="X66" s="475">
        <v>2130.5</v>
      </c>
      <c r="Y66" s="475">
        <v>0</v>
      </c>
      <c r="Z66" s="499">
        <f>SUM(X66)-Y66</f>
        <v>2130.5</v>
      </c>
      <c r="AA66" s="78"/>
      <c r="AB66" s="60"/>
      <c r="AC66" s="60"/>
      <c r="AD66" s="78"/>
      <c r="AE66" s="60"/>
      <c r="AF66" s="60"/>
      <c r="AG66" s="78"/>
      <c r="AH66" s="60"/>
      <c r="AI66" s="151"/>
      <c r="AJ66" s="151"/>
    </row>
    <row r="67" spans="1:36" s="18" customFormat="1" ht="35.1" customHeight="1">
      <c r="A67" s="514" t="s">
        <v>281</v>
      </c>
      <c r="B67" s="502" t="s">
        <v>189</v>
      </c>
      <c r="C67" s="490" t="s">
        <v>282</v>
      </c>
      <c r="D67" s="218">
        <v>45057</v>
      </c>
      <c r="E67" s="218">
        <v>45058.550313113425</v>
      </c>
      <c r="F67" s="17" t="s">
        <v>331</v>
      </c>
      <c r="G67" s="17" t="s">
        <v>332</v>
      </c>
      <c r="H67" s="496">
        <v>31030</v>
      </c>
      <c r="I67" s="17">
        <v>8725</v>
      </c>
      <c r="J67" s="17">
        <v>114436</v>
      </c>
      <c r="K67" s="505">
        <v>45156</v>
      </c>
      <c r="L67" s="505">
        <v>45261</v>
      </c>
      <c r="M67" s="108" t="s">
        <v>239</v>
      </c>
      <c r="N67" s="500" t="s">
        <v>333</v>
      </c>
      <c r="O67" s="505"/>
      <c r="P67" s="105"/>
      <c r="Q67" s="105"/>
      <c r="R67" s="81">
        <v>345</v>
      </c>
      <c r="S67" s="24">
        <v>0</v>
      </c>
      <c r="T67" s="150">
        <f>SUM(R67)-S67</f>
        <v>345</v>
      </c>
      <c r="U67" s="81">
        <v>324.25</v>
      </c>
      <c r="V67" s="24"/>
      <c r="W67" s="150">
        <f>SUM(U67)-V67</f>
        <v>324.25</v>
      </c>
      <c r="X67" s="662">
        <v>766</v>
      </c>
      <c r="Y67" s="167">
        <v>0</v>
      </c>
      <c r="Z67" s="150">
        <f>SUM(X67)-Y67</f>
        <v>766</v>
      </c>
      <c r="AA67" s="23"/>
      <c r="AB67" s="24"/>
      <c r="AC67" s="24"/>
      <c r="AD67" s="23"/>
      <c r="AE67" s="24"/>
      <c r="AF67" s="24"/>
      <c r="AG67" s="23"/>
      <c r="AH67" s="24"/>
      <c r="AI67" s="150"/>
      <c r="AJ67" s="150"/>
    </row>
    <row r="68" spans="1:36" s="16" customFormat="1" ht="35.1" customHeight="1">
      <c r="A68" s="879" t="s">
        <v>281</v>
      </c>
      <c r="B68" s="399" t="s">
        <v>200</v>
      </c>
      <c r="C68" s="59" t="s">
        <v>22</v>
      </c>
      <c r="D68" s="219">
        <v>45210</v>
      </c>
      <c r="E68" s="219">
        <v>45210</v>
      </c>
      <c r="F68" s="59" t="s">
        <v>334</v>
      </c>
      <c r="G68" s="59" t="s">
        <v>335</v>
      </c>
      <c r="H68" s="549">
        <v>35938</v>
      </c>
      <c r="I68" s="59">
        <v>9831</v>
      </c>
      <c r="J68" s="59">
        <v>119892</v>
      </c>
      <c r="K68" s="498">
        <v>45261</v>
      </c>
      <c r="L68" s="498">
        <v>45261</v>
      </c>
      <c r="M68" s="474" t="s">
        <v>260</v>
      </c>
      <c r="N68" s="571" t="s">
        <v>336</v>
      </c>
      <c r="O68" s="587"/>
      <c r="P68" s="109"/>
      <c r="Q68" s="109"/>
      <c r="R68" s="78"/>
      <c r="S68" s="60"/>
      <c r="T68" s="60"/>
      <c r="U68" s="78">
        <v>20</v>
      </c>
      <c r="V68" s="60">
        <v>0</v>
      </c>
      <c r="W68" s="155">
        <f>SUM(U68)-V68</f>
        <v>20</v>
      </c>
      <c r="X68" s="663"/>
      <c r="Y68" s="60"/>
      <c r="Z68" s="60"/>
      <c r="AA68" s="78"/>
      <c r="AB68" s="60"/>
      <c r="AC68" s="60"/>
      <c r="AD68" s="78"/>
      <c r="AE68" s="60"/>
      <c r="AF68" s="60"/>
      <c r="AG68" s="78"/>
      <c r="AH68" s="60"/>
      <c r="AI68" s="151"/>
      <c r="AJ68" s="151"/>
    </row>
    <row r="69" spans="1:36" s="16" customFormat="1" ht="35.1" customHeight="1">
      <c r="A69" s="879" t="s">
        <v>281</v>
      </c>
      <c r="B69" s="391" t="s">
        <v>198</v>
      </c>
      <c r="C69" s="59" t="s">
        <v>22</v>
      </c>
      <c r="D69" s="219">
        <v>45222</v>
      </c>
      <c r="E69" s="219">
        <v>45222</v>
      </c>
      <c r="F69" s="59" t="s">
        <v>337</v>
      </c>
      <c r="G69" s="59" t="s">
        <v>338</v>
      </c>
      <c r="H69" s="549">
        <v>36662</v>
      </c>
      <c r="I69" s="59">
        <v>9915</v>
      </c>
      <c r="J69" s="59" t="s">
        <v>339</v>
      </c>
      <c r="K69" s="498">
        <v>45261</v>
      </c>
      <c r="L69" s="498">
        <v>45261</v>
      </c>
      <c r="M69" s="110" t="s">
        <v>232</v>
      </c>
      <c r="N69" s="792"/>
      <c r="O69" s="498"/>
      <c r="P69" s="109"/>
      <c r="Q69" s="109"/>
      <c r="R69" s="20"/>
      <c r="S69" s="21"/>
      <c r="T69" s="21"/>
      <c r="U69" s="20"/>
      <c r="V69" s="21"/>
      <c r="W69" s="155"/>
      <c r="X69" s="882"/>
      <c r="Y69" s="882"/>
      <c r="Z69" s="882"/>
      <c r="AA69" s="20"/>
      <c r="AB69" s="21"/>
      <c r="AC69" s="21"/>
      <c r="AD69" s="20">
        <v>5</v>
      </c>
      <c r="AE69" s="21">
        <v>0</v>
      </c>
      <c r="AF69" s="21">
        <f>SUM(AD69)-AE69</f>
        <v>5</v>
      </c>
      <c r="AG69" s="20"/>
      <c r="AH69" s="21"/>
      <c r="AI69" s="155"/>
      <c r="AJ69" s="155"/>
    </row>
    <row r="70" spans="1:36" s="1148" customFormat="1" ht="35.1" customHeight="1">
      <c r="A70" s="59" t="s">
        <v>281</v>
      </c>
      <c r="B70" s="391" t="s">
        <v>189</v>
      </c>
      <c r="C70" s="59" t="s">
        <v>282</v>
      </c>
      <c r="D70" s="219">
        <v>45170</v>
      </c>
      <c r="E70" s="219">
        <v>45174</v>
      </c>
      <c r="F70" s="59" t="s">
        <v>272</v>
      </c>
      <c r="G70" s="59" t="s">
        <v>273</v>
      </c>
      <c r="H70" s="549">
        <v>34569</v>
      </c>
      <c r="I70" s="59">
        <v>9512</v>
      </c>
      <c r="J70" s="59">
        <v>118242</v>
      </c>
      <c r="K70" s="498">
        <v>45265</v>
      </c>
      <c r="L70" s="498">
        <v>45265</v>
      </c>
      <c r="M70" s="474" t="s">
        <v>274</v>
      </c>
      <c r="N70" s="571"/>
      <c r="O70" s="587"/>
      <c r="P70" s="109"/>
      <c r="Q70" s="109"/>
      <c r="R70" s="78"/>
      <c r="S70" s="60"/>
      <c r="T70" s="60"/>
      <c r="U70" s="78">
        <v>551.25</v>
      </c>
      <c r="V70" s="60"/>
      <c r="W70" s="151">
        <f>SUM(U70)-V70</f>
        <v>551.25</v>
      </c>
      <c r="X70" s="663">
        <v>2766</v>
      </c>
      <c r="Y70" s="663">
        <v>0</v>
      </c>
      <c r="Z70" s="663">
        <f>SUM(X70)-Y70</f>
        <v>2766</v>
      </c>
      <c r="AA70" s="78"/>
      <c r="AB70" s="60"/>
      <c r="AC70" s="60"/>
      <c r="AD70" s="78"/>
      <c r="AE70" s="60"/>
      <c r="AF70" s="60"/>
      <c r="AG70" s="78"/>
      <c r="AH70" s="60"/>
      <c r="AI70" s="151"/>
      <c r="AJ70" s="888"/>
    </row>
    <row r="71" spans="1:36" s="16" customFormat="1" ht="35.1" customHeight="1">
      <c r="A71" s="59" t="s">
        <v>281</v>
      </c>
      <c r="B71" s="391" t="s">
        <v>200</v>
      </c>
      <c r="C71" s="59" t="s">
        <v>282</v>
      </c>
      <c r="D71" s="219">
        <v>45170</v>
      </c>
      <c r="E71" s="219">
        <v>45174</v>
      </c>
      <c r="F71" s="59" t="s">
        <v>340</v>
      </c>
      <c r="G71" s="59" t="s">
        <v>341</v>
      </c>
      <c r="H71" s="549">
        <v>33965</v>
      </c>
      <c r="I71" s="59">
        <v>9506</v>
      </c>
      <c r="J71" s="59">
        <v>117514</v>
      </c>
      <c r="K71" s="498">
        <v>45265</v>
      </c>
      <c r="L71" s="498">
        <v>45265</v>
      </c>
      <c r="M71" s="474" t="s">
        <v>274</v>
      </c>
      <c r="N71" s="571" t="s">
        <v>342</v>
      </c>
      <c r="O71" s="587"/>
      <c r="P71" s="109"/>
      <c r="Q71" s="109"/>
      <c r="R71" s="78"/>
      <c r="S71" s="60"/>
      <c r="T71" s="60"/>
      <c r="U71" s="78"/>
      <c r="V71" s="60"/>
      <c r="W71" s="151"/>
      <c r="X71" s="663">
        <v>7629.5</v>
      </c>
      <c r="Y71" s="663">
        <v>0</v>
      </c>
      <c r="Z71" s="663">
        <f>SUM(X71)-Y71</f>
        <v>7629.5</v>
      </c>
      <c r="AA71" s="78"/>
      <c r="AB71" s="60"/>
      <c r="AC71" s="60"/>
      <c r="AD71" s="78"/>
      <c r="AE71" s="60"/>
      <c r="AF71" s="60"/>
      <c r="AG71" s="78"/>
      <c r="AH71" s="60"/>
      <c r="AI71" s="151"/>
      <c r="AJ71" s="888"/>
    </row>
    <row r="72" spans="1:36" s="16" customFormat="1" ht="35.1" customHeight="1">
      <c r="A72" s="879" t="s">
        <v>281</v>
      </c>
      <c r="B72" s="391" t="s">
        <v>198</v>
      </c>
      <c r="C72" s="59" t="s">
        <v>282</v>
      </c>
      <c r="D72" s="219">
        <v>45177</v>
      </c>
      <c r="E72" s="219">
        <v>45181</v>
      </c>
      <c r="F72" s="59" t="s">
        <v>277</v>
      </c>
      <c r="G72" s="59" t="s">
        <v>343</v>
      </c>
      <c r="H72" s="549">
        <v>34188</v>
      </c>
      <c r="I72" s="59">
        <v>9558</v>
      </c>
      <c r="J72" s="59">
        <v>119045</v>
      </c>
      <c r="K72" s="498">
        <v>45268</v>
      </c>
      <c r="L72" s="498">
        <v>45268</v>
      </c>
      <c r="M72" s="474" t="s">
        <v>344</v>
      </c>
      <c r="N72" s="571"/>
      <c r="O72" s="587"/>
      <c r="P72" s="109"/>
      <c r="Q72" s="109"/>
      <c r="R72" s="78">
        <v>44.64</v>
      </c>
      <c r="S72" s="60">
        <v>0</v>
      </c>
      <c r="T72" s="60">
        <f>SUM(R72)-S72</f>
        <v>44.64</v>
      </c>
      <c r="U72" s="78">
        <v>267.82</v>
      </c>
      <c r="V72" s="60">
        <v>0</v>
      </c>
      <c r="W72" s="151">
        <f t="shared" ref="W72:W77" si="3">SUM(U72)-V72</f>
        <v>267.82</v>
      </c>
      <c r="X72" s="663"/>
      <c r="Y72" s="663"/>
      <c r="Z72" s="663"/>
      <c r="AA72" s="78">
        <v>50</v>
      </c>
      <c r="AB72" s="60">
        <v>0</v>
      </c>
      <c r="AC72" s="60">
        <f>SUM(AA72)-AB72</f>
        <v>50</v>
      </c>
      <c r="AD72" s="78"/>
      <c r="AE72" s="60"/>
      <c r="AF72" s="60"/>
      <c r="AG72" s="78"/>
      <c r="AH72" s="60"/>
      <c r="AI72" s="151"/>
      <c r="AJ72" s="888"/>
    </row>
    <row r="73" spans="1:36" s="16" customFormat="1" ht="35.1" customHeight="1">
      <c r="A73" s="879" t="s">
        <v>281</v>
      </c>
      <c r="B73" s="391" t="s">
        <v>189</v>
      </c>
      <c r="C73" s="59" t="s">
        <v>282</v>
      </c>
      <c r="D73" s="219">
        <v>45181</v>
      </c>
      <c r="E73" s="219">
        <v>45182</v>
      </c>
      <c r="F73" s="59" t="s">
        <v>345</v>
      </c>
      <c r="G73" s="59" t="s">
        <v>346</v>
      </c>
      <c r="H73" s="549">
        <v>33253</v>
      </c>
      <c r="I73" s="59">
        <v>9569</v>
      </c>
      <c r="J73" s="59">
        <v>116466</v>
      </c>
      <c r="K73" s="498">
        <v>45272</v>
      </c>
      <c r="L73" s="498">
        <v>45272</v>
      </c>
      <c r="M73" s="474" t="s">
        <v>274</v>
      </c>
      <c r="N73" s="571"/>
      <c r="O73" s="498"/>
      <c r="P73" s="109"/>
      <c r="Q73" s="109"/>
      <c r="R73" s="20"/>
      <c r="S73" s="21"/>
      <c r="T73" s="21"/>
      <c r="U73" s="20">
        <v>2377.0500000000002</v>
      </c>
      <c r="V73" s="21">
        <v>0</v>
      </c>
      <c r="W73" s="155">
        <f t="shared" si="3"/>
        <v>2377.0500000000002</v>
      </c>
      <c r="X73" s="882">
        <v>2372.1999999999998</v>
      </c>
      <c r="Y73" s="882">
        <v>0</v>
      </c>
      <c r="Z73" s="882">
        <f>SUM(X73)-Y73</f>
        <v>2372.1999999999998</v>
      </c>
      <c r="AA73" s="20"/>
      <c r="AB73" s="21"/>
      <c r="AC73" s="21"/>
      <c r="AD73" s="20"/>
      <c r="AE73" s="21"/>
      <c r="AF73" s="21"/>
      <c r="AG73" s="20"/>
      <c r="AH73" s="21"/>
      <c r="AI73" s="155"/>
      <c r="AJ73" s="155"/>
    </row>
    <row r="74" spans="1:36" s="16" customFormat="1" ht="32.25" customHeight="1">
      <c r="A74" s="879" t="s">
        <v>281</v>
      </c>
      <c r="B74" s="391" t="s">
        <v>198</v>
      </c>
      <c r="C74" s="59" t="s">
        <v>282</v>
      </c>
      <c r="D74" s="219">
        <v>45177</v>
      </c>
      <c r="E74" s="219">
        <v>45181</v>
      </c>
      <c r="F74" s="59" t="s">
        <v>277</v>
      </c>
      <c r="G74" s="59" t="s">
        <v>347</v>
      </c>
      <c r="H74" s="549">
        <v>34189</v>
      </c>
      <c r="I74" s="59">
        <v>9557</v>
      </c>
      <c r="J74" s="59">
        <v>118956</v>
      </c>
      <c r="K74" s="498">
        <v>45272</v>
      </c>
      <c r="L74" s="498">
        <v>45272</v>
      </c>
      <c r="M74" s="474" t="s">
        <v>344</v>
      </c>
      <c r="N74" s="571"/>
      <c r="O74" s="587"/>
      <c r="P74" s="109"/>
      <c r="Q74" s="109"/>
      <c r="R74" s="78">
        <v>44.64</v>
      </c>
      <c r="S74" s="60">
        <v>0</v>
      </c>
      <c r="T74" s="60">
        <f>SUM(R74)-S74</f>
        <v>44.64</v>
      </c>
      <c r="U74" s="78">
        <v>267.82</v>
      </c>
      <c r="V74" s="60">
        <v>0</v>
      </c>
      <c r="W74" s="151">
        <f t="shared" si="3"/>
        <v>267.82</v>
      </c>
      <c r="X74" s="663"/>
      <c r="Y74" s="663"/>
      <c r="Z74" s="663"/>
      <c r="AA74" s="78">
        <v>50</v>
      </c>
      <c r="AB74" s="60">
        <v>0</v>
      </c>
      <c r="AC74" s="60">
        <f>SUM(AA74)-AB74</f>
        <v>50</v>
      </c>
      <c r="AD74" s="78"/>
      <c r="AE74" s="60"/>
      <c r="AF74" s="60"/>
      <c r="AG74" s="78"/>
      <c r="AH74" s="60"/>
      <c r="AI74" s="151"/>
      <c r="AJ74" s="888"/>
    </row>
    <row r="75" spans="1:36" s="16" customFormat="1" ht="39.75" customHeight="1">
      <c r="A75" s="879" t="s">
        <v>281</v>
      </c>
      <c r="B75" s="391" t="s">
        <v>198</v>
      </c>
      <c r="C75" s="490" t="s">
        <v>282</v>
      </c>
      <c r="D75" s="219">
        <v>45142</v>
      </c>
      <c r="E75" s="219">
        <v>45144</v>
      </c>
      <c r="F75" s="59" t="s">
        <v>348</v>
      </c>
      <c r="G75" s="59" t="s">
        <v>349</v>
      </c>
      <c r="H75" s="549">
        <v>33114</v>
      </c>
      <c r="I75" s="59">
        <v>9244</v>
      </c>
      <c r="J75" s="59">
        <v>118133</v>
      </c>
      <c r="K75" s="498">
        <v>45201</v>
      </c>
      <c r="L75" s="505">
        <v>45275</v>
      </c>
      <c r="M75" s="108" t="s">
        <v>274</v>
      </c>
      <c r="N75" s="571"/>
      <c r="O75" s="498"/>
      <c r="P75" s="109"/>
      <c r="Q75" s="109"/>
      <c r="R75" s="880"/>
      <c r="S75" s="475"/>
      <c r="T75" s="475"/>
      <c r="U75" s="880"/>
      <c r="V75" s="475"/>
      <c r="W75" s="881"/>
      <c r="X75" s="663"/>
      <c r="Y75" s="60"/>
      <c r="Z75" s="663"/>
      <c r="AA75" s="880"/>
      <c r="AB75" s="475"/>
      <c r="AC75" s="475"/>
      <c r="AD75" s="880">
        <v>805</v>
      </c>
      <c r="AE75" s="475">
        <v>0</v>
      </c>
      <c r="AF75" s="475">
        <f>SUM(AD75)-AE75</f>
        <v>805</v>
      </c>
      <c r="AG75" s="880"/>
      <c r="AH75" s="475"/>
      <c r="AI75" s="881"/>
      <c r="AJ75" s="881"/>
    </row>
    <row r="76" spans="1:36" s="16" customFormat="1" ht="35.1" customHeight="1">
      <c r="A76" s="879" t="s">
        <v>281</v>
      </c>
      <c r="B76" s="391" t="s">
        <v>198</v>
      </c>
      <c r="C76" s="490" t="s">
        <v>282</v>
      </c>
      <c r="D76" s="219">
        <v>45148</v>
      </c>
      <c r="E76" s="219">
        <v>45148</v>
      </c>
      <c r="F76" s="59" t="s">
        <v>348</v>
      </c>
      <c r="G76" s="59" t="s">
        <v>350</v>
      </c>
      <c r="H76" s="549">
        <v>34698</v>
      </c>
      <c r="I76" s="59">
        <v>9280</v>
      </c>
      <c r="J76" s="59">
        <v>118383</v>
      </c>
      <c r="K76" s="498">
        <v>45201</v>
      </c>
      <c r="L76" s="505">
        <v>45275</v>
      </c>
      <c r="M76" s="474" t="s">
        <v>306</v>
      </c>
      <c r="N76" s="571"/>
      <c r="O76" s="587"/>
      <c r="P76" s="109"/>
      <c r="Q76" s="109"/>
      <c r="R76" s="78"/>
      <c r="S76" s="60"/>
      <c r="T76" s="60"/>
      <c r="U76" s="78"/>
      <c r="V76" s="60"/>
      <c r="W76" s="151"/>
      <c r="X76" s="663"/>
      <c r="Y76" s="663"/>
      <c r="Z76" s="663"/>
      <c r="AA76" s="78"/>
      <c r="AB76" s="60"/>
      <c r="AC76" s="60"/>
      <c r="AD76" s="78">
        <v>510</v>
      </c>
      <c r="AE76" s="60">
        <v>0</v>
      </c>
      <c r="AF76" s="60">
        <f>SUM(AD76)-AE76</f>
        <v>510</v>
      </c>
      <c r="AG76" s="78"/>
      <c r="AH76" s="60"/>
      <c r="AI76" s="151"/>
      <c r="AJ76" s="151"/>
    </row>
    <row r="77" spans="1:36" s="16" customFormat="1" ht="35.1" customHeight="1">
      <c r="A77" s="879" t="s">
        <v>281</v>
      </c>
      <c r="B77" s="391" t="s">
        <v>200</v>
      </c>
      <c r="C77" s="59" t="s">
        <v>282</v>
      </c>
      <c r="D77" s="219">
        <v>45188</v>
      </c>
      <c r="E77" s="219">
        <v>45189</v>
      </c>
      <c r="F77" s="59" t="s">
        <v>351</v>
      </c>
      <c r="G77" s="59" t="s">
        <v>352</v>
      </c>
      <c r="H77" s="549">
        <v>33116</v>
      </c>
      <c r="I77" s="59">
        <v>9633</v>
      </c>
      <c r="J77" s="59">
        <v>119154</v>
      </c>
      <c r="K77" s="498">
        <v>45279</v>
      </c>
      <c r="L77" s="498">
        <v>45279</v>
      </c>
      <c r="M77" s="474" t="s">
        <v>260</v>
      </c>
      <c r="N77" s="571" t="s">
        <v>336</v>
      </c>
      <c r="O77" s="587"/>
      <c r="P77" s="109"/>
      <c r="Q77" s="109"/>
      <c r="R77" s="78">
        <v>2700</v>
      </c>
      <c r="S77" s="60">
        <v>0</v>
      </c>
      <c r="T77" s="60">
        <f>SUM(R77)-S77</f>
        <v>2700</v>
      </c>
      <c r="U77" s="78">
        <v>2593.5</v>
      </c>
      <c r="V77" s="60"/>
      <c r="W77" s="151">
        <f t="shared" si="3"/>
        <v>2593.5</v>
      </c>
      <c r="X77" s="663">
        <v>10697.5</v>
      </c>
      <c r="Y77" s="663"/>
      <c r="Z77" s="663">
        <f>SUM(X77)-Y77</f>
        <v>10697.5</v>
      </c>
      <c r="AA77" s="78"/>
      <c r="AB77" s="60"/>
      <c r="AC77" s="60"/>
      <c r="AD77" s="78"/>
      <c r="AE77" s="60"/>
      <c r="AF77" s="60"/>
      <c r="AG77" s="78"/>
      <c r="AH77" s="60"/>
      <c r="AI77" s="151"/>
      <c r="AJ77" s="888"/>
    </row>
    <row r="78" spans="1:36" s="16" customFormat="1" ht="35.1" customHeight="1">
      <c r="A78" s="879" t="s">
        <v>281</v>
      </c>
      <c r="B78" s="391" t="s">
        <v>189</v>
      </c>
      <c r="C78" s="59" t="s">
        <v>282</v>
      </c>
      <c r="D78" s="219">
        <v>45182</v>
      </c>
      <c r="E78" s="219">
        <v>45183</v>
      </c>
      <c r="F78" s="59" t="s">
        <v>353</v>
      </c>
      <c r="G78" s="59" t="s">
        <v>95</v>
      </c>
      <c r="H78" s="549">
        <v>34653</v>
      </c>
      <c r="I78" s="59">
        <v>9567</v>
      </c>
      <c r="J78" s="59">
        <v>118322</v>
      </c>
      <c r="K78" s="498">
        <v>45289</v>
      </c>
      <c r="L78" s="498">
        <v>45289</v>
      </c>
      <c r="M78" s="474" t="s">
        <v>291</v>
      </c>
      <c r="N78" s="571" t="s">
        <v>354</v>
      </c>
      <c r="O78" s="587"/>
      <c r="P78" s="109"/>
      <c r="Q78" s="109"/>
      <c r="R78" s="78"/>
      <c r="S78" s="60"/>
      <c r="T78" s="60"/>
      <c r="U78" s="78">
        <v>1542</v>
      </c>
      <c r="V78" s="60">
        <v>0</v>
      </c>
      <c r="W78" s="151">
        <f>SUM(U78)-V78</f>
        <v>1542</v>
      </c>
      <c r="X78" s="663">
        <v>3775</v>
      </c>
      <c r="Y78" s="663">
        <v>0</v>
      </c>
      <c r="Z78" s="663">
        <f>SUM(X78)-Y78</f>
        <v>3775</v>
      </c>
      <c r="AA78" s="78"/>
      <c r="AB78" s="60"/>
      <c r="AC78" s="60"/>
      <c r="AD78" s="78"/>
      <c r="AE78" s="60"/>
      <c r="AF78" s="60"/>
      <c r="AG78" s="78"/>
      <c r="AH78" s="60"/>
      <c r="AI78" s="151"/>
      <c r="AJ78" s="151"/>
    </row>
    <row r="79" spans="1:36" s="18" customFormat="1" ht="35.1" customHeight="1">
      <c r="A79" s="514" t="s">
        <v>281</v>
      </c>
      <c r="B79" s="502" t="s">
        <v>198</v>
      </c>
      <c r="C79" s="490" t="s">
        <v>282</v>
      </c>
      <c r="D79" s="218">
        <v>44935</v>
      </c>
      <c r="E79" s="218">
        <v>44936.366826504629</v>
      </c>
      <c r="F79" s="514" t="s">
        <v>355</v>
      </c>
      <c r="G79" s="514" t="s">
        <v>356</v>
      </c>
      <c r="H79" s="496">
        <v>26836</v>
      </c>
      <c r="I79" s="17">
        <v>8014</v>
      </c>
      <c r="J79" s="17">
        <v>109459</v>
      </c>
      <c r="K79" s="505">
        <v>45020</v>
      </c>
      <c r="L79" s="505">
        <v>45291</v>
      </c>
      <c r="M79" s="719" t="s">
        <v>294</v>
      </c>
      <c r="N79" s="791"/>
      <c r="O79" s="505"/>
      <c r="P79" s="105"/>
      <c r="Q79" s="105"/>
      <c r="R79" s="81">
        <v>15</v>
      </c>
      <c r="S79" s="24">
        <v>0</v>
      </c>
      <c r="T79" s="176">
        <f>SUM(R79)-S79</f>
        <v>15</v>
      </c>
      <c r="U79" s="722"/>
      <c r="V79" s="176"/>
      <c r="W79" s="516"/>
      <c r="X79" s="662"/>
      <c r="Y79" s="167"/>
      <c r="Z79" s="167"/>
      <c r="AA79" s="515"/>
      <c r="AB79" s="176"/>
      <c r="AC79" s="176"/>
      <c r="AD79" s="515"/>
      <c r="AE79" s="176"/>
      <c r="AF79" s="176"/>
      <c r="AG79" s="515"/>
      <c r="AH79" s="176"/>
      <c r="AI79" s="516"/>
      <c r="AJ79" s="516"/>
    </row>
    <row r="80" spans="1:36" s="16" customFormat="1" ht="36" customHeight="1">
      <c r="A80" s="879"/>
      <c r="B80" s="391"/>
      <c r="C80" s="59"/>
      <c r="D80" s="219"/>
      <c r="E80" s="219"/>
      <c r="F80" s="59"/>
      <c r="G80" s="59"/>
      <c r="H80" s="59"/>
      <c r="I80" s="59"/>
      <c r="J80" s="59"/>
      <c r="K80" s="498"/>
      <c r="L80" s="498"/>
      <c r="M80" s="474"/>
      <c r="N80" s="571"/>
      <c r="O80" s="587"/>
      <c r="P80" s="109"/>
      <c r="Q80" s="109"/>
      <c r="R80" s="20"/>
      <c r="S80" s="21"/>
      <c r="T80" s="21"/>
      <c r="U80" s="20"/>
      <c r="V80" s="21"/>
      <c r="W80" s="155"/>
      <c r="X80" s="212"/>
      <c r="Y80" s="212"/>
      <c r="Z80" s="213"/>
      <c r="AA80" s="20"/>
      <c r="AB80" s="21"/>
      <c r="AC80" s="21"/>
      <c r="AD80" s="20"/>
      <c r="AE80" s="21"/>
      <c r="AF80" s="21"/>
      <c r="AG80" s="20"/>
      <c r="AH80" s="21"/>
      <c r="AI80" s="155"/>
      <c r="AJ80" s="155"/>
    </row>
    <row r="81" spans="1:36" s="16" customFormat="1" ht="35.1" customHeight="1">
      <c r="A81" s="879"/>
      <c r="B81" s="391"/>
      <c r="C81" s="59"/>
      <c r="D81" s="219"/>
      <c r="E81" s="219"/>
      <c r="F81" s="59"/>
      <c r="G81" s="59"/>
      <c r="H81" s="549"/>
      <c r="I81" s="59"/>
      <c r="J81" s="59"/>
      <c r="K81" s="498"/>
      <c r="L81" s="498"/>
      <c r="M81" s="474"/>
      <c r="N81" s="571"/>
      <c r="O81" s="587"/>
      <c r="P81" s="109"/>
      <c r="Q81" s="109"/>
      <c r="R81" s="78"/>
      <c r="S81" s="60"/>
      <c r="T81" s="60"/>
      <c r="U81" s="78"/>
      <c r="V81" s="60"/>
      <c r="W81" s="151"/>
      <c r="X81" s="663"/>
      <c r="Y81" s="663"/>
      <c r="Z81" s="663"/>
      <c r="AA81" s="78"/>
      <c r="AB81" s="60"/>
      <c r="AC81" s="60"/>
      <c r="AD81" s="78"/>
      <c r="AE81" s="60"/>
      <c r="AF81" s="60"/>
      <c r="AG81" s="78"/>
      <c r="AH81" s="60"/>
      <c r="AI81" s="151"/>
      <c r="AJ81" s="888"/>
    </row>
    <row r="82" spans="1:36" s="18" customFormat="1" ht="35.1" customHeight="1">
      <c r="A82" s="514" t="s">
        <v>281</v>
      </c>
      <c r="B82" s="502" t="s">
        <v>225</v>
      </c>
      <c r="C82" s="490" t="s">
        <v>311</v>
      </c>
      <c r="D82" s="218">
        <v>45047</v>
      </c>
      <c r="E82" s="218">
        <v>45048.361571608795</v>
      </c>
      <c r="F82" s="17" t="s">
        <v>357</v>
      </c>
      <c r="G82" s="17" t="s">
        <v>358</v>
      </c>
      <c r="H82" s="496">
        <v>32098</v>
      </c>
      <c r="I82" s="17">
        <v>8656</v>
      </c>
      <c r="J82" s="17">
        <v>115448</v>
      </c>
      <c r="K82" s="505">
        <v>45140</v>
      </c>
      <c r="L82" s="505">
        <v>45292</v>
      </c>
      <c r="M82" s="108" t="s">
        <v>291</v>
      </c>
      <c r="N82" s="500" t="s">
        <v>359</v>
      </c>
      <c r="O82" s="505"/>
      <c r="P82" s="105"/>
      <c r="Q82" s="105"/>
      <c r="R82" s="23"/>
      <c r="S82" s="24"/>
      <c r="T82" s="24"/>
      <c r="U82" s="23"/>
      <c r="V82" s="24"/>
      <c r="W82" s="150"/>
      <c r="X82" s="167"/>
      <c r="Y82" s="167"/>
      <c r="Z82" s="167"/>
      <c r="AA82" s="81">
        <v>300</v>
      </c>
      <c r="AB82" s="24">
        <v>0</v>
      </c>
      <c r="AC82" s="24">
        <f>SUM(AA82)-AB82</f>
        <v>300</v>
      </c>
      <c r="AD82" s="23"/>
      <c r="AE82" s="24"/>
      <c r="AF82" s="24"/>
      <c r="AG82" s="23"/>
      <c r="AH82" s="24"/>
      <c r="AI82" s="150"/>
      <c r="AJ82" s="150"/>
    </row>
    <row r="83" spans="1:36" s="16" customFormat="1" ht="35.1" customHeight="1">
      <c r="A83" s="879" t="s">
        <v>281</v>
      </c>
      <c r="B83" s="391" t="s">
        <v>198</v>
      </c>
      <c r="C83" s="59" t="s">
        <v>282</v>
      </c>
      <c r="D83" s="219">
        <v>45196</v>
      </c>
      <c r="E83" s="219">
        <v>45197</v>
      </c>
      <c r="F83" s="59" t="s">
        <v>360</v>
      </c>
      <c r="G83" s="59" t="s">
        <v>361</v>
      </c>
      <c r="H83" s="549">
        <v>32711</v>
      </c>
      <c r="I83" s="59">
        <v>9681</v>
      </c>
      <c r="J83" s="59" t="s">
        <v>361</v>
      </c>
      <c r="K83" s="498">
        <v>45294</v>
      </c>
      <c r="L83" s="498">
        <v>45294</v>
      </c>
      <c r="M83" s="474" t="s">
        <v>260</v>
      </c>
      <c r="N83" s="571" t="s">
        <v>362</v>
      </c>
      <c r="O83" s="587"/>
      <c r="P83" s="109"/>
      <c r="Q83" s="109"/>
      <c r="R83" s="78"/>
      <c r="S83" s="60"/>
      <c r="T83" s="60"/>
      <c r="U83" s="78"/>
      <c r="V83" s="60"/>
      <c r="W83" s="151"/>
      <c r="X83" s="663"/>
      <c r="Y83" s="663"/>
      <c r="Z83" s="663"/>
      <c r="AA83" s="78"/>
      <c r="AB83" s="60"/>
      <c r="AC83" s="60"/>
      <c r="AD83" s="78"/>
      <c r="AE83" s="60"/>
      <c r="AF83" s="60"/>
      <c r="AG83" s="78"/>
      <c r="AH83" s="60"/>
      <c r="AI83" s="151"/>
      <c r="AJ83" s="888"/>
    </row>
    <row r="84" spans="1:36" s="16" customFormat="1" ht="35.1" customHeight="1">
      <c r="A84" s="879" t="s">
        <v>281</v>
      </c>
      <c r="B84" s="391" t="s">
        <v>198</v>
      </c>
      <c r="C84" s="59" t="s">
        <v>282</v>
      </c>
      <c r="D84" s="219">
        <v>45195</v>
      </c>
      <c r="E84" s="219">
        <v>45196</v>
      </c>
      <c r="F84" s="59" t="s">
        <v>363</v>
      </c>
      <c r="G84" s="59" t="s">
        <v>364</v>
      </c>
      <c r="H84" s="549">
        <v>35159</v>
      </c>
      <c r="I84" s="59">
        <v>9674</v>
      </c>
      <c r="J84" s="59">
        <v>118927</v>
      </c>
      <c r="K84" s="498">
        <v>45294</v>
      </c>
      <c r="L84" s="498">
        <v>45294</v>
      </c>
      <c r="M84" s="474" t="s">
        <v>239</v>
      </c>
      <c r="N84" s="571" t="s">
        <v>365</v>
      </c>
      <c r="O84" s="498"/>
      <c r="P84" s="109"/>
      <c r="Q84" s="109"/>
      <c r="R84" s="78"/>
      <c r="S84" s="60"/>
      <c r="T84" s="60"/>
      <c r="U84" s="78">
        <v>192</v>
      </c>
      <c r="V84" s="60">
        <v>0</v>
      </c>
      <c r="W84" s="151">
        <f>SUM(U84)-V84</f>
        <v>192</v>
      </c>
      <c r="X84" s="663"/>
      <c r="Y84" s="663"/>
      <c r="Z84" s="663"/>
      <c r="AA84" s="78"/>
      <c r="AB84" s="60"/>
      <c r="AC84" s="60"/>
      <c r="AD84" s="78"/>
      <c r="AE84" s="60"/>
      <c r="AF84" s="60"/>
      <c r="AG84" s="78"/>
      <c r="AH84" s="60"/>
      <c r="AI84" s="887"/>
      <c r="AJ84" s="151"/>
    </row>
    <row r="85" spans="1:36" s="16" customFormat="1" ht="35.1" customHeight="1">
      <c r="A85" s="879" t="s">
        <v>281</v>
      </c>
      <c r="B85" s="391" t="s">
        <v>198</v>
      </c>
      <c r="C85" s="59" t="s">
        <v>282</v>
      </c>
      <c r="D85" s="219">
        <v>45195</v>
      </c>
      <c r="E85" s="219">
        <v>45195</v>
      </c>
      <c r="F85" s="59" t="s">
        <v>366</v>
      </c>
      <c r="G85" s="59" t="s">
        <v>367</v>
      </c>
      <c r="H85" s="549">
        <v>35282</v>
      </c>
      <c r="I85" s="59">
        <v>9654</v>
      </c>
      <c r="J85" s="59">
        <v>119046</v>
      </c>
      <c r="K85" s="498">
        <v>45294</v>
      </c>
      <c r="L85" s="498">
        <v>45294</v>
      </c>
      <c r="M85" s="474" t="s">
        <v>228</v>
      </c>
      <c r="N85" s="571"/>
      <c r="O85" s="498"/>
      <c r="P85" s="109"/>
      <c r="Q85" s="109"/>
      <c r="R85" s="78"/>
      <c r="S85" s="60"/>
      <c r="T85" s="60"/>
      <c r="U85" s="78">
        <v>25</v>
      </c>
      <c r="V85" s="60">
        <v>0</v>
      </c>
      <c r="W85" s="151">
        <f>SUM(U85)-V85</f>
        <v>25</v>
      </c>
      <c r="X85" s="663"/>
      <c r="Y85" s="663"/>
      <c r="Z85" s="151"/>
      <c r="AA85" s="78"/>
      <c r="AB85" s="60"/>
      <c r="AC85" s="60"/>
      <c r="AD85" s="78"/>
      <c r="AE85" s="60"/>
      <c r="AF85" s="60"/>
      <c r="AG85" s="78"/>
      <c r="AH85" s="60"/>
      <c r="AI85" s="151"/>
      <c r="AJ85" s="151"/>
    </row>
    <row r="86" spans="1:36" s="16" customFormat="1" ht="35.1" customHeight="1">
      <c r="A86" s="879" t="s">
        <v>281</v>
      </c>
      <c r="B86" s="391" t="s">
        <v>189</v>
      </c>
      <c r="C86" s="59" t="s">
        <v>22</v>
      </c>
      <c r="D86" s="219">
        <v>45201</v>
      </c>
      <c r="E86" s="219">
        <v>45205</v>
      </c>
      <c r="F86" s="59" t="s">
        <v>368</v>
      </c>
      <c r="G86" s="59" t="s">
        <v>369</v>
      </c>
      <c r="H86" s="549">
        <v>35048</v>
      </c>
      <c r="I86" s="59">
        <v>9741</v>
      </c>
      <c r="J86" s="59">
        <v>119141</v>
      </c>
      <c r="K86" s="505">
        <v>45299</v>
      </c>
      <c r="L86" s="505">
        <v>45299</v>
      </c>
      <c r="M86" s="474" t="s">
        <v>260</v>
      </c>
      <c r="N86" s="571"/>
      <c r="O86" s="498"/>
      <c r="P86" s="109"/>
      <c r="Q86" s="109"/>
      <c r="R86" s="78">
        <v>820</v>
      </c>
      <c r="S86" s="60">
        <v>0</v>
      </c>
      <c r="T86" s="60">
        <f>SUM(R86)-S86</f>
        <v>820</v>
      </c>
      <c r="U86" s="78">
        <v>1692</v>
      </c>
      <c r="V86" s="60">
        <v>0</v>
      </c>
      <c r="W86" s="151">
        <f>SUM(U86)-V86</f>
        <v>1692</v>
      </c>
      <c r="X86" s="663">
        <v>1175.5</v>
      </c>
      <c r="Y86" s="663">
        <v>0</v>
      </c>
      <c r="Z86" s="663">
        <f>SUM(X86)-Y86</f>
        <v>1175.5</v>
      </c>
      <c r="AA86" s="78"/>
      <c r="AB86" s="60"/>
      <c r="AC86" s="60"/>
      <c r="AD86" s="78"/>
      <c r="AE86" s="60"/>
      <c r="AF86" s="60"/>
      <c r="AG86" s="78"/>
      <c r="AH86" s="60"/>
      <c r="AI86" s="151"/>
      <c r="AJ86" s="151"/>
    </row>
    <row r="87" spans="1:36" s="16" customFormat="1" ht="35.1" customHeight="1">
      <c r="A87" s="879" t="s">
        <v>281</v>
      </c>
      <c r="B87" s="391" t="s">
        <v>189</v>
      </c>
      <c r="C87" s="59" t="s">
        <v>22</v>
      </c>
      <c r="D87" s="219">
        <v>45202</v>
      </c>
      <c r="E87" s="219">
        <v>45203</v>
      </c>
      <c r="F87" s="59" t="s">
        <v>368</v>
      </c>
      <c r="G87" s="59" t="s">
        <v>370</v>
      </c>
      <c r="H87" s="549">
        <v>35217</v>
      </c>
      <c r="I87" s="59">
        <v>9717</v>
      </c>
      <c r="J87" s="59">
        <v>119669</v>
      </c>
      <c r="K87" s="505">
        <v>45299</v>
      </c>
      <c r="L87" s="505">
        <v>45299</v>
      </c>
      <c r="M87" s="474" t="s">
        <v>260</v>
      </c>
      <c r="N87" s="792"/>
      <c r="O87" s="498"/>
      <c r="P87" s="109"/>
      <c r="Q87" s="109"/>
      <c r="R87" s="20"/>
      <c r="S87" s="21"/>
      <c r="T87" s="21"/>
      <c r="U87" s="20">
        <v>75</v>
      </c>
      <c r="V87" s="21">
        <v>0</v>
      </c>
      <c r="W87" s="155">
        <f>SUM(U87)-V87</f>
        <v>75</v>
      </c>
      <c r="X87" s="882"/>
      <c r="Y87" s="882"/>
      <c r="Z87" s="882"/>
      <c r="AA87" s="20"/>
      <c r="AB87" s="21"/>
      <c r="AC87" s="21"/>
      <c r="AD87" s="20"/>
      <c r="AE87" s="21"/>
      <c r="AF87" s="21"/>
      <c r="AG87" s="20"/>
      <c r="AH87" s="21"/>
      <c r="AI87" s="1083"/>
      <c r="AJ87" s="155"/>
    </row>
    <row r="88" spans="1:36" s="16" customFormat="1" ht="35.1" customHeight="1">
      <c r="A88" s="879" t="s">
        <v>281</v>
      </c>
      <c r="B88" s="391" t="s">
        <v>200</v>
      </c>
      <c r="C88" s="59" t="s">
        <v>22</v>
      </c>
      <c r="D88" s="219">
        <v>45218</v>
      </c>
      <c r="E88" s="219">
        <v>45218</v>
      </c>
      <c r="F88" s="59" t="s">
        <v>264</v>
      </c>
      <c r="G88" s="59" t="s">
        <v>371</v>
      </c>
      <c r="H88" s="549">
        <v>36588</v>
      </c>
      <c r="I88" s="59">
        <v>9898</v>
      </c>
      <c r="J88" s="59">
        <v>120487</v>
      </c>
      <c r="K88" s="498">
        <v>45310</v>
      </c>
      <c r="L88" s="498">
        <v>45310</v>
      </c>
      <c r="M88" s="110" t="s">
        <v>260</v>
      </c>
      <c r="N88" s="792"/>
      <c r="O88" s="498"/>
      <c r="P88" s="109"/>
      <c r="Q88" s="109"/>
      <c r="R88" s="20"/>
      <c r="S88" s="21"/>
      <c r="T88" s="21"/>
      <c r="U88" s="20">
        <v>1073</v>
      </c>
      <c r="V88" s="21">
        <v>0</v>
      </c>
      <c r="W88" s="155">
        <f>SUM(U88)-V88</f>
        <v>1073</v>
      </c>
      <c r="X88" s="882"/>
      <c r="Y88" s="882"/>
      <c r="Z88" s="882"/>
      <c r="AA88" s="20"/>
      <c r="AB88" s="21"/>
      <c r="AC88" s="21"/>
      <c r="AD88" s="20"/>
      <c r="AE88" s="21"/>
      <c r="AF88" s="21"/>
      <c r="AG88" s="20"/>
      <c r="AH88" s="21"/>
      <c r="AI88" s="1083"/>
      <c r="AJ88" s="155"/>
    </row>
    <row r="89" spans="1:36" s="16" customFormat="1" ht="35.1" customHeight="1">
      <c r="A89" s="879" t="s">
        <v>281</v>
      </c>
      <c r="B89" s="391" t="s">
        <v>198</v>
      </c>
      <c r="C89" s="59" t="s">
        <v>22</v>
      </c>
      <c r="D89" s="219">
        <v>45223</v>
      </c>
      <c r="E89" s="219">
        <v>45225</v>
      </c>
      <c r="F89" s="59" t="s">
        <v>372</v>
      </c>
      <c r="G89" s="59" t="s">
        <v>373</v>
      </c>
      <c r="H89" s="549">
        <v>36018</v>
      </c>
      <c r="I89" s="59">
        <v>9927</v>
      </c>
      <c r="J89" s="59">
        <v>119806</v>
      </c>
      <c r="K89" s="498">
        <v>45315</v>
      </c>
      <c r="L89" s="498">
        <v>45315</v>
      </c>
      <c r="M89" s="474" t="s">
        <v>291</v>
      </c>
      <c r="N89" s="571"/>
      <c r="O89" s="498"/>
      <c r="P89" s="109"/>
      <c r="Q89" s="109"/>
      <c r="R89" s="78"/>
      <c r="S89" s="60"/>
      <c r="T89" s="60"/>
      <c r="U89" s="78"/>
      <c r="V89" s="60"/>
      <c r="W89" s="151"/>
      <c r="X89" s="663"/>
      <c r="Y89" s="663"/>
      <c r="Z89" s="663"/>
      <c r="AA89" s="78"/>
      <c r="AB89" s="60"/>
      <c r="AC89" s="60"/>
      <c r="AD89" s="78">
        <v>430</v>
      </c>
      <c r="AE89" s="60">
        <v>0</v>
      </c>
      <c r="AF89" s="60">
        <f>SUM(AD89)-AE89</f>
        <v>430</v>
      </c>
      <c r="AG89" s="78"/>
      <c r="AH89" s="60"/>
      <c r="AI89" s="887"/>
      <c r="AJ89" s="151"/>
    </row>
    <row r="90" spans="1:36" s="16" customFormat="1" ht="35.1" customHeight="1">
      <c r="A90" s="879"/>
      <c r="B90" s="391"/>
      <c r="C90" s="883"/>
      <c r="D90" s="219"/>
      <c r="E90" s="219"/>
      <c r="F90" s="59"/>
      <c r="G90" s="59"/>
      <c r="H90" s="549"/>
      <c r="I90" s="59"/>
      <c r="J90" s="59"/>
      <c r="K90" s="498"/>
      <c r="L90" s="498"/>
      <c r="M90" s="474"/>
      <c r="N90" s="571"/>
      <c r="O90" s="498"/>
      <c r="P90" s="109"/>
      <c r="Q90" s="109"/>
      <c r="R90" s="78"/>
      <c r="S90" s="60"/>
      <c r="T90" s="60"/>
      <c r="U90" s="78"/>
      <c r="V90" s="60"/>
      <c r="W90" s="151"/>
      <c r="X90" s="663"/>
      <c r="Y90" s="663"/>
      <c r="Z90" s="151"/>
      <c r="AA90" s="78"/>
      <c r="AB90" s="60"/>
      <c r="AC90" s="60"/>
      <c r="AD90" s="78"/>
      <c r="AE90" s="60"/>
      <c r="AF90" s="60"/>
      <c r="AG90" s="78"/>
      <c r="AH90" s="60"/>
      <c r="AI90" s="151"/>
      <c r="AJ90" s="151"/>
    </row>
    <row r="91" spans="1:36" s="16" customFormat="1" ht="35.1" customHeight="1">
      <c r="A91" s="879"/>
      <c r="B91" s="391"/>
      <c r="C91" s="59"/>
      <c r="D91" s="219"/>
      <c r="E91" s="219"/>
      <c r="F91" s="59"/>
      <c r="G91" s="59"/>
      <c r="H91" s="549"/>
      <c r="I91" s="59"/>
      <c r="J91" s="59"/>
      <c r="K91" s="498"/>
      <c r="L91" s="498"/>
      <c r="M91" s="474"/>
      <c r="N91" s="571"/>
      <c r="O91" s="587"/>
      <c r="P91" s="109"/>
      <c r="Q91" s="109"/>
      <c r="R91" s="78"/>
      <c r="S91" s="60"/>
      <c r="T91" s="60"/>
      <c r="U91" s="78"/>
      <c r="V91" s="60"/>
      <c r="W91" s="151"/>
      <c r="X91" s="663"/>
      <c r="Y91" s="663"/>
      <c r="Z91" s="663"/>
      <c r="AA91" s="78"/>
      <c r="AB91" s="60"/>
      <c r="AC91" s="60"/>
      <c r="AD91" s="78"/>
      <c r="AE91" s="60"/>
      <c r="AF91" s="60"/>
      <c r="AG91" s="78"/>
      <c r="AH91" s="60"/>
      <c r="AI91" s="151"/>
      <c r="AJ91" s="151"/>
    </row>
    <row r="92" spans="1:36" s="16" customFormat="1" ht="35.1" customHeight="1">
      <c r="A92" s="879" t="s">
        <v>281</v>
      </c>
      <c r="B92" s="391" t="s">
        <v>198</v>
      </c>
      <c r="C92" s="883" t="s">
        <v>22</v>
      </c>
      <c r="D92" s="219">
        <v>45225</v>
      </c>
      <c r="E92" s="219">
        <v>45229</v>
      </c>
      <c r="F92" s="59" t="s">
        <v>374</v>
      </c>
      <c r="G92" s="59" t="s">
        <v>375</v>
      </c>
      <c r="H92" s="549">
        <v>33803</v>
      </c>
      <c r="I92" s="59">
        <v>9971</v>
      </c>
      <c r="J92" s="59">
        <v>117250</v>
      </c>
      <c r="K92" s="437">
        <v>45323</v>
      </c>
      <c r="L92" s="437">
        <v>45323</v>
      </c>
      <c r="M92" s="1159" t="s">
        <v>294</v>
      </c>
      <c r="N92" s="792"/>
      <c r="O92" s="498"/>
      <c r="P92" s="109"/>
      <c r="Q92" s="109"/>
      <c r="R92" s="20"/>
      <c r="S92" s="21"/>
      <c r="T92" s="21"/>
      <c r="U92" s="20"/>
      <c r="V92" s="21"/>
      <c r="W92" s="155"/>
      <c r="X92" s="882"/>
      <c r="Y92" s="882"/>
      <c r="Z92" s="155"/>
      <c r="AA92" s="20"/>
      <c r="AB92" s="21"/>
      <c r="AC92" s="21"/>
      <c r="AD92" s="20">
        <v>1000</v>
      </c>
      <c r="AE92" s="21">
        <v>0</v>
      </c>
      <c r="AF92" s="21">
        <v>430</v>
      </c>
      <c r="AG92" s="20"/>
      <c r="AH92" s="21"/>
      <c r="AI92" s="155"/>
      <c r="AJ92" s="155"/>
    </row>
    <row r="93" spans="1:36" s="16" customFormat="1" ht="35.1" customHeight="1">
      <c r="A93" s="879" t="s">
        <v>281</v>
      </c>
      <c r="B93" s="391" t="s">
        <v>198</v>
      </c>
      <c r="C93" s="883" t="s">
        <v>22</v>
      </c>
      <c r="D93" s="219">
        <v>45223</v>
      </c>
      <c r="E93" s="219">
        <v>45226</v>
      </c>
      <c r="F93" s="59" t="s">
        <v>372</v>
      </c>
      <c r="G93" s="59" t="s">
        <v>376</v>
      </c>
      <c r="H93" s="549">
        <v>36131</v>
      </c>
      <c r="I93" s="59">
        <v>9955</v>
      </c>
      <c r="J93" s="59">
        <v>119914</v>
      </c>
      <c r="K93" s="437">
        <v>45323</v>
      </c>
      <c r="L93" s="437">
        <v>45323</v>
      </c>
      <c r="M93" s="110" t="s">
        <v>291</v>
      </c>
      <c r="N93" s="792"/>
      <c r="O93" s="498"/>
      <c r="P93" s="109"/>
      <c r="Q93" s="109"/>
      <c r="R93" s="20"/>
      <c r="S93" s="21"/>
      <c r="T93" s="21"/>
      <c r="U93" s="20">
        <v>42</v>
      </c>
      <c r="V93" s="21">
        <v>0</v>
      </c>
      <c r="W93" s="155">
        <f>SUM(U93)-V93</f>
        <v>42</v>
      </c>
      <c r="X93" s="882">
        <v>468</v>
      </c>
      <c r="Y93" s="21">
        <v>0</v>
      </c>
      <c r="Z93" s="155">
        <f>SUM(X93)-Y93</f>
        <v>468</v>
      </c>
      <c r="AA93" s="20"/>
      <c r="AB93" s="21"/>
      <c r="AC93" s="21"/>
      <c r="AD93" s="20"/>
      <c r="AE93" s="21"/>
      <c r="AF93" s="21"/>
      <c r="AG93" s="20"/>
      <c r="AH93" s="21"/>
      <c r="AI93" s="155"/>
      <c r="AJ93" s="155"/>
    </row>
    <row r="94" spans="1:36" s="16" customFormat="1" ht="35.1" customHeight="1">
      <c r="A94" s="879" t="s">
        <v>281</v>
      </c>
      <c r="B94" s="391" t="s">
        <v>198</v>
      </c>
      <c r="C94" s="883" t="s">
        <v>22</v>
      </c>
      <c r="D94" s="219">
        <v>45226</v>
      </c>
      <c r="E94" s="219">
        <v>45226</v>
      </c>
      <c r="F94" s="59" t="s">
        <v>377</v>
      </c>
      <c r="G94" s="59" t="s">
        <v>378</v>
      </c>
      <c r="H94" s="549">
        <v>36775</v>
      </c>
      <c r="I94" s="59">
        <v>9954</v>
      </c>
      <c r="J94" s="59">
        <v>120705</v>
      </c>
      <c r="K94" s="437">
        <v>45261</v>
      </c>
      <c r="L94" s="437">
        <v>45261</v>
      </c>
      <c r="M94" s="110" t="s">
        <v>260</v>
      </c>
      <c r="N94" s="792"/>
      <c r="O94" s="498"/>
      <c r="P94" s="109"/>
      <c r="Q94" s="109"/>
      <c r="R94" s="20"/>
      <c r="S94" s="21"/>
      <c r="T94" s="21"/>
      <c r="U94" s="20">
        <v>25.5</v>
      </c>
      <c r="V94" s="21">
        <v>0</v>
      </c>
      <c r="W94" s="155">
        <f>SUM(U94)-V94</f>
        <v>25.5</v>
      </c>
      <c r="X94" s="882"/>
      <c r="Y94" s="882"/>
      <c r="Z94" s="882"/>
      <c r="AA94" s="20"/>
      <c r="AB94" s="21"/>
      <c r="AC94" s="21"/>
      <c r="AD94" s="20"/>
      <c r="AE94" s="21"/>
      <c r="AF94" s="21"/>
      <c r="AG94" s="20"/>
      <c r="AH94" s="21"/>
      <c r="AI94" s="1083"/>
      <c r="AJ94" s="155"/>
    </row>
    <row r="95" spans="1:36" s="16" customFormat="1" ht="35.1" customHeight="1">
      <c r="A95" s="879"/>
      <c r="B95" s="391"/>
      <c r="C95" s="59"/>
      <c r="D95" s="219"/>
      <c r="E95" s="219"/>
      <c r="F95" s="59"/>
      <c r="G95" s="59"/>
      <c r="H95" s="549"/>
      <c r="I95" s="59"/>
      <c r="J95" s="59"/>
      <c r="K95" s="498"/>
      <c r="L95" s="498"/>
      <c r="M95" s="110"/>
      <c r="N95" s="792"/>
      <c r="O95" s="498"/>
      <c r="P95" s="109"/>
      <c r="Q95" s="109"/>
      <c r="R95" s="20"/>
      <c r="S95" s="21"/>
      <c r="T95" s="21"/>
      <c r="U95" s="20"/>
      <c r="V95" s="21"/>
      <c r="W95" s="155"/>
      <c r="X95" s="882"/>
      <c r="Y95" s="21"/>
      <c r="Z95" s="155"/>
      <c r="AA95" s="20"/>
      <c r="AB95" s="21"/>
      <c r="AC95" s="21"/>
      <c r="AD95" s="20"/>
      <c r="AE95" s="21"/>
      <c r="AF95" s="21"/>
      <c r="AG95" s="20"/>
      <c r="AH95" s="21"/>
      <c r="AI95" s="155"/>
      <c r="AJ95" s="155"/>
    </row>
    <row r="96" spans="1:36" s="16" customFormat="1" ht="35.1" customHeight="1">
      <c r="A96" s="59"/>
      <c r="B96" s="391"/>
      <c r="C96" s="59"/>
      <c r="D96" s="219"/>
      <c r="E96" s="219"/>
      <c r="F96" s="59"/>
      <c r="G96" s="59"/>
      <c r="H96" s="549"/>
      <c r="I96" s="59"/>
      <c r="J96" s="59"/>
      <c r="K96" s="498"/>
      <c r="L96" s="498"/>
      <c r="M96" s="474"/>
      <c r="N96" s="571"/>
      <c r="O96" s="498"/>
      <c r="P96" s="109"/>
      <c r="Q96" s="109"/>
      <c r="R96" s="20"/>
      <c r="S96" s="21"/>
      <c r="T96" s="21"/>
      <c r="U96" s="20"/>
      <c r="V96" s="21"/>
      <c r="W96" s="155"/>
      <c r="X96" s="882"/>
      <c r="Y96" s="882"/>
      <c r="Z96" s="882"/>
      <c r="AA96" s="20"/>
      <c r="AB96" s="21"/>
      <c r="AC96" s="21"/>
      <c r="AD96" s="20"/>
      <c r="AE96" s="21"/>
      <c r="AF96" s="21"/>
      <c r="AG96" s="20"/>
      <c r="AH96" s="21"/>
      <c r="AI96" s="155"/>
      <c r="AJ96" s="155"/>
    </row>
    <row r="97" spans="1:36" s="1003" customFormat="1" ht="39.75" customHeight="1">
      <c r="A97" s="993" t="s">
        <v>281</v>
      </c>
      <c r="B97" s="1055" t="s">
        <v>198</v>
      </c>
      <c r="C97" s="1004" t="s">
        <v>295</v>
      </c>
      <c r="D97" s="994">
        <v>44564</v>
      </c>
      <c r="E97" s="994">
        <v>44564</v>
      </c>
      <c r="F97" s="993" t="s">
        <v>379</v>
      </c>
      <c r="G97" s="993" t="s">
        <v>380</v>
      </c>
      <c r="H97" s="1008">
        <v>21713</v>
      </c>
      <c r="I97" s="993">
        <v>4912</v>
      </c>
      <c r="J97" s="993">
        <v>96554</v>
      </c>
      <c r="K97" s="995" t="s">
        <v>381</v>
      </c>
      <c r="L97" s="995" t="s">
        <v>381</v>
      </c>
      <c r="M97" s="996" t="s">
        <v>382</v>
      </c>
      <c r="N97" s="1005" t="s">
        <v>383</v>
      </c>
      <c r="O97" s="995"/>
      <c r="P97" s="998"/>
      <c r="Q97" s="998"/>
      <c r="R97" s="999"/>
      <c r="S97" s="1000"/>
      <c r="T97" s="1001"/>
      <c r="U97" s="999"/>
      <c r="V97" s="1000"/>
      <c r="W97" s="1001"/>
      <c r="X97" s="1009">
        <v>800</v>
      </c>
      <c r="Y97" s="1000">
        <v>0</v>
      </c>
      <c r="Z97" s="1009">
        <f>SUM(X97)-Y97</f>
        <v>800</v>
      </c>
      <c r="AA97" s="999"/>
      <c r="AB97" s="1000"/>
      <c r="AC97" s="1000"/>
      <c r="AD97" s="999"/>
      <c r="AE97" s="1000"/>
      <c r="AF97" s="1000"/>
      <c r="AG97" s="999"/>
      <c r="AH97" s="1000"/>
      <c r="AI97" s="1001"/>
      <c r="AJ97" s="1001"/>
    </row>
    <row r="98" spans="1:36" s="1003" customFormat="1" ht="39.75" customHeight="1">
      <c r="A98" s="993" t="s">
        <v>281</v>
      </c>
      <c r="B98" s="1055" t="s">
        <v>198</v>
      </c>
      <c r="C98" s="1004" t="s">
        <v>295</v>
      </c>
      <c r="D98" s="994">
        <v>44803</v>
      </c>
      <c r="E98" s="994">
        <v>44804</v>
      </c>
      <c r="F98" s="993" t="s">
        <v>384</v>
      </c>
      <c r="G98" s="993" t="s">
        <v>385</v>
      </c>
      <c r="H98" s="1008">
        <v>25483</v>
      </c>
      <c r="I98" s="993">
        <v>7068</v>
      </c>
      <c r="J98" s="993">
        <v>107805</v>
      </c>
      <c r="K98" s="995">
        <v>44880</v>
      </c>
      <c r="L98" s="995" t="s">
        <v>381</v>
      </c>
      <c r="M98" s="996" t="s">
        <v>306</v>
      </c>
      <c r="N98" s="1005" t="s">
        <v>386</v>
      </c>
      <c r="O98" s="995"/>
      <c r="P98" s="998"/>
      <c r="Q98" s="998"/>
      <c r="R98" s="999"/>
      <c r="S98" s="1000"/>
      <c r="T98" s="1000"/>
      <c r="U98" s="999"/>
      <c r="V98" s="1000"/>
      <c r="W98" s="1001"/>
      <c r="X98" s="1009">
        <v>135</v>
      </c>
      <c r="Y98" s="1000">
        <v>0</v>
      </c>
      <c r="Z98" s="1009">
        <f>SUM(X98)-Y98</f>
        <v>135</v>
      </c>
      <c r="AA98" s="999"/>
      <c r="AB98" s="1000"/>
      <c r="AC98" s="1000"/>
      <c r="AD98" s="999"/>
      <c r="AE98" s="1000"/>
      <c r="AF98" s="1000"/>
      <c r="AG98" s="999"/>
      <c r="AH98" s="1000"/>
      <c r="AI98" s="1001"/>
      <c r="AJ98" s="1001"/>
    </row>
    <row r="99" spans="1:36" s="1003" customFormat="1" ht="39.75" customHeight="1">
      <c r="A99" s="993" t="s">
        <v>281</v>
      </c>
      <c r="B99" s="1055" t="s">
        <v>200</v>
      </c>
      <c r="C99" s="1004" t="s">
        <v>311</v>
      </c>
      <c r="D99" s="994">
        <v>44742</v>
      </c>
      <c r="E99" s="994">
        <v>44742</v>
      </c>
      <c r="F99" s="993" t="s">
        <v>387</v>
      </c>
      <c r="G99" s="1010" t="s">
        <v>388</v>
      </c>
      <c r="H99" s="1008">
        <v>25217</v>
      </c>
      <c r="I99" s="993">
        <v>6734</v>
      </c>
      <c r="J99" s="993">
        <v>107697</v>
      </c>
      <c r="K99" s="995">
        <v>44834</v>
      </c>
      <c r="L99" s="995" t="s">
        <v>381</v>
      </c>
      <c r="M99" s="996" t="s">
        <v>306</v>
      </c>
      <c r="N99" s="1005" t="s">
        <v>389</v>
      </c>
      <c r="O99" s="995" t="s">
        <v>390</v>
      </c>
      <c r="P99" s="998"/>
      <c r="Q99" s="998"/>
      <c r="R99" s="1011">
        <v>640</v>
      </c>
      <c r="S99" s="1006">
        <v>0</v>
      </c>
      <c r="T99" s="1012">
        <f>SUM(R99)-S99</f>
        <v>640</v>
      </c>
      <c r="U99" s="1011"/>
      <c r="V99" s="1006"/>
      <c r="W99" s="1012">
        <f>SUM(U99)-V99</f>
        <v>0</v>
      </c>
      <c r="X99" s="1009">
        <v>323.8</v>
      </c>
      <c r="Y99" s="1000">
        <v>0</v>
      </c>
      <c r="Z99" s="1009">
        <f>SUM(X99)-Y99</f>
        <v>323.8</v>
      </c>
      <c r="AA99" s="1011"/>
      <c r="AB99" s="1006"/>
      <c r="AC99" s="1006"/>
      <c r="AD99" s="1011"/>
      <c r="AE99" s="1006"/>
      <c r="AF99" s="1006"/>
      <c r="AG99" s="1011"/>
      <c r="AH99" s="1006"/>
      <c r="AI99" s="1012"/>
      <c r="AJ99" s="1012"/>
    </row>
    <row r="100" spans="1:36" s="1026" customFormat="1" ht="39.75" customHeight="1">
      <c r="A100" s="1013" t="s">
        <v>281</v>
      </c>
      <c r="B100" s="1056" t="s">
        <v>198</v>
      </c>
      <c r="C100" s="1013" t="s">
        <v>311</v>
      </c>
      <c r="D100" s="1014">
        <v>44951</v>
      </c>
      <c r="E100" s="1014">
        <v>44951.506469594904</v>
      </c>
      <c r="F100" s="1013" t="s">
        <v>357</v>
      </c>
      <c r="G100" s="1013" t="s">
        <v>391</v>
      </c>
      <c r="H100" s="1015">
        <v>30028</v>
      </c>
      <c r="I100" s="1016">
        <v>8088</v>
      </c>
      <c r="J100" s="1016">
        <v>112891</v>
      </c>
      <c r="K100" s="1017">
        <v>45041</v>
      </c>
      <c r="L100" s="995" t="s">
        <v>381</v>
      </c>
      <c r="M100" s="1018" t="s">
        <v>236</v>
      </c>
      <c r="N100" s="1019" t="s">
        <v>392</v>
      </c>
      <c r="O100" s="1017"/>
      <c r="P100" s="1020"/>
      <c r="Q100" s="1020"/>
      <c r="R100" s="1021"/>
      <c r="S100" s="1022"/>
      <c r="T100" s="1022"/>
      <c r="U100" s="1021"/>
      <c r="V100" s="1022"/>
      <c r="W100" s="1023"/>
      <c r="X100" s="1024"/>
      <c r="Y100" s="1024"/>
      <c r="Z100" s="1024"/>
      <c r="AA100" s="1021">
        <v>668</v>
      </c>
      <c r="AB100" s="1025">
        <v>0</v>
      </c>
      <c r="AC100" s="1022">
        <f>SUM(AA100)-AB100</f>
        <v>668</v>
      </c>
      <c r="AD100" s="1021"/>
      <c r="AE100" s="1022"/>
      <c r="AF100" s="1022"/>
      <c r="AG100" s="1021"/>
      <c r="AH100" s="1022"/>
      <c r="AI100" s="1023"/>
      <c r="AJ100" s="1023"/>
    </row>
    <row r="101" spans="1:36" s="1026" customFormat="1" ht="39.75" customHeight="1">
      <c r="A101" s="1027" t="s">
        <v>281</v>
      </c>
      <c r="B101" s="1057" t="s">
        <v>200</v>
      </c>
      <c r="C101" s="1027" t="s">
        <v>295</v>
      </c>
      <c r="D101" s="1014">
        <v>44894</v>
      </c>
      <c r="E101" s="1014">
        <v>44895.643079131944</v>
      </c>
      <c r="F101" s="1027" t="s">
        <v>393</v>
      </c>
      <c r="G101" s="1027" t="s">
        <v>394</v>
      </c>
      <c r="H101" s="1015">
        <v>29154</v>
      </c>
      <c r="I101" s="1016">
        <v>7864</v>
      </c>
      <c r="J101" s="1016">
        <v>111717</v>
      </c>
      <c r="K101" s="1017">
        <v>44986</v>
      </c>
      <c r="L101" s="1017">
        <v>45139</v>
      </c>
      <c r="M101" s="1028" t="s">
        <v>294</v>
      </c>
      <c r="N101" s="1029" t="s">
        <v>395</v>
      </c>
      <c r="O101" s="1017"/>
      <c r="P101" s="1020"/>
      <c r="Q101" s="1020"/>
      <c r="R101" s="1030"/>
      <c r="S101" s="1031"/>
      <c r="T101" s="1031"/>
      <c r="U101" s="1030"/>
      <c r="V101" s="1031"/>
      <c r="W101" s="1032"/>
      <c r="X101" s="1024"/>
      <c r="Y101" s="1024"/>
      <c r="Z101" s="1024"/>
      <c r="AA101" s="1030"/>
      <c r="AB101" s="1031"/>
      <c r="AC101" s="1031"/>
      <c r="AD101" s="1030"/>
      <c r="AE101" s="1031"/>
      <c r="AF101" s="1031"/>
      <c r="AG101" s="1030"/>
      <c r="AH101" s="1031"/>
      <c r="AI101" s="1032"/>
      <c r="AJ101" s="1032"/>
    </row>
    <row r="102" spans="1:36" s="1038" customFormat="1" ht="35.1" customHeight="1">
      <c r="A102" s="1016" t="s">
        <v>281</v>
      </c>
      <c r="B102" s="1057" t="s">
        <v>198</v>
      </c>
      <c r="C102" s="1027" t="s">
        <v>396</v>
      </c>
      <c r="D102" s="1014">
        <v>44819</v>
      </c>
      <c r="E102" s="1014">
        <v>44819</v>
      </c>
      <c r="F102" s="1016" t="s">
        <v>355</v>
      </c>
      <c r="G102" s="1016" t="s">
        <v>397</v>
      </c>
      <c r="H102" s="1015">
        <v>26962</v>
      </c>
      <c r="I102" s="1016">
        <v>7158</v>
      </c>
      <c r="J102" s="1026">
        <v>109495</v>
      </c>
      <c r="K102" s="1017">
        <v>45016</v>
      </c>
      <c r="L102" s="1017">
        <v>45139</v>
      </c>
      <c r="M102" s="1033" t="s">
        <v>294</v>
      </c>
      <c r="N102" s="1034" t="s">
        <v>398</v>
      </c>
      <c r="O102" s="1017"/>
      <c r="P102" s="1020"/>
      <c r="Q102" s="1020"/>
      <c r="R102" s="1035">
        <v>15</v>
      </c>
      <c r="S102" s="1025">
        <v>0</v>
      </c>
      <c r="T102" s="1036">
        <f>SUM(R102)-S102</f>
        <v>15</v>
      </c>
      <c r="U102" s="1035"/>
      <c r="V102" s="1025"/>
      <c r="W102" s="1037"/>
      <c r="X102" s="1024"/>
      <c r="Y102" s="1024"/>
      <c r="Z102" s="1024"/>
      <c r="AA102" s="1035"/>
      <c r="AB102" s="1025"/>
      <c r="AC102" s="1025"/>
      <c r="AD102" s="1035"/>
      <c r="AE102" s="1025"/>
      <c r="AF102" s="1000"/>
      <c r="AG102" s="1035"/>
      <c r="AH102" s="1025"/>
      <c r="AI102" s="1037"/>
      <c r="AJ102" s="1037"/>
    </row>
    <row r="103" spans="1:36" s="16" customFormat="1" ht="35.1" customHeight="1">
      <c r="A103" s="879"/>
      <c r="B103" s="391"/>
      <c r="C103" s="883"/>
      <c r="D103" s="219"/>
      <c r="E103" s="219"/>
      <c r="F103" s="59"/>
      <c r="G103" s="59"/>
      <c r="H103" s="549"/>
      <c r="I103" s="59"/>
      <c r="J103" s="59"/>
      <c r="K103" s="498"/>
      <c r="L103" s="498"/>
      <c r="M103" s="474"/>
      <c r="N103" s="886"/>
      <c r="O103" s="498"/>
      <c r="P103" s="109"/>
      <c r="Q103" s="109"/>
      <c r="R103" s="78"/>
      <c r="S103" s="60"/>
      <c r="T103" s="60"/>
      <c r="U103" s="78"/>
      <c r="V103" s="60"/>
      <c r="W103" s="151"/>
      <c r="X103" s="663"/>
      <c r="Y103" s="663"/>
      <c r="Z103" s="663"/>
      <c r="AA103" s="78"/>
      <c r="AB103" s="60"/>
      <c r="AC103" s="60"/>
      <c r="AD103" s="78"/>
      <c r="AE103" s="60"/>
      <c r="AF103" s="60"/>
      <c r="AG103" s="78"/>
      <c r="AH103" s="60"/>
      <c r="AI103" s="887"/>
      <c r="AJ103" s="151"/>
    </row>
    <row r="104" spans="1:36" s="16" customFormat="1" ht="35.1" customHeight="1">
      <c r="A104" s="879"/>
      <c r="B104" s="391"/>
      <c r="C104" s="59"/>
      <c r="D104" s="219"/>
      <c r="E104" s="219"/>
      <c r="F104" s="59"/>
      <c r="G104" s="59"/>
      <c r="H104" s="549"/>
      <c r="I104" s="59"/>
      <c r="J104" s="59"/>
      <c r="K104" s="498"/>
      <c r="L104" s="498"/>
      <c r="M104" s="474"/>
      <c r="N104" s="571"/>
      <c r="O104" s="498"/>
      <c r="P104" s="109"/>
      <c r="Q104" s="109"/>
      <c r="R104" s="78"/>
      <c r="S104" s="60"/>
      <c r="T104" s="60"/>
      <c r="U104" s="78"/>
      <c r="V104" s="60"/>
      <c r="W104" s="151"/>
      <c r="X104" s="663"/>
      <c r="Y104" s="663"/>
      <c r="Z104" s="663"/>
      <c r="AA104" s="78"/>
      <c r="AB104" s="60"/>
      <c r="AC104" s="60"/>
      <c r="AD104" s="78"/>
      <c r="AE104" s="60"/>
      <c r="AF104" s="60"/>
      <c r="AG104" s="78"/>
      <c r="AH104" s="60"/>
      <c r="AI104" s="887"/>
      <c r="AJ104" s="151"/>
    </row>
    <row r="105" spans="1:36" s="16" customFormat="1" ht="35.1" customHeight="1">
      <c r="A105" s="879"/>
      <c r="B105" s="391"/>
      <c r="C105" s="883"/>
      <c r="D105" s="219"/>
      <c r="E105" s="219"/>
      <c r="F105" s="59"/>
      <c r="G105" s="59"/>
      <c r="H105" s="549"/>
      <c r="I105" s="59"/>
      <c r="J105" s="59"/>
      <c r="K105" s="498"/>
      <c r="L105" s="498"/>
      <c r="M105" s="474"/>
      <c r="N105" s="571"/>
      <c r="O105" s="498"/>
      <c r="P105" s="109"/>
      <c r="Q105" s="109"/>
      <c r="R105" s="78"/>
      <c r="S105" s="60"/>
      <c r="T105" s="60"/>
      <c r="U105" s="78"/>
      <c r="V105" s="60"/>
      <c r="W105" s="151"/>
      <c r="X105" s="663"/>
      <c r="Y105" s="663"/>
      <c r="Z105" s="151"/>
      <c r="AA105" s="78"/>
      <c r="AB105" s="60"/>
      <c r="AC105" s="60"/>
      <c r="AD105" s="78"/>
      <c r="AE105" s="60"/>
      <c r="AF105" s="60"/>
      <c r="AG105" s="78"/>
      <c r="AH105" s="60"/>
      <c r="AI105" s="151"/>
      <c r="AJ105" s="151"/>
    </row>
    <row r="106" spans="1:36" s="16" customFormat="1" ht="35.1" customHeight="1">
      <c r="A106" s="879"/>
      <c r="B106" s="391"/>
      <c r="C106" s="59"/>
      <c r="D106" s="219"/>
      <c r="E106" s="219"/>
      <c r="F106" s="59"/>
      <c r="G106" s="59"/>
      <c r="H106" s="549"/>
      <c r="I106" s="59"/>
      <c r="J106" s="59"/>
      <c r="K106" s="498"/>
      <c r="L106" s="498"/>
      <c r="M106" s="474"/>
      <c r="N106" s="571"/>
      <c r="O106" s="498"/>
      <c r="P106" s="109"/>
      <c r="Q106" s="109"/>
      <c r="R106" s="78"/>
      <c r="S106" s="60"/>
      <c r="T106" s="60"/>
      <c r="U106" s="78"/>
      <c r="V106" s="60"/>
      <c r="W106" s="151"/>
      <c r="X106" s="663"/>
      <c r="Y106" s="60"/>
      <c r="Z106" s="151"/>
      <c r="AA106" s="78"/>
      <c r="AB106" s="60"/>
      <c r="AC106" s="60"/>
      <c r="AD106" s="78"/>
      <c r="AE106" s="60"/>
      <c r="AF106" s="60"/>
      <c r="AG106" s="78"/>
      <c r="AH106" s="60"/>
      <c r="AI106" s="151"/>
      <c r="AJ106" s="151"/>
    </row>
    <row r="107" spans="1:36" s="16" customFormat="1" ht="35.1" customHeight="1">
      <c r="A107" s="879"/>
      <c r="B107" s="391"/>
      <c r="C107" s="59"/>
      <c r="D107" s="219"/>
      <c r="E107" s="219"/>
      <c r="F107" s="59"/>
      <c r="G107" s="59"/>
      <c r="H107" s="549"/>
      <c r="I107" s="59"/>
      <c r="J107" s="59"/>
      <c r="K107" s="498"/>
      <c r="L107" s="498"/>
      <c r="M107" s="474"/>
      <c r="N107" s="571"/>
      <c r="O107" s="498"/>
      <c r="P107" s="109"/>
      <c r="Q107" s="109"/>
      <c r="R107" s="78"/>
      <c r="S107" s="60"/>
      <c r="T107" s="60"/>
      <c r="U107" s="78"/>
      <c r="V107" s="60"/>
      <c r="W107" s="151"/>
      <c r="X107" s="663"/>
      <c r="Y107" s="663"/>
      <c r="Z107" s="663"/>
      <c r="AA107" s="78"/>
      <c r="AB107" s="60"/>
      <c r="AC107" s="60"/>
      <c r="AD107" s="78"/>
      <c r="AE107" s="60"/>
      <c r="AF107" s="60"/>
      <c r="AG107" s="78"/>
      <c r="AH107" s="60"/>
      <c r="AI107" s="151"/>
      <c r="AJ107" s="151"/>
    </row>
    <row r="108" spans="1:36" s="16" customFormat="1" ht="35.1" customHeight="1">
      <c r="A108" s="879"/>
      <c r="B108" s="391"/>
      <c r="C108" s="59"/>
      <c r="D108" s="219"/>
      <c r="E108" s="219"/>
      <c r="F108" s="59"/>
      <c r="G108" s="59"/>
      <c r="H108" s="549"/>
      <c r="I108" s="59"/>
      <c r="J108" s="59"/>
      <c r="K108" s="498"/>
      <c r="L108" s="498"/>
      <c r="M108" s="474"/>
      <c r="N108" s="571"/>
      <c r="O108" s="498"/>
      <c r="P108" s="109"/>
      <c r="Q108" s="109"/>
      <c r="R108" s="78"/>
      <c r="S108" s="60"/>
      <c r="T108" s="60"/>
      <c r="U108" s="78"/>
      <c r="V108" s="60"/>
      <c r="W108" s="151"/>
      <c r="X108" s="663"/>
      <c r="Y108" s="663"/>
      <c r="Z108" s="663"/>
      <c r="AA108" s="78"/>
      <c r="AB108" s="60"/>
      <c r="AC108" s="60"/>
      <c r="AD108" s="78"/>
      <c r="AE108" s="60"/>
      <c r="AF108" s="60"/>
      <c r="AG108" s="78"/>
      <c r="AH108" s="60"/>
      <c r="AI108" s="151"/>
      <c r="AJ108" s="151"/>
    </row>
    <row r="109" spans="1:36" s="16" customFormat="1" ht="35.1" customHeight="1">
      <c r="A109" s="879"/>
      <c r="B109" s="391"/>
      <c r="C109" s="59"/>
      <c r="D109" s="219"/>
      <c r="E109" s="219"/>
      <c r="F109" s="59"/>
      <c r="G109" s="884"/>
      <c r="H109" s="549"/>
      <c r="I109" s="59"/>
      <c r="J109" s="59"/>
      <c r="K109" s="498"/>
      <c r="L109" s="498"/>
      <c r="M109" s="474"/>
      <c r="N109" s="571"/>
      <c r="O109" s="498"/>
      <c r="P109" s="109"/>
      <c r="Q109" s="109"/>
      <c r="R109" s="78"/>
      <c r="S109" s="475"/>
      <c r="T109" s="60"/>
      <c r="U109" s="880"/>
      <c r="V109" s="475"/>
      <c r="W109" s="881"/>
      <c r="X109" s="663"/>
      <c r="Y109" s="60"/>
      <c r="Z109" s="663"/>
      <c r="AA109" s="880"/>
      <c r="AB109" s="475"/>
      <c r="AC109" s="475"/>
      <c r="AD109" s="880"/>
      <c r="AE109" s="475"/>
      <c r="AF109" s="475"/>
      <c r="AG109" s="880"/>
      <c r="AH109" s="475"/>
      <c r="AI109" s="881"/>
      <c r="AJ109" s="881"/>
    </row>
    <row r="110" spans="1:36" s="16" customFormat="1" ht="35.1" customHeight="1">
      <c r="A110" s="879"/>
      <c r="B110" s="391"/>
      <c r="C110" s="883"/>
      <c r="D110" s="219"/>
      <c r="E110" s="219"/>
      <c r="F110" s="59"/>
      <c r="G110" s="59"/>
      <c r="H110" s="549"/>
      <c r="I110" s="59"/>
      <c r="J110" s="59"/>
      <c r="K110" s="498"/>
      <c r="L110" s="498"/>
      <c r="M110" s="474"/>
      <c r="N110" s="571"/>
      <c r="O110" s="498"/>
      <c r="P110" s="109"/>
      <c r="Q110" s="109"/>
      <c r="R110" s="78"/>
      <c r="S110" s="60"/>
      <c r="T110" s="60"/>
      <c r="U110" s="78"/>
      <c r="V110" s="60"/>
      <c r="W110" s="151"/>
      <c r="X110" s="663"/>
      <c r="Y110" s="663"/>
      <c r="Z110" s="663"/>
      <c r="AA110" s="78"/>
      <c r="AB110" s="60"/>
      <c r="AC110" s="60"/>
      <c r="AD110" s="78"/>
      <c r="AE110" s="60"/>
      <c r="AF110" s="60"/>
      <c r="AG110" s="78"/>
      <c r="AH110" s="60"/>
      <c r="AI110" s="151"/>
      <c r="AJ110" s="151"/>
    </row>
    <row r="111" spans="1:36" s="16" customFormat="1" ht="35.1" customHeight="1">
      <c r="A111" s="879"/>
      <c r="B111" s="391"/>
      <c r="C111" s="883"/>
      <c r="D111" s="219"/>
      <c r="E111" s="219"/>
      <c r="F111" s="59"/>
      <c r="G111" s="59"/>
      <c r="H111" s="549"/>
      <c r="I111" s="59"/>
      <c r="J111" s="59"/>
      <c r="K111" s="498"/>
      <c r="L111" s="498"/>
      <c r="M111" s="474"/>
      <c r="N111" s="571"/>
      <c r="O111" s="498"/>
      <c r="P111" s="109"/>
      <c r="Q111" s="109"/>
      <c r="R111" s="78"/>
      <c r="S111" s="60"/>
      <c r="T111" s="60"/>
      <c r="U111" s="78"/>
      <c r="V111" s="60"/>
      <c r="W111" s="151"/>
      <c r="X111" s="663"/>
      <c r="Y111" s="663"/>
      <c r="Z111" s="151"/>
      <c r="AA111" s="78"/>
      <c r="AB111" s="60"/>
      <c r="AC111" s="60"/>
      <c r="AD111" s="78"/>
      <c r="AE111" s="60"/>
      <c r="AF111" s="60"/>
      <c r="AG111" s="78"/>
      <c r="AH111" s="60"/>
      <c r="AI111" s="151"/>
      <c r="AJ111" s="151"/>
    </row>
    <row r="112" spans="1:36" s="16" customFormat="1" ht="35.1" customHeight="1">
      <c r="A112" s="59"/>
      <c r="B112" s="391"/>
      <c r="C112" s="59"/>
      <c r="D112" s="219"/>
      <c r="E112" s="219"/>
      <c r="F112" s="59"/>
      <c r="G112" s="59"/>
      <c r="H112" s="549"/>
      <c r="I112" s="59"/>
      <c r="J112" s="59"/>
      <c r="K112" s="498"/>
      <c r="L112" s="498"/>
      <c r="M112" s="474"/>
      <c r="N112" s="571"/>
      <c r="O112" s="498"/>
      <c r="P112" s="109"/>
      <c r="Q112" s="109"/>
      <c r="R112" s="78"/>
      <c r="S112" s="60"/>
      <c r="T112" s="60"/>
      <c r="U112" s="78"/>
      <c r="V112" s="60"/>
      <c r="W112" s="881"/>
      <c r="X112" s="663"/>
      <c r="Y112" s="60"/>
      <c r="Z112" s="151"/>
      <c r="AA112" s="78"/>
      <c r="AB112" s="60"/>
      <c r="AC112" s="60"/>
      <c r="AD112" s="78"/>
      <c r="AE112" s="60"/>
      <c r="AF112" s="60"/>
      <c r="AG112" s="78"/>
      <c r="AH112" s="60"/>
      <c r="AI112" s="151"/>
      <c r="AJ112" s="151"/>
    </row>
    <row r="113" spans="1:36" s="16" customFormat="1" ht="35.1" customHeight="1">
      <c r="A113" s="59"/>
      <c r="B113" s="391"/>
      <c r="C113" s="59"/>
      <c r="D113" s="219"/>
      <c r="E113" s="219"/>
      <c r="F113" s="59"/>
      <c r="G113" s="59"/>
      <c r="H113" s="549"/>
      <c r="I113" s="59"/>
      <c r="J113" s="59"/>
      <c r="K113" s="498"/>
      <c r="L113" s="498"/>
      <c r="M113" s="474"/>
      <c r="N113" s="571"/>
      <c r="O113" s="498"/>
      <c r="P113" s="109"/>
      <c r="Q113" s="109"/>
      <c r="R113" s="78"/>
      <c r="S113" s="60"/>
      <c r="T113" s="60"/>
      <c r="U113" s="78"/>
      <c r="V113" s="60"/>
      <c r="W113" s="151"/>
      <c r="X113" s="663"/>
      <c r="Y113" s="60"/>
      <c r="Z113" s="60"/>
      <c r="AA113" s="78"/>
      <c r="AB113" s="60"/>
      <c r="AC113" s="60"/>
      <c r="AD113" s="78"/>
      <c r="AE113" s="60"/>
      <c r="AF113" s="60"/>
      <c r="AG113" s="78"/>
      <c r="AH113" s="60"/>
      <c r="AI113" s="151"/>
      <c r="AJ113" s="151"/>
    </row>
    <row r="114" spans="1:36" s="16" customFormat="1" ht="35.1" customHeight="1">
      <c r="A114" s="59"/>
      <c r="B114" s="391"/>
      <c r="C114" s="59"/>
      <c r="D114" s="219"/>
      <c r="E114" s="219"/>
      <c r="F114" s="59"/>
      <c r="G114" s="59"/>
      <c r="H114" s="549"/>
      <c r="I114" s="59"/>
      <c r="J114" s="59"/>
      <c r="K114" s="498"/>
      <c r="L114" s="498"/>
      <c r="M114" s="885"/>
      <c r="N114" s="889"/>
      <c r="O114" s="498"/>
      <c r="P114" s="109"/>
      <c r="Q114" s="109"/>
      <c r="R114" s="78"/>
      <c r="S114" s="60"/>
      <c r="T114" s="60"/>
      <c r="U114" s="78"/>
      <c r="V114" s="60"/>
      <c r="W114" s="151"/>
      <c r="X114" s="663"/>
      <c r="Y114" s="663"/>
      <c r="Z114" s="663"/>
      <c r="AA114" s="78"/>
      <c r="AB114" s="60"/>
      <c r="AC114" s="60"/>
      <c r="AD114" s="78"/>
      <c r="AE114" s="60"/>
      <c r="AF114" s="60"/>
      <c r="AG114" s="78"/>
      <c r="AH114" s="60"/>
      <c r="AI114" s="890"/>
      <c r="AJ114" s="890"/>
    </row>
    <row r="115" spans="1:36" s="16" customFormat="1" ht="35.1" customHeight="1">
      <c r="A115" s="879"/>
      <c r="B115" s="1058"/>
      <c r="C115" s="879"/>
      <c r="D115" s="219"/>
      <c r="E115" s="219"/>
      <c r="F115" s="879"/>
      <c r="G115" s="879"/>
      <c r="H115" s="549"/>
      <c r="I115" s="549"/>
      <c r="J115" s="549"/>
      <c r="K115" s="549"/>
      <c r="L115" s="549"/>
      <c r="M115" s="549"/>
      <c r="N115" s="549"/>
      <c r="O115" s="498"/>
      <c r="P115" s="549"/>
      <c r="Q115" s="549"/>
      <c r="R115" s="891"/>
      <c r="S115" s="499"/>
      <c r="T115" s="499"/>
      <c r="U115" s="891"/>
      <c r="V115" s="499"/>
      <c r="W115" s="890"/>
      <c r="X115" s="663"/>
      <c r="Y115" s="663"/>
      <c r="Z115" s="663"/>
      <c r="AA115" s="891"/>
      <c r="AB115" s="499"/>
      <c r="AC115" s="499"/>
      <c r="AD115" s="891"/>
      <c r="AE115" s="499"/>
      <c r="AF115" s="499"/>
      <c r="AG115" s="891"/>
      <c r="AH115" s="499"/>
      <c r="AI115" s="890"/>
      <c r="AJ115" s="890"/>
    </row>
    <row r="116" spans="1:36" s="16" customFormat="1" ht="35.1" customHeight="1">
      <c r="A116" s="879"/>
      <c r="B116" s="1058"/>
      <c r="C116" s="879"/>
      <c r="D116" s="219"/>
      <c r="E116" s="219"/>
      <c r="F116" s="879"/>
      <c r="G116" s="879"/>
      <c r="H116" s="549"/>
      <c r="I116" s="549"/>
      <c r="J116" s="549"/>
      <c r="K116" s="549"/>
      <c r="L116" s="549"/>
      <c r="M116" s="549"/>
      <c r="N116" s="549"/>
      <c r="O116" s="498"/>
      <c r="P116" s="549"/>
      <c r="Q116" s="549"/>
      <c r="R116" s="891"/>
      <c r="S116" s="499"/>
      <c r="T116" s="499"/>
      <c r="U116" s="891"/>
      <c r="V116" s="499"/>
      <c r="W116" s="890"/>
      <c r="X116" s="663"/>
      <c r="Y116" s="663"/>
      <c r="Z116" s="663"/>
      <c r="AA116" s="891"/>
      <c r="AB116" s="499"/>
      <c r="AC116" s="499"/>
      <c r="AD116" s="891"/>
      <c r="AE116" s="499"/>
      <c r="AF116" s="499"/>
      <c r="AG116" s="891"/>
      <c r="AH116" s="499"/>
      <c r="AI116" s="890"/>
      <c r="AJ116" s="890"/>
    </row>
    <row r="117" spans="1:36" s="16" customFormat="1" ht="35.1" customHeight="1">
      <c r="A117" s="879"/>
      <c r="B117" s="1058"/>
      <c r="C117" s="879"/>
      <c r="D117" s="219"/>
      <c r="E117" s="219"/>
      <c r="F117" s="879"/>
      <c r="G117" s="879"/>
      <c r="H117" s="549"/>
      <c r="I117" s="549"/>
      <c r="J117" s="549"/>
      <c r="K117" s="549"/>
      <c r="L117" s="549"/>
      <c r="M117" s="549"/>
      <c r="N117" s="549"/>
      <c r="O117" s="498"/>
      <c r="P117" s="549"/>
      <c r="Q117" s="549"/>
      <c r="R117" s="891"/>
      <c r="S117" s="499"/>
      <c r="T117" s="499"/>
      <c r="U117" s="891"/>
      <c r="V117" s="499"/>
      <c r="W117" s="890"/>
      <c r="X117" s="663"/>
      <c r="Y117" s="663"/>
      <c r="Z117" s="663"/>
      <c r="AA117" s="891"/>
      <c r="AB117" s="499"/>
      <c r="AC117" s="499"/>
      <c r="AD117" s="891"/>
      <c r="AE117" s="499"/>
      <c r="AF117" s="499"/>
      <c r="AG117" s="891"/>
      <c r="AH117" s="499"/>
      <c r="AI117" s="890"/>
      <c r="AJ117" s="890"/>
    </row>
    <row r="118" spans="1:36" s="16" customFormat="1" ht="35.1" customHeight="1">
      <c r="A118" s="879"/>
      <c r="B118" s="391"/>
      <c r="C118" s="883"/>
      <c r="D118" s="219"/>
      <c r="E118" s="219"/>
      <c r="F118" s="59"/>
      <c r="G118" s="59"/>
      <c r="H118" s="549"/>
      <c r="I118" s="59"/>
      <c r="J118" s="59"/>
      <c r="K118" s="498"/>
      <c r="L118" s="498"/>
      <c r="M118" s="474"/>
      <c r="N118" s="571"/>
      <c r="O118" s="498"/>
      <c r="P118" s="109"/>
      <c r="Q118" s="109"/>
      <c r="R118" s="78"/>
      <c r="S118" s="60"/>
      <c r="T118" s="60"/>
      <c r="U118" s="78"/>
      <c r="V118" s="60"/>
      <c r="W118" s="151"/>
      <c r="X118" s="663"/>
      <c r="Y118" s="663"/>
      <c r="Z118" s="663"/>
      <c r="AA118" s="78"/>
      <c r="AB118" s="60"/>
      <c r="AC118" s="60"/>
      <c r="AD118" s="78"/>
      <c r="AE118" s="60"/>
      <c r="AF118" s="60"/>
      <c r="AG118" s="78"/>
      <c r="AH118" s="60"/>
      <c r="AI118" s="151"/>
      <c r="AJ118" s="151"/>
    </row>
    <row r="119" spans="1:36" s="892" customFormat="1" ht="35.1" customHeight="1">
      <c r="A119" s="59"/>
      <c r="B119" s="391"/>
      <c r="C119" s="883"/>
      <c r="D119" s="219"/>
      <c r="E119" s="219"/>
      <c r="F119" s="59"/>
      <c r="G119" s="884"/>
      <c r="H119" s="549"/>
      <c r="I119" s="59"/>
      <c r="J119" s="59"/>
      <c r="K119" s="498"/>
      <c r="L119" s="498"/>
      <c r="M119" s="474"/>
      <c r="N119" s="571"/>
      <c r="O119" s="498"/>
      <c r="P119" s="109"/>
      <c r="Q119" s="109"/>
      <c r="R119" s="78"/>
      <c r="S119" s="60"/>
      <c r="T119" s="60"/>
      <c r="U119" s="78"/>
      <c r="V119" s="60"/>
      <c r="W119" s="151"/>
      <c r="X119" s="663"/>
      <c r="Y119" s="663"/>
      <c r="Z119" s="663"/>
      <c r="AA119" s="78"/>
      <c r="AB119" s="60"/>
      <c r="AC119" s="60"/>
      <c r="AD119" s="78"/>
      <c r="AE119" s="60"/>
      <c r="AF119" s="60"/>
      <c r="AG119" s="78"/>
      <c r="AH119" s="60"/>
      <c r="AI119" s="151"/>
      <c r="AJ119" s="151"/>
    </row>
    <row r="120" spans="1:36" s="16" customFormat="1" ht="39.75" customHeight="1">
      <c r="A120" s="59"/>
      <c r="B120" s="391"/>
      <c r="C120" s="883"/>
      <c r="D120" s="219"/>
      <c r="E120" s="219"/>
      <c r="F120" s="59"/>
      <c r="G120" s="884"/>
      <c r="H120" s="549"/>
      <c r="I120" s="59"/>
      <c r="J120" s="59"/>
      <c r="K120" s="498"/>
      <c r="L120" s="498"/>
      <c r="M120" s="474"/>
      <c r="N120" s="571"/>
      <c r="O120" s="498"/>
      <c r="P120" s="109"/>
      <c r="Q120" s="109"/>
      <c r="R120" s="78"/>
      <c r="S120" s="60"/>
      <c r="T120" s="60"/>
      <c r="U120" s="78"/>
      <c r="V120" s="60"/>
      <c r="W120" s="151"/>
      <c r="X120" s="663"/>
      <c r="Y120" s="60"/>
      <c r="Z120" s="663"/>
      <c r="AA120" s="78"/>
      <c r="AB120" s="60"/>
      <c r="AC120" s="60"/>
      <c r="AD120" s="78"/>
      <c r="AE120" s="60"/>
      <c r="AF120" s="60"/>
      <c r="AG120" s="78"/>
      <c r="AH120" s="60"/>
      <c r="AI120" s="151"/>
      <c r="AJ120" s="151"/>
    </row>
    <row r="121" spans="1:36" s="16" customFormat="1" ht="39.75" customHeight="1">
      <c r="A121" s="59"/>
      <c r="B121" s="391"/>
      <c r="C121" s="883"/>
      <c r="D121" s="219"/>
      <c r="E121" s="219"/>
      <c r="F121" s="59"/>
      <c r="G121" s="59"/>
      <c r="H121" s="549"/>
      <c r="I121" s="59"/>
      <c r="J121" s="59"/>
      <c r="K121" s="498"/>
      <c r="L121" s="498"/>
      <c r="M121" s="474"/>
      <c r="N121" s="571"/>
      <c r="O121" s="498"/>
      <c r="P121" s="109"/>
      <c r="Q121" s="109"/>
      <c r="R121" s="78"/>
      <c r="S121" s="60"/>
      <c r="T121" s="60"/>
      <c r="U121" s="78"/>
      <c r="V121" s="60"/>
      <c r="W121" s="151"/>
      <c r="X121" s="663"/>
      <c r="Y121" s="60"/>
      <c r="Z121" s="663"/>
      <c r="AA121" s="78"/>
      <c r="AB121" s="60"/>
      <c r="AC121" s="60"/>
      <c r="AD121" s="78"/>
      <c r="AE121" s="60"/>
      <c r="AF121" s="60"/>
      <c r="AG121" s="78"/>
      <c r="AH121" s="60"/>
      <c r="AI121" s="151"/>
      <c r="AJ121" s="151"/>
    </row>
    <row r="122" spans="1:36" s="16" customFormat="1" ht="35.1" customHeight="1">
      <c r="A122" s="879"/>
      <c r="B122" s="391"/>
      <c r="C122" s="883"/>
      <c r="D122" s="219"/>
      <c r="E122" s="219"/>
      <c r="F122" s="59"/>
      <c r="G122" s="59"/>
      <c r="H122" s="549"/>
      <c r="I122" s="59"/>
      <c r="J122" s="59"/>
      <c r="K122" s="498"/>
      <c r="L122" s="498"/>
      <c r="M122" s="474"/>
      <c r="N122" s="571"/>
      <c r="O122" s="498"/>
      <c r="P122" s="109"/>
      <c r="Q122" s="109"/>
      <c r="R122" s="78"/>
      <c r="S122" s="60"/>
      <c r="T122" s="60"/>
      <c r="U122" s="78"/>
      <c r="V122" s="60"/>
      <c r="W122" s="151"/>
      <c r="X122" s="663"/>
      <c r="Y122" s="663"/>
      <c r="Z122" s="663"/>
      <c r="AA122" s="78"/>
      <c r="AB122" s="60"/>
      <c r="AC122" s="60"/>
      <c r="AD122" s="78"/>
      <c r="AE122" s="60"/>
      <c r="AF122" s="60"/>
      <c r="AG122" s="78"/>
      <c r="AH122" s="60"/>
      <c r="AI122" s="151"/>
      <c r="AJ122" s="151"/>
    </row>
    <row r="123" spans="1:36" s="16" customFormat="1" ht="34.5" customHeight="1">
      <c r="A123" s="879"/>
      <c r="B123" s="391"/>
      <c r="C123" s="883"/>
      <c r="D123" s="219"/>
      <c r="E123" s="219"/>
      <c r="F123" s="59"/>
      <c r="G123" s="59"/>
      <c r="H123" s="549"/>
      <c r="I123" s="59"/>
      <c r="J123" s="59"/>
      <c r="K123" s="498"/>
      <c r="L123" s="498"/>
      <c r="M123" s="474"/>
      <c r="N123" s="571"/>
      <c r="O123" s="498"/>
      <c r="P123" s="109"/>
      <c r="Q123" s="109"/>
      <c r="R123" s="78"/>
      <c r="S123" s="60"/>
      <c r="T123" s="60"/>
      <c r="U123" s="78"/>
      <c r="V123" s="60"/>
      <c r="W123" s="151"/>
      <c r="X123" s="663"/>
      <c r="Y123" s="663"/>
      <c r="Z123" s="663"/>
      <c r="AA123" s="78"/>
      <c r="AB123" s="60"/>
      <c r="AC123" s="60"/>
      <c r="AD123" s="78"/>
      <c r="AE123" s="60"/>
      <c r="AF123" s="60"/>
      <c r="AG123" s="78"/>
      <c r="AH123" s="60"/>
      <c r="AI123" s="151"/>
      <c r="AJ123" s="151"/>
    </row>
    <row r="124" spans="1:36" s="16" customFormat="1" ht="35.1" customHeight="1">
      <c r="A124" s="879"/>
      <c r="B124" s="391"/>
      <c r="C124" s="883"/>
      <c r="D124" s="219"/>
      <c r="E124" s="219"/>
      <c r="F124" s="59"/>
      <c r="G124" s="59"/>
      <c r="H124" s="549"/>
      <c r="I124" s="59"/>
      <c r="J124" s="59"/>
      <c r="K124" s="498"/>
      <c r="L124" s="498"/>
      <c r="M124" s="474"/>
      <c r="N124" s="571"/>
      <c r="O124" s="498"/>
      <c r="P124" s="109"/>
      <c r="Q124" s="109"/>
      <c r="R124" s="78"/>
      <c r="S124" s="60"/>
      <c r="T124" s="60"/>
      <c r="U124" s="78"/>
      <c r="V124" s="60"/>
      <c r="W124" s="151"/>
      <c r="X124" s="663"/>
      <c r="Y124" s="663"/>
      <c r="Z124" s="663"/>
      <c r="AA124" s="78"/>
      <c r="AB124" s="60"/>
      <c r="AC124" s="60"/>
      <c r="AD124" s="78"/>
      <c r="AE124" s="60"/>
      <c r="AF124" s="60"/>
      <c r="AG124" s="78"/>
      <c r="AH124" s="60"/>
      <c r="AI124" s="151"/>
      <c r="AJ124" s="151"/>
    </row>
    <row r="125" spans="1:36" s="16" customFormat="1" ht="35.1" customHeight="1">
      <c r="A125" s="879"/>
      <c r="B125" s="391"/>
      <c r="C125" s="883"/>
      <c r="D125" s="219"/>
      <c r="E125" s="219"/>
      <c r="F125" s="59"/>
      <c r="G125" s="59"/>
      <c r="H125" s="549"/>
      <c r="I125" s="59"/>
      <c r="J125" s="59"/>
      <c r="K125" s="498"/>
      <c r="L125" s="498"/>
      <c r="M125" s="474"/>
      <c r="N125" s="571"/>
      <c r="O125" s="498"/>
      <c r="P125" s="109"/>
      <c r="Q125" s="109"/>
      <c r="R125" s="78"/>
      <c r="S125" s="60"/>
      <c r="T125" s="60"/>
      <c r="U125" s="78"/>
      <c r="V125" s="60"/>
      <c r="W125" s="151"/>
      <c r="X125" s="663"/>
      <c r="Y125" s="663"/>
      <c r="Z125" s="663"/>
      <c r="AA125" s="78"/>
      <c r="AB125" s="60"/>
      <c r="AC125" s="60"/>
      <c r="AD125" s="78"/>
      <c r="AE125" s="60"/>
      <c r="AF125" s="60"/>
      <c r="AG125" s="78"/>
      <c r="AH125" s="60"/>
      <c r="AI125" s="151"/>
      <c r="AJ125" s="151"/>
    </row>
    <row r="126" spans="1:36" s="16" customFormat="1" ht="35.1" customHeight="1">
      <c r="A126" s="879"/>
      <c r="B126" s="391"/>
      <c r="C126" s="883"/>
      <c r="D126" s="219"/>
      <c r="E126" s="219"/>
      <c r="F126" s="59"/>
      <c r="G126" s="59"/>
      <c r="H126" s="549"/>
      <c r="I126" s="59"/>
      <c r="J126" s="59"/>
      <c r="K126" s="498"/>
      <c r="L126" s="498"/>
      <c r="M126" s="474"/>
      <c r="N126" s="571"/>
      <c r="O126" s="498"/>
      <c r="P126" s="109"/>
      <c r="Q126" s="109"/>
      <c r="R126" s="78"/>
      <c r="S126" s="60"/>
      <c r="T126" s="60"/>
      <c r="U126" s="78"/>
      <c r="V126" s="60"/>
      <c r="W126" s="151"/>
      <c r="X126" s="663"/>
      <c r="Y126" s="663"/>
      <c r="Z126" s="663"/>
      <c r="AA126" s="78"/>
      <c r="AB126" s="60"/>
      <c r="AC126" s="60"/>
      <c r="AD126" s="78"/>
      <c r="AE126" s="60"/>
      <c r="AF126" s="60"/>
      <c r="AG126" s="78"/>
      <c r="AH126" s="60"/>
      <c r="AI126" s="151"/>
      <c r="AJ126" s="151"/>
    </row>
    <row r="127" spans="1:36" s="16" customFormat="1" ht="35.1" customHeight="1">
      <c r="A127" s="59"/>
      <c r="B127" s="391"/>
      <c r="C127" s="59"/>
      <c r="D127" s="219"/>
      <c r="E127" s="219"/>
      <c r="F127" s="59"/>
      <c r="G127" s="59"/>
      <c r="H127" s="549"/>
      <c r="I127" s="59"/>
      <c r="J127" s="59"/>
      <c r="K127" s="498"/>
      <c r="L127" s="498"/>
      <c r="M127" s="474"/>
      <c r="N127" s="571"/>
      <c r="O127" s="498"/>
      <c r="P127" s="109"/>
      <c r="Q127" s="109"/>
      <c r="R127" s="78"/>
      <c r="S127" s="60"/>
      <c r="T127" s="151"/>
      <c r="U127" s="78"/>
      <c r="V127" s="60"/>
      <c r="W127" s="151"/>
      <c r="X127" s="663"/>
      <c r="Y127" s="663"/>
      <c r="Z127" s="663"/>
      <c r="AA127" s="78"/>
      <c r="AB127" s="60"/>
      <c r="AC127" s="60"/>
      <c r="AD127" s="78"/>
      <c r="AE127" s="60"/>
      <c r="AF127" s="60"/>
      <c r="AG127" s="78"/>
      <c r="AH127" s="60"/>
      <c r="AI127" s="151"/>
      <c r="AJ127" s="151"/>
    </row>
    <row r="128" spans="1:36" s="16" customFormat="1" ht="35.1" customHeight="1">
      <c r="A128" s="59"/>
      <c r="B128" s="391"/>
      <c r="C128" s="59"/>
      <c r="D128" s="219"/>
      <c r="E128" s="219"/>
      <c r="F128" s="59"/>
      <c r="G128" s="59"/>
      <c r="H128" s="549"/>
      <c r="I128" s="59"/>
      <c r="J128" s="59"/>
      <c r="K128" s="498"/>
      <c r="L128" s="498"/>
      <c r="M128" s="474"/>
      <c r="N128" s="571"/>
      <c r="O128" s="498"/>
      <c r="P128" s="109"/>
      <c r="Q128" s="109"/>
      <c r="R128" s="78"/>
      <c r="S128" s="60"/>
      <c r="T128" s="881"/>
      <c r="U128" s="78"/>
      <c r="V128" s="60"/>
      <c r="W128" s="881"/>
      <c r="X128" s="663"/>
      <c r="Y128" s="663"/>
      <c r="Z128" s="663"/>
      <c r="AA128" s="78"/>
      <c r="AB128" s="60"/>
      <c r="AC128" s="881"/>
      <c r="AD128" s="78"/>
      <c r="AE128" s="60"/>
      <c r="AF128" s="60"/>
      <c r="AG128" s="78"/>
      <c r="AH128" s="60"/>
      <c r="AI128" s="151"/>
      <c r="AJ128" s="151"/>
    </row>
    <row r="129" spans="1:36" s="16" customFormat="1" ht="35.1" customHeight="1">
      <c r="A129" s="59"/>
      <c r="B129" s="391"/>
      <c r="C129" s="59"/>
      <c r="D129" s="219"/>
      <c r="E129" s="219"/>
      <c r="F129" s="59"/>
      <c r="G129" s="59"/>
      <c r="H129" s="549"/>
      <c r="I129" s="59"/>
      <c r="J129" s="59"/>
      <c r="K129" s="498"/>
      <c r="L129" s="498"/>
      <c r="M129" s="474"/>
      <c r="N129" s="571"/>
      <c r="O129" s="587"/>
      <c r="P129" s="109"/>
      <c r="Q129" s="109"/>
      <c r="R129" s="78"/>
      <c r="S129" s="60"/>
      <c r="T129" s="60"/>
      <c r="U129" s="78"/>
      <c r="V129" s="60"/>
      <c r="W129" s="151"/>
      <c r="X129" s="663"/>
      <c r="Y129" s="663"/>
      <c r="Z129" s="663"/>
      <c r="AA129" s="78"/>
      <c r="AB129" s="60"/>
      <c r="AC129" s="60"/>
      <c r="AD129" s="78"/>
      <c r="AE129" s="60"/>
      <c r="AF129" s="60"/>
      <c r="AG129" s="78"/>
      <c r="AH129" s="60"/>
      <c r="AI129" s="663"/>
      <c r="AJ129" s="78"/>
    </row>
    <row r="130" spans="1:36" s="16" customFormat="1" ht="35.1" customHeight="1">
      <c r="A130" s="59"/>
      <c r="B130" s="391"/>
      <c r="C130" s="59"/>
      <c r="D130" s="219"/>
      <c r="E130" s="219"/>
      <c r="F130" s="59"/>
      <c r="G130" s="59"/>
      <c r="H130" s="549"/>
      <c r="I130" s="59"/>
      <c r="J130" s="59"/>
      <c r="K130" s="498"/>
      <c r="L130" s="498"/>
      <c r="M130" s="474"/>
      <c r="N130" s="571"/>
      <c r="O130" s="498"/>
      <c r="P130" s="109"/>
      <c r="Q130" s="109"/>
      <c r="R130" s="78"/>
      <c r="S130" s="60"/>
      <c r="T130" s="881"/>
      <c r="U130" s="78"/>
      <c r="V130" s="60"/>
      <c r="W130" s="881"/>
      <c r="X130" s="663"/>
      <c r="Y130" s="60"/>
      <c r="Z130" s="881"/>
      <c r="AA130" s="78"/>
      <c r="AB130" s="60"/>
      <c r="AC130" s="60"/>
      <c r="AD130" s="78"/>
      <c r="AE130" s="60"/>
      <c r="AF130" s="60"/>
      <c r="AG130" s="78"/>
      <c r="AH130" s="60"/>
      <c r="AI130" s="151"/>
      <c r="AJ130" s="151"/>
    </row>
    <row r="131" spans="1:36" s="16" customFormat="1" ht="35.1" customHeight="1">
      <c r="A131" s="59"/>
      <c r="B131" s="391"/>
      <c r="C131" s="59"/>
      <c r="D131" s="219"/>
      <c r="E131" s="219"/>
      <c r="F131" s="59"/>
      <c r="G131" s="59"/>
      <c r="H131" s="549"/>
      <c r="I131" s="59"/>
      <c r="J131" s="59"/>
      <c r="K131" s="498"/>
      <c r="L131" s="498"/>
      <c r="M131" s="474"/>
      <c r="N131" s="571"/>
      <c r="O131" s="498"/>
      <c r="P131" s="109"/>
      <c r="Q131" s="109"/>
      <c r="R131" s="20"/>
      <c r="S131" s="21"/>
      <c r="T131" s="21"/>
      <c r="U131" s="20"/>
      <c r="V131" s="21"/>
      <c r="W131" s="155"/>
      <c r="X131" s="882"/>
      <c r="Y131" s="882"/>
      <c r="Z131" s="882"/>
      <c r="AA131" s="20"/>
      <c r="AB131" s="21"/>
      <c r="AC131" s="21"/>
      <c r="AD131" s="20"/>
      <c r="AE131" s="21"/>
      <c r="AF131" s="21"/>
      <c r="AG131" s="20"/>
      <c r="AH131" s="21"/>
      <c r="AI131" s="155"/>
      <c r="AJ131" s="155"/>
    </row>
    <row r="132" spans="1:36" s="16" customFormat="1" ht="39.75" customHeight="1">
      <c r="A132" s="59"/>
      <c r="B132" s="391"/>
      <c r="C132" s="59"/>
      <c r="D132" s="219"/>
      <c r="E132" s="219"/>
      <c r="F132" s="59"/>
      <c r="G132" s="59"/>
      <c r="H132" s="549"/>
      <c r="I132" s="59"/>
      <c r="J132" s="59"/>
      <c r="K132" s="498"/>
      <c r="L132" s="498"/>
      <c r="M132" s="474"/>
      <c r="N132" s="571"/>
      <c r="O132" s="498"/>
      <c r="P132" s="109"/>
      <c r="Q132" s="109"/>
      <c r="R132" s="20"/>
      <c r="S132" s="21"/>
      <c r="T132" s="21"/>
      <c r="U132" s="20"/>
      <c r="V132" s="21"/>
      <c r="W132" s="155"/>
      <c r="X132" s="882"/>
      <c r="Y132" s="882"/>
      <c r="Z132" s="882"/>
      <c r="AA132" s="20"/>
      <c r="AB132" s="21"/>
      <c r="AC132" s="21"/>
      <c r="AD132" s="20"/>
      <c r="AE132" s="21"/>
      <c r="AF132" s="21"/>
      <c r="AG132" s="20"/>
      <c r="AH132" s="21"/>
      <c r="AI132" s="155"/>
      <c r="AJ132" s="155"/>
    </row>
    <row r="133" spans="1:36" s="16" customFormat="1" ht="35.1" customHeight="1">
      <c r="A133" s="59"/>
      <c r="B133" s="391"/>
      <c r="C133" s="59"/>
      <c r="D133" s="219"/>
      <c r="E133" s="219"/>
      <c r="F133" s="59"/>
      <c r="G133" s="59"/>
      <c r="H133" s="549"/>
      <c r="I133" s="59"/>
      <c r="J133" s="59"/>
      <c r="K133" s="498"/>
      <c r="L133" s="498"/>
      <c r="M133" s="474"/>
      <c r="N133" s="571"/>
      <c r="O133" s="498"/>
      <c r="P133" s="109"/>
      <c r="Q133" s="109"/>
      <c r="R133" s="20"/>
      <c r="S133" s="21"/>
      <c r="T133" s="21"/>
      <c r="U133" s="20"/>
      <c r="V133" s="21"/>
      <c r="W133" s="155"/>
      <c r="X133" s="882"/>
      <c r="Y133" s="882"/>
      <c r="Z133" s="882"/>
      <c r="AA133" s="20"/>
      <c r="AB133" s="21"/>
      <c r="AC133" s="21"/>
      <c r="AD133" s="20"/>
      <c r="AE133" s="21"/>
      <c r="AF133" s="21"/>
      <c r="AG133" s="20"/>
      <c r="AH133" s="21"/>
      <c r="AI133" s="155"/>
      <c r="AJ133" s="155"/>
    </row>
    <row r="134" spans="1:36" s="16" customFormat="1" ht="35.1" customHeight="1">
      <c r="A134" s="59"/>
      <c r="B134" s="391"/>
      <c r="C134" s="59"/>
      <c r="D134" s="219"/>
      <c r="E134" s="219"/>
      <c r="F134" s="59"/>
      <c r="G134" s="59"/>
      <c r="H134" s="549"/>
      <c r="I134" s="59"/>
      <c r="J134" s="59"/>
      <c r="K134" s="498"/>
      <c r="L134" s="498"/>
      <c r="M134" s="474"/>
      <c r="N134" s="571"/>
      <c r="O134" s="498"/>
      <c r="P134" s="109"/>
      <c r="Q134" s="109"/>
      <c r="R134" s="20"/>
      <c r="S134" s="21"/>
      <c r="T134" s="21"/>
      <c r="U134" s="20"/>
      <c r="V134" s="21"/>
      <c r="W134" s="155"/>
      <c r="X134" s="882"/>
      <c r="Y134" s="882"/>
      <c r="Z134" s="882"/>
      <c r="AA134" s="20"/>
      <c r="AB134" s="21"/>
      <c r="AC134" s="21"/>
      <c r="AD134" s="20"/>
      <c r="AE134" s="21"/>
      <c r="AF134" s="21"/>
      <c r="AG134" s="20"/>
      <c r="AH134" s="21"/>
      <c r="AI134" s="155"/>
      <c r="AJ134" s="155"/>
    </row>
    <row r="135" spans="1:36" s="16" customFormat="1" ht="35.1" customHeight="1">
      <c r="A135" s="59"/>
      <c r="B135" s="391"/>
      <c r="C135" s="59"/>
      <c r="D135" s="219"/>
      <c r="E135" s="219"/>
      <c r="F135" s="59"/>
      <c r="G135" s="59"/>
      <c r="H135" s="549"/>
      <c r="I135" s="59"/>
      <c r="J135" s="59"/>
      <c r="K135" s="498"/>
      <c r="L135" s="498"/>
      <c r="M135" s="474"/>
      <c r="N135" s="571"/>
      <c r="O135" s="498"/>
      <c r="P135" s="109"/>
      <c r="Q135" s="109"/>
      <c r="R135" s="20"/>
      <c r="S135" s="21"/>
      <c r="T135" s="21"/>
      <c r="U135" s="20"/>
      <c r="V135" s="21"/>
      <c r="W135" s="155"/>
      <c r="X135" s="882"/>
      <c r="Y135" s="882"/>
      <c r="Z135" s="882"/>
      <c r="AA135" s="20"/>
      <c r="AB135" s="21"/>
      <c r="AC135" s="21"/>
      <c r="AD135" s="20"/>
      <c r="AE135" s="21"/>
      <c r="AF135" s="21"/>
      <c r="AG135" s="20"/>
      <c r="AH135" s="21"/>
      <c r="AI135" s="155"/>
      <c r="AJ135" s="155"/>
    </row>
    <row r="136" spans="1:36" s="16" customFormat="1" ht="35.1" customHeight="1">
      <c r="A136" s="59"/>
      <c r="B136" s="391"/>
      <c r="C136" s="59"/>
      <c r="D136" s="219"/>
      <c r="E136" s="219"/>
      <c r="F136" s="59"/>
      <c r="G136" s="59"/>
      <c r="H136" s="549"/>
      <c r="I136" s="59"/>
      <c r="J136" s="59"/>
      <c r="K136" s="498"/>
      <c r="L136" s="498"/>
      <c r="M136" s="474"/>
      <c r="N136" s="571"/>
      <c r="O136" s="498"/>
      <c r="P136" s="109"/>
      <c r="Q136" s="109"/>
      <c r="R136" s="20"/>
      <c r="S136" s="21"/>
      <c r="T136" s="21"/>
      <c r="U136" s="20"/>
      <c r="V136" s="21"/>
      <c r="W136" s="155"/>
      <c r="X136" s="882"/>
      <c r="Y136" s="882"/>
      <c r="Z136" s="882"/>
      <c r="AA136" s="20"/>
      <c r="AB136" s="21"/>
      <c r="AC136" s="21"/>
      <c r="AD136" s="20"/>
      <c r="AE136" s="21"/>
      <c r="AF136" s="21"/>
      <c r="AG136" s="20"/>
      <c r="AH136" s="21"/>
      <c r="AI136" s="155"/>
      <c r="AJ136" s="155"/>
    </row>
    <row r="137" spans="1:36" s="16" customFormat="1" ht="35.1" customHeight="1">
      <c r="A137" s="59"/>
      <c r="B137" s="391"/>
      <c r="C137" s="59"/>
      <c r="D137" s="219"/>
      <c r="E137" s="219"/>
      <c r="F137" s="59"/>
      <c r="G137" s="59"/>
      <c r="H137" s="549"/>
      <c r="I137" s="59"/>
      <c r="J137" s="59"/>
      <c r="K137" s="498"/>
      <c r="L137" s="498"/>
      <c r="M137" s="474"/>
      <c r="N137" s="571"/>
      <c r="O137" s="498"/>
      <c r="P137" s="109"/>
      <c r="Q137" s="109"/>
      <c r="R137" s="20"/>
      <c r="S137" s="21"/>
      <c r="T137" s="21"/>
      <c r="U137" s="20"/>
      <c r="V137" s="21"/>
      <c r="W137" s="155"/>
      <c r="X137" s="882"/>
      <c r="Y137" s="882"/>
      <c r="Z137" s="882"/>
      <c r="AA137" s="20"/>
      <c r="AB137" s="21"/>
      <c r="AC137" s="21"/>
      <c r="AD137" s="20"/>
      <c r="AE137" s="21"/>
      <c r="AF137" s="21"/>
      <c r="AG137" s="20"/>
      <c r="AH137" s="21"/>
      <c r="AI137" s="155"/>
      <c r="AJ137" s="155"/>
    </row>
    <row r="138" spans="1:36" s="16" customFormat="1" ht="35.1" customHeight="1">
      <c r="A138" s="59"/>
      <c r="B138" s="391"/>
      <c r="C138" s="59"/>
      <c r="D138" s="219"/>
      <c r="E138" s="219"/>
      <c r="F138" s="59"/>
      <c r="G138" s="59"/>
      <c r="H138" s="549"/>
      <c r="I138" s="59"/>
      <c r="J138" s="59"/>
      <c r="K138" s="498"/>
      <c r="L138" s="498"/>
      <c r="M138" s="474"/>
      <c r="N138" s="571"/>
      <c r="O138" s="498"/>
      <c r="P138" s="109"/>
      <c r="Q138" s="109"/>
      <c r="R138" s="20"/>
      <c r="S138" s="21"/>
      <c r="T138" s="21"/>
      <c r="U138" s="20"/>
      <c r="V138" s="21"/>
      <c r="W138" s="155"/>
      <c r="X138" s="882"/>
      <c r="Y138" s="882"/>
      <c r="Z138" s="882"/>
      <c r="AA138" s="20"/>
      <c r="AB138" s="21"/>
      <c r="AC138" s="21"/>
      <c r="AD138" s="20"/>
      <c r="AE138" s="21"/>
      <c r="AF138" s="21"/>
      <c r="AG138" s="20"/>
      <c r="AH138" s="21"/>
      <c r="AI138" s="155"/>
      <c r="AJ138" s="155"/>
    </row>
    <row r="139" spans="1:36" s="16" customFormat="1" ht="35.1" customHeight="1">
      <c r="A139" s="59"/>
      <c r="B139" s="391"/>
      <c r="C139" s="59"/>
      <c r="D139" s="219"/>
      <c r="E139" s="219"/>
      <c r="F139" s="59"/>
      <c r="G139" s="59"/>
      <c r="H139" s="549"/>
      <c r="I139" s="59"/>
      <c r="J139" s="59"/>
      <c r="K139" s="498"/>
      <c r="L139" s="498"/>
      <c r="M139" s="474"/>
      <c r="N139" s="571"/>
      <c r="O139" s="498"/>
      <c r="P139" s="109"/>
      <c r="Q139" s="109"/>
      <c r="R139" s="20"/>
      <c r="S139" s="21"/>
      <c r="T139" s="21"/>
      <c r="U139" s="20"/>
      <c r="V139" s="21"/>
      <c r="W139" s="155"/>
      <c r="X139" s="882"/>
      <c r="Y139" s="882"/>
      <c r="Z139" s="882"/>
      <c r="AA139" s="20"/>
      <c r="AB139" s="21"/>
      <c r="AC139" s="21"/>
      <c r="AD139" s="20"/>
      <c r="AE139" s="21"/>
      <c r="AF139" s="21"/>
      <c r="AG139" s="20"/>
      <c r="AH139" s="21"/>
      <c r="AI139" s="155"/>
      <c r="AJ139" s="155"/>
    </row>
    <row r="140" spans="1:36" s="16" customFormat="1" ht="35.1" customHeight="1">
      <c r="A140" s="59"/>
      <c r="B140" s="391"/>
      <c r="C140" s="59"/>
      <c r="D140" s="219"/>
      <c r="E140" s="219"/>
      <c r="F140" s="59"/>
      <c r="G140" s="59"/>
      <c r="H140" s="549"/>
      <c r="I140" s="59"/>
      <c r="J140" s="59"/>
      <c r="K140" s="498"/>
      <c r="L140" s="498"/>
      <c r="M140" s="474"/>
      <c r="N140" s="571"/>
      <c r="O140" s="498"/>
      <c r="P140" s="109"/>
      <c r="Q140" s="109"/>
      <c r="R140" s="20"/>
      <c r="S140" s="21"/>
      <c r="T140" s="21"/>
      <c r="U140" s="20"/>
      <c r="V140" s="21"/>
      <c r="W140" s="155"/>
      <c r="X140" s="882"/>
      <c r="Y140" s="882"/>
      <c r="Z140" s="882"/>
      <c r="AA140" s="20"/>
      <c r="AB140" s="21"/>
      <c r="AC140" s="21"/>
      <c r="AD140" s="20"/>
      <c r="AE140" s="21"/>
      <c r="AF140" s="21"/>
      <c r="AG140" s="20"/>
      <c r="AH140" s="21"/>
      <c r="AI140" s="155"/>
      <c r="AJ140" s="155"/>
    </row>
    <row r="141" spans="1:36" s="16" customFormat="1" ht="35.1" customHeight="1">
      <c r="A141" s="59"/>
      <c r="B141" s="391"/>
      <c r="C141" s="59"/>
      <c r="D141" s="219"/>
      <c r="E141" s="219"/>
      <c r="F141" s="59"/>
      <c r="G141" s="59"/>
      <c r="H141" s="549"/>
      <c r="I141" s="59"/>
      <c r="J141" s="59"/>
      <c r="K141" s="498"/>
      <c r="L141" s="498"/>
      <c r="M141" s="474"/>
      <c r="N141" s="571"/>
      <c r="O141" s="498"/>
      <c r="P141" s="109"/>
      <c r="Q141" s="109"/>
      <c r="R141" s="20"/>
      <c r="S141" s="21"/>
      <c r="T141" s="21"/>
      <c r="U141" s="20"/>
      <c r="V141" s="21"/>
      <c r="W141" s="155"/>
      <c r="X141" s="882"/>
      <c r="Y141" s="882"/>
      <c r="Z141" s="882"/>
      <c r="AA141" s="20"/>
      <c r="AB141" s="21"/>
      <c r="AC141" s="21"/>
      <c r="AD141" s="20"/>
      <c r="AE141" s="21"/>
      <c r="AF141" s="21"/>
      <c r="AG141" s="20"/>
      <c r="AH141" s="21"/>
      <c r="AI141" s="155"/>
      <c r="AJ141" s="155"/>
    </row>
    <row r="142" spans="1:36" s="16" customFormat="1" ht="35.1" customHeight="1">
      <c r="A142" s="59"/>
      <c r="B142" s="391"/>
      <c r="C142" s="59"/>
      <c r="D142" s="219"/>
      <c r="E142" s="219"/>
      <c r="F142" s="59"/>
      <c r="G142" s="59"/>
      <c r="H142" s="549"/>
      <c r="I142" s="59"/>
      <c r="J142" s="59"/>
      <c r="K142" s="498"/>
      <c r="L142" s="498"/>
      <c r="M142" s="474"/>
      <c r="N142" s="571"/>
      <c r="O142" s="498"/>
      <c r="P142" s="109"/>
      <c r="Q142" s="109"/>
      <c r="R142" s="20"/>
      <c r="S142" s="21"/>
      <c r="T142" s="21"/>
      <c r="U142" s="20"/>
      <c r="V142" s="21"/>
      <c r="W142" s="155"/>
      <c r="X142" s="882"/>
      <c r="Y142" s="882"/>
      <c r="Z142" s="882"/>
      <c r="AA142" s="20"/>
      <c r="AB142" s="21"/>
      <c r="AC142" s="21"/>
      <c r="AD142" s="20"/>
      <c r="AE142" s="21"/>
      <c r="AF142" s="21"/>
      <c r="AG142" s="20"/>
      <c r="AH142" s="21"/>
      <c r="AI142" s="155"/>
      <c r="AJ142" s="155"/>
    </row>
    <row r="143" spans="1:36" s="16" customFormat="1" ht="35.1" customHeight="1">
      <c r="A143" s="59"/>
      <c r="B143" s="391"/>
      <c r="C143" s="59"/>
      <c r="D143" s="219"/>
      <c r="E143" s="219"/>
      <c r="F143" s="59"/>
      <c r="G143" s="59"/>
      <c r="H143" s="549"/>
      <c r="I143" s="59"/>
      <c r="J143" s="59"/>
      <c r="K143" s="498"/>
      <c r="L143" s="498"/>
      <c r="M143" s="474"/>
      <c r="N143" s="571"/>
      <c r="O143" s="498"/>
      <c r="P143" s="109"/>
      <c r="Q143" s="109"/>
      <c r="R143" s="20"/>
      <c r="S143" s="21"/>
      <c r="T143" s="21"/>
      <c r="U143" s="20"/>
      <c r="V143" s="21"/>
      <c r="W143" s="155"/>
      <c r="X143" s="882"/>
      <c r="Y143" s="882"/>
      <c r="Z143" s="882"/>
      <c r="AA143" s="20"/>
      <c r="AB143" s="21"/>
      <c r="AC143" s="21"/>
      <c r="AD143" s="20"/>
      <c r="AE143" s="21"/>
      <c r="AF143" s="21"/>
      <c r="AG143" s="20"/>
      <c r="AH143" s="21"/>
      <c r="AI143" s="155"/>
      <c r="AJ143" s="155"/>
    </row>
    <row r="144" spans="1:36" s="16" customFormat="1" ht="35.1" customHeight="1">
      <c r="A144" s="59"/>
      <c r="B144" s="391"/>
      <c r="C144" s="59"/>
      <c r="D144" s="219"/>
      <c r="E144" s="219"/>
      <c r="F144" s="59"/>
      <c r="G144" s="59"/>
      <c r="H144" s="549"/>
      <c r="I144" s="59"/>
      <c r="J144" s="59"/>
      <c r="K144" s="498"/>
      <c r="L144" s="498"/>
      <c r="M144" s="474"/>
      <c r="N144" s="571"/>
      <c r="O144" s="498"/>
      <c r="P144" s="109"/>
      <c r="Q144" s="109"/>
      <c r="R144" s="20"/>
      <c r="S144" s="21"/>
      <c r="T144" s="21"/>
      <c r="U144" s="20"/>
      <c r="V144" s="21"/>
      <c r="W144" s="155"/>
      <c r="X144" s="882"/>
      <c r="Y144" s="882"/>
      <c r="Z144" s="882"/>
      <c r="AA144" s="20"/>
      <c r="AB144" s="21"/>
      <c r="AC144" s="21"/>
      <c r="AD144" s="20"/>
      <c r="AE144" s="21"/>
      <c r="AF144" s="21"/>
      <c r="AG144" s="20"/>
      <c r="AH144" s="21"/>
      <c r="AI144" s="155"/>
      <c r="AJ144" s="155"/>
    </row>
    <row r="145" spans="1:36" s="16" customFormat="1" ht="35.1" customHeight="1">
      <c r="A145" s="59"/>
      <c r="B145" s="391"/>
      <c r="C145" s="59"/>
      <c r="D145" s="219"/>
      <c r="E145" s="219"/>
      <c r="F145" s="59"/>
      <c r="G145" s="59"/>
      <c r="H145" s="549"/>
      <c r="I145" s="59"/>
      <c r="J145" s="59"/>
      <c r="K145" s="498"/>
      <c r="L145" s="498"/>
      <c r="M145" s="474"/>
      <c r="N145" s="571"/>
      <c r="O145" s="498"/>
      <c r="P145" s="109"/>
      <c r="Q145" s="109"/>
      <c r="R145" s="20"/>
      <c r="S145" s="21"/>
      <c r="T145" s="21"/>
      <c r="U145" s="20"/>
      <c r="V145" s="21"/>
      <c r="W145" s="155"/>
      <c r="X145" s="882"/>
      <c r="Y145" s="882"/>
      <c r="Z145" s="882"/>
      <c r="AA145" s="20"/>
      <c r="AB145" s="21"/>
      <c r="AC145" s="21"/>
      <c r="AD145" s="20"/>
      <c r="AE145" s="21"/>
      <c r="AF145" s="21"/>
      <c r="AG145" s="20"/>
      <c r="AH145" s="21"/>
      <c r="AI145" s="155"/>
      <c r="AJ145" s="155"/>
    </row>
    <row r="146" spans="1:36" s="16" customFormat="1" ht="35.1" customHeight="1">
      <c r="A146" s="59"/>
      <c r="B146" s="391"/>
      <c r="C146" s="59"/>
      <c r="D146" s="219"/>
      <c r="E146" s="219"/>
      <c r="F146" s="59"/>
      <c r="G146" s="59"/>
      <c r="H146" s="549"/>
      <c r="I146" s="59"/>
      <c r="J146" s="59"/>
      <c r="K146" s="498"/>
      <c r="L146" s="498"/>
      <c r="M146" s="474"/>
      <c r="N146" s="571"/>
      <c r="O146" s="498"/>
      <c r="P146" s="109"/>
      <c r="Q146" s="109"/>
      <c r="R146" s="20"/>
      <c r="S146" s="21"/>
      <c r="T146" s="21"/>
      <c r="U146" s="20"/>
      <c r="V146" s="21"/>
      <c r="W146" s="155"/>
      <c r="X146" s="882"/>
      <c r="Y146" s="882"/>
      <c r="Z146" s="882"/>
      <c r="AA146" s="20"/>
      <c r="AB146" s="21"/>
      <c r="AC146" s="21"/>
      <c r="AD146" s="20"/>
      <c r="AE146" s="21"/>
      <c r="AF146" s="21"/>
      <c r="AG146" s="20"/>
      <c r="AH146" s="21"/>
      <c r="AI146" s="155"/>
      <c r="AJ146" s="155"/>
    </row>
    <row r="147" spans="1:36" s="16" customFormat="1" ht="35.1" customHeight="1">
      <c r="A147" s="59"/>
      <c r="B147" s="391"/>
      <c r="C147" s="59"/>
      <c r="D147" s="219"/>
      <c r="E147" s="219"/>
      <c r="F147" s="59"/>
      <c r="G147" s="59"/>
      <c r="H147" s="549"/>
      <c r="I147" s="59"/>
      <c r="J147" s="59"/>
      <c r="K147" s="498"/>
      <c r="L147" s="498"/>
      <c r="M147" s="474"/>
      <c r="N147" s="571"/>
      <c r="O147" s="498"/>
      <c r="P147" s="109"/>
      <c r="Q147" s="109"/>
      <c r="R147" s="20"/>
      <c r="S147" s="21"/>
      <c r="T147" s="21"/>
      <c r="U147" s="20"/>
      <c r="V147" s="21"/>
      <c r="W147" s="155"/>
      <c r="X147" s="882"/>
      <c r="Y147" s="882"/>
      <c r="Z147" s="882"/>
      <c r="AA147" s="20"/>
      <c r="AB147" s="21"/>
      <c r="AC147" s="21"/>
      <c r="AD147" s="20"/>
      <c r="AE147" s="21"/>
      <c r="AF147" s="21"/>
      <c r="AG147" s="20"/>
      <c r="AH147" s="21"/>
      <c r="AI147" s="155"/>
      <c r="AJ147" s="155"/>
    </row>
    <row r="148" spans="1:36" s="16" customFormat="1" ht="35.1" customHeight="1">
      <c r="A148" s="59"/>
      <c r="B148" s="391"/>
      <c r="C148" s="59"/>
      <c r="D148" s="219"/>
      <c r="E148" s="219"/>
      <c r="F148" s="59"/>
      <c r="G148" s="59"/>
      <c r="H148" s="549"/>
      <c r="I148" s="59"/>
      <c r="J148" s="59"/>
      <c r="K148" s="498"/>
      <c r="L148" s="498"/>
      <c r="M148" s="474"/>
      <c r="N148" s="571"/>
      <c r="O148" s="498"/>
      <c r="P148" s="109"/>
      <c r="Q148" s="109"/>
      <c r="R148" s="20"/>
      <c r="S148" s="21"/>
      <c r="T148" s="21"/>
      <c r="U148" s="20"/>
      <c r="V148" s="21"/>
      <c r="W148" s="155"/>
      <c r="X148" s="882"/>
      <c r="Y148" s="882"/>
      <c r="Z148" s="882"/>
      <c r="AA148" s="20"/>
      <c r="AB148" s="21"/>
      <c r="AC148" s="21"/>
      <c r="AD148" s="20"/>
      <c r="AE148" s="21"/>
      <c r="AF148" s="21"/>
      <c r="AG148" s="20"/>
      <c r="AH148" s="21"/>
      <c r="AI148" s="155"/>
      <c r="AJ148" s="155"/>
    </row>
    <row r="149" spans="1:36" s="16" customFormat="1" ht="35.1" customHeight="1">
      <c r="A149" s="59"/>
      <c r="B149" s="391"/>
      <c r="C149" s="59"/>
      <c r="D149" s="219"/>
      <c r="E149" s="219"/>
      <c r="F149" s="59"/>
      <c r="G149" s="59"/>
      <c r="H149" s="549"/>
      <c r="I149" s="59"/>
      <c r="J149" s="59"/>
      <c r="K149" s="498"/>
      <c r="L149" s="498"/>
      <c r="M149" s="474"/>
      <c r="N149" s="571"/>
      <c r="O149" s="498"/>
      <c r="P149" s="109"/>
      <c r="Q149" s="109"/>
      <c r="R149" s="20"/>
      <c r="S149" s="21"/>
      <c r="T149" s="21"/>
      <c r="U149" s="20"/>
      <c r="V149" s="21"/>
      <c r="W149" s="155"/>
      <c r="X149" s="882"/>
      <c r="Y149" s="882"/>
      <c r="Z149" s="882"/>
      <c r="AA149" s="20"/>
      <c r="AB149" s="21"/>
      <c r="AC149" s="21"/>
      <c r="AD149" s="20"/>
      <c r="AE149" s="21"/>
      <c r="AF149" s="21"/>
      <c r="AG149" s="20"/>
      <c r="AH149" s="21"/>
      <c r="AI149" s="155"/>
      <c r="AJ149" s="155"/>
    </row>
    <row r="150" spans="1:36" s="16" customFormat="1" ht="35.1" customHeight="1">
      <c r="A150" s="59"/>
      <c r="B150" s="391"/>
      <c r="C150" s="59"/>
      <c r="D150" s="219"/>
      <c r="E150" s="219"/>
      <c r="F150" s="59"/>
      <c r="G150" s="59"/>
      <c r="H150" s="549"/>
      <c r="I150" s="59"/>
      <c r="J150" s="59"/>
      <c r="K150" s="498"/>
      <c r="L150" s="498"/>
      <c r="M150" s="474"/>
      <c r="N150" s="571"/>
      <c r="O150" s="498"/>
      <c r="P150" s="109"/>
      <c r="Q150" s="109"/>
      <c r="R150" s="20"/>
      <c r="S150" s="21"/>
      <c r="T150" s="21"/>
      <c r="U150" s="20"/>
      <c r="V150" s="21"/>
      <c r="W150" s="155"/>
      <c r="X150" s="882"/>
      <c r="Y150" s="882"/>
      <c r="Z150" s="882"/>
      <c r="AA150" s="20"/>
      <c r="AB150" s="21"/>
      <c r="AC150" s="21"/>
      <c r="AD150" s="20"/>
      <c r="AE150" s="21"/>
      <c r="AF150" s="21"/>
      <c r="AG150" s="20"/>
      <c r="AH150" s="21"/>
      <c r="AI150" s="155"/>
      <c r="AJ150" s="155"/>
    </row>
    <row r="151" spans="1:36" s="16" customFormat="1" ht="35.1" customHeight="1">
      <c r="A151" s="59"/>
      <c r="B151" s="391"/>
      <c r="C151" s="59"/>
      <c r="D151" s="219"/>
      <c r="E151" s="219"/>
      <c r="F151" s="59"/>
      <c r="G151" s="59"/>
      <c r="H151" s="549"/>
      <c r="I151" s="59"/>
      <c r="J151" s="59"/>
      <c r="K151" s="498"/>
      <c r="L151" s="498"/>
      <c r="M151" s="474"/>
      <c r="N151" s="571"/>
      <c r="O151" s="498"/>
      <c r="P151" s="109"/>
      <c r="Q151" s="109"/>
      <c r="R151" s="20"/>
      <c r="S151" s="21"/>
      <c r="T151" s="21"/>
      <c r="U151" s="20"/>
      <c r="V151" s="21"/>
      <c r="W151" s="155"/>
      <c r="X151" s="882"/>
      <c r="Y151" s="882"/>
      <c r="Z151" s="882"/>
      <c r="AA151" s="20"/>
      <c r="AB151" s="21"/>
      <c r="AC151" s="21"/>
      <c r="AD151" s="20"/>
      <c r="AE151" s="21"/>
      <c r="AF151" s="21"/>
      <c r="AG151" s="20"/>
      <c r="AH151" s="21"/>
      <c r="AI151" s="155"/>
      <c r="AJ151" s="155"/>
    </row>
    <row r="152" spans="1:36" s="16" customFormat="1" ht="35.1" customHeight="1">
      <c r="A152" s="59"/>
      <c r="B152" s="391"/>
      <c r="C152" s="59"/>
      <c r="D152" s="219"/>
      <c r="E152" s="219"/>
      <c r="F152" s="59"/>
      <c r="G152" s="59"/>
      <c r="H152" s="549"/>
      <c r="I152" s="59"/>
      <c r="J152" s="59"/>
      <c r="K152" s="498"/>
      <c r="L152" s="498"/>
      <c r="M152" s="474"/>
      <c r="N152" s="571"/>
      <c r="O152" s="498"/>
      <c r="P152" s="109"/>
      <c r="Q152" s="109"/>
      <c r="R152" s="20"/>
      <c r="S152" s="21"/>
      <c r="T152" s="21"/>
      <c r="U152" s="20"/>
      <c r="V152" s="21"/>
      <c r="W152" s="155"/>
      <c r="X152" s="882"/>
      <c r="Y152" s="882"/>
      <c r="Z152" s="882"/>
      <c r="AA152" s="20"/>
      <c r="AB152" s="21"/>
      <c r="AC152" s="21"/>
      <c r="AD152" s="20"/>
      <c r="AE152" s="21"/>
      <c r="AF152" s="21"/>
      <c r="AG152" s="20"/>
      <c r="AH152" s="21"/>
      <c r="AI152" s="155"/>
      <c r="AJ152" s="155"/>
    </row>
    <row r="153" spans="1:36" s="16" customFormat="1" ht="35.1" customHeight="1">
      <c r="A153" s="59"/>
      <c r="B153" s="391"/>
      <c r="C153" s="59"/>
      <c r="D153" s="219"/>
      <c r="E153" s="219"/>
      <c r="F153" s="59"/>
      <c r="G153" s="59"/>
      <c r="H153" s="549"/>
      <c r="I153" s="59"/>
      <c r="J153" s="59"/>
      <c r="K153" s="498"/>
      <c r="L153" s="498"/>
      <c r="M153" s="474"/>
      <c r="N153" s="571"/>
      <c r="O153" s="498"/>
      <c r="P153" s="109"/>
      <c r="Q153" s="109"/>
      <c r="R153" s="20"/>
      <c r="S153" s="21"/>
      <c r="T153" s="21"/>
      <c r="U153" s="20"/>
      <c r="V153" s="21"/>
      <c r="W153" s="155"/>
      <c r="X153" s="882"/>
      <c r="Y153" s="882"/>
      <c r="Z153" s="882"/>
      <c r="AA153" s="20"/>
      <c r="AB153" s="21"/>
      <c r="AC153" s="21"/>
      <c r="AD153" s="20"/>
      <c r="AE153" s="21"/>
      <c r="AF153" s="21"/>
      <c r="AG153" s="20"/>
      <c r="AH153" s="21"/>
      <c r="AI153" s="155"/>
      <c r="AJ153" s="155"/>
    </row>
    <row r="154" spans="1:36" s="16" customFormat="1" ht="35.1" customHeight="1">
      <c r="A154" s="59"/>
      <c r="B154" s="391"/>
      <c r="C154" s="59"/>
      <c r="D154" s="219"/>
      <c r="E154" s="219"/>
      <c r="F154" s="59"/>
      <c r="G154" s="59"/>
      <c r="H154" s="549"/>
      <c r="I154" s="59"/>
      <c r="J154" s="59"/>
      <c r="K154" s="498"/>
      <c r="L154" s="498"/>
      <c r="M154" s="474"/>
      <c r="N154" s="571"/>
      <c r="O154" s="498"/>
      <c r="P154" s="109"/>
      <c r="Q154" s="109"/>
      <c r="R154" s="20"/>
      <c r="S154" s="21"/>
      <c r="T154" s="21"/>
      <c r="U154" s="20"/>
      <c r="V154" s="21"/>
      <c r="W154" s="155"/>
      <c r="X154" s="882"/>
      <c r="Y154" s="882"/>
      <c r="Z154" s="882"/>
      <c r="AA154" s="20"/>
      <c r="AB154" s="21"/>
      <c r="AC154" s="21"/>
      <c r="AD154" s="20"/>
      <c r="AE154" s="21"/>
      <c r="AF154" s="21"/>
      <c r="AG154" s="20"/>
      <c r="AH154" s="21"/>
      <c r="AI154" s="155"/>
      <c r="AJ154" s="155"/>
    </row>
    <row r="155" spans="1:36" s="16" customFormat="1" ht="35.1" customHeight="1">
      <c r="A155" s="59"/>
      <c r="B155" s="391"/>
      <c r="C155" s="59"/>
      <c r="D155" s="219"/>
      <c r="E155" s="219"/>
      <c r="F155" s="59"/>
      <c r="G155" s="59"/>
      <c r="H155" s="549"/>
      <c r="I155" s="59"/>
      <c r="J155" s="59"/>
      <c r="K155" s="498"/>
      <c r="L155" s="498"/>
      <c r="M155" s="474"/>
      <c r="N155" s="571"/>
      <c r="O155" s="498"/>
      <c r="P155" s="109"/>
      <c r="Q155" s="109"/>
      <c r="R155" s="20"/>
      <c r="S155" s="21"/>
      <c r="T155" s="21"/>
      <c r="U155" s="20"/>
      <c r="V155" s="21"/>
      <c r="W155" s="155"/>
      <c r="X155" s="882"/>
      <c r="Y155" s="882"/>
      <c r="Z155" s="882"/>
      <c r="AA155" s="20"/>
      <c r="AB155" s="21"/>
      <c r="AC155" s="21"/>
      <c r="AD155" s="20"/>
      <c r="AE155" s="21"/>
      <c r="AF155" s="21"/>
      <c r="AG155" s="20"/>
      <c r="AH155" s="21"/>
      <c r="AI155" s="155"/>
      <c r="AJ155" s="155"/>
    </row>
    <row r="156" spans="1:36" s="16" customFormat="1" ht="35.1" customHeight="1">
      <c r="A156" s="59"/>
      <c r="B156" s="391"/>
      <c r="C156" s="59"/>
      <c r="D156" s="219"/>
      <c r="E156" s="219"/>
      <c r="F156" s="59"/>
      <c r="G156" s="59"/>
      <c r="H156" s="549"/>
      <c r="I156" s="59"/>
      <c r="J156" s="59"/>
      <c r="K156" s="498"/>
      <c r="L156" s="498"/>
      <c r="M156" s="474"/>
      <c r="N156" s="571"/>
      <c r="O156" s="498"/>
      <c r="P156" s="109"/>
      <c r="Q156" s="109"/>
      <c r="R156" s="20"/>
      <c r="S156" s="21"/>
      <c r="T156" s="21"/>
      <c r="U156" s="20"/>
      <c r="V156" s="21"/>
      <c r="W156" s="155"/>
      <c r="X156" s="882"/>
      <c r="Y156" s="882"/>
      <c r="Z156" s="882"/>
      <c r="AA156" s="20"/>
      <c r="AB156" s="21"/>
      <c r="AC156" s="21"/>
      <c r="AD156" s="20"/>
      <c r="AE156" s="21"/>
      <c r="AF156" s="21"/>
      <c r="AG156" s="20"/>
      <c r="AH156" s="21"/>
      <c r="AI156" s="155"/>
      <c r="AJ156" s="155"/>
    </row>
    <row r="157" spans="1:36" s="16" customFormat="1" ht="35.1" customHeight="1">
      <c r="A157" s="59"/>
      <c r="B157" s="391"/>
      <c r="C157" s="59"/>
      <c r="D157" s="219"/>
      <c r="E157" s="219"/>
      <c r="F157" s="59"/>
      <c r="G157" s="59"/>
      <c r="H157" s="549"/>
      <c r="I157" s="59"/>
      <c r="J157" s="59"/>
      <c r="K157" s="498"/>
      <c r="L157" s="498"/>
      <c r="M157" s="474"/>
      <c r="N157" s="571"/>
      <c r="O157" s="498"/>
      <c r="P157" s="109"/>
      <c r="Q157" s="109"/>
      <c r="R157" s="20"/>
      <c r="S157" s="21"/>
      <c r="T157" s="21"/>
      <c r="U157" s="20"/>
      <c r="V157" s="21"/>
      <c r="W157" s="155"/>
      <c r="X157" s="882"/>
      <c r="Y157" s="882"/>
      <c r="Z157" s="882"/>
      <c r="AA157" s="20"/>
      <c r="AB157" s="21"/>
      <c r="AC157" s="21"/>
      <c r="AD157" s="20"/>
      <c r="AE157" s="21"/>
      <c r="AF157" s="21"/>
      <c r="AG157" s="20"/>
      <c r="AH157" s="21"/>
      <c r="AI157" s="155"/>
      <c r="AJ157" s="155"/>
    </row>
    <row r="158" spans="1:36" s="16" customFormat="1" ht="35.1" customHeight="1">
      <c r="A158" s="59"/>
      <c r="B158" s="391"/>
      <c r="C158" s="59"/>
      <c r="D158" s="219"/>
      <c r="E158" s="219"/>
      <c r="F158" s="59"/>
      <c r="G158" s="59"/>
      <c r="H158" s="549"/>
      <c r="I158" s="59"/>
      <c r="J158" s="59"/>
      <c r="K158" s="498"/>
      <c r="L158" s="498"/>
      <c r="M158" s="474"/>
      <c r="N158" s="571"/>
      <c r="O158" s="498"/>
      <c r="P158" s="109"/>
      <c r="Q158" s="109"/>
      <c r="R158" s="20"/>
      <c r="S158" s="21"/>
      <c r="T158" s="21"/>
      <c r="U158" s="20"/>
      <c r="V158" s="21"/>
      <c r="W158" s="155"/>
      <c r="X158" s="882"/>
      <c r="Y158" s="882"/>
      <c r="Z158" s="882"/>
      <c r="AA158" s="20"/>
      <c r="AB158" s="21"/>
      <c r="AC158" s="21"/>
      <c r="AD158" s="20"/>
      <c r="AE158" s="21"/>
      <c r="AF158" s="21"/>
      <c r="AG158" s="20"/>
      <c r="AH158" s="21"/>
      <c r="AI158" s="155"/>
      <c r="AJ158" s="155"/>
    </row>
    <row r="159" spans="1:36" s="16" customFormat="1" ht="35.1" customHeight="1">
      <c r="A159" s="59"/>
      <c r="B159" s="391"/>
      <c r="C159" s="59"/>
      <c r="D159" s="219"/>
      <c r="E159" s="219"/>
      <c r="F159" s="59"/>
      <c r="G159" s="59"/>
      <c r="H159" s="549"/>
      <c r="I159" s="59"/>
      <c r="J159" s="59"/>
      <c r="K159" s="498"/>
      <c r="L159" s="498"/>
      <c r="M159" s="474"/>
      <c r="N159" s="571"/>
      <c r="O159" s="498"/>
      <c r="P159" s="109"/>
      <c r="Q159" s="109"/>
      <c r="R159" s="20"/>
      <c r="S159" s="21"/>
      <c r="T159" s="21"/>
      <c r="U159" s="20"/>
      <c r="V159" s="21"/>
      <c r="W159" s="155"/>
      <c r="X159" s="882"/>
      <c r="Y159" s="882"/>
      <c r="Z159" s="882"/>
      <c r="AA159" s="20"/>
      <c r="AB159" s="21"/>
      <c r="AC159" s="21"/>
      <c r="AD159" s="20"/>
      <c r="AE159" s="21"/>
      <c r="AF159" s="21"/>
      <c r="AG159" s="20"/>
      <c r="AH159" s="21"/>
      <c r="AI159" s="155"/>
      <c r="AJ159" s="155"/>
    </row>
    <row r="160" spans="1:36" s="16" customFormat="1" ht="35.1" customHeight="1">
      <c r="A160" s="59"/>
      <c r="B160" s="391"/>
      <c r="C160" s="59"/>
      <c r="D160" s="219"/>
      <c r="E160" s="219"/>
      <c r="F160" s="59"/>
      <c r="G160" s="59"/>
      <c r="H160" s="549"/>
      <c r="I160" s="59"/>
      <c r="J160" s="59"/>
      <c r="K160" s="498"/>
      <c r="L160" s="498"/>
      <c r="M160" s="474"/>
      <c r="N160" s="571"/>
      <c r="O160" s="498"/>
      <c r="P160" s="109"/>
      <c r="Q160" s="109"/>
      <c r="R160" s="20"/>
      <c r="S160" s="21"/>
      <c r="T160" s="21"/>
      <c r="U160" s="20"/>
      <c r="V160" s="21"/>
      <c r="W160" s="155"/>
      <c r="X160" s="882"/>
      <c r="Y160" s="882"/>
      <c r="Z160" s="882"/>
      <c r="AA160" s="20"/>
      <c r="AB160" s="21"/>
      <c r="AC160" s="21"/>
      <c r="AD160" s="20"/>
      <c r="AE160" s="21"/>
      <c r="AF160" s="21"/>
      <c r="AG160" s="20"/>
      <c r="AH160" s="21"/>
      <c r="AI160" s="155"/>
      <c r="AJ160" s="155"/>
    </row>
    <row r="161" spans="1:36" s="16" customFormat="1" ht="35.1" customHeight="1">
      <c r="A161" s="59"/>
      <c r="B161" s="391"/>
      <c r="C161" s="59"/>
      <c r="D161" s="219"/>
      <c r="E161" s="219"/>
      <c r="F161" s="59"/>
      <c r="G161" s="59"/>
      <c r="H161" s="549"/>
      <c r="I161" s="59"/>
      <c r="J161" s="59"/>
      <c r="K161" s="498"/>
      <c r="L161" s="498"/>
      <c r="M161" s="474"/>
      <c r="N161" s="571"/>
      <c r="O161" s="498"/>
      <c r="P161" s="109"/>
      <c r="Q161" s="109"/>
      <c r="R161" s="20"/>
      <c r="S161" s="21"/>
      <c r="T161" s="21"/>
      <c r="U161" s="20"/>
      <c r="V161" s="21"/>
      <c r="W161" s="155"/>
      <c r="X161" s="882"/>
      <c r="Y161" s="882"/>
      <c r="Z161" s="882"/>
      <c r="AA161" s="20"/>
      <c r="AB161" s="21"/>
      <c r="AC161" s="21"/>
      <c r="AD161" s="20"/>
      <c r="AE161" s="21"/>
      <c r="AF161" s="21"/>
      <c r="AG161" s="20"/>
      <c r="AH161" s="21"/>
      <c r="AI161" s="155"/>
      <c r="AJ161" s="155"/>
    </row>
    <row r="162" spans="1:36" s="16" customFormat="1" ht="35.1" customHeight="1">
      <c r="A162" s="59"/>
      <c r="B162" s="391"/>
      <c r="C162" s="59"/>
      <c r="D162" s="219"/>
      <c r="E162" s="219"/>
      <c r="F162" s="59"/>
      <c r="G162" s="59"/>
      <c r="H162" s="549"/>
      <c r="I162" s="59"/>
      <c r="J162" s="59"/>
      <c r="K162" s="498"/>
      <c r="L162" s="498"/>
      <c r="M162" s="474"/>
      <c r="N162" s="571"/>
      <c r="O162" s="498"/>
      <c r="P162" s="109"/>
      <c r="Q162" s="109"/>
      <c r="R162" s="20"/>
      <c r="S162" s="21"/>
      <c r="T162" s="21"/>
      <c r="U162" s="20"/>
      <c r="V162" s="21"/>
      <c r="W162" s="155"/>
      <c r="X162" s="882"/>
      <c r="Y162" s="882"/>
      <c r="Z162" s="882"/>
      <c r="AA162" s="20"/>
      <c r="AB162" s="21"/>
      <c r="AC162" s="21"/>
      <c r="AD162" s="20"/>
      <c r="AE162" s="21"/>
      <c r="AF162" s="21"/>
      <c r="AG162" s="20"/>
      <c r="AH162" s="21"/>
      <c r="AI162" s="155"/>
      <c r="AJ162" s="155"/>
    </row>
    <row r="163" spans="1:36" s="16" customFormat="1" ht="35.1" customHeight="1">
      <c r="A163" s="59"/>
      <c r="B163" s="391"/>
      <c r="C163" s="59"/>
      <c r="D163" s="219"/>
      <c r="E163" s="219"/>
      <c r="F163" s="59"/>
      <c r="G163" s="59"/>
      <c r="H163" s="549"/>
      <c r="I163" s="59"/>
      <c r="J163" s="59"/>
      <c r="K163" s="498"/>
      <c r="L163" s="498"/>
      <c r="M163" s="474"/>
      <c r="N163" s="571"/>
      <c r="O163" s="498"/>
      <c r="P163" s="109"/>
      <c r="Q163" s="109"/>
      <c r="R163" s="20"/>
      <c r="S163" s="21"/>
      <c r="T163" s="21"/>
      <c r="U163" s="20"/>
      <c r="V163" s="21"/>
      <c r="W163" s="155"/>
      <c r="X163" s="882"/>
      <c r="Y163" s="882"/>
      <c r="Z163" s="882"/>
      <c r="AA163" s="20"/>
      <c r="AB163" s="21"/>
      <c r="AC163" s="21"/>
      <c r="AD163" s="20"/>
      <c r="AE163" s="21"/>
      <c r="AF163" s="21"/>
      <c r="AG163" s="20"/>
      <c r="AH163" s="21"/>
      <c r="AI163" s="155"/>
      <c r="AJ163" s="155"/>
    </row>
    <row r="164" spans="1:36" s="16" customFormat="1" ht="35.1" customHeight="1">
      <c r="A164" s="59"/>
      <c r="B164" s="391"/>
      <c r="C164" s="59"/>
      <c r="D164" s="219"/>
      <c r="E164" s="219"/>
      <c r="F164" s="59"/>
      <c r="G164" s="59"/>
      <c r="H164" s="549"/>
      <c r="I164" s="59"/>
      <c r="J164" s="59"/>
      <c r="K164" s="498"/>
      <c r="L164" s="498"/>
      <c r="M164" s="474"/>
      <c r="N164" s="571"/>
      <c r="O164" s="498"/>
      <c r="P164" s="109"/>
      <c r="Q164" s="109"/>
      <c r="R164" s="20"/>
      <c r="S164" s="21"/>
      <c r="T164" s="21"/>
      <c r="U164" s="20"/>
      <c r="V164" s="21"/>
      <c r="W164" s="155"/>
      <c r="X164" s="882"/>
      <c r="Y164" s="882"/>
      <c r="Z164" s="882"/>
      <c r="AA164" s="20"/>
      <c r="AB164" s="21"/>
      <c r="AC164" s="21"/>
      <c r="AD164" s="20"/>
      <c r="AE164" s="21"/>
      <c r="AF164" s="21"/>
      <c r="AG164" s="20"/>
      <c r="AH164" s="21"/>
      <c r="AI164" s="155"/>
      <c r="AJ164" s="155"/>
    </row>
    <row r="165" spans="1:36" s="16" customFormat="1" ht="35.1" customHeight="1">
      <c r="A165" s="59"/>
      <c r="B165" s="391"/>
      <c r="C165" s="59"/>
      <c r="D165" s="219"/>
      <c r="E165" s="219"/>
      <c r="F165" s="59"/>
      <c r="G165" s="59"/>
      <c r="H165" s="549"/>
      <c r="I165" s="59"/>
      <c r="J165" s="59"/>
      <c r="K165" s="498"/>
      <c r="L165" s="498"/>
      <c r="M165" s="474"/>
      <c r="N165" s="571"/>
      <c r="O165" s="498"/>
      <c r="P165" s="109"/>
      <c r="Q165" s="109"/>
      <c r="R165" s="20"/>
      <c r="S165" s="21"/>
      <c r="T165" s="21"/>
      <c r="U165" s="20"/>
      <c r="V165" s="21"/>
      <c r="W165" s="155"/>
      <c r="X165" s="882"/>
      <c r="Y165" s="882"/>
      <c r="Z165" s="882"/>
      <c r="AA165" s="20"/>
      <c r="AB165" s="21"/>
      <c r="AC165" s="21"/>
      <c r="AD165" s="20"/>
      <c r="AE165" s="21"/>
      <c r="AF165" s="21"/>
      <c r="AG165" s="20"/>
      <c r="AH165" s="21"/>
      <c r="AI165" s="155"/>
      <c r="AJ165" s="155"/>
    </row>
    <row r="166" spans="1:36" s="16" customFormat="1" ht="35.1" customHeight="1">
      <c r="A166" s="59"/>
      <c r="B166" s="391"/>
      <c r="C166" s="59"/>
      <c r="D166" s="219"/>
      <c r="E166" s="219"/>
      <c r="F166" s="59"/>
      <c r="G166" s="59"/>
      <c r="H166" s="549"/>
      <c r="I166" s="59"/>
      <c r="J166" s="59"/>
      <c r="K166" s="498"/>
      <c r="L166" s="498"/>
      <c r="M166" s="474"/>
      <c r="N166" s="571"/>
      <c r="O166" s="498"/>
      <c r="P166" s="109"/>
      <c r="Q166" s="109"/>
      <c r="R166" s="20"/>
      <c r="S166" s="21"/>
      <c r="T166" s="21"/>
      <c r="U166" s="20"/>
      <c r="V166" s="21"/>
      <c r="W166" s="155"/>
      <c r="X166" s="882"/>
      <c r="Y166" s="882"/>
      <c r="Z166" s="882"/>
      <c r="AA166" s="20"/>
      <c r="AB166" s="21"/>
      <c r="AC166" s="21"/>
      <c r="AD166" s="20"/>
      <c r="AE166" s="21"/>
      <c r="AF166" s="21"/>
      <c r="AG166" s="20"/>
      <c r="AH166" s="21"/>
      <c r="AI166" s="155"/>
      <c r="AJ166" s="155"/>
    </row>
    <row r="167" spans="1:36" s="16" customFormat="1" ht="35.1" customHeight="1">
      <c r="A167" s="59"/>
      <c r="B167" s="391"/>
      <c r="C167" s="59"/>
      <c r="D167" s="219"/>
      <c r="E167" s="219"/>
      <c r="F167" s="59"/>
      <c r="G167" s="59"/>
      <c r="H167" s="549"/>
      <c r="I167" s="59"/>
      <c r="J167" s="59"/>
      <c r="K167" s="498"/>
      <c r="L167" s="498"/>
      <c r="M167" s="474"/>
      <c r="N167" s="571"/>
      <c r="O167" s="498"/>
      <c r="P167" s="109"/>
      <c r="Q167" s="109"/>
      <c r="R167" s="20"/>
      <c r="S167" s="21"/>
      <c r="T167" s="21"/>
      <c r="U167" s="20"/>
      <c r="V167" s="21"/>
      <c r="W167" s="155"/>
      <c r="X167" s="882"/>
      <c r="Y167" s="882"/>
      <c r="Z167" s="882"/>
      <c r="AA167" s="20"/>
      <c r="AB167" s="21"/>
      <c r="AC167" s="21"/>
      <c r="AD167" s="20"/>
      <c r="AE167" s="21"/>
      <c r="AF167" s="21"/>
      <c r="AG167" s="20"/>
      <c r="AH167" s="21"/>
      <c r="AI167" s="155"/>
      <c r="AJ167" s="155"/>
    </row>
    <row r="168" spans="1:36" s="16" customFormat="1" ht="35.1" customHeight="1">
      <c r="A168" s="59"/>
      <c r="B168" s="391"/>
      <c r="C168" s="59"/>
      <c r="D168" s="219"/>
      <c r="E168" s="219"/>
      <c r="F168" s="59"/>
      <c r="G168" s="59"/>
      <c r="H168" s="549"/>
      <c r="I168" s="59"/>
      <c r="J168" s="59"/>
      <c r="K168" s="498"/>
      <c r="L168" s="498"/>
      <c r="M168" s="474"/>
      <c r="N168" s="571"/>
      <c r="O168" s="498"/>
      <c r="P168" s="109"/>
      <c r="Q168" s="109"/>
      <c r="R168" s="20"/>
      <c r="S168" s="21"/>
      <c r="T168" s="21"/>
      <c r="U168" s="20"/>
      <c r="V168" s="21"/>
      <c r="W168" s="155"/>
      <c r="X168" s="882"/>
      <c r="Y168" s="882"/>
      <c r="Z168" s="882"/>
      <c r="AA168" s="20"/>
      <c r="AB168" s="21"/>
      <c r="AC168" s="21"/>
      <c r="AD168" s="20"/>
      <c r="AE168" s="21"/>
      <c r="AF168" s="21"/>
      <c r="AG168" s="20"/>
      <c r="AH168" s="21"/>
      <c r="AI168" s="155"/>
      <c r="AJ168" s="155"/>
    </row>
    <row r="169" spans="1:36" s="16" customFormat="1" ht="35.1" customHeight="1">
      <c r="A169" s="59"/>
      <c r="B169" s="391"/>
      <c r="C169" s="59"/>
      <c r="D169" s="219"/>
      <c r="E169" s="219"/>
      <c r="F169" s="59"/>
      <c r="G169" s="59"/>
      <c r="H169" s="549"/>
      <c r="I169" s="59"/>
      <c r="J169" s="59"/>
      <c r="K169" s="498"/>
      <c r="L169" s="498"/>
      <c r="M169" s="474"/>
      <c r="N169" s="571"/>
      <c r="O169" s="498"/>
      <c r="P169" s="109"/>
      <c r="Q169" s="109"/>
      <c r="R169" s="20"/>
      <c r="S169" s="21"/>
      <c r="T169" s="21"/>
      <c r="U169" s="20"/>
      <c r="V169" s="21"/>
      <c r="W169" s="155"/>
      <c r="X169" s="882"/>
      <c r="Y169" s="882"/>
      <c r="Z169" s="882"/>
      <c r="AA169" s="20"/>
      <c r="AB169" s="21"/>
      <c r="AC169" s="21"/>
      <c r="AD169" s="20"/>
      <c r="AE169" s="21"/>
      <c r="AF169" s="21"/>
      <c r="AG169" s="20"/>
      <c r="AH169" s="21"/>
      <c r="AI169" s="155"/>
      <c r="AJ169" s="155"/>
    </row>
    <row r="170" spans="1:36" s="16" customFormat="1" ht="35.1" customHeight="1">
      <c r="A170" s="59"/>
      <c r="B170" s="391"/>
      <c r="C170" s="59"/>
      <c r="D170" s="219"/>
      <c r="E170" s="219"/>
      <c r="F170" s="59"/>
      <c r="G170" s="59"/>
      <c r="H170" s="549"/>
      <c r="I170" s="59"/>
      <c r="J170" s="59"/>
      <c r="K170" s="498"/>
      <c r="L170" s="498"/>
      <c r="M170" s="474"/>
      <c r="N170" s="571"/>
      <c r="O170" s="498"/>
      <c r="P170" s="109"/>
      <c r="Q170" s="109"/>
      <c r="R170" s="20"/>
      <c r="S170" s="21"/>
      <c r="T170" s="21"/>
      <c r="U170" s="20"/>
      <c r="V170" s="21"/>
      <c r="W170" s="155"/>
      <c r="X170" s="882"/>
      <c r="Y170" s="882"/>
      <c r="Z170" s="882"/>
      <c r="AA170" s="20"/>
      <c r="AB170" s="21"/>
      <c r="AC170" s="21"/>
      <c r="AD170" s="20"/>
      <c r="AE170" s="21"/>
      <c r="AF170" s="21"/>
      <c r="AG170" s="20"/>
      <c r="AH170" s="21"/>
      <c r="AI170" s="155"/>
      <c r="AJ170" s="155"/>
    </row>
    <row r="171" spans="1:36" s="16" customFormat="1" ht="35.1" customHeight="1">
      <c r="A171" s="59"/>
      <c r="B171" s="391"/>
      <c r="C171" s="59"/>
      <c r="D171" s="219"/>
      <c r="E171" s="219"/>
      <c r="F171" s="59"/>
      <c r="G171" s="59"/>
      <c r="H171" s="549"/>
      <c r="I171" s="59"/>
      <c r="J171" s="59"/>
      <c r="K171" s="498"/>
      <c r="L171" s="498"/>
      <c r="M171" s="474"/>
      <c r="N171" s="571"/>
      <c r="O171" s="498"/>
      <c r="P171" s="109"/>
      <c r="Q171" s="109"/>
      <c r="R171" s="20"/>
      <c r="S171" s="21"/>
      <c r="T171" s="21"/>
      <c r="U171" s="20"/>
      <c r="V171" s="21"/>
      <c r="W171" s="155"/>
      <c r="X171" s="882"/>
      <c r="Y171" s="882"/>
      <c r="Z171" s="882"/>
      <c r="AA171" s="20"/>
      <c r="AB171" s="21"/>
      <c r="AC171" s="21"/>
      <c r="AD171" s="20"/>
      <c r="AE171" s="21"/>
      <c r="AF171" s="21"/>
      <c r="AG171" s="20"/>
      <c r="AH171" s="21"/>
      <c r="AI171" s="155"/>
      <c r="AJ171" s="155"/>
    </row>
    <row r="172" spans="1:36" s="16" customFormat="1" ht="35.1" customHeight="1">
      <c r="A172" s="59"/>
      <c r="B172" s="391"/>
      <c r="C172" s="59"/>
      <c r="D172" s="219"/>
      <c r="E172" s="219"/>
      <c r="F172" s="59"/>
      <c r="G172" s="59"/>
      <c r="H172" s="549"/>
      <c r="I172" s="59"/>
      <c r="J172" s="59"/>
      <c r="K172" s="498"/>
      <c r="L172" s="498"/>
      <c r="M172" s="474"/>
      <c r="N172" s="571"/>
      <c r="O172" s="498"/>
      <c r="P172" s="109"/>
      <c r="Q172" s="109"/>
      <c r="R172" s="20"/>
      <c r="S172" s="21"/>
      <c r="T172" s="21"/>
      <c r="U172" s="20"/>
      <c r="V172" s="21"/>
      <c r="W172" s="155"/>
      <c r="X172" s="882"/>
      <c r="Y172" s="882"/>
      <c r="Z172" s="882"/>
      <c r="AA172" s="20"/>
      <c r="AB172" s="21"/>
      <c r="AC172" s="21"/>
      <c r="AD172" s="20"/>
      <c r="AE172" s="21"/>
      <c r="AF172" s="21"/>
      <c r="AG172" s="20"/>
      <c r="AH172" s="21"/>
      <c r="AI172" s="155"/>
      <c r="AJ172" s="155"/>
    </row>
    <row r="173" spans="1:36" s="16" customFormat="1" ht="35.1" customHeight="1">
      <c r="A173" s="59"/>
      <c r="B173" s="391"/>
      <c r="C173" s="59"/>
      <c r="D173" s="219"/>
      <c r="E173" s="219"/>
      <c r="F173" s="59"/>
      <c r="G173" s="59"/>
      <c r="H173" s="549"/>
      <c r="I173" s="59"/>
      <c r="J173" s="59"/>
      <c r="K173" s="498"/>
      <c r="L173" s="498"/>
      <c r="M173" s="474"/>
      <c r="N173" s="571"/>
      <c r="O173" s="498"/>
      <c r="P173" s="109"/>
      <c r="Q173" s="109"/>
      <c r="R173" s="20"/>
      <c r="S173" s="21"/>
      <c r="T173" s="21"/>
      <c r="U173" s="20"/>
      <c r="V173" s="21"/>
      <c r="W173" s="155"/>
      <c r="X173" s="882"/>
      <c r="Y173" s="882"/>
      <c r="Z173" s="882"/>
      <c r="AA173" s="20"/>
      <c r="AB173" s="21"/>
      <c r="AC173" s="21"/>
      <c r="AD173" s="20"/>
      <c r="AE173" s="21"/>
      <c r="AF173" s="21"/>
      <c r="AG173" s="20"/>
      <c r="AH173" s="21"/>
      <c r="AI173" s="155"/>
      <c r="AJ173" s="155"/>
    </row>
    <row r="174" spans="1:36" s="16" customFormat="1" ht="35.1" customHeight="1">
      <c r="A174" s="59"/>
      <c r="B174" s="391"/>
      <c r="C174" s="59"/>
      <c r="D174" s="219"/>
      <c r="E174" s="219"/>
      <c r="F174" s="59"/>
      <c r="G174" s="59"/>
      <c r="H174" s="549"/>
      <c r="I174" s="59"/>
      <c r="J174" s="59"/>
      <c r="K174" s="498"/>
      <c r="L174" s="498"/>
      <c r="M174" s="474"/>
      <c r="N174" s="571"/>
      <c r="O174" s="498"/>
      <c r="P174" s="109"/>
      <c r="Q174" s="109"/>
      <c r="R174" s="20"/>
      <c r="S174" s="21"/>
      <c r="T174" s="21"/>
      <c r="U174" s="20"/>
      <c r="V174" s="21"/>
      <c r="W174" s="155"/>
      <c r="X174" s="882"/>
      <c r="Y174" s="882"/>
      <c r="Z174" s="882"/>
      <c r="AA174" s="20"/>
      <c r="AB174" s="21"/>
      <c r="AC174" s="21"/>
      <c r="AD174" s="20"/>
      <c r="AE174" s="21"/>
      <c r="AF174" s="21"/>
      <c r="AG174" s="20"/>
      <c r="AH174" s="21"/>
      <c r="AI174" s="155"/>
      <c r="AJ174" s="155"/>
    </row>
    <row r="175" spans="1:36" s="16" customFormat="1" ht="35.1" customHeight="1">
      <c r="A175" s="59"/>
      <c r="B175" s="391"/>
      <c r="C175" s="59"/>
      <c r="D175" s="219"/>
      <c r="E175" s="219"/>
      <c r="F175" s="59"/>
      <c r="G175" s="59"/>
      <c r="H175" s="549"/>
      <c r="I175" s="59"/>
      <c r="J175" s="59"/>
      <c r="K175" s="498"/>
      <c r="L175" s="498"/>
      <c r="M175" s="474"/>
      <c r="N175" s="571"/>
      <c r="O175" s="498"/>
      <c r="P175" s="109"/>
      <c r="Q175" s="109"/>
      <c r="R175" s="20"/>
      <c r="S175" s="21"/>
      <c r="T175" s="21"/>
      <c r="U175" s="20"/>
      <c r="V175" s="21"/>
      <c r="W175" s="155"/>
      <c r="X175" s="882"/>
      <c r="Y175" s="882"/>
      <c r="Z175" s="882"/>
      <c r="AA175" s="20"/>
      <c r="AB175" s="21"/>
      <c r="AC175" s="21"/>
      <c r="AD175" s="20"/>
      <c r="AE175" s="21"/>
      <c r="AF175" s="21"/>
      <c r="AG175" s="20"/>
      <c r="AH175" s="21"/>
      <c r="AI175" s="155"/>
      <c r="AJ175" s="155"/>
    </row>
    <row r="176" spans="1:36" s="16" customFormat="1" ht="35.1" customHeight="1">
      <c r="A176" s="59"/>
      <c r="B176" s="391"/>
      <c r="C176" s="59"/>
      <c r="D176" s="219"/>
      <c r="E176" s="219"/>
      <c r="F176" s="59"/>
      <c r="G176" s="59"/>
      <c r="H176" s="549"/>
      <c r="I176" s="59"/>
      <c r="J176" s="59"/>
      <c r="K176" s="498"/>
      <c r="L176" s="498"/>
      <c r="M176" s="474"/>
      <c r="N176" s="571"/>
      <c r="O176" s="498"/>
      <c r="P176" s="109"/>
      <c r="Q176" s="109"/>
      <c r="R176" s="20"/>
      <c r="S176" s="21"/>
      <c r="T176" s="21"/>
      <c r="U176" s="20"/>
      <c r="V176" s="21"/>
      <c r="W176" s="155"/>
      <c r="X176" s="882"/>
      <c r="Y176" s="882"/>
      <c r="Z176" s="882"/>
      <c r="AA176" s="20"/>
      <c r="AB176" s="21"/>
      <c r="AC176" s="21"/>
      <c r="AD176" s="20"/>
      <c r="AE176" s="21"/>
      <c r="AF176" s="21"/>
      <c r="AG176" s="20"/>
      <c r="AH176" s="21"/>
      <c r="AI176" s="155"/>
      <c r="AJ176" s="155"/>
    </row>
    <row r="177" spans="1:36" s="16" customFormat="1" ht="35.1" customHeight="1">
      <c r="A177" s="59"/>
      <c r="B177" s="391"/>
      <c r="C177" s="59"/>
      <c r="D177" s="219"/>
      <c r="E177" s="219"/>
      <c r="F177" s="59"/>
      <c r="G177" s="59"/>
      <c r="H177" s="549"/>
      <c r="I177" s="59"/>
      <c r="J177" s="59"/>
      <c r="K177" s="498"/>
      <c r="L177" s="498"/>
      <c r="M177" s="474"/>
      <c r="N177" s="571"/>
      <c r="O177" s="498"/>
      <c r="P177" s="109"/>
      <c r="Q177" s="109"/>
      <c r="R177" s="20"/>
      <c r="S177" s="21"/>
      <c r="T177" s="21"/>
      <c r="U177" s="20"/>
      <c r="V177" s="21"/>
      <c r="W177" s="155"/>
      <c r="X177" s="882"/>
      <c r="Y177" s="882"/>
      <c r="Z177" s="882"/>
      <c r="AA177" s="20"/>
      <c r="AB177" s="21"/>
      <c r="AC177" s="21"/>
      <c r="AD177" s="20"/>
      <c r="AE177" s="21"/>
      <c r="AF177" s="21"/>
      <c r="AG177" s="20"/>
      <c r="AH177" s="21"/>
      <c r="AI177" s="155"/>
      <c r="AJ177" s="155"/>
    </row>
    <row r="178" spans="1:36" s="16" customFormat="1" ht="35.1" customHeight="1">
      <c r="A178" s="59"/>
      <c r="B178" s="391"/>
      <c r="C178" s="59"/>
      <c r="D178" s="219"/>
      <c r="E178" s="219"/>
      <c r="F178" s="59"/>
      <c r="G178" s="59"/>
      <c r="H178" s="549"/>
      <c r="I178" s="59"/>
      <c r="J178" s="59"/>
      <c r="K178" s="498"/>
      <c r="L178" s="498"/>
      <c r="M178" s="474"/>
      <c r="N178" s="571"/>
      <c r="O178" s="498"/>
      <c r="P178" s="109"/>
      <c r="Q178" s="109"/>
      <c r="R178" s="20"/>
      <c r="S178" s="21"/>
      <c r="T178" s="21"/>
      <c r="U178" s="20"/>
      <c r="V178" s="21"/>
      <c r="W178" s="155"/>
      <c r="X178" s="882"/>
      <c r="Y178" s="882"/>
      <c r="Z178" s="882"/>
      <c r="AA178" s="20"/>
      <c r="AB178" s="21"/>
      <c r="AC178" s="21"/>
      <c r="AD178" s="20"/>
      <c r="AE178" s="21"/>
      <c r="AF178" s="21"/>
      <c r="AG178" s="20"/>
      <c r="AH178" s="21"/>
      <c r="AI178" s="155"/>
      <c r="AJ178" s="155"/>
    </row>
    <row r="179" spans="1:36" s="16" customFormat="1" ht="35.1" customHeight="1">
      <c r="A179" s="59"/>
      <c r="B179" s="391"/>
      <c r="C179" s="59"/>
      <c r="D179" s="219"/>
      <c r="E179" s="219"/>
      <c r="F179" s="59"/>
      <c r="G179" s="59"/>
      <c r="H179" s="549"/>
      <c r="I179" s="59"/>
      <c r="J179" s="59"/>
      <c r="K179" s="498"/>
      <c r="L179" s="498"/>
      <c r="M179" s="474"/>
      <c r="N179" s="571"/>
      <c r="O179" s="498"/>
      <c r="P179" s="109"/>
      <c r="Q179" s="109"/>
      <c r="R179" s="20"/>
      <c r="S179" s="21"/>
      <c r="T179" s="21"/>
      <c r="U179" s="20"/>
      <c r="V179" s="21"/>
      <c r="W179" s="155"/>
      <c r="X179" s="882"/>
      <c r="Y179" s="882"/>
      <c r="Z179" s="882"/>
      <c r="AA179" s="20"/>
      <c r="AB179" s="21"/>
      <c r="AC179" s="21"/>
      <c r="AD179" s="20"/>
      <c r="AE179" s="21"/>
      <c r="AF179" s="21"/>
      <c r="AG179" s="20"/>
      <c r="AH179" s="21"/>
      <c r="AI179" s="155"/>
      <c r="AJ179" s="155"/>
    </row>
    <row r="180" spans="1:36" s="16" customFormat="1" ht="35.1" customHeight="1">
      <c r="A180" s="59"/>
      <c r="B180" s="391"/>
      <c r="C180" s="59"/>
      <c r="D180" s="219"/>
      <c r="E180" s="219"/>
      <c r="F180" s="59"/>
      <c r="G180" s="59"/>
      <c r="H180" s="549"/>
      <c r="I180" s="59"/>
      <c r="J180" s="59"/>
      <c r="K180" s="498"/>
      <c r="L180" s="498"/>
      <c r="M180" s="110"/>
      <c r="N180" s="792"/>
      <c r="O180" s="498"/>
      <c r="P180" s="109"/>
      <c r="Q180" s="109"/>
      <c r="R180" s="20"/>
      <c r="S180" s="21"/>
      <c r="T180" s="21"/>
      <c r="U180" s="20"/>
      <c r="V180" s="21"/>
      <c r="W180" s="155"/>
      <c r="X180" s="882"/>
      <c r="Y180" s="882"/>
      <c r="Z180" s="882"/>
      <c r="AA180" s="20"/>
      <c r="AB180" s="21"/>
      <c r="AC180" s="21"/>
      <c r="AD180" s="20"/>
      <c r="AE180" s="21"/>
      <c r="AF180" s="21"/>
      <c r="AG180" s="20"/>
      <c r="AH180" s="21"/>
      <c r="AI180" s="155"/>
      <c r="AJ180" s="155"/>
    </row>
    <row r="181" spans="1:36" s="16" customFormat="1" ht="35.1" customHeight="1">
      <c r="A181" s="59"/>
      <c r="B181" s="391"/>
      <c r="C181" s="59"/>
      <c r="D181" s="219"/>
      <c r="E181" s="219"/>
      <c r="F181" s="59"/>
      <c r="G181" s="59"/>
      <c r="H181" s="549"/>
      <c r="I181" s="59"/>
      <c r="J181" s="59"/>
      <c r="K181" s="498"/>
      <c r="L181" s="498"/>
      <c r="M181" s="110"/>
      <c r="N181" s="792"/>
      <c r="O181" s="498"/>
      <c r="P181" s="109"/>
      <c r="Q181" s="109"/>
      <c r="R181" s="20"/>
      <c r="S181" s="21"/>
      <c r="T181" s="21"/>
      <c r="U181" s="20"/>
      <c r="V181" s="21"/>
      <c r="W181" s="155"/>
      <c r="X181" s="882"/>
      <c r="Y181" s="882"/>
      <c r="Z181" s="882"/>
      <c r="AA181" s="20"/>
      <c r="AB181" s="21"/>
      <c r="AC181" s="21"/>
      <c r="AD181" s="20"/>
      <c r="AE181" s="21"/>
      <c r="AF181" s="21"/>
      <c r="AG181" s="20"/>
      <c r="AH181" s="21"/>
      <c r="AI181" s="155"/>
      <c r="AJ181" s="155"/>
    </row>
    <row r="182" spans="1:36" s="16" customFormat="1" ht="35.1" customHeight="1">
      <c r="A182" s="59"/>
      <c r="B182" s="391"/>
      <c r="C182" s="59"/>
      <c r="D182" s="219"/>
      <c r="E182" s="219"/>
      <c r="F182" s="59"/>
      <c r="G182" s="59"/>
      <c r="H182" s="549"/>
      <c r="I182" s="59"/>
      <c r="J182" s="59"/>
      <c r="K182" s="498"/>
      <c r="L182" s="498"/>
      <c r="M182" s="110"/>
      <c r="N182" s="792"/>
      <c r="O182" s="498"/>
      <c r="P182" s="109"/>
      <c r="Q182" s="109"/>
      <c r="R182" s="20"/>
      <c r="S182" s="21"/>
      <c r="T182" s="21"/>
      <c r="U182" s="20"/>
      <c r="V182" s="21"/>
      <c r="W182" s="155"/>
      <c r="X182" s="882"/>
      <c r="Y182" s="882"/>
      <c r="Z182" s="882"/>
      <c r="AA182" s="20"/>
      <c r="AB182" s="21"/>
      <c r="AC182" s="21"/>
      <c r="AD182" s="20"/>
      <c r="AE182" s="21"/>
      <c r="AF182" s="21"/>
      <c r="AG182" s="20"/>
      <c r="AH182" s="21"/>
      <c r="AI182" s="155"/>
      <c r="AJ182" s="155"/>
    </row>
    <row r="183" spans="1:36" s="16" customFormat="1" ht="35.1" customHeight="1">
      <c r="A183" s="59"/>
      <c r="B183" s="391"/>
      <c r="C183" s="59"/>
      <c r="D183" s="219"/>
      <c r="E183" s="219"/>
      <c r="F183" s="59"/>
      <c r="G183" s="59"/>
      <c r="H183" s="549"/>
      <c r="I183" s="59"/>
      <c r="J183" s="59"/>
      <c r="K183" s="498"/>
      <c r="L183" s="498"/>
      <c r="M183" s="110"/>
      <c r="N183" s="792"/>
      <c r="O183" s="498"/>
      <c r="P183" s="109"/>
      <c r="Q183" s="109"/>
      <c r="R183" s="20"/>
      <c r="S183" s="21"/>
      <c r="T183" s="21"/>
      <c r="U183" s="20"/>
      <c r="V183" s="21"/>
      <c r="W183" s="155"/>
      <c r="X183" s="882"/>
      <c r="Y183" s="882"/>
      <c r="Z183" s="882"/>
      <c r="AA183" s="20"/>
      <c r="AB183" s="21"/>
      <c r="AC183" s="21"/>
      <c r="AD183" s="20"/>
      <c r="AE183" s="21"/>
      <c r="AF183" s="21"/>
      <c r="AG183" s="20"/>
      <c r="AH183" s="21"/>
      <c r="AI183" s="155"/>
      <c r="AJ183" s="155"/>
    </row>
    <row r="184" spans="1:36" s="16" customFormat="1" ht="35.1" customHeight="1">
      <c r="A184" s="59"/>
      <c r="B184" s="391"/>
      <c r="C184" s="59"/>
      <c r="D184" s="219"/>
      <c r="E184" s="219"/>
      <c r="F184" s="59"/>
      <c r="G184" s="59"/>
      <c r="H184" s="549"/>
      <c r="I184" s="59"/>
      <c r="J184" s="59"/>
      <c r="K184" s="498"/>
      <c r="L184" s="498"/>
      <c r="M184" s="110"/>
      <c r="N184" s="792"/>
      <c r="O184" s="498"/>
      <c r="P184" s="109"/>
      <c r="Q184" s="109"/>
      <c r="R184" s="20"/>
      <c r="S184" s="21"/>
      <c r="T184" s="21"/>
      <c r="U184" s="20"/>
      <c r="V184" s="21"/>
      <c r="W184" s="155"/>
      <c r="X184" s="882"/>
      <c r="Y184" s="882"/>
      <c r="Z184" s="882"/>
      <c r="AA184" s="20"/>
      <c r="AB184" s="21"/>
      <c r="AC184" s="21"/>
      <c r="AD184" s="20"/>
      <c r="AE184" s="21"/>
      <c r="AF184" s="21"/>
      <c r="AG184" s="20"/>
      <c r="AH184" s="21"/>
      <c r="AI184" s="155"/>
      <c r="AJ184" s="155"/>
    </row>
    <row r="185" spans="1:36" s="16" customFormat="1" ht="35.1" customHeight="1">
      <c r="A185" s="59"/>
      <c r="B185" s="391"/>
      <c r="C185" s="59"/>
      <c r="D185" s="219"/>
      <c r="E185" s="219"/>
      <c r="F185" s="59"/>
      <c r="G185" s="59"/>
      <c r="H185" s="549"/>
      <c r="I185" s="59"/>
      <c r="J185" s="59"/>
      <c r="K185" s="498"/>
      <c r="L185" s="498"/>
      <c r="M185" s="110"/>
      <c r="N185" s="792"/>
      <c r="O185" s="498"/>
      <c r="P185" s="109"/>
      <c r="Q185" s="109"/>
      <c r="R185" s="20"/>
      <c r="S185" s="21"/>
      <c r="T185" s="21"/>
      <c r="U185" s="20"/>
      <c r="V185" s="21"/>
      <c r="W185" s="155"/>
      <c r="X185" s="882"/>
      <c r="Y185" s="882"/>
      <c r="Z185" s="882"/>
      <c r="AA185" s="20"/>
      <c r="AB185" s="21"/>
      <c r="AC185" s="21"/>
      <c r="AD185" s="20"/>
      <c r="AE185" s="21"/>
      <c r="AF185" s="21"/>
      <c r="AG185" s="20"/>
      <c r="AH185" s="21"/>
      <c r="AI185" s="155"/>
      <c r="AJ185" s="155"/>
    </row>
    <row r="186" spans="1:36" s="16" customFormat="1" ht="35.1" customHeight="1">
      <c r="A186" s="59"/>
      <c r="B186" s="391"/>
      <c r="C186" s="59"/>
      <c r="D186" s="219"/>
      <c r="E186" s="219"/>
      <c r="F186" s="59"/>
      <c r="G186" s="59"/>
      <c r="H186" s="549"/>
      <c r="I186" s="59"/>
      <c r="J186" s="59"/>
      <c r="K186" s="498"/>
      <c r="L186" s="498"/>
      <c r="M186" s="110"/>
      <c r="N186" s="792"/>
      <c r="O186" s="498"/>
      <c r="P186" s="109"/>
      <c r="Q186" s="109"/>
      <c r="R186" s="20"/>
      <c r="S186" s="21"/>
      <c r="T186" s="21"/>
      <c r="U186" s="20"/>
      <c r="V186" s="21"/>
      <c r="W186" s="155"/>
      <c r="X186" s="882"/>
      <c r="Y186" s="882"/>
      <c r="Z186" s="882"/>
      <c r="AA186" s="20"/>
      <c r="AB186" s="21"/>
      <c r="AC186" s="21"/>
      <c r="AD186" s="20"/>
      <c r="AE186" s="21"/>
      <c r="AF186" s="21"/>
      <c r="AG186" s="20"/>
      <c r="AH186" s="21"/>
      <c r="AI186" s="155"/>
      <c r="AJ186" s="155"/>
    </row>
    <row r="187" spans="1:36" s="16" customFormat="1" ht="35.1" customHeight="1">
      <c r="A187" s="59"/>
      <c r="B187" s="391"/>
      <c r="C187" s="59"/>
      <c r="D187" s="219"/>
      <c r="E187" s="219"/>
      <c r="F187" s="59"/>
      <c r="G187" s="59"/>
      <c r="H187" s="549"/>
      <c r="I187" s="59"/>
      <c r="J187" s="59"/>
      <c r="K187" s="498"/>
      <c r="L187" s="498"/>
      <c r="M187" s="110"/>
      <c r="N187" s="792"/>
      <c r="O187" s="498"/>
      <c r="P187" s="109"/>
      <c r="Q187" s="109"/>
      <c r="R187" s="20"/>
      <c r="S187" s="21"/>
      <c r="T187" s="21"/>
      <c r="U187" s="20"/>
      <c r="V187" s="21"/>
      <c r="W187" s="155"/>
      <c r="X187" s="882"/>
      <c r="Y187" s="882"/>
      <c r="Z187" s="882"/>
      <c r="AA187" s="20"/>
      <c r="AB187" s="21"/>
      <c r="AC187" s="21"/>
      <c r="AD187" s="20"/>
      <c r="AE187" s="21"/>
      <c r="AF187" s="21"/>
      <c r="AG187" s="20"/>
      <c r="AH187" s="21"/>
      <c r="AI187" s="155"/>
      <c r="AJ187" s="155"/>
    </row>
    <row r="188" spans="1:36" s="16" customFormat="1" ht="35.1" customHeight="1">
      <c r="A188" s="59"/>
      <c r="B188" s="391"/>
      <c r="C188" s="59"/>
      <c r="D188" s="219"/>
      <c r="E188" s="219"/>
      <c r="F188" s="59"/>
      <c r="G188" s="59"/>
      <c r="H188" s="549"/>
      <c r="I188" s="59"/>
      <c r="J188" s="59"/>
      <c r="K188" s="498"/>
      <c r="L188" s="498"/>
      <c r="M188" s="110"/>
      <c r="N188" s="792"/>
      <c r="O188" s="498"/>
      <c r="P188" s="109"/>
      <c r="Q188" s="109"/>
      <c r="R188" s="20"/>
      <c r="S188" s="21"/>
      <c r="T188" s="21"/>
      <c r="U188" s="20"/>
      <c r="V188" s="21"/>
      <c r="W188" s="155"/>
      <c r="X188" s="882"/>
      <c r="Y188" s="882"/>
      <c r="Z188" s="882"/>
      <c r="AA188" s="20"/>
      <c r="AB188" s="21"/>
      <c r="AC188" s="21"/>
      <c r="AD188" s="20"/>
      <c r="AE188" s="21"/>
      <c r="AF188" s="21"/>
      <c r="AG188" s="20"/>
      <c r="AH188" s="21"/>
      <c r="AI188" s="155"/>
      <c r="AJ188" s="155"/>
    </row>
    <row r="189" spans="1:36" s="16" customFormat="1" ht="35.1" customHeight="1">
      <c r="A189" s="59"/>
      <c r="B189" s="391"/>
      <c r="C189" s="59"/>
      <c r="D189" s="219"/>
      <c r="E189" s="219"/>
      <c r="F189" s="59"/>
      <c r="G189" s="59"/>
      <c r="H189" s="549"/>
      <c r="I189" s="59"/>
      <c r="J189" s="59"/>
      <c r="K189" s="498"/>
      <c r="L189" s="498"/>
      <c r="M189" s="110"/>
      <c r="N189" s="792"/>
      <c r="O189" s="498"/>
      <c r="P189" s="109"/>
      <c r="Q189" s="109"/>
      <c r="R189" s="20"/>
      <c r="S189" s="21"/>
      <c r="T189" s="21"/>
      <c r="U189" s="20"/>
      <c r="V189" s="21"/>
      <c r="W189" s="155"/>
      <c r="X189" s="882"/>
      <c r="Y189" s="882"/>
      <c r="Z189" s="882"/>
      <c r="AA189" s="20"/>
      <c r="AB189" s="21"/>
      <c r="AC189" s="21"/>
      <c r="AD189" s="20"/>
      <c r="AE189" s="21"/>
      <c r="AF189" s="21"/>
      <c r="AG189" s="20"/>
      <c r="AH189" s="21"/>
      <c r="AI189" s="155"/>
      <c r="AJ189" s="155"/>
    </row>
    <row r="190" spans="1:36" s="16" customFormat="1" ht="35.1" customHeight="1">
      <c r="A190" s="59"/>
      <c r="B190" s="391"/>
      <c r="C190" s="59"/>
      <c r="D190" s="219"/>
      <c r="E190" s="219"/>
      <c r="F190" s="59"/>
      <c r="G190" s="59"/>
      <c r="H190" s="549"/>
      <c r="I190" s="59"/>
      <c r="J190" s="59"/>
      <c r="K190" s="498"/>
      <c r="L190" s="498"/>
      <c r="M190" s="110"/>
      <c r="N190" s="792"/>
      <c r="O190" s="498"/>
      <c r="P190" s="109"/>
      <c r="Q190" s="109"/>
      <c r="R190" s="20"/>
      <c r="S190" s="21"/>
      <c r="T190" s="21"/>
      <c r="U190" s="20"/>
      <c r="V190" s="21"/>
      <c r="W190" s="155"/>
      <c r="X190" s="882"/>
      <c r="Y190" s="882"/>
      <c r="Z190" s="882"/>
      <c r="AA190" s="20"/>
      <c r="AB190" s="21"/>
      <c r="AC190" s="21"/>
      <c r="AD190" s="20"/>
      <c r="AE190" s="21"/>
      <c r="AF190" s="21"/>
      <c r="AG190" s="20"/>
      <c r="AH190" s="21"/>
      <c r="AI190" s="155"/>
      <c r="AJ190" s="155"/>
    </row>
    <row r="191" spans="1:36" s="16" customFormat="1" ht="35.1" customHeight="1">
      <c r="A191" s="59"/>
      <c r="B191" s="391"/>
      <c r="C191" s="59"/>
      <c r="D191" s="219"/>
      <c r="E191" s="219"/>
      <c r="F191" s="59"/>
      <c r="G191" s="59"/>
      <c r="H191" s="549"/>
      <c r="I191" s="59"/>
      <c r="J191" s="59"/>
      <c r="K191" s="498"/>
      <c r="L191" s="498"/>
      <c r="M191" s="110"/>
      <c r="N191" s="792"/>
      <c r="O191" s="498"/>
      <c r="P191" s="109"/>
      <c r="Q191" s="109"/>
      <c r="R191" s="20"/>
      <c r="S191" s="21"/>
      <c r="T191" s="21"/>
      <c r="U191" s="20"/>
      <c r="V191" s="21"/>
      <c r="W191" s="155"/>
      <c r="X191" s="882"/>
      <c r="Y191" s="882"/>
      <c r="Z191" s="882"/>
      <c r="AA191" s="20"/>
      <c r="AB191" s="21"/>
      <c r="AC191" s="21"/>
      <c r="AD191" s="20"/>
      <c r="AE191" s="21"/>
      <c r="AF191" s="21"/>
      <c r="AG191" s="20"/>
      <c r="AH191" s="21"/>
      <c r="AI191" s="155"/>
      <c r="AJ191" s="155"/>
    </row>
    <row r="192" spans="1:36" s="16" customFormat="1" ht="35.1" customHeight="1">
      <c r="A192" s="59"/>
      <c r="B192" s="391"/>
      <c r="C192" s="59"/>
      <c r="D192" s="219"/>
      <c r="E192" s="219"/>
      <c r="F192" s="59"/>
      <c r="G192" s="59"/>
      <c r="H192" s="549"/>
      <c r="I192" s="59"/>
      <c r="J192" s="59"/>
      <c r="K192" s="498"/>
      <c r="L192" s="498"/>
      <c r="M192" s="110"/>
      <c r="N192" s="792"/>
      <c r="O192" s="498"/>
      <c r="P192" s="109"/>
      <c r="Q192" s="109"/>
      <c r="R192" s="20"/>
      <c r="S192" s="21"/>
      <c r="T192" s="21"/>
      <c r="U192" s="20"/>
      <c r="V192" s="21"/>
      <c r="W192" s="155"/>
      <c r="X192" s="882"/>
      <c r="Y192" s="882"/>
      <c r="Z192" s="882"/>
      <c r="AA192" s="20"/>
      <c r="AB192" s="21"/>
      <c r="AC192" s="21"/>
      <c r="AD192" s="20"/>
      <c r="AE192" s="21"/>
      <c r="AF192" s="21"/>
      <c r="AG192" s="20"/>
      <c r="AH192" s="21"/>
      <c r="AI192" s="155"/>
      <c r="AJ192" s="155"/>
    </row>
    <row r="193" spans="1:36" s="16" customFormat="1" ht="35.1" customHeight="1">
      <c r="A193" s="59"/>
      <c r="B193" s="391"/>
      <c r="C193" s="59"/>
      <c r="D193" s="219"/>
      <c r="E193" s="219"/>
      <c r="F193" s="59"/>
      <c r="G193" s="59"/>
      <c r="H193" s="549"/>
      <c r="I193" s="59"/>
      <c r="J193" s="59"/>
      <c r="K193" s="498"/>
      <c r="L193" s="498"/>
      <c r="M193" s="110"/>
      <c r="N193" s="792"/>
      <c r="O193" s="498"/>
      <c r="P193" s="109"/>
      <c r="Q193" s="109"/>
      <c r="R193" s="20"/>
      <c r="S193" s="21"/>
      <c r="T193" s="21"/>
      <c r="U193" s="20"/>
      <c r="V193" s="21"/>
      <c r="W193" s="155"/>
      <c r="X193" s="882"/>
      <c r="Y193" s="882"/>
      <c r="Z193" s="882"/>
      <c r="AA193" s="20"/>
      <c r="AB193" s="21"/>
      <c r="AC193" s="21"/>
      <c r="AD193" s="20"/>
      <c r="AE193" s="21"/>
      <c r="AF193" s="21"/>
      <c r="AG193" s="20"/>
      <c r="AH193" s="21"/>
      <c r="AI193" s="155"/>
      <c r="AJ193" s="155"/>
    </row>
    <row r="194" spans="1:36" s="16" customFormat="1" ht="35.1" customHeight="1">
      <c r="A194" s="59"/>
      <c r="B194" s="391"/>
      <c r="C194" s="59"/>
      <c r="D194" s="219"/>
      <c r="E194" s="219"/>
      <c r="F194" s="59"/>
      <c r="G194" s="59"/>
      <c r="H194" s="549"/>
      <c r="I194" s="59"/>
      <c r="J194" s="59"/>
      <c r="K194" s="498"/>
      <c r="L194" s="498"/>
      <c r="M194" s="110"/>
      <c r="N194" s="792"/>
      <c r="O194" s="498"/>
      <c r="P194" s="109"/>
      <c r="Q194" s="109"/>
      <c r="R194" s="20"/>
      <c r="S194" s="21"/>
      <c r="T194" s="21"/>
      <c r="U194" s="20"/>
      <c r="V194" s="21"/>
      <c r="W194" s="155"/>
      <c r="X194" s="882"/>
      <c r="Y194" s="882"/>
      <c r="Z194" s="882"/>
      <c r="AA194" s="20"/>
      <c r="AB194" s="21"/>
      <c r="AC194" s="21"/>
      <c r="AD194" s="20"/>
      <c r="AE194" s="21"/>
      <c r="AF194" s="21"/>
      <c r="AG194" s="20"/>
      <c r="AH194" s="21"/>
      <c r="AI194" s="155"/>
      <c r="AJ194" s="155"/>
    </row>
    <row r="195" spans="1:36" s="16" customFormat="1" ht="35.1" customHeight="1">
      <c r="A195" s="59"/>
      <c r="B195" s="391"/>
      <c r="C195" s="59"/>
      <c r="D195" s="219"/>
      <c r="E195" s="219"/>
      <c r="F195" s="59"/>
      <c r="G195" s="59"/>
      <c r="H195" s="549"/>
      <c r="I195" s="59"/>
      <c r="J195" s="59"/>
      <c r="K195" s="498"/>
      <c r="L195" s="498"/>
      <c r="M195" s="110"/>
      <c r="N195" s="792"/>
      <c r="O195" s="498"/>
      <c r="P195" s="109"/>
      <c r="Q195" s="109"/>
      <c r="R195" s="20"/>
      <c r="S195" s="21"/>
      <c r="T195" s="21"/>
      <c r="U195" s="20"/>
      <c r="V195" s="21"/>
      <c r="W195" s="155"/>
      <c r="X195" s="882"/>
      <c r="Y195" s="882"/>
      <c r="Z195" s="882"/>
      <c r="AA195" s="20"/>
      <c r="AB195" s="21"/>
      <c r="AC195" s="21"/>
      <c r="AD195" s="20"/>
      <c r="AE195" s="21"/>
      <c r="AF195" s="21"/>
      <c r="AG195" s="20"/>
      <c r="AH195" s="21"/>
      <c r="AI195" s="155"/>
      <c r="AJ195" s="155"/>
    </row>
    <row r="196" spans="1:36" s="16" customFormat="1" ht="35.1" customHeight="1">
      <c r="A196" s="59"/>
      <c r="B196" s="391"/>
      <c r="C196" s="59"/>
      <c r="D196" s="219"/>
      <c r="E196" s="219"/>
      <c r="F196" s="59"/>
      <c r="G196" s="59"/>
      <c r="H196" s="549"/>
      <c r="I196" s="59"/>
      <c r="J196" s="59"/>
      <c r="K196" s="498"/>
      <c r="L196" s="498"/>
      <c r="M196" s="110"/>
      <c r="N196" s="792"/>
      <c r="O196" s="498"/>
      <c r="P196" s="109"/>
      <c r="Q196" s="109"/>
      <c r="R196" s="20"/>
      <c r="S196" s="21"/>
      <c r="T196" s="21"/>
      <c r="U196" s="20"/>
      <c r="V196" s="21"/>
      <c r="W196" s="155"/>
      <c r="X196" s="882"/>
      <c r="Y196" s="882"/>
      <c r="Z196" s="882"/>
      <c r="AA196" s="20"/>
      <c r="AB196" s="21"/>
      <c r="AC196" s="21"/>
      <c r="AD196" s="20"/>
      <c r="AE196" s="21"/>
      <c r="AF196" s="21"/>
      <c r="AG196" s="20"/>
      <c r="AH196" s="21"/>
      <c r="AI196" s="155"/>
      <c r="AJ196" s="155"/>
    </row>
    <row r="197" spans="1:36" s="16" customFormat="1" ht="35.1" customHeight="1">
      <c r="A197" s="59"/>
      <c r="B197" s="391"/>
      <c r="C197" s="59"/>
      <c r="D197" s="219"/>
      <c r="E197" s="219"/>
      <c r="F197" s="59"/>
      <c r="G197" s="59"/>
      <c r="H197" s="549"/>
      <c r="I197" s="59"/>
      <c r="J197" s="59"/>
      <c r="K197" s="498"/>
      <c r="L197" s="498"/>
      <c r="M197" s="110"/>
      <c r="N197" s="792"/>
      <c r="O197" s="498"/>
      <c r="P197" s="109"/>
      <c r="Q197" s="109"/>
      <c r="R197" s="20"/>
      <c r="S197" s="21"/>
      <c r="T197" s="21"/>
      <c r="U197" s="20"/>
      <c r="V197" s="21"/>
      <c r="W197" s="155"/>
      <c r="X197" s="882"/>
      <c r="Y197" s="882"/>
      <c r="Z197" s="882"/>
      <c r="AA197" s="20"/>
      <c r="AB197" s="21"/>
      <c r="AC197" s="21"/>
      <c r="AD197" s="20"/>
      <c r="AE197" s="21"/>
      <c r="AF197" s="21"/>
      <c r="AG197" s="20"/>
      <c r="AH197" s="21"/>
      <c r="AI197" s="155"/>
      <c r="AJ197" s="155"/>
    </row>
    <row r="198" spans="1:36" s="16" customFormat="1" ht="35.1" customHeight="1">
      <c r="A198" s="59"/>
      <c r="B198" s="391"/>
      <c r="C198" s="59"/>
      <c r="D198" s="219"/>
      <c r="E198" s="219"/>
      <c r="F198" s="59"/>
      <c r="G198" s="59"/>
      <c r="H198" s="549"/>
      <c r="I198" s="59"/>
      <c r="J198" s="59"/>
      <c r="K198" s="498"/>
      <c r="L198" s="498"/>
      <c r="M198" s="110"/>
      <c r="N198" s="792"/>
      <c r="O198" s="498"/>
      <c r="P198" s="109"/>
      <c r="Q198" s="109"/>
      <c r="R198" s="20"/>
      <c r="S198" s="21"/>
      <c r="T198" s="21"/>
      <c r="U198" s="20"/>
      <c r="V198" s="21"/>
      <c r="W198" s="155"/>
      <c r="X198" s="882"/>
      <c r="Y198" s="882"/>
      <c r="Z198" s="882"/>
      <c r="AA198" s="20"/>
      <c r="AB198" s="21"/>
      <c r="AC198" s="21"/>
      <c r="AD198" s="20"/>
      <c r="AE198" s="21"/>
      <c r="AF198" s="21"/>
      <c r="AG198" s="20"/>
      <c r="AH198" s="21"/>
      <c r="AI198" s="155"/>
      <c r="AJ198" s="155"/>
    </row>
    <row r="199" spans="1:36" s="16" customFormat="1" ht="35.1" customHeight="1">
      <c r="A199" s="59"/>
      <c r="B199" s="391"/>
      <c r="C199" s="59"/>
      <c r="D199" s="219"/>
      <c r="E199" s="219"/>
      <c r="F199" s="59"/>
      <c r="G199" s="59"/>
      <c r="H199" s="549"/>
      <c r="I199" s="59"/>
      <c r="J199" s="59"/>
      <c r="K199" s="498"/>
      <c r="L199" s="498"/>
      <c r="M199" s="110"/>
      <c r="N199" s="792"/>
      <c r="O199" s="498"/>
      <c r="P199" s="109"/>
      <c r="Q199" s="109"/>
      <c r="R199" s="20"/>
      <c r="S199" s="21"/>
      <c r="T199" s="21"/>
      <c r="U199" s="20"/>
      <c r="V199" s="21"/>
      <c r="W199" s="155"/>
      <c r="X199" s="882"/>
      <c r="Y199" s="882"/>
      <c r="Z199" s="882"/>
      <c r="AA199" s="20"/>
      <c r="AB199" s="21"/>
      <c r="AC199" s="21"/>
      <c r="AD199" s="20"/>
      <c r="AE199" s="21"/>
      <c r="AF199" s="21"/>
      <c r="AG199" s="20"/>
      <c r="AH199" s="21"/>
      <c r="AI199" s="155"/>
      <c r="AJ199" s="155"/>
    </row>
    <row r="200" spans="1:36" s="16" customFormat="1" ht="35.1" customHeight="1">
      <c r="A200" s="59"/>
      <c r="B200" s="391"/>
      <c r="C200" s="59"/>
      <c r="D200" s="219"/>
      <c r="E200" s="219"/>
      <c r="F200" s="59"/>
      <c r="G200" s="59"/>
      <c r="H200" s="549"/>
      <c r="I200" s="59"/>
      <c r="J200" s="59"/>
      <c r="K200" s="498"/>
      <c r="L200" s="498"/>
      <c r="M200" s="110"/>
      <c r="N200" s="792"/>
      <c r="O200" s="498"/>
      <c r="P200" s="109"/>
      <c r="Q200" s="109"/>
      <c r="R200" s="20"/>
      <c r="S200" s="21"/>
      <c r="T200" s="21"/>
      <c r="U200" s="20"/>
      <c r="V200" s="21"/>
      <c r="W200" s="155"/>
      <c r="X200" s="882"/>
      <c r="Y200" s="882"/>
      <c r="Z200" s="882"/>
      <c r="AA200" s="20"/>
      <c r="AB200" s="21"/>
      <c r="AC200" s="21"/>
      <c r="AD200" s="20"/>
      <c r="AE200" s="21"/>
      <c r="AF200" s="21"/>
      <c r="AG200" s="20"/>
      <c r="AH200" s="21"/>
      <c r="AI200" s="155"/>
      <c r="AJ200" s="155"/>
    </row>
    <row r="201" spans="1:36" s="16" customFormat="1" ht="35.1" customHeight="1">
      <c r="A201" s="59"/>
      <c r="B201" s="391"/>
      <c r="C201" s="59"/>
      <c r="D201" s="219"/>
      <c r="E201" s="219"/>
      <c r="F201" s="59"/>
      <c r="G201" s="59"/>
      <c r="H201" s="549"/>
      <c r="I201" s="59"/>
      <c r="J201" s="59"/>
      <c r="K201" s="498"/>
      <c r="L201" s="498"/>
      <c r="M201" s="110"/>
      <c r="N201" s="792"/>
      <c r="O201" s="498"/>
      <c r="P201" s="109"/>
      <c r="Q201" s="109"/>
      <c r="R201" s="20"/>
      <c r="S201" s="21"/>
      <c r="T201" s="21"/>
      <c r="U201" s="20"/>
      <c r="V201" s="21"/>
      <c r="W201" s="155"/>
      <c r="X201" s="882"/>
      <c r="Y201" s="882"/>
      <c r="Z201" s="882"/>
      <c r="AA201" s="20"/>
      <c r="AB201" s="21"/>
      <c r="AC201" s="21"/>
      <c r="AD201" s="20"/>
      <c r="AE201" s="21"/>
      <c r="AF201" s="21"/>
      <c r="AG201" s="20"/>
      <c r="AH201" s="21"/>
      <c r="AI201" s="155"/>
      <c r="AJ201" s="155"/>
    </row>
    <row r="202" spans="1:36" s="16" customFormat="1" ht="35.1" customHeight="1">
      <c r="A202" s="59"/>
      <c r="B202" s="391"/>
      <c r="C202" s="59"/>
      <c r="D202" s="219"/>
      <c r="E202" s="219"/>
      <c r="F202" s="59"/>
      <c r="G202" s="59"/>
      <c r="H202" s="549"/>
      <c r="I202" s="59"/>
      <c r="J202" s="59"/>
      <c r="K202" s="498"/>
      <c r="L202" s="498"/>
      <c r="M202" s="110"/>
      <c r="N202" s="792"/>
      <c r="O202" s="498"/>
      <c r="P202" s="109"/>
      <c r="Q202" s="109"/>
      <c r="R202" s="20"/>
      <c r="S202" s="21"/>
      <c r="T202" s="21"/>
      <c r="U202" s="20"/>
      <c r="V202" s="21"/>
      <c r="W202" s="155"/>
      <c r="X202" s="882"/>
      <c r="Y202" s="882"/>
      <c r="Z202" s="882"/>
      <c r="AA202" s="20"/>
      <c r="AB202" s="21"/>
      <c r="AC202" s="21"/>
      <c r="AD202" s="20"/>
      <c r="AE202" s="21"/>
      <c r="AF202" s="21"/>
      <c r="AG202" s="20"/>
      <c r="AH202" s="21"/>
      <c r="AI202" s="155"/>
      <c r="AJ202" s="155"/>
    </row>
    <row r="203" spans="1:36" s="16" customFormat="1" ht="35.1" customHeight="1">
      <c r="A203" s="59"/>
      <c r="B203" s="391"/>
      <c r="C203" s="59"/>
      <c r="D203" s="219"/>
      <c r="E203" s="219"/>
      <c r="F203" s="59"/>
      <c r="G203" s="59"/>
      <c r="H203" s="549"/>
      <c r="I203" s="59"/>
      <c r="J203" s="59"/>
      <c r="K203" s="498"/>
      <c r="L203" s="498"/>
      <c r="M203" s="110"/>
      <c r="N203" s="792"/>
      <c r="O203" s="498"/>
      <c r="P203" s="109"/>
      <c r="Q203" s="109"/>
      <c r="R203" s="20"/>
      <c r="S203" s="21"/>
      <c r="T203" s="21"/>
      <c r="U203" s="20"/>
      <c r="V203" s="21"/>
      <c r="W203" s="155"/>
      <c r="X203" s="882"/>
      <c r="Y203" s="882"/>
      <c r="Z203" s="882"/>
      <c r="AA203" s="20"/>
      <c r="AB203" s="21"/>
      <c r="AC203" s="21"/>
      <c r="AD203" s="20"/>
      <c r="AE203" s="21"/>
      <c r="AF203" s="21"/>
      <c r="AG203" s="20"/>
      <c r="AH203" s="21"/>
      <c r="AI203" s="155"/>
      <c r="AJ203" s="155"/>
    </row>
    <row r="204" spans="1:36" s="16" customFormat="1" ht="35.1" customHeight="1">
      <c r="A204" s="59"/>
      <c r="B204" s="391"/>
      <c r="C204" s="59"/>
      <c r="D204" s="219"/>
      <c r="E204" s="219"/>
      <c r="F204" s="59"/>
      <c r="G204" s="59"/>
      <c r="H204" s="549"/>
      <c r="I204" s="59"/>
      <c r="J204" s="59"/>
      <c r="K204" s="498"/>
      <c r="L204" s="498"/>
      <c r="M204" s="110"/>
      <c r="N204" s="792"/>
      <c r="O204" s="498"/>
      <c r="P204" s="109"/>
      <c r="Q204" s="109"/>
      <c r="R204" s="20"/>
      <c r="S204" s="21"/>
      <c r="T204" s="21"/>
      <c r="U204" s="20"/>
      <c r="V204" s="21"/>
      <c r="W204" s="155"/>
      <c r="X204" s="882"/>
      <c r="Y204" s="882"/>
      <c r="Z204" s="882"/>
      <c r="AA204" s="20"/>
      <c r="AB204" s="21"/>
      <c r="AC204" s="21"/>
      <c r="AD204" s="20"/>
      <c r="AE204" s="21"/>
      <c r="AF204" s="21"/>
      <c r="AG204" s="20"/>
      <c r="AH204" s="21"/>
      <c r="AI204" s="155"/>
      <c r="AJ204" s="155"/>
    </row>
    <row r="205" spans="1:36" s="16" customFormat="1" ht="35.1" customHeight="1">
      <c r="A205" s="59"/>
      <c r="B205" s="391"/>
      <c r="C205" s="59"/>
      <c r="D205" s="219"/>
      <c r="E205" s="219"/>
      <c r="F205" s="59"/>
      <c r="G205" s="59"/>
      <c r="H205" s="549"/>
      <c r="I205" s="59"/>
      <c r="J205" s="59"/>
      <c r="K205" s="498"/>
      <c r="L205" s="498"/>
      <c r="M205" s="110"/>
      <c r="N205" s="792"/>
      <c r="O205" s="498"/>
      <c r="P205" s="109"/>
      <c r="Q205" s="109"/>
      <c r="R205" s="20"/>
      <c r="S205" s="21"/>
      <c r="T205" s="21"/>
      <c r="U205" s="20"/>
      <c r="V205" s="21"/>
      <c r="W205" s="155"/>
      <c r="X205" s="882"/>
      <c r="Y205" s="882"/>
      <c r="Z205" s="882"/>
      <c r="AA205" s="20"/>
      <c r="AB205" s="21"/>
      <c r="AC205" s="21"/>
      <c r="AD205" s="20"/>
      <c r="AE205" s="21"/>
      <c r="AF205" s="21"/>
      <c r="AG205" s="20"/>
      <c r="AH205" s="21"/>
      <c r="AI205" s="155"/>
      <c r="AJ205" s="155"/>
    </row>
    <row r="206" spans="1:36" s="16" customFormat="1" ht="35.1" customHeight="1">
      <c r="A206" s="59"/>
      <c r="B206" s="391"/>
      <c r="C206" s="59"/>
      <c r="D206" s="219"/>
      <c r="E206" s="219"/>
      <c r="F206" s="59"/>
      <c r="G206" s="59"/>
      <c r="H206" s="549"/>
      <c r="I206" s="59"/>
      <c r="J206" s="59"/>
      <c r="K206" s="498"/>
      <c r="L206" s="498"/>
      <c r="M206" s="110"/>
      <c r="N206" s="792"/>
      <c r="O206" s="498"/>
      <c r="P206" s="109"/>
      <c r="Q206" s="109"/>
      <c r="R206" s="20"/>
      <c r="S206" s="21"/>
      <c r="T206" s="21"/>
      <c r="U206" s="20"/>
      <c r="V206" s="21"/>
      <c r="W206" s="155"/>
      <c r="X206" s="882"/>
      <c r="Y206" s="882"/>
      <c r="Z206" s="882"/>
      <c r="AA206" s="20"/>
      <c r="AB206" s="21"/>
      <c r="AC206" s="21"/>
      <c r="AD206" s="20"/>
      <c r="AE206" s="21"/>
      <c r="AF206" s="21"/>
      <c r="AG206" s="20"/>
      <c r="AH206" s="21"/>
      <c r="AI206" s="155"/>
      <c r="AJ206" s="155"/>
    </row>
    <row r="207" spans="1:36" s="16" customFormat="1" ht="35.1" customHeight="1">
      <c r="A207" s="59"/>
      <c r="B207" s="391"/>
      <c r="C207" s="59"/>
      <c r="D207" s="219"/>
      <c r="E207" s="219"/>
      <c r="F207" s="59"/>
      <c r="G207" s="59"/>
      <c r="H207" s="549"/>
      <c r="I207" s="59"/>
      <c r="J207" s="59"/>
      <c r="K207" s="498"/>
      <c r="L207" s="498"/>
      <c r="M207" s="110"/>
      <c r="N207" s="792"/>
      <c r="O207" s="498"/>
      <c r="P207" s="109"/>
      <c r="Q207" s="109"/>
      <c r="R207" s="20"/>
      <c r="S207" s="21"/>
      <c r="T207" s="21"/>
      <c r="U207" s="20"/>
      <c r="V207" s="21"/>
      <c r="W207" s="155"/>
      <c r="X207" s="882"/>
      <c r="Y207" s="882"/>
      <c r="Z207" s="882"/>
      <c r="AA207" s="20"/>
      <c r="AB207" s="21"/>
      <c r="AC207" s="21"/>
      <c r="AD207" s="20"/>
      <c r="AE207" s="21"/>
      <c r="AF207" s="21"/>
      <c r="AG207" s="20"/>
      <c r="AH207" s="21"/>
      <c r="AI207" s="155"/>
      <c r="AJ207" s="155"/>
    </row>
    <row r="208" spans="1:36" s="16" customFormat="1" ht="35.1" customHeight="1">
      <c r="A208" s="59"/>
      <c r="B208" s="391"/>
      <c r="C208" s="59"/>
      <c r="D208" s="219"/>
      <c r="E208" s="219"/>
      <c r="F208" s="59"/>
      <c r="G208" s="59"/>
      <c r="H208" s="549"/>
      <c r="I208" s="59"/>
      <c r="J208" s="59"/>
      <c r="K208" s="498"/>
      <c r="L208" s="498"/>
      <c r="M208" s="110"/>
      <c r="N208" s="792"/>
      <c r="O208" s="498"/>
      <c r="P208" s="109"/>
      <c r="Q208" s="109"/>
      <c r="R208" s="20"/>
      <c r="S208" s="21"/>
      <c r="T208" s="21"/>
      <c r="U208" s="20"/>
      <c r="V208" s="21"/>
      <c r="W208" s="155"/>
      <c r="X208" s="882"/>
      <c r="Y208" s="882"/>
      <c r="Z208" s="882"/>
      <c r="AA208" s="20"/>
      <c r="AB208" s="21"/>
      <c r="AC208" s="21"/>
      <c r="AD208" s="20"/>
      <c r="AE208" s="21"/>
      <c r="AF208" s="21"/>
      <c r="AG208" s="20"/>
      <c r="AH208" s="21"/>
      <c r="AI208" s="155"/>
      <c r="AJ208" s="155"/>
    </row>
    <row r="209" spans="1:36" s="16" customFormat="1" ht="35.1" customHeight="1">
      <c r="A209" s="59"/>
      <c r="B209" s="391"/>
      <c r="C209" s="59"/>
      <c r="D209" s="219"/>
      <c r="E209" s="219"/>
      <c r="F209" s="59"/>
      <c r="G209" s="59"/>
      <c r="H209" s="549"/>
      <c r="I209" s="59"/>
      <c r="J209" s="59"/>
      <c r="K209" s="498"/>
      <c r="L209" s="498"/>
      <c r="M209" s="110"/>
      <c r="N209" s="792"/>
      <c r="O209" s="498"/>
      <c r="P209" s="109"/>
      <c r="Q209" s="109"/>
      <c r="R209" s="20"/>
      <c r="S209" s="21"/>
      <c r="T209" s="21"/>
      <c r="U209" s="20"/>
      <c r="V209" s="21"/>
      <c r="W209" s="155"/>
      <c r="X209" s="882"/>
      <c r="Y209" s="882"/>
      <c r="Z209" s="882"/>
      <c r="AA209" s="20"/>
      <c r="AB209" s="21"/>
      <c r="AC209" s="21"/>
      <c r="AD209" s="20"/>
      <c r="AE209" s="21"/>
      <c r="AF209" s="21"/>
      <c r="AG209" s="20"/>
      <c r="AH209" s="21"/>
      <c r="AI209" s="155"/>
      <c r="AJ209" s="155"/>
    </row>
    <row r="210" spans="1:36" s="16" customFormat="1" ht="35.1" customHeight="1">
      <c r="A210" s="59"/>
      <c r="B210" s="391"/>
      <c r="C210" s="59"/>
      <c r="D210" s="219"/>
      <c r="E210" s="219"/>
      <c r="F210" s="59"/>
      <c r="G210" s="59"/>
      <c r="H210" s="549"/>
      <c r="I210" s="59"/>
      <c r="J210" s="59"/>
      <c r="K210" s="498"/>
      <c r="L210" s="498"/>
      <c r="M210" s="110"/>
      <c r="N210" s="792"/>
      <c r="O210" s="498"/>
      <c r="P210" s="109"/>
      <c r="Q210" s="109"/>
      <c r="R210" s="20"/>
      <c r="S210" s="21"/>
      <c r="T210" s="21"/>
      <c r="U210" s="20"/>
      <c r="V210" s="21"/>
      <c r="W210" s="155"/>
      <c r="X210" s="882"/>
      <c r="Y210" s="882"/>
      <c r="Z210" s="882"/>
      <c r="AA210" s="20"/>
      <c r="AB210" s="21"/>
      <c r="AC210" s="21"/>
      <c r="AD210" s="20"/>
      <c r="AE210" s="21"/>
      <c r="AF210" s="21"/>
      <c r="AG210" s="20"/>
      <c r="AH210" s="21"/>
      <c r="AI210" s="155"/>
      <c r="AJ210" s="155"/>
    </row>
    <row r="211" spans="1:36" s="16" customFormat="1" ht="35.1" customHeight="1">
      <c r="A211" s="59"/>
      <c r="B211" s="391"/>
      <c r="C211" s="59"/>
      <c r="D211" s="219"/>
      <c r="E211" s="219"/>
      <c r="F211" s="59"/>
      <c r="G211" s="59"/>
      <c r="H211" s="549"/>
      <c r="I211" s="59"/>
      <c r="J211" s="59"/>
      <c r="K211" s="498"/>
      <c r="L211" s="498"/>
      <c r="M211" s="110"/>
      <c r="N211" s="792"/>
      <c r="O211" s="498"/>
      <c r="P211" s="109"/>
      <c r="Q211" s="109"/>
      <c r="R211" s="20"/>
      <c r="S211" s="21"/>
      <c r="T211" s="21"/>
      <c r="U211" s="20"/>
      <c r="V211" s="21"/>
      <c r="W211" s="155"/>
      <c r="X211" s="882"/>
      <c r="Y211" s="882"/>
      <c r="Z211" s="882"/>
      <c r="AA211" s="20"/>
      <c r="AB211" s="21"/>
      <c r="AC211" s="21"/>
      <c r="AD211" s="20"/>
      <c r="AE211" s="21"/>
      <c r="AF211" s="21"/>
      <c r="AG211" s="20"/>
      <c r="AH211" s="21"/>
      <c r="AI211" s="155"/>
      <c r="AJ211" s="155"/>
    </row>
    <row r="212" spans="1:36" s="16" customFormat="1" ht="35.1" customHeight="1">
      <c r="A212" s="59"/>
      <c r="B212" s="391"/>
      <c r="C212" s="59"/>
      <c r="D212" s="219"/>
      <c r="E212" s="219"/>
      <c r="F212" s="59"/>
      <c r="G212" s="59"/>
      <c r="H212" s="549"/>
      <c r="I212" s="59"/>
      <c r="J212" s="59"/>
      <c r="K212" s="498"/>
      <c r="L212" s="498"/>
      <c r="M212" s="110"/>
      <c r="N212" s="792"/>
      <c r="O212" s="498"/>
      <c r="P212" s="109"/>
      <c r="Q212" s="109"/>
      <c r="R212" s="20"/>
      <c r="S212" s="21"/>
      <c r="T212" s="21"/>
      <c r="U212" s="20"/>
      <c r="V212" s="21"/>
      <c r="W212" s="155"/>
      <c r="X212" s="882"/>
      <c r="Y212" s="882"/>
      <c r="Z212" s="882"/>
      <c r="AA212" s="20"/>
      <c r="AB212" s="21"/>
      <c r="AC212" s="21"/>
      <c r="AD212" s="20"/>
      <c r="AE212" s="21"/>
      <c r="AF212" s="21"/>
      <c r="AG212" s="20"/>
      <c r="AH212" s="21"/>
      <c r="AI212" s="155"/>
      <c r="AJ212" s="155"/>
    </row>
    <row r="213" spans="1:36" s="16" customFormat="1" ht="35.1" customHeight="1">
      <c r="A213" s="59"/>
      <c r="B213" s="391"/>
      <c r="C213" s="59"/>
      <c r="D213" s="219"/>
      <c r="E213" s="219"/>
      <c r="F213" s="59"/>
      <c r="G213" s="59"/>
      <c r="H213" s="549"/>
      <c r="I213" s="59"/>
      <c r="J213" s="59"/>
      <c r="K213" s="498"/>
      <c r="L213" s="498"/>
      <c r="M213" s="110"/>
      <c r="N213" s="792"/>
      <c r="O213" s="498"/>
      <c r="P213" s="109"/>
      <c r="Q213" s="109"/>
      <c r="R213" s="20"/>
      <c r="S213" s="21"/>
      <c r="T213" s="21"/>
      <c r="U213" s="20"/>
      <c r="V213" s="21"/>
      <c r="W213" s="155"/>
      <c r="X213" s="882"/>
      <c r="Y213" s="882"/>
      <c r="Z213" s="882"/>
      <c r="AA213" s="20"/>
      <c r="AB213" s="21"/>
      <c r="AC213" s="21"/>
      <c r="AD213" s="20"/>
      <c r="AE213" s="21"/>
      <c r="AF213" s="21"/>
      <c r="AG213" s="20"/>
      <c r="AH213" s="21"/>
      <c r="AI213" s="155"/>
      <c r="AJ213" s="155"/>
    </row>
    <row r="214" spans="1:36" s="16" customFormat="1" ht="35.1" customHeight="1">
      <c r="A214" s="59"/>
      <c r="B214" s="391"/>
      <c r="C214" s="59"/>
      <c r="D214" s="219"/>
      <c r="E214" s="219"/>
      <c r="F214" s="59"/>
      <c r="G214" s="59"/>
      <c r="H214" s="549"/>
      <c r="I214" s="59"/>
      <c r="J214" s="59"/>
      <c r="K214" s="498"/>
      <c r="L214" s="498"/>
      <c r="M214" s="110"/>
      <c r="N214" s="792"/>
      <c r="O214" s="498"/>
      <c r="P214" s="109"/>
      <c r="Q214" s="109"/>
      <c r="R214" s="20"/>
      <c r="S214" s="21"/>
      <c r="T214" s="21"/>
      <c r="U214" s="20"/>
      <c r="V214" s="21"/>
      <c r="W214" s="155"/>
      <c r="X214" s="882"/>
      <c r="Y214" s="882"/>
      <c r="Z214" s="882"/>
      <c r="AA214" s="20"/>
      <c r="AB214" s="21"/>
      <c r="AC214" s="21"/>
      <c r="AD214" s="20"/>
      <c r="AE214" s="21"/>
      <c r="AF214" s="21"/>
      <c r="AG214" s="20"/>
      <c r="AH214" s="21"/>
      <c r="AI214" s="155"/>
      <c r="AJ214" s="155"/>
    </row>
    <row r="215" spans="1:36" s="16" customFormat="1" ht="35.1" customHeight="1">
      <c r="A215" s="59"/>
      <c r="B215" s="391"/>
      <c r="C215" s="59"/>
      <c r="D215" s="219"/>
      <c r="E215" s="219"/>
      <c r="F215" s="59"/>
      <c r="G215" s="59"/>
      <c r="H215" s="549"/>
      <c r="I215" s="59"/>
      <c r="J215" s="59"/>
      <c r="K215" s="498"/>
      <c r="L215" s="498"/>
      <c r="M215" s="110"/>
      <c r="N215" s="792"/>
      <c r="O215" s="498"/>
      <c r="P215" s="109"/>
      <c r="Q215" s="109"/>
      <c r="R215" s="20"/>
      <c r="S215" s="21"/>
      <c r="T215" s="21"/>
      <c r="U215" s="20"/>
      <c r="V215" s="21"/>
      <c r="W215" s="155"/>
      <c r="X215" s="882"/>
      <c r="Y215" s="882"/>
      <c r="Z215" s="882"/>
      <c r="AA215" s="20"/>
      <c r="AB215" s="21"/>
      <c r="AC215" s="21"/>
      <c r="AD215" s="20"/>
      <c r="AE215" s="21"/>
      <c r="AF215" s="21"/>
      <c r="AG215" s="20"/>
      <c r="AH215" s="21"/>
      <c r="AI215" s="155"/>
      <c r="AJ215" s="155"/>
    </row>
    <row r="216" spans="1:36" s="16" customFormat="1" ht="35.1" customHeight="1">
      <c r="A216" s="59"/>
      <c r="B216" s="391"/>
      <c r="C216" s="59"/>
      <c r="D216" s="219"/>
      <c r="E216" s="219"/>
      <c r="F216" s="59"/>
      <c r="G216" s="59"/>
      <c r="H216" s="549"/>
      <c r="I216" s="59"/>
      <c r="J216" s="59"/>
      <c r="K216" s="498"/>
      <c r="L216" s="498"/>
      <c r="M216" s="110"/>
      <c r="N216" s="792"/>
      <c r="O216" s="498"/>
      <c r="P216" s="109"/>
      <c r="Q216" s="109"/>
      <c r="R216" s="20"/>
      <c r="S216" s="21"/>
      <c r="T216" s="21"/>
      <c r="U216" s="20"/>
      <c r="V216" s="21"/>
      <c r="W216" s="155"/>
      <c r="X216" s="882"/>
      <c r="Y216" s="882"/>
      <c r="Z216" s="882"/>
      <c r="AA216" s="20"/>
      <c r="AB216" s="21"/>
      <c r="AC216" s="21"/>
      <c r="AD216" s="20"/>
      <c r="AE216" s="21"/>
      <c r="AF216" s="21"/>
      <c r="AG216" s="20"/>
      <c r="AH216" s="21"/>
      <c r="AI216" s="155"/>
      <c r="AJ216" s="155"/>
    </row>
    <row r="217" spans="1:36" s="16" customFormat="1" ht="35.1" customHeight="1">
      <c r="A217" s="59"/>
      <c r="B217" s="391"/>
      <c r="C217" s="59"/>
      <c r="D217" s="219"/>
      <c r="E217" s="219"/>
      <c r="F217" s="59"/>
      <c r="G217" s="59"/>
      <c r="H217" s="549"/>
      <c r="I217" s="59"/>
      <c r="J217" s="59"/>
      <c r="K217" s="498"/>
      <c r="L217" s="498"/>
      <c r="M217" s="110"/>
      <c r="N217" s="792"/>
      <c r="O217" s="498"/>
      <c r="P217" s="109"/>
      <c r="Q217" s="109"/>
      <c r="R217" s="20"/>
      <c r="S217" s="21"/>
      <c r="T217" s="21"/>
      <c r="U217" s="20"/>
      <c r="V217" s="21"/>
      <c r="W217" s="155"/>
      <c r="X217" s="882"/>
      <c r="Y217" s="882"/>
      <c r="Z217" s="882"/>
      <c r="AA217" s="20"/>
      <c r="AB217" s="21"/>
      <c r="AC217" s="21"/>
      <c r="AD217" s="20"/>
      <c r="AE217" s="21"/>
      <c r="AF217" s="21"/>
      <c r="AG217" s="20"/>
      <c r="AH217" s="21"/>
      <c r="AI217" s="155"/>
      <c r="AJ217" s="155"/>
    </row>
    <row r="218" spans="1:36" s="16" customFormat="1" ht="35.1" customHeight="1">
      <c r="A218" s="59"/>
      <c r="B218" s="391"/>
      <c r="C218" s="59"/>
      <c r="D218" s="219"/>
      <c r="E218" s="219"/>
      <c r="F218" s="59"/>
      <c r="G218" s="59"/>
      <c r="H218" s="549"/>
      <c r="I218" s="59"/>
      <c r="J218" s="59"/>
      <c r="K218" s="498"/>
      <c r="L218" s="498"/>
      <c r="M218" s="110"/>
      <c r="N218" s="792"/>
      <c r="O218" s="498"/>
      <c r="P218" s="109"/>
      <c r="Q218" s="109"/>
      <c r="R218" s="20"/>
      <c r="S218" s="21"/>
      <c r="T218" s="21"/>
      <c r="U218" s="20"/>
      <c r="V218" s="21"/>
      <c r="W218" s="155"/>
      <c r="X218" s="882"/>
      <c r="Y218" s="882"/>
      <c r="Z218" s="882"/>
      <c r="AA218" s="20"/>
      <c r="AB218" s="21"/>
      <c r="AC218" s="21"/>
      <c r="AD218" s="20"/>
      <c r="AE218" s="21"/>
      <c r="AF218" s="21"/>
      <c r="AG218" s="20"/>
      <c r="AH218" s="21"/>
      <c r="AI218" s="155"/>
      <c r="AJ218" s="155"/>
    </row>
    <row r="219" spans="1:36" s="16" customFormat="1" ht="35.1" customHeight="1">
      <c r="A219" s="59"/>
      <c r="B219" s="391"/>
      <c r="C219" s="59"/>
      <c r="D219" s="219"/>
      <c r="E219" s="219"/>
      <c r="F219" s="59"/>
      <c r="G219" s="59"/>
      <c r="H219" s="549"/>
      <c r="I219" s="59"/>
      <c r="J219" s="59"/>
      <c r="K219" s="498"/>
      <c r="L219" s="498"/>
      <c r="M219" s="110"/>
      <c r="N219" s="792"/>
      <c r="O219" s="498"/>
      <c r="P219" s="109"/>
      <c r="Q219" s="109"/>
      <c r="R219" s="20"/>
      <c r="S219" s="21"/>
      <c r="T219" s="21"/>
      <c r="U219" s="20"/>
      <c r="V219" s="21"/>
      <c r="W219" s="155"/>
      <c r="X219" s="882"/>
      <c r="Y219" s="882"/>
      <c r="Z219" s="882"/>
      <c r="AA219" s="20"/>
      <c r="AB219" s="21"/>
      <c r="AC219" s="21"/>
      <c r="AD219" s="20"/>
      <c r="AE219" s="21"/>
      <c r="AF219" s="21"/>
      <c r="AG219" s="20"/>
      <c r="AH219" s="21"/>
      <c r="AI219" s="155"/>
      <c r="AJ219" s="155"/>
    </row>
    <row r="220" spans="1:36" s="16" customFormat="1" ht="35.1" customHeight="1">
      <c r="A220" s="59"/>
      <c r="B220" s="391"/>
      <c r="C220" s="59"/>
      <c r="D220" s="219"/>
      <c r="E220" s="219"/>
      <c r="F220" s="59"/>
      <c r="G220" s="59"/>
      <c r="H220" s="549"/>
      <c r="I220" s="59"/>
      <c r="J220" s="59"/>
      <c r="K220" s="498"/>
      <c r="L220" s="498"/>
      <c r="M220" s="110"/>
      <c r="N220" s="792"/>
      <c r="O220" s="498"/>
      <c r="P220" s="109"/>
      <c r="Q220" s="109"/>
      <c r="R220" s="20"/>
      <c r="S220" s="21"/>
      <c r="T220" s="21"/>
      <c r="U220" s="20"/>
      <c r="V220" s="21"/>
      <c r="W220" s="155"/>
      <c r="X220" s="882"/>
      <c r="Y220" s="882"/>
      <c r="Z220" s="882"/>
      <c r="AA220" s="20"/>
      <c r="AB220" s="21"/>
      <c r="AC220" s="21"/>
      <c r="AD220" s="20"/>
      <c r="AE220" s="21"/>
      <c r="AF220" s="21"/>
      <c r="AG220" s="20"/>
      <c r="AH220" s="21"/>
      <c r="AI220" s="155"/>
      <c r="AJ220" s="155"/>
    </row>
    <row r="221" spans="1:36" s="16" customFormat="1" ht="35.1" customHeight="1">
      <c r="A221" s="59"/>
      <c r="B221" s="391"/>
      <c r="C221" s="59"/>
      <c r="D221" s="219"/>
      <c r="E221" s="219"/>
      <c r="F221" s="59"/>
      <c r="G221" s="59"/>
      <c r="H221" s="549"/>
      <c r="I221" s="59"/>
      <c r="J221" s="59"/>
      <c r="K221" s="498"/>
      <c r="L221" s="498"/>
      <c r="M221" s="110"/>
      <c r="N221" s="792"/>
      <c r="O221" s="498"/>
      <c r="P221" s="109"/>
      <c r="Q221" s="109"/>
      <c r="R221" s="20"/>
      <c r="S221" s="21"/>
      <c r="T221" s="21"/>
      <c r="U221" s="20"/>
      <c r="V221" s="21"/>
      <c r="W221" s="155"/>
      <c r="X221" s="882"/>
      <c r="Y221" s="882"/>
      <c r="Z221" s="882"/>
      <c r="AA221" s="20"/>
      <c r="AB221" s="21"/>
      <c r="AC221" s="21"/>
      <c r="AD221" s="20"/>
      <c r="AE221" s="21"/>
      <c r="AF221" s="21"/>
      <c r="AG221" s="20"/>
      <c r="AH221" s="21"/>
      <c r="AI221" s="155"/>
      <c r="AJ221" s="155"/>
    </row>
    <row r="222" spans="1:36" s="16" customFormat="1" ht="35.1" customHeight="1">
      <c r="A222" s="59"/>
      <c r="B222" s="391"/>
      <c r="C222" s="59"/>
      <c r="D222" s="219"/>
      <c r="E222" s="219"/>
      <c r="F222" s="59"/>
      <c r="G222" s="59"/>
      <c r="H222" s="549"/>
      <c r="I222" s="59"/>
      <c r="J222" s="59"/>
      <c r="K222" s="498"/>
      <c r="L222" s="498"/>
      <c r="M222" s="110"/>
      <c r="N222" s="792"/>
      <c r="O222" s="498"/>
      <c r="P222" s="109"/>
      <c r="Q222" s="109"/>
      <c r="R222" s="20"/>
      <c r="S222" s="21"/>
      <c r="T222" s="21"/>
      <c r="U222" s="20"/>
      <c r="V222" s="21"/>
      <c r="W222" s="155"/>
      <c r="X222" s="882"/>
      <c r="Y222" s="882"/>
      <c r="Z222" s="882"/>
      <c r="AA222" s="20"/>
      <c r="AB222" s="21"/>
      <c r="AC222" s="21"/>
      <c r="AD222" s="20"/>
      <c r="AE222" s="21"/>
      <c r="AF222" s="21"/>
      <c r="AG222" s="20"/>
      <c r="AH222" s="21"/>
      <c r="AI222" s="155"/>
      <c r="AJ222" s="155"/>
    </row>
    <row r="223" spans="1:36" s="16" customFormat="1" ht="35.1" customHeight="1">
      <c r="A223" s="59"/>
      <c r="B223" s="391"/>
      <c r="C223" s="59"/>
      <c r="D223" s="219"/>
      <c r="E223" s="219"/>
      <c r="F223" s="59"/>
      <c r="G223" s="59"/>
      <c r="H223" s="549"/>
      <c r="I223" s="59"/>
      <c r="J223" s="59"/>
      <c r="K223" s="498"/>
      <c r="L223" s="498"/>
      <c r="M223" s="110"/>
      <c r="N223" s="792"/>
      <c r="O223" s="498"/>
      <c r="P223" s="109"/>
      <c r="Q223" s="109"/>
      <c r="R223" s="20"/>
      <c r="S223" s="21"/>
      <c r="T223" s="21"/>
      <c r="U223" s="20"/>
      <c r="V223" s="21"/>
      <c r="W223" s="155"/>
      <c r="X223" s="882"/>
      <c r="Y223" s="882"/>
      <c r="Z223" s="882"/>
      <c r="AA223" s="20"/>
      <c r="AB223" s="21"/>
      <c r="AC223" s="21"/>
      <c r="AD223" s="20"/>
      <c r="AE223" s="21"/>
      <c r="AF223" s="21"/>
      <c r="AG223" s="20"/>
      <c r="AH223" s="21"/>
      <c r="AI223" s="155"/>
      <c r="AJ223" s="155"/>
    </row>
    <row r="224" spans="1:36" s="16" customFormat="1" ht="35.1" customHeight="1">
      <c r="A224" s="59"/>
      <c r="B224" s="391"/>
      <c r="C224" s="59"/>
      <c r="D224" s="219"/>
      <c r="E224" s="219"/>
      <c r="F224" s="59"/>
      <c r="G224" s="59"/>
      <c r="H224" s="549"/>
      <c r="I224" s="59"/>
      <c r="J224" s="59"/>
      <c r="K224" s="498"/>
      <c r="L224" s="498"/>
      <c r="M224" s="110"/>
      <c r="N224" s="792"/>
      <c r="O224" s="498"/>
      <c r="P224" s="109"/>
      <c r="Q224" s="109"/>
      <c r="R224" s="20"/>
      <c r="S224" s="21"/>
      <c r="T224" s="21"/>
      <c r="U224" s="20"/>
      <c r="V224" s="21"/>
      <c r="W224" s="155"/>
      <c r="X224" s="882"/>
      <c r="Y224" s="882"/>
      <c r="Z224" s="882"/>
      <c r="AA224" s="20"/>
      <c r="AB224" s="21"/>
      <c r="AC224" s="21"/>
      <c r="AD224" s="20"/>
      <c r="AE224" s="21"/>
      <c r="AF224" s="21"/>
      <c r="AG224" s="20"/>
      <c r="AH224" s="21"/>
      <c r="AI224" s="155"/>
      <c r="AJ224" s="155"/>
    </row>
    <row r="225" spans="1:36" s="16" customFormat="1" ht="35.1" customHeight="1">
      <c r="A225" s="59"/>
      <c r="B225" s="391"/>
      <c r="C225" s="59"/>
      <c r="D225" s="219"/>
      <c r="E225" s="219"/>
      <c r="F225" s="59"/>
      <c r="G225" s="59"/>
      <c r="H225" s="549"/>
      <c r="I225" s="59"/>
      <c r="J225" s="59"/>
      <c r="K225" s="498"/>
      <c r="L225" s="498"/>
      <c r="M225" s="110"/>
      <c r="N225" s="792"/>
      <c r="O225" s="498"/>
      <c r="P225" s="109"/>
      <c r="Q225" s="109"/>
      <c r="R225" s="20"/>
      <c r="S225" s="21"/>
      <c r="T225" s="21"/>
      <c r="U225" s="20"/>
      <c r="V225" s="21"/>
      <c r="W225" s="155"/>
      <c r="X225" s="882"/>
      <c r="Y225" s="882"/>
      <c r="Z225" s="882"/>
      <c r="AA225" s="20"/>
      <c r="AB225" s="21"/>
      <c r="AC225" s="21"/>
      <c r="AD225" s="20"/>
      <c r="AE225" s="21"/>
      <c r="AF225" s="21"/>
      <c r="AG225" s="20"/>
      <c r="AH225" s="21"/>
      <c r="AI225" s="155"/>
      <c r="AJ225" s="155"/>
    </row>
    <row r="226" spans="1:36" s="16" customFormat="1" ht="35.1" customHeight="1">
      <c r="A226" s="59"/>
      <c r="B226" s="391"/>
      <c r="C226" s="59"/>
      <c r="D226" s="219"/>
      <c r="E226" s="219"/>
      <c r="F226" s="59"/>
      <c r="G226" s="59"/>
      <c r="H226" s="549"/>
      <c r="I226" s="59"/>
      <c r="J226" s="59"/>
      <c r="K226" s="498"/>
      <c r="L226" s="498"/>
      <c r="M226" s="110"/>
      <c r="N226" s="792"/>
      <c r="O226" s="498"/>
      <c r="P226" s="109"/>
      <c r="Q226" s="109"/>
      <c r="R226" s="20"/>
      <c r="S226" s="21"/>
      <c r="T226" s="21"/>
      <c r="U226" s="20"/>
      <c r="V226" s="21"/>
      <c r="W226" s="155"/>
      <c r="X226" s="882"/>
      <c r="Y226" s="882"/>
      <c r="Z226" s="882"/>
      <c r="AA226" s="20"/>
      <c r="AB226" s="21"/>
      <c r="AC226" s="21"/>
      <c r="AD226" s="20"/>
      <c r="AE226" s="21"/>
      <c r="AF226" s="21"/>
      <c r="AG226" s="20"/>
      <c r="AH226" s="21"/>
      <c r="AI226" s="155"/>
      <c r="AJ226" s="155"/>
    </row>
    <row r="227" spans="1:36" s="16" customFormat="1" ht="35.1" customHeight="1">
      <c r="A227" s="59"/>
      <c r="B227" s="391"/>
      <c r="C227" s="59"/>
      <c r="D227" s="219"/>
      <c r="E227" s="219"/>
      <c r="F227" s="59"/>
      <c r="G227" s="59"/>
      <c r="H227" s="549"/>
      <c r="I227" s="59"/>
      <c r="J227" s="59"/>
      <c r="K227" s="498"/>
      <c r="L227" s="498"/>
      <c r="M227" s="110"/>
      <c r="N227" s="792"/>
      <c r="O227" s="498"/>
      <c r="P227" s="109"/>
      <c r="Q227" s="109"/>
      <c r="R227" s="20"/>
      <c r="S227" s="21"/>
      <c r="T227" s="21"/>
      <c r="U227" s="20"/>
      <c r="V227" s="21"/>
      <c r="W227" s="155"/>
      <c r="X227" s="882"/>
      <c r="Y227" s="882"/>
      <c r="Z227" s="882"/>
      <c r="AA227" s="20"/>
      <c r="AB227" s="21"/>
      <c r="AC227" s="21"/>
      <c r="AD227" s="20"/>
      <c r="AE227" s="21"/>
      <c r="AF227" s="21"/>
      <c r="AG227" s="20"/>
      <c r="AH227" s="21"/>
      <c r="AI227" s="155"/>
      <c r="AJ227" s="155"/>
    </row>
    <row r="228" spans="1:36" s="16" customFormat="1" ht="35.1" customHeight="1">
      <c r="A228" s="59"/>
      <c r="B228" s="391"/>
      <c r="C228" s="59"/>
      <c r="D228" s="219"/>
      <c r="E228" s="219"/>
      <c r="F228" s="59"/>
      <c r="G228" s="59"/>
      <c r="H228" s="549"/>
      <c r="I228" s="59"/>
      <c r="J228" s="59"/>
      <c r="K228" s="498"/>
      <c r="L228" s="498"/>
      <c r="M228" s="110"/>
      <c r="N228" s="792"/>
      <c r="O228" s="498"/>
      <c r="P228" s="109"/>
      <c r="Q228" s="109"/>
      <c r="R228" s="20"/>
      <c r="S228" s="21"/>
      <c r="T228" s="21"/>
      <c r="U228" s="20"/>
      <c r="V228" s="21"/>
      <c r="W228" s="155"/>
      <c r="X228" s="882"/>
      <c r="Y228" s="882"/>
      <c r="Z228" s="882"/>
      <c r="AA228" s="20"/>
      <c r="AB228" s="21"/>
      <c r="AC228" s="21"/>
      <c r="AD228" s="20"/>
      <c r="AE228" s="21"/>
      <c r="AF228" s="21"/>
      <c r="AG228" s="20"/>
      <c r="AH228" s="21"/>
      <c r="AI228" s="155"/>
      <c r="AJ228" s="155"/>
    </row>
    <row r="229" spans="1:36" s="16" customFormat="1" ht="35.1" customHeight="1">
      <c r="A229" s="59"/>
      <c r="B229" s="391"/>
      <c r="C229" s="59"/>
      <c r="D229" s="219"/>
      <c r="E229" s="219"/>
      <c r="F229" s="59"/>
      <c r="G229" s="59"/>
      <c r="H229" s="549"/>
      <c r="I229" s="59"/>
      <c r="J229" s="59"/>
      <c r="K229" s="498"/>
      <c r="L229" s="498"/>
      <c r="M229" s="110"/>
      <c r="N229" s="792"/>
      <c r="O229" s="498"/>
      <c r="P229" s="109"/>
      <c r="Q229" s="109"/>
      <c r="R229" s="20"/>
      <c r="S229" s="21"/>
      <c r="T229" s="21"/>
      <c r="U229" s="20"/>
      <c r="V229" s="21"/>
      <c r="W229" s="155"/>
      <c r="X229" s="882"/>
      <c r="Y229" s="882"/>
      <c r="Z229" s="882"/>
      <c r="AA229" s="20"/>
      <c r="AB229" s="21"/>
      <c r="AC229" s="21"/>
      <c r="AD229" s="20"/>
      <c r="AE229" s="21"/>
      <c r="AF229" s="21"/>
      <c r="AG229" s="20"/>
      <c r="AH229" s="21"/>
      <c r="AI229" s="155"/>
      <c r="AJ229" s="155"/>
    </row>
    <row r="230" spans="1:36" s="16" customFormat="1" ht="35.1" customHeight="1">
      <c r="A230" s="59"/>
      <c r="B230" s="391"/>
      <c r="C230" s="59"/>
      <c r="D230" s="219"/>
      <c r="E230" s="219"/>
      <c r="F230" s="59"/>
      <c r="G230" s="59"/>
      <c r="H230" s="549"/>
      <c r="I230" s="59"/>
      <c r="J230" s="59"/>
      <c r="K230" s="498"/>
      <c r="L230" s="498"/>
      <c r="M230" s="110"/>
      <c r="N230" s="792"/>
      <c r="O230" s="498"/>
      <c r="P230" s="109"/>
      <c r="Q230" s="109"/>
      <c r="R230" s="20"/>
      <c r="S230" s="21"/>
      <c r="T230" s="21"/>
      <c r="U230" s="20"/>
      <c r="V230" s="21"/>
      <c r="W230" s="155"/>
      <c r="X230" s="882"/>
      <c r="Y230" s="882"/>
      <c r="Z230" s="882"/>
      <c r="AA230" s="20"/>
      <c r="AB230" s="21"/>
      <c r="AC230" s="21"/>
      <c r="AD230" s="20"/>
      <c r="AE230" s="21"/>
      <c r="AF230" s="21"/>
      <c r="AG230" s="20"/>
      <c r="AH230" s="21"/>
      <c r="AI230" s="155"/>
      <c r="AJ230" s="155"/>
    </row>
    <row r="231" spans="1:36" s="16" customFormat="1" ht="35.1" customHeight="1">
      <c r="A231" s="59"/>
      <c r="B231" s="391"/>
      <c r="C231" s="59"/>
      <c r="D231" s="219"/>
      <c r="E231" s="219"/>
      <c r="F231" s="59"/>
      <c r="G231" s="59"/>
      <c r="H231" s="549"/>
      <c r="I231" s="59"/>
      <c r="J231" s="59"/>
      <c r="K231" s="498"/>
      <c r="L231" s="498"/>
      <c r="M231" s="110"/>
      <c r="N231" s="792"/>
      <c r="O231" s="498"/>
      <c r="P231" s="109"/>
      <c r="Q231" s="109"/>
      <c r="R231" s="20"/>
      <c r="S231" s="21"/>
      <c r="T231" s="21"/>
      <c r="U231" s="20"/>
      <c r="V231" s="21"/>
      <c r="W231" s="155"/>
      <c r="X231" s="882"/>
      <c r="Y231" s="882"/>
      <c r="Z231" s="882"/>
      <c r="AA231" s="20"/>
      <c r="AB231" s="21"/>
      <c r="AC231" s="21"/>
      <c r="AD231" s="20"/>
      <c r="AE231" s="21"/>
      <c r="AF231" s="21"/>
      <c r="AG231" s="20"/>
      <c r="AH231" s="21"/>
      <c r="AI231" s="155"/>
      <c r="AJ231" s="155"/>
    </row>
    <row r="232" spans="1:36" s="16" customFormat="1" ht="35.1" customHeight="1">
      <c r="A232" s="59"/>
      <c r="B232" s="391"/>
      <c r="C232" s="59"/>
      <c r="D232" s="219"/>
      <c r="E232" s="219"/>
      <c r="F232" s="59"/>
      <c r="G232" s="59"/>
      <c r="H232" s="549"/>
      <c r="I232" s="59"/>
      <c r="J232" s="59"/>
      <c r="K232" s="498"/>
      <c r="L232" s="498"/>
      <c r="M232" s="110"/>
      <c r="N232" s="792"/>
      <c r="O232" s="498"/>
      <c r="P232" s="109"/>
      <c r="Q232" s="109"/>
      <c r="R232" s="20"/>
      <c r="S232" s="21"/>
      <c r="T232" s="21"/>
      <c r="U232" s="20"/>
      <c r="V232" s="21"/>
      <c r="W232" s="155"/>
      <c r="X232" s="882"/>
      <c r="Y232" s="882"/>
      <c r="Z232" s="882"/>
      <c r="AA232" s="20"/>
      <c r="AB232" s="21"/>
      <c r="AC232" s="21"/>
      <c r="AD232" s="20"/>
      <c r="AE232" s="21"/>
      <c r="AF232" s="21"/>
      <c r="AG232" s="20"/>
      <c r="AH232" s="21"/>
      <c r="AI232" s="155"/>
      <c r="AJ232" s="155"/>
    </row>
    <row r="233" spans="1:36" s="16" customFormat="1" ht="35.1" customHeight="1">
      <c r="A233" s="59"/>
      <c r="B233" s="391"/>
      <c r="C233" s="59"/>
      <c r="D233" s="219"/>
      <c r="E233" s="219"/>
      <c r="F233" s="59"/>
      <c r="G233" s="59"/>
      <c r="H233" s="549"/>
      <c r="I233" s="59"/>
      <c r="J233" s="59"/>
      <c r="K233" s="498"/>
      <c r="L233" s="498"/>
      <c r="M233" s="110"/>
      <c r="N233" s="792"/>
      <c r="O233" s="498"/>
      <c r="P233" s="109"/>
      <c r="Q233" s="109"/>
      <c r="R233" s="20"/>
      <c r="S233" s="21"/>
      <c r="T233" s="21"/>
      <c r="U233" s="20"/>
      <c r="V233" s="21"/>
      <c r="W233" s="155"/>
      <c r="X233" s="882"/>
      <c r="Y233" s="882"/>
      <c r="Z233" s="882"/>
      <c r="AA233" s="20"/>
      <c r="AB233" s="21"/>
      <c r="AC233" s="21"/>
      <c r="AD233" s="20"/>
      <c r="AE233" s="21"/>
      <c r="AF233" s="21"/>
      <c r="AG233" s="20"/>
      <c r="AH233" s="21"/>
      <c r="AI233" s="155"/>
      <c r="AJ233" s="155"/>
    </row>
    <row r="234" spans="1:36" s="16" customFormat="1" ht="35.1" customHeight="1">
      <c r="A234" s="59"/>
      <c r="B234" s="391"/>
      <c r="C234" s="59"/>
      <c r="D234" s="219"/>
      <c r="E234" s="219"/>
      <c r="F234" s="59"/>
      <c r="G234" s="59"/>
      <c r="H234" s="549"/>
      <c r="I234" s="59"/>
      <c r="J234" s="59"/>
      <c r="K234" s="498"/>
      <c r="L234" s="498"/>
      <c r="M234" s="110"/>
      <c r="N234" s="792"/>
      <c r="O234" s="498"/>
      <c r="P234" s="109"/>
      <c r="Q234" s="109"/>
      <c r="R234" s="20"/>
      <c r="S234" s="21"/>
      <c r="T234" s="21"/>
      <c r="U234" s="20"/>
      <c r="V234" s="21"/>
      <c r="W234" s="155"/>
      <c r="X234" s="882"/>
      <c r="Y234" s="882"/>
      <c r="Z234" s="882"/>
      <c r="AA234" s="20"/>
      <c r="AB234" s="21"/>
      <c r="AC234" s="21"/>
      <c r="AD234" s="20"/>
      <c r="AE234" s="21"/>
      <c r="AF234" s="21"/>
      <c r="AG234" s="20"/>
      <c r="AH234" s="21"/>
      <c r="AI234" s="155"/>
      <c r="AJ234" s="155"/>
    </row>
    <row r="235" spans="1:36" s="16" customFormat="1" ht="35.1" customHeight="1">
      <c r="A235" s="59"/>
      <c r="B235" s="391"/>
      <c r="C235" s="59"/>
      <c r="D235" s="219"/>
      <c r="E235" s="219"/>
      <c r="F235" s="59"/>
      <c r="G235" s="59"/>
      <c r="H235" s="549"/>
      <c r="I235" s="59"/>
      <c r="J235" s="59"/>
      <c r="K235" s="498"/>
      <c r="L235" s="498"/>
      <c r="M235" s="110"/>
      <c r="N235" s="792"/>
      <c r="O235" s="498"/>
      <c r="P235" s="109"/>
      <c r="Q235" s="109"/>
      <c r="R235" s="20"/>
      <c r="S235" s="21"/>
      <c r="T235" s="21"/>
      <c r="U235" s="20"/>
      <c r="V235" s="21"/>
      <c r="W235" s="155"/>
      <c r="X235" s="882"/>
      <c r="Y235" s="882"/>
      <c r="Z235" s="882"/>
      <c r="AA235" s="20"/>
      <c r="AB235" s="21"/>
      <c r="AC235" s="21"/>
      <c r="AD235" s="20"/>
      <c r="AE235" s="21"/>
      <c r="AF235" s="21"/>
      <c r="AG235" s="20"/>
      <c r="AH235" s="21"/>
      <c r="AI235" s="155"/>
      <c r="AJ235" s="155"/>
    </row>
    <row r="236" spans="1:36" s="16" customFormat="1" ht="35.1" customHeight="1">
      <c r="A236" s="59"/>
      <c r="B236" s="391"/>
      <c r="C236" s="59"/>
      <c r="D236" s="219"/>
      <c r="E236" s="219"/>
      <c r="F236" s="59"/>
      <c r="G236" s="59"/>
      <c r="H236" s="549"/>
      <c r="I236" s="59"/>
      <c r="J236" s="59"/>
      <c r="K236" s="498"/>
      <c r="L236" s="498"/>
      <c r="M236" s="110"/>
      <c r="N236" s="792"/>
      <c r="O236" s="498"/>
      <c r="P236" s="109"/>
      <c r="Q236" s="109"/>
      <c r="R236" s="20"/>
      <c r="S236" s="21"/>
      <c r="T236" s="21"/>
      <c r="U236" s="20"/>
      <c r="V236" s="21"/>
      <c r="W236" s="155"/>
      <c r="X236" s="882"/>
      <c r="Y236" s="882"/>
      <c r="Z236" s="882"/>
      <c r="AA236" s="20"/>
      <c r="AB236" s="21"/>
      <c r="AC236" s="21"/>
      <c r="AD236" s="20"/>
      <c r="AE236" s="21"/>
      <c r="AF236" s="21"/>
      <c r="AG236" s="20"/>
      <c r="AH236" s="21"/>
      <c r="AI236" s="155"/>
      <c r="AJ236" s="155"/>
    </row>
    <row r="237" spans="1:36" s="16" customFormat="1" ht="35.1" customHeight="1">
      <c r="A237" s="59"/>
      <c r="B237" s="391"/>
      <c r="C237" s="59"/>
      <c r="D237" s="219"/>
      <c r="E237" s="219"/>
      <c r="F237" s="59"/>
      <c r="G237" s="59"/>
      <c r="H237" s="549"/>
      <c r="I237" s="59"/>
      <c r="J237" s="59"/>
      <c r="K237" s="498"/>
      <c r="L237" s="498"/>
      <c r="M237" s="110"/>
      <c r="N237" s="792"/>
      <c r="O237" s="498"/>
      <c r="P237" s="109"/>
      <c r="Q237" s="109"/>
      <c r="R237" s="20"/>
      <c r="S237" s="21"/>
      <c r="T237" s="21"/>
      <c r="U237" s="20"/>
      <c r="V237" s="21"/>
      <c r="W237" s="155"/>
      <c r="X237" s="882"/>
      <c r="Y237" s="882"/>
      <c r="Z237" s="882"/>
      <c r="AA237" s="20"/>
      <c r="AB237" s="21"/>
      <c r="AC237" s="21"/>
      <c r="AD237" s="20"/>
      <c r="AE237" s="21"/>
      <c r="AF237" s="21"/>
      <c r="AG237" s="20"/>
      <c r="AH237" s="21"/>
      <c r="AI237" s="155"/>
      <c r="AJ237" s="155"/>
    </row>
    <row r="238" spans="1:36" s="16" customFormat="1" ht="35.1" customHeight="1">
      <c r="A238" s="59"/>
      <c r="B238" s="391"/>
      <c r="C238" s="59"/>
      <c r="D238" s="219"/>
      <c r="E238" s="219"/>
      <c r="F238" s="59"/>
      <c r="G238" s="59"/>
      <c r="H238" s="549"/>
      <c r="I238" s="59"/>
      <c r="J238" s="59"/>
      <c r="K238" s="498"/>
      <c r="L238" s="498"/>
      <c r="M238" s="110"/>
      <c r="N238" s="792"/>
      <c r="O238" s="498"/>
      <c r="P238" s="109"/>
      <c r="Q238" s="109"/>
      <c r="R238" s="20"/>
      <c r="S238" s="21"/>
      <c r="T238" s="21"/>
      <c r="U238" s="20"/>
      <c r="V238" s="21"/>
      <c r="W238" s="155"/>
      <c r="X238" s="882"/>
      <c r="Y238" s="882"/>
      <c r="Z238" s="882"/>
      <c r="AA238" s="20"/>
      <c r="AB238" s="21"/>
      <c r="AC238" s="21"/>
      <c r="AD238" s="20"/>
      <c r="AE238" s="21"/>
      <c r="AF238" s="21"/>
      <c r="AG238" s="20"/>
      <c r="AH238" s="21"/>
      <c r="AI238" s="155"/>
      <c r="AJ238" s="155"/>
    </row>
    <row r="239" spans="1:36" s="16" customFormat="1" ht="35.1" customHeight="1">
      <c r="A239" s="59"/>
      <c r="B239" s="391"/>
      <c r="C239" s="59"/>
      <c r="D239" s="219"/>
      <c r="E239" s="219"/>
      <c r="F239" s="59"/>
      <c r="G239" s="59"/>
      <c r="H239" s="549"/>
      <c r="I239" s="59"/>
      <c r="J239" s="59"/>
      <c r="K239" s="498"/>
      <c r="L239" s="498"/>
      <c r="M239" s="110"/>
      <c r="N239" s="792"/>
      <c r="O239" s="498"/>
      <c r="P239" s="109"/>
      <c r="Q239" s="109"/>
      <c r="R239" s="20"/>
      <c r="S239" s="21"/>
      <c r="T239" s="21"/>
      <c r="U239" s="20"/>
      <c r="V239" s="21"/>
      <c r="W239" s="155"/>
      <c r="X239" s="882"/>
      <c r="Y239" s="882"/>
      <c r="Z239" s="882"/>
      <c r="AA239" s="20"/>
      <c r="AB239" s="21"/>
      <c r="AC239" s="21"/>
      <c r="AD239" s="20"/>
      <c r="AE239" s="21"/>
      <c r="AF239" s="21"/>
      <c r="AG239" s="20"/>
      <c r="AH239" s="21"/>
      <c r="AI239" s="155"/>
      <c r="AJ239" s="155"/>
    </row>
    <row r="240" spans="1:36" s="16" customFormat="1" ht="35.1" customHeight="1">
      <c r="A240" s="59"/>
      <c r="B240" s="391"/>
      <c r="C240" s="59"/>
      <c r="D240" s="219"/>
      <c r="E240" s="219"/>
      <c r="F240" s="59"/>
      <c r="G240" s="59"/>
      <c r="H240" s="549"/>
      <c r="I240" s="59"/>
      <c r="J240" s="59"/>
      <c r="K240" s="498"/>
      <c r="L240" s="498"/>
      <c r="M240" s="110"/>
      <c r="N240" s="792"/>
      <c r="O240" s="498"/>
      <c r="P240" s="109"/>
      <c r="Q240" s="109"/>
      <c r="R240" s="20"/>
      <c r="S240" s="21"/>
      <c r="T240" s="21"/>
      <c r="U240" s="20"/>
      <c r="V240" s="21"/>
      <c r="W240" s="155"/>
      <c r="X240" s="882"/>
      <c r="Y240" s="882"/>
      <c r="Z240" s="882"/>
      <c r="AA240" s="20"/>
      <c r="AB240" s="21"/>
      <c r="AC240" s="21"/>
      <c r="AD240" s="20"/>
      <c r="AE240" s="21"/>
      <c r="AF240" s="21"/>
      <c r="AG240" s="20"/>
      <c r="AH240" s="21"/>
      <c r="AI240" s="155"/>
      <c r="AJ240" s="155"/>
    </row>
    <row r="241" spans="1:36" s="16" customFormat="1" ht="35.1" customHeight="1">
      <c r="A241" s="59"/>
      <c r="B241" s="391"/>
      <c r="C241" s="59"/>
      <c r="D241" s="219"/>
      <c r="E241" s="219"/>
      <c r="F241" s="59"/>
      <c r="G241" s="59"/>
      <c r="H241" s="549"/>
      <c r="I241" s="59"/>
      <c r="J241" s="59"/>
      <c r="K241" s="498"/>
      <c r="L241" s="498"/>
      <c r="M241" s="110"/>
      <c r="N241" s="792"/>
      <c r="O241" s="498"/>
      <c r="P241" s="109"/>
      <c r="Q241" s="109"/>
      <c r="R241" s="20"/>
      <c r="S241" s="21"/>
      <c r="T241" s="21"/>
      <c r="U241" s="20"/>
      <c r="V241" s="21"/>
      <c r="W241" s="155"/>
      <c r="X241" s="882"/>
      <c r="Y241" s="882"/>
      <c r="Z241" s="882"/>
      <c r="AA241" s="20"/>
      <c r="AB241" s="21"/>
      <c r="AC241" s="21"/>
      <c r="AD241" s="20"/>
      <c r="AE241" s="21"/>
      <c r="AF241" s="21"/>
      <c r="AG241" s="20"/>
      <c r="AH241" s="21"/>
      <c r="AI241" s="155"/>
      <c r="AJ241" s="155"/>
    </row>
    <row r="242" spans="1:36" s="16" customFormat="1" ht="35.1" customHeight="1">
      <c r="A242" s="59"/>
      <c r="B242" s="391"/>
      <c r="C242" s="59"/>
      <c r="D242" s="219"/>
      <c r="E242" s="219"/>
      <c r="F242" s="59"/>
      <c r="G242" s="59"/>
      <c r="H242" s="549"/>
      <c r="I242" s="59"/>
      <c r="J242" s="59"/>
      <c r="K242" s="498"/>
      <c r="L242" s="498"/>
      <c r="M242" s="110"/>
      <c r="N242" s="792"/>
      <c r="O242" s="498"/>
      <c r="P242" s="109"/>
      <c r="Q242" s="109"/>
      <c r="R242" s="20"/>
      <c r="S242" s="21"/>
      <c r="T242" s="21"/>
      <c r="U242" s="20"/>
      <c r="V242" s="21"/>
      <c r="W242" s="155"/>
      <c r="X242" s="882"/>
      <c r="Y242" s="882"/>
      <c r="Z242" s="882"/>
      <c r="AA242" s="20"/>
      <c r="AB242" s="21"/>
      <c r="AC242" s="21"/>
      <c r="AD242" s="20"/>
      <c r="AE242" s="21"/>
      <c r="AF242" s="21"/>
      <c r="AG242" s="20"/>
      <c r="AH242" s="21"/>
      <c r="AI242" s="155"/>
      <c r="AJ242" s="155"/>
    </row>
    <row r="243" spans="1:36" s="16" customFormat="1" ht="35.1" customHeight="1">
      <c r="A243" s="59"/>
      <c r="B243" s="391"/>
      <c r="C243" s="59"/>
      <c r="D243" s="219"/>
      <c r="E243" s="219"/>
      <c r="F243" s="59"/>
      <c r="G243" s="59"/>
      <c r="H243" s="549"/>
      <c r="I243" s="59"/>
      <c r="J243" s="59"/>
      <c r="K243" s="498"/>
      <c r="L243" s="498"/>
      <c r="M243" s="110"/>
      <c r="N243" s="792"/>
      <c r="O243" s="498"/>
      <c r="P243" s="109"/>
      <c r="Q243" s="109"/>
      <c r="R243" s="20"/>
      <c r="S243" s="21"/>
      <c r="T243" s="21"/>
      <c r="U243" s="20"/>
      <c r="V243" s="21"/>
      <c r="W243" s="155"/>
      <c r="X243" s="882"/>
      <c r="Y243" s="882"/>
      <c r="Z243" s="882"/>
      <c r="AA243" s="20"/>
      <c r="AB243" s="21"/>
      <c r="AC243" s="21"/>
      <c r="AD243" s="20"/>
      <c r="AE243" s="21"/>
      <c r="AF243" s="21"/>
      <c r="AG243" s="20"/>
      <c r="AH243" s="21"/>
      <c r="AI243" s="155"/>
      <c r="AJ243" s="155"/>
    </row>
    <row r="244" spans="1:36" s="16" customFormat="1" ht="35.1" customHeight="1">
      <c r="A244" s="59"/>
      <c r="B244" s="391"/>
      <c r="C244" s="59"/>
      <c r="D244" s="219"/>
      <c r="E244" s="219"/>
      <c r="F244" s="59"/>
      <c r="G244" s="59"/>
      <c r="H244" s="549"/>
      <c r="I244" s="59"/>
      <c r="J244" s="59"/>
      <c r="K244" s="498"/>
      <c r="L244" s="498"/>
      <c r="M244" s="110"/>
      <c r="N244" s="792"/>
      <c r="O244" s="498"/>
      <c r="P244" s="109"/>
      <c r="Q244" s="109"/>
      <c r="R244" s="20"/>
      <c r="S244" s="21"/>
      <c r="T244" s="21"/>
      <c r="U244" s="20"/>
      <c r="V244" s="21"/>
      <c r="W244" s="155"/>
      <c r="X244" s="882"/>
      <c r="Y244" s="882"/>
      <c r="Z244" s="882"/>
      <c r="AA244" s="20"/>
      <c r="AB244" s="21"/>
      <c r="AC244" s="21"/>
      <c r="AD244" s="20"/>
      <c r="AE244" s="21"/>
      <c r="AF244" s="21"/>
      <c r="AG244" s="20"/>
      <c r="AH244" s="21"/>
      <c r="AI244" s="155"/>
      <c r="AJ244" s="155"/>
    </row>
    <row r="245" spans="1:36" s="16" customFormat="1" ht="35.1" customHeight="1">
      <c r="A245" s="59"/>
      <c r="B245" s="391"/>
      <c r="C245" s="59"/>
      <c r="D245" s="219"/>
      <c r="E245" s="219"/>
      <c r="F245" s="59"/>
      <c r="G245" s="59"/>
      <c r="H245" s="549"/>
      <c r="I245" s="59"/>
      <c r="J245" s="59"/>
      <c r="K245" s="498"/>
      <c r="L245" s="498"/>
      <c r="M245" s="110"/>
      <c r="N245" s="792"/>
      <c r="O245" s="498"/>
      <c r="P245" s="109"/>
      <c r="Q245" s="109"/>
      <c r="R245" s="20"/>
      <c r="S245" s="21"/>
      <c r="T245" s="21"/>
      <c r="U245" s="20"/>
      <c r="V245" s="21"/>
      <c r="W245" s="155"/>
      <c r="X245" s="882"/>
      <c r="Y245" s="882"/>
      <c r="Z245" s="882"/>
      <c r="AA245" s="20"/>
      <c r="AB245" s="21"/>
      <c r="AC245" s="21"/>
      <c r="AD245" s="20"/>
      <c r="AE245" s="21"/>
      <c r="AF245" s="21"/>
      <c r="AG245" s="20"/>
      <c r="AH245" s="21"/>
      <c r="AI245" s="155"/>
      <c r="AJ245" s="155"/>
    </row>
    <row r="246" spans="1:36" s="16" customFormat="1" ht="35.1" customHeight="1">
      <c r="A246" s="59"/>
      <c r="B246" s="391"/>
      <c r="C246" s="59"/>
      <c r="D246" s="219"/>
      <c r="E246" s="219"/>
      <c r="F246" s="59"/>
      <c r="G246" s="59"/>
      <c r="H246" s="549"/>
      <c r="I246" s="59"/>
      <c r="J246" s="59"/>
      <c r="K246" s="498"/>
      <c r="L246" s="498"/>
      <c r="M246" s="110"/>
      <c r="N246" s="792"/>
      <c r="O246" s="498"/>
      <c r="P246" s="109"/>
      <c r="Q246" s="109"/>
      <c r="R246" s="20"/>
      <c r="S246" s="21"/>
      <c r="T246" s="21"/>
      <c r="U246" s="20"/>
      <c r="V246" s="21"/>
      <c r="W246" s="155"/>
      <c r="X246" s="882"/>
      <c r="Y246" s="882"/>
      <c r="Z246" s="882"/>
      <c r="AA246" s="20"/>
      <c r="AB246" s="21"/>
      <c r="AC246" s="21"/>
      <c r="AD246" s="20"/>
      <c r="AE246" s="21"/>
      <c r="AF246" s="21"/>
      <c r="AG246" s="20"/>
      <c r="AH246" s="21"/>
      <c r="AI246" s="155"/>
      <c r="AJ246" s="155"/>
    </row>
    <row r="247" spans="1:36" s="16" customFormat="1" ht="35.1" customHeight="1">
      <c r="A247" s="59"/>
      <c r="B247" s="391"/>
      <c r="C247" s="59"/>
      <c r="D247" s="219"/>
      <c r="E247" s="219"/>
      <c r="F247" s="59"/>
      <c r="G247" s="59"/>
      <c r="H247" s="549"/>
      <c r="I247" s="59"/>
      <c r="J247" s="59"/>
      <c r="K247" s="498"/>
      <c r="L247" s="498"/>
      <c r="M247" s="110"/>
      <c r="N247" s="792"/>
      <c r="O247" s="498"/>
      <c r="P247" s="109"/>
      <c r="Q247" s="109"/>
      <c r="R247" s="20"/>
      <c r="S247" s="21"/>
      <c r="T247" s="21"/>
      <c r="U247" s="20"/>
      <c r="V247" s="21"/>
      <c r="W247" s="155"/>
      <c r="X247" s="882"/>
      <c r="Y247" s="882"/>
      <c r="Z247" s="882"/>
      <c r="AA247" s="20"/>
      <c r="AB247" s="21"/>
      <c r="AC247" s="21"/>
      <c r="AD247" s="20"/>
      <c r="AE247" s="21"/>
      <c r="AF247" s="21"/>
      <c r="AG247" s="20"/>
      <c r="AH247" s="21"/>
      <c r="AI247" s="155"/>
      <c r="AJ247" s="155"/>
    </row>
    <row r="248" spans="1:36" s="16" customFormat="1" ht="35.1" customHeight="1">
      <c r="A248" s="59"/>
      <c r="B248" s="391"/>
      <c r="C248" s="59"/>
      <c r="D248" s="219"/>
      <c r="E248" s="219"/>
      <c r="F248" s="59"/>
      <c r="G248" s="59"/>
      <c r="H248" s="549"/>
      <c r="I248" s="59"/>
      <c r="J248" s="59"/>
      <c r="K248" s="498"/>
      <c r="L248" s="498"/>
      <c r="M248" s="110"/>
      <c r="N248" s="792"/>
      <c r="O248" s="498"/>
      <c r="P248" s="109"/>
      <c r="Q248" s="109"/>
      <c r="R248" s="20"/>
      <c r="S248" s="21"/>
      <c r="T248" s="21"/>
      <c r="U248" s="20"/>
      <c r="V248" s="21"/>
      <c r="W248" s="155"/>
      <c r="X248" s="882"/>
      <c r="Y248" s="882"/>
      <c r="Z248" s="882"/>
      <c r="AA248" s="20"/>
      <c r="AB248" s="21"/>
      <c r="AC248" s="21"/>
      <c r="AD248" s="20"/>
      <c r="AE248" s="21"/>
      <c r="AF248" s="21"/>
      <c r="AG248" s="20"/>
      <c r="AH248" s="21"/>
      <c r="AI248" s="155"/>
      <c r="AJ248" s="155"/>
    </row>
    <row r="249" spans="1:36" s="16" customFormat="1" ht="35.1" customHeight="1">
      <c r="A249" s="59"/>
      <c r="B249" s="391"/>
      <c r="C249" s="59"/>
      <c r="D249" s="219"/>
      <c r="E249" s="219"/>
      <c r="F249" s="59"/>
      <c r="G249" s="59"/>
      <c r="H249" s="549"/>
      <c r="I249" s="59"/>
      <c r="J249" s="59"/>
      <c r="K249" s="498"/>
      <c r="L249" s="498"/>
      <c r="M249" s="110"/>
      <c r="N249" s="792"/>
      <c r="O249" s="498"/>
      <c r="P249" s="109"/>
      <c r="Q249" s="109"/>
      <c r="R249" s="20"/>
      <c r="S249" s="21"/>
      <c r="T249" s="21"/>
      <c r="U249" s="20"/>
      <c r="V249" s="21"/>
      <c r="W249" s="155"/>
      <c r="X249" s="882"/>
      <c r="Y249" s="882"/>
      <c r="Z249" s="882"/>
      <c r="AA249" s="20"/>
      <c r="AB249" s="21"/>
      <c r="AC249" s="21"/>
      <c r="AD249" s="20"/>
      <c r="AE249" s="21"/>
      <c r="AF249" s="21"/>
      <c r="AG249" s="20"/>
      <c r="AH249" s="21"/>
      <c r="AI249" s="155"/>
      <c r="AJ249" s="155"/>
    </row>
    <row r="250" spans="1:36" s="16" customFormat="1" ht="35.1" customHeight="1">
      <c r="A250" s="59"/>
      <c r="B250" s="391"/>
      <c r="C250" s="59"/>
      <c r="D250" s="219"/>
      <c r="E250" s="219"/>
      <c r="F250" s="59"/>
      <c r="G250" s="59"/>
      <c r="H250" s="549"/>
      <c r="I250" s="59"/>
      <c r="J250" s="59"/>
      <c r="K250" s="498"/>
      <c r="L250" s="498"/>
      <c r="M250" s="110"/>
      <c r="N250" s="792"/>
      <c r="O250" s="498"/>
      <c r="P250" s="109"/>
      <c r="Q250" s="109"/>
      <c r="R250" s="20"/>
      <c r="S250" s="21"/>
      <c r="T250" s="21"/>
      <c r="U250" s="20"/>
      <c r="V250" s="21"/>
      <c r="W250" s="155"/>
      <c r="X250" s="882"/>
      <c r="Y250" s="882"/>
      <c r="Z250" s="882"/>
      <c r="AA250" s="20"/>
      <c r="AB250" s="21"/>
      <c r="AC250" s="21"/>
      <c r="AD250" s="20"/>
      <c r="AE250" s="21"/>
      <c r="AF250" s="21"/>
      <c r="AG250" s="20"/>
      <c r="AH250" s="21"/>
      <c r="AI250" s="155"/>
      <c r="AJ250" s="155"/>
    </row>
    <row r="251" spans="1:36" s="16" customFormat="1" ht="35.1" customHeight="1">
      <c r="A251" s="59"/>
      <c r="B251" s="391"/>
      <c r="C251" s="59"/>
      <c r="D251" s="219"/>
      <c r="E251" s="219"/>
      <c r="F251" s="59"/>
      <c r="G251" s="59"/>
      <c r="H251" s="549"/>
      <c r="I251" s="59"/>
      <c r="J251" s="59"/>
      <c r="K251" s="498"/>
      <c r="L251" s="498"/>
      <c r="M251" s="110"/>
      <c r="N251" s="792"/>
      <c r="O251" s="498"/>
      <c r="P251" s="109"/>
      <c r="Q251" s="109"/>
      <c r="R251" s="20"/>
      <c r="S251" s="21"/>
      <c r="T251" s="21"/>
      <c r="U251" s="20"/>
      <c r="V251" s="21"/>
      <c r="W251" s="155"/>
      <c r="X251" s="882"/>
      <c r="Y251" s="882"/>
      <c r="Z251" s="882"/>
      <c r="AA251" s="20"/>
      <c r="AB251" s="21"/>
      <c r="AC251" s="21"/>
      <c r="AD251" s="20"/>
      <c r="AE251" s="21"/>
      <c r="AF251" s="21"/>
      <c r="AG251" s="20"/>
      <c r="AH251" s="21"/>
      <c r="AI251" s="155"/>
      <c r="AJ251" s="155"/>
    </row>
    <row r="252" spans="1:36" s="16" customFormat="1" ht="35.1" customHeight="1">
      <c r="A252" s="59"/>
      <c r="B252" s="391"/>
      <c r="C252" s="59"/>
      <c r="D252" s="219"/>
      <c r="E252" s="219"/>
      <c r="F252" s="59"/>
      <c r="G252" s="59"/>
      <c r="H252" s="549"/>
      <c r="I252" s="59"/>
      <c r="J252" s="59"/>
      <c r="K252" s="498"/>
      <c r="L252" s="498"/>
      <c r="M252" s="110"/>
      <c r="N252" s="792"/>
      <c r="O252" s="498"/>
      <c r="P252" s="109"/>
      <c r="Q252" s="109"/>
      <c r="R252" s="20"/>
      <c r="S252" s="21"/>
      <c r="T252" s="21"/>
      <c r="U252" s="20"/>
      <c r="V252" s="21"/>
      <c r="W252" s="155"/>
      <c r="X252" s="882"/>
      <c r="Y252" s="882"/>
      <c r="Z252" s="882"/>
      <c r="AA252" s="20"/>
      <c r="AB252" s="21"/>
      <c r="AC252" s="21"/>
      <c r="AD252" s="20"/>
      <c r="AE252" s="21"/>
      <c r="AF252" s="21"/>
      <c r="AG252" s="20"/>
      <c r="AH252" s="21"/>
      <c r="AI252" s="155"/>
      <c r="AJ252" s="155"/>
    </row>
    <row r="253" spans="1:36" s="16" customFormat="1" ht="35.1" customHeight="1">
      <c r="A253" s="59"/>
      <c r="B253" s="391"/>
      <c r="C253" s="59"/>
      <c r="D253" s="219"/>
      <c r="E253" s="219"/>
      <c r="F253" s="59"/>
      <c r="G253" s="59"/>
      <c r="H253" s="549"/>
      <c r="I253" s="59"/>
      <c r="J253" s="59"/>
      <c r="K253" s="498"/>
      <c r="L253" s="498"/>
      <c r="M253" s="110"/>
      <c r="N253" s="792"/>
      <c r="O253" s="498"/>
      <c r="P253" s="109"/>
      <c r="Q253" s="109"/>
      <c r="R253" s="20"/>
      <c r="S253" s="21"/>
      <c r="T253" s="21"/>
      <c r="U253" s="20"/>
      <c r="V253" s="21"/>
      <c r="W253" s="155"/>
      <c r="X253" s="882"/>
      <c r="Y253" s="882"/>
      <c r="Z253" s="882"/>
      <c r="AA253" s="20"/>
      <c r="AB253" s="21"/>
      <c r="AC253" s="21"/>
      <c r="AD253" s="20"/>
      <c r="AE253" s="21"/>
      <c r="AF253" s="21"/>
      <c r="AG253" s="20"/>
      <c r="AH253" s="21"/>
      <c r="AI253" s="155"/>
      <c r="AJ253" s="155"/>
    </row>
    <row r="254" spans="1:36" s="16" customFormat="1" ht="35.1" customHeight="1">
      <c r="A254" s="59"/>
      <c r="B254" s="391"/>
      <c r="C254" s="59"/>
      <c r="D254" s="219"/>
      <c r="E254" s="219"/>
      <c r="F254" s="59"/>
      <c r="G254" s="59"/>
      <c r="H254" s="549"/>
      <c r="I254" s="59"/>
      <c r="J254" s="59"/>
      <c r="K254" s="498"/>
      <c r="L254" s="498"/>
      <c r="M254" s="110"/>
      <c r="N254" s="792"/>
      <c r="O254" s="498"/>
      <c r="P254" s="109"/>
      <c r="Q254" s="109"/>
      <c r="R254" s="20"/>
      <c r="S254" s="21"/>
      <c r="T254" s="21"/>
      <c r="U254" s="20"/>
      <c r="V254" s="21"/>
      <c r="W254" s="155"/>
      <c r="X254" s="882"/>
      <c r="Y254" s="882"/>
      <c r="Z254" s="882"/>
      <c r="AA254" s="20"/>
      <c r="AB254" s="21"/>
      <c r="AC254" s="21"/>
      <c r="AD254" s="20"/>
      <c r="AE254" s="21"/>
      <c r="AF254" s="21"/>
      <c r="AG254" s="20"/>
      <c r="AH254" s="21"/>
      <c r="AI254" s="155"/>
      <c r="AJ254" s="155"/>
    </row>
    <row r="255" spans="1:36" s="16" customFormat="1" ht="35.1" customHeight="1">
      <c r="A255" s="59"/>
      <c r="B255" s="391"/>
      <c r="C255" s="59"/>
      <c r="D255" s="219"/>
      <c r="E255" s="219"/>
      <c r="F255" s="59"/>
      <c r="G255" s="59"/>
      <c r="H255" s="549"/>
      <c r="I255" s="59"/>
      <c r="J255" s="59"/>
      <c r="K255" s="498"/>
      <c r="L255" s="498"/>
      <c r="M255" s="110"/>
      <c r="N255" s="792"/>
      <c r="O255" s="498"/>
      <c r="P255" s="109"/>
      <c r="Q255" s="109"/>
      <c r="R255" s="20"/>
      <c r="S255" s="21"/>
      <c r="T255" s="21"/>
      <c r="U255" s="20"/>
      <c r="V255" s="21"/>
      <c r="W255" s="155"/>
      <c r="X255" s="882"/>
      <c r="Y255" s="882"/>
      <c r="Z255" s="882"/>
      <c r="AA255" s="20"/>
      <c r="AB255" s="21"/>
      <c r="AC255" s="21"/>
      <c r="AD255" s="20"/>
      <c r="AE255" s="21"/>
      <c r="AF255" s="21"/>
      <c r="AG255" s="20"/>
      <c r="AH255" s="21"/>
      <c r="AI255" s="155"/>
      <c r="AJ255" s="155"/>
    </row>
    <row r="256" spans="1:36" s="16" customFormat="1" ht="35.1" customHeight="1">
      <c r="A256" s="59"/>
      <c r="B256" s="391"/>
      <c r="C256" s="59"/>
      <c r="D256" s="219"/>
      <c r="E256" s="219"/>
      <c r="F256" s="59"/>
      <c r="G256" s="59"/>
      <c r="H256" s="549"/>
      <c r="I256" s="59"/>
      <c r="J256" s="59"/>
      <c r="K256" s="498"/>
      <c r="L256" s="498"/>
      <c r="M256" s="110"/>
      <c r="N256" s="792"/>
      <c r="O256" s="498"/>
      <c r="P256" s="109"/>
      <c r="Q256" s="109"/>
      <c r="R256" s="20"/>
      <c r="S256" s="21"/>
      <c r="T256" s="21"/>
      <c r="U256" s="20"/>
      <c r="V256" s="21"/>
      <c r="W256" s="155"/>
      <c r="X256" s="882"/>
      <c r="Y256" s="882"/>
      <c r="Z256" s="882"/>
      <c r="AA256" s="20"/>
      <c r="AB256" s="21"/>
      <c r="AC256" s="21"/>
      <c r="AD256" s="20"/>
      <c r="AE256" s="21"/>
      <c r="AF256" s="21"/>
      <c r="AG256" s="20"/>
      <c r="AH256" s="21"/>
      <c r="AI256" s="155"/>
      <c r="AJ256" s="155"/>
    </row>
    <row r="257" spans="1:36" s="16" customFormat="1" ht="35.1" customHeight="1">
      <c r="A257" s="59"/>
      <c r="B257" s="391"/>
      <c r="C257" s="59"/>
      <c r="D257" s="219"/>
      <c r="E257" s="219"/>
      <c r="F257" s="59"/>
      <c r="G257" s="59"/>
      <c r="H257" s="549"/>
      <c r="I257" s="59"/>
      <c r="J257" s="59"/>
      <c r="K257" s="498"/>
      <c r="L257" s="498"/>
      <c r="M257" s="110"/>
      <c r="N257" s="792"/>
      <c r="O257" s="498"/>
      <c r="P257" s="109"/>
      <c r="Q257" s="109"/>
      <c r="R257" s="20"/>
      <c r="S257" s="21"/>
      <c r="T257" s="21"/>
      <c r="U257" s="20"/>
      <c r="V257" s="21"/>
      <c r="W257" s="155"/>
      <c r="X257" s="882"/>
      <c r="Y257" s="882"/>
      <c r="Z257" s="882"/>
      <c r="AA257" s="20"/>
      <c r="AB257" s="21"/>
      <c r="AC257" s="21"/>
      <c r="AD257" s="20"/>
      <c r="AE257" s="21"/>
      <c r="AF257" s="21"/>
      <c r="AG257" s="20"/>
      <c r="AH257" s="21"/>
      <c r="AI257" s="155"/>
      <c r="AJ257" s="155"/>
    </row>
    <row r="258" spans="1:36" s="16" customFormat="1" ht="35.1" customHeight="1">
      <c r="A258" s="59"/>
      <c r="B258" s="391"/>
      <c r="C258" s="59"/>
      <c r="D258" s="219"/>
      <c r="E258" s="219"/>
      <c r="F258" s="59"/>
      <c r="G258" s="59"/>
      <c r="H258" s="549"/>
      <c r="I258" s="59"/>
      <c r="J258" s="59"/>
      <c r="K258" s="498"/>
      <c r="L258" s="498"/>
      <c r="M258" s="110"/>
      <c r="N258" s="792"/>
      <c r="O258" s="498"/>
      <c r="P258" s="109"/>
      <c r="Q258" s="109"/>
      <c r="R258" s="20"/>
      <c r="S258" s="21"/>
      <c r="T258" s="21"/>
      <c r="U258" s="20"/>
      <c r="V258" s="21"/>
      <c r="W258" s="155"/>
      <c r="X258" s="882"/>
      <c r="Y258" s="882"/>
      <c r="Z258" s="882"/>
      <c r="AA258" s="20"/>
      <c r="AB258" s="21"/>
      <c r="AC258" s="21"/>
      <c r="AD258" s="20"/>
      <c r="AE258" s="21"/>
      <c r="AF258" s="21"/>
      <c r="AG258" s="20"/>
      <c r="AH258" s="21"/>
      <c r="AI258" s="155"/>
      <c r="AJ258" s="155"/>
    </row>
    <row r="259" spans="1:36" s="16" customFormat="1" ht="35.1" customHeight="1">
      <c r="A259" s="59"/>
      <c r="B259" s="391"/>
      <c r="C259" s="59"/>
      <c r="D259" s="219"/>
      <c r="E259" s="219"/>
      <c r="F259" s="59"/>
      <c r="G259" s="59"/>
      <c r="H259" s="549"/>
      <c r="I259" s="59"/>
      <c r="J259" s="59"/>
      <c r="K259" s="498"/>
      <c r="L259" s="498"/>
      <c r="M259" s="110"/>
      <c r="N259" s="792"/>
      <c r="O259" s="498"/>
      <c r="P259" s="109"/>
      <c r="Q259" s="109"/>
      <c r="R259" s="20"/>
      <c r="S259" s="21"/>
      <c r="T259" s="21"/>
      <c r="U259" s="20"/>
      <c r="V259" s="21"/>
      <c r="W259" s="155"/>
      <c r="X259" s="882"/>
      <c r="Y259" s="882"/>
      <c r="Z259" s="882"/>
      <c r="AA259" s="20"/>
      <c r="AB259" s="21"/>
      <c r="AC259" s="21"/>
      <c r="AD259" s="20"/>
      <c r="AE259" s="21"/>
      <c r="AF259" s="21"/>
      <c r="AG259" s="20"/>
      <c r="AH259" s="21"/>
      <c r="AI259" s="155"/>
      <c r="AJ259" s="155"/>
    </row>
    <row r="260" spans="1:36" s="16" customFormat="1" ht="35.1" customHeight="1">
      <c r="A260" s="59"/>
      <c r="B260" s="391"/>
      <c r="C260" s="59"/>
      <c r="D260" s="219"/>
      <c r="E260" s="219"/>
      <c r="F260" s="59"/>
      <c r="G260" s="59"/>
      <c r="H260" s="549"/>
      <c r="I260" s="59"/>
      <c r="J260" s="59"/>
      <c r="K260" s="498"/>
      <c r="L260" s="498"/>
      <c r="M260" s="110"/>
      <c r="N260" s="792"/>
      <c r="O260" s="498"/>
      <c r="P260" s="109"/>
      <c r="Q260" s="109"/>
      <c r="R260" s="20"/>
      <c r="S260" s="21"/>
      <c r="T260" s="21"/>
      <c r="U260" s="20"/>
      <c r="V260" s="21"/>
      <c r="W260" s="155"/>
      <c r="X260" s="882"/>
      <c r="Y260" s="882"/>
      <c r="Z260" s="882"/>
      <c r="AA260" s="20"/>
      <c r="AB260" s="21"/>
      <c r="AC260" s="21"/>
      <c r="AD260" s="20"/>
      <c r="AE260" s="21"/>
      <c r="AF260" s="21"/>
      <c r="AG260" s="20"/>
      <c r="AH260" s="21"/>
      <c r="AI260" s="155"/>
      <c r="AJ260" s="155"/>
    </row>
    <row r="261" spans="1:36" s="16" customFormat="1" ht="35.1" customHeight="1">
      <c r="A261" s="59"/>
      <c r="B261" s="391"/>
      <c r="C261" s="59"/>
      <c r="D261" s="219"/>
      <c r="E261" s="219"/>
      <c r="F261" s="59"/>
      <c r="G261" s="59"/>
      <c r="H261" s="549"/>
      <c r="I261" s="59"/>
      <c r="J261" s="59"/>
      <c r="K261" s="498"/>
      <c r="L261" s="498"/>
      <c r="M261" s="110"/>
      <c r="N261" s="792"/>
      <c r="O261" s="498"/>
      <c r="P261" s="109"/>
      <c r="Q261" s="109"/>
      <c r="R261" s="20"/>
      <c r="S261" s="21"/>
      <c r="T261" s="21"/>
      <c r="U261" s="20"/>
      <c r="V261" s="21"/>
      <c r="W261" s="155"/>
      <c r="X261" s="882"/>
      <c r="Y261" s="882"/>
      <c r="Z261" s="882"/>
      <c r="AA261" s="20"/>
      <c r="AB261" s="21"/>
      <c r="AC261" s="21"/>
      <c r="AD261" s="20"/>
      <c r="AE261" s="21"/>
      <c r="AF261" s="21"/>
      <c r="AG261" s="20"/>
      <c r="AH261" s="21"/>
      <c r="AI261" s="155"/>
      <c r="AJ261" s="155"/>
    </row>
    <row r="262" spans="1:36" s="16" customFormat="1" ht="35.1" customHeight="1">
      <c r="A262" s="59"/>
      <c r="B262" s="391"/>
      <c r="C262" s="59"/>
      <c r="D262" s="219"/>
      <c r="E262" s="219"/>
      <c r="F262" s="59"/>
      <c r="G262" s="59"/>
      <c r="H262" s="549"/>
      <c r="I262" s="59"/>
      <c r="J262" s="59"/>
      <c r="K262" s="498"/>
      <c r="L262" s="498"/>
      <c r="M262" s="110"/>
      <c r="N262" s="792"/>
      <c r="O262" s="498"/>
      <c r="P262" s="109"/>
      <c r="Q262" s="109"/>
      <c r="R262" s="20"/>
      <c r="S262" s="21"/>
      <c r="T262" s="21"/>
      <c r="U262" s="20"/>
      <c r="V262" s="21"/>
      <c r="W262" s="155"/>
      <c r="X262" s="882"/>
      <c r="Y262" s="882"/>
      <c r="Z262" s="882"/>
      <c r="AA262" s="20"/>
      <c r="AB262" s="21"/>
      <c r="AC262" s="21"/>
      <c r="AD262" s="20"/>
      <c r="AE262" s="21"/>
      <c r="AF262" s="21"/>
      <c r="AG262" s="20"/>
      <c r="AH262" s="21"/>
      <c r="AI262" s="155"/>
      <c r="AJ262" s="155"/>
    </row>
    <row r="263" spans="1:36" s="16" customFormat="1" ht="35.1" customHeight="1">
      <c r="A263" s="59"/>
      <c r="B263" s="391"/>
      <c r="C263" s="59"/>
      <c r="D263" s="219"/>
      <c r="E263" s="219"/>
      <c r="F263" s="59"/>
      <c r="G263" s="59"/>
      <c r="H263" s="549"/>
      <c r="I263" s="59"/>
      <c r="J263" s="59"/>
      <c r="K263" s="498"/>
      <c r="L263" s="498"/>
      <c r="M263" s="110"/>
      <c r="N263" s="792"/>
      <c r="O263" s="498"/>
      <c r="P263" s="109"/>
      <c r="Q263" s="109"/>
      <c r="R263" s="20"/>
      <c r="S263" s="21"/>
      <c r="T263" s="21"/>
      <c r="U263" s="20"/>
      <c r="V263" s="21"/>
      <c r="W263" s="155"/>
      <c r="X263" s="882"/>
      <c r="Y263" s="882"/>
      <c r="Z263" s="882"/>
      <c r="AA263" s="20"/>
      <c r="AB263" s="21"/>
      <c r="AC263" s="21"/>
      <c r="AD263" s="20"/>
      <c r="AE263" s="21"/>
      <c r="AF263" s="21"/>
      <c r="AG263" s="20"/>
      <c r="AH263" s="21"/>
      <c r="AI263" s="155"/>
      <c r="AJ263" s="155"/>
    </row>
    <row r="264" spans="1:36" s="16" customFormat="1" ht="35.1" customHeight="1">
      <c r="A264" s="59"/>
      <c r="B264" s="391"/>
      <c r="C264" s="59"/>
      <c r="D264" s="219"/>
      <c r="E264" s="219"/>
      <c r="F264" s="59"/>
      <c r="G264" s="59"/>
      <c r="H264" s="549"/>
      <c r="I264" s="59"/>
      <c r="J264" s="59"/>
      <c r="K264" s="498"/>
      <c r="L264" s="498"/>
      <c r="M264" s="110"/>
      <c r="N264" s="792"/>
      <c r="O264" s="498"/>
      <c r="P264" s="109"/>
      <c r="Q264" s="109"/>
      <c r="R264" s="20"/>
      <c r="S264" s="21"/>
      <c r="T264" s="21"/>
      <c r="U264" s="20"/>
      <c r="V264" s="21"/>
      <c r="W264" s="155"/>
      <c r="X264" s="882"/>
      <c r="Y264" s="882"/>
      <c r="Z264" s="882"/>
      <c r="AA264" s="20"/>
      <c r="AB264" s="21"/>
      <c r="AC264" s="21"/>
      <c r="AD264" s="20"/>
      <c r="AE264" s="21"/>
      <c r="AF264" s="21"/>
      <c r="AG264" s="20"/>
      <c r="AH264" s="21"/>
      <c r="AI264" s="155"/>
      <c r="AJ264" s="155"/>
    </row>
    <row r="265" spans="1:36" s="18" customFormat="1" ht="35.1" customHeight="1">
      <c r="A265" s="17"/>
      <c r="B265" s="502"/>
      <c r="C265" s="17"/>
      <c r="D265" s="218"/>
      <c r="E265" s="218"/>
      <c r="F265" s="17"/>
      <c r="G265" s="17"/>
      <c r="H265" s="496"/>
      <c r="I265" s="17"/>
      <c r="J265" s="17"/>
      <c r="K265" s="505"/>
      <c r="L265" s="505"/>
      <c r="M265" s="106"/>
      <c r="N265" s="693"/>
      <c r="O265" s="505"/>
      <c r="P265" s="105"/>
      <c r="Q265" s="105"/>
      <c r="R265" s="23"/>
      <c r="S265" s="24"/>
      <c r="T265" s="24"/>
      <c r="U265" s="23"/>
      <c r="V265" s="24"/>
      <c r="W265" s="150"/>
      <c r="X265" s="167"/>
      <c r="Y265" s="167"/>
      <c r="Z265" s="167"/>
      <c r="AA265" s="23"/>
      <c r="AB265" s="24"/>
      <c r="AC265" s="24"/>
      <c r="AD265" s="23"/>
      <c r="AE265" s="24"/>
      <c r="AF265" s="24"/>
      <c r="AG265" s="23"/>
      <c r="AH265" s="24"/>
      <c r="AI265" s="150"/>
      <c r="AJ265" s="150"/>
    </row>
    <row r="266" spans="1:36" s="18" customFormat="1" ht="35.1" customHeight="1">
      <c r="A266" s="17"/>
      <c r="B266" s="502"/>
      <c r="C266" s="17"/>
      <c r="D266" s="218"/>
      <c r="E266" s="218"/>
      <c r="F266" s="17"/>
      <c r="G266" s="17"/>
      <c r="H266" s="496"/>
      <c r="I266" s="17"/>
      <c r="J266" s="17"/>
      <c r="K266" s="505"/>
      <c r="L266" s="505"/>
      <c r="M266" s="106"/>
      <c r="N266" s="693"/>
      <c r="O266" s="505"/>
      <c r="P266" s="105"/>
      <c r="Q266" s="105"/>
      <c r="R266" s="23"/>
      <c r="S266" s="24"/>
      <c r="T266" s="24"/>
      <c r="U266" s="23"/>
      <c r="V266" s="24"/>
      <c r="W266" s="150"/>
      <c r="X266" s="167"/>
      <c r="Y266" s="167"/>
      <c r="Z266" s="167"/>
      <c r="AA266" s="23"/>
      <c r="AB266" s="24"/>
      <c r="AC266" s="24"/>
      <c r="AD266" s="23"/>
      <c r="AE266" s="24"/>
      <c r="AF266" s="24"/>
      <c r="AG266" s="23"/>
      <c r="AH266" s="24"/>
      <c r="AI266" s="150"/>
      <c r="AJ266" s="150"/>
    </row>
    <row r="267" spans="1:36" s="18" customFormat="1" ht="35.1" customHeight="1">
      <c r="A267" s="17"/>
      <c r="B267" s="502"/>
      <c r="C267" s="17"/>
      <c r="D267" s="218"/>
      <c r="E267" s="218"/>
      <c r="F267" s="17"/>
      <c r="G267" s="17"/>
      <c r="H267" s="496"/>
      <c r="I267" s="17"/>
      <c r="J267" s="17"/>
      <c r="K267" s="505"/>
      <c r="L267" s="505"/>
      <c r="M267" s="106"/>
      <c r="N267" s="693"/>
      <c r="O267" s="505"/>
      <c r="P267" s="105"/>
      <c r="Q267" s="105"/>
      <c r="R267" s="23"/>
      <c r="S267" s="24"/>
      <c r="T267" s="24"/>
      <c r="U267" s="23"/>
      <c r="V267" s="24"/>
      <c r="W267" s="150"/>
      <c r="X267" s="167"/>
      <c r="Y267" s="167"/>
      <c r="Z267" s="167"/>
      <c r="AA267" s="23"/>
      <c r="AB267" s="24"/>
      <c r="AC267" s="24"/>
      <c r="AD267" s="23"/>
      <c r="AE267" s="24"/>
      <c r="AF267" s="24"/>
      <c r="AG267" s="23"/>
      <c r="AH267" s="24"/>
      <c r="AI267" s="150"/>
      <c r="AJ267" s="150"/>
    </row>
    <row r="268" spans="1:36" s="18" customFormat="1" ht="35.1" customHeight="1">
      <c r="A268" s="17"/>
      <c r="B268" s="502"/>
      <c r="C268" s="17"/>
      <c r="D268" s="218"/>
      <c r="E268" s="218"/>
      <c r="F268" s="17"/>
      <c r="G268" s="17"/>
      <c r="H268" s="496"/>
      <c r="I268" s="17"/>
      <c r="J268" s="17"/>
      <c r="K268" s="505"/>
      <c r="L268" s="505"/>
      <c r="M268" s="106"/>
      <c r="N268" s="693"/>
      <c r="O268" s="505"/>
      <c r="P268" s="105"/>
      <c r="Q268" s="105"/>
      <c r="R268" s="23"/>
      <c r="S268" s="24"/>
      <c r="T268" s="24"/>
      <c r="U268" s="23"/>
      <c r="V268" s="24"/>
      <c r="W268" s="150"/>
      <c r="X268" s="167"/>
      <c r="Y268" s="167"/>
      <c r="Z268" s="167"/>
      <c r="AA268" s="23"/>
      <c r="AB268" s="24"/>
      <c r="AC268" s="24"/>
      <c r="AD268" s="23"/>
      <c r="AE268" s="24"/>
      <c r="AF268" s="24"/>
      <c r="AG268" s="23"/>
      <c r="AH268" s="24"/>
      <c r="AI268" s="150"/>
      <c r="AJ268" s="150"/>
    </row>
    <row r="269" spans="1:36" s="18" customFormat="1" ht="35.1" customHeight="1">
      <c r="A269" s="17"/>
      <c r="B269" s="502"/>
      <c r="C269" s="17"/>
      <c r="D269" s="218"/>
      <c r="E269" s="218"/>
      <c r="F269" s="17"/>
      <c r="G269" s="17"/>
      <c r="H269" s="496"/>
      <c r="I269" s="17"/>
      <c r="J269" s="17"/>
      <c r="K269" s="505"/>
      <c r="L269" s="505"/>
      <c r="M269" s="106"/>
      <c r="N269" s="693"/>
      <c r="O269" s="505"/>
      <c r="P269" s="105"/>
      <c r="Q269" s="105"/>
      <c r="R269" s="23"/>
      <c r="S269" s="24"/>
      <c r="T269" s="24"/>
      <c r="U269" s="23"/>
      <c r="V269" s="24"/>
      <c r="W269" s="150"/>
      <c r="X269" s="167"/>
      <c r="Y269" s="167"/>
      <c r="Z269" s="167"/>
      <c r="AA269" s="23"/>
      <c r="AB269" s="24"/>
      <c r="AC269" s="24"/>
      <c r="AD269" s="23"/>
      <c r="AE269" s="24"/>
      <c r="AF269" s="24"/>
      <c r="AG269" s="23"/>
      <c r="AH269" s="24"/>
      <c r="AI269" s="150"/>
      <c r="AJ269" s="150"/>
    </row>
    <row r="270" spans="1:36" ht="35.1" customHeight="1">
      <c r="A270" s="29"/>
      <c r="M270" s="37"/>
      <c r="N270" s="695"/>
      <c r="U270"/>
      <c r="V270"/>
      <c r="W270"/>
      <c r="X270" s="548"/>
      <c r="Y270" s="548"/>
      <c r="Z270" s="548"/>
      <c r="AA270"/>
      <c r="AB270"/>
      <c r="AC270"/>
      <c r="AD270"/>
      <c r="AE270"/>
      <c r="AF270"/>
      <c r="AG270"/>
      <c r="AH270"/>
      <c r="AI270"/>
      <c r="AJ270"/>
    </row>
    <row r="271" spans="1:36" ht="35.1" customHeight="1">
      <c r="A271" s="29"/>
      <c r="M271" s="37"/>
      <c r="N271" s="695"/>
      <c r="U271"/>
      <c r="V271"/>
      <c r="W271"/>
      <c r="X271" s="548"/>
      <c r="Y271" s="548"/>
      <c r="Z271" s="548"/>
      <c r="AA271"/>
      <c r="AB271"/>
      <c r="AC271"/>
      <c r="AD271"/>
      <c r="AE271"/>
      <c r="AF271"/>
      <c r="AG271"/>
      <c r="AH271"/>
      <c r="AI271"/>
      <c r="AJ271"/>
    </row>
    <row r="272" spans="1:36" ht="35.1" customHeight="1">
      <c r="A272" s="29"/>
      <c r="M272" s="37"/>
      <c r="N272" s="695"/>
      <c r="U272"/>
      <c r="V272"/>
      <c r="W272"/>
      <c r="X272" s="548"/>
      <c r="Y272" s="548"/>
      <c r="Z272" s="548"/>
      <c r="AA272"/>
      <c r="AB272"/>
      <c r="AC272"/>
      <c r="AD272"/>
      <c r="AE272"/>
      <c r="AF272"/>
      <c r="AG272"/>
      <c r="AH272"/>
      <c r="AI272"/>
      <c r="AJ272"/>
    </row>
    <row r="273" spans="1:36" ht="35.1" customHeight="1">
      <c r="A273" s="29"/>
      <c r="M273" s="37"/>
      <c r="N273" s="695"/>
      <c r="U273"/>
      <c r="V273"/>
      <c r="W273"/>
      <c r="X273" s="548"/>
      <c r="Y273" s="548"/>
      <c r="Z273" s="548"/>
      <c r="AA273"/>
      <c r="AB273"/>
      <c r="AC273"/>
      <c r="AD273"/>
      <c r="AE273"/>
      <c r="AF273"/>
      <c r="AG273"/>
      <c r="AH273"/>
      <c r="AI273"/>
      <c r="AJ273"/>
    </row>
    <row r="274" spans="1:36" ht="35.1" customHeight="1">
      <c r="A274" s="29"/>
      <c r="M274" s="37"/>
      <c r="N274" s="695"/>
      <c r="U274"/>
      <c r="V274"/>
      <c r="W274"/>
      <c r="X274" s="548"/>
      <c r="Y274" s="548"/>
      <c r="Z274" s="548"/>
      <c r="AA274"/>
      <c r="AB274"/>
      <c r="AC274"/>
      <c r="AD274"/>
      <c r="AE274"/>
      <c r="AF274"/>
      <c r="AG274"/>
      <c r="AH274"/>
      <c r="AI274"/>
      <c r="AJ274"/>
    </row>
    <row r="275" spans="1:36" ht="35.1" customHeight="1">
      <c r="A275" s="29"/>
      <c r="M275" s="37"/>
      <c r="N275" s="695"/>
      <c r="U275"/>
      <c r="V275"/>
      <c r="W275"/>
      <c r="X275" s="548"/>
      <c r="Y275" s="548"/>
      <c r="Z275" s="548"/>
      <c r="AA275"/>
      <c r="AB275"/>
      <c r="AC275"/>
      <c r="AD275"/>
      <c r="AE275"/>
      <c r="AF275"/>
      <c r="AG275"/>
      <c r="AH275"/>
      <c r="AI275"/>
      <c r="AJ275"/>
    </row>
    <row r="276" spans="1:36" ht="35.1" customHeight="1">
      <c r="A276" s="29"/>
      <c r="M276" s="37"/>
      <c r="N276" s="695"/>
      <c r="U276"/>
      <c r="V276"/>
      <c r="W276"/>
      <c r="X276" s="548"/>
      <c r="Y276" s="548"/>
      <c r="Z276" s="548"/>
      <c r="AA276"/>
      <c r="AB276"/>
      <c r="AC276"/>
      <c r="AD276"/>
      <c r="AE276"/>
      <c r="AF276"/>
      <c r="AG276"/>
      <c r="AH276"/>
      <c r="AI276"/>
      <c r="AJ276"/>
    </row>
    <row r="277" spans="1:36" ht="35.1" customHeight="1">
      <c r="A277" s="29"/>
      <c r="M277" s="37"/>
      <c r="N277" s="695"/>
      <c r="U277"/>
      <c r="V277"/>
      <c r="W277"/>
      <c r="X277" s="548"/>
      <c r="Y277" s="548"/>
      <c r="Z277" s="548"/>
      <c r="AA277"/>
      <c r="AB277"/>
      <c r="AC277"/>
      <c r="AD277"/>
      <c r="AE277"/>
      <c r="AF277"/>
      <c r="AG277"/>
      <c r="AH277"/>
      <c r="AI277"/>
      <c r="AJ277"/>
    </row>
    <row r="278" spans="1:36" ht="35.1" customHeight="1">
      <c r="A278" s="29"/>
      <c r="M278" s="37"/>
      <c r="N278" s="695"/>
      <c r="U278"/>
      <c r="V278"/>
      <c r="W278"/>
      <c r="X278" s="548"/>
      <c r="Y278" s="548"/>
      <c r="Z278" s="548"/>
      <c r="AA278"/>
      <c r="AB278"/>
      <c r="AC278"/>
      <c r="AD278"/>
      <c r="AE278"/>
      <c r="AF278"/>
      <c r="AG278"/>
      <c r="AH278"/>
      <c r="AI278"/>
      <c r="AJ278"/>
    </row>
    <row r="279" spans="1:36" ht="35.1" customHeight="1">
      <c r="A279" s="29"/>
      <c r="M279" s="37"/>
      <c r="N279" s="695"/>
      <c r="U279"/>
      <c r="V279"/>
      <c r="W279"/>
      <c r="X279" s="548"/>
      <c r="Y279" s="548"/>
      <c r="Z279" s="548"/>
      <c r="AA279"/>
      <c r="AB279"/>
      <c r="AC279"/>
      <c r="AD279"/>
      <c r="AE279"/>
      <c r="AF279"/>
      <c r="AG279"/>
      <c r="AH279"/>
      <c r="AI279"/>
      <c r="AJ279"/>
    </row>
    <row r="280" spans="1:36" ht="35.1" customHeight="1">
      <c r="A280" s="29"/>
      <c r="M280" s="37"/>
      <c r="N280" s="695"/>
      <c r="U280"/>
      <c r="V280"/>
      <c r="W280"/>
      <c r="X280" s="548"/>
      <c r="Y280" s="548"/>
      <c r="Z280" s="548"/>
      <c r="AA280"/>
      <c r="AB280"/>
      <c r="AC280"/>
      <c r="AD280"/>
      <c r="AE280"/>
      <c r="AF280"/>
      <c r="AG280"/>
      <c r="AH280"/>
      <c r="AI280"/>
      <c r="AJ280"/>
    </row>
    <row r="281" spans="1:36" ht="35.1" customHeight="1">
      <c r="A281" s="29"/>
      <c r="M281" s="37"/>
      <c r="N281" s="695"/>
      <c r="U281"/>
      <c r="V281"/>
      <c r="W281"/>
      <c r="X281" s="548"/>
      <c r="Y281" s="548"/>
      <c r="Z281" s="548"/>
      <c r="AA281"/>
      <c r="AB281"/>
      <c r="AC281"/>
      <c r="AD281"/>
      <c r="AE281"/>
      <c r="AF281"/>
      <c r="AG281"/>
      <c r="AH281"/>
      <c r="AI281"/>
      <c r="AJ281"/>
    </row>
    <row r="282" spans="1:36" ht="35.1" customHeight="1">
      <c r="A282" s="29"/>
      <c r="M282" s="37"/>
      <c r="N282" s="695"/>
      <c r="U282"/>
      <c r="V282"/>
      <c r="W282"/>
      <c r="X282" s="548"/>
      <c r="Y282" s="548"/>
      <c r="Z282" s="548"/>
      <c r="AA282"/>
      <c r="AB282"/>
      <c r="AC282"/>
      <c r="AD282"/>
      <c r="AE282"/>
      <c r="AF282"/>
      <c r="AG282"/>
      <c r="AH282"/>
      <c r="AI282"/>
      <c r="AJ282"/>
    </row>
    <row r="283" spans="1:36" ht="35.1" customHeight="1">
      <c r="A283" s="29"/>
      <c r="M283" s="37"/>
      <c r="N283" s="695"/>
      <c r="U283"/>
      <c r="V283"/>
      <c r="W283"/>
      <c r="X283" s="548"/>
      <c r="Y283" s="548"/>
      <c r="Z283" s="548"/>
      <c r="AA283"/>
      <c r="AB283"/>
      <c r="AC283"/>
      <c r="AD283"/>
      <c r="AE283"/>
      <c r="AF283"/>
      <c r="AG283"/>
      <c r="AH283"/>
      <c r="AI283"/>
      <c r="AJ283"/>
    </row>
    <row r="284" spans="1:36" ht="35.1" customHeight="1">
      <c r="A284" s="29"/>
      <c r="M284" s="37"/>
      <c r="N284" s="695"/>
      <c r="U284"/>
      <c r="V284"/>
      <c r="W284"/>
      <c r="X284" s="548"/>
      <c r="Y284" s="548"/>
      <c r="Z284" s="548"/>
      <c r="AA284"/>
      <c r="AB284"/>
      <c r="AC284"/>
      <c r="AD284"/>
      <c r="AE284"/>
      <c r="AF284"/>
      <c r="AG284"/>
      <c r="AH284"/>
      <c r="AI284"/>
      <c r="AJ284"/>
    </row>
    <row r="285" spans="1:36" ht="35.1" customHeight="1">
      <c r="A285" s="29"/>
      <c r="M285" s="37"/>
      <c r="N285" s="695"/>
      <c r="U285"/>
      <c r="V285"/>
      <c r="W285"/>
      <c r="X285" s="548"/>
      <c r="Y285" s="548"/>
      <c r="Z285" s="548"/>
      <c r="AA285"/>
      <c r="AB285"/>
      <c r="AC285"/>
      <c r="AD285"/>
      <c r="AE285"/>
      <c r="AF285"/>
      <c r="AG285"/>
      <c r="AH285"/>
      <c r="AI285"/>
      <c r="AJ285"/>
    </row>
    <row r="286" spans="1:36" ht="35.1" customHeight="1">
      <c r="A286" s="29"/>
      <c r="M286" s="37"/>
      <c r="N286" s="695"/>
      <c r="U286"/>
      <c r="V286"/>
      <c r="W286"/>
      <c r="X286" s="548"/>
      <c r="Y286" s="548"/>
      <c r="Z286" s="548"/>
      <c r="AA286"/>
      <c r="AB286"/>
      <c r="AC286"/>
      <c r="AD286"/>
      <c r="AE286"/>
      <c r="AF286"/>
      <c r="AG286"/>
      <c r="AH286"/>
      <c r="AI286"/>
      <c r="AJ286"/>
    </row>
    <row r="287" spans="1:36" ht="35.1" customHeight="1">
      <c r="A287" s="29"/>
      <c r="M287" s="37"/>
      <c r="N287" s="695"/>
      <c r="U287"/>
      <c r="V287"/>
      <c r="W287"/>
      <c r="X287" s="548"/>
      <c r="Y287" s="548"/>
      <c r="Z287" s="548"/>
      <c r="AA287"/>
      <c r="AB287"/>
      <c r="AC287"/>
      <c r="AD287"/>
      <c r="AE287"/>
      <c r="AF287"/>
      <c r="AG287"/>
      <c r="AH287"/>
      <c r="AI287"/>
      <c r="AJ287"/>
    </row>
    <row r="288" spans="1:36" ht="35.1" customHeight="1">
      <c r="A288" s="29"/>
      <c r="M288" s="37"/>
      <c r="N288" s="695"/>
      <c r="U288"/>
      <c r="V288"/>
      <c r="W288"/>
      <c r="X288" s="548"/>
      <c r="Y288" s="548"/>
      <c r="Z288" s="548"/>
      <c r="AA288"/>
      <c r="AB288"/>
      <c r="AC288"/>
      <c r="AD288"/>
      <c r="AE288"/>
      <c r="AF288"/>
      <c r="AG288"/>
      <c r="AH288"/>
      <c r="AI288"/>
      <c r="AJ288"/>
    </row>
    <row r="289" spans="1:36" ht="35.1" customHeight="1">
      <c r="A289" s="29"/>
      <c r="M289" s="37"/>
      <c r="N289" s="695"/>
      <c r="U289"/>
      <c r="V289"/>
      <c r="W289"/>
      <c r="X289" s="548"/>
      <c r="Y289" s="548"/>
      <c r="Z289" s="548"/>
      <c r="AA289"/>
      <c r="AB289"/>
      <c r="AC289"/>
      <c r="AD289"/>
      <c r="AE289"/>
      <c r="AF289"/>
      <c r="AG289"/>
      <c r="AH289"/>
      <c r="AI289"/>
      <c r="AJ289"/>
    </row>
    <row r="290" spans="1:36" ht="35.1" customHeight="1">
      <c r="A290" s="29"/>
      <c r="M290" s="37"/>
      <c r="N290" s="695"/>
      <c r="U290"/>
      <c r="V290"/>
      <c r="W290"/>
      <c r="X290" s="548"/>
      <c r="Y290" s="548"/>
      <c r="Z290" s="548"/>
      <c r="AA290"/>
      <c r="AB290"/>
      <c r="AC290"/>
      <c r="AD290"/>
      <c r="AE290"/>
      <c r="AF290"/>
      <c r="AG290"/>
      <c r="AH290"/>
      <c r="AI290"/>
      <c r="AJ290"/>
    </row>
    <row r="291" spans="1:36" ht="35.1" customHeight="1">
      <c r="A291" s="29"/>
      <c r="M291" s="37"/>
      <c r="N291" s="695"/>
      <c r="U291"/>
      <c r="V291"/>
      <c r="W291"/>
      <c r="X291" s="548"/>
      <c r="Y291" s="548"/>
      <c r="Z291" s="548"/>
      <c r="AA291"/>
      <c r="AB291"/>
      <c r="AC291"/>
      <c r="AD291"/>
      <c r="AE291"/>
      <c r="AF291"/>
      <c r="AG291"/>
      <c r="AH291"/>
      <c r="AI291"/>
      <c r="AJ291"/>
    </row>
    <row r="292" spans="1:36" ht="35.1" customHeight="1">
      <c r="A292" s="29"/>
      <c r="M292" s="37"/>
      <c r="N292" s="695"/>
      <c r="U292"/>
      <c r="V292"/>
      <c r="W292"/>
      <c r="X292" s="548"/>
      <c r="Y292" s="548"/>
      <c r="Z292" s="548"/>
      <c r="AA292"/>
      <c r="AB292"/>
      <c r="AC292"/>
      <c r="AD292"/>
      <c r="AE292"/>
      <c r="AF292"/>
      <c r="AG292"/>
      <c r="AH292"/>
      <c r="AI292"/>
      <c r="AJ292"/>
    </row>
    <row r="293" spans="1:36" ht="35.1" customHeight="1">
      <c r="A293" s="29"/>
      <c r="M293" s="37"/>
      <c r="N293" s="695"/>
      <c r="U293"/>
      <c r="V293"/>
      <c r="W293"/>
      <c r="X293" s="548"/>
      <c r="Y293" s="548"/>
      <c r="Z293" s="548"/>
      <c r="AA293"/>
      <c r="AB293"/>
      <c r="AC293"/>
      <c r="AD293"/>
      <c r="AE293"/>
      <c r="AF293"/>
      <c r="AG293"/>
      <c r="AH293"/>
      <c r="AI293"/>
      <c r="AJ293"/>
    </row>
    <row r="294" spans="1:36" ht="35.1" customHeight="1">
      <c r="A294" s="29"/>
      <c r="M294" s="37"/>
      <c r="N294" s="695"/>
      <c r="U294"/>
      <c r="V294"/>
      <c r="W294"/>
      <c r="X294" s="548"/>
      <c r="Y294" s="548"/>
      <c r="Z294" s="548"/>
      <c r="AA294"/>
      <c r="AB294"/>
      <c r="AC294"/>
      <c r="AD294"/>
      <c r="AE294"/>
      <c r="AF294"/>
      <c r="AG294"/>
      <c r="AH294"/>
      <c r="AI294"/>
      <c r="AJ294"/>
    </row>
    <row r="295" spans="1:36" ht="35.1" customHeight="1">
      <c r="A295" s="29"/>
      <c r="M295" s="37"/>
      <c r="N295" s="695"/>
      <c r="U295"/>
      <c r="V295"/>
      <c r="W295"/>
      <c r="X295" s="548"/>
      <c r="Y295" s="548"/>
      <c r="Z295" s="548"/>
      <c r="AA295"/>
      <c r="AB295"/>
      <c r="AC295"/>
      <c r="AD295"/>
      <c r="AE295"/>
      <c r="AF295"/>
      <c r="AG295"/>
      <c r="AH295"/>
      <c r="AI295"/>
      <c r="AJ295"/>
    </row>
    <row r="296" spans="1:36" ht="35.1" customHeight="1">
      <c r="A296" s="29"/>
      <c r="M296" s="37"/>
      <c r="N296" s="695"/>
      <c r="U296"/>
      <c r="V296"/>
      <c r="W296"/>
      <c r="X296" s="548"/>
      <c r="Y296" s="548"/>
      <c r="Z296" s="548"/>
      <c r="AA296"/>
      <c r="AB296"/>
      <c r="AC296"/>
      <c r="AD296"/>
      <c r="AE296"/>
      <c r="AF296"/>
      <c r="AG296"/>
      <c r="AH296"/>
      <c r="AI296"/>
      <c r="AJ296"/>
    </row>
    <row r="297" spans="1:36" ht="35.1" customHeight="1">
      <c r="A297" s="29"/>
      <c r="M297" s="37"/>
      <c r="N297" s="695"/>
      <c r="U297"/>
      <c r="V297"/>
      <c r="W297"/>
      <c r="X297" s="548"/>
      <c r="Y297" s="548"/>
      <c r="Z297" s="548"/>
      <c r="AA297"/>
      <c r="AB297"/>
      <c r="AC297"/>
      <c r="AD297"/>
      <c r="AE297"/>
      <c r="AF297"/>
      <c r="AG297"/>
      <c r="AH297"/>
      <c r="AI297"/>
      <c r="AJ297"/>
    </row>
    <row r="298" spans="1:36" ht="35.1" customHeight="1">
      <c r="A298" s="29"/>
      <c r="M298" s="37"/>
      <c r="N298" s="695"/>
      <c r="U298"/>
      <c r="V298"/>
      <c r="W298"/>
      <c r="X298" s="548"/>
      <c r="Y298" s="548"/>
      <c r="Z298" s="548"/>
      <c r="AA298"/>
      <c r="AB298"/>
      <c r="AC298"/>
      <c r="AD298"/>
      <c r="AE298"/>
      <c r="AF298"/>
      <c r="AG298"/>
      <c r="AH298"/>
      <c r="AI298"/>
      <c r="AJ298"/>
    </row>
    <row r="299" spans="1:36" ht="35.1" customHeight="1">
      <c r="A299" s="29"/>
      <c r="M299" s="37"/>
      <c r="N299" s="695"/>
      <c r="U299"/>
      <c r="V299"/>
      <c r="W299"/>
      <c r="X299" s="548"/>
      <c r="Y299" s="548"/>
      <c r="Z299" s="548"/>
      <c r="AA299"/>
      <c r="AB299"/>
      <c r="AC299"/>
      <c r="AD299"/>
      <c r="AE299"/>
      <c r="AF299"/>
      <c r="AG299"/>
      <c r="AH299"/>
      <c r="AI299"/>
      <c r="AJ299"/>
    </row>
    <row r="300" spans="1:36" ht="35.1" customHeight="1">
      <c r="A300" s="29"/>
      <c r="M300" s="37"/>
      <c r="N300" s="695"/>
      <c r="U300"/>
      <c r="V300"/>
      <c r="W300"/>
      <c r="X300" s="548"/>
      <c r="Y300" s="548"/>
      <c r="Z300" s="548"/>
      <c r="AA300"/>
      <c r="AB300"/>
      <c r="AC300"/>
      <c r="AD300"/>
      <c r="AE300"/>
      <c r="AF300"/>
      <c r="AG300"/>
      <c r="AH300"/>
      <c r="AI300"/>
      <c r="AJ300"/>
    </row>
    <row r="301" spans="1:36" ht="35.1" customHeight="1">
      <c r="A301" s="29"/>
      <c r="M301" s="37"/>
      <c r="N301" s="695"/>
      <c r="U301"/>
      <c r="V301"/>
      <c r="W301"/>
      <c r="X301" s="548"/>
      <c r="Y301" s="548"/>
      <c r="Z301" s="548"/>
      <c r="AA301"/>
      <c r="AB301"/>
      <c r="AC301"/>
      <c r="AD301"/>
      <c r="AE301"/>
      <c r="AF301"/>
      <c r="AG301"/>
      <c r="AH301"/>
      <c r="AI301"/>
      <c r="AJ301"/>
    </row>
    <row r="302" spans="1:36" ht="35.1" customHeight="1">
      <c r="A302" s="29"/>
      <c r="M302" s="37"/>
      <c r="N302" s="695"/>
      <c r="U302"/>
      <c r="V302"/>
      <c r="W302"/>
      <c r="X302" s="548"/>
      <c r="Y302" s="548"/>
      <c r="Z302" s="548"/>
      <c r="AA302"/>
      <c r="AB302"/>
      <c r="AC302"/>
      <c r="AD302"/>
      <c r="AE302"/>
      <c r="AF302"/>
      <c r="AG302"/>
      <c r="AH302"/>
      <c r="AI302"/>
      <c r="AJ302"/>
    </row>
    <row r="303" spans="1:36" ht="35.1" customHeight="1">
      <c r="A303" s="29"/>
      <c r="M303" s="37"/>
      <c r="N303" s="695"/>
      <c r="U303"/>
      <c r="V303"/>
      <c r="W303"/>
      <c r="X303" s="548"/>
      <c r="Y303" s="548"/>
      <c r="Z303" s="548"/>
      <c r="AA303"/>
      <c r="AB303"/>
      <c r="AC303"/>
      <c r="AD303"/>
      <c r="AE303"/>
      <c r="AF303"/>
      <c r="AG303"/>
      <c r="AH303"/>
      <c r="AI303"/>
      <c r="AJ303"/>
    </row>
    <row r="304" spans="1:36" ht="35.1" customHeight="1">
      <c r="A304" s="29"/>
      <c r="M304" s="37"/>
      <c r="N304" s="695"/>
      <c r="U304"/>
      <c r="V304"/>
      <c r="W304"/>
      <c r="X304" s="548"/>
      <c r="Y304" s="548"/>
      <c r="Z304" s="548"/>
      <c r="AA304"/>
      <c r="AB304"/>
      <c r="AC304"/>
      <c r="AD304"/>
      <c r="AE304"/>
      <c r="AF304"/>
      <c r="AG304"/>
      <c r="AH304"/>
      <c r="AI304"/>
      <c r="AJ304"/>
    </row>
    <row r="305" spans="1:36" ht="35.1" customHeight="1">
      <c r="A305" s="29"/>
      <c r="M305" s="37"/>
      <c r="N305" s="695"/>
      <c r="U305"/>
      <c r="V305"/>
      <c r="W305"/>
      <c r="X305" s="548"/>
      <c r="Y305" s="548"/>
      <c r="Z305" s="548"/>
      <c r="AA305"/>
      <c r="AB305"/>
      <c r="AC305"/>
      <c r="AD305"/>
      <c r="AE305"/>
      <c r="AF305"/>
      <c r="AG305"/>
      <c r="AH305"/>
      <c r="AI305"/>
      <c r="AJ305"/>
    </row>
    <row r="306" spans="1:36" ht="35.1" customHeight="1">
      <c r="A306" s="29"/>
      <c r="M306" s="37"/>
      <c r="N306" s="695"/>
      <c r="U306"/>
      <c r="V306"/>
      <c r="W306"/>
      <c r="X306" s="548"/>
      <c r="Y306" s="548"/>
      <c r="Z306" s="548"/>
      <c r="AA306"/>
      <c r="AB306"/>
      <c r="AC306"/>
      <c r="AD306"/>
      <c r="AE306"/>
      <c r="AF306"/>
      <c r="AG306"/>
      <c r="AH306"/>
      <c r="AI306"/>
      <c r="AJ306"/>
    </row>
    <row r="307" spans="1:36" ht="35.1" customHeight="1">
      <c r="A307" s="29"/>
      <c r="M307" s="37"/>
      <c r="N307" s="695"/>
      <c r="U307"/>
      <c r="V307"/>
      <c r="W307"/>
      <c r="X307" s="548"/>
      <c r="Y307" s="548"/>
      <c r="Z307" s="548"/>
      <c r="AA307"/>
      <c r="AB307"/>
      <c r="AC307"/>
      <c r="AD307"/>
      <c r="AE307"/>
      <c r="AF307"/>
      <c r="AG307"/>
      <c r="AH307"/>
      <c r="AI307"/>
      <c r="AJ307"/>
    </row>
    <row r="308" spans="1:36" ht="35.1" customHeight="1">
      <c r="A308" s="29"/>
      <c r="M308" s="37"/>
      <c r="N308" s="695"/>
      <c r="U308"/>
      <c r="V308"/>
      <c r="W308"/>
      <c r="X308" s="548"/>
      <c r="Y308" s="548"/>
      <c r="Z308" s="548"/>
      <c r="AA308"/>
      <c r="AB308"/>
      <c r="AC308"/>
      <c r="AD308"/>
      <c r="AE308"/>
      <c r="AF308"/>
      <c r="AG308"/>
      <c r="AH308"/>
      <c r="AI308"/>
      <c r="AJ308"/>
    </row>
    <row r="309" spans="1:36" ht="35.1" customHeight="1">
      <c r="A309" s="29"/>
      <c r="M309" s="37"/>
      <c r="N309" s="695"/>
      <c r="U309"/>
      <c r="V309"/>
      <c r="W309"/>
      <c r="X309" s="548"/>
      <c r="Y309" s="548"/>
      <c r="Z309" s="548"/>
      <c r="AA309"/>
      <c r="AB309"/>
      <c r="AC309"/>
      <c r="AD309"/>
      <c r="AE309"/>
      <c r="AF309"/>
      <c r="AG309"/>
      <c r="AH309"/>
      <c r="AI309"/>
      <c r="AJ309"/>
    </row>
    <row r="310" spans="1:36" ht="35.1" customHeight="1">
      <c r="A310" s="29"/>
      <c r="M310" s="37"/>
      <c r="N310" s="695"/>
      <c r="U310"/>
      <c r="V310"/>
      <c r="W310"/>
      <c r="X310" s="548"/>
      <c r="Y310" s="548"/>
      <c r="Z310" s="548"/>
      <c r="AA310"/>
      <c r="AB310"/>
      <c r="AC310"/>
      <c r="AD310"/>
      <c r="AE310"/>
      <c r="AF310"/>
      <c r="AG310"/>
      <c r="AH310"/>
      <c r="AI310"/>
      <c r="AJ310"/>
    </row>
    <row r="311" spans="1:36" ht="35.1" customHeight="1">
      <c r="A311" s="29"/>
      <c r="M311" s="37"/>
      <c r="N311" s="695"/>
      <c r="U311"/>
      <c r="V311"/>
      <c r="W311"/>
      <c r="X311" s="548"/>
      <c r="Y311" s="548"/>
      <c r="Z311" s="548"/>
      <c r="AA311"/>
      <c r="AB311"/>
      <c r="AC311"/>
      <c r="AD311"/>
      <c r="AE311"/>
      <c r="AF311"/>
      <c r="AG311"/>
      <c r="AH311"/>
      <c r="AI311"/>
      <c r="AJ311"/>
    </row>
    <row r="312" spans="1:36" ht="35.1" customHeight="1">
      <c r="A312" s="29"/>
      <c r="M312" s="37"/>
      <c r="N312" s="695"/>
      <c r="U312"/>
      <c r="V312"/>
      <c r="W312"/>
      <c r="X312" s="548"/>
      <c r="Y312" s="548"/>
      <c r="Z312" s="548"/>
      <c r="AA312"/>
      <c r="AB312"/>
      <c r="AC312"/>
      <c r="AD312"/>
      <c r="AE312"/>
      <c r="AF312"/>
      <c r="AG312"/>
      <c r="AH312"/>
      <c r="AI312"/>
      <c r="AJ312"/>
    </row>
    <row r="313" spans="1:36" ht="35.1" customHeight="1">
      <c r="A313" s="29"/>
      <c r="M313" s="37"/>
      <c r="N313" s="695"/>
      <c r="U313"/>
      <c r="V313"/>
      <c r="W313"/>
      <c r="X313" s="548"/>
      <c r="Y313" s="548"/>
      <c r="Z313" s="548"/>
      <c r="AA313"/>
      <c r="AB313"/>
      <c r="AC313"/>
      <c r="AD313"/>
      <c r="AE313"/>
      <c r="AF313"/>
      <c r="AG313"/>
      <c r="AH313"/>
      <c r="AI313"/>
      <c r="AJ313"/>
    </row>
    <row r="314" spans="1:36" ht="35.1" customHeight="1">
      <c r="A314" s="29"/>
      <c r="M314" s="37"/>
      <c r="N314" s="695"/>
      <c r="U314"/>
      <c r="V314"/>
      <c r="W314"/>
      <c r="X314" s="548"/>
      <c r="Y314" s="548"/>
      <c r="Z314" s="548"/>
      <c r="AA314"/>
      <c r="AB314"/>
      <c r="AC314"/>
      <c r="AD314"/>
      <c r="AE314"/>
      <c r="AF314"/>
      <c r="AG314"/>
      <c r="AH314"/>
      <c r="AI314"/>
      <c r="AJ314"/>
    </row>
    <row r="315" spans="1:36" ht="35.1" customHeight="1">
      <c r="A315" s="29"/>
      <c r="M315" s="37"/>
      <c r="N315" s="695"/>
      <c r="U315"/>
      <c r="V315"/>
      <c r="W315"/>
      <c r="X315" s="548"/>
      <c r="Y315" s="548"/>
      <c r="Z315" s="548"/>
      <c r="AA315"/>
      <c r="AB315"/>
      <c r="AC315"/>
      <c r="AD315"/>
      <c r="AE315"/>
      <c r="AF315"/>
      <c r="AG315"/>
      <c r="AH315"/>
      <c r="AI315"/>
      <c r="AJ315"/>
    </row>
    <row r="316" spans="1:36" ht="35.1" customHeight="1">
      <c r="A316" s="29"/>
      <c r="M316" s="37"/>
      <c r="N316" s="695"/>
      <c r="U316"/>
      <c r="V316"/>
      <c r="W316"/>
      <c r="X316" s="548"/>
      <c r="Y316" s="548"/>
      <c r="Z316" s="548"/>
      <c r="AA316"/>
      <c r="AB316"/>
      <c r="AC316"/>
      <c r="AD316"/>
      <c r="AE316"/>
      <c r="AF316"/>
      <c r="AG316"/>
      <c r="AH316"/>
      <c r="AI316"/>
      <c r="AJ316"/>
    </row>
    <row r="317" spans="1:36" ht="35.1" customHeight="1">
      <c r="A317" s="29"/>
      <c r="M317" s="37"/>
      <c r="N317" s="695"/>
      <c r="U317"/>
      <c r="V317"/>
      <c r="W317"/>
      <c r="X317" s="548"/>
      <c r="Y317" s="548"/>
      <c r="Z317" s="548"/>
      <c r="AA317"/>
      <c r="AB317"/>
      <c r="AC317"/>
      <c r="AD317"/>
      <c r="AE317"/>
      <c r="AF317"/>
      <c r="AG317"/>
      <c r="AH317"/>
      <c r="AI317"/>
      <c r="AJ317"/>
    </row>
    <row r="318" spans="1:36" ht="35.1" customHeight="1">
      <c r="A318" s="29"/>
      <c r="M318" s="37"/>
      <c r="N318" s="695"/>
      <c r="U318"/>
      <c r="V318"/>
      <c r="W318"/>
      <c r="X318" s="548"/>
      <c r="Y318" s="548"/>
      <c r="Z318" s="548"/>
      <c r="AA318"/>
      <c r="AB318"/>
      <c r="AC318"/>
      <c r="AD318"/>
      <c r="AE318"/>
      <c r="AF318"/>
      <c r="AG318"/>
      <c r="AH318"/>
      <c r="AI318"/>
      <c r="AJ318"/>
    </row>
    <row r="319" spans="1:36" ht="35.1" customHeight="1">
      <c r="A319" s="29"/>
      <c r="M319" s="37"/>
      <c r="N319" s="695"/>
      <c r="U319"/>
      <c r="V319"/>
      <c r="W319"/>
      <c r="X319" s="548"/>
      <c r="Y319" s="548"/>
      <c r="Z319" s="548"/>
      <c r="AA319"/>
      <c r="AB319"/>
      <c r="AC319"/>
      <c r="AD319"/>
      <c r="AE319"/>
      <c r="AF319"/>
      <c r="AG319"/>
      <c r="AH319"/>
      <c r="AI319"/>
      <c r="AJ319"/>
    </row>
    <row r="320" spans="1:36" ht="35.1" customHeight="1">
      <c r="A320" s="29"/>
      <c r="M320" s="37"/>
      <c r="N320" s="695"/>
      <c r="U320"/>
      <c r="V320"/>
      <c r="W320"/>
      <c r="X320" s="548"/>
      <c r="Y320" s="548"/>
      <c r="Z320" s="548"/>
      <c r="AA320"/>
      <c r="AB320"/>
      <c r="AC320"/>
      <c r="AD320"/>
      <c r="AE320"/>
      <c r="AF320"/>
      <c r="AG320"/>
      <c r="AH320"/>
      <c r="AI320"/>
      <c r="AJ320"/>
    </row>
    <row r="321" spans="1:36" ht="35.1" customHeight="1">
      <c r="A321" s="29"/>
      <c r="M321" s="37"/>
      <c r="N321" s="695"/>
      <c r="U321"/>
      <c r="V321"/>
      <c r="W321"/>
      <c r="X321" s="548"/>
      <c r="Y321" s="548"/>
      <c r="Z321" s="548"/>
      <c r="AA321"/>
      <c r="AB321"/>
      <c r="AC321"/>
      <c r="AD321"/>
      <c r="AE321"/>
      <c r="AF321"/>
      <c r="AG321"/>
      <c r="AH321"/>
      <c r="AI321"/>
      <c r="AJ321"/>
    </row>
    <row r="322" spans="1:36" ht="35.1" customHeight="1">
      <c r="A322" s="29"/>
      <c r="M322" s="37"/>
      <c r="N322" s="695"/>
      <c r="U322"/>
      <c r="V322"/>
      <c r="W322"/>
      <c r="X322" s="548"/>
      <c r="Y322" s="548"/>
      <c r="Z322" s="548"/>
      <c r="AA322"/>
      <c r="AB322"/>
      <c r="AC322"/>
      <c r="AD322"/>
      <c r="AE322"/>
      <c r="AF322"/>
      <c r="AG322"/>
      <c r="AH322"/>
      <c r="AI322"/>
      <c r="AJ322"/>
    </row>
    <row r="323" spans="1:36" ht="35.1" customHeight="1">
      <c r="A323" s="29"/>
      <c r="M323" s="37"/>
      <c r="N323" s="695"/>
      <c r="U323"/>
      <c r="V323"/>
      <c r="W323"/>
      <c r="X323" s="548"/>
      <c r="Y323" s="548"/>
      <c r="Z323" s="548"/>
      <c r="AA323"/>
      <c r="AB323"/>
      <c r="AC323"/>
      <c r="AD323"/>
      <c r="AE323"/>
      <c r="AF323"/>
      <c r="AG323"/>
      <c r="AH323"/>
      <c r="AI323"/>
      <c r="AJ323"/>
    </row>
    <row r="324" spans="1:36" ht="35.1" customHeight="1">
      <c r="A324" s="29"/>
      <c r="M324" s="37"/>
      <c r="N324" s="695"/>
      <c r="U324"/>
      <c r="V324"/>
      <c r="W324"/>
      <c r="X324" s="548"/>
      <c r="Y324" s="548"/>
      <c r="Z324" s="548"/>
      <c r="AA324"/>
      <c r="AB324"/>
      <c r="AC324"/>
      <c r="AD324"/>
      <c r="AE324"/>
      <c r="AF324"/>
      <c r="AG324"/>
      <c r="AH324"/>
      <c r="AI324"/>
      <c r="AJ324"/>
    </row>
    <row r="325" spans="1:36" ht="35.1" customHeight="1">
      <c r="A325" s="29"/>
      <c r="M325" s="37"/>
      <c r="N325" s="695"/>
      <c r="U325"/>
      <c r="V325"/>
      <c r="W325"/>
      <c r="X325" s="548"/>
      <c r="Y325" s="548"/>
      <c r="Z325" s="548"/>
      <c r="AA325"/>
      <c r="AB325"/>
      <c r="AC325"/>
      <c r="AD325"/>
      <c r="AE325"/>
      <c r="AF325"/>
      <c r="AG325"/>
      <c r="AH325"/>
      <c r="AI325"/>
      <c r="AJ325"/>
    </row>
    <row r="326" spans="1:36" ht="35.1" customHeight="1">
      <c r="A326" s="29"/>
      <c r="M326" s="37"/>
      <c r="N326" s="695"/>
      <c r="U326"/>
      <c r="V326"/>
      <c r="W326"/>
      <c r="X326" s="548"/>
      <c r="Y326" s="548"/>
      <c r="Z326" s="548"/>
      <c r="AA326"/>
      <c r="AB326"/>
      <c r="AC326"/>
      <c r="AD326"/>
      <c r="AE326"/>
      <c r="AF326"/>
      <c r="AG326"/>
      <c r="AH326"/>
      <c r="AI326"/>
      <c r="AJ326"/>
    </row>
    <row r="327" spans="1:36" ht="35.1" customHeight="1">
      <c r="A327" s="29"/>
      <c r="M327" s="37"/>
      <c r="N327" s="695"/>
      <c r="U327"/>
      <c r="V327"/>
      <c r="W327"/>
      <c r="X327" s="548"/>
      <c r="Y327" s="548"/>
      <c r="Z327" s="548"/>
      <c r="AA327"/>
      <c r="AB327"/>
      <c r="AC327"/>
      <c r="AD327"/>
      <c r="AE327"/>
      <c r="AF327"/>
      <c r="AG327"/>
      <c r="AH327"/>
      <c r="AI327"/>
      <c r="AJ327"/>
    </row>
    <row r="328" spans="1:36" ht="35.1" customHeight="1">
      <c r="A328" s="29"/>
      <c r="M328" s="37"/>
      <c r="N328" s="695"/>
      <c r="U328"/>
      <c r="V328"/>
      <c r="W328"/>
      <c r="X328" s="548"/>
      <c r="Y328" s="548"/>
      <c r="Z328" s="548"/>
      <c r="AA328"/>
      <c r="AB328"/>
      <c r="AC328"/>
      <c r="AD328"/>
      <c r="AE328"/>
      <c r="AF328"/>
      <c r="AG328"/>
      <c r="AH328"/>
      <c r="AI328"/>
      <c r="AJ328"/>
    </row>
    <row r="329" spans="1:36" ht="35.1" customHeight="1">
      <c r="A329" s="29"/>
      <c r="M329" s="37"/>
      <c r="N329" s="695"/>
      <c r="U329"/>
      <c r="V329"/>
      <c r="W329"/>
      <c r="X329" s="548"/>
      <c r="Y329" s="548"/>
      <c r="Z329" s="548"/>
      <c r="AA329"/>
      <c r="AB329"/>
      <c r="AC329"/>
      <c r="AD329"/>
      <c r="AE329"/>
      <c r="AF329"/>
      <c r="AG329"/>
      <c r="AH329"/>
      <c r="AI329"/>
      <c r="AJ329"/>
    </row>
    <row r="330" spans="1:36" ht="35.1" customHeight="1">
      <c r="A330" s="29"/>
      <c r="M330" s="37"/>
      <c r="N330" s="695"/>
      <c r="U330"/>
      <c r="V330"/>
      <c r="W330"/>
      <c r="X330" s="548"/>
      <c r="Y330" s="548"/>
      <c r="Z330" s="548"/>
      <c r="AA330"/>
      <c r="AB330"/>
      <c r="AC330"/>
      <c r="AD330"/>
      <c r="AE330"/>
      <c r="AF330"/>
      <c r="AG330"/>
      <c r="AH330"/>
      <c r="AI330"/>
      <c r="AJ330"/>
    </row>
    <row r="331" spans="1:36" ht="35.1" customHeight="1">
      <c r="A331" s="29"/>
      <c r="M331" s="37"/>
      <c r="N331" s="695"/>
      <c r="U331"/>
      <c r="V331"/>
      <c r="W331"/>
      <c r="X331" s="548"/>
      <c r="Y331" s="548"/>
      <c r="Z331" s="548"/>
      <c r="AA331"/>
      <c r="AB331"/>
      <c r="AC331"/>
      <c r="AD331"/>
      <c r="AE331"/>
      <c r="AF331"/>
      <c r="AG331"/>
      <c r="AH331"/>
      <c r="AI331"/>
      <c r="AJ331"/>
    </row>
    <row r="332" spans="1:36" ht="35.1" customHeight="1">
      <c r="A332" s="29"/>
      <c r="M332" s="37"/>
      <c r="N332" s="695"/>
      <c r="U332"/>
      <c r="V332"/>
      <c r="W332"/>
      <c r="X332" s="548"/>
      <c r="Y332" s="548"/>
      <c r="Z332" s="548"/>
      <c r="AA332"/>
      <c r="AB332"/>
      <c r="AC332"/>
      <c r="AD332"/>
      <c r="AE332"/>
      <c r="AF332"/>
      <c r="AG332"/>
      <c r="AH332"/>
      <c r="AI332"/>
      <c r="AJ332"/>
    </row>
    <row r="333" spans="1:36" ht="35.1" customHeight="1">
      <c r="A333" s="29"/>
      <c r="M333" s="37"/>
      <c r="N333" s="695"/>
      <c r="U333"/>
      <c r="V333"/>
      <c r="W333"/>
      <c r="X333" s="548"/>
      <c r="Y333" s="548"/>
      <c r="Z333" s="548"/>
      <c r="AA333"/>
      <c r="AB333"/>
      <c r="AC333"/>
      <c r="AD333"/>
      <c r="AE333"/>
      <c r="AF333"/>
      <c r="AG333"/>
      <c r="AH333"/>
      <c r="AI333"/>
      <c r="AJ333"/>
    </row>
    <row r="334" spans="1:36" ht="35.1" customHeight="1">
      <c r="A334" s="29"/>
      <c r="M334" s="37"/>
      <c r="N334" s="695"/>
      <c r="U334"/>
      <c r="V334"/>
      <c r="W334"/>
      <c r="X334" s="548"/>
      <c r="Y334" s="548"/>
      <c r="Z334" s="548"/>
      <c r="AA334"/>
      <c r="AB334"/>
      <c r="AC334"/>
      <c r="AD334"/>
      <c r="AE334"/>
      <c r="AF334"/>
      <c r="AG334"/>
      <c r="AH334"/>
      <c r="AI334"/>
      <c r="AJ334"/>
    </row>
    <row r="335" spans="1:36" ht="35.1" customHeight="1">
      <c r="A335" s="29"/>
      <c r="M335" s="37"/>
      <c r="N335" s="695"/>
      <c r="U335"/>
      <c r="V335"/>
      <c r="W335"/>
      <c r="X335" s="548"/>
      <c r="Y335" s="548"/>
      <c r="Z335" s="548"/>
      <c r="AA335"/>
      <c r="AB335"/>
      <c r="AC335"/>
      <c r="AD335"/>
      <c r="AE335"/>
      <c r="AF335"/>
      <c r="AG335"/>
      <c r="AH335"/>
      <c r="AI335"/>
      <c r="AJ335"/>
    </row>
    <row r="336" spans="1:36" ht="35.1" customHeight="1">
      <c r="A336" s="29"/>
      <c r="M336" s="37"/>
      <c r="N336" s="695"/>
      <c r="U336"/>
      <c r="V336"/>
      <c r="W336"/>
      <c r="X336" s="548"/>
      <c r="Y336" s="548"/>
      <c r="Z336" s="548"/>
      <c r="AA336"/>
      <c r="AB336"/>
      <c r="AC336"/>
      <c r="AD336"/>
      <c r="AE336"/>
      <c r="AF336"/>
      <c r="AG336"/>
      <c r="AH336"/>
      <c r="AI336"/>
      <c r="AJ336"/>
    </row>
    <row r="337" spans="1:36" ht="35.1" customHeight="1">
      <c r="A337" s="29"/>
      <c r="M337" s="37"/>
      <c r="N337" s="695"/>
      <c r="U337"/>
      <c r="V337"/>
      <c r="W337"/>
      <c r="X337" s="548"/>
      <c r="Y337" s="548"/>
      <c r="Z337" s="548"/>
      <c r="AA337"/>
      <c r="AB337"/>
      <c r="AC337"/>
      <c r="AD337"/>
      <c r="AE337"/>
      <c r="AF337"/>
      <c r="AG337"/>
      <c r="AH337"/>
      <c r="AI337"/>
      <c r="AJ337"/>
    </row>
    <row r="338" spans="1:36" ht="35.1" customHeight="1">
      <c r="A338" s="29"/>
      <c r="M338" s="37"/>
      <c r="N338" s="695"/>
      <c r="U338"/>
      <c r="V338"/>
      <c r="W338"/>
      <c r="X338" s="548"/>
      <c r="Y338" s="548"/>
      <c r="Z338" s="548"/>
      <c r="AA338"/>
      <c r="AB338"/>
      <c r="AC338"/>
      <c r="AD338"/>
      <c r="AE338"/>
      <c r="AF338"/>
      <c r="AG338"/>
      <c r="AH338"/>
      <c r="AI338"/>
      <c r="AJ338"/>
    </row>
    <row r="339" spans="1:36" ht="35.1" customHeight="1">
      <c r="A339" s="29"/>
      <c r="M339" s="37"/>
      <c r="N339" s="695"/>
      <c r="U339"/>
      <c r="V339"/>
      <c r="W339"/>
      <c r="X339" s="548"/>
      <c r="Y339" s="548"/>
      <c r="Z339" s="548"/>
      <c r="AA339"/>
      <c r="AB339"/>
      <c r="AC339"/>
      <c r="AD339"/>
      <c r="AE339"/>
      <c r="AF339"/>
      <c r="AG339"/>
      <c r="AH339"/>
      <c r="AI339"/>
      <c r="AJ339"/>
    </row>
    <row r="340" spans="1:36" ht="35.1" customHeight="1">
      <c r="A340" s="29"/>
      <c r="M340" s="37"/>
      <c r="N340" s="695"/>
      <c r="U340"/>
      <c r="V340"/>
      <c r="W340"/>
      <c r="X340" s="548"/>
      <c r="Y340" s="548"/>
      <c r="Z340" s="548"/>
      <c r="AA340"/>
      <c r="AB340"/>
      <c r="AC340"/>
      <c r="AD340"/>
      <c r="AE340"/>
      <c r="AF340"/>
      <c r="AG340"/>
      <c r="AH340"/>
      <c r="AI340"/>
      <c r="AJ340"/>
    </row>
    <row r="341" spans="1:36" ht="35.1" customHeight="1">
      <c r="A341" s="29"/>
      <c r="M341" s="37"/>
      <c r="N341" s="695"/>
      <c r="U341"/>
      <c r="V341"/>
      <c r="W341"/>
      <c r="X341" s="548"/>
      <c r="Y341" s="548"/>
      <c r="Z341" s="548"/>
      <c r="AA341"/>
      <c r="AB341"/>
      <c r="AC341"/>
      <c r="AD341"/>
      <c r="AE341"/>
      <c r="AF341"/>
      <c r="AG341"/>
      <c r="AH341"/>
      <c r="AI341"/>
      <c r="AJ341"/>
    </row>
    <row r="342" spans="1:36" ht="35.1" customHeight="1">
      <c r="A342" s="29"/>
      <c r="M342" s="37"/>
      <c r="N342" s="695"/>
      <c r="U342"/>
      <c r="V342"/>
      <c r="W342"/>
      <c r="X342" s="548"/>
      <c r="Y342" s="548"/>
      <c r="Z342" s="548"/>
      <c r="AA342"/>
      <c r="AB342"/>
      <c r="AC342"/>
      <c r="AD342"/>
      <c r="AE342"/>
      <c r="AF342"/>
      <c r="AG342"/>
      <c r="AH342"/>
      <c r="AI342"/>
      <c r="AJ342"/>
    </row>
    <row r="343" spans="1:36" ht="35.1" customHeight="1">
      <c r="A343" s="29"/>
      <c r="M343" s="37"/>
      <c r="N343" s="695"/>
      <c r="U343"/>
      <c r="V343"/>
      <c r="W343"/>
      <c r="X343" s="548"/>
      <c r="Y343" s="548"/>
      <c r="Z343" s="548"/>
      <c r="AA343"/>
      <c r="AB343"/>
      <c r="AC343"/>
      <c r="AD343"/>
      <c r="AE343"/>
      <c r="AF343"/>
      <c r="AG343"/>
      <c r="AH343"/>
      <c r="AI343"/>
      <c r="AJ343"/>
    </row>
    <row r="344" spans="1:36" ht="35.1" customHeight="1">
      <c r="A344" s="29"/>
      <c r="M344" s="37"/>
      <c r="N344" s="695"/>
      <c r="U344"/>
      <c r="V344"/>
      <c r="W344"/>
      <c r="X344" s="548"/>
      <c r="Y344" s="548"/>
      <c r="Z344" s="548"/>
      <c r="AA344"/>
      <c r="AB344"/>
      <c r="AC344"/>
      <c r="AD344"/>
      <c r="AE344"/>
      <c r="AF344"/>
      <c r="AG344"/>
      <c r="AH344"/>
      <c r="AI344"/>
      <c r="AJ344"/>
    </row>
    <row r="345" spans="1:36" ht="35.1" customHeight="1">
      <c r="A345" s="29"/>
      <c r="M345" s="37"/>
      <c r="N345" s="695"/>
      <c r="U345"/>
      <c r="V345"/>
      <c r="W345"/>
      <c r="X345" s="548"/>
      <c r="Y345" s="548"/>
      <c r="Z345" s="548"/>
      <c r="AA345"/>
      <c r="AB345"/>
      <c r="AC345"/>
      <c r="AD345"/>
      <c r="AE345"/>
      <c r="AF345"/>
      <c r="AG345"/>
      <c r="AH345"/>
      <c r="AI345"/>
      <c r="AJ345"/>
    </row>
    <row r="346" spans="1:36" ht="35.1" customHeight="1">
      <c r="A346" s="29"/>
      <c r="M346" s="37"/>
      <c r="N346" s="695"/>
      <c r="U346"/>
      <c r="V346"/>
      <c r="W346"/>
      <c r="X346" s="548"/>
      <c r="Y346" s="548"/>
      <c r="Z346" s="548"/>
      <c r="AA346"/>
      <c r="AB346"/>
      <c r="AC346"/>
      <c r="AD346"/>
      <c r="AE346"/>
      <c r="AF346"/>
      <c r="AG346"/>
      <c r="AH346"/>
      <c r="AI346"/>
      <c r="AJ346"/>
    </row>
    <row r="347" spans="1:36" ht="35.1" customHeight="1">
      <c r="A347" s="29"/>
      <c r="M347" s="37"/>
      <c r="N347" s="695"/>
      <c r="U347"/>
      <c r="V347"/>
      <c r="W347"/>
      <c r="X347" s="548"/>
      <c r="Y347" s="548"/>
      <c r="Z347" s="548"/>
      <c r="AA347"/>
      <c r="AB347"/>
      <c r="AC347"/>
      <c r="AD347"/>
      <c r="AE347"/>
      <c r="AF347"/>
      <c r="AG347"/>
      <c r="AH347"/>
      <c r="AI347"/>
      <c r="AJ347"/>
    </row>
    <row r="348" spans="1:36" ht="35.1" customHeight="1">
      <c r="A348" s="29"/>
      <c r="M348" s="37"/>
      <c r="N348" s="695"/>
      <c r="U348"/>
      <c r="V348"/>
      <c r="W348"/>
      <c r="X348" s="548"/>
      <c r="Y348" s="548"/>
      <c r="Z348" s="548"/>
      <c r="AA348"/>
      <c r="AB348"/>
      <c r="AC348"/>
      <c r="AD348"/>
      <c r="AE348"/>
      <c r="AF348"/>
      <c r="AG348"/>
      <c r="AH348"/>
      <c r="AI348"/>
      <c r="AJ348"/>
    </row>
    <row r="349" spans="1:36" ht="35.1" customHeight="1">
      <c r="A349" s="29"/>
      <c r="M349" s="37"/>
      <c r="N349" s="695"/>
      <c r="U349"/>
      <c r="V349"/>
      <c r="W349"/>
      <c r="X349" s="548"/>
      <c r="Y349" s="548"/>
      <c r="Z349" s="548"/>
      <c r="AA349"/>
      <c r="AB349"/>
      <c r="AC349"/>
      <c r="AD349"/>
      <c r="AE349"/>
      <c r="AF349"/>
      <c r="AG349"/>
      <c r="AH349"/>
      <c r="AI349"/>
      <c r="AJ349"/>
    </row>
    <row r="350" spans="1:36" ht="35.1" customHeight="1">
      <c r="A350" s="29"/>
      <c r="M350" s="37"/>
      <c r="N350" s="695"/>
      <c r="U350"/>
      <c r="V350"/>
      <c r="W350"/>
      <c r="X350" s="548"/>
      <c r="Y350" s="548"/>
      <c r="Z350" s="548"/>
      <c r="AA350"/>
      <c r="AB350"/>
      <c r="AC350"/>
      <c r="AD350"/>
      <c r="AE350"/>
      <c r="AF350"/>
      <c r="AG350"/>
      <c r="AH350"/>
      <c r="AI350"/>
      <c r="AJ350"/>
    </row>
    <row r="351" spans="1:36" ht="35.1" customHeight="1">
      <c r="A351" s="29"/>
      <c r="M351" s="37"/>
      <c r="N351" s="695"/>
      <c r="U351"/>
      <c r="V351"/>
      <c r="W351"/>
      <c r="X351" s="548"/>
      <c r="Y351" s="548"/>
      <c r="Z351" s="548"/>
      <c r="AA351"/>
      <c r="AB351"/>
      <c r="AC351"/>
      <c r="AD351"/>
      <c r="AE351"/>
      <c r="AF351"/>
      <c r="AG351"/>
      <c r="AH351"/>
      <c r="AI351"/>
      <c r="AJ351"/>
    </row>
    <row r="352" spans="1:36" ht="35.1" customHeight="1">
      <c r="A352" s="29"/>
      <c r="M352" s="37"/>
      <c r="N352" s="695"/>
      <c r="U352"/>
      <c r="V352"/>
      <c r="W352"/>
      <c r="X352" s="548"/>
      <c r="Y352" s="548"/>
      <c r="Z352" s="548"/>
      <c r="AA352"/>
      <c r="AB352"/>
      <c r="AC352"/>
      <c r="AD352"/>
      <c r="AE352"/>
      <c r="AF352"/>
      <c r="AG352"/>
      <c r="AH352"/>
      <c r="AI352"/>
      <c r="AJ352"/>
    </row>
    <row r="353" spans="1:36" ht="35.1" customHeight="1">
      <c r="A353" s="29"/>
      <c r="M353" s="37"/>
      <c r="N353" s="695"/>
      <c r="U353"/>
      <c r="V353"/>
      <c r="W353"/>
      <c r="X353" s="548"/>
      <c r="Y353" s="548"/>
      <c r="Z353" s="548"/>
      <c r="AA353"/>
      <c r="AB353"/>
      <c r="AC353"/>
      <c r="AD353"/>
      <c r="AE353"/>
      <c r="AF353"/>
      <c r="AG353"/>
      <c r="AH353"/>
      <c r="AI353"/>
      <c r="AJ353"/>
    </row>
    <row r="354" spans="1:36" ht="35.1" customHeight="1">
      <c r="A354" s="29"/>
      <c r="M354" s="37"/>
      <c r="N354" s="695"/>
      <c r="U354"/>
      <c r="V354"/>
      <c r="W354"/>
      <c r="X354" s="548"/>
      <c r="Y354" s="548"/>
      <c r="Z354" s="548"/>
      <c r="AA354"/>
      <c r="AB354"/>
      <c r="AC354"/>
      <c r="AD354"/>
      <c r="AE354"/>
      <c r="AF354"/>
      <c r="AG354"/>
      <c r="AH354"/>
      <c r="AI354"/>
      <c r="AJ354"/>
    </row>
    <row r="355" spans="1:36" ht="35.1" customHeight="1">
      <c r="A355" s="29"/>
      <c r="M355" s="37"/>
      <c r="N355" s="695"/>
      <c r="U355"/>
      <c r="V355"/>
      <c r="W355"/>
      <c r="X355" s="548"/>
      <c r="Y355" s="548"/>
      <c r="Z355" s="548"/>
      <c r="AA355"/>
      <c r="AB355"/>
      <c r="AC355"/>
      <c r="AD355"/>
      <c r="AE355"/>
      <c r="AF355"/>
      <c r="AG355"/>
      <c r="AH355"/>
      <c r="AI355"/>
      <c r="AJ355"/>
    </row>
    <row r="356" spans="1:36" ht="35.1" customHeight="1">
      <c r="A356" s="29"/>
      <c r="M356" s="37"/>
      <c r="N356" s="695"/>
      <c r="U356"/>
      <c r="V356"/>
      <c r="W356"/>
      <c r="X356" s="548"/>
      <c r="Y356" s="548"/>
      <c r="Z356" s="548"/>
      <c r="AA356"/>
      <c r="AB356"/>
      <c r="AC356"/>
      <c r="AD356"/>
      <c r="AE356"/>
      <c r="AF356"/>
      <c r="AG356"/>
      <c r="AH356"/>
      <c r="AI356"/>
      <c r="AJ356"/>
    </row>
    <row r="357" spans="1:36" ht="35.1" customHeight="1">
      <c r="A357" s="29"/>
      <c r="M357" s="37"/>
      <c r="N357" s="695"/>
      <c r="U357"/>
      <c r="V357"/>
      <c r="W357"/>
      <c r="X357" s="548"/>
      <c r="Y357" s="548"/>
      <c r="Z357" s="548"/>
      <c r="AA357"/>
      <c r="AB357"/>
      <c r="AC357"/>
      <c r="AD357"/>
      <c r="AE357"/>
      <c r="AF357"/>
      <c r="AG357"/>
      <c r="AH357"/>
      <c r="AI357"/>
      <c r="AJ357"/>
    </row>
    <row r="358" spans="1:36" ht="35.1" customHeight="1">
      <c r="A358" s="29"/>
      <c r="M358" s="37"/>
      <c r="N358" s="695"/>
      <c r="U358"/>
      <c r="V358"/>
      <c r="W358"/>
      <c r="X358" s="548"/>
      <c r="Y358" s="548"/>
      <c r="Z358" s="548"/>
      <c r="AA358"/>
      <c r="AB358"/>
      <c r="AC358"/>
      <c r="AD358"/>
      <c r="AE358"/>
      <c r="AF358"/>
      <c r="AG358"/>
      <c r="AH358"/>
      <c r="AI358"/>
      <c r="AJ358"/>
    </row>
    <row r="359" spans="1:36" ht="35.1" customHeight="1">
      <c r="A359" s="29"/>
      <c r="M359" s="37"/>
      <c r="N359" s="695"/>
      <c r="U359"/>
      <c r="V359"/>
      <c r="W359"/>
      <c r="X359" s="548"/>
      <c r="Y359" s="548"/>
      <c r="Z359" s="548"/>
      <c r="AA359"/>
      <c r="AB359"/>
      <c r="AC359"/>
      <c r="AD359"/>
      <c r="AE359"/>
      <c r="AF359"/>
      <c r="AG359"/>
      <c r="AH359"/>
      <c r="AI359"/>
      <c r="AJ359"/>
    </row>
    <row r="360" spans="1:36" ht="35.1" customHeight="1">
      <c r="A360" s="29"/>
      <c r="M360" s="37"/>
      <c r="N360" s="695"/>
      <c r="U360"/>
      <c r="V360"/>
      <c r="W360"/>
      <c r="X360" s="548"/>
      <c r="Y360" s="548"/>
      <c r="Z360" s="548"/>
      <c r="AA360"/>
      <c r="AB360"/>
      <c r="AC360"/>
      <c r="AD360"/>
      <c r="AE360"/>
      <c r="AF360"/>
      <c r="AG360"/>
      <c r="AH360"/>
      <c r="AI360"/>
      <c r="AJ360"/>
    </row>
    <row r="361" spans="1:36" ht="35.1" customHeight="1">
      <c r="A361" s="29"/>
      <c r="M361" s="37"/>
      <c r="N361" s="695"/>
      <c r="U361"/>
      <c r="V361"/>
      <c r="W361"/>
      <c r="X361" s="548"/>
      <c r="Y361" s="548"/>
      <c r="Z361" s="548"/>
      <c r="AA361"/>
      <c r="AB361"/>
      <c r="AC361"/>
      <c r="AD361"/>
      <c r="AE361"/>
      <c r="AF361"/>
      <c r="AG361"/>
      <c r="AH361"/>
      <c r="AI361"/>
      <c r="AJ361"/>
    </row>
    <row r="362" spans="1:36" ht="35.1" customHeight="1">
      <c r="A362" s="29"/>
      <c r="M362" s="37"/>
      <c r="N362" s="695"/>
      <c r="U362"/>
      <c r="V362"/>
      <c r="W362"/>
      <c r="X362" s="548"/>
      <c r="Y362" s="548"/>
      <c r="Z362" s="548"/>
      <c r="AA362"/>
      <c r="AB362"/>
      <c r="AC362"/>
      <c r="AD362"/>
      <c r="AE362"/>
      <c r="AF362"/>
      <c r="AG362"/>
      <c r="AH362"/>
      <c r="AI362"/>
      <c r="AJ362"/>
    </row>
    <row r="363" spans="1:36" ht="35.1" customHeight="1">
      <c r="A363" s="29"/>
      <c r="M363" s="37"/>
      <c r="N363" s="695"/>
      <c r="U363"/>
      <c r="V363"/>
      <c r="W363"/>
      <c r="X363" s="548"/>
      <c r="Y363" s="548"/>
      <c r="Z363" s="548"/>
      <c r="AA363"/>
      <c r="AB363"/>
      <c r="AC363"/>
      <c r="AD363"/>
      <c r="AE363"/>
      <c r="AF363"/>
      <c r="AG363"/>
      <c r="AH363"/>
      <c r="AI363"/>
      <c r="AJ363"/>
    </row>
    <row r="364" spans="1:36" ht="35.1" customHeight="1">
      <c r="A364" s="29"/>
      <c r="M364" s="37"/>
      <c r="N364" s="695"/>
      <c r="U364"/>
      <c r="V364"/>
      <c r="W364"/>
      <c r="X364" s="548"/>
      <c r="Y364" s="548"/>
      <c r="Z364" s="548"/>
      <c r="AA364"/>
      <c r="AB364"/>
      <c r="AC364"/>
      <c r="AD364"/>
      <c r="AE364"/>
      <c r="AF364"/>
      <c r="AG364"/>
      <c r="AH364"/>
      <c r="AI364"/>
      <c r="AJ364"/>
    </row>
    <row r="365" spans="1:36" ht="35.1" customHeight="1">
      <c r="A365" s="29"/>
      <c r="M365" s="37"/>
      <c r="N365" s="695"/>
      <c r="U365"/>
      <c r="V365"/>
      <c r="W365"/>
      <c r="X365" s="548"/>
      <c r="Y365" s="548"/>
      <c r="Z365" s="548"/>
      <c r="AA365"/>
      <c r="AB365"/>
      <c r="AC365"/>
      <c r="AD365"/>
      <c r="AE365"/>
      <c r="AF365"/>
      <c r="AG365"/>
      <c r="AH365"/>
      <c r="AI365"/>
      <c r="AJ365"/>
    </row>
    <row r="366" spans="1:36" ht="35.1" customHeight="1">
      <c r="A366" s="29"/>
      <c r="M366" s="37"/>
      <c r="N366" s="695"/>
      <c r="U366"/>
      <c r="V366"/>
      <c r="W366"/>
      <c r="X366" s="548"/>
      <c r="Y366" s="548"/>
      <c r="Z366" s="548"/>
      <c r="AA366"/>
      <c r="AB366"/>
      <c r="AC366"/>
      <c r="AD366"/>
      <c r="AE366"/>
      <c r="AF366"/>
      <c r="AG366"/>
      <c r="AH366"/>
      <c r="AI366"/>
      <c r="AJ366"/>
    </row>
    <row r="367" spans="1:36" ht="35.1" customHeight="1">
      <c r="A367" s="29"/>
      <c r="M367" s="37"/>
      <c r="N367" s="695"/>
      <c r="U367"/>
      <c r="V367"/>
      <c r="W367"/>
      <c r="X367" s="548"/>
      <c r="Y367" s="548"/>
      <c r="Z367" s="548"/>
      <c r="AA367"/>
      <c r="AB367"/>
      <c r="AC367"/>
      <c r="AD367"/>
      <c r="AE367"/>
      <c r="AF367"/>
      <c r="AG367"/>
      <c r="AH367"/>
      <c r="AI367"/>
      <c r="AJ367"/>
    </row>
    <row r="368" spans="1:36" ht="35.1" customHeight="1">
      <c r="A368" s="29"/>
      <c r="M368" s="37"/>
      <c r="N368" s="695"/>
      <c r="U368"/>
      <c r="V368"/>
      <c r="W368"/>
      <c r="X368" s="548"/>
      <c r="Y368" s="548"/>
      <c r="Z368" s="548"/>
      <c r="AA368"/>
      <c r="AB368"/>
      <c r="AC368"/>
      <c r="AD368"/>
      <c r="AE368"/>
      <c r="AF368"/>
      <c r="AG368"/>
      <c r="AH368"/>
      <c r="AI368"/>
      <c r="AJ368"/>
    </row>
    <row r="369" spans="1:36" ht="35.1" customHeight="1">
      <c r="A369" s="29"/>
      <c r="M369" s="37"/>
      <c r="N369" s="695"/>
      <c r="U369"/>
      <c r="V369"/>
      <c r="W369"/>
      <c r="X369" s="548"/>
      <c r="Y369" s="548"/>
      <c r="Z369" s="548"/>
      <c r="AA369"/>
      <c r="AB369"/>
      <c r="AC369"/>
      <c r="AD369"/>
      <c r="AE369"/>
      <c r="AF369"/>
      <c r="AG369"/>
      <c r="AH369"/>
      <c r="AI369"/>
      <c r="AJ369"/>
    </row>
    <row r="370" spans="1:36" ht="35.1" customHeight="1">
      <c r="A370" s="29"/>
      <c r="M370" s="37"/>
      <c r="N370" s="695"/>
      <c r="U370"/>
      <c r="V370"/>
      <c r="W370"/>
      <c r="X370" s="548"/>
      <c r="Y370" s="548"/>
      <c r="Z370" s="548"/>
      <c r="AA370"/>
      <c r="AB370"/>
      <c r="AC370"/>
      <c r="AD370"/>
      <c r="AE370"/>
      <c r="AF370"/>
      <c r="AG370"/>
      <c r="AH370"/>
      <c r="AI370"/>
      <c r="AJ370"/>
    </row>
    <row r="371" spans="1:36" ht="35.1" customHeight="1">
      <c r="A371" s="29"/>
      <c r="M371" s="37"/>
      <c r="N371" s="695"/>
      <c r="U371"/>
      <c r="V371"/>
      <c r="W371"/>
      <c r="X371" s="548"/>
      <c r="Y371" s="548"/>
      <c r="Z371" s="548"/>
      <c r="AA371"/>
      <c r="AB371"/>
      <c r="AC371"/>
      <c r="AD371"/>
      <c r="AE371"/>
      <c r="AF371"/>
      <c r="AG371"/>
      <c r="AH371"/>
      <c r="AI371"/>
      <c r="AJ371"/>
    </row>
    <row r="372" spans="1:36" ht="35.1" customHeight="1">
      <c r="A372" s="29"/>
      <c r="M372" s="37"/>
      <c r="N372" s="695"/>
      <c r="U372"/>
      <c r="V372"/>
      <c r="W372"/>
      <c r="X372" s="548"/>
      <c r="Y372" s="548"/>
      <c r="Z372" s="548"/>
      <c r="AA372"/>
      <c r="AB372"/>
      <c r="AC372"/>
      <c r="AD372"/>
      <c r="AE372"/>
      <c r="AF372"/>
      <c r="AG372"/>
      <c r="AH372"/>
      <c r="AI372"/>
      <c r="AJ372"/>
    </row>
    <row r="373" spans="1:36" ht="35.1" customHeight="1">
      <c r="A373" s="29"/>
      <c r="M373" s="37"/>
      <c r="N373" s="695"/>
      <c r="U373"/>
      <c r="V373"/>
      <c r="W373"/>
      <c r="X373" s="548"/>
      <c r="Y373" s="548"/>
      <c r="Z373" s="548"/>
      <c r="AA373"/>
      <c r="AB373"/>
      <c r="AC373"/>
      <c r="AD373"/>
      <c r="AE373"/>
      <c r="AF373"/>
      <c r="AG373"/>
      <c r="AH373"/>
      <c r="AI373"/>
      <c r="AJ373"/>
    </row>
    <row r="374" spans="1:36" ht="35.1" customHeight="1">
      <c r="A374" s="29"/>
      <c r="M374" s="37"/>
      <c r="N374" s="695"/>
      <c r="U374"/>
      <c r="V374"/>
      <c r="W374"/>
      <c r="X374" s="548"/>
      <c r="Y374" s="548"/>
      <c r="Z374" s="548"/>
      <c r="AA374"/>
      <c r="AB374"/>
      <c r="AC374"/>
      <c r="AD374"/>
      <c r="AE374"/>
      <c r="AF374"/>
      <c r="AG374"/>
      <c r="AH374"/>
      <c r="AI374"/>
      <c r="AJ374"/>
    </row>
    <row r="375" spans="1:36" ht="35.1" customHeight="1">
      <c r="A375" s="29"/>
      <c r="M375" s="37"/>
      <c r="N375" s="695"/>
      <c r="U375"/>
      <c r="V375"/>
      <c r="W375"/>
      <c r="X375" s="548"/>
      <c r="Y375" s="548"/>
      <c r="Z375" s="548"/>
      <c r="AA375"/>
      <c r="AB375"/>
      <c r="AC375"/>
      <c r="AD375"/>
      <c r="AE375"/>
      <c r="AF375"/>
      <c r="AG375"/>
      <c r="AH375"/>
      <c r="AI375"/>
      <c r="AJ375"/>
    </row>
    <row r="376" spans="1:36" ht="35.1" customHeight="1">
      <c r="A376" s="29"/>
      <c r="M376" s="37"/>
      <c r="N376" s="695"/>
      <c r="U376"/>
      <c r="V376"/>
      <c r="W376"/>
      <c r="X376" s="548"/>
      <c r="Y376" s="548"/>
      <c r="Z376" s="548"/>
      <c r="AA376"/>
      <c r="AB376"/>
      <c r="AC376"/>
      <c r="AD376"/>
      <c r="AE376"/>
      <c r="AF376"/>
      <c r="AG376"/>
      <c r="AH376"/>
      <c r="AI376"/>
      <c r="AJ376"/>
    </row>
    <row r="377" spans="1:36" ht="35.1" customHeight="1">
      <c r="A377" s="29"/>
      <c r="M377" s="37"/>
      <c r="N377" s="695"/>
      <c r="U377"/>
      <c r="V377"/>
      <c r="W377"/>
      <c r="X377" s="548"/>
      <c r="Y377" s="548"/>
      <c r="Z377" s="548"/>
      <c r="AA377"/>
      <c r="AB377"/>
      <c r="AC377"/>
      <c r="AD377"/>
      <c r="AE377"/>
      <c r="AF377"/>
      <c r="AG377"/>
      <c r="AH377"/>
      <c r="AI377"/>
      <c r="AJ377"/>
    </row>
    <row r="378" spans="1:36" ht="35.1" customHeight="1">
      <c r="A378" s="29"/>
      <c r="M378" s="37"/>
      <c r="N378" s="695"/>
      <c r="U378"/>
      <c r="V378"/>
      <c r="W378"/>
      <c r="X378" s="548"/>
      <c r="Y378" s="548"/>
      <c r="Z378" s="548"/>
      <c r="AA378"/>
      <c r="AB378"/>
      <c r="AC378"/>
      <c r="AD378"/>
      <c r="AE378"/>
      <c r="AF378"/>
      <c r="AG378"/>
      <c r="AH378"/>
      <c r="AI378"/>
      <c r="AJ378"/>
    </row>
    <row r="379" spans="1:36" ht="35.1" customHeight="1">
      <c r="A379" s="29"/>
      <c r="M379" s="37"/>
      <c r="N379" s="695"/>
      <c r="U379"/>
      <c r="V379"/>
      <c r="W379"/>
      <c r="X379" s="548"/>
      <c r="Y379" s="548"/>
      <c r="Z379" s="548"/>
      <c r="AA379"/>
      <c r="AB379"/>
      <c r="AC379"/>
      <c r="AD379"/>
      <c r="AE379"/>
      <c r="AF379"/>
      <c r="AG379"/>
      <c r="AH379"/>
      <c r="AI379"/>
      <c r="AJ379"/>
    </row>
    <row r="380" spans="1:36" ht="35.1" customHeight="1">
      <c r="A380" s="29"/>
      <c r="M380" s="37"/>
      <c r="N380" s="695"/>
      <c r="U380"/>
      <c r="V380"/>
      <c r="W380"/>
      <c r="X380" s="548"/>
      <c r="Y380" s="548"/>
      <c r="Z380" s="548"/>
      <c r="AA380"/>
      <c r="AB380"/>
      <c r="AC380"/>
      <c r="AD380"/>
      <c r="AE380"/>
      <c r="AF380"/>
      <c r="AG380"/>
      <c r="AH380"/>
      <c r="AI380"/>
      <c r="AJ380"/>
    </row>
    <row r="381" spans="1:36" ht="35.1" customHeight="1">
      <c r="A381" s="29"/>
      <c r="M381" s="37"/>
      <c r="N381" s="695"/>
      <c r="U381"/>
      <c r="V381"/>
      <c r="W381"/>
      <c r="X381" s="548"/>
      <c r="Y381" s="548"/>
      <c r="Z381" s="548"/>
      <c r="AA381"/>
      <c r="AB381"/>
      <c r="AC381"/>
      <c r="AD381"/>
      <c r="AE381"/>
      <c r="AF381"/>
      <c r="AG381"/>
      <c r="AH381"/>
      <c r="AI381"/>
      <c r="AJ381"/>
    </row>
    <row r="382" spans="1:36" ht="35.1" customHeight="1">
      <c r="A382" s="29"/>
      <c r="M382" s="37"/>
      <c r="N382" s="695"/>
      <c r="U382"/>
      <c r="V382"/>
      <c r="W382"/>
      <c r="X382" s="548"/>
      <c r="Y382" s="548"/>
      <c r="Z382" s="548"/>
      <c r="AA382"/>
      <c r="AB382"/>
      <c r="AC382"/>
      <c r="AD382"/>
      <c r="AE382"/>
      <c r="AF382"/>
      <c r="AG382"/>
      <c r="AH382"/>
      <c r="AI382"/>
      <c r="AJ382"/>
    </row>
    <row r="383" spans="1:36" ht="35.1" customHeight="1">
      <c r="A383" s="29"/>
      <c r="M383" s="37"/>
      <c r="N383" s="695"/>
      <c r="U383"/>
      <c r="V383"/>
      <c r="W383"/>
      <c r="X383" s="548"/>
      <c r="Y383" s="548"/>
      <c r="Z383" s="548"/>
      <c r="AA383"/>
      <c r="AB383"/>
      <c r="AC383"/>
      <c r="AD383"/>
      <c r="AE383"/>
      <c r="AF383"/>
      <c r="AG383"/>
      <c r="AH383"/>
      <c r="AI383"/>
      <c r="AJ383"/>
    </row>
    <row r="384" spans="1:36" ht="35.1" customHeight="1">
      <c r="A384" s="29"/>
      <c r="M384" s="37"/>
      <c r="N384" s="695"/>
      <c r="U384"/>
      <c r="V384"/>
      <c r="W384"/>
      <c r="X384" s="548"/>
      <c r="Y384" s="548"/>
      <c r="Z384" s="548"/>
      <c r="AA384"/>
      <c r="AB384"/>
      <c r="AC384"/>
      <c r="AD384"/>
      <c r="AE384"/>
      <c r="AF384"/>
      <c r="AG384"/>
      <c r="AH384"/>
      <c r="AI384"/>
      <c r="AJ384"/>
    </row>
    <row r="385" spans="1:36" ht="35.1" customHeight="1">
      <c r="A385" s="29"/>
      <c r="M385" s="37"/>
      <c r="N385" s="695"/>
      <c r="U385"/>
      <c r="V385"/>
      <c r="W385"/>
      <c r="X385" s="548"/>
      <c r="Y385" s="548"/>
      <c r="Z385" s="548"/>
      <c r="AA385"/>
      <c r="AB385"/>
      <c r="AC385"/>
      <c r="AD385"/>
      <c r="AE385"/>
      <c r="AF385"/>
      <c r="AG385"/>
      <c r="AH385"/>
      <c r="AI385"/>
      <c r="AJ385"/>
    </row>
    <row r="386" spans="1:36" ht="35.1" customHeight="1">
      <c r="A386" s="29"/>
      <c r="M386" s="37"/>
      <c r="N386" s="695"/>
      <c r="U386"/>
      <c r="V386"/>
      <c r="W386"/>
      <c r="X386" s="548"/>
      <c r="Y386" s="548"/>
      <c r="Z386" s="548"/>
      <c r="AA386"/>
      <c r="AB386"/>
      <c r="AC386"/>
      <c r="AD386"/>
      <c r="AE386"/>
      <c r="AF386"/>
      <c r="AG386"/>
      <c r="AH386"/>
      <c r="AI386"/>
      <c r="AJ386"/>
    </row>
    <row r="387" spans="1:36" ht="35.1" customHeight="1">
      <c r="A387" s="29"/>
      <c r="M387" s="37"/>
      <c r="N387" s="695"/>
      <c r="U387"/>
      <c r="V387"/>
      <c r="W387"/>
      <c r="X387" s="548"/>
      <c r="Y387" s="548"/>
      <c r="Z387" s="548"/>
      <c r="AA387"/>
      <c r="AB387"/>
      <c r="AC387"/>
      <c r="AD387"/>
      <c r="AE387"/>
      <c r="AF387"/>
      <c r="AG387"/>
      <c r="AH387"/>
      <c r="AI387"/>
      <c r="AJ387"/>
    </row>
    <row r="388" spans="1:36" ht="35.1" customHeight="1">
      <c r="A388" s="29"/>
      <c r="M388" s="37"/>
      <c r="N388" s="695"/>
      <c r="U388"/>
      <c r="V388"/>
      <c r="W388"/>
      <c r="X388" s="548"/>
      <c r="Y388" s="548"/>
      <c r="Z388" s="548"/>
      <c r="AA388"/>
      <c r="AB388"/>
      <c r="AC388"/>
      <c r="AD388"/>
      <c r="AE388"/>
      <c r="AF388"/>
      <c r="AG388"/>
      <c r="AH388"/>
      <c r="AI388"/>
      <c r="AJ388"/>
    </row>
    <row r="389" spans="1:36" ht="35.1" customHeight="1">
      <c r="A389" s="29"/>
      <c r="M389" s="37"/>
      <c r="N389" s="695"/>
      <c r="U389"/>
      <c r="V389"/>
      <c r="W389"/>
      <c r="X389" s="548"/>
      <c r="Y389" s="548"/>
      <c r="Z389" s="548"/>
      <c r="AA389"/>
      <c r="AB389"/>
      <c r="AC389"/>
      <c r="AD389"/>
      <c r="AE389"/>
      <c r="AF389"/>
      <c r="AG389"/>
      <c r="AH389"/>
      <c r="AI389"/>
      <c r="AJ389"/>
    </row>
    <row r="390" spans="1:36" ht="35.1" customHeight="1">
      <c r="A390" s="29"/>
      <c r="M390" s="37"/>
      <c r="N390" s="695"/>
      <c r="U390"/>
      <c r="V390"/>
      <c r="W390"/>
      <c r="X390" s="548"/>
      <c r="Y390" s="548"/>
      <c r="Z390" s="548"/>
      <c r="AA390"/>
      <c r="AB390"/>
      <c r="AC390"/>
      <c r="AD390"/>
      <c r="AE390"/>
      <c r="AF390"/>
      <c r="AG390"/>
      <c r="AH390"/>
      <c r="AI390"/>
      <c r="AJ390"/>
    </row>
    <row r="391" spans="1:36" ht="35.1" customHeight="1">
      <c r="A391" s="29"/>
      <c r="M391" s="37"/>
      <c r="N391" s="695"/>
      <c r="U391"/>
      <c r="V391"/>
      <c r="W391"/>
      <c r="X391" s="548"/>
      <c r="Y391" s="548"/>
      <c r="Z391" s="548"/>
      <c r="AA391"/>
      <c r="AB391"/>
      <c r="AC391"/>
      <c r="AD391"/>
      <c r="AE391"/>
      <c r="AF391"/>
      <c r="AG391"/>
      <c r="AH391"/>
      <c r="AI391"/>
      <c r="AJ391"/>
    </row>
    <row r="392" spans="1:36" ht="35.1" customHeight="1">
      <c r="A392" s="29"/>
      <c r="M392" s="37"/>
      <c r="N392" s="695"/>
      <c r="U392"/>
      <c r="V392"/>
      <c r="W392"/>
      <c r="X392" s="548"/>
      <c r="Y392" s="548"/>
      <c r="Z392" s="548"/>
      <c r="AA392"/>
      <c r="AB392"/>
      <c r="AC392"/>
      <c r="AD392"/>
      <c r="AE392"/>
      <c r="AF392"/>
      <c r="AG392"/>
      <c r="AH392"/>
      <c r="AI392"/>
      <c r="AJ392"/>
    </row>
    <row r="393" spans="1:36" ht="35.1" customHeight="1">
      <c r="A393" s="29"/>
      <c r="M393" s="37"/>
      <c r="N393" s="695"/>
      <c r="U393"/>
      <c r="V393"/>
      <c r="W393"/>
      <c r="X393" s="548"/>
      <c r="Y393" s="548"/>
      <c r="Z393" s="548"/>
      <c r="AA393"/>
      <c r="AB393"/>
      <c r="AC393"/>
      <c r="AD393"/>
      <c r="AE393"/>
      <c r="AF393"/>
      <c r="AG393"/>
      <c r="AH393"/>
      <c r="AI393"/>
      <c r="AJ393"/>
    </row>
    <row r="394" spans="1:36" ht="35.1" customHeight="1">
      <c r="A394" s="29"/>
      <c r="M394" s="37"/>
      <c r="N394" s="695"/>
      <c r="U394"/>
      <c r="V394"/>
      <c r="W394"/>
      <c r="X394" s="548"/>
      <c r="Y394" s="548"/>
      <c r="Z394" s="548"/>
      <c r="AA394"/>
      <c r="AB394"/>
      <c r="AC394"/>
      <c r="AD394"/>
      <c r="AE394"/>
      <c r="AF394"/>
      <c r="AG394"/>
      <c r="AH394"/>
      <c r="AI394"/>
      <c r="AJ394"/>
    </row>
    <row r="395" spans="1:36" ht="35.1" customHeight="1">
      <c r="A395" s="29"/>
      <c r="M395" s="37"/>
      <c r="N395" s="695"/>
      <c r="U395"/>
      <c r="V395"/>
      <c r="W395"/>
      <c r="X395" s="548"/>
      <c r="Y395" s="548"/>
      <c r="Z395" s="548"/>
      <c r="AA395"/>
      <c r="AB395"/>
      <c r="AC395"/>
      <c r="AD395"/>
      <c r="AE395"/>
      <c r="AF395"/>
      <c r="AG395"/>
      <c r="AH395"/>
      <c r="AI395"/>
      <c r="AJ395"/>
    </row>
    <row r="396" spans="1:36" ht="35.1" customHeight="1">
      <c r="A396" s="29"/>
      <c r="M396" s="37"/>
      <c r="N396" s="695"/>
      <c r="U396"/>
      <c r="V396"/>
      <c r="W396"/>
      <c r="X396" s="548"/>
      <c r="Y396" s="548"/>
      <c r="Z396" s="548"/>
      <c r="AA396"/>
      <c r="AB396"/>
      <c r="AC396"/>
      <c r="AD396"/>
      <c r="AE396"/>
      <c r="AF396"/>
      <c r="AG396"/>
      <c r="AH396"/>
      <c r="AI396"/>
      <c r="AJ396"/>
    </row>
    <row r="397" spans="1:36" ht="35.1" customHeight="1">
      <c r="A397" s="29"/>
      <c r="M397" s="37"/>
      <c r="N397" s="695"/>
      <c r="U397"/>
      <c r="V397"/>
      <c r="W397"/>
      <c r="X397" s="548"/>
      <c r="Y397" s="548"/>
      <c r="Z397" s="548"/>
      <c r="AA397"/>
      <c r="AB397"/>
      <c r="AC397"/>
      <c r="AD397"/>
      <c r="AE397"/>
      <c r="AF397"/>
      <c r="AG397"/>
      <c r="AH397"/>
      <c r="AI397"/>
      <c r="AJ397"/>
    </row>
    <row r="398" spans="1:36" ht="35.1" customHeight="1">
      <c r="A398" s="29"/>
      <c r="M398" s="37"/>
      <c r="N398" s="695"/>
      <c r="U398"/>
      <c r="V398"/>
      <c r="W398"/>
      <c r="X398" s="548"/>
      <c r="Y398" s="548"/>
      <c r="Z398" s="548"/>
      <c r="AA398"/>
      <c r="AB398"/>
      <c r="AC398"/>
      <c r="AD398"/>
      <c r="AE398"/>
      <c r="AF398"/>
      <c r="AG398"/>
      <c r="AH398"/>
      <c r="AI398"/>
      <c r="AJ398"/>
    </row>
    <row r="399" spans="1:36" ht="35.1" customHeight="1">
      <c r="A399" s="29"/>
      <c r="M399" s="37"/>
      <c r="N399" s="695"/>
      <c r="U399"/>
      <c r="V399"/>
      <c r="W399"/>
      <c r="X399" s="548"/>
      <c r="Y399" s="548"/>
      <c r="Z399" s="548"/>
      <c r="AA399"/>
      <c r="AB399"/>
      <c r="AC399"/>
      <c r="AD399"/>
      <c r="AE399"/>
      <c r="AF399"/>
      <c r="AG399"/>
      <c r="AH399"/>
      <c r="AI399"/>
      <c r="AJ399"/>
    </row>
    <row r="400" spans="1:36" ht="35.1" customHeight="1">
      <c r="A400" s="29"/>
      <c r="M400" s="37"/>
      <c r="N400" s="695"/>
      <c r="U400"/>
      <c r="V400"/>
      <c r="W400"/>
      <c r="X400" s="548"/>
      <c r="Y400" s="548"/>
      <c r="Z400" s="548"/>
      <c r="AA400"/>
      <c r="AB400"/>
      <c r="AC400"/>
      <c r="AD400"/>
      <c r="AE400"/>
      <c r="AF400"/>
      <c r="AG400"/>
      <c r="AH400"/>
      <c r="AI400"/>
      <c r="AJ400"/>
    </row>
    <row r="401" spans="1:36" ht="35.1" customHeight="1">
      <c r="A401" s="29"/>
      <c r="M401" s="37"/>
      <c r="N401" s="695"/>
      <c r="U401"/>
      <c r="V401"/>
      <c r="W401"/>
      <c r="X401" s="548"/>
      <c r="Y401" s="548"/>
      <c r="Z401" s="548"/>
      <c r="AA401"/>
      <c r="AB401"/>
      <c r="AC401"/>
      <c r="AD401"/>
      <c r="AE401"/>
      <c r="AF401"/>
      <c r="AG401"/>
      <c r="AH401"/>
      <c r="AI401"/>
      <c r="AJ401"/>
    </row>
    <row r="402" spans="1:36" ht="35.1" customHeight="1">
      <c r="A402" s="29"/>
      <c r="M402" s="37"/>
      <c r="N402" s="695"/>
      <c r="U402"/>
      <c r="V402"/>
      <c r="W402"/>
      <c r="X402" s="548"/>
      <c r="Y402" s="548"/>
      <c r="Z402" s="548"/>
      <c r="AA402"/>
      <c r="AB402"/>
      <c r="AC402"/>
      <c r="AD402"/>
      <c r="AE402"/>
      <c r="AF402"/>
      <c r="AG402"/>
      <c r="AH402"/>
      <c r="AI402"/>
      <c r="AJ402"/>
    </row>
    <row r="403" spans="1:36" ht="35.1" customHeight="1">
      <c r="A403" s="29"/>
      <c r="M403" s="37"/>
      <c r="N403" s="695"/>
      <c r="U403"/>
      <c r="V403"/>
      <c r="W403"/>
      <c r="X403" s="548"/>
      <c r="Y403" s="548"/>
      <c r="Z403" s="548"/>
      <c r="AA403"/>
      <c r="AB403"/>
      <c r="AC403"/>
      <c r="AD403"/>
      <c r="AE403"/>
      <c r="AF403"/>
      <c r="AG403"/>
      <c r="AH403"/>
      <c r="AI403"/>
      <c r="AJ403"/>
    </row>
    <row r="404" spans="1:36" ht="35.1" customHeight="1">
      <c r="A404" s="29"/>
      <c r="M404" s="37"/>
      <c r="N404" s="695"/>
      <c r="U404"/>
      <c r="V404"/>
      <c r="W404"/>
      <c r="X404" s="548"/>
      <c r="Y404" s="548"/>
      <c r="Z404" s="548"/>
      <c r="AA404"/>
      <c r="AB404"/>
      <c r="AC404"/>
      <c r="AD404"/>
      <c r="AE404"/>
      <c r="AF404"/>
      <c r="AG404"/>
      <c r="AH404"/>
      <c r="AI404"/>
      <c r="AJ404"/>
    </row>
    <row r="405" spans="1:36" ht="35.1" customHeight="1">
      <c r="A405" s="29"/>
      <c r="M405" s="37"/>
      <c r="N405" s="695"/>
      <c r="U405"/>
      <c r="V405"/>
      <c r="W405"/>
      <c r="X405" s="548"/>
      <c r="Y405" s="548"/>
      <c r="Z405" s="548"/>
      <c r="AA405"/>
      <c r="AB405"/>
      <c r="AC405"/>
      <c r="AD405"/>
      <c r="AE405"/>
      <c r="AF405"/>
      <c r="AG405"/>
      <c r="AH405"/>
      <c r="AI405"/>
      <c r="AJ405"/>
    </row>
    <row r="406" spans="1:36" ht="35.1" customHeight="1">
      <c r="A406" s="29"/>
      <c r="M406" s="37"/>
      <c r="N406" s="695"/>
      <c r="U406"/>
      <c r="V406"/>
      <c r="W406"/>
      <c r="X406" s="548"/>
      <c r="Y406" s="548"/>
      <c r="Z406" s="548"/>
      <c r="AA406"/>
      <c r="AB406"/>
      <c r="AC406"/>
      <c r="AD406"/>
      <c r="AE406"/>
      <c r="AF406"/>
      <c r="AG406"/>
      <c r="AH406"/>
      <c r="AI406"/>
      <c r="AJ406"/>
    </row>
    <row r="407" spans="1:36" ht="35.1" customHeight="1">
      <c r="A407" s="29"/>
      <c r="M407" s="37"/>
      <c r="N407" s="695"/>
      <c r="U407"/>
      <c r="V407"/>
      <c r="W407"/>
      <c r="X407" s="548"/>
      <c r="Y407" s="548"/>
      <c r="Z407" s="548"/>
      <c r="AA407"/>
      <c r="AB407"/>
      <c r="AC407"/>
      <c r="AD407"/>
      <c r="AE407"/>
      <c r="AF407"/>
      <c r="AG407"/>
      <c r="AH407"/>
      <c r="AI407"/>
      <c r="AJ407"/>
    </row>
    <row r="408" spans="1:36" ht="35.1" customHeight="1">
      <c r="A408" s="29"/>
      <c r="M408" s="37"/>
      <c r="N408" s="695"/>
      <c r="U408"/>
      <c r="V408"/>
      <c r="W408"/>
      <c r="X408" s="548"/>
      <c r="Y408" s="548"/>
      <c r="Z408" s="548"/>
      <c r="AA408"/>
      <c r="AB408"/>
      <c r="AC408"/>
      <c r="AD408"/>
      <c r="AE408"/>
      <c r="AF408"/>
      <c r="AG408"/>
      <c r="AH408"/>
      <c r="AI408"/>
      <c r="AJ408"/>
    </row>
    <row r="409" spans="1:36" ht="35.1" customHeight="1">
      <c r="A409" s="29"/>
      <c r="M409" s="37"/>
      <c r="N409" s="695"/>
      <c r="U409"/>
      <c r="V409"/>
      <c r="W409"/>
      <c r="X409" s="548"/>
      <c r="Y409" s="548"/>
      <c r="Z409" s="548"/>
      <c r="AA409"/>
      <c r="AB409"/>
      <c r="AC409"/>
      <c r="AD409"/>
      <c r="AE409"/>
      <c r="AF409"/>
      <c r="AG409"/>
      <c r="AH409"/>
      <c r="AI409"/>
      <c r="AJ409"/>
    </row>
    <row r="410" spans="1:36" ht="35.1" customHeight="1">
      <c r="A410" s="29"/>
      <c r="M410" s="37"/>
      <c r="N410" s="695"/>
      <c r="U410"/>
      <c r="V410"/>
      <c r="W410"/>
      <c r="X410" s="548"/>
      <c r="Y410" s="548"/>
      <c r="Z410" s="548"/>
      <c r="AA410"/>
      <c r="AB410"/>
      <c r="AC410"/>
      <c r="AD410"/>
      <c r="AE410"/>
      <c r="AF410"/>
      <c r="AG410"/>
      <c r="AH410"/>
      <c r="AI410"/>
      <c r="AJ410"/>
    </row>
    <row r="411" spans="1:36" ht="35.1" customHeight="1">
      <c r="A411" s="29"/>
      <c r="M411" s="37"/>
      <c r="N411" s="695"/>
      <c r="U411"/>
      <c r="V411"/>
      <c r="W411"/>
      <c r="X411" s="548"/>
      <c r="Y411" s="548"/>
      <c r="Z411" s="548"/>
      <c r="AA411"/>
      <c r="AB411"/>
      <c r="AC411"/>
      <c r="AD411"/>
      <c r="AE411"/>
      <c r="AF411"/>
      <c r="AG411"/>
      <c r="AH411"/>
      <c r="AI411"/>
      <c r="AJ411"/>
    </row>
    <row r="412" spans="1:36" ht="35.1" customHeight="1">
      <c r="A412" s="29"/>
      <c r="M412" s="37"/>
      <c r="N412" s="695"/>
      <c r="U412"/>
      <c r="V412"/>
      <c r="W412"/>
      <c r="X412" s="548"/>
      <c r="Y412" s="548"/>
      <c r="Z412" s="548"/>
      <c r="AA412"/>
      <c r="AB412"/>
      <c r="AC412"/>
      <c r="AD412"/>
      <c r="AE412"/>
      <c r="AF412"/>
      <c r="AG412"/>
      <c r="AH412"/>
      <c r="AI412"/>
      <c r="AJ412"/>
    </row>
    <row r="413" spans="1:36" ht="35.1" customHeight="1">
      <c r="A413" s="29"/>
      <c r="M413" s="37"/>
      <c r="N413" s="695"/>
      <c r="U413"/>
      <c r="V413"/>
      <c r="W413"/>
      <c r="X413" s="548"/>
      <c r="Y413" s="548"/>
      <c r="Z413" s="548"/>
      <c r="AA413"/>
      <c r="AB413"/>
      <c r="AC413"/>
      <c r="AD413"/>
      <c r="AE413"/>
      <c r="AF413"/>
      <c r="AG413"/>
      <c r="AH413"/>
      <c r="AI413"/>
      <c r="AJ413"/>
    </row>
    <row r="414" spans="1:36" ht="35.1" customHeight="1">
      <c r="A414" s="29"/>
      <c r="M414" s="37"/>
      <c r="N414" s="695"/>
      <c r="U414"/>
      <c r="V414"/>
      <c r="W414"/>
      <c r="X414" s="548"/>
      <c r="Y414" s="548"/>
      <c r="Z414" s="548"/>
      <c r="AA414"/>
      <c r="AB414"/>
      <c r="AC414"/>
      <c r="AD414"/>
      <c r="AE414"/>
      <c r="AF414"/>
      <c r="AG414"/>
      <c r="AH414"/>
      <c r="AI414"/>
      <c r="AJ414"/>
    </row>
    <row r="415" spans="1:36" ht="35.1" customHeight="1">
      <c r="A415" s="29"/>
      <c r="M415" s="37"/>
      <c r="N415" s="695"/>
      <c r="U415"/>
      <c r="V415"/>
      <c r="W415"/>
      <c r="X415" s="548"/>
      <c r="Y415" s="548"/>
      <c r="Z415" s="548"/>
      <c r="AA415"/>
      <c r="AB415"/>
      <c r="AC415"/>
      <c r="AD415"/>
      <c r="AE415"/>
      <c r="AF415"/>
      <c r="AG415"/>
      <c r="AH415"/>
      <c r="AI415"/>
      <c r="AJ415"/>
    </row>
    <row r="416" spans="1:36" ht="35.1" customHeight="1">
      <c r="A416" s="29"/>
      <c r="M416" s="37"/>
      <c r="N416" s="695"/>
      <c r="U416"/>
      <c r="V416"/>
      <c r="W416"/>
      <c r="X416" s="548"/>
      <c r="Y416" s="548"/>
      <c r="Z416" s="548"/>
      <c r="AA416"/>
      <c r="AB416"/>
      <c r="AC416"/>
      <c r="AD416"/>
      <c r="AE416"/>
      <c r="AF416"/>
      <c r="AG416"/>
      <c r="AH416"/>
      <c r="AI416"/>
      <c r="AJ416"/>
    </row>
    <row r="417" spans="1:36" ht="35.1" customHeight="1">
      <c r="A417" s="29"/>
      <c r="M417" s="37"/>
      <c r="N417" s="695"/>
      <c r="U417"/>
      <c r="V417"/>
      <c r="W417"/>
      <c r="X417" s="548"/>
      <c r="Y417" s="548"/>
      <c r="Z417" s="548"/>
      <c r="AA417"/>
      <c r="AB417"/>
      <c r="AC417"/>
      <c r="AD417"/>
      <c r="AE417"/>
      <c r="AF417"/>
      <c r="AG417"/>
      <c r="AH417"/>
      <c r="AI417"/>
      <c r="AJ417"/>
    </row>
    <row r="418" spans="1:36" ht="35.1" customHeight="1">
      <c r="A418" s="29"/>
      <c r="M418" s="37"/>
      <c r="N418" s="695"/>
      <c r="U418"/>
      <c r="V418"/>
      <c r="W418"/>
      <c r="X418" s="548"/>
      <c r="Y418" s="548"/>
      <c r="Z418" s="548"/>
      <c r="AA418"/>
      <c r="AB418"/>
      <c r="AC418"/>
      <c r="AD418"/>
      <c r="AE418"/>
      <c r="AF418"/>
      <c r="AG418"/>
      <c r="AH418"/>
      <c r="AI418"/>
      <c r="AJ418"/>
    </row>
    <row r="419" spans="1:36" ht="35.1" customHeight="1">
      <c r="A419" s="29"/>
      <c r="M419" s="37"/>
      <c r="N419" s="695"/>
      <c r="U419"/>
      <c r="V419"/>
      <c r="W419"/>
      <c r="X419" s="548"/>
      <c r="Y419" s="548"/>
      <c r="Z419" s="548"/>
      <c r="AA419"/>
      <c r="AB419"/>
      <c r="AC419"/>
      <c r="AD419"/>
      <c r="AE419"/>
      <c r="AF419"/>
      <c r="AG419"/>
      <c r="AH419"/>
      <c r="AI419"/>
      <c r="AJ419"/>
    </row>
    <row r="420" spans="1:36" ht="35.1" customHeight="1">
      <c r="A420" s="29"/>
      <c r="M420" s="37"/>
      <c r="N420" s="695"/>
      <c r="U420"/>
      <c r="V420"/>
      <c r="W420"/>
      <c r="X420" s="548"/>
      <c r="Y420" s="548"/>
      <c r="Z420" s="548"/>
      <c r="AA420"/>
      <c r="AB420"/>
      <c r="AC420"/>
      <c r="AD420"/>
      <c r="AE420"/>
      <c r="AF420"/>
      <c r="AG420"/>
      <c r="AH420"/>
      <c r="AI420"/>
      <c r="AJ420"/>
    </row>
    <row r="421" spans="1:36" ht="35.1" customHeight="1">
      <c r="A421" s="29"/>
      <c r="M421" s="37"/>
      <c r="N421" s="695"/>
      <c r="U421"/>
      <c r="V421"/>
      <c r="W421"/>
      <c r="X421" s="548"/>
      <c r="Y421" s="548"/>
      <c r="Z421" s="548"/>
      <c r="AA421"/>
      <c r="AB421"/>
      <c r="AC421"/>
      <c r="AD421"/>
      <c r="AE421"/>
      <c r="AF421"/>
      <c r="AG421"/>
      <c r="AH421"/>
      <c r="AI421"/>
      <c r="AJ421"/>
    </row>
    <row r="422" spans="1:36" ht="35.1" customHeight="1">
      <c r="A422" s="29"/>
      <c r="M422" s="37"/>
      <c r="N422" s="695"/>
      <c r="U422"/>
      <c r="V422"/>
      <c r="W422"/>
      <c r="X422" s="548"/>
      <c r="Y422" s="548"/>
      <c r="Z422" s="548"/>
      <c r="AA422"/>
      <c r="AB422"/>
      <c r="AC422"/>
      <c r="AD422"/>
      <c r="AE422"/>
      <c r="AF422"/>
      <c r="AG422"/>
      <c r="AH422"/>
      <c r="AI422"/>
      <c r="AJ422"/>
    </row>
    <row r="423" spans="1:36" ht="35.1" customHeight="1">
      <c r="A423" s="29"/>
      <c r="M423" s="37"/>
      <c r="N423" s="695"/>
      <c r="U423"/>
      <c r="V423"/>
      <c r="W423"/>
      <c r="X423" s="548"/>
      <c r="Y423" s="548"/>
      <c r="Z423" s="548"/>
      <c r="AA423"/>
      <c r="AB423"/>
      <c r="AC423"/>
      <c r="AD423"/>
      <c r="AE423"/>
      <c r="AF423"/>
      <c r="AG423"/>
      <c r="AH423"/>
      <c r="AI423"/>
      <c r="AJ423"/>
    </row>
    <row r="424" spans="1:36" ht="35.1" customHeight="1">
      <c r="A424" s="29"/>
      <c r="M424" s="37"/>
      <c r="N424" s="695"/>
      <c r="U424"/>
      <c r="V424"/>
      <c r="W424"/>
      <c r="X424" s="548"/>
      <c r="Y424" s="548"/>
      <c r="Z424" s="548"/>
      <c r="AA424"/>
      <c r="AB424"/>
      <c r="AC424"/>
      <c r="AD424"/>
      <c r="AE424"/>
      <c r="AF424"/>
      <c r="AG424"/>
      <c r="AH424"/>
      <c r="AI424"/>
      <c r="AJ424"/>
    </row>
    <row r="425" spans="1:36" ht="35.1" customHeight="1">
      <c r="A425" s="29"/>
      <c r="M425" s="37"/>
      <c r="N425" s="695"/>
      <c r="U425"/>
      <c r="V425"/>
      <c r="W425"/>
      <c r="X425" s="548"/>
      <c r="Y425" s="548"/>
      <c r="Z425" s="548"/>
      <c r="AA425"/>
      <c r="AB425"/>
      <c r="AC425"/>
      <c r="AD425"/>
      <c r="AE425"/>
      <c r="AF425"/>
      <c r="AG425"/>
      <c r="AH425"/>
      <c r="AI425"/>
      <c r="AJ425"/>
    </row>
    <row r="426" spans="1:36" ht="35.1" customHeight="1">
      <c r="A426" s="29"/>
      <c r="M426" s="37"/>
      <c r="N426" s="695"/>
      <c r="U426"/>
      <c r="V426"/>
      <c r="W426"/>
      <c r="X426" s="548"/>
      <c r="Y426" s="548"/>
      <c r="Z426" s="548"/>
      <c r="AA426"/>
      <c r="AB426"/>
      <c r="AC426"/>
      <c r="AD426"/>
      <c r="AE426"/>
      <c r="AF426"/>
      <c r="AG426"/>
      <c r="AH426"/>
      <c r="AI426"/>
      <c r="AJ426"/>
    </row>
    <row r="427" spans="1:36" ht="35.1" customHeight="1">
      <c r="A427" s="29"/>
      <c r="M427" s="37"/>
      <c r="N427" s="695"/>
      <c r="U427"/>
      <c r="V427"/>
      <c r="W427"/>
      <c r="X427" s="548"/>
      <c r="Y427" s="548"/>
      <c r="Z427" s="548"/>
      <c r="AA427"/>
      <c r="AB427"/>
      <c r="AC427"/>
      <c r="AD427"/>
      <c r="AE427"/>
      <c r="AF427"/>
      <c r="AG427"/>
      <c r="AH427"/>
      <c r="AI427"/>
      <c r="AJ427"/>
    </row>
    <row r="428" spans="1:36" ht="35.1" customHeight="1">
      <c r="A428" s="29"/>
      <c r="M428" s="37"/>
      <c r="N428" s="695"/>
      <c r="U428"/>
      <c r="V428"/>
      <c r="W428"/>
      <c r="X428" s="548"/>
      <c r="Y428" s="548"/>
      <c r="Z428" s="548"/>
      <c r="AA428"/>
      <c r="AB428"/>
      <c r="AC428"/>
      <c r="AD428"/>
      <c r="AE428"/>
      <c r="AF428"/>
      <c r="AG428"/>
      <c r="AH428"/>
      <c r="AI428"/>
      <c r="AJ428"/>
    </row>
    <row r="429" spans="1:36" ht="35.1" customHeight="1">
      <c r="A429" s="29"/>
      <c r="M429" s="37"/>
      <c r="N429" s="695"/>
      <c r="U429"/>
      <c r="V429"/>
      <c r="W429"/>
      <c r="X429" s="548"/>
      <c r="Y429" s="548"/>
      <c r="Z429" s="548"/>
      <c r="AA429"/>
      <c r="AB429"/>
      <c r="AC429"/>
      <c r="AD429"/>
      <c r="AE429"/>
      <c r="AF429"/>
      <c r="AG429"/>
      <c r="AH429"/>
      <c r="AI429"/>
      <c r="AJ429"/>
    </row>
    <row r="430" spans="1:36" ht="35.1" customHeight="1">
      <c r="A430" s="29"/>
      <c r="M430" s="37"/>
      <c r="N430" s="695"/>
      <c r="U430"/>
      <c r="V430"/>
      <c r="W430"/>
      <c r="X430" s="548"/>
      <c r="Y430" s="548"/>
      <c r="Z430" s="548"/>
      <c r="AA430"/>
      <c r="AB430"/>
      <c r="AC430"/>
      <c r="AD430"/>
      <c r="AE430"/>
      <c r="AF430"/>
      <c r="AG430"/>
      <c r="AH430"/>
      <c r="AI430"/>
      <c r="AJ430"/>
    </row>
    <row r="431" spans="1:36" ht="35.1" customHeight="1">
      <c r="A431" s="29"/>
      <c r="M431" s="37"/>
      <c r="N431" s="695"/>
      <c r="U431"/>
      <c r="V431"/>
      <c r="W431"/>
      <c r="X431" s="548"/>
      <c r="Y431" s="548"/>
      <c r="Z431" s="548"/>
      <c r="AA431"/>
      <c r="AB431"/>
      <c r="AC431"/>
      <c r="AD431"/>
      <c r="AE431"/>
      <c r="AF431"/>
      <c r="AG431"/>
      <c r="AH431"/>
      <c r="AI431"/>
      <c r="AJ431"/>
    </row>
    <row r="432" spans="1:36" ht="35.1" customHeight="1">
      <c r="A432" s="29"/>
      <c r="M432" s="37"/>
      <c r="N432" s="695"/>
      <c r="U432"/>
      <c r="V432"/>
      <c r="W432"/>
      <c r="X432" s="548"/>
      <c r="Y432" s="548"/>
      <c r="Z432" s="548"/>
      <c r="AA432"/>
      <c r="AB432"/>
      <c r="AC432"/>
      <c r="AD432"/>
      <c r="AE432"/>
      <c r="AF432"/>
      <c r="AG432"/>
      <c r="AH432"/>
      <c r="AI432"/>
      <c r="AJ432"/>
    </row>
    <row r="433" spans="1:36" ht="35.1" customHeight="1">
      <c r="A433" s="29"/>
      <c r="M433" s="37"/>
      <c r="N433" s="695"/>
      <c r="U433"/>
      <c r="V433"/>
      <c r="W433"/>
      <c r="X433" s="548"/>
      <c r="Y433" s="548"/>
      <c r="Z433" s="548"/>
      <c r="AA433"/>
      <c r="AB433"/>
      <c r="AC433"/>
      <c r="AD433"/>
      <c r="AE433"/>
      <c r="AF433"/>
      <c r="AG433"/>
      <c r="AH433"/>
      <c r="AI433"/>
      <c r="AJ433"/>
    </row>
    <row r="434" spans="1:36" ht="35.1" customHeight="1">
      <c r="A434" s="29"/>
      <c r="M434" s="37"/>
      <c r="N434" s="695"/>
      <c r="U434"/>
      <c r="V434"/>
      <c r="W434"/>
      <c r="X434" s="548"/>
      <c r="Y434" s="548"/>
      <c r="Z434" s="548"/>
      <c r="AA434"/>
      <c r="AB434"/>
      <c r="AC434"/>
      <c r="AD434"/>
      <c r="AE434"/>
      <c r="AF434"/>
      <c r="AG434"/>
      <c r="AH434"/>
      <c r="AI434"/>
      <c r="AJ434"/>
    </row>
    <row r="435" spans="1:36" ht="35.1" customHeight="1">
      <c r="A435" s="29"/>
      <c r="M435" s="37"/>
      <c r="N435" s="695"/>
      <c r="U435"/>
      <c r="V435"/>
      <c r="W435"/>
      <c r="X435" s="548"/>
      <c r="Y435" s="548"/>
      <c r="Z435" s="548"/>
      <c r="AA435"/>
      <c r="AB435"/>
      <c r="AC435"/>
      <c r="AD435"/>
      <c r="AE435"/>
      <c r="AF435"/>
      <c r="AG435"/>
      <c r="AH435"/>
      <c r="AI435"/>
      <c r="AJ435"/>
    </row>
    <row r="436" spans="1:36" ht="35.1" customHeight="1">
      <c r="A436" s="29"/>
      <c r="M436" s="37"/>
      <c r="N436" s="695"/>
      <c r="U436"/>
      <c r="V436"/>
      <c r="W436"/>
      <c r="X436" s="548"/>
      <c r="Y436" s="548"/>
      <c r="Z436" s="548"/>
      <c r="AA436"/>
      <c r="AB436"/>
      <c r="AC436"/>
      <c r="AD436"/>
      <c r="AE436"/>
      <c r="AF436"/>
      <c r="AG436"/>
      <c r="AH436"/>
      <c r="AI436"/>
      <c r="AJ436"/>
    </row>
    <row r="437" spans="1:36" ht="35.1" customHeight="1">
      <c r="A437" s="29"/>
      <c r="M437" s="37"/>
      <c r="N437" s="695"/>
      <c r="U437"/>
      <c r="V437"/>
      <c r="W437"/>
      <c r="X437" s="548"/>
      <c r="Y437" s="548"/>
      <c r="Z437" s="548"/>
      <c r="AA437"/>
      <c r="AB437"/>
      <c r="AC437"/>
      <c r="AD437"/>
      <c r="AE437"/>
      <c r="AF437"/>
      <c r="AG437"/>
      <c r="AH437"/>
      <c r="AI437"/>
      <c r="AJ437"/>
    </row>
    <row r="438" spans="1:36" ht="35.1" customHeight="1">
      <c r="A438" s="29"/>
      <c r="M438" s="37"/>
      <c r="N438" s="695"/>
      <c r="U438"/>
      <c r="V438"/>
      <c r="W438"/>
      <c r="X438" s="548"/>
      <c r="Y438" s="548"/>
      <c r="Z438" s="548"/>
      <c r="AA438"/>
      <c r="AB438"/>
      <c r="AC438"/>
      <c r="AD438"/>
      <c r="AE438"/>
      <c r="AF438"/>
      <c r="AG438"/>
      <c r="AH438"/>
      <c r="AI438"/>
      <c r="AJ438"/>
    </row>
    <row r="439" spans="1:36" ht="35.1" customHeight="1">
      <c r="A439" s="29"/>
      <c r="M439" s="37"/>
      <c r="N439" s="695"/>
      <c r="U439"/>
      <c r="V439"/>
      <c r="W439"/>
      <c r="X439" s="548"/>
      <c r="Y439" s="548"/>
      <c r="Z439" s="548"/>
      <c r="AA439"/>
      <c r="AB439"/>
      <c r="AC439"/>
      <c r="AD439"/>
      <c r="AE439"/>
      <c r="AF439"/>
      <c r="AG439"/>
      <c r="AH439"/>
      <c r="AI439"/>
      <c r="AJ439"/>
    </row>
    <row r="440" spans="1:36" ht="35.1" customHeight="1">
      <c r="A440" s="29"/>
      <c r="M440" s="37"/>
      <c r="N440" s="695"/>
      <c r="U440"/>
      <c r="V440"/>
      <c r="W440"/>
      <c r="X440" s="548"/>
      <c r="Y440" s="548"/>
      <c r="Z440" s="548"/>
      <c r="AA440"/>
      <c r="AB440"/>
      <c r="AC440"/>
      <c r="AD440"/>
      <c r="AE440"/>
      <c r="AF440"/>
      <c r="AG440"/>
      <c r="AH440"/>
      <c r="AI440"/>
      <c r="AJ440"/>
    </row>
    <row r="441" spans="1:36" ht="35.1" customHeight="1">
      <c r="A441" s="29"/>
      <c r="M441" s="37"/>
      <c r="N441" s="695"/>
      <c r="U441"/>
      <c r="V441"/>
      <c r="W441"/>
      <c r="X441" s="548"/>
      <c r="Y441" s="548"/>
      <c r="Z441" s="548"/>
      <c r="AA441"/>
      <c r="AB441"/>
      <c r="AC441"/>
      <c r="AD441"/>
      <c r="AE441"/>
      <c r="AF441"/>
      <c r="AG441"/>
      <c r="AH441"/>
      <c r="AI441"/>
      <c r="AJ441"/>
    </row>
    <row r="442" spans="1:36" ht="35.1" customHeight="1">
      <c r="A442" s="29"/>
      <c r="M442" s="37"/>
      <c r="N442" s="695"/>
      <c r="U442"/>
      <c r="V442"/>
      <c r="W442"/>
      <c r="X442" s="548"/>
      <c r="Y442" s="548"/>
      <c r="Z442" s="548"/>
      <c r="AA442"/>
      <c r="AB442"/>
      <c r="AC442"/>
      <c r="AD442"/>
      <c r="AE442"/>
      <c r="AF442"/>
      <c r="AG442"/>
      <c r="AH442"/>
      <c r="AI442"/>
      <c r="AJ442"/>
    </row>
    <row r="443" spans="1:36" ht="35.1" customHeight="1">
      <c r="A443" s="29"/>
      <c r="M443" s="37"/>
      <c r="N443" s="695"/>
      <c r="U443"/>
      <c r="V443"/>
      <c r="W443"/>
      <c r="X443" s="548"/>
      <c r="Y443" s="548"/>
      <c r="Z443" s="548"/>
      <c r="AA443"/>
      <c r="AB443"/>
      <c r="AC443"/>
      <c r="AD443"/>
      <c r="AE443"/>
      <c r="AF443"/>
      <c r="AG443"/>
      <c r="AH443"/>
      <c r="AI443"/>
      <c r="AJ443"/>
    </row>
    <row r="444" spans="1:36" ht="35.1" customHeight="1">
      <c r="A444" s="29"/>
      <c r="M444" s="37"/>
      <c r="N444" s="695"/>
      <c r="U444"/>
      <c r="V444"/>
      <c r="W444"/>
      <c r="X444" s="548"/>
      <c r="Y444" s="548"/>
      <c r="Z444" s="548"/>
      <c r="AA444"/>
      <c r="AB444"/>
      <c r="AC444"/>
      <c r="AD444"/>
      <c r="AE444"/>
      <c r="AF444"/>
      <c r="AG444"/>
      <c r="AH444"/>
      <c r="AI444"/>
      <c r="AJ444"/>
    </row>
    <row r="445" spans="1:36" ht="35.1" customHeight="1">
      <c r="A445" s="29"/>
      <c r="M445" s="37"/>
      <c r="N445" s="695"/>
      <c r="U445"/>
      <c r="V445"/>
      <c r="W445"/>
      <c r="X445" s="548"/>
      <c r="Y445" s="548"/>
      <c r="Z445" s="548"/>
      <c r="AA445"/>
      <c r="AB445"/>
      <c r="AC445"/>
      <c r="AD445"/>
      <c r="AE445"/>
      <c r="AF445"/>
      <c r="AG445"/>
      <c r="AH445"/>
      <c r="AI445"/>
      <c r="AJ445"/>
    </row>
    <row r="446" spans="1:36" ht="35.1" customHeight="1">
      <c r="A446" s="29"/>
      <c r="M446" s="37"/>
      <c r="N446" s="695"/>
      <c r="U446"/>
      <c r="V446"/>
      <c r="W446"/>
      <c r="X446" s="548"/>
      <c r="Y446" s="548"/>
      <c r="Z446" s="548"/>
      <c r="AA446"/>
      <c r="AB446"/>
      <c r="AC446"/>
      <c r="AD446"/>
      <c r="AE446"/>
      <c r="AF446"/>
      <c r="AG446"/>
      <c r="AH446"/>
      <c r="AI446"/>
      <c r="AJ446"/>
    </row>
    <row r="447" spans="1:36" ht="35.1" customHeight="1">
      <c r="A447" s="29"/>
      <c r="M447" s="37"/>
      <c r="N447" s="695"/>
      <c r="U447"/>
      <c r="V447"/>
      <c r="W447"/>
      <c r="X447" s="548"/>
      <c r="Y447" s="548"/>
      <c r="Z447" s="548"/>
      <c r="AA447"/>
      <c r="AB447"/>
      <c r="AC447"/>
      <c r="AD447"/>
      <c r="AE447"/>
      <c r="AF447"/>
      <c r="AG447"/>
      <c r="AH447"/>
      <c r="AI447"/>
      <c r="AJ447"/>
    </row>
    <row r="448" spans="1:36" ht="35.1" customHeight="1">
      <c r="A448" s="29"/>
      <c r="M448" s="37"/>
      <c r="N448" s="695"/>
      <c r="U448"/>
      <c r="V448"/>
      <c r="W448"/>
      <c r="X448" s="548"/>
      <c r="Y448" s="548"/>
      <c r="Z448" s="548"/>
      <c r="AA448"/>
      <c r="AB448"/>
      <c r="AC448"/>
      <c r="AD448"/>
      <c r="AE448"/>
      <c r="AF448"/>
      <c r="AG448"/>
      <c r="AH448"/>
      <c r="AI448"/>
      <c r="AJ448"/>
    </row>
    <row r="449" spans="1:36" ht="35.1" customHeight="1">
      <c r="A449" s="29"/>
      <c r="M449" s="37"/>
      <c r="N449" s="695"/>
      <c r="U449"/>
      <c r="V449"/>
      <c r="W449"/>
      <c r="X449" s="548"/>
      <c r="Y449" s="548"/>
      <c r="Z449" s="548"/>
      <c r="AA449"/>
      <c r="AB449"/>
      <c r="AC449"/>
      <c r="AD449"/>
      <c r="AE449"/>
      <c r="AF449"/>
      <c r="AG449"/>
      <c r="AH449"/>
      <c r="AI449"/>
      <c r="AJ449"/>
    </row>
    <row r="450" spans="1:36" ht="35.1" customHeight="1">
      <c r="A450" s="29"/>
      <c r="M450" s="37"/>
      <c r="N450" s="695"/>
      <c r="U450"/>
      <c r="V450"/>
      <c r="W450"/>
      <c r="X450" s="548"/>
      <c r="Y450" s="548"/>
      <c r="Z450" s="548"/>
      <c r="AA450"/>
      <c r="AB450"/>
      <c r="AC450"/>
      <c r="AD450"/>
      <c r="AE450"/>
      <c r="AF450"/>
      <c r="AG450"/>
      <c r="AH450"/>
      <c r="AI450"/>
      <c r="AJ450"/>
    </row>
    <row r="451" spans="1:36" ht="35.1" customHeight="1">
      <c r="A451" s="29"/>
      <c r="M451" s="37"/>
      <c r="N451" s="695"/>
      <c r="U451"/>
      <c r="V451"/>
      <c r="W451"/>
      <c r="X451" s="548"/>
      <c r="Y451" s="548"/>
      <c r="Z451" s="548"/>
      <c r="AA451"/>
      <c r="AB451"/>
      <c r="AC451"/>
      <c r="AD451"/>
      <c r="AE451"/>
      <c r="AF451"/>
      <c r="AG451"/>
      <c r="AH451"/>
      <c r="AI451"/>
      <c r="AJ451"/>
    </row>
    <row r="452" spans="1:36" ht="35.1" customHeight="1">
      <c r="A452" s="29"/>
      <c r="M452" s="37"/>
      <c r="N452" s="695"/>
      <c r="U452"/>
      <c r="V452"/>
      <c r="W452"/>
      <c r="X452" s="548"/>
      <c r="Y452" s="548"/>
      <c r="Z452" s="548"/>
      <c r="AA452"/>
      <c r="AB452"/>
      <c r="AC452"/>
      <c r="AD452"/>
      <c r="AE452"/>
      <c r="AF452"/>
      <c r="AG452"/>
      <c r="AH452"/>
      <c r="AI452"/>
      <c r="AJ452"/>
    </row>
    <row r="453" spans="1:36" ht="35.1" customHeight="1">
      <c r="A453" s="29"/>
      <c r="M453" s="37"/>
      <c r="N453" s="695"/>
      <c r="U453"/>
      <c r="V453"/>
      <c r="W453"/>
      <c r="X453" s="548"/>
      <c r="Y453" s="548"/>
      <c r="Z453" s="548"/>
      <c r="AA453"/>
      <c r="AB453"/>
      <c r="AC453"/>
      <c r="AD453"/>
      <c r="AE453"/>
      <c r="AF453"/>
      <c r="AG453"/>
      <c r="AH453"/>
      <c r="AI453"/>
      <c r="AJ453"/>
    </row>
    <row r="454" spans="1:36" ht="35.1" customHeight="1">
      <c r="A454" s="29"/>
      <c r="M454" s="37"/>
      <c r="N454" s="695"/>
      <c r="U454"/>
      <c r="V454"/>
      <c r="W454"/>
      <c r="X454" s="548"/>
      <c r="Y454" s="548"/>
      <c r="Z454" s="548"/>
      <c r="AA454"/>
      <c r="AB454"/>
      <c r="AC454"/>
      <c r="AD454"/>
      <c r="AE454"/>
      <c r="AF454"/>
      <c r="AG454"/>
      <c r="AH454"/>
      <c r="AI454"/>
      <c r="AJ454"/>
    </row>
    <row r="455" spans="1:36" ht="35.1" customHeight="1">
      <c r="A455" s="29"/>
      <c r="M455" s="37"/>
      <c r="N455" s="695"/>
      <c r="U455"/>
      <c r="V455"/>
      <c r="W455"/>
      <c r="X455" s="548"/>
      <c r="Y455" s="548"/>
      <c r="Z455" s="548"/>
      <c r="AA455"/>
      <c r="AB455"/>
      <c r="AC455"/>
      <c r="AD455"/>
      <c r="AE455"/>
      <c r="AF455"/>
      <c r="AG455"/>
      <c r="AH455"/>
      <c r="AI455"/>
      <c r="AJ455"/>
    </row>
    <row r="456" spans="1:36" ht="35.1" customHeight="1">
      <c r="A456" s="29"/>
      <c r="M456" s="37"/>
      <c r="N456" s="695"/>
      <c r="U456"/>
      <c r="V456"/>
      <c r="W456"/>
      <c r="X456" s="548"/>
      <c r="Y456" s="548"/>
      <c r="Z456" s="548"/>
      <c r="AA456"/>
      <c r="AB456"/>
      <c r="AC456"/>
      <c r="AD456"/>
      <c r="AE456"/>
      <c r="AF456"/>
      <c r="AG456"/>
      <c r="AH456"/>
      <c r="AI456"/>
      <c r="AJ456"/>
    </row>
    <row r="457" spans="1:36" ht="35.1" customHeight="1">
      <c r="A457" s="29"/>
      <c r="M457" s="37"/>
      <c r="N457" s="695"/>
      <c r="U457"/>
      <c r="V457"/>
      <c r="W457"/>
      <c r="X457" s="548"/>
      <c r="Y457" s="548"/>
      <c r="Z457" s="548"/>
      <c r="AA457"/>
      <c r="AB457"/>
      <c r="AC457"/>
      <c r="AD457"/>
      <c r="AE457"/>
      <c r="AF457"/>
      <c r="AG457"/>
      <c r="AH457"/>
      <c r="AI457"/>
      <c r="AJ457"/>
    </row>
    <row r="458" spans="1:36" ht="35.1" customHeight="1">
      <c r="A458" s="29"/>
      <c r="M458" s="37"/>
      <c r="N458" s="695"/>
      <c r="U458"/>
      <c r="V458"/>
      <c r="W458"/>
      <c r="X458" s="548"/>
      <c r="Y458" s="548"/>
      <c r="Z458" s="548"/>
      <c r="AA458"/>
      <c r="AB458"/>
      <c r="AC458"/>
      <c r="AD458"/>
      <c r="AE458"/>
      <c r="AF458"/>
      <c r="AG458"/>
      <c r="AH458"/>
      <c r="AI458"/>
      <c r="AJ458"/>
    </row>
    <row r="459" spans="1:36" ht="35.1" customHeight="1">
      <c r="A459" s="29"/>
      <c r="M459" s="37"/>
      <c r="N459" s="695"/>
      <c r="U459"/>
      <c r="V459"/>
      <c r="W459"/>
      <c r="X459" s="548"/>
      <c r="Y459" s="548"/>
      <c r="Z459" s="548"/>
      <c r="AA459"/>
      <c r="AB459"/>
      <c r="AC459"/>
      <c r="AD459"/>
      <c r="AE459"/>
      <c r="AF459"/>
      <c r="AG459"/>
      <c r="AH459"/>
      <c r="AI459"/>
      <c r="AJ459"/>
    </row>
    <row r="460" spans="1:36" ht="35.1" customHeight="1">
      <c r="A460" s="29"/>
      <c r="M460" s="37"/>
      <c r="N460" s="695"/>
      <c r="U460"/>
      <c r="V460"/>
      <c r="W460"/>
      <c r="X460" s="548"/>
      <c r="Y460" s="548"/>
      <c r="Z460" s="548"/>
      <c r="AA460"/>
      <c r="AB460"/>
      <c r="AC460"/>
      <c r="AD460"/>
      <c r="AE460"/>
      <c r="AF460"/>
      <c r="AG460"/>
      <c r="AH460"/>
      <c r="AI460"/>
      <c r="AJ460"/>
    </row>
    <row r="461" spans="1:36" ht="35.1" customHeight="1">
      <c r="A461" s="29"/>
      <c r="M461" s="37"/>
      <c r="N461" s="695"/>
      <c r="U461"/>
      <c r="V461"/>
      <c r="W461"/>
      <c r="X461" s="548"/>
      <c r="Y461" s="548"/>
      <c r="Z461" s="548"/>
      <c r="AA461"/>
      <c r="AB461"/>
      <c r="AC461"/>
      <c r="AD461"/>
      <c r="AE461"/>
      <c r="AF461"/>
      <c r="AG461"/>
      <c r="AH461"/>
      <c r="AI461"/>
      <c r="AJ461"/>
    </row>
    <row r="462" spans="1:36" ht="35.1" customHeight="1">
      <c r="A462" s="29"/>
      <c r="M462" s="37"/>
      <c r="N462" s="695"/>
      <c r="U462"/>
      <c r="V462"/>
      <c r="W462"/>
      <c r="X462" s="548"/>
      <c r="Y462" s="548"/>
      <c r="Z462" s="548"/>
      <c r="AA462"/>
      <c r="AB462"/>
      <c r="AC462"/>
      <c r="AD462"/>
      <c r="AE462"/>
      <c r="AF462"/>
      <c r="AG462"/>
      <c r="AH462"/>
      <c r="AI462"/>
      <c r="AJ462"/>
    </row>
    <row r="463" spans="1:36" ht="35.1" customHeight="1">
      <c r="A463" s="29"/>
      <c r="M463" s="37"/>
      <c r="N463" s="695"/>
      <c r="U463"/>
      <c r="V463"/>
      <c r="W463"/>
      <c r="X463" s="548"/>
      <c r="Y463" s="548"/>
      <c r="Z463" s="548"/>
      <c r="AA463"/>
      <c r="AB463"/>
      <c r="AC463"/>
      <c r="AD463"/>
      <c r="AE463"/>
      <c r="AF463"/>
      <c r="AG463"/>
      <c r="AH463"/>
      <c r="AI463"/>
      <c r="AJ463"/>
    </row>
    <row r="464" spans="1:36" ht="35.1" customHeight="1">
      <c r="A464" s="29"/>
      <c r="M464" s="37"/>
      <c r="N464" s="695"/>
      <c r="U464"/>
      <c r="V464"/>
      <c r="W464"/>
      <c r="X464" s="548"/>
      <c r="Y464" s="548"/>
      <c r="Z464" s="548"/>
      <c r="AA464"/>
      <c r="AB464"/>
      <c r="AC464"/>
      <c r="AD464"/>
      <c r="AE464"/>
      <c r="AF464"/>
      <c r="AG464"/>
      <c r="AH464"/>
      <c r="AI464"/>
      <c r="AJ464"/>
    </row>
    <row r="465" spans="1:36" ht="35.1" customHeight="1">
      <c r="A465" s="29"/>
      <c r="M465" s="37"/>
      <c r="N465" s="695"/>
      <c r="U465"/>
      <c r="V465"/>
      <c r="W465"/>
      <c r="X465" s="548"/>
      <c r="Y465" s="548"/>
      <c r="Z465" s="548"/>
      <c r="AA465"/>
      <c r="AB465"/>
      <c r="AC465"/>
      <c r="AD465"/>
      <c r="AE465"/>
      <c r="AF465"/>
      <c r="AG465"/>
      <c r="AH465"/>
      <c r="AI465"/>
      <c r="AJ465"/>
    </row>
    <row r="466" spans="1:36" ht="35.1" customHeight="1">
      <c r="A466" s="29"/>
      <c r="M466" s="37"/>
      <c r="N466" s="695"/>
      <c r="U466"/>
      <c r="V466"/>
      <c r="W466"/>
      <c r="X466" s="548"/>
      <c r="Y466" s="548"/>
      <c r="Z466" s="548"/>
      <c r="AA466"/>
      <c r="AB466"/>
      <c r="AC466"/>
      <c r="AD466"/>
      <c r="AE466"/>
      <c r="AF466"/>
      <c r="AG466"/>
      <c r="AH466"/>
      <c r="AI466"/>
      <c r="AJ466"/>
    </row>
    <row r="467" spans="1:36" ht="35.1" customHeight="1">
      <c r="A467" s="29"/>
      <c r="M467" s="37"/>
      <c r="N467" s="695"/>
      <c r="U467"/>
      <c r="V467"/>
      <c r="W467"/>
      <c r="X467" s="548"/>
      <c r="Y467" s="548"/>
      <c r="Z467" s="548"/>
      <c r="AA467"/>
      <c r="AB467"/>
      <c r="AC467"/>
      <c r="AD467"/>
      <c r="AE467"/>
      <c r="AF467"/>
      <c r="AG467"/>
      <c r="AH467"/>
      <c r="AI467"/>
      <c r="AJ467"/>
    </row>
    <row r="468" spans="1:36" ht="35.1" customHeight="1">
      <c r="A468" s="29"/>
      <c r="M468" s="37"/>
      <c r="N468" s="695"/>
      <c r="U468"/>
      <c r="V468"/>
      <c r="W468"/>
      <c r="X468" s="548"/>
      <c r="Y468" s="548"/>
      <c r="Z468" s="548"/>
      <c r="AA468"/>
      <c r="AB468"/>
      <c r="AC468"/>
      <c r="AD468"/>
      <c r="AE468"/>
      <c r="AF468"/>
      <c r="AG468"/>
      <c r="AH468"/>
      <c r="AI468"/>
      <c r="AJ468"/>
    </row>
    <row r="469" spans="1:36" ht="35.1" customHeight="1">
      <c r="A469" s="29"/>
      <c r="M469" s="37"/>
      <c r="N469" s="695"/>
      <c r="U469"/>
      <c r="V469"/>
      <c r="W469"/>
      <c r="X469" s="548"/>
      <c r="Y469" s="548"/>
      <c r="Z469" s="548"/>
      <c r="AA469"/>
      <c r="AB469"/>
      <c r="AC469"/>
      <c r="AD469"/>
      <c r="AE469"/>
      <c r="AF469"/>
      <c r="AG469"/>
      <c r="AH469"/>
      <c r="AI469"/>
      <c r="AJ469"/>
    </row>
    <row r="470" spans="1:36" ht="35.1" customHeight="1">
      <c r="A470" s="29"/>
      <c r="M470" s="37"/>
      <c r="N470" s="695"/>
      <c r="U470"/>
      <c r="V470"/>
      <c r="W470"/>
      <c r="X470" s="548"/>
      <c r="Y470" s="548"/>
      <c r="Z470" s="548"/>
      <c r="AA470"/>
      <c r="AB470"/>
      <c r="AC470"/>
      <c r="AD470"/>
      <c r="AE470"/>
      <c r="AF470"/>
      <c r="AG470"/>
      <c r="AH470"/>
      <c r="AI470"/>
      <c r="AJ470"/>
    </row>
    <row r="471" spans="1:36" ht="35.1" customHeight="1">
      <c r="A471" s="29"/>
      <c r="M471" s="37"/>
      <c r="N471" s="695"/>
      <c r="U471"/>
      <c r="V471"/>
      <c r="W471"/>
      <c r="X471" s="548"/>
      <c r="Y471" s="548"/>
      <c r="Z471" s="548"/>
      <c r="AA471"/>
      <c r="AB471"/>
      <c r="AC471"/>
      <c r="AD471"/>
      <c r="AE471"/>
      <c r="AF471"/>
      <c r="AG471"/>
      <c r="AH471"/>
      <c r="AI471"/>
      <c r="AJ471"/>
    </row>
    <row r="472" spans="1:36" ht="35.1" customHeight="1">
      <c r="A472" s="29"/>
      <c r="M472" s="37"/>
      <c r="N472" s="695"/>
      <c r="U472"/>
      <c r="V472"/>
      <c r="W472"/>
      <c r="X472" s="548"/>
      <c r="Y472" s="548"/>
      <c r="Z472" s="548"/>
      <c r="AA472"/>
      <c r="AB472"/>
      <c r="AC472"/>
      <c r="AD472"/>
      <c r="AE472"/>
      <c r="AF472"/>
      <c r="AG472"/>
      <c r="AH472"/>
      <c r="AI472"/>
      <c r="AJ472"/>
    </row>
    <row r="473" spans="1:36" ht="35.1" customHeight="1">
      <c r="A473" s="29"/>
      <c r="M473" s="37"/>
      <c r="N473" s="695"/>
      <c r="U473"/>
      <c r="V473"/>
      <c r="W473"/>
      <c r="X473" s="548"/>
      <c r="Y473" s="548"/>
      <c r="Z473" s="548"/>
      <c r="AA473"/>
      <c r="AB473"/>
      <c r="AC473"/>
      <c r="AD473"/>
      <c r="AE473"/>
      <c r="AF473"/>
      <c r="AG473"/>
      <c r="AH473"/>
      <c r="AI473"/>
      <c r="AJ473"/>
    </row>
    <row r="474" spans="1:36" ht="35.1" customHeight="1">
      <c r="A474" s="29"/>
      <c r="M474" s="37"/>
      <c r="N474" s="695"/>
      <c r="U474"/>
      <c r="V474"/>
      <c r="W474"/>
      <c r="X474" s="548"/>
      <c r="Y474" s="548"/>
      <c r="Z474" s="548"/>
      <c r="AA474"/>
      <c r="AB474"/>
      <c r="AC474"/>
      <c r="AD474"/>
      <c r="AE474"/>
      <c r="AF474"/>
      <c r="AG474"/>
      <c r="AH474"/>
      <c r="AI474"/>
      <c r="AJ474"/>
    </row>
    <row r="475" spans="1:36" ht="35.1" customHeight="1">
      <c r="A475" s="29"/>
      <c r="M475" s="37"/>
      <c r="N475" s="695"/>
      <c r="U475"/>
      <c r="V475"/>
      <c r="W475"/>
      <c r="X475" s="548"/>
      <c r="Y475" s="548"/>
      <c r="Z475" s="548"/>
      <c r="AA475"/>
      <c r="AB475"/>
      <c r="AC475"/>
      <c r="AD475"/>
      <c r="AE475"/>
      <c r="AF475"/>
      <c r="AG475"/>
      <c r="AH475"/>
      <c r="AI475"/>
      <c r="AJ475"/>
    </row>
    <row r="476" spans="1:36" ht="35.1" customHeight="1">
      <c r="A476" s="29"/>
      <c r="M476" s="37"/>
      <c r="N476" s="695"/>
      <c r="U476"/>
      <c r="V476"/>
      <c r="W476"/>
      <c r="X476" s="548"/>
      <c r="Y476" s="548"/>
      <c r="Z476" s="548"/>
      <c r="AA476"/>
      <c r="AB476"/>
      <c r="AC476"/>
      <c r="AD476"/>
      <c r="AE476"/>
      <c r="AF476"/>
      <c r="AG476"/>
      <c r="AH476"/>
      <c r="AI476"/>
      <c r="AJ476"/>
    </row>
    <row r="477" spans="1:36" ht="35.1" customHeight="1">
      <c r="A477" s="29"/>
      <c r="M477" s="37"/>
      <c r="N477" s="695"/>
      <c r="U477"/>
      <c r="V477"/>
      <c r="W477"/>
      <c r="X477" s="548"/>
      <c r="Y477" s="548"/>
      <c r="Z477" s="548"/>
      <c r="AA477"/>
      <c r="AB477"/>
      <c r="AC477"/>
      <c r="AD477"/>
      <c r="AE477"/>
      <c r="AF477"/>
      <c r="AG477"/>
      <c r="AH477"/>
      <c r="AI477"/>
      <c r="AJ477"/>
    </row>
    <row r="478" spans="1:36" ht="35.1" customHeight="1">
      <c r="A478" s="29"/>
      <c r="M478" s="37"/>
      <c r="N478" s="695"/>
      <c r="U478"/>
      <c r="V478"/>
      <c r="W478"/>
      <c r="X478" s="548"/>
      <c r="Y478" s="548"/>
      <c r="Z478" s="548"/>
      <c r="AA478"/>
      <c r="AB478"/>
      <c r="AC478"/>
      <c r="AD478"/>
      <c r="AE478"/>
      <c r="AF478"/>
      <c r="AG478"/>
      <c r="AH478"/>
      <c r="AI478"/>
      <c r="AJ478"/>
    </row>
    <row r="479" spans="1:36" ht="35.1" customHeight="1">
      <c r="A479" s="29"/>
      <c r="M479" s="37"/>
      <c r="N479" s="695"/>
      <c r="U479"/>
      <c r="V479"/>
      <c r="W479"/>
      <c r="X479" s="548"/>
      <c r="Y479" s="548"/>
      <c r="Z479" s="548"/>
      <c r="AA479"/>
      <c r="AB479"/>
      <c r="AC479"/>
      <c r="AD479"/>
      <c r="AE479"/>
      <c r="AF479"/>
      <c r="AG479"/>
      <c r="AH479"/>
      <c r="AI479"/>
      <c r="AJ479"/>
    </row>
    <row r="480" spans="1:36" ht="35.1" customHeight="1">
      <c r="A480" s="29"/>
      <c r="M480" s="37"/>
      <c r="N480" s="695"/>
      <c r="U480"/>
      <c r="V480"/>
      <c r="W480"/>
      <c r="X480" s="548"/>
      <c r="Y480" s="548"/>
      <c r="Z480" s="548"/>
      <c r="AA480"/>
      <c r="AB480"/>
      <c r="AC480"/>
      <c r="AD480"/>
      <c r="AE480"/>
      <c r="AF480"/>
      <c r="AG480"/>
      <c r="AH480"/>
      <c r="AI480"/>
      <c r="AJ480"/>
    </row>
    <row r="481" spans="1:36" ht="35.1" customHeight="1">
      <c r="A481" s="29"/>
      <c r="M481" s="37"/>
      <c r="N481" s="695"/>
      <c r="U481"/>
      <c r="V481"/>
      <c r="W481"/>
      <c r="X481" s="548"/>
      <c r="Y481" s="548"/>
      <c r="Z481" s="548"/>
      <c r="AA481"/>
      <c r="AB481"/>
      <c r="AC481"/>
      <c r="AD481"/>
      <c r="AE481"/>
      <c r="AF481"/>
      <c r="AG481"/>
      <c r="AH481"/>
      <c r="AI481"/>
      <c r="AJ481"/>
    </row>
    <row r="482" spans="1:36" ht="35.1" customHeight="1">
      <c r="A482" s="29"/>
      <c r="M482" s="37"/>
      <c r="N482" s="695"/>
      <c r="U482"/>
      <c r="V482"/>
      <c r="W482"/>
      <c r="X482" s="548"/>
      <c r="Y482" s="548"/>
      <c r="Z482" s="548"/>
      <c r="AA482"/>
      <c r="AB482"/>
      <c r="AC482"/>
      <c r="AD482"/>
      <c r="AE482"/>
      <c r="AF482"/>
      <c r="AG482"/>
      <c r="AH482"/>
      <c r="AI482"/>
      <c r="AJ482"/>
    </row>
    <row r="483" spans="1:36" ht="35.1" customHeight="1">
      <c r="A483" s="29"/>
      <c r="M483" s="37"/>
      <c r="N483" s="695"/>
      <c r="U483"/>
      <c r="V483"/>
      <c r="W483"/>
      <c r="X483" s="548"/>
      <c r="Y483" s="548"/>
      <c r="Z483" s="548"/>
      <c r="AA483"/>
      <c r="AB483"/>
      <c r="AC483"/>
      <c r="AD483"/>
      <c r="AE483"/>
      <c r="AF483"/>
      <c r="AG483"/>
      <c r="AH483"/>
      <c r="AI483"/>
      <c r="AJ483"/>
    </row>
    <row r="484" spans="1:36" ht="35.1" customHeight="1">
      <c r="A484" s="29"/>
      <c r="M484" s="37"/>
      <c r="N484" s="695"/>
      <c r="U484"/>
      <c r="V484"/>
      <c r="W484"/>
      <c r="X484" s="548"/>
      <c r="Y484" s="548"/>
      <c r="Z484" s="548"/>
      <c r="AA484"/>
      <c r="AB484"/>
      <c r="AC484"/>
      <c r="AD484"/>
      <c r="AE484"/>
      <c r="AF484"/>
      <c r="AG484"/>
      <c r="AH484"/>
      <c r="AI484"/>
      <c r="AJ484"/>
    </row>
    <row r="485" spans="1:36" ht="35.1" customHeight="1">
      <c r="A485" s="29"/>
      <c r="M485" s="37"/>
      <c r="N485" s="695"/>
      <c r="U485"/>
      <c r="V485"/>
      <c r="W485"/>
      <c r="X485" s="548"/>
      <c r="Y485" s="548"/>
      <c r="Z485" s="548"/>
      <c r="AA485"/>
      <c r="AB485"/>
      <c r="AC485"/>
      <c r="AD485"/>
      <c r="AE485"/>
      <c r="AF485"/>
      <c r="AG485"/>
      <c r="AH485"/>
      <c r="AI485"/>
      <c r="AJ485"/>
    </row>
    <row r="486" spans="1:36" ht="35.1" customHeight="1">
      <c r="A486" s="29"/>
      <c r="M486" s="37"/>
      <c r="N486" s="695"/>
      <c r="U486"/>
      <c r="V486"/>
      <c r="W486"/>
      <c r="X486" s="548"/>
      <c r="Y486" s="548"/>
      <c r="Z486" s="548"/>
      <c r="AA486"/>
      <c r="AB486"/>
      <c r="AC486"/>
      <c r="AD486"/>
      <c r="AE486"/>
      <c r="AF486"/>
      <c r="AG486"/>
      <c r="AH486"/>
      <c r="AI486"/>
      <c r="AJ486"/>
    </row>
    <row r="487" spans="1:36" ht="35.1" customHeight="1">
      <c r="A487" s="29"/>
      <c r="M487" s="37"/>
      <c r="N487" s="695"/>
      <c r="U487"/>
      <c r="V487"/>
      <c r="W487"/>
      <c r="X487" s="548"/>
      <c r="Y487" s="548"/>
      <c r="Z487" s="548"/>
      <c r="AA487"/>
      <c r="AB487"/>
      <c r="AC487"/>
      <c r="AD487"/>
      <c r="AE487"/>
      <c r="AF487"/>
      <c r="AG487"/>
      <c r="AH487"/>
      <c r="AI487"/>
      <c r="AJ487"/>
    </row>
    <row r="488" spans="1:36" ht="35.1" customHeight="1">
      <c r="A488" s="29"/>
      <c r="M488" s="37"/>
      <c r="N488" s="695"/>
      <c r="U488"/>
      <c r="V488"/>
      <c r="W488"/>
      <c r="X488" s="548"/>
      <c r="Y488" s="548"/>
      <c r="Z488" s="548"/>
      <c r="AA488"/>
      <c r="AB488"/>
      <c r="AC488"/>
      <c r="AD488"/>
      <c r="AE488"/>
      <c r="AF488"/>
      <c r="AG488"/>
      <c r="AH488"/>
      <c r="AI488"/>
      <c r="AJ488"/>
    </row>
    <row r="489" spans="1:36" ht="35.1" customHeight="1">
      <c r="A489" s="29"/>
      <c r="M489" s="37"/>
      <c r="N489" s="695"/>
      <c r="U489"/>
      <c r="V489"/>
      <c r="W489"/>
      <c r="X489" s="548"/>
      <c r="Y489" s="548"/>
      <c r="Z489" s="548"/>
      <c r="AA489"/>
      <c r="AB489"/>
      <c r="AC489"/>
      <c r="AD489"/>
      <c r="AE489"/>
      <c r="AF489"/>
      <c r="AG489"/>
      <c r="AH489"/>
      <c r="AI489"/>
      <c r="AJ489"/>
    </row>
    <row r="490" spans="1:36" ht="35.1" customHeight="1">
      <c r="A490" s="29"/>
      <c r="M490" s="37"/>
      <c r="N490" s="695"/>
      <c r="U490"/>
      <c r="V490"/>
      <c r="W490"/>
      <c r="X490" s="548"/>
      <c r="Y490" s="548"/>
      <c r="Z490" s="548"/>
      <c r="AA490"/>
      <c r="AB490"/>
      <c r="AC490"/>
      <c r="AD490"/>
      <c r="AE490"/>
      <c r="AF490"/>
      <c r="AG490"/>
      <c r="AH490"/>
      <c r="AI490"/>
      <c r="AJ490"/>
    </row>
    <row r="491" spans="1:36" ht="35.1" customHeight="1">
      <c r="A491" s="29"/>
      <c r="M491" s="37"/>
      <c r="N491" s="695"/>
      <c r="U491"/>
      <c r="V491"/>
      <c r="W491"/>
      <c r="X491" s="548"/>
      <c r="Y491" s="548"/>
      <c r="Z491" s="548"/>
      <c r="AA491"/>
      <c r="AB491"/>
      <c r="AC491"/>
      <c r="AD491"/>
      <c r="AE491"/>
      <c r="AF491"/>
      <c r="AG491"/>
      <c r="AH491"/>
      <c r="AI491"/>
      <c r="AJ491"/>
    </row>
    <row r="492" spans="1:36" ht="35.1" customHeight="1">
      <c r="A492" s="29"/>
      <c r="M492" s="37"/>
      <c r="N492" s="695"/>
      <c r="U492"/>
      <c r="V492"/>
      <c r="W492"/>
      <c r="X492" s="548"/>
      <c r="Y492" s="548"/>
      <c r="Z492" s="548"/>
      <c r="AA492"/>
      <c r="AB492"/>
      <c r="AC492"/>
      <c r="AD492"/>
      <c r="AE492"/>
      <c r="AF492"/>
      <c r="AG492"/>
      <c r="AH492"/>
      <c r="AI492"/>
      <c r="AJ492"/>
    </row>
    <row r="493" spans="1:36" ht="35.1" customHeight="1">
      <c r="A493" s="29"/>
      <c r="M493" s="37"/>
      <c r="N493" s="695"/>
      <c r="U493"/>
      <c r="V493"/>
      <c r="W493"/>
      <c r="X493" s="548"/>
      <c r="Y493" s="548"/>
      <c r="Z493" s="548"/>
      <c r="AA493"/>
      <c r="AB493"/>
      <c r="AC493"/>
      <c r="AD493"/>
      <c r="AE493"/>
      <c r="AF493"/>
      <c r="AG493"/>
      <c r="AH493"/>
      <c r="AI493"/>
      <c r="AJ493"/>
    </row>
    <row r="494" spans="1:36" ht="35.1" customHeight="1">
      <c r="A494" s="29"/>
      <c r="M494" s="37"/>
      <c r="N494" s="695"/>
      <c r="U494"/>
      <c r="V494"/>
      <c r="W494"/>
      <c r="X494" s="548"/>
      <c r="Y494" s="548"/>
      <c r="Z494" s="548"/>
      <c r="AA494"/>
      <c r="AB494"/>
      <c r="AC494"/>
      <c r="AD494"/>
      <c r="AE494"/>
      <c r="AF494"/>
      <c r="AG494"/>
      <c r="AH494"/>
      <c r="AI494"/>
      <c r="AJ494"/>
    </row>
    <row r="495" spans="1:36" ht="35.1" customHeight="1">
      <c r="A495" s="29"/>
      <c r="M495" s="37"/>
      <c r="N495" s="695"/>
      <c r="U495"/>
      <c r="V495"/>
      <c r="W495"/>
      <c r="X495" s="548"/>
      <c r="Y495" s="548"/>
      <c r="Z495" s="548"/>
      <c r="AA495"/>
      <c r="AB495"/>
      <c r="AC495"/>
      <c r="AD495"/>
      <c r="AE495"/>
      <c r="AF495"/>
      <c r="AG495"/>
      <c r="AH495"/>
      <c r="AI495"/>
      <c r="AJ495"/>
    </row>
    <row r="496" spans="1:36" ht="35.1" customHeight="1">
      <c r="A496" s="29"/>
      <c r="M496" s="37"/>
      <c r="N496" s="695"/>
      <c r="U496"/>
      <c r="V496"/>
      <c r="W496"/>
      <c r="X496" s="548"/>
      <c r="Y496" s="548"/>
      <c r="Z496" s="548"/>
      <c r="AA496"/>
      <c r="AB496"/>
      <c r="AC496"/>
      <c r="AD496"/>
      <c r="AE496"/>
      <c r="AF496"/>
      <c r="AG496"/>
      <c r="AH496"/>
      <c r="AI496"/>
      <c r="AJ496"/>
    </row>
    <row r="497" spans="1:36" ht="35.1" customHeight="1">
      <c r="A497" s="29"/>
      <c r="M497" s="37"/>
      <c r="N497" s="695"/>
      <c r="U497"/>
      <c r="V497"/>
      <c r="W497"/>
      <c r="X497" s="548"/>
      <c r="Y497" s="548"/>
      <c r="Z497" s="548"/>
      <c r="AA497"/>
      <c r="AB497"/>
      <c r="AC497"/>
      <c r="AD497"/>
      <c r="AE497"/>
      <c r="AF497"/>
      <c r="AG497"/>
      <c r="AH497"/>
      <c r="AI497"/>
      <c r="AJ497"/>
    </row>
    <row r="498" spans="1:36" ht="35.1" customHeight="1">
      <c r="A498" s="29"/>
      <c r="M498" s="37"/>
      <c r="N498" s="695"/>
      <c r="U498"/>
      <c r="V498"/>
      <c r="W498"/>
      <c r="X498" s="548"/>
      <c r="Y498" s="548"/>
      <c r="Z498" s="548"/>
      <c r="AA498"/>
      <c r="AB498"/>
      <c r="AC498"/>
      <c r="AD498"/>
      <c r="AE498"/>
      <c r="AF498"/>
      <c r="AG498"/>
      <c r="AH498"/>
      <c r="AI498"/>
      <c r="AJ498"/>
    </row>
    <row r="499" spans="1:36" ht="35.1" customHeight="1">
      <c r="A499" s="29"/>
      <c r="M499" s="37"/>
      <c r="N499" s="695"/>
      <c r="U499"/>
      <c r="V499"/>
      <c r="W499"/>
      <c r="X499" s="548"/>
      <c r="Y499" s="548"/>
      <c r="Z499" s="548"/>
      <c r="AA499"/>
      <c r="AB499"/>
      <c r="AC499"/>
      <c r="AD499"/>
      <c r="AE499"/>
      <c r="AF499"/>
      <c r="AG499"/>
      <c r="AH499"/>
      <c r="AI499"/>
      <c r="AJ499"/>
    </row>
    <row r="500" spans="1:36" ht="35.1" customHeight="1">
      <c r="A500" s="29"/>
      <c r="M500" s="37"/>
      <c r="N500" s="695"/>
      <c r="U500"/>
      <c r="V500"/>
      <c r="W500"/>
      <c r="X500" s="548"/>
      <c r="Y500" s="548"/>
      <c r="Z500" s="548"/>
      <c r="AA500"/>
      <c r="AB500"/>
      <c r="AC500"/>
      <c r="AD500"/>
      <c r="AE500"/>
      <c r="AF500"/>
      <c r="AG500"/>
      <c r="AH500"/>
      <c r="AI500"/>
      <c r="AJ500"/>
    </row>
    <row r="501" spans="1:36" ht="35.1" customHeight="1">
      <c r="A501" s="29"/>
      <c r="M501" s="37"/>
      <c r="N501" s="695"/>
      <c r="U501"/>
      <c r="V501"/>
      <c r="W501"/>
      <c r="X501" s="548"/>
      <c r="Y501" s="548"/>
      <c r="Z501" s="548"/>
      <c r="AA501"/>
      <c r="AB501"/>
      <c r="AC501"/>
      <c r="AD501"/>
      <c r="AE501"/>
      <c r="AF501"/>
      <c r="AG501"/>
      <c r="AH501"/>
      <c r="AI501"/>
      <c r="AJ501"/>
    </row>
    <row r="502" spans="1:36" ht="35.1" customHeight="1">
      <c r="A502" s="29"/>
      <c r="M502" s="37"/>
      <c r="N502" s="695"/>
      <c r="U502"/>
      <c r="V502"/>
      <c r="W502"/>
      <c r="X502" s="548"/>
      <c r="Y502" s="548"/>
      <c r="Z502" s="548"/>
      <c r="AA502"/>
      <c r="AB502"/>
      <c r="AC502"/>
      <c r="AD502"/>
      <c r="AE502"/>
      <c r="AF502"/>
      <c r="AG502"/>
      <c r="AH502"/>
      <c r="AI502"/>
      <c r="AJ502"/>
    </row>
    <row r="503" spans="1:36" ht="35.1" customHeight="1">
      <c r="A503" s="29"/>
      <c r="M503" s="37"/>
      <c r="N503" s="695"/>
      <c r="U503"/>
      <c r="V503"/>
      <c r="W503"/>
      <c r="X503" s="548"/>
      <c r="Y503" s="548"/>
      <c r="Z503" s="548"/>
      <c r="AA503"/>
      <c r="AB503"/>
      <c r="AC503"/>
      <c r="AD503"/>
      <c r="AE503"/>
      <c r="AF503"/>
      <c r="AG503"/>
      <c r="AH503"/>
      <c r="AI503"/>
      <c r="AJ503"/>
    </row>
    <row r="504" spans="1:36" ht="35.1" customHeight="1">
      <c r="A504" s="29"/>
      <c r="M504" s="37"/>
      <c r="N504" s="695"/>
      <c r="U504"/>
      <c r="V504"/>
      <c r="W504"/>
      <c r="X504" s="548"/>
      <c r="Y504" s="548"/>
      <c r="Z504" s="548"/>
      <c r="AA504"/>
      <c r="AB504"/>
      <c r="AC504"/>
      <c r="AD504"/>
      <c r="AE504"/>
      <c r="AF504"/>
      <c r="AG504"/>
      <c r="AH504"/>
      <c r="AI504"/>
      <c r="AJ504"/>
    </row>
    <row r="505" spans="1:36" ht="35.1" customHeight="1">
      <c r="A505" s="29"/>
      <c r="M505" s="37"/>
      <c r="N505" s="695"/>
      <c r="U505"/>
      <c r="V505"/>
      <c r="W505"/>
      <c r="X505" s="548"/>
      <c r="Y505" s="548"/>
      <c r="Z505" s="548"/>
      <c r="AA505"/>
      <c r="AB505"/>
      <c r="AC505"/>
      <c r="AD505"/>
      <c r="AE505"/>
      <c r="AF505"/>
      <c r="AG505"/>
      <c r="AH505"/>
      <c r="AI505"/>
      <c r="AJ505"/>
    </row>
    <row r="506" spans="1:36" ht="35.1" customHeight="1">
      <c r="A506" s="29"/>
      <c r="M506" s="37"/>
      <c r="N506" s="695"/>
      <c r="U506"/>
      <c r="V506"/>
      <c r="W506"/>
      <c r="X506" s="548"/>
      <c r="Y506" s="548"/>
      <c r="Z506" s="548"/>
      <c r="AA506"/>
      <c r="AB506"/>
      <c r="AC506"/>
      <c r="AD506"/>
      <c r="AE506"/>
      <c r="AF506"/>
      <c r="AG506"/>
      <c r="AH506"/>
      <c r="AI506"/>
      <c r="AJ506"/>
    </row>
    <row r="507" spans="1:36" ht="35.1" customHeight="1">
      <c r="A507" s="29"/>
      <c r="M507" s="37"/>
      <c r="N507" s="695"/>
      <c r="U507"/>
      <c r="V507"/>
      <c r="W507"/>
      <c r="X507" s="548"/>
      <c r="Y507" s="548"/>
      <c r="Z507" s="548"/>
      <c r="AA507"/>
      <c r="AB507"/>
      <c r="AC507"/>
      <c r="AD507"/>
      <c r="AE507"/>
      <c r="AF507"/>
      <c r="AG507"/>
      <c r="AH507"/>
      <c r="AI507"/>
      <c r="AJ507"/>
    </row>
    <row r="508" spans="1:36" ht="35.1" customHeight="1">
      <c r="A508" s="29"/>
      <c r="M508" s="37"/>
      <c r="N508" s="695"/>
      <c r="U508"/>
      <c r="V508"/>
      <c r="W508"/>
      <c r="X508" s="548"/>
      <c r="Y508" s="548"/>
      <c r="Z508" s="548"/>
      <c r="AA508"/>
      <c r="AB508"/>
      <c r="AC508"/>
      <c r="AD508"/>
      <c r="AE508"/>
      <c r="AF508"/>
      <c r="AG508"/>
      <c r="AH508"/>
      <c r="AI508"/>
      <c r="AJ508"/>
    </row>
    <row r="509" spans="1:36" ht="35.1" customHeight="1">
      <c r="A509" s="29"/>
      <c r="M509" s="37"/>
      <c r="N509" s="695"/>
      <c r="U509"/>
      <c r="V509"/>
      <c r="W509"/>
      <c r="X509" s="548"/>
      <c r="Y509" s="548"/>
      <c r="Z509" s="548"/>
      <c r="AA509"/>
      <c r="AB509"/>
      <c r="AC509"/>
      <c r="AD509"/>
      <c r="AE509"/>
      <c r="AF509"/>
      <c r="AG509"/>
      <c r="AH509"/>
      <c r="AI509"/>
      <c r="AJ509"/>
    </row>
    <row r="510" spans="1:36" ht="35.1" customHeight="1">
      <c r="A510" s="29"/>
      <c r="M510" s="37"/>
      <c r="N510" s="695"/>
      <c r="U510"/>
      <c r="V510"/>
      <c r="W510"/>
      <c r="X510" s="548"/>
      <c r="Y510" s="548"/>
      <c r="Z510" s="548"/>
      <c r="AA510"/>
      <c r="AB510"/>
      <c r="AC510"/>
      <c r="AD510"/>
      <c r="AE510"/>
      <c r="AF510"/>
      <c r="AG510"/>
      <c r="AH510"/>
      <c r="AI510"/>
      <c r="AJ510"/>
    </row>
    <row r="511" spans="1:36" ht="35.1" customHeight="1">
      <c r="A511" s="29"/>
      <c r="M511" s="37"/>
      <c r="N511" s="695"/>
      <c r="U511"/>
      <c r="V511"/>
      <c r="W511"/>
      <c r="X511" s="548"/>
      <c r="Y511" s="548"/>
      <c r="Z511" s="548"/>
      <c r="AA511"/>
      <c r="AB511"/>
      <c r="AC511"/>
      <c r="AD511"/>
      <c r="AE511"/>
      <c r="AF511"/>
      <c r="AG511"/>
      <c r="AH511"/>
      <c r="AI511"/>
      <c r="AJ511"/>
    </row>
    <row r="512" spans="1:36" ht="35.1" customHeight="1">
      <c r="A512" s="29"/>
      <c r="M512" s="37"/>
      <c r="N512" s="695"/>
      <c r="U512"/>
      <c r="V512"/>
      <c r="W512"/>
      <c r="X512" s="548"/>
      <c r="Y512" s="548"/>
      <c r="Z512" s="548"/>
      <c r="AA512"/>
      <c r="AB512"/>
      <c r="AC512"/>
      <c r="AD512"/>
      <c r="AE512"/>
      <c r="AF512"/>
      <c r="AG512"/>
      <c r="AH512"/>
      <c r="AI512"/>
      <c r="AJ512"/>
    </row>
    <row r="513" spans="1:36" ht="35.1" customHeight="1">
      <c r="A513" s="29"/>
      <c r="M513" s="37"/>
      <c r="N513" s="695"/>
      <c r="U513"/>
      <c r="V513"/>
      <c r="W513"/>
      <c r="X513" s="548"/>
      <c r="Y513" s="548"/>
      <c r="Z513" s="548"/>
      <c r="AA513"/>
      <c r="AB513"/>
      <c r="AC513"/>
      <c r="AD513"/>
      <c r="AE513"/>
      <c r="AF513"/>
      <c r="AG513"/>
      <c r="AH513"/>
      <c r="AI513"/>
      <c r="AJ513"/>
    </row>
    <row r="514" spans="1:36" ht="35.1" customHeight="1">
      <c r="A514" s="29"/>
      <c r="M514" s="37"/>
      <c r="N514" s="695"/>
      <c r="U514"/>
      <c r="V514"/>
      <c r="W514"/>
      <c r="X514" s="548"/>
      <c r="Y514" s="548"/>
      <c r="Z514" s="548"/>
      <c r="AA514"/>
      <c r="AB514"/>
      <c r="AC514"/>
      <c r="AD514"/>
      <c r="AE514"/>
      <c r="AF514"/>
      <c r="AG514"/>
      <c r="AH514"/>
      <c r="AI514"/>
      <c r="AJ514"/>
    </row>
    <row r="515" spans="1:36" ht="35.1" customHeight="1">
      <c r="A515" s="29"/>
      <c r="M515" s="37"/>
      <c r="N515" s="695"/>
      <c r="U515"/>
      <c r="V515"/>
      <c r="W515"/>
      <c r="X515" s="548"/>
      <c r="Y515" s="548"/>
      <c r="Z515" s="548"/>
      <c r="AA515"/>
      <c r="AB515"/>
      <c r="AC515"/>
      <c r="AD515"/>
      <c r="AE515"/>
      <c r="AF515"/>
      <c r="AG515"/>
      <c r="AH515"/>
      <c r="AI515"/>
      <c r="AJ515"/>
    </row>
    <row r="516" spans="1:36" ht="35.1" customHeight="1">
      <c r="A516" s="29"/>
      <c r="M516" s="37"/>
      <c r="N516" s="695"/>
      <c r="U516"/>
      <c r="V516"/>
      <c r="W516"/>
      <c r="X516" s="548"/>
      <c r="Y516" s="548"/>
      <c r="Z516" s="548"/>
      <c r="AA516"/>
      <c r="AB516"/>
      <c r="AC516"/>
      <c r="AD516"/>
      <c r="AE516"/>
      <c r="AF516"/>
      <c r="AG516"/>
      <c r="AH516"/>
      <c r="AI516"/>
      <c r="AJ516"/>
    </row>
    <row r="517" spans="1:36" ht="35.1" customHeight="1">
      <c r="A517" s="29"/>
      <c r="M517" s="37"/>
      <c r="N517" s="695"/>
      <c r="U517"/>
      <c r="V517"/>
      <c r="W517"/>
      <c r="X517" s="548"/>
      <c r="Y517" s="548"/>
      <c r="Z517" s="548"/>
      <c r="AA517"/>
      <c r="AB517"/>
      <c r="AC517"/>
      <c r="AD517"/>
      <c r="AE517"/>
      <c r="AF517"/>
      <c r="AG517"/>
      <c r="AH517"/>
      <c r="AI517"/>
      <c r="AJ517"/>
    </row>
    <row r="518" spans="1:36" ht="35.1" customHeight="1">
      <c r="A518" s="29"/>
      <c r="M518" s="37"/>
      <c r="N518" s="695"/>
      <c r="U518"/>
      <c r="V518"/>
      <c r="W518"/>
      <c r="X518" s="548"/>
      <c r="Y518" s="548"/>
      <c r="Z518" s="548"/>
      <c r="AA518"/>
      <c r="AB518"/>
      <c r="AC518"/>
      <c r="AD518"/>
      <c r="AE518"/>
      <c r="AF518"/>
      <c r="AG518"/>
      <c r="AH518"/>
      <c r="AI518"/>
      <c r="AJ518"/>
    </row>
    <row r="519" spans="1:36" ht="35.1" customHeight="1">
      <c r="A519" s="29"/>
      <c r="M519" s="37"/>
      <c r="N519" s="695"/>
      <c r="U519"/>
      <c r="V519"/>
      <c r="W519"/>
      <c r="X519" s="548"/>
      <c r="Y519" s="548"/>
      <c r="Z519" s="548"/>
      <c r="AA519"/>
      <c r="AB519"/>
      <c r="AC519"/>
      <c r="AD519"/>
      <c r="AE519"/>
      <c r="AF519"/>
      <c r="AG519"/>
      <c r="AH519"/>
      <c r="AI519"/>
      <c r="AJ519"/>
    </row>
    <row r="520" spans="1:36" ht="35.1" customHeight="1">
      <c r="A520" s="29"/>
      <c r="M520" s="37"/>
      <c r="N520" s="695"/>
      <c r="U520"/>
      <c r="V520"/>
      <c r="W520"/>
      <c r="X520" s="548"/>
      <c r="Y520" s="548"/>
      <c r="Z520" s="548"/>
      <c r="AA520"/>
      <c r="AB520"/>
      <c r="AC520"/>
      <c r="AD520"/>
      <c r="AE520"/>
      <c r="AF520"/>
      <c r="AG520"/>
      <c r="AH520"/>
      <c r="AI520"/>
      <c r="AJ520"/>
    </row>
    <row r="521" spans="1:36" ht="35.1" customHeight="1">
      <c r="A521" s="29"/>
      <c r="M521" s="37"/>
      <c r="N521" s="695"/>
      <c r="U521"/>
      <c r="V521"/>
      <c r="W521"/>
      <c r="X521" s="548"/>
      <c r="Y521" s="548"/>
      <c r="Z521" s="548"/>
      <c r="AA521"/>
      <c r="AB521"/>
      <c r="AC521"/>
      <c r="AD521"/>
      <c r="AE521"/>
      <c r="AF521"/>
      <c r="AG521"/>
      <c r="AH521"/>
      <c r="AI521"/>
      <c r="AJ521"/>
    </row>
    <row r="522" spans="1:36" ht="35.1" customHeight="1">
      <c r="A522" s="29"/>
      <c r="M522" s="37"/>
      <c r="N522" s="695"/>
      <c r="U522"/>
      <c r="V522"/>
      <c r="W522"/>
      <c r="X522" s="548"/>
      <c r="Y522" s="548"/>
      <c r="Z522" s="548"/>
      <c r="AA522"/>
      <c r="AB522"/>
      <c r="AC522"/>
      <c r="AD522"/>
      <c r="AE522"/>
      <c r="AF522"/>
      <c r="AG522"/>
      <c r="AH522"/>
      <c r="AI522"/>
      <c r="AJ522"/>
    </row>
    <row r="523" spans="1:36" ht="35.1" customHeight="1">
      <c r="A523" s="29"/>
      <c r="M523" s="37"/>
      <c r="N523" s="695"/>
      <c r="U523"/>
      <c r="V523"/>
      <c r="W523"/>
      <c r="X523" s="548"/>
      <c r="Y523" s="548"/>
      <c r="Z523" s="548"/>
      <c r="AA523"/>
      <c r="AB523"/>
      <c r="AC523"/>
      <c r="AD523"/>
      <c r="AE523"/>
      <c r="AF523"/>
      <c r="AG523"/>
      <c r="AH523"/>
      <c r="AI523"/>
      <c r="AJ523"/>
    </row>
    <row r="524" spans="1:36" ht="35.1" customHeight="1">
      <c r="A524" s="29"/>
      <c r="M524" s="37"/>
      <c r="N524" s="695"/>
      <c r="U524"/>
      <c r="V524"/>
      <c r="W524"/>
      <c r="X524" s="548"/>
      <c r="Y524" s="548"/>
      <c r="Z524" s="548"/>
      <c r="AA524"/>
      <c r="AB524"/>
      <c r="AC524"/>
      <c r="AD524"/>
      <c r="AE524"/>
      <c r="AF524"/>
      <c r="AG524"/>
      <c r="AH524"/>
      <c r="AI524"/>
      <c r="AJ524"/>
    </row>
    <row r="525" spans="1:36" ht="35.1" customHeight="1">
      <c r="A525" s="29"/>
      <c r="M525" s="37"/>
      <c r="N525" s="695"/>
      <c r="U525"/>
      <c r="V525"/>
      <c r="W525"/>
      <c r="X525" s="548"/>
      <c r="Y525" s="548"/>
      <c r="Z525" s="548"/>
      <c r="AA525"/>
      <c r="AB525"/>
      <c r="AC525"/>
      <c r="AD525"/>
      <c r="AE525"/>
      <c r="AF525"/>
      <c r="AG525"/>
      <c r="AH525"/>
      <c r="AI525"/>
      <c r="AJ525"/>
    </row>
    <row r="526" spans="1:36" ht="35.1" customHeight="1">
      <c r="A526" s="29"/>
      <c r="M526" s="37"/>
      <c r="N526" s="695"/>
      <c r="U526"/>
      <c r="V526"/>
      <c r="W526"/>
      <c r="X526" s="548"/>
      <c r="Y526" s="548"/>
      <c r="Z526" s="548"/>
      <c r="AA526"/>
      <c r="AB526"/>
      <c r="AC526"/>
      <c r="AD526"/>
      <c r="AE526"/>
      <c r="AF526"/>
      <c r="AG526"/>
      <c r="AH526"/>
      <c r="AI526"/>
      <c r="AJ526"/>
    </row>
    <row r="527" spans="1:36" ht="35.1" customHeight="1">
      <c r="A527" s="29"/>
      <c r="M527" s="37"/>
      <c r="N527" s="695"/>
      <c r="U527"/>
      <c r="V527"/>
      <c r="W527"/>
      <c r="X527" s="548"/>
      <c r="Y527" s="548"/>
      <c r="Z527" s="548"/>
      <c r="AA527"/>
      <c r="AB527"/>
      <c r="AC527"/>
      <c r="AD527"/>
      <c r="AE527"/>
      <c r="AF527"/>
      <c r="AG527"/>
      <c r="AH527"/>
      <c r="AI527"/>
      <c r="AJ527"/>
    </row>
    <row r="528" spans="1:36" ht="35.1" customHeight="1">
      <c r="A528" s="29"/>
      <c r="M528" s="37"/>
      <c r="N528" s="695"/>
      <c r="U528"/>
      <c r="V528"/>
      <c r="W528"/>
      <c r="X528" s="548"/>
      <c r="Y528" s="548"/>
      <c r="Z528" s="548"/>
      <c r="AA528"/>
      <c r="AB528"/>
      <c r="AC528"/>
      <c r="AD528"/>
      <c r="AE528"/>
      <c r="AF528"/>
      <c r="AG528"/>
      <c r="AH528"/>
      <c r="AI528"/>
      <c r="AJ528"/>
    </row>
    <row r="529" spans="1:36" ht="35.1" customHeight="1">
      <c r="A529" s="29"/>
      <c r="M529" s="37"/>
      <c r="N529" s="695"/>
      <c r="U529"/>
      <c r="V529"/>
      <c r="W529"/>
      <c r="X529" s="548"/>
      <c r="Y529" s="548"/>
      <c r="Z529" s="548"/>
      <c r="AA529"/>
      <c r="AB529"/>
      <c r="AC529"/>
      <c r="AD529"/>
      <c r="AE529"/>
      <c r="AF529"/>
      <c r="AG529"/>
      <c r="AH529"/>
      <c r="AI529"/>
      <c r="AJ529"/>
    </row>
    <row r="530" spans="1:36" ht="35.1" customHeight="1">
      <c r="A530" s="29"/>
      <c r="M530" s="37"/>
      <c r="N530" s="695"/>
      <c r="U530"/>
      <c r="V530"/>
      <c r="W530"/>
      <c r="X530" s="548"/>
      <c r="Y530" s="548"/>
      <c r="Z530" s="548"/>
      <c r="AA530"/>
      <c r="AB530"/>
      <c r="AC530"/>
      <c r="AD530"/>
      <c r="AE530"/>
      <c r="AF530"/>
      <c r="AG530"/>
      <c r="AH530"/>
      <c r="AI530"/>
      <c r="AJ530"/>
    </row>
    <row r="531" spans="1:36" ht="35.1" customHeight="1">
      <c r="A531" s="29"/>
      <c r="M531" s="37"/>
      <c r="N531" s="695"/>
      <c r="U531"/>
      <c r="V531"/>
      <c r="W531"/>
      <c r="X531" s="548"/>
      <c r="Y531" s="548"/>
      <c r="Z531" s="548"/>
      <c r="AA531"/>
      <c r="AB531"/>
      <c r="AC531"/>
      <c r="AD531"/>
      <c r="AE531"/>
      <c r="AF531"/>
      <c r="AG531"/>
      <c r="AH531"/>
      <c r="AI531"/>
      <c r="AJ531"/>
    </row>
    <row r="532" spans="1:36" ht="35.1" customHeight="1">
      <c r="A532" s="29"/>
      <c r="M532" s="37"/>
      <c r="N532" s="695"/>
      <c r="U532"/>
      <c r="V532"/>
      <c r="W532"/>
      <c r="X532" s="548"/>
      <c r="Y532" s="548"/>
      <c r="Z532" s="548"/>
      <c r="AA532"/>
      <c r="AB532"/>
      <c r="AC532"/>
      <c r="AD532"/>
      <c r="AE532"/>
      <c r="AF532"/>
      <c r="AG532"/>
      <c r="AH532"/>
      <c r="AI532"/>
      <c r="AJ532"/>
    </row>
    <row r="533" spans="1:36" ht="35.1" customHeight="1">
      <c r="A533" s="29"/>
      <c r="M533" s="37"/>
      <c r="N533" s="695"/>
      <c r="U533"/>
      <c r="V533"/>
      <c r="W533"/>
      <c r="X533" s="548"/>
      <c r="Y533" s="548"/>
      <c r="Z533" s="548"/>
      <c r="AA533"/>
      <c r="AB533"/>
      <c r="AC533"/>
      <c r="AD533"/>
      <c r="AE533"/>
      <c r="AF533"/>
      <c r="AG533"/>
      <c r="AH533"/>
      <c r="AI533"/>
      <c r="AJ533"/>
    </row>
    <row r="534" spans="1:36" ht="35.1" customHeight="1">
      <c r="A534" s="29"/>
      <c r="M534" s="37"/>
      <c r="N534" s="695"/>
      <c r="U534"/>
      <c r="V534"/>
      <c r="W534"/>
      <c r="X534" s="548"/>
      <c r="Y534" s="548"/>
      <c r="Z534" s="548"/>
      <c r="AA534"/>
      <c r="AB534"/>
      <c r="AC534"/>
      <c r="AD534"/>
      <c r="AE534"/>
      <c r="AF534"/>
      <c r="AG534"/>
      <c r="AH534"/>
      <c r="AI534"/>
      <c r="AJ534"/>
    </row>
    <row r="535" spans="1:36" ht="35.1" customHeight="1">
      <c r="A535" s="29"/>
      <c r="M535" s="37"/>
      <c r="N535" s="695"/>
      <c r="U535"/>
      <c r="V535"/>
      <c r="W535"/>
      <c r="X535" s="548"/>
      <c r="Y535" s="548"/>
      <c r="Z535" s="548"/>
      <c r="AA535"/>
      <c r="AB535"/>
      <c r="AC535"/>
      <c r="AD535"/>
      <c r="AE535"/>
      <c r="AF535"/>
      <c r="AG535"/>
      <c r="AH535"/>
      <c r="AI535"/>
      <c r="AJ535"/>
    </row>
    <row r="536" spans="1:36" ht="35.1" customHeight="1">
      <c r="A536" s="29"/>
      <c r="M536" s="37"/>
      <c r="N536" s="695"/>
      <c r="U536"/>
      <c r="V536"/>
      <c r="W536"/>
      <c r="X536" s="548"/>
      <c r="Y536" s="548"/>
      <c r="Z536" s="548"/>
      <c r="AA536"/>
      <c r="AB536"/>
      <c r="AC536"/>
      <c r="AD536"/>
      <c r="AE536"/>
      <c r="AF536"/>
      <c r="AG536"/>
      <c r="AH536"/>
      <c r="AI536"/>
      <c r="AJ536"/>
    </row>
    <row r="537" spans="1:36" ht="35.1" customHeight="1">
      <c r="A537" s="29"/>
      <c r="M537" s="37"/>
      <c r="N537" s="695"/>
      <c r="U537"/>
      <c r="V537"/>
      <c r="W537"/>
      <c r="X537" s="548"/>
      <c r="Y537" s="548"/>
      <c r="Z537" s="548"/>
      <c r="AA537"/>
      <c r="AB537"/>
      <c r="AC537"/>
      <c r="AD537"/>
      <c r="AE537"/>
      <c r="AF537"/>
      <c r="AG537"/>
      <c r="AH537"/>
      <c r="AI537"/>
      <c r="AJ537"/>
    </row>
    <row r="538" spans="1:36" ht="35.1" customHeight="1">
      <c r="A538" s="29"/>
      <c r="M538" s="37"/>
      <c r="N538" s="695"/>
      <c r="U538"/>
      <c r="V538"/>
      <c r="W538"/>
      <c r="X538" s="548"/>
      <c r="Y538" s="548"/>
      <c r="Z538" s="548"/>
      <c r="AA538"/>
      <c r="AB538"/>
      <c r="AC538"/>
      <c r="AD538"/>
      <c r="AE538"/>
      <c r="AF538"/>
      <c r="AG538"/>
      <c r="AH538"/>
      <c r="AI538"/>
      <c r="AJ538"/>
    </row>
    <row r="539" spans="1:36" ht="35.1" customHeight="1">
      <c r="A539" s="29"/>
      <c r="M539" s="37"/>
      <c r="N539" s="695"/>
      <c r="U539"/>
      <c r="V539"/>
      <c r="W539"/>
      <c r="X539" s="548"/>
      <c r="Y539" s="548"/>
      <c r="Z539" s="548"/>
      <c r="AA539"/>
      <c r="AB539"/>
      <c r="AC539"/>
      <c r="AD539"/>
      <c r="AE539"/>
      <c r="AF539"/>
      <c r="AG539"/>
      <c r="AH539"/>
      <c r="AI539"/>
      <c r="AJ539"/>
    </row>
    <row r="540" spans="1:36" ht="35.1" customHeight="1">
      <c r="A540" s="29"/>
      <c r="M540" s="37"/>
      <c r="N540" s="695"/>
      <c r="U540"/>
      <c r="V540"/>
      <c r="W540"/>
      <c r="X540" s="548"/>
      <c r="Y540" s="548"/>
      <c r="Z540" s="548"/>
      <c r="AA540"/>
      <c r="AB540"/>
      <c r="AC540"/>
      <c r="AD540"/>
      <c r="AE540"/>
      <c r="AF540"/>
      <c r="AG540"/>
      <c r="AH540"/>
      <c r="AI540"/>
      <c r="AJ540"/>
    </row>
    <row r="541" spans="1:36" ht="35.1" customHeight="1">
      <c r="A541" s="29"/>
      <c r="M541" s="37"/>
      <c r="N541" s="695"/>
      <c r="U541"/>
      <c r="V541"/>
      <c r="W541"/>
      <c r="X541" s="548"/>
      <c r="Y541" s="548"/>
      <c r="Z541" s="548"/>
      <c r="AA541"/>
      <c r="AB541"/>
      <c r="AC541"/>
      <c r="AD541"/>
      <c r="AE541"/>
      <c r="AF541"/>
      <c r="AG541"/>
      <c r="AH541"/>
      <c r="AI541"/>
      <c r="AJ541"/>
    </row>
    <row r="542" spans="1:36" ht="35.1" customHeight="1">
      <c r="A542" s="29"/>
      <c r="M542" s="37"/>
      <c r="N542" s="695"/>
      <c r="U542"/>
      <c r="V542"/>
      <c r="W542"/>
      <c r="X542" s="548"/>
      <c r="Y542" s="548"/>
      <c r="Z542" s="548"/>
      <c r="AA542"/>
      <c r="AB542"/>
      <c r="AC542"/>
      <c r="AD542"/>
      <c r="AE542"/>
      <c r="AF542"/>
      <c r="AG542"/>
      <c r="AH542"/>
      <c r="AI542"/>
      <c r="AJ542"/>
    </row>
    <row r="543" spans="1:36" ht="35.1" customHeight="1">
      <c r="A543" s="29"/>
      <c r="M543" s="37"/>
      <c r="N543" s="695"/>
      <c r="U543"/>
      <c r="V543"/>
      <c r="W543"/>
      <c r="X543" s="548"/>
      <c r="Y543" s="548"/>
      <c r="Z543" s="548"/>
      <c r="AA543"/>
      <c r="AB543"/>
      <c r="AC543"/>
      <c r="AD543"/>
      <c r="AE543"/>
      <c r="AF543"/>
      <c r="AG543"/>
      <c r="AH543"/>
      <c r="AI543"/>
      <c r="AJ543"/>
    </row>
    <row r="544" spans="1:36" ht="35.1" customHeight="1">
      <c r="A544" s="29"/>
      <c r="M544" s="37"/>
      <c r="N544" s="695"/>
      <c r="U544"/>
      <c r="V544"/>
      <c r="W544"/>
      <c r="X544" s="548"/>
      <c r="Y544" s="548"/>
      <c r="Z544" s="548"/>
      <c r="AA544"/>
      <c r="AB544"/>
      <c r="AC544"/>
      <c r="AD544"/>
      <c r="AE544"/>
      <c r="AF544"/>
      <c r="AG544"/>
      <c r="AH544"/>
      <c r="AI544"/>
      <c r="AJ544"/>
    </row>
    <row r="545" spans="1:36" ht="35.1" customHeight="1">
      <c r="A545" s="29"/>
      <c r="M545" s="37"/>
      <c r="N545" s="695"/>
      <c r="U545"/>
      <c r="V545"/>
      <c r="W545"/>
      <c r="X545" s="548"/>
      <c r="Y545" s="548"/>
      <c r="Z545" s="548"/>
      <c r="AA545"/>
      <c r="AB545"/>
      <c r="AC545"/>
      <c r="AD545"/>
      <c r="AE545"/>
      <c r="AF545"/>
      <c r="AG545"/>
      <c r="AH545"/>
      <c r="AI545"/>
      <c r="AJ545"/>
    </row>
    <row r="546" spans="1:36" ht="35.1" customHeight="1">
      <c r="A546" s="29"/>
      <c r="M546" s="37"/>
      <c r="N546" s="695"/>
      <c r="U546"/>
      <c r="V546"/>
      <c r="W546"/>
      <c r="X546" s="548"/>
      <c r="Y546" s="548"/>
      <c r="Z546" s="548"/>
      <c r="AA546"/>
      <c r="AB546"/>
      <c r="AC546"/>
      <c r="AD546"/>
      <c r="AE546"/>
      <c r="AF546"/>
      <c r="AG546"/>
      <c r="AH546"/>
      <c r="AI546"/>
      <c r="AJ546"/>
    </row>
    <row r="547" spans="1:36" ht="35.1" customHeight="1">
      <c r="A547" s="29"/>
      <c r="M547" s="37"/>
      <c r="N547" s="695"/>
      <c r="U547"/>
      <c r="V547"/>
      <c r="W547"/>
      <c r="X547" s="548"/>
      <c r="Y547" s="548"/>
      <c r="Z547" s="548"/>
      <c r="AA547"/>
      <c r="AB547"/>
      <c r="AC547"/>
      <c r="AD547"/>
      <c r="AE547"/>
      <c r="AF547"/>
      <c r="AG547"/>
      <c r="AH547"/>
      <c r="AI547"/>
      <c r="AJ547"/>
    </row>
    <row r="548" spans="1:36" ht="35.1" customHeight="1">
      <c r="A548" s="29"/>
      <c r="M548" s="37"/>
      <c r="N548" s="695"/>
      <c r="U548"/>
      <c r="V548"/>
      <c r="W548"/>
      <c r="X548" s="548"/>
      <c r="Y548" s="548"/>
      <c r="Z548" s="548"/>
      <c r="AA548"/>
      <c r="AB548"/>
      <c r="AC548"/>
      <c r="AD548"/>
      <c r="AE548"/>
      <c r="AF548"/>
      <c r="AG548"/>
      <c r="AH548"/>
      <c r="AI548"/>
      <c r="AJ548"/>
    </row>
    <row r="549" spans="1:36" ht="35.1" customHeight="1">
      <c r="A549" s="29"/>
      <c r="M549" s="37"/>
      <c r="N549" s="695"/>
      <c r="U549"/>
      <c r="V549"/>
      <c r="W549"/>
      <c r="X549" s="548"/>
      <c r="Y549" s="548"/>
      <c r="Z549" s="548"/>
      <c r="AA549"/>
      <c r="AB549"/>
      <c r="AC549"/>
      <c r="AD549"/>
      <c r="AE549"/>
      <c r="AF549"/>
      <c r="AG549"/>
      <c r="AH549"/>
      <c r="AI549"/>
      <c r="AJ549"/>
    </row>
    <row r="550" spans="1:36" ht="35.1" customHeight="1">
      <c r="A550" s="29"/>
      <c r="M550" s="37"/>
      <c r="N550" s="695"/>
      <c r="U550"/>
      <c r="V550"/>
      <c r="W550"/>
      <c r="X550" s="548"/>
      <c r="Y550" s="548"/>
      <c r="Z550" s="548"/>
      <c r="AA550"/>
      <c r="AB550"/>
      <c r="AC550"/>
      <c r="AD550"/>
      <c r="AE550"/>
      <c r="AF550"/>
      <c r="AG550"/>
      <c r="AH550"/>
      <c r="AI550"/>
      <c r="AJ550"/>
    </row>
    <row r="551" spans="1:36" ht="35.1" customHeight="1">
      <c r="A551" s="29"/>
      <c r="M551" s="37"/>
      <c r="N551" s="695"/>
      <c r="U551"/>
      <c r="V551"/>
      <c r="W551"/>
      <c r="X551" s="548"/>
      <c r="Y551" s="548"/>
      <c r="Z551" s="548"/>
      <c r="AA551"/>
      <c r="AB551"/>
      <c r="AC551"/>
      <c r="AD551"/>
      <c r="AE551"/>
      <c r="AF551"/>
      <c r="AG551"/>
      <c r="AH551"/>
      <c r="AI551"/>
      <c r="AJ551"/>
    </row>
    <row r="552" spans="1:36" ht="35.1" customHeight="1">
      <c r="A552" s="29"/>
      <c r="M552" s="37"/>
      <c r="N552" s="695"/>
      <c r="U552"/>
      <c r="V552"/>
      <c r="W552"/>
      <c r="X552" s="548"/>
      <c r="Y552" s="548"/>
      <c r="Z552" s="548"/>
      <c r="AA552"/>
      <c r="AB552"/>
      <c r="AC552"/>
      <c r="AD552"/>
      <c r="AE552"/>
      <c r="AF552"/>
      <c r="AG552"/>
      <c r="AH552"/>
      <c r="AI552"/>
      <c r="AJ552"/>
    </row>
    <row r="553" spans="1:36" ht="35.1" customHeight="1">
      <c r="A553" s="29"/>
      <c r="M553" s="37"/>
      <c r="N553" s="695"/>
      <c r="U553"/>
      <c r="V553"/>
      <c r="W553"/>
      <c r="X553" s="548"/>
      <c r="Y553" s="548"/>
      <c r="Z553" s="548"/>
      <c r="AA553"/>
      <c r="AB553"/>
      <c r="AC553"/>
      <c r="AD553"/>
      <c r="AE553"/>
      <c r="AF553"/>
      <c r="AG553"/>
      <c r="AH553"/>
      <c r="AI553"/>
      <c r="AJ553"/>
    </row>
    <row r="554" spans="1:36" ht="35.1" customHeight="1">
      <c r="A554" s="29"/>
      <c r="M554" s="37"/>
      <c r="N554" s="695"/>
      <c r="U554"/>
      <c r="V554"/>
      <c r="W554"/>
      <c r="X554" s="548"/>
      <c r="Y554" s="548"/>
      <c r="Z554" s="548"/>
      <c r="AA554"/>
      <c r="AB554"/>
      <c r="AC554"/>
      <c r="AD554"/>
      <c r="AE554"/>
      <c r="AF554"/>
      <c r="AG554"/>
      <c r="AH554"/>
      <c r="AI554"/>
      <c r="AJ554"/>
    </row>
    <row r="555" spans="1:36" ht="35.1" customHeight="1">
      <c r="A555" s="29"/>
      <c r="M555" s="37"/>
      <c r="N555" s="695"/>
      <c r="U555"/>
      <c r="V555"/>
      <c r="W555"/>
      <c r="X555" s="548"/>
      <c r="Y555" s="548"/>
      <c r="Z555" s="548"/>
      <c r="AA555"/>
      <c r="AB555"/>
      <c r="AC555"/>
      <c r="AD555"/>
      <c r="AE555"/>
      <c r="AF555"/>
      <c r="AG555"/>
      <c r="AH555"/>
      <c r="AI555"/>
      <c r="AJ555"/>
    </row>
    <row r="556" spans="1:36" ht="35.1" customHeight="1">
      <c r="A556" s="29"/>
      <c r="M556" s="37"/>
      <c r="N556" s="695"/>
      <c r="U556"/>
      <c r="V556"/>
      <c r="W556"/>
      <c r="X556" s="548"/>
      <c r="Y556" s="548"/>
      <c r="Z556" s="548"/>
      <c r="AA556"/>
      <c r="AB556"/>
      <c r="AC556"/>
      <c r="AD556"/>
      <c r="AE556"/>
      <c r="AF556"/>
      <c r="AG556"/>
      <c r="AH556"/>
      <c r="AI556"/>
      <c r="AJ556"/>
    </row>
    <row r="557" spans="1:36" ht="35.1" customHeight="1">
      <c r="A557" s="29"/>
      <c r="M557" s="37"/>
      <c r="N557" s="695"/>
      <c r="U557"/>
      <c r="V557"/>
      <c r="W557"/>
      <c r="X557" s="548"/>
      <c r="Y557" s="548"/>
      <c r="Z557" s="548"/>
      <c r="AA557"/>
      <c r="AB557"/>
      <c r="AC557"/>
      <c r="AD557"/>
      <c r="AE557"/>
      <c r="AF557"/>
      <c r="AG557"/>
      <c r="AH557"/>
      <c r="AI557"/>
      <c r="AJ557"/>
    </row>
    <row r="558" spans="1:36" ht="35.1" customHeight="1">
      <c r="A558" s="29"/>
      <c r="M558" s="37"/>
      <c r="N558" s="695"/>
      <c r="U558"/>
      <c r="V558"/>
      <c r="W558"/>
      <c r="X558" s="548"/>
      <c r="Y558" s="548"/>
      <c r="Z558" s="548"/>
      <c r="AA558"/>
      <c r="AB558"/>
      <c r="AC558"/>
      <c r="AD558"/>
      <c r="AE558"/>
      <c r="AF558"/>
      <c r="AG558"/>
      <c r="AH558"/>
      <c r="AI558"/>
      <c r="AJ558"/>
    </row>
    <row r="559" spans="1:36" ht="35.1" customHeight="1">
      <c r="A559" s="29"/>
      <c r="M559" s="37"/>
      <c r="N559" s="695"/>
      <c r="U559"/>
      <c r="V559"/>
      <c r="W559"/>
      <c r="X559" s="548"/>
      <c r="Y559" s="548"/>
      <c r="Z559" s="548"/>
      <c r="AA559"/>
      <c r="AB559"/>
      <c r="AC559"/>
      <c r="AD559"/>
      <c r="AE559"/>
      <c r="AF559"/>
      <c r="AG559"/>
      <c r="AH559"/>
      <c r="AI559"/>
      <c r="AJ559"/>
    </row>
    <row r="560" spans="1:36" ht="35.1" customHeight="1">
      <c r="A560" s="29"/>
      <c r="M560" s="37"/>
      <c r="N560" s="695"/>
      <c r="U560"/>
      <c r="V560"/>
      <c r="W560"/>
      <c r="X560" s="548"/>
      <c r="Y560" s="548"/>
      <c r="Z560" s="548"/>
      <c r="AA560"/>
      <c r="AB560"/>
      <c r="AC560"/>
      <c r="AD560"/>
      <c r="AE560"/>
      <c r="AF560"/>
      <c r="AG560"/>
      <c r="AH560"/>
      <c r="AI560"/>
      <c r="AJ560"/>
    </row>
    <row r="561" spans="1:36" ht="35.1" customHeight="1">
      <c r="A561" s="29"/>
      <c r="M561" s="37"/>
      <c r="N561" s="695"/>
      <c r="U561"/>
      <c r="V561"/>
      <c r="W561"/>
      <c r="X561" s="548"/>
      <c r="Y561" s="548"/>
      <c r="Z561" s="548"/>
      <c r="AA561"/>
      <c r="AB561"/>
      <c r="AC561"/>
      <c r="AD561"/>
      <c r="AE561"/>
      <c r="AF561"/>
      <c r="AG561"/>
      <c r="AH561"/>
      <c r="AI561"/>
      <c r="AJ561"/>
    </row>
    <row r="562" spans="1:36" ht="35.1" customHeight="1">
      <c r="A562" s="29"/>
      <c r="M562" s="37"/>
      <c r="N562" s="695"/>
      <c r="U562"/>
      <c r="V562"/>
      <c r="W562"/>
      <c r="X562" s="548"/>
      <c r="Y562" s="548"/>
      <c r="Z562" s="548"/>
      <c r="AA562"/>
      <c r="AB562"/>
      <c r="AC562"/>
      <c r="AD562"/>
      <c r="AE562"/>
      <c r="AF562"/>
      <c r="AG562"/>
      <c r="AH562"/>
      <c r="AI562"/>
      <c r="AJ562"/>
    </row>
    <row r="563" spans="1:36" ht="35.1" customHeight="1">
      <c r="A563" s="29"/>
      <c r="M563" s="37"/>
      <c r="N563" s="695"/>
      <c r="U563"/>
      <c r="V563"/>
      <c r="W563"/>
      <c r="X563" s="548"/>
      <c r="Y563" s="548"/>
      <c r="Z563" s="548"/>
      <c r="AA563"/>
      <c r="AB563"/>
      <c r="AC563"/>
      <c r="AD563"/>
      <c r="AE563"/>
      <c r="AF563"/>
      <c r="AG563"/>
      <c r="AH563"/>
      <c r="AI563"/>
      <c r="AJ563"/>
    </row>
    <row r="564" spans="1:36" ht="35.1" customHeight="1">
      <c r="A564" s="29"/>
      <c r="M564" s="37"/>
      <c r="N564" s="695"/>
      <c r="U564"/>
      <c r="V564"/>
      <c r="W564"/>
      <c r="X564" s="548"/>
      <c r="Y564" s="548"/>
      <c r="Z564" s="548"/>
      <c r="AA564"/>
      <c r="AB564"/>
      <c r="AC564"/>
      <c r="AD564"/>
      <c r="AE564"/>
      <c r="AF564"/>
      <c r="AG564"/>
      <c r="AH564"/>
      <c r="AI564"/>
      <c r="AJ564"/>
    </row>
    <row r="565" spans="1:36" ht="35.1" customHeight="1">
      <c r="A565" s="29"/>
      <c r="M565" s="37"/>
      <c r="N565" s="695"/>
      <c r="U565"/>
      <c r="V565"/>
      <c r="W565"/>
      <c r="X565" s="548"/>
      <c r="Y565" s="548"/>
      <c r="Z565" s="548"/>
      <c r="AA565"/>
      <c r="AB565"/>
      <c r="AC565"/>
      <c r="AD565"/>
      <c r="AE565"/>
      <c r="AF565"/>
      <c r="AG565"/>
      <c r="AH565"/>
      <c r="AI565"/>
      <c r="AJ565"/>
    </row>
    <row r="566" spans="1:36" ht="35.1" customHeight="1">
      <c r="A566" s="29"/>
      <c r="M566" s="37"/>
      <c r="N566" s="695"/>
      <c r="U566"/>
      <c r="V566"/>
      <c r="W566"/>
      <c r="X566" s="548"/>
      <c r="Y566" s="548"/>
      <c r="Z566" s="548"/>
      <c r="AA566"/>
      <c r="AB566"/>
      <c r="AC566"/>
      <c r="AD566"/>
      <c r="AE566"/>
      <c r="AF566"/>
      <c r="AG566"/>
      <c r="AH566"/>
      <c r="AI566"/>
      <c r="AJ566"/>
    </row>
    <row r="567" spans="1:36" ht="35.1" customHeight="1">
      <c r="A567" s="29"/>
      <c r="M567" s="37"/>
      <c r="N567" s="695"/>
      <c r="U567"/>
      <c r="V567"/>
      <c r="W567"/>
      <c r="X567" s="548"/>
      <c r="Y567" s="548"/>
      <c r="Z567" s="548"/>
      <c r="AA567"/>
      <c r="AB567"/>
      <c r="AC567"/>
      <c r="AD567"/>
      <c r="AE567"/>
      <c r="AF567"/>
      <c r="AG567"/>
      <c r="AH567"/>
      <c r="AI567"/>
      <c r="AJ567"/>
    </row>
    <row r="568" spans="1:36" ht="35.1" customHeight="1">
      <c r="A568" s="29"/>
      <c r="M568" s="37"/>
      <c r="N568" s="695"/>
      <c r="U568"/>
      <c r="V568"/>
      <c r="W568"/>
      <c r="X568" s="548"/>
      <c r="Y568" s="548"/>
      <c r="Z568" s="548"/>
      <c r="AA568"/>
      <c r="AB568"/>
      <c r="AC568"/>
      <c r="AD568"/>
      <c r="AE568"/>
      <c r="AF568"/>
      <c r="AG568"/>
      <c r="AH568"/>
      <c r="AI568"/>
      <c r="AJ568"/>
    </row>
    <row r="569" spans="1:36" ht="35.1" customHeight="1">
      <c r="A569" s="29"/>
      <c r="M569" s="37"/>
      <c r="N569" s="695"/>
      <c r="U569"/>
      <c r="V569"/>
      <c r="W569"/>
      <c r="X569" s="548"/>
      <c r="Y569" s="548"/>
      <c r="Z569" s="548"/>
      <c r="AA569"/>
      <c r="AB569"/>
      <c r="AC569"/>
      <c r="AD569"/>
      <c r="AE569"/>
      <c r="AF569"/>
      <c r="AG569"/>
      <c r="AH569"/>
      <c r="AI569"/>
      <c r="AJ569"/>
    </row>
    <row r="570" spans="1:36" ht="35.1" customHeight="1">
      <c r="A570" s="29"/>
      <c r="M570" s="37"/>
      <c r="N570" s="695"/>
      <c r="U570"/>
      <c r="V570"/>
      <c r="W570"/>
      <c r="X570" s="548"/>
      <c r="Y570" s="548"/>
      <c r="Z570" s="548"/>
      <c r="AA570"/>
      <c r="AB570"/>
      <c r="AC570"/>
      <c r="AD570"/>
      <c r="AE570"/>
      <c r="AF570"/>
      <c r="AG570"/>
      <c r="AH570"/>
      <c r="AI570"/>
      <c r="AJ570"/>
    </row>
    <row r="571" spans="1:36" ht="35.1" customHeight="1">
      <c r="A571" s="29"/>
      <c r="M571" s="37"/>
      <c r="N571" s="695"/>
      <c r="U571"/>
      <c r="V571"/>
      <c r="W571"/>
      <c r="X571" s="548"/>
      <c r="Y571" s="548"/>
      <c r="Z571" s="548"/>
      <c r="AA571"/>
      <c r="AB571"/>
      <c r="AC571"/>
      <c r="AD571"/>
      <c r="AE571"/>
      <c r="AF571"/>
      <c r="AG571"/>
      <c r="AH571"/>
      <c r="AI571"/>
      <c r="AJ571"/>
    </row>
    <row r="572" spans="1:36" ht="35.1" customHeight="1">
      <c r="A572" s="29"/>
      <c r="M572" s="37"/>
      <c r="N572" s="695"/>
      <c r="U572"/>
      <c r="V572"/>
      <c r="W572"/>
      <c r="X572" s="548"/>
      <c r="Y572" s="548"/>
      <c r="Z572" s="548"/>
      <c r="AA572"/>
      <c r="AB572"/>
      <c r="AC572"/>
      <c r="AD572"/>
      <c r="AE572"/>
      <c r="AF572"/>
      <c r="AG572"/>
      <c r="AH572"/>
      <c r="AI572"/>
      <c r="AJ572"/>
    </row>
    <row r="573" spans="1:36" ht="35.1" customHeight="1">
      <c r="A573" s="29"/>
      <c r="M573" s="37"/>
      <c r="N573" s="695"/>
      <c r="U573"/>
      <c r="V573"/>
      <c r="W573"/>
      <c r="X573" s="548"/>
      <c r="Y573" s="548"/>
      <c r="Z573" s="548"/>
      <c r="AA573"/>
      <c r="AB573"/>
      <c r="AC573"/>
      <c r="AD573"/>
      <c r="AE573"/>
      <c r="AF573"/>
      <c r="AG573"/>
      <c r="AH573"/>
      <c r="AI573"/>
      <c r="AJ573"/>
    </row>
    <row r="574" spans="1:36" ht="35.1" customHeight="1">
      <c r="A574" s="29"/>
      <c r="M574" s="37"/>
      <c r="N574" s="695"/>
      <c r="U574"/>
      <c r="V574"/>
      <c r="W574"/>
      <c r="X574" s="548"/>
      <c r="Y574" s="548"/>
      <c r="Z574" s="548"/>
      <c r="AA574"/>
      <c r="AB574"/>
      <c r="AC574"/>
      <c r="AD574"/>
      <c r="AE574"/>
      <c r="AF574"/>
      <c r="AG574"/>
      <c r="AH574"/>
      <c r="AI574"/>
      <c r="AJ574"/>
    </row>
    <row r="575" spans="1:36" ht="35.1" customHeight="1">
      <c r="A575" s="29"/>
      <c r="M575" s="37"/>
      <c r="N575" s="695"/>
      <c r="U575"/>
      <c r="V575"/>
      <c r="W575"/>
      <c r="X575" s="548"/>
      <c r="Y575" s="548"/>
      <c r="Z575" s="548"/>
      <c r="AA575"/>
      <c r="AB575"/>
      <c r="AC575"/>
      <c r="AD575"/>
      <c r="AE575"/>
      <c r="AF575"/>
      <c r="AG575"/>
      <c r="AH575"/>
      <c r="AI575"/>
      <c r="AJ575"/>
    </row>
    <row r="576" spans="1:36" ht="35.1" customHeight="1">
      <c r="A576" s="29"/>
      <c r="M576" s="37"/>
      <c r="N576" s="695"/>
      <c r="U576"/>
      <c r="V576"/>
      <c r="W576"/>
      <c r="X576" s="548"/>
      <c r="Y576" s="548"/>
      <c r="Z576" s="548"/>
      <c r="AA576"/>
      <c r="AB576"/>
      <c r="AC576"/>
      <c r="AD576"/>
      <c r="AE576"/>
      <c r="AF576"/>
      <c r="AG576"/>
      <c r="AH576"/>
      <c r="AI576"/>
      <c r="AJ576"/>
    </row>
    <row r="577" spans="1:36" ht="35.1" customHeight="1">
      <c r="A577" s="29"/>
      <c r="M577" s="37"/>
      <c r="N577" s="695"/>
      <c r="U577"/>
      <c r="V577"/>
      <c r="W577"/>
      <c r="X577" s="548"/>
      <c r="Y577" s="548"/>
      <c r="Z577" s="548"/>
      <c r="AA577"/>
      <c r="AB577"/>
      <c r="AC577"/>
      <c r="AD577"/>
      <c r="AE577"/>
      <c r="AF577"/>
      <c r="AG577"/>
      <c r="AH577"/>
      <c r="AI577"/>
      <c r="AJ577"/>
    </row>
    <row r="578" spans="1:36" ht="35.1" customHeight="1">
      <c r="A578" s="29"/>
      <c r="M578" s="37"/>
      <c r="N578" s="695"/>
      <c r="U578"/>
      <c r="V578"/>
      <c r="W578"/>
      <c r="X578" s="548"/>
      <c r="Y578" s="548"/>
      <c r="Z578" s="548"/>
      <c r="AA578"/>
      <c r="AB578"/>
      <c r="AC578"/>
      <c r="AD578"/>
      <c r="AE578"/>
      <c r="AF578"/>
      <c r="AG578"/>
      <c r="AH578"/>
      <c r="AI578"/>
      <c r="AJ578"/>
    </row>
    <row r="579" spans="1:36" ht="35.1" customHeight="1">
      <c r="A579" s="29"/>
      <c r="M579" s="37"/>
      <c r="N579" s="695"/>
      <c r="U579"/>
      <c r="V579"/>
      <c r="W579"/>
      <c r="X579" s="548"/>
      <c r="Y579" s="548"/>
      <c r="Z579" s="548"/>
      <c r="AA579"/>
      <c r="AB579"/>
      <c r="AC579"/>
      <c r="AD579"/>
      <c r="AE579"/>
      <c r="AF579"/>
      <c r="AG579"/>
      <c r="AH579"/>
      <c r="AI579"/>
      <c r="AJ579"/>
    </row>
    <row r="580" spans="1:36" ht="35.1" customHeight="1">
      <c r="A580" s="29"/>
      <c r="M580" s="37"/>
      <c r="N580" s="695"/>
      <c r="U580"/>
      <c r="V580"/>
      <c r="W580"/>
      <c r="X580" s="548"/>
      <c r="Y580" s="548"/>
      <c r="Z580" s="548"/>
      <c r="AA580"/>
      <c r="AB580"/>
      <c r="AC580"/>
      <c r="AD580"/>
      <c r="AE580"/>
      <c r="AF580"/>
      <c r="AG580"/>
      <c r="AH580"/>
      <c r="AI580"/>
      <c r="AJ580"/>
    </row>
    <row r="581" spans="1:36" ht="35.1" customHeight="1">
      <c r="A581" s="29"/>
      <c r="M581" s="37"/>
      <c r="N581" s="695"/>
      <c r="U581"/>
      <c r="V581"/>
      <c r="W581"/>
      <c r="X581" s="548"/>
      <c r="Y581" s="548"/>
      <c r="Z581" s="548"/>
      <c r="AA581"/>
      <c r="AB581"/>
      <c r="AC581"/>
      <c r="AD581"/>
      <c r="AE581"/>
      <c r="AF581"/>
      <c r="AG581"/>
      <c r="AH581"/>
      <c r="AI581"/>
      <c r="AJ581"/>
    </row>
    <row r="582" spans="1:36" ht="35.1" customHeight="1">
      <c r="A582" s="29"/>
      <c r="M582" s="37"/>
      <c r="N582" s="695"/>
      <c r="U582"/>
      <c r="V582"/>
      <c r="W582"/>
      <c r="X582" s="548"/>
      <c r="Y582" s="548"/>
      <c r="Z582" s="548"/>
      <c r="AA582"/>
      <c r="AB582"/>
      <c r="AC582"/>
      <c r="AD582"/>
      <c r="AE582"/>
      <c r="AF582"/>
      <c r="AG582"/>
      <c r="AH582"/>
      <c r="AI582"/>
      <c r="AJ582"/>
    </row>
    <row r="583" spans="1:36" ht="35.1" customHeight="1">
      <c r="A583" s="29"/>
      <c r="M583" s="37"/>
      <c r="N583" s="695"/>
      <c r="U583"/>
      <c r="V583"/>
      <c r="W583"/>
      <c r="X583" s="548"/>
      <c r="Y583" s="548"/>
      <c r="Z583" s="548"/>
      <c r="AA583"/>
      <c r="AB583"/>
      <c r="AC583"/>
      <c r="AD583"/>
      <c r="AE583"/>
      <c r="AF583"/>
      <c r="AG583"/>
      <c r="AH583"/>
      <c r="AI583"/>
      <c r="AJ583"/>
    </row>
    <row r="584" spans="1:36" ht="35.1" customHeight="1">
      <c r="A584" s="29"/>
      <c r="M584" s="37"/>
      <c r="N584" s="695"/>
      <c r="U584"/>
      <c r="V584"/>
      <c r="W584"/>
      <c r="X584" s="548"/>
      <c r="Y584" s="548"/>
      <c r="Z584" s="548"/>
      <c r="AA584"/>
      <c r="AB584"/>
      <c r="AC584"/>
      <c r="AD584"/>
      <c r="AE584"/>
      <c r="AF584"/>
      <c r="AG584"/>
      <c r="AH584"/>
      <c r="AI584"/>
      <c r="AJ584"/>
    </row>
    <row r="585" spans="1:36" ht="35.1" customHeight="1">
      <c r="A585" s="29"/>
      <c r="M585" s="37"/>
      <c r="N585" s="695"/>
      <c r="U585"/>
      <c r="V585"/>
      <c r="W585"/>
      <c r="X585" s="548"/>
      <c r="Y585" s="548"/>
      <c r="Z585" s="548"/>
      <c r="AA585"/>
      <c r="AB585"/>
      <c r="AC585"/>
      <c r="AD585"/>
      <c r="AE585"/>
      <c r="AF585"/>
      <c r="AG585"/>
      <c r="AH585"/>
      <c r="AI585"/>
      <c r="AJ585"/>
    </row>
    <row r="586" spans="1:36" ht="35.1" customHeight="1">
      <c r="A586" s="29"/>
      <c r="M586" s="37"/>
      <c r="N586" s="695"/>
      <c r="U586"/>
      <c r="V586"/>
      <c r="W586"/>
      <c r="X586" s="548"/>
      <c r="Y586" s="548"/>
      <c r="Z586" s="548"/>
      <c r="AA586"/>
      <c r="AB586"/>
      <c r="AC586"/>
      <c r="AD586"/>
      <c r="AE586"/>
      <c r="AF586"/>
      <c r="AG586"/>
      <c r="AH586"/>
      <c r="AI586"/>
      <c r="AJ586"/>
    </row>
    <row r="587" spans="1:36" ht="35.1" customHeight="1">
      <c r="A587" s="29"/>
      <c r="M587" s="37"/>
      <c r="N587" s="695"/>
      <c r="U587"/>
      <c r="V587"/>
      <c r="W587"/>
      <c r="X587" s="548"/>
      <c r="Y587" s="548"/>
      <c r="Z587" s="548"/>
      <c r="AA587"/>
      <c r="AB587"/>
      <c r="AC587"/>
      <c r="AD587"/>
      <c r="AE587"/>
      <c r="AF587"/>
      <c r="AG587"/>
      <c r="AH587"/>
      <c r="AI587"/>
      <c r="AJ587"/>
    </row>
    <row r="588" spans="1:36" ht="35.1" customHeight="1">
      <c r="A588" s="29"/>
      <c r="M588" s="37"/>
      <c r="N588" s="695"/>
      <c r="U588"/>
      <c r="V588"/>
      <c r="W588"/>
      <c r="X588" s="548"/>
      <c r="Y588" s="548"/>
      <c r="Z588" s="548"/>
      <c r="AA588"/>
      <c r="AB588"/>
      <c r="AC588"/>
      <c r="AD588"/>
      <c r="AE588"/>
      <c r="AF588"/>
      <c r="AG588"/>
      <c r="AH588"/>
      <c r="AI588"/>
      <c r="AJ588"/>
    </row>
    <row r="589" spans="1:36" ht="35.1" customHeight="1">
      <c r="A589" s="29"/>
      <c r="M589" s="37"/>
      <c r="N589" s="695"/>
      <c r="U589"/>
      <c r="V589"/>
      <c r="W589"/>
      <c r="X589" s="548"/>
      <c r="Y589" s="548"/>
      <c r="Z589" s="548"/>
      <c r="AA589"/>
      <c r="AB589"/>
      <c r="AC589"/>
      <c r="AD589"/>
      <c r="AE589"/>
      <c r="AF589"/>
      <c r="AG589"/>
      <c r="AH589"/>
      <c r="AI589"/>
      <c r="AJ589"/>
    </row>
    <row r="590" spans="1:36" ht="35.1" customHeight="1">
      <c r="A590" s="29"/>
      <c r="M590" s="37"/>
      <c r="N590" s="695"/>
      <c r="U590"/>
      <c r="V590"/>
      <c r="W590"/>
      <c r="X590" s="548"/>
      <c r="Y590" s="548"/>
      <c r="Z590" s="548"/>
      <c r="AA590"/>
      <c r="AB590"/>
      <c r="AC590"/>
      <c r="AD590"/>
      <c r="AE590"/>
      <c r="AF590"/>
      <c r="AG590"/>
      <c r="AH590"/>
      <c r="AI590"/>
      <c r="AJ590"/>
    </row>
    <row r="591" spans="1:36" ht="35.1" customHeight="1">
      <c r="A591" s="29"/>
      <c r="M591" s="37"/>
      <c r="N591" s="695"/>
      <c r="U591"/>
      <c r="V591"/>
      <c r="W591"/>
      <c r="X591" s="548"/>
      <c r="Y591" s="548"/>
      <c r="Z591" s="548"/>
      <c r="AA591"/>
      <c r="AB591"/>
      <c r="AC591"/>
      <c r="AD591"/>
      <c r="AE591"/>
      <c r="AF591"/>
      <c r="AG591"/>
      <c r="AH591"/>
      <c r="AI591"/>
      <c r="AJ591"/>
    </row>
    <row r="592" spans="1:36" ht="35.1" customHeight="1">
      <c r="A592" s="29"/>
      <c r="M592" s="37"/>
      <c r="N592" s="695"/>
      <c r="U592"/>
      <c r="V592"/>
      <c r="W592"/>
      <c r="X592" s="548"/>
      <c r="Y592" s="548"/>
      <c r="Z592" s="548"/>
      <c r="AA592"/>
      <c r="AB592"/>
      <c r="AC592"/>
      <c r="AD592"/>
      <c r="AE592"/>
      <c r="AF592"/>
      <c r="AG592"/>
      <c r="AH592"/>
      <c r="AI592"/>
      <c r="AJ592"/>
    </row>
    <row r="593" spans="1:36" ht="35.1" customHeight="1">
      <c r="A593" s="29"/>
      <c r="M593" s="37"/>
      <c r="N593" s="695"/>
      <c r="U593"/>
      <c r="V593"/>
      <c r="W593"/>
      <c r="X593" s="548"/>
      <c r="Y593" s="548"/>
      <c r="Z593" s="548"/>
      <c r="AA593"/>
      <c r="AB593"/>
      <c r="AC593"/>
      <c r="AD593"/>
      <c r="AE593"/>
      <c r="AF593"/>
      <c r="AG593"/>
      <c r="AH593"/>
      <c r="AI593"/>
      <c r="AJ593"/>
    </row>
    <row r="594" spans="1:36" ht="35.1" customHeight="1">
      <c r="A594" s="29"/>
      <c r="M594" s="37"/>
      <c r="N594" s="695"/>
      <c r="U594"/>
      <c r="V594"/>
      <c r="W594"/>
      <c r="X594" s="548"/>
      <c r="Y594" s="548"/>
      <c r="Z594" s="548"/>
      <c r="AA594"/>
      <c r="AB594"/>
      <c r="AC594"/>
      <c r="AD594"/>
      <c r="AE594"/>
      <c r="AF594"/>
      <c r="AG594"/>
      <c r="AH594"/>
      <c r="AI594"/>
      <c r="AJ594"/>
    </row>
    <row r="595" spans="1:36" ht="35.1" customHeight="1">
      <c r="A595" s="29"/>
      <c r="M595" s="37"/>
      <c r="N595" s="695"/>
      <c r="U595"/>
      <c r="V595"/>
      <c r="W595"/>
      <c r="X595" s="548"/>
      <c r="Y595" s="548"/>
      <c r="Z595" s="548"/>
      <c r="AA595"/>
      <c r="AB595"/>
      <c r="AC595"/>
      <c r="AD595"/>
      <c r="AE595"/>
      <c r="AF595"/>
      <c r="AG595"/>
      <c r="AH595"/>
      <c r="AI595"/>
      <c r="AJ595"/>
    </row>
    <row r="596" spans="1:36" ht="35.1" customHeight="1">
      <c r="A596" s="29"/>
      <c r="M596" s="37"/>
      <c r="N596" s="695"/>
      <c r="U596"/>
      <c r="V596"/>
      <c r="W596"/>
      <c r="X596" s="548"/>
      <c r="Y596" s="548"/>
      <c r="Z596" s="548"/>
      <c r="AA596"/>
      <c r="AB596"/>
      <c r="AC596"/>
      <c r="AD596"/>
      <c r="AE596"/>
      <c r="AF596"/>
      <c r="AG596"/>
      <c r="AH596"/>
      <c r="AI596"/>
      <c r="AJ596"/>
    </row>
    <row r="597" spans="1:36" ht="35.1" customHeight="1">
      <c r="A597" s="29"/>
      <c r="M597" s="37"/>
      <c r="N597" s="695"/>
      <c r="U597"/>
      <c r="V597"/>
      <c r="W597"/>
      <c r="X597" s="548"/>
      <c r="Y597" s="548"/>
      <c r="Z597" s="548"/>
      <c r="AA597"/>
      <c r="AB597"/>
      <c r="AC597"/>
      <c r="AD597"/>
      <c r="AE597"/>
      <c r="AF597"/>
      <c r="AG597"/>
      <c r="AH597"/>
      <c r="AI597"/>
      <c r="AJ597"/>
    </row>
    <row r="598" spans="1:36" ht="35.1" customHeight="1">
      <c r="A598" s="29"/>
      <c r="M598" s="37"/>
      <c r="N598" s="695"/>
      <c r="U598"/>
      <c r="V598"/>
      <c r="W598"/>
      <c r="X598" s="548"/>
      <c r="Y598" s="548"/>
      <c r="Z598" s="548"/>
      <c r="AA598"/>
      <c r="AB598"/>
      <c r="AC598"/>
      <c r="AD598"/>
      <c r="AE598"/>
      <c r="AF598"/>
      <c r="AG598"/>
      <c r="AH598"/>
      <c r="AI598"/>
      <c r="AJ598"/>
    </row>
    <row r="599" spans="1:36" ht="35.1" customHeight="1">
      <c r="A599" s="29"/>
      <c r="M599" s="37"/>
      <c r="N599" s="695"/>
      <c r="U599"/>
      <c r="V599"/>
      <c r="W599"/>
      <c r="X599" s="548"/>
      <c r="Y599" s="548"/>
      <c r="Z599" s="548"/>
      <c r="AA599"/>
      <c r="AB599"/>
      <c r="AC599"/>
      <c r="AD599"/>
      <c r="AE599"/>
      <c r="AF599"/>
      <c r="AG599"/>
      <c r="AH599"/>
      <c r="AI599"/>
      <c r="AJ599"/>
    </row>
    <row r="600" spans="1:36" ht="35.1" customHeight="1">
      <c r="A600" s="29"/>
      <c r="M600" s="37"/>
      <c r="N600" s="695"/>
      <c r="U600"/>
      <c r="V600"/>
      <c r="W600"/>
      <c r="X600" s="548"/>
      <c r="Y600" s="548"/>
      <c r="Z600" s="548"/>
      <c r="AA600"/>
      <c r="AB600"/>
      <c r="AC600"/>
      <c r="AD600"/>
      <c r="AE600"/>
      <c r="AF600"/>
      <c r="AG600"/>
      <c r="AH600"/>
      <c r="AI600"/>
      <c r="AJ600"/>
    </row>
    <row r="601" spans="1:36" ht="35.1" customHeight="1">
      <c r="A601" s="29"/>
      <c r="M601" s="37"/>
      <c r="N601" s="695"/>
      <c r="U601"/>
      <c r="V601"/>
      <c r="W601"/>
      <c r="X601" s="548"/>
      <c r="Y601" s="548"/>
      <c r="Z601" s="548"/>
      <c r="AA601"/>
      <c r="AB601"/>
      <c r="AC601"/>
      <c r="AD601"/>
      <c r="AE601"/>
      <c r="AF601"/>
      <c r="AG601"/>
      <c r="AH601"/>
      <c r="AI601"/>
      <c r="AJ601"/>
    </row>
    <row r="602" spans="1:36" ht="35.1" customHeight="1">
      <c r="A602" s="29"/>
      <c r="M602" s="37"/>
      <c r="N602" s="695"/>
      <c r="U602"/>
      <c r="V602"/>
      <c r="W602"/>
      <c r="X602" s="548"/>
      <c r="Y602" s="548"/>
      <c r="Z602" s="548"/>
      <c r="AA602"/>
      <c r="AB602"/>
      <c r="AC602"/>
      <c r="AD602"/>
      <c r="AE602"/>
      <c r="AF602"/>
      <c r="AG602"/>
      <c r="AH602"/>
      <c r="AI602"/>
      <c r="AJ602"/>
    </row>
    <row r="603" spans="1:36" ht="35.1" customHeight="1">
      <c r="A603" s="29"/>
      <c r="M603" s="37"/>
      <c r="N603" s="695"/>
      <c r="U603"/>
      <c r="V603"/>
      <c r="W603"/>
      <c r="X603" s="548"/>
      <c r="Y603" s="548"/>
      <c r="Z603" s="548"/>
      <c r="AA603"/>
      <c r="AB603"/>
      <c r="AC603"/>
      <c r="AD603"/>
      <c r="AE603"/>
      <c r="AF603"/>
      <c r="AG603"/>
      <c r="AH603"/>
      <c r="AI603"/>
      <c r="AJ603"/>
    </row>
    <row r="604" spans="1:36" ht="35.1" customHeight="1">
      <c r="A604" s="29"/>
      <c r="M604" s="37"/>
      <c r="N604" s="695"/>
      <c r="U604"/>
      <c r="V604"/>
      <c r="W604"/>
      <c r="X604" s="548"/>
      <c r="Y604" s="548"/>
      <c r="Z604" s="548"/>
      <c r="AA604"/>
      <c r="AB604"/>
      <c r="AC604"/>
      <c r="AD604"/>
      <c r="AE604"/>
      <c r="AF604"/>
      <c r="AG604"/>
      <c r="AH604"/>
      <c r="AI604"/>
      <c r="AJ604"/>
    </row>
    <row r="605" spans="1:36" ht="35.1" customHeight="1">
      <c r="A605" s="29"/>
      <c r="M605" s="37"/>
      <c r="N605" s="695"/>
      <c r="U605"/>
      <c r="V605"/>
      <c r="W605"/>
      <c r="X605" s="548"/>
      <c r="Y605" s="548"/>
      <c r="Z605" s="548"/>
      <c r="AA605"/>
      <c r="AB605"/>
      <c r="AC605"/>
      <c r="AD605"/>
      <c r="AE605"/>
      <c r="AF605"/>
      <c r="AG605"/>
      <c r="AH605"/>
      <c r="AI605"/>
      <c r="AJ605"/>
    </row>
    <row r="606" spans="1:36" ht="35.1" customHeight="1">
      <c r="A606" s="29"/>
      <c r="M606" s="37"/>
      <c r="N606" s="695"/>
      <c r="U606"/>
      <c r="V606"/>
      <c r="W606"/>
      <c r="X606" s="548"/>
      <c r="Y606" s="548"/>
      <c r="Z606" s="548"/>
      <c r="AA606"/>
      <c r="AB606"/>
      <c r="AC606"/>
      <c r="AD606"/>
      <c r="AE606"/>
      <c r="AF606"/>
      <c r="AG606"/>
      <c r="AH606"/>
      <c r="AI606"/>
      <c r="AJ606"/>
    </row>
    <row r="607" spans="1:36" ht="35.1" customHeight="1">
      <c r="A607" s="29"/>
      <c r="M607" s="37"/>
      <c r="N607" s="695"/>
      <c r="U607"/>
      <c r="V607"/>
      <c r="W607"/>
      <c r="X607" s="548"/>
      <c r="Y607" s="548"/>
      <c r="Z607" s="548"/>
      <c r="AA607"/>
      <c r="AB607"/>
      <c r="AC607"/>
      <c r="AD607"/>
      <c r="AE607"/>
      <c r="AF607"/>
      <c r="AG607"/>
      <c r="AH607"/>
      <c r="AI607"/>
      <c r="AJ607"/>
    </row>
    <row r="608" spans="1:36" ht="35.1" customHeight="1">
      <c r="A608" s="29"/>
      <c r="M608" s="37"/>
      <c r="N608" s="695"/>
      <c r="U608"/>
      <c r="V608"/>
      <c r="W608"/>
      <c r="X608" s="548"/>
      <c r="Y608" s="548"/>
      <c r="Z608" s="548"/>
      <c r="AA608"/>
      <c r="AB608"/>
      <c r="AC608"/>
      <c r="AD608"/>
      <c r="AE608"/>
      <c r="AF608"/>
      <c r="AG608"/>
      <c r="AH608"/>
      <c r="AI608"/>
      <c r="AJ608"/>
    </row>
    <row r="609" spans="1:36" ht="35.1" customHeight="1">
      <c r="A609" s="29"/>
      <c r="M609" s="37"/>
      <c r="N609" s="695"/>
      <c r="U609"/>
      <c r="V609"/>
      <c r="W609"/>
      <c r="X609" s="548"/>
      <c r="Y609" s="548"/>
      <c r="Z609" s="548"/>
      <c r="AA609"/>
      <c r="AB609"/>
      <c r="AC609"/>
      <c r="AD609"/>
      <c r="AE609"/>
      <c r="AF609"/>
      <c r="AG609"/>
      <c r="AH609"/>
      <c r="AI609"/>
      <c r="AJ609"/>
    </row>
    <row r="610" spans="1:36" ht="35.1" customHeight="1">
      <c r="A610" s="29"/>
      <c r="M610" s="37"/>
      <c r="N610" s="695"/>
      <c r="U610"/>
      <c r="V610"/>
      <c r="W610"/>
      <c r="X610" s="548"/>
      <c r="Y610" s="548"/>
      <c r="Z610" s="548"/>
      <c r="AA610"/>
      <c r="AB610"/>
      <c r="AC610"/>
      <c r="AD610"/>
      <c r="AE610"/>
      <c r="AF610"/>
      <c r="AG610"/>
      <c r="AH610"/>
      <c r="AI610"/>
      <c r="AJ610"/>
    </row>
    <row r="611" spans="1:36" ht="35.1" customHeight="1">
      <c r="A611" s="29"/>
      <c r="M611" s="37"/>
      <c r="N611" s="695"/>
      <c r="U611"/>
      <c r="V611"/>
      <c r="W611"/>
      <c r="X611" s="548"/>
      <c r="Y611" s="548"/>
      <c r="Z611" s="548"/>
      <c r="AA611"/>
      <c r="AB611"/>
      <c r="AC611"/>
      <c r="AD611"/>
      <c r="AE611"/>
      <c r="AF611"/>
      <c r="AG611"/>
      <c r="AH611"/>
      <c r="AI611"/>
      <c r="AJ611"/>
    </row>
    <row r="612" spans="1:36" ht="35.1" customHeight="1">
      <c r="A612" s="29"/>
      <c r="M612" s="37"/>
      <c r="N612" s="695"/>
      <c r="U612"/>
      <c r="V612"/>
      <c r="W612"/>
      <c r="X612" s="548"/>
      <c r="Y612" s="548"/>
      <c r="Z612" s="548"/>
      <c r="AA612"/>
      <c r="AB612"/>
      <c r="AC612"/>
      <c r="AD612"/>
      <c r="AE612"/>
      <c r="AF612"/>
      <c r="AG612"/>
      <c r="AH612"/>
      <c r="AI612"/>
      <c r="AJ612"/>
    </row>
    <row r="613" spans="1:36" ht="35.1" customHeight="1">
      <c r="A613" s="29"/>
      <c r="M613" s="37"/>
      <c r="N613" s="695"/>
      <c r="U613"/>
      <c r="V613"/>
      <c r="W613"/>
      <c r="X613" s="548"/>
      <c r="Y613" s="548"/>
      <c r="Z613" s="548"/>
      <c r="AA613"/>
      <c r="AB613"/>
      <c r="AC613"/>
      <c r="AD613"/>
      <c r="AE613"/>
      <c r="AF613"/>
      <c r="AG613"/>
      <c r="AH613"/>
      <c r="AI613"/>
      <c r="AJ613"/>
    </row>
    <row r="614" spans="1:36" ht="35.1" customHeight="1">
      <c r="A614" s="29"/>
      <c r="M614" s="37"/>
      <c r="N614" s="695"/>
      <c r="U614"/>
      <c r="V614"/>
      <c r="W614"/>
      <c r="X614" s="548"/>
      <c r="Y614" s="548"/>
      <c r="Z614" s="548"/>
      <c r="AA614"/>
      <c r="AB614"/>
      <c r="AC614"/>
      <c r="AD614"/>
      <c r="AE614"/>
      <c r="AF614"/>
      <c r="AG614"/>
      <c r="AH614"/>
      <c r="AI614"/>
      <c r="AJ614"/>
    </row>
    <row r="615" spans="1:36" ht="35.1" customHeight="1">
      <c r="A615" s="29"/>
      <c r="M615" s="37"/>
      <c r="N615" s="695"/>
      <c r="U615"/>
      <c r="V615"/>
      <c r="W615"/>
      <c r="X615" s="548"/>
      <c r="Y615" s="548"/>
      <c r="Z615" s="548"/>
      <c r="AA615"/>
      <c r="AB615"/>
      <c r="AC615"/>
      <c r="AD615"/>
      <c r="AE615"/>
      <c r="AF615"/>
      <c r="AG615"/>
      <c r="AH615"/>
      <c r="AI615"/>
      <c r="AJ615"/>
    </row>
    <row r="616" spans="1:36" ht="35.1" customHeight="1">
      <c r="A616" s="29"/>
      <c r="M616" s="37"/>
      <c r="N616" s="695"/>
      <c r="U616"/>
      <c r="V616"/>
      <c r="W616"/>
      <c r="X616" s="548"/>
      <c r="Y616" s="548"/>
      <c r="Z616" s="548"/>
      <c r="AA616"/>
      <c r="AB616"/>
      <c r="AC616"/>
      <c r="AD616"/>
      <c r="AE616"/>
      <c r="AF616"/>
      <c r="AG616"/>
      <c r="AH616"/>
      <c r="AI616"/>
      <c r="AJ616"/>
    </row>
    <row r="617" spans="1:36" ht="35.1" customHeight="1">
      <c r="A617" s="29"/>
      <c r="M617" s="37"/>
      <c r="N617" s="695"/>
      <c r="U617"/>
      <c r="V617"/>
      <c r="W617"/>
      <c r="X617" s="548"/>
      <c r="Y617" s="548"/>
      <c r="Z617" s="548"/>
      <c r="AA617"/>
      <c r="AB617"/>
      <c r="AC617"/>
      <c r="AD617"/>
      <c r="AE617"/>
      <c r="AF617"/>
      <c r="AG617"/>
      <c r="AH617"/>
      <c r="AI617"/>
      <c r="AJ617"/>
    </row>
    <row r="618" spans="1:36" ht="35.1" customHeight="1">
      <c r="A618" s="29"/>
      <c r="M618" s="37"/>
      <c r="N618" s="695"/>
      <c r="U618"/>
      <c r="V618"/>
      <c r="W618"/>
      <c r="X618" s="548"/>
      <c r="Y618" s="548"/>
      <c r="Z618" s="548"/>
      <c r="AA618"/>
      <c r="AB618"/>
      <c r="AC618"/>
      <c r="AD618"/>
      <c r="AE618"/>
      <c r="AF618"/>
      <c r="AG618"/>
      <c r="AH618"/>
      <c r="AI618"/>
      <c r="AJ618"/>
    </row>
    <row r="619" spans="1:36" ht="35.1" customHeight="1">
      <c r="A619" s="29"/>
      <c r="M619" s="37"/>
      <c r="N619" s="695"/>
      <c r="U619"/>
      <c r="V619"/>
      <c r="W619"/>
      <c r="X619" s="548"/>
      <c r="Y619" s="548"/>
      <c r="Z619" s="548"/>
      <c r="AA619"/>
      <c r="AB619"/>
      <c r="AC619"/>
      <c r="AD619"/>
      <c r="AE619"/>
      <c r="AF619"/>
      <c r="AG619"/>
      <c r="AH619"/>
      <c r="AI619"/>
      <c r="AJ619"/>
    </row>
    <row r="620" spans="1:36" ht="35.1" customHeight="1">
      <c r="A620" s="29"/>
      <c r="M620" s="37"/>
      <c r="N620" s="695"/>
      <c r="U620"/>
      <c r="V620"/>
      <c r="W620"/>
      <c r="X620" s="548"/>
      <c r="Y620" s="548"/>
      <c r="Z620" s="548"/>
      <c r="AA620"/>
      <c r="AB620"/>
      <c r="AC620"/>
      <c r="AD620"/>
      <c r="AE620"/>
      <c r="AF620"/>
      <c r="AG620"/>
      <c r="AH620"/>
      <c r="AI620"/>
      <c r="AJ620"/>
    </row>
    <row r="621" spans="1:36" ht="35.1" customHeight="1">
      <c r="A621" s="29"/>
      <c r="M621" s="37"/>
      <c r="N621" s="695"/>
      <c r="U621"/>
      <c r="V621"/>
      <c r="W621"/>
      <c r="X621" s="548"/>
      <c r="Y621" s="548"/>
      <c r="Z621" s="548"/>
      <c r="AA621"/>
      <c r="AB621"/>
      <c r="AC621"/>
      <c r="AD621"/>
      <c r="AE621"/>
      <c r="AF621"/>
      <c r="AG621"/>
      <c r="AH621"/>
      <c r="AI621"/>
      <c r="AJ621"/>
    </row>
    <row r="622" spans="1:36" ht="35.1" customHeight="1">
      <c r="A622" s="29"/>
      <c r="M622" s="37"/>
      <c r="N622" s="695"/>
      <c r="U622"/>
      <c r="V622"/>
      <c r="W622"/>
      <c r="X622" s="548"/>
      <c r="Y622" s="548"/>
      <c r="Z622" s="548"/>
      <c r="AA622"/>
      <c r="AB622"/>
      <c r="AC622"/>
      <c r="AD622"/>
      <c r="AE622"/>
      <c r="AF622"/>
      <c r="AG622"/>
      <c r="AH622"/>
      <c r="AI622"/>
      <c r="AJ622"/>
    </row>
    <row r="623" spans="1:36" ht="35.1" customHeight="1">
      <c r="A623" s="29"/>
      <c r="M623" s="37"/>
      <c r="N623" s="695"/>
      <c r="U623"/>
      <c r="V623"/>
      <c r="W623"/>
      <c r="X623" s="548"/>
      <c r="Y623" s="548"/>
      <c r="Z623" s="548"/>
      <c r="AA623"/>
      <c r="AB623"/>
      <c r="AC623"/>
      <c r="AD623"/>
      <c r="AE623"/>
      <c r="AF623"/>
      <c r="AG623"/>
      <c r="AH623"/>
      <c r="AI623"/>
      <c r="AJ623"/>
    </row>
    <row r="624" spans="1:36" ht="35.1" customHeight="1">
      <c r="A624" s="29"/>
      <c r="M624" s="37"/>
      <c r="N624" s="695"/>
      <c r="U624"/>
      <c r="V624"/>
      <c r="W624"/>
      <c r="X624" s="548"/>
      <c r="Y624" s="548"/>
      <c r="Z624" s="548"/>
      <c r="AA624"/>
      <c r="AB624"/>
      <c r="AC624"/>
      <c r="AD624"/>
      <c r="AE624"/>
      <c r="AF624"/>
      <c r="AG624"/>
      <c r="AH624"/>
      <c r="AI624"/>
      <c r="AJ624"/>
    </row>
    <row r="625" spans="1:36" ht="35.1" customHeight="1">
      <c r="A625" s="29"/>
      <c r="M625" s="37"/>
      <c r="N625" s="695"/>
      <c r="U625"/>
      <c r="V625"/>
      <c r="W625"/>
      <c r="X625" s="548"/>
      <c r="Y625" s="548"/>
      <c r="Z625" s="548"/>
      <c r="AA625"/>
      <c r="AB625"/>
      <c r="AC625"/>
      <c r="AD625"/>
      <c r="AE625"/>
      <c r="AF625"/>
      <c r="AG625"/>
      <c r="AH625"/>
      <c r="AI625"/>
      <c r="AJ625"/>
    </row>
    <row r="626" spans="1:36" ht="35.1" customHeight="1">
      <c r="A626" s="29"/>
      <c r="M626" s="37"/>
      <c r="N626" s="695"/>
      <c r="U626"/>
      <c r="V626"/>
      <c r="W626"/>
      <c r="X626" s="548"/>
      <c r="Y626" s="548"/>
      <c r="Z626" s="548"/>
      <c r="AA626"/>
      <c r="AB626"/>
      <c r="AC626"/>
      <c r="AD626"/>
      <c r="AE626"/>
      <c r="AF626"/>
      <c r="AG626"/>
      <c r="AH626"/>
      <c r="AI626"/>
      <c r="AJ626"/>
    </row>
    <row r="627" spans="1:36" ht="35.1" customHeight="1">
      <c r="A627" s="29"/>
      <c r="M627" s="37"/>
      <c r="N627" s="695"/>
      <c r="U627"/>
      <c r="V627"/>
      <c r="W627"/>
      <c r="X627" s="548"/>
      <c r="Y627" s="548"/>
      <c r="Z627" s="548"/>
      <c r="AA627"/>
      <c r="AB627"/>
      <c r="AC627"/>
      <c r="AD627"/>
      <c r="AE627"/>
      <c r="AF627"/>
      <c r="AG627"/>
      <c r="AH627"/>
      <c r="AI627"/>
      <c r="AJ627"/>
    </row>
    <row r="628" spans="1:36" ht="35.1" customHeight="1">
      <c r="A628" s="29"/>
      <c r="M628" s="37"/>
      <c r="N628" s="695"/>
      <c r="U628"/>
      <c r="V628"/>
      <c r="W628"/>
      <c r="X628" s="548"/>
      <c r="Y628" s="548"/>
      <c r="Z628" s="548"/>
      <c r="AA628"/>
      <c r="AB628"/>
      <c r="AC628"/>
      <c r="AD628"/>
      <c r="AE628"/>
      <c r="AF628"/>
      <c r="AG628"/>
      <c r="AH628"/>
      <c r="AI628"/>
      <c r="AJ628"/>
    </row>
    <row r="629" spans="1:36" ht="35.1" customHeight="1">
      <c r="A629" s="29"/>
      <c r="M629" s="37"/>
      <c r="N629" s="695"/>
      <c r="U629"/>
      <c r="V629"/>
      <c r="W629"/>
      <c r="X629" s="548"/>
      <c r="Y629" s="548"/>
      <c r="Z629" s="548"/>
      <c r="AA629"/>
      <c r="AB629"/>
      <c r="AC629"/>
      <c r="AD629"/>
      <c r="AE629"/>
      <c r="AF629"/>
      <c r="AG629"/>
      <c r="AH629"/>
      <c r="AI629"/>
      <c r="AJ629"/>
    </row>
    <row r="630" spans="1:36" ht="35.1" customHeight="1">
      <c r="A630" s="29"/>
      <c r="M630" s="37"/>
      <c r="N630" s="695"/>
      <c r="U630"/>
      <c r="V630"/>
      <c r="W630"/>
      <c r="X630" s="548"/>
      <c r="Y630" s="548"/>
      <c r="Z630" s="548"/>
      <c r="AA630"/>
      <c r="AB630"/>
      <c r="AC630"/>
      <c r="AD630"/>
      <c r="AE630"/>
      <c r="AF630"/>
      <c r="AG630"/>
      <c r="AH630"/>
      <c r="AI630"/>
      <c r="AJ630"/>
    </row>
    <row r="631" spans="1:36" ht="35.1" customHeight="1">
      <c r="A631" s="29"/>
      <c r="M631" s="37"/>
      <c r="N631" s="695"/>
      <c r="U631"/>
      <c r="V631"/>
      <c r="W631"/>
      <c r="X631" s="548"/>
      <c r="Y631" s="548"/>
      <c r="Z631" s="548"/>
      <c r="AA631"/>
      <c r="AB631"/>
      <c r="AC631"/>
      <c r="AD631"/>
      <c r="AE631"/>
      <c r="AF631"/>
      <c r="AG631"/>
      <c r="AH631"/>
      <c r="AI631"/>
      <c r="AJ631"/>
    </row>
    <row r="632" spans="1:36" ht="35.1" customHeight="1">
      <c r="A632" s="29"/>
      <c r="M632" s="37"/>
      <c r="N632" s="695"/>
      <c r="U632"/>
      <c r="V632"/>
      <c r="W632"/>
      <c r="X632" s="548"/>
      <c r="Y632" s="548"/>
      <c r="Z632" s="548"/>
      <c r="AA632"/>
      <c r="AB632"/>
      <c r="AC632"/>
      <c r="AD632"/>
      <c r="AE632"/>
      <c r="AF632"/>
      <c r="AG632"/>
      <c r="AH632"/>
      <c r="AI632"/>
      <c r="AJ632"/>
    </row>
    <row r="633" spans="1:36" ht="35.1" customHeight="1">
      <c r="A633" s="29"/>
      <c r="M633" s="37"/>
      <c r="N633" s="695"/>
      <c r="U633"/>
      <c r="V633"/>
      <c r="W633"/>
      <c r="X633" s="548"/>
      <c r="Y633" s="548"/>
      <c r="Z633" s="548"/>
      <c r="AA633"/>
      <c r="AB633"/>
      <c r="AC633"/>
      <c r="AD633"/>
      <c r="AE633"/>
      <c r="AF633"/>
      <c r="AG633"/>
      <c r="AH633"/>
      <c r="AI633"/>
      <c r="AJ633"/>
    </row>
    <row r="634" spans="1:36" ht="35.1" customHeight="1">
      <c r="A634" s="29"/>
      <c r="M634" s="37"/>
      <c r="N634" s="695"/>
      <c r="U634"/>
      <c r="V634"/>
      <c r="W634"/>
      <c r="X634" s="548"/>
      <c r="Y634" s="548"/>
      <c r="Z634" s="548"/>
      <c r="AA634"/>
      <c r="AB634"/>
      <c r="AC634"/>
      <c r="AD634"/>
      <c r="AE634"/>
      <c r="AF634"/>
      <c r="AG634"/>
      <c r="AH634"/>
      <c r="AI634"/>
      <c r="AJ634"/>
    </row>
    <row r="635" spans="1:36" ht="35.1" customHeight="1">
      <c r="A635" s="29"/>
      <c r="M635" s="37"/>
      <c r="N635" s="695"/>
      <c r="U635"/>
      <c r="V635"/>
      <c r="W635"/>
      <c r="X635" s="548"/>
      <c r="Y635" s="548"/>
      <c r="Z635" s="548"/>
      <c r="AA635"/>
      <c r="AB635"/>
      <c r="AC635"/>
      <c r="AD635"/>
      <c r="AE635"/>
      <c r="AF635"/>
      <c r="AG635"/>
      <c r="AH635"/>
      <c r="AI635"/>
      <c r="AJ635"/>
    </row>
    <row r="636" spans="1:36" ht="35.1" customHeight="1">
      <c r="A636" s="29"/>
      <c r="M636" s="37"/>
      <c r="N636" s="695"/>
      <c r="U636"/>
      <c r="V636"/>
      <c r="W636"/>
      <c r="X636" s="548"/>
      <c r="Y636" s="548"/>
      <c r="Z636" s="548"/>
      <c r="AA636"/>
      <c r="AB636"/>
      <c r="AC636"/>
      <c r="AD636"/>
      <c r="AE636"/>
      <c r="AF636"/>
      <c r="AG636"/>
      <c r="AH636"/>
      <c r="AI636"/>
      <c r="AJ636"/>
    </row>
    <row r="637" spans="1:36" ht="35.1" customHeight="1">
      <c r="A637" s="29"/>
      <c r="M637" s="37"/>
      <c r="N637" s="695"/>
      <c r="U637"/>
      <c r="V637"/>
      <c r="W637"/>
      <c r="X637" s="548"/>
      <c r="Y637" s="548"/>
      <c r="Z637" s="548"/>
      <c r="AA637"/>
      <c r="AB637"/>
      <c r="AC637"/>
      <c r="AD637"/>
      <c r="AE637"/>
      <c r="AF637"/>
      <c r="AG637"/>
      <c r="AH637"/>
      <c r="AI637"/>
      <c r="AJ637"/>
    </row>
    <row r="638" spans="1:36" ht="35.1" customHeight="1">
      <c r="A638" s="29"/>
      <c r="M638" s="37"/>
      <c r="N638" s="695"/>
      <c r="U638"/>
      <c r="V638"/>
      <c r="W638"/>
      <c r="X638" s="548"/>
      <c r="Y638" s="548"/>
      <c r="Z638" s="548"/>
      <c r="AA638"/>
      <c r="AB638"/>
      <c r="AC638"/>
      <c r="AD638"/>
      <c r="AE638"/>
      <c r="AF638"/>
      <c r="AG638"/>
      <c r="AH638"/>
      <c r="AI638"/>
      <c r="AJ638"/>
    </row>
    <row r="639" spans="1:36" ht="35.1" customHeight="1">
      <c r="A639" s="29"/>
      <c r="M639" s="37"/>
      <c r="N639" s="695"/>
      <c r="U639"/>
      <c r="V639"/>
      <c r="W639"/>
      <c r="X639" s="548"/>
      <c r="Y639" s="548"/>
      <c r="Z639" s="548"/>
      <c r="AA639"/>
      <c r="AB639"/>
      <c r="AC639"/>
      <c r="AD639"/>
      <c r="AE639"/>
      <c r="AF639"/>
      <c r="AG639"/>
      <c r="AH639"/>
      <c r="AI639"/>
      <c r="AJ639"/>
    </row>
    <row r="640" spans="1:36" ht="35.1" customHeight="1">
      <c r="A640" s="29"/>
      <c r="M640" s="37"/>
      <c r="N640" s="695"/>
      <c r="U640"/>
      <c r="V640"/>
      <c r="W640"/>
      <c r="X640" s="548"/>
      <c r="Y640" s="548"/>
      <c r="Z640" s="548"/>
      <c r="AA640"/>
      <c r="AB640"/>
      <c r="AC640"/>
      <c r="AD640"/>
      <c r="AE640"/>
      <c r="AF640"/>
      <c r="AG640"/>
      <c r="AH640"/>
      <c r="AI640"/>
      <c r="AJ640"/>
    </row>
    <row r="641" spans="1:36" ht="35.1" customHeight="1">
      <c r="A641" s="29"/>
      <c r="M641" s="37"/>
      <c r="N641" s="695"/>
      <c r="U641"/>
      <c r="V641"/>
      <c r="W641"/>
      <c r="X641" s="548"/>
      <c r="Y641" s="548"/>
      <c r="Z641" s="548"/>
      <c r="AA641"/>
      <c r="AB641"/>
      <c r="AC641"/>
      <c r="AD641"/>
      <c r="AE641"/>
      <c r="AF641"/>
      <c r="AG641"/>
      <c r="AH641"/>
      <c r="AI641"/>
      <c r="AJ641"/>
    </row>
    <row r="642" spans="1:36" ht="35.1" customHeight="1">
      <c r="A642" s="29"/>
      <c r="M642" s="37"/>
      <c r="N642" s="695"/>
      <c r="U642"/>
      <c r="V642"/>
      <c r="W642"/>
      <c r="X642" s="548"/>
      <c r="Y642" s="548"/>
      <c r="Z642" s="548"/>
      <c r="AA642"/>
      <c r="AB642"/>
      <c r="AC642"/>
      <c r="AD642"/>
      <c r="AE642"/>
      <c r="AF642"/>
      <c r="AG642"/>
      <c r="AH642"/>
      <c r="AI642"/>
      <c r="AJ642"/>
    </row>
    <row r="643" spans="1:36" ht="35.1" customHeight="1">
      <c r="A643" s="29"/>
      <c r="M643" s="37"/>
      <c r="N643" s="695"/>
      <c r="U643"/>
      <c r="V643"/>
      <c r="W643"/>
      <c r="X643" s="548"/>
      <c r="Y643" s="548"/>
      <c r="Z643" s="548"/>
      <c r="AA643"/>
      <c r="AB643"/>
      <c r="AC643"/>
      <c r="AD643"/>
      <c r="AE643"/>
      <c r="AF643"/>
      <c r="AG643"/>
      <c r="AH643"/>
      <c r="AI643"/>
      <c r="AJ643"/>
    </row>
    <row r="644" spans="1:36" ht="35.1" customHeight="1">
      <c r="A644" s="29"/>
      <c r="M644" s="37"/>
      <c r="N644" s="695"/>
      <c r="U644"/>
      <c r="V644"/>
      <c r="W644"/>
      <c r="X644" s="548"/>
      <c r="Y644" s="548"/>
      <c r="Z644" s="548"/>
      <c r="AA644"/>
      <c r="AB644"/>
      <c r="AC644"/>
      <c r="AD644"/>
      <c r="AE644"/>
      <c r="AF644"/>
      <c r="AG644"/>
      <c r="AH644"/>
      <c r="AI644"/>
      <c r="AJ644"/>
    </row>
    <row r="645" spans="1:36" ht="35.1" customHeight="1">
      <c r="A645" s="29"/>
      <c r="M645" s="37"/>
      <c r="N645" s="695"/>
      <c r="U645"/>
      <c r="V645"/>
      <c r="W645"/>
      <c r="X645" s="548"/>
      <c r="Y645" s="548"/>
      <c r="Z645" s="548"/>
      <c r="AA645"/>
      <c r="AB645"/>
      <c r="AC645"/>
      <c r="AD645"/>
      <c r="AE645"/>
      <c r="AF645"/>
      <c r="AG645"/>
      <c r="AH645"/>
      <c r="AI645"/>
      <c r="AJ645"/>
    </row>
    <row r="646" spans="1:36" ht="35.1" customHeight="1">
      <c r="A646" s="29"/>
      <c r="M646" s="37"/>
      <c r="N646" s="695"/>
      <c r="U646"/>
      <c r="V646"/>
      <c r="W646"/>
      <c r="X646" s="548"/>
      <c r="Y646" s="548"/>
      <c r="Z646" s="548"/>
      <c r="AA646"/>
      <c r="AB646"/>
      <c r="AC646"/>
      <c r="AD646"/>
      <c r="AE646"/>
      <c r="AF646"/>
      <c r="AG646"/>
      <c r="AH646"/>
      <c r="AI646"/>
      <c r="AJ646"/>
    </row>
    <row r="647" spans="1:36" ht="35.1" customHeight="1">
      <c r="A647" s="29"/>
      <c r="M647" s="37"/>
      <c r="N647" s="695"/>
      <c r="U647"/>
      <c r="V647"/>
      <c r="W647"/>
      <c r="X647" s="548"/>
      <c r="Y647" s="548"/>
      <c r="Z647" s="548"/>
      <c r="AA647"/>
      <c r="AB647"/>
      <c r="AC647"/>
      <c r="AD647"/>
      <c r="AE647"/>
      <c r="AF647"/>
      <c r="AG647"/>
      <c r="AH647"/>
      <c r="AI647"/>
      <c r="AJ647"/>
    </row>
    <row r="648" spans="1:36" ht="35.1" customHeight="1">
      <c r="A648" s="29"/>
      <c r="M648" s="37"/>
      <c r="N648" s="695"/>
      <c r="U648"/>
      <c r="V648"/>
      <c r="W648"/>
      <c r="X648" s="548"/>
      <c r="Y648" s="548"/>
      <c r="Z648" s="548"/>
      <c r="AA648"/>
      <c r="AB648"/>
      <c r="AC648"/>
      <c r="AD648"/>
      <c r="AE648"/>
      <c r="AF648"/>
      <c r="AG648"/>
      <c r="AH648"/>
      <c r="AI648"/>
      <c r="AJ648"/>
    </row>
    <row r="649" spans="1:36" ht="35.1" customHeight="1">
      <c r="A649" s="29"/>
      <c r="M649" s="37"/>
      <c r="N649" s="695"/>
      <c r="U649"/>
      <c r="V649"/>
      <c r="W649"/>
      <c r="X649" s="548"/>
      <c r="Y649" s="548"/>
      <c r="Z649" s="548"/>
      <c r="AA649"/>
      <c r="AB649"/>
      <c r="AC649"/>
      <c r="AD649"/>
      <c r="AE649"/>
      <c r="AF649"/>
      <c r="AG649"/>
      <c r="AH649"/>
      <c r="AI649"/>
      <c r="AJ649"/>
    </row>
    <row r="650" spans="1:36" ht="35.1" customHeight="1">
      <c r="A650" s="29"/>
      <c r="M650" s="37"/>
      <c r="N650" s="695"/>
      <c r="U650"/>
      <c r="V650"/>
      <c r="W650"/>
      <c r="X650" s="548"/>
      <c r="Y650" s="548"/>
      <c r="Z650" s="548"/>
      <c r="AA650"/>
      <c r="AB650"/>
      <c r="AC650"/>
      <c r="AD650"/>
      <c r="AE650"/>
      <c r="AF650"/>
      <c r="AG650"/>
      <c r="AH650"/>
      <c r="AI650"/>
      <c r="AJ650"/>
    </row>
    <row r="651" spans="1:36" ht="35.1" customHeight="1">
      <c r="A651" s="29"/>
      <c r="M651" s="37"/>
      <c r="N651" s="695"/>
      <c r="U651"/>
      <c r="V651"/>
      <c r="W651"/>
      <c r="X651" s="548"/>
      <c r="Y651" s="548"/>
      <c r="Z651" s="548"/>
      <c r="AA651"/>
      <c r="AB651"/>
      <c r="AC651"/>
      <c r="AD651"/>
      <c r="AE651"/>
      <c r="AF651"/>
      <c r="AG651"/>
      <c r="AH651"/>
      <c r="AI651"/>
      <c r="AJ651"/>
    </row>
    <row r="652" spans="1:36" ht="35.1" customHeight="1">
      <c r="A652" s="29"/>
      <c r="M652" s="37"/>
      <c r="N652" s="695"/>
      <c r="U652"/>
      <c r="V652"/>
      <c r="W652"/>
      <c r="X652" s="548"/>
      <c r="Y652" s="548"/>
      <c r="Z652" s="548"/>
      <c r="AA652"/>
      <c r="AB652"/>
      <c r="AC652"/>
      <c r="AD652"/>
      <c r="AE652"/>
      <c r="AF652"/>
      <c r="AG652"/>
      <c r="AH652"/>
      <c r="AI652"/>
      <c r="AJ652"/>
    </row>
    <row r="653" spans="1:36" ht="35.1" customHeight="1">
      <c r="A653" s="29"/>
      <c r="M653" s="37"/>
      <c r="N653" s="695"/>
      <c r="U653"/>
      <c r="V653"/>
      <c r="W653"/>
      <c r="X653" s="548"/>
      <c r="Y653" s="548"/>
      <c r="Z653" s="548"/>
      <c r="AA653"/>
      <c r="AB653"/>
      <c r="AC653"/>
      <c r="AD653"/>
      <c r="AE653"/>
      <c r="AF653"/>
      <c r="AG653"/>
      <c r="AH653"/>
      <c r="AI653"/>
      <c r="AJ653"/>
    </row>
    <row r="654" spans="1:36" ht="35.1" customHeight="1">
      <c r="A654" s="29"/>
      <c r="M654" s="37"/>
      <c r="N654" s="695"/>
      <c r="U654"/>
      <c r="V654"/>
      <c r="W654"/>
      <c r="X654" s="548"/>
      <c r="Y654" s="548"/>
      <c r="Z654" s="548"/>
      <c r="AA654"/>
      <c r="AB654"/>
      <c r="AC654"/>
      <c r="AD654"/>
      <c r="AE654"/>
      <c r="AF654"/>
      <c r="AG654"/>
      <c r="AH654"/>
      <c r="AI654"/>
      <c r="AJ654"/>
    </row>
    <row r="655" spans="1:36" ht="35.1" customHeight="1">
      <c r="A655" s="29"/>
      <c r="M655" s="37"/>
      <c r="N655" s="695"/>
      <c r="U655"/>
      <c r="V655"/>
      <c r="W655"/>
      <c r="X655" s="548"/>
      <c r="Y655" s="548"/>
      <c r="Z655" s="548"/>
      <c r="AA655"/>
      <c r="AB655"/>
      <c r="AC655"/>
      <c r="AD655"/>
      <c r="AE655"/>
      <c r="AF655"/>
      <c r="AG655"/>
      <c r="AH655"/>
      <c r="AI655"/>
      <c r="AJ655"/>
    </row>
    <row r="656" spans="1:36" ht="35.1" customHeight="1">
      <c r="A656" s="29"/>
      <c r="M656" s="37"/>
      <c r="N656" s="695"/>
      <c r="U656"/>
      <c r="V656"/>
      <c r="W656"/>
      <c r="X656" s="548"/>
      <c r="Y656" s="548"/>
      <c r="Z656" s="548"/>
      <c r="AA656"/>
      <c r="AB656"/>
      <c r="AC656"/>
      <c r="AD656"/>
      <c r="AE656"/>
      <c r="AF656"/>
      <c r="AG656"/>
      <c r="AH656"/>
      <c r="AI656"/>
      <c r="AJ656"/>
    </row>
    <row r="657" spans="1:36" ht="35.1" customHeight="1">
      <c r="A657" s="29"/>
      <c r="M657" s="37"/>
      <c r="N657" s="695"/>
      <c r="U657"/>
      <c r="V657"/>
      <c r="W657"/>
      <c r="X657" s="548"/>
      <c r="Y657" s="548"/>
      <c r="Z657" s="548"/>
      <c r="AA657"/>
      <c r="AB657"/>
      <c r="AC657"/>
      <c r="AD657"/>
      <c r="AE657"/>
      <c r="AF657"/>
      <c r="AG657"/>
      <c r="AH657"/>
      <c r="AI657"/>
      <c r="AJ657"/>
    </row>
    <row r="658" spans="1:36" ht="35.1" customHeight="1">
      <c r="A658" s="29"/>
      <c r="M658" s="37"/>
      <c r="N658" s="695"/>
      <c r="U658"/>
      <c r="V658"/>
      <c r="W658"/>
      <c r="X658" s="548"/>
      <c r="Y658" s="548"/>
      <c r="Z658" s="548"/>
      <c r="AA658"/>
      <c r="AB658"/>
      <c r="AC658"/>
      <c r="AD658"/>
      <c r="AE658"/>
      <c r="AF658"/>
      <c r="AG658"/>
      <c r="AH658"/>
      <c r="AI658"/>
      <c r="AJ658"/>
    </row>
    <row r="659" spans="1:36" ht="35.1" customHeight="1">
      <c r="A659" s="29"/>
      <c r="M659" s="37"/>
      <c r="N659" s="695"/>
      <c r="U659"/>
      <c r="V659"/>
      <c r="W659"/>
      <c r="X659" s="548"/>
      <c r="Y659" s="548"/>
      <c r="Z659" s="548"/>
      <c r="AA659"/>
      <c r="AB659"/>
      <c r="AC659"/>
      <c r="AD659"/>
      <c r="AE659"/>
      <c r="AF659"/>
      <c r="AG659"/>
      <c r="AH659"/>
      <c r="AI659"/>
      <c r="AJ659"/>
    </row>
    <row r="660" spans="1:36" ht="35.1" customHeight="1">
      <c r="A660" s="29"/>
      <c r="M660" s="37"/>
      <c r="N660" s="695"/>
      <c r="U660"/>
      <c r="V660"/>
      <c r="W660"/>
      <c r="X660" s="548"/>
      <c r="Y660" s="548"/>
      <c r="Z660" s="548"/>
      <c r="AA660"/>
      <c r="AB660"/>
      <c r="AC660"/>
      <c r="AD660"/>
      <c r="AE660"/>
      <c r="AF660"/>
      <c r="AG660"/>
      <c r="AH660"/>
      <c r="AI660"/>
      <c r="AJ660"/>
    </row>
    <row r="661" spans="1:36" ht="35.1" customHeight="1">
      <c r="A661" s="29"/>
      <c r="M661" s="37"/>
      <c r="N661" s="695"/>
      <c r="U661"/>
      <c r="V661"/>
      <c r="W661"/>
      <c r="X661" s="548"/>
      <c r="Y661" s="548"/>
      <c r="Z661" s="548"/>
      <c r="AA661"/>
      <c r="AB661"/>
      <c r="AC661"/>
      <c r="AD661"/>
      <c r="AE661"/>
      <c r="AF661"/>
      <c r="AG661"/>
      <c r="AH661"/>
      <c r="AI661"/>
      <c r="AJ661"/>
    </row>
    <row r="662" spans="1:36" ht="35.1" customHeight="1">
      <c r="A662" s="29"/>
      <c r="M662" s="37"/>
      <c r="N662" s="695"/>
      <c r="U662"/>
      <c r="V662"/>
      <c r="W662"/>
      <c r="X662" s="548"/>
      <c r="Y662" s="548"/>
      <c r="Z662" s="548"/>
      <c r="AA662"/>
      <c r="AB662"/>
      <c r="AC662"/>
      <c r="AD662"/>
      <c r="AE662"/>
      <c r="AF662"/>
      <c r="AG662"/>
      <c r="AH662"/>
      <c r="AI662"/>
      <c r="AJ662"/>
    </row>
    <row r="663" spans="1:36" ht="35.1" customHeight="1">
      <c r="A663" s="29"/>
      <c r="M663" s="37"/>
      <c r="N663" s="695"/>
      <c r="U663"/>
      <c r="V663"/>
      <c r="W663"/>
      <c r="X663" s="548"/>
      <c r="Y663" s="548"/>
      <c r="Z663" s="548"/>
      <c r="AA663"/>
      <c r="AB663"/>
      <c r="AC663"/>
      <c r="AD663"/>
      <c r="AE663"/>
      <c r="AF663"/>
      <c r="AG663"/>
      <c r="AH663"/>
      <c r="AI663"/>
      <c r="AJ663"/>
    </row>
    <row r="664" spans="1:36" ht="35.1" customHeight="1">
      <c r="A664" s="29"/>
      <c r="M664" s="37"/>
      <c r="N664" s="695"/>
      <c r="U664"/>
      <c r="V664"/>
      <c r="W664"/>
      <c r="X664" s="548"/>
      <c r="Y664" s="548"/>
      <c r="Z664" s="548"/>
      <c r="AA664"/>
      <c r="AB664"/>
      <c r="AC664"/>
      <c r="AD664"/>
      <c r="AE664"/>
      <c r="AF664"/>
      <c r="AG664"/>
      <c r="AH664"/>
      <c r="AI664"/>
      <c r="AJ664"/>
    </row>
    <row r="665" spans="1:36" ht="35.1" customHeight="1">
      <c r="A665" s="29"/>
      <c r="M665" s="37"/>
      <c r="N665" s="695"/>
      <c r="U665"/>
      <c r="V665"/>
      <c r="W665"/>
      <c r="X665" s="548"/>
      <c r="Y665" s="548"/>
      <c r="Z665" s="548"/>
      <c r="AA665"/>
      <c r="AB665"/>
      <c r="AC665"/>
      <c r="AD665"/>
      <c r="AE665"/>
      <c r="AF665"/>
      <c r="AG665"/>
      <c r="AH665"/>
      <c r="AI665"/>
      <c r="AJ665"/>
    </row>
    <row r="666" spans="1:36" ht="35.1" customHeight="1">
      <c r="A666" s="29"/>
      <c r="M666" s="37"/>
      <c r="N666" s="695"/>
      <c r="U666"/>
      <c r="V666"/>
      <c r="W666"/>
      <c r="X666" s="548"/>
      <c r="Y666" s="548"/>
      <c r="Z666" s="548"/>
      <c r="AA666"/>
      <c r="AB666"/>
      <c r="AC666"/>
      <c r="AD666"/>
      <c r="AE666"/>
      <c r="AF666"/>
      <c r="AG666"/>
      <c r="AH666"/>
      <c r="AI666"/>
      <c r="AJ666"/>
    </row>
    <row r="667" spans="1:36" ht="35.1" customHeight="1">
      <c r="A667" s="29"/>
      <c r="M667" s="37"/>
      <c r="N667" s="695"/>
      <c r="U667"/>
      <c r="V667"/>
      <c r="W667"/>
      <c r="X667" s="548"/>
      <c r="Y667" s="548"/>
      <c r="Z667" s="548"/>
      <c r="AA667"/>
      <c r="AB667"/>
      <c r="AC667"/>
      <c r="AD667"/>
      <c r="AE667"/>
      <c r="AF667"/>
      <c r="AG667"/>
      <c r="AH667"/>
      <c r="AI667"/>
      <c r="AJ667"/>
    </row>
    <row r="668" spans="1:36" ht="35.1" customHeight="1">
      <c r="A668" s="29"/>
      <c r="M668" s="37"/>
      <c r="N668" s="695"/>
      <c r="U668"/>
      <c r="V668"/>
      <c r="W668"/>
      <c r="X668" s="548"/>
      <c r="Y668" s="548"/>
      <c r="Z668" s="548"/>
      <c r="AA668"/>
      <c r="AB668"/>
      <c r="AC668"/>
      <c r="AD668"/>
      <c r="AE668"/>
      <c r="AF668"/>
      <c r="AG668"/>
      <c r="AH668"/>
      <c r="AI668"/>
      <c r="AJ668"/>
    </row>
    <row r="669" spans="1:36" ht="35.1" customHeight="1">
      <c r="A669" s="29"/>
      <c r="M669" s="37"/>
      <c r="N669" s="695"/>
      <c r="U669"/>
      <c r="V669"/>
      <c r="W669"/>
      <c r="X669" s="548"/>
      <c r="Y669" s="548"/>
      <c r="Z669" s="548"/>
      <c r="AA669"/>
      <c r="AB669"/>
      <c r="AC669"/>
      <c r="AD669"/>
      <c r="AE669"/>
      <c r="AF669"/>
      <c r="AG669"/>
      <c r="AH669"/>
      <c r="AI669"/>
      <c r="AJ669"/>
    </row>
    <row r="670" spans="1:36" ht="35.1" customHeight="1">
      <c r="A670" s="29"/>
      <c r="M670" s="37"/>
      <c r="N670" s="695"/>
      <c r="U670"/>
      <c r="V670"/>
      <c r="W670"/>
      <c r="X670" s="548"/>
      <c r="Y670" s="548"/>
      <c r="Z670" s="548"/>
      <c r="AA670"/>
      <c r="AB670"/>
      <c r="AC670"/>
      <c r="AD670"/>
      <c r="AE670"/>
      <c r="AF670"/>
      <c r="AG670"/>
      <c r="AH670"/>
      <c r="AI670"/>
      <c r="AJ670"/>
    </row>
    <row r="671" spans="1:36" ht="35.1" customHeight="1">
      <c r="A671" s="29"/>
      <c r="M671" s="37"/>
      <c r="N671" s="695"/>
      <c r="U671"/>
      <c r="V671"/>
      <c r="W671"/>
      <c r="X671" s="548"/>
      <c r="Y671" s="548"/>
      <c r="Z671" s="548"/>
      <c r="AA671"/>
      <c r="AB671"/>
      <c r="AC671"/>
      <c r="AD671"/>
      <c r="AE671"/>
      <c r="AF671"/>
      <c r="AG671"/>
      <c r="AH671"/>
      <c r="AI671"/>
      <c r="AJ671"/>
    </row>
    <row r="672" spans="1:36" ht="35.1" customHeight="1">
      <c r="A672" s="29"/>
      <c r="M672" s="37"/>
      <c r="N672" s="695"/>
      <c r="U672"/>
      <c r="V672"/>
      <c r="W672"/>
      <c r="X672" s="548"/>
      <c r="Y672" s="548"/>
      <c r="Z672" s="548"/>
      <c r="AA672"/>
      <c r="AB672"/>
      <c r="AC672"/>
      <c r="AD672"/>
      <c r="AE672"/>
      <c r="AF672"/>
      <c r="AG672"/>
      <c r="AH672"/>
      <c r="AI672"/>
      <c r="AJ672"/>
    </row>
    <row r="673" spans="1:36" ht="35.1" customHeight="1">
      <c r="A673" s="29"/>
      <c r="M673" s="37"/>
      <c r="N673" s="695"/>
      <c r="U673"/>
      <c r="V673"/>
      <c r="W673"/>
      <c r="X673" s="548"/>
      <c r="Y673" s="548"/>
      <c r="Z673" s="548"/>
      <c r="AA673"/>
      <c r="AB673"/>
      <c r="AC673"/>
      <c r="AD673"/>
      <c r="AE673"/>
      <c r="AF673"/>
      <c r="AG673"/>
      <c r="AH673"/>
      <c r="AI673"/>
      <c r="AJ673"/>
    </row>
    <row r="674" spans="1:36" ht="35.1" customHeight="1">
      <c r="A674" s="29"/>
      <c r="M674" s="37"/>
      <c r="N674" s="695"/>
      <c r="U674"/>
      <c r="V674"/>
      <c r="W674"/>
      <c r="X674" s="548"/>
      <c r="Y674" s="548"/>
      <c r="Z674" s="548"/>
      <c r="AA674"/>
      <c r="AB674"/>
      <c r="AC674"/>
      <c r="AD674"/>
      <c r="AE674"/>
      <c r="AF674"/>
      <c r="AG674"/>
      <c r="AH674"/>
      <c r="AI674"/>
      <c r="AJ674"/>
    </row>
    <row r="675" spans="1:36" ht="35.1" customHeight="1">
      <c r="A675" s="29"/>
      <c r="M675" s="37"/>
      <c r="N675" s="695"/>
      <c r="U675"/>
      <c r="V675"/>
      <c r="W675"/>
      <c r="X675" s="548"/>
      <c r="Y675" s="548"/>
      <c r="Z675" s="548"/>
      <c r="AA675"/>
      <c r="AB675"/>
      <c r="AC675"/>
      <c r="AD675"/>
      <c r="AE675"/>
      <c r="AF675"/>
      <c r="AG675"/>
      <c r="AH675"/>
      <c r="AI675"/>
      <c r="AJ675"/>
    </row>
    <row r="676" spans="1:36" ht="35.1" customHeight="1">
      <c r="A676" s="29"/>
      <c r="M676" s="37"/>
      <c r="N676" s="695"/>
      <c r="U676"/>
      <c r="V676"/>
      <c r="W676"/>
      <c r="X676" s="548"/>
      <c r="Y676" s="548"/>
      <c r="Z676" s="548"/>
      <c r="AA676"/>
      <c r="AB676"/>
      <c r="AC676"/>
      <c r="AD676"/>
      <c r="AE676"/>
      <c r="AF676"/>
      <c r="AG676"/>
      <c r="AH676"/>
      <c r="AI676"/>
      <c r="AJ676"/>
    </row>
    <row r="677" spans="1:36" ht="35.1" customHeight="1">
      <c r="A677" s="29"/>
      <c r="M677" s="37"/>
      <c r="N677" s="695"/>
      <c r="U677"/>
      <c r="V677"/>
      <c r="W677"/>
      <c r="X677" s="548"/>
      <c r="Y677" s="548"/>
      <c r="Z677" s="548"/>
      <c r="AA677"/>
      <c r="AB677"/>
      <c r="AC677"/>
      <c r="AD677"/>
      <c r="AE677"/>
      <c r="AF677"/>
      <c r="AG677"/>
      <c r="AH677"/>
      <c r="AI677"/>
      <c r="AJ677"/>
    </row>
    <row r="678" spans="1:36" ht="35.1" customHeight="1">
      <c r="A678" s="29"/>
      <c r="M678" s="37"/>
      <c r="N678" s="695"/>
      <c r="U678"/>
      <c r="V678"/>
      <c r="W678"/>
      <c r="X678" s="548"/>
      <c r="Y678" s="548"/>
      <c r="Z678" s="548"/>
      <c r="AA678"/>
      <c r="AB678"/>
      <c r="AC678"/>
      <c r="AD678"/>
      <c r="AE678"/>
      <c r="AF678"/>
      <c r="AG678"/>
      <c r="AH678"/>
      <c r="AI678"/>
      <c r="AJ678"/>
    </row>
    <row r="679" spans="1:36" ht="35.1" customHeight="1">
      <c r="A679" s="29"/>
      <c r="M679" s="37"/>
      <c r="N679" s="695"/>
      <c r="U679"/>
      <c r="V679"/>
      <c r="W679"/>
      <c r="X679" s="548"/>
      <c r="Y679" s="548"/>
      <c r="Z679" s="548"/>
      <c r="AA679"/>
      <c r="AB679"/>
      <c r="AC679"/>
      <c r="AD679"/>
      <c r="AE679"/>
      <c r="AF679"/>
      <c r="AG679"/>
      <c r="AH679"/>
      <c r="AI679"/>
      <c r="AJ679"/>
    </row>
    <row r="680" spans="1:36" ht="35.1" customHeight="1">
      <c r="A680" s="29"/>
      <c r="M680" s="37"/>
      <c r="N680" s="695"/>
      <c r="U680"/>
      <c r="V680"/>
      <c r="W680"/>
      <c r="X680" s="548"/>
      <c r="Y680" s="548"/>
      <c r="Z680" s="548"/>
      <c r="AA680"/>
      <c r="AB680"/>
      <c r="AC680"/>
      <c r="AD680"/>
      <c r="AE680"/>
      <c r="AF680"/>
      <c r="AG680"/>
      <c r="AH680"/>
      <c r="AI680"/>
      <c r="AJ680"/>
    </row>
    <row r="681" spans="1:36" ht="35.1" customHeight="1">
      <c r="A681" s="29"/>
      <c r="M681" s="37"/>
      <c r="N681" s="695"/>
      <c r="U681"/>
      <c r="V681"/>
      <c r="W681"/>
      <c r="X681" s="548"/>
      <c r="Y681" s="548"/>
      <c r="Z681" s="548"/>
      <c r="AA681"/>
      <c r="AB681"/>
      <c r="AC681"/>
      <c r="AD681"/>
      <c r="AE681"/>
      <c r="AF681"/>
      <c r="AG681"/>
      <c r="AH681"/>
      <c r="AI681"/>
      <c r="AJ681"/>
    </row>
    <row r="682" spans="1:36" ht="35.1" customHeight="1">
      <c r="A682" s="29"/>
      <c r="M682" s="37"/>
      <c r="N682" s="695"/>
      <c r="U682"/>
      <c r="V682"/>
      <c r="W682"/>
      <c r="X682" s="548"/>
      <c r="Y682" s="548"/>
      <c r="Z682" s="548"/>
      <c r="AA682"/>
      <c r="AB682"/>
      <c r="AC682"/>
      <c r="AD682"/>
      <c r="AE682"/>
      <c r="AF682"/>
      <c r="AG682"/>
      <c r="AH682"/>
      <c r="AI682"/>
      <c r="AJ682"/>
    </row>
    <row r="683" spans="1:36" ht="35.1" customHeight="1">
      <c r="A683" s="29"/>
      <c r="M683" s="37"/>
      <c r="N683" s="695"/>
      <c r="U683"/>
      <c r="V683"/>
      <c r="W683"/>
      <c r="X683" s="548"/>
      <c r="Y683" s="548"/>
      <c r="Z683" s="548"/>
      <c r="AA683"/>
      <c r="AB683"/>
      <c r="AC683"/>
      <c r="AD683"/>
      <c r="AE683"/>
      <c r="AF683"/>
      <c r="AG683"/>
      <c r="AH683"/>
      <c r="AI683"/>
      <c r="AJ683"/>
    </row>
    <row r="684" spans="1:36" ht="35.1" customHeight="1">
      <c r="A684" s="29"/>
      <c r="M684" s="37"/>
      <c r="N684" s="695"/>
      <c r="U684"/>
      <c r="V684"/>
      <c r="W684"/>
      <c r="X684" s="548"/>
      <c r="Y684" s="548"/>
      <c r="Z684" s="548"/>
      <c r="AA684"/>
      <c r="AB684"/>
      <c r="AC684"/>
      <c r="AD684"/>
      <c r="AE684"/>
      <c r="AF684"/>
      <c r="AG684"/>
      <c r="AH684"/>
      <c r="AI684"/>
      <c r="AJ684"/>
    </row>
    <row r="685" spans="1:36" ht="35.1" customHeight="1">
      <c r="A685" s="29"/>
      <c r="M685" s="37"/>
      <c r="N685" s="695"/>
      <c r="U685"/>
      <c r="V685"/>
      <c r="W685"/>
      <c r="X685" s="548"/>
      <c r="Y685" s="548"/>
      <c r="Z685" s="548"/>
      <c r="AA685"/>
      <c r="AB685"/>
      <c r="AC685"/>
      <c r="AD685"/>
      <c r="AE685"/>
      <c r="AF685"/>
      <c r="AG685"/>
      <c r="AH685"/>
      <c r="AI685"/>
      <c r="AJ685"/>
    </row>
    <row r="686" spans="1:36" ht="35.1" customHeight="1">
      <c r="A686" s="29"/>
      <c r="M686" s="37"/>
      <c r="N686" s="695"/>
      <c r="U686"/>
      <c r="V686"/>
      <c r="W686"/>
      <c r="X686" s="548"/>
      <c r="Y686" s="548"/>
      <c r="Z686" s="548"/>
      <c r="AA686"/>
      <c r="AB686"/>
      <c r="AC686"/>
      <c r="AD686"/>
      <c r="AE686"/>
      <c r="AF686"/>
      <c r="AG686"/>
      <c r="AH686"/>
      <c r="AI686"/>
      <c r="AJ686"/>
    </row>
    <row r="687" spans="1:36" ht="35.1" customHeight="1">
      <c r="A687" s="29"/>
      <c r="M687" s="37"/>
      <c r="N687" s="695"/>
      <c r="U687"/>
      <c r="V687"/>
      <c r="W687"/>
      <c r="X687" s="548"/>
      <c r="Y687" s="548"/>
      <c r="Z687" s="548"/>
      <c r="AA687"/>
      <c r="AB687"/>
      <c r="AC687"/>
      <c r="AD687"/>
      <c r="AE687"/>
      <c r="AF687"/>
      <c r="AG687"/>
      <c r="AH687"/>
      <c r="AI687"/>
      <c r="AJ687"/>
    </row>
    <row r="688" spans="1:36" ht="35.1" customHeight="1">
      <c r="A688" s="29"/>
      <c r="M688" s="37"/>
      <c r="N688" s="695"/>
      <c r="U688"/>
      <c r="V688"/>
      <c r="W688"/>
      <c r="X688" s="548"/>
      <c r="Y688" s="548"/>
      <c r="Z688" s="548"/>
      <c r="AA688"/>
      <c r="AB688"/>
      <c r="AC688"/>
      <c r="AD688"/>
      <c r="AE688"/>
      <c r="AF688"/>
      <c r="AG688"/>
      <c r="AH688"/>
      <c r="AI688"/>
      <c r="AJ688"/>
    </row>
    <row r="689" spans="1:36" ht="35.1" customHeight="1">
      <c r="A689" s="29"/>
      <c r="M689" s="37"/>
      <c r="N689" s="695"/>
      <c r="U689"/>
      <c r="V689"/>
      <c r="W689"/>
      <c r="X689" s="548"/>
      <c r="Y689" s="548"/>
      <c r="Z689" s="548"/>
      <c r="AA689"/>
      <c r="AB689"/>
      <c r="AC689"/>
      <c r="AD689"/>
      <c r="AE689"/>
      <c r="AF689"/>
      <c r="AG689"/>
      <c r="AH689"/>
      <c r="AI689"/>
      <c r="AJ689"/>
    </row>
    <row r="690" spans="1:36" ht="35.1" customHeight="1">
      <c r="A690" s="29"/>
      <c r="M690" s="37"/>
      <c r="N690" s="695"/>
      <c r="U690"/>
      <c r="V690"/>
      <c r="W690"/>
      <c r="X690" s="548"/>
      <c r="Y690" s="548"/>
      <c r="Z690" s="548"/>
      <c r="AA690"/>
      <c r="AB690"/>
      <c r="AC690"/>
      <c r="AD690"/>
      <c r="AE690"/>
      <c r="AF690"/>
      <c r="AG690"/>
      <c r="AH690"/>
      <c r="AI690"/>
      <c r="AJ690"/>
    </row>
    <row r="691" spans="1:36" ht="35.1" customHeight="1">
      <c r="A691" s="29"/>
      <c r="M691" s="37"/>
      <c r="N691" s="695"/>
      <c r="U691"/>
      <c r="V691"/>
      <c r="W691"/>
      <c r="X691" s="548"/>
      <c r="Y691" s="548"/>
      <c r="Z691" s="548"/>
      <c r="AA691"/>
      <c r="AB691"/>
      <c r="AC691"/>
      <c r="AD691"/>
      <c r="AE691"/>
      <c r="AF691"/>
      <c r="AG691"/>
      <c r="AH691"/>
      <c r="AI691"/>
      <c r="AJ691"/>
    </row>
    <row r="692" spans="1:36" ht="35.1" customHeight="1">
      <c r="A692" s="29"/>
      <c r="M692" s="37"/>
      <c r="N692" s="695"/>
      <c r="U692"/>
      <c r="V692"/>
      <c r="W692"/>
      <c r="X692" s="548"/>
      <c r="Y692" s="548"/>
      <c r="Z692" s="548"/>
      <c r="AA692"/>
      <c r="AB692"/>
      <c r="AC692"/>
      <c r="AD692"/>
      <c r="AE692"/>
      <c r="AF692"/>
      <c r="AG692"/>
      <c r="AH692"/>
      <c r="AI692"/>
      <c r="AJ692"/>
    </row>
    <row r="693" spans="1:36" ht="35.1" customHeight="1">
      <c r="A693" s="29"/>
      <c r="M693" s="37"/>
      <c r="N693" s="695"/>
      <c r="U693"/>
      <c r="V693"/>
      <c r="W693"/>
      <c r="X693" s="548"/>
      <c r="Y693" s="548"/>
      <c r="Z693" s="548"/>
      <c r="AA693"/>
      <c r="AB693"/>
      <c r="AC693"/>
      <c r="AD693"/>
      <c r="AE693"/>
      <c r="AF693"/>
      <c r="AG693"/>
      <c r="AH693"/>
      <c r="AI693"/>
      <c r="AJ693"/>
    </row>
    <row r="694" spans="1:36" ht="35.1" customHeight="1">
      <c r="A694" s="29"/>
      <c r="M694" s="37"/>
      <c r="N694" s="695"/>
      <c r="U694"/>
      <c r="V694"/>
      <c r="W694"/>
      <c r="X694" s="548"/>
      <c r="Y694" s="548"/>
      <c r="Z694" s="548"/>
      <c r="AA694"/>
      <c r="AB694"/>
      <c r="AC694"/>
      <c r="AD694"/>
      <c r="AE694"/>
      <c r="AF694"/>
      <c r="AG694"/>
      <c r="AH694"/>
      <c r="AI694"/>
      <c r="AJ694"/>
    </row>
    <row r="695" spans="1:36" ht="35.1" customHeight="1">
      <c r="A695" s="29"/>
      <c r="M695" s="37"/>
      <c r="N695" s="695"/>
      <c r="U695"/>
      <c r="V695"/>
      <c r="W695"/>
      <c r="X695" s="548"/>
      <c r="Y695" s="548"/>
      <c r="Z695" s="548"/>
      <c r="AA695"/>
      <c r="AB695"/>
      <c r="AC695"/>
      <c r="AD695"/>
      <c r="AE695"/>
      <c r="AF695"/>
      <c r="AG695"/>
      <c r="AH695"/>
      <c r="AI695"/>
      <c r="AJ695"/>
    </row>
    <row r="696" spans="1:36" ht="35.1" customHeight="1">
      <c r="A696" s="29"/>
      <c r="M696" s="37"/>
      <c r="N696" s="695"/>
      <c r="U696"/>
      <c r="V696"/>
      <c r="W696"/>
      <c r="X696" s="548"/>
      <c r="Y696" s="548"/>
      <c r="Z696" s="548"/>
      <c r="AA696"/>
      <c r="AB696"/>
      <c r="AC696"/>
      <c r="AD696"/>
      <c r="AE696"/>
      <c r="AF696"/>
      <c r="AG696"/>
      <c r="AH696"/>
      <c r="AI696"/>
      <c r="AJ696"/>
    </row>
    <row r="697" spans="1:36" ht="35.1" customHeight="1">
      <c r="A697" s="29"/>
      <c r="M697" s="37"/>
      <c r="N697" s="695"/>
      <c r="U697"/>
      <c r="V697"/>
      <c r="W697"/>
      <c r="X697" s="548"/>
      <c r="Y697" s="548"/>
      <c r="Z697" s="548"/>
      <c r="AA697"/>
      <c r="AB697"/>
      <c r="AC697"/>
      <c r="AD697"/>
      <c r="AE697"/>
      <c r="AF697"/>
      <c r="AG697"/>
      <c r="AH697"/>
      <c r="AI697"/>
      <c r="AJ697"/>
    </row>
    <row r="698" spans="1:36" ht="35.1" customHeight="1">
      <c r="A698" s="29"/>
      <c r="M698" s="37"/>
      <c r="N698" s="695"/>
      <c r="U698"/>
      <c r="V698"/>
      <c r="W698"/>
      <c r="X698" s="548"/>
      <c r="Y698" s="548"/>
      <c r="Z698" s="548"/>
      <c r="AA698"/>
      <c r="AB698"/>
      <c r="AC698"/>
      <c r="AD698"/>
      <c r="AE698"/>
      <c r="AF698"/>
      <c r="AG698"/>
      <c r="AH698"/>
      <c r="AI698"/>
      <c r="AJ698"/>
    </row>
    <row r="699" spans="1:36" ht="35.1" customHeight="1">
      <c r="A699" s="29"/>
      <c r="M699" s="37"/>
      <c r="N699" s="695"/>
      <c r="U699"/>
      <c r="V699"/>
      <c r="W699"/>
      <c r="X699" s="548"/>
      <c r="Y699" s="548"/>
      <c r="Z699" s="548"/>
      <c r="AA699"/>
      <c r="AB699"/>
      <c r="AC699"/>
      <c r="AD699"/>
      <c r="AE699"/>
      <c r="AF699"/>
      <c r="AG699"/>
      <c r="AH699"/>
      <c r="AI699"/>
      <c r="AJ699"/>
    </row>
    <row r="700" spans="1:36" ht="35.1" customHeight="1">
      <c r="A700" s="29"/>
      <c r="M700" s="37"/>
      <c r="N700" s="695"/>
      <c r="U700"/>
      <c r="V700"/>
      <c r="W700"/>
      <c r="X700" s="548"/>
      <c r="Y700" s="548"/>
      <c r="Z700" s="548"/>
      <c r="AA700"/>
      <c r="AB700"/>
      <c r="AC700"/>
      <c r="AD700"/>
      <c r="AE700"/>
      <c r="AF700"/>
      <c r="AG700"/>
      <c r="AH700"/>
      <c r="AI700"/>
      <c r="AJ700"/>
    </row>
    <row r="701" spans="1:36" ht="35.1" customHeight="1">
      <c r="A701" s="29"/>
      <c r="M701" s="37"/>
      <c r="N701" s="695"/>
      <c r="U701"/>
      <c r="V701"/>
      <c r="W701"/>
      <c r="X701" s="548"/>
      <c r="Y701" s="548"/>
      <c r="Z701" s="548"/>
      <c r="AA701"/>
      <c r="AB701"/>
      <c r="AC701"/>
      <c r="AD701"/>
      <c r="AE701"/>
      <c r="AF701"/>
      <c r="AG701"/>
      <c r="AH701"/>
      <c r="AI701"/>
      <c r="AJ701"/>
    </row>
    <row r="702" spans="1:36" ht="35.1" customHeight="1">
      <c r="A702" s="29"/>
      <c r="M702" s="37"/>
      <c r="N702" s="695"/>
      <c r="U702"/>
      <c r="V702"/>
      <c r="W702"/>
      <c r="X702" s="548"/>
      <c r="Y702" s="548"/>
      <c r="Z702" s="548"/>
      <c r="AA702"/>
      <c r="AB702"/>
      <c r="AC702"/>
      <c r="AD702"/>
      <c r="AE702"/>
      <c r="AF702"/>
      <c r="AG702"/>
      <c r="AH702"/>
      <c r="AI702"/>
      <c r="AJ702"/>
    </row>
    <row r="703" spans="1:36" ht="35.1" customHeight="1">
      <c r="A703" s="29"/>
      <c r="M703" s="37"/>
      <c r="N703" s="695"/>
      <c r="U703"/>
      <c r="V703"/>
      <c r="W703"/>
      <c r="X703" s="548"/>
      <c r="Y703" s="548"/>
      <c r="Z703" s="548"/>
      <c r="AA703"/>
      <c r="AB703"/>
      <c r="AC703"/>
      <c r="AD703"/>
      <c r="AE703"/>
      <c r="AF703"/>
      <c r="AG703"/>
      <c r="AH703"/>
      <c r="AI703"/>
      <c r="AJ703"/>
    </row>
    <row r="704" spans="1:36" ht="35.1" customHeight="1">
      <c r="A704" s="29"/>
      <c r="M704" s="37"/>
      <c r="N704" s="695"/>
      <c r="U704"/>
      <c r="V704"/>
      <c r="W704"/>
      <c r="X704" s="548"/>
      <c r="Y704" s="548"/>
      <c r="Z704" s="548"/>
      <c r="AA704"/>
      <c r="AB704"/>
      <c r="AC704"/>
      <c r="AD704"/>
      <c r="AE704"/>
      <c r="AF704"/>
      <c r="AG704"/>
      <c r="AH704"/>
      <c r="AI704"/>
      <c r="AJ704"/>
    </row>
    <row r="705" spans="1:36" ht="35.1" customHeight="1">
      <c r="A705" s="29"/>
      <c r="M705" s="37"/>
      <c r="N705" s="695"/>
      <c r="U705"/>
      <c r="V705"/>
      <c r="W705"/>
      <c r="X705" s="548"/>
      <c r="Y705" s="548"/>
      <c r="Z705" s="548"/>
      <c r="AA705"/>
      <c r="AB705"/>
      <c r="AC705"/>
      <c r="AD705"/>
      <c r="AE705"/>
      <c r="AF705"/>
      <c r="AG705"/>
      <c r="AH705"/>
      <c r="AI705"/>
      <c r="AJ705"/>
    </row>
    <row r="706" spans="1:36" ht="35.1" customHeight="1">
      <c r="A706" s="29"/>
      <c r="M706" s="37"/>
      <c r="N706" s="695"/>
      <c r="U706"/>
      <c r="V706"/>
      <c r="W706"/>
      <c r="X706" s="548"/>
      <c r="Y706" s="548"/>
      <c r="Z706" s="548"/>
      <c r="AA706"/>
      <c r="AB706"/>
      <c r="AC706"/>
      <c r="AD706"/>
      <c r="AE706"/>
      <c r="AF706"/>
      <c r="AG706"/>
      <c r="AH706"/>
      <c r="AI706"/>
      <c r="AJ706"/>
    </row>
    <row r="707" spans="1:36" ht="35.1" customHeight="1">
      <c r="A707" s="29"/>
      <c r="M707" s="37"/>
      <c r="N707" s="695"/>
      <c r="U707"/>
      <c r="V707"/>
      <c r="W707"/>
      <c r="X707" s="548"/>
      <c r="Y707" s="548"/>
      <c r="Z707" s="548"/>
      <c r="AA707"/>
      <c r="AB707"/>
      <c r="AC707"/>
      <c r="AD707"/>
      <c r="AE707"/>
      <c r="AF707"/>
      <c r="AG707"/>
      <c r="AH707"/>
      <c r="AI707"/>
      <c r="AJ707"/>
    </row>
    <row r="708" spans="1:36" ht="35.1" customHeight="1">
      <c r="A708" s="29"/>
      <c r="M708" s="37"/>
      <c r="N708" s="695"/>
      <c r="U708"/>
      <c r="V708"/>
      <c r="W708"/>
      <c r="X708" s="548"/>
      <c r="Y708" s="548"/>
      <c r="Z708" s="548"/>
      <c r="AA708"/>
      <c r="AB708"/>
      <c r="AC708"/>
      <c r="AD708"/>
      <c r="AE708"/>
      <c r="AF708"/>
      <c r="AG708"/>
      <c r="AH708"/>
      <c r="AI708"/>
      <c r="AJ708"/>
    </row>
    <row r="709" spans="1:36" ht="35.1" customHeight="1">
      <c r="A709" s="29"/>
      <c r="M709" s="37"/>
      <c r="N709" s="695"/>
      <c r="U709"/>
      <c r="V709"/>
      <c r="W709"/>
      <c r="X709" s="548"/>
      <c r="Y709" s="548"/>
      <c r="Z709" s="548"/>
      <c r="AA709"/>
      <c r="AB709"/>
      <c r="AC709"/>
      <c r="AD709"/>
      <c r="AE709"/>
      <c r="AF709"/>
      <c r="AG709"/>
      <c r="AH709"/>
      <c r="AI709"/>
      <c r="AJ709"/>
    </row>
    <row r="710" spans="1:36" ht="35.1" customHeight="1">
      <c r="A710" s="29"/>
      <c r="M710" s="37"/>
      <c r="N710" s="695"/>
      <c r="U710"/>
      <c r="V710"/>
      <c r="W710"/>
      <c r="X710" s="548"/>
      <c r="Y710" s="548"/>
      <c r="Z710" s="548"/>
      <c r="AA710"/>
      <c r="AB710"/>
      <c r="AC710"/>
      <c r="AD710"/>
      <c r="AE710"/>
      <c r="AF710"/>
      <c r="AG710"/>
      <c r="AH710"/>
      <c r="AI710"/>
      <c r="AJ710"/>
    </row>
    <row r="711" spans="1:36" ht="35.1" customHeight="1">
      <c r="A711" s="29"/>
      <c r="M711" s="37"/>
      <c r="N711" s="695"/>
      <c r="U711"/>
      <c r="V711"/>
      <c r="W711"/>
      <c r="X711" s="548"/>
      <c r="Y711" s="548"/>
      <c r="Z711" s="548"/>
      <c r="AA711"/>
      <c r="AB711"/>
      <c r="AC711"/>
      <c r="AD711"/>
      <c r="AE711"/>
      <c r="AF711"/>
      <c r="AG711"/>
      <c r="AH711"/>
      <c r="AI711"/>
      <c r="AJ711"/>
    </row>
    <row r="712" spans="1:36" ht="35.1" customHeight="1">
      <c r="A712" s="29"/>
      <c r="M712" s="37"/>
      <c r="N712" s="695"/>
      <c r="U712"/>
      <c r="V712"/>
      <c r="W712"/>
      <c r="X712" s="548"/>
      <c r="Y712" s="548"/>
      <c r="Z712" s="548"/>
      <c r="AA712"/>
      <c r="AB712"/>
      <c r="AC712"/>
      <c r="AD712"/>
      <c r="AE712"/>
      <c r="AF712"/>
      <c r="AG712"/>
      <c r="AH712"/>
      <c r="AI712"/>
      <c r="AJ712"/>
    </row>
    <row r="713" spans="1:36" ht="35.1" customHeight="1">
      <c r="A713" s="29"/>
      <c r="M713" s="37"/>
      <c r="N713" s="695"/>
      <c r="U713"/>
      <c r="V713"/>
      <c r="W713"/>
      <c r="X713" s="548"/>
      <c r="Y713" s="548"/>
      <c r="Z713" s="548"/>
      <c r="AA713"/>
      <c r="AB713"/>
      <c r="AC713"/>
      <c r="AD713"/>
      <c r="AE713"/>
      <c r="AF713"/>
      <c r="AG713"/>
      <c r="AH713"/>
      <c r="AI713"/>
      <c r="AJ713"/>
    </row>
    <row r="714" spans="1:36" ht="35.1" customHeight="1">
      <c r="A714" s="29"/>
      <c r="M714" s="37"/>
      <c r="N714" s="695"/>
      <c r="U714"/>
      <c r="V714"/>
      <c r="W714"/>
      <c r="X714" s="548"/>
      <c r="Y714" s="548"/>
      <c r="Z714" s="548"/>
      <c r="AA714"/>
      <c r="AB714"/>
      <c r="AC714"/>
      <c r="AD714"/>
      <c r="AE714"/>
      <c r="AF714"/>
      <c r="AG714"/>
      <c r="AH714"/>
      <c r="AI714"/>
      <c r="AJ714"/>
    </row>
    <row r="715" spans="1:36" ht="35.1" customHeight="1">
      <c r="A715" s="29"/>
      <c r="M715" s="37"/>
      <c r="N715" s="695"/>
      <c r="U715"/>
      <c r="V715"/>
      <c r="W715"/>
      <c r="X715" s="548"/>
      <c r="Y715" s="548"/>
      <c r="Z715" s="548"/>
      <c r="AA715"/>
      <c r="AB715"/>
      <c r="AC715"/>
      <c r="AD715"/>
      <c r="AE715"/>
      <c r="AF715"/>
      <c r="AG715"/>
      <c r="AH715"/>
      <c r="AI715"/>
      <c r="AJ715"/>
    </row>
    <row r="716" spans="1:36" ht="35.1" customHeight="1">
      <c r="A716" s="29"/>
      <c r="M716" s="37"/>
      <c r="N716" s="695"/>
      <c r="U716"/>
      <c r="V716"/>
      <c r="W716"/>
      <c r="X716" s="548"/>
      <c r="Y716" s="548"/>
      <c r="Z716" s="548"/>
      <c r="AA716"/>
      <c r="AB716"/>
      <c r="AC716"/>
      <c r="AD716"/>
      <c r="AE716"/>
      <c r="AF716"/>
      <c r="AG716"/>
      <c r="AH716"/>
      <c r="AI716"/>
      <c r="AJ716"/>
    </row>
    <row r="717" spans="1:36" ht="35.1" customHeight="1">
      <c r="A717" s="29"/>
      <c r="M717" s="37"/>
      <c r="N717" s="695"/>
      <c r="U717"/>
      <c r="V717"/>
      <c r="W717"/>
      <c r="X717" s="548"/>
      <c r="Y717" s="548"/>
      <c r="Z717" s="548"/>
      <c r="AA717"/>
      <c r="AB717"/>
      <c r="AC717"/>
      <c r="AD717"/>
      <c r="AE717"/>
      <c r="AF717"/>
      <c r="AG717"/>
      <c r="AH717"/>
      <c r="AI717"/>
      <c r="AJ717"/>
    </row>
    <row r="718" spans="1:36" ht="35.1" customHeight="1">
      <c r="A718" s="29"/>
      <c r="M718" s="37"/>
      <c r="N718" s="695"/>
      <c r="U718"/>
      <c r="V718"/>
      <c r="W718"/>
      <c r="X718" s="548"/>
      <c r="Y718" s="548"/>
      <c r="Z718" s="548"/>
      <c r="AA718"/>
      <c r="AB718"/>
      <c r="AC718"/>
      <c r="AD718"/>
      <c r="AE718"/>
      <c r="AF718"/>
      <c r="AG718"/>
      <c r="AH718"/>
      <c r="AI718"/>
      <c r="AJ718"/>
    </row>
    <row r="719" spans="1:36" ht="35.1" customHeight="1">
      <c r="A719" s="29"/>
      <c r="M719" s="37"/>
      <c r="N719" s="695"/>
      <c r="U719"/>
      <c r="V719"/>
      <c r="W719"/>
      <c r="X719" s="548"/>
      <c r="Y719" s="548"/>
      <c r="Z719" s="548"/>
      <c r="AA719"/>
      <c r="AB719"/>
      <c r="AC719"/>
      <c r="AD719"/>
      <c r="AE719"/>
      <c r="AF719"/>
      <c r="AG719"/>
      <c r="AH719"/>
      <c r="AI719"/>
      <c r="AJ719"/>
    </row>
    <row r="720" spans="1:36" ht="35.1" customHeight="1">
      <c r="A720" s="29"/>
      <c r="M720" s="37"/>
      <c r="N720" s="695"/>
      <c r="U720"/>
      <c r="V720"/>
      <c r="W720"/>
      <c r="X720" s="548"/>
      <c r="Y720" s="548"/>
      <c r="Z720" s="548"/>
      <c r="AA720"/>
      <c r="AB720"/>
      <c r="AC720"/>
      <c r="AD720"/>
      <c r="AE720"/>
      <c r="AF720"/>
      <c r="AG720"/>
      <c r="AH720"/>
      <c r="AI720"/>
      <c r="AJ720"/>
    </row>
    <row r="721" spans="1:36" ht="35.1" customHeight="1">
      <c r="A721" s="29"/>
      <c r="M721" s="37"/>
      <c r="N721" s="695"/>
      <c r="U721"/>
      <c r="V721"/>
      <c r="W721"/>
      <c r="X721" s="548"/>
      <c r="Y721" s="548"/>
      <c r="Z721" s="548"/>
      <c r="AA721"/>
      <c r="AB721"/>
      <c r="AC721"/>
      <c r="AD721"/>
      <c r="AE721"/>
      <c r="AF721"/>
      <c r="AG721"/>
      <c r="AH721"/>
      <c r="AI721"/>
      <c r="AJ721"/>
    </row>
    <row r="722" spans="1:36" ht="35.1" customHeight="1">
      <c r="A722" s="29"/>
      <c r="M722" s="37"/>
      <c r="N722" s="695"/>
      <c r="U722"/>
      <c r="V722"/>
      <c r="W722"/>
      <c r="X722" s="548"/>
      <c r="Y722" s="548"/>
      <c r="Z722" s="548"/>
      <c r="AA722"/>
      <c r="AB722"/>
      <c r="AC722"/>
      <c r="AD722"/>
      <c r="AE722"/>
      <c r="AF722"/>
      <c r="AG722"/>
      <c r="AH722"/>
      <c r="AI722"/>
      <c r="AJ722"/>
    </row>
    <row r="723" spans="1:36" ht="35.1" customHeight="1">
      <c r="A723" s="29"/>
      <c r="M723" s="37"/>
      <c r="N723" s="695"/>
      <c r="U723"/>
      <c r="V723"/>
      <c r="W723"/>
      <c r="X723" s="548"/>
      <c r="Y723" s="548"/>
      <c r="Z723" s="548"/>
      <c r="AA723"/>
      <c r="AB723"/>
      <c r="AC723"/>
      <c r="AD723"/>
      <c r="AE723"/>
      <c r="AF723"/>
      <c r="AG723"/>
      <c r="AH723"/>
      <c r="AI723"/>
      <c r="AJ723"/>
    </row>
    <row r="724" spans="1:36" ht="35.1" customHeight="1">
      <c r="A724" s="29"/>
      <c r="M724" s="37"/>
      <c r="N724" s="695"/>
      <c r="U724"/>
      <c r="V724"/>
      <c r="W724"/>
      <c r="X724" s="548"/>
      <c r="Y724" s="548"/>
      <c r="Z724" s="548"/>
      <c r="AA724"/>
      <c r="AB724"/>
      <c r="AC724"/>
      <c r="AD724"/>
      <c r="AE724"/>
      <c r="AF724"/>
      <c r="AG724"/>
      <c r="AH724"/>
      <c r="AI724"/>
      <c r="AJ724"/>
    </row>
    <row r="725" spans="1:36" ht="35.1" customHeight="1">
      <c r="A725" s="29"/>
      <c r="M725" s="37"/>
      <c r="N725" s="695"/>
      <c r="U725"/>
      <c r="V725"/>
      <c r="W725"/>
      <c r="X725" s="548"/>
      <c r="Y725" s="548"/>
      <c r="Z725" s="548"/>
      <c r="AA725"/>
      <c r="AB725"/>
      <c r="AC725"/>
      <c r="AD725"/>
      <c r="AE725"/>
      <c r="AF725"/>
      <c r="AG725"/>
      <c r="AH725"/>
      <c r="AI725"/>
      <c r="AJ725"/>
    </row>
    <row r="726" spans="1:36" ht="35.1" customHeight="1">
      <c r="A726" s="29"/>
      <c r="M726" s="37"/>
      <c r="N726" s="695"/>
      <c r="U726"/>
      <c r="V726"/>
      <c r="W726"/>
      <c r="X726" s="548"/>
      <c r="Y726" s="548"/>
      <c r="Z726" s="548"/>
      <c r="AA726"/>
      <c r="AB726"/>
      <c r="AC726"/>
      <c r="AD726"/>
      <c r="AE726"/>
      <c r="AF726"/>
      <c r="AG726"/>
      <c r="AH726"/>
      <c r="AI726"/>
      <c r="AJ726"/>
    </row>
    <row r="727" spans="1:36" ht="35.1" customHeight="1">
      <c r="A727" s="29"/>
      <c r="M727" s="37"/>
      <c r="N727" s="695"/>
      <c r="U727"/>
      <c r="V727"/>
      <c r="W727"/>
      <c r="X727" s="548"/>
      <c r="Y727" s="548"/>
      <c r="Z727" s="548"/>
      <c r="AA727"/>
      <c r="AB727"/>
      <c r="AC727"/>
      <c r="AD727"/>
      <c r="AE727"/>
      <c r="AF727"/>
      <c r="AG727"/>
      <c r="AH727"/>
      <c r="AI727"/>
      <c r="AJ727"/>
    </row>
    <row r="728" spans="1:36" ht="35.1" customHeight="1">
      <c r="A728" s="29"/>
      <c r="M728" s="37"/>
      <c r="N728" s="695"/>
      <c r="U728"/>
      <c r="V728"/>
      <c r="W728"/>
      <c r="X728" s="548"/>
      <c r="Y728" s="548"/>
      <c r="Z728" s="548"/>
      <c r="AA728"/>
      <c r="AB728"/>
      <c r="AC728"/>
      <c r="AD728"/>
      <c r="AE728"/>
      <c r="AF728"/>
      <c r="AG728"/>
      <c r="AH728"/>
      <c r="AI728"/>
      <c r="AJ728"/>
    </row>
    <row r="729" spans="1:36" ht="35.1" customHeight="1">
      <c r="A729" s="29"/>
      <c r="M729" s="37"/>
      <c r="N729" s="695"/>
      <c r="U729"/>
      <c r="V729"/>
      <c r="W729"/>
      <c r="X729" s="548"/>
      <c r="Y729" s="548"/>
      <c r="Z729" s="548"/>
      <c r="AA729"/>
      <c r="AB729"/>
      <c r="AC729"/>
      <c r="AD729"/>
      <c r="AE729"/>
      <c r="AF729"/>
      <c r="AG729"/>
      <c r="AH729"/>
      <c r="AI729"/>
      <c r="AJ729"/>
    </row>
    <row r="730" spans="1:36" ht="35.1" customHeight="1">
      <c r="A730" s="29"/>
      <c r="M730" s="37"/>
      <c r="N730" s="695"/>
      <c r="U730"/>
      <c r="V730"/>
      <c r="W730"/>
      <c r="X730" s="548"/>
      <c r="Y730" s="548"/>
      <c r="Z730" s="548"/>
      <c r="AA730"/>
      <c r="AB730"/>
      <c r="AC730"/>
      <c r="AD730"/>
      <c r="AE730"/>
      <c r="AF730"/>
      <c r="AG730"/>
      <c r="AH730"/>
      <c r="AI730"/>
      <c r="AJ730"/>
    </row>
    <row r="731" spans="1:36" ht="35.1" customHeight="1">
      <c r="A731" s="29"/>
      <c r="M731" s="37"/>
      <c r="N731" s="695"/>
      <c r="U731"/>
      <c r="V731"/>
      <c r="W731"/>
      <c r="X731" s="548"/>
      <c r="Y731" s="548"/>
      <c r="Z731" s="548"/>
      <c r="AA731"/>
      <c r="AB731"/>
      <c r="AC731"/>
      <c r="AD731"/>
      <c r="AE731"/>
      <c r="AF731"/>
      <c r="AG731"/>
      <c r="AH731"/>
      <c r="AI731"/>
      <c r="AJ731"/>
    </row>
    <row r="732" spans="1:36" ht="35.1" customHeight="1">
      <c r="A732" s="29"/>
      <c r="M732" s="37"/>
      <c r="N732" s="695"/>
      <c r="U732"/>
      <c r="V732"/>
      <c r="W732"/>
      <c r="X732" s="548"/>
      <c r="Y732" s="548"/>
      <c r="Z732" s="548"/>
      <c r="AA732"/>
      <c r="AB732"/>
      <c r="AC732"/>
      <c r="AD732"/>
      <c r="AE732"/>
      <c r="AF732"/>
      <c r="AG732"/>
      <c r="AH732"/>
      <c r="AI732"/>
      <c r="AJ732"/>
    </row>
    <row r="733" spans="1:36" ht="35.1" customHeight="1">
      <c r="A733" s="29"/>
      <c r="M733" s="37"/>
      <c r="N733" s="695"/>
      <c r="U733"/>
      <c r="V733"/>
      <c r="W733"/>
      <c r="X733" s="548"/>
      <c r="Y733" s="548"/>
      <c r="Z733" s="548"/>
      <c r="AA733"/>
      <c r="AB733"/>
      <c r="AC733"/>
      <c r="AD733"/>
      <c r="AE733"/>
      <c r="AF733"/>
      <c r="AG733"/>
      <c r="AH733"/>
      <c r="AI733"/>
      <c r="AJ733"/>
    </row>
    <row r="734" spans="1:36" ht="35.1" customHeight="1">
      <c r="A734" s="29"/>
      <c r="M734" s="37"/>
      <c r="N734" s="695"/>
      <c r="U734"/>
      <c r="V734"/>
      <c r="W734"/>
      <c r="X734" s="548"/>
      <c r="Y734" s="548"/>
      <c r="Z734" s="548"/>
      <c r="AA734"/>
      <c r="AB734"/>
      <c r="AC734"/>
      <c r="AD734"/>
      <c r="AE734"/>
      <c r="AF734"/>
      <c r="AG734"/>
      <c r="AH734"/>
      <c r="AI734"/>
      <c r="AJ734"/>
    </row>
    <row r="735" spans="1:36" ht="35.1" customHeight="1">
      <c r="A735" s="29"/>
      <c r="M735" s="37"/>
      <c r="N735" s="695"/>
      <c r="U735"/>
      <c r="V735"/>
      <c r="W735"/>
      <c r="X735" s="548"/>
      <c r="Y735" s="548"/>
      <c r="Z735" s="548"/>
      <c r="AA735"/>
      <c r="AB735"/>
      <c r="AC735"/>
      <c r="AD735"/>
      <c r="AE735"/>
      <c r="AF735"/>
      <c r="AG735"/>
      <c r="AH735"/>
      <c r="AI735"/>
      <c r="AJ735"/>
    </row>
    <row r="736" spans="1:36" ht="35.1" customHeight="1">
      <c r="A736" s="29"/>
      <c r="M736" s="37"/>
      <c r="N736" s="695"/>
      <c r="U736"/>
      <c r="V736"/>
      <c r="W736"/>
      <c r="X736" s="548"/>
      <c r="Y736" s="548"/>
      <c r="Z736" s="548"/>
      <c r="AA736"/>
      <c r="AB736"/>
      <c r="AC736"/>
      <c r="AD736"/>
      <c r="AE736"/>
      <c r="AF736"/>
      <c r="AG736"/>
      <c r="AH736"/>
      <c r="AI736"/>
      <c r="AJ736"/>
    </row>
    <row r="737" spans="1:36" ht="35.1" customHeight="1">
      <c r="A737" s="29"/>
      <c r="M737" s="37"/>
      <c r="N737" s="695"/>
      <c r="U737"/>
      <c r="V737"/>
      <c r="W737"/>
      <c r="X737" s="548"/>
      <c r="Y737" s="548"/>
      <c r="Z737" s="548"/>
      <c r="AA737"/>
      <c r="AB737"/>
      <c r="AC737"/>
      <c r="AD737"/>
      <c r="AE737"/>
      <c r="AF737"/>
      <c r="AG737"/>
      <c r="AH737"/>
      <c r="AI737"/>
      <c r="AJ737"/>
    </row>
    <row r="738" spans="1:36" ht="35.1" customHeight="1">
      <c r="A738" s="29"/>
      <c r="M738" s="37"/>
      <c r="N738" s="695"/>
      <c r="U738"/>
      <c r="V738"/>
      <c r="W738"/>
      <c r="X738" s="548"/>
      <c r="Y738" s="548"/>
      <c r="Z738" s="548"/>
      <c r="AA738"/>
      <c r="AB738"/>
      <c r="AC738"/>
      <c r="AD738"/>
      <c r="AE738"/>
      <c r="AF738"/>
      <c r="AG738"/>
      <c r="AH738"/>
      <c r="AI738"/>
      <c r="AJ738"/>
    </row>
    <row r="739" spans="1:36" ht="35.1" customHeight="1">
      <c r="A739" s="29"/>
      <c r="M739" s="37"/>
      <c r="N739" s="695"/>
      <c r="U739"/>
      <c r="V739"/>
      <c r="W739"/>
      <c r="X739" s="548"/>
      <c r="Y739" s="548"/>
      <c r="Z739" s="548"/>
      <c r="AA739"/>
      <c r="AB739"/>
      <c r="AC739"/>
      <c r="AD739"/>
      <c r="AE739"/>
      <c r="AF739"/>
      <c r="AG739"/>
      <c r="AH739"/>
      <c r="AI739"/>
      <c r="AJ739"/>
    </row>
    <row r="740" spans="1:36" ht="35.1" customHeight="1">
      <c r="A740" s="29"/>
      <c r="M740" s="37"/>
      <c r="N740" s="695"/>
      <c r="U740"/>
      <c r="V740"/>
      <c r="W740"/>
      <c r="X740" s="548"/>
      <c r="Y740" s="548"/>
      <c r="Z740" s="548"/>
      <c r="AA740"/>
      <c r="AB740"/>
      <c r="AC740"/>
      <c r="AD740"/>
      <c r="AE740"/>
      <c r="AF740"/>
      <c r="AG740"/>
      <c r="AH740"/>
      <c r="AI740"/>
      <c r="AJ740"/>
    </row>
    <row r="741" spans="1:36" ht="35.1" customHeight="1">
      <c r="A741" s="29"/>
      <c r="M741" s="37"/>
      <c r="N741" s="695"/>
      <c r="U741"/>
      <c r="V741"/>
      <c r="W741"/>
      <c r="X741" s="548"/>
      <c r="Y741" s="548"/>
      <c r="Z741" s="548"/>
      <c r="AA741"/>
      <c r="AB741"/>
      <c r="AC741"/>
      <c r="AD741"/>
      <c r="AE741"/>
      <c r="AF741"/>
      <c r="AG741"/>
      <c r="AH741"/>
      <c r="AI741"/>
      <c r="AJ741"/>
    </row>
    <row r="742" spans="1:36" ht="35.1" customHeight="1">
      <c r="A742" s="29"/>
      <c r="M742" s="37"/>
      <c r="N742" s="695"/>
      <c r="U742"/>
      <c r="V742"/>
      <c r="W742"/>
      <c r="X742" s="548"/>
      <c r="Y742" s="548"/>
      <c r="Z742" s="548"/>
      <c r="AA742"/>
      <c r="AB742"/>
      <c r="AC742"/>
      <c r="AD742"/>
      <c r="AE742"/>
      <c r="AF742"/>
      <c r="AG742"/>
      <c r="AH742"/>
      <c r="AI742"/>
      <c r="AJ742"/>
    </row>
    <row r="743" spans="1:36" ht="35.1" customHeight="1">
      <c r="A743" s="29"/>
      <c r="M743" s="37"/>
      <c r="N743" s="695"/>
      <c r="U743"/>
      <c r="V743"/>
      <c r="W743"/>
      <c r="X743" s="548"/>
      <c r="Y743" s="548"/>
      <c r="Z743" s="548"/>
      <c r="AA743"/>
      <c r="AB743"/>
      <c r="AC743"/>
      <c r="AD743"/>
      <c r="AE743"/>
      <c r="AF743"/>
      <c r="AG743"/>
      <c r="AH743"/>
      <c r="AI743"/>
      <c r="AJ743"/>
    </row>
    <row r="744" spans="1:36" ht="35.1" customHeight="1">
      <c r="A744" s="29"/>
      <c r="M744" s="37"/>
      <c r="N744" s="695"/>
      <c r="U744"/>
      <c r="V744"/>
      <c r="W744"/>
      <c r="X744" s="548"/>
      <c r="Y744" s="548"/>
      <c r="Z744" s="548"/>
      <c r="AA744"/>
      <c r="AB744"/>
      <c r="AC744"/>
      <c r="AD744"/>
      <c r="AE744"/>
      <c r="AF744"/>
      <c r="AG744"/>
      <c r="AH744"/>
      <c r="AI744"/>
      <c r="AJ744"/>
    </row>
    <row r="745" spans="1:36" ht="35.1" customHeight="1">
      <c r="A745" s="29"/>
      <c r="M745" s="37"/>
      <c r="N745" s="695"/>
      <c r="U745"/>
      <c r="V745"/>
      <c r="W745"/>
      <c r="X745" s="548"/>
      <c r="Y745" s="548"/>
      <c r="Z745" s="548"/>
      <c r="AA745"/>
      <c r="AB745"/>
      <c r="AC745"/>
      <c r="AD745"/>
      <c r="AE745"/>
      <c r="AF745"/>
      <c r="AG745"/>
      <c r="AH745"/>
      <c r="AI745"/>
      <c r="AJ745"/>
    </row>
    <row r="746" spans="1:36" ht="35.1" customHeight="1">
      <c r="A746" s="29"/>
      <c r="M746" s="37"/>
      <c r="N746" s="695"/>
      <c r="U746"/>
      <c r="V746"/>
      <c r="W746"/>
      <c r="X746" s="548"/>
      <c r="Y746" s="548"/>
      <c r="Z746" s="548"/>
      <c r="AA746"/>
      <c r="AB746"/>
      <c r="AC746"/>
      <c r="AD746"/>
      <c r="AE746"/>
      <c r="AF746"/>
      <c r="AG746"/>
      <c r="AH746"/>
      <c r="AI746"/>
      <c r="AJ746"/>
    </row>
    <row r="747" spans="1:36" ht="35.1" customHeight="1">
      <c r="A747" s="29"/>
      <c r="M747" s="37"/>
      <c r="N747" s="695"/>
      <c r="U747"/>
      <c r="V747"/>
      <c r="W747"/>
      <c r="X747" s="548"/>
      <c r="Y747" s="548"/>
      <c r="Z747" s="548"/>
      <c r="AA747"/>
      <c r="AB747"/>
      <c r="AC747"/>
      <c r="AD747"/>
      <c r="AE747"/>
      <c r="AF747"/>
      <c r="AG747"/>
      <c r="AH747"/>
      <c r="AI747"/>
      <c r="AJ747"/>
    </row>
    <row r="748" spans="1:36" ht="35.1" customHeight="1">
      <c r="A748" s="29"/>
      <c r="M748" s="37"/>
      <c r="N748" s="695"/>
      <c r="U748"/>
      <c r="V748"/>
      <c r="W748"/>
      <c r="X748" s="548"/>
      <c r="Y748" s="548"/>
      <c r="Z748" s="548"/>
      <c r="AA748"/>
      <c r="AB748"/>
      <c r="AC748"/>
      <c r="AD748"/>
      <c r="AE748"/>
      <c r="AF748"/>
      <c r="AG748"/>
      <c r="AH748"/>
      <c r="AI748"/>
      <c r="AJ748"/>
    </row>
    <row r="749" spans="1:36" ht="35.1" customHeight="1">
      <c r="A749" s="29"/>
      <c r="M749" s="37"/>
      <c r="N749" s="695"/>
      <c r="U749"/>
      <c r="V749"/>
      <c r="W749"/>
      <c r="X749" s="548"/>
      <c r="Y749" s="548"/>
      <c r="Z749" s="548"/>
      <c r="AA749"/>
      <c r="AB749"/>
      <c r="AC749"/>
      <c r="AD749"/>
      <c r="AE749"/>
      <c r="AF749"/>
      <c r="AG749"/>
      <c r="AH749"/>
      <c r="AI749"/>
      <c r="AJ749"/>
    </row>
    <row r="750" spans="1:36" ht="35.1" customHeight="1">
      <c r="A750" s="29"/>
      <c r="M750" s="37"/>
      <c r="N750" s="695"/>
      <c r="U750"/>
      <c r="V750"/>
      <c r="W750"/>
      <c r="X750" s="548"/>
      <c r="Y750" s="548"/>
      <c r="Z750" s="548"/>
      <c r="AA750"/>
      <c r="AB750"/>
      <c r="AC750"/>
      <c r="AD750"/>
      <c r="AE750"/>
      <c r="AF750"/>
      <c r="AG750"/>
      <c r="AH750"/>
      <c r="AI750"/>
      <c r="AJ750"/>
    </row>
    <row r="751" spans="1:36" ht="35.1" customHeight="1">
      <c r="A751" s="29"/>
      <c r="M751" s="37"/>
      <c r="N751" s="695"/>
      <c r="U751"/>
      <c r="V751"/>
      <c r="W751"/>
      <c r="X751" s="548"/>
      <c r="Y751" s="548"/>
      <c r="Z751" s="548"/>
      <c r="AA751"/>
      <c r="AB751"/>
      <c r="AC751"/>
      <c r="AD751"/>
      <c r="AE751"/>
      <c r="AF751"/>
      <c r="AG751"/>
      <c r="AH751"/>
      <c r="AI751"/>
      <c r="AJ751"/>
    </row>
    <row r="752" spans="1:36" ht="35.1" customHeight="1">
      <c r="A752" s="29"/>
      <c r="M752" s="37"/>
      <c r="N752" s="695"/>
      <c r="U752"/>
      <c r="V752"/>
      <c r="W752"/>
      <c r="X752" s="548"/>
      <c r="Y752" s="548"/>
      <c r="Z752" s="548"/>
      <c r="AA752"/>
      <c r="AB752"/>
      <c r="AC752"/>
      <c r="AD752"/>
      <c r="AE752"/>
      <c r="AF752"/>
      <c r="AG752"/>
      <c r="AH752"/>
      <c r="AI752"/>
      <c r="AJ752"/>
    </row>
    <row r="753" spans="1:36" ht="35.1" customHeight="1">
      <c r="A753" s="29"/>
      <c r="M753" s="37"/>
      <c r="N753" s="695"/>
      <c r="U753"/>
      <c r="V753"/>
      <c r="W753"/>
      <c r="X753" s="548"/>
      <c r="Y753" s="548"/>
      <c r="Z753" s="548"/>
      <c r="AA753"/>
      <c r="AB753"/>
      <c r="AC753"/>
      <c r="AD753"/>
      <c r="AE753"/>
      <c r="AF753"/>
      <c r="AG753"/>
      <c r="AH753"/>
      <c r="AI753"/>
      <c r="AJ753"/>
    </row>
    <row r="754" spans="1:36" ht="35.1" customHeight="1">
      <c r="A754" s="29"/>
      <c r="M754" s="37"/>
      <c r="N754" s="695"/>
      <c r="U754"/>
      <c r="V754"/>
      <c r="W754"/>
      <c r="X754" s="548"/>
      <c r="Y754" s="548"/>
      <c r="Z754" s="548"/>
      <c r="AA754"/>
      <c r="AB754"/>
      <c r="AC754"/>
      <c r="AD754"/>
      <c r="AE754"/>
      <c r="AF754"/>
      <c r="AG754"/>
      <c r="AH754"/>
      <c r="AI754"/>
      <c r="AJ754"/>
    </row>
    <row r="755" spans="1:36" ht="35.1" customHeight="1">
      <c r="A755" s="29"/>
      <c r="M755" s="37"/>
      <c r="N755" s="695"/>
      <c r="U755"/>
      <c r="V755"/>
      <c r="W755"/>
      <c r="X755" s="548"/>
      <c r="Y755" s="548"/>
      <c r="Z755" s="548"/>
      <c r="AA755"/>
      <c r="AB755"/>
      <c r="AC755"/>
      <c r="AD755"/>
      <c r="AE755"/>
      <c r="AF755"/>
      <c r="AG755"/>
      <c r="AH755"/>
      <c r="AI755"/>
      <c r="AJ755"/>
    </row>
    <row r="756" spans="1:36" ht="35.1" customHeight="1">
      <c r="A756" s="29"/>
      <c r="M756" s="37"/>
      <c r="N756" s="695"/>
      <c r="U756"/>
      <c r="V756"/>
      <c r="W756"/>
      <c r="X756" s="548"/>
      <c r="Y756" s="548"/>
      <c r="Z756" s="548"/>
      <c r="AA756"/>
      <c r="AB756"/>
      <c r="AC756"/>
      <c r="AD756"/>
      <c r="AE756"/>
      <c r="AF756"/>
      <c r="AG756"/>
      <c r="AH756"/>
      <c r="AI756"/>
      <c r="AJ756"/>
    </row>
    <row r="757" spans="1:36" ht="35.1" customHeight="1">
      <c r="A757" s="29"/>
      <c r="M757" s="37"/>
      <c r="N757" s="695"/>
      <c r="U757"/>
      <c r="V757"/>
      <c r="W757"/>
      <c r="X757" s="548"/>
      <c r="Y757" s="548"/>
      <c r="Z757" s="548"/>
      <c r="AA757"/>
      <c r="AB757"/>
      <c r="AC757"/>
      <c r="AD757"/>
      <c r="AE757"/>
      <c r="AF757"/>
      <c r="AG757"/>
      <c r="AH757"/>
      <c r="AI757"/>
      <c r="AJ757"/>
    </row>
    <row r="758" spans="1:36" ht="35.1" customHeight="1">
      <c r="A758" s="29"/>
      <c r="M758" s="37"/>
      <c r="N758" s="695"/>
      <c r="U758"/>
      <c r="V758"/>
      <c r="W758"/>
      <c r="X758" s="548"/>
      <c r="Y758" s="548"/>
      <c r="Z758" s="548"/>
      <c r="AA758"/>
      <c r="AB758"/>
      <c r="AC758"/>
      <c r="AD758"/>
      <c r="AE758"/>
      <c r="AF758"/>
      <c r="AG758"/>
      <c r="AH758"/>
      <c r="AI758"/>
      <c r="AJ758"/>
    </row>
    <row r="759" spans="1:36" ht="35.1" customHeight="1">
      <c r="A759" s="29"/>
      <c r="M759" s="37"/>
      <c r="N759" s="695"/>
      <c r="U759"/>
      <c r="V759"/>
      <c r="W759"/>
      <c r="X759" s="548"/>
      <c r="Y759" s="548"/>
      <c r="Z759" s="548"/>
      <c r="AA759"/>
      <c r="AB759"/>
      <c r="AC759"/>
      <c r="AD759"/>
      <c r="AE759"/>
      <c r="AF759"/>
      <c r="AG759"/>
      <c r="AH759"/>
      <c r="AI759"/>
      <c r="AJ759"/>
    </row>
    <row r="760" spans="1:36" ht="35.1" customHeight="1">
      <c r="A760" s="29"/>
      <c r="M760" s="37"/>
      <c r="N760" s="695"/>
      <c r="U760"/>
      <c r="V760"/>
      <c r="W760"/>
      <c r="X760" s="548"/>
      <c r="Y760" s="548"/>
      <c r="Z760" s="548"/>
      <c r="AA760"/>
      <c r="AB760"/>
      <c r="AC760"/>
      <c r="AD760"/>
      <c r="AE760"/>
      <c r="AF760"/>
      <c r="AG760"/>
      <c r="AH760"/>
      <c r="AI760"/>
      <c r="AJ760"/>
    </row>
    <row r="761" spans="1:36" ht="35.1" customHeight="1">
      <c r="A761" s="29"/>
      <c r="M761" s="37"/>
      <c r="N761" s="695"/>
      <c r="U761"/>
      <c r="V761"/>
      <c r="W761"/>
      <c r="X761" s="548"/>
      <c r="Y761" s="548"/>
      <c r="Z761" s="548"/>
      <c r="AA761"/>
      <c r="AB761"/>
      <c r="AC761"/>
      <c r="AD761"/>
      <c r="AE761"/>
      <c r="AF761"/>
      <c r="AG761"/>
      <c r="AH761"/>
      <c r="AI761"/>
      <c r="AJ761"/>
    </row>
    <row r="762" spans="1:36" ht="35.1" customHeight="1">
      <c r="A762" s="29"/>
      <c r="M762" s="37"/>
      <c r="N762" s="695"/>
      <c r="U762"/>
      <c r="V762"/>
      <c r="W762"/>
      <c r="X762" s="548"/>
      <c r="Y762" s="548"/>
      <c r="Z762" s="548"/>
      <c r="AA762"/>
      <c r="AB762"/>
      <c r="AC762"/>
      <c r="AD762"/>
      <c r="AE762"/>
      <c r="AF762"/>
      <c r="AG762"/>
      <c r="AH762"/>
      <c r="AI762"/>
      <c r="AJ762"/>
    </row>
    <row r="763" spans="1:36" ht="35.1" customHeight="1">
      <c r="A763" s="29"/>
      <c r="M763" s="37"/>
      <c r="N763" s="695"/>
      <c r="U763"/>
      <c r="V763"/>
      <c r="W763"/>
      <c r="X763" s="548"/>
      <c r="Y763" s="548"/>
      <c r="Z763" s="548"/>
      <c r="AA763"/>
      <c r="AB763"/>
      <c r="AC763"/>
      <c r="AD763"/>
      <c r="AE763"/>
      <c r="AF763"/>
      <c r="AG763"/>
      <c r="AH763"/>
      <c r="AI763"/>
      <c r="AJ763"/>
    </row>
    <row r="764" spans="1:36" ht="35.1" customHeight="1">
      <c r="A764" s="29"/>
      <c r="M764" s="37"/>
      <c r="N764" s="695"/>
      <c r="U764"/>
      <c r="V764"/>
      <c r="W764"/>
      <c r="X764" s="548"/>
      <c r="Y764" s="548"/>
      <c r="Z764" s="548"/>
      <c r="AA764"/>
      <c r="AB764"/>
      <c r="AC764"/>
      <c r="AD764"/>
      <c r="AE764"/>
      <c r="AF764"/>
      <c r="AG764"/>
      <c r="AH764"/>
      <c r="AI764"/>
      <c r="AJ764"/>
    </row>
    <row r="765" spans="1:36" ht="35.1" customHeight="1">
      <c r="A765" s="29"/>
      <c r="M765" s="37"/>
      <c r="N765" s="695"/>
      <c r="U765"/>
      <c r="V765"/>
      <c r="W765"/>
      <c r="X765" s="548"/>
      <c r="Y765" s="548"/>
      <c r="Z765" s="548"/>
      <c r="AA765"/>
      <c r="AB765"/>
      <c r="AC765"/>
      <c r="AD765"/>
      <c r="AE765"/>
      <c r="AF765"/>
      <c r="AG765"/>
      <c r="AH765"/>
      <c r="AI765"/>
      <c r="AJ765"/>
    </row>
    <row r="766" spans="1:36" ht="35.1" customHeight="1">
      <c r="A766" s="29"/>
      <c r="M766" s="37"/>
      <c r="N766" s="695"/>
      <c r="U766"/>
      <c r="V766"/>
      <c r="W766"/>
      <c r="X766" s="548"/>
      <c r="Y766" s="548"/>
      <c r="Z766" s="548"/>
      <c r="AA766"/>
      <c r="AB766"/>
      <c r="AC766"/>
      <c r="AD766"/>
      <c r="AE766"/>
      <c r="AF766"/>
      <c r="AG766"/>
      <c r="AH766"/>
      <c r="AI766"/>
      <c r="AJ766"/>
    </row>
    <row r="767" spans="1:36" ht="35.1" customHeight="1">
      <c r="A767" s="29"/>
      <c r="M767" s="37"/>
      <c r="N767" s="695"/>
      <c r="U767"/>
      <c r="V767"/>
      <c r="W767"/>
      <c r="X767" s="548"/>
      <c r="Y767" s="548"/>
      <c r="Z767" s="548"/>
      <c r="AA767"/>
      <c r="AB767"/>
      <c r="AC767"/>
      <c r="AD767"/>
      <c r="AE767"/>
      <c r="AF767"/>
      <c r="AG767"/>
      <c r="AH767"/>
      <c r="AI767"/>
      <c r="AJ767"/>
    </row>
    <row r="768" spans="1:36" ht="35.1" customHeight="1">
      <c r="A768" s="29"/>
      <c r="M768" s="37"/>
      <c r="N768" s="695"/>
      <c r="U768"/>
      <c r="V768"/>
      <c r="W768"/>
      <c r="X768" s="548"/>
      <c r="Y768" s="548"/>
      <c r="Z768" s="548"/>
      <c r="AA768"/>
      <c r="AB768"/>
      <c r="AC768"/>
      <c r="AD768"/>
      <c r="AE768"/>
      <c r="AF768"/>
      <c r="AG768"/>
      <c r="AH768"/>
      <c r="AI768"/>
      <c r="AJ768"/>
    </row>
    <row r="769" spans="1:36" ht="35.1" customHeight="1">
      <c r="A769" s="29"/>
      <c r="M769" s="37"/>
      <c r="N769" s="695"/>
      <c r="U769"/>
      <c r="V769"/>
      <c r="W769"/>
      <c r="X769" s="548"/>
      <c r="Y769" s="548"/>
      <c r="Z769" s="548"/>
      <c r="AA769"/>
      <c r="AB769"/>
      <c r="AC769"/>
      <c r="AD769"/>
      <c r="AE769"/>
      <c r="AF769"/>
      <c r="AG769"/>
      <c r="AH769"/>
      <c r="AI769"/>
      <c r="AJ769"/>
    </row>
    <row r="770" spans="1:36" ht="35.1" customHeight="1">
      <c r="A770" s="29"/>
      <c r="M770" s="37"/>
      <c r="N770" s="695"/>
      <c r="U770"/>
      <c r="V770"/>
      <c r="W770"/>
      <c r="X770" s="548"/>
      <c r="Y770" s="548"/>
      <c r="Z770" s="548"/>
      <c r="AA770"/>
      <c r="AB770"/>
      <c r="AC770"/>
      <c r="AD770"/>
      <c r="AE770"/>
      <c r="AF770"/>
      <c r="AG770"/>
      <c r="AH770"/>
      <c r="AI770"/>
      <c r="AJ770"/>
    </row>
    <row r="771" spans="1:36" ht="35.1" customHeight="1">
      <c r="A771" s="29"/>
      <c r="M771" s="37"/>
      <c r="N771" s="695"/>
      <c r="U771"/>
      <c r="V771"/>
      <c r="W771"/>
      <c r="X771" s="548"/>
      <c r="Y771" s="548"/>
      <c r="Z771" s="548"/>
      <c r="AA771"/>
      <c r="AB771"/>
      <c r="AC771"/>
      <c r="AD771"/>
      <c r="AE771"/>
      <c r="AF771"/>
      <c r="AG771"/>
      <c r="AH771"/>
      <c r="AI771"/>
      <c r="AJ771"/>
    </row>
    <row r="772" spans="1:36" ht="35.1" customHeight="1">
      <c r="A772" s="29"/>
      <c r="M772" s="37"/>
      <c r="N772" s="695"/>
      <c r="U772"/>
      <c r="V772"/>
      <c r="W772"/>
      <c r="X772" s="548"/>
      <c r="Y772" s="548"/>
      <c r="Z772" s="548"/>
      <c r="AA772"/>
      <c r="AB772"/>
      <c r="AC772"/>
      <c r="AD772"/>
      <c r="AE772"/>
      <c r="AF772"/>
      <c r="AG772"/>
      <c r="AH772"/>
      <c r="AI772"/>
      <c r="AJ772"/>
    </row>
    <row r="773" spans="1:36" ht="35.1" customHeight="1">
      <c r="A773" s="29"/>
      <c r="M773" s="37"/>
      <c r="N773" s="695"/>
      <c r="U773"/>
      <c r="V773"/>
      <c r="W773"/>
      <c r="X773" s="548"/>
      <c r="Y773" s="548"/>
      <c r="Z773" s="548"/>
      <c r="AA773"/>
      <c r="AB773"/>
      <c r="AC773"/>
      <c r="AD773"/>
      <c r="AE773"/>
      <c r="AF773"/>
      <c r="AG773"/>
      <c r="AH773"/>
      <c r="AI773"/>
      <c r="AJ773"/>
    </row>
    <row r="774" spans="1:36" ht="35.1" customHeight="1">
      <c r="A774" s="29"/>
      <c r="M774" s="37"/>
      <c r="N774" s="695"/>
      <c r="U774"/>
      <c r="V774"/>
      <c r="W774"/>
      <c r="X774" s="548"/>
      <c r="Y774" s="548"/>
      <c r="Z774" s="548"/>
      <c r="AA774"/>
      <c r="AB774"/>
      <c r="AC774"/>
      <c r="AD774"/>
      <c r="AE774"/>
      <c r="AF774"/>
      <c r="AG774"/>
      <c r="AH774"/>
      <c r="AI774"/>
      <c r="AJ774"/>
    </row>
    <row r="775" spans="1:36" ht="35.1" customHeight="1">
      <c r="A775" s="29"/>
      <c r="M775" s="37"/>
      <c r="N775" s="695"/>
      <c r="U775"/>
      <c r="V775"/>
      <c r="W775"/>
      <c r="X775" s="548"/>
      <c r="Y775" s="548"/>
      <c r="Z775" s="548"/>
      <c r="AA775"/>
      <c r="AB775"/>
      <c r="AC775"/>
      <c r="AD775"/>
      <c r="AE775"/>
      <c r="AF775"/>
      <c r="AG775"/>
      <c r="AH775"/>
      <c r="AI775"/>
      <c r="AJ775"/>
    </row>
    <row r="776" spans="1:36" ht="35.1" customHeight="1">
      <c r="A776" s="29"/>
      <c r="M776" s="37"/>
      <c r="N776" s="695"/>
      <c r="U776"/>
      <c r="V776"/>
      <c r="W776"/>
      <c r="X776" s="548"/>
      <c r="Y776" s="548"/>
      <c r="Z776" s="548"/>
      <c r="AA776"/>
      <c r="AB776"/>
      <c r="AC776"/>
      <c r="AD776"/>
      <c r="AE776"/>
      <c r="AF776"/>
      <c r="AG776"/>
      <c r="AH776"/>
      <c r="AI776"/>
      <c r="AJ776"/>
    </row>
    <row r="777" spans="1:36" ht="35.1" customHeight="1">
      <c r="A777" s="29"/>
      <c r="M777" s="37"/>
      <c r="N777" s="695"/>
      <c r="U777"/>
      <c r="V777"/>
      <c r="W777"/>
      <c r="X777" s="548"/>
      <c r="Y777" s="548"/>
      <c r="Z777" s="548"/>
      <c r="AA777"/>
      <c r="AB777"/>
      <c r="AC777"/>
      <c r="AD777"/>
      <c r="AE777"/>
      <c r="AF777"/>
      <c r="AG777"/>
      <c r="AH777"/>
      <c r="AI777"/>
      <c r="AJ777"/>
    </row>
    <row r="778" spans="1:36" ht="35.1" customHeight="1">
      <c r="A778" s="29"/>
      <c r="M778" s="37"/>
      <c r="N778" s="695"/>
      <c r="U778"/>
      <c r="V778"/>
      <c r="W778"/>
      <c r="X778" s="548"/>
      <c r="Y778" s="548"/>
      <c r="Z778" s="548"/>
      <c r="AA778"/>
      <c r="AB778"/>
      <c r="AC778"/>
      <c r="AD778"/>
      <c r="AE778"/>
      <c r="AF778"/>
      <c r="AG778"/>
      <c r="AH778"/>
      <c r="AI778"/>
      <c r="AJ778"/>
    </row>
    <row r="779" spans="1:36" ht="35.1" customHeight="1">
      <c r="A779" s="29"/>
      <c r="M779" s="37"/>
      <c r="N779" s="695"/>
      <c r="U779"/>
      <c r="V779"/>
      <c r="W779"/>
      <c r="X779" s="548"/>
      <c r="Y779" s="548"/>
      <c r="Z779" s="548"/>
      <c r="AA779"/>
      <c r="AB779"/>
      <c r="AC779"/>
      <c r="AD779"/>
      <c r="AE779"/>
      <c r="AF779"/>
      <c r="AG779"/>
      <c r="AH779"/>
      <c r="AI779"/>
      <c r="AJ779"/>
    </row>
    <row r="780" spans="1:36" ht="35.1" customHeight="1">
      <c r="A780" s="29"/>
      <c r="M780" s="37"/>
      <c r="N780" s="695"/>
      <c r="U780"/>
      <c r="V780"/>
      <c r="W780"/>
      <c r="X780" s="548"/>
      <c r="Y780" s="548"/>
      <c r="Z780" s="548"/>
      <c r="AA780"/>
      <c r="AB780"/>
      <c r="AC780"/>
      <c r="AD780"/>
      <c r="AE780"/>
      <c r="AF780"/>
      <c r="AG780"/>
      <c r="AH780"/>
      <c r="AI780"/>
      <c r="AJ780"/>
    </row>
    <row r="781" spans="1:36" ht="35.1" customHeight="1">
      <c r="A781" s="29"/>
      <c r="M781" s="37"/>
      <c r="N781" s="695"/>
      <c r="U781"/>
      <c r="V781"/>
      <c r="W781"/>
      <c r="X781" s="548"/>
      <c r="Y781" s="548"/>
      <c r="Z781" s="548"/>
      <c r="AA781"/>
      <c r="AB781"/>
      <c r="AC781"/>
      <c r="AD781"/>
      <c r="AE781"/>
      <c r="AF781"/>
      <c r="AG781"/>
      <c r="AH781"/>
      <c r="AI781"/>
      <c r="AJ781"/>
    </row>
    <row r="782" spans="1:36" ht="35.1" customHeight="1">
      <c r="A782" s="29"/>
      <c r="M782" s="37"/>
      <c r="N782" s="695"/>
      <c r="U782"/>
      <c r="V782"/>
      <c r="W782"/>
      <c r="X782" s="548"/>
      <c r="Y782" s="548"/>
      <c r="Z782" s="548"/>
      <c r="AA782"/>
      <c r="AB782"/>
      <c r="AC782"/>
      <c r="AD782"/>
      <c r="AE782"/>
      <c r="AF782"/>
      <c r="AG782"/>
      <c r="AH782"/>
      <c r="AI782"/>
      <c r="AJ782"/>
    </row>
    <row r="783" spans="1:36" ht="35.1" customHeight="1">
      <c r="A783" s="29"/>
      <c r="M783" s="37"/>
      <c r="N783" s="695"/>
      <c r="U783"/>
      <c r="V783"/>
      <c r="W783"/>
      <c r="X783" s="548"/>
      <c r="Y783" s="548"/>
      <c r="Z783" s="548"/>
      <c r="AA783"/>
      <c r="AB783"/>
      <c r="AC783"/>
      <c r="AD783"/>
      <c r="AE783"/>
      <c r="AF783"/>
      <c r="AG783"/>
      <c r="AH783"/>
      <c r="AI783"/>
      <c r="AJ783"/>
    </row>
    <row r="784" spans="1:36" ht="35.1" customHeight="1">
      <c r="A784" s="29"/>
      <c r="M784" s="37"/>
      <c r="N784" s="695"/>
      <c r="U784"/>
      <c r="V784"/>
      <c r="W784"/>
      <c r="X784" s="548"/>
      <c r="Y784" s="548"/>
      <c r="Z784" s="548"/>
      <c r="AA784"/>
      <c r="AB784"/>
      <c r="AC784"/>
      <c r="AD784"/>
      <c r="AE784"/>
      <c r="AF784"/>
      <c r="AG784"/>
      <c r="AH784"/>
      <c r="AI784"/>
      <c r="AJ784"/>
    </row>
    <row r="785" spans="1:36" ht="35.1" customHeight="1">
      <c r="A785" s="29"/>
      <c r="M785" s="37"/>
      <c r="N785" s="695"/>
      <c r="U785"/>
      <c r="V785"/>
      <c r="W785"/>
      <c r="X785" s="548"/>
      <c r="Y785" s="548"/>
      <c r="Z785" s="548"/>
      <c r="AA785"/>
      <c r="AB785"/>
      <c r="AC785"/>
      <c r="AD785"/>
      <c r="AE785"/>
      <c r="AF785"/>
      <c r="AG785"/>
      <c r="AH785"/>
      <c r="AI785"/>
      <c r="AJ785"/>
    </row>
    <row r="786" spans="1:36" ht="35.1" customHeight="1">
      <c r="A786" s="29"/>
      <c r="M786" s="37"/>
      <c r="N786" s="695"/>
      <c r="U786"/>
      <c r="V786"/>
      <c r="W786"/>
      <c r="X786" s="548"/>
      <c r="Y786" s="548"/>
      <c r="Z786" s="548"/>
      <c r="AA786"/>
      <c r="AB786"/>
      <c r="AC786"/>
      <c r="AD786"/>
      <c r="AE786"/>
      <c r="AF786"/>
      <c r="AG786"/>
      <c r="AH786"/>
      <c r="AI786"/>
      <c r="AJ786"/>
    </row>
    <row r="787" spans="1:36" ht="35.1" customHeight="1">
      <c r="A787" s="29"/>
      <c r="M787" s="37"/>
      <c r="N787" s="695"/>
      <c r="U787"/>
      <c r="V787"/>
      <c r="W787"/>
      <c r="X787" s="548"/>
      <c r="Y787" s="548"/>
      <c r="Z787" s="548"/>
      <c r="AA787"/>
      <c r="AB787"/>
      <c r="AC787"/>
      <c r="AD787"/>
      <c r="AE787"/>
      <c r="AF787"/>
      <c r="AG787"/>
      <c r="AH787"/>
      <c r="AI787"/>
      <c r="AJ787"/>
    </row>
    <row r="788" spans="1:36" ht="35.1" customHeight="1">
      <c r="A788" s="29"/>
      <c r="M788" s="37"/>
      <c r="N788" s="695"/>
      <c r="U788"/>
      <c r="V788"/>
      <c r="W788"/>
      <c r="X788" s="548"/>
      <c r="Y788" s="548"/>
      <c r="Z788" s="548"/>
      <c r="AA788"/>
      <c r="AB788"/>
      <c r="AC788"/>
      <c r="AD788"/>
      <c r="AE788"/>
      <c r="AF788"/>
      <c r="AG788"/>
      <c r="AH788"/>
      <c r="AI788"/>
      <c r="AJ788"/>
    </row>
    <row r="789" spans="1:36" ht="35.1" customHeight="1">
      <c r="A789" s="29"/>
      <c r="M789" s="37"/>
      <c r="N789" s="695"/>
      <c r="U789"/>
      <c r="V789"/>
      <c r="W789"/>
      <c r="X789" s="548"/>
      <c r="Y789" s="548"/>
      <c r="Z789" s="548"/>
      <c r="AA789"/>
      <c r="AB789"/>
      <c r="AC789"/>
      <c r="AD789"/>
      <c r="AE789"/>
      <c r="AF789"/>
      <c r="AG789"/>
      <c r="AH789"/>
      <c r="AI789"/>
      <c r="AJ789"/>
    </row>
    <row r="790" spans="1:36" ht="35.1" customHeight="1">
      <c r="A790" s="29"/>
      <c r="M790" s="37"/>
      <c r="N790" s="695"/>
      <c r="U790"/>
      <c r="V790"/>
      <c r="W790"/>
      <c r="X790" s="548"/>
      <c r="Y790" s="548"/>
      <c r="Z790" s="548"/>
      <c r="AA790"/>
      <c r="AB790"/>
      <c r="AC790"/>
      <c r="AD790"/>
      <c r="AE790"/>
      <c r="AF790"/>
      <c r="AG790"/>
      <c r="AH790"/>
      <c r="AI790"/>
      <c r="AJ790"/>
    </row>
    <row r="791" spans="1:36" ht="35.1" customHeight="1">
      <c r="A791" s="29"/>
      <c r="M791" s="37"/>
      <c r="N791" s="695"/>
      <c r="U791"/>
      <c r="V791"/>
      <c r="W791"/>
      <c r="X791" s="548"/>
      <c r="Y791" s="548"/>
      <c r="Z791" s="548"/>
      <c r="AA791"/>
      <c r="AB791"/>
      <c r="AC791"/>
      <c r="AD791"/>
      <c r="AE791"/>
      <c r="AF791"/>
      <c r="AG791"/>
      <c r="AH791"/>
      <c r="AI791"/>
      <c r="AJ791"/>
    </row>
    <row r="792" spans="1:36" ht="35.1" customHeight="1">
      <c r="A792" s="29"/>
      <c r="M792" s="37"/>
      <c r="N792" s="695"/>
      <c r="U792"/>
      <c r="V792"/>
      <c r="W792"/>
      <c r="X792" s="548"/>
      <c r="Y792" s="548"/>
      <c r="Z792" s="548"/>
      <c r="AA792"/>
      <c r="AB792"/>
      <c r="AC792"/>
      <c r="AD792"/>
      <c r="AE792"/>
      <c r="AF792"/>
      <c r="AG792"/>
      <c r="AH792"/>
      <c r="AI792"/>
      <c r="AJ792"/>
    </row>
    <row r="793" spans="1:36" ht="35.1" customHeight="1">
      <c r="A793" s="29"/>
      <c r="M793" s="37"/>
      <c r="N793" s="695"/>
      <c r="U793"/>
      <c r="V793"/>
      <c r="W793"/>
      <c r="X793" s="548"/>
      <c r="Y793" s="548"/>
      <c r="Z793" s="548"/>
      <c r="AA793"/>
      <c r="AB793"/>
      <c r="AC793"/>
      <c r="AD793"/>
      <c r="AE793"/>
      <c r="AF793"/>
      <c r="AG793"/>
      <c r="AH793"/>
      <c r="AI793"/>
      <c r="AJ793"/>
    </row>
    <row r="794" spans="1:36" ht="35.1" customHeight="1">
      <c r="A794" s="29"/>
      <c r="M794" s="37"/>
      <c r="N794" s="695"/>
      <c r="U794"/>
      <c r="V794"/>
      <c r="W794"/>
      <c r="X794" s="548"/>
      <c r="Y794" s="548"/>
      <c r="Z794" s="548"/>
      <c r="AA794"/>
      <c r="AB794"/>
      <c r="AC794"/>
      <c r="AD794"/>
      <c r="AE794"/>
      <c r="AF794"/>
      <c r="AG794"/>
      <c r="AH794"/>
      <c r="AI794"/>
      <c r="AJ794"/>
    </row>
    <row r="795" spans="1:36" ht="35.1" customHeight="1">
      <c r="A795" s="29"/>
      <c r="M795" s="37"/>
      <c r="N795" s="695"/>
      <c r="U795"/>
      <c r="V795"/>
      <c r="W795"/>
      <c r="X795" s="548"/>
      <c r="Y795" s="548"/>
      <c r="Z795" s="548"/>
      <c r="AA795"/>
      <c r="AB795"/>
      <c r="AC795"/>
      <c r="AD795"/>
      <c r="AE795"/>
      <c r="AF795"/>
      <c r="AG795"/>
      <c r="AH795"/>
      <c r="AI795"/>
      <c r="AJ795"/>
    </row>
    <row r="796" spans="1:36" ht="35.1" customHeight="1">
      <c r="A796" s="29"/>
      <c r="M796" s="37"/>
      <c r="N796" s="695"/>
      <c r="U796"/>
      <c r="V796"/>
      <c r="W796"/>
      <c r="X796" s="548"/>
      <c r="Y796" s="548"/>
      <c r="Z796" s="548"/>
      <c r="AA796"/>
      <c r="AB796"/>
      <c r="AC796"/>
      <c r="AD796"/>
      <c r="AE796"/>
      <c r="AF796"/>
      <c r="AG796"/>
      <c r="AH796"/>
      <c r="AI796"/>
      <c r="AJ796"/>
    </row>
    <row r="797" spans="1:36" ht="35.1" customHeight="1">
      <c r="A797" s="29"/>
      <c r="M797" s="37"/>
      <c r="N797" s="695"/>
      <c r="U797"/>
      <c r="V797"/>
      <c r="W797"/>
      <c r="X797" s="548"/>
      <c r="Y797" s="548"/>
      <c r="Z797" s="548"/>
      <c r="AA797"/>
      <c r="AB797"/>
      <c r="AC797"/>
      <c r="AD797"/>
      <c r="AE797"/>
      <c r="AF797"/>
      <c r="AG797"/>
      <c r="AH797"/>
      <c r="AI797"/>
      <c r="AJ797"/>
    </row>
    <row r="798" spans="1:36" ht="35.1" customHeight="1">
      <c r="A798" s="29"/>
      <c r="M798" s="37"/>
      <c r="N798" s="695"/>
      <c r="U798"/>
      <c r="V798"/>
      <c r="W798"/>
      <c r="X798" s="548"/>
      <c r="Y798" s="548"/>
      <c r="Z798" s="548"/>
      <c r="AA798"/>
      <c r="AB798"/>
      <c r="AC798"/>
      <c r="AD798"/>
      <c r="AE798"/>
      <c r="AF798"/>
      <c r="AG798"/>
      <c r="AH798"/>
      <c r="AI798"/>
      <c r="AJ798"/>
    </row>
    <row r="799" spans="1:36" ht="35.1" customHeight="1">
      <c r="A799" s="29"/>
      <c r="M799" s="37"/>
      <c r="N799" s="695"/>
      <c r="U799"/>
      <c r="V799"/>
      <c r="W799"/>
      <c r="X799" s="548"/>
      <c r="Y799" s="548"/>
      <c r="Z799" s="548"/>
      <c r="AA799"/>
      <c r="AB799"/>
      <c r="AC799"/>
      <c r="AD799"/>
      <c r="AE799"/>
      <c r="AF799"/>
      <c r="AG799"/>
      <c r="AH799"/>
      <c r="AI799"/>
      <c r="AJ799"/>
    </row>
    <row r="800" spans="1:36" ht="35.1" customHeight="1">
      <c r="A800" s="29"/>
      <c r="M800" s="37"/>
      <c r="N800" s="695"/>
      <c r="U800"/>
      <c r="V800"/>
      <c r="W800"/>
      <c r="X800" s="548"/>
      <c r="Y800" s="548"/>
      <c r="Z800" s="548"/>
      <c r="AA800"/>
      <c r="AB800"/>
      <c r="AC800"/>
      <c r="AD800"/>
      <c r="AE800"/>
      <c r="AF800"/>
      <c r="AG800"/>
      <c r="AH800"/>
      <c r="AI800"/>
      <c r="AJ800"/>
    </row>
    <row r="801" spans="1:36" ht="35.1" customHeight="1">
      <c r="A801" s="29"/>
      <c r="M801" s="37"/>
      <c r="N801" s="695"/>
      <c r="U801"/>
      <c r="V801"/>
      <c r="W801"/>
      <c r="X801" s="548"/>
      <c r="Y801" s="548"/>
      <c r="Z801" s="548"/>
      <c r="AA801"/>
      <c r="AB801"/>
      <c r="AC801"/>
      <c r="AD801"/>
      <c r="AE801"/>
      <c r="AF801"/>
      <c r="AG801"/>
      <c r="AH801"/>
      <c r="AI801"/>
      <c r="AJ801"/>
    </row>
    <row r="802" spans="1:36" ht="35.1" customHeight="1">
      <c r="A802" s="29"/>
      <c r="M802" s="37"/>
      <c r="N802" s="695"/>
      <c r="U802"/>
      <c r="V802"/>
      <c r="W802"/>
      <c r="X802" s="548"/>
      <c r="Y802" s="548"/>
      <c r="Z802" s="548"/>
      <c r="AA802"/>
      <c r="AB802"/>
      <c r="AC802"/>
      <c r="AD802"/>
      <c r="AE802"/>
      <c r="AF802"/>
      <c r="AG802"/>
      <c r="AH802"/>
      <c r="AI802"/>
      <c r="AJ802"/>
    </row>
    <row r="803" spans="1:36" ht="35.1" customHeight="1">
      <c r="A803" s="29"/>
      <c r="M803" s="37"/>
      <c r="N803" s="695"/>
      <c r="U803"/>
      <c r="V803"/>
      <c r="W803"/>
      <c r="X803" s="548"/>
      <c r="Y803" s="548"/>
      <c r="Z803" s="548"/>
      <c r="AA803"/>
      <c r="AB803"/>
      <c r="AC803"/>
      <c r="AD803"/>
      <c r="AE803"/>
      <c r="AF803"/>
      <c r="AG803"/>
      <c r="AH803"/>
      <c r="AI803"/>
      <c r="AJ803"/>
    </row>
    <row r="804" spans="1:36" ht="35.1" customHeight="1">
      <c r="A804" s="29"/>
      <c r="M804" s="37"/>
      <c r="N804" s="695"/>
      <c r="U804"/>
      <c r="V804"/>
      <c r="W804"/>
      <c r="X804" s="548"/>
      <c r="Y804" s="548"/>
      <c r="Z804" s="548"/>
      <c r="AA804"/>
      <c r="AB804"/>
      <c r="AC804"/>
      <c r="AD804"/>
      <c r="AE804"/>
      <c r="AF804"/>
      <c r="AG804"/>
      <c r="AH804"/>
      <c r="AI804"/>
      <c r="AJ804"/>
    </row>
    <row r="805" spans="1:36" ht="35.1" customHeight="1">
      <c r="A805" s="29"/>
      <c r="M805" s="37"/>
      <c r="N805" s="695"/>
      <c r="U805"/>
      <c r="V805"/>
      <c r="W805"/>
      <c r="X805" s="548"/>
      <c r="Y805" s="548"/>
      <c r="Z805" s="548"/>
      <c r="AA805"/>
      <c r="AB805"/>
      <c r="AC805"/>
      <c r="AD805"/>
      <c r="AE805"/>
      <c r="AF805"/>
      <c r="AG805"/>
      <c r="AH805"/>
      <c r="AI805"/>
      <c r="AJ805"/>
    </row>
    <row r="806" spans="1:36" ht="35.1" customHeight="1">
      <c r="A806" s="29"/>
      <c r="M806" s="37"/>
      <c r="N806" s="695"/>
      <c r="U806"/>
      <c r="V806"/>
      <c r="W806"/>
      <c r="X806" s="548"/>
      <c r="Y806" s="548"/>
      <c r="Z806" s="548"/>
      <c r="AA806"/>
      <c r="AB806"/>
      <c r="AC806"/>
      <c r="AD806"/>
      <c r="AE806"/>
      <c r="AF806"/>
      <c r="AG806"/>
      <c r="AH806"/>
      <c r="AI806"/>
      <c r="AJ806"/>
    </row>
    <row r="807" spans="1:36" ht="35.1" customHeight="1">
      <c r="A807" s="29"/>
      <c r="M807" s="37"/>
      <c r="N807" s="695"/>
      <c r="U807"/>
      <c r="V807"/>
      <c r="W807"/>
      <c r="X807" s="548"/>
      <c r="Y807" s="548"/>
      <c r="Z807" s="548"/>
      <c r="AA807"/>
      <c r="AB807"/>
      <c r="AC807"/>
      <c r="AD807"/>
      <c r="AE807"/>
      <c r="AF807"/>
      <c r="AG807"/>
      <c r="AH807"/>
      <c r="AI807"/>
      <c r="AJ807"/>
    </row>
    <row r="808" spans="1:36" ht="35.1" customHeight="1">
      <c r="A808" s="29"/>
      <c r="M808" s="37"/>
      <c r="N808" s="695"/>
      <c r="U808"/>
      <c r="V808"/>
      <c r="W808"/>
      <c r="X808" s="548"/>
      <c r="Y808" s="548"/>
      <c r="Z808" s="548"/>
      <c r="AA808"/>
      <c r="AB808"/>
      <c r="AC808"/>
      <c r="AD808"/>
      <c r="AE808"/>
      <c r="AF808"/>
      <c r="AG808"/>
      <c r="AH808"/>
      <c r="AI808"/>
      <c r="AJ808"/>
    </row>
    <row r="809" spans="1:36" ht="35.1" customHeight="1">
      <c r="A809" s="29"/>
      <c r="M809" s="37"/>
      <c r="N809" s="695"/>
      <c r="U809"/>
      <c r="V809"/>
      <c r="W809"/>
      <c r="X809" s="548"/>
      <c r="Y809" s="548"/>
      <c r="Z809" s="548"/>
      <c r="AA809"/>
      <c r="AB809"/>
      <c r="AC809"/>
      <c r="AD809"/>
      <c r="AE809"/>
      <c r="AF809"/>
      <c r="AG809"/>
      <c r="AH809"/>
      <c r="AI809"/>
      <c r="AJ809"/>
    </row>
    <row r="810" spans="1:36" ht="35.1" customHeight="1">
      <c r="A810" s="29"/>
      <c r="M810" s="37"/>
      <c r="N810" s="695"/>
      <c r="U810"/>
      <c r="V810"/>
      <c r="W810"/>
      <c r="X810" s="548"/>
      <c r="Y810" s="548"/>
      <c r="Z810" s="548"/>
      <c r="AA810"/>
      <c r="AB810"/>
      <c r="AC810"/>
      <c r="AD810"/>
      <c r="AE810"/>
      <c r="AF810"/>
      <c r="AG810"/>
      <c r="AH810"/>
      <c r="AI810"/>
      <c r="AJ810"/>
    </row>
    <row r="811" spans="1:36" ht="35.1" customHeight="1">
      <c r="A811" s="29"/>
      <c r="M811" s="37"/>
      <c r="N811" s="695"/>
      <c r="U811"/>
      <c r="V811"/>
      <c r="W811"/>
      <c r="X811" s="548"/>
      <c r="Y811" s="548"/>
      <c r="Z811" s="548"/>
      <c r="AA811"/>
      <c r="AB811"/>
      <c r="AC811"/>
      <c r="AD811"/>
      <c r="AE811"/>
      <c r="AF811"/>
      <c r="AG811"/>
      <c r="AH811"/>
      <c r="AI811"/>
      <c r="AJ811"/>
    </row>
    <row r="812" spans="1:36" ht="35.1" customHeight="1">
      <c r="A812" s="29"/>
      <c r="M812" s="37"/>
      <c r="N812" s="695"/>
      <c r="U812"/>
      <c r="V812"/>
      <c r="W812"/>
      <c r="X812" s="548"/>
      <c r="Y812" s="548"/>
      <c r="Z812" s="548"/>
      <c r="AA812"/>
      <c r="AB812"/>
      <c r="AC812"/>
      <c r="AD812"/>
      <c r="AE812"/>
      <c r="AF812"/>
      <c r="AG812"/>
      <c r="AH812"/>
      <c r="AI812"/>
      <c r="AJ812"/>
    </row>
    <row r="813" spans="1:36" ht="35.1" customHeight="1">
      <c r="A813" s="29"/>
      <c r="M813" s="37"/>
      <c r="N813" s="695"/>
      <c r="U813"/>
      <c r="V813"/>
      <c r="W813"/>
      <c r="X813" s="548"/>
      <c r="Y813" s="548"/>
      <c r="Z813" s="548"/>
      <c r="AA813"/>
      <c r="AB813"/>
      <c r="AC813"/>
      <c r="AD813"/>
      <c r="AE813"/>
      <c r="AF813"/>
      <c r="AG813"/>
      <c r="AH813"/>
      <c r="AI813"/>
      <c r="AJ813"/>
    </row>
    <row r="814" spans="1:36" ht="35.1" customHeight="1">
      <c r="A814" s="29"/>
      <c r="M814" s="37"/>
      <c r="N814" s="695"/>
      <c r="U814"/>
      <c r="V814"/>
      <c r="W814"/>
      <c r="X814" s="548"/>
      <c r="Y814" s="548"/>
      <c r="Z814" s="548"/>
      <c r="AA814"/>
      <c r="AB814"/>
      <c r="AC814"/>
      <c r="AD814"/>
      <c r="AE814"/>
      <c r="AF814"/>
      <c r="AG814"/>
      <c r="AH814"/>
      <c r="AI814"/>
      <c r="AJ814"/>
    </row>
    <row r="815" spans="1:36" ht="35.1" customHeight="1">
      <c r="A815" s="29"/>
      <c r="M815" s="37"/>
      <c r="N815" s="695"/>
      <c r="U815"/>
      <c r="V815"/>
      <c r="W815"/>
      <c r="X815" s="548"/>
      <c r="Y815" s="548"/>
      <c r="Z815" s="548"/>
      <c r="AA815"/>
      <c r="AB815"/>
      <c r="AC815"/>
      <c r="AD815"/>
      <c r="AE815"/>
      <c r="AF815"/>
      <c r="AG815"/>
      <c r="AH815"/>
      <c r="AI815"/>
      <c r="AJ815"/>
    </row>
    <row r="816" spans="1:36" ht="35.1" customHeight="1">
      <c r="A816" s="29"/>
      <c r="M816" s="37"/>
      <c r="N816" s="695"/>
      <c r="U816"/>
      <c r="V816"/>
      <c r="W816"/>
      <c r="X816" s="548"/>
      <c r="Y816" s="548"/>
      <c r="Z816" s="548"/>
      <c r="AA816"/>
      <c r="AB816"/>
      <c r="AC816"/>
      <c r="AD816"/>
      <c r="AE816"/>
      <c r="AF816"/>
      <c r="AG816"/>
      <c r="AH816"/>
      <c r="AI816"/>
      <c r="AJ816"/>
    </row>
    <row r="817" spans="1:36" ht="35.1" customHeight="1">
      <c r="A817" s="29"/>
      <c r="M817" s="37"/>
      <c r="N817" s="695"/>
      <c r="U817"/>
      <c r="V817"/>
      <c r="W817"/>
      <c r="X817" s="548"/>
      <c r="Y817" s="548"/>
      <c r="Z817" s="548"/>
      <c r="AA817"/>
      <c r="AB817"/>
      <c r="AC817"/>
      <c r="AD817"/>
      <c r="AE817"/>
      <c r="AF817"/>
      <c r="AG817"/>
      <c r="AH817"/>
      <c r="AI817"/>
      <c r="AJ817"/>
    </row>
    <row r="818" spans="1:36" ht="35.1" customHeight="1">
      <c r="A818" s="29"/>
      <c r="M818" s="37"/>
      <c r="N818" s="695"/>
      <c r="U818"/>
      <c r="V818"/>
      <c r="W818"/>
      <c r="X818" s="548"/>
      <c r="Y818" s="548"/>
      <c r="Z818" s="548"/>
      <c r="AA818"/>
      <c r="AB818"/>
      <c r="AC818"/>
      <c r="AD818"/>
      <c r="AE818"/>
      <c r="AF818"/>
      <c r="AG818"/>
      <c r="AH818"/>
      <c r="AI818"/>
      <c r="AJ818"/>
    </row>
    <row r="819" spans="1:36" ht="35.1" customHeight="1">
      <c r="A819" s="29"/>
      <c r="M819" s="37"/>
      <c r="N819" s="695"/>
      <c r="U819"/>
      <c r="V819"/>
      <c r="W819"/>
      <c r="X819" s="548"/>
      <c r="Y819" s="548"/>
      <c r="Z819" s="548"/>
      <c r="AA819"/>
      <c r="AB819"/>
      <c r="AC819"/>
      <c r="AD819"/>
      <c r="AE819"/>
      <c r="AF819"/>
      <c r="AG819"/>
      <c r="AH819"/>
      <c r="AI819"/>
      <c r="AJ819"/>
    </row>
    <row r="820" spans="1:36" ht="35.1" customHeight="1">
      <c r="A820" s="29"/>
      <c r="M820" s="37"/>
      <c r="N820" s="695"/>
      <c r="U820"/>
      <c r="V820"/>
      <c r="W820"/>
      <c r="X820" s="548"/>
      <c r="Y820" s="548"/>
      <c r="Z820" s="548"/>
      <c r="AA820"/>
      <c r="AB820"/>
      <c r="AC820"/>
      <c r="AD820"/>
      <c r="AE820"/>
      <c r="AF820"/>
      <c r="AG820"/>
      <c r="AH820"/>
      <c r="AI820"/>
      <c r="AJ820"/>
    </row>
    <row r="821" spans="1:36" ht="35.1" customHeight="1">
      <c r="A821" s="29"/>
      <c r="M821" s="37"/>
      <c r="N821" s="695"/>
      <c r="U821"/>
      <c r="V821"/>
      <c r="W821"/>
      <c r="X821" s="548"/>
      <c r="Y821" s="548"/>
      <c r="Z821" s="548"/>
      <c r="AA821"/>
      <c r="AB821"/>
      <c r="AC821"/>
      <c r="AD821"/>
      <c r="AE821"/>
      <c r="AF821"/>
      <c r="AG821"/>
      <c r="AH821"/>
      <c r="AI821"/>
      <c r="AJ821"/>
    </row>
    <row r="822" spans="1:36" ht="35.1" customHeight="1">
      <c r="A822" s="29"/>
      <c r="M822" s="37"/>
      <c r="N822" s="695"/>
      <c r="U822"/>
      <c r="V822"/>
      <c r="W822"/>
      <c r="X822" s="548"/>
      <c r="Y822" s="548"/>
      <c r="Z822" s="548"/>
      <c r="AA822"/>
      <c r="AB822"/>
      <c r="AC822"/>
      <c r="AD822"/>
      <c r="AE822"/>
      <c r="AF822"/>
      <c r="AG822"/>
      <c r="AH822"/>
      <c r="AI822"/>
      <c r="AJ822"/>
    </row>
    <row r="823" spans="1:36" ht="35.1" customHeight="1">
      <c r="A823" s="29"/>
      <c r="M823" s="37"/>
      <c r="N823" s="695"/>
      <c r="U823"/>
      <c r="V823"/>
      <c r="W823"/>
      <c r="X823" s="548"/>
      <c r="Y823" s="548"/>
      <c r="Z823" s="548"/>
      <c r="AA823"/>
      <c r="AB823"/>
      <c r="AC823"/>
      <c r="AD823"/>
      <c r="AE823"/>
      <c r="AF823"/>
      <c r="AG823"/>
      <c r="AH823"/>
      <c r="AI823"/>
      <c r="AJ823"/>
    </row>
    <row r="824" spans="1:36" ht="35.1" customHeight="1">
      <c r="A824" s="29"/>
      <c r="M824" s="37"/>
      <c r="N824" s="695"/>
      <c r="U824"/>
      <c r="V824"/>
      <c r="W824"/>
      <c r="X824" s="548"/>
      <c r="Y824" s="548"/>
      <c r="Z824" s="548"/>
      <c r="AA824"/>
      <c r="AB824"/>
      <c r="AC824"/>
      <c r="AD824"/>
      <c r="AE824"/>
      <c r="AF824"/>
      <c r="AG824"/>
      <c r="AH824"/>
      <c r="AI824"/>
      <c r="AJ824"/>
    </row>
    <row r="825" spans="1:36" ht="35.1" customHeight="1">
      <c r="A825" s="29"/>
      <c r="M825" s="37"/>
      <c r="N825" s="695"/>
      <c r="U825"/>
      <c r="V825"/>
      <c r="W825"/>
      <c r="X825" s="548"/>
      <c r="Y825" s="548"/>
      <c r="Z825" s="548"/>
      <c r="AA825"/>
      <c r="AB825"/>
      <c r="AC825"/>
      <c r="AD825"/>
      <c r="AE825"/>
      <c r="AF825"/>
      <c r="AG825"/>
      <c r="AH825"/>
      <c r="AI825"/>
      <c r="AJ825"/>
    </row>
    <row r="826" spans="1:36" ht="35.1" customHeight="1">
      <c r="A826" s="29"/>
      <c r="M826" s="37"/>
      <c r="N826" s="695"/>
      <c r="U826"/>
      <c r="V826"/>
      <c r="W826"/>
      <c r="X826" s="548"/>
      <c r="Y826" s="548"/>
      <c r="Z826" s="548"/>
      <c r="AA826"/>
      <c r="AB826"/>
      <c r="AC826"/>
      <c r="AD826"/>
      <c r="AE826"/>
      <c r="AF826"/>
      <c r="AG826"/>
      <c r="AH826"/>
      <c r="AI826"/>
      <c r="AJ826"/>
    </row>
    <row r="827" spans="1:36" ht="35.1" customHeight="1">
      <c r="A827" s="29"/>
      <c r="M827" s="37"/>
      <c r="N827" s="695"/>
      <c r="U827"/>
      <c r="V827"/>
      <c r="W827"/>
      <c r="X827" s="548"/>
      <c r="Y827" s="548"/>
      <c r="Z827" s="548"/>
      <c r="AA827"/>
      <c r="AB827"/>
      <c r="AC827"/>
      <c r="AD827"/>
      <c r="AE827"/>
      <c r="AF827"/>
      <c r="AG827"/>
      <c r="AH827"/>
      <c r="AI827"/>
      <c r="AJ827"/>
    </row>
    <row r="828" spans="1:36" ht="35.1" customHeight="1">
      <c r="A828" s="29"/>
      <c r="M828" s="37"/>
      <c r="N828" s="695"/>
      <c r="U828"/>
      <c r="V828"/>
      <c r="W828"/>
      <c r="X828" s="548"/>
      <c r="Y828" s="548"/>
      <c r="Z828" s="548"/>
      <c r="AA828"/>
      <c r="AB828"/>
      <c r="AC828"/>
      <c r="AD828"/>
      <c r="AE828"/>
      <c r="AF828"/>
      <c r="AG828"/>
      <c r="AH828"/>
      <c r="AI828"/>
      <c r="AJ828"/>
    </row>
    <row r="829" spans="1:36" ht="35.1" customHeight="1">
      <c r="A829" s="29"/>
      <c r="M829" s="37"/>
      <c r="N829" s="695"/>
      <c r="U829"/>
      <c r="V829"/>
      <c r="W829"/>
      <c r="X829" s="548"/>
      <c r="Y829" s="548"/>
      <c r="Z829" s="548"/>
      <c r="AA829"/>
      <c r="AB829"/>
      <c r="AC829"/>
      <c r="AD829"/>
      <c r="AE829"/>
      <c r="AF829"/>
      <c r="AG829"/>
      <c r="AH829"/>
      <c r="AI829"/>
      <c r="AJ829"/>
    </row>
    <row r="830" spans="1:36" ht="35.1" customHeight="1">
      <c r="A830" s="29"/>
      <c r="M830" s="37"/>
      <c r="N830" s="695"/>
      <c r="U830"/>
      <c r="V830"/>
      <c r="W830"/>
      <c r="X830" s="548"/>
      <c r="Y830" s="548"/>
      <c r="Z830" s="548"/>
      <c r="AA830"/>
      <c r="AB830"/>
      <c r="AC830"/>
      <c r="AD830"/>
      <c r="AE830"/>
      <c r="AF830"/>
      <c r="AG830"/>
      <c r="AH830"/>
      <c r="AI830"/>
      <c r="AJ830"/>
    </row>
    <row r="831" spans="1:36" ht="35.1" customHeight="1">
      <c r="A831" s="29"/>
      <c r="M831" s="37"/>
      <c r="N831" s="695"/>
      <c r="U831"/>
      <c r="V831"/>
      <c r="W831"/>
      <c r="X831" s="548"/>
      <c r="Y831" s="548"/>
      <c r="Z831" s="548"/>
      <c r="AA831"/>
      <c r="AB831"/>
      <c r="AC831"/>
      <c r="AD831"/>
      <c r="AE831"/>
      <c r="AF831"/>
      <c r="AG831"/>
      <c r="AH831"/>
      <c r="AI831"/>
      <c r="AJ831"/>
    </row>
    <row r="832" spans="1:36" ht="35.1" customHeight="1">
      <c r="A832" s="29"/>
      <c r="M832" s="37"/>
      <c r="N832" s="695"/>
      <c r="U832"/>
      <c r="V832"/>
      <c r="W832"/>
      <c r="X832" s="548"/>
      <c r="Y832" s="548"/>
      <c r="Z832" s="548"/>
      <c r="AA832"/>
      <c r="AB832"/>
      <c r="AC832"/>
      <c r="AD832"/>
      <c r="AE832"/>
      <c r="AF832"/>
      <c r="AG832"/>
      <c r="AH832"/>
      <c r="AI832"/>
      <c r="AJ832"/>
    </row>
    <row r="833" spans="1:36" ht="35.1" customHeight="1">
      <c r="A833" s="29"/>
      <c r="M833" s="37"/>
      <c r="N833" s="695"/>
      <c r="U833"/>
      <c r="V833"/>
      <c r="W833"/>
      <c r="X833" s="548"/>
      <c r="Y833" s="548"/>
      <c r="Z833" s="548"/>
      <c r="AA833"/>
      <c r="AB833"/>
      <c r="AC833"/>
      <c r="AD833"/>
      <c r="AE833"/>
      <c r="AF833"/>
      <c r="AG833"/>
      <c r="AH833"/>
      <c r="AI833"/>
      <c r="AJ833"/>
    </row>
    <row r="834" spans="1:36" ht="35.1" customHeight="1">
      <c r="A834" s="29"/>
      <c r="M834" s="37"/>
      <c r="N834" s="695"/>
      <c r="U834"/>
      <c r="V834"/>
      <c r="W834"/>
      <c r="X834" s="548"/>
      <c r="Y834" s="548"/>
      <c r="Z834" s="548"/>
      <c r="AA834"/>
      <c r="AB834"/>
      <c r="AC834"/>
      <c r="AD834"/>
      <c r="AE834"/>
      <c r="AF834"/>
      <c r="AG834"/>
      <c r="AH834"/>
      <c r="AI834"/>
      <c r="AJ834"/>
    </row>
    <row r="835" spans="1:36" ht="35.1" customHeight="1">
      <c r="A835" s="29"/>
      <c r="M835" s="37"/>
      <c r="N835" s="695"/>
      <c r="U835"/>
      <c r="V835"/>
      <c r="W835"/>
      <c r="X835" s="548"/>
      <c r="Y835" s="548"/>
      <c r="Z835" s="548"/>
      <c r="AA835"/>
      <c r="AB835"/>
      <c r="AC835"/>
      <c r="AD835"/>
      <c r="AE835"/>
      <c r="AF835"/>
      <c r="AG835"/>
      <c r="AH835"/>
      <c r="AI835"/>
      <c r="AJ835"/>
    </row>
    <row r="836" spans="1:36" ht="35.1" customHeight="1">
      <c r="A836" s="29"/>
      <c r="M836" s="37"/>
      <c r="N836" s="695"/>
      <c r="U836"/>
      <c r="V836"/>
      <c r="W836"/>
      <c r="X836" s="548"/>
      <c r="Y836" s="548"/>
      <c r="Z836" s="548"/>
      <c r="AA836"/>
      <c r="AB836"/>
      <c r="AC836"/>
      <c r="AD836"/>
      <c r="AE836"/>
      <c r="AF836"/>
      <c r="AG836"/>
      <c r="AH836"/>
      <c r="AI836"/>
      <c r="AJ836"/>
    </row>
    <row r="837" spans="1:36" ht="35.1" customHeight="1">
      <c r="A837" s="29"/>
      <c r="M837" s="37"/>
      <c r="N837" s="695"/>
      <c r="U837"/>
      <c r="V837"/>
      <c r="W837"/>
      <c r="X837" s="548"/>
      <c r="Y837" s="548"/>
      <c r="Z837" s="548"/>
      <c r="AA837"/>
      <c r="AB837"/>
      <c r="AC837"/>
      <c r="AD837"/>
      <c r="AE837"/>
      <c r="AF837"/>
      <c r="AG837"/>
      <c r="AH837"/>
      <c r="AI837"/>
      <c r="AJ837"/>
    </row>
    <row r="838" spans="1:36" ht="35.1" customHeight="1">
      <c r="A838" s="29"/>
      <c r="M838" s="37"/>
      <c r="N838" s="695"/>
      <c r="U838"/>
      <c r="V838"/>
      <c r="W838"/>
      <c r="X838" s="548"/>
      <c r="Y838" s="548"/>
      <c r="Z838" s="548"/>
      <c r="AA838"/>
      <c r="AB838"/>
      <c r="AC838"/>
      <c r="AD838"/>
      <c r="AE838"/>
      <c r="AF838"/>
      <c r="AG838"/>
      <c r="AH838"/>
      <c r="AI838"/>
      <c r="AJ838"/>
    </row>
    <row r="839" spans="1:36" ht="35.1" customHeight="1">
      <c r="A839" s="29"/>
      <c r="M839" s="37"/>
      <c r="N839" s="695"/>
      <c r="U839"/>
      <c r="V839"/>
      <c r="W839"/>
      <c r="X839" s="548"/>
      <c r="Y839" s="548"/>
      <c r="Z839" s="548"/>
      <c r="AA839"/>
      <c r="AB839"/>
      <c r="AC839"/>
      <c r="AD839"/>
      <c r="AE839"/>
      <c r="AF839"/>
      <c r="AG839"/>
      <c r="AH839"/>
      <c r="AI839"/>
      <c r="AJ839"/>
    </row>
    <row r="840" spans="1:36" ht="35.1" customHeight="1">
      <c r="A840" s="29"/>
      <c r="M840" s="37"/>
      <c r="N840" s="695"/>
      <c r="U840"/>
      <c r="V840"/>
      <c r="W840"/>
      <c r="X840" s="548"/>
      <c r="Y840" s="548"/>
      <c r="Z840" s="548"/>
      <c r="AA840"/>
      <c r="AB840"/>
      <c r="AC840"/>
      <c r="AD840"/>
      <c r="AE840"/>
      <c r="AF840"/>
      <c r="AG840"/>
      <c r="AH840"/>
      <c r="AI840"/>
      <c r="AJ840"/>
    </row>
    <row r="841" spans="1:36" ht="35.1" customHeight="1">
      <c r="A841" s="29"/>
      <c r="M841" s="37"/>
      <c r="N841" s="695"/>
      <c r="U841"/>
      <c r="V841"/>
      <c r="W841"/>
      <c r="X841" s="548"/>
      <c r="Y841" s="548"/>
      <c r="Z841" s="548"/>
      <c r="AA841"/>
      <c r="AB841"/>
      <c r="AC841"/>
      <c r="AD841"/>
      <c r="AE841"/>
      <c r="AF841"/>
      <c r="AG841"/>
      <c r="AH841"/>
      <c r="AI841"/>
      <c r="AJ841"/>
    </row>
    <row r="842" spans="1:36" ht="35.1" customHeight="1">
      <c r="A842" s="29"/>
      <c r="M842" s="37"/>
      <c r="N842" s="695"/>
      <c r="U842"/>
      <c r="V842"/>
      <c r="W842"/>
      <c r="X842" s="548"/>
      <c r="Y842" s="548"/>
      <c r="Z842" s="548"/>
      <c r="AA842"/>
      <c r="AB842"/>
      <c r="AC842"/>
      <c r="AD842"/>
      <c r="AE842"/>
      <c r="AF842"/>
      <c r="AG842"/>
      <c r="AH842"/>
      <c r="AI842"/>
      <c r="AJ842"/>
    </row>
    <row r="843" spans="1:36" ht="35.1" customHeight="1">
      <c r="A843" s="29"/>
      <c r="M843" s="37"/>
      <c r="N843" s="695"/>
      <c r="U843"/>
      <c r="V843"/>
      <c r="W843"/>
      <c r="X843" s="548"/>
      <c r="Y843" s="548"/>
      <c r="Z843" s="548"/>
      <c r="AA843"/>
      <c r="AB843"/>
      <c r="AC843"/>
      <c r="AD843"/>
      <c r="AE843"/>
      <c r="AF843"/>
      <c r="AG843"/>
      <c r="AH843"/>
      <c r="AI843"/>
      <c r="AJ843"/>
    </row>
    <row r="844" spans="1:36" ht="35.1" customHeight="1">
      <c r="A844" s="29"/>
      <c r="M844" s="37"/>
      <c r="N844" s="695"/>
      <c r="U844"/>
      <c r="V844"/>
      <c r="W844"/>
      <c r="X844" s="548"/>
      <c r="Y844" s="548"/>
      <c r="Z844" s="548"/>
      <c r="AA844"/>
      <c r="AB844"/>
      <c r="AC844"/>
      <c r="AD844"/>
      <c r="AE844"/>
      <c r="AF844"/>
      <c r="AG844"/>
      <c r="AH844"/>
      <c r="AI844"/>
      <c r="AJ844"/>
    </row>
    <row r="845" spans="1:36" ht="35.1" customHeight="1">
      <c r="A845" s="29"/>
      <c r="M845" s="37"/>
      <c r="N845" s="695"/>
      <c r="U845"/>
      <c r="V845"/>
      <c r="W845"/>
      <c r="X845" s="548"/>
      <c r="Y845" s="548"/>
      <c r="Z845" s="548"/>
      <c r="AA845"/>
      <c r="AB845"/>
      <c r="AC845"/>
      <c r="AD845"/>
      <c r="AE845"/>
      <c r="AF845"/>
      <c r="AG845"/>
      <c r="AH845"/>
      <c r="AI845"/>
      <c r="AJ845"/>
    </row>
    <row r="846" spans="1:36" ht="35.1" customHeight="1">
      <c r="A846" s="29"/>
      <c r="M846" s="37"/>
      <c r="N846" s="695"/>
      <c r="U846"/>
      <c r="V846"/>
      <c r="W846"/>
      <c r="X846" s="548"/>
      <c r="Y846" s="548"/>
      <c r="Z846" s="548"/>
      <c r="AA846"/>
      <c r="AB846"/>
      <c r="AC846"/>
      <c r="AD846"/>
      <c r="AE846"/>
      <c r="AF846"/>
      <c r="AG846"/>
      <c r="AH846"/>
      <c r="AI846"/>
      <c r="AJ846"/>
    </row>
    <row r="847" spans="1:36" ht="35.1" customHeight="1">
      <c r="A847" s="29"/>
      <c r="M847" s="37"/>
      <c r="N847" s="695"/>
      <c r="U847"/>
      <c r="V847"/>
      <c r="W847"/>
      <c r="X847" s="548"/>
      <c r="Y847" s="548"/>
      <c r="Z847" s="548"/>
      <c r="AA847"/>
      <c r="AB847"/>
      <c r="AC847"/>
      <c r="AD847"/>
      <c r="AE847"/>
      <c r="AF847"/>
      <c r="AG847"/>
      <c r="AH847"/>
      <c r="AI847"/>
      <c r="AJ847"/>
    </row>
    <row r="848" spans="1:36" ht="35.1" customHeight="1">
      <c r="A848" s="29"/>
      <c r="M848" s="37"/>
      <c r="N848" s="695"/>
      <c r="U848"/>
      <c r="V848"/>
      <c r="W848"/>
      <c r="X848" s="548"/>
      <c r="Y848" s="548"/>
      <c r="Z848" s="548"/>
      <c r="AA848"/>
      <c r="AB848"/>
      <c r="AC848"/>
      <c r="AD848"/>
      <c r="AE848"/>
      <c r="AF848"/>
      <c r="AG848"/>
      <c r="AH848"/>
      <c r="AI848"/>
      <c r="AJ848"/>
    </row>
    <row r="849" spans="1:36" ht="35.1" customHeight="1">
      <c r="A849" s="29"/>
      <c r="M849" s="37"/>
      <c r="N849" s="695"/>
      <c r="U849"/>
      <c r="V849"/>
      <c r="W849"/>
      <c r="X849" s="548"/>
      <c r="Y849" s="548"/>
      <c r="Z849" s="548"/>
      <c r="AA849"/>
      <c r="AB849"/>
      <c r="AC849"/>
      <c r="AD849"/>
      <c r="AE849"/>
      <c r="AF849"/>
      <c r="AG849"/>
      <c r="AH849"/>
      <c r="AI849"/>
      <c r="AJ849"/>
    </row>
    <row r="850" spans="1:36" ht="35.1" customHeight="1">
      <c r="A850" s="29"/>
      <c r="M850" s="37"/>
      <c r="N850" s="695"/>
      <c r="U850"/>
      <c r="V850"/>
      <c r="W850"/>
      <c r="X850" s="548"/>
      <c r="Y850" s="548"/>
      <c r="Z850" s="548"/>
      <c r="AA850"/>
      <c r="AB850"/>
      <c r="AC850"/>
      <c r="AD850"/>
      <c r="AE850"/>
      <c r="AF850"/>
      <c r="AG850"/>
      <c r="AH850"/>
      <c r="AI850"/>
      <c r="AJ850"/>
    </row>
    <row r="851" spans="1:36" ht="35.1" customHeight="1">
      <c r="A851" s="29"/>
      <c r="M851" s="37"/>
      <c r="N851" s="695"/>
      <c r="U851"/>
      <c r="V851"/>
      <c r="W851"/>
      <c r="X851" s="548"/>
      <c r="Y851" s="548"/>
      <c r="Z851" s="548"/>
      <c r="AA851"/>
      <c r="AB851"/>
      <c r="AC851"/>
      <c r="AD851"/>
      <c r="AE851"/>
      <c r="AF851"/>
      <c r="AG851"/>
      <c r="AH851"/>
      <c r="AI851"/>
      <c r="AJ851"/>
    </row>
    <row r="852" spans="1:36" ht="35.1" customHeight="1">
      <c r="A852" s="29"/>
      <c r="M852" s="37"/>
      <c r="N852" s="695"/>
      <c r="U852"/>
      <c r="V852"/>
      <c r="W852"/>
      <c r="X852" s="548"/>
      <c r="Y852" s="548"/>
      <c r="Z852" s="548"/>
      <c r="AA852"/>
      <c r="AB852"/>
      <c r="AC852"/>
      <c r="AD852"/>
      <c r="AE852"/>
      <c r="AF852"/>
      <c r="AG852"/>
      <c r="AH852"/>
      <c r="AI852"/>
      <c r="AJ852"/>
    </row>
    <row r="853" spans="1:36" ht="35.1" customHeight="1">
      <c r="A853" s="29"/>
      <c r="M853" s="37"/>
      <c r="N853" s="695"/>
      <c r="U853"/>
      <c r="V853"/>
      <c r="W853"/>
      <c r="X853" s="548"/>
      <c r="Y853" s="548"/>
      <c r="Z853" s="548"/>
      <c r="AA853"/>
      <c r="AB853"/>
      <c r="AC853"/>
      <c r="AD853"/>
      <c r="AE853"/>
      <c r="AF853"/>
      <c r="AG853"/>
      <c r="AH853"/>
      <c r="AI853"/>
      <c r="AJ853"/>
    </row>
    <row r="854" spans="1:36" ht="35.1" customHeight="1">
      <c r="A854" s="29"/>
      <c r="M854" s="37"/>
      <c r="N854" s="695"/>
      <c r="U854"/>
      <c r="V854"/>
      <c r="W854"/>
      <c r="X854" s="548"/>
      <c r="Y854" s="548"/>
      <c r="Z854" s="548"/>
      <c r="AA854"/>
      <c r="AB854"/>
      <c r="AC854"/>
      <c r="AD854"/>
      <c r="AE854"/>
      <c r="AF854"/>
      <c r="AG854"/>
      <c r="AH854"/>
      <c r="AI854"/>
      <c r="AJ854"/>
    </row>
    <row r="855" spans="1:36" ht="35.1" customHeight="1">
      <c r="A855" s="29"/>
      <c r="M855" s="37"/>
      <c r="N855" s="695"/>
      <c r="U855"/>
      <c r="V855"/>
      <c r="W855"/>
      <c r="X855" s="548"/>
      <c r="Y855" s="548"/>
      <c r="Z855" s="548"/>
      <c r="AA855"/>
      <c r="AB855"/>
      <c r="AC855"/>
      <c r="AD855"/>
      <c r="AE855"/>
      <c r="AF855"/>
      <c r="AG855"/>
      <c r="AH855"/>
      <c r="AI855"/>
      <c r="AJ855"/>
    </row>
    <row r="856" spans="1:36" ht="35.1" customHeight="1">
      <c r="A856" s="29"/>
      <c r="M856" s="37"/>
      <c r="N856" s="695"/>
      <c r="U856"/>
      <c r="V856"/>
      <c r="W856"/>
      <c r="X856" s="548"/>
      <c r="Y856" s="548"/>
      <c r="Z856" s="548"/>
      <c r="AA856"/>
      <c r="AB856"/>
      <c r="AC856"/>
      <c r="AD856"/>
      <c r="AE856"/>
      <c r="AF856"/>
      <c r="AG856"/>
      <c r="AH856"/>
      <c r="AI856"/>
      <c r="AJ856"/>
    </row>
    <row r="857" spans="1:36" ht="35.1" customHeight="1">
      <c r="A857" s="29"/>
      <c r="M857" s="37"/>
      <c r="N857" s="695"/>
      <c r="U857"/>
      <c r="V857"/>
      <c r="W857"/>
      <c r="X857" s="548"/>
      <c r="Y857" s="548"/>
      <c r="Z857" s="548"/>
      <c r="AA857"/>
      <c r="AB857"/>
      <c r="AC857"/>
      <c r="AD857"/>
      <c r="AE857"/>
      <c r="AF857"/>
      <c r="AG857"/>
      <c r="AH857"/>
      <c r="AI857"/>
      <c r="AJ857"/>
    </row>
    <row r="858" spans="1:36" ht="35.1" customHeight="1">
      <c r="A858" s="29"/>
      <c r="M858" s="37"/>
      <c r="N858" s="695"/>
      <c r="U858"/>
      <c r="V858"/>
      <c r="W858"/>
      <c r="X858" s="548"/>
      <c r="Y858" s="548"/>
      <c r="Z858" s="548"/>
      <c r="AA858"/>
      <c r="AB858"/>
      <c r="AC858"/>
      <c r="AD858"/>
      <c r="AE858"/>
      <c r="AF858"/>
      <c r="AG858"/>
      <c r="AH858"/>
      <c r="AI858"/>
      <c r="AJ858"/>
    </row>
    <row r="859" spans="1:36" ht="35.1" customHeight="1">
      <c r="A859" s="29"/>
      <c r="M859" s="37"/>
      <c r="N859" s="695"/>
      <c r="U859"/>
      <c r="V859"/>
      <c r="W859"/>
      <c r="X859" s="548"/>
      <c r="Y859" s="548"/>
      <c r="Z859" s="548"/>
      <c r="AA859"/>
      <c r="AB859"/>
      <c r="AC859"/>
      <c r="AD859"/>
      <c r="AE859"/>
      <c r="AF859"/>
      <c r="AG859"/>
      <c r="AH859"/>
      <c r="AI859"/>
      <c r="AJ859"/>
    </row>
    <row r="860" spans="1:36" ht="35.1" customHeight="1">
      <c r="A860" s="29"/>
      <c r="M860" s="37"/>
      <c r="N860" s="695"/>
      <c r="U860"/>
      <c r="V860"/>
      <c r="W860"/>
      <c r="X860" s="548"/>
      <c r="Y860" s="548"/>
      <c r="Z860" s="548"/>
      <c r="AA860"/>
      <c r="AB860"/>
      <c r="AC860"/>
      <c r="AD860"/>
      <c r="AE860"/>
      <c r="AF860"/>
      <c r="AG860"/>
      <c r="AH860"/>
      <c r="AI860"/>
      <c r="AJ860"/>
    </row>
    <row r="861" spans="1:36" ht="35.1" customHeight="1">
      <c r="A861" s="29"/>
      <c r="M861" s="37"/>
      <c r="N861" s="695"/>
      <c r="U861"/>
      <c r="V861"/>
      <c r="W861"/>
      <c r="X861" s="548"/>
      <c r="Y861" s="548"/>
      <c r="Z861" s="548"/>
      <c r="AA861"/>
      <c r="AB861"/>
      <c r="AC861"/>
      <c r="AD861"/>
      <c r="AE861"/>
      <c r="AF861"/>
      <c r="AG861"/>
      <c r="AH861"/>
      <c r="AI861"/>
      <c r="AJ861"/>
    </row>
    <row r="862" spans="1:36" ht="35.1" customHeight="1">
      <c r="A862" s="29"/>
      <c r="M862" s="37"/>
      <c r="N862" s="695"/>
      <c r="U862"/>
      <c r="V862"/>
      <c r="W862"/>
      <c r="X862" s="548"/>
      <c r="Y862" s="548"/>
      <c r="Z862" s="548"/>
      <c r="AA862"/>
      <c r="AB862"/>
      <c r="AC862"/>
      <c r="AD862"/>
      <c r="AE862"/>
      <c r="AF862"/>
      <c r="AG862"/>
      <c r="AH862"/>
      <c r="AI862"/>
      <c r="AJ862"/>
    </row>
    <row r="863" spans="1:36" ht="35.1" customHeight="1">
      <c r="A863" s="29"/>
      <c r="M863" s="37"/>
      <c r="N863" s="695"/>
      <c r="U863"/>
      <c r="V863"/>
      <c r="W863"/>
      <c r="X863" s="548"/>
      <c r="Y863" s="548"/>
      <c r="Z863" s="548"/>
      <c r="AA863"/>
      <c r="AB863"/>
      <c r="AC863"/>
      <c r="AD863"/>
      <c r="AE863"/>
      <c r="AF863"/>
      <c r="AG863"/>
      <c r="AH863"/>
      <c r="AI863"/>
      <c r="AJ863"/>
    </row>
    <row r="864" spans="1:36" ht="35.1" customHeight="1">
      <c r="A864" s="29"/>
      <c r="M864" s="37"/>
      <c r="N864" s="695"/>
      <c r="U864"/>
      <c r="V864"/>
      <c r="W864"/>
      <c r="X864" s="548"/>
      <c r="Y864" s="548"/>
      <c r="Z864" s="548"/>
      <c r="AA864"/>
      <c r="AB864"/>
      <c r="AC864"/>
      <c r="AD864"/>
      <c r="AE864"/>
      <c r="AF864"/>
      <c r="AG864"/>
      <c r="AH864"/>
      <c r="AI864"/>
      <c r="AJ864"/>
    </row>
    <row r="865" spans="1:36" ht="35.1" customHeight="1">
      <c r="A865" s="29"/>
      <c r="M865" s="37"/>
      <c r="N865" s="695"/>
      <c r="U865"/>
      <c r="V865"/>
      <c r="W865"/>
      <c r="X865" s="548"/>
      <c r="Y865" s="548"/>
      <c r="Z865" s="548"/>
      <c r="AA865"/>
      <c r="AB865"/>
      <c r="AC865"/>
      <c r="AD865"/>
      <c r="AE865"/>
      <c r="AF865"/>
      <c r="AG865"/>
      <c r="AH865"/>
      <c r="AI865"/>
      <c r="AJ865"/>
    </row>
    <row r="866" spans="1:36" ht="35.1" customHeight="1">
      <c r="A866" s="29"/>
      <c r="M866" s="37"/>
      <c r="N866" s="695"/>
      <c r="U866"/>
      <c r="V866"/>
      <c r="W866"/>
      <c r="X866" s="548"/>
      <c r="Y866" s="548"/>
      <c r="Z866" s="548"/>
      <c r="AA866"/>
      <c r="AB866"/>
      <c r="AC866"/>
      <c r="AD866"/>
      <c r="AE866"/>
      <c r="AF866"/>
      <c r="AG866"/>
      <c r="AH866"/>
      <c r="AI866"/>
      <c r="AJ866"/>
    </row>
    <row r="867" spans="1:36" ht="35.1" customHeight="1">
      <c r="A867" s="29"/>
      <c r="M867" s="37"/>
      <c r="N867" s="695"/>
      <c r="U867"/>
      <c r="V867"/>
      <c r="W867"/>
      <c r="X867" s="548"/>
      <c r="Y867" s="548"/>
      <c r="Z867" s="548"/>
      <c r="AA867"/>
      <c r="AB867"/>
      <c r="AC867"/>
      <c r="AD867"/>
      <c r="AE867"/>
      <c r="AF867"/>
      <c r="AG867"/>
      <c r="AH867"/>
      <c r="AI867"/>
      <c r="AJ867"/>
    </row>
    <row r="868" spans="1:36" ht="35.1" customHeight="1">
      <c r="A868" s="29"/>
      <c r="M868" s="37"/>
      <c r="N868" s="695"/>
      <c r="U868"/>
      <c r="V868"/>
      <c r="W868"/>
      <c r="X868" s="548"/>
      <c r="Y868" s="548"/>
      <c r="Z868" s="548"/>
      <c r="AA868"/>
      <c r="AB868"/>
      <c r="AC868"/>
      <c r="AD868"/>
      <c r="AE868"/>
      <c r="AF868"/>
      <c r="AG868"/>
      <c r="AH868"/>
      <c r="AI868"/>
      <c r="AJ868"/>
    </row>
    <row r="869" spans="1:36" ht="35.1" customHeight="1">
      <c r="A869" s="29"/>
      <c r="M869" s="37"/>
      <c r="N869" s="695"/>
      <c r="U869"/>
      <c r="V869"/>
      <c r="W869"/>
      <c r="X869" s="548"/>
      <c r="Y869" s="548"/>
      <c r="Z869" s="548"/>
      <c r="AA869"/>
      <c r="AB869"/>
      <c r="AC869"/>
      <c r="AD869"/>
      <c r="AE869"/>
      <c r="AF869"/>
      <c r="AG869"/>
      <c r="AH869"/>
      <c r="AI869"/>
      <c r="AJ869"/>
    </row>
    <row r="870" spans="1:36" ht="35.1" customHeight="1">
      <c r="A870" s="29"/>
      <c r="M870" s="37"/>
      <c r="N870" s="695"/>
      <c r="U870"/>
      <c r="V870"/>
      <c r="W870"/>
      <c r="X870" s="548"/>
      <c r="Y870" s="548"/>
      <c r="Z870" s="548"/>
      <c r="AA870"/>
      <c r="AB870"/>
      <c r="AC870"/>
      <c r="AD870"/>
      <c r="AE870"/>
      <c r="AF870"/>
      <c r="AG870"/>
      <c r="AH870"/>
      <c r="AI870"/>
      <c r="AJ870"/>
    </row>
    <row r="871" spans="1:36" ht="35.1" customHeight="1">
      <c r="A871" s="29"/>
      <c r="M871" s="37"/>
      <c r="N871" s="695"/>
      <c r="U871"/>
      <c r="V871"/>
      <c r="W871"/>
      <c r="X871" s="548"/>
      <c r="Y871" s="548"/>
      <c r="Z871" s="548"/>
      <c r="AA871"/>
      <c r="AB871"/>
      <c r="AC871"/>
      <c r="AD871"/>
      <c r="AE871"/>
      <c r="AF871"/>
      <c r="AG871"/>
      <c r="AH871"/>
      <c r="AI871"/>
      <c r="AJ871"/>
    </row>
    <row r="872" spans="1:36" ht="35.1" customHeight="1">
      <c r="A872" s="29"/>
      <c r="M872" s="37"/>
      <c r="N872" s="695"/>
      <c r="U872"/>
      <c r="V872"/>
      <c r="W872"/>
      <c r="X872" s="548"/>
      <c r="Y872" s="548"/>
      <c r="Z872" s="548"/>
      <c r="AA872"/>
      <c r="AB872"/>
      <c r="AC872"/>
      <c r="AD872"/>
      <c r="AE872"/>
      <c r="AF872"/>
      <c r="AG872"/>
      <c r="AH872"/>
      <c r="AI872"/>
      <c r="AJ872"/>
    </row>
    <row r="873" spans="1:36" ht="35.1" customHeight="1">
      <c r="A873" s="29"/>
      <c r="M873" s="37"/>
      <c r="N873" s="695"/>
      <c r="U873"/>
      <c r="V873"/>
      <c r="W873"/>
      <c r="X873" s="548"/>
      <c r="Y873" s="548"/>
      <c r="Z873" s="548"/>
      <c r="AA873"/>
      <c r="AB873"/>
      <c r="AC873"/>
      <c r="AD873"/>
      <c r="AE873"/>
      <c r="AF873"/>
      <c r="AG873"/>
      <c r="AH873"/>
      <c r="AI873"/>
      <c r="AJ873"/>
    </row>
    <row r="874" spans="1:36" ht="35.1" customHeight="1">
      <c r="A874" s="29"/>
      <c r="M874" s="37"/>
      <c r="N874" s="695"/>
      <c r="U874"/>
      <c r="V874"/>
      <c r="W874"/>
      <c r="X874" s="548"/>
      <c r="Y874" s="548"/>
      <c r="Z874" s="548"/>
      <c r="AA874"/>
      <c r="AB874"/>
      <c r="AC874"/>
      <c r="AD874"/>
      <c r="AE874"/>
      <c r="AF874"/>
      <c r="AG874"/>
      <c r="AH874"/>
      <c r="AI874"/>
      <c r="AJ874"/>
    </row>
    <row r="875" spans="1:36" ht="35.1" customHeight="1">
      <c r="A875" s="29"/>
      <c r="M875" s="37"/>
      <c r="N875" s="695"/>
      <c r="U875"/>
      <c r="V875"/>
      <c r="W875"/>
      <c r="X875" s="548"/>
      <c r="Y875" s="548"/>
      <c r="Z875" s="548"/>
      <c r="AA875"/>
      <c r="AB875"/>
      <c r="AC875"/>
      <c r="AD875"/>
      <c r="AE875"/>
      <c r="AF875"/>
      <c r="AG875"/>
      <c r="AH875"/>
      <c r="AI875"/>
      <c r="AJ875"/>
    </row>
    <row r="876" spans="1:36" ht="35.1" customHeight="1">
      <c r="A876" s="29"/>
      <c r="M876" s="37"/>
      <c r="N876" s="695"/>
      <c r="U876"/>
      <c r="V876"/>
      <c r="W876"/>
      <c r="X876" s="548"/>
      <c r="Y876" s="548"/>
      <c r="Z876" s="548"/>
      <c r="AA876"/>
      <c r="AB876"/>
      <c r="AC876"/>
      <c r="AD876"/>
      <c r="AE876"/>
      <c r="AF876"/>
      <c r="AG876"/>
      <c r="AH876"/>
      <c r="AI876"/>
      <c r="AJ876"/>
    </row>
    <row r="877" spans="1:36" ht="35.1" customHeight="1">
      <c r="A877" s="29"/>
      <c r="M877" s="37"/>
      <c r="N877" s="695"/>
      <c r="U877"/>
      <c r="V877"/>
      <c r="W877"/>
      <c r="X877" s="548"/>
      <c r="Y877" s="548"/>
      <c r="Z877" s="548"/>
      <c r="AA877"/>
      <c r="AB877"/>
      <c r="AC877"/>
      <c r="AD877"/>
      <c r="AE877"/>
      <c r="AF877"/>
      <c r="AG877"/>
      <c r="AH877"/>
      <c r="AI877"/>
      <c r="AJ877"/>
    </row>
    <row r="878" spans="1:36" ht="35.1" customHeight="1">
      <c r="A878" s="29"/>
      <c r="M878" s="37"/>
      <c r="N878" s="695"/>
      <c r="U878"/>
      <c r="V878"/>
      <c r="W878"/>
      <c r="X878" s="548"/>
      <c r="Y878" s="548"/>
      <c r="Z878" s="548"/>
      <c r="AA878"/>
      <c r="AB878"/>
      <c r="AC878"/>
      <c r="AD878"/>
      <c r="AE878"/>
      <c r="AF878"/>
      <c r="AG878"/>
      <c r="AH878"/>
      <c r="AI878"/>
      <c r="AJ878"/>
    </row>
    <row r="879" spans="1:36" ht="35.1" customHeight="1">
      <c r="A879" s="29"/>
      <c r="M879" s="37"/>
      <c r="N879" s="695"/>
      <c r="U879"/>
      <c r="V879"/>
      <c r="W879"/>
      <c r="X879" s="548"/>
      <c r="Y879" s="548"/>
      <c r="Z879" s="548"/>
      <c r="AA879"/>
      <c r="AB879"/>
      <c r="AC879"/>
      <c r="AD879"/>
      <c r="AE879"/>
      <c r="AF879"/>
      <c r="AG879"/>
      <c r="AH879"/>
      <c r="AI879"/>
      <c r="AJ879"/>
    </row>
    <row r="880" spans="1:36" ht="35.1" customHeight="1">
      <c r="A880" s="29"/>
      <c r="M880" s="37"/>
      <c r="N880" s="695"/>
      <c r="U880"/>
      <c r="V880"/>
      <c r="W880"/>
      <c r="X880" s="548"/>
      <c r="Y880" s="548"/>
      <c r="Z880" s="548"/>
      <c r="AA880"/>
      <c r="AB880"/>
      <c r="AC880"/>
      <c r="AD880"/>
      <c r="AE880"/>
      <c r="AF880"/>
      <c r="AG880"/>
      <c r="AH880"/>
      <c r="AI880"/>
      <c r="AJ880"/>
    </row>
    <row r="881" spans="1:36" ht="35.1" customHeight="1">
      <c r="A881" s="29"/>
      <c r="M881" s="37"/>
      <c r="N881" s="695"/>
      <c r="U881"/>
      <c r="V881"/>
      <c r="W881"/>
      <c r="X881" s="548"/>
      <c r="Y881" s="548"/>
      <c r="Z881" s="548"/>
      <c r="AA881"/>
      <c r="AB881"/>
      <c r="AC881"/>
      <c r="AD881"/>
      <c r="AE881"/>
      <c r="AF881"/>
      <c r="AG881"/>
      <c r="AH881"/>
      <c r="AI881"/>
      <c r="AJ881"/>
    </row>
    <row r="882" spans="1:36" ht="35.1" customHeight="1">
      <c r="A882" s="29"/>
      <c r="M882" s="37"/>
      <c r="N882" s="695"/>
      <c r="U882"/>
      <c r="V882"/>
      <c r="W882"/>
      <c r="X882" s="548"/>
      <c r="Y882" s="548"/>
      <c r="Z882" s="548"/>
      <c r="AA882"/>
      <c r="AB882"/>
      <c r="AC882"/>
      <c r="AD882"/>
      <c r="AE882"/>
      <c r="AF882"/>
      <c r="AG882"/>
      <c r="AH882"/>
      <c r="AI882"/>
      <c r="AJ882"/>
    </row>
    <row r="883" spans="1:36" ht="35.1" customHeight="1">
      <c r="A883" s="29"/>
      <c r="M883" s="37"/>
      <c r="N883" s="695"/>
      <c r="U883"/>
      <c r="V883"/>
      <c r="W883"/>
      <c r="X883" s="548"/>
      <c r="Y883" s="548"/>
      <c r="Z883" s="548"/>
      <c r="AA883"/>
      <c r="AB883"/>
      <c r="AC883"/>
      <c r="AD883"/>
      <c r="AE883"/>
      <c r="AF883"/>
      <c r="AG883"/>
      <c r="AH883"/>
      <c r="AI883"/>
      <c r="AJ883"/>
    </row>
    <row r="884" spans="1:36" ht="35.1" customHeight="1">
      <c r="A884" s="29"/>
      <c r="M884" s="37"/>
      <c r="N884" s="695"/>
      <c r="U884"/>
      <c r="V884"/>
      <c r="W884"/>
      <c r="X884" s="548"/>
      <c r="Y884" s="548"/>
      <c r="Z884" s="548"/>
      <c r="AA884"/>
      <c r="AB884"/>
      <c r="AC884"/>
      <c r="AD884"/>
      <c r="AE884"/>
      <c r="AF884"/>
      <c r="AG884"/>
      <c r="AH884"/>
      <c r="AI884"/>
      <c r="AJ884"/>
    </row>
    <row r="885" spans="1:36" ht="35.1" customHeight="1">
      <c r="A885" s="29"/>
      <c r="M885" s="37"/>
      <c r="N885" s="695"/>
      <c r="U885"/>
      <c r="V885"/>
      <c r="W885"/>
      <c r="X885" s="548"/>
      <c r="Y885" s="548"/>
      <c r="Z885" s="548"/>
      <c r="AA885"/>
      <c r="AB885"/>
      <c r="AC885"/>
      <c r="AD885"/>
      <c r="AE885"/>
      <c r="AF885"/>
      <c r="AG885"/>
      <c r="AH885"/>
      <c r="AI885"/>
      <c r="AJ885"/>
    </row>
    <row r="886" spans="1:36" ht="35.1" customHeight="1">
      <c r="A886" s="29"/>
      <c r="M886" s="37"/>
      <c r="N886" s="695"/>
      <c r="U886"/>
      <c r="V886"/>
      <c r="W886"/>
      <c r="X886" s="548"/>
      <c r="Y886" s="548"/>
      <c r="Z886" s="548"/>
      <c r="AA886"/>
      <c r="AB886"/>
      <c r="AC886"/>
      <c r="AD886"/>
      <c r="AE886"/>
      <c r="AF886"/>
      <c r="AG886"/>
      <c r="AH886"/>
      <c r="AI886"/>
      <c r="AJ886"/>
    </row>
    <row r="887" spans="1:36" ht="35.1" customHeight="1">
      <c r="A887" s="29"/>
      <c r="M887" s="37"/>
      <c r="N887" s="695"/>
      <c r="U887"/>
      <c r="V887"/>
      <c r="W887"/>
      <c r="X887" s="548"/>
      <c r="Y887" s="548"/>
      <c r="Z887" s="548"/>
      <c r="AA887"/>
      <c r="AB887"/>
      <c r="AC887"/>
      <c r="AD887"/>
      <c r="AE887"/>
      <c r="AF887"/>
      <c r="AG887"/>
      <c r="AH887"/>
      <c r="AI887"/>
      <c r="AJ887"/>
    </row>
    <row r="888" spans="1:36" ht="35.1" customHeight="1">
      <c r="A888" s="29"/>
      <c r="M888" s="37"/>
      <c r="N888" s="695"/>
      <c r="U888"/>
      <c r="V888"/>
      <c r="W888"/>
      <c r="X888" s="548"/>
      <c r="Y888" s="548"/>
      <c r="Z888" s="548"/>
      <c r="AA888"/>
      <c r="AB888"/>
      <c r="AC888"/>
      <c r="AD888"/>
      <c r="AE888"/>
      <c r="AF888"/>
      <c r="AG888"/>
      <c r="AH888"/>
      <c r="AI888"/>
      <c r="AJ888"/>
    </row>
    <row r="889" spans="1:36" ht="35.1" customHeight="1">
      <c r="A889" s="29"/>
      <c r="M889" s="37"/>
      <c r="N889" s="695"/>
      <c r="U889"/>
      <c r="V889"/>
      <c r="W889"/>
      <c r="X889" s="548"/>
      <c r="Y889" s="548"/>
      <c r="Z889" s="548"/>
      <c r="AA889"/>
      <c r="AB889"/>
      <c r="AC889"/>
      <c r="AD889"/>
      <c r="AE889"/>
      <c r="AF889"/>
      <c r="AG889"/>
      <c r="AH889"/>
      <c r="AI889"/>
      <c r="AJ889"/>
    </row>
    <row r="890" spans="1:36" ht="35.1" customHeight="1">
      <c r="A890" s="29"/>
      <c r="M890" s="37"/>
      <c r="N890" s="695"/>
      <c r="U890"/>
      <c r="V890"/>
      <c r="W890"/>
      <c r="X890" s="548"/>
      <c r="Y890" s="548"/>
      <c r="Z890" s="548"/>
      <c r="AA890"/>
      <c r="AB890"/>
      <c r="AC890"/>
      <c r="AD890"/>
      <c r="AE890"/>
      <c r="AF890"/>
      <c r="AG890"/>
      <c r="AH890"/>
      <c r="AI890"/>
      <c r="AJ890"/>
    </row>
    <row r="891" spans="1:36" ht="35.1" customHeight="1">
      <c r="A891" s="29"/>
      <c r="M891" s="37"/>
      <c r="N891" s="695"/>
      <c r="U891"/>
      <c r="V891"/>
      <c r="W891"/>
      <c r="X891" s="548"/>
      <c r="Y891" s="548"/>
      <c r="Z891" s="548"/>
      <c r="AA891"/>
      <c r="AB891"/>
      <c r="AC891"/>
      <c r="AD891"/>
      <c r="AE891"/>
      <c r="AF891"/>
      <c r="AG891"/>
      <c r="AH891"/>
      <c r="AI891"/>
      <c r="AJ891"/>
    </row>
    <row r="892" spans="1:36" ht="35.1" customHeight="1">
      <c r="A892" s="29"/>
      <c r="M892" s="37"/>
      <c r="N892" s="695"/>
      <c r="U892"/>
      <c r="V892"/>
      <c r="W892"/>
      <c r="X892" s="548"/>
      <c r="Y892" s="548"/>
      <c r="Z892" s="548"/>
      <c r="AA892"/>
      <c r="AB892"/>
      <c r="AC892"/>
      <c r="AD892"/>
      <c r="AE892"/>
      <c r="AF892"/>
      <c r="AG892"/>
      <c r="AH892"/>
      <c r="AI892"/>
      <c r="AJ892"/>
    </row>
    <row r="893" spans="1:36" ht="35.1" customHeight="1">
      <c r="A893" s="29"/>
      <c r="M893" s="37"/>
      <c r="N893" s="695"/>
      <c r="U893"/>
      <c r="V893"/>
      <c r="W893"/>
      <c r="X893" s="548"/>
      <c r="Y893" s="548"/>
      <c r="Z893" s="548"/>
      <c r="AA893"/>
      <c r="AB893"/>
      <c r="AC893"/>
      <c r="AD893"/>
      <c r="AE893"/>
      <c r="AF893"/>
      <c r="AG893"/>
      <c r="AH893"/>
      <c r="AI893"/>
      <c r="AJ893"/>
    </row>
    <row r="894" spans="1:36" ht="35.1" customHeight="1">
      <c r="A894" s="29"/>
      <c r="M894" s="37"/>
      <c r="N894" s="695"/>
      <c r="U894"/>
      <c r="V894"/>
      <c r="W894"/>
      <c r="X894" s="548"/>
      <c r="Y894" s="548"/>
      <c r="Z894" s="548"/>
      <c r="AA894"/>
      <c r="AB894"/>
      <c r="AC894"/>
      <c r="AD894"/>
      <c r="AE894"/>
      <c r="AF894"/>
      <c r="AG894"/>
      <c r="AH894"/>
      <c r="AI894"/>
      <c r="AJ894"/>
    </row>
    <row r="895" spans="1:36" ht="35.1" customHeight="1">
      <c r="A895" s="29"/>
      <c r="M895" s="37"/>
      <c r="N895" s="695"/>
      <c r="U895"/>
      <c r="V895"/>
      <c r="W895"/>
      <c r="X895" s="548"/>
      <c r="Y895" s="548"/>
      <c r="Z895" s="548"/>
      <c r="AA895"/>
      <c r="AB895"/>
      <c r="AC895"/>
      <c r="AD895"/>
      <c r="AE895"/>
      <c r="AF895"/>
      <c r="AG895"/>
      <c r="AH895"/>
      <c r="AI895"/>
      <c r="AJ895"/>
    </row>
    <row r="896" spans="1:36" ht="35.1" customHeight="1">
      <c r="A896" s="29"/>
      <c r="M896" s="37"/>
      <c r="N896" s="695"/>
      <c r="U896"/>
      <c r="V896"/>
      <c r="W896"/>
      <c r="X896" s="548"/>
      <c r="Y896" s="548"/>
      <c r="Z896" s="548"/>
      <c r="AA896"/>
      <c r="AB896"/>
      <c r="AC896"/>
      <c r="AD896"/>
      <c r="AE896"/>
      <c r="AF896"/>
      <c r="AG896"/>
      <c r="AH896"/>
      <c r="AI896"/>
      <c r="AJ896"/>
    </row>
    <row r="897" spans="1:36" ht="35.1" customHeight="1">
      <c r="A897" s="29"/>
      <c r="M897" s="37"/>
      <c r="N897" s="695"/>
      <c r="U897"/>
      <c r="V897"/>
      <c r="W897"/>
      <c r="X897" s="548"/>
      <c r="Y897" s="548"/>
      <c r="Z897" s="548"/>
      <c r="AA897"/>
      <c r="AB897"/>
      <c r="AC897"/>
      <c r="AD897"/>
      <c r="AE897"/>
      <c r="AF897"/>
      <c r="AG897"/>
      <c r="AH897"/>
      <c r="AI897"/>
      <c r="AJ897"/>
    </row>
    <row r="898" spans="1:36" ht="35.1" customHeight="1">
      <c r="A898" s="29"/>
      <c r="M898" s="37"/>
      <c r="N898" s="695"/>
      <c r="U898"/>
      <c r="V898"/>
      <c r="W898"/>
      <c r="X898" s="548"/>
      <c r="Y898" s="548"/>
      <c r="Z898" s="548"/>
      <c r="AA898"/>
      <c r="AB898"/>
      <c r="AC898"/>
      <c r="AD898"/>
      <c r="AE898"/>
      <c r="AF898"/>
      <c r="AG898"/>
      <c r="AH898"/>
      <c r="AI898"/>
      <c r="AJ898"/>
    </row>
    <row r="899" spans="1:36" ht="35.1" customHeight="1">
      <c r="A899" s="29"/>
      <c r="M899" s="37"/>
      <c r="N899" s="695"/>
      <c r="U899"/>
      <c r="V899"/>
      <c r="W899"/>
      <c r="X899" s="548"/>
      <c r="Y899" s="548"/>
      <c r="Z899" s="548"/>
      <c r="AA899"/>
      <c r="AB899"/>
      <c r="AC899"/>
      <c r="AD899"/>
      <c r="AE899"/>
      <c r="AF899"/>
      <c r="AG899"/>
      <c r="AH899"/>
      <c r="AI899"/>
      <c r="AJ899"/>
    </row>
    <row r="900" spans="1:36" ht="35.1" customHeight="1">
      <c r="A900" s="29"/>
      <c r="M900" s="37"/>
      <c r="N900" s="695"/>
      <c r="U900"/>
      <c r="V900"/>
      <c r="W900"/>
      <c r="X900" s="548"/>
      <c r="Y900" s="548"/>
      <c r="Z900" s="548"/>
      <c r="AA900"/>
      <c r="AB900"/>
      <c r="AC900"/>
      <c r="AD900"/>
      <c r="AE900"/>
      <c r="AF900"/>
      <c r="AG900"/>
      <c r="AH900"/>
      <c r="AI900"/>
      <c r="AJ900"/>
    </row>
    <row r="901" spans="1:36" ht="35.1" customHeight="1">
      <c r="A901" s="29"/>
      <c r="M901" s="37"/>
      <c r="N901" s="695"/>
      <c r="U901"/>
      <c r="V901"/>
      <c r="W901"/>
      <c r="X901" s="548"/>
      <c r="Y901" s="548"/>
      <c r="Z901" s="548"/>
      <c r="AA901"/>
      <c r="AB901"/>
      <c r="AC901"/>
      <c r="AD901"/>
      <c r="AE901"/>
      <c r="AF901"/>
      <c r="AG901"/>
      <c r="AH901"/>
      <c r="AI901"/>
      <c r="AJ901"/>
    </row>
    <row r="902" spans="1:36" ht="35.1" customHeight="1">
      <c r="A902" s="29"/>
      <c r="M902" s="37"/>
      <c r="N902" s="695"/>
      <c r="U902"/>
      <c r="V902"/>
      <c r="W902"/>
      <c r="X902" s="548"/>
      <c r="Y902" s="548"/>
      <c r="Z902" s="548"/>
      <c r="AA902"/>
      <c r="AB902"/>
      <c r="AC902"/>
      <c r="AD902"/>
      <c r="AE902"/>
      <c r="AF902"/>
      <c r="AG902"/>
      <c r="AH902"/>
      <c r="AI902"/>
      <c r="AJ902"/>
    </row>
    <row r="903" spans="1:36" ht="35.1" customHeight="1">
      <c r="A903" s="29"/>
      <c r="M903" s="37"/>
      <c r="N903" s="695"/>
      <c r="U903"/>
      <c r="V903"/>
      <c r="W903"/>
      <c r="X903" s="548"/>
      <c r="Y903" s="548"/>
      <c r="Z903" s="548"/>
      <c r="AA903"/>
      <c r="AB903"/>
      <c r="AC903"/>
      <c r="AD903"/>
      <c r="AE903"/>
      <c r="AF903"/>
      <c r="AG903"/>
      <c r="AH903"/>
      <c r="AI903"/>
      <c r="AJ903"/>
    </row>
    <row r="904" spans="1:36" ht="35.1" customHeight="1">
      <c r="A904" s="29"/>
      <c r="M904" s="37"/>
      <c r="N904" s="695"/>
      <c r="U904"/>
      <c r="V904"/>
      <c r="W904"/>
      <c r="X904" s="548"/>
      <c r="Y904" s="548"/>
      <c r="Z904" s="548"/>
      <c r="AA904"/>
      <c r="AB904"/>
      <c r="AC904"/>
      <c r="AD904"/>
      <c r="AE904"/>
      <c r="AF904"/>
      <c r="AG904"/>
      <c r="AH904"/>
      <c r="AI904"/>
      <c r="AJ904"/>
    </row>
    <row r="905" spans="1:36" ht="35.1" customHeight="1">
      <c r="A905" s="29"/>
      <c r="M905" s="37"/>
      <c r="N905" s="695"/>
      <c r="U905"/>
      <c r="V905"/>
      <c r="W905"/>
      <c r="X905" s="548"/>
      <c r="Y905" s="548"/>
      <c r="Z905" s="548"/>
      <c r="AA905"/>
      <c r="AB905"/>
      <c r="AC905"/>
      <c r="AD905"/>
      <c r="AE905"/>
      <c r="AF905"/>
      <c r="AG905"/>
      <c r="AH905"/>
      <c r="AI905"/>
      <c r="AJ905"/>
    </row>
    <row r="906" spans="1:36" ht="35.1" customHeight="1">
      <c r="A906" s="29"/>
      <c r="M906" s="37"/>
      <c r="N906" s="695"/>
      <c r="U906"/>
      <c r="V906"/>
      <c r="W906"/>
      <c r="X906" s="548"/>
      <c r="Y906" s="548"/>
      <c r="Z906" s="548"/>
      <c r="AA906"/>
      <c r="AB906"/>
      <c r="AC906"/>
      <c r="AD906"/>
      <c r="AE906"/>
      <c r="AF906"/>
      <c r="AG906"/>
      <c r="AH906"/>
      <c r="AI906"/>
      <c r="AJ906"/>
    </row>
    <row r="907" spans="1:36" ht="35.1" customHeight="1">
      <c r="A907" s="29"/>
      <c r="M907" s="37"/>
      <c r="N907" s="695"/>
      <c r="U907"/>
      <c r="V907"/>
      <c r="W907"/>
      <c r="X907" s="548"/>
      <c r="Y907" s="548"/>
      <c r="Z907" s="548"/>
      <c r="AA907"/>
      <c r="AB907"/>
      <c r="AC907"/>
      <c r="AD907"/>
      <c r="AE907"/>
      <c r="AF907"/>
      <c r="AG907"/>
      <c r="AH907"/>
      <c r="AI907"/>
      <c r="AJ907"/>
    </row>
    <row r="908" spans="1:36" ht="35.1" customHeight="1">
      <c r="A908" s="29"/>
      <c r="M908" s="37"/>
      <c r="N908" s="695"/>
      <c r="U908"/>
      <c r="V908"/>
      <c r="W908"/>
      <c r="X908" s="548"/>
      <c r="Y908" s="548"/>
      <c r="Z908" s="548"/>
      <c r="AA908"/>
      <c r="AB908"/>
      <c r="AC908"/>
      <c r="AD908"/>
      <c r="AE908"/>
      <c r="AF908"/>
      <c r="AG908"/>
      <c r="AH908"/>
      <c r="AI908"/>
      <c r="AJ908"/>
    </row>
    <row r="909" spans="1:36" ht="35.1" customHeight="1">
      <c r="A909" s="29"/>
      <c r="M909" s="37"/>
      <c r="N909" s="695"/>
      <c r="U909"/>
      <c r="V909"/>
      <c r="W909"/>
      <c r="X909" s="548"/>
      <c r="Y909" s="548"/>
      <c r="Z909" s="548"/>
      <c r="AA909"/>
      <c r="AB909"/>
      <c r="AC909"/>
      <c r="AD909"/>
      <c r="AE909"/>
      <c r="AF909"/>
      <c r="AG909"/>
      <c r="AH909"/>
      <c r="AI909"/>
      <c r="AJ909"/>
    </row>
    <row r="910" spans="1:36" ht="35.1" customHeight="1">
      <c r="A910" s="29"/>
      <c r="M910" s="37"/>
      <c r="N910" s="695"/>
      <c r="U910"/>
      <c r="V910"/>
      <c r="W910"/>
      <c r="X910" s="548"/>
      <c r="Y910" s="548"/>
      <c r="Z910" s="548"/>
      <c r="AA910"/>
      <c r="AB910"/>
      <c r="AC910"/>
      <c r="AD910"/>
      <c r="AE910"/>
      <c r="AF910"/>
      <c r="AG910"/>
      <c r="AH910"/>
      <c r="AI910"/>
      <c r="AJ910"/>
    </row>
    <row r="911" spans="1:36" ht="35.1" customHeight="1">
      <c r="A911" s="29"/>
      <c r="M911" s="37"/>
      <c r="N911" s="695"/>
      <c r="U911"/>
      <c r="V911"/>
      <c r="W911"/>
      <c r="X911" s="548"/>
      <c r="Y911" s="548"/>
      <c r="Z911" s="548"/>
      <c r="AA911"/>
      <c r="AB911"/>
      <c r="AC911"/>
      <c r="AD911"/>
      <c r="AE911"/>
      <c r="AF911"/>
      <c r="AG911"/>
      <c r="AH911"/>
      <c r="AI911"/>
      <c r="AJ911"/>
    </row>
    <row r="912" spans="1:36" ht="35.1" customHeight="1">
      <c r="A912" s="29"/>
      <c r="M912" s="37"/>
      <c r="N912" s="695"/>
      <c r="U912"/>
      <c r="V912"/>
      <c r="W912"/>
      <c r="X912" s="548"/>
      <c r="Y912" s="548"/>
      <c r="Z912" s="548"/>
      <c r="AA912"/>
      <c r="AB912"/>
      <c r="AC912"/>
      <c r="AD912"/>
      <c r="AE912"/>
      <c r="AF912"/>
      <c r="AG912"/>
      <c r="AH912"/>
      <c r="AI912"/>
      <c r="AJ912"/>
    </row>
    <row r="913" spans="1:36" ht="35.1" customHeight="1">
      <c r="A913" s="29"/>
      <c r="M913" s="37"/>
      <c r="N913" s="695"/>
      <c r="U913"/>
      <c r="V913"/>
      <c r="W913"/>
      <c r="X913" s="548"/>
      <c r="Y913" s="548"/>
      <c r="Z913" s="548"/>
      <c r="AA913"/>
      <c r="AB913"/>
      <c r="AC913"/>
      <c r="AD913"/>
      <c r="AE913"/>
      <c r="AF913"/>
      <c r="AG913"/>
      <c r="AH913"/>
      <c r="AI913"/>
      <c r="AJ913"/>
    </row>
    <row r="914" spans="1:36" ht="35.1" customHeight="1">
      <c r="A914" s="29"/>
      <c r="M914" s="37"/>
      <c r="N914" s="695"/>
      <c r="U914"/>
      <c r="V914"/>
      <c r="W914"/>
      <c r="X914" s="548"/>
      <c r="Y914" s="548"/>
      <c r="Z914" s="548"/>
      <c r="AA914"/>
      <c r="AB914"/>
      <c r="AC914"/>
      <c r="AD914"/>
      <c r="AE914"/>
      <c r="AF914"/>
      <c r="AG914"/>
      <c r="AH914"/>
      <c r="AI914"/>
      <c r="AJ914"/>
    </row>
    <row r="915" spans="1:36" ht="35.1" customHeight="1">
      <c r="A915" s="29"/>
      <c r="M915" s="37"/>
      <c r="N915" s="695"/>
      <c r="U915"/>
      <c r="V915"/>
      <c r="W915"/>
      <c r="X915" s="548"/>
      <c r="Y915" s="548"/>
      <c r="Z915" s="548"/>
      <c r="AA915"/>
      <c r="AB915"/>
      <c r="AC915"/>
      <c r="AD915"/>
      <c r="AE915"/>
      <c r="AF915"/>
      <c r="AG915"/>
      <c r="AH915"/>
      <c r="AI915"/>
      <c r="AJ915"/>
    </row>
    <row r="916" spans="1:36" ht="35.1" customHeight="1">
      <c r="A916" s="29"/>
      <c r="M916" s="37"/>
      <c r="N916" s="695"/>
      <c r="U916"/>
      <c r="V916"/>
      <c r="W916"/>
      <c r="X916" s="548"/>
      <c r="Y916" s="548"/>
      <c r="Z916" s="548"/>
      <c r="AA916"/>
      <c r="AB916"/>
      <c r="AC916"/>
      <c r="AD916"/>
      <c r="AE916"/>
      <c r="AF916"/>
      <c r="AG916"/>
      <c r="AH916"/>
      <c r="AI916"/>
      <c r="AJ916"/>
    </row>
    <row r="917" spans="1:36" ht="35.1" customHeight="1">
      <c r="A917" s="29"/>
      <c r="M917" s="37"/>
      <c r="N917" s="695"/>
      <c r="U917"/>
      <c r="V917"/>
      <c r="W917"/>
      <c r="X917" s="548"/>
      <c r="Y917" s="548"/>
      <c r="Z917" s="548"/>
      <c r="AA917"/>
      <c r="AB917"/>
      <c r="AC917"/>
      <c r="AD917"/>
      <c r="AE917"/>
      <c r="AF917"/>
      <c r="AG917"/>
      <c r="AH917"/>
      <c r="AI917"/>
      <c r="AJ917"/>
    </row>
    <row r="918" spans="1:36" ht="35.1" customHeight="1">
      <c r="A918" s="29"/>
      <c r="M918" s="37"/>
      <c r="N918" s="695"/>
      <c r="U918"/>
      <c r="V918"/>
      <c r="W918"/>
      <c r="X918" s="548"/>
      <c r="Y918" s="548"/>
      <c r="Z918" s="548"/>
      <c r="AA918"/>
      <c r="AB918"/>
      <c r="AC918"/>
      <c r="AD918"/>
      <c r="AE918"/>
      <c r="AF918"/>
      <c r="AG918"/>
      <c r="AH918"/>
      <c r="AI918"/>
      <c r="AJ918"/>
    </row>
    <row r="919" spans="1:36" ht="35.1" customHeight="1">
      <c r="A919" s="29"/>
      <c r="M919" s="37"/>
      <c r="N919" s="695"/>
      <c r="U919"/>
      <c r="V919"/>
      <c r="W919"/>
      <c r="X919" s="548"/>
      <c r="Y919" s="548"/>
      <c r="Z919" s="548"/>
      <c r="AA919"/>
      <c r="AB919"/>
      <c r="AC919"/>
      <c r="AD919"/>
      <c r="AE919"/>
      <c r="AF919"/>
      <c r="AG919"/>
      <c r="AH919"/>
      <c r="AI919"/>
      <c r="AJ919"/>
    </row>
    <row r="920" spans="1:36" ht="35.1" customHeight="1">
      <c r="A920" s="29"/>
      <c r="M920" s="37"/>
      <c r="N920" s="695"/>
      <c r="U920"/>
      <c r="V920"/>
      <c r="W920"/>
      <c r="X920" s="548"/>
      <c r="Y920" s="548"/>
      <c r="Z920" s="548"/>
      <c r="AA920"/>
      <c r="AB920"/>
      <c r="AC920"/>
      <c r="AD920"/>
      <c r="AE920"/>
      <c r="AF920"/>
      <c r="AG920"/>
      <c r="AH920"/>
      <c r="AI920"/>
      <c r="AJ920"/>
    </row>
    <row r="921" spans="1:36" ht="35.1" customHeight="1">
      <c r="A921" s="29"/>
      <c r="M921" s="37"/>
      <c r="N921" s="695"/>
      <c r="U921"/>
      <c r="V921"/>
      <c r="W921"/>
      <c r="X921" s="548"/>
      <c r="Y921" s="548"/>
      <c r="Z921" s="548"/>
      <c r="AA921"/>
      <c r="AB921"/>
      <c r="AC921"/>
      <c r="AD921"/>
      <c r="AE921"/>
      <c r="AF921"/>
      <c r="AG921"/>
      <c r="AH921"/>
      <c r="AI921"/>
      <c r="AJ921"/>
    </row>
    <row r="922" spans="1:36" ht="35.1" customHeight="1">
      <c r="A922" s="29"/>
      <c r="M922" s="37"/>
      <c r="N922" s="695"/>
      <c r="U922"/>
      <c r="V922"/>
      <c r="W922"/>
      <c r="X922" s="548"/>
      <c r="Y922" s="548"/>
      <c r="Z922" s="548"/>
      <c r="AA922"/>
      <c r="AB922"/>
      <c r="AC922"/>
      <c r="AD922"/>
      <c r="AE922"/>
      <c r="AF922"/>
      <c r="AG922"/>
      <c r="AH922"/>
      <c r="AI922"/>
      <c r="AJ922"/>
    </row>
    <row r="923" spans="1:36" ht="35.1" customHeight="1">
      <c r="A923" s="29"/>
      <c r="M923" s="37"/>
      <c r="N923" s="695"/>
      <c r="U923"/>
      <c r="V923"/>
      <c r="W923"/>
      <c r="X923" s="548"/>
      <c r="Y923" s="548"/>
      <c r="Z923" s="548"/>
      <c r="AA923"/>
      <c r="AB923"/>
      <c r="AC923"/>
      <c r="AD923"/>
      <c r="AE923"/>
      <c r="AF923"/>
      <c r="AG923"/>
      <c r="AH923"/>
      <c r="AI923"/>
      <c r="AJ923"/>
    </row>
    <row r="924" spans="1:36" ht="35.1" customHeight="1">
      <c r="A924" s="29"/>
      <c r="M924" s="37"/>
      <c r="N924" s="695"/>
      <c r="U924"/>
      <c r="V924"/>
      <c r="W924"/>
      <c r="X924" s="548"/>
      <c r="Y924" s="548"/>
      <c r="Z924" s="548"/>
      <c r="AA924"/>
      <c r="AB924"/>
      <c r="AC924"/>
      <c r="AD924"/>
      <c r="AE924"/>
      <c r="AF924"/>
      <c r="AG924"/>
      <c r="AH924"/>
      <c r="AI924"/>
      <c r="AJ924"/>
    </row>
    <row r="925" spans="1:36" ht="35.1" customHeight="1">
      <c r="A925" s="29"/>
      <c r="M925" s="37"/>
      <c r="N925" s="695"/>
      <c r="U925"/>
      <c r="V925"/>
      <c r="W925"/>
      <c r="X925" s="548"/>
      <c r="Y925" s="548"/>
      <c r="Z925" s="548"/>
      <c r="AA925"/>
      <c r="AB925"/>
      <c r="AC925"/>
      <c r="AD925"/>
      <c r="AE925"/>
      <c r="AF925"/>
      <c r="AG925"/>
      <c r="AH925"/>
      <c r="AI925"/>
      <c r="AJ925"/>
    </row>
    <row r="926" spans="1:36" ht="35.1" customHeight="1">
      <c r="A926" s="29"/>
      <c r="M926" s="37"/>
      <c r="N926" s="695"/>
      <c r="U926"/>
      <c r="V926"/>
      <c r="W926"/>
      <c r="X926" s="548"/>
      <c r="Y926" s="548"/>
      <c r="Z926" s="548"/>
      <c r="AA926"/>
      <c r="AB926"/>
      <c r="AC926"/>
      <c r="AD926"/>
      <c r="AE926"/>
      <c r="AF926"/>
      <c r="AG926"/>
      <c r="AH926"/>
      <c r="AI926"/>
      <c r="AJ926"/>
    </row>
    <row r="927" spans="1:36" ht="35.1" customHeight="1">
      <c r="A927" s="29"/>
      <c r="M927" s="37"/>
      <c r="N927" s="695"/>
      <c r="U927"/>
      <c r="V927"/>
      <c r="W927"/>
      <c r="X927" s="548"/>
      <c r="Y927" s="548"/>
      <c r="Z927" s="548"/>
      <c r="AA927"/>
      <c r="AB927"/>
      <c r="AC927"/>
      <c r="AD927"/>
      <c r="AE927"/>
      <c r="AF927"/>
      <c r="AG927"/>
      <c r="AH927"/>
      <c r="AI927"/>
      <c r="AJ927"/>
    </row>
    <row r="928" spans="1:36" ht="35.1" customHeight="1">
      <c r="A928" s="29"/>
      <c r="M928" s="37"/>
      <c r="N928" s="695"/>
      <c r="U928"/>
      <c r="V928"/>
      <c r="W928"/>
      <c r="X928" s="548"/>
      <c r="Y928" s="548"/>
      <c r="Z928" s="548"/>
      <c r="AA928"/>
      <c r="AB928"/>
      <c r="AC928"/>
      <c r="AD928"/>
      <c r="AE928"/>
      <c r="AF928"/>
      <c r="AG928"/>
      <c r="AH928"/>
      <c r="AI928"/>
      <c r="AJ928"/>
    </row>
    <row r="929" spans="1:36" ht="35.1" customHeight="1">
      <c r="A929" s="29"/>
      <c r="M929" s="37"/>
      <c r="N929" s="695"/>
      <c r="U929"/>
      <c r="V929"/>
      <c r="W929"/>
      <c r="X929" s="548"/>
      <c r="Y929" s="548"/>
      <c r="Z929" s="548"/>
      <c r="AA929"/>
      <c r="AB929"/>
      <c r="AC929"/>
      <c r="AD929"/>
      <c r="AE929"/>
      <c r="AF929"/>
      <c r="AG929"/>
      <c r="AH929"/>
      <c r="AI929"/>
      <c r="AJ929"/>
    </row>
    <row r="930" spans="1:36" ht="35.1" customHeight="1">
      <c r="A930" s="29"/>
      <c r="M930" s="37"/>
      <c r="N930" s="695"/>
      <c r="U930"/>
      <c r="V930"/>
      <c r="W930"/>
      <c r="X930" s="548"/>
      <c r="Y930" s="548"/>
      <c r="Z930" s="548"/>
      <c r="AA930"/>
      <c r="AB930"/>
      <c r="AC930"/>
      <c r="AD930"/>
      <c r="AE930"/>
      <c r="AF930"/>
      <c r="AG930"/>
      <c r="AH930"/>
      <c r="AI930"/>
      <c r="AJ930"/>
    </row>
    <row r="931" spans="1:36" ht="35.1" customHeight="1">
      <c r="A931" s="29"/>
      <c r="M931" s="37"/>
      <c r="N931" s="695"/>
      <c r="U931"/>
      <c r="V931"/>
      <c r="W931"/>
      <c r="X931" s="548"/>
      <c r="Y931" s="548"/>
      <c r="Z931" s="548"/>
      <c r="AA931"/>
      <c r="AB931"/>
      <c r="AC931"/>
      <c r="AD931"/>
      <c r="AE931"/>
      <c r="AF931"/>
      <c r="AG931"/>
      <c r="AH931"/>
      <c r="AI931"/>
      <c r="AJ931"/>
    </row>
    <row r="932" spans="1:36" ht="35.1" customHeight="1">
      <c r="A932" s="29"/>
      <c r="M932" s="37"/>
      <c r="N932" s="695"/>
      <c r="U932"/>
      <c r="V932"/>
      <c r="W932"/>
      <c r="X932" s="548"/>
      <c r="Y932" s="548"/>
      <c r="Z932" s="548"/>
      <c r="AA932"/>
      <c r="AB932"/>
      <c r="AC932"/>
      <c r="AD932"/>
      <c r="AE932"/>
      <c r="AF932"/>
      <c r="AG932"/>
      <c r="AH932"/>
      <c r="AI932"/>
      <c r="AJ932"/>
    </row>
    <row r="933" spans="1:36" ht="35.1" customHeight="1">
      <c r="A933" s="29"/>
      <c r="M933" s="37"/>
      <c r="N933" s="695"/>
      <c r="U933"/>
      <c r="V933"/>
      <c r="W933"/>
      <c r="X933" s="548"/>
      <c r="Y933" s="548"/>
      <c r="Z933" s="548"/>
      <c r="AA933"/>
      <c r="AB933"/>
      <c r="AC933"/>
      <c r="AD933"/>
      <c r="AE933"/>
      <c r="AF933"/>
      <c r="AG933"/>
      <c r="AH933"/>
      <c r="AI933"/>
      <c r="AJ933"/>
    </row>
    <row r="934" spans="1:36" ht="35.1" customHeight="1">
      <c r="A934" s="29"/>
      <c r="M934" s="37"/>
      <c r="N934" s="695"/>
      <c r="U934"/>
      <c r="V934"/>
      <c r="W934"/>
      <c r="X934" s="548"/>
      <c r="Y934" s="548"/>
      <c r="Z934" s="548"/>
      <c r="AA934"/>
      <c r="AB934"/>
      <c r="AC934"/>
      <c r="AD934"/>
      <c r="AE934"/>
      <c r="AF934"/>
      <c r="AG934"/>
      <c r="AH934"/>
      <c r="AI934"/>
      <c r="AJ934"/>
    </row>
    <row r="935" spans="1:36" ht="35.1" customHeight="1">
      <c r="A935" s="29"/>
      <c r="M935" s="37"/>
      <c r="N935" s="695"/>
      <c r="U935"/>
      <c r="V935"/>
      <c r="W935"/>
      <c r="X935" s="548"/>
      <c r="Y935" s="548"/>
      <c r="Z935" s="548"/>
      <c r="AA935"/>
      <c r="AB935"/>
      <c r="AC935"/>
      <c r="AD935"/>
      <c r="AE935"/>
      <c r="AF935"/>
      <c r="AG935"/>
      <c r="AH935"/>
      <c r="AI935"/>
      <c r="AJ935"/>
    </row>
    <row r="936" spans="1:36" ht="35.1" customHeight="1">
      <c r="A936" s="29"/>
      <c r="M936" s="37"/>
      <c r="N936" s="695"/>
      <c r="U936"/>
      <c r="V936"/>
      <c r="W936"/>
      <c r="X936" s="548"/>
      <c r="Y936" s="548"/>
      <c r="Z936" s="548"/>
      <c r="AA936"/>
      <c r="AB936"/>
      <c r="AC936"/>
      <c r="AD936"/>
      <c r="AE936"/>
      <c r="AF936"/>
      <c r="AG936"/>
      <c r="AH936"/>
      <c r="AI936"/>
      <c r="AJ936"/>
    </row>
    <row r="937" spans="1:36" ht="35.1" customHeight="1">
      <c r="A937" s="29"/>
      <c r="M937" s="37"/>
      <c r="N937" s="695"/>
      <c r="U937"/>
      <c r="V937"/>
      <c r="W937"/>
      <c r="X937" s="548"/>
      <c r="Y937" s="548"/>
      <c r="Z937" s="548"/>
      <c r="AA937"/>
      <c r="AB937"/>
      <c r="AC937"/>
      <c r="AD937"/>
      <c r="AE937"/>
      <c r="AF937"/>
      <c r="AG937"/>
      <c r="AH937"/>
      <c r="AI937"/>
      <c r="AJ937"/>
    </row>
    <row r="938" spans="1:36" ht="35.1" customHeight="1">
      <c r="A938" s="29"/>
      <c r="M938" s="37"/>
      <c r="N938" s="695"/>
      <c r="U938"/>
      <c r="V938"/>
      <c r="W938"/>
      <c r="X938" s="548"/>
      <c r="Y938" s="548"/>
      <c r="Z938" s="548"/>
      <c r="AA938"/>
      <c r="AB938"/>
      <c r="AC938"/>
      <c r="AD938"/>
      <c r="AE938"/>
      <c r="AF938"/>
      <c r="AG938"/>
      <c r="AH938"/>
      <c r="AI938"/>
      <c r="AJ938"/>
    </row>
    <row r="939" spans="1:36" ht="35.1" customHeight="1">
      <c r="A939" s="29"/>
      <c r="M939" s="37"/>
      <c r="N939" s="695"/>
      <c r="U939"/>
      <c r="V939"/>
      <c r="W939"/>
      <c r="X939" s="548"/>
      <c r="Y939" s="548"/>
      <c r="Z939" s="548"/>
      <c r="AA939"/>
      <c r="AB939"/>
      <c r="AC939"/>
      <c r="AD939"/>
      <c r="AE939"/>
      <c r="AF939"/>
      <c r="AG939"/>
      <c r="AH939"/>
      <c r="AI939"/>
      <c r="AJ939"/>
    </row>
    <row r="940" spans="1:36" ht="35.1" customHeight="1">
      <c r="A940" s="29"/>
      <c r="M940" s="37"/>
      <c r="N940" s="695"/>
      <c r="U940"/>
      <c r="V940"/>
      <c r="W940"/>
      <c r="X940" s="548"/>
      <c r="Y940" s="548"/>
      <c r="Z940" s="548"/>
      <c r="AA940"/>
      <c r="AB940"/>
      <c r="AC940"/>
      <c r="AD940"/>
      <c r="AE940"/>
      <c r="AF940"/>
      <c r="AG940"/>
      <c r="AH940"/>
      <c r="AI940"/>
      <c r="AJ940"/>
    </row>
    <row r="941" spans="1:36" ht="35.1" customHeight="1">
      <c r="A941" s="29"/>
      <c r="M941" s="37"/>
      <c r="N941" s="695"/>
      <c r="U941"/>
      <c r="V941"/>
      <c r="W941"/>
      <c r="X941" s="548"/>
      <c r="Y941" s="548"/>
      <c r="Z941" s="548"/>
      <c r="AA941"/>
      <c r="AB941"/>
      <c r="AC941"/>
      <c r="AD941"/>
      <c r="AE941"/>
      <c r="AF941"/>
      <c r="AG941"/>
      <c r="AH941"/>
      <c r="AI941"/>
      <c r="AJ941"/>
    </row>
    <row r="942" spans="1:36" ht="35.1" customHeight="1">
      <c r="A942" s="29"/>
      <c r="M942" s="37"/>
      <c r="N942" s="695"/>
      <c r="U942"/>
      <c r="V942"/>
      <c r="W942"/>
      <c r="X942" s="548"/>
      <c r="Y942" s="548"/>
      <c r="Z942" s="548"/>
      <c r="AA942"/>
      <c r="AB942"/>
      <c r="AC942"/>
      <c r="AD942"/>
      <c r="AE942"/>
      <c r="AF942"/>
      <c r="AG942"/>
      <c r="AH942"/>
      <c r="AI942"/>
      <c r="AJ942"/>
    </row>
    <row r="943" spans="1:36" ht="35.1" customHeight="1">
      <c r="A943" s="29"/>
      <c r="M943" s="37"/>
      <c r="N943" s="695"/>
      <c r="U943"/>
      <c r="V943"/>
      <c r="W943"/>
      <c r="X943" s="548"/>
      <c r="Y943" s="548"/>
      <c r="Z943" s="548"/>
      <c r="AA943"/>
      <c r="AB943"/>
      <c r="AC943"/>
      <c r="AD943"/>
      <c r="AE943"/>
      <c r="AF943"/>
      <c r="AG943"/>
      <c r="AH943"/>
      <c r="AI943"/>
      <c r="AJ943"/>
    </row>
    <row r="944" spans="1:36" ht="35.1" customHeight="1">
      <c r="A944" s="29"/>
      <c r="M944" s="37"/>
      <c r="N944" s="695"/>
      <c r="U944"/>
      <c r="V944"/>
      <c r="W944"/>
      <c r="X944" s="548"/>
      <c r="Y944" s="548"/>
      <c r="Z944" s="548"/>
      <c r="AA944"/>
      <c r="AB944"/>
      <c r="AC944"/>
      <c r="AD944"/>
      <c r="AE944"/>
      <c r="AF944"/>
      <c r="AG944"/>
      <c r="AH944"/>
      <c r="AI944"/>
      <c r="AJ944"/>
    </row>
    <row r="945" spans="1:36" ht="35.1" customHeight="1">
      <c r="A945" s="29"/>
      <c r="M945" s="37"/>
      <c r="N945" s="695"/>
      <c r="U945"/>
      <c r="V945"/>
      <c r="W945"/>
      <c r="X945" s="548"/>
      <c r="Y945" s="548"/>
      <c r="Z945" s="548"/>
      <c r="AA945"/>
      <c r="AB945"/>
      <c r="AC945"/>
      <c r="AD945"/>
      <c r="AE945"/>
      <c r="AF945"/>
      <c r="AG945"/>
      <c r="AH945"/>
      <c r="AI945"/>
      <c r="AJ945"/>
    </row>
    <row r="946" spans="1:36" ht="35.1" customHeight="1">
      <c r="A946" s="29"/>
      <c r="M946" s="37"/>
      <c r="N946" s="695"/>
      <c r="U946"/>
      <c r="V946"/>
      <c r="W946"/>
      <c r="X946" s="548"/>
      <c r="Y946" s="548"/>
      <c r="Z946" s="548"/>
      <c r="AA946"/>
      <c r="AB946"/>
      <c r="AC946"/>
      <c r="AD946"/>
      <c r="AE946"/>
      <c r="AF946"/>
      <c r="AG946"/>
      <c r="AH946"/>
      <c r="AI946"/>
      <c r="AJ946"/>
    </row>
    <row r="947" spans="1:36" ht="35.1" customHeight="1">
      <c r="A947" s="29"/>
      <c r="M947" s="37"/>
      <c r="N947" s="695"/>
      <c r="U947"/>
      <c r="V947"/>
      <c r="W947"/>
      <c r="X947" s="548"/>
      <c r="Y947" s="548"/>
      <c r="Z947" s="548"/>
      <c r="AA947"/>
      <c r="AB947"/>
      <c r="AC947"/>
      <c r="AD947"/>
      <c r="AE947"/>
      <c r="AF947"/>
      <c r="AG947"/>
      <c r="AH947"/>
      <c r="AI947"/>
      <c r="AJ947"/>
    </row>
    <row r="948" spans="1:36" ht="35.1" customHeight="1">
      <c r="A948" s="29"/>
      <c r="M948" s="37"/>
      <c r="N948" s="695"/>
      <c r="U948"/>
      <c r="V948"/>
      <c r="W948"/>
      <c r="X948" s="548"/>
      <c r="Y948" s="548"/>
      <c r="Z948" s="548"/>
      <c r="AA948"/>
      <c r="AB948"/>
      <c r="AC948"/>
      <c r="AD948"/>
      <c r="AE948"/>
      <c r="AF948"/>
      <c r="AG948"/>
      <c r="AH948"/>
      <c r="AI948"/>
      <c r="AJ948"/>
    </row>
    <row r="949" spans="1:36" ht="35.1" customHeight="1">
      <c r="A949" s="29"/>
      <c r="M949" s="37"/>
      <c r="N949" s="695"/>
      <c r="U949"/>
      <c r="V949"/>
      <c r="W949"/>
      <c r="X949" s="548"/>
      <c r="Y949" s="548"/>
      <c r="Z949" s="548"/>
      <c r="AA949"/>
      <c r="AB949"/>
      <c r="AC949"/>
      <c r="AD949"/>
      <c r="AE949"/>
      <c r="AF949"/>
      <c r="AG949"/>
      <c r="AH949"/>
      <c r="AI949"/>
      <c r="AJ949"/>
    </row>
    <row r="950" spans="1:36" ht="35.1" customHeight="1">
      <c r="A950" s="29"/>
      <c r="M950" s="37"/>
      <c r="N950" s="695"/>
      <c r="U950"/>
      <c r="V950"/>
      <c r="W950"/>
      <c r="X950" s="548"/>
      <c r="Y950" s="548"/>
      <c r="Z950" s="548"/>
      <c r="AA950"/>
      <c r="AB950"/>
      <c r="AC950"/>
      <c r="AD950"/>
      <c r="AE950"/>
      <c r="AF950"/>
      <c r="AG950"/>
      <c r="AH950"/>
      <c r="AI950"/>
      <c r="AJ950"/>
    </row>
    <row r="951" spans="1:36" ht="35.1" customHeight="1">
      <c r="A951" s="29"/>
      <c r="M951" s="37"/>
      <c r="N951" s="695"/>
      <c r="U951"/>
      <c r="V951"/>
      <c r="W951"/>
      <c r="X951" s="548"/>
      <c r="Y951" s="548"/>
      <c r="Z951" s="548"/>
      <c r="AA951"/>
      <c r="AB951"/>
      <c r="AC951"/>
      <c r="AD951"/>
      <c r="AE951"/>
      <c r="AF951"/>
      <c r="AG951"/>
      <c r="AH951"/>
      <c r="AI951"/>
      <c r="AJ951"/>
    </row>
    <row r="952" spans="1:36" ht="35.1" customHeight="1">
      <c r="A952" s="29"/>
      <c r="M952" s="37"/>
      <c r="N952" s="695"/>
      <c r="U952"/>
      <c r="V952"/>
      <c r="W952"/>
      <c r="X952" s="548"/>
      <c r="Y952" s="548"/>
      <c r="Z952" s="548"/>
      <c r="AA952"/>
      <c r="AB952"/>
      <c r="AC952"/>
      <c r="AD952"/>
      <c r="AE952"/>
      <c r="AF952"/>
      <c r="AG952"/>
      <c r="AH952"/>
      <c r="AI952"/>
      <c r="AJ952"/>
    </row>
    <row r="953" spans="1:36" ht="35.1" customHeight="1">
      <c r="A953" s="29"/>
      <c r="M953" s="37"/>
      <c r="N953" s="695"/>
      <c r="U953"/>
      <c r="V953"/>
      <c r="W953"/>
      <c r="X953" s="548"/>
      <c r="Y953" s="548"/>
      <c r="Z953" s="548"/>
      <c r="AA953"/>
      <c r="AB953"/>
      <c r="AC953"/>
      <c r="AD953"/>
      <c r="AE953"/>
      <c r="AF953"/>
      <c r="AG953"/>
      <c r="AH953"/>
      <c r="AI953"/>
      <c r="AJ953"/>
    </row>
    <row r="954" spans="1:36" ht="35.1" customHeight="1">
      <c r="A954" s="29"/>
      <c r="M954" s="37"/>
      <c r="N954" s="695"/>
      <c r="U954"/>
      <c r="V954"/>
      <c r="W954"/>
      <c r="X954" s="548"/>
      <c r="Y954" s="548"/>
      <c r="Z954" s="548"/>
      <c r="AA954"/>
      <c r="AB954"/>
      <c r="AC954"/>
      <c r="AD954"/>
      <c r="AE954"/>
      <c r="AF954"/>
      <c r="AG954"/>
      <c r="AH954"/>
      <c r="AI954"/>
      <c r="AJ954"/>
    </row>
    <row r="955" spans="1:36" ht="35.1" customHeight="1">
      <c r="A955" s="29"/>
      <c r="M955" s="37"/>
      <c r="N955" s="695"/>
      <c r="U955"/>
      <c r="V955"/>
      <c r="W955"/>
      <c r="X955" s="548"/>
      <c r="Y955" s="548"/>
      <c r="Z955" s="548"/>
      <c r="AA955"/>
      <c r="AB955"/>
      <c r="AC955"/>
      <c r="AD955"/>
      <c r="AE955"/>
      <c r="AF955"/>
      <c r="AG955"/>
      <c r="AH955"/>
      <c r="AI955"/>
      <c r="AJ955"/>
    </row>
    <row r="956" spans="1:36" ht="35.1" customHeight="1">
      <c r="A956" s="29"/>
      <c r="M956" s="37"/>
      <c r="N956" s="695"/>
      <c r="U956"/>
      <c r="V956"/>
      <c r="W956"/>
      <c r="X956" s="548"/>
      <c r="Y956" s="548"/>
      <c r="Z956" s="548"/>
      <c r="AA956"/>
      <c r="AB956"/>
      <c r="AC956"/>
      <c r="AD956"/>
      <c r="AE956"/>
      <c r="AF956"/>
      <c r="AG956"/>
      <c r="AH956"/>
      <c r="AI956"/>
      <c r="AJ956"/>
    </row>
    <row r="957" spans="1:36" ht="35.1" customHeight="1">
      <c r="A957" s="29"/>
      <c r="M957" s="37"/>
      <c r="N957" s="695"/>
      <c r="U957"/>
      <c r="V957"/>
      <c r="W957"/>
      <c r="X957" s="548"/>
      <c r="Y957" s="548"/>
      <c r="Z957" s="548"/>
      <c r="AA957"/>
      <c r="AB957"/>
      <c r="AC957"/>
      <c r="AD957"/>
      <c r="AE957"/>
      <c r="AF957"/>
      <c r="AG957"/>
      <c r="AH957"/>
      <c r="AI957"/>
      <c r="AJ957"/>
    </row>
    <row r="958" spans="1:36" ht="35.1" customHeight="1">
      <c r="A958" s="29"/>
      <c r="M958" s="37"/>
      <c r="N958" s="695"/>
      <c r="U958"/>
      <c r="V958"/>
      <c r="W958"/>
      <c r="X958" s="548"/>
      <c r="Y958" s="548"/>
      <c r="Z958" s="548"/>
      <c r="AA958"/>
      <c r="AB958"/>
      <c r="AC958"/>
      <c r="AD958"/>
      <c r="AE958"/>
      <c r="AF958"/>
      <c r="AG958"/>
      <c r="AH958"/>
      <c r="AI958"/>
      <c r="AJ958"/>
    </row>
    <row r="959" spans="1:36" ht="35.1" customHeight="1">
      <c r="A959" s="29"/>
      <c r="M959" s="37"/>
      <c r="N959" s="695"/>
      <c r="U959"/>
      <c r="V959"/>
      <c r="W959"/>
      <c r="X959" s="548"/>
      <c r="Y959" s="548"/>
      <c r="Z959" s="548"/>
      <c r="AA959"/>
      <c r="AB959"/>
      <c r="AC959"/>
      <c r="AD959"/>
      <c r="AE959"/>
      <c r="AF959"/>
      <c r="AG959"/>
      <c r="AH959"/>
      <c r="AI959"/>
      <c r="AJ959"/>
    </row>
    <row r="960" spans="1:36" ht="35.1" customHeight="1">
      <c r="A960" s="29"/>
      <c r="M960" s="37"/>
      <c r="N960" s="695"/>
      <c r="U960"/>
      <c r="V960"/>
      <c r="W960"/>
      <c r="X960" s="548"/>
      <c r="Y960" s="548"/>
      <c r="Z960" s="548"/>
      <c r="AA960"/>
      <c r="AB960"/>
      <c r="AC960"/>
      <c r="AD960"/>
      <c r="AE960"/>
      <c r="AF960"/>
      <c r="AG960"/>
      <c r="AH960"/>
      <c r="AI960"/>
      <c r="AJ960"/>
    </row>
    <row r="961" spans="1:36" ht="35.1" customHeight="1">
      <c r="A961" s="29"/>
      <c r="M961" s="37"/>
      <c r="N961" s="695"/>
      <c r="U961"/>
      <c r="V961"/>
      <c r="W961"/>
      <c r="X961" s="548"/>
      <c r="Y961" s="548"/>
      <c r="Z961" s="548"/>
      <c r="AA961"/>
      <c r="AB961"/>
      <c r="AC961"/>
      <c r="AD961"/>
      <c r="AE961"/>
      <c r="AF961"/>
      <c r="AG961"/>
      <c r="AH961"/>
      <c r="AI961"/>
      <c r="AJ961"/>
    </row>
    <row r="962" spans="1:36" ht="35.1" customHeight="1">
      <c r="A962" s="29"/>
      <c r="M962" s="37"/>
      <c r="N962" s="695"/>
      <c r="U962"/>
      <c r="V962"/>
      <c r="W962"/>
      <c r="X962" s="548"/>
      <c r="Y962" s="548"/>
      <c r="Z962" s="548"/>
      <c r="AA962"/>
      <c r="AB962"/>
      <c r="AC962"/>
      <c r="AD962"/>
      <c r="AE962"/>
      <c r="AF962"/>
      <c r="AG962"/>
      <c r="AH962"/>
      <c r="AI962"/>
      <c r="AJ962"/>
    </row>
    <row r="963" spans="1:36" ht="35.1" customHeight="1">
      <c r="A963" s="29"/>
      <c r="M963" s="37"/>
      <c r="N963" s="695"/>
      <c r="U963"/>
      <c r="V963"/>
      <c r="W963"/>
      <c r="X963" s="548"/>
      <c r="Y963" s="548"/>
      <c r="Z963" s="548"/>
      <c r="AA963"/>
      <c r="AB963"/>
      <c r="AC963"/>
      <c r="AD963"/>
      <c r="AE963"/>
      <c r="AF963"/>
      <c r="AG963"/>
      <c r="AH963"/>
      <c r="AI963"/>
      <c r="AJ963"/>
    </row>
    <row r="964" spans="1:36" ht="35.1" customHeight="1">
      <c r="A964" s="29"/>
      <c r="M964" s="37"/>
      <c r="N964" s="695"/>
      <c r="U964"/>
      <c r="V964"/>
      <c r="W964"/>
      <c r="X964" s="548"/>
      <c r="Y964" s="548"/>
      <c r="Z964" s="548"/>
      <c r="AA964"/>
      <c r="AB964"/>
      <c r="AC964"/>
      <c r="AD964"/>
      <c r="AE964"/>
      <c r="AF964"/>
      <c r="AG964"/>
      <c r="AH964"/>
      <c r="AI964"/>
      <c r="AJ964"/>
    </row>
    <row r="965" spans="1:36" ht="35.1" customHeight="1">
      <c r="A965" s="29"/>
      <c r="M965" s="37"/>
      <c r="N965" s="695"/>
      <c r="U965"/>
      <c r="V965"/>
      <c r="W965"/>
      <c r="X965" s="548"/>
      <c r="Y965" s="548"/>
      <c r="Z965" s="548"/>
      <c r="AA965"/>
      <c r="AB965"/>
      <c r="AC965"/>
      <c r="AD965"/>
      <c r="AE965"/>
      <c r="AF965"/>
      <c r="AG965"/>
      <c r="AH965"/>
      <c r="AI965"/>
      <c r="AJ965"/>
    </row>
    <row r="966" spans="1:36" ht="35.1" customHeight="1">
      <c r="A966" s="29"/>
      <c r="M966" s="37"/>
      <c r="N966" s="695"/>
      <c r="U966"/>
      <c r="V966"/>
      <c r="W966"/>
      <c r="X966" s="548"/>
      <c r="Y966" s="548"/>
      <c r="Z966" s="548"/>
      <c r="AA966"/>
      <c r="AB966"/>
      <c r="AC966"/>
      <c r="AD966"/>
      <c r="AE966"/>
      <c r="AF966"/>
      <c r="AG966"/>
      <c r="AH966"/>
      <c r="AI966"/>
      <c r="AJ966"/>
    </row>
    <row r="967" spans="1:36" ht="35.1" customHeight="1">
      <c r="A967" s="29"/>
      <c r="M967" s="37"/>
      <c r="N967" s="695"/>
      <c r="U967"/>
      <c r="V967"/>
      <c r="W967"/>
      <c r="X967" s="548"/>
      <c r="Y967" s="548"/>
      <c r="Z967" s="548"/>
      <c r="AA967"/>
      <c r="AB967"/>
      <c r="AC967"/>
      <c r="AD967"/>
      <c r="AE967"/>
      <c r="AF967"/>
      <c r="AG967"/>
      <c r="AH967"/>
      <c r="AI967"/>
      <c r="AJ967"/>
    </row>
    <row r="968" spans="1:36" ht="35.1" customHeight="1">
      <c r="A968" s="29"/>
      <c r="M968" s="37"/>
      <c r="N968" s="695"/>
      <c r="U968"/>
      <c r="V968"/>
      <c r="W968"/>
      <c r="X968" s="548"/>
      <c r="Y968" s="548"/>
      <c r="Z968" s="548"/>
      <c r="AA968"/>
      <c r="AB968"/>
      <c r="AC968"/>
      <c r="AD968"/>
      <c r="AE968"/>
      <c r="AF968"/>
      <c r="AG968"/>
      <c r="AH968"/>
      <c r="AI968"/>
      <c r="AJ968"/>
    </row>
    <row r="969" spans="1:36" ht="35.1" customHeight="1">
      <c r="A969" s="29"/>
      <c r="M969" s="37"/>
      <c r="N969" s="695"/>
      <c r="U969"/>
      <c r="V969"/>
      <c r="W969"/>
      <c r="X969" s="548"/>
      <c r="Y969" s="548"/>
      <c r="Z969" s="548"/>
      <c r="AA969"/>
      <c r="AB969"/>
      <c r="AC969"/>
      <c r="AD969"/>
      <c r="AE969"/>
      <c r="AF969"/>
      <c r="AG969"/>
      <c r="AH969"/>
      <c r="AI969"/>
      <c r="AJ969"/>
    </row>
    <row r="970" spans="1:36" ht="35.1" customHeight="1">
      <c r="A970" s="29"/>
      <c r="M970" s="37"/>
      <c r="N970" s="695"/>
      <c r="U970"/>
      <c r="V970"/>
      <c r="W970"/>
      <c r="X970" s="548"/>
      <c r="Y970" s="548"/>
      <c r="Z970" s="548"/>
      <c r="AA970"/>
      <c r="AB970"/>
      <c r="AC970"/>
      <c r="AD970"/>
      <c r="AE970"/>
      <c r="AF970"/>
      <c r="AG970"/>
      <c r="AH970"/>
      <c r="AI970"/>
      <c r="AJ970"/>
    </row>
    <row r="971" spans="1:36" ht="35.1" customHeight="1">
      <c r="A971" s="29"/>
      <c r="M971" s="37"/>
      <c r="N971" s="695"/>
      <c r="U971"/>
      <c r="V971"/>
      <c r="W971"/>
      <c r="X971" s="548"/>
      <c r="Y971" s="548"/>
      <c r="Z971" s="548"/>
      <c r="AA971"/>
      <c r="AB971"/>
      <c r="AC971"/>
      <c r="AD971"/>
      <c r="AE971"/>
      <c r="AF971"/>
      <c r="AG971"/>
      <c r="AH971"/>
      <c r="AI971"/>
      <c r="AJ971"/>
    </row>
    <row r="972" spans="1:36" ht="35.1" customHeight="1">
      <c r="A972" s="29"/>
      <c r="M972" s="37"/>
      <c r="N972" s="695"/>
      <c r="U972"/>
      <c r="V972"/>
      <c r="W972"/>
      <c r="X972" s="548"/>
      <c r="Y972" s="548"/>
      <c r="Z972" s="548"/>
      <c r="AA972"/>
      <c r="AB972"/>
      <c r="AC972"/>
      <c r="AD972"/>
      <c r="AE972"/>
      <c r="AF972"/>
      <c r="AG972"/>
      <c r="AH972"/>
      <c r="AI972"/>
      <c r="AJ972"/>
    </row>
    <row r="973" spans="1:36" ht="35.1" customHeight="1">
      <c r="A973" s="29"/>
      <c r="M973" s="37"/>
      <c r="N973" s="695"/>
      <c r="U973"/>
      <c r="V973"/>
      <c r="W973"/>
      <c r="X973" s="548"/>
      <c r="Y973" s="548"/>
      <c r="Z973" s="548"/>
      <c r="AA973"/>
      <c r="AB973"/>
      <c r="AC973"/>
      <c r="AD973"/>
      <c r="AE973"/>
      <c r="AF973"/>
      <c r="AG973"/>
      <c r="AH973"/>
      <c r="AI973"/>
      <c r="AJ973"/>
    </row>
    <row r="974" spans="1:36" ht="35.1" customHeight="1">
      <c r="A974" s="29"/>
      <c r="M974" s="37"/>
      <c r="N974" s="695"/>
      <c r="U974"/>
      <c r="V974"/>
      <c r="W974"/>
      <c r="X974" s="548"/>
      <c r="Y974" s="548"/>
      <c r="Z974" s="548"/>
      <c r="AA974"/>
      <c r="AB974"/>
      <c r="AC974"/>
      <c r="AD974"/>
      <c r="AE974"/>
      <c r="AF974"/>
      <c r="AG974"/>
      <c r="AH974"/>
      <c r="AI974"/>
      <c r="AJ974"/>
    </row>
    <row r="975" spans="1:36" ht="35.1" customHeight="1">
      <c r="A975" s="29"/>
      <c r="M975" s="37"/>
      <c r="N975" s="695"/>
      <c r="U975"/>
      <c r="V975"/>
      <c r="W975"/>
      <c r="X975" s="548"/>
      <c r="Y975" s="548"/>
      <c r="Z975" s="548"/>
      <c r="AA975"/>
      <c r="AB975"/>
      <c r="AC975"/>
      <c r="AD975"/>
      <c r="AE975"/>
      <c r="AF975"/>
      <c r="AG975"/>
      <c r="AH975"/>
      <c r="AI975"/>
      <c r="AJ975"/>
    </row>
    <row r="976" spans="1:36" ht="35.1" customHeight="1">
      <c r="A976" s="29"/>
      <c r="M976" s="37"/>
      <c r="N976" s="695"/>
      <c r="U976"/>
      <c r="V976"/>
      <c r="W976"/>
      <c r="X976" s="548"/>
      <c r="Y976" s="548"/>
      <c r="Z976" s="548"/>
      <c r="AA976"/>
      <c r="AB976"/>
      <c r="AC976"/>
      <c r="AD976"/>
      <c r="AE976"/>
      <c r="AF976"/>
      <c r="AG976"/>
      <c r="AH976"/>
      <c r="AI976"/>
      <c r="AJ976"/>
    </row>
    <row r="977" spans="1:36" ht="35.1" customHeight="1">
      <c r="A977" s="29"/>
      <c r="M977" s="37"/>
      <c r="N977" s="695"/>
      <c r="U977"/>
      <c r="V977"/>
      <c r="W977"/>
      <c r="X977" s="548"/>
      <c r="Y977" s="548"/>
      <c r="Z977" s="548"/>
      <c r="AA977"/>
      <c r="AB977"/>
      <c r="AC977"/>
      <c r="AD977"/>
      <c r="AE977"/>
      <c r="AF977"/>
      <c r="AG977"/>
      <c r="AH977"/>
      <c r="AI977"/>
      <c r="AJ977"/>
    </row>
    <row r="978" spans="1:36" ht="35.1" customHeight="1">
      <c r="A978" s="29"/>
      <c r="M978" s="37"/>
      <c r="N978" s="695"/>
      <c r="U978"/>
      <c r="V978"/>
      <c r="W978"/>
      <c r="X978" s="548"/>
      <c r="Y978" s="548"/>
      <c r="Z978" s="548"/>
      <c r="AA978"/>
      <c r="AB978"/>
      <c r="AC978"/>
      <c r="AD978"/>
      <c r="AE978"/>
      <c r="AF978"/>
      <c r="AG978"/>
      <c r="AH978"/>
      <c r="AI978"/>
      <c r="AJ978"/>
    </row>
    <row r="979" spans="1:36" ht="35.1" customHeight="1">
      <c r="A979" s="29"/>
      <c r="M979" s="37"/>
      <c r="N979" s="695"/>
      <c r="U979"/>
      <c r="V979"/>
      <c r="W979"/>
      <c r="X979" s="548"/>
      <c r="Y979" s="548"/>
      <c r="Z979" s="548"/>
      <c r="AA979"/>
      <c r="AB979"/>
      <c r="AC979"/>
      <c r="AD979"/>
      <c r="AE979"/>
      <c r="AF979"/>
      <c r="AG979"/>
      <c r="AH979"/>
      <c r="AI979"/>
      <c r="AJ979"/>
    </row>
    <row r="980" spans="1:36" ht="35.1" customHeight="1">
      <c r="A980" s="29"/>
      <c r="M980" s="37"/>
      <c r="N980" s="695"/>
      <c r="U980"/>
      <c r="V980"/>
      <c r="W980"/>
      <c r="X980" s="548"/>
      <c r="Y980" s="548"/>
      <c r="Z980" s="548"/>
      <c r="AA980"/>
      <c r="AB980"/>
      <c r="AC980"/>
      <c r="AD980"/>
      <c r="AE980"/>
      <c r="AF980"/>
      <c r="AG980"/>
      <c r="AH980"/>
      <c r="AI980"/>
      <c r="AJ980"/>
    </row>
    <row r="981" spans="1:36" ht="35.1" customHeight="1">
      <c r="A981" s="29"/>
      <c r="M981" s="37"/>
      <c r="N981" s="695"/>
      <c r="U981"/>
      <c r="V981"/>
      <c r="W981"/>
      <c r="X981" s="548"/>
      <c r="Y981" s="548"/>
      <c r="Z981" s="548"/>
      <c r="AA981"/>
      <c r="AB981"/>
      <c r="AC981"/>
      <c r="AD981"/>
      <c r="AE981"/>
      <c r="AF981"/>
      <c r="AG981"/>
      <c r="AH981"/>
      <c r="AI981"/>
      <c r="AJ981"/>
    </row>
    <row r="982" spans="1:36" ht="35.1" customHeight="1">
      <c r="A982" s="29"/>
      <c r="M982" s="37"/>
      <c r="N982" s="695"/>
      <c r="U982"/>
      <c r="V982"/>
      <c r="W982"/>
      <c r="X982" s="548"/>
      <c r="Y982" s="548"/>
      <c r="Z982" s="548"/>
      <c r="AA982"/>
      <c r="AB982"/>
      <c r="AC982"/>
      <c r="AD982"/>
      <c r="AE982"/>
      <c r="AF982"/>
      <c r="AG982"/>
      <c r="AH982"/>
      <c r="AI982"/>
      <c r="AJ982"/>
    </row>
    <row r="983" spans="1:36" ht="35.1" customHeight="1">
      <c r="A983" s="29"/>
      <c r="M983" s="37"/>
      <c r="N983" s="695"/>
      <c r="U983"/>
      <c r="V983"/>
      <c r="W983"/>
      <c r="X983" s="548"/>
      <c r="Y983" s="548"/>
      <c r="Z983" s="548"/>
      <c r="AA983"/>
      <c r="AB983"/>
      <c r="AC983"/>
      <c r="AD983"/>
      <c r="AE983"/>
      <c r="AF983"/>
      <c r="AG983"/>
      <c r="AH983"/>
      <c r="AI983"/>
      <c r="AJ983"/>
    </row>
    <row r="984" spans="1:36" ht="35.1" customHeight="1">
      <c r="A984" s="29"/>
      <c r="M984" s="37"/>
      <c r="N984" s="695"/>
      <c r="U984"/>
      <c r="V984"/>
      <c r="W984"/>
      <c r="X984" s="548"/>
      <c r="Y984" s="548"/>
      <c r="Z984" s="548"/>
      <c r="AA984"/>
      <c r="AB984"/>
      <c r="AC984"/>
      <c r="AD984"/>
      <c r="AE984"/>
      <c r="AF984"/>
      <c r="AG984"/>
      <c r="AH984"/>
      <c r="AI984"/>
      <c r="AJ984"/>
    </row>
    <row r="985" spans="1:36" ht="35.1" customHeight="1">
      <c r="A985" s="29"/>
      <c r="M985" s="37"/>
      <c r="N985" s="695"/>
      <c r="U985"/>
      <c r="V985"/>
      <c r="W985"/>
      <c r="X985" s="548"/>
      <c r="Y985" s="548"/>
      <c r="Z985" s="548"/>
      <c r="AA985"/>
      <c r="AB985"/>
      <c r="AC985"/>
      <c r="AD985"/>
      <c r="AE985"/>
      <c r="AF985"/>
      <c r="AG985"/>
      <c r="AH985"/>
      <c r="AI985"/>
      <c r="AJ985"/>
    </row>
    <row r="986" spans="1:36" ht="35.1" customHeight="1">
      <c r="A986" s="29"/>
      <c r="M986" s="37"/>
      <c r="N986" s="695"/>
      <c r="U986"/>
      <c r="V986"/>
      <c r="W986"/>
      <c r="X986" s="548"/>
      <c r="Y986" s="548"/>
      <c r="Z986" s="548"/>
      <c r="AA986"/>
      <c r="AB986"/>
      <c r="AC986"/>
      <c r="AD986"/>
      <c r="AE986"/>
      <c r="AF986"/>
      <c r="AG986"/>
      <c r="AH986"/>
      <c r="AI986"/>
      <c r="AJ986"/>
    </row>
    <row r="987" spans="1:36" ht="35.1" customHeight="1">
      <c r="A987" s="29"/>
      <c r="M987" s="37"/>
      <c r="N987" s="695"/>
      <c r="U987"/>
      <c r="V987"/>
      <c r="W987"/>
      <c r="X987" s="548"/>
      <c r="Y987" s="548"/>
      <c r="Z987" s="548"/>
      <c r="AA987"/>
      <c r="AB987"/>
      <c r="AC987"/>
      <c r="AD987"/>
      <c r="AE987"/>
      <c r="AF987"/>
      <c r="AG987"/>
      <c r="AH987"/>
      <c r="AI987"/>
      <c r="AJ987"/>
    </row>
    <row r="988" spans="1:36" ht="35.1" customHeight="1">
      <c r="A988" s="29"/>
      <c r="M988" s="37"/>
      <c r="N988" s="695"/>
      <c r="U988"/>
      <c r="V988"/>
      <c r="W988"/>
      <c r="X988" s="548"/>
      <c r="Y988" s="548"/>
      <c r="Z988" s="548"/>
      <c r="AA988"/>
      <c r="AB988"/>
      <c r="AC988"/>
      <c r="AD988"/>
      <c r="AE988"/>
      <c r="AF988"/>
      <c r="AG988"/>
      <c r="AH988"/>
      <c r="AI988"/>
      <c r="AJ988"/>
    </row>
    <row r="989" spans="1:36" ht="35.1" customHeight="1">
      <c r="A989" s="29"/>
      <c r="M989" s="37"/>
      <c r="N989" s="695"/>
      <c r="U989"/>
      <c r="V989"/>
      <c r="W989"/>
      <c r="X989" s="548"/>
      <c r="Y989" s="548"/>
      <c r="Z989" s="548"/>
      <c r="AA989"/>
      <c r="AB989"/>
      <c r="AC989"/>
      <c r="AD989"/>
      <c r="AE989"/>
      <c r="AF989"/>
      <c r="AG989"/>
      <c r="AH989"/>
      <c r="AI989"/>
      <c r="AJ989"/>
    </row>
    <row r="990" spans="1:36" ht="35.1" customHeight="1">
      <c r="A990" s="29"/>
      <c r="M990" s="37"/>
      <c r="N990" s="695"/>
      <c r="U990"/>
      <c r="V990"/>
      <c r="W990"/>
      <c r="X990" s="548"/>
      <c r="Y990" s="548"/>
      <c r="Z990" s="548"/>
      <c r="AA990"/>
      <c r="AB990"/>
      <c r="AC990"/>
      <c r="AD990"/>
      <c r="AE990"/>
      <c r="AF990"/>
      <c r="AG990"/>
      <c r="AH990"/>
      <c r="AI990"/>
      <c r="AJ990"/>
    </row>
    <row r="991" spans="1:36" ht="35.1" customHeight="1">
      <c r="A991" s="29"/>
      <c r="M991" s="37"/>
      <c r="N991" s="695"/>
      <c r="U991"/>
      <c r="V991"/>
      <c r="W991"/>
      <c r="X991" s="548"/>
      <c r="Y991" s="548"/>
      <c r="Z991" s="548"/>
      <c r="AA991"/>
      <c r="AB991"/>
      <c r="AC991"/>
      <c r="AD991"/>
      <c r="AE991"/>
      <c r="AF991"/>
      <c r="AG991"/>
      <c r="AH991"/>
      <c r="AI991"/>
      <c r="AJ991"/>
    </row>
    <row r="992" spans="1:36" ht="35.1" customHeight="1">
      <c r="A992" s="29"/>
      <c r="M992" s="37"/>
      <c r="N992" s="695"/>
      <c r="U992"/>
      <c r="V992"/>
      <c r="W992"/>
      <c r="X992" s="548"/>
      <c r="Y992" s="548"/>
      <c r="Z992" s="548"/>
      <c r="AA992"/>
      <c r="AB992"/>
      <c r="AC992"/>
      <c r="AD992"/>
      <c r="AE992"/>
      <c r="AF992"/>
      <c r="AG992"/>
      <c r="AH992"/>
      <c r="AI992"/>
      <c r="AJ992"/>
    </row>
    <row r="993" spans="1:36" ht="35.1" customHeight="1">
      <c r="A993" s="29"/>
      <c r="M993" s="37"/>
      <c r="N993" s="695"/>
      <c r="U993"/>
      <c r="V993"/>
      <c r="W993"/>
      <c r="X993" s="548"/>
      <c r="Y993" s="548"/>
      <c r="Z993" s="548"/>
      <c r="AA993"/>
      <c r="AB993"/>
      <c r="AC993"/>
      <c r="AD993"/>
      <c r="AE993"/>
      <c r="AF993"/>
      <c r="AG993"/>
      <c r="AH993"/>
      <c r="AI993"/>
      <c r="AJ993"/>
    </row>
    <row r="994" spans="1:36" ht="35.1" customHeight="1">
      <c r="A994" s="29"/>
      <c r="M994" s="37"/>
      <c r="N994" s="695"/>
      <c r="U994"/>
      <c r="V994"/>
      <c r="W994"/>
      <c r="X994" s="548"/>
      <c r="Y994" s="548"/>
      <c r="Z994" s="548"/>
      <c r="AA994"/>
      <c r="AB994"/>
      <c r="AC994"/>
      <c r="AD994"/>
      <c r="AE994"/>
      <c r="AF994"/>
      <c r="AG994"/>
      <c r="AH994"/>
      <c r="AI994"/>
      <c r="AJ994"/>
    </row>
    <row r="995" spans="1:36" ht="35.1" customHeight="1">
      <c r="A995" s="29"/>
      <c r="M995" s="37"/>
      <c r="N995" s="695"/>
      <c r="U995"/>
      <c r="V995"/>
      <c r="W995"/>
      <c r="X995" s="548"/>
      <c r="Y995" s="548"/>
      <c r="Z995" s="548"/>
      <c r="AA995"/>
      <c r="AB995"/>
      <c r="AC995"/>
      <c r="AD995"/>
      <c r="AE995"/>
      <c r="AF995"/>
      <c r="AG995"/>
      <c r="AH995"/>
      <c r="AI995"/>
      <c r="AJ995"/>
    </row>
    <row r="996" spans="1:36" ht="35.1" customHeight="1">
      <c r="A996" s="29"/>
      <c r="M996" s="37"/>
      <c r="N996" s="695"/>
      <c r="U996"/>
      <c r="V996"/>
      <c r="W996"/>
      <c r="X996" s="548"/>
      <c r="Y996" s="548"/>
      <c r="Z996" s="548"/>
      <c r="AA996"/>
      <c r="AB996"/>
      <c r="AC996"/>
      <c r="AD996"/>
      <c r="AE996"/>
      <c r="AF996"/>
      <c r="AG996"/>
      <c r="AH996"/>
      <c r="AI996"/>
      <c r="AJ996"/>
    </row>
    <row r="997" spans="1:36" ht="35.1" customHeight="1">
      <c r="A997" s="29"/>
      <c r="M997" s="37"/>
      <c r="N997" s="695"/>
      <c r="U997"/>
      <c r="V997"/>
      <c r="W997"/>
      <c r="X997" s="548"/>
      <c r="Y997" s="548"/>
      <c r="Z997" s="548"/>
      <c r="AA997"/>
      <c r="AB997"/>
      <c r="AC997"/>
      <c r="AD997"/>
      <c r="AE997"/>
      <c r="AF997"/>
      <c r="AG997"/>
      <c r="AH997"/>
      <c r="AI997"/>
      <c r="AJ997"/>
    </row>
    <row r="998" spans="1:36" ht="35.1" customHeight="1">
      <c r="A998" s="29"/>
      <c r="M998" s="37"/>
      <c r="N998" s="695"/>
      <c r="U998"/>
      <c r="V998"/>
      <c r="W998"/>
      <c r="X998" s="548"/>
      <c r="Y998" s="548"/>
      <c r="Z998" s="548"/>
      <c r="AA998"/>
      <c r="AB998"/>
      <c r="AC998"/>
      <c r="AD998"/>
      <c r="AE998"/>
      <c r="AF998"/>
      <c r="AG998"/>
      <c r="AH998"/>
      <c r="AI998"/>
      <c r="AJ998"/>
    </row>
    <row r="999" spans="1:36" ht="35.1" customHeight="1">
      <c r="A999" s="29"/>
      <c r="M999" s="37"/>
      <c r="N999" s="695"/>
      <c r="U999"/>
      <c r="V999"/>
      <c r="W999"/>
      <c r="X999" s="548"/>
      <c r="Y999" s="548"/>
      <c r="Z999" s="548"/>
      <c r="AA999"/>
      <c r="AB999"/>
      <c r="AC999"/>
      <c r="AD999"/>
      <c r="AE999"/>
      <c r="AF999"/>
      <c r="AG999"/>
      <c r="AH999"/>
      <c r="AI999"/>
      <c r="AJ999"/>
    </row>
    <row r="1000" spans="1:36" ht="35.1" customHeight="1">
      <c r="A1000" s="29"/>
      <c r="M1000" s="37"/>
      <c r="N1000" s="695"/>
      <c r="U1000"/>
      <c r="V1000"/>
      <c r="W1000"/>
      <c r="X1000" s="548"/>
      <c r="Y1000" s="548"/>
      <c r="Z1000" s="548"/>
      <c r="AA1000"/>
      <c r="AB1000"/>
      <c r="AC1000"/>
      <c r="AD1000"/>
      <c r="AE1000"/>
      <c r="AF1000"/>
      <c r="AG1000"/>
      <c r="AH1000"/>
      <c r="AI1000"/>
      <c r="AJ1000"/>
    </row>
    <row r="1001" spans="1:36" ht="35.1" customHeight="1">
      <c r="A1001" s="29"/>
      <c r="M1001" s="37"/>
      <c r="N1001" s="695"/>
      <c r="U1001"/>
      <c r="V1001"/>
      <c r="W1001"/>
      <c r="X1001" s="548"/>
      <c r="Y1001" s="548"/>
      <c r="Z1001" s="548"/>
      <c r="AA1001"/>
      <c r="AB1001"/>
      <c r="AC1001"/>
      <c r="AD1001"/>
      <c r="AE1001"/>
      <c r="AF1001"/>
      <c r="AG1001"/>
      <c r="AH1001"/>
      <c r="AI1001"/>
      <c r="AJ1001"/>
    </row>
    <row r="1002" spans="1:36" ht="35.1" customHeight="1">
      <c r="A1002" s="29"/>
      <c r="M1002" s="37"/>
      <c r="N1002" s="695"/>
      <c r="U1002"/>
      <c r="V1002"/>
      <c r="W1002"/>
      <c r="X1002" s="548"/>
      <c r="Y1002" s="548"/>
      <c r="Z1002" s="548"/>
      <c r="AA1002"/>
      <c r="AB1002"/>
      <c r="AC1002"/>
      <c r="AD1002"/>
      <c r="AE1002"/>
      <c r="AF1002"/>
      <c r="AG1002"/>
      <c r="AH1002"/>
      <c r="AI1002"/>
      <c r="AJ1002"/>
    </row>
    <row r="1003" spans="1:36" ht="35.1" customHeight="1">
      <c r="A1003" s="29"/>
      <c r="M1003" s="37"/>
      <c r="N1003" s="695"/>
      <c r="U1003"/>
      <c r="V1003"/>
      <c r="W1003"/>
      <c r="X1003" s="548"/>
      <c r="Y1003" s="548"/>
      <c r="Z1003" s="548"/>
      <c r="AA1003"/>
      <c r="AB1003"/>
      <c r="AC1003"/>
      <c r="AD1003"/>
      <c r="AE1003"/>
      <c r="AF1003"/>
      <c r="AG1003"/>
      <c r="AH1003"/>
      <c r="AI1003"/>
      <c r="AJ1003"/>
    </row>
    <row r="1004" spans="1:36" ht="35.1" customHeight="1">
      <c r="A1004" s="29"/>
      <c r="M1004" s="37"/>
      <c r="N1004" s="695"/>
      <c r="U1004"/>
      <c r="V1004"/>
      <c r="W1004"/>
      <c r="X1004" s="548"/>
      <c r="Y1004" s="548"/>
      <c r="Z1004" s="548"/>
      <c r="AA1004"/>
      <c r="AB1004"/>
      <c r="AC1004"/>
      <c r="AD1004"/>
      <c r="AE1004"/>
      <c r="AF1004"/>
      <c r="AG1004"/>
      <c r="AH1004"/>
      <c r="AI1004"/>
      <c r="AJ1004"/>
    </row>
    <row r="1005" spans="1:36" ht="35.1" customHeight="1">
      <c r="A1005" s="29"/>
      <c r="M1005" s="37"/>
      <c r="N1005" s="695"/>
      <c r="U1005"/>
      <c r="V1005"/>
      <c r="W1005"/>
      <c r="X1005" s="548"/>
      <c r="Y1005" s="548"/>
      <c r="Z1005" s="548"/>
      <c r="AA1005"/>
      <c r="AB1005"/>
      <c r="AC1005"/>
      <c r="AD1005"/>
      <c r="AE1005"/>
      <c r="AF1005"/>
      <c r="AG1005"/>
      <c r="AH1005"/>
      <c r="AI1005"/>
      <c r="AJ1005"/>
    </row>
    <row r="1006" spans="1:36" ht="35.1" customHeight="1">
      <c r="A1006" s="29"/>
      <c r="M1006" s="37"/>
      <c r="N1006" s="695"/>
      <c r="U1006"/>
      <c r="V1006"/>
      <c r="W1006"/>
      <c r="X1006" s="548"/>
      <c r="Y1006" s="548"/>
      <c r="Z1006" s="548"/>
      <c r="AA1006"/>
      <c r="AB1006"/>
      <c r="AC1006"/>
      <c r="AD1006"/>
      <c r="AE1006"/>
      <c r="AF1006"/>
      <c r="AG1006"/>
      <c r="AH1006"/>
      <c r="AI1006"/>
      <c r="AJ1006"/>
    </row>
    <row r="1007" spans="1:36" ht="35.1" customHeight="1">
      <c r="A1007" s="29"/>
      <c r="M1007" s="37"/>
      <c r="N1007" s="695"/>
      <c r="U1007"/>
      <c r="V1007"/>
      <c r="W1007"/>
      <c r="X1007" s="548"/>
      <c r="Y1007" s="548"/>
      <c r="Z1007" s="548"/>
      <c r="AA1007"/>
      <c r="AB1007"/>
      <c r="AC1007"/>
      <c r="AD1007"/>
      <c r="AE1007"/>
      <c r="AF1007"/>
      <c r="AG1007"/>
      <c r="AH1007"/>
      <c r="AI1007"/>
      <c r="AJ1007"/>
    </row>
    <row r="1008" spans="1:36" ht="35.1" customHeight="1">
      <c r="A1008" s="29"/>
      <c r="M1008" s="37"/>
      <c r="N1008" s="695"/>
      <c r="U1008"/>
      <c r="V1008"/>
      <c r="W1008"/>
      <c r="X1008" s="548"/>
      <c r="Y1008" s="548"/>
      <c r="Z1008" s="548"/>
      <c r="AA1008"/>
      <c r="AB1008"/>
      <c r="AC1008"/>
      <c r="AD1008"/>
      <c r="AE1008"/>
      <c r="AF1008"/>
      <c r="AG1008"/>
      <c r="AH1008"/>
      <c r="AI1008"/>
      <c r="AJ1008"/>
    </row>
    <row r="1009" spans="1:36" ht="35.1" customHeight="1">
      <c r="A1009" s="29"/>
      <c r="M1009" s="37"/>
      <c r="N1009" s="695"/>
      <c r="U1009"/>
      <c r="V1009"/>
      <c r="W1009"/>
      <c r="X1009" s="548"/>
      <c r="Y1009" s="548"/>
      <c r="Z1009" s="548"/>
      <c r="AA1009"/>
      <c r="AB1009"/>
      <c r="AC1009"/>
      <c r="AD1009"/>
      <c r="AE1009"/>
      <c r="AF1009"/>
      <c r="AG1009"/>
      <c r="AH1009"/>
      <c r="AI1009"/>
      <c r="AJ1009"/>
    </row>
    <row r="1010" spans="1:36" ht="35.1" customHeight="1">
      <c r="A1010" s="29"/>
      <c r="M1010" s="37"/>
      <c r="N1010" s="695"/>
      <c r="U1010"/>
      <c r="V1010"/>
      <c r="W1010"/>
      <c r="X1010" s="548"/>
      <c r="Y1010" s="548"/>
      <c r="Z1010" s="548"/>
      <c r="AA1010"/>
      <c r="AB1010"/>
      <c r="AC1010"/>
      <c r="AD1010"/>
      <c r="AE1010"/>
      <c r="AF1010"/>
      <c r="AG1010"/>
      <c r="AH1010"/>
      <c r="AI1010"/>
      <c r="AJ1010"/>
    </row>
    <row r="1011" spans="1:36" ht="35.1" customHeight="1">
      <c r="A1011" s="29"/>
      <c r="M1011" s="37"/>
      <c r="N1011" s="695"/>
      <c r="U1011"/>
      <c r="V1011"/>
      <c r="W1011"/>
      <c r="X1011" s="548"/>
      <c r="Y1011" s="548"/>
      <c r="Z1011" s="548"/>
      <c r="AA1011"/>
      <c r="AB1011"/>
      <c r="AC1011"/>
      <c r="AD1011"/>
      <c r="AE1011"/>
      <c r="AF1011"/>
      <c r="AG1011"/>
      <c r="AH1011"/>
      <c r="AI1011"/>
      <c r="AJ1011"/>
    </row>
    <row r="1012" spans="1:36" ht="35.1" customHeight="1">
      <c r="A1012" s="29"/>
      <c r="M1012" s="37"/>
      <c r="N1012" s="695"/>
      <c r="U1012"/>
      <c r="V1012"/>
      <c r="W1012"/>
      <c r="X1012" s="548"/>
      <c r="Y1012" s="548"/>
      <c r="Z1012" s="548"/>
      <c r="AA1012"/>
      <c r="AB1012"/>
      <c r="AC1012"/>
      <c r="AD1012"/>
      <c r="AE1012"/>
      <c r="AF1012"/>
      <c r="AG1012"/>
      <c r="AH1012"/>
      <c r="AI1012"/>
      <c r="AJ1012"/>
    </row>
    <row r="1013" spans="1:36" ht="35.1" customHeight="1">
      <c r="A1013" s="29"/>
      <c r="M1013" s="37"/>
      <c r="N1013" s="695"/>
      <c r="U1013"/>
      <c r="V1013"/>
      <c r="W1013"/>
      <c r="X1013" s="548"/>
      <c r="Y1013" s="548"/>
      <c r="Z1013" s="548"/>
      <c r="AA1013"/>
      <c r="AB1013"/>
      <c r="AC1013"/>
      <c r="AD1013"/>
      <c r="AE1013"/>
      <c r="AF1013"/>
      <c r="AG1013"/>
      <c r="AH1013"/>
      <c r="AI1013"/>
      <c r="AJ1013"/>
    </row>
    <row r="1014" spans="1:36" ht="35.1" customHeight="1">
      <c r="A1014" s="29"/>
      <c r="M1014" s="37"/>
      <c r="N1014" s="695"/>
      <c r="U1014"/>
      <c r="V1014"/>
      <c r="W1014"/>
      <c r="X1014" s="548"/>
      <c r="Y1014" s="548"/>
      <c r="Z1014" s="548"/>
      <c r="AA1014"/>
      <c r="AB1014"/>
      <c r="AC1014"/>
      <c r="AD1014"/>
      <c r="AE1014"/>
      <c r="AF1014"/>
      <c r="AG1014"/>
      <c r="AH1014"/>
      <c r="AI1014"/>
      <c r="AJ1014"/>
    </row>
    <row r="1015" spans="1:36" ht="35.1" customHeight="1">
      <c r="A1015" s="29"/>
      <c r="M1015" s="37"/>
      <c r="N1015" s="695"/>
      <c r="U1015"/>
      <c r="V1015"/>
      <c r="W1015"/>
      <c r="X1015" s="548"/>
      <c r="Y1015" s="548"/>
      <c r="Z1015" s="548"/>
      <c r="AA1015"/>
      <c r="AB1015"/>
      <c r="AC1015"/>
      <c r="AD1015"/>
      <c r="AE1015"/>
      <c r="AF1015"/>
      <c r="AG1015"/>
      <c r="AH1015"/>
      <c r="AI1015"/>
      <c r="AJ1015"/>
    </row>
    <row r="1016" spans="1:36" ht="35.1" customHeight="1">
      <c r="A1016" s="29"/>
      <c r="M1016" s="37"/>
      <c r="N1016" s="695"/>
      <c r="U1016"/>
      <c r="V1016"/>
      <c r="W1016"/>
      <c r="X1016" s="548"/>
      <c r="Y1016" s="548"/>
      <c r="Z1016" s="548"/>
      <c r="AA1016"/>
      <c r="AB1016"/>
      <c r="AC1016"/>
      <c r="AD1016"/>
      <c r="AE1016"/>
      <c r="AF1016"/>
      <c r="AG1016"/>
      <c r="AH1016"/>
      <c r="AI1016"/>
      <c r="AJ1016"/>
    </row>
    <row r="1017" spans="1:36" ht="35.1" customHeight="1">
      <c r="A1017" s="29"/>
      <c r="M1017" s="37"/>
      <c r="N1017" s="695"/>
      <c r="U1017"/>
      <c r="V1017"/>
      <c r="W1017"/>
      <c r="X1017" s="548"/>
      <c r="Y1017" s="548"/>
      <c r="Z1017" s="548"/>
      <c r="AA1017"/>
      <c r="AB1017"/>
      <c r="AC1017"/>
      <c r="AD1017"/>
      <c r="AE1017"/>
      <c r="AF1017"/>
      <c r="AG1017"/>
      <c r="AH1017"/>
      <c r="AI1017"/>
      <c r="AJ1017"/>
    </row>
    <row r="1018" spans="1:36" ht="35.1" customHeight="1">
      <c r="A1018" s="29"/>
      <c r="M1018" s="37"/>
      <c r="N1018" s="695"/>
      <c r="U1018"/>
      <c r="V1018"/>
      <c r="W1018"/>
      <c r="X1018" s="548"/>
      <c r="Y1018" s="548"/>
      <c r="Z1018" s="548"/>
      <c r="AA1018"/>
      <c r="AB1018"/>
      <c r="AC1018"/>
      <c r="AD1018"/>
      <c r="AE1018"/>
      <c r="AF1018"/>
      <c r="AG1018"/>
      <c r="AH1018"/>
      <c r="AI1018"/>
      <c r="AJ1018"/>
    </row>
    <row r="1019" spans="1:36" ht="35.1" customHeight="1">
      <c r="A1019" s="29"/>
      <c r="M1019" s="37"/>
      <c r="N1019" s="695"/>
      <c r="U1019"/>
      <c r="V1019"/>
      <c r="W1019"/>
      <c r="X1019" s="548"/>
      <c r="Y1019" s="548"/>
      <c r="Z1019" s="548"/>
      <c r="AA1019"/>
      <c r="AB1019"/>
      <c r="AC1019"/>
      <c r="AD1019"/>
      <c r="AE1019"/>
      <c r="AF1019"/>
      <c r="AG1019"/>
      <c r="AH1019"/>
      <c r="AI1019"/>
      <c r="AJ1019"/>
    </row>
    <row r="1020" spans="1:36" ht="35.1" customHeight="1">
      <c r="A1020" s="29"/>
      <c r="M1020" s="37"/>
      <c r="N1020" s="695"/>
      <c r="U1020"/>
      <c r="V1020"/>
      <c r="W1020"/>
      <c r="X1020" s="548"/>
      <c r="Y1020" s="548"/>
      <c r="Z1020" s="548"/>
      <c r="AA1020"/>
      <c r="AB1020"/>
      <c r="AC1020"/>
      <c r="AD1020"/>
      <c r="AE1020"/>
      <c r="AF1020"/>
      <c r="AG1020"/>
      <c r="AH1020"/>
      <c r="AI1020"/>
      <c r="AJ1020"/>
    </row>
    <row r="1021" spans="1:36" ht="35.1" customHeight="1">
      <c r="A1021" s="29"/>
      <c r="M1021" s="37"/>
      <c r="N1021" s="695"/>
      <c r="U1021"/>
      <c r="V1021"/>
      <c r="W1021"/>
      <c r="X1021" s="548"/>
      <c r="Y1021" s="548"/>
      <c r="Z1021" s="548"/>
      <c r="AA1021"/>
      <c r="AB1021"/>
      <c r="AC1021"/>
      <c r="AD1021"/>
      <c r="AE1021"/>
      <c r="AF1021"/>
      <c r="AG1021"/>
      <c r="AH1021"/>
      <c r="AI1021"/>
      <c r="AJ1021"/>
    </row>
    <row r="1022" spans="1:36" ht="35.1" customHeight="1">
      <c r="A1022" s="29"/>
      <c r="M1022" s="37"/>
      <c r="N1022" s="695"/>
      <c r="U1022"/>
      <c r="V1022"/>
      <c r="W1022"/>
      <c r="X1022" s="548"/>
      <c r="Y1022" s="548"/>
      <c r="Z1022" s="548"/>
      <c r="AA1022"/>
      <c r="AB1022"/>
      <c r="AC1022"/>
      <c r="AD1022"/>
      <c r="AE1022"/>
      <c r="AF1022"/>
      <c r="AG1022"/>
      <c r="AH1022"/>
      <c r="AI1022"/>
      <c r="AJ1022"/>
    </row>
    <row r="1023" spans="1:36" ht="35.1" customHeight="1">
      <c r="A1023" s="29"/>
      <c r="M1023" s="37"/>
      <c r="N1023" s="695"/>
      <c r="U1023"/>
      <c r="V1023"/>
      <c r="W1023"/>
      <c r="X1023" s="548"/>
      <c r="Y1023" s="548"/>
      <c r="Z1023" s="548"/>
      <c r="AA1023"/>
      <c r="AB1023"/>
      <c r="AC1023"/>
      <c r="AD1023"/>
      <c r="AE1023"/>
      <c r="AF1023"/>
      <c r="AG1023"/>
      <c r="AH1023"/>
      <c r="AI1023"/>
      <c r="AJ1023"/>
    </row>
    <row r="1024" spans="1:36" ht="35.1" customHeight="1">
      <c r="A1024" s="29"/>
      <c r="M1024" s="37"/>
      <c r="N1024" s="695"/>
      <c r="U1024"/>
      <c r="V1024"/>
      <c r="W1024"/>
      <c r="X1024" s="548"/>
      <c r="Y1024" s="548"/>
      <c r="Z1024" s="548"/>
      <c r="AA1024"/>
      <c r="AB1024"/>
      <c r="AC1024"/>
      <c r="AD1024"/>
      <c r="AE1024"/>
      <c r="AF1024"/>
      <c r="AG1024"/>
      <c r="AH1024"/>
      <c r="AI1024"/>
      <c r="AJ1024"/>
    </row>
    <row r="1025" spans="1:36" ht="35.1" customHeight="1">
      <c r="A1025" s="29"/>
      <c r="M1025" s="37"/>
      <c r="N1025" s="695"/>
      <c r="U1025"/>
      <c r="V1025"/>
      <c r="W1025"/>
      <c r="X1025" s="548"/>
      <c r="Y1025" s="548"/>
      <c r="Z1025" s="548"/>
      <c r="AA1025"/>
      <c r="AB1025"/>
      <c r="AC1025"/>
      <c r="AD1025"/>
      <c r="AE1025"/>
      <c r="AF1025"/>
      <c r="AG1025"/>
      <c r="AH1025"/>
      <c r="AI1025"/>
      <c r="AJ1025"/>
    </row>
    <row r="1026" spans="1:36" ht="35.1" customHeight="1">
      <c r="A1026" s="29"/>
      <c r="M1026" s="37"/>
      <c r="N1026" s="695"/>
      <c r="U1026"/>
      <c r="V1026"/>
      <c r="W1026"/>
      <c r="X1026" s="548"/>
      <c r="Y1026" s="548"/>
      <c r="Z1026" s="548"/>
      <c r="AA1026"/>
      <c r="AB1026"/>
      <c r="AC1026"/>
      <c r="AD1026"/>
      <c r="AE1026"/>
      <c r="AF1026"/>
      <c r="AG1026"/>
      <c r="AH1026"/>
      <c r="AI1026"/>
      <c r="AJ1026"/>
    </row>
    <row r="1027" spans="1:36" ht="35.1" customHeight="1">
      <c r="A1027" s="29"/>
      <c r="M1027" s="37"/>
      <c r="N1027" s="695"/>
      <c r="U1027"/>
      <c r="V1027"/>
      <c r="W1027"/>
      <c r="X1027" s="548"/>
      <c r="Y1027" s="548"/>
      <c r="Z1027" s="548"/>
      <c r="AA1027"/>
      <c r="AB1027"/>
      <c r="AC1027"/>
      <c r="AD1027"/>
      <c r="AE1027"/>
      <c r="AF1027"/>
      <c r="AG1027"/>
      <c r="AH1027"/>
      <c r="AI1027"/>
      <c r="AJ1027"/>
    </row>
    <row r="1028" spans="1:36" ht="35.1" customHeight="1">
      <c r="A1028" s="29"/>
      <c r="M1028" s="37"/>
      <c r="N1028" s="695"/>
      <c r="U1028"/>
      <c r="V1028"/>
      <c r="W1028"/>
      <c r="X1028" s="548"/>
      <c r="Y1028" s="548"/>
      <c r="Z1028" s="548"/>
      <c r="AA1028"/>
      <c r="AB1028"/>
      <c r="AC1028"/>
      <c r="AD1028"/>
      <c r="AE1028"/>
      <c r="AF1028"/>
      <c r="AG1028"/>
      <c r="AH1028"/>
      <c r="AI1028"/>
      <c r="AJ1028"/>
    </row>
    <row r="1029" spans="1:36" ht="35.1" customHeight="1">
      <c r="A1029" s="29"/>
      <c r="M1029" s="37"/>
      <c r="N1029" s="695"/>
      <c r="U1029"/>
      <c r="V1029"/>
      <c r="W1029"/>
      <c r="X1029" s="548"/>
      <c r="Y1029" s="548"/>
      <c r="Z1029" s="548"/>
      <c r="AA1029"/>
      <c r="AB1029"/>
      <c r="AC1029"/>
      <c r="AD1029"/>
      <c r="AE1029"/>
      <c r="AF1029"/>
      <c r="AG1029"/>
      <c r="AH1029"/>
      <c r="AI1029"/>
      <c r="AJ1029"/>
    </row>
    <row r="1030" spans="1:36" ht="35.1" customHeight="1">
      <c r="A1030" s="29"/>
      <c r="M1030" s="37"/>
      <c r="N1030" s="695"/>
      <c r="U1030"/>
      <c r="V1030"/>
      <c r="W1030"/>
      <c r="X1030" s="548"/>
      <c r="Y1030" s="548"/>
      <c r="Z1030" s="548"/>
      <c r="AA1030"/>
      <c r="AB1030"/>
      <c r="AC1030"/>
      <c r="AD1030"/>
      <c r="AE1030"/>
      <c r="AF1030"/>
      <c r="AG1030"/>
      <c r="AH1030"/>
      <c r="AI1030"/>
      <c r="AJ1030"/>
    </row>
    <row r="1031" spans="1:36" ht="35.1" customHeight="1">
      <c r="A1031" s="29"/>
      <c r="M1031" s="37"/>
      <c r="N1031" s="695"/>
      <c r="U1031"/>
      <c r="V1031"/>
      <c r="W1031"/>
      <c r="X1031" s="548"/>
      <c r="Y1031" s="548"/>
      <c r="Z1031" s="548"/>
      <c r="AA1031"/>
      <c r="AB1031"/>
      <c r="AC1031"/>
      <c r="AD1031"/>
      <c r="AE1031"/>
      <c r="AF1031"/>
      <c r="AG1031"/>
      <c r="AH1031"/>
      <c r="AI1031"/>
      <c r="AJ1031"/>
    </row>
    <row r="1032" spans="1:36" ht="35.1" customHeight="1">
      <c r="A1032" s="29"/>
      <c r="M1032" s="37"/>
      <c r="N1032" s="695"/>
      <c r="U1032"/>
      <c r="V1032"/>
      <c r="W1032"/>
      <c r="X1032" s="548"/>
      <c r="Y1032" s="548"/>
      <c r="Z1032" s="548"/>
      <c r="AA1032"/>
      <c r="AB1032"/>
      <c r="AC1032"/>
      <c r="AD1032"/>
      <c r="AE1032"/>
      <c r="AF1032"/>
      <c r="AG1032"/>
      <c r="AH1032"/>
      <c r="AI1032"/>
      <c r="AJ1032"/>
    </row>
    <row r="1033" spans="1:36" ht="35.1" customHeight="1">
      <c r="A1033" s="29"/>
      <c r="M1033" s="37"/>
      <c r="N1033" s="695"/>
      <c r="U1033"/>
      <c r="V1033"/>
      <c r="W1033"/>
      <c r="X1033" s="548"/>
      <c r="Y1033" s="548"/>
      <c r="Z1033" s="548"/>
      <c r="AA1033"/>
      <c r="AB1033"/>
      <c r="AC1033"/>
      <c r="AD1033"/>
      <c r="AE1033"/>
      <c r="AF1033"/>
      <c r="AG1033"/>
      <c r="AH1033"/>
      <c r="AI1033"/>
      <c r="AJ1033"/>
    </row>
    <row r="1034" spans="1:36" ht="35.1" customHeight="1">
      <c r="A1034" s="29"/>
      <c r="M1034" s="37"/>
      <c r="N1034" s="695"/>
      <c r="U1034"/>
      <c r="V1034"/>
      <c r="W1034"/>
      <c r="X1034" s="548"/>
      <c r="Y1034" s="548"/>
      <c r="Z1034" s="548"/>
      <c r="AA1034"/>
      <c r="AB1034"/>
      <c r="AC1034"/>
      <c r="AD1034"/>
      <c r="AE1034"/>
      <c r="AF1034"/>
      <c r="AG1034"/>
      <c r="AH1034"/>
      <c r="AI1034"/>
      <c r="AJ1034"/>
    </row>
    <row r="1035" spans="1:36" ht="35.1" customHeight="1">
      <c r="A1035" s="29"/>
      <c r="M1035" s="37"/>
      <c r="N1035" s="695"/>
      <c r="U1035"/>
      <c r="V1035"/>
      <c r="W1035"/>
      <c r="X1035" s="548"/>
      <c r="Y1035" s="548"/>
      <c r="Z1035" s="548"/>
      <c r="AA1035"/>
      <c r="AB1035"/>
      <c r="AC1035"/>
      <c r="AD1035"/>
      <c r="AE1035"/>
      <c r="AF1035"/>
      <c r="AG1035"/>
      <c r="AH1035"/>
      <c r="AI1035"/>
      <c r="AJ1035"/>
    </row>
    <row r="1036" spans="1:36" ht="35.1" customHeight="1">
      <c r="A1036" s="29"/>
      <c r="M1036" s="37"/>
      <c r="N1036" s="695"/>
      <c r="U1036"/>
      <c r="V1036"/>
      <c r="W1036"/>
      <c r="X1036" s="548"/>
      <c r="Y1036" s="548"/>
      <c r="Z1036" s="548"/>
      <c r="AA1036"/>
      <c r="AB1036"/>
      <c r="AC1036"/>
      <c r="AD1036"/>
      <c r="AE1036"/>
      <c r="AF1036"/>
      <c r="AG1036"/>
      <c r="AH1036"/>
      <c r="AI1036"/>
      <c r="AJ1036"/>
    </row>
    <row r="1037" spans="1:36" ht="35.1" customHeight="1">
      <c r="A1037" s="29"/>
      <c r="M1037" s="37"/>
      <c r="N1037" s="695"/>
      <c r="U1037"/>
      <c r="V1037"/>
      <c r="W1037"/>
      <c r="X1037" s="548"/>
      <c r="Y1037" s="548"/>
      <c r="Z1037" s="548"/>
      <c r="AA1037"/>
      <c r="AB1037"/>
      <c r="AC1037"/>
      <c r="AD1037"/>
      <c r="AE1037"/>
      <c r="AF1037"/>
      <c r="AG1037"/>
      <c r="AH1037"/>
      <c r="AI1037"/>
      <c r="AJ1037"/>
    </row>
    <row r="1038" spans="1:36" ht="35.1" customHeight="1">
      <c r="A1038" s="29"/>
      <c r="M1038" s="37"/>
      <c r="N1038" s="695"/>
      <c r="U1038"/>
      <c r="V1038"/>
      <c r="W1038"/>
      <c r="X1038" s="548"/>
      <c r="Y1038" s="548"/>
      <c r="Z1038" s="548"/>
      <c r="AA1038"/>
      <c r="AB1038"/>
      <c r="AC1038"/>
      <c r="AD1038"/>
      <c r="AE1038"/>
      <c r="AF1038"/>
      <c r="AG1038"/>
      <c r="AH1038"/>
      <c r="AI1038"/>
      <c r="AJ1038"/>
    </row>
    <row r="1039" spans="1:36" ht="35.1" customHeight="1">
      <c r="A1039" s="29"/>
      <c r="M1039" s="37"/>
      <c r="N1039" s="695"/>
      <c r="U1039"/>
      <c r="V1039"/>
      <c r="W1039"/>
      <c r="X1039" s="548"/>
      <c r="Y1039" s="548"/>
      <c r="Z1039" s="548"/>
      <c r="AA1039"/>
      <c r="AB1039"/>
      <c r="AC1039"/>
      <c r="AD1039"/>
      <c r="AE1039"/>
      <c r="AF1039"/>
      <c r="AG1039"/>
      <c r="AH1039"/>
      <c r="AI1039"/>
      <c r="AJ1039"/>
    </row>
    <row r="1040" spans="1:36" ht="35.1" customHeight="1">
      <c r="A1040" s="29"/>
      <c r="M1040" s="37"/>
      <c r="N1040" s="695"/>
      <c r="U1040"/>
      <c r="V1040"/>
      <c r="W1040"/>
      <c r="X1040" s="548"/>
      <c r="Y1040" s="548"/>
      <c r="Z1040" s="548"/>
      <c r="AA1040"/>
      <c r="AB1040"/>
      <c r="AC1040"/>
      <c r="AD1040"/>
      <c r="AE1040"/>
      <c r="AF1040"/>
      <c r="AG1040"/>
      <c r="AH1040"/>
      <c r="AI1040"/>
      <c r="AJ1040"/>
    </row>
    <row r="1041" spans="1:36" ht="35.1" customHeight="1">
      <c r="A1041" s="29"/>
      <c r="M1041" s="37"/>
      <c r="N1041" s="695"/>
      <c r="U1041"/>
      <c r="V1041"/>
      <c r="W1041"/>
      <c r="X1041" s="548"/>
      <c r="Y1041" s="548"/>
      <c r="Z1041" s="548"/>
      <c r="AA1041"/>
      <c r="AB1041"/>
      <c r="AC1041"/>
      <c r="AD1041"/>
      <c r="AE1041"/>
      <c r="AF1041"/>
      <c r="AG1041"/>
      <c r="AH1041"/>
      <c r="AI1041"/>
      <c r="AJ1041"/>
    </row>
    <row r="1042" spans="1:36" ht="35.1" customHeight="1">
      <c r="A1042" s="29"/>
      <c r="M1042" s="37"/>
      <c r="N1042" s="695"/>
      <c r="U1042"/>
      <c r="V1042"/>
      <c r="W1042"/>
      <c r="X1042" s="548"/>
      <c r="Y1042" s="548"/>
      <c r="Z1042" s="548"/>
      <c r="AA1042"/>
      <c r="AB1042"/>
      <c r="AC1042"/>
      <c r="AD1042"/>
      <c r="AE1042"/>
      <c r="AF1042"/>
      <c r="AG1042"/>
      <c r="AH1042"/>
      <c r="AI1042"/>
      <c r="AJ1042"/>
    </row>
    <row r="1043" spans="1:36" ht="35.1" customHeight="1">
      <c r="A1043" s="29"/>
      <c r="M1043" s="37"/>
      <c r="N1043" s="695"/>
      <c r="U1043"/>
      <c r="V1043"/>
      <c r="W1043"/>
      <c r="X1043" s="548"/>
      <c r="Y1043" s="548"/>
      <c r="Z1043" s="548"/>
      <c r="AA1043"/>
      <c r="AB1043"/>
      <c r="AC1043"/>
      <c r="AD1043"/>
      <c r="AE1043"/>
      <c r="AF1043"/>
      <c r="AG1043"/>
      <c r="AH1043"/>
      <c r="AI1043"/>
      <c r="AJ1043"/>
    </row>
    <row r="1044" spans="1:36" ht="35.1" customHeight="1">
      <c r="A1044" s="29"/>
      <c r="M1044" s="37"/>
      <c r="N1044" s="695"/>
      <c r="U1044"/>
      <c r="V1044"/>
      <c r="W1044"/>
      <c r="X1044" s="548"/>
      <c r="Y1044" s="548"/>
      <c r="Z1044" s="548"/>
      <c r="AA1044"/>
      <c r="AB1044"/>
      <c r="AC1044"/>
      <c r="AD1044"/>
      <c r="AE1044"/>
      <c r="AF1044"/>
      <c r="AG1044"/>
      <c r="AH1044"/>
      <c r="AI1044"/>
      <c r="AJ1044"/>
    </row>
    <row r="1045" spans="1:36" ht="35.1" customHeight="1">
      <c r="A1045" s="29"/>
      <c r="M1045" s="37"/>
      <c r="N1045" s="695"/>
      <c r="U1045"/>
      <c r="V1045"/>
      <c r="W1045"/>
      <c r="X1045" s="548"/>
      <c r="Y1045" s="548"/>
      <c r="Z1045" s="548"/>
      <c r="AA1045"/>
      <c r="AB1045"/>
      <c r="AC1045"/>
      <c r="AD1045"/>
      <c r="AE1045"/>
      <c r="AF1045"/>
      <c r="AG1045"/>
      <c r="AH1045"/>
      <c r="AI1045"/>
      <c r="AJ1045"/>
    </row>
    <row r="1046" spans="1:36" ht="35.1" customHeight="1">
      <c r="A1046" s="29"/>
      <c r="M1046" s="37"/>
      <c r="N1046" s="695"/>
      <c r="U1046"/>
      <c r="V1046"/>
      <c r="W1046"/>
      <c r="X1046" s="548"/>
      <c r="Y1046" s="548"/>
      <c r="Z1046" s="548"/>
      <c r="AA1046"/>
      <c r="AB1046"/>
      <c r="AC1046"/>
      <c r="AD1046"/>
      <c r="AE1046"/>
      <c r="AF1046"/>
      <c r="AG1046"/>
      <c r="AH1046"/>
      <c r="AI1046"/>
      <c r="AJ1046"/>
    </row>
    <row r="1047" spans="1:36" ht="35.1" customHeight="1">
      <c r="A1047" s="29"/>
      <c r="M1047" s="37"/>
      <c r="N1047" s="695"/>
      <c r="U1047"/>
      <c r="V1047"/>
      <c r="W1047"/>
      <c r="X1047" s="548"/>
      <c r="Y1047" s="548"/>
      <c r="Z1047" s="548"/>
      <c r="AA1047"/>
      <c r="AB1047"/>
      <c r="AC1047"/>
      <c r="AD1047"/>
      <c r="AE1047"/>
      <c r="AF1047"/>
      <c r="AG1047"/>
      <c r="AH1047"/>
      <c r="AI1047"/>
      <c r="AJ1047"/>
    </row>
    <row r="1048" spans="1:36" ht="35.1" customHeight="1">
      <c r="A1048" s="29"/>
      <c r="M1048" s="37"/>
      <c r="N1048" s="695"/>
      <c r="U1048"/>
      <c r="V1048"/>
      <c r="W1048"/>
      <c r="X1048" s="548"/>
      <c r="Y1048" s="548"/>
      <c r="Z1048" s="548"/>
      <c r="AA1048"/>
      <c r="AB1048"/>
      <c r="AC1048"/>
      <c r="AD1048"/>
      <c r="AE1048"/>
      <c r="AF1048"/>
      <c r="AG1048"/>
      <c r="AH1048"/>
      <c r="AI1048"/>
      <c r="AJ1048"/>
    </row>
    <row r="1049" spans="1:36" ht="35.1" customHeight="1">
      <c r="A1049" s="29"/>
      <c r="M1049" s="37"/>
      <c r="N1049" s="695"/>
      <c r="U1049"/>
      <c r="V1049"/>
      <c r="W1049"/>
      <c r="X1049" s="548"/>
      <c r="Y1049" s="548"/>
      <c r="Z1049" s="548"/>
      <c r="AA1049"/>
      <c r="AB1049"/>
      <c r="AC1049"/>
      <c r="AD1049"/>
      <c r="AE1049"/>
      <c r="AF1049"/>
      <c r="AG1049"/>
      <c r="AH1049"/>
      <c r="AI1049"/>
      <c r="AJ1049"/>
    </row>
    <row r="1050" spans="1:36" ht="35.1" customHeight="1">
      <c r="A1050" s="29"/>
      <c r="M1050" s="37"/>
      <c r="N1050" s="695"/>
      <c r="U1050"/>
      <c r="V1050"/>
      <c r="W1050"/>
      <c r="X1050" s="548"/>
      <c r="Y1050" s="548"/>
      <c r="Z1050" s="548"/>
      <c r="AA1050"/>
      <c r="AB1050"/>
      <c r="AC1050"/>
      <c r="AD1050"/>
      <c r="AE1050"/>
      <c r="AF1050"/>
      <c r="AG1050"/>
      <c r="AH1050"/>
      <c r="AI1050"/>
      <c r="AJ1050"/>
    </row>
    <row r="1051" spans="1:36" ht="35.1" customHeight="1">
      <c r="A1051" s="29"/>
      <c r="M1051" s="37"/>
      <c r="N1051" s="695"/>
      <c r="U1051"/>
      <c r="V1051"/>
      <c r="W1051"/>
      <c r="X1051" s="548"/>
      <c r="Y1051" s="548"/>
      <c r="Z1051" s="548"/>
      <c r="AA1051"/>
      <c r="AB1051"/>
      <c r="AC1051"/>
      <c r="AD1051"/>
      <c r="AE1051"/>
      <c r="AF1051"/>
      <c r="AG1051"/>
      <c r="AH1051"/>
      <c r="AI1051"/>
      <c r="AJ1051"/>
    </row>
    <row r="1052" spans="1:36" ht="35.1" customHeight="1">
      <c r="A1052" s="29"/>
      <c r="M1052" s="37"/>
      <c r="N1052" s="695"/>
      <c r="U1052"/>
      <c r="V1052"/>
      <c r="W1052"/>
      <c r="X1052" s="548"/>
      <c r="Y1052" s="548"/>
      <c r="Z1052" s="548"/>
      <c r="AA1052"/>
      <c r="AB1052"/>
      <c r="AC1052"/>
      <c r="AD1052"/>
      <c r="AE1052"/>
      <c r="AF1052"/>
      <c r="AG1052"/>
      <c r="AH1052"/>
      <c r="AI1052"/>
      <c r="AJ1052"/>
    </row>
    <row r="1053" spans="1:36" ht="35.1" customHeight="1">
      <c r="A1053" s="29"/>
      <c r="M1053" s="37"/>
      <c r="N1053" s="695"/>
      <c r="U1053"/>
      <c r="V1053"/>
      <c r="W1053"/>
      <c r="X1053" s="548"/>
      <c r="Y1053" s="548"/>
      <c r="Z1053" s="548"/>
      <c r="AA1053"/>
      <c r="AB1053"/>
      <c r="AC1053"/>
      <c r="AD1053"/>
      <c r="AE1053"/>
      <c r="AF1053"/>
      <c r="AG1053"/>
      <c r="AH1053"/>
      <c r="AI1053"/>
      <c r="AJ1053"/>
    </row>
    <row r="1054" spans="1:36" ht="35.1" customHeight="1">
      <c r="A1054" s="29"/>
      <c r="M1054" s="37"/>
      <c r="N1054" s="695"/>
      <c r="U1054"/>
      <c r="V1054"/>
      <c r="W1054"/>
      <c r="X1054" s="548"/>
      <c r="Y1054" s="548"/>
      <c r="Z1054" s="548"/>
      <c r="AA1054"/>
      <c r="AB1054"/>
      <c r="AC1054"/>
      <c r="AD1054"/>
      <c r="AE1054"/>
      <c r="AF1054"/>
      <c r="AG1054"/>
      <c r="AH1054"/>
      <c r="AI1054"/>
      <c r="AJ1054"/>
    </row>
    <row r="1055" spans="1:36" ht="35.1" customHeight="1">
      <c r="A1055" s="29"/>
      <c r="M1055" s="37"/>
      <c r="N1055" s="695"/>
      <c r="U1055"/>
      <c r="V1055"/>
      <c r="W1055"/>
      <c r="X1055" s="548"/>
      <c r="Y1055" s="548"/>
      <c r="Z1055" s="548"/>
      <c r="AA1055"/>
      <c r="AB1055"/>
      <c r="AC1055"/>
      <c r="AD1055"/>
      <c r="AE1055"/>
      <c r="AF1055"/>
      <c r="AG1055"/>
      <c r="AH1055"/>
      <c r="AI1055"/>
      <c r="AJ1055"/>
    </row>
    <row r="1056" spans="1:36" ht="35.1" customHeight="1">
      <c r="A1056" s="29"/>
      <c r="M1056" s="37"/>
      <c r="N1056" s="695"/>
      <c r="U1056"/>
      <c r="V1056"/>
      <c r="W1056"/>
      <c r="X1056" s="548"/>
      <c r="Y1056" s="548"/>
      <c r="Z1056" s="548"/>
      <c r="AA1056"/>
      <c r="AB1056"/>
      <c r="AC1056"/>
      <c r="AD1056"/>
      <c r="AE1056"/>
      <c r="AF1056"/>
      <c r="AG1056"/>
      <c r="AH1056"/>
      <c r="AI1056"/>
      <c r="AJ1056"/>
    </row>
    <row r="1057" spans="1:36" ht="35.1" customHeight="1">
      <c r="A1057" s="29"/>
      <c r="M1057" s="37"/>
      <c r="N1057" s="695"/>
      <c r="U1057"/>
      <c r="V1057"/>
      <c r="W1057"/>
      <c r="X1057" s="548"/>
      <c r="Y1057" s="548"/>
      <c r="Z1057" s="548"/>
      <c r="AA1057"/>
      <c r="AB1057"/>
      <c r="AC1057"/>
      <c r="AD1057"/>
      <c r="AE1057"/>
      <c r="AF1057"/>
      <c r="AG1057"/>
      <c r="AH1057"/>
      <c r="AI1057"/>
      <c r="AJ1057"/>
    </row>
    <row r="1058" spans="1:36" ht="35.1" customHeight="1">
      <c r="A1058" s="29"/>
      <c r="M1058" s="37"/>
      <c r="N1058" s="695"/>
      <c r="U1058"/>
      <c r="V1058"/>
      <c r="W1058"/>
      <c r="X1058" s="548"/>
      <c r="Y1058" s="548"/>
      <c r="Z1058" s="548"/>
      <c r="AA1058"/>
      <c r="AB1058"/>
      <c r="AC1058"/>
      <c r="AD1058"/>
      <c r="AE1058"/>
      <c r="AF1058"/>
      <c r="AG1058"/>
      <c r="AH1058"/>
      <c r="AI1058"/>
      <c r="AJ1058"/>
    </row>
    <row r="1059" spans="1:36" ht="35.1" customHeight="1">
      <c r="A1059" s="29"/>
      <c r="M1059" s="37"/>
      <c r="N1059" s="695"/>
      <c r="U1059"/>
      <c r="V1059"/>
      <c r="W1059"/>
      <c r="X1059" s="548"/>
      <c r="Y1059" s="548"/>
      <c r="Z1059" s="548"/>
      <c r="AA1059"/>
      <c r="AB1059"/>
      <c r="AC1059"/>
      <c r="AD1059"/>
      <c r="AE1059"/>
      <c r="AF1059"/>
      <c r="AG1059"/>
      <c r="AH1059"/>
      <c r="AI1059"/>
      <c r="AJ1059"/>
    </row>
    <row r="1060" spans="1:36" ht="35.1" customHeight="1">
      <c r="A1060" s="29"/>
      <c r="M1060" s="37"/>
      <c r="N1060" s="695"/>
      <c r="U1060"/>
      <c r="V1060"/>
      <c r="W1060"/>
      <c r="X1060" s="548"/>
      <c r="Y1060" s="548"/>
      <c r="Z1060" s="548"/>
      <c r="AA1060"/>
      <c r="AB1060"/>
      <c r="AC1060"/>
      <c r="AD1060"/>
      <c r="AE1060"/>
      <c r="AF1060"/>
      <c r="AG1060"/>
      <c r="AH1060"/>
      <c r="AI1060"/>
      <c r="AJ1060"/>
    </row>
    <row r="1061" spans="1:36" ht="35.1" customHeight="1">
      <c r="A1061" s="29"/>
      <c r="M1061" s="37"/>
      <c r="N1061" s="695"/>
      <c r="U1061"/>
      <c r="V1061"/>
      <c r="W1061"/>
      <c r="X1061" s="548"/>
      <c r="Y1061" s="548"/>
      <c r="Z1061" s="548"/>
      <c r="AA1061"/>
      <c r="AB1061"/>
      <c r="AC1061"/>
      <c r="AD1061"/>
      <c r="AE1061"/>
      <c r="AF1061"/>
      <c r="AG1061"/>
      <c r="AH1061"/>
      <c r="AI1061"/>
      <c r="AJ1061"/>
    </row>
    <row r="1062" spans="1:36" ht="35.1" customHeight="1">
      <c r="A1062" s="29"/>
      <c r="M1062" s="37"/>
      <c r="N1062" s="695"/>
      <c r="U1062"/>
      <c r="V1062"/>
      <c r="W1062"/>
      <c r="X1062" s="548"/>
      <c r="Y1062" s="548"/>
      <c r="Z1062" s="548"/>
      <c r="AA1062"/>
      <c r="AB1062"/>
      <c r="AC1062"/>
      <c r="AD1062"/>
      <c r="AE1062"/>
      <c r="AF1062"/>
      <c r="AG1062"/>
      <c r="AH1062"/>
      <c r="AI1062"/>
      <c r="AJ1062"/>
    </row>
    <row r="1063" spans="1:36" ht="35.1" customHeight="1">
      <c r="A1063" s="29"/>
      <c r="M1063" s="37"/>
      <c r="N1063" s="695"/>
      <c r="U1063"/>
      <c r="V1063"/>
      <c r="W1063"/>
      <c r="X1063" s="548"/>
      <c r="Y1063" s="548"/>
      <c r="Z1063" s="548"/>
      <c r="AA1063"/>
      <c r="AB1063"/>
      <c r="AC1063"/>
      <c r="AD1063"/>
      <c r="AE1063"/>
      <c r="AF1063"/>
      <c r="AG1063"/>
      <c r="AH1063"/>
      <c r="AI1063"/>
      <c r="AJ1063"/>
    </row>
    <row r="1064" spans="1:36" ht="35.1" customHeight="1">
      <c r="A1064" s="29"/>
      <c r="M1064" s="37"/>
      <c r="N1064" s="695"/>
      <c r="U1064"/>
      <c r="V1064"/>
      <c r="W1064"/>
      <c r="X1064" s="548"/>
      <c r="Y1064" s="548"/>
      <c r="Z1064" s="548"/>
      <c r="AA1064"/>
      <c r="AB1064"/>
      <c r="AC1064"/>
      <c r="AD1064"/>
      <c r="AE1064"/>
      <c r="AF1064"/>
      <c r="AG1064"/>
      <c r="AH1064"/>
      <c r="AI1064"/>
      <c r="AJ1064"/>
    </row>
    <row r="1065" spans="1:36" ht="35.1" customHeight="1">
      <c r="A1065" s="29"/>
      <c r="M1065" s="37"/>
      <c r="N1065" s="695"/>
      <c r="U1065"/>
      <c r="V1065"/>
      <c r="W1065"/>
      <c r="X1065" s="548"/>
      <c r="Y1065" s="548"/>
      <c r="Z1065" s="548"/>
      <c r="AA1065"/>
      <c r="AB1065"/>
      <c r="AC1065"/>
      <c r="AD1065"/>
      <c r="AE1065"/>
      <c r="AF1065"/>
      <c r="AG1065"/>
      <c r="AH1065"/>
      <c r="AI1065"/>
      <c r="AJ1065"/>
    </row>
    <row r="1066" spans="1:36" ht="35.1" customHeight="1">
      <c r="A1066" s="29"/>
      <c r="M1066" s="37"/>
      <c r="N1066" s="695"/>
      <c r="U1066"/>
      <c r="V1066"/>
      <c r="W1066"/>
      <c r="X1066" s="548"/>
      <c r="Y1066" s="548"/>
      <c r="Z1066" s="548"/>
      <c r="AA1066"/>
      <c r="AB1066"/>
      <c r="AC1066"/>
      <c r="AD1066"/>
      <c r="AE1066"/>
      <c r="AF1066"/>
      <c r="AG1066"/>
      <c r="AH1066"/>
      <c r="AI1066"/>
      <c r="AJ1066"/>
    </row>
    <row r="1067" spans="1:36" ht="35.1" customHeight="1">
      <c r="A1067" s="29"/>
      <c r="M1067" s="37"/>
      <c r="N1067" s="695"/>
      <c r="U1067"/>
      <c r="V1067"/>
      <c r="W1067"/>
      <c r="X1067" s="548"/>
      <c r="Y1067" s="548"/>
      <c r="Z1067" s="548"/>
      <c r="AA1067"/>
      <c r="AB1067"/>
      <c r="AC1067"/>
      <c r="AD1067"/>
      <c r="AE1067"/>
      <c r="AF1067"/>
      <c r="AG1067"/>
      <c r="AH1067"/>
      <c r="AI1067"/>
      <c r="AJ1067"/>
    </row>
    <row r="1068" spans="1:36" ht="35.1" customHeight="1">
      <c r="A1068" s="29"/>
      <c r="M1068" s="37"/>
      <c r="N1068" s="695"/>
      <c r="U1068"/>
      <c r="V1068"/>
      <c r="W1068"/>
      <c r="X1068" s="548"/>
      <c r="Y1068" s="548"/>
      <c r="Z1068" s="548"/>
      <c r="AA1068"/>
      <c r="AB1068"/>
      <c r="AC1068"/>
      <c r="AD1068"/>
      <c r="AE1068"/>
      <c r="AF1068"/>
      <c r="AG1068"/>
      <c r="AH1068"/>
      <c r="AI1068"/>
      <c r="AJ1068"/>
    </row>
    <row r="1069" spans="1:36" ht="35.1" customHeight="1">
      <c r="A1069" s="29"/>
      <c r="M1069" s="37"/>
      <c r="N1069" s="695"/>
      <c r="U1069"/>
      <c r="V1069"/>
      <c r="W1069"/>
      <c r="X1069" s="548"/>
      <c r="Y1069" s="548"/>
      <c r="Z1069" s="548"/>
      <c r="AA1069"/>
      <c r="AB1069"/>
      <c r="AC1069"/>
      <c r="AD1069"/>
      <c r="AE1069"/>
      <c r="AF1069"/>
      <c r="AG1069"/>
      <c r="AH1069"/>
      <c r="AI1069"/>
      <c r="AJ1069"/>
    </row>
    <row r="1070" spans="1:36" ht="35.1" customHeight="1">
      <c r="A1070" s="29"/>
      <c r="M1070" s="37"/>
      <c r="N1070" s="695"/>
      <c r="U1070"/>
      <c r="V1070"/>
      <c r="W1070"/>
      <c r="X1070" s="548"/>
      <c r="Y1070" s="548"/>
      <c r="Z1070" s="548"/>
      <c r="AA1070"/>
      <c r="AB1070"/>
      <c r="AC1070"/>
      <c r="AD1070"/>
      <c r="AE1070"/>
      <c r="AF1070"/>
      <c r="AG1070"/>
      <c r="AH1070"/>
      <c r="AI1070"/>
      <c r="AJ1070"/>
    </row>
    <row r="1071" spans="1:36" ht="35.1" customHeight="1">
      <c r="A1071" s="29"/>
      <c r="M1071" s="37"/>
      <c r="N1071" s="695"/>
      <c r="U1071"/>
      <c r="V1071"/>
      <c r="W1071"/>
      <c r="X1071" s="548"/>
      <c r="Y1071" s="548"/>
      <c r="Z1071" s="548"/>
      <c r="AA1071"/>
      <c r="AB1071"/>
      <c r="AC1071"/>
      <c r="AD1071"/>
      <c r="AE1071"/>
      <c r="AF1071"/>
      <c r="AG1071"/>
      <c r="AH1071"/>
      <c r="AI1071"/>
      <c r="AJ1071"/>
    </row>
    <row r="1072" spans="1:36" ht="35.1" customHeight="1">
      <c r="A1072" s="29"/>
      <c r="M1072" s="37"/>
      <c r="N1072" s="695"/>
      <c r="U1072"/>
      <c r="V1072"/>
      <c r="W1072"/>
      <c r="X1072" s="548"/>
      <c r="Y1072" s="548"/>
      <c r="Z1072" s="548"/>
      <c r="AA1072"/>
      <c r="AB1072"/>
      <c r="AC1072"/>
      <c r="AD1072"/>
      <c r="AE1072"/>
      <c r="AF1072"/>
      <c r="AG1072"/>
      <c r="AH1072"/>
      <c r="AI1072"/>
      <c r="AJ1072"/>
    </row>
    <row r="1073" spans="1:36" ht="35.1" customHeight="1">
      <c r="A1073" s="29"/>
      <c r="M1073" s="37"/>
      <c r="N1073" s="695"/>
      <c r="U1073"/>
      <c r="V1073"/>
      <c r="W1073"/>
      <c r="X1073" s="548"/>
      <c r="Y1073" s="548"/>
      <c r="Z1073" s="548"/>
      <c r="AA1073"/>
      <c r="AB1073"/>
      <c r="AC1073"/>
      <c r="AD1073"/>
      <c r="AE1073"/>
      <c r="AF1073"/>
      <c r="AG1073"/>
      <c r="AH1073"/>
      <c r="AI1073"/>
      <c r="AJ1073"/>
    </row>
    <row r="1074" spans="1:36" ht="35.1" customHeight="1">
      <c r="A1074" s="29"/>
      <c r="M1074" s="37"/>
      <c r="N1074" s="695"/>
      <c r="U1074"/>
      <c r="V1074"/>
      <c r="W1074"/>
      <c r="X1074" s="548"/>
      <c r="Y1074" s="548"/>
      <c r="Z1074" s="548"/>
      <c r="AA1074"/>
      <c r="AB1074"/>
      <c r="AC1074"/>
      <c r="AD1074"/>
      <c r="AE1074"/>
      <c r="AF1074"/>
      <c r="AG1074"/>
      <c r="AH1074"/>
      <c r="AI1074"/>
      <c r="AJ1074"/>
    </row>
    <row r="1075" spans="1:36" ht="35.1" customHeight="1">
      <c r="A1075" s="29"/>
      <c r="M1075" s="37"/>
      <c r="N1075" s="695"/>
      <c r="U1075"/>
      <c r="V1075"/>
      <c r="W1075"/>
      <c r="X1075" s="548"/>
      <c r="Y1075" s="548"/>
      <c r="Z1075" s="548"/>
      <c r="AA1075"/>
      <c r="AB1075"/>
      <c r="AC1075"/>
      <c r="AD1075"/>
      <c r="AE1075"/>
      <c r="AF1075"/>
      <c r="AG1075"/>
      <c r="AH1075"/>
      <c r="AI1075"/>
      <c r="AJ1075"/>
    </row>
    <row r="1076" spans="1:36" ht="35.1" customHeight="1">
      <c r="A1076" s="29"/>
      <c r="M1076" s="37"/>
      <c r="N1076" s="695"/>
      <c r="U1076"/>
      <c r="V1076"/>
      <c r="W1076"/>
      <c r="X1076" s="548"/>
      <c r="Y1076" s="548"/>
      <c r="Z1076" s="548"/>
      <c r="AA1076"/>
      <c r="AB1076"/>
      <c r="AC1076"/>
      <c r="AD1076"/>
      <c r="AE1076"/>
      <c r="AF1076"/>
      <c r="AG1076"/>
      <c r="AH1076"/>
      <c r="AI1076"/>
      <c r="AJ1076"/>
    </row>
    <row r="1077" spans="1:36" ht="35.1" customHeight="1">
      <c r="A1077" s="29"/>
      <c r="M1077" s="37"/>
      <c r="N1077" s="695"/>
      <c r="U1077"/>
      <c r="V1077"/>
      <c r="W1077"/>
      <c r="X1077" s="548"/>
      <c r="Y1077" s="548"/>
      <c r="Z1077" s="548"/>
      <c r="AA1077"/>
      <c r="AB1077"/>
      <c r="AC1077"/>
      <c r="AD1077"/>
      <c r="AE1077"/>
      <c r="AF1077"/>
      <c r="AG1077"/>
      <c r="AH1077"/>
      <c r="AI1077"/>
      <c r="AJ1077"/>
    </row>
    <row r="1078" spans="1:36" ht="35.1" customHeight="1">
      <c r="A1078" s="29"/>
      <c r="M1078" s="37"/>
      <c r="N1078" s="695"/>
      <c r="U1078"/>
      <c r="V1078"/>
      <c r="W1078"/>
      <c r="X1078" s="548"/>
      <c r="Y1078" s="548"/>
      <c r="Z1078" s="548"/>
      <c r="AA1078"/>
      <c r="AB1078"/>
      <c r="AC1078"/>
      <c r="AD1078"/>
      <c r="AE1078"/>
      <c r="AF1078"/>
      <c r="AG1078"/>
      <c r="AH1078"/>
      <c r="AI1078"/>
      <c r="AJ1078"/>
    </row>
    <row r="1079" spans="1:36" ht="35.1" customHeight="1">
      <c r="A1079" s="29"/>
      <c r="M1079" s="37"/>
      <c r="N1079" s="695"/>
      <c r="U1079"/>
      <c r="V1079"/>
      <c r="W1079"/>
      <c r="X1079" s="548"/>
      <c r="Y1079" s="548"/>
      <c r="Z1079" s="548"/>
      <c r="AA1079"/>
      <c r="AB1079"/>
      <c r="AC1079"/>
      <c r="AD1079"/>
      <c r="AE1079"/>
      <c r="AF1079"/>
      <c r="AG1079"/>
      <c r="AH1079"/>
      <c r="AI1079"/>
      <c r="AJ1079"/>
    </row>
    <row r="1080" spans="1:36" ht="35.1" customHeight="1">
      <c r="A1080" s="29"/>
      <c r="M1080" s="37"/>
      <c r="N1080" s="695"/>
      <c r="U1080"/>
      <c r="V1080"/>
      <c r="W1080"/>
      <c r="X1080" s="548"/>
      <c r="Y1080" s="548"/>
      <c r="Z1080" s="548"/>
      <c r="AA1080"/>
      <c r="AB1080"/>
      <c r="AC1080"/>
      <c r="AD1080"/>
      <c r="AE1080"/>
      <c r="AF1080"/>
      <c r="AG1080"/>
      <c r="AH1080"/>
      <c r="AI1080"/>
      <c r="AJ1080"/>
    </row>
    <row r="1081" spans="1:36" ht="35.1" customHeight="1">
      <c r="A1081" s="29"/>
      <c r="M1081" s="37"/>
      <c r="N1081" s="695"/>
      <c r="U1081"/>
      <c r="V1081"/>
      <c r="W1081"/>
      <c r="X1081" s="548"/>
      <c r="Y1081" s="548"/>
      <c r="Z1081" s="548"/>
      <c r="AA1081"/>
      <c r="AB1081"/>
      <c r="AC1081"/>
      <c r="AD1081"/>
      <c r="AE1081"/>
      <c r="AF1081"/>
      <c r="AG1081"/>
      <c r="AH1081"/>
      <c r="AI1081"/>
      <c r="AJ1081"/>
    </row>
    <row r="1082" spans="1:36" ht="35.1" customHeight="1">
      <c r="A1082" s="29"/>
      <c r="M1082" s="37"/>
      <c r="N1082" s="695"/>
      <c r="U1082"/>
      <c r="V1082"/>
      <c r="W1082"/>
      <c r="X1082" s="548"/>
      <c r="Y1082" s="548"/>
      <c r="Z1082" s="548"/>
      <c r="AA1082"/>
      <c r="AB1082"/>
      <c r="AC1082"/>
      <c r="AD1082"/>
      <c r="AE1082"/>
      <c r="AF1082"/>
      <c r="AG1082"/>
      <c r="AH1082"/>
      <c r="AI1082"/>
      <c r="AJ1082"/>
    </row>
    <row r="1083" spans="1:36" ht="35.1" customHeight="1">
      <c r="A1083" s="29"/>
      <c r="M1083" s="37"/>
      <c r="N1083" s="695"/>
      <c r="U1083"/>
      <c r="V1083"/>
      <c r="W1083"/>
      <c r="X1083" s="548"/>
      <c r="Y1083" s="548"/>
      <c r="Z1083" s="548"/>
      <c r="AA1083"/>
      <c r="AB1083"/>
      <c r="AC1083"/>
      <c r="AD1083"/>
      <c r="AE1083"/>
      <c r="AF1083"/>
      <c r="AG1083"/>
      <c r="AH1083"/>
      <c r="AI1083"/>
      <c r="AJ1083"/>
    </row>
    <row r="1084" spans="1:36" ht="35.1" customHeight="1">
      <c r="A1084" s="29"/>
      <c r="M1084" s="37"/>
      <c r="N1084" s="695"/>
      <c r="U1084"/>
      <c r="V1084"/>
      <c r="W1084"/>
      <c r="X1084" s="548"/>
      <c r="Y1084" s="548"/>
      <c r="Z1084" s="548"/>
      <c r="AA1084"/>
      <c r="AB1084"/>
      <c r="AC1084"/>
      <c r="AD1084"/>
      <c r="AE1084"/>
      <c r="AF1084"/>
      <c r="AG1084"/>
      <c r="AH1084"/>
      <c r="AI1084"/>
      <c r="AJ1084"/>
    </row>
    <row r="1085" spans="1:36" ht="35.1" customHeight="1">
      <c r="A1085" s="29"/>
      <c r="M1085" s="37"/>
      <c r="N1085" s="695"/>
      <c r="U1085"/>
      <c r="V1085"/>
      <c r="W1085"/>
      <c r="X1085" s="548"/>
      <c r="Y1085" s="548"/>
      <c r="Z1085" s="548"/>
      <c r="AA1085"/>
      <c r="AB1085"/>
      <c r="AC1085"/>
      <c r="AD1085"/>
      <c r="AE1085"/>
      <c r="AF1085"/>
      <c r="AG1085"/>
      <c r="AH1085"/>
      <c r="AI1085"/>
      <c r="AJ1085"/>
    </row>
    <row r="1086" spans="1:36" ht="35.1" customHeight="1">
      <c r="A1086" s="29"/>
      <c r="M1086" s="37"/>
      <c r="N1086" s="695"/>
      <c r="U1086"/>
      <c r="V1086"/>
      <c r="W1086"/>
      <c r="X1086" s="548"/>
      <c r="Y1086" s="548"/>
      <c r="Z1086" s="548"/>
      <c r="AA1086"/>
      <c r="AB1086"/>
      <c r="AC1086"/>
      <c r="AD1086"/>
      <c r="AE1086"/>
      <c r="AF1086"/>
      <c r="AG1086"/>
      <c r="AH1086"/>
      <c r="AI1086"/>
      <c r="AJ1086"/>
    </row>
    <row r="1087" spans="1:36" ht="35.1" customHeight="1">
      <c r="A1087" s="29"/>
      <c r="M1087" s="37"/>
      <c r="N1087" s="695"/>
      <c r="U1087"/>
      <c r="V1087"/>
      <c r="W1087"/>
      <c r="X1087" s="548"/>
      <c r="Y1087" s="548"/>
      <c r="Z1087" s="548"/>
      <c r="AA1087"/>
      <c r="AB1087"/>
      <c r="AC1087"/>
      <c r="AD1087"/>
      <c r="AE1087"/>
      <c r="AF1087"/>
      <c r="AG1087"/>
      <c r="AH1087"/>
      <c r="AI1087"/>
      <c r="AJ1087"/>
    </row>
    <row r="1088" spans="1:36" ht="35.1" customHeight="1">
      <c r="A1088" s="29"/>
      <c r="M1088" s="37"/>
      <c r="N1088" s="695"/>
      <c r="U1088"/>
      <c r="V1088"/>
      <c r="W1088"/>
      <c r="X1088" s="548"/>
      <c r="Y1088" s="548"/>
      <c r="Z1088" s="548"/>
      <c r="AA1088"/>
      <c r="AB1088"/>
      <c r="AC1088"/>
      <c r="AD1088"/>
      <c r="AE1088"/>
      <c r="AF1088"/>
      <c r="AG1088"/>
      <c r="AH1088"/>
      <c r="AI1088"/>
      <c r="AJ1088"/>
    </row>
    <row r="1089" spans="1:36" ht="35.1" customHeight="1">
      <c r="A1089" s="29"/>
      <c r="M1089" s="37"/>
      <c r="N1089" s="695"/>
      <c r="U1089"/>
      <c r="V1089"/>
      <c r="W1089"/>
      <c r="X1089" s="548"/>
      <c r="Y1089" s="548"/>
      <c r="Z1089" s="548"/>
      <c r="AA1089"/>
      <c r="AB1089"/>
      <c r="AC1089"/>
      <c r="AD1089"/>
      <c r="AE1089"/>
      <c r="AF1089"/>
      <c r="AG1089"/>
      <c r="AH1089"/>
      <c r="AI1089"/>
      <c r="AJ1089"/>
    </row>
    <row r="1090" spans="1:36" ht="35.1" customHeight="1">
      <c r="A1090" s="29"/>
      <c r="M1090" s="37"/>
      <c r="N1090" s="695"/>
      <c r="U1090"/>
      <c r="V1090"/>
      <c r="W1090"/>
      <c r="X1090" s="548"/>
      <c r="Y1090" s="548"/>
      <c r="Z1090" s="548"/>
      <c r="AA1090"/>
      <c r="AB1090"/>
      <c r="AC1090"/>
      <c r="AD1090"/>
      <c r="AE1090"/>
      <c r="AF1090"/>
      <c r="AG1090"/>
      <c r="AH1090"/>
      <c r="AI1090"/>
      <c r="AJ1090"/>
    </row>
    <row r="1091" spans="1:36" ht="35.1" customHeight="1">
      <c r="A1091" s="29"/>
      <c r="M1091" s="37"/>
      <c r="N1091" s="695"/>
      <c r="U1091"/>
      <c r="V1091"/>
      <c r="W1091"/>
      <c r="X1091" s="548"/>
      <c r="Y1091" s="548"/>
      <c r="Z1091" s="548"/>
      <c r="AA1091"/>
      <c r="AB1091"/>
      <c r="AC1091"/>
      <c r="AD1091"/>
      <c r="AE1091"/>
      <c r="AF1091"/>
      <c r="AG1091"/>
      <c r="AH1091"/>
      <c r="AI1091"/>
      <c r="AJ1091"/>
    </row>
    <row r="1092" spans="1:36" ht="35.1" customHeight="1">
      <c r="A1092" s="29"/>
      <c r="M1092" s="37"/>
      <c r="N1092" s="695"/>
      <c r="U1092"/>
      <c r="V1092"/>
      <c r="W1092"/>
      <c r="X1092" s="548"/>
      <c r="Y1092" s="548"/>
      <c r="Z1092" s="548"/>
      <c r="AA1092"/>
      <c r="AB1092"/>
      <c r="AC1092"/>
      <c r="AD1092"/>
      <c r="AE1092"/>
      <c r="AF1092"/>
      <c r="AG1092"/>
      <c r="AH1092"/>
      <c r="AI1092"/>
      <c r="AJ1092"/>
    </row>
    <row r="1093" spans="1:36" ht="35.1" customHeight="1">
      <c r="A1093" s="29"/>
      <c r="M1093" s="37"/>
      <c r="N1093" s="695"/>
      <c r="U1093"/>
      <c r="V1093"/>
      <c r="W1093"/>
      <c r="X1093" s="548"/>
      <c r="Y1093" s="548"/>
      <c r="Z1093" s="548"/>
      <c r="AA1093"/>
      <c r="AB1093"/>
      <c r="AC1093"/>
      <c r="AD1093"/>
      <c r="AE1093"/>
      <c r="AF1093"/>
      <c r="AG1093"/>
      <c r="AH1093"/>
      <c r="AI1093"/>
      <c r="AJ1093"/>
    </row>
    <row r="1094" spans="1:36" ht="35.1" customHeight="1">
      <c r="A1094" s="29"/>
      <c r="M1094" s="37"/>
      <c r="N1094" s="695"/>
      <c r="U1094"/>
      <c r="V1094"/>
      <c r="W1094"/>
      <c r="X1094" s="548"/>
      <c r="Y1094" s="548"/>
      <c r="Z1094" s="548"/>
      <c r="AA1094"/>
      <c r="AB1094"/>
      <c r="AC1094"/>
      <c r="AD1094"/>
      <c r="AE1094"/>
      <c r="AF1094"/>
      <c r="AG1094"/>
      <c r="AH1094"/>
      <c r="AI1094"/>
      <c r="AJ1094"/>
    </row>
    <row r="1095" spans="1:36" ht="35.1" customHeight="1">
      <c r="A1095" s="29"/>
      <c r="M1095" s="37"/>
      <c r="N1095" s="695"/>
      <c r="U1095"/>
      <c r="V1095"/>
      <c r="W1095"/>
      <c r="X1095" s="548"/>
      <c r="Y1095" s="548"/>
      <c r="Z1095" s="548"/>
      <c r="AA1095"/>
      <c r="AB1095"/>
      <c r="AC1095"/>
      <c r="AD1095"/>
      <c r="AE1095"/>
      <c r="AF1095"/>
      <c r="AG1095"/>
      <c r="AH1095"/>
      <c r="AI1095"/>
      <c r="AJ1095"/>
    </row>
    <row r="1096" spans="1:36" ht="35.1" customHeight="1">
      <c r="A1096" s="29"/>
      <c r="M1096" s="37"/>
      <c r="N1096" s="695"/>
      <c r="U1096"/>
      <c r="V1096"/>
      <c r="W1096"/>
      <c r="X1096" s="548"/>
      <c r="Y1096" s="548"/>
      <c r="Z1096" s="548"/>
      <c r="AA1096"/>
      <c r="AB1096"/>
      <c r="AC1096"/>
      <c r="AD1096"/>
      <c r="AE1096"/>
      <c r="AF1096"/>
      <c r="AG1096"/>
      <c r="AH1096"/>
      <c r="AI1096"/>
      <c r="AJ1096"/>
    </row>
    <row r="1097" spans="1:36" ht="35.1" customHeight="1">
      <c r="A1097" s="29"/>
      <c r="M1097" s="37"/>
      <c r="N1097" s="695"/>
      <c r="U1097"/>
      <c r="V1097"/>
      <c r="W1097"/>
      <c r="X1097" s="548"/>
      <c r="Y1097" s="548"/>
      <c r="Z1097" s="548"/>
      <c r="AA1097"/>
      <c r="AB1097"/>
      <c r="AC1097"/>
      <c r="AD1097"/>
      <c r="AE1097"/>
      <c r="AF1097"/>
      <c r="AG1097"/>
      <c r="AH1097"/>
      <c r="AI1097"/>
      <c r="AJ1097"/>
    </row>
    <row r="1098" spans="1:36" ht="35.1" customHeight="1">
      <c r="A1098" s="29"/>
      <c r="M1098" s="37"/>
      <c r="N1098" s="695"/>
      <c r="U1098"/>
      <c r="V1098"/>
      <c r="W1098"/>
      <c r="X1098" s="548"/>
      <c r="Y1098" s="548"/>
      <c r="Z1098" s="548"/>
      <c r="AA1098"/>
      <c r="AB1098"/>
      <c r="AC1098"/>
      <c r="AD1098"/>
      <c r="AE1098"/>
      <c r="AF1098"/>
      <c r="AG1098"/>
      <c r="AH1098"/>
      <c r="AI1098"/>
      <c r="AJ1098"/>
    </row>
    <row r="1099" spans="1:36" ht="35.1" customHeight="1">
      <c r="A1099" s="29"/>
      <c r="M1099" s="37"/>
      <c r="N1099" s="695"/>
      <c r="U1099"/>
      <c r="V1099"/>
      <c r="W1099"/>
      <c r="X1099" s="548"/>
      <c r="Y1099" s="548"/>
      <c r="Z1099" s="548"/>
      <c r="AA1099"/>
      <c r="AB1099"/>
      <c r="AC1099"/>
      <c r="AD1099"/>
      <c r="AE1099"/>
      <c r="AF1099"/>
      <c r="AG1099"/>
      <c r="AH1099"/>
      <c r="AI1099"/>
      <c r="AJ1099"/>
    </row>
    <row r="1100" spans="1:36" ht="35.1" customHeight="1">
      <c r="A1100" s="29"/>
      <c r="M1100" s="37"/>
      <c r="N1100" s="695"/>
      <c r="U1100"/>
      <c r="V1100"/>
      <c r="W1100"/>
      <c r="X1100" s="548"/>
      <c r="Y1100" s="548"/>
      <c r="Z1100" s="548"/>
      <c r="AA1100"/>
      <c r="AB1100"/>
      <c r="AC1100"/>
      <c r="AD1100"/>
      <c r="AE1100"/>
      <c r="AF1100"/>
      <c r="AG1100"/>
      <c r="AH1100"/>
      <c r="AI1100"/>
      <c r="AJ1100"/>
    </row>
    <row r="1101" spans="1:36" ht="35.1" customHeight="1">
      <c r="A1101" s="29"/>
      <c r="M1101" s="37"/>
      <c r="N1101" s="695"/>
      <c r="U1101"/>
      <c r="V1101"/>
      <c r="W1101"/>
      <c r="X1101" s="548"/>
      <c r="Y1101" s="548"/>
      <c r="Z1101" s="548"/>
      <c r="AA1101"/>
      <c r="AB1101"/>
      <c r="AC1101"/>
      <c r="AD1101"/>
      <c r="AE1101"/>
      <c r="AF1101"/>
      <c r="AG1101"/>
      <c r="AH1101"/>
      <c r="AI1101"/>
      <c r="AJ1101"/>
    </row>
    <row r="1102" spans="1:36" ht="35.1" customHeight="1">
      <c r="A1102" s="29"/>
      <c r="M1102" s="37"/>
      <c r="N1102" s="695"/>
      <c r="U1102"/>
      <c r="V1102"/>
      <c r="W1102"/>
      <c r="X1102" s="548"/>
      <c r="Y1102" s="548"/>
      <c r="Z1102" s="548"/>
      <c r="AA1102"/>
      <c r="AB1102"/>
      <c r="AC1102"/>
      <c r="AD1102"/>
      <c r="AE1102"/>
      <c r="AF1102"/>
      <c r="AG1102"/>
      <c r="AH1102"/>
      <c r="AI1102"/>
      <c r="AJ1102"/>
    </row>
    <row r="1103" spans="1:36" ht="35.1" customHeight="1">
      <c r="A1103" s="29"/>
      <c r="M1103" s="37"/>
      <c r="N1103" s="695"/>
      <c r="U1103"/>
      <c r="V1103"/>
      <c r="W1103"/>
      <c r="X1103" s="548"/>
      <c r="Y1103" s="548"/>
      <c r="Z1103" s="548"/>
      <c r="AA1103"/>
      <c r="AB1103"/>
      <c r="AC1103"/>
      <c r="AD1103"/>
      <c r="AE1103"/>
      <c r="AF1103"/>
      <c r="AG1103"/>
      <c r="AH1103"/>
      <c r="AI1103"/>
      <c r="AJ1103"/>
    </row>
    <row r="1104" spans="1:36" ht="35.1" customHeight="1">
      <c r="A1104" s="29"/>
      <c r="M1104" s="37"/>
      <c r="N1104" s="695"/>
      <c r="U1104"/>
      <c r="V1104"/>
      <c r="W1104"/>
      <c r="X1104" s="548"/>
      <c r="Y1104" s="548"/>
      <c r="Z1104" s="548"/>
      <c r="AA1104"/>
      <c r="AB1104"/>
      <c r="AC1104"/>
      <c r="AD1104"/>
      <c r="AE1104"/>
      <c r="AF1104"/>
      <c r="AG1104"/>
      <c r="AH1104"/>
      <c r="AI1104"/>
      <c r="AJ1104"/>
    </row>
    <row r="1105" spans="1:36" ht="35.1" customHeight="1">
      <c r="A1105" s="29"/>
      <c r="M1105" s="37"/>
      <c r="N1105" s="695"/>
      <c r="U1105"/>
      <c r="V1105"/>
      <c r="W1105"/>
      <c r="X1105" s="548"/>
      <c r="Y1105" s="548"/>
      <c r="Z1105" s="548"/>
      <c r="AA1105"/>
      <c r="AB1105"/>
      <c r="AC1105"/>
      <c r="AD1105"/>
      <c r="AE1105"/>
      <c r="AF1105"/>
      <c r="AG1105"/>
      <c r="AH1105"/>
      <c r="AI1105"/>
      <c r="AJ1105"/>
    </row>
    <row r="1106" spans="1:36" ht="35.1" customHeight="1">
      <c r="A1106" s="29"/>
      <c r="M1106" s="37"/>
      <c r="N1106" s="695"/>
      <c r="U1106"/>
      <c r="V1106"/>
      <c r="W1106"/>
      <c r="X1106" s="548"/>
      <c r="Y1106" s="548"/>
      <c r="Z1106" s="548"/>
      <c r="AA1106"/>
      <c r="AB1106"/>
      <c r="AC1106"/>
      <c r="AD1106"/>
      <c r="AE1106"/>
      <c r="AF1106"/>
      <c r="AG1106"/>
      <c r="AH1106"/>
      <c r="AI1106"/>
      <c r="AJ1106"/>
    </row>
    <row r="1107" spans="1:36" ht="35.1" customHeight="1">
      <c r="A1107" s="29"/>
      <c r="M1107" s="37"/>
      <c r="N1107" s="695"/>
      <c r="U1107"/>
      <c r="V1107"/>
      <c r="W1107"/>
      <c r="X1107" s="548"/>
      <c r="Y1107" s="548"/>
      <c r="Z1107" s="548"/>
      <c r="AA1107"/>
      <c r="AB1107"/>
      <c r="AC1107"/>
      <c r="AD1107"/>
      <c r="AE1107"/>
      <c r="AF1107"/>
      <c r="AG1107"/>
      <c r="AH1107"/>
      <c r="AI1107"/>
      <c r="AJ1107"/>
    </row>
    <row r="1108" spans="1:36" ht="35.1" customHeight="1">
      <c r="A1108" s="29"/>
      <c r="M1108" s="37"/>
      <c r="N1108" s="695"/>
      <c r="U1108"/>
      <c r="V1108"/>
      <c r="W1108"/>
      <c r="X1108" s="548"/>
      <c r="Y1108" s="548"/>
      <c r="Z1108" s="548"/>
      <c r="AA1108"/>
      <c r="AB1108"/>
      <c r="AC1108"/>
      <c r="AD1108"/>
      <c r="AE1108"/>
      <c r="AF1108"/>
      <c r="AG1108"/>
      <c r="AH1108"/>
      <c r="AI1108"/>
      <c r="AJ1108"/>
    </row>
    <row r="1109" spans="1:36" ht="35.1" customHeight="1">
      <c r="A1109" s="29"/>
      <c r="M1109" s="37"/>
      <c r="N1109" s="695"/>
      <c r="U1109"/>
      <c r="V1109"/>
      <c r="W1109"/>
      <c r="X1109" s="548"/>
      <c r="Y1109" s="548"/>
      <c r="Z1109" s="548"/>
      <c r="AA1109"/>
      <c r="AB1109"/>
      <c r="AC1109"/>
      <c r="AD1109"/>
      <c r="AE1109"/>
      <c r="AF1109"/>
      <c r="AG1109"/>
      <c r="AH1109"/>
      <c r="AI1109"/>
      <c r="AJ1109"/>
    </row>
    <row r="1110" spans="1:36" ht="35.1" customHeight="1">
      <c r="A1110" s="29"/>
      <c r="M1110" s="37"/>
      <c r="N1110" s="695"/>
      <c r="U1110"/>
      <c r="V1110"/>
      <c r="W1110"/>
      <c r="X1110" s="548"/>
      <c r="Y1110" s="548"/>
      <c r="Z1110" s="548"/>
      <c r="AA1110"/>
      <c r="AB1110"/>
      <c r="AC1110"/>
      <c r="AD1110"/>
      <c r="AE1110"/>
      <c r="AF1110"/>
      <c r="AG1110"/>
      <c r="AH1110"/>
      <c r="AI1110"/>
      <c r="AJ1110"/>
    </row>
    <row r="1111" spans="1:36" ht="35.1" customHeight="1">
      <c r="A1111" s="29"/>
      <c r="M1111" s="37"/>
      <c r="N1111" s="695"/>
      <c r="U1111"/>
      <c r="V1111"/>
      <c r="W1111"/>
      <c r="X1111" s="548"/>
      <c r="Y1111" s="548"/>
      <c r="Z1111" s="548"/>
      <c r="AA1111"/>
      <c r="AB1111"/>
      <c r="AC1111"/>
      <c r="AD1111"/>
      <c r="AE1111"/>
      <c r="AF1111"/>
      <c r="AG1111"/>
      <c r="AH1111"/>
      <c r="AI1111"/>
      <c r="AJ1111"/>
    </row>
    <row r="1112" spans="1:36" ht="35.1" customHeight="1">
      <c r="A1112" s="29"/>
      <c r="M1112" s="37"/>
      <c r="N1112" s="695"/>
      <c r="U1112"/>
      <c r="V1112"/>
      <c r="W1112"/>
      <c r="X1112" s="548"/>
      <c r="Y1112" s="548"/>
      <c r="Z1112" s="548"/>
      <c r="AA1112"/>
      <c r="AB1112"/>
      <c r="AC1112"/>
      <c r="AD1112"/>
      <c r="AE1112"/>
      <c r="AF1112"/>
      <c r="AG1112"/>
      <c r="AH1112"/>
      <c r="AI1112"/>
      <c r="AJ1112"/>
    </row>
    <row r="1113" spans="1:36" ht="35.1" customHeight="1">
      <c r="A1113" s="29"/>
      <c r="M1113" s="37"/>
      <c r="N1113" s="695"/>
      <c r="U1113"/>
      <c r="V1113"/>
      <c r="W1113"/>
      <c r="X1113" s="548"/>
      <c r="Y1113" s="548"/>
      <c r="Z1113" s="548"/>
      <c r="AA1113"/>
      <c r="AB1113"/>
      <c r="AC1113"/>
      <c r="AD1113"/>
      <c r="AE1113"/>
      <c r="AF1113"/>
      <c r="AG1113"/>
      <c r="AH1113"/>
      <c r="AI1113"/>
      <c r="AJ1113"/>
    </row>
    <row r="1114" spans="1:36" ht="35.1" customHeight="1">
      <c r="A1114" s="29"/>
      <c r="M1114" s="37"/>
      <c r="N1114" s="695"/>
      <c r="U1114"/>
      <c r="V1114"/>
      <c r="W1114"/>
      <c r="X1114" s="548"/>
      <c r="Y1114" s="548"/>
      <c r="Z1114" s="548"/>
      <c r="AA1114"/>
      <c r="AB1114"/>
      <c r="AC1114"/>
      <c r="AD1114"/>
      <c r="AE1114"/>
      <c r="AF1114"/>
      <c r="AG1114"/>
      <c r="AH1114"/>
      <c r="AI1114"/>
      <c r="AJ1114"/>
    </row>
    <row r="1115" spans="1:36" ht="35.1" customHeight="1">
      <c r="A1115" s="29"/>
      <c r="M1115" s="37"/>
      <c r="N1115" s="695"/>
      <c r="U1115"/>
      <c r="V1115"/>
      <c r="W1115"/>
      <c r="X1115" s="548"/>
      <c r="Y1115" s="548"/>
      <c r="Z1115" s="548"/>
      <c r="AA1115"/>
      <c r="AB1115"/>
      <c r="AC1115"/>
      <c r="AD1115"/>
      <c r="AE1115"/>
      <c r="AF1115"/>
      <c r="AG1115"/>
      <c r="AH1115"/>
      <c r="AI1115"/>
      <c r="AJ1115"/>
    </row>
    <row r="1116" spans="1:36" ht="35.1" customHeight="1">
      <c r="A1116" s="29"/>
      <c r="M1116" s="37"/>
      <c r="N1116" s="695"/>
      <c r="U1116"/>
      <c r="V1116"/>
      <c r="W1116"/>
      <c r="X1116" s="548"/>
      <c r="Y1116" s="548"/>
      <c r="Z1116" s="548"/>
      <c r="AA1116"/>
      <c r="AB1116"/>
      <c r="AC1116"/>
      <c r="AD1116"/>
      <c r="AE1116"/>
      <c r="AF1116"/>
      <c r="AG1116"/>
      <c r="AH1116"/>
      <c r="AI1116"/>
      <c r="AJ1116"/>
    </row>
    <row r="1117" spans="1:36" ht="35.1" customHeight="1">
      <c r="A1117" s="29"/>
      <c r="M1117" s="37"/>
      <c r="N1117" s="695"/>
      <c r="U1117"/>
      <c r="V1117"/>
      <c r="W1117"/>
      <c r="X1117" s="548"/>
      <c r="Y1117" s="548"/>
      <c r="Z1117" s="548"/>
      <c r="AA1117"/>
      <c r="AB1117"/>
      <c r="AC1117"/>
      <c r="AD1117"/>
      <c r="AE1117"/>
      <c r="AF1117"/>
      <c r="AG1117"/>
      <c r="AH1117"/>
      <c r="AI1117"/>
      <c r="AJ1117"/>
    </row>
    <row r="1118" spans="1:36" ht="35.1" customHeight="1">
      <c r="A1118" s="29"/>
      <c r="M1118" s="37"/>
      <c r="N1118" s="695"/>
      <c r="U1118"/>
      <c r="V1118"/>
      <c r="W1118"/>
      <c r="X1118" s="548"/>
      <c r="Y1118" s="548"/>
      <c r="Z1118" s="548"/>
      <c r="AA1118"/>
      <c r="AB1118"/>
      <c r="AC1118"/>
      <c r="AD1118"/>
      <c r="AE1118"/>
      <c r="AF1118"/>
      <c r="AG1118"/>
      <c r="AH1118"/>
      <c r="AI1118"/>
      <c r="AJ1118"/>
    </row>
    <row r="1119" spans="1:36" ht="35.1" customHeight="1">
      <c r="A1119" s="29"/>
      <c r="M1119" s="37"/>
      <c r="N1119" s="695"/>
      <c r="U1119"/>
      <c r="V1119"/>
      <c r="W1119"/>
      <c r="X1119" s="548"/>
      <c r="Y1119" s="548"/>
      <c r="Z1119" s="548"/>
      <c r="AA1119"/>
      <c r="AB1119"/>
      <c r="AC1119"/>
      <c r="AD1119"/>
      <c r="AE1119"/>
      <c r="AF1119"/>
      <c r="AG1119"/>
      <c r="AH1119"/>
      <c r="AI1119"/>
      <c r="AJ1119"/>
    </row>
    <row r="1120" spans="1:36" ht="35.1" customHeight="1">
      <c r="A1120" s="29"/>
      <c r="M1120" s="37"/>
      <c r="N1120" s="695"/>
      <c r="U1120"/>
      <c r="V1120"/>
      <c r="W1120"/>
      <c r="X1120" s="548"/>
      <c r="Y1120" s="548"/>
      <c r="Z1120" s="548"/>
      <c r="AA1120"/>
      <c r="AB1120"/>
      <c r="AC1120"/>
      <c r="AD1120"/>
      <c r="AE1120"/>
      <c r="AF1120"/>
      <c r="AG1120"/>
      <c r="AH1120"/>
      <c r="AI1120"/>
      <c r="AJ1120"/>
    </row>
    <row r="1121" spans="1:36" ht="35.1" customHeight="1">
      <c r="A1121" s="29"/>
      <c r="M1121" s="37"/>
      <c r="N1121" s="695"/>
      <c r="U1121"/>
      <c r="V1121"/>
      <c r="W1121"/>
      <c r="X1121" s="548"/>
      <c r="Y1121" s="548"/>
      <c r="Z1121" s="548"/>
      <c r="AA1121"/>
      <c r="AB1121"/>
      <c r="AC1121"/>
      <c r="AD1121"/>
      <c r="AE1121"/>
      <c r="AF1121"/>
      <c r="AG1121"/>
      <c r="AH1121"/>
      <c r="AI1121"/>
      <c r="AJ1121"/>
    </row>
    <row r="1122" spans="1:36" ht="35.1" customHeight="1">
      <c r="A1122" s="29"/>
      <c r="M1122" s="37"/>
      <c r="N1122" s="695"/>
      <c r="U1122"/>
      <c r="V1122"/>
      <c r="W1122"/>
      <c r="X1122" s="548"/>
      <c r="Y1122" s="548"/>
      <c r="Z1122" s="548"/>
      <c r="AA1122"/>
      <c r="AB1122"/>
      <c r="AC1122"/>
      <c r="AD1122"/>
      <c r="AE1122"/>
      <c r="AF1122"/>
      <c r="AG1122"/>
      <c r="AH1122"/>
      <c r="AI1122"/>
      <c r="AJ1122"/>
    </row>
    <row r="1123" spans="1:36" ht="35.1" customHeight="1">
      <c r="A1123" s="29"/>
      <c r="M1123" s="37"/>
      <c r="N1123" s="695"/>
      <c r="U1123"/>
      <c r="V1123"/>
      <c r="W1123"/>
      <c r="X1123" s="548"/>
      <c r="Y1123" s="548"/>
      <c r="Z1123" s="548"/>
      <c r="AA1123"/>
      <c r="AB1123"/>
      <c r="AC1123"/>
      <c r="AD1123"/>
      <c r="AE1123"/>
      <c r="AF1123"/>
      <c r="AG1123"/>
      <c r="AH1123"/>
      <c r="AI1123"/>
      <c r="AJ1123"/>
    </row>
    <row r="1124" spans="1:36" ht="35.1" customHeight="1">
      <c r="A1124" s="29"/>
      <c r="M1124" s="37"/>
      <c r="N1124" s="695"/>
      <c r="U1124"/>
      <c r="V1124"/>
      <c r="W1124"/>
      <c r="X1124" s="548"/>
      <c r="Y1124" s="548"/>
      <c r="Z1124" s="548"/>
      <c r="AA1124"/>
      <c r="AB1124"/>
      <c r="AC1124"/>
      <c r="AD1124"/>
      <c r="AE1124"/>
      <c r="AF1124"/>
      <c r="AG1124"/>
      <c r="AH1124"/>
      <c r="AI1124"/>
      <c r="AJ1124"/>
    </row>
    <row r="1125" spans="1:36" ht="35.1" customHeight="1">
      <c r="A1125" s="29"/>
      <c r="M1125" s="37"/>
      <c r="N1125" s="695"/>
      <c r="U1125"/>
      <c r="V1125"/>
      <c r="W1125"/>
      <c r="X1125" s="548"/>
      <c r="Y1125" s="548"/>
      <c r="Z1125" s="548"/>
      <c r="AA1125"/>
      <c r="AB1125"/>
      <c r="AC1125"/>
      <c r="AD1125"/>
      <c r="AE1125"/>
      <c r="AF1125"/>
      <c r="AG1125"/>
      <c r="AH1125"/>
      <c r="AI1125"/>
      <c r="AJ1125"/>
    </row>
    <row r="1126" spans="1:36" ht="35.1" customHeight="1">
      <c r="A1126" s="29"/>
      <c r="M1126" s="37"/>
      <c r="N1126" s="695"/>
      <c r="U1126"/>
      <c r="V1126"/>
      <c r="W1126"/>
      <c r="X1126" s="548"/>
      <c r="Y1126" s="548"/>
      <c r="Z1126" s="548"/>
      <c r="AA1126"/>
      <c r="AB1126"/>
      <c r="AC1126"/>
      <c r="AD1126"/>
      <c r="AE1126"/>
      <c r="AF1126"/>
      <c r="AG1126"/>
      <c r="AH1126"/>
      <c r="AI1126"/>
      <c r="AJ1126"/>
    </row>
    <row r="1127" spans="1:36" ht="35.1" customHeight="1">
      <c r="A1127" s="29"/>
      <c r="M1127" s="37"/>
      <c r="N1127" s="695"/>
      <c r="U1127"/>
      <c r="V1127"/>
      <c r="W1127"/>
      <c r="X1127" s="548"/>
      <c r="Y1127" s="548"/>
      <c r="Z1127" s="548"/>
      <c r="AA1127"/>
      <c r="AB1127"/>
      <c r="AC1127"/>
      <c r="AD1127"/>
      <c r="AE1127"/>
      <c r="AF1127"/>
      <c r="AG1127"/>
      <c r="AH1127"/>
      <c r="AI1127"/>
      <c r="AJ1127"/>
    </row>
    <row r="1128" spans="1:36" ht="35.1" customHeight="1">
      <c r="A1128" s="29"/>
      <c r="M1128" s="37"/>
      <c r="N1128" s="695"/>
      <c r="U1128"/>
      <c r="V1128"/>
      <c r="W1128"/>
      <c r="X1128" s="548"/>
      <c r="Y1128" s="548"/>
      <c r="Z1128" s="548"/>
      <c r="AA1128"/>
      <c r="AB1128"/>
      <c r="AC1128"/>
      <c r="AD1128"/>
      <c r="AE1128"/>
      <c r="AF1128"/>
      <c r="AG1128"/>
      <c r="AH1128"/>
      <c r="AI1128"/>
      <c r="AJ1128"/>
    </row>
    <row r="1129" spans="1:36" ht="35.1" customHeight="1">
      <c r="A1129" s="29"/>
      <c r="M1129" s="37"/>
      <c r="N1129" s="695"/>
      <c r="U1129"/>
      <c r="V1129"/>
      <c r="W1129"/>
      <c r="X1129" s="548"/>
      <c r="Y1129" s="548"/>
      <c r="Z1129" s="548"/>
      <c r="AA1129"/>
      <c r="AB1129"/>
      <c r="AC1129"/>
      <c r="AD1129"/>
      <c r="AE1129"/>
      <c r="AF1129"/>
      <c r="AG1129"/>
      <c r="AH1129"/>
      <c r="AI1129"/>
      <c r="AJ1129"/>
    </row>
    <row r="1130" spans="1:36" ht="35.1" customHeight="1">
      <c r="A1130" s="29"/>
      <c r="M1130" s="37"/>
      <c r="N1130" s="695"/>
      <c r="U1130"/>
      <c r="V1130"/>
      <c r="W1130"/>
      <c r="X1130" s="548"/>
      <c r="Y1130" s="548"/>
      <c r="Z1130" s="548"/>
      <c r="AA1130"/>
      <c r="AB1130"/>
      <c r="AC1130"/>
      <c r="AD1130"/>
      <c r="AE1130"/>
      <c r="AF1130"/>
      <c r="AG1130"/>
      <c r="AH1130"/>
      <c r="AI1130"/>
      <c r="AJ1130"/>
    </row>
    <row r="1131" spans="1:36" ht="35.1" customHeight="1">
      <c r="A1131" s="29"/>
      <c r="M1131" s="37"/>
      <c r="N1131" s="695"/>
      <c r="U1131"/>
      <c r="V1131"/>
      <c r="W1131"/>
      <c r="X1131" s="548"/>
      <c r="Y1131" s="548"/>
      <c r="Z1131" s="548"/>
      <c r="AA1131"/>
      <c r="AB1131"/>
      <c r="AC1131"/>
      <c r="AD1131"/>
      <c r="AE1131"/>
      <c r="AF1131"/>
      <c r="AG1131"/>
      <c r="AH1131"/>
      <c r="AI1131"/>
      <c r="AJ1131"/>
    </row>
    <row r="1132" spans="1:36" ht="35.1" customHeight="1">
      <c r="A1132" s="29"/>
      <c r="M1132" s="37"/>
      <c r="N1132" s="695"/>
      <c r="U1132"/>
      <c r="V1132"/>
      <c r="W1132"/>
      <c r="X1132" s="548"/>
      <c r="Y1132" s="548"/>
      <c r="Z1132" s="548"/>
      <c r="AA1132"/>
      <c r="AB1132"/>
      <c r="AC1132"/>
      <c r="AD1132"/>
      <c r="AE1132"/>
      <c r="AF1132"/>
      <c r="AG1132"/>
      <c r="AH1132"/>
      <c r="AI1132"/>
      <c r="AJ1132"/>
    </row>
    <row r="1133" spans="1:36" ht="35.1" customHeight="1">
      <c r="A1133" s="29"/>
      <c r="M1133" s="37"/>
      <c r="N1133" s="695"/>
      <c r="U1133"/>
      <c r="V1133"/>
      <c r="W1133"/>
      <c r="X1133" s="548"/>
      <c r="Y1133" s="548"/>
      <c r="Z1133" s="548"/>
      <c r="AA1133"/>
      <c r="AB1133"/>
      <c r="AC1133"/>
      <c r="AD1133"/>
      <c r="AE1133"/>
      <c r="AF1133"/>
      <c r="AG1133"/>
      <c r="AH1133"/>
      <c r="AI1133"/>
      <c r="AJ1133"/>
    </row>
    <row r="1134" spans="1:36" ht="35.1" customHeight="1">
      <c r="A1134" s="29"/>
      <c r="M1134" s="37"/>
      <c r="N1134" s="695"/>
      <c r="U1134"/>
      <c r="V1134"/>
      <c r="W1134"/>
      <c r="X1134" s="548"/>
      <c r="Y1134" s="548"/>
      <c r="Z1134" s="548"/>
      <c r="AA1134"/>
      <c r="AB1134"/>
      <c r="AC1134"/>
      <c r="AD1134"/>
      <c r="AE1134"/>
      <c r="AF1134"/>
      <c r="AG1134"/>
      <c r="AH1134"/>
      <c r="AI1134"/>
      <c r="AJ1134"/>
    </row>
    <row r="1135" spans="1:36" ht="35.1" customHeight="1">
      <c r="A1135" s="29"/>
      <c r="M1135" s="37"/>
      <c r="N1135" s="695"/>
      <c r="U1135"/>
      <c r="V1135"/>
      <c r="W1135"/>
      <c r="X1135" s="548"/>
      <c r="Y1135" s="548"/>
      <c r="Z1135" s="548"/>
      <c r="AA1135"/>
      <c r="AB1135"/>
      <c r="AC1135"/>
      <c r="AD1135"/>
      <c r="AE1135"/>
      <c r="AF1135"/>
      <c r="AG1135"/>
      <c r="AH1135"/>
      <c r="AI1135"/>
      <c r="AJ1135"/>
    </row>
    <row r="1136" spans="1:36" ht="35.1" customHeight="1">
      <c r="A1136" s="29"/>
      <c r="M1136" s="37"/>
      <c r="N1136" s="695"/>
      <c r="U1136"/>
      <c r="V1136"/>
      <c r="W1136"/>
      <c r="X1136" s="548"/>
      <c r="Y1136" s="548"/>
      <c r="Z1136" s="548"/>
      <c r="AA1136"/>
      <c r="AB1136"/>
      <c r="AC1136"/>
      <c r="AD1136"/>
      <c r="AE1136"/>
      <c r="AF1136"/>
      <c r="AG1136"/>
      <c r="AH1136"/>
      <c r="AI1136"/>
      <c r="AJ1136"/>
    </row>
    <row r="1137" spans="1:36" ht="35.1" customHeight="1">
      <c r="A1137" s="29"/>
      <c r="M1137" s="37"/>
      <c r="N1137" s="695"/>
      <c r="U1137"/>
      <c r="V1137"/>
      <c r="W1137"/>
      <c r="X1137" s="548"/>
      <c r="Y1137" s="548"/>
      <c r="Z1137" s="548"/>
      <c r="AA1137"/>
      <c r="AB1137"/>
      <c r="AC1137"/>
      <c r="AD1137"/>
      <c r="AE1137"/>
      <c r="AF1137"/>
      <c r="AG1137"/>
      <c r="AH1137"/>
      <c r="AI1137"/>
      <c r="AJ1137"/>
    </row>
    <row r="1138" spans="1:36" ht="35.1" customHeight="1">
      <c r="A1138" s="29"/>
      <c r="M1138" s="37"/>
      <c r="N1138" s="695"/>
      <c r="U1138"/>
      <c r="V1138"/>
      <c r="W1138"/>
      <c r="X1138" s="548"/>
      <c r="Y1138" s="548"/>
      <c r="Z1138" s="548"/>
      <c r="AA1138"/>
      <c r="AB1138"/>
      <c r="AC1138"/>
      <c r="AD1138"/>
      <c r="AE1138"/>
      <c r="AF1138"/>
      <c r="AG1138"/>
      <c r="AH1138"/>
      <c r="AI1138"/>
      <c r="AJ1138"/>
    </row>
    <row r="1139" spans="1:36" ht="35.1" customHeight="1">
      <c r="A1139" s="29"/>
      <c r="M1139" s="37"/>
      <c r="N1139" s="695"/>
      <c r="U1139"/>
      <c r="V1139"/>
      <c r="W1139"/>
      <c r="X1139" s="548"/>
      <c r="Y1139" s="548"/>
      <c r="Z1139" s="548"/>
      <c r="AA1139"/>
      <c r="AB1139"/>
      <c r="AC1139"/>
      <c r="AD1139"/>
      <c r="AE1139"/>
      <c r="AF1139"/>
      <c r="AG1139"/>
      <c r="AH1139"/>
      <c r="AI1139"/>
      <c r="AJ1139"/>
    </row>
    <row r="1140" spans="1:36" ht="35.1" customHeight="1">
      <c r="A1140" s="29"/>
      <c r="M1140" s="37"/>
      <c r="N1140" s="695"/>
      <c r="U1140"/>
      <c r="V1140"/>
      <c r="W1140"/>
      <c r="X1140" s="548"/>
      <c r="Y1140" s="548"/>
      <c r="Z1140" s="548"/>
      <c r="AA1140"/>
      <c r="AB1140"/>
      <c r="AC1140"/>
      <c r="AD1140"/>
      <c r="AE1140"/>
      <c r="AF1140"/>
      <c r="AG1140"/>
      <c r="AH1140"/>
      <c r="AI1140"/>
      <c r="AJ1140"/>
    </row>
    <row r="1141" spans="1:36" ht="35.1" customHeight="1">
      <c r="A1141" s="29"/>
      <c r="M1141" s="37"/>
      <c r="N1141" s="695"/>
      <c r="U1141"/>
      <c r="V1141"/>
      <c r="W1141"/>
      <c r="X1141" s="548"/>
      <c r="Y1141" s="548"/>
      <c r="Z1141" s="548"/>
      <c r="AA1141"/>
      <c r="AB1141"/>
      <c r="AC1141"/>
      <c r="AD1141"/>
      <c r="AE1141"/>
      <c r="AF1141"/>
      <c r="AG1141"/>
      <c r="AH1141"/>
      <c r="AI1141"/>
      <c r="AJ1141"/>
    </row>
    <row r="1142" spans="1:36" ht="35.1" customHeight="1">
      <c r="A1142" s="29"/>
      <c r="M1142" s="37"/>
      <c r="N1142" s="695"/>
      <c r="U1142"/>
      <c r="V1142"/>
      <c r="W1142"/>
      <c r="X1142" s="548"/>
      <c r="Y1142" s="548"/>
      <c r="Z1142" s="548"/>
      <c r="AA1142"/>
      <c r="AB1142"/>
      <c r="AC1142"/>
      <c r="AD1142"/>
      <c r="AE1142"/>
      <c r="AF1142"/>
      <c r="AG1142"/>
      <c r="AH1142"/>
      <c r="AI1142"/>
      <c r="AJ1142"/>
    </row>
    <row r="1143" spans="1:36" ht="35.1" customHeight="1">
      <c r="A1143" s="29"/>
      <c r="M1143" s="37"/>
      <c r="N1143" s="695"/>
      <c r="U1143"/>
      <c r="V1143"/>
      <c r="W1143"/>
      <c r="X1143" s="548"/>
      <c r="Y1143" s="548"/>
      <c r="Z1143" s="548"/>
      <c r="AA1143"/>
      <c r="AB1143"/>
      <c r="AC1143"/>
      <c r="AD1143"/>
      <c r="AE1143"/>
      <c r="AF1143"/>
      <c r="AG1143"/>
      <c r="AH1143"/>
      <c r="AI1143"/>
      <c r="AJ1143"/>
    </row>
    <row r="1144" spans="1:36" ht="35.1" customHeight="1">
      <c r="A1144" s="29"/>
      <c r="M1144" s="37"/>
      <c r="N1144" s="695"/>
      <c r="U1144"/>
      <c r="V1144"/>
      <c r="W1144"/>
      <c r="X1144" s="548"/>
      <c r="Y1144" s="548"/>
      <c r="Z1144" s="548"/>
      <c r="AA1144"/>
      <c r="AB1144"/>
      <c r="AC1144"/>
      <c r="AD1144"/>
      <c r="AE1144"/>
      <c r="AF1144"/>
      <c r="AG1144"/>
      <c r="AH1144"/>
      <c r="AI1144"/>
      <c r="AJ1144"/>
    </row>
    <row r="1145" spans="1:36" ht="35.1" customHeight="1">
      <c r="A1145" s="29"/>
      <c r="M1145" s="37"/>
      <c r="N1145" s="695"/>
      <c r="U1145"/>
      <c r="V1145"/>
      <c r="W1145"/>
      <c r="X1145" s="548"/>
      <c r="Y1145" s="548"/>
      <c r="Z1145" s="548"/>
      <c r="AA1145"/>
      <c r="AB1145"/>
      <c r="AC1145"/>
      <c r="AD1145"/>
      <c r="AE1145"/>
      <c r="AF1145"/>
      <c r="AG1145"/>
      <c r="AH1145"/>
      <c r="AI1145"/>
      <c r="AJ1145"/>
    </row>
    <row r="1146" spans="1:36" ht="35.1" customHeight="1">
      <c r="A1146" s="29"/>
      <c r="M1146" s="37"/>
      <c r="N1146" s="695"/>
      <c r="U1146"/>
      <c r="V1146"/>
      <c r="W1146"/>
      <c r="X1146" s="548"/>
      <c r="Y1146" s="548"/>
      <c r="Z1146" s="548"/>
      <c r="AA1146"/>
      <c r="AB1146"/>
      <c r="AC1146"/>
      <c r="AD1146"/>
      <c r="AE1146"/>
      <c r="AF1146"/>
      <c r="AG1146"/>
      <c r="AH1146"/>
      <c r="AI1146"/>
      <c r="AJ1146"/>
    </row>
    <row r="1147" spans="1:36" ht="35.1" customHeight="1">
      <c r="A1147" s="29"/>
      <c r="M1147" s="37"/>
      <c r="N1147" s="695"/>
      <c r="U1147"/>
      <c r="V1147"/>
      <c r="W1147"/>
      <c r="X1147" s="548"/>
      <c r="Y1147" s="548"/>
      <c r="Z1147" s="548"/>
      <c r="AA1147"/>
      <c r="AB1147"/>
      <c r="AC1147"/>
      <c r="AD1147"/>
      <c r="AE1147"/>
      <c r="AF1147"/>
      <c r="AG1147"/>
      <c r="AH1147"/>
      <c r="AI1147"/>
      <c r="AJ1147"/>
    </row>
    <row r="1148" spans="1:36" ht="35.1" customHeight="1">
      <c r="A1148" s="29"/>
      <c r="M1148" s="37"/>
      <c r="N1148" s="695"/>
      <c r="U1148"/>
      <c r="V1148"/>
      <c r="W1148"/>
      <c r="X1148" s="548"/>
      <c r="Y1148" s="548"/>
      <c r="Z1148" s="548"/>
      <c r="AA1148"/>
      <c r="AB1148"/>
      <c r="AC1148"/>
      <c r="AD1148"/>
      <c r="AE1148"/>
      <c r="AF1148"/>
      <c r="AG1148"/>
      <c r="AH1148"/>
      <c r="AI1148"/>
      <c r="AJ1148"/>
    </row>
    <row r="1149" spans="1:36" ht="35.1" customHeight="1">
      <c r="A1149" s="29"/>
      <c r="M1149" s="37"/>
      <c r="N1149" s="695"/>
      <c r="U1149"/>
      <c r="V1149"/>
      <c r="W1149"/>
      <c r="X1149" s="548"/>
      <c r="Y1149" s="548"/>
      <c r="Z1149" s="548"/>
      <c r="AA1149"/>
      <c r="AB1149"/>
      <c r="AC1149"/>
      <c r="AD1149"/>
      <c r="AE1149"/>
      <c r="AF1149"/>
      <c r="AG1149"/>
      <c r="AH1149"/>
      <c r="AI1149"/>
      <c r="AJ1149"/>
    </row>
    <row r="1150" spans="1:36" ht="35.1" customHeight="1">
      <c r="A1150" s="29"/>
      <c r="M1150" s="37"/>
      <c r="N1150" s="695"/>
      <c r="U1150"/>
      <c r="V1150"/>
      <c r="W1150"/>
      <c r="X1150" s="548"/>
      <c r="Y1150" s="548"/>
      <c r="Z1150" s="548"/>
      <c r="AA1150"/>
      <c r="AB1150"/>
      <c r="AC1150"/>
      <c r="AD1150"/>
      <c r="AE1150"/>
      <c r="AF1150"/>
      <c r="AG1150"/>
      <c r="AH1150"/>
      <c r="AI1150"/>
      <c r="AJ1150"/>
    </row>
    <row r="1151" spans="1:36" ht="35.1" customHeight="1">
      <c r="A1151" s="29"/>
      <c r="M1151" s="37"/>
      <c r="N1151" s="695"/>
      <c r="U1151"/>
      <c r="V1151"/>
      <c r="W1151"/>
      <c r="X1151" s="548"/>
      <c r="Y1151" s="548"/>
      <c r="Z1151" s="548"/>
      <c r="AA1151"/>
      <c r="AB1151"/>
      <c r="AC1151"/>
      <c r="AD1151"/>
      <c r="AE1151"/>
      <c r="AF1151"/>
      <c r="AG1151"/>
      <c r="AH1151"/>
      <c r="AI1151"/>
      <c r="AJ1151"/>
    </row>
    <row r="1152" spans="1:36" ht="35.1" customHeight="1">
      <c r="A1152" s="29"/>
      <c r="M1152" s="37"/>
      <c r="N1152" s="695"/>
      <c r="U1152"/>
      <c r="V1152"/>
      <c r="W1152"/>
      <c r="X1152" s="548"/>
      <c r="Y1152" s="548"/>
      <c r="Z1152" s="548"/>
      <c r="AA1152"/>
      <c r="AB1152"/>
      <c r="AC1152"/>
      <c r="AD1152"/>
      <c r="AE1152"/>
      <c r="AF1152"/>
      <c r="AG1152"/>
      <c r="AH1152"/>
      <c r="AI1152"/>
      <c r="AJ1152"/>
    </row>
    <row r="1153" spans="1:36" ht="35.1" customHeight="1">
      <c r="A1153" s="29"/>
      <c r="M1153" s="37"/>
      <c r="N1153" s="695"/>
      <c r="U1153"/>
      <c r="V1153"/>
      <c r="W1153"/>
      <c r="X1153" s="548"/>
      <c r="Y1153" s="548"/>
      <c r="Z1153" s="548"/>
      <c r="AA1153"/>
      <c r="AB1153"/>
      <c r="AC1153"/>
      <c r="AD1153"/>
      <c r="AE1153"/>
      <c r="AF1153"/>
      <c r="AG1153"/>
      <c r="AH1153"/>
      <c r="AI1153"/>
      <c r="AJ1153"/>
    </row>
    <row r="1154" spans="1:36" ht="35.1" customHeight="1">
      <c r="A1154" s="29"/>
      <c r="M1154" s="37"/>
      <c r="N1154" s="695"/>
      <c r="U1154"/>
      <c r="V1154"/>
      <c r="W1154"/>
      <c r="X1154" s="548"/>
      <c r="Y1154" s="548"/>
      <c r="Z1154" s="548"/>
      <c r="AA1154"/>
      <c r="AB1154"/>
      <c r="AC1154"/>
      <c r="AD1154"/>
      <c r="AE1154"/>
      <c r="AF1154"/>
      <c r="AG1154"/>
      <c r="AH1154"/>
      <c r="AI1154"/>
      <c r="AJ1154"/>
    </row>
    <row r="1155" spans="1:36" ht="35.1" customHeight="1">
      <c r="A1155" s="29"/>
      <c r="M1155" s="37"/>
      <c r="N1155" s="695"/>
      <c r="U1155"/>
      <c r="V1155"/>
      <c r="W1155"/>
      <c r="X1155" s="548"/>
      <c r="Y1155" s="548"/>
      <c r="Z1155" s="548"/>
      <c r="AA1155"/>
      <c r="AB1155"/>
      <c r="AC1155"/>
      <c r="AD1155"/>
      <c r="AE1155"/>
      <c r="AF1155"/>
      <c r="AG1155"/>
      <c r="AH1155"/>
      <c r="AI1155"/>
      <c r="AJ1155"/>
    </row>
    <row r="1156" spans="1:36" ht="35.1" customHeight="1">
      <c r="A1156" s="29"/>
      <c r="M1156" s="37"/>
      <c r="N1156" s="695"/>
      <c r="U1156"/>
      <c r="V1156"/>
      <c r="W1156"/>
      <c r="X1156" s="548"/>
      <c r="Y1156" s="548"/>
      <c r="Z1156" s="548"/>
      <c r="AA1156"/>
      <c r="AB1156"/>
      <c r="AC1156"/>
      <c r="AD1156"/>
      <c r="AE1156"/>
      <c r="AF1156"/>
      <c r="AG1156"/>
      <c r="AH1156"/>
      <c r="AI1156"/>
      <c r="AJ1156"/>
    </row>
    <row r="1157" spans="1:36" ht="35.1" customHeight="1">
      <c r="A1157" s="29"/>
      <c r="M1157" s="37"/>
      <c r="N1157" s="695"/>
      <c r="U1157"/>
      <c r="V1157"/>
      <c r="W1157"/>
      <c r="X1157" s="548"/>
      <c r="Y1157" s="548"/>
      <c r="Z1157" s="548"/>
      <c r="AA1157"/>
      <c r="AB1157"/>
      <c r="AC1157"/>
      <c r="AD1157"/>
      <c r="AE1157"/>
      <c r="AF1157"/>
      <c r="AG1157"/>
      <c r="AH1157"/>
      <c r="AI1157"/>
      <c r="AJ1157"/>
    </row>
    <row r="1158" spans="1:36" ht="35.1" customHeight="1">
      <c r="A1158" s="29"/>
      <c r="M1158" s="37"/>
      <c r="N1158" s="695"/>
      <c r="U1158"/>
      <c r="V1158"/>
      <c r="W1158"/>
      <c r="X1158" s="548"/>
      <c r="Y1158" s="548"/>
      <c r="Z1158" s="548"/>
      <c r="AA1158"/>
      <c r="AB1158"/>
      <c r="AC1158"/>
      <c r="AD1158"/>
      <c r="AE1158"/>
      <c r="AF1158"/>
      <c r="AG1158"/>
      <c r="AH1158"/>
      <c r="AI1158"/>
      <c r="AJ1158"/>
    </row>
    <row r="1159" spans="1:36" ht="35.1" customHeight="1">
      <c r="A1159" s="29"/>
      <c r="M1159" s="37"/>
      <c r="N1159" s="695"/>
      <c r="U1159"/>
      <c r="V1159"/>
      <c r="W1159"/>
      <c r="X1159" s="548"/>
      <c r="Y1159" s="548"/>
      <c r="Z1159" s="548"/>
      <c r="AA1159"/>
      <c r="AB1159"/>
      <c r="AC1159"/>
      <c r="AD1159"/>
      <c r="AE1159"/>
      <c r="AF1159"/>
      <c r="AG1159"/>
      <c r="AH1159"/>
      <c r="AI1159"/>
      <c r="AJ1159"/>
    </row>
    <row r="1160" spans="1:36" ht="35.1" customHeight="1">
      <c r="A1160" s="29"/>
      <c r="M1160" s="37"/>
      <c r="N1160" s="695"/>
      <c r="U1160"/>
      <c r="V1160"/>
      <c r="W1160"/>
      <c r="X1160" s="548"/>
      <c r="Y1160" s="548"/>
      <c r="Z1160" s="548"/>
      <c r="AA1160"/>
      <c r="AB1160"/>
      <c r="AC1160"/>
      <c r="AD1160"/>
      <c r="AE1160"/>
      <c r="AF1160"/>
      <c r="AG1160"/>
      <c r="AH1160"/>
      <c r="AI1160"/>
      <c r="AJ1160"/>
    </row>
    <row r="1161" spans="1:36" ht="35.1" customHeight="1">
      <c r="A1161" s="29"/>
      <c r="M1161" s="37"/>
      <c r="N1161" s="695"/>
      <c r="U1161"/>
      <c r="V1161"/>
      <c r="W1161"/>
      <c r="X1161" s="548"/>
      <c r="Y1161" s="548"/>
      <c r="Z1161" s="548"/>
      <c r="AA1161"/>
      <c r="AB1161"/>
      <c r="AC1161"/>
      <c r="AD1161"/>
      <c r="AE1161"/>
      <c r="AF1161"/>
      <c r="AG1161"/>
      <c r="AH1161"/>
      <c r="AI1161"/>
      <c r="AJ1161"/>
    </row>
    <row r="1162" spans="1:36" ht="35.1" customHeight="1">
      <c r="A1162" s="29"/>
      <c r="M1162" s="37"/>
      <c r="N1162" s="695"/>
      <c r="U1162"/>
      <c r="V1162"/>
      <c r="W1162"/>
      <c r="X1162" s="548"/>
      <c r="Y1162" s="548"/>
      <c r="Z1162" s="548"/>
      <c r="AA1162"/>
      <c r="AB1162"/>
      <c r="AC1162"/>
      <c r="AD1162"/>
      <c r="AE1162"/>
      <c r="AF1162"/>
      <c r="AG1162"/>
      <c r="AH1162"/>
      <c r="AI1162"/>
      <c r="AJ1162"/>
    </row>
    <row r="1163" spans="1:36" ht="35.1" customHeight="1">
      <c r="A1163" s="29"/>
      <c r="M1163" s="37"/>
      <c r="N1163" s="695"/>
      <c r="U1163"/>
      <c r="V1163"/>
      <c r="W1163"/>
      <c r="X1163" s="548"/>
      <c r="Y1163" s="548"/>
      <c r="Z1163" s="548"/>
      <c r="AA1163"/>
      <c r="AB1163"/>
      <c r="AC1163"/>
      <c r="AD1163"/>
      <c r="AE1163"/>
      <c r="AF1163"/>
      <c r="AG1163"/>
      <c r="AH1163"/>
      <c r="AI1163"/>
      <c r="AJ1163"/>
    </row>
    <row r="1164" spans="1:36" ht="35.1" customHeight="1">
      <c r="A1164" s="29"/>
      <c r="M1164" s="37"/>
      <c r="N1164" s="695"/>
      <c r="U1164"/>
      <c r="V1164"/>
      <c r="W1164"/>
      <c r="X1164" s="548"/>
      <c r="Y1164" s="548"/>
      <c r="Z1164" s="548"/>
      <c r="AA1164"/>
      <c r="AB1164"/>
      <c r="AC1164"/>
      <c r="AD1164"/>
      <c r="AE1164"/>
      <c r="AF1164"/>
      <c r="AG1164"/>
      <c r="AH1164"/>
      <c r="AI1164"/>
      <c r="AJ1164"/>
    </row>
    <row r="1165" spans="1:36" ht="35.1" customHeight="1">
      <c r="A1165" s="29"/>
      <c r="M1165" s="37"/>
      <c r="N1165" s="695"/>
      <c r="U1165"/>
      <c r="V1165"/>
      <c r="W1165"/>
      <c r="X1165" s="548"/>
      <c r="Y1165" s="548"/>
      <c r="Z1165" s="548"/>
      <c r="AA1165"/>
      <c r="AB1165"/>
      <c r="AC1165"/>
      <c r="AD1165"/>
      <c r="AE1165"/>
      <c r="AF1165"/>
      <c r="AG1165"/>
      <c r="AH1165"/>
      <c r="AI1165"/>
      <c r="AJ1165"/>
    </row>
    <row r="1166" spans="1:36" ht="35.1" customHeight="1">
      <c r="A1166" s="29"/>
      <c r="M1166" s="37"/>
      <c r="N1166" s="695"/>
      <c r="U1166"/>
      <c r="V1166"/>
      <c r="W1166"/>
      <c r="X1166" s="548"/>
      <c r="Y1166" s="548"/>
      <c r="Z1166" s="548"/>
      <c r="AA1166"/>
      <c r="AB1166"/>
      <c r="AC1166"/>
      <c r="AD1166"/>
      <c r="AE1166"/>
      <c r="AF1166"/>
      <c r="AG1166"/>
      <c r="AH1166"/>
      <c r="AI1166"/>
      <c r="AJ1166"/>
    </row>
    <row r="1167" spans="1:36" ht="35.1" customHeight="1">
      <c r="A1167" s="29"/>
      <c r="M1167" s="37"/>
      <c r="N1167" s="695"/>
      <c r="U1167"/>
      <c r="V1167"/>
      <c r="W1167"/>
      <c r="X1167" s="548"/>
      <c r="Y1167" s="548"/>
      <c r="Z1167" s="548"/>
      <c r="AA1167"/>
      <c r="AB1167"/>
      <c r="AC1167"/>
      <c r="AD1167"/>
      <c r="AE1167"/>
      <c r="AF1167"/>
      <c r="AG1167"/>
      <c r="AH1167"/>
      <c r="AI1167"/>
      <c r="AJ1167"/>
    </row>
    <row r="1168" spans="1:36" ht="35.1" customHeight="1">
      <c r="A1168" s="29"/>
      <c r="M1168" s="37"/>
      <c r="N1168" s="695"/>
      <c r="U1168"/>
      <c r="V1168"/>
      <c r="W1168"/>
      <c r="X1168" s="548"/>
      <c r="Y1168" s="548"/>
      <c r="Z1168" s="548"/>
      <c r="AA1168"/>
      <c r="AB1168"/>
      <c r="AC1168"/>
      <c r="AD1168"/>
      <c r="AE1168"/>
      <c r="AF1168"/>
      <c r="AG1168"/>
      <c r="AH1168"/>
      <c r="AI1168"/>
      <c r="AJ1168"/>
    </row>
    <row r="1169" spans="1:36" ht="35.1" customHeight="1">
      <c r="A1169" s="29"/>
      <c r="M1169" s="37"/>
      <c r="N1169" s="695"/>
      <c r="U1169"/>
      <c r="V1169"/>
      <c r="W1169"/>
      <c r="X1169" s="548"/>
      <c r="Y1169" s="548"/>
      <c r="Z1169" s="548"/>
      <c r="AA1169"/>
      <c r="AB1169"/>
      <c r="AC1169"/>
      <c r="AD1169"/>
      <c r="AE1169"/>
      <c r="AF1169"/>
      <c r="AG1169"/>
      <c r="AH1169"/>
      <c r="AI1169"/>
      <c r="AJ1169"/>
    </row>
    <row r="1170" spans="1:36" ht="35.1" customHeight="1">
      <c r="A1170" s="29"/>
      <c r="M1170" s="37"/>
      <c r="N1170" s="695"/>
      <c r="U1170"/>
      <c r="V1170"/>
      <c r="W1170"/>
      <c r="X1170" s="548"/>
      <c r="Y1170" s="548"/>
      <c r="Z1170" s="548"/>
      <c r="AA1170"/>
      <c r="AB1170"/>
      <c r="AC1170"/>
      <c r="AD1170"/>
      <c r="AE1170"/>
      <c r="AF1170"/>
      <c r="AG1170"/>
      <c r="AH1170"/>
      <c r="AI1170"/>
      <c r="AJ1170"/>
    </row>
    <row r="1171" spans="1:36" ht="35.1" customHeight="1">
      <c r="A1171" s="29"/>
      <c r="M1171" s="37"/>
      <c r="N1171" s="695"/>
      <c r="U1171"/>
      <c r="V1171"/>
      <c r="W1171"/>
      <c r="X1171" s="548"/>
      <c r="Y1171" s="548"/>
      <c r="Z1171" s="548"/>
      <c r="AA1171"/>
      <c r="AB1171"/>
      <c r="AC1171"/>
      <c r="AD1171"/>
      <c r="AE1171"/>
      <c r="AF1171"/>
      <c r="AG1171"/>
      <c r="AH1171"/>
      <c r="AI1171"/>
      <c r="AJ1171"/>
    </row>
    <row r="1172" spans="1:36" ht="35.1" customHeight="1">
      <c r="A1172" s="29"/>
      <c r="M1172" s="37"/>
      <c r="N1172" s="695"/>
      <c r="U1172"/>
      <c r="V1172"/>
      <c r="W1172"/>
      <c r="X1172" s="548"/>
      <c r="Y1172" s="548"/>
      <c r="Z1172" s="548"/>
      <c r="AA1172"/>
      <c r="AB1172"/>
      <c r="AC1172"/>
      <c r="AD1172"/>
      <c r="AE1172"/>
      <c r="AF1172"/>
      <c r="AG1172"/>
      <c r="AH1172"/>
      <c r="AI1172"/>
      <c r="AJ1172"/>
    </row>
    <row r="1173" spans="1:36" ht="35.1" customHeight="1">
      <c r="A1173" s="29"/>
      <c r="M1173" s="37"/>
      <c r="N1173" s="695"/>
      <c r="U1173"/>
      <c r="V1173"/>
      <c r="W1173"/>
      <c r="X1173" s="548"/>
      <c r="Y1173" s="548"/>
      <c r="Z1173" s="548"/>
      <c r="AA1173"/>
      <c r="AB1173"/>
      <c r="AC1173"/>
      <c r="AD1173"/>
      <c r="AE1173"/>
      <c r="AF1173"/>
      <c r="AG1173"/>
      <c r="AH1173"/>
      <c r="AI1173"/>
      <c r="AJ1173"/>
    </row>
    <row r="1174" spans="1:36" ht="35.1" customHeight="1">
      <c r="A1174" s="29"/>
      <c r="M1174" s="37"/>
      <c r="N1174" s="695"/>
      <c r="U1174"/>
      <c r="V1174"/>
      <c r="W1174"/>
      <c r="X1174" s="548"/>
      <c r="Y1174" s="548"/>
      <c r="Z1174" s="548"/>
      <c r="AA1174"/>
      <c r="AB1174"/>
      <c r="AC1174"/>
      <c r="AD1174"/>
      <c r="AE1174"/>
      <c r="AF1174"/>
      <c r="AG1174"/>
      <c r="AH1174"/>
      <c r="AI1174"/>
      <c r="AJ1174"/>
    </row>
    <row r="1175" spans="1:36" ht="35.1" customHeight="1">
      <c r="A1175" s="29"/>
      <c r="M1175" s="37"/>
      <c r="N1175" s="695"/>
      <c r="U1175"/>
      <c r="V1175"/>
      <c r="W1175"/>
      <c r="X1175" s="548"/>
      <c r="Y1175" s="548"/>
      <c r="Z1175" s="548"/>
      <c r="AA1175"/>
      <c r="AB1175"/>
      <c r="AC1175"/>
      <c r="AD1175"/>
      <c r="AE1175"/>
      <c r="AF1175"/>
      <c r="AG1175"/>
      <c r="AH1175"/>
      <c r="AI1175"/>
      <c r="AJ1175"/>
    </row>
    <row r="1176" spans="1:36" ht="35.1" customHeight="1">
      <c r="A1176" s="29"/>
      <c r="M1176" s="37"/>
      <c r="N1176" s="695"/>
      <c r="U1176"/>
      <c r="V1176"/>
      <c r="W1176"/>
      <c r="X1176" s="548"/>
      <c r="Y1176" s="548"/>
      <c r="Z1176" s="548"/>
      <c r="AA1176"/>
      <c r="AB1176"/>
      <c r="AC1176"/>
      <c r="AD1176"/>
      <c r="AE1176"/>
      <c r="AF1176"/>
      <c r="AG1176"/>
      <c r="AH1176"/>
      <c r="AI1176"/>
      <c r="AJ1176"/>
    </row>
    <row r="1177" spans="1:36" ht="35.1" customHeight="1">
      <c r="A1177" s="29"/>
      <c r="M1177" s="37"/>
      <c r="N1177" s="695"/>
      <c r="U1177"/>
      <c r="V1177"/>
      <c r="W1177"/>
      <c r="X1177" s="548"/>
      <c r="Y1177" s="548"/>
      <c r="Z1177" s="548"/>
      <c r="AA1177"/>
      <c r="AB1177"/>
      <c r="AC1177"/>
      <c r="AD1177"/>
      <c r="AE1177"/>
      <c r="AF1177"/>
      <c r="AG1177"/>
      <c r="AH1177"/>
      <c r="AI1177"/>
      <c r="AJ1177"/>
    </row>
    <row r="1178" spans="1:36" ht="35.1" customHeight="1">
      <c r="A1178" s="29"/>
      <c r="M1178" s="37"/>
      <c r="N1178" s="695"/>
      <c r="U1178"/>
      <c r="V1178"/>
      <c r="W1178"/>
      <c r="X1178" s="548"/>
      <c r="Y1178" s="548"/>
      <c r="Z1178" s="548"/>
      <c r="AA1178"/>
      <c r="AB1178"/>
      <c r="AC1178"/>
      <c r="AD1178"/>
      <c r="AE1178"/>
      <c r="AF1178"/>
      <c r="AG1178"/>
      <c r="AH1178"/>
      <c r="AI1178"/>
      <c r="AJ1178"/>
    </row>
    <row r="1179" spans="1:36" ht="35.1" customHeight="1">
      <c r="A1179" s="29"/>
      <c r="M1179" s="37"/>
      <c r="N1179" s="695"/>
      <c r="U1179"/>
      <c r="V1179"/>
      <c r="W1179"/>
      <c r="X1179" s="548"/>
      <c r="Y1179" s="548"/>
      <c r="Z1179" s="548"/>
      <c r="AA1179"/>
      <c r="AB1179"/>
      <c r="AC1179"/>
      <c r="AD1179"/>
      <c r="AE1179"/>
      <c r="AF1179"/>
      <c r="AG1179"/>
      <c r="AH1179"/>
      <c r="AI1179"/>
      <c r="AJ1179"/>
    </row>
    <row r="1180" spans="1:36" ht="35.1" customHeight="1">
      <c r="A1180" s="29"/>
      <c r="M1180" s="37"/>
      <c r="N1180" s="695"/>
      <c r="U1180"/>
      <c r="V1180"/>
      <c r="W1180"/>
      <c r="X1180" s="548"/>
      <c r="Y1180" s="548"/>
      <c r="Z1180" s="548"/>
      <c r="AA1180"/>
      <c r="AB1180"/>
      <c r="AC1180"/>
      <c r="AD1180"/>
      <c r="AE1180"/>
      <c r="AF1180"/>
      <c r="AG1180"/>
      <c r="AH1180"/>
      <c r="AI1180"/>
      <c r="AJ1180"/>
    </row>
    <row r="1181" spans="1:36" ht="35.1" customHeight="1">
      <c r="A1181" s="29"/>
      <c r="M1181" s="37"/>
      <c r="N1181" s="695"/>
      <c r="U1181"/>
      <c r="V1181"/>
      <c r="W1181"/>
      <c r="X1181" s="548"/>
      <c r="Y1181" s="548"/>
      <c r="Z1181" s="548"/>
      <c r="AA1181"/>
      <c r="AB1181"/>
      <c r="AC1181"/>
      <c r="AD1181"/>
      <c r="AE1181"/>
      <c r="AF1181"/>
      <c r="AG1181"/>
      <c r="AH1181"/>
      <c r="AI1181"/>
      <c r="AJ1181"/>
    </row>
    <row r="1182" spans="1:36" ht="35.1" customHeight="1">
      <c r="A1182" s="29"/>
      <c r="M1182" s="37"/>
      <c r="N1182" s="695"/>
      <c r="U1182"/>
      <c r="V1182"/>
      <c r="W1182"/>
      <c r="X1182" s="548"/>
      <c r="Y1182" s="548"/>
      <c r="Z1182" s="548"/>
      <c r="AA1182"/>
      <c r="AB1182"/>
      <c r="AC1182"/>
      <c r="AD1182"/>
      <c r="AE1182"/>
      <c r="AF1182"/>
      <c r="AG1182"/>
      <c r="AH1182"/>
      <c r="AI1182"/>
      <c r="AJ1182"/>
    </row>
    <row r="1183" spans="1:36" ht="35.1" customHeight="1">
      <c r="A1183" s="29"/>
      <c r="M1183" s="37"/>
      <c r="N1183" s="695"/>
      <c r="U1183"/>
      <c r="V1183"/>
      <c r="W1183"/>
      <c r="X1183" s="548"/>
      <c r="Y1183" s="548"/>
      <c r="Z1183" s="548"/>
      <c r="AA1183"/>
      <c r="AB1183"/>
      <c r="AC1183"/>
      <c r="AD1183"/>
      <c r="AE1183"/>
      <c r="AF1183"/>
      <c r="AG1183"/>
      <c r="AH1183"/>
      <c r="AI1183"/>
      <c r="AJ1183"/>
    </row>
    <row r="1184" spans="1:36" ht="35.1" customHeight="1">
      <c r="A1184" s="29"/>
      <c r="M1184" s="37"/>
      <c r="N1184" s="695"/>
      <c r="U1184"/>
      <c r="V1184"/>
      <c r="W1184"/>
      <c r="X1184" s="548"/>
      <c r="Y1184" s="548"/>
      <c r="Z1184" s="548"/>
      <c r="AA1184"/>
      <c r="AB1184"/>
      <c r="AC1184"/>
      <c r="AD1184"/>
      <c r="AE1184"/>
      <c r="AF1184"/>
      <c r="AG1184"/>
      <c r="AH1184"/>
      <c r="AI1184"/>
      <c r="AJ1184"/>
    </row>
    <row r="1185" spans="1:36" ht="35.1" customHeight="1">
      <c r="A1185" s="29"/>
      <c r="M1185" s="37"/>
      <c r="N1185" s="695"/>
      <c r="U1185"/>
      <c r="V1185"/>
      <c r="W1185"/>
      <c r="X1185" s="548"/>
      <c r="Y1185" s="548"/>
      <c r="Z1185" s="548"/>
      <c r="AA1185"/>
      <c r="AB1185"/>
      <c r="AC1185"/>
      <c r="AD1185"/>
      <c r="AE1185"/>
      <c r="AF1185"/>
      <c r="AG1185"/>
      <c r="AH1185"/>
      <c r="AI1185"/>
      <c r="AJ1185"/>
    </row>
    <row r="1186" spans="1:36" ht="35.1" customHeight="1">
      <c r="A1186" s="29"/>
      <c r="M1186" s="37"/>
      <c r="N1186" s="695"/>
      <c r="U1186"/>
      <c r="V1186"/>
      <c r="W1186"/>
      <c r="X1186" s="548"/>
      <c r="Y1186" s="548"/>
      <c r="Z1186" s="548"/>
      <c r="AA1186"/>
      <c r="AB1186"/>
      <c r="AC1186"/>
      <c r="AD1186"/>
      <c r="AE1186"/>
      <c r="AF1186"/>
      <c r="AG1186"/>
      <c r="AH1186"/>
      <c r="AI1186"/>
      <c r="AJ1186"/>
    </row>
    <row r="1187" spans="1:36" ht="35.1" customHeight="1">
      <c r="A1187" s="29"/>
      <c r="M1187" s="37"/>
      <c r="N1187" s="695"/>
      <c r="U1187"/>
      <c r="V1187"/>
      <c r="W1187"/>
      <c r="X1187" s="548"/>
      <c r="Y1187" s="548"/>
      <c r="Z1187" s="548"/>
      <c r="AA1187"/>
      <c r="AB1187"/>
      <c r="AC1187"/>
      <c r="AD1187"/>
      <c r="AE1187"/>
      <c r="AF1187"/>
      <c r="AG1187"/>
      <c r="AH1187"/>
      <c r="AI1187"/>
      <c r="AJ1187"/>
    </row>
    <row r="1188" spans="1:36" ht="35.1" customHeight="1">
      <c r="A1188" s="29"/>
      <c r="M1188" s="37"/>
      <c r="N1188" s="695"/>
      <c r="U1188"/>
      <c r="V1188"/>
      <c r="W1188"/>
      <c r="X1188" s="548"/>
      <c r="Y1188" s="548"/>
      <c r="Z1188" s="548"/>
      <c r="AA1188"/>
      <c r="AB1188"/>
      <c r="AC1188"/>
      <c r="AD1188"/>
      <c r="AE1188"/>
      <c r="AF1188"/>
      <c r="AG1188"/>
      <c r="AH1188"/>
      <c r="AI1188"/>
      <c r="AJ1188"/>
    </row>
    <row r="1189" spans="1:36" ht="35.1" customHeight="1">
      <c r="A1189" s="29"/>
      <c r="M1189" s="37"/>
      <c r="N1189" s="695"/>
      <c r="U1189"/>
      <c r="V1189"/>
      <c r="W1189"/>
      <c r="X1189" s="548"/>
      <c r="Y1189" s="548"/>
      <c r="Z1189" s="548"/>
      <c r="AA1189"/>
      <c r="AB1189"/>
      <c r="AC1189"/>
      <c r="AD1189"/>
      <c r="AE1189"/>
      <c r="AF1189"/>
      <c r="AG1189"/>
      <c r="AH1189"/>
      <c r="AI1189"/>
      <c r="AJ1189"/>
    </row>
    <row r="1190" spans="1:36" ht="35.1" customHeight="1">
      <c r="A1190" s="29"/>
      <c r="M1190" s="37"/>
      <c r="N1190" s="695"/>
      <c r="U1190"/>
      <c r="V1190"/>
      <c r="W1190"/>
      <c r="X1190" s="548"/>
      <c r="Y1190" s="548"/>
      <c r="Z1190" s="548"/>
      <c r="AA1190"/>
      <c r="AB1190"/>
      <c r="AC1190"/>
      <c r="AD1190"/>
      <c r="AE1190"/>
      <c r="AF1190"/>
      <c r="AG1190"/>
      <c r="AH1190"/>
      <c r="AI1190"/>
      <c r="AJ1190"/>
    </row>
    <row r="1191" spans="1:36" ht="35.1" customHeight="1">
      <c r="A1191" s="29"/>
      <c r="M1191" s="37"/>
      <c r="N1191" s="695"/>
      <c r="U1191"/>
      <c r="V1191"/>
      <c r="W1191"/>
      <c r="X1191" s="548"/>
      <c r="Y1191" s="548"/>
      <c r="Z1191" s="548"/>
      <c r="AA1191"/>
      <c r="AB1191"/>
      <c r="AC1191"/>
      <c r="AD1191"/>
      <c r="AE1191"/>
      <c r="AF1191"/>
      <c r="AG1191"/>
      <c r="AH1191"/>
      <c r="AI1191"/>
      <c r="AJ1191"/>
    </row>
    <row r="1192" spans="1:36" ht="35.1" customHeight="1">
      <c r="A1192" s="29"/>
      <c r="M1192" s="37"/>
      <c r="N1192" s="695"/>
      <c r="U1192"/>
      <c r="V1192"/>
      <c r="W1192"/>
      <c r="X1192" s="548"/>
      <c r="Y1192" s="548"/>
      <c r="Z1192" s="548"/>
      <c r="AA1192"/>
      <c r="AB1192"/>
      <c r="AC1192"/>
      <c r="AD1192"/>
      <c r="AE1192"/>
      <c r="AF1192"/>
      <c r="AG1192"/>
      <c r="AH1192"/>
      <c r="AI1192"/>
      <c r="AJ1192"/>
    </row>
    <row r="1193" spans="1:36" ht="35.1" customHeight="1">
      <c r="A1193" s="29"/>
      <c r="M1193" s="37"/>
      <c r="N1193" s="695"/>
      <c r="U1193"/>
      <c r="V1193"/>
      <c r="W1193"/>
      <c r="X1193" s="548"/>
      <c r="Y1193" s="548"/>
      <c r="Z1193" s="548"/>
      <c r="AA1193"/>
      <c r="AB1193"/>
      <c r="AC1193"/>
      <c r="AD1193"/>
      <c r="AE1193"/>
      <c r="AF1193"/>
      <c r="AG1193"/>
      <c r="AH1193"/>
      <c r="AI1193"/>
      <c r="AJ1193"/>
    </row>
    <row r="1194" spans="1:36" ht="35.1" customHeight="1">
      <c r="A1194" s="29"/>
      <c r="M1194" s="37"/>
      <c r="N1194" s="695"/>
      <c r="U1194"/>
      <c r="V1194"/>
      <c r="W1194"/>
      <c r="X1194" s="548"/>
      <c r="Y1194" s="548"/>
      <c r="Z1194" s="548"/>
      <c r="AA1194"/>
      <c r="AB1194"/>
      <c r="AC1194"/>
      <c r="AD1194"/>
      <c r="AE1194"/>
      <c r="AF1194"/>
      <c r="AG1194"/>
      <c r="AH1194"/>
      <c r="AI1194"/>
      <c r="AJ1194"/>
    </row>
    <row r="1195" spans="1:36" ht="35.1" customHeight="1">
      <c r="A1195" s="29"/>
      <c r="M1195" s="37"/>
      <c r="N1195" s="695"/>
      <c r="U1195"/>
      <c r="V1195"/>
      <c r="W1195"/>
      <c r="X1195" s="548"/>
      <c r="Y1195" s="548"/>
      <c r="Z1195" s="548"/>
      <c r="AA1195"/>
      <c r="AB1195"/>
      <c r="AC1195"/>
      <c r="AD1195"/>
      <c r="AE1195"/>
      <c r="AF1195"/>
      <c r="AG1195"/>
      <c r="AH1195"/>
      <c r="AI1195"/>
      <c r="AJ1195"/>
    </row>
    <row r="1196" spans="1:36" ht="35.1" customHeight="1">
      <c r="A1196" s="29"/>
      <c r="M1196" s="37"/>
      <c r="N1196" s="695"/>
      <c r="U1196"/>
      <c r="V1196"/>
      <c r="W1196"/>
      <c r="X1196" s="548"/>
      <c r="Y1196" s="548"/>
      <c r="Z1196" s="548"/>
      <c r="AA1196"/>
      <c r="AB1196"/>
      <c r="AC1196"/>
      <c r="AD1196"/>
      <c r="AE1196"/>
      <c r="AF1196"/>
      <c r="AG1196"/>
      <c r="AH1196"/>
      <c r="AI1196"/>
      <c r="AJ1196"/>
    </row>
    <row r="1197" spans="1:36" ht="35.1" customHeight="1">
      <c r="A1197" s="29"/>
      <c r="M1197" s="37"/>
      <c r="N1197" s="695"/>
      <c r="U1197"/>
      <c r="V1197"/>
      <c r="W1197"/>
      <c r="X1197" s="548"/>
      <c r="Y1197" s="548"/>
      <c r="Z1197" s="548"/>
      <c r="AA1197"/>
      <c r="AB1197"/>
      <c r="AC1197"/>
      <c r="AD1197"/>
      <c r="AE1197"/>
      <c r="AF1197"/>
      <c r="AG1197"/>
      <c r="AH1197"/>
      <c r="AI1197"/>
      <c r="AJ1197"/>
    </row>
    <row r="1198" spans="1:36" ht="35.1" customHeight="1">
      <c r="A1198" s="29"/>
      <c r="M1198" s="37"/>
      <c r="N1198" s="695"/>
      <c r="U1198"/>
      <c r="V1198"/>
      <c r="W1198"/>
      <c r="X1198" s="548"/>
      <c r="Y1198" s="548"/>
      <c r="Z1198" s="548"/>
      <c r="AA1198"/>
      <c r="AB1198"/>
      <c r="AC1198"/>
      <c r="AD1198"/>
      <c r="AE1198"/>
      <c r="AF1198"/>
      <c r="AG1198"/>
      <c r="AH1198"/>
      <c r="AI1198"/>
      <c r="AJ1198"/>
    </row>
    <row r="1199" spans="1:36" ht="35.1" customHeight="1">
      <c r="A1199" s="29"/>
      <c r="M1199" s="37"/>
      <c r="N1199" s="695"/>
      <c r="U1199"/>
      <c r="V1199"/>
      <c r="W1199"/>
      <c r="X1199" s="548"/>
      <c r="Y1199" s="548"/>
      <c r="Z1199" s="548"/>
      <c r="AA1199"/>
      <c r="AB1199"/>
      <c r="AC1199"/>
      <c r="AD1199"/>
      <c r="AE1199"/>
      <c r="AF1199"/>
      <c r="AG1199"/>
      <c r="AH1199"/>
      <c r="AI1199"/>
      <c r="AJ1199"/>
    </row>
    <row r="1200" spans="1:36" ht="35.1" customHeight="1">
      <c r="A1200" s="29"/>
      <c r="M1200" s="37"/>
      <c r="N1200" s="695"/>
      <c r="U1200"/>
      <c r="V1200"/>
      <c r="W1200"/>
      <c r="X1200" s="548"/>
      <c r="Y1200" s="548"/>
      <c r="Z1200" s="548"/>
      <c r="AA1200"/>
      <c r="AB1200"/>
      <c r="AC1200"/>
      <c r="AD1200"/>
      <c r="AE1200"/>
      <c r="AF1200"/>
      <c r="AG1200"/>
      <c r="AH1200"/>
      <c r="AI1200"/>
      <c r="AJ1200"/>
    </row>
    <row r="1201" spans="1:36" ht="35.1" customHeight="1">
      <c r="A1201" s="29"/>
      <c r="M1201" s="37"/>
      <c r="N1201" s="695"/>
      <c r="U1201"/>
      <c r="V1201"/>
      <c r="W1201"/>
      <c r="X1201" s="548"/>
      <c r="Y1201" s="548"/>
      <c r="Z1201" s="548"/>
      <c r="AA1201"/>
      <c r="AB1201"/>
      <c r="AC1201"/>
      <c r="AD1201"/>
      <c r="AE1201"/>
      <c r="AF1201"/>
      <c r="AG1201"/>
      <c r="AH1201"/>
      <c r="AI1201"/>
      <c r="AJ1201"/>
    </row>
    <row r="1202" spans="1:36" ht="35.1" customHeight="1">
      <c r="A1202" s="29"/>
      <c r="M1202" s="37"/>
      <c r="N1202" s="695"/>
      <c r="U1202"/>
      <c r="V1202"/>
      <c r="W1202"/>
      <c r="X1202" s="548"/>
      <c r="Y1202" s="548"/>
      <c r="Z1202" s="548"/>
      <c r="AA1202"/>
      <c r="AB1202"/>
      <c r="AC1202"/>
      <c r="AD1202"/>
      <c r="AE1202"/>
      <c r="AF1202"/>
      <c r="AG1202"/>
      <c r="AH1202"/>
      <c r="AI1202"/>
      <c r="AJ1202"/>
    </row>
    <row r="1203" spans="1:36" ht="35.1" customHeight="1">
      <c r="A1203" s="29"/>
      <c r="M1203" s="37"/>
      <c r="N1203" s="695"/>
      <c r="U1203"/>
      <c r="V1203"/>
      <c r="W1203"/>
      <c r="X1203" s="548"/>
      <c r="Y1203" s="548"/>
      <c r="Z1203" s="548"/>
      <c r="AA1203"/>
      <c r="AB1203"/>
      <c r="AC1203"/>
      <c r="AD1203"/>
      <c r="AE1203"/>
      <c r="AF1203"/>
      <c r="AG1203"/>
      <c r="AH1203"/>
      <c r="AI1203"/>
      <c r="AJ1203"/>
    </row>
    <row r="1204" spans="1:36" ht="35.1" customHeight="1">
      <c r="A1204" s="29"/>
      <c r="M1204" s="37"/>
      <c r="N1204" s="695"/>
      <c r="U1204"/>
      <c r="V1204"/>
      <c r="W1204"/>
      <c r="X1204" s="548"/>
      <c r="Y1204" s="548"/>
      <c r="Z1204" s="548"/>
      <c r="AA1204"/>
      <c r="AB1204"/>
      <c r="AC1204"/>
      <c r="AD1204"/>
      <c r="AE1204"/>
      <c r="AF1204"/>
      <c r="AG1204"/>
      <c r="AH1204"/>
      <c r="AI1204"/>
      <c r="AJ1204"/>
    </row>
    <row r="1205" spans="1:36" ht="35.1" customHeight="1">
      <c r="A1205" s="29"/>
      <c r="M1205" s="37"/>
      <c r="N1205" s="695"/>
      <c r="U1205"/>
      <c r="V1205"/>
      <c r="W1205"/>
      <c r="X1205" s="548"/>
      <c r="Y1205" s="548"/>
      <c r="Z1205" s="548"/>
      <c r="AA1205"/>
      <c r="AB1205"/>
      <c r="AC1205"/>
      <c r="AD1205"/>
      <c r="AE1205"/>
      <c r="AF1205"/>
      <c r="AG1205"/>
      <c r="AH1205"/>
      <c r="AI1205"/>
      <c r="AJ1205"/>
    </row>
    <row r="1206" spans="1:36" ht="35.1" customHeight="1">
      <c r="A1206" s="29"/>
      <c r="M1206" s="37"/>
      <c r="N1206" s="695"/>
      <c r="U1206"/>
      <c r="V1206"/>
      <c r="W1206"/>
      <c r="X1206" s="548"/>
      <c r="Y1206" s="548"/>
      <c r="Z1206" s="548"/>
      <c r="AA1206"/>
      <c r="AB1206"/>
      <c r="AC1206"/>
      <c r="AD1206"/>
      <c r="AE1206"/>
      <c r="AF1206"/>
      <c r="AG1206"/>
      <c r="AH1206"/>
      <c r="AI1206"/>
      <c r="AJ1206"/>
    </row>
    <row r="1207" spans="1:36" ht="35.1" customHeight="1">
      <c r="A1207" s="29"/>
      <c r="M1207" s="37"/>
      <c r="N1207" s="695"/>
      <c r="U1207"/>
      <c r="V1207"/>
      <c r="W1207"/>
      <c r="X1207" s="548"/>
      <c r="Y1207" s="548"/>
      <c r="Z1207" s="548"/>
      <c r="AA1207"/>
      <c r="AB1207"/>
      <c r="AC1207"/>
      <c r="AD1207"/>
      <c r="AE1207"/>
      <c r="AF1207"/>
      <c r="AG1207"/>
      <c r="AH1207"/>
      <c r="AI1207"/>
      <c r="AJ1207"/>
    </row>
    <row r="1208" spans="1:36" ht="35.1" customHeight="1">
      <c r="A1208" s="29"/>
      <c r="M1208" s="37"/>
      <c r="N1208" s="695"/>
      <c r="U1208"/>
      <c r="V1208"/>
      <c r="W1208"/>
      <c r="X1208" s="548"/>
      <c r="Y1208" s="548"/>
      <c r="Z1208" s="548"/>
      <c r="AA1208"/>
      <c r="AB1208"/>
      <c r="AC1208"/>
      <c r="AD1208"/>
      <c r="AE1208"/>
      <c r="AF1208"/>
      <c r="AG1208"/>
      <c r="AH1208"/>
      <c r="AI1208"/>
      <c r="AJ1208"/>
    </row>
    <row r="1209" spans="1:36" ht="35.1" customHeight="1">
      <c r="A1209" s="29"/>
      <c r="M1209" s="37"/>
      <c r="N1209" s="695"/>
      <c r="U1209"/>
      <c r="V1209"/>
      <c r="W1209"/>
      <c r="X1209" s="548"/>
      <c r="Y1209" s="548"/>
      <c r="Z1209" s="548"/>
      <c r="AA1209"/>
      <c r="AB1209"/>
      <c r="AC1209"/>
      <c r="AD1209"/>
      <c r="AE1209"/>
      <c r="AF1209"/>
      <c r="AG1209"/>
      <c r="AH1209"/>
      <c r="AI1209"/>
      <c r="AJ1209"/>
    </row>
    <row r="1210" spans="1:36" ht="35.1" customHeight="1">
      <c r="A1210" s="29"/>
      <c r="M1210" s="37"/>
      <c r="N1210" s="695"/>
      <c r="U1210"/>
      <c r="V1210"/>
      <c r="W1210"/>
      <c r="X1210" s="548"/>
      <c r="Y1210" s="548"/>
      <c r="Z1210" s="548"/>
      <c r="AA1210"/>
      <c r="AB1210"/>
      <c r="AC1210"/>
      <c r="AD1210"/>
      <c r="AE1210"/>
      <c r="AF1210"/>
      <c r="AG1210"/>
      <c r="AH1210"/>
      <c r="AI1210"/>
      <c r="AJ1210"/>
    </row>
    <row r="1211" spans="1:36" ht="35.1" customHeight="1">
      <c r="A1211" s="29"/>
      <c r="M1211" s="37"/>
      <c r="N1211" s="695"/>
      <c r="U1211"/>
      <c r="V1211"/>
      <c r="W1211"/>
      <c r="X1211" s="548"/>
      <c r="Y1211" s="548"/>
      <c r="Z1211" s="548"/>
      <c r="AA1211"/>
      <c r="AB1211"/>
      <c r="AC1211"/>
      <c r="AD1211"/>
      <c r="AE1211"/>
      <c r="AF1211"/>
      <c r="AG1211"/>
      <c r="AH1211"/>
      <c r="AI1211"/>
      <c r="AJ1211"/>
    </row>
    <row r="1212" spans="1:36" ht="35.1" customHeight="1">
      <c r="A1212" s="29"/>
      <c r="M1212" s="37"/>
      <c r="N1212" s="695"/>
      <c r="U1212"/>
      <c r="V1212"/>
      <c r="W1212"/>
      <c r="X1212" s="548"/>
      <c r="Y1212" s="548"/>
      <c r="Z1212" s="548"/>
      <c r="AA1212"/>
      <c r="AB1212"/>
      <c r="AC1212"/>
      <c r="AD1212"/>
      <c r="AE1212"/>
      <c r="AF1212"/>
      <c r="AG1212"/>
      <c r="AH1212"/>
      <c r="AI1212"/>
      <c r="AJ1212"/>
    </row>
    <row r="1213" spans="1:36" ht="35.1" customHeight="1">
      <c r="A1213" s="29"/>
      <c r="M1213" s="37"/>
      <c r="N1213" s="695"/>
      <c r="U1213"/>
      <c r="V1213"/>
      <c r="W1213"/>
      <c r="X1213" s="548"/>
      <c r="Y1213" s="548"/>
      <c r="Z1213" s="548"/>
      <c r="AA1213"/>
      <c r="AB1213"/>
      <c r="AC1213"/>
      <c r="AD1213"/>
      <c r="AE1213"/>
      <c r="AF1213"/>
      <c r="AG1213"/>
      <c r="AH1213"/>
      <c r="AI1213"/>
      <c r="AJ1213"/>
    </row>
    <row r="1214" spans="1:36" ht="35.1" customHeight="1">
      <c r="A1214" s="29"/>
      <c r="M1214" s="37"/>
      <c r="N1214" s="695"/>
      <c r="U1214"/>
      <c r="V1214"/>
      <c r="W1214"/>
      <c r="X1214" s="548"/>
      <c r="Y1214" s="548"/>
      <c r="Z1214" s="548"/>
      <c r="AA1214"/>
      <c r="AB1214"/>
      <c r="AC1214"/>
      <c r="AD1214"/>
      <c r="AE1214"/>
      <c r="AF1214"/>
      <c r="AG1214"/>
      <c r="AH1214"/>
      <c r="AI1214"/>
      <c r="AJ1214"/>
    </row>
    <row r="1215" spans="1:36" ht="35.1" customHeight="1">
      <c r="A1215" s="29"/>
      <c r="M1215" s="37"/>
      <c r="N1215" s="695"/>
      <c r="U1215"/>
      <c r="V1215"/>
      <c r="W1215"/>
      <c r="X1215" s="548"/>
      <c r="Y1215" s="548"/>
      <c r="Z1215" s="548"/>
      <c r="AA1215"/>
      <c r="AB1215"/>
      <c r="AC1215"/>
      <c r="AD1215"/>
      <c r="AE1215"/>
      <c r="AF1215"/>
      <c r="AG1215"/>
      <c r="AH1215"/>
      <c r="AI1215"/>
      <c r="AJ1215"/>
    </row>
    <row r="1216" spans="1:36" ht="35.1" customHeight="1">
      <c r="A1216" s="29"/>
      <c r="M1216" s="37"/>
      <c r="N1216" s="695"/>
      <c r="U1216"/>
      <c r="V1216"/>
      <c r="W1216"/>
      <c r="X1216" s="548"/>
      <c r="Y1216" s="548"/>
      <c r="Z1216" s="548"/>
      <c r="AA1216"/>
      <c r="AB1216"/>
      <c r="AC1216"/>
      <c r="AD1216"/>
      <c r="AE1216"/>
      <c r="AF1216"/>
      <c r="AG1216"/>
      <c r="AH1216"/>
      <c r="AI1216"/>
      <c r="AJ1216"/>
    </row>
    <row r="1217" spans="1:36" ht="35.1" customHeight="1">
      <c r="A1217" s="29"/>
      <c r="M1217" s="37"/>
      <c r="N1217" s="695"/>
      <c r="U1217"/>
      <c r="V1217"/>
      <c r="W1217"/>
      <c r="X1217" s="548"/>
      <c r="Y1217" s="548"/>
      <c r="Z1217" s="548"/>
      <c r="AA1217"/>
      <c r="AB1217"/>
      <c r="AC1217"/>
      <c r="AD1217"/>
      <c r="AE1217"/>
      <c r="AF1217"/>
      <c r="AG1217"/>
      <c r="AH1217"/>
      <c r="AI1217"/>
      <c r="AJ1217"/>
    </row>
    <row r="1218" spans="1:36" ht="35.1" customHeight="1">
      <c r="A1218" s="29"/>
      <c r="M1218" s="37"/>
      <c r="N1218" s="695"/>
      <c r="U1218"/>
      <c r="V1218"/>
      <c r="W1218"/>
      <c r="X1218" s="548"/>
      <c r="Y1218" s="548"/>
      <c r="Z1218" s="548"/>
      <c r="AA1218"/>
      <c r="AB1218"/>
      <c r="AC1218"/>
      <c r="AD1218"/>
      <c r="AE1218"/>
      <c r="AF1218"/>
      <c r="AG1218"/>
      <c r="AH1218"/>
      <c r="AI1218"/>
      <c r="AJ1218"/>
    </row>
    <row r="1219" spans="1:36" ht="35.1" customHeight="1">
      <c r="A1219" s="29"/>
      <c r="M1219" s="37"/>
      <c r="N1219" s="695"/>
      <c r="U1219"/>
      <c r="V1219"/>
      <c r="W1219"/>
      <c r="X1219" s="548"/>
      <c r="Y1219" s="548"/>
      <c r="Z1219" s="548"/>
      <c r="AA1219"/>
      <c r="AB1219"/>
      <c r="AC1219"/>
      <c r="AD1219"/>
      <c r="AE1219"/>
      <c r="AF1219"/>
      <c r="AG1219"/>
      <c r="AH1219"/>
      <c r="AI1219"/>
      <c r="AJ1219"/>
    </row>
    <row r="1220" spans="1:36" ht="35.1" customHeight="1">
      <c r="A1220" s="29"/>
      <c r="M1220" s="37"/>
      <c r="N1220" s="695"/>
      <c r="U1220"/>
      <c r="V1220"/>
      <c r="W1220"/>
      <c r="X1220" s="548"/>
      <c r="Y1220" s="548"/>
      <c r="Z1220" s="548"/>
      <c r="AA1220"/>
      <c r="AB1220"/>
      <c r="AC1220"/>
      <c r="AD1220"/>
      <c r="AE1220"/>
      <c r="AF1220"/>
      <c r="AG1220"/>
      <c r="AH1220"/>
      <c r="AI1220"/>
      <c r="AJ1220"/>
    </row>
    <row r="1221" spans="1:36" ht="35.1" customHeight="1">
      <c r="A1221" s="29"/>
      <c r="M1221" s="37"/>
      <c r="N1221" s="695"/>
      <c r="U1221"/>
      <c r="V1221"/>
      <c r="W1221"/>
      <c r="X1221" s="548"/>
      <c r="Y1221" s="548"/>
      <c r="Z1221" s="548"/>
      <c r="AA1221"/>
      <c r="AB1221"/>
      <c r="AC1221"/>
      <c r="AD1221"/>
      <c r="AE1221"/>
      <c r="AF1221"/>
      <c r="AG1221"/>
      <c r="AH1221"/>
      <c r="AI1221"/>
      <c r="AJ1221"/>
    </row>
    <row r="1222" spans="1:36" ht="35.1" customHeight="1">
      <c r="A1222" s="29"/>
      <c r="M1222" s="37"/>
      <c r="N1222" s="695"/>
      <c r="U1222"/>
      <c r="V1222"/>
      <c r="W1222"/>
      <c r="X1222" s="548"/>
      <c r="Y1222" s="548"/>
      <c r="Z1222" s="548"/>
      <c r="AA1222"/>
      <c r="AB1222"/>
      <c r="AC1222"/>
      <c r="AD1222"/>
      <c r="AE1222"/>
      <c r="AF1222"/>
      <c r="AG1222"/>
      <c r="AH1222"/>
      <c r="AI1222"/>
      <c r="AJ1222"/>
    </row>
    <row r="1223" spans="1:36" ht="35.1" customHeight="1">
      <c r="A1223" s="29"/>
      <c r="M1223" s="37"/>
      <c r="N1223" s="695"/>
      <c r="U1223"/>
      <c r="V1223"/>
      <c r="W1223"/>
      <c r="X1223" s="548"/>
      <c r="Y1223" s="548"/>
      <c r="Z1223" s="548"/>
      <c r="AA1223"/>
      <c r="AB1223"/>
      <c r="AC1223"/>
      <c r="AD1223"/>
      <c r="AE1223"/>
      <c r="AF1223"/>
      <c r="AG1223"/>
      <c r="AH1223"/>
      <c r="AI1223"/>
      <c r="AJ1223"/>
    </row>
    <row r="1224" spans="1:36" ht="35.1" customHeight="1">
      <c r="A1224" s="29"/>
      <c r="M1224" s="37"/>
      <c r="N1224" s="695"/>
      <c r="U1224"/>
      <c r="V1224"/>
      <c r="W1224"/>
      <c r="X1224" s="548"/>
      <c r="Y1224" s="548"/>
      <c r="Z1224" s="548"/>
      <c r="AA1224"/>
      <c r="AB1224"/>
      <c r="AC1224"/>
      <c r="AD1224"/>
      <c r="AE1224"/>
      <c r="AF1224"/>
      <c r="AG1224"/>
      <c r="AH1224"/>
      <c r="AI1224"/>
      <c r="AJ1224"/>
    </row>
    <row r="1225" spans="1:36" ht="35.1" customHeight="1">
      <c r="A1225" s="29"/>
      <c r="M1225" s="37"/>
      <c r="N1225" s="695"/>
      <c r="U1225"/>
      <c r="V1225"/>
      <c r="W1225"/>
      <c r="X1225" s="548"/>
      <c r="Y1225" s="548"/>
      <c r="Z1225" s="548"/>
      <c r="AA1225"/>
      <c r="AB1225"/>
      <c r="AC1225"/>
      <c r="AD1225"/>
      <c r="AE1225"/>
      <c r="AF1225"/>
      <c r="AG1225"/>
      <c r="AH1225"/>
      <c r="AI1225"/>
      <c r="AJ1225"/>
    </row>
    <row r="1226" spans="1:36" ht="35.1" customHeight="1">
      <c r="A1226" s="29"/>
      <c r="M1226" s="37"/>
      <c r="N1226" s="695"/>
      <c r="U1226"/>
      <c r="V1226"/>
      <c r="W1226"/>
      <c r="X1226" s="548"/>
      <c r="Y1226" s="548"/>
      <c r="Z1226" s="548"/>
      <c r="AA1226"/>
      <c r="AB1226"/>
      <c r="AC1226"/>
      <c r="AD1226"/>
      <c r="AE1226"/>
      <c r="AF1226"/>
      <c r="AG1226"/>
      <c r="AH1226"/>
      <c r="AI1226"/>
      <c r="AJ1226"/>
    </row>
    <row r="1227" spans="1:36" ht="35.1" customHeight="1">
      <c r="A1227" s="29"/>
      <c r="M1227" s="37"/>
      <c r="N1227" s="695"/>
      <c r="U1227"/>
      <c r="V1227"/>
      <c r="W1227"/>
      <c r="X1227" s="548"/>
      <c r="Y1227" s="548"/>
      <c r="Z1227" s="548"/>
      <c r="AA1227"/>
      <c r="AB1227"/>
      <c r="AC1227"/>
      <c r="AD1227"/>
      <c r="AE1227"/>
      <c r="AF1227"/>
      <c r="AG1227"/>
      <c r="AH1227"/>
      <c r="AI1227"/>
      <c r="AJ1227"/>
    </row>
    <row r="1228" spans="1:36" ht="35.1" customHeight="1">
      <c r="A1228" s="29"/>
      <c r="M1228" s="37"/>
      <c r="N1228" s="695"/>
      <c r="U1228"/>
      <c r="V1228"/>
      <c r="W1228"/>
      <c r="X1228" s="548"/>
      <c r="Y1228" s="548"/>
      <c r="Z1228" s="548"/>
      <c r="AA1228"/>
      <c r="AB1228"/>
      <c r="AC1228"/>
      <c r="AD1228"/>
      <c r="AE1228"/>
      <c r="AF1228"/>
      <c r="AG1228"/>
      <c r="AH1228"/>
      <c r="AI1228"/>
      <c r="AJ1228"/>
    </row>
    <row r="1229" spans="1:36" ht="35.1" customHeight="1">
      <c r="A1229" s="29"/>
      <c r="M1229" s="37"/>
      <c r="N1229" s="695"/>
      <c r="U1229"/>
      <c r="V1229"/>
      <c r="W1229"/>
      <c r="X1229" s="548"/>
      <c r="Y1229" s="548"/>
      <c r="Z1229" s="548"/>
      <c r="AA1229"/>
      <c r="AB1229"/>
      <c r="AC1229"/>
      <c r="AD1229"/>
      <c r="AE1229"/>
      <c r="AF1229"/>
      <c r="AG1229"/>
      <c r="AH1229"/>
      <c r="AI1229"/>
      <c r="AJ1229"/>
    </row>
    <row r="1230" spans="1:36" ht="35.1" customHeight="1">
      <c r="A1230" s="29"/>
      <c r="M1230" s="37"/>
      <c r="N1230" s="695"/>
      <c r="U1230"/>
      <c r="V1230"/>
      <c r="W1230"/>
      <c r="X1230" s="548"/>
      <c r="Y1230" s="548"/>
      <c r="Z1230" s="548"/>
      <c r="AA1230"/>
      <c r="AB1230"/>
      <c r="AC1230"/>
      <c r="AD1230"/>
      <c r="AE1230"/>
      <c r="AF1230"/>
      <c r="AG1230"/>
      <c r="AH1230"/>
      <c r="AI1230"/>
      <c r="AJ1230"/>
    </row>
    <row r="1231" spans="1:36" ht="35.1" customHeight="1">
      <c r="A1231" s="29"/>
      <c r="M1231" s="37"/>
      <c r="N1231" s="695"/>
      <c r="U1231"/>
      <c r="V1231"/>
      <c r="W1231"/>
      <c r="X1231" s="548"/>
      <c r="Y1231" s="548"/>
      <c r="Z1231" s="548"/>
      <c r="AA1231"/>
      <c r="AB1231"/>
      <c r="AC1231"/>
      <c r="AD1231"/>
      <c r="AE1231"/>
      <c r="AF1231"/>
      <c r="AG1231"/>
      <c r="AH1231"/>
      <c r="AI1231"/>
      <c r="AJ1231"/>
    </row>
    <row r="1232" spans="1:36" ht="35.1" customHeight="1">
      <c r="A1232" s="29"/>
      <c r="M1232" s="37"/>
      <c r="N1232" s="695"/>
      <c r="U1232"/>
      <c r="V1232"/>
      <c r="W1232"/>
      <c r="X1232" s="548"/>
      <c r="Y1232" s="548"/>
      <c r="Z1232" s="548"/>
      <c r="AA1232"/>
      <c r="AB1232"/>
      <c r="AC1232"/>
      <c r="AD1232"/>
      <c r="AE1232"/>
      <c r="AF1232"/>
      <c r="AG1232"/>
      <c r="AH1232"/>
      <c r="AI1232"/>
      <c r="AJ1232"/>
    </row>
    <row r="1233" spans="1:36" ht="35.1" customHeight="1">
      <c r="A1233" s="29"/>
      <c r="M1233" s="37"/>
      <c r="N1233" s="695"/>
      <c r="U1233"/>
      <c r="V1233"/>
      <c r="W1233"/>
      <c r="X1233" s="548"/>
      <c r="Y1233" s="548"/>
      <c r="Z1233" s="548"/>
      <c r="AA1233"/>
      <c r="AB1233"/>
      <c r="AC1233"/>
      <c r="AD1233"/>
      <c r="AE1233"/>
      <c r="AF1233"/>
      <c r="AG1233"/>
      <c r="AH1233"/>
      <c r="AI1233"/>
      <c r="AJ1233"/>
    </row>
    <row r="1234" spans="1:36" ht="35.1" customHeight="1">
      <c r="A1234" s="29"/>
      <c r="M1234" s="37"/>
      <c r="N1234" s="695"/>
      <c r="U1234"/>
      <c r="V1234"/>
      <c r="W1234"/>
      <c r="X1234" s="548"/>
      <c r="Y1234" s="548"/>
      <c r="Z1234" s="548"/>
      <c r="AA1234"/>
      <c r="AB1234"/>
      <c r="AC1234"/>
      <c r="AD1234"/>
      <c r="AE1234"/>
      <c r="AF1234"/>
      <c r="AG1234"/>
      <c r="AH1234"/>
      <c r="AI1234"/>
      <c r="AJ1234"/>
    </row>
    <row r="1235" spans="1:36" ht="35.1" customHeight="1">
      <c r="A1235" s="29"/>
      <c r="M1235" s="37"/>
      <c r="N1235" s="695"/>
      <c r="U1235"/>
      <c r="V1235"/>
      <c r="W1235"/>
      <c r="X1235" s="548"/>
      <c r="Y1235" s="548"/>
      <c r="Z1235" s="548"/>
      <c r="AA1235"/>
      <c r="AB1235"/>
      <c r="AC1235"/>
      <c r="AD1235"/>
      <c r="AE1235"/>
      <c r="AF1235"/>
      <c r="AG1235"/>
      <c r="AH1235"/>
      <c r="AI1235"/>
      <c r="AJ1235"/>
    </row>
    <row r="1236" spans="1:36" ht="35.1" customHeight="1">
      <c r="A1236" s="29"/>
      <c r="M1236" s="37"/>
      <c r="N1236" s="695"/>
      <c r="U1236"/>
      <c r="V1236"/>
      <c r="W1236"/>
      <c r="X1236" s="548"/>
      <c r="Y1236" s="548"/>
      <c r="Z1236" s="548"/>
      <c r="AA1236"/>
      <c r="AB1236"/>
      <c r="AC1236"/>
      <c r="AD1236"/>
      <c r="AE1236"/>
      <c r="AF1236"/>
      <c r="AG1236"/>
      <c r="AH1236"/>
      <c r="AI1236"/>
      <c r="AJ1236"/>
    </row>
    <row r="1237" spans="1:36" ht="35.1" customHeight="1">
      <c r="A1237" s="29"/>
      <c r="M1237" s="37"/>
      <c r="N1237" s="695"/>
      <c r="U1237"/>
      <c r="V1237"/>
      <c r="W1237"/>
      <c r="X1237" s="548"/>
      <c r="Y1237" s="548"/>
      <c r="Z1237" s="548"/>
      <c r="AA1237"/>
      <c r="AB1237"/>
      <c r="AC1237"/>
      <c r="AD1237"/>
      <c r="AE1237"/>
      <c r="AF1237"/>
      <c r="AG1237"/>
      <c r="AH1237"/>
      <c r="AI1237"/>
      <c r="AJ1237"/>
    </row>
    <row r="1238" spans="1:36" ht="35.1" customHeight="1">
      <c r="A1238" s="29"/>
      <c r="M1238" s="37"/>
      <c r="N1238" s="695"/>
      <c r="U1238"/>
      <c r="V1238"/>
      <c r="W1238"/>
      <c r="X1238" s="548"/>
      <c r="Y1238" s="548"/>
      <c r="Z1238" s="548"/>
      <c r="AA1238"/>
      <c r="AB1238"/>
      <c r="AC1238"/>
      <c r="AD1238"/>
      <c r="AE1238"/>
      <c r="AF1238"/>
      <c r="AG1238"/>
      <c r="AH1238"/>
      <c r="AI1238"/>
      <c r="AJ1238"/>
    </row>
    <row r="1239" spans="1:36" ht="35.1" customHeight="1">
      <c r="A1239" s="29"/>
      <c r="M1239" s="37"/>
      <c r="N1239" s="695"/>
      <c r="U1239"/>
      <c r="V1239"/>
      <c r="W1239"/>
      <c r="X1239" s="548"/>
      <c r="Y1239" s="548"/>
      <c r="Z1239" s="548"/>
      <c r="AA1239"/>
      <c r="AB1239"/>
      <c r="AC1239"/>
      <c r="AD1239"/>
      <c r="AE1239"/>
      <c r="AF1239"/>
      <c r="AG1239"/>
      <c r="AH1239"/>
      <c r="AI1239"/>
      <c r="AJ1239"/>
    </row>
    <row r="1240" spans="1:36" ht="35.1" customHeight="1">
      <c r="A1240" s="29"/>
      <c r="M1240" s="37"/>
      <c r="N1240" s="695"/>
      <c r="U1240"/>
      <c r="V1240"/>
      <c r="W1240"/>
      <c r="X1240" s="548"/>
      <c r="Y1240" s="548"/>
      <c r="Z1240" s="548"/>
      <c r="AA1240"/>
      <c r="AB1240"/>
      <c r="AC1240"/>
      <c r="AD1240"/>
      <c r="AE1240"/>
      <c r="AF1240"/>
      <c r="AG1240"/>
      <c r="AH1240"/>
      <c r="AI1240"/>
      <c r="AJ1240"/>
    </row>
    <row r="1241" spans="1:36" ht="35.1" customHeight="1">
      <c r="A1241" s="29"/>
      <c r="M1241" s="37"/>
      <c r="N1241" s="695"/>
      <c r="U1241"/>
      <c r="V1241"/>
      <c r="W1241"/>
      <c r="X1241" s="548"/>
      <c r="Y1241" s="548"/>
      <c r="Z1241" s="548"/>
      <c r="AA1241"/>
      <c r="AB1241"/>
      <c r="AC1241"/>
      <c r="AD1241"/>
      <c r="AE1241"/>
      <c r="AF1241"/>
      <c r="AG1241"/>
      <c r="AH1241"/>
      <c r="AI1241"/>
      <c r="AJ1241"/>
    </row>
    <row r="1242" spans="1:36" ht="35.1" customHeight="1">
      <c r="A1242" s="29"/>
      <c r="M1242" s="37"/>
      <c r="N1242" s="695"/>
      <c r="U1242"/>
      <c r="V1242"/>
      <c r="W1242"/>
      <c r="X1242" s="548"/>
      <c r="Y1242" s="548"/>
      <c r="Z1242" s="548"/>
      <c r="AA1242"/>
      <c r="AB1242"/>
      <c r="AC1242"/>
      <c r="AD1242"/>
      <c r="AE1242"/>
      <c r="AF1242"/>
      <c r="AG1242"/>
      <c r="AH1242"/>
      <c r="AI1242"/>
      <c r="AJ1242"/>
    </row>
    <row r="1243" spans="1:36" ht="35.1" customHeight="1">
      <c r="A1243" s="29"/>
      <c r="M1243" s="37"/>
      <c r="N1243" s="695"/>
      <c r="U1243"/>
      <c r="V1243"/>
      <c r="W1243"/>
      <c r="X1243" s="548"/>
      <c r="Y1243" s="548"/>
      <c r="Z1243" s="548"/>
      <c r="AA1243"/>
      <c r="AB1243"/>
      <c r="AC1243"/>
      <c r="AD1243"/>
      <c r="AE1243"/>
      <c r="AF1243"/>
      <c r="AG1243"/>
      <c r="AH1243"/>
      <c r="AI1243"/>
      <c r="AJ1243"/>
    </row>
    <row r="1244" spans="1:36" ht="35.1" customHeight="1">
      <c r="A1244" s="29"/>
      <c r="M1244" s="37"/>
      <c r="N1244" s="695"/>
      <c r="U1244"/>
      <c r="V1244"/>
      <c r="W1244"/>
      <c r="X1244" s="548"/>
      <c r="Y1244" s="548"/>
      <c r="Z1244" s="548"/>
      <c r="AA1244"/>
      <c r="AB1244"/>
      <c r="AC1244"/>
      <c r="AD1244"/>
      <c r="AE1244"/>
      <c r="AF1244"/>
      <c r="AG1244"/>
      <c r="AH1244"/>
      <c r="AI1244"/>
      <c r="AJ1244"/>
    </row>
    <row r="1245" spans="1:36" ht="35.1" customHeight="1">
      <c r="A1245" s="29"/>
      <c r="M1245" s="37"/>
      <c r="N1245" s="695"/>
      <c r="U1245"/>
      <c r="V1245"/>
      <c r="W1245"/>
      <c r="X1245" s="548"/>
      <c r="Y1245" s="548"/>
      <c r="Z1245" s="548"/>
      <c r="AA1245"/>
      <c r="AB1245"/>
      <c r="AC1245"/>
      <c r="AD1245"/>
      <c r="AE1245"/>
      <c r="AF1245"/>
      <c r="AG1245"/>
      <c r="AH1245"/>
      <c r="AI1245"/>
      <c r="AJ1245"/>
    </row>
    <row r="1246" spans="1:36" ht="35.1" customHeight="1">
      <c r="A1246" s="29"/>
      <c r="M1246" s="37"/>
      <c r="N1246" s="695"/>
      <c r="U1246"/>
      <c r="V1246"/>
      <c r="W1246"/>
      <c r="X1246" s="548"/>
      <c r="Y1246" s="548"/>
      <c r="Z1246" s="548"/>
      <c r="AA1246"/>
      <c r="AB1246"/>
      <c r="AC1246"/>
      <c r="AD1246"/>
      <c r="AE1246"/>
      <c r="AF1246"/>
      <c r="AG1246"/>
      <c r="AH1246"/>
      <c r="AI1246"/>
      <c r="AJ1246"/>
    </row>
    <row r="1247" spans="1:36" ht="35.1" customHeight="1">
      <c r="A1247" s="29"/>
      <c r="M1247" s="37"/>
      <c r="N1247" s="695"/>
      <c r="U1247"/>
      <c r="V1247"/>
      <c r="W1247"/>
      <c r="X1247" s="548"/>
      <c r="Y1247" s="548"/>
      <c r="Z1247" s="548"/>
      <c r="AA1247"/>
      <c r="AB1247"/>
      <c r="AC1247"/>
      <c r="AD1247"/>
      <c r="AE1247"/>
      <c r="AF1247"/>
      <c r="AG1247"/>
      <c r="AH1247"/>
      <c r="AI1247"/>
      <c r="AJ1247"/>
    </row>
    <row r="1248" spans="1:36" ht="35.1" customHeight="1">
      <c r="A1248" s="29"/>
      <c r="M1248" s="37"/>
      <c r="N1248" s="695"/>
      <c r="U1248"/>
      <c r="V1248"/>
      <c r="W1248"/>
      <c r="X1248" s="548"/>
      <c r="Y1248" s="548"/>
      <c r="Z1248" s="548"/>
      <c r="AA1248"/>
      <c r="AB1248"/>
      <c r="AC1248"/>
      <c r="AD1248"/>
      <c r="AE1248"/>
      <c r="AF1248"/>
      <c r="AG1248"/>
      <c r="AH1248"/>
      <c r="AI1248"/>
      <c r="AJ1248"/>
    </row>
    <row r="1249" spans="1:36" ht="35.1" customHeight="1">
      <c r="A1249" s="29"/>
      <c r="M1249" s="37"/>
      <c r="N1249" s="695"/>
      <c r="U1249"/>
      <c r="V1249"/>
      <c r="W1249"/>
      <c r="X1249" s="548"/>
      <c r="Y1249" s="548"/>
      <c r="Z1249" s="548"/>
      <c r="AA1249"/>
      <c r="AB1249"/>
      <c r="AC1249"/>
      <c r="AD1249"/>
      <c r="AE1249"/>
      <c r="AF1249"/>
      <c r="AG1249"/>
      <c r="AH1249"/>
      <c r="AI1249"/>
      <c r="AJ1249"/>
    </row>
    <row r="1250" spans="1:36" ht="35.1" customHeight="1">
      <c r="A1250" s="29"/>
      <c r="M1250" s="37"/>
      <c r="N1250" s="695"/>
      <c r="U1250"/>
      <c r="V1250"/>
      <c r="W1250"/>
      <c r="X1250" s="548"/>
      <c r="Y1250" s="548"/>
      <c r="Z1250" s="548"/>
      <c r="AA1250"/>
      <c r="AB1250"/>
      <c r="AC1250"/>
      <c r="AD1250"/>
      <c r="AE1250"/>
      <c r="AF1250"/>
      <c r="AG1250"/>
      <c r="AH1250"/>
      <c r="AI1250"/>
      <c r="AJ1250"/>
    </row>
    <row r="1251" spans="1:36" ht="35.1" customHeight="1">
      <c r="A1251" s="29"/>
      <c r="M1251" s="37"/>
      <c r="N1251" s="695"/>
      <c r="U1251"/>
      <c r="V1251"/>
      <c r="W1251"/>
      <c r="X1251" s="548"/>
      <c r="Y1251" s="548"/>
      <c r="Z1251" s="548"/>
      <c r="AA1251"/>
      <c r="AB1251"/>
      <c r="AC1251"/>
      <c r="AD1251"/>
      <c r="AE1251"/>
      <c r="AF1251"/>
      <c r="AG1251"/>
      <c r="AH1251"/>
      <c r="AI1251"/>
      <c r="AJ1251"/>
    </row>
    <row r="1252" spans="1:36" ht="35.1" customHeight="1">
      <c r="A1252" s="29"/>
      <c r="M1252" s="37"/>
      <c r="N1252" s="695"/>
      <c r="U1252"/>
      <c r="V1252"/>
      <c r="W1252"/>
      <c r="X1252" s="548"/>
      <c r="Y1252" s="548"/>
      <c r="Z1252" s="548"/>
      <c r="AA1252"/>
      <c r="AB1252"/>
      <c r="AC1252"/>
      <c r="AD1252"/>
      <c r="AE1252"/>
      <c r="AF1252"/>
      <c r="AG1252"/>
      <c r="AH1252"/>
      <c r="AI1252"/>
      <c r="AJ1252"/>
    </row>
    <row r="1253" spans="1:36" ht="35.1" customHeight="1">
      <c r="A1253" s="29"/>
      <c r="M1253" s="37"/>
      <c r="N1253" s="695"/>
      <c r="U1253"/>
      <c r="V1253"/>
      <c r="W1253"/>
      <c r="X1253" s="548"/>
      <c r="Y1253" s="548"/>
      <c r="Z1253" s="548"/>
      <c r="AA1253"/>
      <c r="AB1253"/>
      <c r="AC1253"/>
      <c r="AD1253"/>
      <c r="AE1253"/>
      <c r="AF1253"/>
      <c r="AG1253"/>
      <c r="AH1253"/>
      <c r="AI1253"/>
      <c r="AJ1253"/>
    </row>
    <row r="1254" spans="1:36" ht="35.1" customHeight="1">
      <c r="A1254" s="29"/>
      <c r="M1254" s="37"/>
      <c r="N1254" s="695"/>
      <c r="U1254"/>
      <c r="V1254"/>
      <c r="W1254"/>
      <c r="X1254" s="548"/>
      <c r="Y1254" s="548"/>
      <c r="Z1254" s="548"/>
      <c r="AA1254"/>
      <c r="AB1254"/>
      <c r="AC1254"/>
      <c r="AD1254"/>
      <c r="AE1254"/>
      <c r="AF1254"/>
      <c r="AG1254"/>
      <c r="AH1254"/>
      <c r="AI1254"/>
      <c r="AJ1254"/>
    </row>
    <row r="1255" spans="1:36" ht="35.1" customHeight="1">
      <c r="A1255" s="29"/>
      <c r="M1255" s="37"/>
      <c r="N1255" s="695"/>
      <c r="U1255"/>
      <c r="V1255"/>
      <c r="W1255"/>
      <c r="X1255" s="548"/>
      <c r="Y1255" s="548"/>
      <c r="Z1255" s="548"/>
      <c r="AA1255"/>
      <c r="AB1255"/>
      <c r="AC1255"/>
      <c r="AD1255"/>
      <c r="AE1255"/>
      <c r="AF1255"/>
      <c r="AG1255"/>
      <c r="AH1255"/>
      <c r="AI1255"/>
      <c r="AJ1255"/>
    </row>
    <row r="1256" spans="1:36" ht="35.1" customHeight="1">
      <c r="A1256" s="29"/>
      <c r="M1256" s="37"/>
      <c r="N1256" s="695"/>
      <c r="U1256"/>
      <c r="V1256"/>
      <c r="W1256"/>
      <c r="X1256" s="548"/>
      <c r="Y1256" s="548"/>
      <c r="Z1256" s="548"/>
      <c r="AA1256"/>
      <c r="AB1256"/>
      <c r="AC1256"/>
      <c r="AD1256"/>
      <c r="AE1256"/>
      <c r="AF1256"/>
      <c r="AG1256"/>
      <c r="AH1256"/>
      <c r="AI1256"/>
      <c r="AJ1256"/>
    </row>
    <row r="1257" spans="1:36" ht="35.1" customHeight="1">
      <c r="A1257" s="29"/>
      <c r="M1257" s="37"/>
      <c r="N1257" s="695"/>
      <c r="U1257"/>
      <c r="V1257"/>
      <c r="W1257"/>
      <c r="X1257" s="548"/>
      <c r="Y1257" s="548"/>
      <c r="Z1257" s="548"/>
      <c r="AA1257"/>
      <c r="AB1257"/>
      <c r="AC1257"/>
      <c r="AD1257"/>
      <c r="AE1257"/>
      <c r="AF1257"/>
      <c r="AG1257"/>
      <c r="AH1257"/>
      <c r="AI1257"/>
      <c r="AJ1257"/>
    </row>
    <row r="1258" spans="1:36" ht="35.1" customHeight="1">
      <c r="A1258" s="29"/>
      <c r="M1258" s="37"/>
      <c r="N1258" s="695"/>
      <c r="U1258"/>
      <c r="V1258"/>
      <c r="W1258"/>
      <c r="X1258" s="548"/>
      <c r="Y1258" s="548"/>
      <c r="Z1258" s="548"/>
      <c r="AA1258"/>
      <c r="AB1258"/>
      <c r="AC1258"/>
      <c r="AD1258"/>
      <c r="AE1258"/>
      <c r="AF1258"/>
      <c r="AG1258"/>
      <c r="AH1258"/>
      <c r="AI1258"/>
      <c r="AJ1258"/>
    </row>
    <row r="1259" spans="1:36" ht="35.1" customHeight="1">
      <c r="A1259" s="29"/>
      <c r="M1259" s="37"/>
      <c r="N1259" s="695"/>
      <c r="U1259"/>
      <c r="V1259"/>
      <c r="W1259"/>
      <c r="X1259" s="548"/>
      <c r="Y1259" s="548"/>
      <c r="Z1259" s="548"/>
      <c r="AA1259"/>
      <c r="AB1259"/>
      <c r="AC1259"/>
      <c r="AD1259"/>
      <c r="AE1259"/>
      <c r="AF1259"/>
      <c r="AG1259"/>
      <c r="AH1259"/>
      <c r="AI1259"/>
      <c r="AJ1259"/>
    </row>
    <row r="1260" spans="1:36" ht="35.1" customHeight="1">
      <c r="A1260" s="29"/>
      <c r="M1260" s="37"/>
      <c r="N1260" s="695"/>
      <c r="U1260"/>
      <c r="V1260"/>
      <c r="W1260"/>
      <c r="X1260" s="548"/>
      <c r="Y1260" s="548"/>
      <c r="Z1260" s="548"/>
      <c r="AA1260"/>
      <c r="AB1260"/>
      <c r="AC1260"/>
      <c r="AD1260"/>
      <c r="AE1260"/>
      <c r="AF1260"/>
      <c r="AG1260"/>
      <c r="AH1260"/>
      <c r="AI1260"/>
      <c r="AJ1260"/>
    </row>
    <row r="1261" spans="1:36" ht="35.1" customHeight="1">
      <c r="A1261" s="29"/>
      <c r="M1261" s="37"/>
      <c r="N1261" s="695"/>
      <c r="U1261"/>
      <c r="V1261"/>
      <c r="W1261"/>
      <c r="X1261" s="548"/>
      <c r="Y1261" s="548"/>
      <c r="Z1261" s="548"/>
      <c r="AA1261"/>
      <c r="AB1261"/>
      <c r="AC1261"/>
      <c r="AD1261"/>
      <c r="AE1261"/>
      <c r="AF1261"/>
      <c r="AG1261"/>
      <c r="AH1261"/>
      <c r="AI1261"/>
      <c r="AJ1261"/>
    </row>
    <row r="1262" spans="1:36" ht="35.1" customHeight="1">
      <c r="A1262" s="29"/>
      <c r="M1262" s="37"/>
      <c r="N1262" s="695"/>
      <c r="U1262"/>
      <c r="V1262"/>
      <c r="W1262"/>
      <c r="X1262" s="548"/>
      <c r="Y1262" s="548"/>
      <c r="Z1262" s="548"/>
      <c r="AA1262"/>
      <c r="AB1262"/>
      <c r="AC1262"/>
      <c r="AD1262"/>
      <c r="AE1262"/>
      <c r="AF1262"/>
      <c r="AG1262"/>
      <c r="AH1262"/>
      <c r="AI1262"/>
      <c r="AJ1262"/>
    </row>
    <row r="1263" spans="1:36" ht="35.1" customHeight="1">
      <c r="A1263" s="29"/>
      <c r="M1263" s="37"/>
      <c r="N1263" s="695"/>
      <c r="U1263"/>
      <c r="V1263"/>
      <c r="W1263"/>
      <c r="X1263" s="548"/>
      <c r="Y1263" s="548"/>
      <c r="Z1263" s="548"/>
      <c r="AA1263"/>
      <c r="AB1263"/>
      <c r="AC1263"/>
      <c r="AD1263"/>
      <c r="AE1263"/>
      <c r="AF1263"/>
      <c r="AG1263"/>
      <c r="AH1263"/>
      <c r="AI1263"/>
      <c r="AJ1263"/>
    </row>
    <row r="1264" spans="1:36" ht="35.1" customHeight="1">
      <c r="A1264" s="29"/>
      <c r="M1264" s="37"/>
      <c r="N1264" s="695"/>
      <c r="U1264"/>
      <c r="V1264"/>
      <c r="W1264"/>
      <c r="X1264" s="548"/>
      <c r="Y1264" s="548"/>
      <c r="Z1264" s="548"/>
      <c r="AA1264"/>
      <c r="AB1264"/>
      <c r="AC1264"/>
      <c r="AD1264"/>
      <c r="AE1264"/>
      <c r="AF1264"/>
      <c r="AG1264"/>
      <c r="AH1264"/>
      <c r="AI1264"/>
      <c r="AJ1264"/>
    </row>
    <row r="1265" spans="1:36" ht="35.1" customHeight="1">
      <c r="A1265" s="29"/>
      <c r="M1265" s="37"/>
      <c r="N1265" s="695"/>
      <c r="U1265"/>
      <c r="V1265"/>
      <c r="W1265"/>
      <c r="X1265" s="548"/>
      <c r="Y1265" s="548"/>
      <c r="Z1265" s="548"/>
      <c r="AA1265"/>
      <c r="AB1265"/>
      <c r="AC1265"/>
      <c r="AD1265"/>
      <c r="AE1265"/>
      <c r="AF1265"/>
      <c r="AG1265"/>
      <c r="AH1265"/>
      <c r="AI1265"/>
      <c r="AJ1265"/>
    </row>
    <row r="1266" spans="1:36" ht="35.1" customHeight="1">
      <c r="A1266" s="29"/>
      <c r="M1266" s="37"/>
      <c r="N1266" s="695"/>
      <c r="U1266"/>
      <c r="V1266"/>
      <c r="W1266"/>
      <c r="X1266" s="548"/>
      <c r="Y1266" s="548"/>
      <c r="Z1266" s="548"/>
      <c r="AA1266"/>
      <c r="AB1266"/>
      <c r="AC1266"/>
      <c r="AD1266"/>
      <c r="AE1266"/>
      <c r="AF1266"/>
      <c r="AG1266"/>
      <c r="AH1266"/>
      <c r="AI1266"/>
      <c r="AJ1266"/>
    </row>
    <row r="1267" spans="1:36" ht="35.1" customHeight="1">
      <c r="A1267" s="29"/>
      <c r="M1267" s="37"/>
      <c r="N1267" s="695"/>
      <c r="U1267"/>
      <c r="V1267"/>
      <c r="W1267"/>
      <c r="X1267" s="548"/>
      <c r="Y1267" s="548"/>
      <c r="Z1267" s="548"/>
      <c r="AA1267"/>
      <c r="AB1267"/>
      <c r="AC1267"/>
      <c r="AD1267"/>
      <c r="AE1267"/>
      <c r="AF1267"/>
      <c r="AG1267"/>
      <c r="AH1267"/>
      <c r="AI1267"/>
      <c r="AJ1267"/>
    </row>
    <row r="1268" spans="1:36" ht="35.1" customHeight="1">
      <c r="A1268" s="29"/>
      <c r="M1268" s="37"/>
      <c r="N1268" s="695"/>
      <c r="U1268"/>
      <c r="V1268"/>
      <c r="W1268"/>
      <c r="X1268" s="548"/>
      <c r="Y1268" s="548"/>
      <c r="Z1268" s="548"/>
      <c r="AA1268"/>
      <c r="AB1268"/>
      <c r="AC1268"/>
      <c r="AD1268"/>
      <c r="AE1268"/>
      <c r="AF1268"/>
      <c r="AG1268"/>
      <c r="AH1268"/>
      <c r="AI1268"/>
      <c r="AJ1268"/>
    </row>
    <row r="1269" spans="1:36" ht="35.1" customHeight="1">
      <c r="A1269" s="29"/>
      <c r="M1269" s="37"/>
      <c r="N1269" s="695"/>
      <c r="U1269"/>
      <c r="V1269"/>
      <c r="W1269"/>
      <c r="X1269" s="548"/>
      <c r="Y1269" s="548"/>
      <c r="Z1269" s="548"/>
      <c r="AA1269"/>
      <c r="AB1269"/>
      <c r="AC1269"/>
      <c r="AD1269"/>
      <c r="AE1269"/>
      <c r="AF1269"/>
      <c r="AG1269"/>
      <c r="AH1269"/>
      <c r="AI1269"/>
      <c r="AJ1269"/>
    </row>
    <row r="1270" spans="1:36" ht="35.1" customHeight="1">
      <c r="A1270" s="29"/>
      <c r="M1270" s="37"/>
      <c r="N1270" s="695"/>
      <c r="U1270"/>
      <c r="V1270"/>
      <c r="W1270"/>
      <c r="X1270" s="548"/>
      <c r="Y1270" s="548"/>
      <c r="Z1270" s="548"/>
      <c r="AA1270"/>
      <c r="AB1270"/>
      <c r="AC1270"/>
      <c r="AD1270"/>
      <c r="AE1270"/>
      <c r="AF1270"/>
      <c r="AG1270"/>
      <c r="AH1270"/>
      <c r="AI1270"/>
      <c r="AJ1270"/>
    </row>
    <row r="1271" spans="1:36" ht="35.1" customHeight="1">
      <c r="A1271" s="29"/>
      <c r="M1271" s="37"/>
      <c r="N1271" s="695"/>
      <c r="U1271"/>
      <c r="V1271"/>
      <c r="W1271"/>
      <c r="X1271" s="548"/>
      <c r="Y1271" s="548"/>
      <c r="Z1271" s="548"/>
      <c r="AA1271"/>
      <c r="AB1271"/>
      <c r="AC1271"/>
      <c r="AD1271"/>
      <c r="AE1271"/>
      <c r="AF1271"/>
      <c r="AG1271"/>
      <c r="AH1271"/>
      <c r="AI1271"/>
      <c r="AJ1271"/>
    </row>
    <row r="1272" spans="1:36" ht="35.1" customHeight="1">
      <c r="A1272" s="29"/>
      <c r="M1272" s="37"/>
      <c r="N1272" s="695"/>
      <c r="U1272"/>
      <c r="V1272"/>
      <c r="W1272"/>
      <c r="X1272" s="548"/>
      <c r="Y1272" s="548"/>
      <c r="Z1272" s="548"/>
      <c r="AA1272"/>
      <c r="AB1272"/>
      <c r="AC1272"/>
      <c r="AD1272"/>
      <c r="AE1272"/>
      <c r="AF1272"/>
      <c r="AG1272"/>
      <c r="AH1272"/>
      <c r="AI1272"/>
      <c r="AJ1272"/>
    </row>
    <row r="1273" spans="1:36" ht="35.1" customHeight="1">
      <c r="A1273" s="29"/>
      <c r="M1273" s="37"/>
      <c r="N1273" s="695"/>
      <c r="U1273"/>
      <c r="V1273"/>
      <c r="W1273"/>
      <c r="X1273" s="548"/>
      <c r="Y1273" s="548"/>
      <c r="Z1273" s="548"/>
      <c r="AA1273"/>
      <c r="AB1273"/>
      <c r="AC1273"/>
      <c r="AD1273"/>
      <c r="AE1273"/>
      <c r="AF1273"/>
      <c r="AG1273"/>
      <c r="AH1273"/>
      <c r="AI1273"/>
      <c r="AJ1273"/>
    </row>
    <row r="1274" spans="1:36" ht="35.1" customHeight="1">
      <c r="A1274" s="29"/>
      <c r="M1274" s="37"/>
      <c r="N1274" s="695"/>
      <c r="U1274"/>
      <c r="V1274"/>
      <c r="W1274"/>
      <c r="X1274" s="548"/>
      <c r="Y1274" s="548"/>
      <c r="Z1274" s="548"/>
      <c r="AA1274"/>
      <c r="AB1274"/>
      <c r="AC1274"/>
      <c r="AD1274"/>
      <c r="AE1274"/>
      <c r="AF1274"/>
      <c r="AG1274"/>
      <c r="AH1274"/>
      <c r="AI1274"/>
      <c r="AJ1274"/>
    </row>
    <row r="1275" spans="1:36" ht="35.1" customHeight="1">
      <c r="A1275" s="29"/>
      <c r="M1275" s="37"/>
      <c r="N1275" s="695"/>
      <c r="U1275"/>
      <c r="V1275"/>
      <c r="W1275"/>
      <c r="X1275" s="548"/>
      <c r="Y1275" s="548"/>
      <c r="Z1275" s="548"/>
      <c r="AA1275"/>
      <c r="AB1275"/>
      <c r="AC1275"/>
      <c r="AD1275"/>
      <c r="AE1275"/>
      <c r="AF1275"/>
      <c r="AG1275"/>
      <c r="AH1275"/>
      <c r="AI1275"/>
      <c r="AJ1275"/>
    </row>
    <row r="1276" spans="1:36" ht="35.1" customHeight="1">
      <c r="A1276" s="29"/>
      <c r="M1276" s="37"/>
      <c r="N1276" s="695"/>
      <c r="U1276"/>
      <c r="V1276"/>
      <c r="W1276"/>
      <c r="X1276" s="548"/>
      <c r="Y1276" s="548"/>
      <c r="Z1276" s="548"/>
      <c r="AA1276"/>
      <c r="AB1276"/>
      <c r="AC1276"/>
      <c r="AD1276"/>
      <c r="AE1276"/>
      <c r="AF1276"/>
      <c r="AG1276"/>
      <c r="AH1276"/>
      <c r="AI1276"/>
      <c r="AJ1276"/>
    </row>
    <row r="1277" spans="1:36" ht="35.1" customHeight="1">
      <c r="A1277" s="29"/>
      <c r="M1277" s="37"/>
      <c r="N1277" s="695"/>
      <c r="U1277"/>
      <c r="V1277"/>
      <c r="W1277"/>
      <c r="X1277" s="548"/>
      <c r="Y1277" s="548"/>
      <c r="Z1277" s="548"/>
      <c r="AA1277"/>
      <c r="AB1277"/>
      <c r="AC1277"/>
      <c r="AD1277"/>
      <c r="AE1277"/>
      <c r="AF1277"/>
      <c r="AG1277"/>
      <c r="AH1277"/>
      <c r="AI1277"/>
      <c r="AJ1277"/>
    </row>
    <row r="1278" spans="1:36" ht="35.1" customHeight="1">
      <c r="A1278" s="29"/>
      <c r="M1278" s="37"/>
      <c r="N1278" s="695"/>
      <c r="U1278"/>
      <c r="V1278"/>
      <c r="W1278"/>
      <c r="X1278" s="548"/>
      <c r="Y1278" s="548"/>
      <c r="Z1278" s="548"/>
      <c r="AA1278"/>
      <c r="AB1278"/>
      <c r="AC1278"/>
      <c r="AD1278"/>
      <c r="AE1278"/>
      <c r="AF1278"/>
      <c r="AG1278"/>
      <c r="AH1278"/>
      <c r="AI1278"/>
      <c r="AJ1278"/>
    </row>
    <row r="1279" spans="1:36" ht="35.1" customHeight="1">
      <c r="A1279" s="29"/>
      <c r="M1279" s="37"/>
      <c r="N1279" s="695"/>
      <c r="U1279"/>
      <c r="V1279"/>
      <c r="W1279"/>
      <c r="X1279" s="548"/>
      <c r="Y1279" s="548"/>
      <c r="Z1279" s="548"/>
      <c r="AA1279"/>
      <c r="AB1279"/>
      <c r="AC1279"/>
      <c r="AD1279"/>
      <c r="AE1279"/>
      <c r="AF1279"/>
      <c r="AG1279"/>
      <c r="AH1279"/>
      <c r="AI1279"/>
      <c r="AJ1279"/>
    </row>
    <row r="1280" spans="1:36" ht="35.1" customHeight="1">
      <c r="A1280" s="29"/>
      <c r="M1280" s="37"/>
      <c r="N1280" s="695"/>
      <c r="U1280"/>
      <c r="V1280"/>
      <c r="W1280"/>
      <c r="X1280" s="548"/>
      <c r="Y1280" s="548"/>
      <c r="Z1280" s="548"/>
      <c r="AA1280"/>
      <c r="AB1280"/>
      <c r="AC1280"/>
      <c r="AD1280"/>
      <c r="AE1280"/>
      <c r="AF1280"/>
      <c r="AG1280"/>
      <c r="AH1280"/>
      <c r="AI1280"/>
      <c r="AJ1280"/>
    </row>
    <row r="1281" spans="1:36" ht="35.1" customHeight="1">
      <c r="A1281" s="29"/>
      <c r="M1281" s="37"/>
      <c r="N1281" s="695"/>
      <c r="U1281"/>
      <c r="V1281"/>
      <c r="W1281"/>
      <c r="X1281" s="548"/>
      <c r="Y1281" s="548"/>
      <c r="Z1281" s="548"/>
      <c r="AA1281"/>
      <c r="AB1281"/>
      <c r="AC1281"/>
      <c r="AD1281"/>
      <c r="AE1281"/>
      <c r="AF1281"/>
      <c r="AG1281"/>
      <c r="AH1281"/>
      <c r="AI1281"/>
      <c r="AJ1281"/>
    </row>
    <row r="1282" spans="1:36" ht="35.1" customHeight="1">
      <c r="A1282" s="29"/>
      <c r="M1282" s="37"/>
      <c r="N1282" s="695"/>
      <c r="U1282"/>
      <c r="V1282"/>
      <c r="W1282"/>
      <c r="X1282" s="548"/>
      <c r="Y1282" s="548"/>
      <c r="Z1282" s="548"/>
      <c r="AA1282"/>
      <c r="AB1282"/>
      <c r="AC1282"/>
      <c r="AD1282"/>
      <c r="AE1282"/>
      <c r="AF1282"/>
      <c r="AG1282"/>
      <c r="AH1282"/>
      <c r="AI1282"/>
      <c r="AJ1282"/>
    </row>
    <row r="1283" spans="1:36" ht="35.1" customHeight="1">
      <c r="A1283" s="29"/>
      <c r="M1283" s="37"/>
      <c r="N1283" s="695"/>
      <c r="U1283"/>
      <c r="V1283"/>
      <c r="W1283"/>
      <c r="X1283" s="548"/>
      <c r="Y1283" s="548"/>
      <c r="Z1283" s="548"/>
      <c r="AA1283"/>
      <c r="AB1283"/>
      <c r="AC1283"/>
      <c r="AD1283"/>
      <c r="AE1283"/>
      <c r="AF1283"/>
      <c r="AG1283"/>
      <c r="AH1283"/>
      <c r="AI1283"/>
      <c r="AJ1283"/>
    </row>
    <row r="1284" spans="1:36" ht="35.1" customHeight="1">
      <c r="A1284" s="29"/>
      <c r="M1284" s="37"/>
      <c r="N1284" s="695"/>
      <c r="U1284"/>
      <c r="V1284"/>
      <c r="W1284"/>
      <c r="X1284" s="548"/>
      <c r="Y1284" s="548"/>
      <c r="Z1284" s="548"/>
      <c r="AA1284"/>
      <c r="AB1284"/>
      <c r="AC1284"/>
      <c r="AD1284"/>
      <c r="AE1284"/>
      <c r="AF1284"/>
      <c r="AG1284"/>
      <c r="AH1284"/>
      <c r="AI1284"/>
      <c r="AJ1284"/>
    </row>
    <row r="1285" spans="1:36" ht="35.1" customHeight="1">
      <c r="A1285" s="29"/>
      <c r="M1285" s="37"/>
      <c r="N1285" s="695"/>
      <c r="U1285"/>
      <c r="V1285"/>
      <c r="W1285"/>
      <c r="X1285" s="548"/>
      <c r="Y1285" s="548"/>
      <c r="Z1285" s="548"/>
      <c r="AA1285"/>
      <c r="AB1285"/>
      <c r="AC1285"/>
      <c r="AD1285"/>
      <c r="AE1285"/>
      <c r="AF1285"/>
      <c r="AG1285"/>
      <c r="AH1285"/>
      <c r="AI1285"/>
      <c r="AJ1285"/>
    </row>
    <row r="1286" spans="1:36" ht="35.1" customHeight="1">
      <c r="A1286" s="29"/>
      <c r="M1286" s="37"/>
      <c r="N1286" s="695"/>
      <c r="U1286"/>
      <c r="V1286"/>
      <c r="W1286"/>
      <c r="X1286" s="548"/>
      <c r="Y1286" s="548"/>
      <c r="Z1286" s="548"/>
      <c r="AA1286"/>
      <c r="AB1286"/>
      <c r="AC1286"/>
      <c r="AD1286"/>
      <c r="AE1286"/>
      <c r="AF1286"/>
      <c r="AG1286"/>
      <c r="AH1286"/>
      <c r="AI1286"/>
      <c r="AJ1286"/>
    </row>
    <row r="1287" spans="1:36" ht="35.1" customHeight="1">
      <c r="A1287" s="29"/>
      <c r="M1287" s="37"/>
      <c r="N1287" s="695"/>
      <c r="U1287"/>
      <c r="V1287"/>
      <c r="W1287"/>
      <c r="X1287" s="548"/>
      <c r="Y1287" s="548"/>
      <c r="Z1287" s="548"/>
      <c r="AA1287"/>
      <c r="AB1287"/>
      <c r="AC1287"/>
      <c r="AD1287"/>
      <c r="AE1287"/>
      <c r="AF1287"/>
      <c r="AG1287"/>
      <c r="AH1287"/>
      <c r="AI1287"/>
      <c r="AJ1287"/>
    </row>
    <row r="1288" spans="1:36" ht="35.1" customHeight="1">
      <c r="A1288" s="29"/>
      <c r="M1288" s="37"/>
      <c r="N1288" s="695"/>
      <c r="U1288"/>
      <c r="V1288"/>
      <c r="W1288"/>
      <c r="X1288" s="548"/>
      <c r="Y1288" s="548"/>
      <c r="Z1288" s="548"/>
      <c r="AA1288"/>
      <c r="AB1288"/>
      <c r="AC1288"/>
      <c r="AD1288"/>
      <c r="AE1288"/>
      <c r="AF1288"/>
      <c r="AG1288"/>
      <c r="AH1288"/>
      <c r="AI1288"/>
      <c r="AJ1288"/>
    </row>
    <row r="1289" spans="1:36" ht="35.1" customHeight="1">
      <c r="A1289" s="29"/>
      <c r="M1289" s="37"/>
      <c r="N1289" s="695"/>
      <c r="U1289"/>
      <c r="V1289"/>
      <c r="W1289"/>
      <c r="X1289" s="548"/>
      <c r="Y1289" s="548"/>
      <c r="Z1289" s="548"/>
      <c r="AA1289"/>
      <c r="AB1289"/>
      <c r="AC1289"/>
      <c r="AD1289"/>
      <c r="AE1289"/>
      <c r="AF1289"/>
      <c r="AG1289"/>
      <c r="AH1289"/>
      <c r="AI1289"/>
      <c r="AJ1289"/>
    </row>
    <row r="1290" spans="1:36" ht="35.1" customHeight="1">
      <c r="A1290" s="29"/>
      <c r="M1290" s="37"/>
      <c r="N1290" s="695"/>
      <c r="U1290"/>
      <c r="V1290"/>
      <c r="W1290"/>
      <c r="X1290" s="548"/>
      <c r="Y1290" s="548"/>
      <c r="Z1290" s="548"/>
      <c r="AA1290"/>
      <c r="AB1290"/>
      <c r="AC1290"/>
      <c r="AD1290"/>
      <c r="AE1290"/>
      <c r="AF1290"/>
      <c r="AG1290"/>
      <c r="AH1290"/>
      <c r="AI1290"/>
      <c r="AJ1290"/>
    </row>
    <row r="1291" spans="1:36" ht="35.1" customHeight="1">
      <c r="A1291" s="29"/>
      <c r="M1291" s="37"/>
      <c r="N1291" s="695"/>
      <c r="U1291"/>
      <c r="V1291"/>
      <c r="W1291"/>
      <c r="X1291" s="548"/>
      <c r="Y1291" s="548"/>
      <c r="Z1291" s="548"/>
      <c r="AA1291"/>
      <c r="AB1291"/>
      <c r="AC1291"/>
      <c r="AD1291"/>
      <c r="AE1291"/>
      <c r="AF1291"/>
      <c r="AG1291"/>
      <c r="AH1291"/>
      <c r="AI1291"/>
      <c r="AJ1291"/>
    </row>
    <row r="1292" spans="1:36" ht="35.1" customHeight="1">
      <c r="A1292" s="29"/>
      <c r="M1292" s="37"/>
      <c r="N1292" s="695"/>
      <c r="U1292"/>
      <c r="V1292"/>
      <c r="W1292"/>
      <c r="X1292" s="548"/>
      <c r="Y1292" s="548"/>
      <c r="Z1292" s="548"/>
      <c r="AA1292"/>
      <c r="AB1292"/>
      <c r="AC1292"/>
      <c r="AD1292"/>
      <c r="AE1292"/>
      <c r="AF1292"/>
      <c r="AG1292"/>
      <c r="AH1292"/>
      <c r="AI1292"/>
      <c r="AJ1292"/>
    </row>
    <row r="1293" spans="1:36" ht="35.1" customHeight="1">
      <c r="A1293" s="29"/>
      <c r="M1293" s="37"/>
      <c r="N1293" s="695"/>
      <c r="U1293"/>
      <c r="V1293"/>
      <c r="W1293"/>
      <c r="X1293" s="548"/>
      <c r="Y1293" s="548"/>
      <c r="Z1293" s="548"/>
      <c r="AA1293"/>
      <c r="AB1293"/>
      <c r="AC1293"/>
      <c r="AD1293"/>
      <c r="AE1293"/>
      <c r="AF1293"/>
      <c r="AG1293"/>
      <c r="AH1293"/>
      <c r="AI1293"/>
      <c r="AJ1293"/>
    </row>
    <row r="1294" spans="1:36" ht="35.1" customHeight="1">
      <c r="A1294" s="29"/>
      <c r="M1294" s="37"/>
      <c r="N1294" s="695"/>
      <c r="U1294"/>
      <c r="V1294"/>
      <c r="W1294"/>
      <c r="X1294" s="548"/>
      <c r="Y1294" s="548"/>
      <c r="Z1294" s="548"/>
      <c r="AA1294"/>
      <c r="AB1294"/>
      <c r="AC1294"/>
      <c r="AD1294"/>
      <c r="AE1294"/>
      <c r="AF1294"/>
      <c r="AG1294"/>
      <c r="AH1294"/>
      <c r="AI1294"/>
      <c r="AJ1294"/>
    </row>
    <row r="1295" spans="1:36" ht="35.1" customHeight="1">
      <c r="A1295" s="29"/>
      <c r="M1295" s="37"/>
      <c r="N1295" s="695"/>
      <c r="U1295"/>
      <c r="V1295"/>
      <c r="W1295"/>
      <c r="X1295" s="548"/>
      <c r="Y1295" s="548"/>
      <c r="Z1295" s="548"/>
      <c r="AA1295"/>
      <c r="AB1295"/>
      <c r="AC1295"/>
      <c r="AD1295"/>
      <c r="AE1295"/>
      <c r="AF1295"/>
      <c r="AG1295"/>
      <c r="AH1295"/>
      <c r="AI1295"/>
      <c r="AJ1295"/>
    </row>
    <row r="1296" spans="1:36" ht="35.1" customHeight="1">
      <c r="A1296" s="29"/>
      <c r="M1296" s="37"/>
      <c r="N1296" s="695"/>
      <c r="U1296"/>
      <c r="V1296"/>
      <c r="W1296"/>
      <c r="X1296" s="548"/>
      <c r="Y1296" s="548"/>
      <c r="Z1296" s="548"/>
      <c r="AA1296"/>
      <c r="AB1296"/>
      <c r="AC1296"/>
      <c r="AD1296"/>
      <c r="AE1296"/>
      <c r="AF1296"/>
      <c r="AG1296"/>
      <c r="AH1296"/>
      <c r="AI1296"/>
      <c r="AJ1296"/>
    </row>
    <row r="1297" spans="1:36" ht="35.1" customHeight="1">
      <c r="A1297" s="29"/>
      <c r="M1297" s="37"/>
      <c r="N1297" s="695"/>
      <c r="U1297"/>
      <c r="V1297"/>
      <c r="W1297"/>
      <c r="X1297" s="548"/>
      <c r="Y1297" s="548"/>
      <c r="Z1297" s="548"/>
      <c r="AA1297"/>
      <c r="AB1297"/>
      <c r="AC1297"/>
      <c r="AD1297"/>
      <c r="AE1297"/>
      <c r="AF1297"/>
      <c r="AG1297"/>
      <c r="AH1297"/>
      <c r="AI1297"/>
      <c r="AJ1297"/>
    </row>
    <row r="1298" spans="1:36" ht="35.1" customHeight="1">
      <c r="A1298" s="29"/>
      <c r="M1298" s="37"/>
      <c r="N1298" s="695"/>
      <c r="U1298"/>
      <c r="V1298"/>
      <c r="W1298"/>
      <c r="X1298" s="548"/>
      <c r="Y1298" s="548"/>
      <c r="Z1298" s="548"/>
      <c r="AA1298"/>
      <c r="AB1298"/>
      <c r="AC1298"/>
      <c r="AD1298"/>
      <c r="AE1298"/>
      <c r="AF1298"/>
      <c r="AG1298"/>
      <c r="AH1298"/>
      <c r="AI1298"/>
      <c r="AJ1298"/>
    </row>
    <row r="1299" spans="1:36" ht="35.1" customHeight="1">
      <c r="A1299" s="29"/>
      <c r="M1299" s="37"/>
      <c r="N1299" s="695"/>
      <c r="U1299"/>
      <c r="V1299"/>
      <c r="W1299"/>
      <c r="X1299" s="548"/>
      <c r="Y1299" s="548"/>
      <c r="Z1299" s="548"/>
      <c r="AA1299"/>
      <c r="AB1299"/>
      <c r="AC1299"/>
      <c r="AD1299"/>
      <c r="AE1299"/>
      <c r="AF1299"/>
      <c r="AG1299"/>
      <c r="AH1299"/>
      <c r="AI1299"/>
      <c r="AJ1299"/>
    </row>
    <row r="1300" spans="1:36" ht="35.1" customHeight="1">
      <c r="A1300" s="29"/>
      <c r="M1300" s="37"/>
      <c r="N1300" s="695"/>
      <c r="U1300"/>
      <c r="V1300"/>
      <c r="W1300"/>
      <c r="X1300" s="548"/>
      <c r="Y1300" s="548"/>
      <c r="Z1300" s="548"/>
      <c r="AA1300"/>
      <c r="AB1300"/>
      <c r="AC1300"/>
      <c r="AD1300"/>
      <c r="AE1300"/>
      <c r="AF1300"/>
      <c r="AG1300"/>
      <c r="AH1300"/>
      <c r="AI1300"/>
      <c r="AJ1300"/>
    </row>
    <row r="1301" spans="1:36" ht="35.1" customHeight="1">
      <c r="A1301" s="29"/>
      <c r="M1301" s="37"/>
      <c r="N1301" s="695"/>
      <c r="U1301"/>
      <c r="V1301"/>
      <c r="W1301"/>
      <c r="X1301" s="548"/>
      <c r="Y1301" s="548"/>
      <c r="Z1301" s="548"/>
      <c r="AA1301"/>
      <c r="AB1301"/>
      <c r="AC1301"/>
      <c r="AD1301"/>
      <c r="AE1301"/>
      <c r="AF1301"/>
      <c r="AG1301"/>
      <c r="AH1301"/>
      <c r="AI1301"/>
      <c r="AJ1301"/>
    </row>
    <row r="1302" spans="1:36" ht="35.1" customHeight="1">
      <c r="A1302" s="29"/>
      <c r="M1302" s="37"/>
      <c r="N1302" s="695"/>
      <c r="U1302"/>
      <c r="V1302"/>
      <c r="W1302"/>
      <c r="X1302" s="548"/>
      <c r="Y1302" s="548"/>
      <c r="Z1302" s="548"/>
      <c r="AA1302"/>
      <c r="AB1302"/>
      <c r="AC1302"/>
      <c r="AD1302"/>
      <c r="AE1302"/>
      <c r="AF1302"/>
      <c r="AG1302"/>
      <c r="AH1302"/>
      <c r="AI1302"/>
      <c r="AJ1302"/>
    </row>
    <row r="1303" spans="1:36" ht="35.1" customHeight="1">
      <c r="A1303" s="29"/>
      <c r="M1303" s="37"/>
      <c r="N1303" s="695"/>
      <c r="U1303"/>
      <c r="V1303"/>
      <c r="W1303"/>
      <c r="X1303" s="548"/>
      <c r="Y1303" s="548"/>
      <c r="Z1303" s="548"/>
      <c r="AA1303"/>
      <c r="AB1303"/>
      <c r="AC1303"/>
      <c r="AD1303"/>
      <c r="AE1303"/>
      <c r="AF1303"/>
      <c r="AG1303"/>
      <c r="AH1303"/>
      <c r="AI1303"/>
      <c r="AJ1303"/>
    </row>
    <row r="1304" spans="1:36" ht="35.1" customHeight="1">
      <c r="A1304" s="29"/>
      <c r="M1304" s="37"/>
      <c r="N1304" s="695"/>
      <c r="U1304"/>
      <c r="V1304"/>
      <c r="W1304"/>
      <c r="X1304" s="548"/>
      <c r="Y1304" s="548"/>
      <c r="Z1304" s="548"/>
      <c r="AA1304"/>
      <c r="AB1304"/>
      <c r="AC1304"/>
      <c r="AD1304"/>
      <c r="AE1304"/>
      <c r="AF1304"/>
      <c r="AG1304"/>
      <c r="AH1304"/>
      <c r="AI1304"/>
      <c r="AJ1304"/>
    </row>
    <row r="1305" spans="1:36" ht="35.1" customHeight="1">
      <c r="A1305" s="29"/>
      <c r="M1305" s="37"/>
      <c r="N1305" s="695"/>
      <c r="U1305"/>
      <c r="V1305"/>
      <c r="W1305"/>
      <c r="X1305" s="548"/>
      <c r="Y1305" s="548"/>
      <c r="Z1305" s="548"/>
      <c r="AA1305"/>
      <c r="AB1305"/>
      <c r="AC1305"/>
      <c r="AD1305"/>
      <c r="AE1305"/>
      <c r="AF1305"/>
      <c r="AG1305"/>
      <c r="AH1305"/>
      <c r="AI1305"/>
      <c r="AJ1305"/>
    </row>
    <row r="1306" spans="1:36" ht="35.1" customHeight="1">
      <c r="A1306" s="29"/>
      <c r="M1306" s="37"/>
      <c r="N1306" s="695"/>
      <c r="U1306"/>
      <c r="V1306"/>
      <c r="W1306"/>
      <c r="X1306" s="548"/>
      <c r="Y1306" s="548"/>
      <c r="Z1306" s="548"/>
      <c r="AA1306"/>
      <c r="AB1306"/>
      <c r="AC1306"/>
      <c r="AD1306"/>
      <c r="AE1306"/>
      <c r="AF1306"/>
      <c r="AG1306"/>
      <c r="AH1306"/>
      <c r="AI1306"/>
      <c r="AJ1306"/>
    </row>
    <row r="1307" spans="1:36" ht="35.1" customHeight="1">
      <c r="A1307" s="29"/>
      <c r="M1307" s="37"/>
      <c r="N1307" s="695"/>
      <c r="U1307"/>
      <c r="V1307"/>
      <c r="W1307"/>
      <c r="X1307" s="548"/>
      <c r="Y1307" s="548"/>
      <c r="Z1307" s="548"/>
      <c r="AA1307"/>
      <c r="AB1307"/>
      <c r="AC1307"/>
      <c r="AD1307"/>
      <c r="AE1307"/>
      <c r="AF1307"/>
      <c r="AG1307"/>
      <c r="AH1307"/>
      <c r="AI1307"/>
      <c r="AJ1307"/>
    </row>
    <row r="1308" spans="1:36" ht="35.1" customHeight="1">
      <c r="A1308" s="29"/>
      <c r="M1308" s="37"/>
      <c r="N1308" s="695"/>
      <c r="U1308"/>
      <c r="V1308"/>
      <c r="W1308"/>
      <c r="X1308" s="548"/>
      <c r="Y1308" s="548"/>
      <c r="Z1308" s="548"/>
      <c r="AA1308"/>
      <c r="AB1308"/>
      <c r="AC1308"/>
      <c r="AD1308"/>
      <c r="AE1308"/>
      <c r="AF1308"/>
      <c r="AG1308"/>
      <c r="AH1308"/>
      <c r="AI1308"/>
      <c r="AJ1308"/>
    </row>
    <row r="1309" spans="1:36" ht="35.1" customHeight="1">
      <c r="A1309" s="29"/>
      <c r="M1309" s="37"/>
      <c r="N1309" s="695"/>
      <c r="U1309"/>
      <c r="V1309"/>
      <c r="W1309"/>
      <c r="X1309" s="548"/>
      <c r="Y1309" s="548"/>
      <c r="Z1309" s="548"/>
      <c r="AA1309"/>
      <c r="AB1309"/>
      <c r="AC1309"/>
      <c r="AD1309"/>
      <c r="AE1309"/>
      <c r="AF1309"/>
      <c r="AG1309"/>
      <c r="AH1309"/>
      <c r="AI1309"/>
      <c r="AJ1309"/>
    </row>
    <row r="1310" spans="1:36" ht="35.1" customHeight="1">
      <c r="A1310" s="29"/>
      <c r="M1310" s="37"/>
      <c r="N1310" s="695"/>
      <c r="U1310"/>
      <c r="V1310"/>
      <c r="W1310"/>
      <c r="X1310" s="548"/>
      <c r="Y1310" s="548"/>
      <c r="Z1310" s="548"/>
      <c r="AA1310"/>
      <c r="AB1310"/>
      <c r="AC1310"/>
      <c r="AD1310"/>
      <c r="AE1310"/>
      <c r="AF1310"/>
      <c r="AG1310"/>
      <c r="AH1310"/>
      <c r="AI1310"/>
      <c r="AJ1310"/>
    </row>
    <row r="1311" spans="1:36" ht="35.1" customHeight="1">
      <c r="A1311" s="29"/>
      <c r="M1311" s="37"/>
      <c r="N1311" s="695"/>
      <c r="U1311"/>
      <c r="V1311"/>
      <c r="W1311"/>
      <c r="X1311" s="548"/>
      <c r="Y1311" s="548"/>
      <c r="Z1311" s="548"/>
      <c r="AA1311"/>
      <c r="AB1311"/>
      <c r="AC1311"/>
      <c r="AD1311"/>
      <c r="AE1311"/>
      <c r="AF1311"/>
      <c r="AG1311"/>
      <c r="AH1311"/>
      <c r="AI1311"/>
      <c r="AJ1311"/>
    </row>
    <row r="1312" spans="1:36" ht="35.1" customHeight="1">
      <c r="A1312" s="29"/>
      <c r="M1312" s="37"/>
      <c r="N1312" s="695"/>
      <c r="U1312"/>
      <c r="V1312"/>
      <c r="W1312"/>
      <c r="X1312" s="548"/>
      <c r="Y1312" s="548"/>
      <c r="Z1312" s="548"/>
      <c r="AA1312"/>
      <c r="AB1312"/>
      <c r="AC1312"/>
      <c r="AD1312"/>
      <c r="AE1312"/>
      <c r="AF1312"/>
      <c r="AG1312"/>
      <c r="AH1312"/>
      <c r="AI1312"/>
      <c r="AJ1312"/>
    </row>
    <row r="1313" spans="1:36" ht="35.1" customHeight="1">
      <c r="A1313" s="29"/>
      <c r="M1313" s="37"/>
      <c r="N1313" s="695"/>
      <c r="U1313"/>
      <c r="V1313"/>
      <c r="W1313"/>
      <c r="X1313" s="548"/>
      <c r="Y1313" s="548"/>
      <c r="Z1313" s="548"/>
      <c r="AA1313"/>
      <c r="AB1313"/>
      <c r="AC1313"/>
      <c r="AD1313"/>
      <c r="AE1313"/>
      <c r="AF1313"/>
      <c r="AG1313"/>
      <c r="AH1313"/>
      <c r="AI1313"/>
      <c r="AJ1313"/>
    </row>
    <row r="1314" spans="1:36" ht="35.1" customHeight="1">
      <c r="A1314" s="29"/>
      <c r="M1314" s="37"/>
      <c r="N1314" s="695"/>
      <c r="U1314"/>
      <c r="V1314"/>
      <c r="W1314"/>
      <c r="X1314" s="548"/>
      <c r="Y1314" s="548"/>
      <c r="Z1314" s="548"/>
      <c r="AA1314"/>
      <c r="AB1314"/>
      <c r="AC1314"/>
      <c r="AD1314"/>
      <c r="AE1314"/>
      <c r="AF1314"/>
      <c r="AG1314"/>
      <c r="AH1314"/>
      <c r="AI1314"/>
      <c r="AJ1314"/>
    </row>
    <row r="1315" spans="1:36" ht="35.1" customHeight="1">
      <c r="A1315" s="29"/>
      <c r="M1315" s="37"/>
      <c r="N1315" s="695"/>
      <c r="U1315"/>
      <c r="V1315"/>
      <c r="W1315"/>
      <c r="X1315" s="548"/>
      <c r="Y1315" s="548"/>
      <c r="Z1315" s="548"/>
      <c r="AA1315"/>
      <c r="AB1315"/>
      <c r="AC1315"/>
      <c r="AD1315"/>
      <c r="AE1315"/>
      <c r="AF1315"/>
      <c r="AG1315"/>
      <c r="AH1315"/>
      <c r="AI1315"/>
      <c r="AJ1315"/>
    </row>
    <row r="1316" spans="1:36" ht="35.1" customHeight="1">
      <c r="A1316" s="29"/>
      <c r="M1316" s="37"/>
      <c r="N1316" s="695"/>
      <c r="U1316"/>
      <c r="V1316"/>
      <c r="W1316"/>
      <c r="X1316" s="548"/>
      <c r="Y1316" s="548"/>
      <c r="Z1316" s="548"/>
      <c r="AA1316"/>
      <c r="AB1316"/>
      <c r="AC1316"/>
      <c r="AD1316"/>
      <c r="AE1316"/>
      <c r="AF1316"/>
      <c r="AG1316"/>
      <c r="AH1316"/>
      <c r="AI1316"/>
      <c r="AJ1316"/>
    </row>
    <row r="1317" spans="1:36" ht="35.1" customHeight="1">
      <c r="A1317" s="29"/>
      <c r="M1317" s="37"/>
      <c r="N1317" s="695"/>
      <c r="U1317"/>
      <c r="V1317"/>
      <c r="W1317"/>
      <c r="X1317" s="548"/>
      <c r="Y1317" s="548"/>
      <c r="Z1317" s="548"/>
      <c r="AA1317"/>
      <c r="AB1317"/>
      <c r="AC1317"/>
      <c r="AD1317"/>
      <c r="AE1317"/>
      <c r="AF1317"/>
      <c r="AG1317"/>
      <c r="AH1317"/>
      <c r="AI1317"/>
      <c r="AJ1317"/>
    </row>
    <row r="1318" spans="1:36" ht="35.1" customHeight="1">
      <c r="A1318" s="29"/>
      <c r="M1318" s="37"/>
      <c r="N1318" s="695"/>
      <c r="U1318"/>
      <c r="V1318"/>
      <c r="W1318"/>
      <c r="X1318" s="548"/>
      <c r="Y1318" s="548"/>
      <c r="Z1318" s="548"/>
      <c r="AA1318"/>
      <c r="AB1318"/>
      <c r="AC1318"/>
      <c r="AD1318"/>
      <c r="AE1318"/>
      <c r="AF1318"/>
      <c r="AG1318"/>
      <c r="AH1318"/>
      <c r="AI1318"/>
      <c r="AJ1318"/>
    </row>
    <row r="1319" spans="1:36" ht="35.1" customHeight="1">
      <c r="A1319" s="29"/>
      <c r="M1319" s="37"/>
      <c r="N1319" s="695"/>
      <c r="U1319"/>
      <c r="V1319"/>
      <c r="W1319"/>
      <c r="X1319" s="548"/>
      <c r="Y1319" s="548"/>
      <c r="Z1319" s="548"/>
      <c r="AA1319"/>
      <c r="AB1319"/>
      <c r="AC1319"/>
      <c r="AD1319"/>
      <c r="AE1319"/>
      <c r="AF1319"/>
      <c r="AG1319"/>
      <c r="AH1319"/>
      <c r="AI1319"/>
      <c r="AJ1319"/>
    </row>
    <row r="1320" spans="1:36" ht="35.1" customHeight="1">
      <c r="A1320" s="29"/>
      <c r="M1320" s="37"/>
      <c r="N1320" s="695"/>
      <c r="U1320"/>
      <c r="V1320"/>
      <c r="W1320"/>
      <c r="X1320" s="548"/>
      <c r="Y1320" s="548"/>
      <c r="Z1320" s="548"/>
      <c r="AA1320"/>
      <c r="AB1320"/>
      <c r="AC1320"/>
      <c r="AD1320"/>
      <c r="AE1320"/>
      <c r="AF1320"/>
      <c r="AG1320"/>
      <c r="AH1320"/>
      <c r="AI1320"/>
      <c r="AJ1320"/>
    </row>
    <row r="1321" spans="1:36" ht="35.1" customHeight="1">
      <c r="A1321" s="29"/>
      <c r="M1321" s="37"/>
      <c r="N1321" s="695"/>
      <c r="U1321"/>
      <c r="V1321"/>
      <c r="W1321"/>
      <c r="X1321" s="548"/>
      <c r="Y1321" s="548"/>
      <c r="Z1321" s="548"/>
      <c r="AA1321"/>
      <c r="AB1321"/>
      <c r="AC1321"/>
      <c r="AD1321"/>
      <c r="AE1321"/>
      <c r="AF1321"/>
      <c r="AG1321"/>
      <c r="AH1321"/>
      <c r="AI1321"/>
      <c r="AJ1321"/>
    </row>
    <row r="1322" spans="1:36" ht="35.1" customHeight="1">
      <c r="A1322" s="29"/>
      <c r="M1322" s="37"/>
      <c r="N1322" s="695"/>
      <c r="U1322"/>
      <c r="V1322"/>
      <c r="W1322"/>
      <c r="X1322" s="548"/>
      <c r="Y1322" s="548"/>
      <c r="Z1322" s="548"/>
      <c r="AA1322"/>
      <c r="AB1322"/>
      <c r="AC1322"/>
      <c r="AD1322"/>
      <c r="AE1322"/>
      <c r="AF1322"/>
      <c r="AG1322"/>
      <c r="AH1322"/>
      <c r="AI1322"/>
      <c r="AJ1322"/>
    </row>
    <row r="1323" spans="1:36" ht="35.1" customHeight="1">
      <c r="A1323" s="29"/>
      <c r="M1323" s="37"/>
      <c r="N1323" s="695"/>
      <c r="U1323"/>
      <c r="V1323"/>
      <c r="W1323"/>
      <c r="X1323" s="548"/>
      <c r="Y1323" s="548"/>
      <c r="Z1323" s="548"/>
      <c r="AA1323"/>
      <c r="AB1323"/>
      <c r="AC1323"/>
      <c r="AD1323"/>
      <c r="AE1323"/>
      <c r="AF1323"/>
      <c r="AG1323"/>
      <c r="AH1323"/>
      <c r="AI1323"/>
      <c r="AJ1323"/>
    </row>
    <row r="1324" spans="1:36" ht="35.1" customHeight="1">
      <c r="A1324" s="29"/>
      <c r="M1324" s="37"/>
      <c r="N1324" s="695"/>
      <c r="U1324"/>
      <c r="V1324"/>
      <c r="W1324"/>
      <c r="X1324" s="548"/>
      <c r="Y1324" s="548"/>
      <c r="Z1324" s="548"/>
      <c r="AA1324"/>
      <c r="AB1324"/>
      <c r="AC1324"/>
      <c r="AD1324"/>
      <c r="AE1324"/>
      <c r="AF1324"/>
      <c r="AG1324"/>
      <c r="AH1324"/>
      <c r="AI1324"/>
      <c r="AJ1324"/>
    </row>
    <row r="1325" spans="1:36" ht="35.1" customHeight="1">
      <c r="A1325" s="29"/>
      <c r="M1325" s="37"/>
      <c r="N1325" s="695"/>
      <c r="U1325"/>
      <c r="V1325"/>
      <c r="W1325"/>
      <c r="X1325" s="548"/>
      <c r="Y1325" s="548"/>
      <c r="Z1325" s="548"/>
      <c r="AA1325"/>
      <c r="AB1325"/>
      <c r="AC1325"/>
      <c r="AD1325"/>
      <c r="AE1325"/>
      <c r="AF1325"/>
      <c r="AG1325"/>
      <c r="AH1325"/>
      <c r="AI1325"/>
      <c r="AJ1325"/>
    </row>
    <row r="1326" spans="1:36" ht="35.1" customHeight="1">
      <c r="A1326" s="29"/>
      <c r="M1326" s="37"/>
      <c r="N1326" s="695"/>
      <c r="U1326"/>
      <c r="V1326"/>
      <c r="W1326"/>
      <c r="X1326" s="548"/>
      <c r="Y1326" s="548"/>
      <c r="Z1326" s="548"/>
      <c r="AA1326"/>
      <c r="AB1326"/>
      <c r="AC1326"/>
      <c r="AD1326"/>
      <c r="AE1326"/>
      <c r="AF1326"/>
      <c r="AG1326"/>
      <c r="AH1326"/>
      <c r="AI1326"/>
      <c r="AJ1326"/>
    </row>
    <row r="1327" spans="1:36" ht="35.1" customHeight="1">
      <c r="A1327" s="29"/>
      <c r="M1327" s="37"/>
      <c r="N1327" s="695"/>
      <c r="U1327"/>
      <c r="V1327"/>
      <c r="W1327"/>
      <c r="X1327" s="548"/>
      <c r="Y1327" s="548"/>
      <c r="Z1327" s="548"/>
      <c r="AA1327"/>
      <c r="AB1327"/>
      <c r="AC1327"/>
      <c r="AD1327"/>
      <c r="AE1327"/>
      <c r="AF1327"/>
      <c r="AG1327"/>
      <c r="AH1327"/>
      <c r="AI1327"/>
      <c r="AJ1327"/>
    </row>
    <row r="1328" spans="1:36" ht="35.1" customHeight="1">
      <c r="A1328" s="29"/>
      <c r="M1328" s="37"/>
      <c r="N1328" s="695"/>
      <c r="U1328"/>
      <c r="V1328"/>
      <c r="W1328"/>
      <c r="X1328" s="548"/>
      <c r="Y1328" s="548"/>
      <c r="Z1328" s="548"/>
      <c r="AA1328"/>
      <c r="AB1328"/>
      <c r="AC1328"/>
      <c r="AD1328"/>
      <c r="AE1328"/>
      <c r="AF1328"/>
      <c r="AG1328"/>
      <c r="AH1328"/>
      <c r="AI1328"/>
      <c r="AJ1328"/>
    </row>
    <row r="1329" spans="1:36" ht="35.1" customHeight="1">
      <c r="A1329" s="29"/>
      <c r="M1329" s="37"/>
      <c r="N1329" s="695"/>
      <c r="U1329"/>
      <c r="V1329"/>
      <c r="W1329"/>
      <c r="X1329" s="548"/>
      <c r="Y1329" s="548"/>
      <c r="Z1329" s="548"/>
      <c r="AA1329"/>
      <c r="AB1329"/>
      <c r="AC1329"/>
      <c r="AD1329"/>
      <c r="AE1329"/>
      <c r="AF1329"/>
      <c r="AG1329"/>
      <c r="AH1329"/>
      <c r="AI1329"/>
      <c r="AJ1329"/>
    </row>
    <row r="1330" spans="1:36" ht="35.1" customHeight="1">
      <c r="A1330" s="29"/>
      <c r="M1330" s="37"/>
      <c r="N1330" s="695"/>
      <c r="U1330"/>
      <c r="V1330"/>
      <c r="W1330"/>
      <c r="X1330" s="548"/>
      <c r="Y1330" s="548"/>
      <c r="Z1330" s="548"/>
      <c r="AA1330"/>
      <c r="AB1330"/>
      <c r="AC1330"/>
      <c r="AD1330"/>
      <c r="AE1330"/>
      <c r="AF1330"/>
      <c r="AG1330"/>
      <c r="AH1330"/>
      <c r="AI1330"/>
      <c r="AJ1330"/>
    </row>
    <row r="1331" spans="1:36" ht="35.1" customHeight="1">
      <c r="A1331" s="29"/>
      <c r="M1331" s="37"/>
      <c r="N1331" s="695"/>
      <c r="U1331"/>
      <c r="V1331"/>
      <c r="W1331"/>
      <c r="X1331" s="548"/>
      <c r="Y1331" s="548"/>
      <c r="Z1331" s="548"/>
      <c r="AA1331"/>
      <c r="AB1331"/>
      <c r="AC1331"/>
      <c r="AD1331"/>
      <c r="AE1331"/>
      <c r="AF1331"/>
      <c r="AG1331"/>
      <c r="AH1331"/>
      <c r="AI1331"/>
      <c r="AJ1331"/>
    </row>
    <row r="1332" spans="1:36" ht="35.1" customHeight="1">
      <c r="A1332" s="29"/>
      <c r="M1332" s="37"/>
      <c r="N1332" s="695"/>
      <c r="U1332"/>
      <c r="V1332"/>
      <c r="W1332"/>
      <c r="X1332" s="548"/>
      <c r="Y1332" s="548"/>
      <c r="Z1332" s="548"/>
      <c r="AA1332"/>
      <c r="AB1332"/>
      <c r="AC1332"/>
      <c r="AD1332"/>
      <c r="AE1332"/>
      <c r="AF1332"/>
      <c r="AG1332"/>
      <c r="AH1332"/>
      <c r="AI1332"/>
      <c r="AJ1332"/>
    </row>
    <row r="1333" spans="1:36" ht="35.1" customHeight="1">
      <c r="A1333" s="29"/>
      <c r="M1333" s="37"/>
      <c r="N1333" s="695"/>
      <c r="U1333"/>
      <c r="V1333"/>
      <c r="W1333"/>
      <c r="X1333" s="548"/>
      <c r="Y1333" s="548"/>
      <c r="Z1333" s="548"/>
      <c r="AA1333"/>
      <c r="AB1333"/>
      <c r="AC1333"/>
      <c r="AD1333"/>
      <c r="AE1333"/>
      <c r="AF1333"/>
      <c r="AG1333"/>
      <c r="AH1333"/>
      <c r="AI1333"/>
      <c r="AJ1333"/>
    </row>
    <row r="1334" spans="1:36" ht="35.1" customHeight="1">
      <c r="A1334" s="29"/>
      <c r="M1334" s="37"/>
      <c r="N1334" s="695"/>
      <c r="U1334"/>
      <c r="V1334"/>
      <c r="W1334"/>
      <c r="X1334" s="548"/>
      <c r="Y1334" s="548"/>
      <c r="Z1334" s="548"/>
      <c r="AA1334"/>
      <c r="AB1334"/>
      <c r="AC1334"/>
      <c r="AD1334"/>
      <c r="AE1334"/>
      <c r="AF1334"/>
      <c r="AG1334"/>
      <c r="AH1334"/>
      <c r="AI1334"/>
      <c r="AJ1334"/>
    </row>
    <row r="1335" spans="1:36" ht="35.1" customHeight="1">
      <c r="A1335" s="29"/>
      <c r="M1335" s="37"/>
      <c r="N1335" s="695"/>
      <c r="U1335"/>
      <c r="V1335"/>
      <c r="W1335"/>
      <c r="X1335" s="548"/>
      <c r="Y1335" s="548"/>
      <c r="Z1335" s="548"/>
      <c r="AA1335"/>
      <c r="AB1335"/>
      <c r="AC1335"/>
      <c r="AD1335"/>
      <c r="AE1335"/>
      <c r="AF1335"/>
      <c r="AG1335"/>
      <c r="AH1335"/>
      <c r="AI1335"/>
      <c r="AJ1335"/>
    </row>
    <row r="1336" spans="1:36" ht="35.1" customHeight="1">
      <c r="A1336" s="29"/>
      <c r="M1336" s="37"/>
      <c r="N1336" s="695"/>
      <c r="U1336"/>
      <c r="V1336"/>
      <c r="W1336"/>
      <c r="X1336" s="548"/>
      <c r="Y1336" s="548"/>
      <c r="Z1336" s="548"/>
      <c r="AA1336"/>
      <c r="AB1336"/>
      <c r="AC1336"/>
      <c r="AD1336"/>
      <c r="AE1336"/>
      <c r="AF1336"/>
      <c r="AG1336"/>
      <c r="AH1336"/>
      <c r="AI1336"/>
      <c r="AJ1336"/>
    </row>
    <row r="1337" spans="1:36" ht="35.1" customHeight="1">
      <c r="A1337" s="29"/>
      <c r="M1337" s="37"/>
      <c r="N1337" s="695"/>
      <c r="U1337"/>
      <c r="V1337"/>
      <c r="W1337"/>
      <c r="X1337" s="548"/>
      <c r="Y1337" s="548"/>
      <c r="Z1337" s="548"/>
      <c r="AA1337"/>
      <c r="AB1337"/>
      <c r="AC1337"/>
      <c r="AD1337"/>
      <c r="AE1337"/>
      <c r="AF1337"/>
      <c r="AG1337"/>
      <c r="AH1337"/>
      <c r="AI1337"/>
      <c r="AJ1337"/>
    </row>
    <row r="1338" spans="1:36" ht="35.1" customHeight="1">
      <c r="A1338" s="29"/>
      <c r="M1338" s="37"/>
      <c r="N1338" s="695"/>
      <c r="U1338"/>
      <c r="V1338"/>
      <c r="W1338"/>
      <c r="X1338" s="548"/>
      <c r="Y1338" s="548"/>
      <c r="Z1338" s="548"/>
      <c r="AA1338"/>
      <c r="AB1338"/>
      <c r="AC1338"/>
      <c r="AD1338"/>
      <c r="AE1338"/>
      <c r="AF1338"/>
      <c r="AG1338"/>
      <c r="AH1338"/>
      <c r="AI1338"/>
      <c r="AJ1338"/>
    </row>
    <row r="1339" spans="1:36" ht="35.1" customHeight="1">
      <c r="A1339" s="29"/>
      <c r="M1339" s="37"/>
      <c r="N1339" s="695"/>
      <c r="U1339"/>
      <c r="V1339"/>
      <c r="W1339"/>
      <c r="X1339" s="548"/>
      <c r="Y1339" s="548"/>
      <c r="Z1339" s="548"/>
      <c r="AA1339"/>
      <c r="AB1339"/>
      <c r="AC1339"/>
      <c r="AD1339"/>
      <c r="AE1339"/>
      <c r="AF1339"/>
      <c r="AG1339"/>
      <c r="AH1339"/>
      <c r="AI1339"/>
      <c r="AJ1339"/>
    </row>
    <row r="1340" spans="1:36" ht="35.1" customHeight="1">
      <c r="A1340" s="29"/>
      <c r="M1340" s="37"/>
      <c r="N1340" s="695"/>
      <c r="U1340"/>
      <c r="V1340"/>
      <c r="W1340"/>
      <c r="X1340" s="548"/>
      <c r="Y1340" s="548"/>
      <c r="Z1340" s="548"/>
      <c r="AA1340"/>
      <c r="AB1340"/>
      <c r="AC1340"/>
      <c r="AD1340"/>
      <c r="AE1340"/>
      <c r="AF1340"/>
      <c r="AG1340"/>
      <c r="AH1340"/>
      <c r="AI1340"/>
      <c r="AJ1340"/>
    </row>
    <row r="1341" spans="1:36" ht="35.1" customHeight="1">
      <c r="A1341" s="29"/>
      <c r="M1341" s="37"/>
      <c r="N1341" s="695"/>
      <c r="U1341"/>
      <c r="V1341"/>
      <c r="W1341"/>
      <c r="X1341" s="548"/>
      <c r="Y1341" s="548"/>
      <c r="Z1341" s="548"/>
      <c r="AA1341"/>
      <c r="AB1341"/>
      <c r="AC1341"/>
      <c r="AD1341"/>
      <c r="AE1341"/>
      <c r="AF1341"/>
      <c r="AG1341"/>
      <c r="AH1341"/>
      <c r="AI1341"/>
      <c r="AJ1341"/>
    </row>
    <row r="1342" spans="1:36" ht="35.1" customHeight="1">
      <c r="A1342" s="29"/>
      <c r="M1342" s="37"/>
      <c r="N1342" s="695"/>
      <c r="U1342"/>
      <c r="V1342"/>
      <c r="W1342"/>
      <c r="X1342" s="548"/>
      <c r="Y1342" s="548"/>
      <c r="Z1342" s="548"/>
      <c r="AA1342"/>
      <c r="AB1342"/>
      <c r="AC1342"/>
      <c r="AD1342"/>
      <c r="AE1342"/>
      <c r="AF1342"/>
      <c r="AG1342"/>
      <c r="AH1342"/>
      <c r="AI1342"/>
      <c r="AJ1342"/>
    </row>
    <row r="1343" spans="1:36" ht="35.1" customHeight="1">
      <c r="A1343" s="29"/>
      <c r="M1343" s="37"/>
      <c r="N1343" s="695"/>
      <c r="U1343"/>
      <c r="V1343"/>
      <c r="W1343"/>
      <c r="X1343" s="548"/>
      <c r="Y1343" s="548"/>
      <c r="Z1343" s="548"/>
      <c r="AA1343"/>
      <c r="AB1343"/>
      <c r="AC1343"/>
      <c r="AD1343"/>
      <c r="AE1343"/>
      <c r="AF1343"/>
      <c r="AG1343"/>
      <c r="AH1343"/>
      <c r="AI1343"/>
      <c r="AJ1343"/>
    </row>
    <row r="1344" spans="1:36" ht="35.1" customHeight="1">
      <c r="A1344" s="29"/>
      <c r="M1344" s="37"/>
      <c r="N1344" s="695"/>
      <c r="U1344"/>
      <c r="V1344"/>
      <c r="W1344"/>
      <c r="X1344" s="548"/>
      <c r="Y1344" s="548"/>
      <c r="Z1344" s="548"/>
      <c r="AA1344"/>
      <c r="AB1344"/>
      <c r="AC1344"/>
      <c r="AD1344"/>
      <c r="AE1344"/>
      <c r="AF1344"/>
      <c r="AG1344"/>
      <c r="AH1344"/>
      <c r="AI1344"/>
      <c r="AJ1344"/>
    </row>
    <row r="1345" spans="1:36" ht="35.1" customHeight="1">
      <c r="A1345" s="29"/>
      <c r="M1345" s="37"/>
      <c r="N1345" s="695"/>
      <c r="U1345"/>
      <c r="V1345"/>
      <c r="W1345"/>
      <c r="X1345" s="548"/>
      <c r="Y1345" s="548"/>
      <c r="Z1345" s="548"/>
      <c r="AA1345"/>
      <c r="AB1345"/>
      <c r="AC1345"/>
      <c r="AD1345"/>
      <c r="AE1345"/>
      <c r="AF1345"/>
      <c r="AG1345"/>
      <c r="AH1345"/>
      <c r="AI1345"/>
      <c r="AJ1345"/>
    </row>
    <row r="1346" spans="1:36" ht="35.1" customHeight="1">
      <c r="A1346" s="29"/>
      <c r="M1346" s="37"/>
      <c r="N1346" s="695"/>
      <c r="U1346"/>
      <c r="V1346"/>
      <c r="W1346"/>
      <c r="X1346" s="548"/>
      <c r="Y1346" s="548"/>
      <c r="Z1346" s="548"/>
      <c r="AA1346"/>
      <c r="AB1346"/>
      <c r="AC1346"/>
      <c r="AD1346"/>
      <c r="AE1346"/>
      <c r="AF1346"/>
      <c r="AG1346"/>
      <c r="AH1346"/>
      <c r="AI1346"/>
      <c r="AJ1346"/>
    </row>
    <row r="1347" spans="1:36" ht="35.1" customHeight="1">
      <c r="A1347" s="29"/>
      <c r="M1347" s="37"/>
      <c r="N1347" s="695"/>
      <c r="U1347"/>
      <c r="V1347"/>
      <c r="W1347"/>
      <c r="X1347" s="548"/>
      <c r="Y1347" s="548"/>
      <c r="Z1347" s="548"/>
      <c r="AA1347"/>
      <c r="AB1347"/>
      <c r="AC1347"/>
      <c r="AD1347"/>
      <c r="AE1347"/>
      <c r="AF1347"/>
      <c r="AG1347"/>
      <c r="AH1347"/>
      <c r="AI1347"/>
      <c r="AJ1347"/>
    </row>
    <row r="1348" spans="1:36" ht="35.1" customHeight="1">
      <c r="A1348" s="29"/>
      <c r="M1348" s="37"/>
      <c r="N1348" s="695"/>
      <c r="U1348"/>
      <c r="V1348"/>
      <c r="W1348"/>
      <c r="X1348" s="548"/>
      <c r="Y1348" s="548"/>
      <c r="Z1348" s="548"/>
      <c r="AA1348"/>
      <c r="AB1348"/>
      <c r="AC1348"/>
      <c r="AD1348"/>
      <c r="AE1348"/>
      <c r="AF1348"/>
      <c r="AG1348"/>
      <c r="AH1348"/>
      <c r="AI1348"/>
      <c r="AJ1348"/>
    </row>
    <row r="1349" spans="1:36" ht="35.1" customHeight="1">
      <c r="A1349" s="29"/>
      <c r="M1349" s="37"/>
      <c r="N1349" s="695"/>
      <c r="U1349"/>
      <c r="V1349"/>
      <c r="W1349"/>
      <c r="X1349" s="548"/>
      <c r="Y1349" s="548"/>
      <c r="Z1349" s="548"/>
      <c r="AA1349"/>
      <c r="AB1349"/>
      <c r="AC1349"/>
      <c r="AD1349"/>
      <c r="AE1349"/>
      <c r="AF1349"/>
      <c r="AG1349"/>
      <c r="AH1349"/>
      <c r="AI1349"/>
      <c r="AJ1349"/>
    </row>
    <row r="1350" spans="1:36" ht="35.1" customHeight="1">
      <c r="A1350" s="29"/>
      <c r="M1350" s="37"/>
      <c r="N1350" s="695"/>
      <c r="U1350"/>
      <c r="V1350"/>
      <c r="W1350"/>
      <c r="X1350" s="548"/>
      <c r="Y1350" s="548"/>
      <c r="Z1350" s="548"/>
      <c r="AA1350"/>
      <c r="AB1350"/>
      <c r="AC1350"/>
      <c r="AD1350"/>
      <c r="AE1350"/>
      <c r="AF1350"/>
      <c r="AG1350"/>
      <c r="AH1350"/>
      <c r="AI1350"/>
      <c r="AJ1350"/>
    </row>
    <row r="1351" spans="1:36" ht="35.1" customHeight="1">
      <c r="A1351" s="29"/>
      <c r="M1351" s="37"/>
      <c r="N1351" s="695"/>
      <c r="U1351"/>
      <c r="V1351"/>
      <c r="W1351"/>
      <c r="X1351" s="548"/>
      <c r="Y1351" s="548"/>
      <c r="Z1351" s="548"/>
      <c r="AA1351"/>
      <c r="AB1351"/>
      <c r="AC1351"/>
      <c r="AD1351"/>
      <c r="AE1351"/>
      <c r="AF1351"/>
      <c r="AG1351"/>
      <c r="AH1351"/>
      <c r="AI1351"/>
      <c r="AJ1351"/>
    </row>
    <row r="1352" spans="1:36" ht="35.1" customHeight="1">
      <c r="A1352" s="29"/>
      <c r="M1352" s="37"/>
      <c r="N1352" s="695"/>
      <c r="U1352"/>
      <c r="V1352"/>
      <c r="W1352"/>
      <c r="X1352" s="548"/>
      <c r="Y1352" s="548"/>
      <c r="Z1352" s="548"/>
      <c r="AA1352"/>
      <c r="AB1352"/>
      <c r="AC1352"/>
      <c r="AD1352"/>
      <c r="AE1352"/>
      <c r="AF1352"/>
      <c r="AG1352"/>
      <c r="AH1352"/>
      <c r="AI1352"/>
      <c r="AJ1352"/>
    </row>
    <row r="1353" spans="1:36" ht="35.1" customHeight="1">
      <c r="A1353" s="29"/>
      <c r="M1353" s="37"/>
      <c r="N1353" s="695"/>
      <c r="U1353"/>
      <c r="V1353"/>
      <c r="W1353"/>
      <c r="X1353" s="548"/>
      <c r="Y1353" s="548"/>
      <c r="Z1353" s="548"/>
      <c r="AA1353"/>
      <c r="AB1353"/>
      <c r="AC1353"/>
      <c r="AD1353"/>
      <c r="AE1353"/>
      <c r="AF1353"/>
      <c r="AG1353"/>
      <c r="AH1353"/>
      <c r="AI1353"/>
      <c r="AJ1353"/>
    </row>
    <row r="1354" spans="1:36" ht="35.1" customHeight="1">
      <c r="A1354" s="29"/>
      <c r="M1354" s="37"/>
      <c r="N1354" s="695"/>
      <c r="U1354"/>
      <c r="V1354"/>
      <c r="W1354"/>
      <c r="X1354" s="548"/>
      <c r="Y1354" s="548"/>
      <c r="Z1354" s="548"/>
      <c r="AA1354"/>
      <c r="AB1354"/>
      <c r="AC1354"/>
      <c r="AD1354"/>
      <c r="AE1354"/>
      <c r="AF1354"/>
      <c r="AG1354"/>
      <c r="AH1354"/>
      <c r="AI1354"/>
      <c r="AJ1354"/>
    </row>
    <row r="1355" spans="1:36" ht="35.1" customHeight="1">
      <c r="A1355" s="29"/>
      <c r="M1355" s="37"/>
      <c r="N1355" s="695"/>
      <c r="U1355"/>
      <c r="V1355"/>
      <c r="W1355"/>
      <c r="X1355" s="548"/>
      <c r="Y1355" s="548"/>
      <c r="Z1355" s="548"/>
      <c r="AA1355"/>
      <c r="AB1355"/>
      <c r="AC1355"/>
      <c r="AD1355"/>
      <c r="AE1355"/>
      <c r="AF1355"/>
      <c r="AG1355"/>
      <c r="AH1355"/>
      <c r="AI1355"/>
      <c r="AJ1355"/>
    </row>
    <row r="1356" spans="1:36" ht="35.1" customHeight="1">
      <c r="A1356" s="29"/>
      <c r="M1356" s="37"/>
      <c r="N1356" s="695"/>
      <c r="U1356"/>
      <c r="V1356"/>
      <c r="W1356"/>
      <c r="X1356" s="548"/>
      <c r="Y1356" s="548"/>
      <c r="Z1356" s="548"/>
      <c r="AA1356"/>
      <c r="AB1356"/>
      <c r="AC1356"/>
      <c r="AD1356"/>
      <c r="AE1356"/>
      <c r="AF1356"/>
      <c r="AG1356"/>
      <c r="AH1356"/>
      <c r="AI1356"/>
      <c r="AJ1356"/>
    </row>
    <row r="1357" spans="1:36" ht="35.1" customHeight="1">
      <c r="A1357" s="29"/>
      <c r="M1357" s="37"/>
      <c r="N1357" s="695"/>
      <c r="U1357"/>
      <c r="V1357"/>
      <c r="W1357"/>
      <c r="X1357" s="548"/>
      <c r="Y1357" s="548"/>
      <c r="Z1357" s="548"/>
      <c r="AA1357"/>
      <c r="AB1357"/>
      <c r="AC1357"/>
      <c r="AD1357"/>
      <c r="AE1357"/>
      <c r="AF1357"/>
      <c r="AG1357"/>
      <c r="AH1357"/>
      <c r="AI1357"/>
      <c r="AJ1357"/>
    </row>
    <row r="1358" spans="1:36" ht="35.1" customHeight="1">
      <c r="A1358" s="29"/>
      <c r="M1358" s="37"/>
      <c r="N1358" s="695"/>
      <c r="U1358"/>
      <c r="V1358"/>
      <c r="W1358"/>
      <c r="X1358" s="548"/>
      <c r="Y1358" s="548"/>
      <c r="Z1358" s="548"/>
      <c r="AA1358"/>
      <c r="AB1358"/>
      <c r="AC1358"/>
      <c r="AD1358"/>
      <c r="AE1358"/>
      <c r="AF1358"/>
      <c r="AG1358"/>
      <c r="AH1358"/>
      <c r="AI1358"/>
      <c r="AJ1358"/>
    </row>
    <row r="1359" spans="1:36" ht="35.1" customHeight="1">
      <c r="A1359" s="29"/>
      <c r="M1359" s="37"/>
      <c r="N1359" s="695"/>
      <c r="U1359"/>
      <c r="V1359"/>
      <c r="W1359"/>
      <c r="X1359" s="548"/>
      <c r="Y1359" s="548"/>
      <c r="Z1359" s="548"/>
      <c r="AA1359"/>
      <c r="AB1359"/>
      <c r="AC1359"/>
      <c r="AD1359"/>
      <c r="AE1359"/>
      <c r="AF1359"/>
      <c r="AG1359"/>
      <c r="AH1359"/>
      <c r="AI1359"/>
      <c r="AJ1359"/>
    </row>
    <row r="1360" spans="1:36" ht="35.1" customHeight="1">
      <c r="A1360" s="29"/>
      <c r="M1360" s="37"/>
      <c r="N1360" s="695"/>
      <c r="U1360"/>
      <c r="V1360"/>
      <c r="W1360"/>
      <c r="X1360" s="548"/>
      <c r="Y1360" s="548"/>
      <c r="Z1360" s="548"/>
      <c r="AA1360"/>
      <c r="AB1360"/>
      <c r="AC1360"/>
      <c r="AD1360"/>
      <c r="AE1360"/>
      <c r="AF1360"/>
      <c r="AG1360"/>
      <c r="AH1360"/>
      <c r="AI1360"/>
      <c r="AJ1360"/>
    </row>
    <row r="1361" spans="1:36" ht="35.1" customHeight="1">
      <c r="A1361" s="29"/>
      <c r="M1361" s="37"/>
      <c r="N1361" s="695"/>
      <c r="U1361"/>
      <c r="V1361"/>
      <c r="W1361"/>
      <c r="X1361" s="548"/>
      <c r="Y1361" s="548"/>
      <c r="Z1361" s="548"/>
      <c r="AA1361"/>
      <c r="AB1361"/>
      <c r="AC1361"/>
      <c r="AD1361"/>
      <c r="AE1361"/>
      <c r="AF1361"/>
      <c r="AG1361"/>
      <c r="AH1361"/>
      <c r="AI1361"/>
      <c r="AJ1361"/>
    </row>
    <row r="1362" spans="1:36" ht="35.1" customHeight="1">
      <c r="A1362" s="29"/>
      <c r="M1362" s="37"/>
      <c r="N1362" s="695"/>
      <c r="U1362"/>
      <c r="V1362"/>
      <c r="W1362"/>
      <c r="X1362" s="548"/>
      <c r="Y1362" s="548"/>
      <c r="Z1362" s="548"/>
      <c r="AA1362"/>
      <c r="AB1362"/>
      <c r="AC1362"/>
      <c r="AD1362"/>
      <c r="AE1362"/>
      <c r="AF1362"/>
      <c r="AG1362"/>
      <c r="AH1362"/>
      <c r="AI1362"/>
      <c r="AJ1362"/>
    </row>
    <row r="1363" spans="1:36" ht="35.1" customHeight="1">
      <c r="A1363" s="29"/>
      <c r="M1363" s="37"/>
      <c r="N1363" s="695"/>
      <c r="U1363"/>
      <c r="V1363"/>
      <c r="W1363"/>
      <c r="X1363" s="548"/>
      <c r="Y1363" s="548"/>
      <c r="Z1363" s="548"/>
      <c r="AA1363"/>
      <c r="AB1363"/>
      <c r="AC1363"/>
      <c r="AD1363"/>
      <c r="AE1363"/>
      <c r="AF1363"/>
      <c r="AG1363"/>
      <c r="AH1363"/>
      <c r="AI1363"/>
      <c r="AJ1363"/>
    </row>
    <row r="1364" spans="1:36" ht="35.1" customHeight="1">
      <c r="A1364" s="29"/>
      <c r="M1364" s="37"/>
      <c r="N1364" s="695"/>
      <c r="U1364"/>
      <c r="V1364"/>
      <c r="W1364"/>
      <c r="X1364" s="548"/>
      <c r="Y1364" s="548"/>
      <c r="Z1364" s="548"/>
      <c r="AA1364"/>
      <c r="AB1364"/>
      <c r="AC1364"/>
      <c r="AD1364"/>
      <c r="AE1364"/>
      <c r="AF1364"/>
      <c r="AG1364"/>
      <c r="AH1364"/>
      <c r="AI1364"/>
      <c r="AJ1364"/>
    </row>
    <row r="1365" spans="1:36" ht="35.1" customHeight="1">
      <c r="A1365" s="29"/>
      <c r="M1365" s="37"/>
      <c r="N1365" s="695"/>
      <c r="U1365"/>
      <c r="V1365"/>
      <c r="W1365"/>
      <c r="X1365" s="548"/>
      <c r="Y1365" s="548"/>
      <c r="Z1365" s="548"/>
      <c r="AA1365"/>
      <c r="AB1365"/>
      <c r="AC1365"/>
      <c r="AD1365"/>
      <c r="AE1365"/>
      <c r="AF1365"/>
      <c r="AG1365"/>
      <c r="AH1365"/>
      <c r="AI1365"/>
      <c r="AJ1365"/>
    </row>
    <row r="1366" spans="1:36" ht="35.1" customHeight="1">
      <c r="A1366" s="29"/>
      <c r="M1366" s="37"/>
      <c r="N1366" s="695"/>
      <c r="U1366"/>
      <c r="V1366"/>
      <c r="W1366"/>
      <c r="X1366" s="548"/>
      <c r="Y1366" s="548"/>
      <c r="Z1366" s="548"/>
      <c r="AA1366"/>
      <c r="AB1366"/>
      <c r="AC1366"/>
      <c r="AD1366"/>
      <c r="AE1366"/>
      <c r="AF1366"/>
      <c r="AG1366"/>
      <c r="AH1366"/>
      <c r="AI1366"/>
      <c r="AJ1366"/>
    </row>
    <row r="1367" spans="1:36" ht="35.1" customHeight="1">
      <c r="A1367" s="29"/>
      <c r="M1367" s="37"/>
      <c r="N1367" s="695"/>
      <c r="U1367"/>
      <c r="V1367"/>
      <c r="W1367"/>
      <c r="X1367" s="548"/>
      <c r="Y1367" s="548"/>
      <c r="Z1367" s="548"/>
      <c r="AA1367"/>
      <c r="AB1367"/>
      <c r="AC1367"/>
      <c r="AD1367"/>
      <c r="AE1367"/>
      <c r="AF1367"/>
      <c r="AG1367"/>
      <c r="AH1367"/>
      <c r="AI1367"/>
      <c r="AJ1367"/>
    </row>
    <row r="1368" spans="1:36" ht="35.1" customHeight="1">
      <c r="A1368" s="29"/>
      <c r="M1368" s="37"/>
      <c r="N1368" s="695"/>
      <c r="U1368"/>
      <c r="V1368"/>
      <c r="W1368"/>
      <c r="X1368" s="548"/>
      <c r="Y1368" s="548"/>
      <c r="Z1368" s="548"/>
      <c r="AA1368"/>
      <c r="AB1368"/>
      <c r="AC1368"/>
      <c r="AD1368"/>
      <c r="AE1368"/>
      <c r="AF1368"/>
      <c r="AG1368"/>
      <c r="AH1368"/>
      <c r="AI1368"/>
      <c r="AJ1368"/>
    </row>
    <row r="1369" spans="1:36" ht="35.1" customHeight="1">
      <c r="A1369" s="29"/>
      <c r="M1369" s="37"/>
      <c r="N1369" s="695"/>
      <c r="U1369"/>
      <c r="V1369"/>
      <c r="W1369"/>
      <c r="X1369" s="548"/>
      <c r="Y1369" s="548"/>
      <c r="Z1369" s="548"/>
      <c r="AA1369"/>
      <c r="AB1369"/>
      <c r="AC1369"/>
      <c r="AD1369"/>
      <c r="AE1369"/>
      <c r="AF1369"/>
      <c r="AG1369"/>
      <c r="AH1369"/>
      <c r="AI1369"/>
      <c r="AJ1369"/>
    </row>
    <row r="1370" spans="1:36" ht="35.1" customHeight="1">
      <c r="A1370" s="29"/>
      <c r="M1370" s="37"/>
      <c r="N1370" s="695"/>
      <c r="U1370"/>
      <c r="V1370"/>
      <c r="W1370"/>
      <c r="X1370" s="548"/>
      <c r="Y1370" s="548"/>
      <c r="Z1370" s="548"/>
      <c r="AA1370"/>
      <c r="AB1370"/>
      <c r="AC1370"/>
      <c r="AD1370"/>
      <c r="AE1370"/>
      <c r="AF1370"/>
      <c r="AG1370"/>
      <c r="AH1370"/>
      <c r="AI1370"/>
      <c r="AJ1370"/>
    </row>
    <row r="1371" spans="1:36" ht="35.1" customHeight="1">
      <c r="A1371" s="29"/>
      <c r="M1371" s="37"/>
      <c r="N1371" s="695"/>
      <c r="U1371"/>
      <c r="V1371"/>
      <c r="W1371"/>
      <c r="X1371" s="548"/>
      <c r="Y1371" s="548"/>
      <c r="Z1371" s="548"/>
      <c r="AA1371"/>
      <c r="AB1371"/>
      <c r="AC1371"/>
      <c r="AD1371"/>
      <c r="AE1371"/>
      <c r="AF1371"/>
      <c r="AG1371"/>
      <c r="AH1371"/>
      <c r="AI1371"/>
      <c r="AJ1371"/>
    </row>
    <row r="1372" spans="1:36" ht="35.1" customHeight="1">
      <c r="A1372" s="29"/>
      <c r="M1372" s="37"/>
      <c r="N1372" s="695"/>
      <c r="U1372"/>
      <c r="V1372"/>
      <c r="W1372"/>
      <c r="X1372" s="548"/>
      <c r="Y1372" s="548"/>
      <c r="Z1372" s="548"/>
      <c r="AA1372"/>
      <c r="AB1372"/>
      <c r="AC1372"/>
      <c r="AD1372"/>
      <c r="AE1372"/>
      <c r="AF1372"/>
      <c r="AG1372"/>
      <c r="AH1372"/>
      <c r="AI1372"/>
      <c r="AJ1372"/>
    </row>
    <row r="1373" spans="1:36" ht="35.1" customHeight="1">
      <c r="A1373" s="29"/>
      <c r="M1373" s="37"/>
      <c r="N1373" s="695"/>
      <c r="U1373"/>
      <c r="V1373"/>
      <c r="W1373"/>
      <c r="X1373" s="548"/>
      <c r="Y1373" s="548"/>
      <c r="Z1373" s="548"/>
      <c r="AA1373"/>
      <c r="AB1373"/>
      <c r="AC1373"/>
      <c r="AD1373"/>
      <c r="AE1373"/>
      <c r="AF1373"/>
      <c r="AG1373"/>
      <c r="AH1373"/>
      <c r="AI1373"/>
      <c r="AJ1373"/>
    </row>
    <row r="1374" spans="1:36" ht="35.1" customHeight="1">
      <c r="A1374" s="29"/>
      <c r="M1374" s="37"/>
      <c r="N1374" s="695"/>
      <c r="U1374"/>
      <c r="V1374"/>
      <c r="W1374"/>
      <c r="X1374" s="548"/>
      <c r="Y1374" s="548"/>
      <c r="Z1374" s="548"/>
      <c r="AA1374"/>
      <c r="AB1374"/>
      <c r="AC1374"/>
      <c r="AD1374"/>
      <c r="AE1374"/>
      <c r="AF1374"/>
      <c r="AG1374"/>
      <c r="AH1374"/>
      <c r="AI1374"/>
      <c r="AJ1374"/>
    </row>
    <row r="1375" spans="1:36" ht="35.1" customHeight="1">
      <c r="A1375" s="29"/>
      <c r="M1375" s="37"/>
      <c r="N1375" s="695"/>
      <c r="U1375"/>
      <c r="V1375"/>
      <c r="W1375"/>
      <c r="X1375" s="548"/>
      <c r="Y1375" s="548"/>
      <c r="Z1375" s="548"/>
      <c r="AA1375"/>
      <c r="AB1375"/>
      <c r="AC1375"/>
      <c r="AD1375"/>
      <c r="AE1375"/>
      <c r="AF1375"/>
      <c r="AG1375"/>
      <c r="AH1375"/>
      <c r="AI1375"/>
      <c r="AJ1375"/>
    </row>
    <row r="1376" spans="1:36" ht="35.1" customHeight="1">
      <c r="A1376" s="29"/>
      <c r="M1376" s="37"/>
      <c r="N1376" s="695"/>
      <c r="U1376"/>
      <c r="V1376"/>
      <c r="W1376"/>
      <c r="X1376" s="548"/>
      <c r="Y1376" s="548"/>
      <c r="Z1376" s="548"/>
      <c r="AA1376"/>
      <c r="AB1376"/>
      <c r="AC1376"/>
      <c r="AD1376"/>
      <c r="AE1376"/>
      <c r="AF1376"/>
      <c r="AG1376"/>
      <c r="AH1376"/>
      <c r="AI1376"/>
      <c r="AJ1376"/>
    </row>
    <row r="1377" spans="1:36" ht="35.1" customHeight="1">
      <c r="A1377" s="29"/>
      <c r="M1377" s="37"/>
      <c r="N1377" s="695"/>
      <c r="U1377"/>
      <c r="V1377"/>
      <c r="W1377"/>
      <c r="X1377" s="548"/>
      <c r="Y1377" s="548"/>
      <c r="Z1377" s="548"/>
      <c r="AA1377"/>
      <c r="AB1377"/>
      <c r="AC1377"/>
      <c r="AD1377"/>
      <c r="AE1377"/>
      <c r="AF1377"/>
      <c r="AG1377"/>
      <c r="AH1377"/>
      <c r="AI1377"/>
      <c r="AJ1377"/>
    </row>
    <row r="1378" spans="1:36" ht="35.1" customHeight="1">
      <c r="A1378" s="29"/>
      <c r="M1378" s="37"/>
      <c r="N1378" s="695"/>
      <c r="U1378"/>
      <c r="V1378"/>
      <c r="W1378"/>
      <c r="X1378" s="548"/>
      <c r="Y1378" s="548"/>
      <c r="Z1378" s="548"/>
      <c r="AA1378"/>
      <c r="AB1378"/>
      <c r="AC1378"/>
      <c r="AD1378"/>
      <c r="AE1378"/>
      <c r="AF1378"/>
      <c r="AG1378"/>
      <c r="AH1378"/>
      <c r="AI1378"/>
      <c r="AJ1378"/>
    </row>
    <row r="1379" spans="1:36" ht="35.1" customHeight="1">
      <c r="A1379" s="29"/>
      <c r="M1379" s="37"/>
      <c r="N1379" s="695"/>
      <c r="U1379"/>
      <c r="V1379"/>
      <c r="W1379"/>
      <c r="X1379" s="548"/>
      <c r="Y1379" s="548"/>
      <c r="Z1379" s="548"/>
      <c r="AA1379"/>
      <c r="AB1379"/>
      <c r="AC1379"/>
      <c r="AD1379"/>
      <c r="AE1379"/>
      <c r="AF1379"/>
      <c r="AG1379"/>
      <c r="AH1379"/>
      <c r="AI1379"/>
      <c r="AJ1379"/>
    </row>
    <row r="1380" spans="1:36" ht="35.1" customHeight="1">
      <c r="A1380" s="29"/>
      <c r="M1380" s="37"/>
      <c r="N1380" s="695"/>
      <c r="U1380"/>
      <c r="V1380"/>
      <c r="W1380"/>
      <c r="X1380" s="548"/>
      <c r="Y1380" s="548"/>
      <c r="Z1380" s="548"/>
      <c r="AA1380"/>
      <c r="AB1380"/>
      <c r="AC1380"/>
      <c r="AD1380"/>
      <c r="AE1380"/>
      <c r="AF1380"/>
      <c r="AG1380"/>
      <c r="AH1380"/>
      <c r="AI1380"/>
      <c r="AJ1380"/>
    </row>
    <row r="1381" spans="1:36" ht="35.1" customHeight="1">
      <c r="A1381" s="29"/>
      <c r="M1381" s="37"/>
      <c r="N1381" s="695"/>
      <c r="U1381"/>
      <c r="V1381"/>
      <c r="W1381"/>
      <c r="X1381" s="548"/>
      <c r="Y1381" s="548"/>
      <c r="Z1381" s="548"/>
      <c r="AA1381"/>
      <c r="AB1381"/>
      <c r="AC1381"/>
      <c r="AD1381"/>
      <c r="AE1381"/>
      <c r="AF1381"/>
      <c r="AG1381"/>
      <c r="AH1381"/>
      <c r="AI1381"/>
      <c r="AJ1381"/>
    </row>
    <row r="1382" spans="1:36" ht="35.1" customHeight="1">
      <c r="A1382" s="29"/>
      <c r="M1382" s="37"/>
      <c r="N1382" s="695"/>
      <c r="U1382"/>
      <c r="V1382"/>
      <c r="W1382"/>
      <c r="X1382" s="548"/>
      <c r="Y1382" s="548"/>
      <c r="Z1382" s="548"/>
      <c r="AA1382"/>
      <c r="AB1382"/>
      <c r="AC1382"/>
      <c r="AD1382"/>
      <c r="AE1382"/>
      <c r="AF1382"/>
      <c r="AG1382"/>
      <c r="AH1382"/>
      <c r="AI1382"/>
      <c r="AJ1382"/>
    </row>
    <row r="1383" spans="1:36" ht="35.1" customHeight="1">
      <c r="A1383" s="29"/>
      <c r="M1383" s="37"/>
      <c r="N1383" s="695"/>
      <c r="U1383"/>
      <c r="V1383"/>
      <c r="W1383"/>
      <c r="X1383" s="548"/>
      <c r="Y1383" s="548"/>
      <c r="Z1383" s="548"/>
      <c r="AA1383"/>
      <c r="AB1383"/>
      <c r="AC1383"/>
      <c r="AD1383"/>
      <c r="AE1383"/>
      <c r="AF1383"/>
      <c r="AG1383"/>
      <c r="AH1383"/>
      <c r="AI1383"/>
      <c r="AJ1383"/>
    </row>
    <row r="1384" spans="1:36" ht="35.1" customHeight="1">
      <c r="A1384" s="29"/>
      <c r="M1384" s="37"/>
      <c r="N1384" s="695"/>
      <c r="U1384"/>
      <c r="V1384"/>
      <c r="W1384"/>
      <c r="X1384" s="548"/>
      <c r="Y1384" s="548"/>
      <c r="Z1384" s="548"/>
      <c r="AA1384"/>
      <c r="AB1384"/>
      <c r="AC1384"/>
      <c r="AD1384"/>
      <c r="AE1384"/>
      <c r="AF1384"/>
      <c r="AG1384"/>
      <c r="AH1384"/>
      <c r="AI1384"/>
      <c r="AJ1384"/>
    </row>
    <row r="1385" spans="1:36" ht="35.1" customHeight="1">
      <c r="A1385" s="29"/>
      <c r="M1385" s="37"/>
      <c r="N1385" s="695"/>
      <c r="U1385"/>
      <c r="V1385"/>
      <c r="W1385"/>
      <c r="X1385" s="548"/>
      <c r="Y1385" s="548"/>
      <c r="Z1385" s="548"/>
      <c r="AA1385"/>
      <c r="AB1385"/>
      <c r="AC1385"/>
      <c r="AD1385"/>
      <c r="AE1385"/>
      <c r="AF1385"/>
      <c r="AG1385"/>
      <c r="AH1385"/>
      <c r="AI1385"/>
      <c r="AJ1385"/>
    </row>
    <row r="1386" spans="1:36" ht="35.1" customHeight="1">
      <c r="A1386" s="29"/>
      <c r="M1386" s="37"/>
      <c r="N1386" s="695"/>
      <c r="U1386"/>
      <c r="V1386"/>
      <c r="W1386"/>
      <c r="X1386" s="548"/>
      <c r="Y1386" s="548"/>
      <c r="Z1386" s="548"/>
      <c r="AA1386"/>
      <c r="AB1386"/>
      <c r="AC1386"/>
      <c r="AD1386"/>
      <c r="AE1386"/>
      <c r="AF1386"/>
      <c r="AG1386"/>
      <c r="AH1386"/>
      <c r="AI1386"/>
      <c r="AJ1386"/>
    </row>
    <row r="1387" spans="1:36" ht="35.1" customHeight="1">
      <c r="A1387" s="29"/>
      <c r="M1387" s="37"/>
      <c r="N1387" s="695"/>
      <c r="U1387"/>
      <c r="V1387"/>
      <c r="W1387"/>
      <c r="X1387" s="548"/>
      <c r="Y1387" s="548"/>
      <c r="Z1387" s="548"/>
      <c r="AA1387"/>
      <c r="AB1387"/>
      <c r="AC1387"/>
      <c r="AD1387"/>
      <c r="AE1387"/>
      <c r="AF1387"/>
      <c r="AG1387"/>
      <c r="AH1387"/>
      <c r="AI1387"/>
      <c r="AJ1387"/>
    </row>
    <row r="1388" spans="1:36" ht="35.1" customHeight="1">
      <c r="A1388" s="29"/>
      <c r="M1388" s="37"/>
      <c r="N1388" s="695"/>
      <c r="U1388"/>
      <c r="V1388"/>
      <c r="W1388"/>
      <c r="X1388" s="548"/>
      <c r="Y1388" s="548"/>
      <c r="Z1388" s="548"/>
      <c r="AA1388"/>
      <c r="AB1388"/>
      <c r="AC1388"/>
      <c r="AD1388"/>
      <c r="AE1388"/>
      <c r="AF1388"/>
      <c r="AG1388"/>
      <c r="AH1388"/>
      <c r="AI1388"/>
      <c r="AJ1388"/>
    </row>
    <row r="1389" spans="1:36" ht="35.1" customHeight="1">
      <c r="A1389" s="29"/>
      <c r="M1389" s="37"/>
      <c r="N1389" s="695"/>
      <c r="U1389"/>
      <c r="V1389"/>
      <c r="W1389"/>
      <c r="X1389" s="548"/>
      <c r="Y1389" s="548"/>
      <c r="Z1389" s="548"/>
      <c r="AA1389"/>
      <c r="AB1389"/>
      <c r="AC1389"/>
      <c r="AD1389"/>
      <c r="AE1389"/>
      <c r="AF1389"/>
      <c r="AG1389"/>
      <c r="AH1389"/>
      <c r="AI1389"/>
      <c r="AJ1389"/>
    </row>
    <row r="1390" spans="1:36" ht="35.1" customHeight="1">
      <c r="A1390" s="29"/>
      <c r="M1390" s="37"/>
      <c r="N1390" s="695"/>
      <c r="U1390"/>
      <c r="V1390"/>
      <c r="W1390"/>
      <c r="X1390" s="548"/>
      <c r="Y1390" s="548"/>
      <c r="Z1390" s="548"/>
      <c r="AA1390"/>
      <c r="AB1390"/>
      <c r="AC1390"/>
      <c r="AD1390"/>
      <c r="AE1390"/>
      <c r="AF1390"/>
      <c r="AG1390"/>
      <c r="AH1390"/>
      <c r="AI1390"/>
      <c r="AJ1390"/>
    </row>
    <row r="1391" spans="1:36" ht="35.1" customHeight="1">
      <c r="A1391" s="29"/>
      <c r="M1391" s="37"/>
      <c r="N1391" s="695"/>
      <c r="U1391"/>
      <c r="V1391"/>
      <c r="W1391"/>
      <c r="X1391" s="548"/>
      <c r="Y1391" s="548"/>
      <c r="Z1391" s="548"/>
      <c r="AA1391"/>
      <c r="AB1391"/>
      <c r="AC1391"/>
      <c r="AD1391"/>
      <c r="AE1391"/>
      <c r="AF1391"/>
      <c r="AG1391"/>
      <c r="AH1391"/>
      <c r="AI1391"/>
      <c r="AJ1391"/>
    </row>
    <row r="1392" spans="1:36" ht="35.1" customHeight="1">
      <c r="A1392" s="29"/>
      <c r="M1392" s="37"/>
      <c r="N1392" s="695"/>
      <c r="U1392"/>
      <c r="V1392"/>
      <c r="W1392"/>
      <c r="X1392" s="548"/>
      <c r="Y1392" s="548"/>
      <c r="Z1392" s="548"/>
      <c r="AA1392"/>
      <c r="AB1392"/>
      <c r="AC1392"/>
      <c r="AD1392"/>
      <c r="AE1392"/>
      <c r="AF1392"/>
      <c r="AG1392"/>
      <c r="AH1392"/>
      <c r="AI1392"/>
      <c r="AJ1392"/>
    </row>
    <row r="1393" spans="1:36" ht="35.1" customHeight="1">
      <c r="A1393" s="29"/>
      <c r="M1393" s="37"/>
      <c r="N1393" s="695"/>
      <c r="U1393"/>
      <c r="V1393"/>
      <c r="W1393"/>
      <c r="X1393" s="548"/>
      <c r="Y1393" s="548"/>
      <c r="Z1393" s="548"/>
      <c r="AA1393"/>
      <c r="AB1393"/>
      <c r="AC1393"/>
      <c r="AD1393"/>
      <c r="AE1393"/>
      <c r="AF1393"/>
      <c r="AG1393"/>
      <c r="AH1393"/>
      <c r="AI1393"/>
      <c r="AJ1393"/>
    </row>
    <row r="1394" spans="1:36" ht="35.1" customHeight="1">
      <c r="A1394" s="29"/>
      <c r="M1394" s="37"/>
      <c r="N1394" s="695"/>
      <c r="U1394"/>
      <c r="V1394"/>
      <c r="W1394"/>
      <c r="X1394" s="548"/>
      <c r="Y1394" s="548"/>
      <c r="Z1394" s="548"/>
      <c r="AA1394"/>
      <c r="AB1394"/>
      <c r="AC1394"/>
      <c r="AD1394"/>
      <c r="AE1394"/>
      <c r="AF1394"/>
      <c r="AG1394"/>
      <c r="AH1394"/>
      <c r="AI1394"/>
      <c r="AJ1394"/>
    </row>
    <row r="1395" spans="1:36" ht="35.1" customHeight="1">
      <c r="A1395" s="29"/>
      <c r="M1395" s="37"/>
      <c r="N1395" s="695"/>
      <c r="U1395"/>
      <c r="V1395"/>
      <c r="W1395"/>
      <c r="X1395" s="548"/>
      <c r="Y1395" s="548"/>
      <c r="Z1395" s="548"/>
      <c r="AA1395"/>
      <c r="AB1395"/>
      <c r="AC1395"/>
      <c r="AD1395"/>
      <c r="AE1395"/>
      <c r="AF1395"/>
      <c r="AG1395"/>
      <c r="AH1395"/>
      <c r="AI1395"/>
      <c r="AJ1395"/>
    </row>
    <row r="1396" spans="1:36" ht="35.1" customHeight="1">
      <c r="A1396" s="29"/>
      <c r="M1396" s="37"/>
      <c r="N1396" s="695"/>
      <c r="U1396"/>
      <c r="V1396"/>
      <c r="W1396"/>
      <c r="X1396" s="548"/>
      <c r="Y1396" s="548"/>
      <c r="Z1396" s="548"/>
      <c r="AA1396"/>
      <c r="AB1396"/>
      <c r="AC1396"/>
      <c r="AD1396"/>
      <c r="AE1396"/>
      <c r="AF1396"/>
      <c r="AG1396"/>
      <c r="AH1396"/>
      <c r="AI1396"/>
      <c r="AJ1396"/>
    </row>
    <row r="1397" spans="1:36" ht="35.1" customHeight="1">
      <c r="A1397" s="29"/>
      <c r="M1397" s="37"/>
      <c r="N1397" s="695"/>
      <c r="U1397"/>
      <c r="V1397"/>
      <c r="W1397"/>
      <c r="X1397" s="548"/>
      <c r="Y1397" s="548"/>
      <c r="Z1397" s="548"/>
      <c r="AA1397"/>
      <c r="AB1397"/>
      <c r="AC1397"/>
      <c r="AD1397"/>
      <c r="AE1397"/>
      <c r="AF1397"/>
      <c r="AG1397"/>
      <c r="AH1397"/>
      <c r="AI1397"/>
      <c r="AJ1397"/>
    </row>
    <row r="1398" spans="1:36" ht="35.1" customHeight="1">
      <c r="A1398" s="29"/>
      <c r="M1398" s="37"/>
      <c r="N1398" s="695"/>
      <c r="U1398"/>
      <c r="V1398"/>
      <c r="W1398"/>
      <c r="X1398" s="548"/>
      <c r="Y1398" s="548"/>
      <c r="Z1398" s="548"/>
      <c r="AA1398"/>
      <c r="AB1398"/>
      <c r="AC1398"/>
      <c r="AD1398"/>
      <c r="AE1398"/>
      <c r="AF1398"/>
      <c r="AG1398"/>
      <c r="AH1398"/>
      <c r="AI1398"/>
      <c r="AJ1398"/>
    </row>
    <row r="1399" spans="1:36" ht="35.1" customHeight="1">
      <c r="A1399" s="29"/>
      <c r="M1399" s="37"/>
      <c r="N1399" s="695"/>
      <c r="U1399"/>
      <c r="V1399"/>
      <c r="W1399"/>
      <c r="X1399" s="548"/>
      <c r="Y1399" s="548"/>
      <c r="Z1399" s="548"/>
      <c r="AA1399"/>
      <c r="AB1399"/>
      <c r="AC1399"/>
      <c r="AD1399"/>
      <c r="AE1399"/>
      <c r="AF1399"/>
      <c r="AG1399"/>
      <c r="AH1399"/>
      <c r="AI1399"/>
      <c r="AJ1399"/>
    </row>
    <row r="1400" spans="1:36" ht="35.1" customHeight="1">
      <c r="A1400" s="29"/>
      <c r="M1400" s="37"/>
      <c r="N1400" s="695"/>
      <c r="U1400"/>
      <c r="V1400"/>
      <c r="W1400"/>
      <c r="X1400" s="548"/>
      <c r="Y1400" s="548"/>
      <c r="Z1400" s="548"/>
      <c r="AA1400"/>
      <c r="AB1400"/>
      <c r="AC1400"/>
      <c r="AD1400"/>
      <c r="AE1400"/>
      <c r="AF1400"/>
      <c r="AG1400"/>
      <c r="AH1400"/>
      <c r="AI1400"/>
      <c r="AJ1400"/>
    </row>
    <row r="1401" spans="1:36" ht="35.1" customHeight="1">
      <c r="A1401" s="29"/>
      <c r="M1401" s="37"/>
      <c r="N1401" s="695"/>
      <c r="U1401"/>
      <c r="V1401"/>
      <c r="W1401"/>
      <c r="X1401" s="548"/>
      <c r="Y1401" s="548"/>
      <c r="Z1401" s="548"/>
      <c r="AA1401"/>
      <c r="AB1401"/>
      <c r="AC1401"/>
      <c r="AD1401"/>
      <c r="AE1401"/>
      <c r="AF1401"/>
      <c r="AG1401"/>
      <c r="AH1401"/>
      <c r="AI1401"/>
      <c r="AJ1401"/>
    </row>
    <row r="1402" spans="1:36" ht="35.1" customHeight="1">
      <c r="A1402" s="29"/>
      <c r="M1402" s="37"/>
      <c r="N1402" s="695"/>
      <c r="U1402"/>
      <c r="V1402"/>
      <c r="W1402"/>
      <c r="X1402" s="548"/>
      <c r="Y1402" s="548"/>
      <c r="Z1402" s="548"/>
      <c r="AA1402"/>
      <c r="AB1402"/>
      <c r="AC1402"/>
      <c r="AD1402"/>
      <c r="AE1402"/>
      <c r="AF1402"/>
      <c r="AG1402"/>
      <c r="AH1402"/>
      <c r="AI1402"/>
      <c r="AJ1402"/>
    </row>
    <row r="1403" spans="1:36" ht="35.1" customHeight="1">
      <c r="A1403" s="29"/>
      <c r="M1403" s="37"/>
      <c r="N1403" s="695"/>
      <c r="U1403"/>
      <c r="V1403"/>
      <c r="W1403"/>
      <c r="X1403" s="548"/>
      <c r="Y1403" s="548"/>
      <c r="Z1403" s="548"/>
      <c r="AA1403"/>
      <c r="AB1403"/>
      <c r="AC1403"/>
      <c r="AD1403"/>
      <c r="AE1403"/>
      <c r="AF1403"/>
      <c r="AG1403"/>
      <c r="AH1403"/>
      <c r="AI1403"/>
      <c r="AJ1403"/>
    </row>
    <row r="1404" spans="1:36" ht="35.1" customHeight="1">
      <c r="A1404" s="29"/>
      <c r="M1404" s="37"/>
      <c r="N1404" s="695"/>
      <c r="U1404"/>
      <c r="V1404"/>
      <c r="W1404"/>
      <c r="X1404" s="548"/>
      <c r="Y1404" s="548"/>
      <c r="Z1404" s="548"/>
      <c r="AA1404"/>
      <c r="AB1404"/>
      <c r="AC1404"/>
      <c r="AD1404"/>
      <c r="AE1404"/>
      <c r="AF1404"/>
      <c r="AG1404"/>
      <c r="AH1404"/>
      <c r="AI1404"/>
      <c r="AJ1404"/>
    </row>
    <row r="1405" spans="1:36" ht="35.1" customHeight="1">
      <c r="A1405" s="29"/>
      <c r="M1405" s="37"/>
      <c r="N1405" s="695"/>
      <c r="U1405"/>
      <c r="V1405"/>
      <c r="W1405"/>
      <c r="X1405" s="548"/>
      <c r="Y1405" s="548"/>
      <c r="Z1405" s="548"/>
      <c r="AA1405"/>
      <c r="AB1405"/>
      <c r="AC1405"/>
      <c r="AD1405"/>
      <c r="AE1405"/>
      <c r="AF1405"/>
      <c r="AG1405"/>
      <c r="AH1405"/>
      <c r="AI1405"/>
      <c r="AJ1405"/>
    </row>
    <row r="1406" spans="1:36" ht="35.1" customHeight="1">
      <c r="A1406" s="29"/>
      <c r="M1406" s="37"/>
      <c r="N1406" s="695"/>
      <c r="U1406"/>
      <c r="V1406"/>
      <c r="W1406"/>
      <c r="X1406" s="548"/>
      <c r="Y1406" s="548"/>
      <c r="Z1406" s="548"/>
      <c r="AA1406"/>
      <c r="AB1406"/>
      <c r="AC1406"/>
      <c r="AD1406"/>
      <c r="AE1406"/>
      <c r="AF1406"/>
      <c r="AG1406"/>
      <c r="AH1406"/>
      <c r="AI1406"/>
      <c r="AJ1406"/>
    </row>
    <row r="1407" spans="1:36" ht="35.1" customHeight="1">
      <c r="A1407" s="29"/>
      <c r="M1407" s="37"/>
      <c r="N1407" s="695"/>
      <c r="U1407"/>
      <c r="V1407"/>
      <c r="W1407"/>
      <c r="X1407" s="548"/>
      <c r="Y1407" s="548"/>
      <c r="Z1407" s="548"/>
      <c r="AA1407"/>
      <c r="AB1407"/>
      <c r="AC1407"/>
      <c r="AD1407"/>
      <c r="AE1407"/>
      <c r="AF1407"/>
      <c r="AG1407"/>
      <c r="AH1407"/>
      <c r="AI1407"/>
      <c r="AJ1407"/>
    </row>
    <row r="1408" spans="1:36" ht="35.1" customHeight="1">
      <c r="A1408" s="29"/>
      <c r="M1408" s="37"/>
      <c r="N1408" s="695"/>
      <c r="U1408"/>
      <c r="V1408"/>
      <c r="W1408"/>
      <c r="X1408" s="548"/>
      <c r="Y1408" s="548"/>
      <c r="Z1408" s="548"/>
      <c r="AA1408"/>
      <c r="AB1408"/>
      <c r="AC1408"/>
      <c r="AD1408"/>
      <c r="AE1408"/>
      <c r="AF1408"/>
      <c r="AG1408"/>
      <c r="AH1408"/>
      <c r="AI1408"/>
      <c r="AJ1408"/>
    </row>
    <row r="1409" spans="1:36" ht="35.1" customHeight="1">
      <c r="A1409" s="29"/>
      <c r="M1409" s="37"/>
      <c r="N1409" s="695"/>
      <c r="U1409"/>
      <c r="V1409"/>
      <c r="W1409"/>
      <c r="X1409" s="548"/>
      <c r="Y1409" s="548"/>
      <c r="Z1409" s="548"/>
      <c r="AA1409"/>
      <c r="AB1409"/>
      <c r="AC1409"/>
      <c r="AD1409"/>
      <c r="AE1409"/>
      <c r="AF1409"/>
      <c r="AG1409"/>
      <c r="AH1409"/>
      <c r="AI1409"/>
      <c r="AJ1409"/>
    </row>
    <row r="1410" spans="1:36" ht="35.1" customHeight="1">
      <c r="A1410" s="29"/>
      <c r="M1410" s="37"/>
      <c r="N1410" s="695"/>
      <c r="U1410"/>
      <c r="V1410"/>
      <c r="W1410"/>
      <c r="X1410" s="548"/>
      <c r="Y1410" s="548"/>
      <c r="Z1410" s="548"/>
      <c r="AA1410"/>
      <c r="AB1410"/>
      <c r="AC1410"/>
      <c r="AD1410"/>
      <c r="AE1410"/>
      <c r="AF1410"/>
      <c r="AG1410"/>
      <c r="AH1410"/>
      <c r="AI1410"/>
      <c r="AJ1410"/>
    </row>
    <row r="1411" spans="1:36" ht="35.1" customHeight="1">
      <c r="A1411" s="29"/>
      <c r="M1411" s="37"/>
      <c r="N1411" s="695"/>
      <c r="U1411"/>
      <c r="V1411"/>
      <c r="W1411"/>
      <c r="X1411" s="548"/>
      <c r="Y1411" s="548"/>
      <c r="Z1411" s="548"/>
      <c r="AA1411"/>
      <c r="AB1411"/>
      <c r="AC1411"/>
      <c r="AD1411"/>
      <c r="AE1411"/>
      <c r="AF1411"/>
      <c r="AG1411"/>
      <c r="AH1411"/>
      <c r="AI1411"/>
      <c r="AJ1411"/>
    </row>
    <row r="1412" spans="1:36" ht="35.1" customHeight="1">
      <c r="A1412" s="29"/>
      <c r="M1412" s="37"/>
      <c r="N1412" s="695"/>
      <c r="U1412"/>
      <c r="V1412"/>
      <c r="W1412"/>
      <c r="X1412" s="548"/>
      <c r="Y1412" s="548"/>
      <c r="Z1412" s="548"/>
      <c r="AA1412"/>
      <c r="AB1412"/>
      <c r="AC1412"/>
      <c r="AD1412"/>
      <c r="AE1412"/>
      <c r="AF1412"/>
      <c r="AG1412"/>
      <c r="AH1412"/>
      <c r="AI1412"/>
      <c r="AJ1412"/>
    </row>
    <row r="1413" spans="1:36" ht="35.1" customHeight="1">
      <c r="A1413" s="29"/>
      <c r="M1413" s="37"/>
      <c r="N1413" s="695"/>
      <c r="U1413"/>
      <c r="V1413"/>
      <c r="W1413"/>
      <c r="X1413" s="548"/>
      <c r="Y1413" s="548"/>
      <c r="Z1413" s="548"/>
      <c r="AA1413"/>
      <c r="AB1413"/>
      <c r="AC1413"/>
      <c r="AD1413"/>
      <c r="AE1413"/>
      <c r="AF1413"/>
      <c r="AG1413"/>
      <c r="AH1413"/>
      <c r="AI1413"/>
      <c r="AJ1413"/>
    </row>
    <row r="1414" spans="1:36" ht="35.1" customHeight="1">
      <c r="A1414" s="29"/>
      <c r="M1414" s="37"/>
      <c r="N1414" s="695"/>
      <c r="U1414"/>
      <c r="V1414"/>
      <c r="W1414"/>
      <c r="X1414" s="548"/>
      <c r="Y1414" s="548"/>
      <c r="Z1414" s="548"/>
      <c r="AA1414"/>
      <c r="AB1414"/>
      <c r="AC1414"/>
      <c r="AD1414"/>
      <c r="AE1414"/>
      <c r="AF1414"/>
      <c r="AG1414"/>
      <c r="AH1414"/>
      <c r="AI1414"/>
      <c r="AJ1414"/>
    </row>
    <row r="1415" spans="1:36" ht="35.1" customHeight="1">
      <c r="A1415" s="29"/>
      <c r="M1415" s="37"/>
      <c r="N1415" s="695"/>
      <c r="U1415"/>
      <c r="V1415"/>
      <c r="W1415"/>
      <c r="X1415" s="548"/>
      <c r="Y1415" s="548"/>
      <c r="Z1415" s="548"/>
      <c r="AA1415"/>
      <c r="AB1415"/>
      <c r="AC1415"/>
      <c r="AD1415"/>
      <c r="AE1415"/>
      <c r="AF1415"/>
      <c r="AG1415"/>
      <c r="AH1415"/>
      <c r="AI1415"/>
      <c r="AJ1415"/>
    </row>
    <row r="1416" spans="1:36" ht="35.1" customHeight="1">
      <c r="A1416" s="29"/>
      <c r="M1416" s="37"/>
      <c r="N1416" s="695"/>
      <c r="U1416"/>
      <c r="V1416"/>
      <c r="W1416"/>
      <c r="X1416" s="548"/>
      <c r="Y1416" s="548"/>
      <c r="Z1416" s="548"/>
      <c r="AA1416"/>
      <c r="AB1416"/>
      <c r="AC1416"/>
      <c r="AD1416"/>
      <c r="AE1416"/>
      <c r="AF1416"/>
      <c r="AG1416"/>
      <c r="AH1416"/>
      <c r="AI1416"/>
      <c r="AJ1416"/>
    </row>
    <row r="1417" spans="1:36" ht="35.1" customHeight="1">
      <c r="A1417" s="29"/>
      <c r="M1417" s="37"/>
      <c r="N1417" s="695"/>
      <c r="U1417"/>
      <c r="V1417"/>
      <c r="W1417"/>
      <c r="X1417" s="548"/>
      <c r="Y1417" s="548"/>
      <c r="Z1417" s="548"/>
      <c r="AA1417"/>
      <c r="AB1417"/>
      <c r="AC1417"/>
      <c r="AD1417"/>
      <c r="AE1417"/>
      <c r="AF1417"/>
      <c r="AG1417"/>
      <c r="AH1417"/>
      <c r="AI1417"/>
      <c r="AJ1417"/>
    </row>
    <row r="1418" spans="1:36" ht="35.1" customHeight="1">
      <c r="A1418" s="29"/>
      <c r="M1418" s="37"/>
      <c r="N1418" s="695"/>
      <c r="U1418"/>
      <c r="V1418"/>
      <c r="W1418"/>
      <c r="X1418" s="548"/>
      <c r="Y1418" s="548"/>
      <c r="Z1418" s="548"/>
      <c r="AA1418"/>
      <c r="AB1418"/>
      <c r="AC1418"/>
      <c r="AD1418"/>
      <c r="AE1418"/>
      <c r="AF1418"/>
      <c r="AG1418"/>
      <c r="AH1418"/>
      <c r="AI1418"/>
      <c r="AJ1418"/>
    </row>
    <row r="1419" spans="1:36" ht="35.1" customHeight="1">
      <c r="A1419" s="29"/>
      <c r="M1419" s="37"/>
      <c r="N1419" s="695"/>
      <c r="U1419"/>
      <c r="V1419"/>
      <c r="W1419"/>
      <c r="X1419" s="548"/>
      <c r="Y1419" s="548"/>
      <c r="Z1419" s="548"/>
      <c r="AA1419"/>
      <c r="AB1419"/>
      <c r="AC1419"/>
      <c r="AD1419"/>
      <c r="AE1419"/>
      <c r="AF1419"/>
      <c r="AG1419"/>
      <c r="AH1419"/>
      <c r="AI1419"/>
      <c r="AJ1419"/>
    </row>
    <row r="1420" spans="1:36" ht="35.1" customHeight="1">
      <c r="A1420" s="29"/>
      <c r="M1420" s="37"/>
      <c r="N1420" s="695"/>
      <c r="U1420"/>
      <c r="V1420"/>
      <c r="W1420"/>
      <c r="X1420" s="548"/>
      <c r="Y1420" s="548"/>
      <c r="Z1420" s="548"/>
      <c r="AA1420"/>
      <c r="AB1420"/>
      <c r="AC1420"/>
      <c r="AD1420"/>
      <c r="AE1420"/>
      <c r="AF1420"/>
      <c r="AG1420"/>
      <c r="AH1420"/>
      <c r="AI1420"/>
      <c r="AJ1420"/>
    </row>
    <row r="1421" spans="1:36" ht="35.1" customHeight="1">
      <c r="A1421" s="29"/>
      <c r="M1421" s="37"/>
      <c r="N1421" s="695"/>
      <c r="U1421"/>
      <c r="V1421"/>
      <c r="W1421"/>
      <c r="X1421" s="548"/>
      <c r="Y1421" s="548"/>
      <c r="Z1421" s="548"/>
      <c r="AA1421"/>
      <c r="AB1421"/>
      <c r="AC1421"/>
      <c r="AD1421"/>
      <c r="AE1421"/>
      <c r="AF1421"/>
      <c r="AG1421"/>
      <c r="AH1421"/>
      <c r="AI1421"/>
      <c r="AJ1421"/>
    </row>
    <row r="1422" spans="1:36" ht="35.1" customHeight="1">
      <c r="A1422" s="29"/>
      <c r="M1422" s="37"/>
      <c r="N1422" s="695"/>
      <c r="U1422"/>
      <c r="V1422"/>
      <c r="W1422"/>
      <c r="X1422" s="548"/>
      <c r="Y1422" s="548"/>
      <c r="Z1422" s="548"/>
      <c r="AA1422"/>
      <c r="AB1422"/>
      <c r="AC1422"/>
      <c r="AD1422"/>
      <c r="AE1422"/>
      <c r="AF1422"/>
      <c r="AG1422"/>
      <c r="AH1422"/>
      <c r="AI1422"/>
      <c r="AJ1422"/>
    </row>
    <row r="1423" spans="1:36" ht="35.1" customHeight="1">
      <c r="A1423" s="29"/>
      <c r="M1423" s="37"/>
      <c r="N1423" s="695"/>
      <c r="U1423"/>
      <c r="V1423"/>
      <c r="W1423"/>
      <c r="X1423" s="548"/>
      <c r="Y1423" s="548"/>
      <c r="Z1423" s="548"/>
      <c r="AA1423"/>
      <c r="AB1423"/>
      <c r="AC1423"/>
      <c r="AD1423"/>
      <c r="AE1423"/>
      <c r="AF1423"/>
      <c r="AG1423"/>
      <c r="AH1423"/>
      <c r="AI1423"/>
      <c r="AJ1423"/>
    </row>
    <row r="1424" spans="1:36" ht="35.1" customHeight="1">
      <c r="A1424" s="29"/>
      <c r="M1424" s="37"/>
      <c r="N1424" s="695"/>
      <c r="U1424"/>
      <c r="V1424"/>
      <c r="W1424"/>
      <c r="X1424" s="548"/>
      <c r="Y1424" s="548"/>
      <c r="Z1424" s="548"/>
      <c r="AA1424"/>
      <c r="AB1424"/>
      <c r="AC1424"/>
      <c r="AD1424"/>
      <c r="AE1424"/>
      <c r="AF1424"/>
      <c r="AG1424"/>
      <c r="AH1424"/>
      <c r="AI1424"/>
      <c r="AJ1424"/>
    </row>
    <row r="1425" spans="1:36" ht="35.1" customHeight="1">
      <c r="A1425" s="29"/>
      <c r="M1425" s="37"/>
      <c r="N1425" s="695"/>
      <c r="U1425"/>
      <c r="V1425"/>
      <c r="W1425"/>
      <c r="X1425" s="548"/>
      <c r="Y1425" s="548"/>
      <c r="Z1425" s="548"/>
      <c r="AA1425"/>
      <c r="AB1425"/>
      <c r="AC1425"/>
      <c r="AD1425"/>
      <c r="AE1425"/>
      <c r="AF1425"/>
      <c r="AG1425"/>
      <c r="AH1425"/>
      <c r="AI1425"/>
      <c r="AJ1425"/>
    </row>
    <row r="1426" spans="1:36" ht="35.1" customHeight="1">
      <c r="A1426" s="29"/>
      <c r="M1426" s="37"/>
      <c r="N1426" s="695"/>
      <c r="U1426"/>
      <c r="V1426"/>
      <c r="W1426"/>
      <c r="X1426" s="548"/>
      <c r="Y1426" s="548"/>
      <c r="Z1426" s="548"/>
      <c r="AA1426"/>
      <c r="AB1426"/>
      <c r="AC1426"/>
      <c r="AD1426"/>
      <c r="AE1426"/>
      <c r="AF1426"/>
      <c r="AG1426"/>
      <c r="AH1426"/>
      <c r="AI1426"/>
      <c r="AJ1426"/>
    </row>
    <row r="1427" spans="1:36" ht="35.1" customHeight="1">
      <c r="A1427" s="29"/>
      <c r="M1427" s="37"/>
      <c r="N1427" s="695"/>
      <c r="U1427"/>
      <c r="V1427"/>
      <c r="W1427"/>
      <c r="X1427" s="548"/>
      <c r="Y1427" s="548"/>
      <c r="Z1427" s="548"/>
      <c r="AA1427"/>
      <c r="AB1427"/>
      <c r="AC1427"/>
      <c r="AD1427"/>
      <c r="AE1427"/>
      <c r="AF1427"/>
      <c r="AG1427"/>
      <c r="AH1427"/>
      <c r="AI1427"/>
      <c r="AJ1427"/>
    </row>
    <row r="1428" spans="1:36" ht="35.1" customHeight="1">
      <c r="A1428" s="29"/>
      <c r="M1428" s="37"/>
      <c r="N1428" s="695"/>
      <c r="U1428"/>
      <c r="V1428"/>
      <c r="W1428"/>
      <c r="X1428" s="548"/>
      <c r="Y1428" s="548"/>
      <c r="Z1428" s="548"/>
      <c r="AA1428"/>
      <c r="AB1428"/>
      <c r="AC1428"/>
      <c r="AD1428"/>
      <c r="AE1428"/>
      <c r="AF1428"/>
      <c r="AG1428"/>
      <c r="AH1428"/>
      <c r="AI1428"/>
      <c r="AJ1428"/>
    </row>
    <row r="1429" spans="1:36" ht="35.1" customHeight="1">
      <c r="A1429" s="29"/>
      <c r="M1429" s="37"/>
      <c r="N1429" s="695"/>
      <c r="U1429"/>
      <c r="V1429"/>
      <c r="W1429"/>
      <c r="X1429" s="548"/>
      <c r="Y1429" s="548"/>
      <c r="Z1429" s="548"/>
      <c r="AA1429"/>
      <c r="AB1429"/>
      <c r="AC1429"/>
      <c r="AD1429"/>
      <c r="AE1429"/>
      <c r="AF1429"/>
      <c r="AG1429"/>
      <c r="AH1429"/>
      <c r="AI1429"/>
      <c r="AJ1429"/>
    </row>
    <row r="1430" spans="1:36" ht="35.1" customHeight="1">
      <c r="A1430" s="29"/>
      <c r="M1430" s="37"/>
      <c r="N1430" s="695"/>
      <c r="U1430"/>
      <c r="V1430"/>
      <c r="W1430"/>
      <c r="X1430" s="548"/>
      <c r="Y1430" s="548"/>
      <c r="Z1430" s="548"/>
      <c r="AA1430"/>
      <c r="AB1430"/>
      <c r="AC1430"/>
      <c r="AD1430"/>
      <c r="AE1430"/>
      <c r="AF1430"/>
      <c r="AG1430"/>
      <c r="AH1430"/>
      <c r="AI1430"/>
      <c r="AJ1430"/>
    </row>
    <row r="1431" spans="1:36" ht="35.1" customHeight="1">
      <c r="A1431" s="29"/>
      <c r="M1431" s="37"/>
      <c r="N1431" s="695"/>
      <c r="U1431"/>
      <c r="V1431"/>
      <c r="W1431"/>
      <c r="X1431" s="548"/>
      <c r="Y1431" s="548"/>
      <c r="Z1431" s="548"/>
      <c r="AA1431"/>
      <c r="AB1431"/>
      <c r="AC1431"/>
      <c r="AD1431"/>
      <c r="AE1431"/>
      <c r="AF1431"/>
      <c r="AG1431"/>
      <c r="AH1431"/>
      <c r="AI1431"/>
      <c r="AJ1431"/>
    </row>
    <row r="1432" spans="1:36" ht="35.1" customHeight="1">
      <c r="A1432" s="29"/>
      <c r="M1432" s="37"/>
      <c r="N1432" s="695"/>
      <c r="U1432"/>
      <c r="V1432"/>
      <c r="W1432"/>
      <c r="X1432" s="548"/>
      <c r="Y1432" s="548"/>
      <c r="Z1432" s="548"/>
      <c r="AA1432"/>
      <c r="AB1432"/>
      <c r="AC1432"/>
      <c r="AD1432"/>
      <c r="AE1432"/>
      <c r="AF1432"/>
      <c r="AG1432"/>
      <c r="AH1432"/>
      <c r="AI1432"/>
      <c r="AJ1432"/>
    </row>
    <row r="1433" spans="1:36" ht="35.1" customHeight="1">
      <c r="A1433" s="29"/>
      <c r="M1433" s="37"/>
      <c r="N1433" s="695"/>
      <c r="U1433"/>
      <c r="V1433"/>
      <c r="W1433"/>
      <c r="X1433" s="548"/>
      <c r="Y1433" s="548"/>
      <c r="Z1433" s="548"/>
      <c r="AA1433"/>
      <c r="AB1433"/>
      <c r="AC1433"/>
      <c r="AD1433"/>
      <c r="AE1433"/>
      <c r="AF1433"/>
      <c r="AG1433"/>
      <c r="AH1433"/>
      <c r="AI1433"/>
      <c r="AJ1433"/>
    </row>
    <row r="1434" spans="1:36" ht="35.1" customHeight="1">
      <c r="A1434" s="29"/>
      <c r="M1434" s="37"/>
      <c r="N1434" s="695"/>
      <c r="U1434"/>
      <c r="V1434"/>
      <c r="W1434"/>
      <c r="X1434" s="548"/>
      <c r="Y1434" s="548"/>
      <c r="Z1434" s="548"/>
      <c r="AA1434"/>
      <c r="AB1434"/>
      <c r="AC1434"/>
      <c r="AD1434"/>
      <c r="AE1434"/>
      <c r="AF1434"/>
      <c r="AG1434"/>
      <c r="AH1434"/>
      <c r="AI1434"/>
      <c r="AJ1434"/>
    </row>
    <row r="1435" spans="1:36" ht="35.1" customHeight="1">
      <c r="A1435" s="29"/>
      <c r="M1435" s="37"/>
      <c r="N1435" s="695"/>
      <c r="U1435"/>
      <c r="V1435"/>
      <c r="W1435"/>
      <c r="X1435" s="548"/>
      <c r="Y1435" s="548"/>
      <c r="Z1435" s="548"/>
      <c r="AA1435"/>
      <c r="AB1435"/>
      <c r="AC1435"/>
      <c r="AD1435"/>
      <c r="AE1435"/>
      <c r="AF1435"/>
      <c r="AG1435"/>
      <c r="AH1435"/>
      <c r="AI1435"/>
      <c r="AJ1435"/>
    </row>
    <row r="1436" spans="1:36" ht="35.1" customHeight="1">
      <c r="A1436" s="29"/>
      <c r="M1436" s="37"/>
      <c r="N1436" s="695"/>
      <c r="U1436"/>
      <c r="V1436"/>
      <c r="W1436"/>
      <c r="X1436" s="548"/>
      <c r="Y1436" s="548"/>
      <c r="Z1436" s="548"/>
      <c r="AA1436"/>
      <c r="AB1436"/>
      <c r="AC1436"/>
      <c r="AD1436"/>
      <c r="AE1436"/>
      <c r="AF1436"/>
      <c r="AG1436"/>
      <c r="AH1436"/>
      <c r="AI1436"/>
      <c r="AJ1436"/>
    </row>
    <row r="1437" spans="1:36" ht="35.1" customHeight="1">
      <c r="A1437" s="29"/>
      <c r="M1437" s="37"/>
      <c r="N1437" s="695"/>
      <c r="U1437"/>
      <c r="V1437"/>
      <c r="W1437"/>
      <c r="X1437" s="548"/>
      <c r="Y1437" s="548"/>
      <c r="Z1437" s="548"/>
      <c r="AA1437"/>
      <c r="AB1437"/>
      <c r="AC1437"/>
      <c r="AD1437"/>
      <c r="AE1437"/>
      <c r="AF1437"/>
      <c r="AG1437"/>
      <c r="AH1437"/>
      <c r="AI1437"/>
      <c r="AJ1437"/>
    </row>
    <row r="1438" spans="1:36" ht="35.1" customHeight="1">
      <c r="A1438" s="29"/>
      <c r="M1438" s="37"/>
      <c r="N1438" s="695"/>
      <c r="U1438"/>
      <c r="V1438"/>
      <c r="W1438"/>
      <c r="X1438" s="548"/>
      <c r="Y1438" s="548"/>
      <c r="Z1438" s="548"/>
      <c r="AA1438"/>
      <c r="AB1438"/>
      <c r="AC1438"/>
      <c r="AD1438"/>
      <c r="AE1438"/>
      <c r="AF1438"/>
      <c r="AG1438"/>
      <c r="AH1438"/>
      <c r="AI1438"/>
      <c r="AJ1438"/>
    </row>
    <row r="1439" spans="1:36" ht="35.1" customHeight="1">
      <c r="A1439" s="29"/>
      <c r="M1439" s="37"/>
      <c r="N1439" s="695"/>
      <c r="U1439"/>
      <c r="V1439"/>
      <c r="W1439"/>
      <c r="X1439" s="548"/>
      <c r="Y1439" s="548"/>
      <c r="Z1439" s="548"/>
      <c r="AA1439"/>
      <c r="AB1439"/>
      <c r="AC1439"/>
      <c r="AD1439"/>
      <c r="AE1439"/>
      <c r="AF1439"/>
      <c r="AG1439"/>
      <c r="AH1439"/>
      <c r="AI1439"/>
      <c r="AJ1439"/>
    </row>
    <row r="1440" spans="1:36" ht="35.1" customHeight="1">
      <c r="A1440" s="29"/>
      <c r="M1440" s="37"/>
      <c r="N1440" s="695"/>
      <c r="U1440"/>
      <c r="V1440"/>
      <c r="W1440"/>
      <c r="X1440" s="548"/>
      <c r="Y1440" s="548"/>
      <c r="Z1440" s="548"/>
      <c r="AA1440"/>
      <c r="AB1440"/>
      <c r="AC1440"/>
      <c r="AD1440"/>
      <c r="AE1440"/>
      <c r="AF1440"/>
      <c r="AG1440"/>
      <c r="AH1440"/>
      <c r="AI1440"/>
      <c r="AJ1440"/>
    </row>
    <row r="1441" spans="1:36" ht="35.1" customHeight="1">
      <c r="A1441" s="29"/>
      <c r="M1441" s="37"/>
      <c r="N1441" s="695"/>
      <c r="U1441"/>
      <c r="V1441"/>
      <c r="W1441"/>
      <c r="X1441" s="548"/>
      <c r="Y1441" s="548"/>
      <c r="Z1441" s="548"/>
      <c r="AA1441"/>
      <c r="AB1441"/>
      <c r="AC1441"/>
      <c r="AD1441"/>
      <c r="AE1441"/>
      <c r="AF1441"/>
      <c r="AG1441"/>
      <c r="AH1441"/>
      <c r="AI1441"/>
      <c r="AJ1441"/>
    </row>
    <row r="1442" spans="1:36" ht="35.1" customHeight="1">
      <c r="A1442" s="29"/>
      <c r="M1442" s="37"/>
      <c r="N1442" s="695"/>
      <c r="U1442"/>
      <c r="V1442"/>
      <c r="W1442"/>
      <c r="X1442" s="548"/>
      <c r="Y1442" s="548"/>
      <c r="Z1442" s="548"/>
      <c r="AA1442"/>
      <c r="AB1442"/>
      <c r="AC1442"/>
      <c r="AD1442"/>
      <c r="AE1442"/>
      <c r="AF1442"/>
      <c r="AG1442"/>
      <c r="AH1442"/>
      <c r="AI1442"/>
      <c r="AJ1442"/>
    </row>
    <row r="1443" spans="1:36" ht="35.1" customHeight="1">
      <c r="A1443" s="29"/>
      <c r="M1443" s="37"/>
      <c r="N1443" s="695"/>
      <c r="U1443"/>
      <c r="V1443"/>
      <c r="W1443"/>
      <c r="X1443" s="548"/>
      <c r="Y1443" s="548"/>
      <c r="Z1443" s="548"/>
      <c r="AA1443"/>
      <c r="AB1443"/>
      <c r="AC1443"/>
      <c r="AD1443"/>
      <c r="AE1443"/>
      <c r="AF1443"/>
      <c r="AG1443"/>
      <c r="AH1443"/>
      <c r="AI1443"/>
      <c r="AJ1443"/>
    </row>
    <row r="1444" spans="1:36" ht="35.1" customHeight="1">
      <c r="A1444" s="29"/>
      <c r="M1444" s="37"/>
      <c r="N1444" s="695"/>
      <c r="U1444"/>
      <c r="V1444"/>
      <c r="W1444"/>
      <c r="X1444" s="548"/>
      <c r="Y1444" s="548"/>
      <c r="Z1444" s="548"/>
      <c r="AA1444"/>
      <c r="AB1444"/>
      <c r="AC1444"/>
      <c r="AD1444"/>
      <c r="AE1444"/>
      <c r="AF1444"/>
      <c r="AG1444"/>
      <c r="AH1444"/>
      <c r="AI1444"/>
      <c r="AJ1444"/>
    </row>
    <row r="1445" spans="1:36" ht="35.1" customHeight="1">
      <c r="A1445" s="29"/>
      <c r="M1445" s="37"/>
      <c r="N1445" s="695"/>
      <c r="U1445"/>
      <c r="V1445"/>
      <c r="W1445"/>
      <c r="X1445" s="548"/>
      <c r="Y1445" s="548"/>
      <c r="Z1445" s="548"/>
      <c r="AA1445"/>
      <c r="AB1445"/>
      <c r="AC1445"/>
      <c r="AD1445"/>
      <c r="AE1445"/>
      <c r="AF1445"/>
      <c r="AG1445"/>
      <c r="AH1445"/>
      <c r="AI1445"/>
      <c r="AJ1445"/>
    </row>
    <row r="1446" spans="1:36" ht="35.1" customHeight="1">
      <c r="A1446" s="29"/>
      <c r="M1446" s="37"/>
      <c r="N1446" s="695"/>
      <c r="U1446"/>
      <c r="V1446"/>
      <c r="W1446"/>
      <c r="X1446" s="548"/>
      <c r="Y1446" s="548"/>
      <c r="Z1446" s="548"/>
      <c r="AA1446"/>
      <c r="AB1446"/>
      <c r="AC1446"/>
      <c r="AD1446"/>
      <c r="AE1446"/>
      <c r="AF1446"/>
      <c r="AG1446"/>
      <c r="AH1446"/>
      <c r="AI1446"/>
      <c r="AJ1446"/>
    </row>
    <row r="1447" spans="1:36" ht="35.1" customHeight="1">
      <c r="A1447" s="29"/>
      <c r="M1447" s="37"/>
      <c r="N1447" s="695"/>
      <c r="U1447"/>
      <c r="V1447"/>
      <c r="W1447"/>
      <c r="X1447" s="548"/>
      <c r="Y1447" s="548"/>
      <c r="Z1447" s="548"/>
      <c r="AA1447"/>
      <c r="AB1447"/>
      <c r="AC1447"/>
      <c r="AD1447"/>
      <c r="AE1447"/>
      <c r="AF1447"/>
      <c r="AG1447"/>
      <c r="AH1447"/>
      <c r="AI1447"/>
      <c r="AJ1447"/>
    </row>
    <row r="1448" spans="1:36" ht="35.1" customHeight="1">
      <c r="A1448" s="29"/>
      <c r="M1448" s="37"/>
      <c r="N1448" s="695"/>
      <c r="U1448"/>
      <c r="V1448"/>
      <c r="W1448"/>
      <c r="X1448" s="548"/>
      <c r="Y1448" s="548"/>
      <c r="Z1448" s="548"/>
      <c r="AA1448"/>
      <c r="AB1448"/>
      <c r="AC1448"/>
      <c r="AD1448"/>
      <c r="AE1448"/>
      <c r="AF1448"/>
      <c r="AG1448"/>
      <c r="AH1448"/>
      <c r="AI1448"/>
      <c r="AJ1448"/>
    </row>
    <row r="1449" spans="1:36" ht="35.1" customHeight="1">
      <c r="A1449" s="29"/>
      <c r="M1449" s="37"/>
      <c r="N1449" s="695"/>
      <c r="U1449"/>
      <c r="V1449"/>
      <c r="W1449"/>
      <c r="X1449" s="548"/>
      <c r="Y1449" s="548"/>
      <c r="Z1449" s="548"/>
      <c r="AA1449"/>
      <c r="AB1449"/>
      <c r="AC1449"/>
      <c r="AD1449"/>
      <c r="AE1449"/>
      <c r="AF1449"/>
      <c r="AG1449"/>
      <c r="AH1449"/>
      <c r="AI1449"/>
      <c r="AJ1449"/>
    </row>
    <row r="1450" spans="1:36" ht="35.1" customHeight="1">
      <c r="A1450" s="29"/>
      <c r="M1450" s="37"/>
      <c r="N1450" s="695"/>
      <c r="U1450"/>
      <c r="V1450"/>
      <c r="W1450"/>
      <c r="X1450" s="548"/>
      <c r="Y1450" s="548"/>
      <c r="Z1450" s="548"/>
      <c r="AA1450"/>
      <c r="AB1450"/>
      <c r="AC1450"/>
      <c r="AD1450"/>
      <c r="AE1450"/>
      <c r="AF1450"/>
      <c r="AG1450"/>
      <c r="AH1450"/>
      <c r="AI1450"/>
      <c r="AJ1450"/>
    </row>
    <row r="1451" spans="1:36" ht="35.1" customHeight="1">
      <c r="A1451" s="29"/>
      <c r="M1451" s="37"/>
      <c r="N1451" s="695"/>
      <c r="U1451"/>
      <c r="V1451"/>
      <c r="W1451"/>
      <c r="X1451" s="548"/>
      <c r="Y1451" s="548"/>
      <c r="Z1451" s="548"/>
      <c r="AA1451"/>
      <c r="AB1451"/>
      <c r="AC1451"/>
      <c r="AD1451"/>
      <c r="AE1451"/>
      <c r="AF1451"/>
      <c r="AG1451"/>
      <c r="AH1451"/>
      <c r="AI1451"/>
      <c r="AJ1451"/>
    </row>
    <row r="1452" spans="1:36" ht="35.1" customHeight="1">
      <c r="A1452" s="29"/>
      <c r="M1452" s="37"/>
      <c r="N1452" s="695"/>
      <c r="U1452"/>
      <c r="V1452"/>
      <c r="W1452"/>
      <c r="X1452" s="548"/>
      <c r="Y1452" s="548"/>
      <c r="Z1452" s="548"/>
      <c r="AA1452"/>
      <c r="AB1452"/>
      <c r="AC1452"/>
      <c r="AD1452"/>
      <c r="AE1452"/>
      <c r="AF1452"/>
      <c r="AG1452"/>
      <c r="AH1452"/>
      <c r="AI1452"/>
      <c r="AJ1452"/>
    </row>
    <row r="1453" spans="1:36" ht="35.1" customHeight="1">
      <c r="A1453" s="29"/>
      <c r="M1453" s="37"/>
      <c r="N1453" s="695"/>
      <c r="U1453"/>
      <c r="V1453"/>
      <c r="W1453"/>
      <c r="X1453" s="548"/>
      <c r="Y1453" s="548"/>
      <c r="Z1453" s="548"/>
      <c r="AA1453"/>
      <c r="AB1453"/>
      <c r="AC1453"/>
      <c r="AD1453"/>
      <c r="AE1453"/>
      <c r="AF1453"/>
      <c r="AG1453"/>
      <c r="AH1453"/>
      <c r="AI1453"/>
      <c r="AJ1453"/>
    </row>
    <row r="1454" spans="1:36" ht="35.1" customHeight="1">
      <c r="A1454" s="29"/>
      <c r="M1454" s="37"/>
      <c r="N1454" s="695"/>
      <c r="U1454"/>
      <c r="V1454"/>
      <c r="W1454"/>
      <c r="X1454" s="548"/>
      <c r="Y1454" s="548"/>
      <c r="Z1454" s="548"/>
      <c r="AA1454"/>
      <c r="AB1454"/>
      <c r="AC1454"/>
      <c r="AD1454"/>
      <c r="AE1454"/>
      <c r="AF1454"/>
      <c r="AG1454"/>
      <c r="AH1454"/>
      <c r="AI1454"/>
      <c r="AJ1454"/>
    </row>
    <row r="1455" spans="1:36" ht="35.1" customHeight="1">
      <c r="A1455" s="29"/>
      <c r="M1455" s="37"/>
      <c r="N1455" s="695"/>
      <c r="U1455"/>
      <c r="V1455"/>
      <c r="W1455"/>
      <c r="X1455" s="548"/>
      <c r="Y1455" s="548"/>
      <c r="Z1455" s="548"/>
      <c r="AA1455"/>
      <c r="AB1455"/>
      <c r="AC1455"/>
      <c r="AD1455"/>
      <c r="AE1455"/>
      <c r="AF1455"/>
      <c r="AG1455"/>
      <c r="AH1455"/>
      <c r="AI1455"/>
      <c r="AJ1455"/>
    </row>
    <row r="1456" spans="1:36" ht="35.1" customHeight="1">
      <c r="A1456" s="29"/>
      <c r="M1456" s="37"/>
      <c r="N1456" s="695"/>
      <c r="U1456"/>
      <c r="V1456"/>
      <c r="W1456"/>
      <c r="X1456" s="548"/>
      <c r="Y1456" s="548"/>
      <c r="Z1456" s="548"/>
      <c r="AA1456"/>
      <c r="AB1456"/>
      <c r="AC1456"/>
      <c r="AD1456"/>
      <c r="AE1456"/>
      <c r="AF1456"/>
      <c r="AG1456"/>
      <c r="AH1456"/>
      <c r="AI1456"/>
      <c r="AJ1456"/>
    </row>
    <row r="1457" spans="1:36" ht="35.1" customHeight="1">
      <c r="A1457" s="29"/>
      <c r="M1457" s="37"/>
      <c r="N1457" s="695"/>
      <c r="U1457"/>
      <c r="V1457"/>
      <c r="W1457"/>
      <c r="X1457" s="548"/>
      <c r="Y1457" s="548"/>
      <c r="Z1457" s="548"/>
      <c r="AA1457"/>
      <c r="AB1457"/>
      <c r="AC1457"/>
      <c r="AD1457"/>
      <c r="AE1457"/>
      <c r="AF1457"/>
      <c r="AG1457"/>
      <c r="AH1457"/>
      <c r="AI1457"/>
      <c r="AJ1457"/>
    </row>
    <row r="1458" spans="1:36" ht="35.1" customHeight="1">
      <c r="A1458" s="29"/>
      <c r="M1458" s="37"/>
      <c r="N1458" s="695"/>
      <c r="U1458"/>
      <c r="V1458"/>
      <c r="W1458"/>
      <c r="X1458" s="548"/>
      <c r="Y1458" s="548"/>
      <c r="Z1458" s="548"/>
      <c r="AA1458"/>
      <c r="AB1458"/>
      <c r="AC1458"/>
      <c r="AD1458"/>
      <c r="AE1458"/>
      <c r="AF1458"/>
      <c r="AG1458"/>
      <c r="AH1458"/>
      <c r="AI1458"/>
      <c r="AJ1458"/>
    </row>
    <row r="1459" spans="1:36" ht="35.1" customHeight="1">
      <c r="A1459" s="29"/>
      <c r="M1459" s="37"/>
      <c r="N1459" s="695"/>
      <c r="U1459"/>
      <c r="V1459"/>
      <c r="W1459"/>
      <c r="X1459" s="548"/>
      <c r="Y1459" s="548"/>
      <c r="Z1459" s="548"/>
      <c r="AA1459"/>
      <c r="AB1459"/>
      <c r="AC1459"/>
      <c r="AD1459"/>
      <c r="AE1459"/>
      <c r="AF1459"/>
      <c r="AG1459"/>
      <c r="AH1459"/>
      <c r="AI1459"/>
      <c r="AJ1459"/>
    </row>
    <row r="1460" spans="1:36" ht="35.1" customHeight="1">
      <c r="A1460" s="29"/>
      <c r="M1460" s="37"/>
      <c r="N1460" s="695"/>
      <c r="U1460"/>
      <c r="V1460"/>
      <c r="W1460"/>
      <c r="X1460" s="548"/>
      <c r="Y1460" s="548"/>
      <c r="Z1460" s="548"/>
      <c r="AA1460"/>
      <c r="AB1460"/>
      <c r="AC1460"/>
      <c r="AD1460"/>
      <c r="AE1460"/>
      <c r="AF1460"/>
      <c r="AG1460"/>
      <c r="AH1460"/>
      <c r="AI1460"/>
      <c r="AJ1460"/>
    </row>
    <row r="1461" spans="1:36" ht="35.1" customHeight="1">
      <c r="A1461" s="29"/>
      <c r="M1461" s="37"/>
      <c r="N1461" s="695"/>
      <c r="U1461"/>
      <c r="V1461"/>
      <c r="W1461"/>
      <c r="X1461" s="548"/>
      <c r="Y1461" s="548"/>
      <c r="Z1461" s="548"/>
      <c r="AA1461"/>
      <c r="AB1461"/>
      <c r="AC1461"/>
      <c r="AD1461"/>
      <c r="AE1461"/>
      <c r="AF1461"/>
      <c r="AG1461"/>
      <c r="AH1461"/>
      <c r="AI1461"/>
      <c r="AJ1461"/>
    </row>
    <row r="1462" spans="1:36" ht="35.1" customHeight="1">
      <c r="A1462" s="29"/>
      <c r="M1462" s="37"/>
      <c r="N1462" s="695"/>
      <c r="U1462"/>
      <c r="V1462"/>
      <c r="W1462"/>
      <c r="X1462" s="548"/>
      <c r="Y1462" s="548"/>
      <c r="Z1462" s="548"/>
      <c r="AA1462"/>
      <c r="AB1462"/>
      <c r="AC1462"/>
      <c r="AD1462"/>
      <c r="AE1462"/>
      <c r="AF1462"/>
      <c r="AG1462"/>
      <c r="AH1462"/>
      <c r="AI1462"/>
      <c r="AJ1462"/>
    </row>
    <row r="1463" spans="1:36" ht="35.1" customHeight="1">
      <c r="A1463" s="29"/>
      <c r="M1463" s="37"/>
      <c r="N1463" s="695"/>
      <c r="U1463"/>
      <c r="V1463"/>
      <c r="W1463"/>
      <c r="X1463" s="548"/>
      <c r="Y1463" s="548"/>
      <c r="Z1463" s="548"/>
      <c r="AA1463"/>
      <c r="AB1463"/>
      <c r="AC1463"/>
      <c r="AD1463"/>
      <c r="AE1463"/>
      <c r="AF1463"/>
      <c r="AG1463"/>
      <c r="AH1463"/>
      <c r="AI1463"/>
      <c r="AJ1463"/>
    </row>
    <row r="1464" spans="1:36" ht="35.1" customHeight="1">
      <c r="A1464" s="29"/>
      <c r="M1464" s="37"/>
      <c r="N1464" s="695"/>
      <c r="U1464"/>
      <c r="V1464"/>
      <c r="W1464"/>
      <c r="X1464" s="548"/>
      <c r="Y1464" s="548"/>
      <c r="Z1464" s="548"/>
      <c r="AA1464"/>
      <c r="AB1464"/>
      <c r="AC1464"/>
      <c r="AD1464"/>
      <c r="AE1464"/>
      <c r="AF1464"/>
      <c r="AG1464"/>
      <c r="AH1464"/>
      <c r="AI1464"/>
      <c r="AJ1464"/>
    </row>
    <row r="1465" spans="1:36" ht="35.1" customHeight="1">
      <c r="A1465" s="29"/>
      <c r="M1465" s="37"/>
      <c r="N1465" s="695"/>
      <c r="U1465"/>
      <c r="V1465"/>
      <c r="W1465"/>
      <c r="X1465" s="548"/>
      <c r="Y1465" s="548"/>
      <c r="Z1465" s="548"/>
      <c r="AA1465"/>
      <c r="AB1465"/>
      <c r="AC1465"/>
      <c r="AD1465"/>
      <c r="AE1465"/>
      <c r="AF1465"/>
      <c r="AG1465"/>
      <c r="AH1465"/>
      <c r="AI1465"/>
      <c r="AJ1465"/>
    </row>
    <row r="1466" spans="1:36" ht="35.1" customHeight="1">
      <c r="A1466" s="29"/>
      <c r="M1466" s="37"/>
      <c r="N1466" s="695"/>
      <c r="U1466"/>
      <c r="V1466"/>
      <c r="W1466"/>
      <c r="X1466" s="548"/>
      <c r="Y1466" s="548"/>
      <c r="Z1466" s="548"/>
      <c r="AA1466"/>
      <c r="AB1466"/>
      <c r="AC1466"/>
      <c r="AD1466"/>
      <c r="AE1466"/>
      <c r="AF1466"/>
      <c r="AG1466"/>
      <c r="AH1466"/>
      <c r="AI1466"/>
      <c r="AJ1466"/>
    </row>
    <row r="1467" spans="1:36" ht="35.1" customHeight="1">
      <c r="A1467" s="29"/>
      <c r="M1467" s="37"/>
      <c r="N1467" s="695"/>
      <c r="U1467"/>
      <c r="V1467"/>
      <c r="W1467"/>
      <c r="X1467" s="548"/>
      <c r="Y1467" s="548"/>
      <c r="Z1467" s="548"/>
      <c r="AA1467"/>
      <c r="AB1467"/>
      <c r="AC1467"/>
      <c r="AD1467"/>
      <c r="AE1467"/>
      <c r="AF1467"/>
      <c r="AG1467"/>
      <c r="AH1467"/>
      <c r="AI1467"/>
      <c r="AJ1467"/>
    </row>
    <row r="1468" spans="1:36" ht="35.1" customHeight="1">
      <c r="A1468" s="29"/>
      <c r="M1468" s="37"/>
      <c r="N1468" s="695"/>
      <c r="U1468"/>
      <c r="V1468"/>
      <c r="W1468"/>
      <c r="X1468" s="548"/>
      <c r="Y1468" s="548"/>
      <c r="Z1468" s="548"/>
      <c r="AA1468"/>
      <c r="AB1468"/>
      <c r="AC1468"/>
      <c r="AD1468"/>
      <c r="AE1468"/>
      <c r="AF1468"/>
      <c r="AG1468"/>
      <c r="AH1468"/>
      <c r="AI1468"/>
      <c r="AJ1468"/>
    </row>
    <row r="1469" spans="1:36" ht="35.1" customHeight="1">
      <c r="A1469" s="29"/>
      <c r="M1469" s="37"/>
      <c r="N1469" s="695"/>
      <c r="U1469"/>
      <c r="V1469"/>
      <c r="W1469"/>
      <c r="X1469" s="548"/>
      <c r="Y1469" s="548"/>
      <c r="Z1469" s="548"/>
      <c r="AA1469"/>
      <c r="AB1469"/>
      <c r="AC1469"/>
      <c r="AD1469"/>
      <c r="AE1469"/>
      <c r="AF1469"/>
      <c r="AG1469"/>
      <c r="AH1469"/>
      <c r="AI1469"/>
      <c r="AJ1469"/>
    </row>
    <row r="1470" spans="1:36" ht="35.1" customHeight="1">
      <c r="A1470" s="29"/>
      <c r="M1470" s="37"/>
      <c r="N1470" s="695"/>
      <c r="U1470"/>
      <c r="V1470"/>
      <c r="W1470"/>
      <c r="X1470" s="548"/>
      <c r="Y1470" s="548"/>
      <c r="Z1470" s="548"/>
      <c r="AA1470"/>
      <c r="AB1470"/>
      <c r="AC1470"/>
      <c r="AD1470"/>
      <c r="AE1470"/>
      <c r="AF1470"/>
      <c r="AG1470"/>
      <c r="AH1470"/>
      <c r="AI1470"/>
      <c r="AJ1470"/>
    </row>
    <row r="1471" spans="1:36" ht="35.1" customHeight="1">
      <c r="A1471" s="29"/>
      <c r="M1471" s="37"/>
      <c r="N1471" s="695"/>
      <c r="U1471"/>
      <c r="V1471"/>
      <c r="W1471"/>
      <c r="X1471" s="548"/>
      <c r="Y1471" s="548"/>
      <c r="Z1471" s="548"/>
      <c r="AA1471"/>
      <c r="AB1471"/>
      <c r="AC1471"/>
      <c r="AD1471"/>
      <c r="AE1471"/>
      <c r="AF1471"/>
      <c r="AG1471"/>
      <c r="AH1471"/>
      <c r="AI1471"/>
      <c r="AJ1471"/>
    </row>
    <row r="1472" spans="1:36" ht="35.1" customHeight="1">
      <c r="A1472" s="29"/>
      <c r="M1472" s="37"/>
      <c r="N1472" s="695"/>
      <c r="U1472"/>
      <c r="V1472"/>
      <c r="W1472"/>
      <c r="X1472" s="548"/>
      <c r="Y1472" s="548"/>
      <c r="Z1472" s="548"/>
      <c r="AA1472"/>
      <c r="AB1472"/>
      <c r="AC1472"/>
      <c r="AD1472"/>
      <c r="AE1472"/>
      <c r="AF1472"/>
      <c r="AG1472"/>
      <c r="AH1472"/>
      <c r="AI1472"/>
      <c r="AJ1472"/>
    </row>
    <row r="1473" spans="1:36" ht="35.1" customHeight="1">
      <c r="A1473" s="29"/>
      <c r="M1473" s="37"/>
      <c r="N1473" s="695"/>
      <c r="U1473"/>
      <c r="V1473"/>
      <c r="W1473"/>
      <c r="X1473" s="548"/>
      <c r="Y1473" s="548"/>
      <c r="Z1473" s="548"/>
      <c r="AA1473"/>
      <c r="AB1473"/>
      <c r="AC1473"/>
      <c r="AD1473"/>
      <c r="AE1473"/>
      <c r="AF1473"/>
      <c r="AG1473"/>
      <c r="AH1473"/>
      <c r="AI1473"/>
      <c r="AJ1473"/>
    </row>
    <row r="1474" spans="1:36" ht="35.1" customHeight="1">
      <c r="A1474" s="29"/>
      <c r="M1474" s="37"/>
      <c r="N1474" s="695"/>
      <c r="U1474"/>
      <c r="V1474"/>
      <c r="W1474"/>
      <c r="X1474" s="548"/>
      <c r="Y1474" s="548"/>
      <c r="Z1474" s="548"/>
      <c r="AA1474"/>
      <c r="AB1474"/>
      <c r="AC1474"/>
      <c r="AD1474"/>
      <c r="AE1474"/>
      <c r="AF1474"/>
      <c r="AG1474"/>
      <c r="AH1474"/>
      <c r="AI1474"/>
      <c r="AJ1474"/>
    </row>
    <row r="1475" spans="1:36" ht="35.1" customHeight="1">
      <c r="A1475" s="29"/>
      <c r="M1475" s="37"/>
      <c r="N1475" s="695"/>
      <c r="U1475"/>
      <c r="V1475"/>
      <c r="W1475"/>
      <c r="X1475" s="548"/>
      <c r="Y1475" s="548"/>
      <c r="Z1475" s="548"/>
      <c r="AA1475"/>
      <c r="AB1475"/>
      <c r="AC1475"/>
      <c r="AD1475"/>
      <c r="AE1475"/>
      <c r="AF1475"/>
      <c r="AG1475"/>
      <c r="AH1475"/>
      <c r="AI1475"/>
      <c r="AJ1475"/>
    </row>
    <row r="1476" spans="1:36" ht="35.1" customHeight="1">
      <c r="A1476" s="29"/>
      <c r="M1476" s="37"/>
      <c r="N1476" s="695"/>
      <c r="U1476"/>
      <c r="V1476"/>
      <c r="W1476"/>
      <c r="X1476" s="548"/>
      <c r="Y1476" s="548"/>
      <c r="Z1476" s="548"/>
      <c r="AA1476"/>
      <c r="AB1476"/>
      <c r="AC1476"/>
      <c r="AD1476"/>
      <c r="AE1476"/>
      <c r="AF1476"/>
      <c r="AG1476"/>
      <c r="AH1476"/>
      <c r="AI1476"/>
      <c r="AJ1476"/>
    </row>
    <row r="1477" spans="1:36" ht="35.1" customHeight="1">
      <c r="A1477" s="29"/>
      <c r="M1477" s="37"/>
      <c r="N1477" s="695"/>
      <c r="U1477"/>
      <c r="V1477"/>
      <c r="W1477"/>
      <c r="X1477" s="548"/>
      <c r="Y1477" s="548"/>
      <c r="Z1477" s="548"/>
      <c r="AA1477"/>
      <c r="AB1477"/>
      <c r="AC1477"/>
      <c r="AD1477"/>
      <c r="AE1477"/>
      <c r="AF1477"/>
      <c r="AG1477"/>
      <c r="AH1477"/>
      <c r="AI1477"/>
      <c r="AJ1477"/>
    </row>
    <row r="1478" spans="1:36" ht="35.1" customHeight="1">
      <c r="A1478" s="29"/>
      <c r="M1478" s="37"/>
      <c r="N1478" s="695"/>
      <c r="U1478"/>
      <c r="V1478"/>
      <c r="W1478"/>
      <c r="X1478" s="548"/>
      <c r="Y1478" s="548"/>
      <c r="Z1478" s="548"/>
      <c r="AA1478"/>
      <c r="AB1478"/>
      <c r="AC1478"/>
      <c r="AD1478"/>
      <c r="AE1478"/>
      <c r="AF1478"/>
      <c r="AG1478"/>
      <c r="AH1478"/>
      <c r="AI1478"/>
      <c r="AJ1478"/>
    </row>
    <row r="1479" spans="1:36" ht="35.1" customHeight="1">
      <c r="A1479" s="29"/>
      <c r="M1479" s="37"/>
      <c r="N1479" s="695"/>
      <c r="U1479"/>
      <c r="V1479"/>
      <c r="W1479"/>
      <c r="X1479" s="548"/>
      <c r="Y1479" s="548"/>
      <c r="Z1479" s="548"/>
      <c r="AA1479"/>
      <c r="AB1479"/>
      <c r="AC1479"/>
      <c r="AD1479"/>
      <c r="AE1479"/>
      <c r="AF1479"/>
      <c r="AG1479"/>
      <c r="AH1479"/>
      <c r="AI1479"/>
      <c r="AJ1479"/>
    </row>
    <row r="1480" spans="1:36" ht="35.1" customHeight="1">
      <c r="A1480" s="29"/>
      <c r="M1480" s="37"/>
      <c r="N1480" s="695"/>
      <c r="U1480"/>
      <c r="V1480"/>
      <c r="W1480"/>
      <c r="X1480" s="548"/>
      <c r="Y1480" s="548"/>
      <c r="Z1480" s="548"/>
      <c r="AA1480"/>
      <c r="AB1480"/>
      <c r="AC1480"/>
      <c r="AD1480"/>
      <c r="AE1480"/>
      <c r="AF1480"/>
      <c r="AG1480"/>
      <c r="AH1480"/>
      <c r="AI1480"/>
      <c r="AJ1480"/>
    </row>
    <row r="1481" spans="1:36" ht="35.1" customHeight="1">
      <c r="A1481" s="29"/>
      <c r="M1481" s="37"/>
      <c r="N1481" s="695"/>
      <c r="U1481"/>
      <c r="V1481"/>
      <c r="W1481"/>
      <c r="X1481" s="548"/>
      <c r="Y1481" s="548"/>
      <c r="Z1481" s="548"/>
      <c r="AA1481"/>
      <c r="AB1481"/>
      <c r="AC1481"/>
      <c r="AD1481"/>
      <c r="AE1481"/>
      <c r="AF1481"/>
      <c r="AG1481"/>
      <c r="AH1481"/>
      <c r="AI1481"/>
      <c r="AJ1481"/>
    </row>
    <row r="1482" spans="1:36" ht="35.1" customHeight="1">
      <c r="A1482" s="29"/>
      <c r="M1482" s="37"/>
      <c r="N1482" s="695"/>
      <c r="U1482"/>
      <c r="V1482"/>
      <c r="W1482"/>
      <c r="X1482" s="548"/>
      <c r="Y1482" s="548"/>
      <c r="Z1482" s="548"/>
      <c r="AA1482"/>
      <c r="AB1482"/>
      <c r="AC1482"/>
      <c r="AD1482"/>
      <c r="AE1482"/>
      <c r="AF1482"/>
      <c r="AG1482"/>
      <c r="AH1482"/>
      <c r="AI1482"/>
      <c r="AJ1482"/>
    </row>
    <row r="1483" spans="1:36" ht="35.1" customHeight="1">
      <c r="A1483" s="29"/>
      <c r="M1483" s="37"/>
      <c r="N1483" s="695"/>
      <c r="U1483"/>
      <c r="V1483"/>
      <c r="W1483"/>
      <c r="X1483" s="548"/>
      <c r="Y1483" s="548"/>
      <c r="Z1483" s="548"/>
      <c r="AA1483"/>
      <c r="AB1483"/>
      <c r="AC1483"/>
      <c r="AD1483"/>
      <c r="AE1483"/>
      <c r="AF1483"/>
      <c r="AG1483"/>
      <c r="AH1483"/>
      <c r="AI1483"/>
      <c r="AJ1483"/>
    </row>
    <row r="1484" spans="1:36" ht="35.1" customHeight="1">
      <c r="A1484" s="29"/>
      <c r="M1484" s="37"/>
      <c r="N1484" s="695"/>
      <c r="U1484"/>
      <c r="V1484"/>
      <c r="W1484"/>
      <c r="X1484" s="548"/>
      <c r="Y1484" s="548"/>
      <c r="Z1484" s="548"/>
      <c r="AA1484"/>
      <c r="AB1484"/>
      <c r="AC1484"/>
      <c r="AD1484"/>
      <c r="AE1484"/>
      <c r="AF1484"/>
      <c r="AG1484"/>
      <c r="AH1484"/>
      <c r="AI1484"/>
      <c r="AJ1484"/>
    </row>
    <row r="1485" spans="1:36" ht="35.1" customHeight="1">
      <c r="A1485" s="29"/>
      <c r="M1485" s="37"/>
      <c r="N1485" s="695"/>
      <c r="U1485"/>
      <c r="V1485"/>
      <c r="W1485"/>
      <c r="X1485" s="548"/>
      <c r="Y1485" s="548"/>
      <c r="Z1485" s="548"/>
      <c r="AA1485"/>
      <c r="AB1485"/>
      <c r="AC1485"/>
      <c r="AD1485"/>
      <c r="AE1485"/>
      <c r="AF1485"/>
      <c r="AG1485"/>
      <c r="AH1485"/>
      <c r="AI1485"/>
      <c r="AJ1485"/>
    </row>
    <row r="1486" spans="1:36" ht="35.1" customHeight="1">
      <c r="A1486" s="29"/>
      <c r="M1486" s="37"/>
      <c r="N1486" s="695"/>
      <c r="U1486"/>
      <c r="V1486"/>
      <c r="W1486"/>
      <c r="X1486" s="548"/>
      <c r="Y1486" s="548"/>
      <c r="Z1486" s="548"/>
      <c r="AA1486"/>
      <c r="AB1486"/>
      <c r="AC1486"/>
      <c r="AD1486"/>
      <c r="AE1486"/>
      <c r="AF1486"/>
      <c r="AG1486"/>
      <c r="AH1486"/>
      <c r="AI1486"/>
      <c r="AJ1486"/>
    </row>
    <row r="1487" spans="1:36" ht="35.1" customHeight="1">
      <c r="A1487" s="29"/>
      <c r="M1487" s="37"/>
      <c r="N1487" s="695"/>
      <c r="U1487"/>
      <c r="V1487"/>
      <c r="W1487"/>
      <c r="X1487" s="548"/>
      <c r="Y1487" s="548"/>
      <c r="Z1487" s="548"/>
      <c r="AA1487"/>
      <c r="AB1487"/>
      <c r="AC1487"/>
      <c r="AD1487"/>
      <c r="AE1487"/>
      <c r="AF1487"/>
      <c r="AG1487"/>
      <c r="AH1487"/>
      <c r="AI1487"/>
      <c r="AJ1487"/>
    </row>
    <row r="1488" spans="1:36" ht="35.1" customHeight="1">
      <c r="A1488" s="29"/>
      <c r="M1488" s="37"/>
      <c r="N1488" s="695"/>
      <c r="U1488"/>
      <c r="V1488"/>
      <c r="W1488"/>
      <c r="X1488" s="548"/>
      <c r="Y1488" s="548"/>
      <c r="Z1488" s="548"/>
      <c r="AA1488"/>
      <c r="AB1488"/>
      <c r="AC1488"/>
      <c r="AD1488"/>
      <c r="AE1488"/>
      <c r="AF1488"/>
      <c r="AG1488"/>
      <c r="AH1488"/>
      <c r="AI1488"/>
      <c r="AJ1488"/>
    </row>
    <row r="1489" spans="1:36" ht="35.1" customHeight="1">
      <c r="A1489" s="29"/>
      <c r="M1489" s="37"/>
      <c r="N1489" s="695"/>
      <c r="U1489"/>
      <c r="V1489"/>
      <c r="W1489"/>
      <c r="X1489" s="548"/>
      <c r="Y1489" s="548"/>
      <c r="Z1489" s="548"/>
      <c r="AA1489"/>
      <c r="AB1489"/>
      <c r="AC1489"/>
      <c r="AD1489"/>
      <c r="AE1489"/>
      <c r="AF1489"/>
      <c r="AG1489"/>
      <c r="AH1489"/>
      <c r="AI1489"/>
      <c r="AJ1489"/>
    </row>
    <row r="1490" spans="1:36" ht="35.1" customHeight="1">
      <c r="A1490" s="29"/>
      <c r="M1490" s="37"/>
      <c r="N1490" s="695"/>
      <c r="U1490"/>
      <c r="V1490"/>
      <c r="W1490"/>
      <c r="X1490" s="548"/>
      <c r="Y1490" s="548"/>
      <c r="Z1490" s="548"/>
      <c r="AA1490"/>
      <c r="AB1490"/>
      <c r="AC1490"/>
      <c r="AD1490"/>
      <c r="AE1490"/>
      <c r="AF1490"/>
      <c r="AG1490"/>
      <c r="AH1490"/>
      <c r="AI1490"/>
      <c r="AJ1490"/>
    </row>
    <row r="1491" spans="1:36" ht="35.1" customHeight="1">
      <c r="A1491" s="29"/>
      <c r="M1491" s="37"/>
      <c r="N1491" s="695"/>
      <c r="U1491"/>
      <c r="V1491"/>
      <c r="W1491"/>
      <c r="X1491" s="548"/>
      <c r="Y1491" s="548"/>
      <c r="Z1491" s="548"/>
      <c r="AA1491"/>
      <c r="AB1491"/>
      <c r="AC1491"/>
      <c r="AD1491"/>
      <c r="AE1491"/>
      <c r="AF1491"/>
      <c r="AG1491"/>
      <c r="AH1491"/>
      <c r="AI1491"/>
      <c r="AJ1491"/>
    </row>
    <row r="1492" spans="1:36" ht="35.1" customHeight="1">
      <c r="A1492" s="29"/>
      <c r="M1492" s="37"/>
      <c r="N1492" s="695"/>
      <c r="U1492"/>
      <c r="V1492"/>
      <c r="W1492"/>
      <c r="X1492" s="548"/>
      <c r="Y1492" s="548"/>
      <c r="Z1492" s="548"/>
      <c r="AA1492"/>
      <c r="AB1492"/>
      <c r="AC1492"/>
      <c r="AD1492"/>
      <c r="AE1492"/>
      <c r="AF1492"/>
      <c r="AG1492"/>
      <c r="AH1492"/>
      <c r="AI1492"/>
      <c r="AJ1492"/>
    </row>
    <row r="1493" spans="1:36" ht="35.1" customHeight="1">
      <c r="A1493" s="29"/>
      <c r="M1493" s="37"/>
      <c r="N1493" s="695"/>
      <c r="U1493"/>
      <c r="V1493"/>
      <c r="W1493"/>
      <c r="X1493" s="548"/>
      <c r="Y1493" s="548"/>
      <c r="Z1493" s="548"/>
      <c r="AA1493"/>
      <c r="AB1493"/>
      <c r="AC1493"/>
      <c r="AD1493"/>
      <c r="AE1493"/>
      <c r="AF1493"/>
      <c r="AG1493"/>
      <c r="AH1493"/>
      <c r="AI1493"/>
      <c r="AJ1493"/>
    </row>
    <row r="1494" spans="1:36" ht="35.1" customHeight="1">
      <c r="A1494" s="29"/>
      <c r="M1494" s="37"/>
      <c r="N1494" s="695"/>
      <c r="U1494"/>
      <c r="V1494"/>
      <c r="W1494"/>
      <c r="X1494" s="548"/>
      <c r="Y1494" s="548"/>
      <c r="Z1494" s="548"/>
      <c r="AA1494"/>
      <c r="AB1494"/>
      <c r="AC1494"/>
      <c r="AD1494"/>
      <c r="AE1494"/>
      <c r="AF1494"/>
      <c r="AG1494"/>
      <c r="AH1494"/>
      <c r="AI1494"/>
      <c r="AJ1494"/>
    </row>
    <row r="1495" spans="1:36" ht="35.1" customHeight="1">
      <c r="A1495" s="29"/>
      <c r="M1495" s="37"/>
      <c r="N1495" s="695"/>
      <c r="U1495"/>
      <c r="V1495"/>
      <c r="W1495"/>
      <c r="X1495" s="548"/>
      <c r="Y1495" s="548"/>
      <c r="Z1495" s="548"/>
      <c r="AA1495"/>
      <c r="AB1495"/>
      <c r="AC1495"/>
      <c r="AD1495"/>
      <c r="AE1495"/>
      <c r="AF1495"/>
      <c r="AG1495"/>
      <c r="AH1495"/>
      <c r="AI1495"/>
      <c r="AJ1495"/>
    </row>
    <row r="1496" spans="1:36" ht="35.1" customHeight="1">
      <c r="A1496" s="29"/>
      <c r="M1496" s="37"/>
      <c r="N1496" s="695"/>
      <c r="U1496"/>
      <c r="V1496"/>
      <c r="W1496"/>
      <c r="X1496" s="548"/>
      <c r="Y1496" s="548"/>
      <c r="Z1496" s="548"/>
      <c r="AA1496"/>
      <c r="AB1496"/>
      <c r="AC1496"/>
      <c r="AD1496"/>
      <c r="AE1496"/>
      <c r="AF1496"/>
      <c r="AG1496"/>
      <c r="AH1496"/>
      <c r="AI1496"/>
      <c r="AJ1496"/>
    </row>
    <row r="1497" spans="1:36" ht="35.1" customHeight="1">
      <c r="A1497" s="29"/>
      <c r="M1497" s="37"/>
      <c r="N1497" s="695"/>
      <c r="U1497"/>
      <c r="V1497"/>
      <c r="W1497"/>
      <c r="X1497" s="548"/>
      <c r="Y1497" s="548"/>
      <c r="Z1497" s="548"/>
      <c r="AA1497"/>
      <c r="AB1497"/>
      <c r="AC1497"/>
      <c r="AD1497"/>
      <c r="AE1497"/>
      <c r="AF1497"/>
      <c r="AG1497"/>
      <c r="AH1497"/>
      <c r="AI1497"/>
      <c r="AJ1497"/>
    </row>
    <row r="1498" spans="1:36" ht="35.1" customHeight="1">
      <c r="A1498" s="29"/>
      <c r="M1498" s="37"/>
      <c r="N1498" s="695"/>
      <c r="U1498"/>
      <c r="V1498"/>
      <c r="W1498"/>
      <c r="X1498" s="548"/>
      <c r="Y1498" s="548"/>
      <c r="Z1498" s="548"/>
      <c r="AA1498"/>
      <c r="AB1498"/>
      <c r="AC1498"/>
      <c r="AD1498"/>
      <c r="AE1498"/>
      <c r="AF1498"/>
      <c r="AG1498"/>
      <c r="AH1498"/>
      <c r="AI1498"/>
      <c r="AJ1498"/>
    </row>
    <row r="1499" spans="1:36" ht="35.1" customHeight="1">
      <c r="A1499" s="29"/>
      <c r="M1499" s="37"/>
      <c r="N1499" s="695"/>
      <c r="U1499"/>
      <c r="V1499"/>
      <c r="W1499"/>
      <c r="X1499" s="548"/>
      <c r="Y1499" s="548"/>
      <c r="Z1499" s="548"/>
      <c r="AA1499"/>
      <c r="AB1499"/>
      <c r="AC1499"/>
      <c r="AD1499"/>
      <c r="AE1499"/>
      <c r="AF1499"/>
      <c r="AG1499"/>
      <c r="AH1499"/>
      <c r="AI1499"/>
      <c r="AJ1499"/>
    </row>
    <row r="1500" spans="1:36" ht="35.1" customHeight="1">
      <c r="A1500" s="29"/>
      <c r="M1500" s="37"/>
      <c r="N1500" s="695"/>
      <c r="U1500"/>
      <c r="V1500"/>
      <c r="W1500"/>
      <c r="X1500" s="548"/>
      <c r="Y1500" s="548"/>
      <c r="Z1500" s="548"/>
      <c r="AA1500"/>
      <c r="AB1500"/>
      <c r="AC1500"/>
      <c r="AD1500"/>
      <c r="AE1500"/>
      <c r="AF1500"/>
      <c r="AG1500"/>
      <c r="AH1500"/>
      <c r="AI1500"/>
      <c r="AJ1500"/>
    </row>
    <row r="1501" spans="1:36" ht="35.1" customHeight="1">
      <c r="A1501" s="29"/>
      <c r="M1501" s="37"/>
      <c r="N1501" s="695"/>
      <c r="U1501"/>
      <c r="V1501"/>
      <c r="W1501"/>
      <c r="X1501" s="548"/>
      <c r="Y1501" s="548"/>
      <c r="Z1501" s="548"/>
      <c r="AA1501"/>
      <c r="AB1501"/>
      <c r="AC1501"/>
      <c r="AD1501"/>
      <c r="AE1501"/>
      <c r="AF1501"/>
      <c r="AG1501"/>
      <c r="AH1501"/>
      <c r="AI1501"/>
      <c r="AJ1501"/>
    </row>
    <row r="1502" spans="1:36" ht="35.1" customHeight="1">
      <c r="A1502" s="29"/>
      <c r="M1502" s="37"/>
      <c r="N1502" s="695"/>
      <c r="U1502"/>
      <c r="V1502"/>
      <c r="W1502"/>
      <c r="X1502" s="548"/>
      <c r="Y1502" s="548"/>
      <c r="Z1502" s="548"/>
      <c r="AA1502"/>
      <c r="AB1502"/>
      <c r="AC1502"/>
      <c r="AD1502"/>
      <c r="AE1502"/>
      <c r="AF1502"/>
      <c r="AG1502"/>
      <c r="AH1502"/>
      <c r="AI1502"/>
      <c r="AJ1502"/>
    </row>
    <row r="1503" spans="1:36" ht="35.1" customHeight="1">
      <c r="A1503" s="29"/>
      <c r="M1503" s="37"/>
      <c r="N1503" s="695"/>
      <c r="U1503"/>
      <c r="V1503"/>
      <c r="W1503"/>
      <c r="X1503" s="548"/>
      <c r="Y1503" s="548"/>
      <c r="Z1503" s="548"/>
      <c r="AA1503"/>
      <c r="AB1503"/>
      <c r="AC1503"/>
      <c r="AD1503"/>
      <c r="AE1503"/>
      <c r="AF1503"/>
      <c r="AG1503"/>
      <c r="AH1503"/>
      <c r="AI1503"/>
      <c r="AJ1503"/>
    </row>
    <row r="1504" spans="1:36" ht="35.1" customHeight="1">
      <c r="A1504" s="29"/>
      <c r="M1504" s="37"/>
      <c r="N1504" s="695"/>
      <c r="U1504"/>
      <c r="V1504"/>
      <c r="W1504"/>
      <c r="X1504" s="548"/>
      <c r="Y1504" s="548"/>
      <c r="Z1504" s="548"/>
      <c r="AA1504"/>
      <c r="AB1504"/>
      <c r="AC1504"/>
      <c r="AD1504"/>
      <c r="AE1504"/>
      <c r="AF1504"/>
      <c r="AG1504"/>
      <c r="AH1504"/>
      <c r="AI1504"/>
      <c r="AJ1504"/>
    </row>
    <row r="1505" spans="1:36" ht="35.1" customHeight="1">
      <c r="A1505" s="29"/>
      <c r="M1505" s="37"/>
      <c r="N1505" s="695"/>
      <c r="U1505"/>
      <c r="V1505"/>
      <c r="W1505"/>
      <c r="X1505" s="548"/>
      <c r="Y1505" s="548"/>
      <c r="Z1505" s="548"/>
      <c r="AA1505"/>
      <c r="AB1505"/>
      <c r="AC1505"/>
      <c r="AD1505"/>
      <c r="AE1505"/>
      <c r="AF1505"/>
      <c r="AG1505"/>
      <c r="AH1505"/>
      <c r="AI1505"/>
      <c r="AJ1505"/>
    </row>
    <row r="1506" spans="1:36" ht="35.1" customHeight="1">
      <c r="A1506" s="29"/>
      <c r="M1506" s="37"/>
      <c r="N1506" s="695"/>
      <c r="U1506"/>
      <c r="V1506"/>
      <c r="W1506"/>
      <c r="X1506" s="548"/>
      <c r="Y1506" s="548"/>
      <c r="Z1506" s="548"/>
      <c r="AA1506"/>
      <c r="AB1506"/>
      <c r="AC1506"/>
      <c r="AD1506"/>
      <c r="AE1506"/>
      <c r="AF1506"/>
      <c r="AG1506"/>
      <c r="AH1506"/>
      <c r="AI1506"/>
      <c r="AJ1506"/>
    </row>
    <row r="1507" spans="1:36" ht="35.1" customHeight="1">
      <c r="A1507" s="29"/>
      <c r="M1507" s="37"/>
      <c r="N1507" s="695"/>
      <c r="U1507"/>
      <c r="V1507"/>
      <c r="W1507"/>
      <c r="X1507" s="548"/>
      <c r="Y1507" s="548"/>
      <c r="Z1507" s="548"/>
      <c r="AA1507"/>
      <c r="AB1507"/>
      <c r="AC1507"/>
      <c r="AD1507"/>
      <c r="AE1507"/>
      <c r="AF1507"/>
      <c r="AG1507"/>
      <c r="AH1507"/>
      <c r="AI1507"/>
      <c r="AJ1507"/>
    </row>
    <row r="1508" spans="1:36" ht="35.1" customHeight="1">
      <c r="A1508" s="29"/>
      <c r="M1508" s="37"/>
      <c r="N1508" s="695"/>
      <c r="U1508"/>
      <c r="V1508"/>
      <c r="W1508"/>
      <c r="X1508" s="548"/>
      <c r="Y1508" s="548"/>
      <c r="Z1508" s="548"/>
      <c r="AA1508"/>
      <c r="AB1508"/>
      <c r="AC1508"/>
      <c r="AD1508"/>
      <c r="AE1508"/>
      <c r="AF1508"/>
      <c r="AG1508"/>
      <c r="AH1508"/>
      <c r="AI1508"/>
      <c r="AJ1508"/>
    </row>
    <row r="1509" spans="1:36" ht="35.1" customHeight="1">
      <c r="A1509" s="29"/>
      <c r="M1509" s="37"/>
      <c r="N1509" s="695"/>
      <c r="U1509"/>
      <c r="V1509"/>
      <c r="W1509"/>
      <c r="X1509" s="548"/>
      <c r="Y1509" s="548"/>
      <c r="Z1509" s="548"/>
      <c r="AA1509"/>
      <c r="AB1509"/>
      <c r="AC1509"/>
      <c r="AD1509"/>
      <c r="AE1509"/>
      <c r="AF1509"/>
      <c r="AG1509"/>
      <c r="AH1509"/>
      <c r="AI1509"/>
      <c r="AJ1509"/>
    </row>
    <row r="1510" spans="1:36" ht="35.1" customHeight="1">
      <c r="A1510" s="29"/>
      <c r="M1510" s="37"/>
      <c r="N1510" s="695"/>
      <c r="U1510"/>
      <c r="V1510"/>
      <c r="W1510"/>
      <c r="X1510" s="548"/>
      <c r="Y1510" s="548"/>
      <c r="Z1510" s="548"/>
      <c r="AA1510"/>
      <c r="AB1510"/>
      <c r="AC1510"/>
      <c r="AD1510"/>
      <c r="AE1510"/>
      <c r="AF1510"/>
      <c r="AG1510"/>
      <c r="AH1510"/>
      <c r="AI1510"/>
      <c r="AJ1510"/>
    </row>
    <row r="1511" spans="1:36" ht="35.1" customHeight="1">
      <c r="A1511" s="29"/>
      <c r="M1511" s="37"/>
      <c r="N1511" s="695"/>
      <c r="U1511"/>
      <c r="V1511"/>
      <c r="W1511"/>
      <c r="X1511" s="548"/>
      <c r="Y1511" s="548"/>
      <c r="Z1511" s="548"/>
      <c r="AA1511"/>
      <c r="AB1511"/>
      <c r="AC1511"/>
      <c r="AD1511"/>
      <c r="AE1511"/>
      <c r="AF1511"/>
      <c r="AG1511"/>
      <c r="AH1511"/>
      <c r="AI1511"/>
      <c r="AJ1511"/>
    </row>
    <row r="1512" spans="1:36" ht="35.1" customHeight="1">
      <c r="A1512" s="29"/>
      <c r="M1512" s="37"/>
      <c r="N1512" s="695"/>
      <c r="U1512"/>
      <c r="V1512"/>
      <c r="W1512"/>
      <c r="X1512" s="548"/>
      <c r="Y1512" s="548"/>
      <c r="Z1512" s="548"/>
      <c r="AA1512"/>
      <c r="AB1512"/>
      <c r="AC1512"/>
      <c r="AD1512"/>
      <c r="AE1512"/>
      <c r="AF1512"/>
      <c r="AG1512"/>
      <c r="AH1512"/>
      <c r="AI1512"/>
      <c r="AJ1512"/>
    </row>
    <row r="1513" spans="1:36" ht="35.1" customHeight="1">
      <c r="A1513" s="29"/>
      <c r="M1513" s="37"/>
      <c r="N1513" s="695"/>
      <c r="U1513"/>
      <c r="V1513"/>
      <c r="W1513"/>
      <c r="X1513" s="548"/>
      <c r="Y1513" s="548"/>
      <c r="Z1513" s="548"/>
      <c r="AA1513"/>
      <c r="AB1513"/>
      <c r="AC1513"/>
      <c r="AD1513"/>
      <c r="AE1513"/>
      <c r="AF1513"/>
      <c r="AG1513"/>
      <c r="AH1513"/>
      <c r="AI1513"/>
      <c r="AJ1513"/>
    </row>
    <row r="1514" spans="1:36" ht="35.1" customHeight="1">
      <c r="A1514" s="29"/>
      <c r="M1514" s="37"/>
      <c r="N1514" s="695"/>
      <c r="U1514"/>
      <c r="V1514"/>
      <c r="W1514"/>
      <c r="X1514" s="548"/>
      <c r="Y1514" s="548"/>
      <c r="Z1514" s="548"/>
      <c r="AA1514"/>
      <c r="AB1514"/>
      <c r="AC1514"/>
      <c r="AD1514"/>
      <c r="AE1514"/>
      <c r="AF1514"/>
      <c r="AG1514"/>
      <c r="AH1514"/>
      <c r="AI1514"/>
      <c r="AJ1514"/>
    </row>
    <row r="1515" spans="1:36" ht="35.1" customHeight="1">
      <c r="A1515" s="29"/>
      <c r="M1515" s="37"/>
      <c r="N1515" s="695"/>
      <c r="U1515"/>
      <c r="V1515"/>
      <c r="W1515"/>
      <c r="X1515" s="548"/>
      <c r="Y1515" s="548"/>
      <c r="Z1515" s="548"/>
      <c r="AA1515"/>
      <c r="AB1515"/>
      <c r="AC1515"/>
      <c r="AD1515"/>
      <c r="AE1515"/>
      <c r="AF1515"/>
      <c r="AG1515"/>
      <c r="AH1515"/>
      <c r="AI1515"/>
      <c r="AJ1515"/>
    </row>
    <row r="1516" spans="1:36" ht="35.1" customHeight="1">
      <c r="A1516" s="29"/>
      <c r="M1516" s="37"/>
      <c r="N1516" s="695"/>
      <c r="U1516"/>
      <c r="V1516"/>
      <c r="W1516"/>
      <c r="X1516" s="548"/>
      <c r="Y1516" s="548"/>
      <c r="Z1516" s="548"/>
      <c r="AA1516"/>
      <c r="AB1516"/>
      <c r="AC1516"/>
      <c r="AD1516"/>
      <c r="AE1516"/>
      <c r="AF1516"/>
      <c r="AG1516"/>
      <c r="AH1516"/>
      <c r="AI1516"/>
      <c r="AJ1516"/>
    </row>
    <row r="1517" spans="1:36" ht="35.1" customHeight="1">
      <c r="A1517" s="29"/>
      <c r="M1517" s="37"/>
      <c r="N1517" s="695"/>
      <c r="U1517"/>
      <c r="V1517"/>
      <c r="W1517"/>
      <c r="X1517" s="548"/>
      <c r="Y1517" s="548"/>
      <c r="Z1517" s="548"/>
      <c r="AA1517"/>
      <c r="AB1517"/>
      <c r="AC1517"/>
      <c r="AD1517"/>
      <c r="AE1517"/>
      <c r="AF1517"/>
      <c r="AG1517"/>
      <c r="AH1517"/>
      <c r="AI1517"/>
      <c r="AJ1517"/>
    </row>
    <row r="1518" spans="1:36" ht="35.1" customHeight="1">
      <c r="A1518" s="29"/>
      <c r="M1518" s="37"/>
      <c r="N1518" s="695"/>
      <c r="U1518"/>
      <c r="V1518"/>
      <c r="W1518"/>
      <c r="X1518" s="548"/>
      <c r="Y1518" s="548"/>
      <c r="Z1518" s="548"/>
      <c r="AA1518"/>
      <c r="AB1518"/>
      <c r="AC1518"/>
      <c r="AD1518"/>
      <c r="AE1518"/>
      <c r="AF1518"/>
      <c r="AG1518"/>
      <c r="AH1518"/>
      <c r="AI1518"/>
      <c r="AJ1518"/>
    </row>
    <row r="1519" spans="1:36" ht="35.1" customHeight="1">
      <c r="A1519" s="29"/>
      <c r="M1519" s="37"/>
      <c r="N1519" s="695"/>
      <c r="U1519"/>
      <c r="V1519"/>
      <c r="W1519"/>
      <c r="X1519" s="548"/>
      <c r="Y1519" s="548"/>
      <c r="Z1519" s="548"/>
      <c r="AA1519"/>
      <c r="AB1519"/>
      <c r="AC1519"/>
      <c r="AD1519"/>
      <c r="AE1519"/>
      <c r="AF1519"/>
      <c r="AG1519"/>
      <c r="AH1519"/>
      <c r="AI1519"/>
      <c r="AJ1519"/>
    </row>
    <row r="1520" spans="1:36" ht="35.1" customHeight="1">
      <c r="A1520" s="29"/>
      <c r="M1520" s="37"/>
      <c r="N1520" s="695"/>
      <c r="U1520"/>
      <c r="V1520"/>
      <c r="W1520"/>
      <c r="X1520" s="548"/>
      <c r="Y1520" s="548"/>
      <c r="Z1520" s="548"/>
      <c r="AA1520"/>
      <c r="AB1520"/>
      <c r="AC1520"/>
      <c r="AD1520"/>
      <c r="AE1520"/>
      <c r="AF1520"/>
      <c r="AG1520"/>
      <c r="AH1520"/>
      <c r="AI1520"/>
      <c r="AJ1520"/>
    </row>
    <row r="1521" spans="1:36" ht="35.1" customHeight="1">
      <c r="A1521" s="29"/>
      <c r="M1521" s="37"/>
      <c r="N1521" s="695"/>
      <c r="U1521"/>
      <c r="V1521"/>
      <c r="W1521"/>
      <c r="X1521" s="548"/>
      <c r="Y1521" s="548"/>
      <c r="Z1521" s="548"/>
      <c r="AA1521"/>
      <c r="AB1521"/>
      <c r="AC1521"/>
      <c r="AD1521"/>
      <c r="AE1521"/>
      <c r="AF1521"/>
      <c r="AG1521"/>
      <c r="AH1521"/>
      <c r="AI1521"/>
      <c r="AJ1521"/>
    </row>
    <row r="1522" spans="1:36" ht="35.1" customHeight="1">
      <c r="A1522" s="29"/>
      <c r="M1522" s="37"/>
      <c r="N1522" s="695"/>
      <c r="U1522"/>
      <c r="V1522"/>
      <c r="W1522"/>
      <c r="X1522" s="548"/>
      <c r="Y1522" s="548"/>
      <c r="Z1522" s="548"/>
      <c r="AA1522"/>
      <c r="AB1522"/>
      <c r="AC1522"/>
      <c r="AD1522"/>
      <c r="AE1522"/>
      <c r="AF1522"/>
      <c r="AG1522"/>
      <c r="AH1522"/>
      <c r="AI1522"/>
      <c r="AJ1522"/>
    </row>
    <row r="1523" spans="1:36" ht="35.1" customHeight="1">
      <c r="A1523" s="29"/>
      <c r="M1523" s="37"/>
      <c r="N1523" s="695"/>
      <c r="U1523"/>
      <c r="V1523"/>
      <c r="W1523"/>
      <c r="X1523" s="548"/>
      <c r="Y1523" s="548"/>
      <c r="Z1523" s="548"/>
      <c r="AA1523"/>
      <c r="AB1523"/>
      <c r="AC1523"/>
      <c r="AD1523"/>
      <c r="AE1523"/>
      <c r="AF1523"/>
      <c r="AG1523"/>
      <c r="AH1523"/>
      <c r="AI1523"/>
      <c r="AJ1523"/>
    </row>
    <row r="1524" spans="1:36" ht="35.1" customHeight="1">
      <c r="A1524" s="29"/>
      <c r="M1524" s="37"/>
      <c r="N1524" s="695"/>
      <c r="U1524"/>
      <c r="V1524"/>
      <c r="W1524"/>
      <c r="X1524" s="548"/>
      <c r="Y1524" s="548"/>
      <c r="Z1524" s="548"/>
      <c r="AA1524"/>
      <c r="AB1524"/>
      <c r="AC1524"/>
      <c r="AD1524"/>
      <c r="AE1524"/>
      <c r="AF1524"/>
      <c r="AG1524"/>
      <c r="AH1524"/>
      <c r="AI1524"/>
      <c r="AJ1524"/>
    </row>
    <row r="1525" spans="1:36" ht="35.1" customHeight="1">
      <c r="A1525" s="29"/>
      <c r="M1525" s="37"/>
      <c r="N1525" s="695"/>
      <c r="U1525"/>
      <c r="V1525"/>
      <c r="W1525"/>
      <c r="X1525" s="548"/>
      <c r="Y1525" s="548"/>
      <c r="Z1525" s="548"/>
      <c r="AA1525"/>
      <c r="AB1525"/>
      <c r="AC1525"/>
      <c r="AD1525"/>
      <c r="AE1525"/>
      <c r="AF1525"/>
      <c r="AG1525"/>
      <c r="AH1525"/>
      <c r="AI1525"/>
      <c r="AJ1525"/>
    </row>
    <row r="1526" spans="1:36" ht="35.1" customHeight="1">
      <c r="A1526" s="29"/>
      <c r="M1526" s="37"/>
      <c r="N1526" s="695"/>
      <c r="U1526"/>
      <c r="V1526"/>
      <c r="W1526"/>
      <c r="X1526" s="548"/>
      <c r="Y1526" s="548"/>
      <c r="Z1526" s="548"/>
      <c r="AA1526"/>
      <c r="AB1526"/>
      <c r="AC1526"/>
      <c r="AD1526"/>
      <c r="AE1526"/>
      <c r="AF1526"/>
      <c r="AG1526"/>
      <c r="AH1526"/>
      <c r="AI1526"/>
      <c r="AJ1526"/>
    </row>
    <row r="1527" spans="1:36" ht="35.1" customHeight="1">
      <c r="A1527" s="29"/>
      <c r="M1527" s="37"/>
      <c r="N1527" s="695"/>
      <c r="U1527"/>
      <c r="V1527"/>
      <c r="W1527"/>
      <c r="X1527" s="548"/>
      <c r="Y1527" s="548"/>
      <c r="Z1527" s="548"/>
      <c r="AA1527"/>
      <c r="AB1527"/>
      <c r="AC1527"/>
      <c r="AD1527"/>
      <c r="AE1527"/>
      <c r="AF1527"/>
      <c r="AG1527"/>
      <c r="AH1527"/>
      <c r="AI1527"/>
      <c r="AJ1527"/>
    </row>
    <row r="1528" spans="1:36" ht="35.1" customHeight="1">
      <c r="A1528" s="29"/>
      <c r="M1528" s="37"/>
      <c r="N1528" s="695"/>
      <c r="U1528"/>
      <c r="V1528"/>
      <c r="W1528"/>
      <c r="X1528" s="548"/>
      <c r="Y1528" s="548"/>
      <c r="Z1528" s="548"/>
      <c r="AA1528"/>
      <c r="AB1528"/>
      <c r="AC1528"/>
      <c r="AD1528"/>
      <c r="AE1528"/>
      <c r="AF1528"/>
      <c r="AG1528"/>
      <c r="AH1528"/>
      <c r="AI1528"/>
      <c r="AJ1528"/>
    </row>
    <row r="1529" spans="1:36" ht="35.1" customHeight="1">
      <c r="A1529" s="29"/>
      <c r="M1529" s="37"/>
      <c r="N1529" s="695"/>
      <c r="U1529"/>
      <c r="V1529"/>
      <c r="W1529"/>
      <c r="X1529" s="548"/>
      <c r="Y1529" s="548"/>
      <c r="Z1529" s="548"/>
      <c r="AA1529"/>
      <c r="AB1529"/>
      <c r="AC1529"/>
      <c r="AD1529"/>
      <c r="AE1529"/>
      <c r="AF1529"/>
      <c r="AG1529"/>
      <c r="AH1529"/>
      <c r="AI1529"/>
      <c r="AJ1529"/>
    </row>
    <row r="1530" spans="1:36" ht="35.1" customHeight="1">
      <c r="A1530" s="29"/>
      <c r="M1530" s="37"/>
      <c r="N1530" s="695"/>
      <c r="U1530"/>
      <c r="V1530"/>
      <c r="W1530"/>
      <c r="X1530" s="548"/>
      <c r="Y1530" s="548"/>
      <c r="Z1530" s="548"/>
      <c r="AA1530"/>
      <c r="AB1530"/>
      <c r="AC1530"/>
      <c r="AD1530"/>
      <c r="AE1530"/>
      <c r="AF1530"/>
      <c r="AG1530"/>
      <c r="AH1530"/>
      <c r="AI1530"/>
      <c r="AJ1530"/>
    </row>
    <row r="1531" spans="1:36" ht="35.1" customHeight="1">
      <c r="A1531" s="29"/>
      <c r="M1531" s="37"/>
      <c r="N1531" s="695"/>
      <c r="U1531"/>
      <c r="V1531"/>
      <c r="W1531"/>
      <c r="X1531" s="548"/>
      <c r="Y1531" s="548"/>
      <c r="Z1531" s="548"/>
      <c r="AA1531"/>
      <c r="AB1531"/>
      <c r="AC1531"/>
      <c r="AD1531"/>
      <c r="AE1531"/>
      <c r="AF1531"/>
      <c r="AG1531"/>
      <c r="AH1531"/>
      <c r="AI1531"/>
      <c r="AJ1531"/>
    </row>
    <row r="1532" spans="1:36" ht="35.1" customHeight="1">
      <c r="A1532" s="29"/>
      <c r="M1532" s="37"/>
      <c r="N1532" s="695"/>
      <c r="U1532"/>
      <c r="V1532"/>
      <c r="W1532"/>
      <c r="X1532" s="548"/>
      <c r="Y1532" s="548"/>
      <c r="Z1532" s="548"/>
      <c r="AA1532"/>
      <c r="AB1532"/>
      <c r="AC1532"/>
      <c r="AD1532"/>
      <c r="AE1532"/>
      <c r="AF1532"/>
      <c r="AG1532"/>
      <c r="AH1532"/>
      <c r="AI1532"/>
      <c r="AJ1532"/>
    </row>
    <row r="1533" spans="1:36" ht="35.1" customHeight="1">
      <c r="A1533" s="29"/>
      <c r="M1533" s="37"/>
      <c r="N1533" s="695"/>
      <c r="U1533"/>
      <c r="V1533"/>
      <c r="W1533"/>
      <c r="X1533" s="548"/>
      <c r="Y1533" s="548"/>
      <c r="Z1533" s="548"/>
      <c r="AA1533"/>
      <c r="AB1533"/>
      <c r="AC1533"/>
      <c r="AD1533"/>
      <c r="AE1533"/>
      <c r="AF1533"/>
      <c r="AG1533"/>
      <c r="AH1533"/>
      <c r="AI1533"/>
      <c r="AJ1533"/>
    </row>
    <row r="1534" spans="1:36" ht="35.1" customHeight="1">
      <c r="A1534" s="29"/>
      <c r="M1534" s="37"/>
      <c r="N1534" s="695"/>
      <c r="U1534"/>
      <c r="V1534"/>
      <c r="W1534"/>
      <c r="X1534" s="548"/>
      <c r="Y1534" s="548"/>
      <c r="Z1534" s="548"/>
      <c r="AA1534"/>
      <c r="AB1534"/>
      <c r="AC1534"/>
      <c r="AD1534"/>
      <c r="AE1534"/>
      <c r="AF1534"/>
      <c r="AG1534"/>
      <c r="AH1534"/>
      <c r="AI1534"/>
      <c r="AJ1534"/>
    </row>
    <row r="1535" spans="1:36" ht="35.1" customHeight="1">
      <c r="A1535" s="29"/>
      <c r="M1535" s="37"/>
      <c r="N1535" s="695"/>
      <c r="U1535"/>
      <c r="V1535"/>
      <c r="W1535"/>
      <c r="X1535" s="548"/>
      <c r="Y1535" s="548"/>
      <c r="Z1535" s="548"/>
      <c r="AA1535"/>
      <c r="AB1535"/>
      <c r="AC1535"/>
      <c r="AD1535"/>
      <c r="AE1535"/>
      <c r="AF1535"/>
      <c r="AG1535"/>
      <c r="AH1535"/>
      <c r="AI1535"/>
      <c r="AJ1535"/>
    </row>
    <row r="1536" spans="1:36" ht="35.1" customHeight="1">
      <c r="A1536" s="29"/>
      <c r="M1536" s="37"/>
      <c r="N1536" s="695"/>
      <c r="U1536"/>
      <c r="V1536"/>
      <c r="W1536"/>
      <c r="X1536" s="548"/>
      <c r="Y1536" s="548"/>
      <c r="Z1536" s="548"/>
      <c r="AA1536"/>
      <c r="AB1536"/>
      <c r="AC1536"/>
      <c r="AD1536"/>
      <c r="AE1536"/>
      <c r="AF1536"/>
      <c r="AG1536"/>
      <c r="AH1536"/>
      <c r="AI1536"/>
      <c r="AJ1536"/>
    </row>
    <row r="1537" spans="1:36" ht="35.1" customHeight="1">
      <c r="A1537" s="29"/>
      <c r="M1537" s="37"/>
      <c r="N1537" s="695"/>
      <c r="U1537"/>
      <c r="V1537"/>
      <c r="W1537"/>
      <c r="X1537" s="548"/>
      <c r="Y1537" s="548"/>
      <c r="Z1537" s="548"/>
      <c r="AA1537"/>
      <c r="AB1537"/>
      <c r="AC1537"/>
      <c r="AD1537"/>
      <c r="AE1537"/>
      <c r="AF1537"/>
      <c r="AG1537"/>
      <c r="AH1537"/>
      <c r="AI1537"/>
      <c r="AJ1537"/>
    </row>
    <row r="1538" spans="1:36" ht="35.1" customHeight="1">
      <c r="A1538" s="29"/>
      <c r="M1538" s="37"/>
      <c r="N1538" s="695"/>
      <c r="U1538"/>
      <c r="V1538"/>
      <c r="W1538"/>
      <c r="X1538" s="548"/>
      <c r="Y1538" s="548"/>
      <c r="Z1538" s="548"/>
      <c r="AA1538"/>
      <c r="AB1538"/>
      <c r="AC1538"/>
      <c r="AD1538"/>
      <c r="AE1538"/>
      <c r="AF1538"/>
      <c r="AG1538"/>
      <c r="AH1538"/>
      <c r="AI1538"/>
      <c r="AJ1538"/>
    </row>
    <row r="1539" spans="1:36" ht="35.1" customHeight="1">
      <c r="A1539" s="29"/>
      <c r="M1539" s="37"/>
      <c r="N1539" s="695"/>
      <c r="U1539"/>
      <c r="V1539"/>
      <c r="W1539"/>
      <c r="X1539" s="548"/>
      <c r="Y1539" s="548"/>
      <c r="Z1539" s="548"/>
      <c r="AA1539"/>
      <c r="AB1539"/>
      <c r="AC1539"/>
      <c r="AD1539"/>
      <c r="AE1539"/>
      <c r="AF1539"/>
      <c r="AG1539"/>
      <c r="AH1539"/>
      <c r="AI1539"/>
      <c r="AJ1539"/>
    </row>
    <row r="1540" spans="1:36" ht="35.1" customHeight="1">
      <c r="A1540" s="29"/>
      <c r="M1540" s="37"/>
      <c r="N1540" s="695"/>
      <c r="U1540"/>
      <c r="V1540"/>
      <c r="W1540"/>
      <c r="X1540" s="548"/>
      <c r="Y1540" s="548"/>
      <c r="Z1540" s="548"/>
      <c r="AA1540"/>
      <c r="AB1540"/>
      <c r="AC1540"/>
      <c r="AD1540"/>
      <c r="AE1540"/>
      <c r="AF1540"/>
      <c r="AG1540"/>
      <c r="AH1540"/>
      <c r="AI1540"/>
      <c r="AJ1540"/>
    </row>
    <row r="1541" spans="1:36" ht="35.1" customHeight="1">
      <c r="A1541" s="29"/>
      <c r="M1541" s="37"/>
      <c r="N1541" s="695"/>
      <c r="U1541"/>
      <c r="V1541"/>
      <c r="W1541"/>
      <c r="X1541" s="548"/>
      <c r="Y1541" s="548"/>
      <c r="Z1541" s="548"/>
      <c r="AA1541"/>
      <c r="AB1541"/>
      <c r="AC1541"/>
      <c r="AD1541"/>
      <c r="AE1541"/>
      <c r="AF1541"/>
      <c r="AG1541"/>
      <c r="AH1541"/>
      <c r="AI1541"/>
      <c r="AJ1541"/>
    </row>
    <row r="1542" spans="1:36" ht="35.1" customHeight="1">
      <c r="A1542" s="29"/>
      <c r="M1542" s="37"/>
      <c r="N1542" s="695"/>
      <c r="U1542"/>
      <c r="V1542"/>
      <c r="W1542"/>
      <c r="X1542" s="548"/>
      <c r="Y1542" s="548"/>
      <c r="Z1542" s="548"/>
      <c r="AA1542"/>
      <c r="AB1542"/>
      <c r="AC1542"/>
      <c r="AD1542"/>
      <c r="AE1542"/>
      <c r="AF1542"/>
      <c r="AG1542"/>
      <c r="AH1542"/>
      <c r="AI1542"/>
      <c r="AJ1542"/>
    </row>
    <row r="1543" spans="1:36" ht="35.1" customHeight="1">
      <c r="A1543" s="29"/>
      <c r="M1543" s="37"/>
      <c r="N1543" s="695"/>
      <c r="U1543"/>
      <c r="V1543"/>
      <c r="W1543"/>
      <c r="X1543" s="548"/>
      <c r="Y1543" s="548"/>
      <c r="Z1543" s="548"/>
      <c r="AA1543"/>
      <c r="AB1543"/>
      <c r="AC1543"/>
      <c r="AD1543"/>
      <c r="AE1543"/>
      <c r="AF1543"/>
      <c r="AG1543"/>
      <c r="AH1543"/>
      <c r="AI1543"/>
      <c r="AJ1543"/>
    </row>
    <row r="1544" spans="1:36" ht="35.1" customHeight="1">
      <c r="A1544" s="29"/>
      <c r="M1544" s="37"/>
      <c r="N1544" s="695"/>
      <c r="U1544"/>
      <c r="V1544"/>
      <c r="W1544"/>
      <c r="X1544" s="548"/>
      <c r="Y1544" s="548"/>
      <c r="Z1544" s="548"/>
      <c r="AA1544"/>
      <c r="AB1544"/>
      <c r="AC1544"/>
      <c r="AD1544"/>
      <c r="AE1544"/>
      <c r="AF1544"/>
      <c r="AG1544"/>
      <c r="AH1544"/>
      <c r="AI1544"/>
      <c r="AJ1544"/>
    </row>
    <row r="1545" spans="1:36" ht="35.1" customHeight="1">
      <c r="A1545" s="29"/>
      <c r="M1545" s="37"/>
      <c r="N1545" s="695"/>
      <c r="U1545"/>
      <c r="V1545"/>
      <c r="W1545"/>
      <c r="X1545" s="548"/>
      <c r="Y1545" s="548"/>
      <c r="Z1545" s="548"/>
      <c r="AA1545"/>
      <c r="AB1545"/>
      <c r="AC1545"/>
      <c r="AD1545"/>
      <c r="AE1545"/>
      <c r="AF1545"/>
      <c r="AG1545"/>
      <c r="AH1545"/>
      <c r="AI1545"/>
      <c r="AJ1545"/>
    </row>
    <row r="1546" spans="1:36" ht="35.1" customHeight="1">
      <c r="A1546" s="29"/>
      <c r="M1546" s="37"/>
      <c r="N1546" s="695"/>
      <c r="U1546"/>
      <c r="V1546"/>
      <c r="W1546"/>
      <c r="X1546" s="548"/>
      <c r="Y1546" s="548"/>
      <c r="Z1546" s="548"/>
      <c r="AA1546"/>
      <c r="AB1546"/>
      <c r="AC1546"/>
      <c r="AD1546"/>
      <c r="AE1546"/>
      <c r="AF1546"/>
      <c r="AG1546"/>
      <c r="AH1546"/>
      <c r="AI1546"/>
      <c r="AJ1546"/>
    </row>
    <row r="1547" spans="1:36" ht="35.1" customHeight="1">
      <c r="A1547" s="29"/>
      <c r="M1547" s="37"/>
      <c r="N1547" s="695"/>
      <c r="U1547"/>
      <c r="V1547"/>
      <c r="W1547"/>
      <c r="X1547" s="548"/>
      <c r="Y1547" s="548"/>
      <c r="Z1547" s="548"/>
      <c r="AA1547"/>
      <c r="AB1547"/>
      <c r="AC1547"/>
      <c r="AD1547"/>
      <c r="AE1547"/>
      <c r="AF1547"/>
      <c r="AG1547"/>
      <c r="AH1547"/>
      <c r="AI1547"/>
      <c r="AJ1547"/>
    </row>
    <row r="1548" spans="1:36" ht="35.1" customHeight="1">
      <c r="A1548" s="29"/>
      <c r="M1548" s="37"/>
      <c r="N1548" s="695"/>
      <c r="U1548"/>
      <c r="V1548"/>
      <c r="W1548"/>
      <c r="X1548" s="548"/>
      <c r="Y1548" s="548"/>
      <c r="Z1548" s="548"/>
      <c r="AA1548"/>
      <c r="AB1548"/>
      <c r="AC1548"/>
      <c r="AD1548"/>
      <c r="AE1548"/>
      <c r="AF1548"/>
      <c r="AG1548"/>
      <c r="AH1548"/>
      <c r="AI1548"/>
      <c r="AJ1548"/>
    </row>
    <row r="1549" spans="1:36" ht="35.1" customHeight="1">
      <c r="A1549" s="29"/>
      <c r="M1549" s="37"/>
      <c r="N1549" s="695"/>
      <c r="U1549"/>
      <c r="V1549"/>
      <c r="W1549"/>
      <c r="X1549" s="548"/>
      <c r="Y1549" s="548"/>
      <c r="Z1549" s="548"/>
      <c r="AA1549"/>
      <c r="AB1549"/>
      <c r="AC1549"/>
      <c r="AD1549"/>
      <c r="AE1549"/>
      <c r="AF1549"/>
      <c r="AG1549"/>
      <c r="AH1549"/>
      <c r="AI1549"/>
      <c r="AJ1549"/>
    </row>
    <row r="1550" spans="1:36" ht="35.1" customHeight="1">
      <c r="A1550" s="29"/>
      <c r="M1550" s="37"/>
      <c r="N1550" s="695"/>
      <c r="U1550"/>
      <c r="V1550"/>
      <c r="W1550"/>
      <c r="X1550" s="548"/>
      <c r="Y1550" s="548"/>
      <c r="Z1550" s="548"/>
      <c r="AA1550"/>
      <c r="AB1550"/>
      <c r="AC1550"/>
      <c r="AD1550"/>
      <c r="AE1550"/>
      <c r="AF1550"/>
      <c r="AG1550"/>
      <c r="AH1550"/>
      <c r="AI1550"/>
      <c r="AJ1550"/>
    </row>
    <row r="1551" spans="1:36" ht="35.1" customHeight="1">
      <c r="A1551" s="29"/>
      <c r="M1551" s="37"/>
      <c r="N1551" s="695"/>
      <c r="U1551"/>
      <c r="V1551"/>
      <c r="W1551"/>
      <c r="X1551" s="548"/>
      <c r="Y1551" s="548"/>
      <c r="Z1551" s="548"/>
      <c r="AA1551"/>
      <c r="AB1551"/>
      <c r="AC1551"/>
      <c r="AD1551"/>
      <c r="AE1551"/>
      <c r="AF1551"/>
      <c r="AG1551"/>
      <c r="AH1551"/>
      <c r="AI1551"/>
      <c r="AJ1551"/>
    </row>
    <row r="1552" spans="1:36" ht="35.1" customHeight="1">
      <c r="A1552" s="29"/>
      <c r="M1552" s="37"/>
      <c r="N1552" s="695"/>
      <c r="U1552"/>
      <c r="V1552"/>
      <c r="W1552"/>
      <c r="X1552" s="548"/>
      <c r="Y1552" s="548"/>
      <c r="Z1552" s="548"/>
      <c r="AA1552"/>
      <c r="AB1552"/>
      <c r="AC1552"/>
      <c r="AD1552"/>
      <c r="AE1552"/>
      <c r="AF1552"/>
      <c r="AG1552"/>
      <c r="AH1552"/>
      <c r="AI1552"/>
      <c r="AJ1552"/>
    </row>
    <row r="1553" spans="1:36" ht="35.1" customHeight="1">
      <c r="A1553" s="29"/>
      <c r="M1553" s="37"/>
      <c r="N1553" s="695"/>
      <c r="U1553"/>
      <c r="V1553"/>
      <c r="W1553"/>
      <c r="X1553" s="548"/>
      <c r="Y1553" s="548"/>
      <c r="Z1553" s="548"/>
      <c r="AA1553"/>
      <c r="AB1553"/>
      <c r="AC1553"/>
      <c r="AD1553"/>
      <c r="AE1553"/>
      <c r="AF1553"/>
      <c r="AG1553"/>
      <c r="AH1553"/>
      <c r="AI1553"/>
      <c r="AJ1553"/>
    </row>
    <row r="1554" spans="1:36" ht="35.1" customHeight="1">
      <c r="A1554" s="29"/>
      <c r="M1554" s="37"/>
      <c r="N1554" s="695"/>
      <c r="U1554"/>
      <c r="V1554"/>
      <c r="W1554"/>
      <c r="X1554" s="548"/>
      <c r="Y1554" s="548"/>
      <c r="Z1554" s="548"/>
      <c r="AA1554"/>
      <c r="AB1554"/>
      <c r="AC1554"/>
      <c r="AD1554"/>
      <c r="AE1554"/>
      <c r="AF1554"/>
      <c r="AG1554"/>
      <c r="AH1554"/>
      <c r="AI1554"/>
      <c r="AJ1554"/>
    </row>
    <row r="1555" spans="1:36" ht="35.1" customHeight="1">
      <c r="A1555" s="29"/>
      <c r="M1555" s="37"/>
      <c r="N1555" s="695"/>
      <c r="U1555"/>
      <c r="V1555"/>
      <c r="W1555"/>
      <c r="X1555" s="548"/>
      <c r="Y1555" s="548"/>
      <c r="Z1555" s="548"/>
      <c r="AA1555"/>
      <c r="AB1555"/>
      <c r="AC1555"/>
      <c r="AD1555"/>
      <c r="AE1555"/>
      <c r="AF1555"/>
      <c r="AG1555"/>
      <c r="AH1555"/>
      <c r="AI1555"/>
      <c r="AJ1555"/>
    </row>
    <row r="1556" spans="1:36" ht="35.1" customHeight="1">
      <c r="A1556" s="29"/>
      <c r="M1556" s="37"/>
      <c r="N1556" s="695"/>
      <c r="U1556"/>
      <c r="V1556"/>
      <c r="W1556"/>
      <c r="X1556" s="548"/>
      <c r="Y1556" s="548"/>
      <c r="Z1556" s="548"/>
      <c r="AA1556"/>
      <c r="AB1556"/>
      <c r="AC1556"/>
      <c r="AD1556"/>
      <c r="AE1556"/>
      <c r="AF1556"/>
      <c r="AG1556"/>
      <c r="AH1556"/>
      <c r="AI1556"/>
      <c r="AJ1556"/>
    </row>
    <row r="1557" spans="1:36" ht="35.1" customHeight="1">
      <c r="A1557" s="29"/>
      <c r="M1557" s="37"/>
      <c r="N1557" s="695"/>
      <c r="U1557"/>
      <c r="V1557"/>
      <c r="W1557"/>
      <c r="X1557" s="548"/>
      <c r="Y1557" s="548"/>
      <c r="Z1557" s="548"/>
      <c r="AA1557"/>
      <c r="AB1557"/>
      <c r="AC1557"/>
      <c r="AD1557"/>
      <c r="AE1557"/>
      <c r="AF1557"/>
      <c r="AG1557"/>
      <c r="AH1557"/>
      <c r="AI1557"/>
      <c r="AJ1557"/>
    </row>
    <row r="1558" spans="1:36" ht="35.1" customHeight="1">
      <c r="A1558" s="29"/>
      <c r="M1558" s="37"/>
      <c r="N1558" s="695"/>
      <c r="U1558"/>
      <c r="V1558"/>
      <c r="W1558"/>
      <c r="X1558" s="548"/>
      <c r="Y1558" s="548"/>
      <c r="Z1558" s="548"/>
      <c r="AA1558"/>
      <c r="AB1558"/>
      <c r="AC1558"/>
      <c r="AD1558"/>
      <c r="AE1558"/>
      <c r="AF1558"/>
      <c r="AG1558"/>
      <c r="AH1558"/>
      <c r="AI1558"/>
      <c r="AJ1558"/>
    </row>
    <row r="1559" spans="1:36" ht="35.1" customHeight="1">
      <c r="A1559" s="29"/>
      <c r="M1559" s="37"/>
      <c r="N1559" s="695"/>
      <c r="U1559"/>
      <c r="V1559"/>
      <c r="W1559"/>
      <c r="X1559" s="548"/>
      <c r="Y1559" s="548"/>
      <c r="Z1559" s="548"/>
      <c r="AA1559"/>
      <c r="AB1559"/>
      <c r="AC1559"/>
      <c r="AD1559"/>
      <c r="AE1559"/>
      <c r="AF1559"/>
      <c r="AG1559"/>
      <c r="AH1559"/>
      <c r="AI1559"/>
      <c r="AJ1559"/>
    </row>
    <row r="1560" spans="1:36" ht="35.1" customHeight="1">
      <c r="A1560" s="29"/>
      <c r="M1560" s="37"/>
      <c r="N1560" s="695"/>
      <c r="U1560"/>
      <c r="V1560"/>
      <c r="W1560"/>
      <c r="X1560" s="548"/>
      <c r="Y1560" s="548"/>
      <c r="Z1560" s="548"/>
      <c r="AA1560"/>
      <c r="AB1560"/>
      <c r="AC1560"/>
      <c r="AD1560"/>
      <c r="AE1560"/>
      <c r="AF1560"/>
      <c r="AG1560"/>
      <c r="AH1560"/>
      <c r="AI1560"/>
      <c r="AJ1560"/>
    </row>
    <row r="1561" spans="1:36" ht="35.1" customHeight="1">
      <c r="A1561" s="29"/>
      <c r="M1561" s="37"/>
      <c r="N1561" s="695"/>
      <c r="U1561"/>
      <c r="V1561"/>
      <c r="W1561"/>
      <c r="X1561" s="548"/>
      <c r="Y1561" s="548"/>
      <c r="Z1561" s="548"/>
      <c r="AA1561"/>
      <c r="AB1561"/>
      <c r="AC1561"/>
      <c r="AD1561"/>
      <c r="AE1561"/>
      <c r="AF1561"/>
      <c r="AG1561"/>
      <c r="AH1561"/>
      <c r="AI1561"/>
      <c r="AJ1561"/>
    </row>
    <row r="1562" spans="1:36" ht="35.1" customHeight="1">
      <c r="A1562" s="29"/>
      <c r="M1562" s="37"/>
      <c r="N1562" s="695"/>
      <c r="U1562"/>
      <c r="V1562"/>
      <c r="W1562"/>
      <c r="X1562" s="548"/>
      <c r="Y1562" s="548"/>
      <c r="Z1562" s="548"/>
      <c r="AA1562"/>
      <c r="AB1562"/>
      <c r="AC1562"/>
      <c r="AD1562"/>
      <c r="AE1562"/>
      <c r="AF1562"/>
      <c r="AG1562"/>
      <c r="AH1562"/>
      <c r="AI1562"/>
      <c r="AJ1562"/>
    </row>
    <row r="1563" spans="1:36" ht="35.1" customHeight="1">
      <c r="A1563" s="29"/>
      <c r="M1563" s="37"/>
      <c r="N1563" s="695"/>
      <c r="U1563"/>
      <c r="V1563"/>
      <c r="W1563"/>
      <c r="X1563" s="548"/>
      <c r="Y1563" s="548"/>
      <c r="Z1563" s="548"/>
      <c r="AA1563"/>
      <c r="AB1563"/>
      <c r="AC1563"/>
      <c r="AD1563"/>
      <c r="AE1563"/>
      <c r="AF1563"/>
      <c r="AG1563"/>
      <c r="AH1563"/>
      <c r="AI1563"/>
      <c r="AJ1563"/>
    </row>
    <row r="1564" spans="1:36" ht="35.1" customHeight="1">
      <c r="A1564" s="29"/>
      <c r="M1564" s="37"/>
      <c r="N1564" s="695"/>
      <c r="U1564"/>
      <c r="V1564"/>
      <c r="W1564"/>
      <c r="X1564" s="548"/>
      <c r="Y1564" s="548"/>
      <c r="Z1564" s="548"/>
      <c r="AA1564"/>
      <c r="AB1564"/>
      <c r="AC1564"/>
      <c r="AD1564"/>
      <c r="AE1564"/>
      <c r="AF1564"/>
      <c r="AG1564"/>
      <c r="AH1564"/>
      <c r="AI1564"/>
      <c r="AJ1564"/>
    </row>
    <row r="1565" spans="1:36" ht="35.1" customHeight="1">
      <c r="A1565" s="29"/>
      <c r="M1565" s="37"/>
      <c r="N1565" s="695"/>
      <c r="U1565"/>
      <c r="V1565"/>
      <c r="W1565"/>
      <c r="X1565" s="548"/>
      <c r="Y1565" s="548"/>
      <c r="Z1565" s="548"/>
      <c r="AA1565"/>
      <c r="AB1565"/>
      <c r="AC1565"/>
      <c r="AD1565"/>
      <c r="AE1565"/>
      <c r="AF1565"/>
      <c r="AG1565"/>
      <c r="AH1565"/>
      <c r="AI1565"/>
      <c r="AJ1565"/>
    </row>
    <row r="1566" spans="1:36" ht="35.1" customHeight="1">
      <c r="A1566" s="29"/>
      <c r="M1566" s="37"/>
      <c r="N1566" s="695"/>
      <c r="U1566"/>
      <c r="V1566"/>
      <c r="W1566"/>
      <c r="X1566" s="548"/>
      <c r="Y1566" s="548"/>
      <c r="Z1566" s="548"/>
      <c r="AA1566"/>
      <c r="AB1566"/>
      <c r="AC1566"/>
      <c r="AD1566"/>
      <c r="AE1566"/>
      <c r="AF1566"/>
      <c r="AG1566"/>
      <c r="AH1566"/>
      <c r="AI1566"/>
      <c r="AJ1566"/>
    </row>
    <row r="1567" spans="1:36" ht="35.1" customHeight="1">
      <c r="A1567" s="29"/>
      <c r="M1567" s="37"/>
      <c r="N1567" s="695"/>
      <c r="U1567"/>
      <c r="V1567"/>
      <c r="W1567"/>
      <c r="X1567" s="548"/>
      <c r="Y1567" s="548"/>
      <c r="Z1567" s="548"/>
      <c r="AA1567"/>
      <c r="AB1567"/>
      <c r="AC1567"/>
      <c r="AD1567"/>
      <c r="AE1567"/>
      <c r="AF1567"/>
      <c r="AG1567"/>
      <c r="AH1567"/>
      <c r="AI1567"/>
      <c r="AJ1567"/>
    </row>
    <row r="1568" spans="1:36" ht="35.1" customHeight="1">
      <c r="A1568" s="29"/>
      <c r="M1568" s="37"/>
      <c r="N1568" s="695"/>
      <c r="U1568"/>
      <c r="V1568"/>
      <c r="W1568"/>
      <c r="X1568" s="548"/>
      <c r="Y1568" s="548"/>
      <c r="Z1568" s="548"/>
      <c r="AA1568"/>
      <c r="AB1568"/>
      <c r="AC1568"/>
      <c r="AD1568"/>
      <c r="AE1568"/>
      <c r="AF1568"/>
      <c r="AG1568"/>
      <c r="AH1568"/>
      <c r="AI1568"/>
      <c r="AJ1568"/>
    </row>
    <row r="1569" spans="1:36" ht="35.1" customHeight="1">
      <c r="A1569" s="29"/>
      <c r="M1569" s="37"/>
      <c r="N1569" s="695"/>
      <c r="U1569"/>
      <c r="V1569"/>
      <c r="W1569"/>
      <c r="X1569" s="548"/>
      <c r="Y1569" s="548"/>
      <c r="Z1569" s="548"/>
      <c r="AA1569"/>
      <c r="AB1569"/>
      <c r="AC1569"/>
      <c r="AD1569"/>
      <c r="AE1569"/>
      <c r="AF1569"/>
      <c r="AG1569"/>
      <c r="AH1569"/>
      <c r="AI1569"/>
      <c r="AJ1569"/>
    </row>
    <row r="1570" spans="1:36" ht="35.1" customHeight="1">
      <c r="A1570" s="29"/>
      <c r="M1570" s="37"/>
      <c r="N1570" s="695"/>
      <c r="U1570"/>
      <c r="V1570"/>
      <c r="W1570"/>
      <c r="X1570" s="548"/>
      <c r="Y1570" s="548"/>
      <c r="Z1570" s="548"/>
      <c r="AA1570"/>
      <c r="AB1570"/>
      <c r="AC1570"/>
      <c r="AD1570"/>
      <c r="AE1570"/>
      <c r="AF1570"/>
      <c r="AG1570"/>
      <c r="AH1570"/>
      <c r="AI1570"/>
      <c r="AJ1570"/>
    </row>
    <row r="1571" spans="1:36" ht="35.1" customHeight="1">
      <c r="A1571" s="29"/>
      <c r="M1571" s="37"/>
      <c r="N1571" s="695"/>
      <c r="U1571"/>
      <c r="V1571"/>
      <c r="W1571"/>
      <c r="X1571" s="548"/>
      <c r="Y1571" s="548"/>
      <c r="Z1571" s="548"/>
      <c r="AA1571"/>
      <c r="AB1571"/>
      <c r="AC1571"/>
      <c r="AD1571"/>
      <c r="AE1571"/>
      <c r="AF1571"/>
      <c r="AG1571"/>
      <c r="AH1571"/>
      <c r="AI1571"/>
      <c r="AJ1571"/>
    </row>
    <row r="1572" spans="1:36" ht="35.1" customHeight="1">
      <c r="A1572" s="29"/>
      <c r="M1572" s="37"/>
      <c r="N1572" s="695"/>
      <c r="U1572"/>
      <c r="V1572"/>
      <c r="W1572"/>
      <c r="X1572" s="548"/>
      <c r="Y1572" s="548"/>
      <c r="Z1572" s="548"/>
      <c r="AA1572"/>
      <c r="AB1572"/>
      <c r="AC1572"/>
      <c r="AD1572"/>
      <c r="AE1572"/>
      <c r="AF1572"/>
      <c r="AG1572"/>
      <c r="AH1572"/>
      <c r="AI1572"/>
      <c r="AJ1572"/>
    </row>
    <row r="1573" spans="1:36" ht="35.1" customHeight="1">
      <c r="A1573" s="29"/>
      <c r="M1573" s="37"/>
      <c r="N1573" s="695"/>
      <c r="U1573"/>
      <c r="V1573"/>
      <c r="W1573"/>
      <c r="X1573" s="548"/>
      <c r="Y1573" s="548"/>
      <c r="Z1573" s="548"/>
      <c r="AA1573"/>
      <c r="AB1573"/>
      <c r="AC1573"/>
      <c r="AD1573"/>
      <c r="AE1573"/>
      <c r="AF1573"/>
      <c r="AG1573"/>
      <c r="AH1573"/>
      <c r="AI1573"/>
      <c r="AJ1573"/>
    </row>
    <row r="1574" spans="1:36" ht="35.1" customHeight="1">
      <c r="A1574" s="29"/>
      <c r="M1574" s="37"/>
      <c r="N1574" s="695"/>
      <c r="U1574"/>
      <c r="V1574"/>
      <c r="W1574"/>
      <c r="X1574" s="548"/>
      <c r="Y1574" s="548"/>
      <c r="Z1574" s="548"/>
      <c r="AA1574"/>
      <c r="AB1574"/>
      <c r="AC1574"/>
      <c r="AD1574"/>
      <c r="AE1574"/>
      <c r="AF1574"/>
      <c r="AG1574"/>
      <c r="AH1574"/>
      <c r="AI1574"/>
      <c r="AJ1574"/>
    </row>
    <row r="1575" spans="1:36" ht="35.1" customHeight="1">
      <c r="A1575" s="29"/>
      <c r="M1575" s="37"/>
      <c r="N1575" s="695"/>
      <c r="U1575"/>
      <c r="V1575"/>
      <c r="W1575"/>
      <c r="X1575" s="548"/>
      <c r="Y1575" s="548"/>
      <c r="Z1575" s="548"/>
      <c r="AA1575"/>
      <c r="AB1575"/>
      <c r="AC1575"/>
      <c r="AD1575"/>
      <c r="AE1575"/>
      <c r="AF1575"/>
      <c r="AG1575"/>
      <c r="AH1575"/>
      <c r="AI1575"/>
      <c r="AJ1575"/>
    </row>
    <row r="1576" spans="1:36" ht="35.1" customHeight="1">
      <c r="A1576" s="29"/>
      <c r="M1576" s="37"/>
      <c r="N1576" s="695"/>
      <c r="U1576"/>
      <c r="V1576"/>
      <c r="W1576"/>
      <c r="X1576" s="548"/>
      <c r="Y1576" s="548"/>
      <c r="Z1576" s="548"/>
      <c r="AA1576"/>
      <c r="AB1576"/>
      <c r="AC1576"/>
      <c r="AD1576"/>
      <c r="AE1576"/>
      <c r="AF1576"/>
      <c r="AG1576"/>
      <c r="AH1576"/>
      <c r="AI1576"/>
      <c r="AJ1576"/>
    </row>
    <row r="1577" spans="1:36" ht="35.1" customHeight="1">
      <c r="A1577" s="29"/>
      <c r="M1577" s="37"/>
      <c r="N1577" s="695"/>
      <c r="U1577"/>
      <c r="V1577"/>
      <c r="W1577"/>
      <c r="X1577" s="548"/>
      <c r="Y1577" s="548"/>
      <c r="Z1577" s="548"/>
      <c r="AA1577"/>
      <c r="AB1577"/>
      <c r="AC1577"/>
      <c r="AD1577"/>
      <c r="AE1577"/>
      <c r="AF1577"/>
      <c r="AG1577"/>
      <c r="AH1577"/>
      <c r="AI1577"/>
      <c r="AJ1577"/>
    </row>
    <row r="1578" spans="1:36" ht="35.1" customHeight="1">
      <c r="A1578" s="29"/>
      <c r="M1578" s="37"/>
      <c r="N1578" s="695"/>
      <c r="U1578"/>
      <c r="V1578"/>
      <c r="W1578"/>
      <c r="X1578" s="548"/>
      <c r="Y1578" s="548"/>
      <c r="Z1578" s="548"/>
      <c r="AA1578"/>
      <c r="AB1578"/>
      <c r="AC1578"/>
      <c r="AD1578"/>
      <c r="AE1578"/>
      <c r="AF1578"/>
      <c r="AG1578"/>
      <c r="AH1578"/>
      <c r="AI1578"/>
      <c r="AJ1578"/>
    </row>
    <row r="1579" spans="1:36" ht="35.1" customHeight="1">
      <c r="A1579" s="29"/>
      <c r="M1579" s="37"/>
      <c r="N1579" s="695"/>
      <c r="U1579"/>
      <c r="V1579"/>
      <c r="W1579"/>
      <c r="X1579" s="548"/>
      <c r="Y1579" s="548"/>
      <c r="Z1579" s="548"/>
      <c r="AA1579"/>
      <c r="AB1579"/>
      <c r="AC1579"/>
      <c r="AD1579"/>
      <c r="AE1579"/>
      <c r="AF1579"/>
      <c r="AG1579"/>
      <c r="AH1579"/>
      <c r="AI1579"/>
      <c r="AJ1579"/>
    </row>
    <row r="1580" spans="1:36" ht="35.1" customHeight="1">
      <c r="A1580" s="29"/>
      <c r="M1580" s="37"/>
      <c r="N1580" s="695"/>
      <c r="U1580"/>
      <c r="V1580"/>
      <c r="W1580"/>
      <c r="X1580" s="548"/>
      <c r="Y1580" s="548"/>
      <c r="Z1580" s="548"/>
      <c r="AA1580"/>
      <c r="AB1580"/>
      <c r="AC1580"/>
      <c r="AD1580"/>
      <c r="AE1580"/>
      <c r="AF1580"/>
      <c r="AG1580"/>
      <c r="AH1580"/>
      <c r="AI1580"/>
      <c r="AJ1580"/>
    </row>
    <row r="1581" spans="1:36" ht="35.1" customHeight="1">
      <c r="A1581" s="29"/>
      <c r="M1581" s="37"/>
      <c r="N1581" s="695"/>
      <c r="U1581"/>
      <c r="V1581"/>
      <c r="W1581"/>
      <c r="X1581" s="548"/>
      <c r="Y1581" s="548"/>
      <c r="Z1581" s="548"/>
      <c r="AA1581"/>
      <c r="AB1581"/>
      <c r="AC1581"/>
      <c r="AD1581"/>
      <c r="AE1581"/>
      <c r="AF1581"/>
      <c r="AG1581"/>
      <c r="AH1581"/>
      <c r="AI1581"/>
      <c r="AJ1581"/>
    </row>
    <row r="1582" spans="1:36" ht="35.1" customHeight="1">
      <c r="A1582" s="29"/>
      <c r="M1582" s="37"/>
      <c r="N1582" s="695"/>
      <c r="U1582"/>
      <c r="V1582"/>
      <c r="W1582"/>
      <c r="X1582" s="548"/>
      <c r="Y1582" s="548"/>
      <c r="Z1582" s="548"/>
      <c r="AA1582"/>
      <c r="AB1582"/>
      <c r="AC1582"/>
      <c r="AD1582"/>
      <c r="AE1582"/>
      <c r="AF1582"/>
      <c r="AG1582"/>
      <c r="AH1582"/>
      <c r="AI1582"/>
      <c r="AJ1582"/>
    </row>
    <row r="1583" spans="1:36" ht="35.1" customHeight="1">
      <c r="A1583" s="29"/>
      <c r="M1583" s="37"/>
      <c r="N1583" s="695"/>
      <c r="U1583"/>
      <c r="V1583"/>
      <c r="W1583"/>
      <c r="X1583" s="548"/>
      <c r="Y1583" s="548"/>
      <c r="Z1583" s="548"/>
      <c r="AA1583"/>
      <c r="AB1583"/>
      <c r="AC1583"/>
      <c r="AD1583"/>
      <c r="AE1583"/>
      <c r="AF1583"/>
      <c r="AG1583"/>
      <c r="AH1583"/>
      <c r="AI1583"/>
      <c r="AJ1583"/>
    </row>
    <row r="1584" spans="1:36" ht="35.1" customHeight="1">
      <c r="A1584" s="29"/>
      <c r="M1584" s="37"/>
      <c r="N1584" s="695"/>
      <c r="U1584"/>
      <c r="V1584"/>
      <c r="W1584"/>
      <c r="X1584" s="548"/>
      <c r="Y1584" s="548"/>
      <c r="Z1584" s="548"/>
      <c r="AA1584"/>
      <c r="AB1584"/>
      <c r="AC1584"/>
      <c r="AD1584"/>
      <c r="AE1584"/>
      <c r="AF1584"/>
      <c r="AG1584"/>
      <c r="AH1584"/>
      <c r="AI1584"/>
      <c r="AJ1584"/>
    </row>
    <row r="1585" spans="1:36" ht="35.1" customHeight="1">
      <c r="A1585" s="29"/>
      <c r="M1585" s="37"/>
      <c r="N1585" s="695"/>
      <c r="U1585"/>
      <c r="V1585"/>
      <c r="W1585"/>
      <c r="X1585" s="548"/>
      <c r="Y1585" s="548"/>
      <c r="Z1585" s="548"/>
      <c r="AA1585"/>
      <c r="AB1585"/>
      <c r="AC1585"/>
      <c r="AD1585"/>
      <c r="AE1585"/>
      <c r="AF1585"/>
      <c r="AG1585"/>
      <c r="AH1585"/>
      <c r="AI1585"/>
      <c r="AJ1585"/>
    </row>
    <row r="1586" spans="1:36" ht="35.1" customHeight="1">
      <c r="A1586" s="29"/>
      <c r="M1586" s="37"/>
      <c r="N1586" s="695"/>
      <c r="U1586"/>
      <c r="V1586"/>
      <c r="W1586"/>
      <c r="X1586" s="548"/>
      <c r="Y1586" s="548"/>
      <c r="Z1586" s="548"/>
      <c r="AA1586"/>
      <c r="AB1586"/>
      <c r="AC1586"/>
      <c r="AD1586"/>
      <c r="AE1586"/>
      <c r="AF1586"/>
      <c r="AG1586"/>
      <c r="AH1586"/>
      <c r="AI1586"/>
      <c r="AJ1586"/>
    </row>
    <row r="1587" spans="1:36" ht="35.1" customHeight="1">
      <c r="A1587" s="29"/>
      <c r="M1587" s="37"/>
      <c r="N1587" s="695"/>
      <c r="U1587"/>
      <c r="V1587"/>
      <c r="W1587"/>
      <c r="X1587" s="548"/>
      <c r="Y1587" s="548"/>
      <c r="Z1587" s="548"/>
      <c r="AA1587"/>
      <c r="AB1587"/>
      <c r="AC1587"/>
      <c r="AD1587"/>
      <c r="AE1587"/>
      <c r="AF1587"/>
      <c r="AG1587"/>
      <c r="AH1587"/>
      <c r="AI1587"/>
      <c r="AJ1587"/>
    </row>
    <row r="1588" spans="1:36" ht="35.1" customHeight="1">
      <c r="A1588" s="29"/>
      <c r="M1588" s="37"/>
      <c r="N1588" s="695"/>
      <c r="U1588"/>
      <c r="V1588"/>
      <c r="W1588"/>
      <c r="X1588" s="548"/>
      <c r="Y1588" s="548"/>
      <c r="Z1588" s="548"/>
      <c r="AA1588"/>
      <c r="AB1588"/>
      <c r="AC1588"/>
      <c r="AD1588"/>
      <c r="AE1588"/>
      <c r="AF1588"/>
      <c r="AG1588"/>
      <c r="AH1588"/>
      <c r="AI1588"/>
      <c r="AJ1588"/>
    </row>
    <row r="1589" spans="1:36" ht="35.1" customHeight="1">
      <c r="A1589" s="29"/>
      <c r="M1589" s="37"/>
      <c r="N1589" s="695"/>
      <c r="U1589"/>
      <c r="V1589"/>
      <c r="W1589"/>
      <c r="X1589" s="548"/>
      <c r="Y1589" s="548"/>
      <c r="Z1589" s="548"/>
      <c r="AA1589"/>
      <c r="AB1589"/>
      <c r="AC1589"/>
      <c r="AD1589"/>
      <c r="AE1589"/>
      <c r="AF1589"/>
      <c r="AG1589"/>
      <c r="AH1589"/>
      <c r="AI1589"/>
      <c r="AJ1589"/>
    </row>
    <row r="1590" spans="1:36" ht="35.1" customHeight="1">
      <c r="A1590" s="29"/>
      <c r="M1590" s="37"/>
      <c r="N1590" s="695"/>
      <c r="U1590"/>
      <c r="V1590"/>
      <c r="W1590"/>
      <c r="X1590" s="548"/>
      <c r="Y1590" s="548"/>
      <c r="Z1590" s="548"/>
      <c r="AA1590"/>
      <c r="AB1590"/>
      <c r="AC1590"/>
      <c r="AD1590"/>
      <c r="AE1590"/>
      <c r="AF1590"/>
      <c r="AG1590"/>
      <c r="AH1590"/>
      <c r="AI1590"/>
      <c r="AJ1590"/>
    </row>
    <row r="1591" spans="1:36" ht="35.1" customHeight="1">
      <c r="A1591" s="29"/>
      <c r="M1591" s="37"/>
      <c r="N1591" s="695"/>
      <c r="U1591"/>
      <c r="V1591"/>
      <c r="W1591"/>
      <c r="X1591" s="548"/>
      <c r="Y1591" s="548"/>
      <c r="Z1591" s="548"/>
      <c r="AA1591"/>
      <c r="AB1591"/>
      <c r="AC1591"/>
      <c r="AD1591"/>
      <c r="AE1591"/>
      <c r="AF1591"/>
      <c r="AG1591"/>
      <c r="AH1591"/>
      <c r="AI1591"/>
      <c r="AJ1591"/>
    </row>
    <row r="1592" spans="1:36" ht="35.1" customHeight="1">
      <c r="A1592" s="29"/>
      <c r="M1592" s="37"/>
      <c r="N1592" s="695"/>
      <c r="U1592"/>
      <c r="V1592"/>
      <c r="W1592"/>
      <c r="X1592" s="548"/>
      <c r="Y1592" s="548"/>
      <c r="Z1592" s="548"/>
      <c r="AA1592"/>
      <c r="AB1592"/>
      <c r="AC1592"/>
      <c r="AD1592"/>
      <c r="AE1592"/>
      <c r="AF1592"/>
      <c r="AG1592"/>
      <c r="AH1592"/>
      <c r="AI1592"/>
      <c r="AJ1592"/>
    </row>
    <row r="1593" spans="1:36" ht="35.1" customHeight="1">
      <c r="A1593" s="29"/>
      <c r="M1593" s="37"/>
      <c r="N1593" s="695"/>
      <c r="U1593"/>
      <c r="V1593"/>
      <c r="W1593"/>
      <c r="X1593" s="548"/>
      <c r="Y1593" s="548"/>
      <c r="Z1593" s="548"/>
      <c r="AA1593"/>
      <c r="AB1593"/>
      <c r="AC1593"/>
      <c r="AD1593"/>
      <c r="AE1593"/>
      <c r="AF1593"/>
      <c r="AG1593"/>
      <c r="AH1593"/>
      <c r="AI1593"/>
      <c r="AJ1593"/>
    </row>
    <row r="1594" spans="1:36" ht="35.1" customHeight="1">
      <c r="A1594" s="29"/>
      <c r="M1594" s="37"/>
      <c r="N1594" s="695"/>
      <c r="U1594"/>
      <c r="V1594"/>
      <c r="W1594"/>
      <c r="X1594" s="548"/>
      <c r="Y1594" s="548"/>
      <c r="Z1594" s="548"/>
      <c r="AA1594"/>
      <c r="AB1594"/>
      <c r="AC1594"/>
      <c r="AD1594"/>
      <c r="AE1594"/>
      <c r="AF1594"/>
      <c r="AG1594"/>
      <c r="AH1594"/>
      <c r="AI1594"/>
      <c r="AJ1594"/>
    </row>
    <row r="1595" spans="1:36" ht="35.1" customHeight="1">
      <c r="A1595" s="29"/>
      <c r="M1595" s="37"/>
      <c r="N1595" s="695"/>
      <c r="U1595"/>
      <c r="V1595"/>
      <c r="W1595"/>
      <c r="X1595" s="548"/>
      <c r="Y1595" s="548"/>
      <c r="Z1595" s="548"/>
      <c r="AA1595"/>
      <c r="AB1595"/>
      <c r="AC1595"/>
      <c r="AD1595"/>
      <c r="AE1595"/>
      <c r="AF1595"/>
      <c r="AG1595"/>
      <c r="AH1595"/>
      <c r="AI1595"/>
      <c r="AJ1595"/>
    </row>
    <row r="1596" spans="1:36" ht="35.1" customHeight="1">
      <c r="A1596" s="29"/>
      <c r="M1596" s="37"/>
      <c r="N1596" s="695"/>
      <c r="U1596"/>
      <c r="V1596"/>
      <c r="W1596"/>
      <c r="X1596" s="548"/>
      <c r="Y1596" s="548"/>
      <c r="Z1596" s="548"/>
      <c r="AA1596"/>
      <c r="AB1596"/>
      <c r="AC1596"/>
      <c r="AD1596"/>
      <c r="AE1596"/>
      <c r="AF1596"/>
      <c r="AG1596"/>
      <c r="AH1596"/>
      <c r="AI1596"/>
      <c r="AJ1596"/>
    </row>
    <row r="1597" spans="1:36" ht="35.1" customHeight="1">
      <c r="A1597" s="29"/>
      <c r="M1597" s="37"/>
      <c r="N1597" s="695"/>
      <c r="U1597"/>
      <c r="V1597"/>
      <c r="W1597"/>
      <c r="X1597" s="548"/>
      <c r="Y1597" s="548"/>
      <c r="Z1597" s="548"/>
      <c r="AA1597"/>
      <c r="AB1597"/>
      <c r="AC1597"/>
      <c r="AD1597"/>
      <c r="AE1597"/>
      <c r="AF1597"/>
      <c r="AG1597"/>
      <c r="AH1597"/>
      <c r="AI1597"/>
      <c r="AJ1597"/>
    </row>
    <row r="1598" spans="1:36" ht="35.1" customHeight="1">
      <c r="A1598" s="29"/>
      <c r="M1598" s="37"/>
      <c r="N1598" s="695"/>
      <c r="U1598"/>
      <c r="V1598"/>
      <c r="W1598"/>
      <c r="X1598" s="548"/>
      <c r="Y1598" s="548"/>
      <c r="Z1598" s="548"/>
      <c r="AA1598"/>
      <c r="AB1598"/>
      <c r="AC1598"/>
      <c r="AD1598"/>
      <c r="AE1598"/>
      <c r="AF1598"/>
      <c r="AG1598"/>
      <c r="AH1598"/>
      <c r="AI1598"/>
      <c r="AJ1598"/>
    </row>
    <row r="1599" spans="1:36" ht="35.1" customHeight="1">
      <c r="A1599" s="29"/>
      <c r="M1599" s="37"/>
      <c r="N1599" s="695"/>
      <c r="U1599"/>
      <c r="V1599"/>
      <c r="W1599"/>
      <c r="X1599" s="548"/>
      <c r="Y1599" s="548"/>
      <c r="Z1599" s="548"/>
      <c r="AA1599"/>
      <c r="AB1599"/>
      <c r="AC1599"/>
      <c r="AD1599"/>
      <c r="AE1599"/>
      <c r="AF1599"/>
      <c r="AG1599"/>
      <c r="AH1599"/>
      <c r="AI1599"/>
      <c r="AJ1599"/>
    </row>
    <row r="1600" spans="1:36" ht="35.1" customHeight="1">
      <c r="A1600" s="29"/>
      <c r="M1600" s="37"/>
      <c r="N1600" s="695"/>
      <c r="U1600"/>
      <c r="V1600"/>
      <c r="W1600"/>
      <c r="X1600" s="548"/>
      <c r="Y1600" s="548"/>
      <c r="Z1600" s="548"/>
      <c r="AA1600"/>
      <c r="AB1600"/>
      <c r="AC1600"/>
      <c r="AD1600"/>
      <c r="AE1600"/>
      <c r="AF1600"/>
      <c r="AG1600"/>
      <c r="AH1600"/>
      <c r="AI1600"/>
      <c r="AJ1600"/>
    </row>
    <row r="1601" spans="1:36" ht="35.1" customHeight="1">
      <c r="A1601" s="29"/>
      <c r="M1601" s="37"/>
      <c r="N1601" s="695"/>
      <c r="U1601"/>
      <c r="V1601"/>
      <c r="W1601"/>
      <c r="X1601" s="548"/>
      <c r="Y1601" s="548"/>
      <c r="Z1601" s="548"/>
      <c r="AA1601"/>
      <c r="AB1601"/>
      <c r="AC1601"/>
      <c r="AD1601"/>
      <c r="AE1601"/>
      <c r="AF1601"/>
      <c r="AG1601"/>
      <c r="AH1601"/>
      <c r="AI1601"/>
      <c r="AJ1601"/>
    </row>
    <row r="1602" spans="1:36" ht="35.1" customHeight="1">
      <c r="A1602" s="29"/>
      <c r="M1602" s="37"/>
      <c r="N1602" s="695"/>
      <c r="U1602"/>
      <c r="V1602"/>
      <c r="W1602"/>
      <c r="X1602" s="548"/>
      <c r="Y1602" s="548"/>
      <c r="Z1602" s="548"/>
      <c r="AA1602"/>
      <c r="AB1602"/>
      <c r="AC1602"/>
      <c r="AD1602"/>
      <c r="AE1602"/>
      <c r="AF1602"/>
      <c r="AG1602"/>
      <c r="AH1602"/>
      <c r="AI1602"/>
      <c r="AJ1602"/>
    </row>
    <row r="1603" spans="1:36" ht="35.1" customHeight="1">
      <c r="A1603" s="29"/>
      <c r="M1603" s="37"/>
      <c r="N1603" s="695"/>
      <c r="U1603"/>
      <c r="V1603"/>
      <c r="W1603"/>
      <c r="X1603" s="548"/>
      <c r="Y1603" s="548"/>
      <c r="Z1603" s="548"/>
      <c r="AA1603"/>
      <c r="AB1603"/>
      <c r="AC1603"/>
      <c r="AD1603"/>
      <c r="AE1603"/>
      <c r="AF1603"/>
      <c r="AG1603"/>
      <c r="AH1603"/>
      <c r="AI1603"/>
      <c r="AJ1603"/>
    </row>
    <row r="1604" spans="1:36" ht="35.1" customHeight="1">
      <c r="A1604" s="29"/>
      <c r="M1604" s="37"/>
      <c r="N1604" s="695"/>
      <c r="U1604"/>
      <c r="V1604"/>
      <c r="W1604"/>
      <c r="X1604" s="548"/>
      <c r="Y1604" s="548"/>
      <c r="Z1604" s="548"/>
      <c r="AA1604"/>
      <c r="AB1604"/>
      <c r="AC1604"/>
      <c r="AD1604"/>
      <c r="AE1604"/>
      <c r="AF1604"/>
      <c r="AG1604"/>
      <c r="AH1604"/>
      <c r="AI1604"/>
      <c r="AJ1604"/>
    </row>
    <row r="1605" spans="1:36" ht="35.1" customHeight="1">
      <c r="A1605" s="29"/>
      <c r="M1605" s="37"/>
      <c r="N1605" s="695"/>
      <c r="U1605"/>
      <c r="V1605"/>
      <c r="W1605"/>
      <c r="X1605" s="548"/>
      <c r="Y1605" s="548"/>
      <c r="Z1605" s="548"/>
      <c r="AA1605"/>
      <c r="AB1605"/>
      <c r="AC1605"/>
      <c r="AD1605"/>
      <c r="AE1605"/>
      <c r="AF1605"/>
      <c r="AG1605"/>
      <c r="AH1605"/>
      <c r="AI1605"/>
      <c r="AJ1605"/>
    </row>
    <row r="1606" spans="1:36" ht="35.1" customHeight="1">
      <c r="A1606" s="29"/>
      <c r="M1606" s="37"/>
      <c r="N1606" s="695"/>
      <c r="U1606"/>
      <c r="V1606"/>
      <c r="W1606"/>
      <c r="X1606" s="548"/>
      <c r="Y1606" s="548"/>
      <c r="Z1606" s="548"/>
      <c r="AA1606"/>
      <c r="AB1606"/>
      <c r="AC1606"/>
      <c r="AD1606"/>
      <c r="AE1606"/>
      <c r="AF1606"/>
      <c r="AG1606"/>
      <c r="AH1606"/>
      <c r="AI1606"/>
      <c r="AJ1606"/>
    </row>
    <row r="1607" spans="1:36" ht="35.1" customHeight="1">
      <c r="A1607" s="29"/>
      <c r="M1607" s="37"/>
      <c r="N1607" s="695"/>
      <c r="U1607"/>
      <c r="V1607"/>
      <c r="W1607"/>
      <c r="X1607" s="548"/>
      <c r="Y1607" s="548"/>
      <c r="Z1607" s="548"/>
      <c r="AA1607"/>
      <c r="AB1607"/>
      <c r="AC1607"/>
      <c r="AD1607"/>
      <c r="AE1607"/>
      <c r="AF1607"/>
      <c r="AG1607"/>
      <c r="AH1607"/>
      <c r="AI1607"/>
      <c r="AJ1607"/>
    </row>
    <row r="1608" spans="1:36" ht="35.1" customHeight="1">
      <c r="A1608" s="29"/>
      <c r="M1608" s="37"/>
      <c r="N1608" s="695"/>
      <c r="U1608"/>
      <c r="V1608"/>
      <c r="W1608"/>
      <c r="X1608" s="548"/>
      <c r="Y1608" s="548"/>
      <c r="Z1608" s="548"/>
      <c r="AA1608"/>
      <c r="AB1608"/>
      <c r="AC1608"/>
      <c r="AD1608"/>
      <c r="AE1608"/>
      <c r="AF1608"/>
      <c r="AG1608"/>
      <c r="AH1608"/>
      <c r="AI1608"/>
      <c r="AJ1608"/>
    </row>
    <row r="1609" spans="1:36" ht="35.1" customHeight="1">
      <c r="A1609" s="29"/>
      <c r="M1609" s="37"/>
      <c r="N1609" s="695"/>
      <c r="U1609"/>
      <c r="V1609"/>
      <c r="W1609"/>
      <c r="X1609" s="548"/>
      <c r="Y1609" s="548"/>
      <c r="Z1609" s="548"/>
      <c r="AA1609"/>
      <c r="AB1609"/>
      <c r="AC1609"/>
      <c r="AD1609"/>
      <c r="AE1609"/>
      <c r="AF1609"/>
      <c r="AG1609"/>
      <c r="AH1609"/>
      <c r="AI1609"/>
      <c r="AJ1609"/>
    </row>
    <row r="1610" spans="1:36" ht="35.1" customHeight="1">
      <c r="A1610" s="29"/>
      <c r="M1610" s="37"/>
      <c r="N1610" s="695"/>
      <c r="U1610"/>
      <c r="V1610"/>
      <c r="W1610"/>
      <c r="X1610" s="548"/>
      <c r="Y1610" s="548"/>
      <c r="Z1610" s="548"/>
      <c r="AA1610"/>
      <c r="AB1610"/>
      <c r="AC1610"/>
      <c r="AD1610"/>
      <c r="AE1610"/>
      <c r="AF1610"/>
      <c r="AG1610"/>
      <c r="AH1610"/>
      <c r="AI1610"/>
      <c r="AJ1610"/>
    </row>
    <row r="1611" spans="1:36" ht="35.1" customHeight="1">
      <c r="A1611" s="29"/>
      <c r="M1611" s="37"/>
      <c r="N1611" s="695"/>
      <c r="U1611"/>
      <c r="V1611"/>
      <c r="W1611"/>
      <c r="X1611" s="548"/>
      <c r="Y1611" s="548"/>
      <c r="Z1611" s="548"/>
      <c r="AA1611"/>
      <c r="AB1611"/>
      <c r="AC1611"/>
      <c r="AD1611"/>
      <c r="AE1611"/>
      <c r="AF1611"/>
      <c r="AG1611"/>
      <c r="AH1611"/>
      <c r="AI1611"/>
      <c r="AJ1611"/>
    </row>
    <row r="1612" spans="1:36" ht="35.1" customHeight="1">
      <c r="A1612" s="29"/>
      <c r="M1612" s="37"/>
      <c r="N1612" s="695"/>
      <c r="U1612"/>
      <c r="V1612"/>
      <c r="W1612"/>
      <c r="X1612" s="548"/>
      <c r="Y1612" s="548"/>
      <c r="Z1612" s="548"/>
      <c r="AA1612"/>
      <c r="AB1612"/>
      <c r="AC1612"/>
      <c r="AD1612"/>
      <c r="AE1612"/>
      <c r="AF1612"/>
      <c r="AG1612"/>
      <c r="AH1612"/>
      <c r="AI1612"/>
      <c r="AJ1612"/>
    </row>
    <row r="1613" spans="1:36" ht="35.1" customHeight="1">
      <c r="A1613" s="29"/>
      <c r="M1613" s="37"/>
      <c r="N1613" s="695"/>
      <c r="U1613"/>
      <c r="V1613"/>
      <c r="W1613"/>
      <c r="X1613" s="548"/>
      <c r="Y1613" s="548"/>
      <c r="Z1613" s="548"/>
      <c r="AA1613"/>
      <c r="AB1613"/>
      <c r="AC1613"/>
      <c r="AD1613"/>
      <c r="AE1613"/>
      <c r="AF1613"/>
      <c r="AG1613"/>
      <c r="AH1613"/>
      <c r="AI1613"/>
      <c r="AJ1613"/>
    </row>
    <row r="1614" spans="1:36" ht="35.1" customHeight="1">
      <c r="A1614" s="29"/>
      <c r="M1614" s="37"/>
      <c r="N1614" s="695"/>
      <c r="U1614"/>
      <c r="V1614"/>
      <c r="W1614"/>
      <c r="X1614" s="548"/>
      <c r="Y1614" s="548"/>
      <c r="Z1614" s="548"/>
      <c r="AA1614"/>
      <c r="AB1614"/>
      <c r="AC1614"/>
      <c r="AD1614"/>
      <c r="AE1614"/>
      <c r="AF1614"/>
      <c r="AG1614"/>
      <c r="AH1614"/>
      <c r="AI1614"/>
      <c r="AJ1614"/>
    </row>
    <row r="1615" spans="1:36" ht="35.1" customHeight="1">
      <c r="A1615" s="29"/>
      <c r="M1615" s="37"/>
      <c r="N1615" s="695"/>
      <c r="U1615"/>
      <c r="V1615"/>
      <c r="W1615"/>
      <c r="X1615" s="548"/>
      <c r="Y1615" s="548"/>
      <c r="Z1615" s="548"/>
      <c r="AA1615"/>
      <c r="AB1615"/>
      <c r="AC1615"/>
      <c r="AD1615"/>
      <c r="AE1615"/>
      <c r="AF1615"/>
      <c r="AG1615"/>
      <c r="AH1615"/>
      <c r="AI1615"/>
      <c r="AJ1615"/>
    </row>
    <row r="1616" spans="1:36" ht="35.1" customHeight="1">
      <c r="A1616" s="29"/>
      <c r="M1616" s="37"/>
      <c r="N1616" s="695"/>
      <c r="U1616"/>
      <c r="V1616"/>
      <c r="W1616"/>
      <c r="X1616" s="548"/>
      <c r="Y1616" s="548"/>
      <c r="Z1616" s="548"/>
      <c r="AA1616"/>
      <c r="AB1616"/>
      <c r="AC1616"/>
      <c r="AD1616"/>
      <c r="AE1616"/>
      <c r="AF1616"/>
      <c r="AG1616"/>
      <c r="AH1616"/>
      <c r="AI1616"/>
      <c r="AJ1616"/>
    </row>
    <row r="1617" spans="1:36" ht="35.1" customHeight="1">
      <c r="A1617" s="29"/>
      <c r="M1617" s="37"/>
      <c r="N1617" s="695"/>
      <c r="U1617"/>
      <c r="V1617"/>
      <c r="W1617"/>
      <c r="X1617" s="548"/>
      <c r="Y1617" s="548"/>
      <c r="Z1617" s="548"/>
      <c r="AA1617"/>
      <c r="AB1617"/>
      <c r="AC1617"/>
      <c r="AD1617"/>
      <c r="AE1617"/>
      <c r="AF1617"/>
      <c r="AG1617"/>
      <c r="AH1617"/>
      <c r="AI1617"/>
      <c r="AJ1617"/>
    </row>
    <row r="1618" spans="1:36" ht="35.1" customHeight="1">
      <c r="A1618" s="29"/>
      <c r="M1618" s="37"/>
      <c r="N1618" s="695"/>
      <c r="U1618"/>
      <c r="V1618"/>
      <c r="W1618"/>
      <c r="X1618" s="548"/>
      <c r="Y1618" s="548"/>
      <c r="Z1618" s="548"/>
      <c r="AA1618"/>
      <c r="AB1618"/>
      <c r="AC1618"/>
      <c r="AD1618"/>
      <c r="AE1618"/>
      <c r="AF1618"/>
      <c r="AG1618"/>
      <c r="AH1618"/>
      <c r="AI1618"/>
      <c r="AJ1618"/>
    </row>
    <row r="1619" spans="1:36" ht="35.1" customHeight="1">
      <c r="A1619" s="29"/>
      <c r="M1619" s="37"/>
      <c r="N1619" s="695"/>
      <c r="U1619"/>
      <c r="V1619"/>
      <c r="W1619"/>
      <c r="X1619" s="548"/>
      <c r="Y1619" s="548"/>
      <c r="Z1619" s="548"/>
      <c r="AA1619"/>
      <c r="AB1619"/>
      <c r="AC1619"/>
      <c r="AD1619"/>
      <c r="AE1619"/>
      <c r="AF1619"/>
      <c r="AG1619"/>
      <c r="AH1619"/>
      <c r="AI1619"/>
      <c r="AJ1619"/>
    </row>
    <row r="1620" spans="1:36" ht="35.1" customHeight="1">
      <c r="A1620" s="29"/>
      <c r="M1620" s="37"/>
      <c r="N1620" s="695"/>
      <c r="U1620"/>
      <c r="V1620"/>
      <c r="W1620"/>
      <c r="X1620" s="548"/>
      <c r="Y1620" s="548"/>
      <c r="Z1620" s="548"/>
      <c r="AA1620"/>
      <c r="AB1620"/>
      <c r="AC1620"/>
      <c r="AD1620"/>
      <c r="AE1620"/>
      <c r="AF1620"/>
      <c r="AG1620"/>
      <c r="AH1620"/>
      <c r="AI1620"/>
      <c r="AJ1620"/>
    </row>
    <row r="1621" spans="1:36" ht="35.1" customHeight="1">
      <c r="A1621" s="29"/>
      <c r="M1621" s="37"/>
      <c r="N1621" s="695"/>
      <c r="U1621"/>
      <c r="V1621"/>
      <c r="W1621"/>
      <c r="X1621" s="548"/>
      <c r="Y1621" s="548"/>
      <c r="Z1621" s="548"/>
      <c r="AA1621"/>
      <c r="AB1621"/>
      <c r="AC1621"/>
      <c r="AD1621"/>
      <c r="AE1621"/>
      <c r="AF1621"/>
      <c r="AG1621"/>
      <c r="AH1621"/>
      <c r="AI1621"/>
      <c r="AJ1621"/>
    </row>
    <row r="1622" spans="1:36" ht="35.1" customHeight="1">
      <c r="A1622" s="29"/>
      <c r="M1622" s="37"/>
      <c r="N1622" s="695"/>
      <c r="U1622"/>
      <c r="V1622"/>
      <c r="W1622"/>
      <c r="X1622" s="548"/>
      <c r="Y1622" s="548"/>
      <c r="Z1622" s="548"/>
      <c r="AA1622"/>
      <c r="AB1622"/>
      <c r="AC1622"/>
      <c r="AD1622"/>
      <c r="AE1622"/>
      <c r="AF1622"/>
      <c r="AG1622"/>
      <c r="AH1622"/>
      <c r="AI1622"/>
      <c r="AJ1622"/>
    </row>
    <row r="1623" spans="1:36" ht="35.1" customHeight="1">
      <c r="A1623" s="29"/>
      <c r="M1623" s="37"/>
      <c r="N1623" s="695"/>
      <c r="U1623"/>
      <c r="V1623"/>
      <c r="W1623"/>
      <c r="X1623" s="548"/>
      <c r="Y1623" s="548"/>
      <c r="Z1623" s="548"/>
      <c r="AA1623"/>
      <c r="AB1623"/>
      <c r="AC1623"/>
      <c r="AD1623"/>
      <c r="AE1623"/>
      <c r="AF1623"/>
      <c r="AG1623"/>
      <c r="AH1623"/>
      <c r="AI1623"/>
      <c r="AJ1623"/>
    </row>
    <row r="1624" spans="1:36" ht="35.1" customHeight="1">
      <c r="A1624" s="29"/>
      <c r="M1624" s="37"/>
      <c r="N1624" s="695"/>
      <c r="U1624"/>
      <c r="V1624"/>
      <c r="W1624"/>
      <c r="X1624" s="548"/>
      <c r="Y1624" s="548"/>
      <c r="Z1624" s="548"/>
      <c r="AA1624"/>
      <c r="AB1624"/>
      <c r="AC1624"/>
      <c r="AD1624"/>
      <c r="AE1624"/>
      <c r="AF1624"/>
      <c r="AG1624"/>
      <c r="AH1624"/>
      <c r="AI1624"/>
      <c r="AJ1624"/>
    </row>
    <row r="1625" spans="1:36" ht="35.1" customHeight="1">
      <c r="A1625" s="29"/>
      <c r="M1625" s="37"/>
      <c r="N1625" s="695"/>
      <c r="U1625"/>
      <c r="V1625"/>
      <c r="W1625"/>
      <c r="X1625" s="548"/>
      <c r="Y1625" s="548"/>
      <c r="Z1625" s="548"/>
      <c r="AA1625"/>
      <c r="AB1625"/>
      <c r="AC1625"/>
      <c r="AD1625"/>
      <c r="AE1625"/>
      <c r="AF1625"/>
      <c r="AG1625"/>
      <c r="AH1625"/>
      <c r="AI1625"/>
      <c r="AJ1625"/>
    </row>
    <row r="1626" spans="1:36" ht="35.1" customHeight="1">
      <c r="A1626" s="29"/>
      <c r="M1626" s="37"/>
      <c r="N1626" s="695"/>
      <c r="U1626"/>
      <c r="V1626"/>
      <c r="W1626"/>
      <c r="X1626" s="548"/>
      <c r="Y1626" s="548"/>
      <c r="Z1626" s="548"/>
      <c r="AA1626"/>
      <c r="AB1626"/>
      <c r="AC1626"/>
      <c r="AD1626"/>
      <c r="AE1626"/>
      <c r="AF1626"/>
      <c r="AG1626"/>
      <c r="AH1626"/>
      <c r="AI1626"/>
      <c r="AJ1626"/>
    </row>
    <row r="1627" spans="1:36" ht="35.1" customHeight="1">
      <c r="A1627" s="29"/>
      <c r="M1627" s="37"/>
      <c r="N1627" s="695"/>
      <c r="U1627"/>
      <c r="V1627"/>
      <c r="W1627"/>
      <c r="X1627" s="548"/>
      <c r="Y1627" s="548"/>
      <c r="Z1627" s="548"/>
      <c r="AA1627"/>
      <c r="AB1627"/>
      <c r="AC1627"/>
      <c r="AD1627"/>
      <c r="AE1627"/>
      <c r="AF1627"/>
      <c r="AG1627"/>
      <c r="AH1627"/>
      <c r="AI1627"/>
      <c r="AJ1627"/>
    </row>
    <row r="1628" spans="1:36" ht="35.1" customHeight="1">
      <c r="A1628" s="29"/>
      <c r="M1628" s="37"/>
      <c r="N1628" s="695"/>
      <c r="U1628"/>
      <c r="V1628"/>
      <c r="W1628"/>
      <c r="X1628" s="548"/>
      <c r="Y1628" s="548"/>
      <c r="Z1628" s="548"/>
      <c r="AA1628"/>
      <c r="AB1628"/>
      <c r="AC1628"/>
      <c r="AD1628"/>
      <c r="AE1628"/>
      <c r="AF1628"/>
      <c r="AG1628"/>
      <c r="AH1628"/>
      <c r="AI1628"/>
      <c r="AJ1628"/>
    </row>
    <row r="1629" spans="1:36" ht="35.1" customHeight="1">
      <c r="A1629" s="29"/>
      <c r="M1629" s="37"/>
      <c r="N1629" s="695"/>
      <c r="U1629"/>
      <c r="V1629"/>
      <c r="W1629"/>
      <c r="X1629" s="548"/>
      <c r="Y1629" s="548"/>
      <c r="Z1629" s="548"/>
      <c r="AA1629"/>
      <c r="AB1629"/>
      <c r="AC1629"/>
      <c r="AD1629"/>
      <c r="AE1629"/>
      <c r="AF1629"/>
      <c r="AG1629"/>
      <c r="AH1629"/>
      <c r="AI1629"/>
      <c r="AJ1629"/>
    </row>
    <row r="1630" spans="1:36" ht="35.1" customHeight="1">
      <c r="A1630" s="29"/>
      <c r="M1630" s="37"/>
      <c r="N1630" s="695"/>
      <c r="U1630"/>
      <c r="V1630"/>
      <c r="W1630"/>
      <c r="X1630" s="548"/>
      <c r="Y1630" s="548"/>
      <c r="Z1630" s="548"/>
      <c r="AA1630"/>
      <c r="AB1630"/>
      <c r="AC1630"/>
      <c r="AD1630"/>
      <c r="AE1630"/>
      <c r="AF1630"/>
      <c r="AG1630"/>
      <c r="AH1630"/>
      <c r="AI1630"/>
      <c r="AJ1630"/>
    </row>
    <row r="1631" spans="1:36" ht="35.1" customHeight="1">
      <c r="A1631" s="29"/>
      <c r="M1631" s="37"/>
      <c r="N1631" s="695"/>
      <c r="U1631"/>
      <c r="V1631"/>
      <c r="W1631"/>
      <c r="X1631" s="548"/>
      <c r="Y1631" s="548"/>
      <c r="Z1631" s="548"/>
      <c r="AA1631"/>
      <c r="AB1631"/>
      <c r="AC1631"/>
      <c r="AD1631"/>
      <c r="AE1631"/>
      <c r="AF1631"/>
      <c r="AG1631"/>
      <c r="AH1631"/>
      <c r="AI1631"/>
      <c r="AJ1631"/>
    </row>
    <row r="1632" spans="1:36" ht="35.1" customHeight="1">
      <c r="A1632" s="29"/>
      <c r="M1632" s="37"/>
      <c r="N1632" s="695"/>
      <c r="U1632"/>
      <c r="V1632"/>
      <c r="W1632"/>
      <c r="X1632" s="548"/>
      <c r="Y1632" s="548"/>
      <c r="Z1632" s="548"/>
      <c r="AA1632"/>
      <c r="AB1632"/>
      <c r="AC1632"/>
      <c r="AD1632"/>
      <c r="AE1632"/>
      <c r="AF1632"/>
      <c r="AG1632"/>
      <c r="AH1632"/>
      <c r="AI1632"/>
      <c r="AJ1632"/>
    </row>
    <row r="1633" spans="1:36" ht="35.1" customHeight="1">
      <c r="A1633" s="29"/>
      <c r="M1633" s="37"/>
      <c r="N1633" s="695"/>
      <c r="U1633"/>
      <c r="V1633"/>
      <c r="W1633"/>
      <c r="X1633" s="548"/>
      <c r="Y1633" s="548"/>
      <c r="Z1633" s="548"/>
      <c r="AA1633"/>
      <c r="AB1633"/>
      <c r="AC1633"/>
      <c r="AD1633"/>
      <c r="AE1633"/>
      <c r="AF1633"/>
      <c r="AG1633"/>
      <c r="AH1633"/>
      <c r="AI1633"/>
      <c r="AJ1633"/>
    </row>
    <row r="1634" spans="1:36" ht="35.1" customHeight="1">
      <c r="A1634" s="29"/>
      <c r="M1634" s="37"/>
      <c r="N1634" s="695"/>
      <c r="U1634"/>
      <c r="V1634"/>
      <c r="W1634"/>
      <c r="X1634" s="548"/>
      <c r="Y1634" s="548"/>
      <c r="Z1634" s="548"/>
      <c r="AA1634"/>
      <c r="AB1634"/>
      <c r="AC1634"/>
      <c r="AD1634"/>
      <c r="AE1634"/>
      <c r="AF1634"/>
      <c r="AG1634"/>
      <c r="AH1634"/>
      <c r="AI1634"/>
      <c r="AJ1634"/>
    </row>
    <row r="1635" spans="1:36" ht="35.1" customHeight="1">
      <c r="A1635" s="29"/>
      <c r="M1635" s="37"/>
      <c r="N1635" s="695"/>
      <c r="U1635"/>
      <c r="V1635"/>
      <c r="W1635"/>
      <c r="X1635" s="548"/>
      <c r="Y1635" s="548"/>
      <c r="Z1635" s="548"/>
      <c r="AA1635"/>
      <c r="AB1635"/>
      <c r="AC1635"/>
      <c r="AD1635"/>
      <c r="AE1635"/>
      <c r="AF1635"/>
      <c r="AG1635"/>
      <c r="AH1635"/>
      <c r="AI1635"/>
      <c r="AJ1635"/>
    </row>
    <row r="1636" spans="1:36" ht="35.1" customHeight="1">
      <c r="A1636" s="29"/>
      <c r="M1636" s="37"/>
      <c r="N1636" s="695"/>
      <c r="U1636"/>
      <c r="V1636"/>
      <c r="W1636"/>
      <c r="X1636" s="548"/>
      <c r="Y1636" s="548"/>
      <c r="Z1636" s="548"/>
      <c r="AA1636"/>
      <c r="AB1636"/>
      <c r="AC1636"/>
      <c r="AD1636"/>
      <c r="AE1636"/>
      <c r="AF1636"/>
      <c r="AG1636"/>
      <c r="AH1636"/>
      <c r="AI1636"/>
      <c r="AJ1636"/>
    </row>
    <row r="1637" spans="1:36" ht="35.1" customHeight="1">
      <c r="A1637" s="29"/>
      <c r="M1637" s="37"/>
      <c r="N1637" s="695"/>
      <c r="U1637"/>
      <c r="V1637"/>
      <c r="W1637"/>
      <c r="X1637" s="548"/>
      <c r="Y1637" s="548"/>
      <c r="Z1637" s="548"/>
      <c r="AA1637"/>
      <c r="AB1637"/>
      <c r="AC1637"/>
      <c r="AD1637"/>
      <c r="AE1637"/>
      <c r="AF1637"/>
      <c r="AG1637"/>
      <c r="AH1637"/>
      <c r="AI1637"/>
      <c r="AJ1637"/>
    </row>
    <row r="1638" spans="1:36" ht="35.1" customHeight="1">
      <c r="A1638" s="29"/>
      <c r="M1638" s="37"/>
      <c r="N1638" s="695"/>
      <c r="U1638"/>
      <c r="V1638"/>
      <c r="W1638"/>
      <c r="X1638" s="548"/>
      <c r="Y1638" s="548"/>
      <c r="Z1638" s="548"/>
      <c r="AA1638"/>
      <c r="AB1638"/>
      <c r="AC1638"/>
      <c r="AD1638"/>
      <c r="AE1638"/>
      <c r="AF1638"/>
      <c r="AG1638"/>
      <c r="AH1638"/>
      <c r="AI1638"/>
      <c r="AJ1638"/>
    </row>
    <row r="1639" spans="1:36" ht="35.1" customHeight="1">
      <c r="A1639" s="29"/>
      <c r="M1639" s="37"/>
      <c r="N1639" s="695"/>
      <c r="U1639"/>
      <c r="V1639"/>
      <c r="W1639"/>
      <c r="X1639" s="548"/>
      <c r="Y1639" s="548"/>
      <c r="Z1639" s="548"/>
      <c r="AA1639"/>
      <c r="AB1639"/>
      <c r="AC1639"/>
      <c r="AD1639"/>
      <c r="AE1639"/>
      <c r="AF1639"/>
      <c r="AG1639"/>
      <c r="AH1639"/>
      <c r="AI1639"/>
      <c r="AJ1639"/>
    </row>
    <row r="1640" spans="1:36" ht="35.1" customHeight="1">
      <c r="A1640" s="29"/>
      <c r="M1640" s="37"/>
      <c r="N1640" s="695"/>
      <c r="U1640"/>
      <c r="V1640"/>
      <c r="W1640"/>
      <c r="X1640" s="548"/>
      <c r="Y1640" s="548"/>
      <c r="Z1640" s="548"/>
      <c r="AA1640"/>
      <c r="AB1640"/>
      <c r="AC1640"/>
      <c r="AD1640"/>
      <c r="AE1640"/>
      <c r="AF1640"/>
      <c r="AG1640"/>
      <c r="AH1640"/>
      <c r="AI1640"/>
      <c r="AJ1640"/>
    </row>
    <row r="1641" spans="1:36" ht="35.1" customHeight="1">
      <c r="A1641" s="29"/>
      <c r="M1641" s="37"/>
      <c r="N1641" s="695"/>
      <c r="U1641"/>
      <c r="V1641"/>
      <c r="W1641"/>
      <c r="X1641" s="548"/>
      <c r="Y1641" s="548"/>
      <c r="Z1641" s="548"/>
      <c r="AA1641"/>
      <c r="AB1641"/>
      <c r="AC1641"/>
      <c r="AD1641"/>
      <c r="AE1641"/>
      <c r="AF1641"/>
      <c r="AG1641"/>
      <c r="AH1641"/>
      <c r="AI1641"/>
      <c r="AJ1641"/>
    </row>
    <row r="1642" spans="1:36" ht="35.1" customHeight="1">
      <c r="A1642" s="29"/>
      <c r="M1642" s="37"/>
      <c r="N1642" s="695"/>
      <c r="U1642"/>
      <c r="V1642"/>
      <c r="W1642"/>
      <c r="X1642" s="548"/>
      <c r="Y1642" s="548"/>
      <c r="Z1642" s="548"/>
      <c r="AA1642"/>
      <c r="AB1642"/>
      <c r="AC1642"/>
      <c r="AD1642"/>
      <c r="AE1642"/>
      <c r="AF1642"/>
      <c r="AG1642"/>
      <c r="AH1642"/>
      <c r="AI1642"/>
      <c r="AJ1642"/>
    </row>
    <row r="1643" spans="1:36" ht="35.1" customHeight="1">
      <c r="A1643" s="29"/>
      <c r="M1643" s="37"/>
      <c r="N1643" s="695"/>
      <c r="U1643"/>
      <c r="V1643"/>
      <c r="W1643"/>
      <c r="X1643" s="548"/>
      <c r="Y1643" s="548"/>
      <c r="Z1643" s="548"/>
      <c r="AA1643"/>
      <c r="AB1643"/>
      <c r="AC1643"/>
      <c r="AD1643"/>
      <c r="AE1643"/>
      <c r="AF1643"/>
      <c r="AG1643"/>
      <c r="AH1643"/>
      <c r="AI1643"/>
      <c r="AJ1643"/>
    </row>
    <row r="1644" spans="1:36" ht="35.1" customHeight="1">
      <c r="A1644" s="29"/>
      <c r="M1644" s="37"/>
      <c r="N1644" s="695"/>
      <c r="U1644"/>
      <c r="V1644"/>
      <c r="W1644"/>
      <c r="X1644" s="548"/>
      <c r="Y1644" s="548"/>
      <c r="Z1644" s="548"/>
      <c r="AA1644"/>
      <c r="AB1644"/>
      <c r="AC1644"/>
      <c r="AD1644"/>
      <c r="AE1644"/>
      <c r="AF1644"/>
      <c r="AG1644"/>
      <c r="AH1644"/>
      <c r="AI1644"/>
      <c r="AJ1644"/>
    </row>
    <row r="1645" spans="1:36" ht="35.1" customHeight="1">
      <c r="A1645" s="29"/>
      <c r="M1645" s="37"/>
      <c r="N1645" s="695"/>
      <c r="U1645"/>
      <c r="V1645"/>
      <c r="W1645"/>
      <c r="X1645" s="548"/>
      <c r="Y1645" s="548"/>
      <c r="Z1645" s="548"/>
      <c r="AA1645"/>
      <c r="AB1645"/>
      <c r="AC1645"/>
      <c r="AD1645"/>
      <c r="AE1645"/>
      <c r="AF1645"/>
      <c r="AG1645"/>
      <c r="AH1645"/>
      <c r="AI1645"/>
      <c r="AJ1645"/>
    </row>
    <row r="1646" spans="1:36" ht="35.1" customHeight="1">
      <c r="A1646" s="29"/>
      <c r="M1646" s="37"/>
      <c r="N1646" s="695"/>
      <c r="U1646"/>
      <c r="V1646"/>
      <c r="W1646"/>
      <c r="X1646" s="548"/>
      <c r="Y1646" s="548"/>
      <c r="Z1646" s="548"/>
      <c r="AA1646"/>
      <c r="AB1646"/>
      <c r="AC1646"/>
      <c r="AD1646"/>
      <c r="AE1646"/>
      <c r="AF1646"/>
      <c r="AG1646"/>
      <c r="AH1646"/>
      <c r="AI1646"/>
      <c r="AJ1646"/>
    </row>
    <row r="1647" spans="1:36" ht="35.1" customHeight="1">
      <c r="A1647" s="29"/>
      <c r="M1647" s="37"/>
      <c r="N1647" s="695"/>
      <c r="U1647"/>
      <c r="V1647"/>
      <c r="W1647"/>
      <c r="X1647" s="548"/>
      <c r="Y1647" s="548"/>
      <c r="Z1647" s="548"/>
      <c r="AA1647"/>
      <c r="AB1647"/>
      <c r="AC1647"/>
      <c r="AD1647"/>
      <c r="AE1647"/>
      <c r="AF1647"/>
      <c r="AG1647"/>
      <c r="AH1647"/>
      <c r="AI1647"/>
      <c r="AJ1647"/>
    </row>
    <row r="1648" spans="1:36" ht="35.1" customHeight="1">
      <c r="A1648" s="29"/>
      <c r="M1648" s="37"/>
      <c r="N1648" s="695"/>
      <c r="U1648"/>
      <c r="V1648"/>
      <c r="W1648"/>
      <c r="X1648" s="548"/>
      <c r="Y1648" s="548"/>
      <c r="Z1648" s="548"/>
      <c r="AA1648"/>
      <c r="AB1648"/>
      <c r="AC1648"/>
      <c r="AD1648"/>
      <c r="AE1648"/>
      <c r="AF1648"/>
      <c r="AG1648"/>
      <c r="AH1648"/>
      <c r="AI1648"/>
      <c r="AJ1648"/>
    </row>
    <row r="1649" spans="1:36" ht="35.1" customHeight="1">
      <c r="A1649" s="29"/>
      <c r="M1649" s="37"/>
      <c r="N1649" s="695"/>
      <c r="U1649"/>
      <c r="V1649"/>
      <c r="W1649"/>
      <c r="X1649" s="548"/>
      <c r="Y1649" s="548"/>
      <c r="Z1649" s="548"/>
      <c r="AA1649"/>
      <c r="AB1649"/>
      <c r="AC1649"/>
      <c r="AD1649"/>
      <c r="AE1649"/>
      <c r="AF1649"/>
      <c r="AG1649"/>
      <c r="AH1649"/>
      <c r="AI1649"/>
      <c r="AJ1649"/>
    </row>
    <row r="1650" spans="1:36" ht="35.1" customHeight="1">
      <c r="A1650" s="29"/>
      <c r="M1650" s="37"/>
      <c r="N1650" s="695"/>
      <c r="U1650"/>
      <c r="V1650"/>
      <c r="W1650"/>
      <c r="X1650" s="548"/>
      <c r="Y1650" s="548"/>
      <c r="Z1650" s="548"/>
      <c r="AA1650"/>
      <c r="AB1650"/>
      <c r="AC1650"/>
      <c r="AD1650"/>
      <c r="AE1650"/>
      <c r="AF1650"/>
      <c r="AG1650"/>
      <c r="AH1650"/>
      <c r="AI1650"/>
      <c r="AJ1650"/>
    </row>
    <row r="1651" spans="1:36" ht="35.1" customHeight="1">
      <c r="A1651" s="29"/>
      <c r="M1651" s="37"/>
      <c r="N1651" s="695"/>
      <c r="U1651"/>
      <c r="V1651"/>
      <c r="W1651"/>
      <c r="X1651" s="548"/>
      <c r="Y1651" s="548"/>
      <c r="Z1651" s="548"/>
      <c r="AA1651"/>
      <c r="AB1651"/>
      <c r="AC1651"/>
      <c r="AD1651"/>
      <c r="AE1651"/>
      <c r="AF1651"/>
      <c r="AG1651"/>
      <c r="AH1651"/>
      <c r="AI1651"/>
      <c r="AJ1651"/>
    </row>
    <row r="1652" spans="1:36" ht="35.1" customHeight="1">
      <c r="A1652" s="29"/>
      <c r="M1652" s="37"/>
      <c r="N1652" s="695"/>
      <c r="U1652"/>
      <c r="V1652"/>
      <c r="W1652"/>
      <c r="X1652" s="548"/>
      <c r="Y1652" s="548"/>
      <c r="Z1652" s="548"/>
      <c r="AA1652"/>
      <c r="AB1652"/>
      <c r="AC1652"/>
      <c r="AD1652"/>
      <c r="AE1652"/>
      <c r="AF1652"/>
      <c r="AG1652"/>
      <c r="AH1652"/>
      <c r="AI1652"/>
      <c r="AJ1652"/>
    </row>
    <row r="1653" spans="1:36" ht="35.1" customHeight="1">
      <c r="A1653" s="29"/>
      <c r="M1653" s="37"/>
      <c r="N1653" s="695"/>
      <c r="U1653"/>
      <c r="V1653"/>
      <c r="W1653"/>
      <c r="X1653" s="548"/>
      <c r="Y1653" s="548"/>
      <c r="Z1653" s="548"/>
      <c r="AA1653"/>
      <c r="AB1653"/>
      <c r="AC1653"/>
      <c r="AD1653"/>
      <c r="AE1653"/>
      <c r="AF1653"/>
      <c r="AG1653"/>
      <c r="AH1653"/>
      <c r="AI1653"/>
      <c r="AJ1653"/>
    </row>
    <row r="1654" spans="1:36" ht="35.1" customHeight="1">
      <c r="A1654" s="29"/>
      <c r="M1654" s="37"/>
      <c r="N1654" s="695"/>
      <c r="U1654"/>
      <c r="V1654"/>
      <c r="W1654"/>
      <c r="X1654" s="548"/>
      <c r="Y1654" s="548"/>
      <c r="Z1654" s="548"/>
      <c r="AA1654"/>
      <c r="AB1654"/>
      <c r="AC1654"/>
      <c r="AD1654"/>
      <c r="AE1654"/>
      <c r="AF1654"/>
      <c r="AG1654"/>
      <c r="AH1654"/>
      <c r="AI1654"/>
      <c r="AJ1654"/>
    </row>
    <row r="1655" spans="1:36" ht="35.1" customHeight="1">
      <c r="A1655" s="29"/>
      <c r="M1655" s="37"/>
      <c r="N1655" s="695"/>
      <c r="U1655"/>
      <c r="V1655"/>
      <c r="W1655"/>
      <c r="X1655" s="548"/>
      <c r="Y1655" s="548"/>
      <c r="Z1655" s="548"/>
      <c r="AA1655"/>
      <c r="AB1655"/>
      <c r="AC1655"/>
      <c r="AD1655"/>
      <c r="AE1655"/>
      <c r="AF1655"/>
      <c r="AG1655"/>
      <c r="AH1655"/>
      <c r="AI1655"/>
      <c r="AJ1655"/>
    </row>
    <row r="1656" spans="1:36" ht="35.1" customHeight="1">
      <c r="A1656" s="29"/>
      <c r="M1656" s="37"/>
      <c r="N1656" s="695"/>
      <c r="U1656"/>
      <c r="V1656"/>
      <c r="W1656"/>
      <c r="X1656" s="548"/>
      <c r="Y1656" s="548"/>
      <c r="Z1656" s="548"/>
      <c r="AA1656"/>
      <c r="AB1656"/>
      <c r="AC1656"/>
      <c r="AD1656"/>
      <c r="AE1656"/>
      <c r="AF1656"/>
      <c r="AG1656"/>
      <c r="AH1656"/>
      <c r="AI1656"/>
      <c r="AJ1656"/>
    </row>
    <row r="1657" spans="1:36" ht="35.1" customHeight="1">
      <c r="A1657" s="29"/>
      <c r="M1657" s="37"/>
      <c r="N1657" s="695"/>
      <c r="U1657"/>
      <c r="V1657"/>
      <c r="W1657"/>
      <c r="X1657" s="548"/>
      <c r="Y1657" s="548"/>
      <c r="Z1657" s="548"/>
      <c r="AA1657"/>
      <c r="AB1657"/>
      <c r="AC1657"/>
      <c r="AD1657"/>
      <c r="AE1657"/>
      <c r="AF1657"/>
      <c r="AG1657"/>
      <c r="AH1657"/>
      <c r="AI1657"/>
      <c r="AJ1657"/>
    </row>
    <row r="1658" spans="1:36" ht="35.1" customHeight="1">
      <c r="A1658" s="29"/>
      <c r="M1658" s="37"/>
      <c r="N1658" s="695"/>
      <c r="U1658"/>
      <c r="V1658"/>
      <c r="W1658"/>
      <c r="X1658" s="548"/>
      <c r="Y1658" s="548"/>
      <c r="Z1658" s="548"/>
      <c r="AA1658"/>
      <c r="AB1658"/>
      <c r="AC1658"/>
      <c r="AD1658"/>
      <c r="AE1658"/>
      <c r="AF1658"/>
      <c r="AG1658"/>
      <c r="AH1658"/>
      <c r="AI1658"/>
      <c r="AJ1658"/>
    </row>
    <row r="1659" spans="1:36" ht="35.1" customHeight="1">
      <c r="A1659" s="29"/>
      <c r="M1659" s="37"/>
      <c r="N1659" s="695"/>
      <c r="U1659"/>
      <c r="V1659"/>
      <c r="W1659"/>
      <c r="X1659" s="548"/>
      <c r="Y1659" s="548"/>
      <c r="Z1659" s="548"/>
      <c r="AA1659"/>
      <c r="AB1659"/>
      <c r="AC1659"/>
      <c r="AD1659"/>
      <c r="AE1659"/>
      <c r="AF1659"/>
      <c r="AG1659"/>
      <c r="AH1659"/>
      <c r="AI1659"/>
      <c r="AJ1659"/>
    </row>
    <row r="1660" spans="1:36" ht="35.1" customHeight="1">
      <c r="A1660" s="29"/>
      <c r="M1660" s="37"/>
      <c r="N1660" s="695"/>
      <c r="U1660"/>
      <c r="V1660"/>
      <c r="W1660"/>
      <c r="X1660" s="548"/>
      <c r="Y1660" s="548"/>
      <c r="Z1660" s="548"/>
      <c r="AA1660"/>
      <c r="AB1660"/>
      <c r="AC1660"/>
      <c r="AD1660"/>
      <c r="AE1660"/>
      <c r="AF1660"/>
      <c r="AG1660"/>
      <c r="AH1660"/>
      <c r="AI1660"/>
      <c r="AJ1660"/>
    </row>
    <row r="1661" spans="1:36" ht="35.1" customHeight="1">
      <c r="A1661" s="29"/>
      <c r="M1661" s="37"/>
      <c r="N1661" s="695"/>
      <c r="U1661"/>
      <c r="V1661"/>
      <c r="W1661"/>
      <c r="X1661" s="548"/>
      <c r="Y1661" s="548"/>
      <c r="Z1661" s="548"/>
      <c r="AA1661"/>
      <c r="AB1661"/>
      <c r="AC1661"/>
      <c r="AD1661"/>
      <c r="AE1661"/>
      <c r="AF1661"/>
      <c r="AG1661"/>
      <c r="AH1661"/>
      <c r="AI1661"/>
      <c r="AJ1661"/>
    </row>
    <row r="1662" spans="1:36" ht="35.1" customHeight="1">
      <c r="A1662" s="29"/>
      <c r="M1662" s="37"/>
      <c r="N1662" s="695"/>
      <c r="U1662"/>
      <c r="V1662"/>
      <c r="W1662"/>
      <c r="X1662" s="548"/>
      <c r="Y1662" s="548"/>
      <c r="Z1662" s="548"/>
      <c r="AA1662"/>
      <c r="AB1662"/>
      <c r="AC1662"/>
      <c r="AD1662"/>
      <c r="AE1662"/>
      <c r="AF1662"/>
      <c r="AG1662"/>
      <c r="AH1662"/>
      <c r="AI1662"/>
      <c r="AJ1662"/>
    </row>
    <row r="1663" spans="1:36" ht="35.1" customHeight="1">
      <c r="A1663" s="29"/>
      <c r="M1663" s="37"/>
      <c r="N1663" s="695"/>
      <c r="U1663"/>
      <c r="V1663"/>
      <c r="W1663"/>
      <c r="X1663" s="548"/>
      <c r="Y1663" s="548"/>
      <c r="Z1663" s="548"/>
      <c r="AA1663"/>
      <c r="AB1663"/>
      <c r="AC1663"/>
      <c r="AD1663"/>
      <c r="AE1663"/>
      <c r="AF1663"/>
      <c r="AG1663"/>
      <c r="AH1663"/>
      <c r="AI1663"/>
      <c r="AJ1663"/>
    </row>
    <row r="1664" spans="1:36" ht="35.1" customHeight="1">
      <c r="A1664" s="29"/>
      <c r="M1664" s="37"/>
      <c r="N1664" s="695"/>
      <c r="U1664"/>
      <c r="V1664"/>
      <c r="W1664"/>
      <c r="X1664" s="548"/>
      <c r="Y1664" s="548"/>
      <c r="Z1664" s="548"/>
      <c r="AA1664"/>
      <c r="AB1664"/>
      <c r="AC1664"/>
      <c r="AD1664"/>
      <c r="AE1664"/>
      <c r="AF1664"/>
      <c r="AG1664"/>
      <c r="AH1664"/>
      <c r="AI1664"/>
      <c r="AJ1664"/>
    </row>
    <row r="1665" spans="1:36" ht="35.1" customHeight="1">
      <c r="A1665" s="29"/>
      <c r="M1665" s="37"/>
      <c r="N1665" s="695"/>
      <c r="U1665"/>
      <c r="V1665"/>
      <c r="W1665"/>
      <c r="X1665" s="548"/>
      <c r="Y1665" s="548"/>
      <c r="Z1665" s="548"/>
      <c r="AA1665"/>
      <c r="AB1665"/>
      <c r="AC1665"/>
      <c r="AD1665"/>
      <c r="AE1665"/>
      <c r="AF1665"/>
      <c r="AG1665"/>
      <c r="AH1665"/>
      <c r="AI1665"/>
      <c r="AJ1665"/>
    </row>
    <row r="1666" spans="1:36" ht="35.1" customHeight="1">
      <c r="A1666" s="29"/>
      <c r="M1666" s="37"/>
      <c r="N1666" s="695"/>
      <c r="U1666"/>
      <c r="V1666"/>
      <c r="W1666"/>
      <c r="X1666" s="548"/>
      <c r="Y1666" s="548"/>
      <c r="Z1666" s="548"/>
      <c r="AA1666"/>
      <c r="AB1666"/>
      <c r="AC1666"/>
      <c r="AD1666"/>
      <c r="AE1666"/>
      <c r="AF1666"/>
      <c r="AG1666"/>
      <c r="AH1666"/>
      <c r="AI1666"/>
      <c r="AJ1666"/>
    </row>
    <row r="1667" spans="1:36" ht="35.1" customHeight="1">
      <c r="A1667" s="29"/>
      <c r="M1667" s="37"/>
      <c r="N1667" s="695"/>
      <c r="U1667"/>
      <c r="V1667"/>
      <c r="W1667"/>
      <c r="X1667" s="548"/>
      <c r="Y1667" s="548"/>
      <c r="Z1667" s="548"/>
      <c r="AA1667"/>
      <c r="AB1667"/>
      <c r="AC1667"/>
      <c r="AD1667"/>
      <c r="AE1667"/>
      <c r="AF1667"/>
      <c r="AG1667"/>
      <c r="AH1667"/>
      <c r="AI1667"/>
      <c r="AJ1667"/>
    </row>
    <row r="1668" spans="1:36" ht="35.1" customHeight="1">
      <c r="A1668" s="29"/>
      <c r="M1668" s="37"/>
      <c r="N1668" s="695"/>
      <c r="U1668"/>
      <c r="V1668"/>
      <c r="W1668"/>
      <c r="X1668" s="548"/>
      <c r="Y1668" s="548"/>
      <c r="Z1668" s="548"/>
      <c r="AA1668"/>
      <c r="AB1668"/>
      <c r="AC1668"/>
      <c r="AD1668"/>
      <c r="AE1668"/>
      <c r="AF1668"/>
      <c r="AG1668"/>
      <c r="AH1668"/>
      <c r="AI1668"/>
      <c r="AJ1668"/>
    </row>
    <row r="1669" spans="1:36" ht="35.1" customHeight="1">
      <c r="A1669" s="29"/>
      <c r="M1669" s="37"/>
      <c r="N1669" s="695"/>
      <c r="U1669"/>
      <c r="V1669"/>
      <c r="W1669"/>
      <c r="X1669" s="548"/>
      <c r="Y1669" s="548"/>
      <c r="Z1669" s="548"/>
      <c r="AA1669"/>
      <c r="AB1669"/>
      <c r="AC1669"/>
      <c r="AD1669"/>
      <c r="AE1669"/>
      <c r="AF1669"/>
      <c r="AG1669"/>
      <c r="AH1669"/>
      <c r="AI1669"/>
      <c r="AJ1669"/>
    </row>
    <row r="1670" spans="1:36" ht="35.1" customHeight="1">
      <c r="A1670" s="29"/>
      <c r="M1670" s="37"/>
      <c r="N1670" s="695"/>
      <c r="U1670"/>
      <c r="V1670"/>
      <c r="W1670"/>
      <c r="X1670" s="548"/>
      <c r="Y1670" s="548"/>
      <c r="Z1670" s="548"/>
      <c r="AA1670"/>
      <c r="AB1670"/>
      <c r="AC1670"/>
      <c r="AD1670"/>
      <c r="AE1670"/>
      <c r="AF1670"/>
      <c r="AG1670"/>
      <c r="AH1670"/>
      <c r="AI1670"/>
      <c r="AJ1670"/>
    </row>
    <row r="1671" spans="1:36" ht="35.1" customHeight="1">
      <c r="A1671" s="29"/>
      <c r="M1671" s="37"/>
      <c r="N1671" s="695"/>
      <c r="U1671"/>
      <c r="V1671"/>
      <c r="W1671"/>
      <c r="X1671" s="548"/>
      <c r="Y1671" s="548"/>
      <c r="Z1671" s="548"/>
      <c r="AA1671"/>
      <c r="AB1671"/>
      <c r="AC1671"/>
      <c r="AD1671"/>
      <c r="AE1671"/>
      <c r="AF1671"/>
      <c r="AG1671"/>
      <c r="AH1671"/>
      <c r="AI1671"/>
      <c r="AJ1671"/>
    </row>
    <row r="1672" spans="1:36" ht="35.1" customHeight="1">
      <c r="A1672" s="29"/>
      <c r="M1672" s="37"/>
      <c r="N1672" s="695"/>
      <c r="U1672"/>
      <c r="V1672"/>
      <c r="W1672"/>
      <c r="X1672" s="548"/>
      <c r="Y1672" s="548"/>
      <c r="Z1672" s="548"/>
      <c r="AA1672"/>
      <c r="AB1672"/>
      <c r="AC1672"/>
      <c r="AD1672"/>
      <c r="AE1672"/>
      <c r="AF1672"/>
      <c r="AG1672"/>
      <c r="AH1672"/>
      <c r="AI1672"/>
      <c r="AJ1672"/>
    </row>
    <row r="1673" spans="1:36" ht="35.1" customHeight="1">
      <c r="A1673" s="29"/>
      <c r="M1673" s="37"/>
      <c r="N1673" s="695"/>
      <c r="U1673"/>
      <c r="V1673"/>
      <c r="W1673"/>
      <c r="X1673" s="548"/>
      <c r="Y1673" s="548"/>
      <c r="Z1673" s="548"/>
      <c r="AA1673"/>
      <c r="AB1673"/>
      <c r="AC1673"/>
      <c r="AD1673"/>
      <c r="AE1673"/>
      <c r="AF1673"/>
      <c r="AG1673"/>
      <c r="AH1673"/>
      <c r="AI1673"/>
      <c r="AJ1673"/>
    </row>
    <row r="1674" spans="1:36" ht="35.1" customHeight="1">
      <c r="A1674" s="29"/>
      <c r="M1674" s="37"/>
      <c r="N1674" s="695"/>
      <c r="U1674"/>
      <c r="V1674"/>
      <c r="W1674"/>
      <c r="X1674" s="548"/>
      <c r="Y1674" s="548"/>
      <c r="Z1674" s="548"/>
      <c r="AA1674"/>
      <c r="AB1674"/>
      <c r="AC1674"/>
      <c r="AD1674"/>
      <c r="AE1674"/>
      <c r="AF1674"/>
      <c r="AG1674"/>
      <c r="AH1674"/>
      <c r="AI1674"/>
      <c r="AJ1674"/>
    </row>
    <row r="1675" spans="1:36" ht="35.1" customHeight="1">
      <c r="A1675" s="29"/>
      <c r="M1675" s="37"/>
      <c r="N1675" s="695"/>
      <c r="U1675"/>
      <c r="V1675"/>
      <c r="W1675"/>
      <c r="X1675" s="548"/>
      <c r="Y1675" s="548"/>
      <c r="Z1675" s="548"/>
      <c r="AA1675"/>
      <c r="AB1675"/>
      <c r="AC1675"/>
      <c r="AD1675"/>
      <c r="AE1675"/>
      <c r="AF1675"/>
      <c r="AG1675"/>
      <c r="AH1675"/>
      <c r="AI1675"/>
      <c r="AJ1675"/>
    </row>
    <row r="1676" spans="1:36" ht="35.1" customHeight="1">
      <c r="A1676" s="29"/>
      <c r="M1676" s="37"/>
      <c r="N1676" s="695"/>
      <c r="U1676"/>
      <c r="V1676"/>
      <c r="W1676"/>
      <c r="X1676" s="548"/>
      <c r="Y1676" s="548"/>
      <c r="Z1676" s="548"/>
      <c r="AA1676"/>
      <c r="AB1676"/>
      <c r="AC1676"/>
      <c r="AD1676"/>
      <c r="AE1676"/>
      <c r="AF1676"/>
      <c r="AG1676"/>
      <c r="AH1676"/>
      <c r="AI1676"/>
      <c r="AJ1676"/>
    </row>
    <row r="1677" spans="1:36" ht="35.1" customHeight="1">
      <c r="A1677" s="29"/>
      <c r="M1677" s="37"/>
      <c r="N1677" s="695"/>
      <c r="U1677"/>
      <c r="V1677"/>
      <c r="W1677"/>
      <c r="X1677" s="548"/>
      <c r="Y1677" s="548"/>
      <c r="Z1677" s="548"/>
      <c r="AA1677"/>
      <c r="AB1677"/>
      <c r="AC1677"/>
      <c r="AD1677"/>
      <c r="AE1677"/>
      <c r="AF1677"/>
      <c r="AG1677"/>
      <c r="AH1677"/>
      <c r="AI1677"/>
      <c r="AJ1677"/>
    </row>
    <row r="1678" spans="1:36" ht="35.1" customHeight="1">
      <c r="A1678" s="29"/>
      <c r="M1678" s="37"/>
      <c r="N1678" s="695"/>
      <c r="U1678"/>
      <c r="V1678"/>
      <c r="W1678"/>
      <c r="X1678" s="548"/>
      <c r="Y1678" s="548"/>
      <c r="Z1678" s="548"/>
      <c r="AA1678"/>
      <c r="AB1678"/>
      <c r="AC1678"/>
      <c r="AD1678"/>
      <c r="AE1678"/>
      <c r="AF1678"/>
      <c r="AG1678"/>
      <c r="AH1678"/>
      <c r="AI1678"/>
      <c r="AJ1678"/>
    </row>
    <row r="1679" spans="1:36" ht="35.1" customHeight="1">
      <c r="A1679" s="29"/>
      <c r="M1679" s="37"/>
      <c r="N1679" s="695"/>
      <c r="U1679"/>
      <c r="V1679"/>
      <c r="W1679"/>
      <c r="X1679" s="548"/>
      <c r="Y1679" s="548"/>
      <c r="Z1679" s="548"/>
      <c r="AA1679"/>
      <c r="AB1679"/>
      <c r="AC1679"/>
      <c r="AD1679"/>
      <c r="AE1679"/>
      <c r="AF1679"/>
      <c r="AG1679"/>
      <c r="AH1679"/>
      <c r="AI1679"/>
      <c r="AJ1679"/>
    </row>
    <row r="1680" spans="1:36" ht="35.1" customHeight="1">
      <c r="A1680" s="29"/>
      <c r="M1680" s="37"/>
      <c r="N1680" s="695"/>
      <c r="U1680"/>
      <c r="V1680"/>
      <c r="W1680"/>
      <c r="X1680" s="548"/>
      <c r="Y1680" s="548"/>
      <c r="Z1680" s="548"/>
      <c r="AA1680"/>
      <c r="AB1680"/>
      <c r="AC1680"/>
      <c r="AD1680"/>
      <c r="AE1680"/>
      <c r="AF1680"/>
      <c r="AG1680"/>
      <c r="AH1680"/>
      <c r="AI1680"/>
      <c r="AJ1680"/>
    </row>
    <row r="1681" spans="1:36" ht="35.1" customHeight="1">
      <c r="A1681" s="29"/>
      <c r="M1681" s="37"/>
      <c r="N1681" s="695"/>
      <c r="U1681"/>
      <c r="V1681"/>
      <c r="W1681"/>
      <c r="X1681" s="548"/>
      <c r="Y1681" s="548"/>
      <c r="Z1681" s="548"/>
      <c r="AA1681"/>
      <c r="AB1681"/>
      <c r="AC1681"/>
      <c r="AD1681"/>
      <c r="AE1681"/>
      <c r="AF1681"/>
      <c r="AG1681"/>
      <c r="AH1681"/>
      <c r="AI1681"/>
      <c r="AJ1681"/>
    </row>
    <row r="1682" spans="1:36" ht="35.1" customHeight="1">
      <c r="A1682" s="29"/>
      <c r="M1682" s="37"/>
      <c r="N1682" s="695"/>
      <c r="U1682"/>
      <c r="V1682"/>
      <c r="W1682"/>
      <c r="X1682" s="548"/>
      <c r="Y1682" s="548"/>
      <c r="Z1682" s="548"/>
      <c r="AA1682"/>
      <c r="AB1682"/>
      <c r="AC1682"/>
      <c r="AD1682"/>
      <c r="AE1682"/>
      <c r="AF1682"/>
      <c r="AG1682"/>
      <c r="AH1682"/>
      <c r="AI1682"/>
      <c r="AJ1682"/>
    </row>
    <row r="1683" spans="1:36" ht="35.1" customHeight="1">
      <c r="A1683" s="29"/>
      <c r="M1683" s="37"/>
      <c r="N1683" s="695"/>
      <c r="U1683"/>
      <c r="V1683"/>
      <c r="W1683"/>
      <c r="X1683" s="548"/>
      <c r="Y1683" s="548"/>
      <c r="Z1683" s="548"/>
      <c r="AA1683"/>
      <c r="AB1683"/>
      <c r="AC1683"/>
      <c r="AD1683"/>
      <c r="AE1683"/>
      <c r="AF1683"/>
      <c r="AG1683"/>
      <c r="AH1683"/>
      <c r="AI1683"/>
      <c r="AJ1683"/>
    </row>
    <row r="1684" spans="1:36" ht="35.1" customHeight="1">
      <c r="A1684" s="29"/>
      <c r="M1684" s="37"/>
      <c r="N1684" s="695"/>
      <c r="U1684"/>
      <c r="V1684"/>
      <c r="W1684"/>
      <c r="X1684" s="548"/>
      <c r="Y1684" s="548"/>
      <c r="Z1684" s="548"/>
      <c r="AA1684"/>
      <c r="AB1684"/>
      <c r="AC1684"/>
      <c r="AD1684"/>
      <c r="AE1684"/>
      <c r="AF1684"/>
      <c r="AG1684"/>
      <c r="AH1684"/>
      <c r="AI1684"/>
      <c r="AJ1684"/>
    </row>
    <row r="1685" spans="1:36" ht="35.1" customHeight="1">
      <c r="A1685" s="29"/>
      <c r="M1685" s="37"/>
      <c r="N1685" s="695"/>
      <c r="U1685"/>
      <c r="V1685"/>
      <c r="W1685"/>
      <c r="X1685" s="548"/>
      <c r="Y1685" s="548"/>
      <c r="Z1685" s="548"/>
      <c r="AA1685"/>
      <c r="AB1685"/>
      <c r="AC1685"/>
      <c r="AD1685"/>
      <c r="AE1685"/>
      <c r="AF1685"/>
      <c r="AG1685"/>
      <c r="AH1685"/>
      <c r="AI1685"/>
      <c r="AJ1685"/>
    </row>
    <row r="1686" spans="1:36" ht="35.1" customHeight="1">
      <c r="A1686" s="29"/>
      <c r="M1686" s="37"/>
      <c r="N1686" s="695"/>
      <c r="U1686"/>
      <c r="V1686"/>
      <c r="W1686"/>
      <c r="X1686" s="548"/>
      <c r="Y1686" s="548"/>
      <c r="Z1686" s="548"/>
      <c r="AA1686"/>
      <c r="AB1686"/>
      <c r="AC1686"/>
      <c r="AD1686"/>
      <c r="AE1686"/>
      <c r="AF1686"/>
      <c r="AG1686"/>
      <c r="AH1686"/>
      <c r="AI1686"/>
      <c r="AJ1686"/>
    </row>
    <row r="1687" spans="1:36" ht="35.1" customHeight="1">
      <c r="A1687" s="29"/>
      <c r="M1687" s="37"/>
      <c r="N1687" s="695"/>
      <c r="U1687"/>
      <c r="V1687"/>
      <c r="W1687"/>
      <c r="X1687" s="548"/>
      <c r="Y1687" s="548"/>
      <c r="Z1687" s="548"/>
      <c r="AA1687"/>
      <c r="AB1687"/>
      <c r="AC1687"/>
      <c r="AD1687"/>
      <c r="AE1687"/>
      <c r="AF1687"/>
      <c r="AG1687"/>
      <c r="AH1687"/>
      <c r="AI1687"/>
      <c r="AJ1687"/>
    </row>
    <row r="1688" spans="1:36" ht="35.1" customHeight="1">
      <c r="A1688" s="29"/>
      <c r="M1688" s="37"/>
      <c r="N1688" s="695"/>
      <c r="U1688"/>
      <c r="V1688"/>
      <c r="W1688"/>
      <c r="X1688" s="548"/>
      <c r="Y1688" s="548"/>
      <c r="Z1688" s="548"/>
      <c r="AA1688"/>
      <c r="AB1688"/>
      <c r="AC1688"/>
      <c r="AD1688"/>
      <c r="AE1688"/>
      <c r="AF1688"/>
      <c r="AG1688"/>
      <c r="AH1688"/>
      <c r="AI1688"/>
      <c r="AJ1688"/>
    </row>
    <row r="1689" spans="1:36" ht="35.1" customHeight="1">
      <c r="A1689" s="29"/>
      <c r="M1689" s="37"/>
      <c r="N1689" s="695"/>
      <c r="U1689"/>
      <c r="V1689"/>
      <c r="W1689"/>
      <c r="X1689" s="548"/>
      <c r="Y1689" s="548"/>
      <c r="Z1689" s="548"/>
      <c r="AA1689"/>
      <c r="AB1689"/>
      <c r="AC1689"/>
      <c r="AD1689"/>
      <c r="AE1689"/>
      <c r="AF1689"/>
      <c r="AG1689"/>
      <c r="AH1689"/>
      <c r="AI1689"/>
      <c r="AJ1689"/>
    </row>
    <row r="1690" spans="1:36" ht="35.1" customHeight="1">
      <c r="A1690" s="29"/>
      <c r="M1690" s="37"/>
      <c r="N1690" s="695"/>
      <c r="U1690"/>
      <c r="V1690"/>
      <c r="W1690"/>
      <c r="X1690" s="548"/>
      <c r="Y1690" s="548"/>
      <c r="Z1690" s="548"/>
      <c r="AA1690"/>
      <c r="AB1690"/>
      <c r="AC1690"/>
      <c r="AD1690"/>
      <c r="AE1690"/>
      <c r="AF1690"/>
      <c r="AG1690"/>
      <c r="AH1690"/>
      <c r="AI1690"/>
      <c r="AJ1690"/>
    </row>
    <row r="1691" spans="1:36" ht="35.1" customHeight="1">
      <c r="A1691" s="29"/>
      <c r="M1691" s="37"/>
      <c r="N1691" s="695"/>
      <c r="U1691"/>
      <c r="V1691"/>
      <c r="W1691"/>
      <c r="X1691" s="548"/>
      <c r="Y1691" s="548"/>
      <c r="Z1691" s="548"/>
      <c r="AA1691"/>
      <c r="AB1691"/>
      <c r="AC1691"/>
      <c r="AD1691"/>
      <c r="AE1691"/>
      <c r="AF1691"/>
      <c r="AG1691"/>
      <c r="AH1691"/>
      <c r="AI1691"/>
      <c r="AJ1691"/>
    </row>
    <row r="1692" spans="1:36" ht="35.1" customHeight="1">
      <c r="A1692" s="29"/>
      <c r="M1692" s="37"/>
      <c r="N1692" s="695"/>
      <c r="U1692"/>
      <c r="V1692"/>
      <c r="W1692"/>
      <c r="X1692" s="548"/>
      <c r="Y1692" s="548"/>
      <c r="Z1692" s="548"/>
      <c r="AA1692"/>
      <c r="AB1692"/>
      <c r="AC1692"/>
      <c r="AD1692"/>
      <c r="AE1692"/>
      <c r="AF1692"/>
      <c r="AG1692"/>
      <c r="AH1692"/>
      <c r="AI1692"/>
      <c r="AJ1692"/>
    </row>
    <row r="1693" spans="1:36" ht="35.1" customHeight="1">
      <c r="A1693" s="29"/>
      <c r="M1693" s="37"/>
      <c r="N1693" s="695"/>
      <c r="U1693"/>
      <c r="V1693"/>
      <c r="W1693"/>
      <c r="X1693" s="548"/>
      <c r="Y1693" s="548"/>
      <c r="Z1693" s="548"/>
      <c r="AA1693"/>
      <c r="AB1693"/>
      <c r="AC1693"/>
      <c r="AD1693"/>
      <c r="AE1693"/>
      <c r="AF1693"/>
      <c r="AG1693"/>
      <c r="AH1693"/>
      <c r="AI1693"/>
      <c r="AJ1693"/>
    </row>
    <row r="1694" spans="1:36" ht="35.1" customHeight="1">
      <c r="A1694" s="29"/>
      <c r="M1694" s="37"/>
      <c r="N1694" s="695"/>
      <c r="U1694"/>
      <c r="V1694"/>
      <c r="W1694"/>
      <c r="X1694" s="548"/>
      <c r="Y1694" s="548"/>
      <c r="Z1694" s="548"/>
      <c r="AA1694"/>
      <c r="AB1694"/>
      <c r="AC1694"/>
      <c r="AD1694"/>
      <c r="AE1694"/>
      <c r="AF1694"/>
      <c r="AG1694"/>
      <c r="AH1694"/>
      <c r="AI1694"/>
      <c r="AJ1694"/>
    </row>
    <row r="1695" spans="1:36" ht="35.1" customHeight="1">
      <c r="A1695" s="29"/>
      <c r="M1695" s="37"/>
      <c r="N1695" s="695"/>
      <c r="U1695"/>
      <c r="V1695"/>
      <c r="W1695"/>
      <c r="X1695" s="548"/>
      <c r="Y1695" s="548"/>
      <c r="Z1695" s="548"/>
      <c r="AA1695"/>
      <c r="AB1695"/>
      <c r="AC1695"/>
      <c r="AD1695"/>
      <c r="AE1695"/>
      <c r="AF1695"/>
      <c r="AG1695"/>
      <c r="AH1695"/>
      <c r="AI1695"/>
      <c r="AJ1695"/>
    </row>
    <row r="1696" spans="1:36" ht="35.1" customHeight="1">
      <c r="A1696" s="29"/>
      <c r="M1696" s="37"/>
      <c r="N1696" s="695"/>
      <c r="U1696"/>
      <c r="V1696"/>
      <c r="W1696"/>
      <c r="X1696" s="548"/>
      <c r="Y1696" s="548"/>
      <c r="Z1696" s="548"/>
      <c r="AA1696"/>
      <c r="AB1696"/>
      <c r="AC1696"/>
      <c r="AD1696"/>
      <c r="AE1696"/>
      <c r="AF1696"/>
      <c r="AG1696"/>
      <c r="AH1696"/>
      <c r="AI1696"/>
      <c r="AJ1696"/>
    </row>
    <row r="1697" spans="1:36" ht="35.1" customHeight="1">
      <c r="A1697" s="29"/>
      <c r="M1697" s="37"/>
      <c r="N1697" s="695"/>
      <c r="U1697"/>
      <c r="V1697"/>
      <c r="W1697"/>
      <c r="X1697" s="548"/>
      <c r="Y1697" s="548"/>
      <c r="Z1697" s="548"/>
      <c r="AA1697"/>
      <c r="AB1697"/>
      <c r="AC1697"/>
      <c r="AD1697"/>
      <c r="AE1697"/>
      <c r="AF1697"/>
      <c r="AG1697"/>
      <c r="AH1697"/>
      <c r="AI1697"/>
      <c r="AJ1697"/>
    </row>
    <row r="1698" spans="1:36" ht="35.1" customHeight="1">
      <c r="A1698" s="29"/>
      <c r="M1698" s="37"/>
      <c r="N1698" s="695"/>
      <c r="U1698"/>
      <c r="V1698"/>
      <c r="W1698"/>
      <c r="X1698" s="548"/>
      <c r="Y1698" s="548"/>
      <c r="Z1698" s="548"/>
      <c r="AA1698"/>
      <c r="AB1698"/>
      <c r="AC1698"/>
      <c r="AD1698"/>
      <c r="AE1698"/>
      <c r="AF1698"/>
      <c r="AG1698"/>
      <c r="AH1698"/>
      <c r="AI1698"/>
      <c r="AJ1698"/>
    </row>
    <row r="1699" spans="1:36" ht="35.1" customHeight="1">
      <c r="A1699" s="29"/>
      <c r="M1699" s="37"/>
      <c r="N1699" s="695"/>
      <c r="U1699"/>
      <c r="V1699"/>
      <c r="W1699"/>
      <c r="X1699" s="548"/>
      <c r="Y1699" s="548"/>
      <c r="Z1699" s="548"/>
      <c r="AA1699"/>
      <c r="AB1699"/>
      <c r="AC1699"/>
      <c r="AD1699"/>
      <c r="AE1699"/>
      <c r="AF1699"/>
      <c r="AG1699"/>
      <c r="AH1699"/>
      <c r="AI1699"/>
      <c r="AJ1699"/>
    </row>
    <row r="1700" spans="1:36" ht="35.1" customHeight="1">
      <c r="A1700" s="29"/>
      <c r="M1700" s="37"/>
      <c r="N1700" s="695"/>
      <c r="U1700"/>
      <c r="V1700"/>
      <c r="W1700"/>
      <c r="X1700" s="548"/>
      <c r="Y1700" s="548"/>
      <c r="Z1700" s="548"/>
      <c r="AA1700"/>
      <c r="AB1700"/>
      <c r="AC1700"/>
      <c r="AD1700"/>
      <c r="AE1700"/>
      <c r="AF1700"/>
      <c r="AG1700"/>
      <c r="AH1700"/>
      <c r="AI1700"/>
      <c r="AJ1700"/>
    </row>
    <row r="1701" spans="1:36" ht="35.1" customHeight="1">
      <c r="A1701" s="29"/>
      <c r="M1701" s="37"/>
      <c r="N1701" s="695"/>
      <c r="U1701"/>
      <c r="V1701"/>
      <c r="W1701"/>
      <c r="X1701" s="548"/>
      <c r="Y1701" s="548"/>
      <c r="Z1701" s="548"/>
      <c r="AA1701"/>
      <c r="AB1701"/>
      <c r="AC1701"/>
      <c r="AD1701"/>
      <c r="AE1701"/>
      <c r="AF1701"/>
      <c r="AG1701"/>
      <c r="AH1701"/>
      <c r="AI1701"/>
      <c r="AJ1701"/>
    </row>
    <row r="1702" spans="1:36" ht="35.1" customHeight="1">
      <c r="A1702" s="29"/>
      <c r="M1702" s="37"/>
      <c r="N1702" s="695"/>
      <c r="U1702"/>
      <c r="V1702"/>
      <c r="W1702"/>
      <c r="X1702" s="548"/>
      <c r="Y1702" s="548"/>
      <c r="Z1702" s="548"/>
      <c r="AA1702"/>
      <c r="AB1702"/>
      <c r="AC1702"/>
      <c r="AD1702"/>
      <c r="AE1702"/>
      <c r="AF1702"/>
      <c r="AG1702"/>
      <c r="AH1702"/>
      <c r="AI1702"/>
      <c r="AJ1702"/>
    </row>
    <row r="1703" spans="1:36" ht="35.1" customHeight="1">
      <c r="A1703" s="29"/>
      <c r="M1703" s="37"/>
      <c r="N1703" s="695"/>
      <c r="U1703"/>
      <c r="V1703"/>
      <c r="W1703"/>
      <c r="X1703" s="548"/>
      <c r="Y1703" s="548"/>
      <c r="Z1703" s="548"/>
      <c r="AA1703"/>
      <c r="AB1703"/>
      <c r="AC1703"/>
      <c r="AD1703"/>
      <c r="AE1703"/>
      <c r="AF1703"/>
      <c r="AG1703"/>
      <c r="AH1703"/>
      <c r="AI1703"/>
      <c r="AJ1703"/>
    </row>
    <row r="1704" spans="1:36" ht="35.1" customHeight="1">
      <c r="A1704" s="29"/>
      <c r="M1704" s="37"/>
      <c r="N1704" s="695"/>
      <c r="U1704"/>
      <c r="V1704"/>
      <c r="W1704"/>
      <c r="X1704" s="548"/>
      <c r="Y1704" s="548"/>
      <c r="Z1704" s="548"/>
      <c r="AA1704"/>
      <c r="AB1704"/>
      <c r="AC1704"/>
      <c r="AD1704"/>
      <c r="AE1704"/>
      <c r="AF1704"/>
      <c r="AG1704"/>
      <c r="AH1704"/>
      <c r="AI1704"/>
      <c r="AJ1704"/>
    </row>
    <row r="1705" spans="1:36" ht="35.1" customHeight="1">
      <c r="A1705" s="29"/>
      <c r="M1705" s="37"/>
      <c r="N1705" s="695"/>
      <c r="U1705"/>
      <c r="V1705"/>
      <c r="W1705"/>
      <c r="X1705" s="548"/>
      <c r="Y1705" s="548"/>
      <c r="Z1705" s="548"/>
      <c r="AA1705"/>
      <c r="AB1705"/>
      <c r="AC1705"/>
      <c r="AD1705"/>
      <c r="AE1705"/>
      <c r="AF1705"/>
      <c r="AG1705"/>
      <c r="AH1705"/>
      <c r="AI1705"/>
      <c r="AJ1705"/>
    </row>
    <row r="1706" spans="1:36" ht="35.1" customHeight="1">
      <c r="A1706" s="29"/>
      <c r="M1706" s="37"/>
      <c r="N1706" s="695"/>
      <c r="U1706"/>
      <c r="V1706"/>
      <c r="W1706"/>
      <c r="X1706" s="548"/>
      <c r="Y1706" s="548"/>
      <c r="Z1706" s="548"/>
      <c r="AA1706"/>
      <c r="AB1706"/>
      <c r="AC1706"/>
      <c r="AD1706"/>
      <c r="AE1706"/>
      <c r="AF1706"/>
      <c r="AG1706"/>
      <c r="AH1706"/>
      <c r="AI1706"/>
      <c r="AJ1706"/>
    </row>
    <row r="1707" spans="1:36" ht="35.1" customHeight="1">
      <c r="A1707" s="29"/>
      <c r="M1707" s="37"/>
      <c r="N1707" s="695"/>
      <c r="U1707"/>
      <c r="V1707"/>
      <c r="W1707"/>
      <c r="X1707" s="548"/>
      <c r="Y1707" s="548"/>
      <c r="Z1707" s="548"/>
      <c r="AA1707"/>
      <c r="AB1707"/>
      <c r="AC1707"/>
      <c r="AD1707"/>
      <c r="AE1707"/>
      <c r="AF1707"/>
      <c r="AG1707"/>
      <c r="AH1707"/>
      <c r="AI1707"/>
      <c r="AJ1707"/>
    </row>
    <row r="1708" spans="1:36" ht="35.1" customHeight="1">
      <c r="A1708" s="29"/>
      <c r="M1708" s="37"/>
      <c r="N1708" s="695"/>
      <c r="U1708"/>
      <c r="V1708"/>
      <c r="W1708"/>
      <c r="X1708" s="548"/>
      <c r="Y1708" s="548"/>
      <c r="Z1708" s="548"/>
      <c r="AA1708"/>
      <c r="AB1708"/>
      <c r="AC1708"/>
      <c r="AD1708"/>
      <c r="AE1708"/>
      <c r="AF1708"/>
      <c r="AG1708"/>
      <c r="AH1708"/>
      <c r="AI1708"/>
      <c r="AJ1708"/>
    </row>
    <row r="1709" spans="1:36" ht="35.1" customHeight="1">
      <c r="A1709" s="29"/>
      <c r="M1709" s="37"/>
      <c r="N1709" s="695"/>
      <c r="U1709"/>
      <c r="V1709"/>
      <c r="W1709"/>
      <c r="X1709" s="548"/>
      <c r="Y1709" s="548"/>
      <c r="Z1709" s="548"/>
      <c r="AA1709"/>
      <c r="AB1709"/>
      <c r="AC1709"/>
      <c r="AD1709"/>
      <c r="AE1709"/>
      <c r="AF1709"/>
      <c r="AG1709"/>
      <c r="AH1709"/>
      <c r="AI1709"/>
      <c r="AJ1709"/>
    </row>
    <row r="1710" spans="1:36" ht="35.1" customHeight="1">
      <c r="A1710" s="29"/>
      <c r="M1710" s="37"/>
      <c r="N1710" s="695"/>
      <c r="U1710"/>
      <c r="V1710"/>
      <c r="W1710"/>
      <c r="X1710" s="548"/>
      <c r="Y1710" s="548"/>
      <c r="Z1710" s="548"/>
      <c r="AA1710"/>
      <c r="AB1710"/>
      <c r="AC1710"/>
      <c r="AD1710"/>
      <c r="AE1710"/>
      <c r="AF1710"/>
      <c r="AG1710"/>
      <c r="AH1710"/>
      <c r="AI1710"/>
      <c r="AJ1710"/>
    </row>
    <row r="1711" spans="1:36" ht="35.1" customHeight="1">
      <c r="A1711" s="29"/>
      <c r="M1711" s="37"/>
      <c r="N1711" s="695"/>
      <c r="U1711"/>
      <c r="V1711"/>
      <c r="W1711"/>
      <c r="X1711" s="548"/>
      <c r="Y1711" s="548"/>
      <c r="Z1711" s="548"/>
      <c r="AA1711"/>
      <c r="AB1711"/>
      <c r="AC1711"/>
      <c r="AD1711"/>
      <c r="AE1711"/>
      <c r="AF1711"/>
      <c r="AG1711"/>
      <c r="AH1711"/>
      <c r="AI1711"/>
      <c r="AJ1711"/>
    </row>
    <row r="1712" spans="1:36" ht="35.1" customHeight="1">
      <c r="A1712" s="29"/>
      <c r="M1712" s="37"/>
      <c r="N1712" s="695"/>
      <c r="U1712"/>
      <c r="V1712"/>
      <c r="W1712"/>
      <c r="X1712" s="548"/>
      <c r="Y1712" s="548"/>
      <c r="Z1712" s="548"/>
      <c r="AA1712"/>
      <c r="AB1712"/>
      <c r="AC1712"/>
      <c r="AD1712"/>
      <c r="AE1712"/>
      <c r="AF1712"/>
      <c r="AG1712"/>
      <c r="AH1712"/>
      <c r="AI1712"/>
      <c r="AJ1712"/>
    </row>
    <row r="1713" spans="1:36" ht="35.1" customHeight="1">
      <c r="A1713" s="29"/>
      <c r="M1713" s="37"/>
      <c r="N1713" s="695"/>
      <c r="U1713"/>
      <c r="V1713"/>
      <c r="W1713"/>
      <c r="X1713" s="548"/>
      <c r="Y1713" s="548"/>
      <c r="Z1713" s="548"/>
      <c r="AA1713"/>
      <c r="AB1713"/>
      <c r="AC1713"/>
      <c r="AD1713"/>
      <c r="AE1713"/>
      <c r="AF1713"/>
      <c r="AG1713"/>
      <c r="AH1713"/>
      <c r="AI1713"/>
      <c r="AJ1713"/>
    </row>
    <row r="1714" spans="1:36" ht="35.1" customHeight="1">
      <c r="A1714" s="29"/>
      <c r="M1714" s="37"/>
      <c r="N1714" s="695"/>
      <c r="U1714"/>
      <c r="V1714"/>
      <c r="W1714"/>
      <c r="X1714" s="548"/>
      <c r="Y1714" s="548"/>
      <c r="Z1714" s="548"/>
      <c r="AA1714"/>
      <c r="AB1714"/>
      <c r="AC1714"/>
      <c r="AD1714"/>
      <c r="AE1714"/>
      <c r="AF1714"/>
      <c r="AG1714"/>
      <c r="AH1714"/>
      <c r="AI1714"/>
      <c r="AJ1714"/>
    </row>
    <row r="1715" spans="1:36" ht="35.1" customHeight="1">
      <c r="A1715" s="29"/>
      <c r="M1715" s="37"/>
      <c r="N1715" s="695"/>
      <c r="U1715"/>
      <c r="V1715"/>
      <c r="W1715"/>
      <c r="X1715" s="548"/>
      <c r="Y1715" s="548"/>
      <c r="Z1715" s="548"/>
      <c r="AA1715"/>
      <c r="AB1715"/>
      <c r="AC1715"/>
      <c r="AD1715"/>
      <c r="AE1715"/>
      <c r="AF1715"/>
      <c r="AG1715"/>
      <c r="AH1715"/>
      <c r="AI1715"/>
      <c r="AJ1715"/>
    </row>
    <row r="1716" spans="1:36" ht="35.1" customHeight="1">
      <c r="A1716" s="29"/>
      <c r="M1716" s="37"/>
      <c r="N1716" s="695"/>
      <c r="U1716"/>
      <c r="V1716"/>
      <c r="W1716"/>
      <c r="X1716" s="548"/>
      <c r="Y1716" s="548"/>
      <c r="Z1716" s="548"/>
      <c r="AA1716"/>
      <c r="AB1716"/>
      <c r="AC1716"/>
      <c r="AD1716"/>
      <c r="AE1716"/>
      <c r="AF1716"/>
      <c r="AG1716"/>
      <c r="AH1716"/>
      <c r="AI1716"/>
      <c r="AJ1716"/>
    </row>
    <row r="1717" spans="1:36" ht="35.1" customHeight="1">
      <c r="A1717" s="29"/>
      <c r="M1717" s="37"/>
      <c r="N1717" s="695"/>
      <c r="U1717"/>
      <c r="V1717"/>
      <c r="W1717"/>
      <c r="X1717" s="548"/>
      <c r="Y1717" s="548"/>
      <c r="Z1717" s="548"/>
      <c r="AA1717"/>
      <c r="AB1717"/>
      <c r="AC1717"/>
      <c r="AD1717"/>
      <c r="AE1717"/>
      <c r="AF1717"/>
      <c r="AG1717"/>
      <c r="AH1717"/>
      <c r="AI1717"/>
      <c r="AJ1717"/>
    </row>
    <row r="1718" spans="1:36" ht="35.1" customHeight="1">
      <c r="A1718" s="29"/>
      <c r="M1718" s="37"/>
      <c r="N1718" s="695"/>
      <c r="U1718"/>
      <c r="V1718"/>
      <c r="W1718"/>
      <c r="X1718" s="548"/>
      <c r="Y1718" s="548"/>
      <c r="Z1718" s="548"/>
      <c r="AA1718"/>
      <c r="AB1718"/>
      <c r="AC1718"/>
      <c r="AD1718"/>
      <c r="AE1718"/>
      <c r="AF1718"/>
      <c r="AG1718"/>
      <c r="AH1718"/>
      <c r="AI1718"/>
      <c r="AJ1718"/>
    </row>
    <row r="1719" spans="1:36" ht="35.1" customHeight="1">
      <c r="A1719" s="29"/>
      <c r="M1719" s="37"/>
      <c r="N1719" s="695"/>
      <c r="U1719"/>
      <c r="V1719"/>
      <c r="W1719"/>
      <c r="X1719" s="548"/>
      <c r="Y1719" s="548"/>
      <c r="Z1719" s="548"/>
      <c r="AA1719"/>
      <c r="AB1719"/>
      <c r="AC1719"/>
      <c r="AD1719"/>
      <c r="AE1719"/>
      <c r="AF1719"/>
      <c r="AG1719"/>
      <c r="AH1719"/>
      <c r="AI1719"/>
      <c r="AJ1719"/>
    </row>
    <row r="1720" spans="1:36" ht="35.1" customHeight="1">
      <c r="A1720" s="29"/>
      <c r="M1720" s="37"/>
      <c r="N1720" s="695"/>
      <c r="U1720"/>
      <c r="V1720"/>
      <c r="W1720"/>
      <c r="X1720" s="548"/>
      <c r="Y1720" s="548"/>
      <c r="Z1720" s="548"/>
      <c r="AA1720"/>
      <c r="AB1720"/>
      <c r="AC1720"/>
      <c r="AD1720"/>
      <c r="AE1720"/>
      <c r="AF1720"/>
      <c r="AG1720"/>
      <c r="AH1720"/>
      <c r="AI1720"/>
      <c r="AJ1720"/>
    </row>
    <row r="1721" spans="1:36" ht="35.1" customHeight="1">
      <c r="A1721" s="29"/>
      <c r="M1721" s="37"/>
      <c r="N1721" s="695"/>
      <c r="U1721"/>
      <c r="V1721"/>
      <c r="W1721"/>
      <c r="X1721" s="548"/>
      <c r="Y1721" s="548"/>
      <c r="Z1721" s="548"/>
      <c r="AA1721"/>
      <c r="AB1721"/>
      <c r="AC1721"/>
      <c r="AD1721"/>
      <c r="AE1721"/>
      <c r="AF1721"/>
      <c r="AG1721"/>
      <c r="AH1721"/>
      <c r="AI1721"/>
      <c r="AJ1721"/>
    </row>
    <row r="1722" spans="1:36" ht="35.1" customHeight="1">
      <c r="A1722" s="29"/>
      <c r="M1722" s="37"/>
      <c r="N1722" s="695"/>
      <c r="U1722"/>
      <c r="V1722"/>
      <c r="W1722"/>
      <c r="X1722" s="548"/>
      <c r="Y1722" s="548"/>
      <c r="Z1722" s="548"/>
      <c r="AA1722"/>
      <c r="AB1722"/>
      <c r="AC1722"/>
      <c r="AD1722"/>
      <c r="AE1722"/>
      <c r="AF1722"/>
      <c r="AG1722"/>
      <c r="AH1722"/>
      <c r="AI1722"/>
      <c r="AJ1722"/>
    </row>
    <row r="1723" spans="1:36" ht="35.1" customHeight="1">
      <c r="A1723" s="29"/>
      <c r="M1723" s="37"/>
      <c r="N1723" s="695"/>
      <c r="U1723"/>
      <c r="V1723"/>
      <c r="W1723"/>
      <c r="X1723" s="548"/>
      <c r="Y1723" s="548"/>
      <c r="Z1723" s="548"/>
      <c r="AA1723"/>
      <c r="AB1723"/>
      <c r="AC1723"/>
      <c r="AD1723"/>
      <c r="AE1723"/>
      <c r="AF1723"/>
      <c r="AG1723"/>
      <c r="AH1723"/>
      <c r="AI1723"/>
      <c r="AJ1723"/>
    </row>
    <row r="1724" spans="1:36" ht="35.1" customHeight="1">
      <c r="A1724" s="29"/>
      <c r="M1724" s="37"/>
      <c r="N1724" s="695"/>
      <c r="U1724"/>
      <c r="V1724"/>
      <c r="W1724"/>
      <c r="X1724" s="548"/>
      <c r="Y1724" s="548"/>
      <c r="Z1724" s="548"/>
      <c r="AA1724"/>
      <c r="AB1724"/>
      <c r="AC1724"/>
      <c r="AD1724"/>
      <c r="AE1724"/>
      <c r="AF1724"/>
      <c r="AG1724"/>
      <c r="AH1724"/>
      <c r="AI1724"/>
      <c r="AJ1724"/>
    </row>
    <row r="1725" spans="1:36" ht="35.1" customHeight="1">
      <c r="A1725" s="29"/>
      <c r="M1725" s="37"/>
      <c r="N1725" s="695"/>
      <c r="U1725"/>
      <c r="V1725"/>
      <c r="W1725"/>
      <c r="X1725" s="548"/>
      <c r="Y1725" s="548"/>
      <c r="Z1725" s="548"/>
      <c r="AA1725"/>
      <c r="AB1725"/>
      <c r="AC1725"/>
      <c r="AD1725"/>
      <c r="AE1725"/>
      <c r="AF1725"/>
      <c r="AG1725"/>
      <c r="AH1725"/>
      <c r="AI1725"/>
      <c r="AJ1725"/>
    </row>
    <row r="1726" spans="1:36" ht="35.1" customHeight="1">
      <c r="A1726" s="29"/>
      <c r="M1726" s="37"/>
      <c r="N1726" s="695"/>
      <c r="U1726"/>
      <c r="V1726"/>
      <c r="W1726"/>
      <c r="X1726" s="548"/>
      <c r="Y1726" s="548"/>
      <c r="Z1726" s="548"/>
      <c r="AA1726"/>
      <c r="AB1726"/>
      <c r="AC1726"/>
      <c r="AD1726"/>
      <c r="AE1726"/>
      <c r="AF1726"/>
      <c r="AG1726"/>
      <c r="AH1726"/>
      <c r="AI1726"/>
      <c r="AJ1726"/>
    </row>
    <row r="1727" spans="1:36" ht="35.1" customHeight="1">
      <c r="A1727" s="29"/>
      <c r="M1727" s="37"/>
      <c r="N1727" s="695"/>
      <c r="U1727"/>
      <c r="V1727"/>
      <c r="W1727"/>
      <c r="X1727" s="548"/>
      <c r="Y1727" s="548"/>
      <c r="Z1727" s="548"/>
      <c r="AA1727"/>
      <c r="AB1727"/>
      <c r="AC1727"/>
      <c r="AD1727"/>
      <c r="AE1727"/>
      <c r="AF1727"/>
      <c r="AG1727"/>
      <c r="AH1727"/>
      <c r="AI1727"/>
      <c r="AJ1727"/>
    </row>
    <row r="1728" spans="1:36" ht="35.1" customHeight="1">
      <c r="A1728" s="29"/>
      <c r="M1728" s="37"/>
      <c r="N1728" s="695"/>
      <c r="U1728"/>
      <c r="V1728"/>
      <c r="W1728"/>
      <c r="X1728" s="548"/>
      <c r="Y1728" s="548"/>
      <c r="Z1728" s="548"/>
      <c r="AA1728"/>
      <c r="AB1728"/>
      <c r="AC1728"/>
      <c r="AD1728"/>
      <c r="AE1728"/>
      <c r="AF1728"/>
      <c r="AG1728"/>
      <c r="AH1728"/>
      <c r="AI1728"/>
      <c r="AJ1728"/>
    </row>
    <row r="1729" spans="1:36" ht="35.1" customHeight="1">
      <c r="A1729" s="29"/>
      <c r="M1729" s="37"/>
      <c r="N1729" s="695"/>
      <c r="U1729"/>
      <c r="V1729"/>
      <c r="W1729"/>
      <c r="X1729" s="548"/>
      <c r="Y1729" s="548"/>
      <c r="Z1729" s="548"/>
      <c r="AA1729"/>
      <c r="AB1729"/>
      <c r="AC1729"/>
      <c r="AD1729"/>
      <c r="AE1729"/>
      <c r="AF1729"/>
      <c r="AG1729"/>
      <c r="AH1729"/>
      <c r="AI1729"/>
      <c r="AJ1729"/>
    </row>
    <row r="1730" spans="1:36" ht="35.1" customHeight="1">
      <c r="A1730" s="29"/>
      <c r="M1730" s="37"/>
      <c r="N1730" s="695"/>
      <c r="U1730"/>
      <c r="V1730"/>
      <c r="W1730"/>
      <c r="X1730" s="548"/>
      <c r="Y1730" s="548"/>
      <c r="Z1730" s="548"/>
      <c r="AA1730"/>
      <c r="AB1730"/>
      <c r="AC1730"/>
      <c r="AD1730"/>
      <c r="AE1730"/>
      <c r="AF1730"/>
      <c r="AG1730"/>
      <c r="AH1730"/>
      <c r="AI1730"/>
      <c r="AJ1730"/>
    </row>
    <row r="1731" spans="1:36" ht="35.1" customHeight="1">
      <c r="A1731" s="29"/>
      <c r="M1731" s="37"/>
      <c r="N1731" s="695"/>
      <c r="U1731"/>
      <c r="V1731"/>
      <c r="W1731"/>
      <c r="X1731" s="548"/>
      <c r="Y1731" s="548"/>
      <c r="Z1731" s="548"/>
      <c r="AA1731"/>
      <c r="AB1731"/>
      <c r="AC1731"/>
      <c r="AD1731"/>
      <c r="AE1731"/>
      <c r="AF1731"/>
      <c r="AG1731"/>
      <c r="AH1731"/>
      <c r="AI1731"/>
      <c r="AJ1731"/>
    </row>
    <row r="1732" spans="1:36" ht="35.1" customHeight="1">
      <c r="A1732" s="29"/>
      <c r="M1732" s="37"/>
      <c r="N1732" s="695"/>
      <c r="U1732"/>
      <c r="V1732"/>
      <c r="W1732"/>
      <c r="X1732" s="548"/>
      <c r="Y1732" s="548"/>
      <c r="Z1732" s="548"/>
      <c r="AA1732"/>
      <c r="AB1732"/>
      <c r="AC1732"/>
      <c r="AD1732"/>
      <c r="AE1732"/>
      <c r="AF1732"/>
      <c r="AG1732"/>
      <c r="AH1732"/>
      <c r="AI1732"/>
      <c r="AJ1732"/>
    </row>
    <row r="1733" spans="1:36" ht="35.1" customHeight="1">
      <c r="A1733" s="29"/>
      <c r="M1733" s="37"/>
      <c r="N1733" s="695"/>
      <c r="U1733"/>
      <c r="V1733"/>
      <c r="W1733"/>
      <c r="X1733" s="548"/>
      <c r="Y1733" s="548"/>
      <c r="Z1733" s="548"/>
      <c r="AA1733"/>
      <c r="AB1733"/>
      <c r="AC1733"/>
      <c r="AD1733"/>
      <c r="AE1733"/>
      <c r="AF1733"/>
      <c r="AG1733"/>
      <c r="AH1733"/>
      <c r="AI1733"/>
      <c r="AJ1733"/>
    </row>
    <row r="1734" spans="1:36" ht="35.1" customHeight="1">
      <c r="A1734" s="29"/>
      <c r="M1734" s="37"/>
      <c r="N1734" s="695"/>
      <c r="U1734"/>
      <c r="V1734"/>
      <c r="W1734"/>
      <c r="X1734" s="548"/>
      <c r="Y1734" s="548"/>
      <c r="Z1734" s="548"/>
      <c r="AA1734"/>
      <c r="AB1734"/>
      <c r="AC1734"/>
      <c r="AD1734"/>
      <c r="AE1734"/>
      <c r="AF1734"/>
      <c r="AG1734"/>
      <c r="AH1734"/>
      <c r="AI1734"/>
      <c r="AJ1734"/>
    </row>
    <row r="1735" spans="1:36" ht="35.1" customHeight="1">
      <c r="A1735" s="29"/>
      <c r="M1735" s="37"/>
      <c r="N1735" s="695"/>
      <c r="U1735"/>
      <c r="V1735"/>
      <c r="W1735"/>
      <c r="X1735" s="548"/>
      <c r="Y1735" s="548"/>
      <c r="Z1735" s="548"/>
      <c r="AA1735"/>
      <c r="AB1735"/>
      <c r="AC1735"/>
      <c r="AD1735"/>
      <c r="AE1735"/>
      <c r="AF1735"/>
      <c r="AG1735"/>
      <c r="AH1735"/>
      <c r="AI1735"/>
      <c r="AJ1735"/>
    </row>
    <row r="1736" spans="1:36" ht="35.1" customHeight="1">
      <c r="A1736" s="29"/>
      <c r="M1736" s="37"/>
      <c r="N1736" s="695"/>
      <c r="U1736"/>
      <c r="V1736"/>
      <c r="W1736"/>
      <c r="X1736" s="548"/>
      <c r="Y1736" s="548"/>
      <c r="Z1736" s="548"/>
      <c r="AA1736"/>
      <c r="AB1736"/>
      <c r="AC1736"/>
      <c r="AD1736"/>
      <c r="AE1736"/>
      <c r="AF1736"/>
      <c r="AG1736"/>
      <c r="AH1736"/>
      <c r="AI1736"/>
      <c r="AJ1736"/>
    </row>
    <row r="1737" spans="1:36" ht="35.1" customHeight="1">
      <c r="A1737" s="29"/>
      <c r="M1737" s="37"/>
      <c r="N1737" s="695"/>
      <c r="U1737"/>
      <c r="V1737"/>
      <c r="W1737"/>
      <c r="X1737" s="548"/>
      <c r="Y1737" s="548"/>
      <c r="Z1737" s="548"/>
      <c r="AA1737"/>
      <c r="AB1737"/>
      <c r="AC1737"/>
      <c r="AD1737"/>
      <c r="AE1737"/>
      <c r="AF1737"/>
      <c r="AG1737"/>
      <c r="AH1737"/>
      <c r="AI1737"/>
      <c r="AJ1737"/>
    </row>
    <row r="1738" spans="1:36" ht="35.1" customHeight="1">
      <c r="A1738" s="29"/>
      <c r="M1738" s="37"/>
      <c r="N1738" s="695"/>
      <c r="U1738"/>
      <c r="V1738"/>
      <c r="W1738"/>
      <c r="X1738" s="548"/>
      <c r="Y1738" s="548"/>
      <c r="Z1738" s="548"/>
      <c r="AA1738"/>
      <c r="AB1738"/>
      <c r="AC1738"/>
      <c r="AD1738"/>
      <c r="AE1738"/>
      <c r="AF1738"/>
      <c r="AG1738"/>
      <c r="AH1738"/>
      <c r="AI1738"/>
      <c r="AJ1738"/>
    </row>
    <row r="1739" spans="1:36" ht="35.1" customHeight="1">
      <c r="A1739" s="29"/>
      <c r="M1739" s="37"/>
      <c r="N1739" s="695"/>
      <c r="U1739"/>
      <c r="V1739"/>
      <c r="W1739"/>
      <c r="X1739" s="548"/>
      <c r="Y1739" s="548"/>
      <c r="Z1739" s="548"/>
      <c r="AA1739"/>
      <c r="AB1739"/>
      <c r="AC1739"/>
      <c r="AD1739"/>
      <c r="AE1739"/>
      <c r="AF1739"/>
      <c r="AG1739"/>
      <c r="AH1739"/>
      <c r="AI1739"/>
      <c r="AJ1739"/>
    </row>
    <row r="1740" spans="1:36" ht="35.1" customHeight="1">
      <c r="A1740" s="29"/>
      <c r="M1740" s="37"/>
      <c r="N1740" s="695"/>
      <c r="U1740"/>
      <c r="V1740"/>
      <c r="W1740"/>
      <c r="X1740" s="548"/>
      <c r="Y1740" s="548"/>
      <c r="Z1740" s="548"/>
      <c r="AA1740"/>
      <c r="AB1740"/>
      <c r="AC1740"/>
      <c r="AD1740"/>
      <c r="AE1740"/>
      <c r="AF1740"/>
      <c r="AG1740"/>
      <c r="AH1740"/>
      <c r="AI1740"/>
      <c r="AJ1740"/>
    </row>
    <row r="1741" spans="1:36" ht="35.1" customHeight="1">
      <c r="A1741" s="29"/>
      <c r="M1741" s="37"/>
      <c r="N1741" s="695"/>
      <c r="U1741"/>
      <c r="V1741"/>
      <c r="W1741"/>
      <c r="X1741" s="548"/>
      <c r="Y1741" s="548"/>
      <c r="Z1741" s="548"/>
      <c r="AA1741"/>
      <c r="AB1741"/>
      <c r="AC1741"/>
      <c r="AD1741"/>
      <c r="AE1741"/>
      <c r="AF1741"/>
      <c r="AG1741"/>
      <c r="AH1741"/>
      <c r="AI1741"/>
      <c r="AJ1741"/>
    </row>
    <row r="1742" spans="1:36" ht="35.1" customHeight="1">
      <c r="A1742" s="29"/>
      <c r="M1742" s="37"/>
      <c r="N1742" s="695"/>
      <c r="U1742"/>
      <c r="V1742"/>
      <c r="W1742"/>
      <c r="X1742" s="548"/>
      <c r="Y1742" s="548"/>
      <c r="Z1742" s="548"/>
      <c r="AA1742"/>
      <c r="AB1742"/>
      <c r="AC1742"/>
      <c r="AD1742"/>
      <c r="AE1742"/>
      <c r="AF1742"/>
      <c r="AG1742"/>
      <c r="AH1742"/>
      <c r="AI1742"/>
      <c r="AJ1742"/>
    </row>
    <row r="1743" spans="1:36" ht="35.1" customHeight="1">
      <c r="A1743" s="29"/>
      <c r="M1743" s="37"/>
      <c r="N1743" s="695"/>
      <c r="U1743"/>
      <c r="V1743"/>
      <c r="W1743"/>
      <c r="X1743" s="548"/>
      <c r="Y1743" s="548"/>
      <c r="Z1743" s="548"/>
      <c r="AA1743"/>
      <c r="AB1743"/>
      <c r="AC1743"/>
      <c r="AD1743"/>
      <c r="AE1743"/>
      <c r="AF1743"/>
      <c r="AG1743"/>
      <c r="AH1743"/>
      <c r="AI1743"/>
      <c r="AJ1743"/>
    </row>
    <row r="1744" spans="1:36" ht="35.1" customHeight="1">
      <c r="A1744" s="29"/>
      <c r="M1744" s="37"/>
      <c r="N1744" s="695"/>
      <c r="U1744"/>
      <c r="V1744"/>
      <c r="W1744"/>
      <c r="X1744" s="548"/>
      <c r="Y1744" s="548"/>
      <c r="Z1744" s="548"/>
      <c r="AA1744"/>
      <c r="AB1744"/>
      <c r="AC1744"/>
      <c r="AD1744"/>
      <c r="AE1744"/>
      <c r="AF1744"/>
      <c r="AG1744"/>
      <c r="AH1744"/>
      <c r="AI1744"/>
      <c r="AJ1744"/>
    </row>
    <row r="1745" spans="1:36" ht="35.1" customHeight="1">
      <c r="A1745" s="29"/>
      <c r="M1745" s="37"/>
      <c r="N1745" s="695"/>
      <c r="U1745"/>
      <c r="V1745"/>
      <c r="W1745"/>
      <c r="X1745" s="548"/>
      <c r="Y1745" s="548"/>
      <c r="Z1745" s="548"/>
      <c r="AA1745"/>
      <c r="AB1745"/>
      <c r="AC1745"/>
      <c r="AD1745"/>
      <c r="AE1745"/>
      <c r="AF1745"/>
      <c r="AG1745"/>
      <c r="AH1745"/>
      <c r="AI1745"/>
      <c r="AJ1745"/>
    </row>
    <row r="1746" spans="1:36" ht="35.1" customHeight="1">
      <c r="A1746" s="29"/>
      <c r="M1746" s="37"/>
      <c r="N1746" s="695"/>
      <c r="U1746"/>
      <c r="V1746"/>
      <c r="W1746"/>
      <c r="X1746" s="548"/>
      <c r="Y1746" s="548"/>
      <c r="Z1746" s="548"/>
      <c r="AA1746"/>
      <c r="AB1746"/>
      <c r="AC1746"/>
      <c r="AD1746"/>
      <c r="AE1746"/>
      <c r="AF1746"/>
      <c r="AG1746"/>
      <c r="AH1746"/>
      <c r="AI1746"/>
      <c r="AJ1746"/>
    </row>
    <row r="1747" spans="1:36" ht="35.1" customHeight="1">
      <c r="A1747" s="29"/>
      <c r="M1747" s="37"/>
      <c r="N1747" s="695"/>
      <c r="U1747"/>
      <c r="V1747"/>
      <c r="W1747"/>
      <c r="X1747" s="548"/>
      <c r="Y1747" s="548"/>
      <c r="Z1747" s="548"/>
      <c r="AA1747"/>
      <c r="AB1747"/>
      <c r="AC1747"/>
      <c r="AD1747"/>
      <c r="AE1747"/>
      <c r="AF1747"/>
      <c r="AG1747"/>
      <c r="AH1747"/>
      <c r="AI1747"/>
      <c r="AJ1747"/>
    </row>
    <row r="1748" spans="1:36" ht="35.1" customHeight="1">
      <c r="A1748" s="29"/>
      <c r="M1748" s="37"/>
      <c r="N1748" s="695"/>
      <c r="U1748"/>
      <c r="V1748"/>
      <c r="W1748"/>
      <c r="X1748" s="548"/>
      <c r="Y1748" s="548"/>
      <c r="Z1748" s="548"/>
      <c r="AA1748"/>
      <c r="AB1748"/>
      <c r="AC1748"/>
      <c r="AD1748"/>
      <c r="AE1748"/>
      <c r="AF1748"/>
      <c r="AG1748"/>
      <c r="AH1748"/>
      <c r="AI1748"/>
      <c r="AJ1748"/>
    </row>
    <row r="1749" spans="1:36" ht="35.1" customHeight="1">
      <c r="A1749" s="29"/>
      <c r="M1749" s="37"/>
      <c r="N1749" s="695"/>
      <c r="U1749"/>
      <c r="V1749"/>
      <c r="W1749"/>
      <c r="X1749" s="548"/>
      <c r="Y1749" s="548"/>
      <c r="Z1749" s="548"/>
      <c r="AA1749"/>
      <c r="AB1749"/>
      <c r="AC1749"/>
      <c r="AD1749"/>
      <c r="AE1749"/>
      <c r="AF1749"/>
      <c r="AG1749"/>
      <c r="AH1749"/>
      <c r="AI1749"/>
      <c r="AJ1749"/>
    </row>
    <row r="1750" spans="1:36" ht="35.1" customHeight="1">
      <c r="A1750" s="29"/>
      <c r="M1750" s="37"/>
      <c r="N1750" s="695"/>
      <c r="U1750"/>
      <c r="V1750"/>
      <c r="W1750"/>
      <c r="X1750" s="548"/>
      <c r="Y1750" s="548"/>
      <c r="Z1750" s="548"/>
      <c r="AA1750"/>
      <c r="AB1750"/>
      <c r="AC1750"/>
      <c r="AD1750"/>
      <c r="AE1750"/>
      <c r="AF1750"/>
      <c r="AG1750"/>
      <c r="AH1750"/>
      <c r="AI1750"/>
      <c r="AJ1750"/>
    </row>
    <row r="1751" spans="1:36" ht="35.1" customHeight="1">
      <c r="A1751" s="29"/>
      <c r="M1751" s="37"/>
      <c r="N1751" s="695"/>
      <c r="U1751"/>
      <c r="V1751"/>
      <c r="W1751"/>
      <c r="X1751" s="548"/>
      <c r="Y1751" s="548"/>
      <c r="Z1751" s="548"/>
      <c r="AA1751"/>
      <c r="AB1751"/>
      <c r="AC1751"/>
      <c r="AD1751"/>
      <c r="AE1751"/>
      <c r="AF1751"/>
      <c r="AG1751"/>
      <c r="AH1751"/>
      <c r="AI1751"/>
      <c r="AJ1751"/>
    </row>
    <row r="1752" spans="1:36" ht="35.1" customHeight="1">
      <c r="A1752" s="29"/>
      <c r="M1752" s="37"/>
      <c r="N1752" s="695"/>
      <c r="U1752"/>
      <c r="V1752"/>
      <c r="W1752"/>
      <c r="X1752" s="548"/>
      <c r="Y1752" s="548"/>
      <c r="Z1752" s="548"/>
      <c r="AA1752"/>
      <c r="AB1752"/>
      <c r="AC1752"/>
      <c r="AD1752"/>
      <c r="AE1752"/>
      <c r="AF1752"/>
      <c r="AG1752"/>
      <c r="AH1752"/>
      <c r="AI1752"/>
      <c r="AJ1752"/>
    </row>
    <row r="1753" spans="1:36" ht="35.1" customHeight="1">
      <c r="A1753" s="29"/>
      <c r="M1753" s="37"/>
      <c r="N1753" s="695"/>
      <c r="U1753"/>
      <c r="V1753"/>
      <c r="W1753"/>
      <c r="X1753" s="548"/>
      <c r="Y1753" s="548"/>
      <c r="Z1753" s="548"/>
      <c r="AA1753"/>
      <c r="AB1753"/>
      <c r="AC1753"/>
      <c r="AD1753"/>
      <c r="AE1753"/>
      <c r="AF1753"/>
      <c r="AG1753"/>
      <c r="AH1753"/>
      <c r="AI1753"/>
      <c r="AJ1753"/>
    </row>
    <row r="1754" spans="1:36" ht="35.1" customHeight="1">
      <c r="A1754" s="29"/>
      <c r="M1754" s="37"/>
      <c r="N1754" s="695"/>
      <c r="U1754"/>
      <c r="V1754"/>
      <c r="W1754"/>
      <c r="X1754" s="548"/>
      <c r="Y1754" s="548"/>
      <c r="Z1754" s="548"/>
      <c r="AA1754"/>
      <c r="AB1754"/>
      <c r="AC1754"/>
      <c r="AD1754"/>
      <c r="AE1754"/>
      <c r="AF1754"/>
      <c r="AG1754"/>
      <c r="AH1754"/>
      <c r="AI1754"/>
      <c r="AJ1754"/>
    </row>
    <row r="1755" spans="1:36" ht="35.1" customHeight="1">
      <c r="A1755" s="29"/>
      <c r="M1755" s="37"/>
      <c r="N1755" s="695"/>
      <c r="U1755"/>
      <c r="V1755"/>
      <c r="W1755"/>
      <c r="X1755" s="548"/>
      <c r="Y1755" s="548"/>
      <c r="Z1755" s="548"/>
      <c r="AA1755"/>
      <c r="AB1755"/>
      <c r="AC1755"/>
      <c r="AD1755"/>
      <c r="AE1755"/>
      <c r="AF1755"/>
      <c r="AG1755"/>
      <c r="AH1755"/>
      <c r="AI1755"/>
      <c r="AJ1755"/>
    </row>
    <row r="1756" spans="1:36" ht="35.1" customHeight="1">
      <c r="A1756" s="29"/>
      <c r="M1756" s="37"/>
      <c r="N1756" s="695"/>
      <c r="U1756"/>
      <c r="V1756"/>
      <c r="W1756"/>
      <c r="X1756" s="548"/>
      <c r="Y1756" s="548"/>
      <c r="Z1756" s="548"/>
      <c r="AA1756"/>
      <c r="AB1756"/>
      <c r="AC1756"/>
      <c r="AD1756"/>
      <c r="AE1756"/>
      <c r="AF1756"/>
      <c r="AG1756"/>
      <c r="AH1756"/>
      <c r="AI1756"/>
      <c r="AJ1756"/>
    </row>
    <row r="1757" spans="1:36" ht="35.1" customHeight="1">
      <c r="A1757" s="29"/>
      <c r="M1757" s="37"/>
      <c r="N1757" s="695"/>
      <c r="U1757"/>
      <c r="V1757"/>
      <c r="W1757"/>
      <c r="X1757" s="548"/>
      <c r="Y1757" s="548"/>
      <c r="Z1757" s="548"/>
      <c r="AA1757"/>
      <c r="AB1757"/>
      <c r="AC1757"/>
      <c r="AD1757"/>
      <c r="AE1757"/>
      <c r="AF1757"/>
      <c r="AG1757"/>
      <c r="AH1757"/>
      <c r="AI1757"/>
      <c r="AJ1757"/>
    </row>
    <row r="1758" spans="1:36" ht="35.1" customHeight="1">
      <c r="A1758" s="29"/>
      <c r="M1758" s="37"/>
      <c r="N1758" s="695"/>
      <c r="U1758"/>
      <c r="V1758"/>
      <c r="W1758"/>
      <c r="X1758" s="548"/>
      <c r="Y1758" s="548"/>
      <c r="Z1758" s="548"/>
      <c r="AA1758"/>
      <c r="AB1758"/>
      <c r="AC1758"/>
      <c r="AD1758"/>
      <c r="AE1758"/>
      <c r="AF1758"/>
      <c r="AG1758"/>
      <c r="AH1758"/>
      <c r="AI1758"/>
      <c r="AJ1758"/>
    </row>
    <row r="1759" spans="1:36" ht="35.1" customHeight="1">
      <c r="A1759" s="29"/>
      <c r="M1759" s="37"/>
      <c r="N1759" s="695"/>
      <c r="U1759"/>
      <c r="V1759"/>
      <c r="W1759"/>
      <c r="X1759" s="548"/>
      <c r="Y1759" s="548"/>
      <c r="Z1759" s="548"/>
      <c r="AA1759"/>
      <c r="AB1759"/>
      <c r="AC1759"/>
      <c r="AD1759"/>
      <c r="AE1759"/>
      <c r="AF1759"/>
      <c r="AG1759"/>
      <c r="AH1759"/>
      <c r="AI1759"/>
      <c r="AJ1759"/>
    </row>
    <row r="1760" spans="1:36" ht="35.1" customHeight="1">
      <c r="A1760" s="29"/>
      <c r="M1760" s="37"/>
      <c r="N1760" s="695"/>
      <c r="U1760"/>
      <c r="V1760"/>
      <c r="W1760"/>
      <c r="X1760" s="548"/>
      <c r="Y1760" s="548"/>
      <c r="Z1760" s="548"/>
      <c r="AA1760"/>
      <c r="AB1760"/>
      <c r="AC1760"/>
      <c r="AD1760"/>
      <c r="AE1760"/>
      <c r="AF1760"/>
      <c r="AG1760"/>
      <c r="AH1760"/>
      <c r="AI1760"/>
      <c r="AJ1760"/>
    </row>
    <row r="1761" spans="1:36" ht="35.1" customHeight="1">
      <c r="A1761" s="29"/>
      <c r="M1761" s="37"/>
      <c r="N1761" s="695"/>
      <c r="U1761"/>
      <c r="V1761"/>
      <c r="W1761"/>
      <c r="X1761" s="548"/>
      <c r="Y1761" s="548"/>
      <c r="Z1761" s="548"/>
      <c r="AA1761"/>
      <c r="AB1761"/>
      <c r="AC1761"/>
      <c r="AD1761"/>
      <c r="AE1761"/>
      <c r="AF1761"/>
      <c r="AG1761"/>
      <c r="AH1761"/>
      <c r="AI1761"/>
      <c r="AJ1761"/>
    </row>
    <row r="1762" spans="1:36" ht="35.1" customHeight="1">
      <c r="A1762" s="29"/>
      <c r="M1762" s="37"/>
      <c r="N1762" s="695"/>
      <c r="U1762"/>
      <c r="V1762"/>
      <c r="W1762"/>
      <c r="X1762" s="548"/>
      <c r="Y1762" s="548"/>
      <c r="Z1762" s="548"/>
      <c r="AA1762"/>
      <c r="AB1762"/>
      <c r="AC1762"/>
      <c r="AD1762"/>
      <c r="AE1762"/>
      <c r="AF1762"/>
      <c r="AG1762"/>
      <c r="AH1762"/>
      <c r="AI1762"/>
      <c r="AJ1762"/>
    </row>
    <row r="1763" spans="1:36" ht="35.1" customHeight="1">
      <c r="A1763" s="29"/>
      <c r="M1763" s="37"/>
      <c r="N1763" s="695"/>
      <c r="U1763"/>
      <c r="V1763"/>
      <c r="W1763"/>
      <c r="X1763" s="548"/>
      <c r="Y1763" s="548"/>
      <c r="Z1763" s="548"/>
      <c r="AA1763"/>
      <c r="AB1763"/>
      <c r="AC1763"/>
      <c r="AD1763"/>
      <c r="AE1763"/>
      <c r="AF1763"/>
      <c r="AG1763"/>
      <c r="AH1763"/>
      <c r="AI1763"/>
      <c r="AJ1763"/>
    </row>
    <row r="1764" spans="1:36" ht="35.1" customHeight="1">
      <c r="A1764" s="29"/>
      <c r="M1764" s="37"/>
      <c r="N1764" s="695"/>
      <c r="U1764"/>
      <c r="V1764"/>
      <c r="W1764"/>
      <c r="X1764" s="548"/>
      <c r="Y1764" s="548"/>
      <c r="Z1764" s="548"/>
      <c r="AA1764"/>
      <c r="AB1764"/>
      <c r="AC1764"/>
      <c r="AD1764"/>
      <c r="AE1764"/>
      <c r="AF1764"/>
      <c r="AG1764"/>
      <c r="AH1764"/>
      <c r="AI1764"/>
      <c r="AJ1764"/>
    </row>
    <row r="1765" spans="1:36" ht="35.1" customHeight="1">
      <c r="A1765" s="29"/>
      <c r="M1765" s="37"/>
      <c r="N1765" s="695"/>
      <c r="U1765"/>
      <c r="V1765"/>
      <c r="W1765"/>
      <c r="X1765" s="548"/>
      <c r="Y1765" s="548"/>
      <c r="Z1765" s="548"/>
      <c r="AA1765"/>
      <c r="AB1765"/>
      <c r="AC1765"/>
      <c r="AD1765"/>
      <c r="AE1765"/>
      <c r="AF1765"/>
      <c r="AG1765"/>
      <c r="AH1765"/>
      <c r="AI1765"/>
      <c r="AJ1765"/>
    </row>
    <row r="1766" spans="1:36" ht="35.1" customHeight="1">
      <c r="A1766" s="29"/>
      <c r="M1766" s="37"/>
      <c r="N1766" s="695"/>
      <c r="U1766"/>
      <c r="V1766"/>
      <c r="W1766"/>
      <c r="X1766" s="548"/>
      <c r="Y1766" s="548"/>
      <c r="Z1766" s="548"/>
      <c r="AA1766"/>
      <c r="AB1766"/>
      <c r="AC1766"/>
      <c r="AD1766"/>
      <c r="AE1766"/>
      <c r="AF1766"/>
      <c r="AG1766"/>
      <c r="AH1766"/>
      <c r="AI1766"/>
      <c r="AJ1766"/>
    </row>
    <row r="1767" spans="1:36" ht="35.1" customHeight="1">
      <c r="A1767" s="29"/>
      <c r="M1767" s="37"/>
      <c r="N1767" s="695"/>
      <c r="U1767"/>
      <c r="V1767"/>
      <c r="W1767"/>
      <c r="X1767" s="548"/>
      <c r="Y1767" s="548"/>
      <c r="Z1767" s="548"/>
      <c r="AA1767"/>
      <c r="AB1767"/>
      <c r="AC1767"/>
      <c r="AD1767"/>
      <c r="AE1767"/>
      <c r="AF1767"/>
      <c r="AG1767"/>
      <c r="AH1767"/>
      <c r="AI1767"/>
      <c r="AJ1767"/>
    </row>
    <row r="1768" spans="1:36" ht="35.1" customHeight="1">
      <c r="A1768" s="29"/>
      <c r="M1768" s="37"/>
      <c r="N1768" s="695"/>
      <c r="U1768"/>
      <c r="V1768"/>
      <c r="W1768"/>
      <c r="X1768" s="548"/>
      <c r="Y1768" s="548"/>
      <c r="Z1768" s="548"/>
      <c r="AA1768"/>
      <c r="AB1768"/>
      <c r="AC1768"/>
      <c r="AD1768"/>
      <c r="AE1768"/>
      <c r="AF1768"/>
      <c r="AG1768"/>
      <c r="AH1768"/>
      <c r="AI1768"/>
      <c r="AJ1768"/>
    </row>
    <row r="1769" spans="1:36" ht="35.1" customHeight="1">
      <c r="A1769" s="29"/>
      <c r="M1769" s="37"/>
      <c r="N1769" s="695"/>
      <c r="U1769"/>
      <c r="V1769"/>
      <c r="W1769"/>
      <c r="X1769" s="548"/>
      <c r="Y1769" s="548"/>
      <c r="Z1769" s="548"/>
      <c r="AA1769"/>
      <c r="AB1769"/>
      <c r="AC1769"/>
      <c r="AD1769"/>
      <c r="AE1769"/>
      <c r="AF1769"/>
      <c r="AG1769"/>
      <c r="AH1769"/>
      <c r="AI1769"/>
      <c r="AJ1769"/>
    </row>
    <row r="1770" spans="1:36" ht="35.1" customHeight="1">
      <c r="A1770" s="29"/>
      <c r="M1770" s="37"/>
      <c r="N1770" s="695"/>
      <c r="U1770"/>
      <c r="V1770"/>
      <c r="W1770"/>
      <c r="X1770" s="548"/>
      <c r="Y1770" s="548"/>
      <c r="Z1770" s="548"/>
      <c r="AA1770"/>
      <c r="AB1770"/>
      <c r="AC1770"/>
      <c r="AD1770"/>
      <c r="AE1770"/>
      <c r="AF1770"/>
      <c r="AG1770"/>
      <c r="AH1770"/>
      <c r="AI1770"/>
      <c r="AJ1770"/>
    </row>
    <row r="1771" spans="1:36" ht="35.1" customHeight="1">
      <c r="A1771" s="29"/>
      <c r="M1771" s="37"/>
      <c r="N1771" s="695"/>
      <c r="U1771"/>
      <c r="V1771"/>
      <c r="W1771"/>
      <c r="X1771" s="548"/>
      <c r="Y1771" s="548"/>
      <c r="Z1771" s="548"/>
      <c r="AA1771"/>
      <c r="AB1771"/>
      <c r="AC1771"/>
      <c r="AD1771"/>
      <c r="AE1771"/>
      <c r="AF1771"/>
      <c r="AG1771"/>
      <c r="AH1771"/>
      <c r="AI1771"/>
      <c r="AJ1771"/>
    </row>
    <row r="1772" spans="1:36" ht="35.1" customHeight="1">
      <c r="A1772" s="29"/>
      <c r="M1772" s="37"/>
      <c r="N1772" s="695"/>
      <c r="U1772"/>
      <c r="V1772"/>
      <c r="W1772"/>
      <c r="X1772" s="548"/>
      <c r="Y1772" s="548"/>
      <c r="Z1772" s="548"/>
      <c r="AA1772"/>
      <c r="AB1772"/>
      <c r="AC1772"/>
      <c r="AD1772"/>
      <c r="AE1772"/>
      <c r="AF1772"/>
      <c r="AG1772"/>
      <c r="AH1772"/>
      <c r="AI1772"/>
      <c r="AJ1772"/>
    </row>
    <row r="1773" spans="1:36" ht="35.1" customHeight="1">
      <c r="A1773" s="29"/>
      <c r="M1773" s="37"/>
      <c r="N1773" s="695"/>
      <c r="U1773"/>
      <c r="V1773"/>
      <c r="W1773"/>
      <c r="X1773" s="548"/>
      <c r="Y1773" s="548"/>
      <c r="Z1773" s="548"/>
      <c r="AA1773"/>
      <c r="AB1773"/>
      <c r="AC1773"/>
      <c r="AD1773"/>
      <c r="AE1773"/>
      <c r="AF1773"/>
      <c r="AG1773"/>
      <c r="AH1773"/>
      <c r="AI1773"/>
      <c r="AJ1773"/>
    </row>
    <row r="1774" spans="1:36" ht="35.1" customHeight="1">
      <c r="A1774" s="29"/>
      <c r="M1774" s="37"/>
      <c r="N1774" s="695"/>
      <c r="U1774"/>
      <c r="V1774"/>
      <c r="W1774"/>
      <c r="X1774" s="548"/>
      <c r="Y1774" s="548"/>
      <c r="Z1774" s="548"/>
      <c r="AA1774"/>
      <c r="AB1774"/>
      <c r="AC1774"/>
      <c r="AD1774"/>
      <c r="AE1774"/>
      <c r="AF1774"/>
      <c r="AG1774"/>
      <c r="AH1774"/>
      <c r="AI1774"/>
      <c r="AJ1774"/>
    </row>
    <row r="1775" spans="1:36" ht="35.1" customHeight="1">
      <c r="A1775" s="29"/>
      <c r="M1775" s="37"/>
      <c r="N1775" s="695"/>
      <c r="U1775"/>
      <c r="V1775"/>
      <c r="W1775"/>
      <c r="X1775" s="548"/>
      <c r="Y1775" s="548"/>
      <c r="Z1775" s="548"/>
      <c r="AA1775"/>
      <c r="AB1775"/>
      <c r="AC1775"/>
      <c r="AD1775"/>
      <c r="AE1775"/>
      <c r="AF1775"/>
      <c r="AG1775"/>
      <c r="AH1775"/>
      <c r="AI1775"/>
      <c r="AJ1775"/>
    </row>
    <row r="1776" spans="1:36" ht="35.1" customHeight="1">
      <c r="A1776" s="29"/>
      <c r="M1776" s="37"/>
      <c r="N1776" s="695"/>
      <c r="U1776"/>
      <c r="V1776"/>
      <c r="W1776"/>
      <c r="X1776" s="548"/>
      <c r="Y1776" s="548"/>
      <c r="Z1776" s="548"/>
      <c r="AA1776"/>
      <c r="AB1776"/>
      <c r="AC1776"/>
      <c r="AD1776"/>
      <c r="AE1776"/>
      <c r="AF1776"/>
      <c r="AG1776"/>
      <c r="AH1776"/>
      <c r="AI1776"/>
      <c r="AJ1776"/>
    </row>
    <row r="1777" spans="1:36" ht="35.1" customHeight="1">
      <c r="A1777" s="29"/>
      <c r="M1777" s="37"/>
      <c r="N1777" s="695"/>
      <c r="U1777"/>
      <c r="V1777"/>
      <c r="W1777"/>
      <c r="X1777" s="548"/>
      <c r="Y1777" s="548"/>
      <c r="Z1777" s="548"/>
      <c r="AA1777"/>
      <c r="AB1777"/>
      <c r="AC1777"/>
      <c r="AD1777"/>
      <c r="AE1777"/>
      <c r="AF1777"/>
      <c r="AG1777"/>
      <c r="AH1777"/>
      <c r="AI1777"/>
      <c r="AJ1777"/>
    </row>
    <row r="1778" spans="1:36" ht="35.1" customHeight="1">
      <c r="A1778" s="29"/>
      <c r="M1778" s="37"/>
      <c r="N1778" s="695"/>
      <c r="U1778"/>
      <c r="V1778"/>
      <c r="W1778"/>
      <c r="X1778" s="548"/>
      <c r="Y1778" s="548"/>
      <c r="Z1778" s="548"/>
      <c r="AA1778"/>
      <c r="AB1778"/>
      <c r="AC1778"/>
      <c r="AD1778"/>
      <c r="AE1778"/>
      <c r="AF1778"/>
      <c r="AG1778"/>
      <c r="AH1778"/>
      <c r="AI1778"/>
      <c r="AJ1778"/>
    </row>
    <row r="1779" spans="1:36" ht="35.1" customHeight="1">
      <c r="A1779" s="29"/>
      <c r="M1779" s="37"/>
      <c r="N1779" s="695"/>
      <c r="U1779"/>
      <c r="V1779"/>
      <c r="W1779"/>
      <c r="X1779" s="548"/>
      <c r="Y1779" s="548"/>
      <c r="Z1779" s="548"/>
      <c r="AA1779"/>
      <c r="AB1779"/>
      <c r="AC1779"/>
      <c r="AD1779"/>
      <c r="AE1779"/>
      <c r="AF1779"/>
      <c r="AG1779"/>
      <c r="AH1779"/>
      <c r="AI1779"/>
      <c r="AJ1779"/>
    </row>
    <row r="1780" spans="1:36" ht="35.1" customHeight="1">
      <c r="A1780" s="29"/>
      <c r="M1780" s="37"/>
      <c r="N1780" s="695"/>
      <c r="U1780"/>
      <c r="V1780"/>
      <c r="W1780"/>
      <c r="X1780" s="548"/>
      <c r="Y1780" s="548"/>
      <c r="Z1780" s="548"/>
      <c r="AA1780"/>
      <c r="AB1780"/>
      <c r="AC1780"/>
      <c r="AD1780"/>
      <c r="AE1780"/>
      <c r="AF1780"/>
      <c r="AG1780"/>
      <c r="AH1780"/>
      <c r="AI1780"/>
      <c r="AJ1780"/>
    </row>
    <row r="1781" spans="1:36" ht="35.1" customHeight="1">
      <c r="A1781" s="29"/>
      <c r="M1781" s="37"/>
      <c r="N1781" s="695"/>
      <c r="U1781"/>
      <c r="V1781"/>
      <c r="W1781"/>
      <c r="X1781" s="548"/>
      <c r="Y1781" s="548"/>
      <c r="Z1781" s="548"/>
      <c r="AA1781"/>
      <c r="AB1781"/>
      <c r="AC1781"/>
      <c r="AD1781"/>
      <c r="AE1781"/>
      <c r="AF1781"/>
      <c r="AG1781"/>
      <c r="AH1781"/>
      <c r="AI1781"/>
      <c r="AJ1781"/>
    </row>
    <row r="1782" spans="1:36" ht="35.1" customHeight="1">
      <c r="A1782" s="29"/>
      <c r="M1782" s="37"/>
      <c r="N1782" s="695"/>
      <c r="U1782"/>
      <c r="V1782"/>
      <c r="W1782"/>
      <c r="X1782" s="548"/>
      <c r="Y1782" s="548"/>
      <c r="Z1782" s="548"/>
      <c r="AA1782"/>
      <c r="AB1782"/>
      <c r="AC1782"/>
      <c r="AD1782"/>
      <c r="AE1782"/>
      <c r="AF1782"/>
      <c r="AG1782"/>
      <c r="AH1782"/>
      <c r="AI1782"/>
      <c r="AJ1782"/>
    </row>
    <row r="1783" spans="1:36" ht="35.1" customHeight="1">
      <c r="A1783" s="29"/>
      <c r="M1783" s="37"/>
      <c r="N1783" s="695"/>
      <c r="U1783"/>
      <c r="V1783"/>
      <c r="W1783"/>
      <c r="X1783" s="548"/>
      <c r="Y1783" s="548"/>
      <c r="Z1783" s="548"/>
      <c r="AA1783"/>
      <c r="AB1783"/>
      <c r="AC1783"/>
      <c r="AD1783"/>
      <c r="AE1783"/>
      <c r="AF1783"/>
      <c r="AG1783"/>
      <c r="AH1783"/>
      <c r="AI1783"/>
      <c r="AJ1783"/>
    </row>
    <row r="1784" spans="1:36" ht="35.1" customHeight="1">
      <c r="A1784" s="29"/>
      <c r="M1784" s="37"/>
      <c r="N1784" s="695"/>
      <c r="U1784"/>
      <c r="V1784"/>
      <c r="W1784"/>
      <c r="X1784" s="548"/>
      <c r="Y1784" s="548"/>
      <c r="Z1784" s="548"/>
      <c r="AA1784"/>
      <c r="AB1784"/>
      <c r="AC1784"/>
      <c r="AD1784"/>
      <c r="AE1784"/>
      <c r="AF1784"/>
      <c r="AG1784"/>
      <c r="AH1784"/>
      <c r="AI1784"/>
      <c r="AJ1784"/>
    </row>
    <row r="1785" spans="1:36" ht="35.1" customHeight="1">
      <c r="A1785" s="29"/>
      <c r="M1785" s="37"/>
      <c r="N1785" s="695"/>
      <c r="U1785"/>
      <c r="V1785"/>
      <c r="W1785"/>
      <c r="X1785" s="548"/>
      <c r="Y1785" s="548"/>
      <c r="Z1785" s="548"/>
      <c r="AA1785"/>
      <c r="AB1785"/>
      <c r="AC1785"/>
      <c r="AD1785"/>
      <c r="AE1785"/>
      <c r="AF1785"/>
      <c r="AG1785"/>
      <c r="AH1785"/>
      <c r="AI1785"/>
      <c r="AJ1785"/>
    </row>
    <row r="1786" spans="1:36" ht="35.1" customHeight="1">
      <c r="A1786" s="29"/>
      <c r="M1786" s="37"/>
      <c r="N1786" s="695"/>
      <c r="U1786"/>
      <c r="V1786"/>
      <c r="W1786"/>
      <c r="X1786" s="548"/>
      <c r="Y1786" s="548"/>
      <c r="Z1786" s="548"/>
      <c r="AA1786"/>
      <c r="AB1786"/>
      <c r="AC1786"/>
      <c r="AD1786"/>
      <c r="AE1786"/>
      <c r="AF1786"/>
      <c r="AG1786"/>
      <c r="AH1786"/>
      <c r="AI1786"/>
      <c r="AJ1786"/>
    </row>
    <row r="1787" spans="1:36" ht="35.1" customHeight="1">
      <c r="A1787" s="29"/>
      <c r="M1787" s="37"/>
      <c r="N1787" s="695"/>
      <c r="U1787"/>
      <c r="V1787"/>
      <c r="W1787"/>
      <c r="X1787" s="548"/>
      <c r="Y1787" s="548"/>
      <c r="Z1787" s="548"/>
      <c r="AA1787"/>
      <c r="AB1787"/>
      <c r="AC1787"/>
      <c r="AD1787"/>
      <c r="AE1787"/>
      <c r="AF1787"/>
      <c r="AG1787"/>
      <c r="AH1787"/>
      <c r="AI1787"/>
      <c r="AJ1787"/>
    </row>
    <row r="1788" spans="1:36" ht="35.1" customHeight="1">
      <c r="A1788" s="29"/>
      <c r="M1788" s="37"/>
      <c r="N1788" s="695"/>
      <c r="U1788"/>
      <c r="V1788"/>
      <c r="W1788"/>
      <c r="X1788" s="548"/>
      <c r="Y1788" s="548"/>
      <c r="Z1788" s="548"/>
      <c r="AA1788"/>
      <c r="AB1788"/>
      <c r="AC1788"/>
      <c r="AD1788"/>
      <c r="AE1788"/>
      <c r="AF1788"/>
      <c r="AG1788"/>
      <c r="AH1788"/>
      <c r="AI1788"/>
      <c r="AJ1788"/>
    </row>
    <row r="1789" spans="1:36" ht="35.1" customHeight="1">
      <c r="A1789" s="29"/>
      <c r="M1789" s="37"/>
      <c r="N1789" s="695"/>
      <c r="U1789"/>
      <c r="V1789"/>
      <c r="W1789"/>
      <c r="X1789" s="548"/>
      <c r="Y1789" s="548"/>
      <c r="Z1789" s="548"/>
      <c r="AA1789"/>
      <c r="AB1789"/>
      <c r="AC1789"/>
      <c r="AD1789"/>
      <c r="AE1789"/>
      <c r="AF1789"/>
      <c r="AG1789"/>
      <c r="AH1789"/>
      <c r="AI1789"/>
      <c r="AJ1789"/>
    </row>
    <row r="1790" spans="1:36" ht="35.1" customHeight="1">
      <c r="A1790" s="29"/>
      <c r="M1790" s="37"/>
      <c r="N1790" s="695"/>
      <c r="U1790"/>
      <c r="V1790"/>
      <c r="W1790"/>
      <c r="X1790" s="548"/>
      <c r="Y1790" s="548"/>
      <c r="Z1790" s="548"/>
      <c r="AA1790"/>
      <c r="AB1790"/>
      <c r="AC1790"/>
      <c r="AD1790"/>
      <c r="AE1790"/>
      <c r="AF1790"/>
      <c r="AG1790"/>
      <c r="AH1790"/>
      <c r="AI1790"/>
      <c r="AJ1790"/>
    </row>
    <row r="1791" spans="1:36" ht="35.1" customHeight="1">
      <c r="A1791" s="29"/>
      <c r="M1791" s="37"/>
      <c r="N1791" s="695"/>
      <c r="U1791"/>
      <c r="V1791"/>
      <c r="W1791"/>
      <c r="X1791" s="548"/>
      <c r="Y1791" s="548"/>
      <c r="Z1791" s="548"/>
      <c r="AA1791"/>
      <c r="AB1791"/>
      <c r="AC1791"/>
      <c r="AD1791"/>
      <c r="AE1791"/>
      <c r="AF1791"/>
      <c r="AG1791"/>
      <c r="AH1791"/>
      <c r="AI1791"/>
      <c r="AJ1791"/>
    </row>
    <row r="1792" spans="1:36" ht="35.1" customHeight="1">
      <c r="A1792" s="29"/>
      <c r="M1792" s="37"/>
      <c r="N1792" s="695"/>
      <c r="U1792"/>
      <c r="V1792"/>
      <c r="W1792"/>
      <c r="X1792" s="548"/>
      <c r="Y1792" s="548"/>
      <c r="Z1792" s="548"/>
      <c r="AA1792"/>
      <c r="AB1792"/>
      <c r="AC1792"/>
      <c r="AD1792"/>
      <c r="AE1792"/>
      <c r="AF1792"/>
      <c r="AG1792"/>
      <c r="AH1792"/>
      <c r="AI1792"/>
      <c r="AJ1792"/>
    </row>
    <row r="1793" spans="1:36" ht="35.1" customHeight="1">
      <c r="A1793" s="29"/>
      <c r="M1793" s="37"/>
      <c r="N1793" s="695"/>
      <c r="U1793"/>
      <c r="V1793"/>
      <c r="W1793"/>
      <c r="X1793" s="548"/>
      <c r="Y1793" s="548"/>
      <c r="Z1793" s="548"/>
      <c r="AA1793"/>
      <c r="AB1793"/>
      <c r="AC1793"/>
      <c r="AD1793"/>
      <c r="AE1793"/>
      <c r="AF1793"/>
      <c r="AG1793"/>
      <c r="AH1793"/>
      <c r="AI1793"/>
      <c r="AJ1793"/>
    </row>
    <row r="1794" spans="1:36" ht="35.1" customHeight="1">
      <c r="A1794" s="29"/>
      <c r="M1794" s="37"/>
      <c r="N1794" s="695"/>
      <c r="U1794"/>
      <c r="V1794"/>
      <c r="W1794"/>
      <c r="X1794" s="548"/>
      <c r="Y1794" s="548"/>
      <c r="Z1794" s="548"/>
      <c r="AA1794"/>
      <c r="AB1794"/>
      <c r="AC1794"/>
      <c r="AD1794"/>
      <c r="AE1794"/>
      <c r="AF1794"/>
      <c r="AG1794"/>
      <c r="AH1794"/>
      <c r="AI1794"/>
      <c r="AJ1794"/>
    </row>
    <row r="1795" spans="1:36" ht="35.1" customHeight="1">
      <c r="A1795" s="29"/>
      <c r="M1795" s="37"/>
      <c r="N1795" s="695"/>
      <c r="U1795"/>
      <c r="V1795"/>
      <c r="W1795"/>
      <c r="X1795" s="548"/>
      <c r="Y1795" s="548"/>
      <c r="Z1795" s="548"/>
      <c r="AA1795"/>
      <c r="AB1795"/>
      <c r="AC1795"/>
      <c r="AD1795"/>
      <c r="AE1795"/>
      <c r="AF1795"/>
      <c r="AG1795"/>
      <c r="AH1795"/>
      <c r="AI1795"/>
      <c r="AJ1795"/>
    </row>
    <row r="1796" spans="1:36" ht="35.1" customHeight="1">
      <c r="A1796" s="29"/>
      <c r="M1796" s="37"/>
      <c r="N1796" s="695"/>
      <c r="U1796"/>
      <c r="V1796"/>
      <c r="W1796"/>
      <c r="X1796" s="548"/>
      <c r="Y1796" s="548"/>
      <c r="Z1796" s="548"/>
      <c r="AA1796"/>
      <c r="AB1796"/>
      <c r="AC1796"/>
      <c r="AD1796"/>
      <c r="AE1796"/>
      <c r="AF1796"/>
      <c r="AG1796"/>
      <c r="AH1796"/>
      <c r="AI1796"/>
      <c r="AJ1796"/>
    </row>
    <row r="1797" spans="1:36" ht="35.1" customHeight="1">
      <c r="A1797" s="29"/>
      <c r="M1797" s="37"/>
      <c r="N1797" s="695"/>
      <c r="U1797"/>
      <c r="V1797"/>
      <c r="W1797"/>
      <c r="X1797" s="548"/>
      <c r="Y1797" s="548"/>
      <c r="Z1797" s="548"/>
      <c r="AA1797"/>
      <c r="AB1797"/>
      <c r="AC1797"/>
      <c r="AD1797"/>
      <c r="AE1797"/>
      <c r="AF1797"/>
      <c r="AG1797"/>
      <c r="AH1797"/>
      <c r="AI1797"/>
      <c r="AJ1797"/>
    </row>
    <row r="1798" spans="1:36" ht="35.1" customHeight="1">
      <c r="A1798" s="29"/>
      <c r="M1798" s="37"/>
      <c r="N1798" s="695"/>
      <c r="U1798"/>
      <c r="V1798"/>
      <c r="W1798"/>
      <c r="X1798" s="548"/>
      <c r="Y1798" s="548"/>
      <c r="Z1798" s="548"/>
      <c r="AA1798"/>
      <c r="AB1798"/>
      <c r="AC1798"/>
      <c r="AD1798"/>
      <c r="AE1798"/>
      <c r="AF1798"/>
      <c r="AG1798"/>
      <c r="AH1798"/>
      <c r="AI1798"/>
      <c r="AJ1798"/>
    </row>
    <row r="1799" spans="1:36" ht="35.1" customHeight="1">
      <c r="A1799" s="29"/>
      <c r="M1799" s="37"/>
      <c r="N1799" s="695"/>
      <c r="U1799"/>
      <c r="V1799"/>
      <c r="W1799"/>
      <c r="X1799" s="548"/>
      <c r="Y1799" s="548"/>
      <c r="Z1799" s="548"/>
      <c r="AA1799"/>
      <c r="AB1799"/>
      <c r="AC1799"/>
      <c r="AD1799"/>
      <c r="AE1799"/>
      <c r="AF1799"/>
      <c r="AG1799"/>
      <c r="AH1799"/>
      <c r="AI1799"/>
      <c r="AJ1799"/>
    </row>
    <row r="1800" spans="1:36" ht="35.1" customHeight="1">
      <c r="A1800" s="29"/>
      <c r="M1800" s="37"/>
      <c r="N1800" s="695"/>
      <c r="U1800"/>
      <c r="V1800"/>
      <c r="W1800"/>
      <c r="X1800" s="548"/>
      <c r="Y1800" s="548"/>
      <c r="Z1800" s="548"/>
      <c r="AA1800"/>
      <c r="AB1800"/>
      <c r="AC1800"/>
      <c r="AD1800"/>
      <c r="AE1800"/>
      <c r="AF1800"/>
      <c r="AG1800"/>
      <c r="AH1800"/>
      <c r="AI1800"/>
      <c r="AJ1800"/>
    </row>
    <row r="1801" spans="1:36" ht="35.1" customHeight="1">
      <c r="A1801" s="29"/>
      <c r="M1801" s="37"/>
      <c r="N1801" s="695"/>
      <c r="U1801"/>
      <c r="V1801"/>
      <c r="W1801"/>
      <c r="X1801" s="548"/>
      <c r="Y1801" s="548"/>
      <c r="Z1801" s="548"/>
      <c r="AA1801"/>
      <c r="AB1801"/>
      <c r="AC1801"/>
      <c r="AD1801"/>
      <c r="AE1801"/>
      <c r="AF1801"/>
      <c r="AG1801"/>
      <c r="AH1801"/>
      <c r="AI1801"/>
      <c r="AJ1801"/>
    </row>
    <row r="1802" spans="1:36" ht="35.1" customHeight="1">
      <c r="A1802" s="29"/>
      <c r="M1802" s="37"/>
      <c r="N1802" s="695"/>
      <c r="U1802"/>
      <c r="V1802"/>
      <c r="W1802"/>
      <c r="X1802" s="548"/>
      <c r="Y1802" s="548"/>
      <c r="Z1802" s="548"/>
      <c r="AA1802"/>
      <c r="AB1802"/>
      <c r="AC1802"/>
      <c r="AD1802"/>
      <c r="AE1802"/>
      <c r="AF1802"/>
      <c r="AG1802"/>
      <c r="AH1802"/>
      <c r="AI1802"/>
      <c r="AJ1802"/>
    </row>
    <row r="1803" spans="1:36" ht="35.1" customHeight="1">
      <c r="A1803" s="29"/>
      <c r="M1803" s="37"/>
      <c r="N1803" s="695"/>
      <c r="U1803"/>
      <c r="V1803"/>
      <c r="W1803"/>
      <c r="X1803" s="548"/>
      <c r="Y1803" s="548"/>
      <c r="Z1803" s="548"/>
      <c r="AA1803"/>
      <c r="AB1803"/>
      <c r="AC1803"/>
      <c r="AD1803"/>
      <c r="AE1803"/>
      <c r="AF1803"/>
      <c r="AG1803"/>
      <c r="AH1803"/>
      <c r="AI1803"/>
      <c r="AJ1803"/>
    </row>
    <row r="1804" spans="1:36" ht="35.1" customHeight="1">
      <c r="A1804" s="29"/>
      <c r="M1804" s="37"/>
      <c r="N1804" s="695"/>
      <c r="U1804"/>
      <c r="V1804"/>
      <c r="W1804"/>
      <c r="X1804" s="548"/>
      <c r="Y1804" s="548"/>
      <c r="Z1804" s="548"/>
      <c r="AA1804"/>
      <c r="AB1804"/>
      <c r="AC1804"/>
      <c r="AD1804"/>
      <c r="AE1804"/>
      <c r="AF1804"/>
      <c r="AG1804"/>
      <c r="AH1804"/>
      <c r="AI1804"/>
      <c r="AJ1804"/>
    </row>
    <row r="1805" spans="1:36" ht="35.1" customHeight="1">
      <c r="A1805" s="29"/>
      <c r="M1805" s="37"/>
      <c r="N1805" s="695"/>
      <c r="U1805"/>
      <c r="V1805"/>
      <c r="W1805"/>
      <c r="X1805" s="548"/>
      <c r="Y1805" s="548"/>
      <c r="Z1805" s="548"/>
      <c r="AA1805"/>
      <c r="AB1805"/>
      <c r="AC1805"/>
      <c r="AD1805"/>
      <c r="AE1805"/>
      <c r="AF1805"/>
      <c r="AG1805"/>
      <c r="AH1805"/>
      <c r="AI1805"/>
      <c r="AJ1805"/>
    </row>
    <row r="1806" spans="1:36" ht="35.1" customHeight="1">
      <c r="A1806" s="29"/>
      <c r="M1806" s="37"/>
      <c r="N1806" s="695"/>
      <c r="U1806"/>
      <c r="V1806"/>
      <c r="W1806"/>
      <c r="X1806" s="548"/>
      <c r="Y1806" s="548"/>
      <c r="Z1806" s="548"/>
      <c r="AA1806"/>
      <c r="AB1806"/>
      <c r="AC1806"/>
      <c r="AD1806"/>
      <c r="AE1806"/>
      <c r="AF1806"/>
      <c r="AG1806"/>
      <c r="AH1806"/>
      <c r="AI1806"/>
      <c r="AJ1806"/>
    </row>
    <row r="1807" spans="1:36" ht="35.1" customHeight="1">
      <c r="A1807" s="29"/>
      <c r="M1807" s="37"/>
      <c r="N1807" s="695"/>
      <c r="U1807"/>
      <c r="V1807"/>
      <c r="W1807"/>
      <c r="X1807" s="548"/>
      <c r="Y1807" s="548"/>
      <c r="Z1807" s="548"/>
      <c r="AA1807"/>
      <c r="AB1807"/>
      <c r="AC1807"/>
      <c r="AD1807"/>
      <c r="AE1807"/>
      <c r="AF1807"/>
      <c r="AG1807"/>
      <c r="AH1807"/>
      <c r="AI1807"/>
      <c r="AJ1807"/>
    </row>
    <row r="1808" spans="1:36" ht="35.1" customHeight="1">
      <c r="A1808" s="29"/>
      <c r="M1808" s="37"/>
      <c r="N1808" s="695"/>
      <c r="U1808"/>
      <c r="V1808"/>
      <c r="W1808"/>
      <c r="X1808" s="548"/>
      <c r="Y1808" s="548"/>
      <c r="Z1808" s="548"/>
      <c r="AA1808"/>
      <c r="AB1808"/>
      <c r="AC1808"/>
      <c r="AD1808"/>
      <c r="AE1808"/>
      <c r="AF1808"/>
      <c r="AG1808"/>
      <c r="AH1808"/>
      <c r="AI1808"/>
      <c r="AJ1808"/>
    </row>
    <row r="1809" spans="1:36" ht="35.1" customHeight="1">
      <c r="A1809" s="29"/>
      <c r="M1809" s="37"/>
      <c r="N1809" s="695"/>
      <c r="U1809"/>
      <c r="V1809"/>
      <c r="W1809"/>
      <c r="X1809" s="548"/>
      <c r="Y1809" s="548"/>
      <c r="Z1809" s="548"/>
      <c r="AA1809"/>
      <c r="AB1809"/>
      <c r="AC1809"/>
      <c r="AD1809"/>
      <c r="AE1809"/>
      <c r="AF1809"/>
      <c r="AG1809"/>
      <c r="AH1809"/>
      <c r="AI1809"/>
      <c r="AJ1809"/>
    </row>
    <row r="1810" spans="1:36" ht="35.1" customHeight="1">
      <c r="A1810" s="29"/>
      <c r="M1810" s="37"/>
      <c r="N1810" s="695"/>
      <c r="U1810"/>
      <c r="V1810"/>
      <c r="W1810"/>
      <c r="X1810" s="548"/>
      <c r="Y1810" s="548"/>
      <c r="Z1810" s="548"/>
      <c r="AA1810"/>
      <c r="AB1810"/>
      <c r="AC1810"/>
      <c r="AD1810"/>
      <c r="AE1810"/>
      <c r="AF1810"/>
      <c r="AG1810"/>
      <c r="AH1810"/>
      <c r="AI1810"/>
      <c r="AJ1810"/>
    </row>
    <row r="1811" spans="1:36" ht="35.1" customHeight="1">
      <c r="A1811" s="29"/>
      <c r="M1811" s="37"/>
      <c r="N1811" s="695"/>
      <c r="U1811"/>
      <c r="V1811"/>
      <c r="W1811"/>
      <c r="X1811" s="548"/>
      <c r="Y1811" s="548"/>
      <c r="Z1811" s="548"/>
      <c r="AA1811"/>
      <c r="AB1811"/>
      <c r="AC1811"/>
      <c r="AD1811"/>
      <c r="AE1811"/>
      <c r="AF1811"/>
      <c r="AG1811"/>
      <c r="AH1811"/>
      <c r="AI1811"/>
      <c r="AJ1811"/>
    </row>
    <row r="1812" spans="1:36" ht="35.1" customHeight="1">
      <c r="A1812" s="29"/>
      <c r="M1812" s="37"/>
      <c r="N1812" s="695"/>
      <c r="U1812"/>
      <c r="V1812"/>
      <c r="W1812"/>
      <c r="X1812" s="548"/>
      <c r="Y1812" s="548"/>
      <c r="Z1812" s="548"/>
      <c r="AA1812"/>
      <c r="AB1812"/>
      <c r="AC1812"/>
      <c r="AD1812"/>
      <c r="AE1812"/>
      <c r="AF1812"/>
      <c r="AG1812"/>
      <c r="AH1812"/>
      <c r="AI1812"/>
      <c r="AJ1812"/>
    </row>
    <row r="1813" spans="1:36" ht="35.1" customHeight="1">
      <c r="A1813" s="29"/>
      <c r="M1813" s="37"/>
      <c r="N1813" s="695"/>
      <c r="U1813"/>
      <c r="V1813"/>
      <c r="W1813"/>
      <c r="X1813" s="548"/>
      <c r="Y1813" s="548"/>
      <c r="Z1813" s="548"/>
      <c r="AA1813"/>
      <c r="AB1813"/>
      <c r="AC1813"/>
      <c r="AD1813"/>
      <c r="AE1813"/>
      <c r="AF1813"/>
      <c r="AG1813"/>
      <c r="AH1813"/>
      <c r="AI1813"/>
      <c r="AJ1813"/>
    </row>
    <row r="1814" spans="1:36" ht="35.1" customHeight="1">
      <c r="A1814" s="29"/>
      <c r="M1814" s="37"/>
      <c r="N1814" s="695"/>
      <c r="U1814"/>
      <c r="V1814"/>
      <c r="W1814"/>
      <c r="X1814" s="548"/>
      <c r="Y1814" s="548"/>
      <c r="Z1814" s="548"/>
      <c r="AA1814"/>
      <c r="AB1814"/>
      <c r="AC1814"/>
      <c r="AD1814"/>
      <c r="AE1814"/>
      <c r="AF1814"/>
      <c r="AG1814"/>
      <c r="AH1814"/>
      <c r="AI1814"/>
      <c r="AJ1814"/>
    </row>
    <row r="1815" spans="1:36" ht="35.1" customHeight="1">
      <c r="A1815" s="29"/>
      <c r="M1815" s="37"/>
      <c r="N1815" s="695"/>
      <c r="U1815"/>
      <c r="V1815"/>
      <c r="W1815"/>
      <c r="X1815" s="548"/>
      <c r="Y1815" s="548"/>
      <c r="Z1815" s="548"/>
      <c r="AA1815"/>
      <c r="AB1815"/>
      <c r="AC1815"/>
      <c r="AD1815"/>
      <c r="AE1815"/>
      <c r="AF1815"/>
      <c r="AG1815"/>
      <c r="AH1815"/>
      <c r="AI1815"/>
      <c r="AJ1815"/>
    </row>
    <row r="1816" spans="1:36" ht="35.1" customHeight="1">
      <c r="A1816" s="29"/>
      <c r="M1816" s="37"/>
      <c r="N1816" s="695"/>
      <c r="U1816"/>
      <c r="V1816"/>
      <c r="W1816"/>
      <c r="X1816" s="548"/>
      <c r="Y1816" s="548"/>
      <c r="Z1816" s="548"/>
      <c r="AA1816"/>
      <c r="AB1816"/>
      <c r="AC1816"/>
      <c r="AD1816"/>
      <c r="AE1816"/>
      <c r="AF1816"/>
      <c r="AG1816"/>
      <c r="AH1816"/>
      <c r="AI1816"/>
      <c r="AJ1816"/>
    </row>
    <row r="1817" spans="1:36" ht="35.1" customHeight="1">
      <c r="A1817" s="29"/>
      <c r="M1817" s="37"/>
      <c r="N1817" s="695"/>
      <c r="U1817"/>
      <c r="V1817"/>
      <c r="W1817"/>
      <c r="X1817" s="548"/>
      <c r="Y1817" s="548"/>
      <c r="Z1817" s="548"/>
      <c r="AA1817"/>
      <c r="AB1817"/>
      <c r="AC1817"/>
      <c r="AD1817"/>
      <c r="AE1817"/>
      <c r="AF1817"/>
      <c r="AG1817"/>
      <c r="AH1817"/>
      <c r="AI1817"/>
      <c r="AJ1817"/>
    </row>
    <row r="1818" spans="1:36" ht="35.1" customHeight="1">
      <c r="A1818" s="29"/>
      <c r="M1818" s="37"/>
      <c r="N1818" s="695"/>
      <c r="U1818"/>
      <c r="V1818"/>
      <c r="W1818"/>
      <c r="X1818" s="548"/>
      <c r="Y1818" s="548"/>
      <c r="Z1818" s="548"/>
      <c r="AA1818"/>
      <c r="AB1818"/>
      <c r="AC1818"/>
      <c r="AD1818"/>
      <c r="AE1818"/>
      <c r="AF1818"/>
      <c r="AG1818"/>
      <c r="AH1818"/>
      <c r="AI1818"/>
      <c r="AJ1818"/>
    </row>
    <row r="1819" spans="1:36" ht="35.1" customHeight="1">
      <c r="A1819" s="29"/>
      <c r="M1819" s="37"/>
      <c r="N1819" s="695"/>
      <c r="U1819"/>
      <c r="V1819"/>
      <c r="W1819"/>
      <c r="X1819" s="548"/>
      <c r="Y1819" s="548"/>
      <c r="Z1819" s="548"/>
      <c r="AA1819"/>
      <c r="AB1819"/>
      <c r="AC1819"/>
      <c r="AD1819"/>
      <c r="AE1819"/>
      <c r="AF1819"/>
      <c r="AG1819"/>
      <c r="AH1819"/>
      <c r="AI1819"/>
      <c r="AJ1819"/>
    </row>
    <row r="1820" spans="1:36" ht="35.1" customHeight="1">
      <c r="A1820" s="29"/>
      <c r="M1820" s="37"/>
      <c r="N1820" s="695"/>
      <c r="U1820"/>
      <c r="V1820"/>
      <c r="W1820"/>
      <c r="X1820" s="548"/>
      <c r="Y1820" s="548"/>
      <c r="Z1820" s="548"/>
      <c r="AA1820"/>
      <c r="AB1820"/>
      <c r="AC1820"/>
      <c r="AD1820"/>
      <c r="AE1820"/>
      <c r="AF1820"/>
      <c r="AG1820"/>
      <c r="AH1820"/>
      <c r="AI1820"/>
      <c r="AJ1820"/>
    </row>
    <row r="1821" spans="1:36" ht="35.1" customHeight="1">
      <c r="A1821" s="29"/>
      <c r="M1821" s="37"/>
      <c r="N1821" s="695"/>
      <c r="U1821"/>
      <c r="V1821"/>
      <c r="W1821"/>
      <c r="X1821" s="548"/>
      <c r="Y1821" s="548"/>
      <c r="Z1821" s="548"/>
      <c r="AA1821"/>
      <c r="AB1821"/>
      <c r="AC1821"/>
      <c r="AD1821"/>
      <c r="AE1821"/>
      <c r="AF1821"/>
      <c r="AG1821"/>
      <c r="AH1821"/>
      <c r="AI1821"/>
      <c r="AJ1821"/>
    </row>
    <row r="1822" spans="1:36" ht="35.1" customHeight="1">
      <c r="A1822" s="29"/>
      <c r="M1822" s="37"/>
      <c r="N1822" s="695"/>
      <c r="U1822"/>
      <c r="V1822"/>
      <c r="W1822"/>
      <c r="X1822" s="548"/>
      <c r="Y1822" s="548"/>
      <c r="Z1822" s="548"/>
      <c r="AA1822"/>
      <c r="AB1822"/>
      <c r="AC1822"/>
      <c r="AD1822"/>
      <c r="AE1822"/>
      <c r="AF1822"/>
      <c r="AG1822"/>
      <c r="AH1822"/>
      <c r="AI1822"/>
      <c r="AJ1822"/>
    </row>
    <row r="1823" spans="1:36" ht="35.1" customHeight="1">
      <c r="A1823" s="29"/>
      <c r="M1823" s="37"/>
      <c r="N1823" s="695"/>
      <c r="U1823"/>
      <c r="V1823"/>
      <c r="W1823"/>
      <c r="X1823" s="548"/>
      <c r="Y1823" s="548"/>
      <c r="Z1823" s="548"/>
      <c r="AA1823"/>
      <c r="AB1823"/>
      <c r="AC1823"/>
      <c r="AD1823"/>
      <c r="AE1823"/>
      <c r="AF1823"/>
      <c r="AG1823"/>
      <c r="AH1823"/>
      <c r="AI1823"/>
      <c r="AJ1823"/>
    </row>
    <row r="1824" spans="1:36" ht="35.1" customHeight="1">
      <c r="A1824" s="29"/>
      <c r="M1824" s="37"/>
      <c r="N1824" s="695"/>
      <c r="U1824"/>
      <c r="V1824"/>
      <c r="W1824"/>
      <c r="X1824" s="548"/>
      <c r="Y1824" s="548"/>
      <c r="Z1824" s="548"/>
      <c r="AA1824"/>
      <c r="AB1824"/>
      <c r="AC1824"/>
      <c r="AD1824"/>
      <c r="AE1824"/>
      <c r="AF1824"/>
      <c r="AG1824"/>
      <c r="AH1824"/>
      <c r="AI1824"/>
      <c r="AJ1824"/>
    </row>
    <row r="1825" spans="1:36" ht="35.1" customHeight="1">
      <c r="A1825" s="29"/>
      <c r="M1825" s="37"/>
      <c r="N1825" s="695"/>
      <c r="U1825"/>
      <c r="V1825"/>
      <c r="W1825"/>
      <c r="X1825" s="548"/>
      <c r="Y1825" s="548"/>
      <c r="Z1825" s="548"/>
      <c r="AA1825"/>
      <c r="AB1825"/>
      <c r="AC1825"/>
      <c r="AD1825"/>
      <c r="AE1825"/>
      <c r="AF1825"/>
      <c r="AG1825"/>
      <c r="AH1825"/>
      <c r="AI1825"/>
      <c r="AJ1825"/>
    </row>
    <row r="1826" spans="1:36" ht="35.1" customHeight="1">
      <c r="A1826" s="29"/>
      <c r="M1826" s="37"/>
      <c r="N1826" s="695"/>
      <c r="U1826"/>
      <c r="V1826"/>
      <c r="W1826"/>
      <c r="X1826" s="548"/>
      <c r="Y1826" s="548"/>
      <c r="Z1826" s="548"/>
      <c r="AA1826"/>
      <c r="AB1826"/>
      <c r="AC1826"/>
      <c r="AD1826"/>
      <c r="AE1826"/>
      <c r="AF1826"/>
      <c r="AG1826"/>
      <c r="AH1826"/>
      <c r="AI1826"/>
      <c r="AJ1826"/>
    </row>
    <row r="1827" spans="1:36" ht="35.1" customHeight="1">
      <c r="A1827" s="29"/>
      <c r="M1827" s="37"/>
      <c r="N1827" s="695"/>
      <c r="U1827"/>
      <c r="V1827"/>
      <c r="W1827"/>
      <c r="X1827" s="548"/>
      <c r="Y1827" s="548"/>
      <c r="Z1827" s="548"/>
      <c r="AA1827"/>
      <c r="AB1827"/>
      <c r="AC1827"/>
      <c r="AD1827"/>
      <c r="AE1827"/>
      <c r="AF1827"/>
      <c r="AG1827"/>
      <c r="AH1827"/>
      <c r="AI1827"/>
      <c r="AJ1827"/>
    </row>
    <row r="1828" spans="1:36" ht="35.1" customHeight="1">
      <c r="A1828" s="29"/>
      <c r="M1828" s="37"/>
      <c r="N1828" s="695"/>
      <c r="U1828"/>
      <c r="V1828"/>
      <c r="W1828"/>
      <c r="X1828" s="548"/>
      <c r="Y1828" s="548"/>
      <c r="Z1828" s="548"/>
      <c r="AA1828"/>
      <c r="AB1828"/>
      <c r="AC1828"/>
      <c r="AD1828"/>
      <c r="AE1828"/>
      <c r="AF1828"/>
      <c r="AG1828"/>
      <c r="AH1828"/>
      <c r="AI1828"/>
      <c r="AJ1828"/>
    </row>
    <row r="1829" spans="1:36" ht="35.1" customHeight="1">
      <c r="A1829" s="29"/>
      <c r="M1829" s="37"/>
      <c r="N1829" s="695"/>
      <c r="U1829"/>
      <c r="V1829"/>
      <c r="W1829"/>
      <c r="X1829" s="548"/>
      <c r="Y1829" s="548"/>
      <c r="Z1829" s="548"/>
      <c r="AA1829"/>
      <c r="AB1829"/>
      <c r="AC1829"/>
      <c r="AD1829"/>
      <c r="AE1829"/>
      <c r="AF1829"/>
      <c r="AG1829"/>
      <c r="AH1829"/>
      <c r="AI1829"/>
      <c r="AJ1829"/>
    </row>
    <row r="1830" spans="1:36" ht="35.1" customHeight="1">
      <c r="A1830" s="29"/>
      <c r="M1830" s="37"/>
      <c r="N1830" s="695"/>
      <c r="U1830"/>
      <c r="V1830"/>
      <c r="W1830"/>
      <c r="X1830" s="548"/>
      <c r="Y1830" s="548"/>
      <c r="Z1830" s="548"/>
      <c r="AA1830"/>
      <c r="AB1830"/>
      <c r="AC1830"/>
      <c r="AD1830"/>
      <c r="AE1830"/>
      <c r="AF1830"/>
      <c r="AG1830"/>
      <c r="AH1830"/>
      <c r="AI1830"/>
      <c r="AJ1830"/>
    </row>
    <row r="1831" spans="1:36" ht="35.1" customHeight="1">
      <c r="A1831" s="29"/>
      <c r="M1831" s="37"/>
      <c r="N1831" s="695"/>
      <c r="U1831"/>
      <c r="V1831"/>
      <c r="W1831"/>
      <c r="X1831" s="548"/>
      <c r="Y1831" s="548"/>
      <c r="Z1831" s="548"/>
      <c r="AA1831"/>
      <c r="AB1831"/>
      <c r="AC1831"/>
      <c r="AD1831"/>
      <c r="AE1831"/>
      <c r="AF1831"/>
      <c r="AG1831"/>
      <c r="AH1831"/>
      <c r="AI1831"/>
      <c r="AJ1831"/>
    </row>
    <row r="1832" spans="1:36" ht="35.1" customHeight="1">
      <c r="A1832" s="29"/>
      <c r="M1832" s="37"/>
      <c r="N1832" s="695"/>
      <c r="U1832"/>
      <c r="V1832"/>
      <c r="W1832"/>
      <c r="X1832" s="548"/>
      <c r="Y1832" s="548"/>
      <c r="Z1832" s="548"/>
      <c r="AA1832"/>
      <c r="AB1832"/>
      <c r="AC1832"/>
      <c r="AD1832"/>
      <c r="AE1832"/>
      <c r="AF1832"/>
      <c r="AG1832"/>
      <c r="AH1832"/>
      <c r="AI1832"/>
      <c r="AJ1832"/>
    </row>
    <row r="1833" spans="1:36" ht="35.1" customHeight="1">
      <c r="A1833" s="29"/>
      <c r="M1833" s="37"/>
      <c r="N1833" s="695"/>
      <c r="U1833"/>
      <c r="V1833"/>
      <c r="W1833"/>
      <c r="X1833" s="548"/>
      <c r="Y1833" s="548"/>
      <c r="Z1833" s="548"/>
      <c r="AA1833"/>
      <c r="AB1833"/>
      <c r="AC1833"/>
      <c r="AD1833"/>
      <c r="AE1833"/>
      <c r="AF1833"/>
      <c r="AG1833"/>
      <c r="AH1833"/>
      <c r="AI1833"/>
      <c r="AJ1833"/>
    </row>
    <row r="1834" spans="1:36" ht="35.1" customHeight="1">
      <c r="A1834" s="29"/>
      <c r="M1834" s="37"/>
      <c r="N1834" s="695"/>
      <c r="U1834"/>
      <c r="V1834"/>
      <c r="W1834"/>
      <c r="X1834" s="548"/>
      <c r="Y1834" s="548"/>
      <c r="Z1834" s="548"/>
      <c r="AA1834"/>
      <c r="AB1834"/>
      <c r="AC1834"/>
      <c r="AD1834"/>
      <c r="AE1834"/>
      <c r="AF1834"/>
      <c r="AG1834"/>
      <c r="AH1834"/>
      <c r="AI1834"/>
      <c r="AJ1834"/>
    </row>
    <row r="1835" spans="1:36" ht="35.1" customHeight="1">
      <c r="A1835" s="29"/>
      <c r="M1835" s="37"/>
      <c r="N1835" s="695"/>
      <c r="U1835"/>
      <c r="V1835"/>
      <c r="W1835"/>
      <c r="X1835" s="548"/>
      <c r="Y1835" s="548"/>
      <c r="Z1835" s="548"/>
      <c r="AA1835"/>
      <c r="AB1835"/>
      <c r="AC1835"/>
      <c r="AD1835"/>
      <c r="AE1835"/>
      <c r="AF1835"/>
      <c r="AG1835"/>
      <c r="AH1835"/>
      <c r="AI1835"/>
      <c r="AJ1835"/>
    </row>
    <row r="1836" spans="1:36" ht="35.1" customHeight="1">
      <c r="A1836" s="29"/>
      <c r="M1836" s="37"/>
      <c r="N1836" s="695"/>
      <c r="U1836"/>
      <c r="V1836"/>
      <c r="W1836"/>
      <c r="X1836" s="548"/>
      <c r="Y1836" s="548"/>
      <c r="Z1836" s="548"/>
      <c r="AA1836"/>
      <c r="AB1836"/>
      <c r="AC1836"/>
      <c r="AD1836"/>
      <c r="AE1836"/>
      <c r="AF1836"/>
      <c r="AG1836"/>
      <c r="AH1836"/>
      <c r="AI1836"/>
      <c r="AJ1836"/>
    </row>
    <row r="1837" spans="1:36" ht="35.1" customHeight="1">
      <c r="A1837" s="29"/>
      <c r="M1837" s="37"/>
      <c r="N1837" s="695"/>
      <c r="U1837"/>
      <c r="V1837"/>
      <c r="W1837"/>
      <c r="X1837" s="548"/>
      <c r="Y1837" s="548"/>
      <c r="Z1837" s="548"/>
      <c r="AA1837"/>
      <c r="AB1837"/>
      <c r="AC1837"/>
      <c r="AD1837"/>
      <c r="AE1837"/>
      <c r="AF1837"/>
      <c r="AG1837"/>
      <c r="AH1837"/>
      <c r="AI1837"/>
      <c r="AJ1837"/>
    </row>
    <row r="1838" spans="1:36" ht="35.1" customHeight="1">
      <c r="A1838" s="29"/>
      <c r="M1838" s="37"/>
      <c r="N1838" s="695"/>
      <c r="U1838"/>
      <c r="V1838"/>
      <c r="W1838"/>
      <c r="X1838" s="548"/>
      <c r="Y1838" s="548"/>
      <c r="Z1838" s="548"/>
      <c r="AA1838"/>
      <c r="AB1838"/>
      <c r="AC1838"/>
      <c r="AD1838"/>
      <c r="AE1838"/>
      <c r="AF1838"/>
      <c r="AG1838"/>
      <c r="AH1838"/>
      <c r="AI1838"/>
      <c r="AJ1838"/>
    </row>
    <row r="1839" spans="1:36" ht="35.1" customHeight="1">
      <c r="A1839" s="29"/>
      <c r="M1839" s="37"/>
      <c r="N1839" s="695"/>
      <c r="U1839"/>
      <c r="V1839"/>
      <c r="W1839"/>
      <c r="X1839" s="548"/>
      <c r="Y1839" s="548"/>
      <c r="Z1839" s="548"/>
      <c r="AA1839"/>
      <c r="AB1839"/>
      <c r="AC1839"/>
      <c r="AD1839"/>
      <c r="AE1839"/>
      <c r="AF1839"/>
      <c r="AG1839"/>
      <c r="AH1839"/>
      <c r="AI1839"/>
      <c r="AJ1839"/>
    </row>
    <row r="1840" spans="1:36" ht="35.1" customHeight="1">
      <c r="A1840" s="29"/>
      <c r="M1840" s="37"/>
      <c r="N1840" s="695"/>
      <c r="U1840"/>
      <c r="V1840"/>
      <c r="W1840"/>
      <c r="X1840" s="548"/>
      <c r="Y1840" s="548"/>
      <c r="Z1840" s="548"/>
      <c r="AA1840"/>
      <c r="AB1840"/>
      <c r="AC1840"/>
      <c r="AD1840"/>
      <c r="AE1840"/>
      <c r="AF1840"/>
      <c r="AG1840"/>
      <c r="AH1840"/>
      <c r="AI1840"/>
      <c r="AJ1840"/>
    </row>
    <row r="1841" spans="1:36" ht="35.1" customHeight="1">
      <c r="A1841" s="29"/>
      <c r="M1841" s="37"/>
      <c r="N1841" s="695"/>
      <c r="U1841"/>
      <c r="V1841"/>
      <c r="W1841"/>
      <c r="X1841" s="548"/>
      <c r="Y1841" s="548"/>
      <c r="Z1841" s="548"/>
      <c r="AA1841"/>
      <c r="AB1841"/>
      <c r="AC1841"/>
      <c r="AD1841"/>
      <c r="AE1841"/>
      <c r="AF1841"/>
      <c r="AG1841"/>
      <c r="AH1841"/>
      <c r="AI1841"/>
      <c r="AJ1841"/>
    </row>
    <row r="1842" spans="1:36" ht="35.1" customHeight="1">
      <c r="A1842" s="29"/>
      <c r="M1842" s="37"/>
      <c r="N1842" s="695"/>
      <c r="U1842"/>
      <c r="V1842"/>
      <c r="W1842"/>
      <c r="X1842" s="548"/>
      <c r="Y1842" s="548"/>
      <c r="Z1842" s="548"/>
      <c r="AA1842"/>
      <c r="AB1842"/>
      <c r="AC1842"/>
      <c r="AD1842"/>
      <c r="AE1842"/>
      <c r="AF1842"/>
      <c r="AG1842"/>
      <c r="AH1842"/>
      <c r="AI1842"/>
      <c r="AJ1842"/>
    </row>
    <row r="1843" spans="1:36" ht="35.1" customHeight="1">
      <c r="A1843" s="29"/>
      <c r="M1843" s="37"/>
      <c r="N1843" s="695"/>
      <c r="U1843"/>
      <c r="V1843"/>
      <c r="W1843"/>
      <c r="X1843" s="548"/>
      <c r="Y1843" s="548"/>
      <c r="Z1843" s="548"/>
      <c r="AA1843"/>
      <c r="AB1843"/>
      <c r="AC1843"/>
      <c r="AD1843"/>
      <c r="AE1843"/>
      <c r="AF1843"/>
      <c r="AG1843"/>
      <c r="AH1843"/>
      <c r="AI1843"/>
      <c r="AJ1843"/>
    </row>
    <row r="1844" spans="1:36" ht="35.1" customHeight="1">
      <c r="A1844" s="29"/>
      <c r="M1844" s="37"/>
      <c r="N1844" s="695"/>
      <c r="U1844"/>
      <c r="V1844"/>
      <c r="W1844"/>
      <c r="X1844" s="548"/>
      <c r="Y1844" s="548"/>
      <c r="Z1844" s="548"/>
      <c r="AA1844"/>
      <c r="AB1844"/>
      <c r="AC1844"/>
      <c r="AD1844"/>
      <c r="AE1844"/>
      <c r="AF1844"/>
      <c r="AG1844"/>
      <c r="AH1844"/>
      <c r="AI1844"/>
      <c r="AJ1844"/>
    </row>
    <row r="1845" spans="1:36" ht="35.1" customHeight="1">
      <c r="A1845" s="29"/>
      <c r="M1845" s="37"/>
      <c r="N1845" s="695"/>
      <c r="U1845"/>
      <c r="V1845"/>
      <c r="W1845"/>
      <c r="X1845" s="548"/>
      <c r="Y1845" s="548"/>
      <c r="Z1845" s="548"/>
      <c r="AA1845"/>
      <c r="AB1845"/>
      <c r="AC1845"/>
      <c r="AD1845"/>
      <c r="AE1845"/>
      <c r="AF1845"/>
      <c r="AG1845"/>
      <c r="AH1845"/>
      <c r="AI1845"/>
      <c r="AJ1845"/>
    </row>
    <row r="1846" spans="1:36" ht="35.1" customHeight="1">
      <c r="A1846" s="29"/>
      <c r="M1846" s="37"/>
      <c r="N1846" s="695"/>
      <c r="U1846"/>
      <c r="V1846"/>
      <c r="W1846"/>
      <c r="X1846" s="548"/>
      <c r="Y1846" s="548"/>
      <c r="Z1846" s="548"/>
      <c r="AA1846"/>
      <c r="AB1846"/>
      <c r="AC1846"/>
      <c r="AD1846"/>
      <c r="AE1846"/>
      <c r="AF1846"/>
      <c r="AG1846"/>
      <c r="AH1846"/>
      <c r="AI1846"/>
      <c r="AJ1846"/>
    </row>
    <row r="1847" spans="1:36" ht="35.1" customHeight="1">
      <c r="A1847" s="29"/>
      <c r="M1847" s="37"/>
      <c r="N1847" s="695"/>
      <c r="U1847"/>
      <c r="V1847"/>
      <c r="W1847"/>
      <c r="X1847" s="548"/>
      <c r="Y1847" s="548"/>
      <c r="Z1847" s="548"/>
      <c r="AA1847"/>
      <c r="AB1847"/>
      <c r="AC1847"/>
      <c r="AD1847"/>
      <c r="AE1847"/>
      <c r="AF1847"/>
      <c r="AG1847"/>
      <c r="AH1847"/>
      <c r="AI1847"/>
      <c r="AJ1847"/>
    </row>
    <row r="1848" spans="1:36" ht="35.1" customHeight="1">
      <c r="A1848" s="29"/>
      <c r="M1848" s="37"/>
      <c r="N1848" s="695"/>
      <c r="U1848"/>
      <c r="V1848"/>
      <c r="W1848"/>
      <c r="X1848" s="548"/>
      <c r="Y1848" s="548"/>
      <c r="Z1848" s="548"/>
      <c r="AA1848"/>
      <c r="AB1848"/>
      <c r="AC1848"/>
      <c r="AD1848"/>
      <c r="AE1848"/>
      <c r="AF1848"/>
      <c r="AG1848"/>
      <c r="AH1848"/>
      <c r="AI1848"/>
      <c r="AJ1848"/>
    </row>
    <row r="1849" spans="1:36" ht="35.1" customHeight="1">
      <c r="A1849" s="29"/>
      <c r="M1849" s="37"/>
      <c r="N1849" s="695"/>
      <c r="U1849"/>
      <c r="V1849"/>
      <c r="W1849"/>
      <c r="X1849" s="548"/>
      <c r="Y1849" s="548"/>
      <c r="Z1849" s="548"/>
      <c r="AA1849"/>
      <c r="AB1849"/>
      <c r="AC1849"/>
      <c r="AD1849"/>
      <c r="AE1849"/>
      <c r="AF1849"/>
      <c r="AG1849"/>
      <c r="AH1849"/>
      <c r="AI1849"/>
      <c r="AJ1849"/>
    </row>
    <row r="1850" spans="1:36" ht="35.1" customHeight="1">
      <c r="A1850" s="29"/>
      <c r="M1850" s="37"/>
      <c r="N1850" s="695"/>
      <c r="U1850"/>
      <c r="V1850"/>
      <c r="W1850"/>
      <c r="X1850" s="548"/>
      <c r="Y1850" s="548"/>
      <c r="Z1850" s="548"/>
      <c r="AA1850"/>
      <c r="AB1850"/>
      <c r="AC1850"/>
      <c r="AD1850"/>
      <c r="AE1850"/>
      <c r="AF1850"/>
      <c r="AG1850"/>
      <c r="AH1850"/>
      <c r="AI1850"/>
      <c r="AJ1850"/>
    </row>
    <row r="1851" spans="1:36" ht="35.1" customHeight="1">
      <c r="A1851" s="29"/>
      <c r="M1851" s="37"/>
      <c r="N1851" s="695"/>
      <c r="U1851"/>
      <c r="V1851"/>
      <c r="W1851"/>
      <c r="X1851" s="548"/>
      <c r="Y1851" s="548"/>
      <c r="Z1851" s="548"/>
      <c r="AA1851"/>
      <c r="AB1851"/>
      <c r="AC1851"/>
      <c r="AD1851"/>
      <c r="AE1851"/>
      <c r="AF1851"/>
      <c r="AG1851"/>
      <c r="AH1851"/>
      <c r="AI1851"/>
      <c r="AJ1851"/>
    </row>
    <row r="1852" spans="1:36" ht="35.1" customHeight="1">
      <c r="A1852" s="29"/>
      <c r="M1852" s="37"/>
      <c r="N1852" s="695"/>
      <c r="U1852"/>
      <c r="V1852"/>
      <c r="W1852"/>
      <c r="X1852" s="548"/>
      <c r="Y1852" s="548"/>
      <c r="Z1852" s="548"/>
      <c r="AA1852"/>
      <c r="AB1852"/>
      <c r="AC1852"/>
      <c r="AD1852"/>
      <c r="AE1852"/>
      <c r="AF1852"/>
      <c r="AG1852"/>
      <c r="AH1852"/>
      <c r="AI1852"/>
      <c r="AJ1852"/>
    </row>
    <row r="1853" spans="1:36" ht="35.1" customHeight="1">
      <c r="A1853" s="29"/>
      <c r="M1853" s="37"/>
      <c r="N1853" s="695"/>
      <c r="U1853"/>
      <c r="V1853"/>
      <c r="W1853"/>
      <c r="X1853" s="548"/>
      <c r="Y1853" s="548"/>
      <c r="Z1853" s="548"/>
      <c r="AA1853"/>
      <c r="AB1853"/>
      <c r="AC1853"/>
      <c r="AD1853"/>
      <c r="AE1853"/>
      <c r="AF1853"/>
      <c r="AG1853"/>
      <c r="AH1853"/>
      <c r="AI1853"/>
      <c r="AJ1853"/>
    </row>
    <row r="1854" spans="1:36" ht="35.1" customHeight="1">
      <c r="A1854" s="29"/>
      <c r="M1854" s="37"/>
      <c r="N1854" s="695"/>
      <c r="U1854"/>
      <c r="V1854"/>
      <c r="W1854"/>
      <c r="X1854" s="548"/>
      <c r="Y1854" s="548"/>
      <c r="Z1854" s="548"/>
      <c r="AA1854"/>
      <c r="AB1854"/>
      <c r="AC1854"/>
      <c r="AD1854"/>
      <c r="AE1854"/>
      <c r="AF1854"/>
      <c r="AG1854"/>
      <c r="AH1854"/>
      <c r="AI1854"/>
      <c r="AJ1854"/>
    </row>
    <row r="1855" spans="1:36" ht="35.1" customHeight="1">
      <c r="A1855" s="29"/>
      <c r="M1855" s="37"/>
      <c r="N1855" s="695"/>
      <c r="U1855"/>
      <c r="V1855"/>
      <c r="W1855"/>
      <c r="X1855" s="548"/>
      <c r="Y1855" s="548"/>
      <c r="Z1855" s="548"/>
      <c r="AA1855"/>
      <c r="AB1855"/>
      <c r="AC1855"/>
      <c r="AD1855"/>
      <c r="AE1855"/>
      <c r="AF1855"/>
      <c r="AG1855"/>
      <c r="AH1855"/>
      <c r="AI1855"/>
      <c r="AJ1855"/>
    </row>
    <row r="1856" spans="1:36" ht="35.1" customHeight="1">
      <c r="A1856" s="29"/>
      <c r="M1856" s="37"/>
      <c r="N1856" s="695"/>
      <c r="U1856"/>
      <c r="V1856"/>
      <c r="W1856"/>
      <c r="X1856" s="548"/>
      <c r="Y1856" s="548"/>
      <c r="Z1856" s="548"/>
      <c r="AA1856"/>
      <c r="AB1856"/>
      <c r="AC1856"/>
      <c r="AD1856"/>
      <c r="AE1856"/>
      <c r="AF1856"/>
      <c r="AG1856"/>
      <c r="AH1856"/>
      <c r="AI1856"/>
      <c r="AJ1856"/>
    </row>
    <row r="1857" spans="1:36" ht="35.1" customHeight="1">
      <c r="A1857" s="29"/>
      <c r="M1857" s="37"/>
      <c r="N1857" s="695"/>
      <c r="U1857"/>
      <c r="V1857"/>
      <c r="W1857"/>
      <c r="X1857" s="548"/>
      <c r="Y1857" s="548"/>
      <c r="Z1857" s="548"/>
      <c r="AA1857"/>
      <c r="AB1857"/>
      <c r="AC1857"/>
      <c r="AD1857"/>
      <c r="AE1857"/>
      <c r="AF1857"/>
      <c r="AG1857"/>
      <c r="AH1857"/>
      <c r="AI1857"/>
      <c r="AJ1857"/>
    </row>
    <row r="1858" spans="1:36" ht="35.1" customHeight="1">
      <c r="A1858" s="29"/>
      <c r="M1858" s="37"/>
      <c r="N1858" s="695"/>
      <c r="U1858"/>
      <c r="V1858"/>
      <c r="W1858"/>
      <c r="X1858" s="548"/>
      <c r="Y1858" s="548"/>
      <c r="Z1858" s="548"/>
      <c r="AA1858"/>
      <c r="AB1858"/>
      <c r="AC1858"/>
      <c r="AD1858"/>
      <c r="AE1858"/>
      <c r="AF1858"/>
      <c r="AG1858"/>
      <c r="AH1858"/>
      <c r="AI1858"/>
      <c r="AJ1858"/>
    </row>
    <row r="1859" spans="1:36" ht="35.1" customHeight="1">
      <c r="A1859" s="29"/>
      <c r="M1859" s="37"/>
      <c r="N1859" s="695"/>
      <c r="U1859"/>
      <c r="V1859"/>
      <c r="W1859"/>
      <c r="X1859" s="548"/>
      <c r="Y1859" s="548"/>
      <c r="Z1859" s="548"/>
      <c r="AA1859"/>
      <c r="AB1859"/>
      <c r="AC1859"/>
      <c r="AD1859"/>
      <c r="AE1859"/>
      <c r="AF1859"/>
      <c r="AG1859"/>
      <c r="AH1859"/>
      <c r="AI1859"/>
      <c r="AJ1859"/>
    </row>
    <row r="1860" spans="1:36" ht="35.1" customHeight="1">
      <c r="A1860" s="29"/>
      <c r="M1860" s="37"/>
      <c r="N1860" s="695"/>
      <c r="U1860"/>
      <c r="V1860"/>
      <c r="W1860"/>
      <c r="X1860" s="548"/>
      <c r="Y1860" s="548"/>
      <c r="Z1860" s="548"/>
      <c r="AA1860"/>
      <c r="AB1860"/>
      <c r="AC1860"/>
      <c r="AD1860"/>
      <c r="AE1860"/>
      <c r="AF1860"/>
      <c r="AG1860"/>
      <c r="AH1860"/>
      <c r="AI1860"/>
      <c r="AJ1860"/>
    </row>
    <row r="1861" spans="1:36" ht="35.1" customHeight="1">
      <c r="A1861" s="29"/>
      <c r="M1861" s="37"/>
      <c r="N1861" s="695"/>
      <c r="U1861"/>
      <c r="V1861"/>
      <c r="W1861"/>
      <c r="X1861" s="548"/>
      <c r="Y1861" s="548"/>
      <c r="Z1861" s="548"/>
      <c r="AA1861"/>
      <c r="AB1861"/>
      <c r="AC1861"/>
      <c r="AD1861"/>
      <c r="AE1861"/>
      <c r="AF1861"/>
      <c r="AG1861"/>
      <c r="AH1861"/>
      <c r="AI1861"/>
      <c r="AJ1861"/>
    </row>
    <row r="1862" spans="1:36" ht="35.1" customHeight="1">
      <c r="A1862" s="29"/>
      <c r="M1862" s="37"/>
      <c r="N1862" s="695"/>
      <c r="U1862"/>
      <c r="V1862"/>
      <c r="W1862"/>
      <c r="X1862" s="548"/>
      <c r="Y1862" s="548"/>
      <c r="Z1862" s="548"/>
      <c r="AA1862"/>
      <c r="AB1862"/>
      <c r="AC1862"/>
      <c r="AD1862"/>
      <c r="AE1862"/>
      <c r="AF1862"/>
      <c r="AG1862"/>
      <c r="AH1862"/>
      <c r="AI1862"/>
      <c r="AJ1862"/>
    </row>
    <row r="1863" spans="1:36" ht="35.1" customHeight="1">
      <c r="A1863" s="29"/>
      <c r="M1863" s="37"/>
      <c r="N1863" s="695"/>
      <c r="U1863"/>
      <c r="V1863"/>
      <c r="W1863"/>
      <c r="X1863" s="548"/>
      <c r="Y1863" s="548"/>
      <c r="Z1863" s="548"/>
      <c r="AA1863"/>
      <c r="AB1863"/>
      <c r="AC1863"/>
      <c r="AD1863"/>
      <c r="AE1863"/>
      <c r="AF1863"/>
      <c r="AG1863"/>
      <c r="AH1863"/>
      <c r="AI1863"/>
      <c r="AJ1863"/>
    </row>
    <row r="1864" spans="1:36" ht="35.1" customHeight="1">
      <c r="A1864" s="29"/>
      <c r="M1864" s="37"/>
      <c r="N1864" s="695"/>
      <c r="U1864"/>
      <c r="V1864"/>
      <c r="W1864"/>
      <c r="X1864" s="548"/>
      <c r="Y1864" s="548"/>
      <c r="Z1864" s="548"/>
      <c r="AA1864"/>
      <c r="AB1864"/>
      <c r="AC1864"/>
      <c r="AD1864"/>
      <c r="AE1864"/>
      <c r="AF1864"/>
      <c r="AG1864"/>
      <c r="AH1864"/>
      <c r="AI1864"/>
      <c r="AJ1864"/>
    </row>
    <row r="1865" spans="1:36" ht="35.1" customHeight="1">
      <c r="A1865" s="29"/>
      <c r="M1865" s="37"/>
      <c r="N1865" s="695"/>
      <c r="U1865"/>
      <c r="V1865"/>
      <c r="W1865"/>
      <c r="X1865" s="548"/>
      <c r="Y1865" s="548"/>
      <c r="Z1865" s="548"/>
      <c r="AA1865"/>
      <c r="AB1865"/>
      <c r="AC1865"/>
      <c r="AD1865"/>
      <c r="AE1865"/>
      <c r="AF1865"/>
      <c r="AG1865"/>
      <c r="AH1865"/>
      <c r="AI1865"/>
      <c r="AJ1865"/>
    </row>
    <row r="1866" spans="1:36" ht="35.1" customHeight="1">
      <c r="A1866" s="29"/>
      <c r="M1866" s="37"/>
      <c r="N1866" s="695"/>
      <c r="U1866"/>
      <c r="V1866"/>
      <c r="W1866"/>
      <c r="X1866" s="548"/>
      <c r="Y1866" s="548"/>
      <c r="Z1866" s="548"/>
      <c r="AA1866"/>
      <c r="AB1866"/>
      <c r="AC1866"/>
      <c r="AD1866"/>
      <c r="AE1866"/>
      <c r="AF1866"/>
      <c r="AG1866"/>
      <c r="AH1866"/>
      <c r="AI1866"/>
      <c r="AJ1866"/>
    </row>
    <row r="1867" spans="1:36" ht="35.1" customHeight="1">
      <c r="A1867" s="29"/>
      <c r="M1867" s="37"/>
      <c r="N1867" s="695"/>
      <c r="U1867"/>
      <c r="V1867"/>
      <c r="W1867"/>
      <c r="X1867" s="548"/>
      <c r="Y1867" s="548"/>
      <c r="Z1867" s="548"/>
      <c r="AA1867"/>
      <c r="AB1867"/>
      <c r="AC1867"/>
      <c r="AD1867"/>
      <c r="AE1867"/>
      <c r="AF1867"/>
      <c r="AG1867"/>
      <c r="AH1867"/>
      <c r="AI1867"/>
      <c r="AJ1867"/>
    </row>
    <row r="1868" spans="1:36" ht="35.1" customHeight="1">
      <c r="A1868" s="29"/>
      <c r="M1868" s="37"/>
      <c r="N1868" s="695"/>
      <c r="U1868"/>
      <c r="V1868"/>
      <c r="W1868"/>
      <c r="X1868" s="548"/>
      <c r="Y1868" s="548"/>
      <c r="Z1868" s="548"/>
      <c r="AA1868"/>
      <c r="AB1868"/>
      <c r="AC1868"/>
      <c r="AD1868"/>
      <c r="AE1868"/>
      <c r="AF1868"/>
      <c r="AG1868"/>
      <c r="AH1868"/>
      <c r="AI1868"/>
      <c r="AJ1868"/>
    </row>
    <row r="1869" spans="1:36" ht="35.1" customHeight="1">
      <c r="A1869" s="29"/>
      <c r="M1869" s="37"/>
      <c r="N1869" s="695"/>
      <c r="U1869"/>
      <c r="V1869"/>
      <c r="W1869"/>
      <c r="X1869" s="548"/>
      <c r="Y1869" s="548"/>
      <c r="Z1869" s="548"/>
      <c r="AA1869"/>
      <c r="AB1869"/>
      <c r="AC1869"/>
      <c r="AD1869"/>
      <c r="AE1869"/>
      <c r="AF1869"/>
      <c r="AG1869"/>
      <c r="AH1869"/>
      <c r="AI1869"/>
      <c r="AJ1869"/>
    </row>
    <row r="1870" spans="1:36" ht="35.1" customHeight="1">
      <c r="A1870" s="29"/>
      <c r="M1870" s="37"/>
      <c r="N1870" s="695"/>
      <c r="U1870"/>
      <c r="V1870"/>
      <c r="W1870"/>
      <c r="X1870" s="548"/>
      <c r="Y1870" s="548"/>
      <c r="Z1870" s="548"/>
      <c r="AA1870"/>
      <c r="AB1870"/>
      <c r="AC1870"/>
      <c r="AD1870"/>
      <c r="AE1870"/>
      <c r="AF1870"/>
      <c r="AG1870"/>
      <c r="AH1870"/>
      <c r="AI1870"/>
      <c r="AJ1870"/>
    </row>
    <row r="1871" spans="1:36" ht="35.1" customHeight="1">
      <c r="A1871" s="29"/>
      <c r="M1871" s="37"/>
      <c r="N1871" s="695"/>
      <c r="U1871"/>
      <c r="V1871"/>
      <c r="W1871"/>
      <c r="X1871" s="548"/>
      <c r="Y1871" s="548"/>
      <c r="Z1871" s="548"/>
      <c r="AA1871"/>
      <c r="AB1871"/>
      <c r="AC1871"/>
      <c r="AD1871"/>
      <c r="AE1871"/>
      <c r="AF1871"/>
      <c r="AG1871"/>
      <c r="AH1871"/>
      <c r="AI1871"/>
      <c r="AJ1871"/>
    </row>
    <row r="1872" spans="1:36" ht="35.1" customHeight="1">
      <c r="A1872" s="29"/>
      <c r="M1872" s="37"/>
      <c r="N1872" s="695"/>
      <c r="U1872"/>
      <c r="V1872"/>
      <c r="W1872"/>
      <c r="X1872" s="548"/>
      <c r="Y1872" s="548"/>
      <c r="Z1872" s="548"/>
      <c r="AA1872"/>
      <c r="AB1872"/>
      <c r="AC1872"/>
      <c r="AD1872"/>
      <c r="AE1872"/>
      <c r="AF1872"/>
      <c r="AG1872"/>
      <c r="AH1872"/>
      <c r="AI1872"/>
      <c r="AJ1872"/>
    </row>
    <row r="1873" spans="1:36" ht="35.1" customHeight="1">
      <c r="A1873" s="29"/>
      <c r="M1873" s="37"/>
      <c r="N1873" s="695"/>
      <c r="U1873"/>
      <c r="V1873"/>
      <c r="W1873"/>
      <c r="X1873" s="548"/>
      <c r="Y1873" s="548"/>
      <c r="Z1873" s="548"/>
      <c r="AA1873"/>
      <c r="AB1873"/>
      <c r="AC1873"/>
      <c r="AD1873"/>
      <c r="AE1873"/>
      <c r="AF1873"/>
      <c r="AG1873"/>
      <c r="AH1873"/>
      <c r="AI1873"/>
      <c r="AJ1873"/>
    </row>
    <row r="1874" spans="1:36" ht="35.1" customHeight="1">
      <c r="A1874" s="29"/>
      <c r="M1874" s="37"/>
      <c r="N1874" s="695"/>
      <c r="U1874"/>
      <c r="V1874"/>
      <c r="W1874"/>
      <c r="X1874" s="548"/>
      <c r="Y1874" s="548"/>
      <c r="Z1874" s="548"/>
      <c r="AA1874"/>
      <c r="AB1874"/>
      <c r="AC1874"/>
      <c r="AD1874"/>
      <c r="AE1874"/>
      <c r="AF1874"/>
      <c r="AG1874"/>
      <c r="AH1874"/>
      <c r="AI1874"/>
      <c r="AJ1874"/>
    </row>
    <row r="1875" spans="1:36" ht="35.1" customHeight="1">
      <c r="A1875" s="29"/>
      <c r="M1875" s="37"/>
      <c r="N1875" s="695"/>
      <c r="U1875"/>
      <c r="V1875"/>
      <c r="W1875"/>
      <c r="X1875" s="548"/>
      <c r="Y1875" s="548"/>
      <c r="Z1875" s="548"/>
      <c r="AA1875"/>
      <c r="AB1875"/>
      <c r="AC1875"/>
      <c r="AD1875"/>
      <c r="AE1875"/>
      <c r="AF1875"/>
      <c r="AG1875"/>
      <c r="AH1875"/>
      <c r="AI1875"/>
      <c r="AJ1875"/>
    </row>
    <row r="1876" spans="1:36" ht="35.1" customHeight="1">
      <c r="A1876" s="29"/>
      <c r="M1876" s="37"/>
      <c r="N1876" s="695"/>
      <c r="U1876"/>
      <c r="V1876"/>
      <c r="W1876"/>
      <c r="X1876" s="548"/>
      <c r="Y1876" s="548"/>
      <c r="Z1876" s="548"/>
      <c r="AA1876"/>
      <c r="AB1876"/>
      <c r="AC1876"/>
      <c r="AD1876"/>
      <c r="AE1876"/>
      <c r="AF1876"/>
      <c r="AG1876"/>
      <c r="AH1876"/>
      <c r="AI1876"/>
      <c r="AJ1876"/>
    </row>
    <row r="1877" spans="1:36" ht="35.1" customHeight="1">
      <c r="A1877" s="29"/>
      <c r="M1877" s="37"/>
      <c r="N1877" s="695"/>
      <c r="U1877"/>
      <c r="V1877"/>
      <c r="W1877"/>
      <c r="X1877" s="548"/>
      <c r="Y1877" s="548"/>
      <c r="Z1877" s="548"/>
      <c r="AA1877"/>
      <c r="AB1877"/>
      <c r="AC1877"/>
      <c r="AD1877"/>
      <c r="AE1877"/>
      <c r="AF1877"/>
      <c r="AG1877"/>
      <c r="AH1877"/>
      <c r="AI1877"/>
      <c r="AJ1877"/>
    </row>
    <row r="1878" spans="1:36" ht="35.1" customHeight="1">
      <c r="A1878" s="29"/>
      <c r="M1878" s="37"/>
      <c r="N1878" s="695"/>
      <c r="U1878"/>
      <c r="V1878"/>
      <c r="W1878"/>
      <c r="X1878" s="548"/>
      <c r="Y1878" s="548"/>
      <c r="Z1878" s="548"/>
      <c r="AA1878"/>
      <c r="AB1878"/>
      <c r="AC1878"/>
      <c r="AD1878"/>
      <c r="AE1878"/>
      <c r="AF1878"/>
      <c r="AG1878"/>
      <c r="AH1878"/>
      <c r="AI1878"/>
      <c r="AJ1878"/>
    </row>
    <row r="1879" spans="1:36" ht="35.1" customHeight="1">
      <c r="A1879" s="29"/>
      <c r="M1879" s="37"/>
      <c r="N1879" s="695"/>
      <c r="U1879"/>
      <c r="V1879"/>
      <c r="W1879"/>
      <c r="X1879" s="548"/>
      <c r="Y1879" s="548"/>
      <c r="Z1879" s="548"/>
      <c r="AA1879"/>
      <c r="AB1879"/>
      <c r="AC1879"/>
      <c r="AD1879"/>
      <c r="AE1879"/>
      <c r="AF1879"/>
      <c r="AG1879"/>
      <c r="AH1879"/>
      <c r="AI1879"/>
      <c r="AJ1879"/>
    </row>
    <row r="1880" spans="1:36" ht="35.1" customHeight="1">
      <c r="A1880" s="29"/>
      <c r="M1880" s="37"/>
      <c r="N1880" s="695"/>
      <c r="U1880"/>
      <c r="V1880"/>
      <c r="W1880"/>
      <c r="X1880" s="548"/>
      <c r="Y1880" s="548"/>
      <c r="Z1880" s="548"/>
      <c r="AA1880"/>
      <c r="AB1880"/>
      <c r="AC1880"/>
      <c r="AD1880"/>
      <c r="AE1880"/>
      <c r="AF1880"/>
      <c r="AG1880"/>
      <c r="AH1880"/>
      <c r="AI1880"/>
      <c r="AJ1880"/>
    </row>
    <row r="1881" spans="1:36" ht="35.1" customHeight="1">
      <c r="A1881" s="29"/>
      <c r="M1881" s="37"/>
      <c r="N1881" s="695"/>
      <c r="U1881"/>
      <c r="V1881"/>
      <c r="W1881"/>
      <c r="X1881" s="548"/>
      <c r="Y1881" s="548"/>
      <c r="Z1881" s="548"/>
      <c r="AA1881"/>
      <c r="AB1881"/>
      <c r="AC1881"/>
      <c r="AD1881"/>
      <c r="AE1881"/>
      <c r="AF1881"/>
      <c r="AG1881"/>
      <c r="AH1881"/>
      <c r="AI1881"/>
      <c r="AJ1881"/>
    </row>
    <row r="1882" spans="1:36" ht="35.1" customHeight="1">
      <c r="A1882" s="29"/>
      <c r="M1882" s="37"/>
      <c r="N1882" s="695"/>
      <c r="U1882"/>
      <c r="V1882"/>
      <c r="W1882"/>
      <c r="X1882" s="548"/>
      <c r="Y1882" s="548"/>
      <c r="Z1882" s="548"/>
      <c r="AA1882"/>
      <c r="AB1882"/>
      <c r="AC1882"/>
      <c r="AD1882"/>
      <c r="AE1882"/>
      <c r="AF1882"/>
      <c r="AG1882"/>
      <c r="AH1882"/>
      <c r="AI1882"/>
      <c r="AJ1882"/>
    </row>
    <row r="1883" spans="1:36" ht="35.1" customHeight="1">
      <c r="A1883" s="29"/>
      <c r="M1883" s="37"/>
      <c r="N1883" s="695"/>
      <c r="U1883"/>
      <c r="V1883"/>
      <c r="W1883"/>
      <c r="X1883" s="548"/>
      <c r="Y1883" s="548"/>
      <c r="Z1883" s="548"/>
      <c r="AA1883"/>
      <c r="AB1883"/>
      <c r="AC1883"/>
      <c r="AD1883"/>
      <c r="AE1883"/>
      <c r="AF1883"/>
      <c r="AG1883"/>
      <c r="AH1883"/>
      <c r="AI1883"/>
      <c r="AJ1883"/>
    </row>
    <row r="1884" spans="1:36" ht="35.1" customHeight="1">
      <c r="A1884" s="29"/>
      <c r="M1884" s="37"/>
      <c r="N1884" s="695"/>
      <c r="U1884"/>
      <c r="V1884"/>
      <c r="W1884"/>
      <c r="X1884" s="548"/>
      <c r="Y1884" s="548"/>
      <c r="Z1884" s="548"/>
      <c r="AA1884"/>
      <c r="AB1884"/>
      <c r="AC1884"/>
      <c r="AD1884"/>
      <c r="AE1884"/>
      <c r="AF1884"/>
      <c r="AG1884"/>
      <c r="AH1884"/>
      <c r="AI1884"/>
      <c r="AJ1884"/>
    </row>
    <row r="1885" spans="1:36" ht="35.1" customHeight="1">
      <c r="A1885" s="29"/>
      <c r="M1885" s="37"/>
      <c r="N1885" s="695"/>
      <c r="U1885"/>
      <c r="V1885"/>
      <c r="W1885"/>
      <c r="X1885" s="548"/>
      <c r="Y1885" s="548"/>
      <c r="Z1885" s="548"/>
      <c r="AA1885"/>
      <c r="AB1885"/>
      <c r="AC1885"/>
      <c r="AD1885"/>
      <c r="AE1885"/>
      <c r="AF1885"/>
      <c r="AG1885"/>
      <c r="AH1885"/>
      <c r="AI1885"/>
      <c r="AJ1885"/>
    </row>
    <row r="1886" spans="1:36" ht="35.1" customHeight="1">
      <c r="A1886" s="29"/>
      <c r="M1886" s="37"/>
      <c r="N1886" s="695"/>
      <c r="U1886"/>
      <c r="V1886"/>
      <c r="W1886"/>
      <c r="X1886" s="548"/>
      <c r="Y1886" s="548"/>
      <c r="Z1886" s="548"/>
      <c r="AA1886"/>
      <c r="AB1886"/>
      <c r="AC1886"/>
      <c r="AD1886"/>
      <c r="AE1886"/>
      <c r="AF1886"/>
      <c r="AG1886"/>
      <c r="AH1886"/>
      <c r="AI1886"/>
      <c r="AJ1886"/>
    </row>
    <row r="1887" spans="1:36" ht="35.1" customHeight="1">
      <c r="A1887" s="29"/>
      <c r="M1887" s="37"/>
      <c r="N1887" s="695"/>
      <c r="U1887"/>
      <c r="V1887"/>
      <c r="W1887"/>
      <c r="X1887" s="548"/>
      <c r="Y1887" s="548"/>
      <c r="Z1887" s="548"/>
      <c r="AA1887"/>
      <c r="AB1887"/>
      <c r="AC1887"/>
      <c r="AD1887"/>
      <c r="AE1887"/>
      <c r="AF1887"/>
      <c r="AG1887"/>
      <c r="AH1887"/>
      <c r="AI1887"/>
      <c r="AJ1887"/>
    </row>
    <row r="1888" spans="1:36" ht="35.1" customHeight="1">
      <c r="A1888" s="29"/>
      <c r="M1888" s="37"/>
      <c r="N1888" s="695"/>
      <c r="U1888"/>
      <c r="V1888"/>
      <c r="W1888"/>
      <c r="X1888" s="548"/>
      <c r="Y1888" s="548"/>
      <c r="Z1888" s="548"/>
      <c r="AA1888"/>
      <c r="AB1888"/>
      <c r="AC1888"/>
      <c r="AD1888"/>
      <c r="AE1888"/>
      <c r="AF1888"/>
      <c r="AG1888"/>
      <c r="AH1888"/>
      <c r="AI1888"/>
      <c r="AJ1888"/>
    </row>
    <row r="1889" spans="1:36" ht="35.1" customHeight="1">
      <c r="A1889" s="29"/>
      <c r="M1889" s="37"/>
      <c r="N1889" s="695"/>
      <c r="U1889"/>
      <c r="V1889"/>
      <c r="W1889"/>
      <c r="X1889" s="548"/>
      <c r="Y1889" s="548"/>
      <c r="Z1889" s="548"/>
      <c r="AA1889"/>
      <c r="AB1889"/>
      <c r="AC1889"/>
      <c r="AD1889"/>
      <c r="AE1889"/>
      <c r="AF1889"/>
      <c r="AG1889"/>
      <c r="AH1889"/>
      <c r="AI1889"/>
      <c r="AJ1889"/>
    </row>
    <row r="1890" spans="1:36" ht="35.1" customHeight="1">
      <c r="A1890" s="29"/>
      <c r="M1890" s="37"/>
      <c r="N1890" s="695"/>
      <c r="U1890"/>
      <c r="V1890"/>
      <c r="W1890"/>
      <c r="X1890" s="548"/>
      <c r="Y1890" s="548"/>
      <c r="Z1890" s="548"/>
      <c r="AA1890"/>
      <c r="AB1890"/>
      <c r="AC1890"/>
      <c r="AD1890"/>
      <c r="AE1890"/>
      <c r="AF1890"/>
      <c r="AG1890"/>
      <c r="AH1890"/>
      <c r="AI1890"/>
      <c r="AJ1890"/>
    </row>
    <row r="1891" spans="1:36" ht="35.1" customHeight="1">
      <c r="A1891" s="29"/>
      <c r="M1891" s="37"/>
      <c r="N1891" s="695"/>
      <c r="U1891"/>
      <c r="V1891"/>
      <c r="W1891"/>
      <c r="X1891" s="548"/>
      <c r="Y1891" s="548"/>
      <c r="Z1891" s="548"/>
      <c r="AA1891"/>
      <c r="AB1891"/>
      <c r="AC1891"/>
      <c r="AD1891"/>
      <c r="AE1891"/>
      <c r="AF1891"/>
      <c r="AG1891"/>
      <c r="AH1891"/>
      <c r="AI1891"/>
      <c r="AJ1891"/>
    </row>
    <row r="1892" spans="1:36" ht="35.1" customHeight="1">
      <c r="A1892" s="29"/>
      <c r="M1892" s="37"/>
      <c r="N1892" s="695"/>
      <c r="U1892"/>
      <c r="V1892"/>
      <c r="W1892"/>
      <c r="X1892" s="548"/>
      <c r="Y1892" s="548"/>
      <c r="Z1892" s="548"/>
      <c r="AA1892"/>
      <c r="AB1892"/>
      <c r="AC1892"/>
      <c r="AD1892"/>
      <c r="AE1892"/>
      <c r="AF1892"/>
      <c r="AG1892"/>
      <c r="AH1892"/>
      <c r="AI1892"/>
      <c r="AJ1892"/>
    </row>
    <row r="1893" spans="1:36" ht="35.1" customHeight="1">
      <c r="A1893" s="29"/>
      <c r="M1893" s="37"/>
      <c r="N1893" s="695"/>
      <c r="U1893"/>
      <c r="V1893"/>
      <c r="W1893"/>
      <c r="X1893" s="548"/>
      <c r="Y1893" s="548"/>
      <c r="Z1893" s="548"/>
      <c r="AA1893"/>
      <c r="AB1893"/>
      <c r="AC1893"/>
      <c r="AD1893"/>
      <c r="AE1893"/>
      <c r="AF1893"/>
      <c r="AG1893"/>
      <c r="AH1893"/>
      <c r="AI1893"/>
      <c r="AJ1893"/>
    </row>
    <row r="1894" spans="1:36" ht="35.1" customHeight="1">
      <c r="A1894" s="29"/>
      <c r="M1894" s="37"/>
      <c r="N1894" s="695"/>
      <c r="U1894"/>
      <c r="V1894"/>
      <c r="W1894"/>
      <c r="X1894" s="548"/>
      <c r="Y1894" s="548"/>
      <c r="Z1894" s="548"/>
      <c r="AA1894"/>
      <c r="AB1894"/>
      <c r="AC1894"/>
      <c r="AD1894"/>
      <c r="AE1894"/>
      <c r="AF1894"/>
      <c r="AG1894"/>
      <c r="AH1894"/>
      <c r="AI1894"/>
      <c r="AJ1894"/>
    </row>
    <row r="1895" spans="1:36" ht="35.1" customHeight="1">
      <c r="A1895" s="29"/>
      <c r="M1895" s="37"/>
      <c r="N1895" s="695"/>
      <c r="U1895"/>
      <c r="V1895"/>
      <c r="W1895"/>
      <c r="X1895" s="548"/>
      <c r="Y1895" s="548"/>
      <c r="Z1895" s="548"/>
      <c r="AA1895"/>
      <c r="AB1895"/>
      <c r="AC1895"/>
      <c r="AD1895"/>
      <c r="AE1895"/>
      <c r="AF1895"/>
      <c r="AG1895"/>
      <c r="AH1895"/>
      <c r="AI1895"/>
      <c r="AJ1895"/>
    </row>
    <row r="1896" spans="1:36" ht="35.1" customHeight="1">
      <c r="A1896" s="29"/>
      <c r="M1896" s="37"/>
      <c r="N1896" s="695"/>
      <c r="U1896"/>
      <c r="V1896"/>
      <c r="W1896"/>
      <c r="X1896" s="548"/>
      <c r="Y1896" s="548"/>
      <c r="Z1896" s="548"/>
      <c r="AA1896"/>
      <c r="AB1896"/>
      <c r="AC1896"/>
      <c r="AD1896"/>
      <c r="AE1896"/>
      <c r="AF1896"/>
      <c r="AG1896"/>
      <c r="AH1896"/>
      <c r="AI1896"/>
      <c r="AJ1896"/>
    </row>
    <row r="1897" spans="1:36" ht="35.1" customHeight="1">
      <c r="A1897" s="29"/>
      <c r="M1897" s="37"/>
      <c r="N1897" s="695"/>
      <c r="U1897"/>
      <c r="V1897"/>
      <c r="W1897"/>
      <c r="X1897" s="548"/>
      <c r="Y1897" s="548"/>
      <c r="Z1897" s="548"/>
      <c r="AA1897"/>
      <c r="AB1897"/>
      <c r="AC1897"/>
      <c r="AD1897"/>
      <c r="AE1897"/>
      <c r="AF1897"/>
      <c r="AG1897"/>
      <c r="AH1897"/>
      <c r="AI1897"/>
      <c r="AJ1897"/>
    </row>
    <row r="1898" spans="1:36" ht="35.1" customHeight="1">
      <c r="A1898" s="29"/>
      <c r="M1898" s="37"/>
      <c r="N1898" s="695"/>
      <c r="U1898"/>
      <c r="V1898"/>
      <c r="W1898"/>
      <c r="X1898" s="548"/>
      <c r="Y1898" s="548"/>
      <c r="Z1898" s="548"/>
      <c r="AA1898"/>
      <c r="AB1898"/>
      <c r="AC1898"/>
      <c r="AD1898"/>
      <c r="AE1898"/>
      <c r="AF1898"/>
      <c r="AG1898"/>
      <c r="AH1898"/>
      <c r="AI1898"/>
      <c r="AJ1898"/>
    </row>
    <row r="1899" spans="1:36" ht="35.1" customHeight="1">
      <c r="A1899" s="29"/>
      <c r="M1899" s="37"/>
      <c r="N1899" s="695"/>
      <c r="U1899"/>
      <c r="V1899"/>
      <c r="W1899"/>
      <c r="X1899" s="548"/>
      <c r="Y1899" s="548"/>
      <c r="Z1899" s="548"/>
      <c r="AA1899"/>
      <c r="AB1899"/>
      <c r="AC1899"/>
      <c r="AD1899"/>
      <c r="AE1899"/>
      <c r="AF1899"/>
      <c r="AG1899"/>
      <c r="AH1899"/>
      <c r="AI1899"/>
      <c r="AJ1899"/>
    </row>
    <row r="1900" spans="1:36" ht="35.1" customHeight="1">
      <c r="A1900" s="29"/>
      <c r="M1900" s="37"/>
      <c r="N1900" s="695"/>
      <c r="U1900"/>
      <c r="V1900"/>
      <c r="W1900"/>
      <c r="X1900" s="548"/>
      <c r="Y1900" s="548"/>
      <c r="Z1900" s="548"/>
      <c r="AA1900"/>
      <c r="AB1900"/>
      <c r="AC1900"/>
      <c r="AD1900"/>
      <c r="AE1900"/>
      <c r="AF1900"/>
      <c r="AG1900"/>
      <c r="AH1900"/>
      <c r="AI1900"/>
      <c r="AJ1900"/>
    </row>
    <row r="1901" spans="1:36" ht="35.1" customHeight="1">
      <c r="A1901" s="29"/>
      <c r="M1901" s="37"/>
      <c r="N1901" s="695"/>
      <c r="U1901"/>
      <c r="V1901"/>
      <c r="W1901"/>
      <c r="X1901" s="548"/>
      <c r="Y1901" s="548"/>
      <c r="Z1901" s="548"/>
      <c r="AA1901"/>
      <c r="AB1901"/>
      <c r="AC1901"/>
      <c r="AD1901"/>
      <c r="AE1901"/>
      <c r="AF1901"/>
      <c r="AG1901"/>
      <c r="AH1901"/>
      <c r="AI1901"/>
      <c r="AJ1901"/>
    </row>
    <row r="1902" spans="1:36" ht="35.1" customHeight="1">
      <c r="A1902" s="29"/>
      <c r="M1902" s="37"/>
      <c r="N1902" s="695"/>
      <c r="U1902"/>
      <c r="V1902"/>
      <c r="W1902"/>
      <c r="X1902" s="548"/>
      <c r="Y1902" s="548"/>
      <c r="Z1902" s="548"/>
      <c r="AA1902"/>
      <c r="AB1902"/>
      <c r="AC1902"/>
      <c r="AD1902"/>
      <c r="AE1902"/>
      <c r="AF1902"/>
      <c r="AG1902"/>
      <c r="AH1902"/>
      <c r="AI1902"/>
      <c r="AJ1902"/>
    </row>
    <row r="1903" spans="1:36" ht="35.1" customHeight="1">
      <c r="A1903" s="29"/>
      <c r="M1903" s="37"/>
      <c r="N1903" s="695"/>
      <c r="U1903"/>
      <c r="V1903"/>
      <c r="W1903"/>
      <c r="X1903" s="548"/>
      <c r="Y1903" s="548"/>
      <c r="Z1903" s="548"/>
      <c r="AA1903"/>
      <c r="AB1903"/>
      <c r="AC1903"/>
      <c r="AD1903"/>
      <c r="AE1903"/>
      <c r="AF1903"/>
      <c r="AG1903"/>
      <c r="AH1903"/>
      <c r="AI1903"/>
      <c r="AJ1903"/>
    </row>
    <row r="1904" spans="1:36" ht="35.1" customHeight="1">
      <c r="A1904" s="29"/>
      <c r="M1904" s="37"/>
      <c r="N1904" s="695"/>
      <c r="U1904"/>
      <c r="V1904"/>
      <c r="W1904"/>
      <c r="X1904" s="548"/>
      <c r="Y1904" s="548"/>
      <c r="Z1904" s="548"/>
      <c r="AA1904"/>
      <c r="AB1904"/>
      <c r="AC1904"/>
      <c r="AD1904"/>
      <c r="AE1904"/>
      <c r="AF1904"/>
      <c r="AG1904"/>
      <c r="AH1904"/>
      <c r="AI1904"/>
      <c r="AJ1904"/>
    </row>
    <row r="1905" spans="1:36" ht="35.1" customHeight="1">
      <c r="A1905" s="29"/>
      <c r="M1905" s="37"/>
      <c r="N1905" s="695"/>
      <c r="U1905"/>
      <c r="V1905"/>
      <c r="W1905"/>
      <c r="X1905" s="548"/>
      <c r="Y1905" s="548"/>
      <c r="Z1905" s="548"/>
      <c r="AA1905"/>
      <c r="AB1905"/>
      <c r="AC1905"/>
      <c r="AD1905"/>
      <c r="AE1905"/>
      <c r="AF1905"/>
      <c r="AG1905"/>
      <c r="AH1905"/>
      <c r="AI1905"/>
      <c r="AJ1905"/>
    </row>
    <row r="1906" spans="1:36" ht="35.1" customHeight="1">
      <c r="A1906" s="29"/>
      <c r="M1906" s="37"/>
      <c r="N1906" s="695"/>
      <c r="U1906"/>
      <c r="V1906"/>
      <c r="W1906"/>
      <c r="X1906" s="548"/>
      <c r="Y1906" s="548"/>
      <c r="Z1906" s="548"/>
      <c r="AA1906"/>
      <c r="AB1906"/>
      <c r="AC1906"/>
      <c r="AD1906"/>
      <c r="AE1906"/>
      <c r="AF1906"/>
      <c r="AG1906"/>
      <c r="AH1906"/>
      <c r="AI1906"/>
      <c r="AJ1906"/>
    </row>
    <row r="1907" spans="1:36" ht="35.1" customHeight="1">
      <c r="A1907" s="29"/>
      <c r="M1907" s="37"/>
      <c r="N1907" s="695"/>
      <c r="U1907"/>
      <c r="V1907"/>
      <c r="W1907"/>
      <c r="X1907" s="548"/>
      <c r="Y1907" s="548"/>
      <c r="Z1907" s="548"/>
      <c r="AA1907"/>
      <c r="AB1907"/>
      <c r="AC1907"/>
      <c r="AD1907"/>
      <c r="AE1907"/>
      <c r="AF1907"/>
      <c r="AG1907"/>
      <c r="AH1907"/>
      <c r="AI1907"/>
      <c r="AJ1907"/>
    </row>
    <row r="1908" spans="1:36" ht="35.1" customHeight="1">
      <c r="A1908" s="29"/>
      <c r="M1908" s="37"/>
      <c r="N1908" s="695"/>
      <c r="U1908"/>
      <c r="V1908"/>
      <c r="W1908"/>
      <c r="X1908" s="548"/>
      <c r="Y1908" s="548"/>
      <c r="Z1908" s="548"/>
      <c r="AA1908"/>
      <c r="AB1908"/>
      <c r="AC1908"/>
      <c r="AD1908"/>
      <c r="AE1908"/>
      <c r="AF1908"/>
      <c r="AG1908"/>
      <c r="AH1908"/>
      <c r="AI1908"/>
      <c r="AJ1908"/>
    </row>
    <row r="1909" spans="1:36" ht="35.1" customHeight="1">
      <c r="A1909" s="29"/>
      <c r="M1909" s="37"/>
      <c r="N1909" s="695"/>
      <c r="U1909"/>
      <c r="V1909"/>
      <c r="W1909"/>
      <c r="X1909" s="548"/>
      <c r="Y1909" s="548"/>
      <c r="Z1909" s="548"/>
      <c r="AA1909"/>
      <c r="AB1909"/>
      <c r="AC1909"/>
      <c r="AD1909"/>
      <c r="AE1909"/>
      <c r="AF1909"/>
      <c r="AG1909"/>
      <c r="AH1909"/>
      <c r="AI1909"/>
      <c r="AJ1909"/>
    </row>
    <row r="1910" spans="1:36" ht="35.1" customHeight="1">
      <c r="A1910" s="29"/>
      <c r="M1910" s="37"/>
      <c r="N1910" s="695"/>
      <c r="U1910"/>
      <c r="V1910"/>
      <c r="W1910"/>
      <c r="X1910" s="548"/>
      <c r="Y1910" s="548"/>
      <c r="Z1910" s="548"/>
      <c r="AA1910"/>
      <c r="AB1910"/>
      <c r="AC1910"/>
      <c r="AD1910"/>
      <c r="AE1910"/>
      <c r="AF1910"/>
      <c r="AG1910"/>
      <c r="AH1910"/>
      <c r="AI1910"/>
      <c r="AJ1910"/>
    </row>
    <row r="1911" spans="1:36" ht="35.1" customHeight="1">
      <c r="A1911" s="29"/>
      <c r="M1911" s="37"/>
      <c r="N1911" s="695"/>
      <c r="U1911"/>
      <c r="V1911"/>
      <c r="W1911"/>
      <c r="X1911" s="548"/>
      <c r="Y1911" s="548"/>
      <c r="Z1911" s="548"/>
      <c r="AA1911"/>
      <c r="AB1911"/>
      <c r="AC1911"/>
      <c r="AD1911"/>
      <c r="AE1911"/>
      <c r="AF1911"/>
      <c r="AG1911"/>
      <c r="AH1911"/>
      <c r="AI1911"/>
      <c r="AJ1911"/>
    </row>
    <row r="1912" spans="1:36" ht="35.1" customHeight="1">
      <c r="A1912" s="29"/>
      <c r="M1912" s="37"/>
      <c r="N1912" s="695"/>
      <c r="U1912"/>
      <c r="V1912"/>
      <c r="W1912"/>
      <c r="X1912" s="548"/>
      <c r="Y1912" s="548"/>
      <c r="Z1912" s="548"/>
      <c r="AA1912"/>
      <c r="AB1912"/>
      <c r="AC1912"/>
      <c r="AD1912"/>
      <c r="AE1912"/>
      <c r="AF1912"/>
      <c r="AG1912"/>
      <c r="AH1912"/>
      <c r="AI1912"/>
      <c r="AJ1912"/>
    </row>
    <row r="1913" spans="1:36" ht="35.1" customHeight="1">
      <c r="A1913" s="29"/>
      <c r="M1913" s="37"/>
      <c r="N1913" s="695"/>
      <c r="U1913"/>
      <c r="V1913"/>
      <c r="W1913"/>
      <c r="X1913" s="548"/>
      <c r="Y1913" s="548"/>
      <c r="Z1913" s="548"/>
      <c r="AA1913"/>
      <c r="AB1913"/>
      <c r="AC1913"/>
      <c r="AD1913"/>
      <c r="AE1913"/>
      <c r="AF1913"/>
      <c r="AG1913"/>
      <c r="AH1913"/>
      <c r="AI1913"/>
      <c r="AJ1913"/>
    </row>
    <row r="1914" spans="1:36" ht="35.1" customHeight="1">
      <c r="A1914" s="29"/>
      <c r="M1914" s="37"/>
      <c r="N1914" s="695"/>
      <c r="U1914"/>
      <c r="V1914"/>
      <c r="W1914"/>
      <c r="X1914" s="548"/>
      <c r="Y1914" s="548"/>
      <c r="Z1914" s="548"/>
      <c r="AA1914"/>
      <c r="AB1914"/>
      <c r="AC1914"/>
      <c r="AD1914"/>
      <c r="AE1914"/>
      <c r="AF1914"/>
      <c r="AG1914"/>
      <c r="AH1914"/>
      <c r="AI1914"/>
      <c r="AJ1914"/>
    </row>
    <row r="1915" spans="1:36" ht="35.1" customHeight="1">
      <c r="A1915" s="29"/>
      <c r="M1915" s="37"/>
      <c r="N1915" s="695"/>
      <c r="U1915"/>
      <c r="V1915"/>
      <c r="W1915"/>
      <c r="X1915" s="548"/>
      <c r="Y1915" s="548"/>
      <c r="Z1915" s="548"/>
      <c r="AA1915"/>
      <c r="AB1915"/>
      <c r="AC1915"/>
      <c r="AD1915"/>
      <c r="AE1915"/>
      <c r="AF1915"/>
      <c r="AG1915"/>
      <c r="AH1915"/>
      <c r="AI1915"/>
      <c r="AJ1915"/>
    </row>
    <row r="1916" spans="1:36" ht="35.1" customHeight="1">
      <c r="A1916" s="29"/>
      <c r="M1916" s="37"/>
      <c r="N1916" s="695"/>
      <c r="U1916"/>
      <c r="V1916"/>
      <c r="W1916"/>
      <c r="X1916" s="548"/>
      <c r="Y1916" s="548"/>
      <c r="Z1916" s="548"/>
      <c r="AA1916"/>
      <c r="AB1916"/>
      <c r="AC1916"/>
      <c r="AD1916"/>
      <c r="AE1916"/>
      <c r="AF1916"/>
      <c r="AG1916"/>
      <c r="AH1916"/>
      <c r="AI1916"/>
      <c r="AJ1916"/>
    </row>
    <row r="1917" spans="1:36" ht="35.1" customHeight="1">
      <c r="A1917" s="29"/>
      <c r="M1917" s="37"/>
      <c r="N1917" s="695"/>
      <c r="U1917"/>
      <c r="V1917"/>
      <c r="W1917"/>
      <c r="X1917" s="548"/>
      <c r="Y1917" s="548"/>
      <c r="Z1917" s="548"/>
      <c r="AA1917"/>
      <c r="AB1917"/>
      <c r="AC1917"/>
      <c r="AD1917"/>
      <c r="AE1917"/>
      <c r="AF1917"/>
      <c r="AG1917"/>
      <c r="AH1917"/>
      <c r="AI1917"/>
      <c r="AJ1917"/>
    </row>
    <row r="1918" spans="1:36" ht="35.1" customHeight="1">
      <c r="A1918" s="29"/>
      <c r="M1918" s="37"/>
      <c r="N1918" s="695"/>
      <c r="U1918"/>
      <c r="V1918"/>
      <c r="W1918"/>
      <c r="X1918" s="548"/>
      <c r="Y1918" s="548"/>
      <c r="Z1918" s="548"/>
      <c r="AA1918"/>
      <c r="AB1918"/>
      <c r="AC1918"/>
      <c r="AD1918"/>
      <c r="AE1918"/>
      <c r="AF1918"/>
      <c r="AG1918"/>
      <c r="AH1918"/>
      <c r="AI1918"/>
      <c r="AJ1918"/>
    </row>
    <row r="1919" spans="1:36" ht="35.1" customHeight="1">
      <c r="A1919" s="29"/>
      <c r="M1919" s="37"/>
      <c r="N1919" s="695"/>
      <c r="U1919"/>
      <c r="V1919"/>
      <c r="W1919"/>
      <c r="X1919" s="548"/>
      <c r="Y1919" s="548"/>
      <c r="Z1919" s="548"/>
      <c r="AA1919"/>
      <c r="AB1919"/>
      <c r="AC1919"/>
      <c r="AD1919"/>
      <c r="AE1919"/>
      <c r="AF1919"/>
      <c r="AG1919"/>
      <c r="AH1919"/>
      <c r="AI1919"/>
      <c r="AJ1919"/>
    </row>
    <row r="1920" spans="1:36" ht="35.1" customHeight="1">
      <c r="A1920" s="29"/>
      <c r="M1920" s="37"/>
      <c r="N1920" s="695"/>
      <c r="U1920"/>
      <c r="V1920"/>
      <c r="W1920"/>
      <c r="X1920" s="548"/>
      <c r="Y1920" s="548"/>
      <c r="Z1920" s="548"/>
      <c r="AA1920"/>
      <c r="AB1920"/>
      <c r="AC1920"/>
      <c r="AD1920"/>
      <c r="AE1920"/>
      <c r="AF1920"/>
      <c r="AG1920"/>
      <c r="AH1920"/>
      <c r="AI1920"/>
      <c r="AJ1920"/>
    </row>
    <row r="1921" spans="1:36" ht="35.1" customHeight="1">
      <c r="A1921" s="29"/>
      <c r="M1921" s="37"/>
      <c r="N1921" s="695"/>
      <c r="U1921"/>
      <c r="V1921"/>
      <c r="W1921"/>
      <c r="X1921" s="548"/>
      <c r="Y1921" s="548"/>
      <c r="Z1921" s="548"/>
      <c r="AA1921"/>
      <c r="AB1921"/>
      <c r="AC1921"/>
      <c r="AD1921"/>
      <c r="AE1921"/>
      <c r="AF1921"/>
      <c r="AG1921"/>
      <c r="AH1921"/>
      <c r="AI1921"/>
      <c r="AJ1921"/>
    </row>
    <row r="1922" spans="1:36" ht="35.1" customHeight="1">
      <c r="A1922" s="29"/>
      <c r="M1922" s="37"/>
      <c r="N1922" s="695"/>
      <c r="U1922"/>
      <c r="V1922"/>
      <c r="W1922"/>
      <c r="X1922" s="548"/>
      <c r="Y1922" s="548"/>
      <c r="Z1922" s="548"/>
      <c r="AA1922"/>
      <c r="AB1922"/>
      <c r="AC1922"/>
      <c r="AD1922"/>
      <c r="AE1922"/>
      <c r="AF1922"/>
      <c r="AG1922"/>
      <c r="AH1922"/>
      <c r="AI1922"/>
      <c r="AJ1922"/>
    </row>
    <row r="1923" spans="1:36" ht="35.1" customHeight="1">
      <c r="A1923" s="29"/>
      <c r="M1923" s="37"/>
      <c r="N1923" s="695"/>
      <c r="U1923"/>
      <c r="V1923"/>
      <c r="W1923"/>
      <c r="X1923" s="548"/>
      <c r="Y1923" s="548"/>
      <c r="Z1923" s="548"/>
      <c r="AA1923"/>
      <c r="AB1923"/>
      <c r="AC1923"/>
      <c r="AD1923"/>
      <c r="AE1923"/>
      <c r="AF1923"/>
      <c r="AG1923"/>
      <c r="AH1923"/>
      <c r="AI1923"/>
      <c r="AJ1923"/>
    </row>
    <row r="1924" spans="1:36" ht="35.1" customHeight="1">
      <c r="A1924" s="29"/>
      <c r="M1924" s="37"/>
      <c r="N1924" s="695"/>
      <c r="U1924"/>
      <c r="V1924"/>
      <c r="W1924"/>
      <c r="X1924" s="548"/>
      <c r="Y1924" s="548"/>
      <c r="Z1924" s="548"/>
      <c r="AA1924"/>
      <c r="AB1924"/>
      <c r="AC1924"/>
      <c r="AD1924"/>
      <c r="AE1924"/>
      <c r="AF1924"/>
      <c r="AG1924"/>
      <c r="AH1924"/>
      <c r="AI1924"/>
      <c r="AJ1924"/>
    </row>
    <row r="1925" spans="1:36" ht="35.1" customHeight="1">
      <c r="A1925" s="29"/>
      <c r="M1925" s="37"/>
      <c r="N1925" s="695"/>
      <c r="U1925"/>
      <c r="V1925"/>
      <c r="W1925"/>
      <c r="X1925" s="548"/>
      <c r="Y1925" s="548"/>
      <c r="Z1925" s="548"/>
      <c r="AA1925"/>
      <c r="AB1925"/>
      <c r="AC1925"/>
      <c r="AD1925"/>
      <c r="AE1925"/>
      <c r="AF1925"/>
      <c r="AG1925"/>
      <c r="AH1925"/>
      <c r="AI1925"/>
      <c r="AJ1925"/>
    </row>
    <row r="1926" spans="1:36" ht="35.1" customHeight="1">
      <c r="A1926" s="29"/>
      <c r="M1926" s="37"/>
      <c r="N1926" s="695"/>
      <c r="U1926"/>
      <c r="V1926"/>
      <c r="W1926"/>
      <c r="X1926" s="548"/>
      <c r="Y1926" s="548"/>
      <c r="Z1926" s="548"/>
      <c r="AA1926"/>
      <c r="AB1926"/>
      <c r="AC1926"/>
      <c r="AD1926"/>
      <c r="AE1926"/>
      <c r="AF1926"/>
      <c r="AG1926"/>
      <c r="AH1926"/>
      <c r="AI1926"/>
      <c r="AJ1926"/>
    </row>
    <row r="1927" spans="1:36" ht="35.1" customHeight="1">
      <c r="A1927" s="29"/>
      <c r="M1927" s="37"/>
      <c r="N1927" s="695"/>
      <c r="U1927"/>
      <c r="V1927"/>
      <c r="W1927"/>
      <c r="X1927" s="548"/>
      <c r="Y1927" s="548"/>
      <c r="Z1927" s="548"/>
      <c r="AA1927"/>
      <c r="AB1927"/>
      <c r="AC1927"/>
      <c r="AD1927"/>
      <c r="AE1927"/>
      <c r="AF1927"/>
      <c r="AG1927"/>
      <c r="AH1927"/>
      <c r="AI1927"/>
      <c r="AJ1927"/>
    </row>
    <row r="1928" spans="1:36" ht="35.1" customHeight="1">
      <c r="A1928" s="29"/>
      <c r="M1928" s="37"/>
      <c r="N1928" s="695"/>
      <c r="U1928"/>
      <c r="V1928"/>
      <c r="W1928"/>
      <c r="X1928" s="548"/>
      <c r="Y1928" s="548"/>
      <c r="Z1928" s="548"/>
      <c r="AA1928"/>
      <c r="AB1928"/>
      <c r="AC1928"/>
      <c r="AD1928"/>
      <c r="AE1928"/>
      <c r="AF1928"/>
      <c r="AG1928"/>
      <c r="AH1928"/>
      <c r="AI1928"/>
      <c r="AJ1928"/>
    </row>
    <row r="1929" spans="1:36" ht="35.1" customHeight="1">
      <c r="A1929" s="29"/>
      <c r="M1929" s="37"/>
      <c r="N1929" s="695"/>
      <c r="U1929"/>
      <c r="V1929"/>
      <c r="W1929"/>
      <c r="X1929" s="548"/>
      <c r="Y1929" s="548"/>
      <c r="Z1929" s="548"/>
      <c r="AA1929"/>
      <c r="AB1929"/>
      <c r="AC1929"/>
      <c r="AD1929"/>
      <c r="AE1929"/>
      <c r="AF1929"/>
      <c r="AG1929"/>
      <c r="AH1929"/>
      <c r="AI1929"/>
      <c r="AJ1929"/>
    </row>
    <row r="1930" spans="1:36" ht="35.1" customHeight="1">
      <c r="A1930" s="29"/>
      <c r="M1930" s="37"/>
      <c r="N1930" s="695"/>
      <c r="U1930"/>
      <c r="V1930"/>
      <c r="W1930"/>
      <c r="X1930" s="548"/>
      <c r="Y1930" s="548"/>
      <c r="Z1930" s="548"/>
      <c r="AA1930"/>
      <c r="AB1930"/>
      <c r="AC1930"/>
      <c r="AD1930"/>
      <c r="AE1930"/>
      <c r="AF1930"/>
      <c r="AG1930"/>
      <c r="AH1930"/>
      <c r="AI1930"/>
      <c r="AJ1930"/>
    </row>
    <row r="1931" spans="1:36" ht="35.1" customHeight="1">
      <c r="A1931" s="29"/>
      <c r="M1931" s="37"/>
      <c r="N1931" s="695"/>
      <c r="U1931"/>
      <c r="V1931"/>
      <c r="W1931"/>
      <c r="X1931" s="548"/>
      <c r="Y1931" s="548"/>
      <c r="Z1931" s="548"/>
      <c r="AA1931"/>
      <c r="AB1931"/>
      <c r="AC1931"/>
      <c r="AD1931"/>
      <c r="AE1931"/>
      <c r="AF1931"/>
      <c r="AG1931"/>
      <c r="AH1931"/>
      <c r="AI1931"/>
      <c r="AJ1931"/>
    </row>
    <row r="1932" spans="1:36" ht="35.1" customHeight="1">
      <c r="A1932" s="29"/>
      <c r="M1932" s="37"/>
      <c r="N1932" s="695"/>
      <c r="U1932"/>
      <c r="V1932"/>
      <c r="W1932"/>
      <c r="X1932" s="548"/>
      <c r="Y1932" s="548"/>
      <c r="Z1932" s="548"/>
      <c r="AA1932"/>
      <c r="AB1932"/>
      <c r="AC1932"/>
      <c r="AD1932"/>
      <c r="AE1932"/>
      <c r="AF1932"/>
      <c r="AG1932"/>
      <c r="AH1932"/>
      <c r="AI1932"/>
      <c r="AJ1932"/>
    </row>
    <row r="1933" spans="1:36" ht="35.1" customHeight="1">
      <c r="A1933" s="29"/>
      <c r="M1933" s="37"/>
      <c r="N1933" s="695"/>
      <c r="U1933"/>
      <c r="V1933"/>
      <c r="W1933"/>
      <c r="X1933" s="548"/>
      <c r="Y1933" s="548"/>
      <c r="Z1933" s="548"/>
      <c r="AA1933"/>
      <c r="AB1933"/>
      <c r="AC1933"/>
      <c r="AD1933"/>
      <c r="AE1933"/>
      <c r="AF1933"/>
      <c r="AG1933"/>
      <c r="AH1933"/>
      <c r="AI1933"/>
      <c r="AJ1933"/>
    </row>
    <row r="1934" spans="1:36" ht="35.1" customHeight="1">
      <c r="A1934" s="29"/>
      <c r="M1934" s="37"/>
      <c r="N1934" s="695"/>
      <c r="U1934"/>
      <c r="V1934"/>
      <c r="W1934"/>
      <c r="X1934" s="548"/>
      <c r="Y1934" s="548"/>
      <c r="Z1934" s="548"/>
      <c r="AA1934"/>
      <c r="AB1934"/>
      <c r="AC1934"/>
      <c r="AD1934"/>
      <c r="AE1934"/>
      <c r="AF1934"/>
      <c r="AG1934"/>
      <c r="AH1934"/>
      <c r="AI1934"/>
      <c r="AJ1934"/>
    </row>
    <row r="1935" spans="1:36" ht="35.1" customHeight="1">
      <c r="A1935" s="29"/>
      <c r="M1935" s="37"/>
      <c r="N1935" s="695"/>
      <c r="U1935"/>
      <c r="V1935"/>
      <c r="W1935"/>
      <c r="X1935" s="548"/>
      <c r="Y1935" s="548"/>
      <c r="Z1935" s="548"/>
      <c r="AA1935"/>
      <c r="AB1935"/>
      <c r="AC1935"/>
      <c r="AD1935"/>
      <c r="AE1935"/>
      <c r="AF1935"/>
      <c r="AG1935"/>
      <c r="AH1935"/>
      <c r="AI1935"/>
      <c r="AJ1935"/>
    </row>
    <row r="1936" spans="1:36" ht="35.1" customHeight="1">
      <c r="A1936" s="29"/>
      <c r="M1936" s="37"/>
      <c r="N1936" s="695"/>
      <c r="U1936"/>
      <c r="V1936"/>
      <c r="W1936"/>
      <c r="X1936" s="548"/>
      <c r="Y1936" s="548"/>
      <c r="Z1936" s="548"/>
      <c r="AA1936"/>
      <c r="AB1936"/>
      <c r="AC1936"/>
      <c r="AD1936"/>
      <c r="AE1936"/>
      <c r="AF1936"/>
      <c r="AG1936"/>
      <c r="AH1936"/>
      <c r="AI1936"/>
      <c r="AJ1936"/>
    </row>
    <row r="1937" spans="1:36" ht="35.1" customHeight="1">
      <c r="A1937" s="29"/>
      <c r="M1937" s="37"/>
      <c r="N1937" s="695"/>
      <c r="U1937"/>
      <c r="V1937"/>
      <c r="W1937"/>
      <c r="X1937" s="548"/>
      <c r="Y1937" s="548"/>
      <c r="Z1937" s="548"/>
      <c r="AA1937"/>
      <c r="AB1937"/>
      <c r="AC1937"/>
      <c r="AD1937"/>
      <c r="AE1937"/>
      <c r="AF1937"/>
      <c r="AG1937"/>
      <c r="AH1937"/>
      <c r="AI1937"/>
      <c r="AJ1937"/>
    </row>
    <row r="1938" spans="1:36" ht="35.1" customHeight="1">
      <c r="A1938" s="29"/>
      <c r="M1938" s="37"/>
      <c r="N1938" s="695"/>
      <c r="U1938"/>
      <c r="V1938"/>
      <c r="W1938"/>
      <c r="X1938" s="548"/>
      <c r="Y1938" s="548"/>
      <c r="Z1938" s="548"/>
      <c r="AA1938"/>
      <c r="AB1938"/>
      <c r="AC1938"/>
      <c r="AD1938"/>
      <c r="AE1938"/>
      <c r="AF1938"/>
      <c r="AG1938"/>
      <c r="AH1938"/>
      <c r="AI1938"/>
      <c r="AJ1938"/>
    </row>
    <row r="1939" spans="1:36" ht="35.1" customHeight="1">
      <c r="A1939" s="29"/>
      <c r="M1939" s="37"/>
      <c r="N1939" s="695"/>
      <c r="U1939"/>
      <c r="V1939"/>
      <c r="W1939"/>
      <c r="X1939" s="548"/>
      <c r="Y1939" s="548"/>
      <c r="Z1939" s="548"/>
      <c r="AA1939"/>
      <c r="AB1939"/>
      <c r="AC1939"/>
      <c r="AD1939"/>
      <c r="AE1939"/>
      <c r="AF1939"/>
      <c r="AG1939"/>
      <c r="AH1939"/>
      <c r="AI1939"/>
      <c r="AJ1939"/>
    </row>
    <row r="1940" spans="1:36" ht="35.1" customHeight="1">
      <c r="A1940" s="29"/>
      <c r="M1940" s="37"/>
      <c r="N1940" s="695"/>
      <c r="U1940"/>
      <c r="V1940"/>
      <c r="W1940"/>
      <c r="X1940" s="548"/>
      <c r="Y1940" s="548"/>
      <c r="Z1940" s="548"/>
      <c r="AA1940"/>
      <c r="AB1940"/>
      <c r="AC1940"/>
      <c r="AD1940"/>
      <c r="AE1940"/>
      <c r="AF1940"/>
      <c r="AG1940"/>
      <c r="AH1940"/>
      <c r="AI1940"/>
      <c r="AJ1940"/>
    </row>
    <row r="1941" spans="1:36" ht="35.1" customHeight="1">
      <c r="A1941" s="29"/>
      <c r="M1941" s="37"/>
      <c r="N1941" s="695"/>
      <c r="U1941"/>
      <c r="V1941"/>
      <c r="W1941"/>
      <c r="X1941" s="548"/>
      <c r="Y1941" s="548"/>
      <c r="Z1941" s="548"/>
      <c r="AA1941"/>
      <c r="AB1941"/>
      <c r="AC1941"/>
      <c r="AD1941"/>
      <c r="AE1941"/>
      <c r="AF1941"/>
      <c r="AG1941"/>
      <c r="AH1941"/>
      <c r="AI1941"/>
      <c r="AJ1941"/>
    </row>
    <row r="1942" spans="1:36" ht="35.1" customHeight="1">
      <c r="A1942" s="29"/>
      <c r="M1942" s="37"/>
      <c r="N1942" s="695"/>
      <c r="U1942"/>
      <c r="V1942"/>
      <c r="W1942"/>
      <c r="X1942" s="548"/>
      <c r="Y1942" s="548"/>
      <c r="Z1942" s="548"/>
      <c r="AA1942"/>
      <c r="AB1942"/>
      <c r="AC1942"/>
      <c r="AD1942"/>
      <c r="AE1942"/>
      <c r="AF1942"/>
      <c r="AG1942"/>
      <c r="AH1942"/>
      <c r="AI1942"/>
      <c r="AJ1942"/>
    </row>
    <row r="1943" spans="1:36" ht="35.1" customHeight="1">
      <c r="A1943" s="29"/>
      <c r="M1943" s="37"/>
      <c r="N1943" s="695"/>
      <c r="U1943"/>
      <c r="V1943"/>
      <c r="W1943"/>
      <c r="X1943" s="548"/>
      <c r="Y1943" s="548"/>
      <c r="Z1943" s="548"/>
      <c r="AA1943"/>
      <c r="AB1943"/>
      <c r="AC1943"/>
      <c r="AD1943"/>
      <c r="AE1943"/>
      <c r="AF1943"/>
      <c r="AG1943"/>
      <c r="AH1943"/>
      <c r="AI1943"/>
      <c r="AJ1943"/>
    </row>
    <row r="1944" spans="1:36" ht="35.1" customHeight="1">
      <c r="A1944" s="29"/>
      <c r="M1944" s="37"/>
      <c r="N1944" s="695"/>
      <c r="U1944"/>
      <c r="V1944"/>
      <c r="W1944"/>
      <c r="X1944" s="548"/>
      <c r="Y1944" s="548"/>
      <c r="Z1944" s="548"/>
      <c r="AA1944"/>
      <c r="AB1944"/>
      <c r="AC1944"/>
      <c r="AD1944"/>
      <c r="AE1944"/>
      <c r="AF1944"/>
      <c r="AG1944"/>
      <c r="AH1944"/>
      <c r="AI1944"/>
      <c r="AJ1944"/>
    </row>
    <row r="1945" spans="1:36" ht="35.1" customHeight="1">
      <c r="A1945" s="29"/>
      <c r="M1945" s="37"/>
      <c r="N1945" s="695"/>
      <c r="U1945"/>
      <c r="V1945"/>
      <c r="W1945"/>
      <c r="X1945" s="548"/>
      <c r="Y1945" s="548"/>
      <c r="Z1945" s="548"/>
      <c r="AA1945"/>
      <c r="AB1945"/>
      <c r="AC1945"/>
      <c r="AD1945"/>
      <c r="AE1945"/>
      <c r="AF1945"/>
      <c r="AG1945"/>
      <c r="AH1945"/>
      <c r="AI1945"/>
      <c r="AJ1945"/>
    </row>
    <row r="1946" spans="1:36" ht="35.1" customHeight="1">
      <c r="A1946" s="29"/>
      <c r="M1946" s="37"/>
      <c r="N1946" s="695"/>
      <c r="U1946"/>
      <c r="V1946"/>
      <c r="W1946"/>
      <c r="X1946" s="548"/>
      <c r="Y1946" s="548"/>
      <c r="Z1946" s="548"/>
      <c r="AA1946"/>
      <c r="AB1946"/>
      <c r="AC1946"/>
      <c r="AD1946"/>
      <c r="AE1946"/>
      <c r="AF1946"/>
      <c r="AG1946"/>
      <c r="AH1946"/>
      <c r="AI1946"/>
      <c r="AJ1946"/>
    </row>
    <row r="1947" spans="1:36" ht="35.1" customHeight="1">
      <c r="A1947" s="29"/>
      <c r="M1947" s="37"/>
      <c r="N1947" s="695"/>
      <c r="U1947"/>
      <c r="V1947"/>
      <c r="W1947"/>
      <c r="X1947" s="548"/>
      <c r="Y1947" s="548"/>
      <c r="Z1947" s="548"/>
      <c r="AA1947"/>
      <c r="AB1947"/>
      <c r="AC1947"/>
      <c r="AD1947"/>
      <c r="AE1947"/>
      <c r="AF1947"/>
      <c r="AG1947"/>
      <c r="AH1947"/>
      <c r="AI1947"/>
      <c r="AJ1947"/>
    </row>
    <row r="1948" spans="1:36" ht="35.1" customHeight="1">
      <c r="A1948" s="29"/>
      <c r="M1948" s="37"/>
      <c r="N1948" s="695"/>
      <c r="U1948"/>
      <c r="V1948"/>
      <c r="W1948"/>
      <c r="X1948" s="548"/>
      <c r="Y1948" s="548"/>
      <c r="Z1948" s="548"/>
      <c r="AA1948"/>
      <c r="AB1948"/>
      <c r="AC1948"/>
      <c r="AD1948"/>
      <c r="AE1948"/>
      <c r="AF1948"/>
      <c r="AG1948"/>
      <c r="AH1948"/>
      <c r="AI1948"/>
      <c r="AJ1948"/>
    </row>
    <row r="1949" spans="1:36" ht="35.1" customHeight="1">
      <c r="A1949" s="29"/>
      <c r="M1949" s="37"/>
      <c r="N1949" s="695"/>
      <c r="U1949"/>
      <c r="V1949"/>
      <c r="W1949"/>
      <c r="X1949" s="548"/>
      <c r="Y1949" s="548"/>
      <c r="Z1949" s="548"/>
      <c r="AA1949"/>
      <c r="AB1949"/>
      <c r="AC1949"/>
      <c r="AD1949"/>
      <c r="AE1949"/>
      <c r="AF1949"/>
      <c r="AG1949"/>
      <c r="AH1949"/>
      <c r="AI1949"/>
      <c r="AJ1949"/>
    </row>
    <row r="1950" spans="1:36" ht="35.1" customHeight="1">
      <c r="A1950" s="29"/>
      <c r="M1950" s="37"/>
      <c r="N1950" s="695"/>
      <c r="U1950"/>
      <c r="V1950"/>
      <c r="W1950"/>
      <c r="X1950" s="548"/>
      <c r="Y1950" s="548"/>
      <c r="Z1950" s="548"/>
      <c r="AA1950"/>
      <c r="AB1950"/>
      <c r="AC1950"/>
      <c r="AD1950"/>
      <c r="AE1950"/>
      <c r="AF1950"/>
      <c r="AG1950"/>
      <c r="AH1950"/>
      <c r="AI1950"/>
      <c r="AJ1950"/>
    </row>
    <row r="1951" spans="1:36" ht="35.1" customHeight="1">
      <c r="A1951" s="29"/>
      <c r="M1951" s="37"/>
      <c r="N1951" s="695"/>
      <c r="U1951"/>
      <c r="V1951"/>
      <c r="W1951"/>
      <c r="X1951" s="548"/>
      <c r="Y1951" s="548"/>
      <c r="Z1951" s="548"/>
      <c r="AA1951"/>
      <c r="AB1951"/>
      <c r="AC1951"/>
      <c r="AD1951"/>
      <c r="AE1951"/>
      <c r="AF1951"/>
      <c r="AG1951"/>
      <c r="AH1951"/>
      <c r="AI1951"/>
      <c r="AJ1951"/>
    </row>
    <row r="1952" spans="1:36" ht="35.1" customHeight="1">
      <c r="A1952" s="29"/>
      <c r="M1952" s="37"/>
      <c r="N1952" s="695"/>
      <c r="U1952"/>
      <c r="V1952"/>
      <c r="W1952"/>
      <c r="X1952" s="548"/>
      <c r="Y1952" s="548"/>
      <c r="Z1952" s="548"/>
      <c r="AA1952"/>
      <c r="AB1952"/>
      <c r="AC1952"/>
      <c r="AD1952"/>
      <c r="AE1952"/>
      <c r="AF1952"/>
      <c r="AG1952"/>
      <c r="AH1952"/>
      <c r="AI1952"/>
      <c r="AJ1952"/>
    </row>
    <row r="1953" spans="1:36" ht="35.1" customHeight="1">
      <c r="A1953" s="29"/>
      <c r="M1953" s="37"/>
      <c r="N1953" s="695"/>
      <c r="U1953"/>
      <c r="V1953"/>
      <c r="W1953"/>
      <c r="X1953" s="548"/>
      <c r="Y1953" s="548"/>
      <c r="Z1953" s="548"/>
      <c r="AA1953"/>
      <c r="AB1953"/>
      <c r="AC1953"/>
      <c r="AD1953"/>
      <c r="AE1953"/>
      <c r="AF1953"/>
      <c r="AG1953"/>
      <c r="AH1953"/>
      <c r="AI1953"/>
      <c r="AJ1953"/>
    </row>
    <row r="1954" spans="1:36" ht="35.1" customHeight="1">
      <c r="A1954" s="29"/>
      <c r="M1954" s="37"/>
      <c r="N1954" s="695"/>
      <c r="U1954"/>
      <c r="V1954"/>
      <c r="W1954"/>
      <c r="X1954" s="548"/>
      <c r="Y1954" s="548"/>
      <c r="Z1954" s="548"/>
      <c r="AA1954"/>
      <c r="AB1954"/>
      <c r="AC1954"/>
      <c r="AD1954"/>
      <c r="AE1954"/>
      <c r="AF1954"/>
      <c r="AG1954"/>
      <c r="AH1954"/>
      <c r="AI1954"/>
      <c r="AJ1954"/>
    </row>
    <row r="1955" spans="1:36" ht="35.1" customHeight="1">
      <c r="A1955" s="29"/>
      <c r="M1955" s="37"/>
      <c r="N1955" s="695"/>
      <c r="U1955"/>
      <c r="V1955"/>
      <c r="W1955"/>
      <c r="X1955" s="548"/>
      <c r="Y1955" s="548"/>
      <c r="Z1955" s="548"/>
      <c r="AA1955"/>
      <c r="AB1955"/>
      <c r="AC1955"/>
      <c r="AD1955"/>
      <c r="AE1955"/>
      <c r="AF1955"/>
      <c r="AG1955"/>
      <c r="AH1955"/>
      <c r="AI1955"/>
      <c r="AJ1955"/>
    </row>
    <row r="1956" spans="1:36" ht="35.1" customHeight="1">
      <c r="A1956" s="29"/>
      <c r="M1956" s="37"/>
      <c r="N1956" s="695"/>
      <c r="U1956"/>
      <c r="V1956"/>
      <c r="W1956"/>
      <c r="X1956" s="548"/>
      <c r="Y1956" s="548"/>
      <c r="Z1956" s="548"/>
      <c r="AA1956"/>
      <c r="AB1956"/>
      <c r="AC1956"/>
      <c r="AD1956"/>
      <c r="AE1956"/>
      <c r="AF1956"/>
      <c r="AG1956"/>
      <c r="AH1956"/>
      <c r="AI1956"/>
      <c r="AJ1956"/>
    </row>
    <row r="1957" spans="1:36" ht="35.1" customHeight="1">
      <c r="A1957" s="29"/>
      <c r="M1957" s="37"/>
      <c r="N1957" s="695"/>
      <c r="U1957"/>
      <c r="V1957"/>
      <c r="W1957"/>
      <c r="X1957" s="548"/>
      <c r="Y1957" s="548"/>
      <c r="Z1957" s="548"/>
      <c r="AA1957"/>
      <c r="AB1957"/>
      <c r="AC1957"/>
      <c r="AD1957"/>
      <c r="AE1957"/>
      <c r="AF1957"/>
      <c r="AG1957"/>
      <c r="AH1957"/>
      <c r="AI1957"/>
      <c r="AJ1957"/>
    </row>
    <row r="1958" spans="1:36" ht="35.1" customHeight="1">
      <c r="A1958" s="29"/>
      <c r="M1958" s="37"/>
      <c r="N1958" s="695"/>
      <c r="U1958"/>
      <c r="V1958"/>
      <c r="W1958"/>
      <c r="X1958" s="548"/>
      <c r="Y1958" s="548"/>
      <c r="Z1958" s="548"/>
      <c r="AA1958"/>
      <c r="AB1958"/>
      <c r="AC1958"/>
      <c r="AD1958"/>
      <c r="AE1958"/>
      <c r="AF1958"/>
      <c r="AG1958"/>
      <c r="AH1958"/>
      <c r="AI1958"/>
      <c r="AJ1958"/>
    </row>
    <row r="1959" spans="1:36" ht="35.1" customHeight="1">
      <c r="A1959" s="29"/>
      <c r="M1959" s="37"/>
      <c r="N1959" s="695"/>
      <c r="U1959"/>
      <c r="V1959"/>
      <c r="W1959"/>
      <c r="X1959" s="548"/>
      <c r="Y1959" s="548"/>
      <c r="Z1959" s="548"/>
      <c r="AA1959"/>
      <c r="AB1959"/>
      <c r="AC1959"/>
      <c r="AD1959"/>
      <c r="AE1959"/>
      <c r="AF1959"/>
      <c r="AG1959"/>
      <c r="AH1959"/>
      <c r="AI1959"/>
      <c r="AJ1959"/>
    </row>
    <row r="1960" spans="1:36" ht="35.1" customHeight="1">
      <c r="A1960" s="29"/>
      <c r="M1960" s="37"/>
      <c r="N1960" s="695"/>
      <c r="U1960"/>
      <c r="V1960"/>
      <c r="W1960"/>
      <c r="X1960" s="548"/>
      <c r="Y1960" s="548"/>
      <c r="Z1960" s="548"/>
      <c r="AA1960"/>
      <c r="AB1960"/>
      <c r="AC1960"/>
      <c r="AD1960"/>
      <c r="AE1960"/>
      <c r="AF1960"/>
      <c r="AG1960"/>
      <c r="AH1960"/>
      <c r="AI1960"/>
      <c r="AJ1960"/>
    </row>
    <row r="1961" spans="1:36" ht="35.1" customHeight="1">
      <c r="A1961" s="29"/>
      <c r="M1961" s="37"/>
      <c r="N1961" s="695"/>
      <c r="U1961"/>
      <c r="V1961"/>
      <c r="W1961"/>
      <c r="X1961" s="548"/>
      <c r="Y1961" s="548"/>
      <c r="Z1961" s="548"/>
      <c r="AA1961"/>
      <c r="AB1961"/>
      <c r="AC1961"/>
      <c r="AD1961"/>
      <c r="AE1961"/>
      <c r="AF1961"/>
      <c r="AG1961"/>
      <c r="AH1961"/>
      <c r="AI1961"/>
      <c r="AJ1961"/>
    </row>
    <row r="1962" spans="1:36" ht="35.1" customHeight="1">
      <c r="A1962" s="29"/>
      <c r="M1962" s="37"/>
      <c r="N1962" s="695"/>
      <c r="U1962"/>
      <c r="V1962"/>
      <c r="W1962"/>
      <c r="X1962" s="548"/>
      <c r="Y1962" s="548"/>
      <c r="Z1962" s="548"/>
      <c r="AA1962"/>
      <c r="AB1962"/>
      <c r="AC1962"/>
      <c r="AD1962"/>
      <c r="AE1962"/>
      <c r="AF1962"/>
      <c r="AG1962"/>
      <c r="AH1962"/>
      <c r="AI1962"/>
      <c r="AJ1962"/>
    </row>
    <row r="1963" spans="1:36" ht="35.1" customHeight="1">
      <c r="A1963" s="29"/>
      <c r="M1963" s="37"/>
      <c r="N1963" s="695"/>
      <c r="U1963"/>
      <c r="V1963"/>
      <c r="W1963"/>
      <c r="X1963" s="548"/>
      <c r="Y1963" s="548"/>
      <c r="Z1963" s="548"/>
      <c r="AA1963"/>
      <c r="AB1963"/>
      <c r="AC1963"/>
      <c r="AD1963"/>
      <c r="AE1963"/>
      <c r="AF1963"/>
      <c r="AG1963"/>
      <c r="AH1963"/>
      <c r="AI1963"/>
      <c r="AJ1963"/>
    </row>
    <row r="1964" spans="1:36" ht="35.1" customHeight="1">
      <c r="A1964" s="29"/>
      <c r="M1964" s="37"/>
      <c r="N1964" s="695"/>
      <c r="U1964"/>
      <c r="V1964"/>
      <c r="W1964"/>
      <c r="X1964" s="548"/>
      <c r="Y1964" s="548"/>
      <c r="Z1964" s="548"/>
      <c r="AA1964"/>
      <c r="AB1964"/>
      <c r="AC1964"/>
      <c r="AD1964"/>
      <c r="AE1964"/>
      <c r="AF1964"/>
      <c r="AG1964"/>
      <c r="AH1964"/>
      <c r="AI1964"/>
      <c r="AJ1964"/>
    </row>
    <row r="1965" spans="1:36" ht="35.1" customHeight="1">
      <c r="A1965" s="29"/>
      <c r="M1965" s="37"/>
      <c r="N1965" s="695"/>
      <c r="U1965"/>
      <c r="V1965"/>
      <c r="W1965"/>
      <c r="X1965" s="548"/>
      <c r="Y1965" s="548"/>
      <c r="Z1965" s="548"/>
      <c r="AA1965"/>
      <c r="AB1965"/>
      <c r="AC1965"/>
      <c r="AD1965"/>
      <c r="AE1965"/>
      <c r="AF1965"/>
      <c r="AG1965"/>
      <c r="AH1965"/>
      <c r="AI1965"/>
      <c r="AJ1965"/>
    </row>
    <row r="1966" spans="1:36" ht="35.1" customHeight="1">
      <c r="A1966" s="29"/>
      <c r="M1966" s="37"/>
      <c r="N1966" s="695"/>
      <c r="U1966"/>
      <c r="V1966"/>
      <c r="W1966"/>
      <c r="X1966" s="548"/>
      <c r="Y1966" s="548"/>
      <c r="Z1966" s="548"/>
      <c r="AA1966"/>
      <c r="AB1966"/>
      <c r="AC1966"/>
      <c r="AD1966"/>
      <c r="AE1966"/>
      <c r="AF1966"/>
      <c r="AG1966"/>
      <c r="AH1966"/>
      <c r="AI1966"/>
      <c r="AJ1966"/>
    </row>
    <row r="1967" spans="1:36" ht="35.1" customHeight="1">
      <c r="A1967" s="29"/>
      <c r="M1967" s="37"/>
      <c r="N1967" s="695"/>
      <c r="U1967"/>
      <c r="V1967"/>
      <c r="W1967"/>
      <c r="X1967" s="548"/>
      <c r="Y1967" s="548"/>
      <c r="Z1967" s="548"/>
      <c r="AA1967"/>
      <c r="AB1967"/>
      <c r="AC1967"/>
      <c r="AD1967"/>
      <c r="AE1967"/>
      <c r="AF1967"/>
      <c r="AG1967"/>
      <c r="AH1967"/>
      <c r="AI1967"/>
      <c r="AJ1967"/>
    </row>
    <row r="1968" spans="1:36" ht="35.1" customHeight="1">
      <c r="A1968" s="29"/>
      <c r="M1968" s="37"/>
      <c r="N1968" s="695"/>
      <c r="U1968"/>
      <c r="V1968"/>
      <c r="W1968"/>
      <c r="X1968" s="548"/>
      <c r="Y1968" s="548"/>
      <c r="Z1968" s="548"/>
      <c r="AA1968"/>
      <c r="AB1968"/>
      <c r="AC1968"/>
      <c r="AD1968"/>
      <c r="AE1968"/>
      <c r="AF1968"/>
      <c r="AG1968"/>
      <c r="AH1968"/>
      <c r="AI1968"/>
      <c r="AJ1968"/>
    </row>
    <row r="1969" spans="1:36" ht="35.1" customHeight="1">
      <c r="A1969" s="29"/>
      <c r="M1969" s="37"/>
      <c r="N1969" s="695"/>
      <c r="U1969"/>
      <c r="V1969"/>
      <c r="W1969"/>
      <c r="X1969" s="548"/>
      <c r="Y1969" s="548"/>
      <c r="Z1969" s="548"/>
      <c r="AA1969"/>
      <c r="AB1969"/>
      <c r="AC1969"/>
      <c r="AD1969"/>
      <c r="AE1969"/>
      <c r="AF1969"/>
      <c r="AG1969"/>
      <c r="AH1969"/>
      <c r="AI1969"/>
      <c r="AJ1969"/>
    </row>
    <row r="1970" spans="1:36" ht="35.1" customHeight="1">
      <c r="A1970" s="29"/>
      <c r="M1970" s="37"/>
      <c r="N1970" s="695"/>
      <c r="U1970"/>
      <c r="V1970"/>
      <c r="W1970"/>
      <c r="X1970" s="548"/>
      <c r="Y1970" s="548"/>
      <c r="Z1970" s="548"/>
      <c r="AA1970"/>
      <c r="AB1970"/>
      <c r="AC1970"/>
      <c r="AD1970"/>
      <c r="AE1970"/>
      <c r="AF1970"/>
      <c r="AG1970"/>
      <c r="AH1970"/>
      <c r="AI1970"/>
      <c r="AJ1970"/>
    </row>
    <row r="1971" spans="1:36" ht="35.1" customHeight="1">
      <c r="A1971" s="29"/>
      <c r="M1971" s="37"/>
      <c r="N1971" s="695"/>
      <c r="U1971"/>
      <c r="V1971"/>
      <c r="W1971"/>
      <c r="X1971" s="548"/>
      <c r="Y1971" s="548"/>
      <c r="Z1971" s="548"/>
      <c r="AA1971"/>
      <c r="AB1971"/>
      <c r="AC1971"/>
      <c r="AD1971"/>
      <c r="AE1971"/>
      <c r="AF1971"/>
      <c r="AG1971"/>
      <c r="AH1971"/>
      <c r="AI1971"/>
      <c r="AJ1971"/>
    </row>
    <row r="1972" spans="1:36" ht="35.1" customHeight="1">
      <c r="A1972" s="29"/>
      <c r="M1972" s="37"/>
      <c r="N1972" s="695"/>
      <c r="U1972"/>
      <c r="V1972"/>
      <c r="W1972"/>
      <c r="X1972" s="548"/>
      <c r="Y1972" s="548"/>
      <c r="Z1972" s="548"/>
      <c r="AA1972"/>
      <c r="AB1972"/>
      <c r="AC1972"/>
      <c r="AD1972"/>
      <c r="AE1972"/>
      <c r="AF1972"/>
      <c r="AG1972"/>
      <c r="AH1972"/>
      <c r="AI1972"/>
      <c r="AJ1972"/>
    </row>
    <row r="1973" spans="1:36" ht="35.1" customHeight="1">
      <c r="A1973" s="29"/>
      <c r="M1973" s="37"/>
      <c r="N1973" s="695"/>
      <c r="U1973"/>
      <c r="V1973"/>
      <c r="W1973"/>
      <c r="X1973" s="548"/>
      <c r="Y1973" s="548"/>
      <c r="Z1973" s="548"/>
      <c r="AA1973"/>
      <c r="AB1973"/>
      <c r="AC1973"/>
      <c r="AD1973"/>
      <c r="AE1973"/>
      <c r="AF1973"/>
      <c r="AG1973"/>
      <c r="AH1973"/>
      <c r="AI1973"/>
      <c r="AJ1973"/>
    </row>
    <row r="1974" spans="1:36" ht="35.1" customHeight="1">
      <c r="A1974" s="29"/>
      <c r="M1974" s="37"/>
      <c r="N1974" s="695"/>
      <c r="U1974"/>
      <c r="V1974"/>
      <c r="W1974"/>
      <c r="X1974" s="548"/>
      <c r="Y1974" s="548"/>
      <c r="Z1974" s="548"/>
      <c r="AA1974"/>
      <c r="AB1974"/>
      <c r="AC1974"/>
      <c r="AD1974"/>
      <c r="AE1974"/>
      <c r="AF1974"/>
      <c r="AG1974"/>
      <c r="AH1974"/>
      <c r="AI1974"/>
      <c r="AJ1974"/>
    </row>
    <row r="1975" spans="1:36" ht="35.1" customHeight="1">
      <c r="A1975" s="29"/>
      <c r="M1975" s="37"/>
      <c r="N1975" s="695"/>
      <c r="U1975"/>
      <c r="V1975"/>
      <c r="W1975"/>
      <c r="X1975" s="548"/>
      <c r="Y1975" s="548"/>
      <c r="Z1975" s="548"/>
      <c r="AA1975"/>
      <c r="AB1975"/>
      <c r="AC1975"/>
      <c r="AD1975"/>
      <c r="AE1975"/>
      <c r="AF1975"/>
      <c r="AG1975"/>
      <c r="AH1975"/>
      <c r="AI1975"/>
      <c r="AJ1975"/>
    </row>
    <row r="1976" spans="1:36" ht="35.1" customHeight="1">
      <c r="A1976" s="29"/>
      <c r="M1976" s="37"/>
      <c r="N1976" s="695"/>
      <c r="U1976"/>
      <c r="V1976"/>
      <c r="W1976"/>
      <c r="X1976" s="548"/>
      <c r="Y1976" s="548"/>
      <c r="Z1976" s="548"/>
      <c r="AA1976"/>
      <c r="AB1976"/>
      <c r="AC1976"/>
      <c r="AD1976"/>
      <c r="AE1976"/>
      <c r="AF1976"/>
      <c r="AG1976"/>
      <c r="AH1976"/>
      <c r="AI1976"/>
      <c r="AJ1976"/>
    </row>
    <row r="1977" spans="1:36" ht="35.1" customHeight="1">
      <c r="A1977" s="29"/>
      <c r="M1977" s="37"/>
      <c r="N1977" s="695"/>
      <c r="U1977"/>
      <c r="V1977"/>
      <c r="W1977"/>
      <c r="X1977" s="548"/>
      <c r="Y1977" s="548"/>
      <c r="Z1977" s="548"/>
      <c r="AA1977"/>
      <c r="AB1977"/>
      <c r="AC1977"/>
      <c r="AD1977"/>
      <c r="AE1977"/>
      <c r="AF1977"/>
      <c r="AG1977"/>
      <c r="AH1977"/>
      <c r="AI1977"/>
      <c r="AJ1977"/>
    </row>
    <row r="1978" spans="1:36" ht="35.1" customHeight="1">
      <c r="A1978" s="29"/>
      <c r="M1978" s="37"/>
      <c r="N1978" s="695"/>
      <c r="U1978"/>
      <c r="V1978"/>
      <c r="W1978"/>
      <c r="X1978" s="548"/>
      <c r="Y1978" s="548"/>
      <c r="Z1978" s="548"/>
      <c r="AA1978"/>
      <c r="AB1978"/>
      <c r="AC1978"/>
      <c r="AD1978"/>
      <c r="AE1978"/>
      <c r="AF1978"/>
      <c r="AG1978"/>
      <c r="AH1978"/>
      <c r="AI1978"/>
      <c r="AJ1978"/>
    </row>
    <row r="1979" spans="1:36" ht="35.1" customHeight="1">
      <c r="A1979" s="29"/>
      <c r="M1979" s="37"/>
      <c r="N1979" s="695"/>
      <c r="U1979"/>
      <c r="V1979"/>
      <c r="W1979"/>
      <c r="X1979" s="548"/>
      <c r="Y1979" s="548"/>
      <c r="Z1979" s="548"/>
      <c r="AA1979"/>
      <c r="AB1979"/>
      <c r="AC1979"/>
      <c r="AD1979"/>
      <c r="AE1979"/>
      <c r="AF1979"/>
      <c r="AG1979"/>
      <c r="AH1979"/>
      <c r="AI1979"/>
      <c r="AJ1979"/>
    </row>
    <row r="1980" spans="1:36" ht="35.1" customHeight="1">
      <c r="A1980" s="29"/>
      <c r="M1980" s="37"/>
      <c r="N1980" s="695"/>
      <c r="U1980"/>
      <c r="V1980"/>
      <c r="W1980"/>
      <c r="X1980" s="548"/>
      <c r="Y1980" s="548"/>
      <c r="Z1980" s="548"/>
      <c r="AA1980"/>
      <c r="AB1980"/>
      <c r="AC1980"/>
      <c r="AD1980"/>
      <c r="AE1980"/>
      <c r="AF1980"/>
      <c r="AG1980"/>
      <c r="AH1980"/>
      <c r="AI1980"/>
      <c r="AJ1980"/>
    </row>
    <row r="1981" spans="1:36" ht="35.1" customHeight="1">
      <c r="A1981" s="29"/>
      <c r="M1981" s="37"/>
      <c r="N1981" s="695"/>
      <c r="U1981"/>
      <c r="V1981"/>
      <c r="W1981"/>
      <c r="X1981" s="548"/>
      <c r="Y1981" s="548"/>
      <c r="Z1981" s="548"/>
      <c r="AA1981"/>
      <c r="AB1981"/>
      <c r="AC1981"/>
      <c r="AD1981"/>
      <c r="AE1981"/>
      <c r="AF1981"/>
      <c r="AG1981"/>
      <c r="AH1981"/>
      <c r="AI1981"/>
      <c r="AJ1981"/>
    </row>
    <row r="1982" spans="1:36" ht="35.1" customHeight="1">
      <c r="A1982" s="29"/>
      <c r="M1982" s="37"/>
      <c r="N1982" s="695"/>
      <c r="U1982"/>
      <c r="V1982"/>
      <c r="W1982"/>
      <c r="X1982" s="548"/>
      <c r="Y1982" s="548"/>
      <c r="Z1982" s="548"/>
      <c r="AA1982"/>
      <c r="AB1982"/>
      <c r="AC1982"/>
      <c r="AD1982"/>
      <c r="AE1982"/>
      <c r="AF1982"/>
      <c r="AG1982"/>
      <c r="AH1982"/>
      <c r="AI1982"/>
      <c r="AJ1982"/>
    </row>
    <row r="1983" spans="1:36" ht="35.1" customHeight="1">
      <c r="A1983" s="29"/>
      <c r="M1983" s="37"/>
      <c r="N1983" s="695"/>
      <c r="U1983"/>
      <c r="V1983"/>
      <c r="W1983"/>
      <c r="X1983" s="548"/>
      <c r="Y1983" s="548"/>
      <c r="Z1983" s="548"/>
      <c r="AA1983"/>
      <c r="AB1983"/>
      <c r="AC1983"/>
      <c r="AD1983"/>
      <c r="AE1983"/>
      <c r="AF1983"/>
      <c r="AG1983"/>
      <c r="AH1983"/>
      <c r="AI1983"/>
      <c r="AJ1983"/>
    </row>
    <row r="1984" spans="1:36" ht="35.1" customHeight="1">
      <c r="A1984" s="29"/>
      <c r="M1984" s="37"/>
      <c r="N1984" s="695"/>
      <c r="U1984"/>
      <c r="V1984"/>
      <c r="W1984"/>
      <c r="X1984" s="548"/>
      <c r="Y1984" s="548"/>
      <c r="Z1984" s="548"/>
      <c r="AA1984"/>
      <c r="AB1984"/>
      <c r="AC1984"/>
      <c r="AD1984"/>
      <c r="AE1984"/>
      <c r="AF1984"/>
      <c r="AG1984"/>
      <c r="AH1984"/>
      <c r="AI1984"/>
      <c r="AJ1984"/>
    </row>
    <row r="1985" spans="1:36" ht="35.1" customHeight="1">
      <c r="A1985" s="29"/>
      <c r="M1985" s="37"/>
      <c r="N1985" s="695"/>
      <c r="U1985"/>
      <c r="V1985"/>
      <c r="W1985"/>
      <c r="X1985" s="548"/>
      <c r="Y1985" s="548"/>
      <c r="Z1985" s="548"/>
      <c r="AA1985"/>
      <c r="AB1985"/>
      <c r="AC1985"/>
      <c r="AD1985"/>
      <c r="AE1985"/>
      <c r="AF1985"/>
      <c r="AG1985"/>
      <c r="AH1985"/>
      <c r="AI1985"/>
      <c r="AJ1985"/>
    </row>
    <row r="1986" spans="1:36" ht="35.1" customHeight="1">
      <c r="A1986" s="29"/>
      <c r="M1986" s="37"/>
      <c r="N1986" s="695"/>
      <c r="U1986"/>
      <c r="V1986"/>
      <c r="W1986"/>
      <c r="X1986" s="548"/>
      <c r="Y1986" s="548"/>
      <c r="Z1986" s="548"/>
      <c r="AA1986"/>
      <c r="AB1986"/>
      <c r="AC1986"/>
      <c r="AD1986"/>
      <c r="AE1986"/>
      <c r="AF1986"/>
      <c r="AG1986"/>
      <c r="AH1986"/>
      <c r="AI1986"/>
      <c r="AJ1986"/>
    </row>
    <row r="1987" spans="1:36" ht="35.1" customHeight="1">
      <c r="A1987" s="29"/>
      <c r="M1987" s="37"/>
      <c r="N1987" s="695"/>
      <c r="U1987"/>
      <c r="V1987"/>
      <c r="W1987"/>
      <c r="X1987" s="548"/>
      <c r="Y1987" s="548"/>
      <c r="Z1987" s="548"/>
      <c r="AA1987"/>
      <c r="AB1987"/>
      <c r="AC1987"/>
      <c r="AD1987"/>
      <c r="AE1987"/>
      <c r="AF1987"/>
      <c r="AG1987"/>
      <c r="AH1987"/>
      <c r="AI1987"/>
      <c r="AJ1987"/>
    </row>
    <row r="1988" spans="1:36" ht="35.1" customHeight="1">
      <c r="A1988" s="29"/>
      <c r="M1988" s="37"/>
      <c r="N1988" s="695"/>
      <c r="U1988"/>
      <c r="V1988"/>
      <c r="W1988"/>
      <c r="X1988" s="548"/>
      <c r="Y1988" s="548"/>
      <c r="Z1988" s="548"/>
      <c r="AA1988"/>
      <c r="AB1988"/>
      <c r="AC1988"/>
      <c r="AD1988"/>
      <c r="AE1988"/>
      <c r="AF1988"/>
      <c r="AG1988"/>
      <c r="AH1988"/>
      <c r="AI1988"/>
      <c r="AJ1988"/>
    </row>
    <row r="1989" spans="1:36" ht="35.1" customHeight="1">
      <c r="A1989" s="29"/>
      <c r="M1989" s="37"/>
      <c r="N1989" s="695"/>
      <c r="U1989"/>
      <c r="V1989"/>
      <c r="W1989"/>
      <c r="X1989" s="548"/>
      <c r="Y1989" s="548"/>
      <c r="Z1989" s="548"/>
      <c r="AA1989"/>
      <c r="AB1989"/>
      <c r="AC1989"/>
      <c r="AD1989"/>
      <c r="AE1989"/>
      <c r="AF1989"/>
      <c r="AG1989"/>
      <c r="AH1989"/>
      <c r="AI1989"/>
      <c r="AJ1989"/>
    </row>
    <row r="1990" spans="1:36" ht="35.1" customHeight="1">
      <c r="A1990" s="29"/>
      <c r="M1990" s="37"/>
      <c r="N1990" s="695"/>
      <c r="U1990"/>
      <c r="V1990"/>
      <c r="W1990"/>
      <c r="X1990" s="548"/>
      <c r="Y1990" s="548"/>
      <c r="Z1990" s="548"/>
      <c r="AA1990"/>
      <c r="AB1990"/>
      <c r="AC1990"/>
      <c r="AD1990"/>
      <c r="AE1990"/>
      <c r="AF1990"/>
      <c r="AG1990"/>
      <c r="AH1990"/>
      <c r="AI1990"/>
      <c r="AJ1990"/>
    </row>
    <row r="1991" spans="1:36" ht="35.1" customHeight="1">
      <c r="A1991" s="29"/>
      <c r="M1991" s="37"/>
      <c r="N1991" s="695"/>
      <c r="U1991"/>
      <c r="V1991"/>
      <c r="W1991"/>
      <c r="X1991" s="548"/>
      <c r="Y1991" s="548"/>
      <c r="Z1991" s="548"/>
      <c r="AA1991"/>
      <c r="AB1991"/>
      <c r="AC1991"/>
      <c r="AD1991"/>
      <c r="AE1991"/>
      <c r="AF1991"/>
      <c r="AG1991"/>
      <c r="AH1991"/>
      <c r="AI1991"/>
      <c r="AJ1991"/>
    </row>
    <row r="1992" spans="1:36" ht="35.1" customHeight="1">
      <c r="A1992" s="29"/>
      <c r="M1992" s="37"/>
      <c r="N1992" s="695"/>
      <c r="U1992"/>
      <c r="V1992"/>
      <c r="W1992"/>
      <c r="X1992" s="548"/>
      <c r="Y1992" s="548"/>
      <c r="Z1992" s="548"/>
      <c r="AA1992"/>
      <c r="AB1992"/>
      <c r="AC1992"/>
      <c r="AD1992"/>
      <c r="AE1992"/>
      <c r="AF1992"/>
      <c r="AG1992"/>
      <c r="AH1992"/>
      <c r="AI1992"/>
      <c r="AJ1992"/>
    </row>
    <row r="1993" spans="1:36" ht="35.1" customHeight="1">
      <c r="A1993" s="29"/>
      <c r="M1993" s="37"/>
      <c r="N1993" s="695"/>
      <c r="U1993"/>
      <c r="V1993"/>
      <c r="W1993"/>
      <c r="X1993" s="548"/>
      <c r="Y1993" s="548"/>
      <c r="Z1993" s="548"/>
      <c r="AA1993"/>
      <c r="AB1993"/>
      <c r="AC1993"/>
      <c r="AD1993"/>
      <c r="AE1993"/>
      <c r="AF1993"/>
      <c r="AG1993"/>
      <c r="AH1993"/>
      <c r="AI1993"/>
      <c r="AJ1993"/>
    </row>
    <row r="1994" spans="1:36" ht="35.1" customHeight="1">
      <c r="A1994" s="29"/>
      <c r="M1994" s="37"/>
      <c r="N1994" s="695"/>
      <c r="U1994"/>
      <c r="V1994"/>
      <c r="W1994"/>
      <c r="X1994" s="548"/>
      <c r="Y1994" s="548"/>
      <c r="Z1994" s="548"/>
      <c r="AA1994"/>
      <c r="AB1994"/>
      <c r="AC1994"/>
      <c r="AD1994"/>
      <c r="AE1994"/>
      <c r="AF1994"/>
      <c r="AG1994"/>
      <c r="AH1994"/>
      <c r="AI1994"/>
      <c r="AJ1994"/>
    </row>
    <row r="1995" spans="1:36" ht="35.1" customHeight="1">
      <c r="A1995" s="29"/>
      <c r="M1995" s="37"/>
      <c r="N1995" s="695"/>
      <c r="U1995"/>
      <c r="V1995"/>
      <c r="W1995"/>
      <c r="X1995" s="548"/>
      <c r="Y1995" s="548"/>
      <c r="Z1995" s="548"/>
      <c r="AA1995"/>
      <c r="AB1995"/>
      <c r="AC1995"/>
      <c r="AD1995"/>
      <c r="AE1995"/>
      <c r="AF1995"/>
      <c r="AG1995"/>
      <c r="AH1995"/>
      <c r="AI1995"/>
      <c r="AJ1995"/>
    </row>
    <row r="1996" spans="1:36" ht="35.1" customHeight="1">
      <c r="A1996" s="29"/>
      <c r="M1996" s="37"/>
      <c r="N1996" s="695"/>
      <c r="U1996"/>
      <c r="V1996"/>
      <c r="W1996"/>
      <c r="X1996" s="548"/>
      <c r="Y1996" s="548"/>
      <c r="Z1996" s="548"/>
      <c r="AA1996"/>
      <c r="AB1996"/>
      <c r="AC1996"/>
      <c r="AD1996"/>
      <c r="AE1996"/>
      <c r="AF1996"/>
      <c r="AG1996"/>
      <c r="AH1996"/>
      <c r="AI1996"/>
      <c r="AJ1996"/>
    </row>
    <row r="1997" spans="1:36" ht="35.1" customHeight="1">
      <c r="A1997" s="29"/>
      <c r="M1997" s="37"/>
      <c r="N1997" s="695"/>
      <c r="U1997"/>
      <c r="V1997"/>
      <c r="W1997"/>
      <c r="X1997" s="548"/>
      <c r="Y1997" s="548"/>
      <c r="Z1997" s="548"/>
      <c r="AA1997"/>
      <c r="AB1997"/>
      <c r="AC1997"/>
      <c r="AD1997"/>
      <c r="AE1997"/>
      <c r="AF1997"/>
      <c r="AG1997"/>
      <c r="AH1997"/>
      <c r="AI1997"/>
      <c r="AJ1997"/>
    </row>
    <row r="1998" spans="1:36" ht="35.1" customHeight="1">
      <c r="A1998" s="29"/>
      <c r="M1998" s="37"/>
      <c r="N1998" s="695"/>
      <c r="U1998"/>
      <c r="V1998"/>
      <c r="W1998"/>
      <c r="X1998" s="548"/>
      <c r="Y1998" s="548"/>
      <c r="Z1998" s="548"/>
      <c r="AA1998"/>
      <c r="AB1998"/>
      <c r="AC1998"/>
      <c r="AD1998"/>
      <c r="AE1998"/>
      <c r="AF1998"/>
      <c r="AG1998"/>
      <c r="AH1998"/>
      <c r="AI1998"/>
      <c r="AJ1998"/>
    </row>
    <row r="1999" spans="1:36" ht="35.1" customHeight="1">
      <c r="A1999" s="29"/>
      <c r="M1999" s="37"/>
      <c r="N1999" s="695"/>
      <c r="U1999"/>
      <c r="V1999"/>
      <c r="W1999"/>
      <c r="X1999" s="548"/>
      <c r="Y1999" s="548"/>
      <c r="Z1999" s="548"/>
      <c r="AA1999"/>
      <c r="AB1999"/>
      <c r="AC1999"/>
      <c r="AD1999"/>
      <c r="AE1999"/>
      <c r="AF1999"/>
      <c r="AG1999"/>
      <c r="AH1999"/>
      <c r="AI1999"/>
      <c r="AJ1999"/>
    </row>
    <row r="2000" spans="1:36" ht="35.1" customHeight="1">
      <c r="A2000" s="29"/>
      <c r="M2000" s="37"/>
      <c r="N2000" s="695"/>
      <c r="U2000"/>
      <c r="V2000"/>
      <c r="W2000"/>
      <c r="X2000" s="548"/>
      <c r="Y2000" s="548"/>
      <c r="Z2000" s="548"/>
      <c r="AA2000"/>
      <c r="AB2000"/>
      <c r="AC2000"/>
      <c r="AD2000"/>
      <c r="AE2000"/>
      <c r="AF2000"/>
      <c r="AG2000"/>
      <c r="AH2000"/>
      <c r="AI2000"/>
      <c r="AJ2000"/>
    </row>
    <row r="2001" spans="1:36" ht="35.1" customHeight="1">
      <c r="A2001" s="29"/>
      <c r="M2001" s="37"/>
      <c r="N2001" s="695"/>
      <c r="U2001"/>
      <c r="V2001"/>
      <c r="W2001"/>
      <c r="X2001" s="548"/>
      <c r="Y2001" s="548"/>
      <c r="Z2001" s="548"/>
      <c r="AA2001"/>
      <c r="AB2001"/>
      <c r="AC2001"/>
      <c r="AD2001"/>
      <c r="AE2001"/>
      <c r="AF2001"/>
      <c r="AG2001"/>
      <c r="AH2001"/>
      <c r="AI2001"/>
      <c r="AJ2001"/>
    </row>
    <row r="2002" spans="1:36" ht="35.1" customHeight="1">
      <c r="A2002" s="29"/>
      <c r="M2002" s="37"/>
      <c r="N2002" s="695"/>
      <c r="U2002"/>
      <c r="V2002"/>
      <c r="W2002"/>
      <c r="X2002" s="548"/>
      <c r="Y2002" s="548"/>
      <c r="Z2002" s="548"/>
      <c r="AA2002"/>
      <c r="AB2002"/>
      <c r="AC2002"/>
      <c r="AD2002"/>
      <c r="AE2002"/>
      <c r="AF2002"/>
      <c r="AG2002"/>
      <c r="AH2002"/>
      <c r="AI2002"/>
      <c r="AJ2002"/>
    </row>
    <row r="2003" spans="1:36" ht="35.1" customHeight="1">
      <c r="A2003" s="29"/>
      <c r="M2003" s="37"/>
      <c r="N2003" s="695"/>
      <c r="U2003"/>
      <c r="V2003"/>
      <c r="W2003"/>
      <c r="X2003" s="548"/>
      <c r="Y2003" s="548"/>
      <c r="Z2003" s="548"/>
      <c r="AA2003"/>
      <c r="AB2003"/>
      <c r="AC2003"/>
      <c r="AD2003"/>
      <c r="AE2003"/>
      <c r="AF2003"/>
      <c r="AG2003"/>
      <c r="AH2003"/>
      <c r="AI2003"/>
      <c r="AJ2003"/>
    </row>
    <row r="2004" spans="1:36" ht="35.1" customHeight="1">
      <c r="A2004" s="29"/>
      <c r="M2004" s="37"/>
      <c r="N2004" s="695"/>
      <c r="U2004"/>
      <c r="V2004"/>
      <c r="W2004"/>
      <c r="X2004" s="548"/>
      <c r="Y2004" s="548"/>
      <c r="Z2004" s="548"/>
      <c r="AA2004"/>
      <c r="AB2004"/>
      <c r="AC2004"/>
      <c r="AD2004"/>
      <c r="AE2004"/>
      <c r="AF2004"/>
      <c r="AG2004"/>
      <c r="AH2004"/>
      <c r="AI2004"/>
      <c r="AJ2004"/>
    </row>
    <row r="2005" spans="1:36" ht="35.1" customHeight="1">
      <c r="A2005" s="29"/>
      <c r="M2005" s="37"/>
      <c r="N2005" s="695"/>
      <c r="U2005"/>
      <c r="V2005"/>
      <c r="W2005"/>
      <c r="X2005" s="548"/>
      <c r="Y2005" s="548"/>
      <c r="Z2005" s="548"/>
      <c r="AA2005"/>
      <c r="AB2005"/>
      <c r="AC2005"/>
      <c r="AD2005"/>
      <c r="AE2005"/>
      <c r="AF2005"/>
      <c r="AG2005"/>
      <c r="AH2005"/>
      <c r="AI2005"/>
      <c r="AJ2005"/>
    </row>
    <row r="2006" spans="1:36" ht="35.1" customHeight="1">
      <c r="A2006" s="29"/>
      <c r="M2006" s="37"/>
      <c r="N2006" s="695"/>
      <c r="U2006"/>
      <c r="V2006"/>
      <c r="W2006"/>
      <c r="X2006" s="548"/>
      <c r="Y2006" s="548"/>
      <c r="Z2006" s="548"/>
      <c r="AA2006"/>
      <c r="AB2006"/>
      <c r="AC2006"/>
      <c r="AD2006"/>
      <c r="AE2006"/>
      <c r="AF2006"/>
      <c r="AG2006"/>
      <c r="AH2006"/>
      <c r="AI2006"/>
      <c r="AJ2006"/>
    </row>
    <row r="2007" spans="1:36" ht="35.1" customHeight="1">
      <c r="A2007" s="29"/>
      <c r="M2007" s="37"/>
      <c r="N2007" s="695"/>
      <c r="U2007"/>
      <c r="V2007"/>
      <c r="W2007"/>
      <c r="X2007" s="548"/>
      <c r="Y2007" s="548"/>
      <c r="Z2007" s="548"/>
      <c r="AA2007"/>
      <c r="AB2007"/>
      <c r="AC2007"/>
      <c r="AD2007"/>
      <c r="AE2007"/>
      <c r="AF2007"/>
      <c r="AG2007"/>
      <c r="AH2007"/>
      <c r="AI2007"/>
      <c r="AJ2007"/>
    </row>
    <row r="2008" spans="1:36" ht="35.1" customHeight="1">
      <c r="A2008" s="29"/>
      <c r="M2008" s="37"/>
      <c r="N2008" s="695"/>
      <c r="U2008"/>
      <c r="V2008"/>
      <c r="W2008"/>
      <c r="X2008" s="548"/>
      <c r="Y2008" s="548"/>
      <c r="Z2008" s="548"/>
      <c r="AA2008"/>
      <c r="AB2008"/>
      <c r="AC2008"/>
      <c r="AD2008"/>
      <c r="AE2008"/>
      <c r="AF2008"/>
      <c r="AG2008"/>
      <c r="AH2008"/>
      <c r="AI2008"/>
      <c r="AJ2008"/>
    </row>
    <row r="2009" spans="1:36" ht="35.1" customHeight="1">
      <c r="A2009" s="29"/>
      <c r="M2009" s="37"/>
      <c r="N2009" s="695"/>
      <c r="U2009"/>
      <c r="V2009"/>
      <c r="W2009"/>
      <c r="X2009" s="548"/>
      <c r="Y2009" s="548"/>
      <c r="Z2009" s="548"/>
      <c r="AA2009"/>
      <c r="AB2009"/>
      <c r="AC2009"/>
      <c r="AD2009"/>
      <c r="AE2009"/>
      <c r="AF2009"/>
      <c r="AG2009"/>
      <c r="AH2009"/>
      <c r="AI2009"/>
      <c r="AJ2009"/>
    </row>
    <row r="2010" spans="1:36" ht="35.1" customHeight="1">
      <c r="A2010" s="29"/>
      <c r="M2010" s="37"/>
      <c r="N2010" s="695"/>
      <c r="U2010"/>
      <c r="V2010"/>
      <c r="W2010"/>
      <c r="X2010" s="548"/>
      <c r="Y2010" s="548"/>
      <c r="Z2010" s="548"/>
      <c r="AA2010"/>
      <c r="AB2010"/>
      <c r="AC2010"/>
      <c r="AD2010"/>
      <c r="AE2010"/>
      <c r="AF2010"/>
      <c r="AG2010"/>
      <c r="AH2010"/>
      <c r="AI2010"/>
      <c r="AJ2010"/>
    </row>
    <row r="2011" spans="1:36" ht="35.1" customHeight="1">
      <c r="A2011" s="29"/>
      <c r="M2011" s="37"/>
      <c r="N2011" s="695"/>
      <c r="U2011"/>
      <c r="V2011"/>
      <c r="W2011"/>
      <c r="X2011" s="548"/>
      <c r="Y2011" s="548"/>
      <c r="Z2011" s="548"/>
      <c r="AA2011"/>
      <c r="AB2011"/>
      <c r="AC2011"/>
      <c r="AD2011"/>
      <c r="AE2011"/>
      <c r="AF2011"/>
      <c r="AG2011"/>
      <c r="AH2011"/>
      <c r="AI2011"/>
      <c r="AJ2011"/>
    </row>
    <row r="2012" spans="1:36" ht="35.1" customHeight="1">
      <c r="A2012" s="29"/>
      <c r="M2012" s="37"/>
      <c r="N2012" s="695"/>
      <c r="U2012"/>
      <c r="V2012"/>
      <c r="W2012"/>
      <c r="X2012" s="548"/>
      <c r="Y2012" s="548"/>
      <c r="Z2012" s="548"/>
      <c r="AA2012"/>
      <c r="AB2012"/>
      <c r="AC2012"/>
      <c r="AD2012"/>
      <c r="AE2012"/>
      <c r="AF2012"/>
      <c r="AG2012"/>
      <c r="AH2012"/>
      <c r="AI2012"/>
      <c r="AJ2012"/>
    </row>
    <row r="2013" spans="1:36" ht="35.1" customHeight="1">
      <c r="A2013" s="29"/>
      <c r="M2013" s="37"/>
      <c r="N2013" s="695"/>
      <c r="U2013"/>
      <c r="V2013"/>
      <c r="W2013"/>
      <c r="X2013" s="548"/>
      <c r="Y2013" s="548"/>
      <c r="Z2013" s="548"/>
      <c r="AA2013"/>
      <c r="AB2013"/>
      <c r="AC2013"/>
      <c r="AD2013"/>
      <c r="AE2013"/>
      <c r="AF2013"/>
      <c r="AG2013"/>
      <c r="AH2013"/>
      <c r="AI2013"/>
      <c r="AJ2013"/>
    </row>
    <row r="2014" spans="1:36" ht="35.1" customHeight="1">
      <c r="A2014" s="29"/>
      <c r="M2014" s="37"/>
      <c r="N2014" s="695"/>
      <c r="U2014"/>
      <c r="V2014"/>
      <c r="W2014"/>
      <c r="X2014" s="548"/>
      <c r="Y2014" s="548"/>
      <c r="Z2014" s="548"/>
      <c r="AA2014"/>
      <c r="AB2014"/>
      <c r="AC2014"/>
      <c r="AD2014"/>
      <c r="AE2014"/>
      <c r="AF2014"/>
      <c r="AG2014"/>
      <c r="AH2014"/>
      <c r="AI2014"/>
      <c r="AJ2014"/>
    </row>
    <row r="2015" spans="1:36" ht="35.1" customHeight="1">
      <c r="A2015" s="29"/>
      <c r="M2015" s="37"/>
      <c r="N2015" s="695"/>
      <c r="U2015"/>
      <c r="V2015"/>
      <c r="W2015"/>
      <c r="X2015" s="548"/>
      <c r="Y2015" s="548"/>
      <c r="Z2015" s="548"/>
      <c r="AA2015"/>
      <c r="AB2015"/>
      <c r="AC2015"/>
      <c r="AD2015"/>
      <c r="AE2015"/>
      <c r="AF2015"/>
      <c r="AG2015"/>
      <c r="AH2015"/>
      <c r="AI2015"/>
      <c r="AJ2015"/>
    </row>
    <row r="2016" spans="1:36" ht="35.1" customHeight="1">
      <c r="A2016" s="29"/>
      <c r="M2016" s="37"/>
      <c r="N2016" s="695"/>
      <c r="U2016"/>
      <c r="V2016"/>
      <c r="W2016"/>
      <c r="X2016" s="548"/>
      <c r="Y2016" s="548"/>
      <c r="Z2016" s="548"/>
      <c r="AA2016"/>
      <c r="AB2016"/>
      <c r="AC2016"/>
      <c r="AD2016"/>
      <c r="AE2016"/>
      <c r="AF2016"/>
      <c r="AG2016"/>
      <c r="AH2016"/>
      <c r="AI2016"/>
      <c r="AJ2016"/>
    </row>
    <row r="2017" spans="1:36" ht="35.1" customHeight="1">
      <c r="A2017" s="29"/>
      <c r="M2017" s="37"/>
      <c r="N2017" s="695"/>
      <c r="U2017"/>
      <c r="V2017"/>
      <c r="W2017"/>
      <c r="X2017" s="548"/>
      <c r="Y2017" s="548"/>
      <c r="Z2017" s="548"/>
      <c r="AA2017"/>
      <c r="AB2017"/>
      <c r="AC2017"/>
      <c r="AD2017"/>
      <c r="AE2017"/>
      <c r="AF2017"/>
      <c r="AG2017"/>
      <c r="AH2017"/>
      <c r="AI2017"/>
      <c r="AJ2017"/>
    </row>
    <row r="2018" spans="1:36" ht="35.1" customHeight="1">
      <c r="A2018" s="29"/>
      <c r="M2018" s="37"/>
      <c r="N2018" s="695"/>
      <c r="U2018"/>
      <c r="V2018"/>
      <c r="W2018"/>
      <c r="X2018" s="548"/>
      <c r="Y2018" s="548"/>
      <c r="Z2018" s="548"/>
      <c r="AA2018"/>
      <c r="AB2018"/>
      <c r="AC2018"/>
      <c r="AD2018"/>
      <c r="AE2018"/>
      <c r="AF2018"/>
      <c r="AG2018"/>
      <c r="AH2018"/>
      <c r="AI2018"/>
      <c r="AJ2018"/>
    </row>
    <row r="2019" spans="1:36" ht="35.1" customHeight="1">
      <c r="A2019" s="29"/>
      <c r="M2019" s="37"/>
      <c r="N2019" s="695"/>
      <c r="U2019"/>
      <c r="V2019"/>
      <c r="W2019"/>
      <c r="X2019" s="548"/>
      <c r="Y2019" s="548"/>
      <c r="Z2019" s="548"/>
      <c r="AA2019"/>
      <c r="AB2019"/>
      <c r="AC2019"/>
      <c r="AD2019"/>
      <c r="AE2019"/>
      <c r="AF2019"/>
      <c r="AG2019"/>
      <c r="AH2019"/>
      <c r="AI2019"/>
      <c r="AJ2019"/>
    </row>
    <row r="2020" spans="1:36" ht="35.1" customHeight="1">
      <c r="A2020" s="29"/>
      <c r="M2020" s="37"/>
      <c r="N2020" s="695"/>
      <c r="U2020"/>
      <c r="V2020"/>
      <c r="W2020"/>
      <c r="X2020" s="548"/>
      <c r="Y2020" s="548"/>
      <c r="Z2020" s="548"/>
      <c r="AA2020"/>
      <c r="AB2020"/>
      <c r="AC2020"/>
      <c r="AD2020"/>
      <c r="AE2020"/>
      <c r="AF2020"/>
      <c r="AG2020"/>
      <c r="AH2020"/>
      <c r="AI2020"/>
      <c r="AJ2020"/>
    </row>
    <row r="2021" spans="1:36" ht="35.1" customHeight="1">
      <c r="A2021" s="29"/>
      <c r="M2021" s="37"/>
      <c r="N2021" s="695"/>
      <c r="U2021"/>
      <c r="V2021"/>
      <c r="W2021"/>
      <c r="X2021" s="548"/>
      <c r="Y2021" s="548"/>
      <c r="Z2021" s="548"/>
      <c r="AA2021"/>
      <c r="AB2021"/>
      <c r="AC2021"/>
      <c r="AD2021"/>
      <c r="AE2021"/>
      <c r="AF2021"/>
      <c r="AG2021"/>
      <c r="AH2021"/>
      <c r="AI2021"/>
      <c r="AJ2021"/>
    </row>
    <row r="2022" spans="1:36" ht="35.1" customHeight="1">
      <c r="A2022" s="29"/>
      <c r="M2022" s="37"/>
      <c r="N2022" s="695"/>
      <c r="U2022"/>
      <c r="V2022"/>
      <c r="W2022"/>
      <c r="X2022" s="548"/>
      <c r="Y2022" s="548"/>
      <c r="Z2022" s="548"/>
      <c r="AA2022"/>
      <c r="AB2022"/>
      <c r="AC2022"/>
      <c r="AD2022"/>
      <c r="AE2022"/>
      <c r="AF2022"/>
      <c r="AG2022"/>
      <c r="AH2022"/>
      <c r="AI2022"/>
      <c r="AJ2022"/>
    </row>
    <row r="2023" spans="1:36" ht="35.1" customHeight="1">
      <c r="A2023" s="29"/>
      <c r="M2023" s="37"/>
      <c r="N2023" s="695"/>
      <c r="U2023"/>
      <c r="V2023"/>
      <c r="W2023"/>
      <c r="X2023" s="548"/>
      <c r="Y2023" s="548"/>
      <c r="Z2023" s="548"/>
      <c r="AA2023"/>
      <c r="AB2023"/>
      <c r="AC2023"/>
      <c r="AD2023"/>
      <c r="AE2023"/>
      <c r="AF2023"/>
      <c r="AG2023"/>
      <c r="AH2023"/>
      <c r="AI2023"/>
      <c r="AJ2023"/>
    </row>
    <row r="2024" spans="1:36" ht="35.1" customHeight="1">
      <c r="A2024" s="29"/>
      <c r="M2024" s="37"/>
      <c r="N2024" s="695"/>
      <c r="U2024"/>
      <c r="V2024"/>
      <c r="W2024"/>
      <c r="X2024" s="548"/>
      <c r="Y2024" s="548"/>
      <c r="Z2024" s="548"/>
      <c r="AA2024"/>
      <c r="AB2024"/>
      <c r="AC2024"/>
      <c r="AD2024"/>
      <c r="AE2024"/>
      <c r="AF2024"/>
      <c r="AG2024"/>
      <c r="AH2024"/>
      <c r="AI2024"/>
      <c r="AJ2024"/>
    </row>
    <row r="2025" spans="1:36" ht="35.1" customHeight="1">
      <c r="A2025" s="29"/>
      <c r="M2025" s="37"/>
      <c r="N2025" s="695"/>
      <c r="U2025"/>
      <c r="V2025"/>
      <c r="W2025"/>
      <c r="X2025" s="548"/>
      <c r="Y2025" s="548"/>
      <c r="Z2025" s="548"/>
      <c r="AA2025"/>
      <c r="AB2025"/>
      <c r="AC2025"/>
      <c r="AD2025"/>
      <c r="AE2025"/>
      <c r="AF2025"/>
      <c r="AG2025"/>
      <c r="AH2025"/>
      <c r="AI2025"/>
      <c r="AJ2025"/>
    </row>
    <row r="2026" spans="1:36" ht="35.1" customHeight="1">
      <c r="A2026" s="29"/>
      <c r="M2026" s="37"/>
      <c r="N2026" s="695"/>
      <c r="U2026"/>
      <c r="V2026"/>
      <c r="W2026"/>
      <c r="X2026" s="548"/>
      <c r="Y2026" s="548"/>
      <c r="Z2026" s="548"/>
      <c r="AA2026"/>
      <c r="AB2026"/>
      <c r="AC2026"/>
      <c r="AD2026"/>
      <c r="AE2026"/>
      <c r="AF2026"/>
      <c r="AG2026"/>
      <c r="AH2026"/>
      <c r="AI2026"/>
      <c r="AJ2026"/>
    </row>
    <row r="2027" spans="1:36" ht="35.1" customHeight="1">
      <c r="A2027" s="29"/>
      <c r="M2027" s="37"/>
      <c r="N2027" s="695"/>
      <c r="U2027"/>
      <c r="V2027"/>
      <c r="W2027"/>
      <c r="X2027" s="548"/>
      <c r="Y2027" s="548"/>
      <c r="Z2027" s="548"/>
      <c r="AA2027"/>
      <c r="AB2027"/>
      <c r="AC2027"/>
      <c r="AD2027"/>
      <c r="AE2027"/>
      <c r="AF2027"/>
      <c r="AG2027"/>
      <c r="AH2027"/>
      <c r="AI2027"/>
      <c r="AJ2027"/>
    </row>
    <row r="2028" spans="1:36" ht="35.1" customHeight="1">
      <c r="A2028" s="29"/>
      <c r="M2028" s="37"/>
      <c r="N2028" s="695"/>
      <c r="U2028"/>
      <c r="V2028"/>
      <c r="W2028"/>
      <c r="X2028" s="548"/>
      <c r="Y2028" s="548"/>
      <c r="Z2028" s="548"/>
      <c r="AA2028"/>
      <c r="AB2028"/>
      <c r="AC2028"/>
      <c r="AD2028"/>
      <c r="AE2028"/>
      <c r="AF2028"/>
      <c r="AG2028"/>
      <c r="AH2028"/>
      <c r="AI2028"/>
      <c r="AJ2028"/>
    </row>
    <row r="2029" spans="1:36" ht="35.1" customHeight="1">
      <c r="A2029" s="29"/>
      <c r="M2029" s="37"/>
      <c r="N2029" s="695"/>
      <c r="U2029"/>
      <c r="V2029"/>
      <c r="W2029"/>
      <c r="X2029" s="548"/>
      <c r="Y2029" s="548"/>
      <c r="Z2029" s="548"/>
      <c r="AA2029"/>
      <c r="AB2029"/>
      <c r="AC2029"/>
      <c r="AD2029"/>
      <c r="AE2029"/>
      <c r="AF2029"/>
      <c r="AG2029"/>
      <c r="AH2029"/>
      <c r="AI2029"/>
      <c r="AJ2029"/>
    </row>
    <row r="2030" spans="1:36" ht="35.1" customHeight="1">
      <c r="A2030" s="29"/>
      <c r="M2030" s="37"/>
      <c r="N2030" s="695"/>
      <c r="U2030"/>
      <c r="V2030"/>
      <c r="W2030"/>
      <c r="X2030" s="548"/>
      <c r="Y2030" s="548"/>
      <c r="Z2030" s="548"/>
      <c r="AA2030"/>
      <c r="AB2030"/>
      <c r="AC2030"/>
      <c r="AD2030"/>
      <c r="AE2030"/>
      <c r="AF2030"/>
      <c r="AG2030"/>
      <c r="AH2030"/>
      <c r="AI2030"/>
      <c r="AJ2030"/>
    </row>
    <row r="2031" spans="1:36" ht="35.1" customHeight="1">
      <c r="A2031" s="29"/>
      <c r="M2031" s="37"/>
      <c r="N2031" s="695"/>
      <c r="U2031"/>
      <c r="V2031"/>
      <c r="W2031"/>
      <c r="X2031" s="548"/>
      <c r="Y2031" s="548"/>
      <c r="Z2031" s="548"/>
      <c r="AA2031"/>
      <c r="AB2031"/>
      <c r="AC2031"/>
      <c r="AD2031"/>
      <c r="AE2031"/>
      <c r="AF2031"/>
      <c r="AG2031"/>
      <c r="AH2031"/>
      <c r="AI2031"/>
      <c r="AJ2031"/>
    </row>
    <row r="2032" spans="1:36" ht="35.1" customHeight="1">
      <c r="A2032" s="29"/>
      <c r="M2032" s="37"/>
      <c r="N2032" s="695"/>
      <c r="U2032"/>
      <c r="V2032"/>
      <c r="W2032"/>
      <c r="X2032" s="548"/>
      <c r="Y2032" s="548"/>
      <c r="Z2032" s="548"/>
      <c r="AA2032"/>
      <c r="AB2032"/>
      <c r="AC2032"/>
      <c r="AD2032"/>
      <c r="AE2032"/>
      <c r="AF2032"/>
      <c r="AG2032"/>
      <c r="AH2032"/>
      <c r="AI2032"/>
      <c r="AJ2032"/>
    </row>
    <row r="2033" spans="1:36" ht="35.1" customHeight="1">
      <c r="A2033" s="29"/>
      <c r="M2033" s="37"/>
      <c r="N2033" s="695"/>
      <c r="U2033"/>
      <c r="V2033"/>
      <c r="W2033"/>
      <c r="X2033" s="548"/>
      <c r="Y2033" s="548"/>
      <c r="Z2033" s="548"/>
      <c r="AA2033"/>
      <c r="AB2033"/>
      <c r="AC2033"/>
      <c r="AD2033"/>
      <c r="AE2033"/>
      <c r="AF2033"/>
      <c r="AG2033"/>
      <c r="AH2033"/>
      <c r="AI2033"/>
      <c r="AJ2033"/>
    </row>
    <row r="2034" spans="1:36" ht="35.1" customHeight="1">
      <c r="A2034" s="29"/>
      <c r="M2034" s="37"/>
      <c r="N2034" s="695"/>
      <c r="U2034"/>
      <c r="V2034"/>
      <c r="W2034"/>
      <c r="X2034" s="548"/>
      <c r="Y2034" s="548"/>
      <c r="Z2034" s="548"/>
      <c r="AA2034"/>
      <c r="AB2034"/>
      <c r="AC2034"/>
      <c r="AD2034"/>
      <c r="AE2034"/>
      <c r="AF2034"/>
      <c r="AG2034"/>
      <c r="AH2034"/>
      <c r="AI2034"/>
      <c r="AJ2034"/>
    </row>
    <row r="2035" spans="1:36" ht="35.1" customHeight="1">
      <c r="A2035" s="29"/>
      <c r="M2035" s="37"/>
      <c r="N2035" s="695"/>
      <c r="U2035"/>
      <c r="V2035"/>
      <c r="W2035"/>
      <c r="X2035" s="548"/>
      <c r="Y2035" s="548"/>
      <c r="Z2035" s="548"/>
      <c r="AA2035"/>
      <c r="AB2035"/>
      <c r="AC2035"/>
      <c r="AD2035"/>
      <c r="AE2035"/>
      <c r="AF2035"/>
      <c r="AG2035"/>
      <c r="AH2035"/>
      <c r="AI2035"/>
      <c r="AJ2035"/>
    </row>
    <row r="2036" spans="1:36" ht="35.1" customHeight="1">
      <c r="A2036" s="29"/>
      <c r="M2036" s="37"/>
      <c r="N2036" s="695"/>
      <c r="U2036"/>
      <c r="V2036"/>
      <c r="W2036"/>
      <c r="X2036" s="548"/>
      <c r="Y2036" s="548"/>
      <c r="Z2036" s="548"/>
      <c r="AA2036"/>
      <c r="AB2036"/>
      <c r="AC2036"/>
      <c r="AD2036"/>
      <c r="AE2036"/>
      <c r="AF2036"/>
      <c r="AG2036"/>
      <c r="AH2036"/>
      <c r="AI2036"/>
      <c r="AJ2036"/>
    </row>
    <row r="2037" spans="1:36" ht="35.1" customHeight="1">
      <c r="A2037" s="29"/>
      <c r="M2037" s="37"/>
      <c r="N2037" s="695"/>
      <c r="U2037"/>
      <c r="V2037"/>
      <c r="W2037"/>
      <c r="X2037" s="548"/>
      <c r="Y2037" s="548"/>
      <c r="Z2037" s="548"/>
      <c r="AA2037"/>
      <c r="AB2037"/>
      <c r="AC2037"/>
      <c r="AD2037"/>
      <c r="AE2037"/>
      <c r="AF2037"/>
      <c r="AG2037"/>
      <c r="AH2037"/>
      <c r="AI2037"/>
      <c r="AJ2037"/>
    </row>
    <row r="2038" spans="1:36" ht="35.1" customHeight="1">
      <c r="A2038" s="29"/>
      <c r="M2038" s="37"/>
      <c r="N2038" s="695"/>
      <c r="U2038"/>
      <c r="V2038"/>
      <c r="W2038"/>
      <c r="X2038" s="548"/>
      <c r="Y2038" s="548"/>
      <c r="Z2038" s="548"/>
      <c r="AA2038"/>
      <c r="AB2038"/>
      <c r="AC2038"/>
      <c r="AD2038"/>
      <c r="AE2038"/>
      <c r="AF2038"/>
      <c r="AG2038"/>
      <c r="AH2038"/>
      <c r="AI2038"/>
      <c r="AJ2038"/>
    </row>
    <row r="2039" spans="1:36" ht="35.1" customHeight="1">
      <c r="A2039" s="29"/>
      <c r="M2039" s="37"/>
      <c r="N2039" s="695"/>
      <c r="U2039"/>
      <c r="V2039"/>
      <c r="W2039"/>
      <c r="X2039" s="548"/>
      <c r="Y2039" s="548"/>
      <c r="Z2039" s="548"/>
      <c r="AA2039"/>
      <c r="AB2039"/>
      <c r="AC2039"/>
      <c r="AD2039"/>
      <c r="AE2039"/>
      <c r="AF2039"/>
      <c r="AG2039"/>
      <c r="AH2039"/>
      <c r="AI2039"/>
      <c r="AJ2039"/>
    </row>
    <row r="2040" spans="1:36" ht="35.1" customHeight="1">
      <c r="A2040" s="29"/>
      <c r="M2040" s="37"/>
      <c r="N2040" s="695"/>
      <c r="U2040"/>
      <c r="V2040"/>
      <c r="W2040"/>
      <c r="X2040" s="548"/>
      <c r="Y2040" s="548"/>
      <c r="Z2040" s="548"/>
      <c r="AA2040"/>
      <c r="AB2040"/>
      <c r="AC2040"/>
      <c r="AD2040"/>
      <c r="AE2040"/>
      <c r="AF2040"/>
      <c r="AG2040"/>
      <c r="AH2040"/>
      <c r="AI2040"/>
      <c r="AJ2040"/>
    </row>
    <row r="2041" spans="1:36" ht="35.1" customHeight="1">
      <c r="A2041" s="29"/>
      <c r="M2041" s="37"/>
      <c r="N2041" s="695"/>
      <c r="U2041"/>
      <c r="V2041"/>
      <c r="W2041"/>
      <c r="X2041" s="548"/>
      <c r="Y2041" s="548"/>
      <c r="Z2041" s="548"/>
      <c r="AA2041"/>
      <c r="AB2041"/>
      <c r="AC2041"/>
      <c r="AD2041"/>
      <c r="AE2041"/>
      <c r="AF2041"/>
      <c r="AG2041"/>
      <c r="AH2041"/>
      <c r="AI2041"/>
      <c r="AJ2041"/>
    </row>
    <row r="2042" spans="1:36" ht="35.1" customHeight="1">
      <c r="A2042" s="29"/>
      <c r="M2042" s="37"/>
      <c r="N2042" s="695"/>
      <c r="U2042"/>
      <c r="V2042"/>
      <c r="W2042"/>
      <c r="X2042" s="548"/>
      <c r="Y2042" s="548"/>
      <c r="Z2042" s="548"/>
      <c r="AA2042"/>
      <c r="AB2042"/>
      <c r="AC2042"/>
      <c r="AD2042"/>
      <c r="AE2042"/>
      <c r="AF2042"/>
      <c r="AG2042"/>
      <c r="AH2042"/>
      <c r="AI2042"/>
      <c r="AJ2042"/>
    </row>
    <row r="2043" spans="1:36" ht="35.1" customHeight="1">
      <c r="A2043" s="29"/>
      <c r="M2043" s="37"/>
      <c r="N2043" s="695"/>
      <c r="U2043"/>
      <c r="V2043"/>
      <c r="W2043"/>
      <c r="X2043" s="548"/>
      <c r="Y2043" s="548"/>
      <c r="Z2043" s="548"/>
      <c r="AA2043"/>
      <c r="AB2043"/>
      <c r="AC2043"/>
      <c r="AD2043"/>
      <c r="AE2043"/>
      <c r="AF2043"/>
      <c r="AG2043"/>
      <c r="AH2043"/>
      <c r="AI2043"/>
      <c r="AJ2043"/>
    </row>
    <row r="2044" spans="1:36" ht="35.1" customHeight="1">
      <c r="A2044" s="29"/>
      <c r="M2044" s="37"/>
      <c r="N2044" s="695"/>
      <c r="U2044"/>
      <c r="V2044"/>
      <c r="W2044"/>
      <c r="X2044" s="548"/>
      <c r="Y2044" s="548"/>
      <c r="Z2044" s="548"/>
      <c r="AA2044"/>
      <c r="AB2044"/>
      <c r="AC2044"/>
      <c r="AD2044"/>
      <c r="AE2044"/>
      <c r="AF2044"/>
      <c r="AG2044"/>
      <c r="AH2044"/>
      <c r="AI2044"/>
      <c r="AJ2044"/>
    </row>
    <row r="2045" spans="1:36" ht="35.1" customHeight="1">
      <c r="A2045" s="29"/>
      <c r="M2045" s="37"/>
      <c r="N2045" s="695"/>
      <c r="U2045"/>
      <c r="V2045"/>
      <c r="W2045"/>
      <c r="X2045" s="548"/>
      <c r="Y2045" s="548"/>
      <c r="Z2045" s="548"/>
      <c r="AA2045"/>
      <c r="AB2045"/>
      <c r="AC2045"/>
      <c r="AD2045"/>
      <c r="AE2045"/>
      <c r="AF2045"/>
      <c r="AG2045"/>
      <c r="AH2045"/>
      <c r="AI2045"/>
      <c r="AJ2045"/>
    </row>
    <row r="2046" spans="1:36" ht="35.1" customHeight="1">
      <c r="A2046" s="29"/>
      <c r="M2046" s="37"/>
      <c r="N2046" s="695"/>
      <c r="U2046"/>
      <c r="V2046"/>
      <c r="W2046"/>
      <c r="X2046" s="548"/>
      <c r="Y2046" s="548"/>
      <c r="Z2046" s="548"/>
      <c r="AA2046"/>
      <c r="AB2046"/>
      <c r="AC2046"/>
      <c r="AD2046"/>
      <c r="AE2046"/>
      <c r="AF2046"/>
      <c r="AG2046"/>
      <c r="AH2046"/>
      <c r="AI2046"/>
      <c r="AJ2046"/>
    </row>
    <row r="2047" spans="1:36" ht="35.1" customHeight="1">
      <c r="A2047" s="29"/>
      <c r="M2047" s="37"/>
      <c r="N2047" s="695"/>
      <c r="U2047"/>
      <c r="V2047"/>
      <c r="W2047"/>
      <c r="X2047" s="548"/>
      <c r="Y2047" s="548"/>
      <c r="Z2047" s="548"/>
      <c r="AA2047"/>
      <c r="AB2047"/>
      <c r="AC2047"/>
      <c r="AD2047"/>
      <c r="AE2047"/>
      <c r="AF2047"/>
      <c r="AG2047"/>
      <c r="AH2047"/>
      <c r="AI2047"/>
      <c r="AJ2047"/>
    </row>
    <row r="2048" spans="1:36" ht="35.1" customHeight="1">
      <c r="A2048" s="29"/>
      <c r="M2048" s="37"/>
      <c r="N2048" s="695"/>
      <c r="U2048"/>
      <c r="V2048"/>
      <c r="W2048"/>
      <c r="X2048" s="548"/>
      <c r="Y2048" s="548"/>
      <c r="Z2048" s="548"/>
      <c r="AA2048"/>
      <c r="AB2048"/>
      <c r="AC2048"/>
      <c r="AD2048"/>
      <c r="AE2048"/>
      <c r="AF2048"/>
      <c r="AG2048"/>
      <c r="AH2048"/>
      <c r="AI2048"/>
      <c r="AJ2048"/>
    </row>
    <row r="2049" spans="1:36" ht="35.1" customHeight="1">
      <c r="A2049" s="29"/>
      <c r="M2049" s="37"/>
      <c r="N2049" s="695"/>
      <c r="U2049"/>
      <c r="V2049"/>
      <c r="W2049"/>
      <c r="X2049" s="548"/>
      <c r="Y2049" s="548"/>
      <c r="Z2049" s="548"/>
      <c r="AA2049"/>
      <c r="AB2049"/>
      <c r="AC2049"/>
      <c r="AD2049"/>
      <c r="AE2049"/>
      <c r="AF2049"/>
      <c r="AG2049"/>
      <c r="AH2049"/>
      <c r="AI2049"/>
      <c r="AJ2049"/>
    </row>
    <row r="2050" spans="1:36" ht="35.1" customHeight="1">
      <c r="A2050" s="29"/>
      <c r="M2050" s="37"/>
      <c r="N2050" s="695"/>
      <c r="U2050"/>
      <c r="V2050"/>
      <c r="W2050"/>
      <c r="X2050" s="548"/>
      <c r="Y2050" s="548"/>
      <c r="Z2050" s="548"/>
      <c r="AA2050"/>
      <c r="AB2050"/>
      <c r="AC2050"/>
      <c r="AD2050"/>
      <c r="AE2050"/>
      <c r="AF2050"/>
      <c r="AG2050"/>
      <c r="AH2050"/>
      <c r="AI2050"/>
      <c r="AJ2050"/>
    </row>
    <row r="2051" spans="1:36" ht="35.1" customHeight="1">
      <c r="A2051" s="29"/>
      <c r="M2051" s="37"/>
      <c r="N2051" s="695"/>
      <c r="U2051"/>
      <c r="V2051"/>
      <c r="W2051"/>
      <c r="X2051" s="548"/>
      <c r="Y2051" s="548"/>
      <c r="Z2051" s="548"/>
      <c r="AA2051"/>
      <c r="AB2051"/>
      <c r="AC2051"/>
      <c r="AD2051"/>
      <c r="AE2051"/>
      <c r="AF2051"/>
      <c r="AG2051"/>
      <c r="AH2051"/>
      <c r="AI2051"/>
      <c r="AJ2051"/>
    </row>
    <row r="2052" spans="1:36" ht="35.1" customHeight="1">
      <c r="A2052" s="29"/>
      <c r="M2052" s="37"/>
      <c r="N2052" s="695"/>
      <c r="U2052"/>
      <c r="V2052"/>
      <c r="W2052"/>
      <c r="X2052" s="548"/>
      <c r="Y2052" s="548"/>
      <c r="Z2052" s="548"/>
      <c r="AA2052"/>
      <c r="AB2052"/>
      <c r="AC2052"/>
      <c r="AD2052"/>
      <c r="AE2052"/>
      <c r="AF2052"/>
      <c r="AG2052"/>
      <c r="AH2052"/>
      <c r="AI2052"/>
      <c r="AJ2052"/>
    </row>
    <row r="2053" spans="1:36" ht="35.1" customHeight="1">
      <c r="A2053" s="29"/>
      <c r="M2053" s="37"/>
      <c r="N2053" s="695"/>
      <c r="U2053"/>
      <c r="V2053"/>
      <c r="W2053"/>
      <c r="X2053" s="548"/>
      <c r="Y2053" s="548"/>
      <c r="Z2053" s="548"/>
      <c r="AA2053"/>
      <c r="AB2053"/>
      <c r="AC2053"/>
      <c r="AD2053"/>
      <c r="AE2053"/>
      <c r="AF2053"/>
      <c r="AG2053"/>
      <c r="AH2053"/>
      <c r="AI2053"/>
      <c r="AJ2053"/>
    </row>
    <row r="2054" spans="1:36" ht="35.1" customHeight="1">
      <c r="A2054" s="29"/>
      <c r="M2054" s="37"/>
      <c r="N2054" s="695"/>
      <c r="U2054"/>
      <c r="V2054"/>
      <c r="W2054"/>
      <c r="X2054" s="548"/>
      <c r="Y2054" s="548"/>
      <c r="Z2054" s="548"/>
      <c r="AA2054"/>
      <c r="AB2054"/>
      <c r="AC2054"/>
      <c r="AD2054"/>
      <c r="AE2054"/>
      <c r="AF2054"/>
      <c r="AG2054"/>
      <c r="AH2054"/>
      <c r="AI2054"/>
      <c r="AJ2054"/>
    </row>
    <row r="2055" spans="1:36" ht="35.1" customHeight="1">
      <c r="A2055" s="29"/>
      <c r="M2055" s="37"/>
      <c r="N2055" s="695"/>
      <c r="U2055"/>
      <c r="V2055"/>
      <c r="W2055"/>
      <c r="X2055" s="548"/>
      <c r="Y2055" s="548"/>
      <c r="Z2055" s="548"/>
      <c r="AA2055"/>
      <c r="AB2055"/>
      <c r="AC2055"/>
      <c r="AD2055"/>
      <c r="AE2055"/>
      <c r="AF2055"/>
      <c r="AG2055"/>
      <c r="AH2055"/>
      <c r="AI2055"/>
      <c r="AJ2055"/>
    </row>
    <row r="2056" spans="1:36" ht="35.1" customHeight="1">
      <c r="A2056" s="29"/>
      <c r="M2056" s="37"/>
      <c r="N2056" s="695"/>
      <c r="U2056"/>
      <c r="V2056"/>
      <c r="W2056"/>
      <c r="X2056" s="548"/>
      <c r="Y2056" s="548"/>
      <c r="Z2056" s="548"/>
      <c r="AA2056"/>
      <c r="AB2056"/>
      <c r="AC2056"/>
      <c r="AD2056"/>
      <c r="AE2056"/>
      <c r="AF2056"/>
      <c r="AG2056"/>
      <c r="AH2056"/>
      <c r="AI2056"/>
      <c r="AJ2056"/>
    </row>
    <row r="2057" spans="1:36" ht="35.1" customHeight="1">
      <c r="A2057" s="29"/>
      <c r="M2057" s="37"/>
      <c r="N2057" s="695"/>
      <c r="U2057"/>
      <c r="V2057"/>
      <c r="W2057"/>
      <c r="X2057" s="548"/>
      <c r="Y2057" s="548"/>
      <c r="Z2057" s="548"/>
      <c r="AA2057"/>
      <c r="AB2057"/>
      <c r="AC2057"/>
      <c r="AD2057"/>
      <c r="AE2057"/>
      <c r="AF2057"/>
      <c r="AG2057"/>
      <c r="AH2057"/>
      <c r="AI2057"/>
      <c r="AJ2057"/>
    </row>
    <row r="2058" spans="1:36" ht="35.1" customHeight="1">
      <c r="A2058" s="29"/>
      <c r="M2058" s="37"/>
      <c r="N2058" s="695"/>
      <c r="U2058"/>
      <c r="V2058"/>
      <c r="W2058"/>
      <c r="X2058" s="548"/>
      <c r="Y2058" s="548"/>
      <c r="Z2058" s="548"/>
      <c r="AA2058"/>
      <c r="AB2058"/>
      <c r="AC2058"/>
      <c r="AD2058"/>
      <c r="AE2058"/>
      <c r="AF2058"/>
      <c r="AG2058"/>
      <c r="AH2058"/>
      <c r="AI2058"/>
      <c r="AJ2058"/>
    </row>
    <row r="2059" spans="1:36" ht="35.1" customHeight="1">
      <c r="A2059" s="29"/>
      <c r="M2059" s="37"/>
      <c r="N2059" s="695"/>
      <c r="U2059"/>
      <c r="V2059"/>
      <c r="W2059"/>
      <c r="X2059" s="548"/>
      <c r="Y2059" s="548"/>
      <c r="Z2059" s="548"/>
      <c r="AA2059"/>
      <c r="AB2059"/>
      <c r="AC2059"/>
      <c r="AD2059"/>
      <c r="AE2059"/>
      <c r="AF2059"/>
      <c r="AG2059"/>
      <c r="AH2059"/>
      <c r="AI2059"/>
      <c r="AJ2059"/>
    </row>
    <row r="2060" spans="1:36" ht="35.1" customHeight="1">
      <c r="A2060" s="29"/>
      <c r="M2060" s="37"/>
      <c r="N2060" s="695"/>
      <c r="U2060"/>
      <c r="V2060"/>
      <c r="W2060"/>
      <c r="X2060" s="548"/>
      <c r="Y2060" s="548"/>
      <c r="Z2060" s="548"/>
      <c r="AA2060"/>
      <c r="AB2060"/>
      <c r="AC2060"/>
      <c r="AD2060"/>
      <c r="AE2060"/>
      <c r="AF2060"/>
      <c r="AG2060"/>
      <c r="AH2060"/>
      <c r="AI2060"/>
      <c r="AJ2060"/>
    </row>
    <row r="2061" spans="1:36" ht="35.1" customHeight="1">
      <c r="A2061" s="29"/>
      <c r="M2061" s="37"/>
      <c r="N2061" s="695"/>
      <c r="U2061"/>
      <c r="V2061"/>
      <c r="W2061"/>
      <c r="X2061" s="548"/>
      <c r="Y2061" s="548"/>
      <c r="Z2061" s="548"/>
      <c r="AA2061"/>
      <c r="AB2061"/>
      <c r="AC2061"/>
      <c r="AD2061"/>
      <c r="AE2061"/>
      <c r="AF2061"/>
      <c r="AG2061"/>
      <c r="AH2061"/>
      <c r="AI2061"/>
      <c r="AJ2061"/>
    </row>
    <row r="2062" spans="1:36" ht="35.1" customHeight="1">
      <c r="A2062" s="29"/>
      <c r="M2062" s="37"/>
      <c r="N2062" s="695"/>
      <c r="U2062"/>
      <c r="V2062"/>
      <c r="W2062"/>
      <c r="X2062" s="548"/>
      <c r="Y2062" s="548"/>
      <c r="Z2062" s="548"/>
      <c r="AA2062"/>
      <c r="AB2062"/>
      <c r="AC2062"/>
      <c r="AD2062"/>
      <c r="AE2062"/>
      <c r="AF2062"/>
      <c r="AG2062"/>
      <c r="AH2062"/>
      <c r="AI2062"/>
      <c r="AJ2062"/>
    </row>
    <row r="2063" spans="1:36" ht="35.1" customHeight="1">
      <c r="A2063" s="29"/>
      <c r="M2063" s="37"/>
      <c r="N2063" s="695"/>
      <c r="U2063"/>
      <c r="V2063"/>
      <c r="W2063"/>
      <c r="X2063" s="548"/>
      <c r="Y2063" s="548"/>
      <c r="Z2063" s="548"/>
      <c r="AA2063"/>
      <c r="AB2063"/>
      <c r="AC2063"/>
      <c r="AD2063"/>
      <c r="AE2063"/>
      <c r="AF2063"/>
      <c r="AG2063"/>
      <c r="AH2063"/>
      <c r="AI2063"/>
      <c r="AJ2063"/>
    </row>
    <row r="2064" spans="1:36" ht="35.1" customHeight="1">
      <c r="A2064" s="29"/>
      <c r="M2064" s="37"/>
      <c r="N2064" s="695"/>
      <c r="U2064"/>
      <c r="V2064"/>
      <c r="W2064"/>
      <c r="X2064" s="548"/>
      <c r="Y2064" s="548"/>
      <c r="Z2064" s="548"/>
      <c r="AA2064"/>
      <c r="AB2064"/>
      <c r="AC2064"/>
      <c r="AD2064"/>
      <c r="AE2064"/>
      <c r="AF2064"/>
      <c r="AG2064"/>
      <c r="AH2064"/>
      <c r="AI2064"/>
      <c r="AJ2064"/>
    </row>
    <row r="2065" spans="1:36" ht="35.1" customHeight="1">
      <c r="A2065" s="29"/>
      <c r="M2065" s="37"/>
      <c r="N2065" s="695"/>
      <c r="U2065"/>
      <c r="V2065"/>
      <c r="W2065"/>
      <c r="X2065" s="548"/>
      <c r="Y2065" s="548"/>
      <c r="Z2065" s="548"/>
      <c r="AA2065"/>
      <c r="AB2065"/>
      <c r="AC2065"/>
      <c r="AD2065"/>
      <c r="AE2065"/>
      <c r="AF2065"/>
      <c r="AG2065"/>
      <c r="AH2065"/>
      <c r="AI2065"/>
      <c r="AJ2065"/>
    </row>
    <row r="2066" spans="1:36" ht="35.1" customHeight="1">
      <c r="A2066" s="29"/>
      <c r="M2066" s="37"/>
      <c r="N2066" s="695"/>
      <c r="U2066"/>
      <c r="V2066"/>
      <c r="W2066"/>
      <c r="X2066" s="548"/>
      <c r="Y2066" s="548"/>
      <c r="Z2066" s="548"/>
      <c r="AA2066"/>
      <c r="AB2066"/>
      <c r="AC2066"/>
      <c r="AD2066"/>
      <c r="AE2066"/>
      <c r="AF2066"/>
      <c r="AG2066"/>
      <c r="AH2066"/>
      <c r="AI2066"/>
      <c r="AJ2066"/>
    </row>
    <row r="2067" spans="1:36" ht="35.1" customHeight="1">
      <c r="A2067" s="29"/>
      <c r="M2067" s="37"/>
      <c r="N2067" s="695"/>
      <c r="U2067"/>
      <c r="V2067"/>
      <c r="W2067"/>
      <c r="X2067" s="548"/>
      <c r="Y2067" s="548"/>
      <c r="Z2067" s="548"/>
      <c r="AA2067"/>
      <c r="AB2067"/>
      <c r="AC2067"/>
      <c r="AD2067"/>
      <c r="AE2067"/>
      <c r="AF2067"/>
      <c r="AG2067"/>
      <c r="AH2067"/>
      <c r="AI2067"/>
      <c r="AJ2067"/>
    </row>
    <row r="2068" spans="1:36" ht="35.1" customHeight="1">
      <c r="A2068" s="29"/>
      <c r="M2068" s="37"/>
      <c r="N2068" s="695"/>
      <c r="U2068"/>
      <c r="V2068"/>
      <c r="W2068"/>
      <c r="X2068" s="548"/>
      <c r="Y2068" s="548"/>
      <c r="Z2068" s="548"/>
      <c r="AA2068"/>
      <c r="AB2068"/>
      <c r="AC2068"/>
      <c r="AD2068"/>
      <c r="AE2068"/>
      <c r="AF2068"/>
      <c r="AG2068"/>
      <c r="AH2068"/>
      <c r="AI2068"/>
      <c r="AJ2068"/>
    </row>
    <row r="2069" spans="1:36" ht="35.1" customHeight="1">
      <c r="A2069" s="29"/>
      <c r="M2069" s="37"/>
      <c r="N2069" s="695"/>
      <c r="U2069"/>
      <c r="V2069"/>
      <c r="W2069"/>
      <c r="X2069" s="548"/>
      <c r="Y2069" s="548"/>
      <c r="Z2069" s="548"/>
      <c r="AA2069"/>
      <c r="AB2069"/>
      <c r="AC2069"/>
      <c r="AD2069"/>
      <c r="AE2069"/>
      <c r="AF2069"/>
      <c r="AG2069"/>
      <c r="AH2069"/>
      <c r="AI2069"/>
      <c r="AJ2069"/>
    </row>
    <row r="2070" spans="1:36" ht="35.1" customHeight="1">
      <c r="A2070" s="29"/>
      <c r="M2070" s="37"/>
      <c r="N2070" s="695"/>
      <c r="U2070"/>
      <c r="V2070"/>
      <c r="W2070"/>
      <c r="X2070" s="548"/>
      <c r="Y2070" s="548"/>
      <c r="Z2070" s="548"/>
      <c r="AA2070"/>
      <c r="AB2070"/>
      <c r="AC2070"/>
      <c r="AD2070"/>
      <c r="AE2070"/>
      <c r="AF2070"/>
      <c r="AG2070"/>
      <c r="AH2070"/>
      <c r="AI2070"/>
      <c r="AJ2070"/>
    </row>
    <row r="2071" spans="1:36" ht="35.1" customHeight="1">
      <c r="A2071" s="29"/>
      <c r="M2071" s="37"/>
      <c r="N2071" s="695"/>
      <c r="U2071"/>
      <c r="V2071"/>
      <c r="W2071"/>
      <c r="X2071" s="548"/>
      <c r="Y2071" s="548"/>
      <c r="Z2071" s="548"/>
      <c r="AA2071"/>
      <c r="AB2071"/>
      <c r="AC2071"/>
      <c r="AD2071"/>
      <c r="AE2071"/>
      <c r="AF2071"/>
      <c r="AG2071"/>
      <c r="AH2071"/>
      <c r="AI2071"/>
      <c r="AJ2071"/>
    </row>
    <row r="2072" spans="1:36" ht="35.1" customHeight="1">
      <c r="A2072" s="29"/>
      <c r="M2072" s="37"/>
      <c r="N2072" s="695"/>
      <c r="U2072"/>
      <c r="V2072"/>
      <c r="W2072"/>
      <c r="X2072" s="548"/>
      <c r="Y2072" s="548"/>
      <c r="Z2072" s="548"/>
      <c r="AA2072"/>
      <c r="AB2072"/>
      <c r="AC2072"/>
      <c r="AD2072"/>
      <c r="AE2072"/>
      <c r="AF2072"/>
      <c r="AG2072"/>
      <c r="AH2072"/>
      <c r="AI2072"/>
      <c r="AJ2072"/>
    </row>
    <row r="2073" spans="1:36" ht="35.1" customHeight="1">
      <c r="A2073" s="29"/>
      <c r="M2073" s="37"/>
      <c r="N2073" s="695"/>
      <c r="U2073"/>
      <c r="V2073"/>
      <c r="W2073"/>
      <c r="X2073" s="548"/>
      <c r="Y2073" s="548"/>
      <c r="Z2073" s="548"/>
      <c r="AA2073"/>
      <c r="AB2073"/>
      <c r="AC2073"/>
      <c r="AD2073"/>
      <c r="AE2073"/>
      <c r="AF2073"/>
      <c r="AG2073"/>
      <c r="AH2073"/>
      <c r="AI2073"/>
      <c r="AJ2073"/>
    </row>
    <row r="2074" spans="1:36" ht="35.1" customHeight="1">
      <c r="A2074" s="29"/>
      <c r="M2074" s="37"/>
      <c r="N2074" s="695"/>
      <c r="U2074"/>
      <c r="V2074"/>
      <c r="W2074"/>
      <c r="X2074" s="548"/>
      <c r="Y2074" s="548"/>
      <c r="Z2074" s="548"/>
      <c r="AA2074"/>
      <c r="AB2074"/>
      <c r="AC2074"/>
      <c r="AD2074"/>
      <c r="AE2074"/>
      <c r="AF2074"/>
      <c r="AG2074"/>
      <c r="AH2074"/>
      <c r="AI2074"/>
      <c r="AJ2074"/>
    </row>
    <row r="2075" spans="1:36" ht="35.1" customHeight="1">
      <c r="A2075" s="29"/>
      <c r="M2075" s="37"/>
      <c r="N2075" s="695"/>
      <c r="U2075"/>
      <c r="V2075"/>
      <c r="W2075"/>
      <c r="X2075" s="548"/>
      <c r="Y2075" s="548"/>
      <c r="Z2075" s="548"/>
      <c r="AA2075"/>
      <c r="AB2075"/>
      <c r="AC2075"/>
      <c r="AD2075"/>
      <c r="AE2075"/>
      <c r="AF2075"/>
      <c r="AG2075"/>
      <c r="AH2075"/>
      <c r="AI2075"/>
      <c r="AJ2075"/>
    </row>
    <row r="2076" spans="1:36" ht="35.1" customHeight="1">
      <c r="A2076" s="29"/>
      <c r="M2076" s="37"/>
      <c r="N2076" s="695"/>
      <c r="U2076"/>
      <c r="V2076"/>
      <c r="W2076"/>
      <c r="X2076" s="548"/>
      <c r="Y2076" s="548"/>
      <c r="Z2076" s="548"/>
      <c r="AA2076"/>
      <c r="AB2076"/>
      <c r="AC2076"/>
      <c r="AD2076"/>
      <c r="AE2076"/>
      <c r="AF2076"/>
      <c r="AG2076"/>
      <c r="AH2076"/>
      <c r="AI2076"/>
      <c r="AJ2076"/>
    </row>
    <row r="2077" spans="1:36" ht="35.1" customHeight="1">
      <c r="A2077" s="29"/>
      <c r="M2077" s="37"/>
      <c r="N2077" s="695"/>
      <c r="U2077"/>
      <c r="V2077"/>
      <c r="W2077"/>
      <c r="X2077" s="548"/>
      <c r="Y2077" s="548"/>
      <c r="Z2077" s="548"/>
      <c r="AA2077"/>
      <c r="AB2077"/>
      <c r="AC2077"/>
      <c r="AD2077"/>
      <c r="AE2077"/>
      <c r="AF2077"/>
      <c r="AG2077"/>
      <c r="AH2077"/>
      <c r="AI2077"/>
      <c r="AJ2077"/>
    </row>
    <row r="2078" spans="1:36" ht="35.1" customHeight="1">
      <c r="A2078" s="29"/>
      <c r="M2078" s="37"/>
      <c r="N2078" s="695"/>
      <c r="U2078"/>
      <c r="V2078"/>
      <c r="W2078"/>
      <c r="X2078" s="548"/>
      <c r="Y2078" s="548"/>
      <c r="Z2078" s="548"/>
      <c r="AA2078"/>
      <c r="AB2078"/>
      <c r="AC2078"/>
      <c r="AD2078"/>
      <c r="AE2078"/>
      <c r="AF2078"/>
      <c r="AG2078"/>
      <c r="AH2078"/>
      <c r="AI2078"/>
      <c r="AJ2078"/>
    </row>
    <row r="2079" spans="1:36" ht="35.1" customHeight="1">
      <c r="A2079" s="29"/>
      <c r="M2079" s="37"/>
      <c r="N2079" s="695"/>
      <c r="U2079"/>
      <c r="V2079"/>
      <c r="W2079"/>
      <c r="X2079" s="548"/>
      <c r="Y2079" s="548"/>
      <c r="Z2079" s="548"/>
      <c r="AA2079"/>
      <c r="AB2079"/>
      <c r="AC2079"/>
      <c r="AD2079"/>
      <c r="AE2079"/>
      <c r="AF2079"/>
      <c r="AG2079"/>
      <c r="AH2079"/>
      <c r="AI2079"/>
      <c r="AJ2079"/>
    </row>
    <row r="2080" spans="1:36" ht="35.1" customHeight="1">
      <c r="A2080" s="29"/>
      <c r="M2080" s="37"/>
      <c r="N2080" s="695"/>
      <c r="U2080"/>
      <c r="V2080"/>
      <c r="W2080"/>
      <c r="X2080" s="548"/>
      <c r="Y2080" s="548"/>
      <c r="Z2080" s="548"/>
      <c r="AA2080"/>
      <c r="AB2080"/>
      <c r="AC2080"/>
      <c r="AD2080"/>
      <c r="AE2080"/>
      <c r="AF2080"/>
      <c r="AG2080"/>
      <c r="AH2080"/>
      <c r="AI2080"/>
      <c r="AJ2080"/>
    </row>
    <row r="2081" spans="1:36" ht="35.1" customHeight="1">
      <c r="A2081" s="29"/>
      <c r="M2081" s="37"/>
      <c r="N2081" s="695"/>
      <c r="U2081"/>
      <c r="V2081"/>
      <c r="W2081"/>
      <c r="X2081" s="548"/>
      <c r="Y2081" s="548"/>
      <c r="Z2081" s="548"/>
      <c r="AA2081"/>
      <c r="AB2081"/>
      <c r="AC2081"/>
      <c r="AD2081"/>
      <c r="AE2081"/>
      <c r="AF2081"/>
      <c r="AG2081"/>
      <c r="AH2081"/>
      <c r="AI2081"/>
      <c r="AJ2081"/>
    </row>
    <row r="2082" spans="1:36" ht="35.1" customHeight="1">
      <c r="A2082" s="29"/>
      <c r="M2082" s="37"/>
      <c r="N2082" s="695"/>
      <c r="U2082"/>
      <c r="V2082"/>
      <c r="W2082"/>
      <c r="X2082" s="548"/>
      <c r="Y2082" s="548"/>
      <c r="Z2082" s="548"/>
      <c r="AA2082"/>
      <c r="AB2082"/>
      <c r="AC2082"/>
      <c r="AD2082"/>
      <c r="AE2082"/>
      <c r="AF2082"/>
      <c r="AG2082"/>
      <c r="AH2082"/>
      <c r="AI2082"/>
      <c r="AJ2082"/>
    </row>
    <row r="2083" spans="1:36" ht="35.1" customHeight="1">
      <c r="A2083" s="29"/>
      <c r="M2083" s="37"/>
      <c r="N2083" s="695"/>
      <c r="U2083"/>
      <c r="V2083"/>
      <c r="W2083"/>
      <c r="X2083" s="548"/>
      <c r="Y2083" s="548"/>
      <c r="Z2083" s="548"/>
      <c r="AA2083"/>
      <c r="AB2083"/>
      <c r="AC2083"/>
      <c r="AD2083"/>
      <c r="AE2083"/>
      <c r="AF2083"/>
      <c r="AG2083"/>
      <c r="AH2083"/>
      <c r="AI2083"/>
      <c r="AJ2083"/>
    </row>
    <row r="2084" spans="1:36" ht="35.1" customHeight="1">
      <c r="A2084" s="29"/>
      <c r="M2084" s="37"/>
      <c r="N2084" s="695"/>
      <c r="U2084"/>
      <c r="V2084"/>
      <c r="W2084"/>
      <c r="X2084" s="548"/>
      <c r="Y2084" s="548"/>
      <c r="Z2084" s="548"/>
      <c r="AA2084"/>
      <c r="AB2084"/>
      <c r="AC2084"/>
      <c r="AD2084"/>
      <c r="AE2084"/>
      <c r="AF2084"/>
      <c r="AG2084"/>
      <c r="AH2084"/>
      <c r="AI2084"/>
      <c r="AJ2084"/>
    </row>
    <row r="2085" spans="1:36" ht="35.1" customHeight="1">
      <c r="A2085" s="29"/>
      <c r="M2085" s="37"/>
      <c r="N2085" s="695"/>
      <c r="U2085"/>
      <c r="V2085"/>
      <c r="W2085"/>
      <c r="X2085" s="548"/>
      <c r="Y2085" s="548"/>
      <c r="Z2085" s="548"/>
      <c r="AA2085"/>
      <c r="AB2085"/>
      <c r="AC2085"/>
      <c r="AD2085"/>
      <c r="AE2085"/>
      <c r="AF2085"/>
      <c r="AG2085"/>
      <c r="AH2085"/>
      <c r="AI2085"/>
      <c r="AJ2085"/>
    </row>
    <row r="2086" spans="1:36" ht="35.1" customHeight="1">
      <c r="A2086" s="29"/>
      <c r="M2086" s="37"/>
      <c r="N2086" s="695"/>
      <c r="U2086"/>
      <c r="V2086"/>
      <c r="W2086"/>
      <c r="X2086" s="548"/>
      <c r="Y2086" s="548"/>
      <c r="Z2086" s="548"/>
      <c r="AA2086"/>
      <c r="AB2086"/>
      <c r="AC2086"/>
      <c r="AD2086"/>
      <c r="AE2086"/>
      <c r="AF2086"/>
      <c r="AG2086"/>
      <c r="AH2086"/>
      <c r="AI2086"/>
      <c r="AJ2086"/>
    </row>
    <row r="2087" spans="1:36" ht="35.1" customHeight="1">
      <c r="A2087" s="29"/>
      <c r="M2087" s="37"/>
      <c r="N2087" s="695"/>
      <c r="U2087"/>
      <c r="V2087"/>
      <c r="W2087"/>
      <c r="X2087" s="548"/>
      <c r="Y2087" s="548"/>
      <c r="Z2087" s="548"/>
      <c r="AA2087"/>
      <c r="AB2087"/>
      <c r="AC2087"/>
      <c r="AD2087"/>
      <c r="AE2087"/>
      <c r="AF2087"/>
      <c r="AG2087"/>
      <c r="AH2087"/>
      <c r="AI2087"/>
      <c r="AJ2087"/>
    </row>
    <row r="2088" spans="1:36" ht="35.1" customHeight="1">
      <c r="A2088" s="29"/>
      <c r="M2088" s="37"/>
      <c r="N2088" s="695"/>
      <c r="U2088"/>
      <c r="V2088"/>
      <c r="W2088"/>
      <c r="X2088" s="548"/>
      <c r="Y2088" s="548"/>
      <c r="Z2088" s="548"/>
      <c r="AA2088"/>
      <c r="AB2088"/>
      <c r="AC2088"/>
      <c r="AD2088"/>
      <c r="AE2088"/>
      <c r="AF2088"/>
      <c r="AG2088"/>
      <c r="AH2088"/>
      <c r="AI2088"/>
      <c r="AJ2088"/>
    </row>
    <row r="2089" spans="1:36" ht="35.1" customHeight="1">
      <c r="A2089" s="29"/>
      <c r="M2089" s="37"/>
      <c r="N2089" s="695"/>
      <c r="U2089"/>
      <c r="V2089"/>
      <c r="W2089"/>
      <c r="X2089" s="548"/>
      <c r="Y2089" s="548"/>
      <c r="Z2089" s="548"/>
      <c r="AA2089"/>
      <c r="AB2089"/>
      <c r="AC2089"/>
      <c r="AD2089"/>
      <c r="AE2089"/>
      <c r="AF2089"/>
      <c r="AG2089"/>
      <c r="AH2089"/>
      <c r="AI2089"/>
      <c r="AJ2089"/>
    </row>
    <row r="2090" spans="1:36" ht="35.1" customHeight="1">
      <c r="A2090" s="29"/>
      <c r="M2090" s="37"/>
      <c r="N2090" s="695"/>
      <c r="U2090"/>
      <c r="V2090"/>
      <c r="W2090"/>
      <c r="X2090" s="548"/>
      <c r="Y2090" s="548"/>
      <c r="Z2090" s="548"/>
      <c r="AA2090"/>
      <c r="AB2090"/>
      <c r="AC2090"/>
      <c r="AD2090"/>
      <c r="AE2090"/>
      <c r="AF2090"/>
      <c r="AG2090"/>
      <c r="AH2090"/>
      <c r="AI2090"/>
      <c r="AJ2090"/>
    </row>
    <row r="2091" spans="1:36" ht="35.1" customHeight="1">
      <c r="A2091" s="29"/>
      <c r="M2091" s="37"/>
      <c r="N2091" s="695"/>
      <c r="U2091"/>
      <c r="V2091"/>
      <c r="W2091"/>
      <c r="X2091" s="548"/>
      <c r="Y2091" s="548"/>
      <c r="Z2091" s="548"/>
      <c r="AA2091"/>
      <c r="AB2091"/>
      <c r="AC2091"/>
      <c r="AD2091"/>
      <c r="AE2091"/>
      <c r="AF2091"/>
      <c r="AG2091"/>
      <c r="AH2091"/>
      <c r="AI2091"/>
      <c r="AJ2091"/>
    </row>
    <row r="2092" spans="1:36" ht="35.1" customHeight="1">
      <c r="A2092" s="29"/>
      <c r="M2092" s="37"/>
      <c r="N2092" s="695"/>
      <c r="U2092"/>
      <c r="V2092"/>
      <c r="W2092"/>
      <c r="X2092" s="548"/>
      <c r="Y2092" s="548"/>
      <c r="Z2092" s="548"/>
      <c r="AA2092"/>
      <c r="AB2092"/>
      <c r="AC2092"/>
      <c r="AD2092"/>
      <c r="AE2092"/>
      <c r="AF2092"/>
      <c r="AG2092"/>
      <c r="AH2092"/>
      <c r="AI2092"/>
      <c r="AJ2092"/>
    </row>
    <row r="2093" spans="1:36" ht="35.1" customHeight="1">
      <c r="A2093" s="29"/>
      <c r="M2093" s="37"/>
      <c r="N2093" s="695"/>
      <c r="U2093"/>
      <c r="V2093"/>
      <c r="W2093"/>
      <c r="X2093" s="548"/>
      <c r="Y2093" s="548"/>
      <c r="Z2093" s="548"/>
      <c r="AA2093"/>
      <c r="AB2093"/>
      <c r="AC2093"/>
      <c r="AD2093"/>
      <c r="AE2093"/>
      <c r="AF2093"/>
      <c r="AG2093"/>
      <c r="AH2093"/>
      <c r="AI2093"/>
      <c r="AJ2093"/>
    </row>
    <row r="2094" spans="1:36" ht="35.1" customHeight="1">
      <c r="A2094" s="29"/>
      <c r="M2094" s="37"/>
      <c r="N2094" s="695"/>
      <c r="U2094"/>
      <c r="V2094"/>
      <c r="W2094"/>
      <c r="X2094" s="548"/>
      <c r="Y2094" s="548"/>
      <c r="Z2094" s="548"/>
      <c r="AA2094"/>
      <c r="AB2094"/>
      <c r="AC2094"/>
      <c r="AD2094"/>
      <c r="AE2094"/>
      <c r="AF2094"/>
      <c r="AG2094"/>
      <c r="AH2094"/>
      <c r="AI2094"/>
      <c r="AJ2094"/>
    </row>
    <row r="2095" spans="1:36" ht="35.1" customHeight="1">
      <c r="A2095" s="29"/>
      <c r="M2095" s="37"/>
      <c r="N2095" s="695"/>
      <c r="U2095"/>
      <c r="V2095"/>
      <c r="W2095"/>
      <c r="X2095" s="548"/>
      <c r="Y2095" s="548"/>
      <c r="Z2095" s="548"/>
      <c r="AA2095"/>
      <c r="AB2095"/>
      <c r="AC2095"/>
      <c r="AD2095"/>
      <c r="AE2095"/>
      <c r="AF2095"/>
      <c r="AG2095"/>
      <c r="AH2095"/>
      <c r="AI2095"/>
      <c r="AJ2095"/>
    </row>
    <row r="2096" spans="1:36" ht="35.1" customHeight="1">
      <c r="A2096" s="29"/>
      <c r="M2096" s="37"/>
      <c r="N2096" s="695"/>
      <c r="U2096"/>
      <c r="V2096"/>
      <c r="W2096"/>
      <c r="X2096" s="548"/>
      <c r="Y2096" s="548"/>
      <c r="Z2096" s="548"/>
      <c r="AA2096"/>
      <c r="AB2096"/>
      <c r="AC2096"/>
      <c r="AD2096"/>
      <c r="AE2096"/>
      <c r="AF2096"/>
      <c r="AG2096"/>
      <c r="AH2096"/>
      <c r="AI2096"/>
      <c r="AJ2096"/>
    </row>
    <row r="2097" spans="1:36" ht="35.1" customHeight="1">
      <c r="A2097" s="29"/>
      <c r="M2097" s="37"/>
      <c r="N2097" s="695"/>
      <c r="U2097"/>
      <c r="V2097"/>
      <c r="W2097"/>
      <c r="X2097" s="548"/>
      <c r="Y2097" s="548"/>
      <c r="Z2097" s="548"/>
      <c r="AA2097"/>
      <c r="AB2097"/>
      <c r="AC2097"/>
      <c r="AD2097"/>
      <c r="AE2097"/>
      <c r="AF2097"/>
      <c r="AG2097"/>
      <c r="AH2097"/>
      <c r="AI2097"/>
      <c r="AJ2097"/>
    </row>
    <row r="2098" spans="1:36" ht="35.1" customHeight="1">
      <c r="A2098" s="29"/>
      <c r="M2098" s="37"/>
      <c r="N2098" s="695"/>
      <c r="U2098"/>
      <c r="V2098"/>
      <c r="W2098"/>
      <c r="X2098" s="548"/>
      <c r="Y2098" s="548"/>
      <c r="Z2098" s="548"/>
      <c r="AA2098"/>
      <c r="AB2098"/>
      <c r="AC2098"/>
      <c r="AD2098"/>
      <c r="AE2098"/>
      <c r="AF2098"/>
      <c r="AG2098"/>
      <c r="AH2098"/>
      <c r="AI2098"/>
      <c r="AJ2098"/>
    </row>
    <row r="2099" spans="1:36" ht="35.1" customHeight="1">
      <c r="A2099" s="29"/>
      <c r="M2099" s="37"/>
      <c r="N2099" s="695"/>
      <c r="U2099"/>
      <c r="V2099"/>
      <c r="W2099"/>
      <c r="X2099" s="548"/>
      <c r="Y2099" s="548"/>
      <c r="Z2099" s="548"/>
      <c r="AA2099"/>
      <c r="AB2099"/>
      <c r="AC2099"/>
      <c r="AD2099"/>
      <c r="AE2099"/>
      <c r="AF2099"/>
      <c r="AG2099"/>
      <c r="AH2099"/>
      <c r="AI2099"/>
      <c r="AJ2099"/>
    </row>
    <row r="2100" spans="1:36" ht="35.1" customHeight="1">
      <c r="A2100" s="29"/>
      <c r="M2100" s="37"/>
      <c r="N2100" s="695"/>
      <c r="U2100"/>
      <c r="V2100"/>
      <c r="W2100"/>
      <c r="X2100" s="548"/>
      <c r="Y2100" s="548"/>
      <c r="Z2100" s="548"/>
      <c r="AA2100"/>
      <c r="AB2100"/>
      <c r="AC2100"/>
      <c r="AD2100"/>
      <c r="AE2100"/>
      <c r="AF2100"/>
      <c r="AG2100"/>
      <c r="AH2100"/>
      <c r="AI2100"/>
      <c r="AJ2100"/>
    </row>
    <row r="2101" spans="1:36" ht="35.1" customHeight="1">
      <c r="A2101" s="29"/>
      <c r="M2101" s="37"/>
      <c r="N2101" s="695"/>
      <c r="U2101"/>
      <c r="V2101"/>
      <c r="W2101"/>
      <c r="X2101" s="548"/>
      <c r="Y2101" s="548"/>
      <c r="Z2101" s="548"/>
      <c r="AA2101"/>
      <c r="AB2101"/>
      <c r="AC2101"/>
      <c r="AD2101"/>
      <c r="AE2101"/>
      <c r="AF2101"/>
      <c r="AG2101"/>
      <c r="AH2101"/>
      <c r="AI2101"/>
      <c r="AJ2101"/>
    </row>
    <row r="2102" spans="1:36" ht="35.1" customHeight="1">
      <c r="A2102" s="29"/>
      <c r="M2102" s="37"/>
      <c r="N2102" s="695"/>
      <c r="U2102"/>
      <c r="V2102"/>
      <c r="W2102"/>
      <c r="X2102" s="548"/>
      <c r="Y2102" s="548"/>
      <c r="Z2102" s="548"/>
      <c r="AA2102"/>
      <c r="AB2102"/>
      <c r="AC2102"/>
      <c r="AD2102"/>
      <c r="AE2102"/>
      <c r="AF2102"/>
      <c r="AG2102"/>
      <c r="AH2102"/>
      <c r="AI2102"/>
      <c r="AJ2102"/>
    </row>
    <row r="2103" spans="1:36" ht="35.1" customHeight="1">
      <c r="A2103" s="29"/>
      <c r="M2103" s="37"/>
      <c r="N2103" s="695"/>
      <c r="U2103"/>
      <c r="V2103"/>
      <c r="W2103"/>
      <c r="X2103" s="548"/>
      <c r="Y2103" s="548"/>
      <c r="Z2103" s="548"/>
      <c r="AA2103"/>
      <c r="AB2103"/>
      <c r="AC2103"/>
      <c r="AD2103"/>
      <c r="AE2103"/>
      <c r="AF2103"/>
      <c r="AG2103"/>
      <c r="AH2103"/>
      <c r="AI2103"/>
      <c r="AJ2103"/>
    </row>
    <row r="2104" spans="1:36" ht="35.1" customHeight="1">
      <c r="A2104" s="29"/>
      <c r="M2104" s="37"/>
      <c r="N2104" s="695"/>
      <c r="U2104"/>
      <c r="V2104"/>
      <c r="W2104"/>
      <c r="X2104" s="548"/>
      <c r="Y2104" s="548"/>
      <c r="Z2104" s="548"/>
      <c r="AA2104"/>
      <c r="AB2104"/>
      <c r="AC2104"/>
      <c r="AD2104"/>
      <c r="AE2104"/>
      <c r="AF2104"/>
      <c r="AG2104"/>
      <c r="AH2104"/>
      <c r="AI2104"/>
      <c r="AJ2104"/>
    </row>
    <row r="2105" spans="1:36" ht="35.1" customHeight="1">
      <c r="A2105" s="29"/>
      <c r="M2105" s="37"/>
      <c r="N2105" s="695"/>
      <c r="U2105"/>
      <c r="V2105"/>
      <c r="W2105"/>
      <c r="X2105" s="548"/>
      <c r="Y2105" s="548"/>
      <c r="Z2105" s="548"/>
      <c r="AA2105"/>
      <c r="AB2105"/>
      <c r="AC2105"/>
      <c r="AD2105"/>
      <c r="AE2105"/>
      <c r="AF2105"/>
      <c r="AG2105"/>
      <c r="AH2105"/>
      <c r="AI2105"/>
      <c r="AJ2105"/>
    </row>
    <row r="2106" spans="1:36" ht="35.1" customHeight="1">
      <c r="A2106" s="29"/>
      <c r="M2106" s="37"/>
      <c r="N2106" s="695"/>
      <c r="U2106"/>
      <c r="V2106"/>
      <c r="W2106"/>
      <c r="X2106" s="548"/>
      <c r="Y2106" s="548"/>
      <c r="Z2106" s="548"/>
      <c r="AA2106"/>
      <c r="AB2106"/>
      <c r="AC2106"/>
      <c r="AD2106"/>
      <c r="AE2106"/>
      <c r="AF2106"/>
      <c r="AG2106"/>
      <c r="AH2106"/>
      <c r="AI2106"/>
      <c r="AJ2106"/>
    </row>
    <row r="2107" spans="1:36" ht="35.1" customHeight="1">
      <c r="A2107" s="29"/>
      <c r="M2107" s="37"/>
      <c r="N2107" s="695"/>
      <c r="U2107"/>
      <c r="V2107"/>
      <c r="W2107"/>
      <c r="X2107" s="548"/>
      <c r="Y2107" s="548"/>
      <c r="Z2107" s="548"/>
      <c r="AA2107"/>
      <c r="AB2107"/>
      <c r="AC2107"/>
      <c r="AD2107"/>
      <c r="AE2107"/>
      <c r="AF2107"/>
      <c r="AG2107"/>
      <c r="AH2107"/>
      <c r="AI2107"/>
      <c r="AJ2107"/>
    </row>
    <row r="2108" spans="1:36" ht="35.1" customHeight="1">
      <c r="A2108" s="29"/>
      <c r="M2108" s="37"/>
      <c r="N2108" s="695"/>
      <c r="U2108"/>
      <c r="V2108"/>
      <c r="W2108"/>
      <c r="X2108" s="548"/>
      <c r="Y2108" s="548"/>
      <c r="Z2108" s="548"/>
      <c r="AA2108"/>
      <c r="AB2108"/>
      <c r="AC2108"/>
      <c r="AD2108"/>
      <c r="AE2108"/>
      <c r="AF2108"/>
      <c r="AG2108"/>
      <c r="AH2108"/>
      <c r="AI2108"/>
      <c r="AJ2108"/>
    </row>
    <row r="2109" spans="1:36" ht="35.1" customHeight="1">
      <c r="A2109" s="29"/>
      <c r="M2109" s="37"/>
      <c r="N2109" s="695"/>
      <c r="U2109"/>
      <c r="V2109"/>
      <c r="W2109"/>
      <c r="X2109" s="548"/>
      <c r="Y2109" s="548"/>
      <c r="Z2109" s="548"/>
      <c r="AA2109"/>
      <c r="AB2109"/>
      <c r="AC2109"/>
      <c r="AD2109"/>
      <c r="AE2109"/>
      <c r="AF2109"/>
      <c r="AG2109"/>
      <c r="AH2109"/>
      <c r="AI2109"/>
      <c r="AJ2109"/>
    </row>
    <row r="2110" spans="1:36" ht="35.1" customHeight="1">
      <c r="A2110" s="29"/>
      <c r="M2110" s="37"/>
      <c r="N2110" s="695"/>
      <c r="U2110"/>
      <c r="V2110"/>
      <c r="W2110"/>
      <c r="X2110" s="548"/>
      <c r="Y2110" s="548"/>
      <c r="Z2110" s="548"/>
      <c r="AA2110"/>
      <c r="AB2110"/>
      <c r="AC2110"/>
      <c r="AD2110"/>
      <c r="AE2110"/>
      <c r="AF2110"/>
      <c r="AG2110"/>
      <c r="AH2110"/>
      <c r="AI2110"/>
      <c r="AJ2110"/>
    </row>
    <row r="2111" spans="1:36" ht="35.1" customHeight="1">
      <c r="A2111" s="29"/>
      <c r="M2111" s="37"/>
      <c r="N2111" s="695"/>
      <c r="U2111"/>
      <c r="V2111"/>
      <c r="W2111"/>
      <c r="X2111" s="548"/>
      <c r="Y2111" s="548"/>
      <c r="Z2111" s="548"/>
      <c r="AA2111"/>
      <c r="AB2111"/>
      <c r="AC2111"/>
      <c r="AD2111"/>
      <c r="AE2111"/>
      <c r="AF2111"/>
      <c r="AG2111"/>
      <c r="AH2111"/>
      <c r="AI2111"/>
      <c r="AJ2111"/>
    </row>
    <row r="2112" spans="1:36" ht="35.1" customHeight="1">
      <c r="A2112" s="29"/>
      <c r="M2112" s="37"/>
      <c r="N2112" s="695"/>
      <c r="U2112"/>
      <c r="V2112"/>
      <c r="W2112"/>
      <c r="X2112" s="548"/>
      <c r="Y2112" s="548"/>
      <c r="Z2112" s="548"/>
      <c r="AA2112"/>
      <c r="AB2112"/>
      <c r="AC2112"/>
      <c r="AD2112"/>
      <c r="AE2112"/>
      <c r="AF2112"/>
      <c r="AG2112"/>
      <c r="AH2112"/>
      <c r="AI2112"/>
      <c r="AJ2112"/>
    </row>
    <row r="2113" spans="1:36" ht="35.1" customHeight="1">
      <c r="A2113" s="29"/>
      <c r="M2113" s="37"/>
      <c r="N2113" s="695"/>
      <c r="U2113"/>
      <c r="V2113"/>
      <c r="W2113"/>
      <c r="X2113" s="548"/>
      <c r="Y2113" s="548"/>
      <c r="Z2113" s="548"/>
      <c r="AA2113"/>
      <c r="AB2113"/>
      <c r="AC2113"/>
      <c r="AD2113"/>
      <c r="AE2113"/>
      <c r="AF2113"/>
      <c r="AG2113"/>
      <c r="AH2113"/>
      <c r="AI2113"/>
      <c r="AJ2113"/>
    </row>
    <row r="2114" spans="1:36" ht="35.1" customHeight="1">
      <c r="A2114" s="29"/>
      <c r="M2114" s="37"/>
      <c r="N2114" s="695"/>
      <c r="U2114"/>
      <c r="V2114"/>
      <c r="W2114"/>
      <c r="X2114" s="548"/>
      <c r="Y2114" s="548"/>
      <c r="Z2114" s="548"/>
      <c r="AA2114"/>
      <c r="AB2114"/>
      <c r="AC2114"/>
      <c r="AD2114"/>
      <c r="AE2114"/>
      <c r="AF2114"/>
      <c r="AG2114"/>
      <c r="AH2114"/>
      <c r="AI2114"/>
      <c r="AJ2114"/>
    </row>
    <row r="2115" spans="1:36" ht="35.1" customHeight="1">
      <c r="A2115" s="29"/>
      <c r="M2115" s="37"/>
      <c r="N2115" s="695"/>
      <c r="U2115"/>
      <c r="V2115"/>
      <c r="W2115"/>
      <c r="X2115" s="548"/>
      <c r="Y2115" s="548"/>
      <c r="Z2115" s="548"/>
      <c r="AA2115"/>
      <c r="AB2115"/>
      <c r="AC2115"/>
      <c r="AD2115"/>
      <c r="AE2115"/>
      <c r="AF2115"/>
      <c r="AG2115"/>
      <c r="AH2115"/>
      <c r="AI2115"/>
      <c r="AJ2115"/>
    </row>
    <row r="2116" spans="1:36" ht="35.1" customHeight="1">
      <c r="A2116" s="29"/>
      <c r="M2116" s="37"/>
      <c r="N2116" s="695"/>
      <c r="U2116"/>
      <c r="V2116"/>
      <c r="W2116"/>
      <c r="X2116" s="548"/>
      <c r="Y2116" s="548"/>
      <c r="Z2116" s="548"/>
      <c r="AA2116"/>
      <c r="AB2116"/>
      <c r="AC2116"/>
      <c r="AD2116"/>
      <c r="AE2116"/>
      <c r="AF2116"/>
      <c r="AG2116"/>
      <c r="AH2116"/>
      <c r="AI2116"/>
      <c r="AJ2116"/>
    </row>
    <row r="2117" spans="1:36" ht="35.1" customHeight="1">
      <c r="A2117" s="29"/>
      <c r="M2117" s="37"/>
      <c r="N2117" s="695"/>
      <c r="U2117"/>
      <c r="V2117"/>
      <c r="W2117"/>
      <c r="X2117" s="548"/>
      <c r="Y2117" s="548"/>
      <c r="Z2117" s="548"/>
      <c r="AA2117"/>
      <c r="AB2117"/>
      <c r="AC2117"/>
      <c r="AD2117"/>
      <c r="AE2117"/>
      <c r="AF2117"/>
      <c r="AG2117"/>
      <c r="AH2117"/>
      <c r="AI2117"/>
      <c r="AJ2117"/>
    </row>
    <row r="2118" spans="1:36" ht="35.1" customHeight="1">
      <c r="A2118" s="29"/>
      <c r="M2118" s="37"/>
      <c r="N2118" s="695"/>
      <c r="U2118"/>
      <c r="V2118"/>
      <c r="W2118"/>
      <c r="X2118" s="548"/>
      <c r="Y2118" s="548"/>
      <c r="Z2118" s="548"/>
      <c r="AA2118"/>
      <c r="AB2118"/>
      <c r="AC2118"/>
      <c r="AD2118"/>
      <c r="AE2118"/>
      <c r="AF2118"/>
      <c r="AG2118"/>
      <c r="AH2118"/>
      <c r="AI2118"/>
      <c r="AJ2118"/>
    </row>
    <row r="2119" spans="1:36" ht="35.1" customHeight="1">
      <c r="A2119" s="29"/>
      <c r="M2119" s="37"/>
      <c r="N2119" s="695"/>
      <c r="U2119"/>
      <c r="V2119"/>
      <c r="W2119"/>
      <c r="X2119" s="548"/>
      <c r="Y2119" s="548"/>
      <c r="Z2119" s="548"/>
      <c r="AA2119"/>
      <c r="AB2119"/>
      <c r="AC2119"/>
      <c r="AD2119"/>
      <c r="AE2119"/>
      <c r="AF2119"/>
      <c r="AG2119"/>
      <c r="AH2119"/>
      <c r="AI2119"/>
      <c r="AJ2119"/>
    </row>
    <row r="2120" spans="1:36" ht="35.1" customHeight="1">
      <c r="A2120" s="29"/>
      <c r="M2120" s="37"/>
      <c r="N2120" s="695"/>
      <c r="U2120"/>
      <c r="V2120"/>
      <c r="W2120"/>
      <c r="X2120" s="548"/>
      <c r="Y2120" s="548"/>
      <c r="Z2120" s="548"/>
      <c r="AA2120"/>
      <c r="AB2120"/>
      <c r="AC2120"/>
      <c r="AD2120"/>
      <c r="AE2120"/>
      <c r="AF2120"/>
      <c r="AG2120"/>
      <c r="AH2120"/>
      <c r="AI2120"/>
      <c r="AJ2120"/>
    </row>
    <row r="2121" spans="1:36" ht="35.1" customHeight="1">
      <c r="A2121" s="29"/>
      <c r="M2121" s="37"/>
      <c r="N2121" s="695"/>
      <c r="U2121"/>
      <c r="V2121"/>
      <c r="W2121"/>
      <c r="X2121" s="548"/>
      <c r="Y2121" s="548"/>
      <c r="Z2121" s="548"/>
      <c r="AA2121"/>
      <c r="AB2121"/>
      <c r="AC2121"/>
      <c r="AD2121"/>
      <c r="AE2121"/>
      <c r="AF2121"/>
      <c r="AG2121"/>
      <c r="AH2121"/>
      <c r="AI2121"/>
      <c r="AJ2121"/>
    </row>
    <row r="2122" spans="1:36" ht="35.1" customHeight="1">
      <c r="A2122" s="29"/>
      <c r="M2122" s="37"/>
      <c r="N2122" s="695"/>
      <c r="U2122"/>
      <c r="V2122"/>
      <c r="W2122"/>
      <c r="X2122" s="548"/>
      <c r="Y2122" s="548"/>
      <c r="Z2122" s="548"/>
      <c r="AA2122"/>
      <c r="AB2122"/>
      <c r="AC2122"/>
      <c r="AD2122"/>
      <c r="AE2122"/>
      <c r="AF2122"/>
      <c r="AG2122"/>
      <c r="AH2122"/>
      <c r="AI2122"/>
      <c r="AJ2122"/>
    </row>
    <row r="2123" spans="1:36" ht="35.1" customHeight="1">
      <c r="A2123" s="29"/>
      <c r="M2123" s="37"/>
      <c r="N2123" s="695"/>
      <c r="U2123"/>
      <c r="V2123"/>
      <c r="W2123"/>
      <c r="X2123" s="548"/>
      <c r="Y2123" s="548"/>
      <c r="Z2123" s="548"/>
      <c r="AA2123"/>
      <c r="AB2123"/>
      <c r="AC2123"/>
      <c r="AD2123"/>
      <c r="AE2123"/>
      <c r="AF2123"/>
      <c r="AG2123"/>
      <c r="AH2123"/>
      <c r="AI2123"/>
      <c r="AJ2123"/>
    </row>
    <row r="2124" spans="1:36" ht="35.1" customHeight="1">
      <c r="A2124" s="29"/>
      <c r="M2124" s="37"/>
      <c r="N2124" s="695"/>
      <c r="U2124"/>
      <c r="V2124"/>
      <c r="W2124"/>
      <c r="X2124" s="548"/>
      <c r="Y2124" s="548"/>
      <c r="Z2124" s="548"/>
      <c r="AA2124"/>
      <c r="AB2124"/>
      <c r="AC2124"/>
      <c r="AD2124"/>
      <c r="AE2124"/>
      <c r="AF2124"/>
      <c r="AG2124"/>
      <c r="AH2124"/>
      <c r="AI2124"/>
      <c r="AJ2124"/>
    </row>
    <row r="2125" spans="1:36" ht="35.1" customHeight="1">
      <c r="A2125" s="29"/>
      <c r="M2125" s="37"/>
      <c r="N2125" s="695"/>
      <c r="U2125"/>
      <c r="V2125"/>
      <c r="W2125"/>
      <c r="X2125" s="548"/>
      <c r="Y2125" s="548"/>
      <c r="Z2125" s="548"/>
      <c r="AA2125"/>
      <c r="AB2125"/>
      <c r="AC2125"/>
      <c r="AD2125"/>
      <c r="AE2125"/>
      <c r="AF2125"/>
      <c r="AG2125"/>
      <c r="AH2125"/>
      <c r="AI2125"/>
      <c r="AJ2125"/>
    </row>
    <row r="2126" spans="1:36" ht="35.1" customHeight="1">
      <c r="A2126" s="29"/>
      <c r="M2126" s="37"/>
      <c r="N2126" s="695"/>
      <c r="U2126"/>
      <c r="V2126"/>
      <c r="W2126"/>
      <c r="X2126" s="548"/>
      <c r="Y2126" s="548"/>
      <c r="Z2126" s="548"/>
      <c r="AA2126"/>
      <c r="AB2126"/>
      <c r="AC2126"/>
      <c r="AD2126"/>
      <c r="AE2126"/>
      <c r="AF2126"/>
      <c r="AG2126"/>
      <c r="AH2126"/>
      <c r="AI2126"/>
      <c r="AJ2126"/>
    </row>
    <row r="2127" spans="1:36" ht="35.1" customHeight="1">
      <c r="A2127" s="29"/>
      <c r="M2127" s="37"/>
      <c r="N2127" s="695"/>
      <c r="U2127"/>
      <c r="V2127"/>
      <c r="W2127"/>
      <c r="X2127" s="548"/>
      <c r="Y2127" s="548"/>
      <c r="Z2127" s="548"/>
      <c r="AA2127"/>
      <c r="AB2127"/>
      <c r="AC2127"/>
      <c r="AD2127"/>
      <c r="AE2127"/>
      <c r="AF2127"/>
      <c r="AG2127"/>
      <c r="AH2127"/>
      <c r="AI2127"/>
      <c r="AJ2127"/>
    </row>
    <row r="2128" spans="1:36" ht="35.1" customHeight="1">
      <c r="A2128" s="29"/>
      <c r="M2128" s="37"/>
      <c r="N2128" s="695"/>
      <c r="U2128"/>
      <c r="V2128"/>
      <c r="W2128"/>
      <c r="X2128" s="548"/>
      <c r="Y2128" s="548"/>
      <c r="Z2128" s="548"/>
      <c r="AA2128"/>
      <c r="AB2128"/>
      <c r="AC2128"/>
      <c r="AD2128"/>
      <c r="AE2128"/>
      <c r="AF2128"/>
      <c r="AG2128"/>
      <c r="AH2128"/>
      <c r="AI2128"/>
      <c r="AJ2128"/>
    </row>
    <row r="2129" spans="1:36" ht="35.1" customHeight="1">
      <c r="A2129" s="29"/>
      <c r="M2129" s="37"/>
      <c r="N2129" s="695"/>
      <c r="U2129"/>
      <c r="V2129"/>
      <c r="W2129"/>
      <c r="X2129" s="548"/>
      <c r="Y2129" s="548"/>
      <c r="Z2129" s="548"/>
      <c r="AA2129"/>
      <c r="AB2129"/>
      <c r="AC2129"/>
      <c r="AD2129"/>
      <c r="AE2129"/>
      <c r="AF2129"/>
      <c r="AG2129"/>
      <c r="AH2129"/>
      <c r="AI2129"/>
      <c r="AJ2129"/>
    </row>
    <row r="2130" spans="1:36" ht="35.1" customHeight="1">
      <c r="A2130" s="29"/>
      <c r="M2130" s="37"/>
      <c r="N2130" s="695"/>
      <c r="U2130"/>
      <c r="V2130"/>
      <c r="W2130"/>
      <c r="X2130" s="548"/>
      <c r="Y2130" s="548"/>
      <c r="Z2130" s="548"/>
      <c r="AA2130"/>
      <c r="AB2130"/>
      <c r="AC2130"/>
      <c r="AD2130"/>
      <c r="AE2130"/>
      <c r="AF2130"/>
      <c r="AG2130"/>
      <c r="AH2130"/>
      <c r="AI2130"/>
      <c r="AJ2130"/>
    </row>
    <row r="2131" spans="1:36" ht="35.1" customHeight="1">
      <c r="A2131" s="29"/>
      <c r="M2131" s="37"/>
      <c r="N2131" s="695"/>
      <c r="U2131"/>
      <c r="V2131"/>
      <c r="W2131"/>
      <c r="X2131" s="548"/>
      <c r="Y2131" s="548"/>
      <c r="Z2131" s="548"/>
      <c r="AA2131"/>
      <c r="AB2131"/>
      <c r="AC2131"/>
      <c r="AD2131"/>
      <c r="AE2131"/>
      <c r="AF2131"/>
      <c r="AG2131"/>
      <c r="AH2131"/>
      <c r="AI2131"/>
      <c r="AJ2131"/>
    </row>
    <row r="2132" spans="1:36" ht="35.1" customHeight="1">
      <c r="A2132" s="29"/>
      <c r="M2132" s="37"/>
      <c r="N2132" s="695"/>
      <c r="U2132"/>
      <c r="V2132"/>
      <c r="W2132"/>
      <c r="X2132" s="548"/>
      <c r="Y2132" s="548"/>
      <c r="Z2132" s="548"/>
      <c r="AA2132"/>
      <c r="AB2132"/>
      <c r="AC2132"/>
      <c r="AD2132"/>
      <c r="AE2132"/>
      <c r="AF2132"/>
      <c r="AG2132"/>
      <c r="AH2132"/>
      <c r="AI2132"/>
      <c r="AJ2132"/>
    </row>
    <row r="2133" spans="1:36" ht="35.1" customHeight="1">
      <c r="A2133" s="29"/>
      <c r="M2133" s="37"/>
      <c r="N2133" s="695"/>
      <c r="U2133"/>
      <c r="V2133"/>
      <c r="W2133"/>
      <c r="X2133" s="548"/>
      <c r="Y2133" s="548"/>
      <c r="Z2133" s="548"/>
      <c r="AA2133"/>
      <c r="AB2133"/>
      <c r="AC2133"/>
      <c r="AD2133"/>
      <c r="AE2133"/>
      <c r="AF2133"/>
      <c r="AG2133"/>
      <c r="AH2133"/>
      <c r="AI2133"/>
      <c r="AJ2133"/>
    </row>
    <row r="2134" spans="1:36" ht="35.1" customHeight="1">
      <c r="A2134" s="29"/>
      <c r="M2134" s="37"/>
      <c r="N2134" s="695"/>
      <c r="U2134"/>
      <c r="V2134"/>
      <c r="W2134"/>
      <c r="X2134" s="548"/>
      <c r="Y2134" s="548"/>
      <c r="Z2134" s="548"/>
      <c r="AA2134"/>
      <c r="AB2134"/>
      <c r="AC2134"/>
      <c r="AD2134"/>
      <c r="AE2134"/>
      <c r="AF2134"/>
      <c r="AG2134"/>
      <c r="AH2134"/>
      <c r="AI2134"/>
      <c r="AJ2134"/>
    </row>
    <row r="2135" spans="1:36" ht="35.1" customHeight="1">
      <c r="A2135" s="29"/>
      <c r="M2135" s="37"/>
      <c r="N2135" s="695"/>
      <c r="U2135"/>
      <c r="V2135"/>
      <c r="W2135"/>
      <c r="X2135" s="548"/>
      <c r="Y2135" s="548"/>
      <c r="Z2135" s="548"/>
      <c r="AA2135"/>
      <c r="AB2135"/>
      <c r="AC2135"/>
      <c r="AD2135"/>
      <c r="AE2135"/>
      <c r="AF2135"/>
      <c r="AG2135"/>
      <c r="AH2135"/>
      <c r="AI2135"/>
      <c r="AJ2135"/>
    </row>
    <row r="2136" spans="1:36" ht="35.1" customHeight="1">
      <c r="A2136" s="29"/>
      <c r="M2136" s="37"/>
      <c r="N2136" s="695"/>
      <c r="U2136"/>
      <c r="V2136"/>
      <c r="W2136"/>
      <c r="X2136" s="548"/>
      <c r="Y2136" s="548"/>
      <c r="Z2136" s="548"/>
      <c r="AA2136"/>
      <c r="AB2136"/>
      <c r="AC2136"/>
      <c r="AD2136"/>
      <c r="AE2136"/>
      <c r="AF2136"/>
      <c r="AG2136"/>
      <c r="AH2136"/>
      <c r="AI2136"/>
      <c r="AJ2136"/>
    </row>
    <row r="2137" spans="1:36" ht="35.1" customHeight="1">
      <c r="A2137" s="29"/>
      <c r="M2137" s="37"/>
      <c r="N2137" s="695"/>
      <c r="U2137"/>
      <c r="V2137"/>
      <c r="W2137"/>
      <c r="X2137" s="548"/>
      <c r="Y2137" s="548"/>
      <c r="Z2137" s="548"/>
      <c r="AA2137"/>
      <c r="AB2137"/>
      <c r="AC2137"/>
      <c r="AD2137"/>
      <c r="AE2137"/>
      <c r="AF2137"/>
      <c r="AG2137"/>
      <c r="AH2137"/>
      <c r="AI2137"/>
      <c r="AJ2137"/>
    </row>
    <row r="2138" spans="1:36" ht="35.1" customHeight="1">
      <c r="A2138" s="29"/>
      <c r="M2138" s="37"/>
      <c r="N2138" s="695"/>
      <c r="U2138"/>
      <c r="V2138"/>
      <c r="W2138"/>
      <c r="X2138" s="548"/>
      <c r="Y2138" s="548"/>
      <c r="Z2138" s="548"/>
      <c r="AA2138"/>
      <c r="AB2138"/>
      <c r="AC2138"/>
      <c r="AD2138"/>
      <c r="AE2138"/>
      <c r="AF2138"/>
      <c r="AG2138"/>
      <c r="AH2138"/>
      <c r="AI2138"/>
      <c r="AJ2138"/>
    </row>
    <row r="2139" spans="1:36" ht="35.1" customHeight="1">
      <c r="A2139" s="29"/>
      <c r="M2139" s="37"/>
      <c r="N2139" s="695"/>
      <c r="U2139"/>
      <c r="V2139"/>
      <c r="W2139"/>
      <c r="X2139" s="548"/>
      <c r="Y2139" s="548"/>
      <c r="Z2139" s="548"/>
      <c r="AA2139"/>
      <c r="AB2139"/>
      <c r="AC2139"/>
      <c r="AD2139"/>
      <c r="AE2139"/>
      <c r="AF2139"/>
      <c r="AG2139"/>
      <c r="AH2139"/>
      <c r="AI2139"/>
      <c r="AJ2139"/>
    </row>
    <row r="2140" spans="1:36" ht="35.1" customHeight="1">
      <c r="A2140" s="29"/>
      <c r="M2140" s="37"/>
      <c r="N2140" s="695"/>
      <c r="U2140"/>
      <c r="V2140"/>
      <c r="W2140"/>
      <c r="X2140" s="548"/>
      <c r="Y2140" s="548"/>
      <c r="Z2140" s="548"/>
      <c r="AA2140"/>
      <c r="AB2140"/>
      <c r="AC2140"/>
      <c r="AD2140"/>
      <c r="AE2140"/>
      <c r="AF2140"/>
      <c r="AG2140"/>
      <c r="AH2140"/>
      <c r="AI2140"/>
      <c r="AJ2140"/>
    </row>
    <row r="2141" spans="1:36" ht="35.1" customHeight="1">
      <c r="A2141" s="29"/>
      <c r="M2141" s="37"/>
      <c r="N2141" s="695"/>
      <c r="U2141"/>
      <c r="V2141"/>
      <c r="W2141"/>
      <c r="X2141" s="548"/>
      <c r="Y2141" s="548"/>
      <c r="Z2141" s="548"/>
      <c r="AA2141"/>
      <c r="AB2141"/>
      <c r="AC2141"/>
      <c r="AD2141"/>
      <c r="AE2141"/>
      <c r="AF2141"/>
      <c r="AG2141"/>
      <c r="AH2141"/>
      <c r="AI2141"/>
      <c r="AJ2141"/>
    </row>
    <row r="2142" spans="1:36" ht="35.1" customHeight="1">
      <c r="A2142" s="29"/>
      <c r="M2142" s="37"/>
      <c r="N2142" s="695"/>
      <c r="U2142"/>
      <c r="V2142"/>
      <c r="W2142"/>
      <c r="X2142" s="548"/>
      <c r="Y2142" s="548"/>
      <c r="Z2142" s="548"/>
      <c r="AA2142"/>
      <c r="AB2142"/>
      <c r="AC2142"/>
      <c r="AD2142"/>
      <c r="AE2142"/>
      <c r="AF2142"/>
      <c r="AG2142"/>
      <c r="AH2142"/>
      <c r="AI2142"/>
      <c r="AJ2142"/>
    </row>
    <row r="2143" spans="1:36" ht="35.1" customHeight="1">
      <c r="A2143" s="29"/>
      <c r="M2143" s="37"/>
      <c r="N2143" s="695"/>
      <c r="U2143"/>
      <c r="V2143"/>
      <c r="W2143"/>
      <c r="X2143" s="548"/>
      <c r="Y2143" s="548"/>
      <c r="Z2143" s="548"/>
      <c r="AA2143"/>
      <c r="AB2143"/>
      <c r="AC2143"/>
      <c r="AD2143"/>
      <c r="AE2143"/>
      <c r="AF2143"/>
      <c r="AG2143"/>
      <c r="AH2143"/>
      <c r="AI2143"/>
      <c r="AJ2143"/>
    </row>
    <row r="2144" spans="1:36" ht="35.1" customHeight="1">
      <c r="A2144" s="29"/>
      <c r="M2144" s="37"/>
      <c r="N2144" s="695"/>
      <c r="U2144"/>
      <c r="V2144"/>
      <c r="W2144"/>
      <c r="X2144" s="548"/>
      <c r="Y2144" s="548"/>
      <c r="Z2144" s="548"/>
      <c r="AA2144"/>
      <c r="AB2144"/>
      <c r="AC2144"/>
      <c r="AD2144"/>
      <c r="AE2144"/>
      <c r="AF2144"/>
      <c r="AG2144"/>
      <c r="AH2144"/>
      <c r="AI2144"/>
      <c r="AJ2144"/>
    </row>
    <row r="2145" spans="1:36" ht="35.1" customHeight="1">
      <c r="A2145" s="29"/>
      <c r="M2145" s="37"/>
      <c r="N2145" s="695"/>
      <c r="U2145"/>
      <c r="V2145"/>
      <c r="W2145"/>
      <c r="X2145" s="548"/>
      <c r="Y2145" s="548"/>
      <c r="Z2145" s="548"/>
      <c r="AA2145"/>
      <c r="AB2145"/>
      <c r="AC2145"/>
      <c r="AD2145"/>
      <c r="AE2145"/>
      <c r="AF2145"/>
      <c r="AG2145"/>
      <c r="AH2145"/>
      <c r="AI2145"/>
      <c r="AJ2145"/>
    </row>
    <row r="2146" spans="1:36" ht="35.1" customHeight="1">
      <c r="A2146" s="29"/>
      <c r="M2146" s="37"/>
      <c r="N2146" s="695"/>
      <c r="U2146"/>
      <c r="V2146"/>
      <c r="W2146"/>
      <c r="X2146" s="548"/>
      <c r="Y2146" s="548"/>
      <c r="Z2146" s="548"/>
      <c r="AA2146"/>
      <c r="AB2146"/>
      <c r="AC2146"/>
      <c r="AD2146"/>
      <c r="AE2146"/>
      <c r="AF2146"/>
      <c r="AG2146"/>
      <c r="AH2146"/>
      <c r="AI2146"/>
      <c r="AJ2146"/>
    </row>
    <row r="2147" spans="1:36" ht="35.1" customHeight="1">
      <c r="A2147" s="29"/>
      <c r="M2147" s="37"/>
      <c r="N2147" s="695"/>
      <c r="U2147"/>
      <c r="V2147"/>
      <c r="W2147"/>
      <c r="X2147" s="548"/>
      <c r="Y2147" s="548"/>
      <c r="Z2147" s="548"/>
      <c r="AA2147"/>
      <c r="AB2147"/>
      <c r="AC2147"/>
      <c r="AD2147"/>
      <c r="AE2147"/>
      <c r="AF2147"/>
      <c r="AG2147"/>
      <c r="AH2147"/>
      <c r="AI2147"/>
      <c r="AJ2147"/>
    </row>
    <row r="2148" spans="1:36" ht="35.1" customHeight="1">
      <c r="A2148" s="29"/>
      <c r="M2148" s="37"/>
      <c r="N2148" s="695"/>
      <c r="U2148"/>
      <c r="V2148"/>
      <c r="W2148"/>
      <c r="X2148" s="548"/>
      <c r="Y2148" s="548"/>
      <c r="Z2148" s="548"/>
      <c r="AA2148"/>
      <c r="AB2148"/>
      <c r="AC2148"/>
      <c r="AD2148"/>
      <c r="AE2148"/>
      <c r="AF2148"/>
      <c r="AG2148"/>
      <c r="AH2148"/>
      <c r="AI2148"/>
      <c r="AJ2148"/>
    </row>
    <row r="2149" spans="1:36" ht="35.1" customHeight="1">
      <c r="A2149" s="29"/>
      <c r="M2149" s="37"/>
      <c r="N2149" s="695"/>
      <c r="U2149"/>
      <c r="V2149"/>
      <c r="W2149"/>
      <c r="X2149" s="548"/>
      <c r="Y2149" s="548"/>
      <c r="Z2149" s="548"/>
      <c r="AA2149"/>
      <c r="AB2149"/>
      <c r="AC2149"/>
      <c r="AD2149"/>
      <c r="AE2149"/>
      <c r="AF2149"/>
      <c r="AG2149"/>
      <c r="AH2149"/>
      <c r="AI2149"/>
      <c r="AJ2149"/>
    </row>
    <row r="2150" spans="1:36" ht="35.1" customHeight="1">
      <c r="A2150" s="29"/>
      <c r="M2150" s="37"/>
      <c r="N2150" s="695"/>
      <c r="U2150"/>
      <c r="V2150"/>
      <c r="W2150"/>
      <c r="X2150" s="548"/>
      <c r="Y2150" s="548"/>
      <c r="Z2150" s="548"/>
      <c r="AA2150"/>
      <c r="AB2150"/>
      <c r="AC2150"/>
      <c r="AD2150"/>
      <c r="AE2150"/>
      <c r="AF2150"/>
      <c r="AG2150"/>
      <c r="AH2150"/>
      <c r="AI2150"/>
      <c r="AJ2150"/>
    </row>
    <row r="2151" spans="1:36" ht="35.1" customHeight="1">
      <c r="A2151" s="29"/>
      <c r="M2151" s="37"/>
      <c r="N2151" s="695"/>
      <c r="U2151"/>
      <c r="V2151"/>
      <c r="W2151"/>
      <c r="X2151" s="548"/>
      <c r="Y2151" s="548"/>
      <c r="Z2151" s="548"/>
      <c r="AA2151"/>
      <c r="AB2151"/>
      <c r="AC2151"/>
      <c r="AD2151"/>
      <c r="AE2151"/>
      <c r="AF2151"/>
      <c r="AG2151"/>
      <c r="AH2151"/>
      <c r="AI2151"/>
      <c r="AJ2151"/>
    </row>
    <row r="2152" spans="1:36" ht="35.1" customHeight="1">
      <c r="A2152" s="29"/>
      <c r="M2152" s="37"/>
      <c r="N2152" s="695"/>
      <c r="U2152"/>
      <c r="V2152"/>
      <c r="W2152"/>
      <c r="X2152" s="548"/>
      <c r="Y2152" s="548"/>
      <c r="Z2152" s="548"/>
      <c r="AA2152"/>
      <c r="AB2152"/>
      <c r="AC2152"/>
      <c r="AD2152"/>
      <c r="AE2152"/>
      <c r="AF2152"/>
      <c r="AG2152"/>
      <c r="AH2152"/>
      <c r="AI2152"/>
      <c r="AJ2152"/>
    </row>
    <row r="2153" spans="1:36" ht="35.1" customHeight="1">
      <c r="A2153" s="29"/>
      <c r="M2153" s="37"/>
      <c r="N2153" s="695"/>
      <c r="U2153"/>
      <c r="V2153"/>
      <c r="W2153"/>
      <c r="X2153" s="548"/>
      <c r="Y2153" s="548"/>
      <c r="Z2153" s="548"/>
      <c r="AA2153"/>
      <c r="AB2153"/>
      <c r="AC2153"/>
      <c r="AD2153"/>
      <c r="AE2153"/>
      <c r="AF2153"/>
      <c r="AG2153"/>
      <c r="AH2153"/>
      <c r="AI2153"/>
      <c r="AJ2153"/>
    </row>
    <row r="2154" spans="1:36" ht="35.1" customHeight="1">
      <c r="A2154" s="29"/>
      <c r="M2154" s="37"/>
      <c r="N2154" s="695"/>
      <c r="U2154"/>
      <c r="V2154"/>
      <c r="W2154"/>
      <c r="X2154" s="548"/>
      <c r="Y2154" s="548"/>
      <c r="Z2154" s="548"/>
      <c r="AA2154"/>
      <c r="AB2154"/>
      <c r="AC2154"/>
      <c r="AD2154"/>
      <c r="AE2154"/>
      <c r="AF2154"/>
      <c r="AG2154"/>
      <c r="AH2154"/>
      <c r="AI2154"/>
      <c r="AJ2154"/>
    </row>
    <row r="2155" spans="1:36" ht="35.1" customHeight="1">
      <c r="A2155" s="29"/>
      <c r="M2155" s="37"/>
      <c r="N2155" s="695"/>
      <c r="U2155"/>
      <c r="V2155"/>
      <c r="W2155"/>
      <c r="X2155" s="548"/>
      <c r="Y2155" s="548"/>
      <c r="Z2155" s="548"/>
      <c r="AA2155"/>
      <c r="AB2155"/>
      <c r="AC2155"/>
      <c r="AD2155"/>
      <c r="AE2155"/>
      <c r="AF2155"/>
      <c r="AG2155"/>
      <c r="AH2155"/>
      <c r="AI2155"/>
      <c r="AJ2155"/>
    </row>
    <row r="2156" spans="1:36" ht="35.1" customHeight="1">
      <c r="A2156" s="29"/>
      <c r="M2156" s="37"/>
      <c r="N2156" s="695"/>
      <c r="U2156"/>
      <c r="V2156"/>
      <c r="W2156"/>
      <c r="X2156" s="548"/>
      <c r="Y2156" s="548"/>
      <c r="Z2156" s="548"/>
      <c r="AA2156"/>
      <c r="AB2156"/>
      <c r="AC2156"/>
      <c r="AD2156"/>
      <c r="AE2156"/>
      <c r="AF2156"/>
      <c r="AG2156"/>
      <c r="AH2156"/>
      <c r="AI2156"/>
      <c r="AJ2156"/>
    </row>
    <row r="2157" spans="1:36" ht="35.1" customHeight="1">
      <c r="A2157" s="29"/>
      <c r="M2157" s="37"/>
      <c r="N2157" s="695"/>
      <c r="U2157"/>
      <c r="V2157"/>
      <c r="W2157"/>
      <c r="X2157" s="548"/>
      <c r="Y2157" s="548"/>
      <c r="Z2157" s="548"/>
      <c r="AA2157"/>
      <c r="AB2157"/>
      <c r="AC2157"/>
      <c r="AD2157"/>
      <c r="AE2157"/>
      <c r="AF2157"/>
      <c r="AG2157"/>
      <c r="AH2157"/>
      <c r="AI2157"/>
      <c r="AJ2157"/>
    </row>
    <row r="2158" spans="1:36" ht="35.1" customHeight="1">
      <c r="A2158" s="29"/>
      <c r="M2158" s="37"/>
      <c r="N2158" s="695"/>
      <c r="U2158"/>
      <c r="V2158"/>
      <c r="W2158"/>
      <c r="X2158" s="548"/>
      <c r="Y2158" s="548"/>
      <c r="Z2158" s="548"/>
      <c r="AA2158"/>
      <c r="AB2158"/>
      <c r="AC2158"/>
      <c r="AD2158"/>
      <c r="AE2158"/>
      <c r="AF2158"/>
      <c r="AG2158"/>
      <c r="AH2158"/>
      <c r="AI2158"/>
      <c r="AJ2158"/>
    </row>
    <row r="2159" spans="1:36" ht="35.1" customHeight="1">
      <c r="A2159" s="29"/>
      <c r="M2159" s="37"/>
      <c r="N2159" s="695"/>
      <c r="U2159"/>
      <c r="V2159"/>
      <c r="W2159"/>
      <c r="X2159" s="548"/>
      <c r="Y2159" s="548"/>
      <c r="Z2159" s="548"/>
      <c r="AA2159"/>
      <c r="AB2159"/>
      <c r="AC2159"/>
      <c r="AD2159"/>
      <c r="AE2159"/>
      <c r="AF2159"/>
      <c r="AG2159"/>
      <c r="AH2159"/>
      <c r="AI2159"/>
      <c r="AJ2159"/>
    </row>
    <row r="2160" spans="1:36" ht="35.1" customHeight="1">
      <c r="A2160" s="29"/>
      <c r="M2160" s="37"/>
      <c r="N2160" s="695"/>
      <c r="U2160"/>
      <c r="V2160"/>
      <c r="W2160"/>
      <c r="X2160" s="548"/>
      <c r="Y2160" s="548"/>
      <c r="Z2160" s="548"/>
      <c r="AA2160"/>
      <c r="AB2160"/>
      <c r="AC2160"/>
      <c r="AD2160"/>
      <c r="AE2160"/>
      <c r="AF2160"/>
      <c r="AG2160"/>
      <c r="AH2160"/>
      <c r="AI2160"/>
      <c r="AJ2160"/>
    </row>
    <row r="2161" spans="1:36" ht="35.1" customHeight="1">
      <c r="A2161" s="29"/>
      <c r="M2161" s="37"/>
      <c r="N2161" s="695"/>
      <c r="U2161"/>
      <c r="V2161"/>
      <c r="W2161"/>
      <c r="X2161" s="548"/>
      <c r="Y2161" s="548"/>
      <c r="Z2161" s="548"/>
      <c r="AA2161"/>
      <c r="AB2161"/>
      <c r="AC2161"/>
      <c r="AD2161"/>
      <c r="AE2161"/>
      <c r="AF2161"/>
      <c r="AG2161"/>
      <c r="AH2161"/>
      <c r="AI2161"/>
      <c r="AJ2161"/>
    </row>
    <row r="2162" spans="1:36" ht="35.1" customHeight="1">
      <c r="A2162" s="29"/>
      <c r="M2162" s="37"/>
      <c r="N2162" s="695"/>
      <c r="U2162"/>
      <c r="V2162"/>
      <c r="W2162"/>
      <c r="X2162" s="548"/>
      <c r="Y2162" s="548"/>
      <c r="Z2162" s="548"/>
      <c r="AA2162"/>
      <c r="AB2162"/>
      <c r="AC2162"/>
      <c r="AD2162"/>
      <c r="AE2162"/>
      <c r="AF2162"/>
      <c r="AG2162"/>
      <c r="AH2162"/>
      <c r="AI2162"/>
      <c r="AJ2162"/>
    </row>
    <row r="2163" spans="1:36" ht="35.1" customHeight="1">
      <c r="A2163" s="29"/>
      <c r="M2163" s="37"/>
      <c r="N2163" s="695"/>
      <c r="U2163"/>
      <c r="V2163"/>
      <c r="W2163"/>
      <c r="X2163" s="548"/>
      <c r="Y2163" s="548"/>
      <c r="Z2163" s="548"/>
      <c r="AA2163"/>
      <c r="AB2163"/>
      <c r="AC2163"/>
      <c r="AD2163"/>
      <c r="AE2163"/>
      <c r="AF2163"/>
      <c r="AG2163"/>
      <c r="AH2163"/>
      <c r="AI2163"/>
      <c r="AJ2163"/>
    </row>
    <row r="2164" spans="1:36" ht="35.1" customHeight="1">
      <c r="A2164" s="29"/>
      <c r="M2164" s="37"/>
      <c r="N2164" s="695"/>
      <c r="U2164"/>
      <c r="V2164"/>
      <c r="W2164"/>
      <c r="X2164" s="548"/>
      <c r="Y2164" s="548"/>
      <c r="Z2164" s="548"/>
      <c r="AA2164"/>
      <c r="AB2164"/>
      <c r="AC2164"/>
      <c r="AD2164"/>
      <c r="AE2164"/>
      <c r="AF2164"/>
      <c r="AG2164"/>
      <c r="AH2164"/>
      <c r="AI2164"/>
      <c r="AJ2164"/>
    </row>
    <row r="2165" spans="1:36" ht="35.1" customHeight="1">
      <c r="A2165" s="29"/>
      <c r="M2165" s="37"/>
      <c r="N2165" s="695"/>
      <c r="U2165"/>
      <c r="V2165"/>
      <c r="W2165"/>
      <c r="X2165" s="548"/>
      <c r="Y2165" s="548"/>
      <c r="Z2165" s="548"/>
      <c r="AA2165"/>
      <c r="AB2165"/>
      <c r="AC2165"/>
      <c r="AD2165"/>
      <c r="AE2165"/>
      <c r="AF2165"/>
      <c r="AG2165"/>
      <c r="AH2165"/>
      <c r="AI2165"/>
      <c r="AJ2165"/>
    </row>
    <row r="2166" spans="1:36" ht="35.1" customHeight="1">
      <c r="A2166" s="29"/>
      <c r="M2166" s="37"/>
      <c r="N2166" s="695"/>
      <c r="U2166"/>
      <c r="V2166"/>
      <c r="W2166"/>
      <c r="X2166" s="548"/>
      <c r="Y2166" s="548"/>
      <c r="Z2166" s="548"/>
      <c r="AA2166"/>
      <c r="AB2166"/>
      <c r="AC2166"/>
      <c r="AD2166"/>
      <c r="AE2166"/>
      <c r="AF2166"/>
      <c r="AG2166"/>
      <c r="AH2166"/>
      <c r="AI2166"/>
      <c r="AJ2166"/>
    </row>
    <row r="2167" spans="1:36" ht="35.1" customHeight="1">
      <c r="A2167" s="29"/>
      <c r="M2167" s="37"/>
      <c r="N2167" s="695"/>
      <c r="U2167"/>
      <c r="V2167"/>
      <c r="W2167"/>
      <c r="X2167" s="548"/>
      <c r="Y2167" s="548"/>
      <c r="Z2167" s="548"/>
      <c r="AA2167"/>
      <c r="AB2167"/>
      <c r="AC2167"/>
      <c r="AD2167"/>
      <c r="AE2167"/>
      <c r="AF2167"/>
      <c r="AG2167"/>
      <c r="AH2167"/>
      <c r="AI2167"/>
      <c r="AJ2167"/>
    </row>
    <row r="2168" spans="1:36" ht="35.1" customHeight="1">
      <c r="A2168" s="29"/>
      <c r="M2168" s="37"/>
      <c r="N2168" s="695"/>
      <c r="U2168"/>
      <c r="V2168"/>
      <c r="W2168"/>
      <c r="X2168" s="548"/>
      <c r="Y2168" s="548"/>
      <c r="Z2168" s="548"/>
      <c r="AA2168"/>
      <c r="AB2168"/>
      <c r="AC2168"/>
      <c r="AD2168"/>
      <c r="AE2168"/>
      <c r="AF2168"/>
      <c r="AG2168"/>
      <c r="AH2168"/>
      <c r="AI2168"/>
      <c r="AJ2168"/>
    </row>
    <row r="2169" spans="1:36" ht="35.1" customHeight="1">
      <c r="A2169" s="29"/>
      <c r="M2169" s="37"/>
      <c r="N2169" s="695"/>
      <c r="U2169"/>
      <c r="V2169"/>
      <c r="W2169"/>
      <c r="X2169" s="548"/>
      <c r="Y2169" s="548"/>
      <c r="Z2169" s="548"/>
      <c r="AA2169"/>
      <c r="AB2169"/>
      <c r="AC2169"/>
      <c r="AD2169"/>
      <c r="AE2169"/>
      <c r="AF2169"/>
      <c r="AG2169"/>
      <c r="AH2169"/>
      <c r="AI2169"/>
      <c r="AJ2169"/>
    </row>
    <row r="2170" spans="1:36" ht="35.1" customHeight="1">
      <c r="A2170" s="29"/>
      <c r="M2170" s="37"/>
      <c r="N2170" s="695"/>
      <c r="U2170"/>
      <c r="V2170"/>
      <c r="W2170"/>
      <c r="X2170" s="548"/>
      <c r="Y2170" s="548"/>
      <c r="Z2170" s="548"/>
      <c r="AA2170"/>
      <c r="AB2170"/>
      <c r="AC2170"/>
      <c r="AD2170"/>
      <c r="AE2170"/>
      <c r="AF2170"/>
      <c r="AG2170"/>
      <c r="AH2170"/>
      <c r="AI2170"/>
      <c r="AJ2170"/>
    </row>
    <row r="2171" spans="1:36" ht="35.1" customHeight="1">
      <c r="A2171" s="29"/>
      <c r="M2171" s="37"/>
      <c r="N2171" s="695"/>
      <c r="U2171"/>
      <c r="V2171"/>
      <c r="W2171"/>
      <c r="X2171" s="548"/>
      <c r="Y2171" s="548"/>
      <c r="Z2171" s="548"/>
      <c r="AA2171"/>
      <c r="AB2171"/>
      <c r="AC2171"/>
      <c r="AD2171"/>
      <c r="AE2171"/>
      <c r="AF2171"/>
      <c r="AG2171"/>
      <c r="AH2171"/>
      <c r="AI2171"/>
      <c r="AJ2171"/>
    </row>
    <row r="2172" spans="1:36" ht="35.1" customHeight="1">
      <c r="A2172" s="29"/>
      <c r="M2172" s="37"/>
      <c r="N2172" s="695"/>
      <c r="U2172"/>
      <c r="V2172"/>
      <c r="W2172"/>
      <c r="X2172" s="548"/>
      <c r="Y2172" s="548"/>
      <c r="Z2172" s="548"/>
      <c r="AA2172"/>
      <c r="AB2172"/>
      <c r="AC2172"/>
      <c r="AD2172"/>
      <c r="AE2172"/>
      <c r="AF2172"/>
      <c r="AG2172"/>
      <c r="AH2172"/>
      <c r="AI2172"/>
      <c r="AJ2172"/>
    </row>
    <row r="2173" spans="1:36" ht="35.1" customHeight="1">
      <c r="A2173" s="29"/>
      <c r="M2173" s="37"/>
      <c r="N2173" s="695"/>
      <c r="U2173"/>
      <c r="V2173"/>
      <c r="W2173"/>
      <c r="X2173" s="548"/>
      <c r="Y2173" s="548"/>
      <c r="Z2173" s="548"/>
      <c r="AA2173"/>
      <c r="AB2173"/>
      <c r="AC2173"/>
      <c r="AD2173"/>
      <c r="AE2173"/>
      <c r="AF2173"/>
      <c r="AG2173"/>
      <c r="AH2173"/>
      <c r="AI2173"/>
      <c r="AJ2173"/>
    </row>
    <row r="2174" spans="1:36" ht="35.1" customHeight="1">
      <c r="A2174" s="29"/>
      <c r="M2174" s="37"/>
      <c r="N2174" s="695"/>
      <c r="U2174"/>
      <c r="V2174"/>
      <c r="W2174"/>
      <c r="X2174" s="548"/>
      <c r="Y2174" s="548"/>
      <c r="Z2174" s="548"/>
      <c r="AA2174"/>
      <c r="AB2174"/>
      <c r="AC2174"/>
      <c r="AD2174"/>
      <c r="AE2174"/>
      <c r="AF2174"/>
      <c r="AG2174"/>
      <c r="AH2174"/>
      <c r="AI2174"/>
      <c r="AJ2174"/>
    </row>
    <row r="2175" spans="1:36" ht="35.1" customHeight="1">
      <c r="A2175" s="29"/>
      <c r="M2175" s="37"/>
      <c r="N2175" s="695"/>
      <c r="U2175"/>
      <c r="V2175"/>
      <c r="W2175"/>
      <c r="X2175" s="548"/>
      <c r="Y2175" s="548"/>
      <c r="Z2175" s="548"/>
      <c r="AA2175"/>
      <c r="AB2175"/>
      <c r="AC2175"/>
      <c r="AD2175"/>
      <c r="AE2175"/>
      <c r="AF2175"/>
      <c r="AG2175"/>
      <c r="AH2175"/>
      <c r="AI2175"/>
      <c r="AJ2175"/>
    </row>
    <row r="2176" spans="1:36" ht="35.1" customHeight="1">
      <c r="A2176" s="29"/>
      <c r="M2176" s="37"/>
      <c r="N2176" s="695"/>
      <c r="U2176"/>
      <c r="V2176"/>
      <c r="W2176"/>
      <c r="X2176" s="548"/>
      <c r="Y2176" s="548"/>
      <c r="Z2176" s="548"/>
      <c r="AA2176"/>
      <c r="AB2176"/>
      <c r="AC2176"/>
      <c r="AD2176"/>
      <c r="AE2176"/>
      <c r="AF2176"/>
      <c r="AG2176"/>
      <c r="AH2176"/>
      <c r="AI2176"/>
      <c r="AJ2176"/>
    </row>
    <row r="2177" spans="1:36" ht="35.1" customHeight="1">
      <c r="A2177" s="29"/>
      <c r="M2177" s="37"/>
      <c r="N2177" s="695"/>
      <c r="U2177"/>
      <c r="V2177"/>
      <c r="W2177"/>
      <c r="X2177" s="548"/>
      <c r="Y2177" s="548"/>
      <c r="Z2177" s="548"/>
      <c r="AA2177"/>
      <c r="AB2177"/>
      <c r="AC2177"/>
      <c r="AD2177"/>
      <c r="AE2177"/>
      <c r="AF2177"/>
      <c r="AG2177"/>
      <c r="AH2177"/>
      <c r="AI2177"/>
      <c r="AJ2177"/>
    </row>
    <row r="2178" spans="1:36" ht="35.1" customHeight="1">
      <c r="A2178" s="29"/>
      <c r="M2178" s="37"/>
      <c r="N2178" s="695"/>
      <c r="U2178"/>
      <c r="V2178"/>
      <c r="W2178"/>
      <c r="X2178" s="548"/>
      <c r="Y2178" s="548"/>
      <c r="Z2178" s="548"/>
      <c r="AA2178"/>
      <c r="AB2178"/>
      <c r="AC2178"/>
      <c r="AD2178"/>
      <c r="AE2178"/>
      <c r="AF2178"/>
      <c r="AG2178"/>
      <c r="AH2178"/>
      <c r="AI2178"/>
      <c r="AJ2178"/>
    </row>
    <row r="2179" spans="1:36" ht="35.1" customHeight="1">
      <c r="A2179" s="29"/>
      <c r="M2179" s="37"/>
      <c r="N2179" s="695"/>
      <c r="U2179"/>
      <c r="V2179"/>
      <c r="W2179"/>
      <c r="X2179" s="548"/>
      <c r="Y2179" s="548"/>
      <c r="Z2179" s="548"/>
      <c r="AA2179"/>
      <c r="AB2179"/>
      <c r="AC2179"/>
      <c r="AD2179"/>
      <c r="AE2179"/>
      <c r="AF2179"/>
      <c r="AG2179"/>
      <c r="AH2179"/>
      <c r="AI2179"/>
      <c r="AJ2179"/>
    </row>
    <row r="2180" spans="1:36" ht="35.1" customHeight="1">
      <c r="A2180" s="29"/>
      <c r="M2180" s="37"/>
      <c r="N2180" s="695"/>
      <c r="U2180"/>
      <c r="V2180"/>
      <c r="W2180"/>
      <c r="X2180" s="548"/>
      <c r="Y2180" s="548"/>
      <c r="Z2180" s="548"/>
      <c r="AA2180"/>
      <c r="AB2180"/>
      <c r="AC2180"/>
      <c r="AD2180"/>
      <c r="AE2180"/>
      <c r="AF2180"/>
      <c r="AG2180"/>
      <c r="AH2180"/>
      <c r="AI2180"/>
      <c r="AJ2180"/>
    </row>
    <row r="2181" spans="1:36" ht="35.1" customHeight="1">
      <c r="A2181" s="29"/>
      <c r="M2181" s="37"/>
      <c r="N2181" s="695"/>
      <c r="U2181"/>
      <c r="V2181"/>
      <c r="W2181"/>
      <c r="X2181" s="548"/>
      <c r="Y2181" s="548"/>
      <c r="Z2181" s="548"/>
      <c r="AA2181"/>
      <c r="AB2181"/>
      <c r="AC2181"/>
      <c r="AD2181"/>
      <c r="AE2181"/>
      <c r="AF2181"/>
      <c r="AG2181"/>
      <c r="AH2181"/>
      <c r="AI2181"/>
      <c r="AJ2181"/>
    </row>
    <row r="2182" spans="1:36" ht="35.1" customHeight="1">
      <c r="A2182" s="29"/>
      <c r="M2182" s="37"/>
      <c r="N2182" s="695"/>
      <c r="U2182"/>
      <c r="V2182"/>
      <c r="W2182"/>
      <c r="X2182" s="548"/>
      <c r="Y2182" s="548"/>
      <c r="Z2182" s="548"/>
      <c r="AA2182"/>
      <c r="AB2182"/>
      <c r="AC2182"/>
      <c r="AD2182"/>
      <c r="AE2182"/>
      <c r="AF2182"/>
      <c r="AG2182"/>
      <c r="AH2182"/>
      <c r="AI2182"/>
      <c r="AJ2182"/>
    </row>
    <row r="2183" spans="1:36" ht="35.1" customHeight="1">
      <c r="A2183" s="29"/>
      <c r="M2183" s="37"/>
      <c r="N2183" s="695"/>
      <c r="U2183"/>
      <c r="V2183"/>
      <c r="W2183"/>
      <c r="X2183" s="548"/>
      <c r="Y2183" s="548"/>
      <c r="Z2183" s="548"/>
      <c r="AA2183"/>
      <c r="AB2183"/>
      <c r="AC2183"/>
      <c r="AD2183"/>
      <c r="AE2183"/>
      <c r="AF2183"/>
      <c r="AG2183"/>
      <c r="AH2183"/>
      <c r="AI2183"/>
      <c r="AJ2183"/>
    </row>
    <row r="2184" spans="1:36" ht="35.1" customHeight="1">
      <c r="A2184" s="29"/>
      <c r="M2184" s="37"/>
      <c r="N2184" s="695"/>
      <c r="U2184"/>
      <c r="V2184"/>
      <c r="W2184"/>
      <c r="X2184" s="548"/>
      <c r="Y2184" s="548"/>
      <c r="Z2184" s="548"/>
      <c r="AA2184"/>
      <c r="AB2184"/>
      <c r="AC2184"/>
      <c r="AD2184"/>
      <c r="AE2184"/>
      <c r="AF2184"/>
      <c r="AG2184"/>
      <c r="AH2184"/>
      <c r="AI2184"/>
      <c r="AJ2184"/>
    </row>
    <row r="2185" spans="1:36" ht="35.1" customHeight="1">
      <c r="A2185" s="29"/>
      <c r="M2185" s="37"/>
      <c r="N2185" s="695"/>
      <c r="U2185"/>
      <c r="V2185"/>
      <c r="W2185"/>
      <c r="X2185" s="548"/>
      <c r="Y2185" s="548"/>
      <c r="Z2185" s="548"/>
      <c r="AA2185"/>
      <c r="AB2185"/>
      <c r="AC2185"/>
      <c r="AD2185"/>
      <c r="AE2185"/>
      <c r="AF2185"/>
      <c r="AG2185"/>
      <c r="AH2185"/>
      <c r="AI2185"/>
      <c r="AJ2185"/>
    </row>
    <row r="2186" spans="1:36" ht="35.1" customHeight="1">
      <c r="A2186" s="29"/>
      <c r="M2186" s="37"/>
      <c r="N2186" s="695"/>
      <c r="U2186"/>
      <c r="V2186"/>
      <c r="W2186"/>
      <c r="X2186" s="548"/>
      <c r="Y2186" s="548"/>
      <c r="Z2186" s="548"/>
      <c r="AA2186"/>
      <c r="AB2186"/>
      <c r="AC2186"/>
      <c r="AD2186"/>
      <c r="AE2186"/>
      <c r="AF2186"/>
      <c r="AG2186"/>
      <c r="AH2186"/>
      <c r="AI2186"/>
      <c r="AJ2186"/>
    </row>
    <row r="2187" spans="1:36" ht="35.1" customHeight="1">
      <c r="A2187" s="29"/>
      <c r="M2187" s="37"/>
      <c r="N2187" s="695"/>
      <c r="U2187"/>
      <c r="V2187"/>
      <c r="W2187"/>
      <c r="X2187" s="548"/>
      <c r="Y2187" s="548"/>
      <c r="Z2187" s="548"/>
      <c r="AA2187"/>
      <c r="AB2187"/>
      <c r="AC2187"/>
      <c r="AD2187"/>
      <c r="AE2187"/>
      <c r="AF2187"/>
      <c r="AG2187"/>
      <c r="AH2187"/>
      <c r="AI2187"/>
      <c r="AJ2187"/>
    </row>
    <row r="2188" spans="1:36" ht="35.1" customHeight="1">
      <c r="A2188" s="29"/>
      <c r="M2188" s="37"/>
      <c r="N2188" s="695"/>
      <c r="U2188"/>
      <c r="V2188"/>
      <c r="W2188"/>
      <c r="X2188" s="548"/>
      <c r="Y2188" s="548"/>
      <c r="Z2188" s="548"/>
      <c r="AA2188"/>
      <c r="AB2188"/>
      <c r="AC2188"/>
      <c r="AD2188"/>
      <c r="AE2188"/>
      <c r="AF2188"/>
      <c r="AG2188"/>
      <c r="AH2188"/>
      <c r="AI2188"/>
      <c r="AJ2188"/>
    </row>
    <row r="2189" spans="1:36" ht="35.1" customHeight="1">
      <c r="A2189" s="29"/>
      <c r="M2189" s="37"/>
      <c r="N2189" s="695"/>
      <c r="U2189"/>
      <c r="V2189"/>
      <c r="W2189"/>
      <c r="X2189" s="548"/>
      <c r="Y2189" s="548"/>
      <c r="Z2189" s="548"/>
      <c r="AA2189"/>
      <c r="AB2189"/>
      <c r="AC2189"/>
      <c r="AD2189"/>
      <c r="AE2189"/>
      <c r="AF2189"/>
      <c r="AG2189"/>
      <c r="AH2189"/>
      <c r="AI2189"/>
      <c r="AJ2189"/>
    </row>
    <row r="2190" spans="1:36" ht="35.1" customHeight="1">
      <c r="A2190" s="29"/>
      <c r="M2190" s="37"/>
      <c r="N2190" s="695"/>
      <c r="U2190"/>
      <c r="V2190"/>
      <c r="W2190"/>
      <c r="X2190" s="548"/>
      <c r="Y2190" s="548"/>
      <c r="Z2190" s="548"/>
      <c r="AA2190"/>
      <c r="AB2190"/>
      <c r="AC2190"/>
      <c r="AD2190"/>
      <c r="AE2190"/>
      <c r="AF2190"/>
      <c r="AG2190"/>
      <c r="AH2190"/>
      <c r="AI2190"/>
      <c r="AJ2190"/>
    </row>
    <row r="2191" spans="1:36" ht="35.1" customHeight="1">
      <c r="A2191" s="29"/>
      <c r="M2191" s="37"/>
      <c r="N2191" s="695"/>
      <c r="U2191"/>
      <c r="V2191"/>
      <c r="W2191"/>
      <c r="X2191" s="548"/>
      <c r="Y2191" s="548"/>
      <c r="Z2191" s="548"/>
      <c r="AA2191"/>
      <c r="AB2191"/>
      <c r="AC2191"/>
      <c r="AD2191"/>
      <c r="AE2191"/>
      <c r="AF2191"/>
      <c r="AG2191"/>
      <c r="AH2191"/>
      <c r="AI2191"/>
      <c r="AJ2191"/>
    </row>
    <row r="2192" spans="1:36" ht="35.1" customHeight="1">
      <c r="A2192" s="29"/>
      <c r="M2192" s="37"/>
      <c r="N2192" s="695"/>
      <c r="U2192"/>
      <c r="V2192"/>
      <c r="W2192"/>
      <c r="X2192" s="548"/>
      <c r="Y2192" s="548"/>
      <c r="Z2192" s="548"/>
      <c r="AA2192"/>
      <c r="AB2192"/>
      <c r="AC2192"/>
      <c r="AD2192"/>
      <c r="AE2192"/>
      <c r="AF2192"/>
      <c r="AG2192"/>
      <c r="AH2192"/>
      <c r="AI2192"/>
      <c r="AJ2192"/>
    </row>
    <row r="2193" spans="1:36" ht="35.1" customHeight="1">
      <c r="A2193" s="29"/>
      <c r="M2193" s="37"/>
      <c r="N2193" s="695"/>
      <c r="U2193"/>
      <c r="V2193"/>
      <c r="W2193"/>
      <c r="X2193" s="548"/>
      <c r="Y2193" s="548"/>
      <c r="Z2193" s="548"/>
      <c r="AA2193"/>
      <c r="AB2193"/>
      <c r="AC2193"/>
      <c r="AD2193"/>
      <c r="AE2193"/>
      <c r="AF2193"/>
      <c r="AG2193"/>
      <c r="AH2193"/>
      <c r="AI2193"/>
      <c r="AJ2193"/>
    </row>
    <row r="2194" spans="1:36" ht="35.1" customHeight="1">
      <c r="A2194" s="29"/>
      <c r="M2194" s="37"/>
      <c r="N2194" s="695"/>
      <c r="U2194"/>
      <c r="V2194"/>
      <c r="W2194"/>
      <c r="X2194" s="548"/>
      <c r="Y2194" s="548"/>
      <c r="Z2194" s="548"/>
      <c r="AA2194"/>
      <c r="AB2194"/>
      <c r="AC2194"/>
      <c r="AD2194"/>
      <c r="AE2194"/>
      <c r="AF2194"/>
      <c r="AG2194"/>
      <c r="AH2194"/>
      <c r="AI2194"/>
      <c r="AJ2194"/>
    </row>
    <row r="2195" spans="1:36" ht="35.1" customHeight="1">
      <c r="A2195" s="29"/>
      <c r="M2195" s="37"/>
      <c r="N2195" s="695"/>
      <c r="U2195"/>
      <c r="V2195"/>
      <c r="W2195"/>
      <c r="X2195" s="548"/>
      <c r="Y2195" s="548"/>
      <c r="Z2195" s="548"/>
      <c r="AA2195"/>
      <c r="AB2195"/>
      <c r="AC2195"/>
      <c r="AD2195"/>
      <c r="AE2195"/>
      <c r="AF2195"/>
      <c r="AG2195"/>
      <c r="AH2195"/>
      <c r="AI2195"/>
      <c r="AJ2195"/>
    </row>
    <row r="2196" spans="1:36" ht="35.1" customHeight="1">
      <c r="A2196" s="29"/>
      <c r="M2196" s="37"/>
      <c r="N2196" s="695"/>
      <c r="U2196"/>
      <c r="V2196"/>
      <c r="W2196"/>
      <c r="X2196" s="548"/>
      <c r="Y2196" s="548"/>
      <c r="Z2196" s="548"/>
      <c r="AA2196"/>
      <c r="AB2196"/>
      <c r="AC2196"/>
      <c r="AD2196"/>
      <c r="AE2196"/>
      <c r="AF2196"/>
      <c r="AG2196"/>
      <c r="AH2196"/>
      <c r="AI2196"/>
      <c r="AJ2196"/>
    </row>
    <row r="2197" spans="1:36" ht="35.1" customHeight="1">
      <c r="A2197" s="29"/>
      <c r="M2197" s="37"/>
      <c r="N2197" s="695"/>
      <c r="U2197"/>
      <c r="V2197"/>
      <c r="W2197"/>
      <c r="X2197" s="548"/>
      <c r="Y2197" s="548"/>
      <c r="Z2197" s="548"/>
      <c r="AA2197"/>
      <c r="AB2197"/>
      <c r="AC2197"/>
      <c r="AD2197"/>
      <c r="AE2197"/>
      <c r="AF2197"/>
      <c r="AG2197"/>
      <c r="AH2197"/>
      <c r="AI2197"/>
      <c r="AJ2197"/>
    </row>
    <row r="2198" spans="1:36" ht="35.1" customHeight="1">
      <c r="A2198" s="29"/>
      <c r="M2198" s="37"/>
      <c r="N2198" s="695"/>
      <c r="U2198"/>
      <c r="V2198"/>
      <c r="W2198"/>
      <c r="X2198" s="548"/>
      <c r="Y2198" s="548"/>
      <c r="Z2198" s="548"/>
      <c r="AA2198"/>
      <c r="AB2198"/>
      <c r="AC2198"/>
      <c r="AD2198"/>
      <c r="AE2198"/>
      <c r="AF2198"/>
      <c r="AG2198"/>
      <c r="AH2198"/>
      <c r="AI2198"/>
      <c r="AJ2198"/>
    </row>
    <row r="2199" spans="1:36" ht="35.1" customHeight="1">
      <c r="A2199" s="29"/>
      <c r="M2199" s="37"/>
      <c r="N2199" s="695"/>
      <c r="U2199"/>
      <c r="V2199"/>
      <c r="W2199"/>
      <c r="X2199" s="548"/>
      <c r="Y2199" s="548"/>
      <c r="Z2199" s="548"/>
      <c r="AA2199"/>
      <c r="AB2199"/>
      <c r="AC2199"/>
      <c r="AD2199"/>
      <c r="AE2199"/>
      <c r="AF2199"/>
      <c r="AG2199"/>
      <c r="AH2199"/>
      <c r="AI2199"/>
      <c r="AJ2199"/>
    </row>
    <row r="2200" spans="1:36" ht="35.1" customHeight="1">
      <c r="A2200" s="29"/>
      <c r="M2200" s="37"/>
      <c r="N2200" s="695"/>
      <c r="U2200"/>
      <c r="V2200"/>
      <c r="W2200"/>
      <c r="X2200" s="548"/>
      <c r="Y2200" s="548"/>
      <c r="Z2200" s="548"/>
      <c r="AA2200"/>
      <c r="AB2200"/>
      <c r="AC2200"/>
      <c r="AD2200"/>
      <c r="AE2200"/>
      <c r="AF2200"/>
      <c r="AG2200"/>
      <c r="AH2200"/>
      <c r="AI2200"/>
      <c r="AJ2200"/>
    </row>
    <row r="2201" spans="1:36" ht="35.1" customHeight="1">
      <c r="A2201" s="29"/>
      <c r="M2201" s="37"/>
      <c r="N2201" s="695"/>
      <c r="U2201"/>
      <c r="V2201"/>
      <c r="W2201"/>
      <c r="X2201" s="548"/>
      <c r="Y2201" s="548"/>
      <c r="Z2201" s="548"/>
      <c r="AA2201"/>
      <c r="AB2201"/>
      <c r="AC2201"/>
      <c r="AD2201"/>
      <c r="AE2201"/>
      <c r="AF2201"/>
      <c r="AG2201"/>
      <c r="AH2201"/>
      <c r="AI2201"/>
      <c r="AJ2201"/>
    </row>
    <row r="2202" spans="1:36" ht="35.1" customHeight="1">
      <c r="A2202" s="29"/>
      <c r="M2202" s="37"/>
      <c r="N2202" s="695"/>
      <c r="U2202"/>
      <c r="V2202"/>
      <c r="W2202"/>
      <c r="X2202" s="548"/>
      <c r="Y2202" s="548"/>
      <c r="Z2202" s="548"/>
      <c r="AA2202"/>
      <c r="AB2202"/>
      <c r="AC2202"/>
      <c r="AD2202"/>
      <c r="AE2202"/>
      <c r="AF2202"/>
      <c r="AG2202"/>
      <c r="AH2202"/>
      <c r="AI2202"/>
      <c r="AJ2202"/>
    </row>
    <row r="2203" spans="1:36" ht="35.1" customHeight="1">
      <c r="A2203" s="29"/>
      <c r="M2203" s="37"/>
      <c r="N2203" s="695"/>
      <c r="U2203"/>
      <c r="V2203"/>
      <c r="W2203"/>
      <c r="X2203" s="548"/>
      <c r="Y2203" s="548"/>
      <c r="Z2203" s="548"/>
      <c r="AA2203"/>
      <c r="AB2203"/>
      <c r="AC2203"/>
      <c r="AD2203"/>
      <c r="AE2203"/>
      <c r="AF2203"/>
      <c r="AG2203"/>
      <c r="AH2203"/>
      <c r="AI2203"/>
      <c r="AJ2203"/>
    </row>
    <row r="2204" spans="1:36" ht="35.1" customHeight="1">
      <c r="A2204" s="29"/>
      <c r="M2204" s="37"/>
      <c r="N2204" s="695"/>
      <c r="U2204"/>
      <c r="V2204"/>
      <c r="W2204"/>
      <c r="X2204" s="548"/>
      <c r="Y2204" s="548"/>
      <c r="Z2204" s="548"/>
      <c r="AA2204"/>
      <c r="AB2204"/>
      <c r="AC2204"/>
      <c r="AD2204"/>
      <c r="AE2204"/>
      <c r="AF2204"/>
      <c r="AG2204"/>
      <c r="AH2204"/>
      <c r="AI2204"/>
      <c r="AJ2204"/>
    </row>
    <row r="2205" spans="1:36" ht="35.1" customHeight="1">
      <c r="A2205" s="29"/>
      <c r="M2205" s="37"/>
      <c r="N2205" s="695"/>
      <c r="U2205"/>
      <c r="V2205"/>
      <c r="W2205"/>
      <c r="X2205" s="548"/>
      <c r="Y2205" s="548"/>
      <c r="Z2205" s="548"/>
      <c r="AA2205"/>
      <c r="AB2205"/>
      <c r="AC2205"/>
      <c r="AD2205"/>
      <c r="AE2205"/>
      <c r="AF2205"/>
      <c r="AG2205"/>
      <c r="AH2205"/>
      <c r="AI2205"/>
      <c r="AJ2205"/>
    </row>
    <row r="2206" spans="1:36" ht="35.1" customHeight="1">
      <c r="A2206" s="29"/>
      <c r="M2206" s="37"/>
      <c r="N2206" s="695"/>
      <c r="U2206"/>
      <c r="V2206"/>
      <c r="W2206"/>
      <c r="X2206" s="548"/>
      <c r="Y2206" s="548"/>
      <c r="Z2206" s="548"/>
      <c r="AA2206"/>
      <c r="AB2206"/>
      <c r="AC2206"/>
      <c r="AD2206"/>
      <c r="AE2206"/>
      <c r="AF2206"/>
      <c r="AG2206"/>
      <c r="AH2206"/>
      <c r="AI2206"/>
      <c r="AJ2206"/>
    </row>
    <row r="2207" spans="1:36" ht="35.1" customHeight="1">
      <c r="A2207" s="29"/>
      <c r="M2207" s="37"/>
      <c r="N2207" s="695"/>
      <c r="U2207"/>
      <c r="V2207"/>
      <c r="W2207"/>
      <c r="X2207" s="548"/>
      <c r="Y2207" s="548"/>
      <c r="Z2207" s="548"/>
      <c r="AA2207"/>
      <c r="AB2207"/>
      <c r="AC2207"/>
      <c r="AD2207"/>
      <c r="AE2207"/>
      <c r="AF2207"/>
      <c r="AG2207"/>
      <c r="AH2207"/>
      <c r="AI2207"/>
      <c r="AJ2207"/>
    </row>
    <row r="2208" spans="1:36" ht="35.1" customHeight="1">
      <c r="A2208" s="29"/>
      <c r="M2208" s="37"/>
      <c r="N2208" s="695"/>
      <c r="U2208"/>
      <c r="V2208"/>
      <c r="W2208"/>
      <c r="X2208" s="548"/>
      <c r="Y2208" s="548"/>
      <c r="Z2208" s="548"/>
      <c r="AA2208"/>
      <c r="AB2208"/>
      <c r="AC2208"/>
      <c r="AD2208"/>
      <c r="AE2208"/>
      <c r="AF2208"/>
      <c r="AG2208"/>
      <c r="AH2208"/>
      <c r="AI2208"/>
      <c r="AJ2208"/>
    </row>
    <row r="2209" spans="1:36" ht="35.1" customHeight="1">
      <c r="A2209" s="29"/>
      <c r="M2209" s="37"/>
      <c r="N2209" s="695"/>
      <c r="U2209"/>
      <c r="V2209"/>
      <c r="W2209"/>
      <c r="X2209" s="548"/>
      <c r="Y2209" s="548"/>
      <c r="Z2209" s="548"/>
      <c r="AA2209"/>
      <c r="AB2209"/>
      <c r="AC2209"/>
      <c r="AD2209"/>
      <c r="AE2209"/>
      <c r="AF2209"/>
      <c r="AG2209"/>
      <c r="AH2209"/>
      <c r="AI2209"/>
      <c r="AJ2209"/>
    </row>
    <row r="2210" spans="1:36" ht="35.1" customHeight="1">
      <c r="A2210" s="29"/>
      <c r="M2210" s="37"/>
      <c r="N2210" s="695"/>
      <c r="U2210"/>
      <c r="V2210"/>
      <c r="W2210"/>
      <c r="X2210" s="548"/>
      <c r="Y2210" s="548"/>
      <c r="Z2210" s="548"/>
      <c r="AA2210"/>
      <c r="AB2210"/>
      <c r="AC2210"/>
      <c r="AD2210"/>
      <c r="AE2210"/>
      <c r="AF2210"/>
      <c r="AG2210"/>
      <c r="AH2210"/>
      <c r="AI2210"/>
      <c r="AJ2210"/>
    </row>
    <row r="2211" spans="1:36" ht="35.1" customHeight="1">
      <c r="A2211" s="29"/>
      <c r="M2211" s="37"/>
      <c r="N2211" s="695"/>
      <c r="U2211"/>
      <c r="V2211"/>
      <c r="W2211"/>
      <c r="X2211" s="548"/>
      <c r="Y2211" s="548"/>
      <c r="Z2211" s="548"/>
      <c r="AA2211"/>
      <c r="AB2211"/>
      <c r="AC2211"/>
      <c r="AD2211"/>
      <c r="AE2211"/>
      <c r="AF2211"/>
      <c r="AG2211"/>
      <c r="AH2211"/>
      <c r="AI2211"/>
      <c r="AJ2211"/>
    </row>
    <row r="2212" spans="1:36" ht="35.1" customHeight="1">
      <c r="A2212" s="29"/>
      <c r="M2212" s="37"/>
      <c r="N2212" s="695"/>
      <c r="U2212"/>
      <c r="V2212"/>
      <c r="W2212"/>
      <c r="X2212" s="548"/>
      <c r="Y2212" s="548"/>
      <c r="Z2212" s="548"/>
      <c r="AA2212"/>
      <c r="AB2212"/>
      <c r="AC2212"/>
      <c r="AD2212"/>
      <c r="AE2212"/>
      <c r="AF2212"/>
      <c r="AG2212"/>
      <c r="AH2212"/>
      <c r="AI2212"/>
      <c r="AJ2212"/>
    </row>
    <row r="2213" spans="1:36" ht="35.1" customHeight="1">
      <c r="A2213" s="29"/>
      <c r="M2213" s="37"/>
      <c r="N2213" s="695"/>
      <c r="U2213"/>
      <c r="V2213"/>
      <c r="W2213"/>
      <c r="X2213" s="548"/>
      <c r="Y2213" s="548"/>
      <c r="Z2213" s="548"/>
      <c r="AA2213"/>
      <c r="AB2213"/>
      <c r="AC2213"/>
      <c r="AD2213"/>
      <c r="AE2213"/>
      <c r="AF2213"/>
      <c r="AG2213"/>
      <c r="AH2213"/>
      <c r="AI2213"/>
      <c r="AJ2213"/>
    </row>
    <row r="2214" spans="1:36" ht="35.1" customHeight="1">
      <c r="A2214" s="29"/>
      <c r="M2214" s="37"/>
      <c r="N2214" s="695"/>
      <c r="U2214"/>
      <c r="V2214"/>
      <c r="W2214"/>
      <c r="X2214" s="548"/>
      <c r="Y2214" s="548"/>
      <c r="Z2214" s="548"/>
      <c r="AA2214"/>
      <c r="AB2214"/>
      <c r="AC2214"/>
      <c r="AD2214"/>
      <c r="AE2214"/>
      <c r="AF2214"/>
      <c r="AG2214"/>
      <c r="AH2214"/>
      <c r="AI2214"/>
      <c r="AJ2214"/>
    </row>
    <row r="2215" spans="1:36" ht="35.1" customHeight="1">
      <c r="A2215" s="29"/>
      <c r="M2215" s="37"/>
      <c r="N2215" s="695"/>
      <c r="U2215"/>
      <c r="V2215"/>
      <c r="W2215"/>
      <c r="X2215" s="548"/>
      <c r="Y2215" s="548"/>
      <c r="Z2215" s="548"/>
      <c r="AA2215"/>
      <c r="AB2215"/>
      <c r="AC2215"/>
      <c r="AD2215"/>
      <c r="AE2215"/>
      <c r="AF2215"/>
      <c r="AG2215"/>
      <c r="AH2215"/>
      <c r="AI2215"/>
      <c r="AJ2215"/>
    </row>
    <row r="2216" spans="1:36" ht="35.1" customHeight="1">
      <c r="A2216" s="29"/>
      <c r="M2216" s="37"/>
      <c r="N2216" s="695"/>
      <c r="U2216"/>
      <c r="V2216"/>
      <c r="W2216"/>
      <c r="X2216" s="548"/>
      <c r="Y2216" s="548"/>
      <c r="Z2216" s="548"/>
      <c r="AA2216"/>
      <c r="AB2216"/>
      <c r="AC2216"/>
      <c r="AD2216"/>
      <c r="AE2216"/>
      <c r="AF2216"/>
      <c r="AG2216"/>
      <c r="AH2216"/>
      <c r="AI2216"/>
      <c r="AJ2216"/>
    </row>
    <row r="2217" spans="1:36" ht="35.1" customHeight="1">
      <c r="A2217" s="29"/>
      <c r="M2217" s="37"/>
      <c r="N2217" s="695"/>
      <c r="U2217"/>
      <c r="V2217"/>
      <c r="W2217"/>
      <c r="X2217" s="548"/>
      <c r="Y2217" s="548"/>
      <c r="Z2217" s="548"/>
      <c r="AA2217"/>
      <c r="AB2217"/>
      <c r="AC2217"/>
      <c r="AD2217"/>
      <c r="AE2217"/>
      <c r="AF2217"/>
      <c r="AG2217"/>
      <c r="AH2217"/>
      <c r="AI2217"/>
      <c r="AJ2217"/>
    </row>
    <row r="2218" spans="1:36" ht="35.1" customHeight="1">
      <c r="A2218" s="29"/>
      <c r="M2218" s="37"/>
      <c r="N2218" s="695"/>
      <c r="U2218"/>
      <c r="V2218"/>
      <c r="W2218"/>
      <c r="X2218" s="548"/>
      <c r="Y2218" s="548"/>
      <c r="Z2218" s="548"/>
      <c r="AA2218"/>
      <c r="AB2218"/>
      <c r="AC2218"/>
      <c r="AD2218"/>
      <c r="AE2218"/>
      <c r="AF2218"/>
      <c r="AG2218"/>
      <c r="AH2218"/>
      <c r="AI2218"/>
      <c r="AJ2218"/>
    </row>
    <row r="2219" spans="1:36" ht="35.1" customHeight="1">
      <c r="A2219" s="29"/>
      <c r="M2219" s="37"/>
      <c r="N2219" s="695"/>
      <c r="U2219"/>
      <c r="V2219"/>
      <c r="W2219"/>
      <c r="X2219" s="548"/>
      <c r="Y2219" s="548"/>
      <c r="Z2219" s="548"/>
      <c r="AA2219"/>
      <c r="AB2219"/>
      <c r="AC2219"/>
      <c r="AD2219"/>
      <c r="AE2219"/>
      <c r="AF2219"/>
      <c r="AG2219"/>
      <c r="AH2219"/>
      <c r="AI2219"/>
      <c r="AJ2219"/>
    </row>
    <row r="2220" spans="1:36" ht="35.1" customHeight="1">
      <c r="A2220" s="29"/>
      <c r="M2220" s="37"/>
      <c r="N2220" s="695"/>
      <c r="U2220"/>
      <c r="V2220"/>
      <c r="W2220"/>
      <c r="X2220" s="548"/>
      <c r="Y2220" s="548"/>
      <c r="Z2220" s="548"/>
      <c r="AA2220"/>
      <c r="AB2220"/>
      <c r="AC2220"/>
      <c r="AD2220"/>
      <c r="AE2220"/>
      <c r="AF2220"/>
      <c r="AG2220"/>
      <c r="AH2220"/>
      <c r="AI2220"/>
      <c r="AJ2220"/>
    </row>
    <row r="2221" spans="1:36" ht="35.1" customHeight="1">
      <c r="A2221" s="29"/>
      <c r="M2221" s="37"/>
      <c r="N2221" s="695"/>
      <c r="U2221"/>
      <c r="V2221"/>
      <c r="W2221"/>
      <c r="X2221" s="548"/>
      <c r="Y2221" s="548"/>
      <c r="Z2221" s="548"/>
      <c r="AA2221"/>
      <c r="AB2221"/>
      <c r="AC2221"/>
      <c r="AD2221"/>
      <c r="AE2221"/>
      <c r="AF2221"/>
      <c r="AG2221"/>
      <c r="AH2221"/>
      <c r="AI2221"/>
      <c r="AJ2221"/>
    </row>
    <row r="2222" spans="1:36" ht="35.1" customHeight="1">
      <c r="A2222" s="29"/>
      <c r="M2222" s="37"/>
      <c r="N2222" s="695"/>
      <c r="U2222"/>
      <c r="V2222"/>
      <c r="W2222"/>
      <c r="X2222" s="548"/>
      <c r="Y2222" s="548"/>
      <c r="Z2222" s="548"/>
      <c r="AA2222"/>
      <c r="AB2222"/>
      <c r="AC2222"/>
      <c r="AD2222"/>
      <c r="AE2222"/>
      <c r="AF2222"/>
      <c r="AG2222"/>
      <c r="AH2222"/>
      <c r="AI2222"/>
      <c r="AJ2222"/>
    </row>
    <row r="2223" spans="1:36" ht="35.1" customHeight="1">
      <c r="A2223" s="29"/>
      <c r="M2223" s="37"/>
      <c r="N2223" s="695"/>
      <c r="U2223"/>
      <c r="V2223"/>
      <c r="W2223"/>
      <c r="X2223" s="548"/>
      <c r="Y2223" s="548"/>
      <c r="Z2223" s="548"/>
      <c r="AA2223"/>
      <c r="AB2223"/>
      <c r="AC2223"/>
      <c r="AD2223"/>
      <c r="AE2223"/>
      <c r="AF2223"/>
      <c r="AG2223"/>
      <c r="AH2223"/>
      <c r="AI2223"/>
      <c r="AJ2223"/>
    </row>
    <row r="2224" spans="1:36" ht="35.1" customHeight="1">
      <c r="A2224" s="29"/>
      <c r="M2224" s="37"/>
      <c r="N2224" s="695"/>
      <c r="U2224"/>
      <c r="V2224"/>
      <c r="W2224"/>
      <c r="X2224" s="548"/>
      <c r="Y2224" s="548"/>
      <c r="Z2224" s="548"/>
      <c r="AA2224"/>
      <c r="AB2224"/>
      <c r="AC2224"/>
      <c r="AD2224"/>
      <c r="AE2224"/>
      <c r="AF2224"/>
      <c r="AG2224"/>
      <c r="AH2224"/>
      <c r="AI2224"/>
      <c r="AJ2224"/>
    </row>
    <row r="2225" spans="1:36" ht="35.1" customHeight="1">
      <c r="A2225" s="29"/>
      <c r="M2225" s="37"/>
      <c r="N2225" s="695"/>
      <c r="U2225"/>
      <c r="V2225"/>
      <c r="W2225"/>
      <c r="X2225" s="548"/>
      <c r="Y2225" s="548"/>
      <c r="Z2225" s="548"/>
      <c r="AA2225"/>
      <c r="AB2225"/>
      <c r="AC2225"/>
      <c r="AD2225"/>
      <c r="AE2225"/>
      <c r="AF2225"/>
      <c r="AG2225"/>
      <c r="AH2225"/>
      <c r="AI2225"/>
      <c r="AJ2225"/>
    </row>
    <row r="2226" spans="1:36" ht="35.1" customHeight="1">
      <c r="A2226" s="29"/>
      <c r="M2226" s="37"/>
      <c r="N2226" s="695"/>
      <c r="U2226"/>
      <c r="V2226"/>
      <c r="W2226"/>
      <c r="X2226" s="548"/>
      <c r="Y2226" s="548"/>
      <c r="Z2226" s="548"/>
      <c r="AA2226"/>
      <c r="AB2226"/>
      <c r="AC2226"/>
      <c r="AD2226"/>
      <c r="AE2226"/>
      <c r="AF2226"/>
      <c r="AG2226"/>
      <c r="AH2226"/>
      <c r="AI2226"/>
      <c r="AJ2226"/>
    </row>
    <row r="2227" spans="1:36" ht="35.1" customHeight="1">
      <c r="A2227" s="29"/>
      <c r="M2227" s="37"/>
      <c r="N2227" s="695"/>
      <c r="U2227"/>
      <c r="V2227"/>
      <c r="W2227"/>
      <c r="X2227" s="548"/>
      <c r="Y2227" s="548"/>
      <c r="Z2227" s="548"/>
      <c r="AA2227"/>
      <c r="AB2227"/>
      <c r="AC2227"/>
      <c r="AD2227"/>
      <c r="AE2227"/>
      <c r="AF2227"/>
      <c r="AG2227"/>
      <c r="AH2227"/>
      <c r="AI2227"/>
      <c r="AJ2227"/>
    </row>
    <row r="2228" spans="1:36" ht="35.1" customHeight="1">
      <c r="A2228" s="29"/>
      <c r="M2228" s="37"/>
      <c r="N2228" s="695"/>
      <c r="U2228"/>
      <c r="V2228"/>
      <c r="W2228"/>
      <c r="X2228" s="548"/>
      <c r="Y2228" s="548"/>
      <c r="Z2228" s="548"/>
      <c r="AA2228"/>
      <c r="AB2228"/>
      <c r="AC2228"/>
      <c r="AD2228"/>
      <c r="AE2228"/>
      <c r="AF2228"/>
      <c r="AG2228"/>
      <c r="AH2228"/>
      <c r="AI2228"/>
      <c r="AJ2228"/>
    </row>
    <row r="2229" spans="1:36" ht="35.1" customHeight="1">
      <c r="A2229" s="29"/>
      <c r="M2229" s="37"/>
      <c r="N2229" s="695"/>
      <c r="U2229"/>
      <c r="V2229"/>
      <c r="W2229"/>
      <c r="X2229" s="548"/>
      <c r="Y2229" s="548"/>
      <c r="Z2229" s="548"/>
      <c r="AA2229"/>
      <c r="AB2229"/>
      <c r="AC2229"/>
      <c r="AD2229"/>
      <c r="AE2229"/>
      <c r="AF2229"/>
      <c r="AG2229"/>
      <c r="AH2229"/>
      <c r="AI2229"/>
      <c r="AJ2229"/>
    </row>
    <row r="2230" spans="1:36" ht="35.1" customHeight="1">
      <c r="A2230" s="29"/>
      <c r="M2230" s="37"/>
      <c r="N2230" s="695"/>
      <c r="U2230"/>
      <c r="V2230"/>
      <c r="W2230"/>
      <c r="X2230" s="548"/>
      <c r="Y2230" s="548"/>
      <c r="Z2230" s="548"/>
      <c r="AA2230"/>
      <c r="AB2230"/>
      <c r="AC2230"/>
      <c r="AD2230"/>
      <c r="AE2230"/>
      <c r="AF2230"/>
      <c r="AG2230"/>
      <c r="AH2230"/>
      <c r="AI2230"/>
      <c r="AJ2230"/>
    </row>
    <row r="2231" spans="1:36" ht="35.1" customHeight="1">
      <c r="A2231" s="29"/>
      <c r="M2231" s="37"/>
      <c r="N2231" s="695"/>
      <c r="U2231"/>
      <c r="V2231"/>
      <c r="W2231"/>
      <c r="X2231" s="548"/>
      <c r="Y2231" s="548"/>
      <c r="Z2231" s="548"/>
      <c r="AA2231"/>
      <c r="AB2231"/>
      <c r="AC2231"/>
      <c r="AD2231"/>
      <c r="AE2231"/>
      <c r="AF2231"/>
      <c r="AG2231"/>
      <c r="AH2231"/>
      <c r="AI2231"/>
      <c r="AJ2231"/>
    </row>
    <row r="2232" spans="1:36" ht="35.1" customHeight="1">
      <c r="A2232" s="29"/>
      <c r="M2232" s="37"/>
      <c r="N2232" s="695"/>
      <c r="U2232"/>
      <c r="V2232"/>
      <c r="W2232"/>
      <c r="X2232" s="548"/>
      <c r="Y2232" s="548"/>
      <c r="Z2232" s="548"/>
      <c r="AA2232"/>
      <c r="AB2232"/>
      <c r="AC2232"/>
      <c r="AD2232"/>
      <c r="AE2232"/>
      <c r="AF2232"/>
      <c r="AG2232"/>
      <c r="AH2232"/>
      <c r="AI2232"/>
      <c r="AJ2232"/>
    </row>
    <row r="2233" spans="1:36" ht="35.1" customHeight="1">
      <c r="A2233" s="29"/>
      <c r="M2233" s="37"/>
      <c r="N2233" s="695"/>
      <c r="U2233"/>
      <c r="V2233"/>
      <c r="W2233"/>
      <c r="X2233" s="548"/>
      <c r="Y2233" s="548"/>
      <c r="Z2233" s="548"/>
      <c r="AA2233"/>
      <c r="AB2233"/>
      <c r="AC2233"/>
      <c r="AD2233"/>
      <c r="AE2233"/>
      <c r="AF2233"/>
      <c r="AG2233"/>
      <c r="AH2233"/>
      <c r="AI2233"/>
      <c r="AJ2233"/>
    </row>
    <row r="2234" spans="1:36" ht="35.1" customHeight="1">
      <c r="A2234" s="29"/>
      <c r="M2234" s="37"/>
      <c r="N2234" s="695"/>
      <c r="U2234"/>
      <c r="V2234"/>
      <c r="W2234"/>
      <c r="X2234" s="548"/>
      <c r="Y2234" s="548"/>
      <c r="Z2234" s="548"/>
      <c r="AA2234"/>
      <c r="AB2234"/>
      <c r="AC2234"/>
      <c r="AD2234"/>
      <c r="AE2234"/>
      <c r="AF2234"/>
      <c r="AG2234"/>
      <c r="AH2234"/>
      <c r="AI2234"/>
      <c r="AJ2234"/>
    </row>
    <row r="2235" spans="1:36" ht="35.1" customHeight="1">
      <c r="A2235" s="29"/>
      <c r="M2235" s="37"/>
      <c r="N2235" s="695"/>
      <c r="U2235"/>
      <c r="V2235"/>
      <c r="W2235"/>
      <c r="X2235" s="548"/>
      <c r="Y2235" s="548"/>
      <c r="Z2235" s="548"/>
      <c r="AA2235"/>
      <c r="AB2235"/>
      <c r="AC2235"/>
      <c r="AD2235"/>
      <c r="AE2235"/>
      <c r="AF2235"/>
      <c r="AG2235"/>
      <c r="AH2235"/>
      <c r="AI2235"/>
      <c r="AJ2235"/>
    </row>
    <row r="2236" spans="1:36" ht="35.1" customHeight="1">
      <c r="A2236" s="29"/>
      <c r="M2236" s="37"/>
      <c r="N2236" s="695"/>
      <c r="U2236"/>
      <c r="V2236"/>
      <c r="W2236"/>
      <c r="X2236" s="548"/>
      <c r="Y2236" s="548"/>
      <c r="Z2236" s="548"/>
      <c r="AA2236"/>
      <c r="AB2236"/>
      <c r="AC2236"/>
      <c r="AD2236"/>
      <c r="AE2236"/>
      <c r="AF2236"/>
      <c r="AG2236"/>
      <c r="AH2236"/>
      <c r="AI2236"/>
      <c r="AJ2236"/>
    </row>
    <row r="2237" spans="1:36" ht="35.1" customHeight="1">
      <c r="A2237" s="29"/>
      <c r="M2237" s="37"/>
      <c r="N2237" s="695"/>
      <c r="U2237"/>
      <c r="V2237"/>
      <c r="W2237"/>
      <c r="X2237" s="548"/>
      <c r="Y2237" s="548"/>
      <c r="Z2237" s="548"/>
      <c r="AA2237"/>
      <c r="AB2237"/>
      <c r="AC2237"/>
      <c r="AD2237"/>
      <c r="AE2237"/>
      <c r="AF2237"/>
      <c r="AG2237"/>
      <c r="AH2237"/>
      <c r="AI2237"/>
      <c r="AJ2237"/>
    </row>
    <row r="2238" spans="1:36" ht="35.1" customHeight="1">
      <c r="A2238" s="29"/>
      <c r="M2238" s="37"/>
      <c r="N2238" s="695"/>
      <c r="U2238"/>
      <c r="V2238"/>
      <c r="W2238"/>
      <c r="X2238" s="548"/>
      <c r="Y2238" s="548"/>
      <c r="Z2238" s="548"/>
      <c r="AA2238"/>
      <c r="AB2238"/>
      <c r="AC2238"/>
      <c r="AD2238"/>
      <c r="AE2238"/>
      <c r="AF2238"/>
      <c r="AG2238"/>
      <c r="AH2238"/>
      <c r="AI2238"/>
      <c r="AJ2238"/>
    </row>
    <row r="2239" spans="1:36" ht="35.1" customHeight="1">
      <c r="A2239" s="29"/>
      <c r="M2239" s="37"/>
      <c r="N2239" s="695"/>
      <c r="U2239"/>
      <c r="V2239"/>
      <c r="W2239"/>
      <c r="X2239" s="548"/>
      <c r="Y2239" s="548"/>
      <c r="Z2239" s="548"/>
      <c r="AA2239"/>
      <c r="AB2239"/>
      <c r="AC2239"/>
      <c r="AD2239"/>
      <c r="AE2239"/>
      <c r="AF2239"/>
      <c r="AG2239"/>
      <c r="AH2239"/>
      <c r="AI2239"/>
      <c r="AJ2239"/>
    </row>
    <row r="2240" spans="1:36" ht="35.1" customHeight="1">
      <c r="A2240" s="29"/>
      <c r="M2240" s="37"/>
      <c r="N2240" s="695"/>
      <c r="U2240"/>
      <c r="V2240"/>
      <c r="W2240"/>
      <c r="X2240" s="548"/>
      <c r="Y2240" s="548"/>
      <c r="Z2240" s="548"/>
      <c r="AA2240"/>
      <c r="AB2240"/>
      <c r="AC2240"/>
      <c r="AD2240"/>
      <c r="AE2240"/>
      <c r="AF2240"/>
      <c r="AG2240"/>
      <c r="AH2240"/>
      <c r="AI2240"/>
      <c r="AJ2240"/>
    </row>
    <row r="2241" spans="1:36" ht="35.1" customHeight="1">
      <c r="A2241" s="29"/>
      <c r="M2241" s="37"/>
      <c r="N2241" s="695"/>
      <c r="U2241"/>
      <c r="V2241"/>
      <c r="W2241"/>
      <c r="X2241" s="548"/>
      <c r="Y2241" s="548"/>
      <c r="Z2241" s="548"/>
      <c r="AA2241"/>
      <c r="AB2241"/>
      <c r="AC2241"/>
      <c r="AD2241"/>
      <c r="AE2241"/>
      <c r="AF2241"/>
      <c r="AG2241"/>
      <c r="AH2241"/>
      <c r="AI2241"/>
      <c r="AJ2241"/>
    </row>
    <row r="2242" spans="1:36" ht="35.1" customHeight="1">
      <c r="A2242" s="29"/>
      <c r="M2242" s="37"/>
      <c r="N2242" s="695"/>
      <c r="U2242"/>
      <c r="V2242"/>
      <c r="W2242"/>
      <c r="X2242" s="548"/>
      <c r="Y2242" s="548"/>
      <c r="Z2242" s="548"/>
      <c r="AA2242"/>
      <c r="AB2242"/>
      <c r="AC2242"/>
      <c r="AD2242"/>
      <c r="AE2242"/>
      <c r="AF2242"/>
      <c r="AG2242"/>
      <c r="AH2242"/>
      <c r="AI2242"/>
      <c r="AJ2242"/>
    </row>
    <row r="2243" spans="1:36" ht="35.1" customHeight="1">
      <c r="A2243" s="29"/>
      <c r="M2243" s="37"/>
      <c r="N2243" s="695"/>
      <c r="U2243"/>
      <c r="V2243"/>
      <c r="W2243"/>
      <c r="X2243" s="548"/>
      <c r="Y2243" s="548"/>
      <c r="Z2243" s="548"/>
      <c r="AA2243"/>
      <c r="AB2243"/>
      <c r="AC2243"/>
      <c r="AD2243"/>
      <c r="AE2243"/>
      <c r="AF2243"/>
      <c r="AG2243"/>
      <c r="AH2243"/>
      <c r="AI2243"/>
      <c r="AJ2243"/>
    </row>
    <row r="2244" spans="1:36" ht="35.1" customHeight="1">
      <c r="A2244" s="29"/>
      <c r="M2244" s="37"/>
      <c r="N2244" s="695"/>
      <c r="U2244"/>
      <c r="V2244"/>
      <c r="W2244"/>
      <c r="X2244" s="548"/>
      <c r="Y2244" s="548"/>
      <c r="Z2244" s="548"/>
      <c r="AA2244"/>
      <c r="AB2244"/>
      <c r="AC2244"/>
      <c r="AD2244"/>
      <c r="AE2244"/>
      <c r="AF2244"/>
      <c r="AG2244"/>
      <c r="AH2244"/>
      <c r="AI2244"/>
      <c r="AJ2244"/>
    </row>
    <row r="2245" spans="1:36" ht="35.1" customHeight="1">
      <c r="A2245" s="29"/>
      <c r="M2245" s="37"/>
      <c r="N2245" s="695"/>
      <c r="U2245"/>
      <c r="V2245"/>
      <c r="W2245"/>
      <c r="X2245" s="548"/>
      <c r="Y2245" s="548"/>
      <c r="Z2245" s="548"/>
      <c r="AA2245"/>
      <c r="AB2245"/>
      <c r="AC2245"/>
      <c r="AD2245"/>
      <c r="AE2245"/>
      <c r="AF2245"/>
      <c r="AG2245"/>
      <c r="AH2245"/>
      <c r="AI2245"/>
      <c r="AJ2245"/>
    </row>
    <row r="2246" spans="1:36" ht="35.1" customHeight="1">
      <c r="A2246" s="29"/>
      <c r="M2246" s="37"/>
      <c r="N2246" s="695"/>
      <c r="U2246"/>
      <c r="V2246"/>
      <c r="W2246"/>
      <c r="X2246" s="548"/>
      <c r="Y2246" s="548"/>
      <c r="Z2246" s="548"/>
      <c r="AA2246"/>
      <c r="AB2246"/>
      <c r="AC2246"/>
      <c r="AD2246"/>
      <c r="AE2246"/>
      <c r="AF2246"/>
      <c r="AG2246"/>
      <c r="AH2246"/>
      <c r="AI2246"/>
      <c r="AJ2246"/>
    </row>
    <row r="2247" spans="1:36" ht="35.1" customHeight="1">
      <c r="A2247" s="29"/>
      <c r="M2247" s="37"/>
      <c r="N2247" s="695"/>
      <c r="U2247"/>
      <c r="V2247"/>
      <c r="W2247"/>
      <c r="X2247" s="548"/>
      <c r="Y2247" s="548"/>
      <c r="Z2247" s="548"/>
      <c r="AA2247"/>
      <c r="AB2247"/>
      <c r="AC2247"/>
      <c r="AD2247"/>
      <c r="AE2247"/>
      <c r="AF2247"/>
      <c r="AG2247"/>
      <c r="AH2247"/>
      <c r="AI2247"/>
      <c r="AJ2247"/>
    </row>
    <row r="2248" spans="1:36" ht="35.1" customHeight="1">
      <c r="A2248" s="29"/>
      <c r="M2248" s="37"/>
      <c r="N2248" s="695"/>
      <c r="U2248"/>
      <c r="V2248"/>
      <c r="W2248"/>
      <c r="X2248" s="548"/>
      <c r="Y2248" s="548"/>
      <c r="Z2248" s="548"/>
      <c r="AA2248"/>
      <c r="AB2248"/>
      <c r="AC2248"/>
      <c r="AD2248"/>
      <c r="AE2248"/>
      <c r="AF2248"/>
      <c r="AG2248"/>
      <c r="AH2248"/>
      <c r="AI2248"/>
      <c r="AJ2248"/>
    </row>
    <row r="2249" spans="1:36" ht="35.1" customHeight="1">
      <c r="A2249" s="29"/>
      <c r="M2249" s="37"/>
      <c r="N2249" s="695"/>
      <c r="U2249"/>
      <c r="V2249"/>
      <c r="W2249"/>
      <c r="X2249" s="548"/>
      <c r="Y2249" s="548"/>
      <c r="Z2249" s="548"/>
      <c r="AA2249"/>
      <c r="AB2249"/>
      <c r="AC2249"/>
      <c r="AD2249"/>
      <c r="AE2249"/>
      <c r="AF2249"/>
      <c r="AG2249"/>
      <c r="AH2249"/>
      <c r="AI2249"/>
      <c r="AJ2249"/>
    </row>
    <row r="2250" spans="1:36" ht="35.1" customHeight="1">
      <c r="A2250" s="29"/>
      <c r="M2250" s="37"/>
      <c r="N2250" s="695"/>
      <c r="U2250"/>
      <c r="V2250"/>
      <c r="W2250"/>
      <c r="X2250" s="548"/>
      <c r="Y2250" s="548"/>
      <c r="Z2250" s="548"/>
      <c r="AA2250"/>
      <c r="AB2250"/>
      <c r="AC2250"/>
      <c r="AD2250"/>
      <c r="AE2250"/>
      <c r="AF2250"/>
      <c r="AG2250"/>
      <c r="AH2250"/>
      <c r="AI2250"/>
      <c r="AJ2250"/>
    </row>
    <row r="2251" spans="1:36" ht="35.1" customHeight="1">
      <c r="A2251" s="29"/>
      <c r="M2251" s="37"/>
      <c r="N2251" s="695"/>
      <c r="U2251"/>
      <c r="V2251"/>
      <c r="W2251"/>
      <c r="X2251" s="548"/>
      <c r="Y2251" s="548"/>
      <c r="Z2251" s="548"/>
      <c r="AA2251"/>
      <c r="AB2251"/>
      <c r="AC2251"/>
      <c r="AD2251"/>
      <c r="AE2251"/>
      <c r="AF2251"/>
      <c r="AG2251"/>
      <c r="AH2251"/>
      <c r="AI2251"/>
      <c r="AJ2251"/>
    </row>
    <row r="2252" spans="1:36" ht="35.1" customHeight="1">
      <c r="A2252" s="29"/>
      <c r="M2252" s="37"/>
      <c r="N2252" s="695"/>
      <c r="U2252"/>
      <c r="V2252"/>
      <c r="W2252"/>
      <c r="X2252" s="548"/>
      <c r="Y2252" s="548"/>
      <c r="Z2252" s="548"/>
      <c r="AA2252"/>
      <c r="AB2252"/>
      <c r="AC2252"/>
      <c r="AD2252"/>
      <c r="AE2252"/>
      <c r="AF2252"/>
      <c r="AG2252"/>
      <c r="AH2252"/>
      <c r="AI2252"/>
      <c r="AJ2252"/>
    </row>
    <row r="2253" spans="1:36" ht="35.1" customHeight="1">
      <c r="A2253" s="29"/>
      <c r="M2253" s="37"/>
      <c r="N2253" s="695"/>
      <c r="U2253"/>
      <c r="V2253"/>
      <c r="W2253"/>
      <c r="X2253" s="548"/>
      <c r="Y2253" s="548"/>
      <c r="Z2253" s="548"/>
      <c r="AA2253"/>
      <c r="AB2253"/>
      <c r="AC2253"/>
      <c r="AD2253"/>
      <c r="AE2253"/>
      <c r="AF2253"/>
      <c r="AG2253"/>
      <c r="AH2253"/>
      <c r="AI2253"/>
      <c r="AJ2253"/>
    </row>
    <row r="2254" spans="1:36" ht="35.1" customHeight="1">
      <c r="A2254" s="29"/>
      <c r="M2254" s="37"/>
      <c r="N2254" s="695"/>
      <c r="U2254"/>
      <c r="V2254"/>
      <c r="W2254"/>
      <c r="X2254" s="548"/>
      <c r="Y2254" s="548"/>
      <c r="Z2254" s="548"/>
      <c r="AA2254"/>
      <c r="AB2254"/>
      <c r="AC2254"/>
      <c r="AD2254"/>
      <c r="AE2254"/>
      <c r="AF2254"/>
      <c r="AG2254"/>
      <c r="AH2254"/>
      <c r="AI2254"/>
      <c r="AJ2254"/>
    </row>
    <row r="2255" spans="1:36" ht="35.1" customHeight="1">
      <c r="A2255" s="29"/>
      <c r="M2255" s="37"/>
      <c r="N2255" s="695"/>
      <c r="U2255"/>
      <c r="V2255"/>
      <c r="W2255"/>
      <c r="X2255" s="548"/>
      <c r="Y2255" s="548"/>
      <c r="Z2255" s="548"/>
      <c r="AA2255"/>
      <c r="AB2255"/>
      <c r="AC2255"/>
      <c r="AD2255"/>
      <c r="AE2255"/>
      <c r="AF2255"/>
      <c r="AG2255"/>
      <c r="AH2255"/>
      <c r="AI2255"/>
      <c r="AJ2255"/>
    </row>
    <row r="2256" spans="1:36" ht="35.1" customHeight="1">
      <c r="A2256" s="29"/>
      <c r="M2256" s="37"/>
      <c r="N2256" s="695"/>
      <c r="U2256"/>
      <c r="V2256"/>
      <c r="W2256"/>
      <c r="X2256" s="548"/>
      <c r="Y2256" s="548"/>
      <c r="Z2256" s="548"/>
      <c r="AA2256"/>
      <c r="AB2256"/>
      <c r="AC2256"/>
      <c r="AD2256"/>
      <c r="AE2256"/>
      <c r="AF2256"/>
      <c r="AG2256"/>
      <c r="AH2256"/>
      <c r="AI2256"/>
      <c r="AJ2256"/>
    </row>
    <row r="2257" spans="1:36" ht="35.1" customHeight="1">
      <c r="A2257" s="29"/>
      <c r="M2257" s="37"/>
      <c r="N2257" s="695"/>
      <c r="U2257"/>
      <c r="V2257"/>
      <c r="W2257"/>
      <c r="X2257" s="548"/>
      <c r="Y2257" s="548"/>
      <c r="Z2257" s="548"/>
      <c r="AA2257"/>
      <c r="AB2257"/>
      <c r="AC2257"/>
      <c r="AD2257"/>
      <c r="AE2257"/>
      <c r="AF2257"/>
      <c r="AG2257"/>
      <c r="AH2257"/>
      <c r="AI2257"/>
      <c r="AJ2257"/>
    </row>
    <row r="2258" spans="1:36" ht="35.1" customHeight="1">
      <c r="A2258" s="29"/>
      <c r="M2258" s="37"/>
      <c r="N2258" s="695"/>
      <c r="U2258"/>
      <c r="V2258"/>
      <c r="W2258"/>
      <c r="X2258" s="548"/>
      <c r="Y2258" s="548"/>
      <c r="Z2258" s="548"/>
      <c r="AA2258"/>
      <c r="AB2258"/>
      <c r="AC2258"/>
      <c r="AD2258"/>
      <c r="AE2258"/>
      <c r="AF2258"/>
      <c r="AG2258"/>
      <c r="AH2258"/>
      <c r="AI2258"/>
      <c r="AJ2258"/>
    </row>
    <row r="2259" spans="1:36" ht="35.1" customHeight="1">
      <c r="A2259" s="29"/>
      <c r="M2259" s="37"/>
      <c r="N2259" s="695"/>
      <c r="U2259"/>
      <c r="V2259"/>
      <c r="W2259"/>
      <c r="X2259" s="548"/>
      <c r="Y2259" s="548"/>
      <c r="Z2259" s="548"/>
      <c r="AA2259"/>
      <c r="AB2259"/>
      <c r="AC2259"/>
      <c r="AD2259"/>
      <c r="AE2259"/>
      <c r="AF2259"/>
      <c r="AG2259"/>
      <c r="AH2259"/>
      <c r="AI2259"/>
      <c r="AJ2259"/>
    </row>
    <row r="2260" spans="1:36" ht="35.1" customHeight="1">
      <c r="A2260" s="29"/>
      <c r="M2260" s="37"/>
      <c r="N2260" s="695"/>
      <c r="U2260"/>
      <c r="V2260"/>
      <c r="W2260"/>
      <c r="X2260" s="548"/>
      <c r="Y2260" s="548"/>
      <c r="Z2260" s="548"/>
      <c r="AA2260"/>
      <c r="AB2260"/>
      <c r="AC2260"/>
      <c r="AD2260"/>
      <c r="AE2260"/>
      <c r="AF2260"/>
      <c r="AG2260"/>
      <c r="AH2260"/>
      <c r="AI2260"/>
      <c r="AJ2260"/>
    </row>
    <row r="2261" spans="1:36" ht="35.1" customHeight="1">
      <c r="A2261" s="29"/>
      <c r="M2261" s="37"/>
      <c r="N2261" s="695"/>
      <c r="U2261"/>
      <c r="V2261"/>
      <c r="W2261"/>
      <c r="X2261" s="548"/>
      <c r="Y2261" s="548"/>
      <c r="Z2261" s="548"/>
      <c r="AA2261"/>
      <c r="AB2261"/>
      <c r="AC2261"/>
      <c r="AD2261"/>
      <c r="AE2261"/>
      <c r="AF2261"/>
      <c r="AG2261"/>
      <c r="AH2261"/>
      <c r="AI2261"/>
      <c r="AJ2261"/>
    </row>
    <row r="2262" spans="1:36" ht="35.1" customHeight="1">
      <c r="A2262" s="29"/>
      <c r="M2262" s="37"/>
      <c r="N2262" s="695"/>
      <c r="U2262"/>
      <c r="V2262"/>
      <c r="W2262"/>
      <c r="X2262" s="548"/>
      <c r="Y2262" s="548"/>
      <c r="Z2262" s="548"/>
      <c r="AA2262"/>
      <c r="AB2262"/>
      <c r="AC2262"/>
      <c r="AD2262"/>
      <c r="AE2262"/>
      <c r="AF2262"/>
      <c r="AG2262"/>
      <c r="AH2262"/>
      <c r="AI2262"/>
      <c r="AJ2262"/>
    </row>
    <row r="2263" spans="1:36" ht="35.1" customHeight="1">
      <c r="A2263" s="29"/>
      <c r="M2263" s="37"/>
      <c r="N2263" s="695"/>
      <c r="U2263"/>
      <c r="V2263"/>
      <c r="W2263"/>
      <c r="X2263" s="548"/>
      <c r="Y2263" s="548"/>
      <c r="Z2263" s="548"/>
      <c r="AA2263"/>
      <c r="AB2263"/>
      <c r="AC2263"/>
      <c r="AD2263"/>
      <c r="AE2263"/>
      <c r="AF2263"/>
      <c r="AG2263"/>
      <c r="AH2263"/>
      <c r="AI2263"/>
      <c r="AJ2263"/>
    </row>
    <row r="2264" spans="1:36" ht="35.1" customHeight="1">
      <c r="A2264" s="29"/>
      <c r="M2264" s="37"/>
      <c r="N2264" s="695"/>
      <c r="U2264"/>
      <c r="V2264"/>
      <c r="W2264"/>
      <c r="X2264" s="548"/>
      <c r="Y2264" s="548"/>
      <c r="Z2264" s="548"/>
      <c r="AA2264"/>
      <c r="AB2264"/>
      <c r="AC2264"/>
      <c r="AD2264"/>
      <c r="AE2264"/>
      <c r="AF2264"/>
      <c r="AG2264"/>
      <c r="AH2264"/>
      <c r="AI2264"/>
      <c r="AJ2264"/>
    </row>
    <row r="2265" spans="1:36" ht="35.1" customHeight="1">
      <c r="A2265" s="29"/>
      <c r="M2265" s="37"/>
      <c r="N2265" s="695"/>
      <c r="U2265"/>
      <c r="V2265"/>
      <c r="W2265"/>
      <c r="X2265" s="548"/>
      <c r="Y2265" s="548"/>
      <c r="Z2265" s="548"/>
      <c r="AA2265"/>
      <c r="AB2265"/>
      <c r="AC2265"/>
      <c r="AD2265"/>
      <c r="AE2265"/>
      <c r="AF2265"/>
      <c r="AG2265"/>
      <c r="AH2265"/>
      <c r="AI2265"/>
      <c r="AJ2265"/>
    </row>
    <row r="2266" spans="1:36" ht="35.1" customHeight="1">
      <c r="A2266" s="29"/>
      <c r="M2266" s="37"/>
      <c r="N2266" s="695"/>
      <c r="U2266"/>
      <c r="V2266"/>
      <c r="W2266"/>
      <c r="X2266" s="548"/>
      <c r="Y2266" s="548"/>
      <c r="Z2266" s="548"/>
      <c r="AA2266"/>
      <c r="AB2266"/>
      <c r="AC2266"/>
      <c r="AD2266"/>
      <c r="AE2266"/>
      <c r="AF2266"/>
      <c r="AG2266"/>
      <c r="AH2266"/>
      <c r="AI2266"/>
      <c r="AJ2266"/>
    </row>
    <row r="2267" spans="1:36" ht="35.1" customHeight="1">
      <c r="A2267" s="29"/>
      <c r="M2267" s="37"/>
      <c r="N2267" s="695"/>
      <c r="U2267"/>
      <c r="V2267"/>
      <c r="W2267"/>
      <c r="X2267" s="548"/>
      <c r="Y2267" s="548"/>
      <c r="Z2267" s="548"/>
      <c r="AA2267"/>
      <c r="AB2267"/>
      <c r="AC2267"/>
      <c r="AD2267"/>
      <c r="AE2267"/>
      <c r="AF2267"/>
      <c r="AG2267"/>
      <c r="AH2267"/>
      <c r="AI2267"/>
      <c r="AJ2267"/>
    </row>
    <row r="2268" spans="1:36" ht="35.1" customHeight="1">
      <c r="A2268" s="29"/>
      <c r="M2268" s="37"/>
      <c r="N2268" s="695"/>
      <c r="U2268"/>
      <c r="V2268"/>
      <c r="W2268"/>
      <c r="X2268" s="548"/>
      <c r="Y2268" s="548"/>
      <c r="Z2268" s="548"/>
      <c r="AA2268"/>
      <c r="AB2268"/>
      <c r="AC2268"/>
      <c r="AD2268"/>
      <c r="AE2268"/>
      <c r="AF2268"/>
      <c r="AG2268"/>
      <c r="AH2268"/>
      <c r="AI2268"/>
      <c r="AJ2268"/>
    </row>
    <row r="2269" spans="1:36" ht="35.1" customHeight="1">
      <c r="A2269" s="29"/>
      <c r="M2269" s="37"/>
      <c r="N2269" s="695"/>
      <c r="U2269"/>
      <c r="V2269"/>
      <c r="W2269"/>
      <c r="X2269" s="548"/>
      <c r="Y2269" s="548"/>
      <c r="Z2269" s="548"/>
      <c r="AA2269"/>
      <c r="AB2269"/>
      <c r="AC2269"/>
      <c r="AD2269"/>
      <c r="AE2269"/>
      <c r="AF2269"/>
      <c r="AG2269"/>
      <c r="AH2269"/>
      <c r="AI2269"/>
      <c r="AJ2269"/>
    </row>
    <row r="2270" spans="1:36" ht="35.1" customHeight="1">
      <c r="A2270" s="29"/>
      <c r="M2270" s="37"/>
      <c r="N2270" s="695"/>
      <c r="U2270"/>
      <c r="V2270"/>
      <c r="W2270"/>
      <c r="X2270" s="548"/>
      <c r="Y2270" s="548"/>
      <c r="Z2270" s="548"/>
      <c r="AA2270"/>
      <c r="AB2270"/>
      <c r="AC2270"/>
      <c r="AD2270"/>
      <c r="AE2270"/>
      <c r="AF2270"/>
      <c r="AG2270"/>
      <c r="AH2270"/>
      <c r="AI2270"/>
      <c r="AJ2270"/>
    </row>
    <row r="2271" spans="1:36" ht="35.1" customHeight="1">
      <c r="A2271" s="29"/>
      <c r="M2271" s="37"/>
      <c r="N2271" s="695"/>
      <c r="U2271"/>
      <c r="V2271"/>
      <c r="W2271"/>
      <c r="X2271" s="548"/>
      <c r="Y2271" s="548"/>
      <c r="Z2271" s="548"/>
      <c r="AA2271"/>
      <c r="AB2271"/>
      <c r="AC2271"/>
      <c r="AD2271"/>
      <c r="AE2271"/>
      <c r="AF2271"/>
      <c r="AG2271"/>
      <c r="AH2271"/>
      <c r="AI2271"/>
      <c r="AJ2271"/>
    </row>
    <row r="2272" spans="1:36" ht="35.1" customHeight="1">
      <c r="A2272" s="29"/>
      <c r="M2272" s="37"/>
      <c r="N2272" s="695"/>
      <c r="U2272"/>
      <c r="V2272"/>
      <c r="W2272"/>
      <c r="X2272" s="548"/>
      <c r="Y2272" s="548"/>
      <c r="Z2272" s="548"/>
      <c r="AA2272"/>
      <c r="AB2272"/>
      <c r="AC2272"/>
      <c r="AD2272"/>
      <c r="AE2272"/>
      <c r="AF2272"/>
      <c r="AG2272"/>
      <c r="AH2272"/>
      <c r="AI2272"/>
      <c r="AJ2272"/>
    </row>
    <row r="2273" spans="1:36" ht="35.1" customHeight="1">
      <c r="A2273" s="29"/>
      <c r="M2273" s="37"/>
      <c r="N2273" s="695"/>
      <c r="U2273"/>
      <c r="V2273"/>
      <c r="W2273"/>
      <c r="X2273" s="548"/>
      <c r="Y2273" s="548"/>
      <c r="Z2273" s="548"/>
      <c r="AA2273"/>
      <c r="AB2273"/>
      <c r="AC2273"/>
      <c r="AD2273"/>
      <c r="AE2273"/>
      <c r="AF2273"/>
      <c r="AG2273"/>
      <c r="AH2273"/>
      <c r="AI2273"/>
      <c r="AJ2273"/>
    </row>
    <row r="2274" spans="1:36" ht="35.1" customHeight="1">
      <c r="A2274" s="29"/>
      <c r="M2274" s="37"/>
      <c r="N2274" s="695"/>
      <c r="U2274"/>
      <c r="V2274"/>
      <c r="W2274"/>
      <c r="X2274" s="548"/>
      <c r="Y2274" s="548"/>
      <c r="Z2274" s="548"/>
      <c r="AA2274"/>
      <c r="AB2274"/>
      <c r="AC2274"/>
      <c r="AD2274"/>
      <c r="AE2274"/>
      <c r="AF2274"/>
      <c r="AG2274"/>
      <c r="AH2274"/>
      <c r="AI2274"/>
      <c r="AJ2274"/>
    </row>
    <row r="2275" spans="1:36" ht="35.1" customHeight="1">
      <c r="A2275" s="29"/>
      <c r="M2275" s="37"/>
      <c r="N2275" s="695"/>
      <c r="U2275"/>
      <c r="V2275"/>
      <c r="W2275"/>
      <c r="X2275" s="548"/>
      <c r="Y2275" s="548"/>
      <c r="Z2275" s="548"/>
      <c r="AA2275"/>
      <c r="AB2275"/>
      <c r="AC2275"/>
      <c r="AD2275"/>
      <c r="AE2275"/>
      <c r="AF2275"/>
      <c r="AG2275"/>
      <c r="AH2275"/>
      <c r="AI2275"/>
      <c r="AJ2275"/>
    </row>
    <row r="2276" spans="1:36" ht="35.1" customHeight="1">
      <c r="A2276" s="29"/>
      <c r="M2276" s="37"/>
      <c r="N2276" s="695"/>
      <c r="U2276"/>
      <c r="V2276"/>
      <c r="W2276"/>
      <c r="X2276" s="548"/>
      <c r="Y2276" s="548"/>
      <c r="Z2276" s="548"/>
      <c r="AA2276"/>
      <c r="AB2276"/>
      <c r="AC2276"/>
      <c r="AD2276"/>
      <c r="AE2276"/>
      <c r="AF2276"/>
      <c r="AG2276"/>
      <c r="AH2276"/>
      <c r="AI2276"/>
      <c r="AJ2276"/>
    </row>
    <row r="2277" spans="1:36" ht="35.1" customHeight="1">
      <c r="A2277" s="29"/>
      <c r="M2277" s="37"/>
      <c r="N2277" s="695"/>
      <c r="U2277"/>
      <c r="V2277"/>
      <c r="W2277"/>
      <c r="X2277" s="548"/>
      <c r="Y2277" s="548"/>
      <c r="Z2277" s="548"/>
      <c r="AA2277"/>
      <c r="AB2277"/>
      <c r="AC2277"/>
      <c r="AD2277"/>
      <c r="AE2277"/>
      <c r="AF2277"/>
      <c r="AG2277"/>
      <c r="AH2277"/>
      <c r="AI2277"/>
      <c r="AJ2277"/>
    </row>
    <row r="2278" spans="1:36" ht="35.1" customHeight="1">
      <c r="A2278" s="29"/>
      <c r="M2278" s="37"/>
      <c r="N2278" s="695"/>
      <c r="U2278"/>
      <c r="V2278"/>
      <c r="W2278"/>
      <c r="X2278" s="548"/>
      <c r="Y2278" s="548"/>
      <c r="Z2278" s="548"/>
      <c r="AA2278"/>
      <c r="AB2278"/>
      <c r="AC2278"/>
      <c r="AD2278"/>
      <c r="AE2278"/>
      <c r="AF2278"/>
      <c r="AG2278"/>
      <c r="AH2278"/>
      <c r="AI2278"/>
      <c r="AJ2278"/>
    </row>
    <row r="2279" spans="1:36" ht="35.1" customHeight="1">
      <c r="A2279" s="29"/>
      <c r="M2279" s="37"/>
      <c r="N2279" s="695"/>
      <c r="U2279"/>
      <c r="V2279"/>
      <c r="W2279"/>
      <c r="X2279" s="548"/>
      <c r="Y2279" s="548"/>
      <c r="Z2279" s="548"/>
      <c r="AA2279"/>
      <c r="AB2279"/>
      <c r="AC2279"/>
      <c r="AD2279"/>
      <c r="AE2279"/>
      <c r="AF2279"/>
      <c r="AG2279"/>
      <c r="AH2279"/>
      <c r="AI2279"/>
      <c r="AJ2279"/>
    </row>
    <row r="2280" spans="1:36" ht="35.1" customHeight="1">
      <c r="A2280" s="29"/>
      <c r="M2280" s="37"/>
      <c r="N2280" s="695"/>
      <c r="U2280"/>
      <c r="V2280"/>
      <c r="W2280"/>
      <c r="X2280" s="548"/>
      <c r="Y2280" s="548"/>
      <c r="Z2280" s="548"/>
      <c r="AA2280"/>
      <c r="AB2280"/>
      <c r="AC2280"/>
      <c r="AD2280"/>
      <c r="AE2280"/>
      <c r="AF2280"/>
      <c r="AG2280"/>
      <c r="AH2280"/>
      <c r="AI2280"/>
      <c r="AJ2280"/>
    </row>
    <row r="2281" spans="1:36" ht="35.1" customHeight="1">
      <c r="A2281" s="29"/>
      <c r="M2281" s="37"/>
      <c r="N2281" s="695"/>
      <c r="U2281"/>
      <c r="V2281"/>
      <c r="W2281"/>
      <c r="X2281" s="548"/>
      <c r="Y2281" s="548"/>
      <c r="Z2281" s="548"/>
      <c r="AA2281"/>
      <c r="AB2281"/>
      <c r="AC2281"/>
      <c r="AD2281"/>
      <c r="AE2281"/>
      <c r="AF2281"/>
      <c r="AG2281"/>
      <c r="AH2281"/>
      <c r="AI2281"/>
      <c r="AJ2281"/>
    </row>
    <row r="2282" spans="1:36" ht="35.1" customHeight="1">
      <c r="A2282" s="29"/>
      <c r="M2282" s="37"/>
      <c r="N2282" s="695"/>
      <c r="U2282"/>
      <c r="V2282"/>
      <c r="W2282"/>
      <c r="X2282" s="548"/>
      <c r="Y2282" s="548"/>
      <c r="Z2282" s="548"/>
      <c r="AA2282"/>
      <c r="AB2282"/>
      <c r="AC2282"/>
      <c r="AD2282"/>
      <c r="AE2282"/>
      <c r="AF2282"/>
      <c r="AG2282"/>
      <c r="AH2282"/>
      <c r="AI2282"/>
      <c r="AJ2282"/>
    </row>
    <row r="2283" spans="1:36" ht="35.1" customHeight="1">
      <c r="A2283" s="29"/>
      <c r="M2283" s="37"/>
      <c r="N2283" s="695"/>
      <c r="U2283"/>
      <c r="V2283"/>
      <c r="W2283"/>
      <c r="X2283" s="548"/>
      <c r="Y2283" s="548"/>
      <c r="Z2283" s="548"/>
      <c r="AA2283"/>
      <c r="AB2283"/>
      <c r="AC2283"/>
      <c r="AD2283"/>
      <c r="AE2283"/>
      <c r="AF2283"/>
      <c r="AG2283"/>
      <c r="AH2283"/>
      <c r="AI2283"/>
      <c r="AJ2283"/>
    </row>
    <row r="2284" spans="1:36" ht="35.1" customHeight="1">
      <c r="A2284" s="29"/>
      <c r="M2284" s="37"/>
      <c r="N2284" s="695"/>
      <c r="U2284"/>
      <c r="V2284"/>
      <c r="W2284"/>
      <c r="X2284" s="548"/>
      <c r="Y2284" s="548"/>
      <c r="Z2284" s="548"/>
      <c r="AA2284"/>
      <c r="AB2284"/>
      <c r="AC2284"/>
      <c r="AD2284"/>
      <c r="AE2284"/>
      <c r="AF2284"/>
      <c r="AG2284"/>
      <c r="AH2284"/>
      <c r="AI2284"/>
      <c r="AJ2284"/>
    </row>
    <row r="2285" spans="1:36" ht="35.1" customHeight="1">
      <c r="A2285" s="29"/>
      <c r="M2285" s="37"/>
      <c r="N2285" s="695"/>
      <c r="U2285"/>
      <c r="V2285"/>
      <c r="W2285"/>
      <c r="X2285" s="548"/>
      <c r="Y2285" s="548"/>
      <c r="Z2285" s="548"/>
      <c r="AA2285"/>
      <c r="AB2285"/>
      <c r="AC2285"/>
      <c r="AD2285"/>
      <c r="AE2285"/>
      <c r="AF2285"/>
      <c r="AG2285"/>
      <c r="AH2285"/>
      <c r="AI2285"/>
      <c r="AJ2285"/>
    </row>
    <row r="2286" spans="1:36" ht="35.1" customHeight="1">
      <c r="A2286" s="29"/>
      <c r="M2286" s="37"/>
      <c r="N2286" s="695"/>
      <c r="U2286"/>
      <c r="V2286"/>
      <c r="W2286"/>
      <c r="X2286" s="548"/>
      <c r="Y2286" s="548"/>
      <c r="Z2286" s="548"/>
      <c r="AA2286"/>
      <c r="AB2286"/>
      <c r="AC2286"/>
      <c r="AD2286"/>
      <c r="AE2286"/>
      <c r="AF2286"/>
      <c r="AG2286"/>
      <c r="AH2286"/>
      <c r="AI2286"/>
      <c r="AJ2286"/>
    </row>
    <row r="2287" spans="1:36" ht="35.1" customHeight="1">
      <c r="A2287" s="29"/>
      <c r="M2287" s="37"/>
      <c r="N2287" s="695"/>
      <c r="U2287"/>
      <c r="V2287"/>
      <c r="W2287"/>
      <c r="X2287" s="548"/>
      <c r="Y2287" s="548"/>
      <c r="Z2287" s="548"/>
      <c r="AA2287"/>
      <c r="AB2287"/>
      <c r="AC2287"/>
      <c r="AD2287"/>
      <c r="AE2287"/>
      <c r="AF2287"/>
      <c r="AG2287"/>
      <c r="AH2287"/>
      <c r="AI2287"/>
      <c r="AJ2287"/>
    </row>
    <row r="2288" spans="1:36" ht="35.1" customHeight="1">
      <c r="A2288" s="29"/>
      <c r="M2288" s="37"/>
      <c r="N2288" s="695"/>
      <c r="U2288"/>
      <c r="V2288"/>
      <c r="W2288"/>
      <c r="X2288" s="548"/>
      <c r="Y2288" s="548"/>
      <c r="Z2288" s="548"/>
      <c r="AA2288"/>
      <c r="AB2288"/>
      <c r="AC2288"/>
      <c r="AD2288"/>
      <c r="AE2288"/>
      <c r="AF2288"/>
      <c r="AG2288"/>
      <c r="AH2288"/>
      <c r="AI2288"/>
      <c r="AJ2288"/>
    </row>
    <row r="2289" spans="1:36" ht="35.1" customHeight="1">
      <c r="A2289" s="29"/>
      <c r="M2289" s="37"/>
      <c r="N2289" s="695"/>
      <c r="U2289"/>
      <c r="V2289"/>
      <c r="W2289"/>
      <c r="X2289" s="548"/>
      <c r="Y2289" s="548"/>
      <c r="Z2289" s="548"/>
      <c r="AA2289"/>
      <c r="AB2289"/>
      <c r="AC2289"/>
      <c r="AD2289"/>
      <c r="AE2289"/>
      <c r="AF2289"/>
      <c r="AG2289"/>
      <c r="AH2289"/>
      <c r="AI2289"/>
      <c r="AJ2289"/>
    </row>
    <row r="2290" spans="1:36" ht="35.1" customHeight="1">
      <c r="A2290" s="29"/>
      <c r="M2290" s="37"/>
      <c r="N2290" s="695"/>
      <c r="U2290"/>
      <c r="V2290"/>
      <c r="W2290"/>
      <c r="X2290" s="548"/>
      <c r="Y2290" s="548"/>
      <c r="Z2290" s="548"/>
      <c r="AA2290"/>
      <c r="AB2290"/>
      <c r="AC2290"/>
      <c r="AD2290"/>
      <c r="AE2290"/>
      <c r="AF2290"/>
      <c r="AG2290"/>
      <c r="AH2290"/>
      <c r="AI2290"/>
      <c r="AJ2290"/>
    </row>
    <row r="2291" spans="1:36" ht="35.1" customHeight="1">
      <c r="A2291" s="29"/>
      <c r="M2291" s="37"/>
      <c r="N2291" s="695"/>
      <c r="U2291"/>
      <c r="V2291"/>
      <c r="W2291"/>
      <c r="X2291" s="548"/>
      <c r="Y2291" s="548"/>
      <c r="Z2291" s="548"/>
      <c r="AA2291"/>
      <c r="AB2291"/>
      <c r="AC2291"/>
      <c r="AD2291"/>
      <c r="AE2291"/>
      <c r="AF2291"/>
      <c r="AG2291"/>
      <c r="AH2291"/>
      <c r="AI2291"/>
      <c r="AJ2291"/>
    </row>
    <row r="2292" spans="1:36" ht="35.1" customHeight="1">
      <c r="A2292" s="29"/>
      <c r="M2292" s="37"/>
      <c r="N2292" s="695"/>
      <c r="U2292"/>
      <c r="V2292"/>
      <c r="W2292"/>
      <c r="X2292" s="548"/>
      <c r="Y2292" s="548"/>
      <c r="Z2292" s="548"/>
      <c r="AA2292"/>
      <c r="AB2292"/>
      <c r="AC2292"/>
      <c r="AD2292"/>
      <c r="AE2292"/>
      <c r="AF2292"/>
      <c r="AG2292"/>
      <c r="AH2292"/>
      <c r="AI2292"/>
      <c r="AJ2292"/>
    </row>
    <row r="2293" spans="1:36" ht="35.1" customHeight="1">
      <c r="A2293" s="29"/>
      <c r="M2293" s="37"/>
      <c r="N2293" s="695"/>
      <c r="U2293"/>
      <c r="V2293"/>
      <c r="W2293"/>
      <c r="X2293" s="548"/>
      <c r="Y2293" s="548"/>
      <c r="Z2293" s="548"/>
      <c r="AA2293"/>
      <c r="AB2293"/>
      <c r="AC2293"/>
      <c r="AD2293"/>
      <c r="AE2293"/>
      <c r="AF2293"/>
      <c r="AG2293"/>
      <c r="AH2293"/>
      <c r="AI2293"/>
      <c r="AJ2293"/>
    </row>
    <row r="2294" spans="1:36" ht="35.1" customHeight="1">
      <c r="A2294" s="29"/>
      <c r="M2294" s="37"/>
      <c r="N2294" s="695"/>
      <c r="U2294"/>
      <c r="V2294"/>
      <c r="W2294"/>
      <c r="X2294" s="548"/>
      <c r="Y2294" s="548"/>
      <c r="Z2294" s="548"/>
      <c r="AA2294"/>
      <c r="AB2294"/>
      <c r="AC2294"/>
      <c r="AD2294"/>
      <c r="AE2294"/>
      <c r="AF2294"/>
      <c r="AG2294"/>
      <c r="AH2294"/>
      <c r="AI2294"/>
      <c r="AJ2294"/>
    </row>
    <row r="2295" spans="1:36" ht="35.1" customHeight="1">
      <c r="A2295" s="29"/>
      <c r="M2295" s="37"/>
      <c r="N2295" s="695"/>
      <c r="U2295"/>
      <c r="V2295"/>
      <c r="W2295"/>
      <c r="X2295" s="548"/>
      <c r="Y2295" s="548"/>
      <c r="Z2295" s="548"/>
      <c r="AA2295"/>
      <c r="AB2295"/>
      <c r="AC2295"/>
      <c r="AD2295"/>
      <c r="AE2295"/>
      <c r="AF2295"/>
      <c r="AG2295"/>
      <c r="AH2295"/>
      <c r="AI2295"/>
      <c r="AJ2295"/>
    </row>
    <row r="2296" spans="1:36" ht="35.1" customHeight="1">
      <c r="A2296" s="29"/>
      <c r="M2296" s="37"/>
      <c r="N2296" s="695"/>
      <c r="U2296"/>
      <c r="V2296"/>
      <c r="W2296"/>
      <c r="X2296" s="548"/>
      <c r="Y2296" s="548"/>
      <c r="Z2296" s="548"/>
      <c r="AA2296"/>
      <c r="AB2296"/>
      <c r="AC2296"/>
      <c r="AD2296"/>
      <c r="AE2296"/>
      <c r="AF2296"/>
      <c r="AG2296"/>
      <c r="AH2296"/>
      <c r="AI2296"/>
      <c r="AJ2296"/>
    </row>
    <row r="2297" spans="1:36" ht="35.1" customHeight="1">
      <c r="A2297" s="29"/>
      <c r="M2297" s="37"/>
      <c r="N2297" s="695"/>
      <c r="U2297"/>
      <c r="V2297"/>
      <c r="W2297"/>
      <c r="X2297" s="548"/>
      <c r="Y2297" s="548"/>
      <c r="Z2297" s="548"/>
      <c r="AA2297"/>
      <c r="AB2297"/>
      <c r="AC2297"/>
      <c r="AD2297"/>
      <c r="AE2297"/>
      <c r="AF2297"/>
      <c r="AG2297"/>
      <c r="AH2297"/>
      <c r="AI2297"/>
      <c r="AJ2297"/>
    </row>
    <row r="2298" spans="1:36" ht="35.1" customHeight="1">
      <c r="A2298" s="29"/>
      <c r="M2298" s="37"/>
      <c r="N2298" s="695"/>
      <c r="U2298"/>
      <c r="V2298"/>
      <c r="W2298"/>
      <c r="X2298" s="548"/>
      <c r="Y2298" s="548"/>
      <c r="Z2298" s="548"/>
      <c r="AA2298"/>
      <c r="AB2298"/>
      <c r="AC2298"/>
      <c r="AD2298"/>
      <c r="AE2298"/>
      <c r="AF2298"/>
      <c r="AG2298"/>
      <c r="AH2298"/>
      <c r="AI2298"/>
      <c r="AJ2298"/>
    </row>
    <row r="2299" spans="1:36" ht="35.1" customHeight="1">
      <c r="A2299" s="29"/>
      <c r="M2299" s="37"/>
      <c r="N2299" s="695"/>
      <c r="U2299"/>
      <c r="V2299"/>
      <c r="W2299"/>
      <c r="X2299" s="548"/>
      <c r="Y2299" s="548"/>
      <c r="Z2299" s="548"/>
      <c r="AA2299"/>
      <c r="AB2299"/>
      <c r="AC2299"/>
      <c r="AD2299"/>
      <c r="AE2299"/>
      <c r="AF2299"/>
      <c r="AG2299"/>
      <c r="AH2299"/>
      <c r="AI2299"/>
      <c r="AJ2299"/>
    </row>
    <row r="2300" spans="1:36" ht="35.1" customHeight="1">
      <c r="A2300" s="29"/>
      <c r="M2300" s="37"/>
      <c r="N2300" s="695"/>
      <c r="U2300"/>
      <c r="V2300"/>
      <c r="W2300"/>
      <c r="X2300" s="548"/>
      <c r="Y2300" s="548"/>
      <c r="Z2300" s="548"/>
      <c r="AA2300"/>
      <c r="AB2300"/>
      <c r="AC2300"/>
      <c r="AD2300"/>
      <c r="AE2300"/>
      <c r="AF2300"/>
      <c r="AG2300"/>
      <c r="AH2300"/>
      <c r="AI2300"/>
      <c r="AJ2300"/>
    </row>
    <row r="2301" spans="1:36" ht="35.1" customHeight="1">
      <c r="A2301" s="29"/>
      <c r="M2301" s="37"/>
      <c r="N2301" s="695"/>
      <c r="U2301"/>
      <c r="V2301"/>
      <c r="W2301"/>
      <c r="X2301" s="548"/>
      <c r="Y2301" s="548"/>
      <c r="Z2301" s="548"/>
      <c r="AA2301"/>
      <c r="AB2301"/>
      <c r="AC2301"/>
      <c r="AD2301"/>
      <c r="AE2301"/>
      <c r="AF2301"/>
      <c r="AG2301"/>
      <c r="AH2301"/>
      <c r="AI2301"/>
      <c r="AJ2301"/>
    </row>
    <row r="2302" spans="1:36" ht="35.1" customHeight="1">
      <c r="A2302" s="29"/>
      <c r="M2302" s="37"/>
      <c r="N2302" s="695"/>
      <c r="U2302"/>
      <c r="V2302"/>
      <c r="W2302"/>
      <c r="X2302" s="548"/>
      <c r="Y2302" s="548"/>
      <c r="Z2302" s="548"/>
      <c r="AA2302"/>
      <c r="AB2302"/>
      <c r="AC2302"/>
      <c r="AD2302"/>
      <c r="AE2302"/>
      <c r="AF2302"/>
      <c r="AG2302"/>
      <c r="AH2302"/>
      <c r="AI2302"/>
      <c r="AJ2302"/>
    </row>
    <row r="2303" spans="1:36" ht="35.1" customHeight="1">
      <c r="A2303" s="29"/>
      <c r="M2303" s="37"/>
      <c r="N2303" s="695"/>
      <c r="U2303"/>
      <c r="V2303"/>
      <c r="W2303"/>
      <c r="X2303" s="548"/>
      <c r="Y2303" s="548"/>
      <c r="Z2303" s="548"/>
      <c r="AA2303"/>
      <c r="AB2303"/>
      <c r="AC2303"/>
      <c r="AD2303"/>
      <c r="AE2303"/>
      <c r="AF2303"/>
      <c r="AG2303"/>
      <c r="AH2303"/>
      <c r="AI2303"/>
      <c r="AJ2303"/>
    </row>
    <row r="2304" spans="1:36" ht="35.1" customHeight="1">
      <c r="A2304" s="29"/>
      <c r="M2304" s="37"/>
      <c r="N2304" s="695"/>
      <c r="U2304"/>
      <c r="V2304"/>
      <c r="W2304"/>
      <c r="X2304" s="548"/>
      <c r="Y2304" s="548"/>
      <c r="Z2304" s="548"/>
      <c r="AA2304"/>
      <c r="AB2304"/>
      <c r="AC2304"/>
      <c r="AD2304"/>
      <c r="AE2304"/>
      <c r="AF2304"/>
      <c r="AG2304"/>
      <c r="AH2304"/>
      <c r="AI2304"/>
      <c r="AJ2304"/>
    </row>
    <row r="2305" spans="1:36" ht="35.1" customHeight="1">
      <c r="A2305" s="29"/>
      <c r="M2305" s="37"/>
      <c r="N2305" s="695"/>
      <c r="U2305"/>
      <c r="V2305"/>
      <c r="W2305"/>
      <c r="X2305" s="548"/>
      <c r="Y2305" s="548"/>
      <c r="Z2305" s="548"/>
      <c r="AA2305"/>
      <c r="AB2305"/>
      <c r="AC2305"/>
      <c r="AD2305"/>
      <c r="AE2305"/>
      <c r="AF2305"/>
      <c r="AG2305"/>
      <c r="AH2305"/>
      <c r="AI2305"/>
      <c r="AJ2305"/>
    </row>
    <row r="2306" spans="1:36" ht="35.1" customHeight="1">
      <c r="A2306" s="29"/>
      <c r="M2306" s="37"/>
      <c r="N2306" s="695"/>
      <c r="U2306"/>
      <c r="V2306"/>
      <c r="W2306"/>
      <c r="X2306" s="548"/>
      <c r="Y2306" s="548"/>
      <c r="Z2306" s="548"/>
      <c r="AA2306"/>
      <c r="AB2306"/>
      <c r="AC2306"/>
      <c r="AD2306"/>
      <c r="AE2306"/>
      <c r="AF2306"/>
      <c r="AG2306"/>
      <c r="AH2306"/>
      <c r="AI2306"/>
      <c r="AJ2306"/>
    </row>
    <row r="2307" spans="1:36" ht="35.1" customHeight="1">
      <c r="A2307" s="29"/>
      <c r="M2307" s="37"/>
      <c r="N2307" s="695"/>
      <c r="U2307"/>
      <c r="V2307"/>
      <c r="W2307"/>
      <c r="X2307" s="548"/>
      <c r="Y2307" s="548"/>
      <c r="Z2307" s="548"/>
      <c r="AA2307"/>
      <c r="AB2307"/>
      <c r="AC2307"/>
      <c r="AD2307"/>
      <c r="AE2307"/>
      <c r="AF2307"/>
      <c r="AG2307"/>
      <c r="AH2307"/>
      <c r="AI2307"/>
      <c r="AJ2307"/>
    </row>
    <row r="2308" spans="1:36" ht="35.1" customHeight="1">
      <c r="A2308" s="29"/>
      <c r="M2308" s="37"/>
      <c r="N2308" s="695"/>
      <c r="U2308"/>
      <c r="V2308"/>
      <c r="W2308"/>
      <c r="X2308" s="548"/>
      <c r="Y2308" s="548"/>
      <c r="Z2308" s="548"/>
      <c r="AA2308"/>
      <c r="AB2308"/>
      <c r="AC2308"/>
      <c r="AD2308"/>
      <c r="AE2308"/>
      <c r="AF2308"/>
      <c r="AG2308"/>
      <c r="AH2308"/>
      <c r="AI2308"/>
      <c r="AJ2308"/>
    </row>
    <row r="2309" spans="1:36" ht="35.1" customHeight="1">
      <c r="A2309" s="29"/>
      <c r="M2309" s="37"/>
      <c r="N2309" s="695"/>
      <c r="U2309"/>
      <c r="V2309"/>
      <c r="W2309"/>
      <c r="X2309" s="548"/>
      <c r="Y2309" s="548"/>
      <c r="Z2309" s="548"/>
      <c r="AA2309"/>
      <c r="AB2309"/>
      <c r="AC2309"/>
      <c r="AD2309"/>
      <c r="AE2309"/>
      <c r="AF2309"/>
      <c r="AG2309"/>
      <c r="AH2309"/>
      <c r="AI2309"/>
      <c r="AJ2309"/>
    </row>
    <row r="2310" spans="1:36" ht="35.1" customHeight="1">
      <c r="A2310" s="29"/>
      <c r="M2310" s="37"/>
      <c r="N2310" s="695"/>
      <c r="U2310"/>
      <c r="V2310"/>
      <c r="W2310"/>
      <c r="X2310" s="548"/>
      <c r="Y2310" s="548"/>
      <c r="Z2310" s="548"/>
      <c r="AA2310"/>
      <c r="AB2310"/>
      <c r="AC2310"/>
      <c r="AD2310"/>
      <c r="AE2310"/>
      <c r="AF2310"/>
      <c r="AG2310"/>
      <c r="AH2310"/>
      <c r="AI2310"/>
      <c r="AJ2310"/>
    </row>
    <row r="2311" spans="1:36" ht="35.1" customHeight="1">
      <c r="A2311" s="29"/>
      <c r="M2311" s="37"/>
      <c r="N2311" s="695"/>
      <c r="U2311"/>
      <c r="V2311"/>
      <c r="W2311"/>
      <c r="X2311" s="548"/>
      <c r="Y2311" s="548"/>
      <c r="Z2311" s="548"/>
      <c r="AA2311"/>
      <c r="AB2311"/>
      <c r="AC2311"/>
      <c r="AD2311"/>
      <c r="AE2311"/>
      <c r="AF2311"/>
      <c r="AG2311"/>
      <c r="AH2311"/>
      <c r="AI2311"/>
      <c r="AJ2311"/>
    </row>
    <row r="2312" spans="1:36" ht="35.1" customHeight="1">
      <c r="A2312" s="29"/>
      <c r="M2312" s="37"/>
      <c r="N2312" s="695"/>
      <c r="U2312"/>
      <c r="V2312"/>
      <c r="W2312"/>
      <c r="X2312" s="548"/>
      <c r="Y2312" s="548"/>
      <c r="Z2312" s="548"/>
      <c r="AA2312"/>
      <c r="AB2312"/>
      <c r="AC2312"/>
      <c r="AD2312"/>
      <c r="AE2312"/>
      <c r="AF2312"/>
      <c r="AG2312"/>
      <c r="AH2312"/>
      <c r="AI2312"/>
      <c r="AJ2312"/>
    </row>
    <row r="2313" spans="1:36" ht="35.1" customHeight="1">
      <c r="A2313" s="29"/>
      <c r="M2313" s="37"/>
      <c r="N2313" s="695"/>
      <c r="U2313"/>
      <c r="V2313"/>
      <c r="W2313"/>
      <c r="X2313" s="548"/>
      <c r="Y2313" s="548"/>
      <c r="Z2313" s="548"/>
      <c r="AA2313"/>
      <c r="AB2313"/>
      <c r="AC2313"/>
      <c r="AD2313"/>
      <c r="AE2313"/>
      <c r="AF2313"/>
      <c r="AG2313"/>
      <c r="AH2313"/>
      <c r="AI2313"/>
      <c r="AJ2313"/>
    </row>
    <row r="2314" spans="1:36" ht="35.1" customHeight="1">
      <c r="A2314" s="29"/>
      <c r="M2314" s="37"/>
      <c r="N2314" s="695"/>
      <c r="U2314"/>
      <c r="V2314"/>
      <c r="W2314"/>
      <c r="X2314" s="548"/>
      <c r="Y2314" s="548"/>
      <c r="Z2314" s="548"/>
      <c r="AA2314"/>
      <c r="AB2314"/>
      <c r="AC2314"/>
      <c r="AD2314"/>
      <c r="AE2314"/>
      <c r="AF2314"/>
      <c r="AG2314"/>
      <c r="AH2314"/>
      <c r="AI2314"/>
      <c r="AJ2314"/>
    </row>
    <row r="2315" spans="1:36" ht="35.1" customHeight="1">
      <c r="A2315" s="29"/>
      <c r="M2315" s="37"/>
      <c r="N2315" s="695"/>
      <c r="U2315"/>
      <c r="V2315"/>
      <c r="W2315"/>
      <c r="X2315" s="548"/>
      <c r="Y2315" s="548"/>
      <c r="Z2315" s="548"/>
      <c r="AA2315"/>
      <c r="AB2315"/>
      <c r="AC2315"/>
      <c r="AD2315"/>
      <c r="AE2315"/>
      <c r="AF2315"/>
      <c r="AG2315"/>
      <c r="AH2315"/>
      <c r="AI2315"/>
      <c r="AJ2315"/>
    </row>
    <row r="2316" spans="1:36" ht="35.1" customHeight="1">
      <c r="A2316" s="29"/>
      <c r="M2316" s="37"/>
      <c r="N2316" s="695"/>
      <c r="U2316"/>
      <c r="V2316"/>
      <c r="W2316"/>
      <c r="X2316" s="548"/>
      <c r="Y2316" s="548"/>
      <c r="Z2316" s="548"/>
      <c r="AA2316"/>
      <c r="AB2316"/>
      <c r="AC2316"/>
      <c r="AD2316"/>
      <c r="AE2316"/>
      <c r="AF2316"/>
      <c r="AG2316"/>
      <c r="AH2316"/>
      <c r="AI2316"/>
      <c r="AJ2316"/>
    </row>
    <row r="2317" spans="1:36" ht="35.1" customHeight="1">
      <c r="A2317" s="29"/>
      <c r="M2317" s="37"/>
      <c r="N2317" s="695"/>
      <c r="U2317"/>
      <c r="V2317"/>
      <c r="W2317"/>
      <c r="X2317" s="548"/>
      <c r="Y2317" s="548"/>
      <c r="Z2317" s="548"/>
      <c r="AA2317"/>
      <c r="AB2317"/>
      <c r="AC2317"/>
      <c r="AD2317"/>
      <c r="AE2317"/>
      <c r="AF2317"/>
      <c r="AG2317"/>
      <c r="AH2317"/>
      <c r="AI2317"/>
      <c r="AJ2317"/>
    </row>
    <row r="2318" spans="1:36" ht="35.1" customHeight="1">
      <c r="A2318" s="29"/>
      <c r="M2318" s="37"/>
      <c r="N2318" s="695"/>
      <c r="U2318"/>
      <c r="V2318"/>
      <c r="W2318"/>
      <c r="X2318" s="548"/>
      <c r="Y2318" s="548"/>
      <c r="Z2318" s="548"/>
      <c r="AA2318"/>
      <c r="AB2318"/>
      <c r="AC2318"/>
      <c r="AD2318"/>
      <c r="AE2318"/>
      <c r="AF2318"/>
      <c r="AG2318"/>
      <c r="AH2318"/>
      <c r="AI2318"/>
      <c r="AJ2318"/>
    </row>
    <row r="2319" spans="1:36" ht="35.1" customHeight="1">
      <c r="A2319" s="29"/>
      <c r="M2319" s="37"/>
      <c r="N2319" s="695"/>
      <c r="U2319"/>
      <c r="V2319"/>
      <c r="W2319"/>
      <c r="X2319" s="548"/>
      <c r="Y2319" s="548"/>
      <c r="Z2319" s="548"/>
      <c r="AA2319"/>
      <c r="AB2319"/>
      <c r="AC2319"/>
      <c r="AD2319"/>
      <c r="AE2319"/>
      <c r="AF2319"/>
      <c r="AG2319"/>
      <c r="AH2319"/>
      <c r="AI2319"/>
      <c r="AJ2319"/>
    </row>
    <row r="2320" spans="1:36" ht="35.1" customHeight="1">
      <c r="A2320" s="29"/>
      <c r="M2320" s="37"/>
      <c r="N2320" s="695"/>
      <c r="U2320"/>
      <c r="V2320"/>
      <c r="W2320"/>
      <c r="X2320" s="548"/>
      <c r="Y2320" s="548"/>
      <c r="Z2320" s="548"/>
      <c r="AA2320"/>
      <c r="AB2320"/>
      <c r="AC2320"/>
      <c r="AD2320"/>
      <c r="AE2320"/>
      <c r="AF2320"/>
      <c r="AG2320"/>
      <c r="AH2320"/>
      <c r="AI2320"/>
      <c r="AJ2320"/>
    </row>
    <row r="2321" spans="1:36" ht="35.1" customHeight="1">
      <c r="A2321" s="29"/>
      <c r="M2321" s="37"/>
      <c r="N2321" s="695"/>
      <c r="U2321"/>
      <c r="V2321"/>
      <c r="W2321"/>
      <c r="X2321" s="548"/>
      <c r="Y2321" s="548"/>
      <c r="Z2321" s="548"/>
      <c r="AA2321"/>
      <c r="AB2321"/>
      <c r="AC2321"/>
      <c r="AD2321"/>
      <c r="AE2321"/>
      <c r="AF2321"/>
      <c r="AG2321"/>
      <c r="AH2321"/>
      <c r="AI2321"/>
      <c r="AJ2321"/>
    </row>
    <row r="2322" spans="1:36" ht="35.1" customHeight="1">
      <c r="A2322" s="29"/>
      <c r="M2322" s="37"/>
      <c r="N2322" s="695"/>
      <c r="U2322"/>
      <c r="V2322"/>
      <c r="W2322"/>
      <c r="X2322" s="548"/>
      <c r="Y2322" s="548"/>
      <c r="Z2322" s="548"/>
      <c r="AA2322"/>
      <c r="AB2322"/>
      <c r="AC2322"/>
      <c r="AD2322"/>
      <c r="AE2322"/>
      <c r="AF2322"/>
      <c r="AG2322"/>
      <c r="AH2322"/>
      <c r="AI2322"/>
      <c r="AJ2322"/>
    </row>
    <row r="2323" spans="1:36" ht="35.1" customHeight="1">
      <c r="A2323" s="29"/>
      <c r="M2323" s="37"/>
      <c r="N2323" s="695"/>
      <c r="U2323"/>
      <c r="V2323"/>
      <c r="W2323"/>
      <c r="X2323" s="548"/>
      <c r="Y2323" s="548"/>
      <c r="Z2323" s="548"/>
      <c r="AA2323"/>
      <c r="AB2323"/>
      <c r="AC2323"/>
      <c r="AD2323"/>
      <c r="AE2323"/>
      <c r="AF2323"/>
      <c r="AG2323"/>
      <c r="AH2323"/>
      <c r="AI2323"/>
      <c r="AJ2323"/>
    </row>
    <row r="2324" spans="1:36" ht="35.1" customHeight="1">
      <c r="A2324" s="29"/>
      <c r="M2324" s="37"/>
      <c r="N2324" s="695"/>
      <c r="U2324"/>
      <c r="V2324"/>
      <c r="W2324"/>
      <c r="X2324" s="548"/>
      <c r="Y2324" s="548"/>
      <c r="Z2324" s="548"/>
      <c r="AA2324"/>
      <c r="AB2324"/>
      <c r="AC2324"/>
      <c r="AD2324"/>
      <c r="AE2324"/>
      <c r="AF2324"/>
      <c r="AG2324"/>
      <c r="AH2324"/>
      <c r="AI2324"/>
      <c r="AJ2324"/>
    </row>
    <row r="2325" spans="1:36" ht="35.1" customHeight="1">
      <c r="A2325" s="29"/>
      <c r="M2325" s="37"/>
      <c r="N2325" s="695"/>
      <c r="U2325"/>
      <c r="V2325"/>
      <c r="W2325"/>
      <c r="X2325" s="548"/>
      <c r="Y2325" s="548"/>
      <c r="Z2325" s="548"/>
      <c r="AA2325"/>
      <c r="AB2325"/>
      <c r="AC2325"/>
      <c r="AD2325"/>
      <c r="AE2325"/>
      <c r="AF2325"/>
      <c r="AG2325"/>
      <c r="AH2325"/>
      <c r="AI2325"/>
      <c r="AJ2325"/>
    </row>
    <row r="2326" spans="1:36" ht="35.1" customHeight="1">
      <c r="A2326" s="29"/>
      <c r="M2326" s="37"/>
      <c r="N2326" s="695"/>
      <c r="U2326"/>
      <c r="V2326"/>
      <c r="W2326"/>
      <c r="X2326" s="548"/>
      <c r="Y2326" s="548"/>
      <c r="Z2326" s="548"/>
      <c r="AA2326"/>
      <c r="AB2326"/>
      <c r="AC2326"/>
      <c r="AD2326"/>
      <c r="AE2326"/>
      <c r="AF2326"/>
      <c r="AG2326"/>
      <c r="AH2326"/>
      <c r="AI2326"/>
      <c r="AJ2326"/>
    </row>
    <row r="2327" spans="1:36" ht="35.1" customHeight="1">
      <c r="A2327" s="29"/>
      <c r="M2327" s="37"/>
      <c r="N2327" s="695"/>
      <c r="U2327"/>
      <c r="V2327"/>
      <c r="W2327"/>
      <c r="X2327" s="548"/>
      <c r="Y2327" s="548"/>
      <c r="Z2327" s="548"/>
      <c r="AA2327"/>
      <c r="AB2327"/>
      <c r="AC2327"/>
      <c r="AD2327"/>
      <c r="AE2327"/>
      <c r="AF2327"/>
      <c r="AG2327"/>
      <c r="AH2327"/>
      <c r="AI2327"/>
      <c r="AJ2327"/>
    </row>
    <row r="2328" spans="1:36" ht="35.1" customHeight="1">
      <c r="A2328" s="29"/>
      <c r="M2328" s="37"/>
      <c r="N2328" s="695"/>
      <c r="U2328"/>
      <c r="V2328"/>
      <c r="W2328"/>
      <c r="X2328" s="548"/>
      <c r="Y2328" s="548"/>
      <c r="Z2328" s="548"/>
      <c r="AA2328"/>
      <c r="AB2328"/>
      <c r="AC2328"/>
      <c r="AD2328"/>
      <c r="AE2328"/>
      <c r="AF2328"/>
      <c r="AG2328"/>
      <c r="AH2328"/>
      <c r="AI2328"/>
      <c r="AJ2328"/>
    </row>
    <row r="2329" spans="1:36" ht="35.1" customHeight="1">
      <c r="A2329" s="29"/>
      <c r="M2329" s="37"/>
      <c r="N2329" s="695"/>
      <c r="U2329"/>
      <c r="V2329"/>
      <c r="W2329"/>
      <c r="X2329" s="548"/>
      <c r="Y2329" s="548"/>
      <c r="Z2329" s="548"/>
      <c r="AA2329"/>
      <c r="AB2329"/>
      <c r="AC2329"/>
      <c r="AD2329"/>
      <c r="AE2329"/>
      <c r="AF2329"/>
      <c r="AG2329"/>
      <c r="AH2329"/>
      <c r="AI2329"/>
      <c r="AJ2329"/>
    </row>
    <row r="2330" spans="1:36" ht="35.1" customHeight="1">
      <c r="A2330" s="29"/>
      <c r="M2330" s="37"/>
      <c r="N2330" s="695"/>
      <c r="U2330"/>
      <c r="V2330"/>
      <c r="W2330"/>
      <c r="X2330" s="548"/>
      <c r="Y2330" s="548"/>
      <c r="Z2330" s="548"/>
      <c r="AA2330"/>
      <c r="AB2330"/>
      <c r="AC2330"/>
      <c r="AD2330"/>
      <c r="AE2330"/>
      <c r="AF2330"/>
      <c r="AG2330"/>
      <c r="AH2330"/>
      <c r="AI2330"/>
      <c r="AJ2330"/>
    </row>
    <row r="2331" spans="1:36" ht="35.1" customHeight="1">
      <c r="A2331" s="29"/>
      <c r="M2331" s="37"/>
      <c r="N2331" s="695"/>
      <c r="U2331"/>
      <c r="V2331"/>
      <c r="W2331"/>
      <c r="X2331" s="548"/>
      <c r="Y2331" s="548"/>
      <c r="Z2331" s="548"/>
      <c r="AA2331"/>
      <c r="AB2331"/>
      <c r="AC2331"/>
      <c r="AD2331"/>
      <c r="AE2331"/>
      <c r="AF2331"/>
      <c r="AG2331"/>
      <c r="AH2331"/>
      <c r="AI2331"/>
      <c r="AJ2331"/>
    </row>
    <row r="2332" spans="1:36" ht="35.1" customHeight="1">
      <c r="A2332" s="29"/>
      <c r="M2332" s="37"/>
      <c r="N2332" s="695"/>
      <c r="U2332"/>
      <c r="V2332"/>
      <c r="W2332"/>
      <c r="X2332" s="548"/>
      <c r="Y2332" s="548"/>
      <c r="Z2332" s="548"/>
      <c r="AA2332"/>
      <c r="AB2332"/>
      <c r="AC2332"/>
      <c r="AD2332"/>
      <c r="AE2332"/>
      <c r="AF2332"/>
      <c r="AG2332"/>
      <c r="AH2332"/>
      <c r="AI2332"/>
      <c r="AJ2332"/>
    </row>
    <row r="2333" spans="1:36" ht="35.1" customHeight="1">
      <c r="A2333" s="29"/>
      <c r="M2333" s="37"/>
      <c r="N2333" s="695"/>
      <c r="U2333"/>
      <c r="V2333"/>
      <c r="W2333"/>
      <c r="X2333" s="548"/>
      <c r="Y2333" s="548"/>
      <c r="Z2333" s="548"/>
      <c r="AA2333"/>
      <c r="AB2333"/>
      <c r="AC2333"/>
      <c r="AD2333"/>
      <c r="AE2333"/>
      <c r="AF2333"/>
      <c r="AG2333"/>
      <c r="AH2333"/>
      <c r="AI2333"/>
      <c r="AJ2333"/>
    </row>
    <row r="2334" spans="1:36" ht="35.1" customHeight="1">
      <c r="A2334" s="29"/>
      <c r="M2334" s="37"/>
      <c r="N2334" s="695"/>
      <c r="U2334"/>
      <c r="V2334"/>
      <c r="W2334"/>
      <c r="X2334" s="548"/>
      <c r="Y2334" s="548"/>
      <c r="Z2334" s="548"/>
      <c r="AA2334"/>
      <c r="AB2334"/>
      <c r="AC2334"/>
      <c r="AD2334"/>
      <c r="AE2334"/>
      <c r="AF2334"/>
      <c r="AG2334"/>
      <c r="AH2334"/>
      <c r="AI2334"/>
      <c r="AJ2334"/>
    </row>
    <row r="2335" spans="1:36" ht="35.1" customHeight="1">
      <c r="A2335" s="29"/>
      <c r="M2335" s="37"/>
      <c r="N2335" s="695"/>
      <c r="U2335"/>
      <c r="V2335"/>
      <c r="W2335"/>
      <c r="X2335" s="548"/>
      <c r="Y2335" s="548"/>
      <c r="Z2335" s="548"/>
      <c r="AA2335"/>
      <c r="AB2335"/>
      <c r="AC2335"/>
      <c r="AD2335"/>
      <c r="AE2335"/>
      <c r="AF2335"/>
      <c r="AG2335"/>
      <c r="AH2335"/>
      <c r="AI2335"/>
      <c r="AJ2335"/>
    </row>
    <row r="2336" spans="1:36" ht="35.1" customHeight="1">
      <c r="A2336" s="29"/>
      <c r="M2336" s="37"/>
      <c r="N2336" s="695"/>
      <c r="U2336"/>
      <c r="V2336"/>
      <c r="W2336"/>
      <c r="X2336" s="548"/>
      <c r="Y2336" s="548"/>
      <c r="Z2336" s="548"/>
      <c r="AA2336"/>
      <c r="AB2336"/>
      <c r="AC2336"/>
      <c r="AD2336"/>
      <c r="AE2336"/>
      <c r="AF2336"/>
      <c r="AG2336"/>
      <c r="AH2336"/>
      <c r="AI2336"/>
      <c r="AJ2336"/>
    </row>
    <row r="2337" spans="1:36" ht="35.1" customHeight="1">
      <c r="A2337" s="29"/>
      <c r="M2337" s="37"/>
      <c r="N2337" s="695"/>
      <c r="U2337"/>
      <c r="V2337"/>
      <c r="W2337"/>
      <c r="X2337" s="548"/>
      <c r="Y2337" s="548"/>
      <c r="Z2337" s="548"/>
      <c r="AA2337"/>
      <c r="AB2337"/>
      <c r="AC2337"/>
      <c r="AD2337"/>
      <c r="AE2337"/>
      <c r="AF2337"/>
      <c r="AG2337"/>
      <c r="AH2337"/>
      <c r="AI2337"/>
      <c r="AJ2337"/>
    </row>
    <row r="2338" spans="1:36" ht="35.1" customHeight="1">
      <c r="A2338" s="29"/>
      <c r="M2338" s="37"/>
      <c r="N2338" s="695"/>
      <c r="U2338"/>
      <c r="V2338"/>
      <c r="W2338"/>
      <c r="X2338" s="548"/>
      <c r="Y2338" s="548"/>
      <c r="Z2338" s="548"/>
      <c r="AA2338"/>
      <c r="AB2338"/>
      <c r="AC2338"/>
      <c r="AD2338"/>
      <c r="AE2338"/>
      <c r="AF2338"/>
      <c r="AG2338"/>
      <c r="AH2338"/>
      <c r="AI2338"/>
      <c r="AJ2338"/>
    </row>
    <row r="2339" spans="1:36" ht="35.1" customHeight="1">
      <c r="A2339" s="29"/>
      <c r="M2339" s="37"/>
      <c r="N2339" s="695"/>
      <c r="U2339"/>
      <c r="V2339"/>
      <c r="W2339"/>
      <c r="X2339" s="548"/>
      <c r="Y2339" s="548"/>
      <c r="Z2339" s="548"/>
      <c r="AA2339"/>
      <c r="AB2339"/>
      <c r="AC2339"/>
      <c r="AD2339"/>
      <c r="AE2339"/>
      <c r="AF2339"/>
      <c r="AG2339"/>
      <c r="AH2339"/>
      <c r="AI2339"/>
      <c r="AJ2339"/>
    </row>
    <row r="2340" spans="1:36" ht="35.1" customHeight="1">
      <c r="A2340" s="29"/>
      <c r="M2340" s="37"/>
      <c r="N2340" s="695"/>
      <c r="U2340"/>
      <c r="V2340"/>
      <c r="W2340"/>
      <c r="X2340" s="548"/>
      <c r="Y2340" s="548"/>
      <c r="Z2340" s="548"/>
      <c r="AA2340"/>
      <c r="AB2340"/>
      <c r="AC2340"/>
      <c r="AD2340"/>
      <c r="AE2340"/>
      <c r="AF2340"/>
      <c r="AG2340"/>
      <c r="AH2340"/>
      <c r="AI2340"/>
      <c r="AJ2340"/>
    </row>
    <row r="2341" spans="1:36" ht="35.1" customHeight="1">
      <c r="A2341" s="29"/>
      <c r="M2341" s="37"/>
      <c r="N2341" s="695"/>
      <c r="U2341"/>
      <c r="V2341"/>
      <c r="W2341"/>
      <c r="X2341" s="548"/>
      <c r="Y2341" s="548"/>
      <c r="Z2341" s="548"/>
      <c r="AA2341"/>
      <c r="AB2341"/>
      <c r="AC2341"/>
      <c r="AD2341"/>
      <c r="AE2341"/>
      <c r="AF2341"/>
      <c r="AG2341"/>
      <c r="AH2341"/>
      <c r="AI2341"/>
      <c r="AJ2341"/>
    </row>
    <row r="2342" spans="1:36" ht="35.1" customHeight="1">
      <c r="A2342" s="29"/>
      <c r="M2342" s="37"/>
      <c r="N2342" s="695"/>
      <c r="U2342"/>
      <c r="V2342"/>
      <c r="W2342"/>
      <c r="X2342" s="548"/>
      <c r="Y2342" s="548"/>
      <c r="Z2342" s="548"/>
      <c r="AA2342"/>
      <c r="AB2342"/>
      <c r="AC2342"/>
      <c r="AD2342"/>
      <c r="AE2342"/>
      <c r="AF2342"/>
      <c r="AG2342"/>
      <c r="AH2342"/>
      <c r="AI2342"/>
      <c r="AJ2342"/>
    </row>
    <row r="2343" spans="1:36" ht="35.1" customHeight="1">
      <c r="A2343" s="29"/>
      <c r="M2343" s="37"/>
      <c r="N2343" s="695"/>
      <c r="U2343"/>
      <c r="V2343"/>
      <c r="W2343"/>
      <c r="X2343" s="548"/>
      <c r="Y2343" s="548"/>
      <c r="Z2343" s="548"/>
      <c r="AA2343"/>
      <c r="AB2343"/>
      <c r="AC2343"/>
      <c r="AD2343"/>
      <c r="AE2343"/>
      <c r="AF2343"/>
      <c r="AG2343"/>
      <c r="AH2343"/>
      <c r="AI2343"/>
      <c r="AJ2343"/>
    </row>
    <row r="2344" spans="1:36" ht="35.1" customHeight="1">
      <c r="A2344" s="29"/>
      <c r="M2344" s="37"/>
      <c r="N2344" s="695"/>
      <c r="U2344"/>
      <c r="V2344"/>
      <c r="W2344"/>
      <c r="X2344" s="548"/>
      <c r="Y2344" s="548"/>
      <c r="Z2344" s="548"/>
      <c r="AA2344"/>
      <c r="AB2344"/>
      <c r="AC2344"/>
      <c r="AD2344"/>
      <c r="AE2344"/>
      <c r="AF2344"/>
      <c r="AG2344"/>
      <c r="AH2344"/>
      <c r="AI2344"/>
      <c r="AJ2344"/>
    </row>
    <row r="2345" spans="1:36" ht="35.1" customHeight="1">
      <c r="A2345" s="29"/>
      <c r="M2345" s="37"/>
      <c r="N2345" s="695"/>
      <c r="U2345"/>
      <c r="V2345"/>
      <c r="W2345"/>
      <c r="X2345" s="548"/>
      <c r="Y2345" s="548"/>
      <c r="Z2345" s="548"/>
      <c r="AA2345"/>
      <c r="AB2345"/>
      <c r="AC2345"/>
      <c r="AD2345"/>
      <c r="AE2345"/>
      <c r="AF2345"/>
      <c r="AG2345"/>
      <c r="AH2345"/>
      <c r="AI2345"/>
      <c r="AJ2345"/>
    </row>
    <row r="2346" spans="1:36" ht="35.1" customHeight="1">
      <c r="A2346" s="29"/>
      <c r="M2346" s="37"/>
      <c r="N2346" s="695"/>
      <c r="U2346"/>
      <c r="V2346"/>
      <c r="W2346"/>
      <c r="X2346" s="548"/>
      <c r="Y2346" s="548"/>
      <c r="Z2346" s="548"/>
      <c r="AA2346"/>
      <c r="AB2346"/>
      <c r="AC2346"/>
      <c r="AD2346"/>
      <c r="AE2346"/>
      <c r="AF2346"/>
      <c r="AG2346"/>
      <c r="AH2346"/>
      <c r="AI2346"/>
      <c r="AJ2346"/>
    </row>
    <row r="2347" spans="1:36" ht="35.1" customHeight="1">
      <c r="A2347" s="29"/>
      <c r="M2347" s="37"/>
      <c r="N2347" s="695"/>
      <c r="U2347"/>
      <c r="V2347"/>
      <c r="W2347"/>
      <c r="X2347" s="548"/>
      <c r="Y2347" s="548"/>
      <c r="Z2347" s="548"/>
      <c r="AA2347"/>
      <c r="AB2347"/>
      <c r="AC2347"/>
      <c r="AD2347"/>
      <c r="AE2347"/>
      <c r="AF2347"/>
      <c r="AG2347"/>
      <c r="AH2347"/>
      <c r="AI2347"/>
      <c r="AJ2347"/>
    </row>
    <row r="2348" spans="1:36" ht="35.1" customHeight="1">
      <c r="A2348" s="29"/>
      <c r="M2348" s="37"/>
      <c r="N2348" s="695"/>
      <c r="U2348"/>
      <c r="V2348"/>
      <c r="W2348"/>
      <c r="X2348" s="548"/>
      <c r="Y2348" s="548"/>
      <c r="Z2348" s="548"/>
      <c r="AA2348"/>
      <c r="AB2348"/>
      <c r="AC2348"/>
      <c r="AD2348"/>
      <c r="AE2348"/>
      <c r="AF2348"/>
      <c r="AG2348"/>
      <c r="AH2348"/>
      <c r="AI2348"/>
      <c r="AJ2348"/>
    </row>
    <row r="2349" spans="1:36" ht="35.1" customHeight="1">
      <c r="A2349" s="29"/>
      <c r="M2349" s="37"/>
      <c r="N2349" s="695"/>
      <c r="U2349"/>
      <c r="V2349"/>
      <c r="W2349"/>
      <c r="X2349" s="548"/>
      <c r="Y2349" s="548"/>
      <c r="Z2349" s="548"/>
      <c r="AA2349"/>
      <c r="AB2349"/>
      <c r="AC2349"/>
      <c r="AD2349"/>
      <c r="AE2349"/>
      <c r="AF2349"/>
      <c r="AG2349"/>
      <c r="AH2349"/>
      <c r="AI2349"/>
      <c r="AJ2349"/>
    </row>
    <row r="2350" spans="1:36" ht="35.1" customHeight="1">
      <c r="A2350" s="29"/>
      <c r="M2350" s="37"/>
      <c r="N2350" s="695"/>
      <c r="U2350"/>
      <c r="V2350"/>
      <c r="W2350"/>
      <c r="X2350" s="548"/>
      <c r="Y2350" s="548"/>
      <c r="Z2350" s="548"/>
      <c r="AA2350"/>
      <c r="AB2350"/>
      <c r="AC2350"/>
      <c r="AD2350"/>
      <c r="AE2350"/>
      <c r="AF2350"/>
      <c r="AG2350"/>
      <c r="AH2350"/>
      <c r="AI2350"/>
      <c r="AJ2350"/>
    </row>
    <row r="2351" spans="1:36" ht="35.1" customHeight="1">
      <c r="A2351" s="29"/>
      <c r="M2351" s="37"/>
      <c r="N2351" s="695"/>
      <c r="U2351"/>
      <c r="V2351"/>
      <c r="W2351"/>
      <c r="X2351" s="548"/>
      <c r="Y2351" s="548"/>
      <c r="Z2351" s="548"/>
      <c r="AA2351"/>
      <c r="AB2351"/>
      <c r="AC2351"/>
      <c r="AD2351"/>
      <c r="AE2351"/>
      <c r="AF2351"/>
      <c r="AG2351"/>
      <c r="AH2351"/>
      <c r="AI2351"/>
      <c r="AJ2351"/>
    </row>
    <row r="2352" spans="1:36" ht="35.1" customHeight="1">
      <c r="A2352" s="29"/>
      <c r="M2352" s="37"/>
      <c r="N2352" s="695"/>
      <c r="U2352"/>
      <c r="V2352"/>
      <c r="W2352"/>
      <c r="X2352" s="548"/>
      <c r="Y2352" s="548"/>
      <c r="Z2352" s="548"/>
      <c r="AA2352"/>
      <c r="AB2352"/>
      <c r="AC2352"/>
      <c r="AD2352"/>
      <c r="AE2352"/>
      <c r="AF2352"/>
      <c r="AG2352"/>
      <c r="AH2352"/>
      <c r="AI2352"/>
      <c r="AJ2352"/>
    </row>
    <row r="2353" spans="1:36" ht="35.1" customHeight="1">
      <c r="A2353" s="29"/>
      <c r="M2353" s="37"/>
      <c r="N2353" s="695"/>
      <c r="U2353"/>
      <c r="V2353"/>
      <c r="W2353"/>
      <c r="X2353" s="548"/>
      <c r="Y2353" s="548"/>
      <c r="Z2353" s="548"/>
      <c r="AA2353"/>
      <c r="AB2353"/>
      <c r="AC2353"/>
      <c r="AD2353"/>
      <c r="AE2353"/>
      <c r="AF2353"/>
      <c r="AG2353"/>
      <c r="AH2353"/>
      <c r="AI2353"/>
      <c r="AJ2353"/>
    </row>
    <row r="2354" spans="1:36" ht="35.1" customHeight="1">
      <c r="A2354" s="29"/>
      <c r="M2354" s="37"/>
      <c r="N2354" s="695"/>
      <c r="U2354"/>
      <c r="V2354"/>
      <c r="W2354"/>
      <c r="X2354" s="548"/>
      <c r="Y2354" s="548"/>
      <c r="Z2354" s="548"/>
      <c r="AA2354"/>
      <c r="AB2354"/>
      <c r="AC2354"/>
      <c r="AD2354"/>
      <c r="AE2354"/>
      <c r="AF2354"/>
      <c r="AG2354"/>
      <c r="AH2354"/>
      <c r="AI2354"/>
      <c r="AJ2354"/>
    </row>
    <row r="2355" spans="1:36" ht="35.1" customHeight="1">
      <c r="A2355" s="29"/>
      <c r="M2355" s="37"/>
      <c r="N2355" s="695"/>
      <c r="U2355"/>
      <c r="V2355"/>
      <c r="W2355"/>
      <c r="X2355" s="548"/>
      <c r="Y2355" s="548"/>
      <c r="Z2355" s="548"/>
      <c r="AA2355"/>
      <c r="AB2355"/>
      <c r="AC2355"/>
      <c r="AD2355"/>
      <c r="AE2355"/>
      <c r="AF2355"/>
      <c r="AG2355"/>
      <c r="AH2355"/>
      <c r="AI2355"/>
      <c r="AJ2355"/>
    </row>
    <row r="2356" spans="1:36" ht="35.1" customHeight="1">
      <c r="A2356" s="29"/>
      <c r="M2356" s="37"/>
      <c r="N2356" s="695"/>
      <c r="U2356"/>
      <c r="V2356"/>
      <c r="W2356"/>
      <c r="X2356" s="548"/>
      <c r="Y2356" s="548"/>
      <c r="Z2356" s="548"/>
      <c r="AA2356"/>
      <c r="AB2356"/>
      <c r="AC2356"/>
      <c r="AD2356"/>
      <c r="AE2356"/>
      <c r="AF2356"/>
      <c r="AG2356"/>
      <c r="AH2356"/>
      <c r="AI2356"/>
      <c r="AJ2356"/>
    </row>
    <row r="2357" spans="1:36" ht="35.1" customHeight="1">
      <c r="A2357" s="29"/>
      <c r="M2357" s="37"/>
      <c r="N2357" s="695"/>
      <c r="U2357"/>
      <c r="V2357"/>
      <c r="W2357"/>
      <c r="X2357" s="548"/>
      <c r="Y2357" s="548"/>
      <c r="Z2357" s="548"/>
      <c r="AA2357"/>
      <c r="AB2357"/>
      <c r="AC2357"/>
      <c r="AD2357"/>
      <c r="AE2357"/>
      <c r="AF2357"/>
      <c r="AG2357"/>
      <c r="AH2357"/>
      <c r="AI2357"/>
      <c r="AJ2357"/>
    </row>
    <row r="2358" spans="1:36" ht="35.1" customHeight="1">
      <c r="A2358" s="29"/>
      <c r="M2358" s="37"/>
      <c r="N2358" s="695"/>
      <c r="U2358"/>
      <c r="V2358"/>
      <c r="W2358"/>
      <c r="X2358" s="548"/>
      <c r="Y2358" s="548"/>
      <c r="Z2358" s="548"/>
      <c r="AA2358"/>
      <c r="AB2358"/>
      <c r="AC2358"/>
      <c r="AD2358"/>
      <c r="AE2358"/>
      <c r="AF2358"/>
      <c r="AG2358"/>
      <c r="AH2358"/>
      <c r="AI2358"/>
      <c r="AJ2358"/>
    </row>
    <row r="2359" spans="1:36" ht="35.1" customHeight="1">
      <c r="A2359" s="29"/>
      <c r="M2359" s="37"/>
      <c r="N2359" s="695"/>
      <c r="U2359"/>
      <c r="V2359"/>
      <c r="W2359"/>
      <c r="X2359" s="548"/>
      <c r="Y2359" s="548"/>
      <c r="Z2359" s="548"/>
      <c r="AA2359"/>
      <c r="AB2359"/>
      <c r="AC2359"/>
      <c r="AD2359"/>
      <c r="AE2359"/>
      <c r="AF2359"/>
      <c r="AG2359"/>
      <c r="AH2359"/>
      <c r="AI2359"/>
      <c r="AJ2359"/>
    </row>
    <row r="2360" spans="1:36" ht="35.1" customHeight="1">
      <c r="A2360" s="29"/>
      <c r="M2360" s="37"/>
      <c r="N2360" s="695"/>
      <c r="U2360"/>
      <c r="V2360"/>
      <c r="W2360"/>
      <c r="X2360" s="548"/>
      <c r="Y2360" s="548"/>
      <c r="Z2360" s="548"/>
      <c r="AA2360"/>
      <c r="AB2360"/>
      <c r="AC2360"/>
      <c r="AD2360"/>
      <c r="AE2360"/>
      <c r="AF2360"/>
      <c r="AG2360"/>
      <c r="AH2360"/>
      <c r="AI2360"/>
      <c r="AJ2360"/>
    </row>
    <row r="2361" spans="1:36" ht="35.1" customHeight="1">
      <c r="A2361" s="29"/>
      <c r="M2361" s="37"/>
      <c r="N2361" s="695"/>
      <c r="U2361"/>
      <c r="V2361"/>
      <c r="W2361"/>
      <c r="X2361" s="548"/>
      <c r="Y2361" s="548"/>
      <c r="Z2361" s="548"/>
      <c r="AA2361"/>
      <c r="AB2361"/>
      <c r="AC2361"/>
      <c r="AD2361"/>
      <c r="AE2361"/>
      <c r="AF2361"/>
      <c r="AG2361"/>
      <c r="AH2361"/>
      <c r="AI2361"/>
      <c r="AJ2361"/>
    </row>
    <row r="2362" spans="1:36" ht="35.1" customHeight="1">
      <c r="A2362" s="29"/>
      <c r="M2362" s="37"/>
      <c r="N2362" s="695"/>
      <c r="U2362"/>
      <c r="V2362"/>
      <c r="W2362"/>
      <c r="X2362" s="548"/>
      <c r="Y2362" s="548"/>
      <c r="Z2362" s="548"/>
      <c r="AA2362"/>
      <c r="AB2362"/>
      <c r="AC2362"/>
      <c r="AD2362"/>
      <c r="AE2362"/>
      <c r="AF2362"/>
      <c r="AG2362"/>
      <c r="AH2362"/>
      <c r="AI2362"/>
      <c r="AJ2362"/>
    </row>
    <row r="2363" spans="1:36" ht="35.1" customHeight="1">
      <c r="A2363" s="29"/>
      <c r="M2363" s="37"/>
      <c r="N2363" s="695"/>
      <c r="U2363"/>
      <c r="V2363"/>
      <c r="W2363"/>
      <c r="X2363" s="548"/>
      <c r="Y2363" s="548"/>
      <c r="Z2363" s="548"/>
      <c r="AA2363"/>
      <c r="AB2363"/>
      <c r="AC2363"/>
      <c r="AD2363"/>
      <c r="AE2363"/>
      <c r="AF2363"/>
      <c r="AG2363"/>
      <c r="AH2363"/>
      <c r="AI2363"/>
      <c r="AJ2363"/>
    </row>
    <row r="2364" spans="1:36" ht="35.1" customHeight="1">
      <c r="A2364" s="29"/>
      <c r="M2364" s="37"/>
      <c r="N2364" s="695"/>
      <c r="U2364"/>
      <c r="V2364"/>
      <c r="W2364"/>
      <c r="X2364" s="548"/>
      <c r="Y2364" s="548"/>
      <c r="Z2364" s="548"/>
      <c r="AA2364"/>
      <c r="AB2364"/>
      <c r="AC2364"/>
      <c r="AD2364"/>
      <c r="AE2364"/>
      <c r="AF2364"/>
      <c r="AG2364"/>
      <c r="AH2364"/>
      <c r="AI2364"/>
      <c r="AJ2364"/>
    </row>
    <row r="2365" spans="1:36" ht="35.1" customHeight="1">
      <c r="A2365" s="29"/>
      <c r="M2365" s="37"/>
      <c r="N2365" s="695"/>
      <c r="U2365"/>
      <c r="V2365"/>
      <c r="W2365"/>
      <c r="X2365" s="548"/>
      <c r="Y2365" s="548"/>
      <c r="Z2365" s="548"/>
      <c r="AA2365"/>
      <c r="AB2365"/>
      <c r="AC2365"/>
      <c r="AD2365"/>
      <c r="AE2365"/>
      <c r="AF2365"/>
      <c r="AG2365"/>
      <c r="AH2365"/>
      <c r="AI2365"/>
      <c r="AJ2365"/>
    </row>
    <row r="2366" spans="1:36" ht="35.1" customHeight="1">
      <c r="A2366" s="29"/>
      <c r="M2366" s="37"/>
      <c r="N2366" s="695"/>
      <c r="U2366"/>
      <c r="V2366"/>
      <c r="W2366"/>
      <c r="X2366" s="548"/>
      <c r="Y2366" s="548"/>
      <c r="Z2366" s="548"/>
      <c r="AA2366"/>
      <c r="AB2366"/>
      <c r="AC2366"/>
      <c r="AD2366"/>
      <c r="AE2366"/>
      <c r="AF2366"/>
      <c r="AG2366"/>
      <c r="AH2366"/>
      <c r="AI2366"/>
      <c r="AJ2366"/>
    </row>
    <row r="2367" spans="1:36" ht="35.1" customHeight="1">
      <c r="A2367" s="29"/>
      <c r="M2367" s="37"/>
      <c r="N2367" s="695"/>
      <c r="U2367"/>
      <c r="V2367"/>
      <c r="W2367"/>
      <c r="X2367" s="548"/>
      <c r="Y2367" s="548"/>
      <c r="Z2367" s="548"/>
      <c r="AA2367"/>
      <c r="AB2367"/>
      <c r="AC2367"/>
      <c r="AD2367"/>
      <c r="AE2367"/>
      <c r="AF2367"/>
      <c r="AG2367"/>
      <c r="AH2367"/>
      <c r="AI2367"/>
      <c r="AJ2367"/>
    </row>
    <row r="2368" spans="1:36" ht="35.1" customHeight="1">
      <c r="A2368" s="29"/>
      <c r="M2368" s="37"/>
      <c r="N2368" s="695"/>
      <c r="U2368"/>
      <c r="V2368"/>
      <c r="W2368"/>
      <c r="X2368" s="548"/>
      <c r="Y2368" s="548"/>
      <c r="Z2368" s="548"/>
      <c r="AA2368"/>
      <c r="AB2368"/>
      <c r="AC2368"/>
      <c r="AD2368"/>
      <c r="AE2368"/>
      <c r="AF2368"/>
      <c r="AG2368"/>
      <c r="AH2368"/>
      <c r="AI2368"/>
      <c r="AJ2368"/>
    </row>
    <row r="2369" spans="1:36" ht="35.1" customHeight="1">
      <c r="A2369" s="29"/>
      <c r="M2369" s="37"/>
      <c r="N2369" s="695"/>
      <c r="U2369"/>
      <c r="V2369"/>
      <c r="W2369"/>
      <c r="X2369" s="548"/>
      <c r="Y2369" s="548"/>
      <c r="Z2369" s="548"/>
      <c r="AA2369"/>
      <c r="AB2369"/>
      <c r="AC2369"/>
      <c r="AD2369"/>
      <c r="AE2369"/>
      <c r="AF2369"/>
      <c r="AG2369"/>
      <c r="AH2369"/>
      <c r="AI2369"/>
      <c r="AJ2369"/>
    </row>
    <row r="2370" spans="1:36" ht="35.1" customHeight="1">
      <c r="A2370" s="29"/>
      <c r="M2370" s="37"/>
      <c r="N2370" s="695"/>
      <c r="U2370"/>
      <c r="V2370"/>
      <c r="W2370"/>
      <c r="X2370" s="548"/>
      <c r="Y2370" s="548"/>
      <c r="Z2370" s="548"/>
      <c r="AA2370"/>
      <c r="AB2370"/>
      <c r="AC2370"/>
      <c r="AD2370"/>
      <c r="AE2370"/>
      <c r="AF2370"/>
      <c r="AG2370"/>
      <c r="AH2370"/>
      <c r="AI2370"/>
      <c r="AJ2370"/>
    </row>
    <row r="2371" spans="1:36" ht="35.1" customHeight="1">
      <c r="A2371" s="29"/>
      <c r="M2371" s="37"/>
      <c r="N2371" s="695"/>
      <c r="U2371"/>
      <c r="V2371"/>
      <c r="W2371"/>
      <c r="X2371" s="548"/>
      <c r="Y2371" s="548"/>
      <c r="Z2371" s="548"/>
      <c r="AA2371"/>
      <c r="AB2371"/>
      <c r="AC2371"/>
      <c r="AD2371"/>
      <c r="AE2371"/>
      <c r="AF2371"/>
      <c r="AG2371"/>
      <c r="AH2371"/>
      <c r="AI2371"/>
      <c r="AJ2371"/>
    </row>
    <row r="2372" spans="1:36" ht="35.1" customHeight="1">
      <c r="A2372" s="29"/>
      <c r="M2372" s="37"/>
      <c r="N2372" s="695"/>
      <c r="U2372"/>
      <c r="V2372"/>
      <c r="W2372"/>
      <c r="X2372" s="548"/>
      <c r="Y2372" s="548"/>
      <c r="Z2372" s="548"/>
      <c r="AA2372"/>
      <c r="AB2372"/>
      <c r="AC2372"/>
      <c r="AD2372"/>
      <c r="AE2372"/>
      <c r="AF2372"/>
      <c r="AG2372"/>
      <c r="AH2372"/>
      <c r="AI2372"/>
      <c r="AJ2372"/>
    </row>
    <row r="2373" spans="1:36" ht="35.1" customHeight="1">
      <c r="A2373" s="29"/>
      <c r="M2373" s="37"/>
      <c r="N2373" s="695"/>
      <c r="U2373"/>
      <c r="V2373"/>
      <c r="W2373"/>
      <c r="X2373" s="548"/>
      <c r="Y2373" s="548"/>
      <c r="Z2373" s="548"/>
      <c r="AA2373"/>
      <c r="AB2373"/>
      <c r="AC2373"/>
      <c r="AD2373"/>
      <c r="AE2373"/>
      <c r="AF2373"/>
      <c r="AG2373"/>
      <c r="AH2373"/>
      <c r="AI2373"/>
      <c r="AJ2373"/>
    </row>
    <row r="2374" spans="1:36" ht="35.1" customHeight="1">
      <c r="A2374" s="29"/>
      <c r="M2374" s="37"/>
      <c r="N2374" s="695"/>
      <c r="U2374"/>
      <c r="V2374"/>
      <c r="W2374"/>
      <c r="X2374" s="548"/>
      <c r="Y2374" s="548"/>
      <c r="Z2374" s="548"/>
      <c r="AA2374"/>
      <c r="AB2374"/>
      <c r="AC2374"/>
      <c r="AD2374"/>
      <c r="AE2374"/>
      <c r="AF2374"/>
      <c r="AG2374"/>
      <c r="AH2374"/>
      <c r="AI2374"/>
      <c r="AJ2374"/>
    </row>
    <row r="2375" spans="1:36" ht="35.1" customHeight="1">
      <c r="A2375" s="29"/>
      <c r="M2375" s="37"/>
      <c r="N2375" s="695"/>
      <c r="U2375"/>
      <c r="V2375"/>
      <c r="W2375"/>
      <c r="X2375" s="548"/>
      <c r="Y2375" s="548"/>
      <c r="Z2375" s="548"/>
      <c r="AA2375"/>
      <c r="AB2375"/>
      <c r="AC2375"/>
      <c r="AD2375"/>
      <c r="AE2375"/>
      <c r="AF2375"/>
      <c r="AG2375"/>
      <c r="AH2375"/>
      <c r="AI2375"/>
      <c r="AJ2375"/>
    </row>
    <row r="2376" spans="1:36" ht="35.1" customHeight="1">
      <c r="A2376" s="29"/>
      <c r="M2376" s="37"/>
      <c r="N2376" s="695"/>
      <c r="U2376"/>
      <c r="V2376"/>
      <c r="W2376"/>
      <c r="X2376" s="548"/>
      <c r="Y2376" s="548"/>
      <c r="Z2376" s="548"/>
      <c r="AA2376"/>
      <c r="AB2376"/>
      <c r="AC2376"/>
      <c r="AD2376"/>
      <c r="AE2376"/>
      <c r="AF2376"/>
      <c r="AG2376"/>
      <c r="AH2376"/>
      <c r="AI2376"/>
      <c r="AJ2376"/>
    </row>
    <row r="2377" spans="1:36" ht="35.1" customHeight="1">
      <c r="A2377" s="29"/>
      <c r="M2377" s="37"/>
      <c r="N2377" s="695"/>
      <c r="U2377"/>
      <c r="V2377"/>
      <c r="W2377"/>
      <c r="X2377" s="548"/>
      <c r="Y2377" s="548"/>
      <c r="Z2377" s="548"/>
      <c r="AA2377"/>
      <c r="AB2377"/>
      <c r="AC2377"/>
      <c r="AD2377"/>
      <c r="AE2377"/>
      <c r="AF2377"/>
      <c r="AG2377"/>
      <c r="AH2377"/>
      <c r="AI2377"/>
      <c r="AJ2377"/>
    </row>
    <row r="2378" spans="1:36" ht="35.1" customHeight="1">
      <c r="A2378" s="29"/>
      <c r="M2378" s="37"/>
      <c r="N2378" s="695"/>
      <c r="U2378"/>
      <c r="V2378"/>
      <c r="W2378"/>
      <c r="X2378" s="548"/>
      <c r="Y2378" s="548"/>
      <c r="Z2378" s="548"/>
      <c r="AA2378"/>
      <c r="AB2378"/>
      <c r="AC2378"/>
      <c r="AD2378"/>
      <c r="AE2378"/>
      <c r="AF2378"/>
      <c r="AG2378"/>
      <c r="AH2378"/>
      <c r="AI2378"/>
      <c r="AJ2378"/>
    </row>
    <row r="2379" spans="1:36" ht="35.1" customHeight="1">
      <c r="A2379" s="29"/>
      <c r="M2379" s="37"/>
      <c r="N2379" s="695"/>
      <c r="U2379"/>
      <c r="V2379"/>
      <c r="W2379"/>
      <c r="X2379" s="548"/>
      <c r="Y2379" s="548"/>
      <c r="Z2379" s="548"/>
      <c r="AA2379"/>
      <c r="AB2379"/>
      <c r="AC2379"/>
      <c r="AD2379"/>
      <c r="AE2379"/>
      <c r="AF2379"/>
      <c r="AG2379"/>
      <c r="AH2379"/>
      <c r="AI2379"/>
      <c r="AJ2379"/>
    </row>
    <row r="2380" spans="1:36" ht="35.1" customHeight="1">
      <c r="A2380" s="29"/>
      <c r="M2380" s="37"/>
      <c r="N2380" s="695"/>
      <c r="U2380"/>
      <c r="V2380"/>
      <c r="W2380"/>
      <c r="X2380" s="548"/>
      <c r="Y2380" s="548"/>
      <c r="Z2380" s="548"/>
      <c r="AA2380"/>
      <c r="AB2380"/>
      <c r="AC2380"/>
      <c r="AD2380"/>
      <c r="AE2380"/>
      <c r="AF2380"/>
      <c r="AG2380"/>
      <c r="AH2380"/>
      <c r="AI2380"/>
      <c r="AJ2380"/>
    </row>
    <row r="2381" spans="1:36" ht="35.1" customHeight="1">
      <c r="A2381" s="29"/>
      <c r="M2381" s="37"/>
      <c r="N2381" s="695"/>
      <c r="U2381"/>
      <c r="V2381"/>
      <c r="W2381"/>
      <c r="X2381" s="548"/>
      <c r="Y2381" s="548"/>
      <c r="Z2381" s="548"/>
      <c r="AA2381"/>
      <c r="AB2381"/>
      <c r="AC2381"/>
      <c r="AD2381"/>
      <c r="AE2381"/>
      <c r="AF2381"/>
      <c r="AG2381"/>
      <c r="AH2381"/>
      <c r="AI2381"/>
      <c r="AJ2381"/>
    </row>
    <row r="2382" spans="1:36" ht="35.1" customHeight="1">
      <c r="A2382" s="29"/>
      <c r="M2382" s="37"/>
      <c r="N2382" s="695"/>
      <c r="U2382"/>
      <c r="V2382"/>
      <c r="W2382"/>
      <c r="X2382" s="548"/>
      <c r="Y2382" s="548"/>
      <c r="Z2382" s="548"/>
      <c r="AA2382"/>
      <c r="AB2382"/>
      <c r="AC2382"/>
      <c r="AD2382"/>
      <c r="AE2382"/>
      <c r="AF2382"/>
      <c r="AG2382"/>
      <c r="AH2382"/>
      <c r="AI2382"/>
      <c r="AJ2382"/>
    </row>
    <row r="2383" spans="1:36" ht="35.1" customHeight="1">
      <c r="A2383" s="29"/>
      <c r="M2383" s="37"/>
      <c r="N2383" s="695"/>
      <c r="U2383"/>
      <c r="V2383"/>
      <c r="W2383"/>
      <c r="X2383" s="548"/>
      <c r="Y2383" s="548"/>
      <c r="Z2383" s="548"/>
      <c r="AA2383"/>
      <c r="AB2383"/>
      <c r="AC2383"/>
      <c r="AD2383"/>
      <c r="AE2383"/>
      <c r="AF2383"/>
      <c r="AG2383"/>
      <c r="AH2383"/>
      <c r="AI2383"/>
      <c r="AJ2383"/>
    </row>
    <row r="2384" spans="1:36" ht="35.1" customHeight="1">
      <c r="A2384" s="29"/>
      <c r="M2384" s="37"/>
      <c r="N2384" s="695"/>
      <c r="U2384"/>
      <c r="V2384"/>
      <c r="W2384"/>
      <c r="X2384" s="548"/>
      <c r="Y2384" s="548"/>
      <c r="Z2384" s="548"/>
      <c r="AA2384"/>
      <c r="AB2384"/>
      <c r="AC2384"/>
      <c r="AD2384"/>
      <c r="AE2384"/>
      <c r="AF2384"/>
      <c r="AG2384"/>
      <c r="AH2384"/>
      <c r="AI2384"/>
      <c r="AJ2384"/>
    </row>
    <row r="2385" spans="1:36" ht="35.1" customHeight="1">
      <c r="A2385" s="29"/>
      <c r="M2385" s="37"/>
      <c r="N2385" s="695"/>
      <c r="U2385"/>
      <c r="V2385"/>
      <c r="W2385"/>
      <c r="X2385" s="548"/>
      <c r="Y2385" s="548"/>
      <c r="Z2385" s="548"/>
      <c r="AA2385"/>
      <c r="AB2385"/>
      <c r="AC2385"/>
      <c r="AD2385"/>
      <c r="AE2385"/>
      <c r="AF2385"/>
      <c r="AG2385"/>
      <c r="AH2385"/>
      <c r="AI2385"/>
      <c r="AJ2385"/>
    </row>
    <row r="2386" spans="1:36" ht="35.1" customHeight="1">
      <c r="A2386" s="29"/>
      <c r="M2386" s="37"/>
      <c r="N2386" s="695"/>
      <c r="U2386"/>
      <c r="V2386"/>
      <c r="W2386"/>
      <c r="X2386" s="548"/>
      <c r="Y2386" s="548"/>
      <c r="Z2386" s="548"/>
      <c r="AA2386"/>
      <c r="AB2386"/>
      <c r="AC2386"/>
      <c r="AD2386"/>
      <c r="AE2386"/>
      <c r="AF2386"/>
      <c r="AG2386"/>
      <c r="AH2386"/>
      <c r="AI2386"/>
      <c r="AJ2386"/>
    </row>
    <row r="2387" spans="1:36" ht="35.1" customHeight="1">
      <c r="A2387" s="29"/>
      <c r="M2387" s="37"/>
      <c r="N2387" s="695"/>
      <c r="U2387"/>
      <c r="V2387"/>
      <c r="W2387"/>
      <c r="X2387" s="548"/>
      <c r="Y2387" s="548"/>
      <c r="Z2387" s="548"/>
      <c r="AA2387"/>
      <c r="AB2387"/>
      <c r="AC2387"/>
      <c r="AD2387"/>
      <c r="AE2387"/>
      <c r="AF2387"/>
      <c r="AG2387"/>
      <c r="AH2387"/>
      <c r="AI2387"/>
      <c r="AJ2387"/>
    </row>
  </sheetData>
  <autoFilter ref="A14:AK14" xr:uid="{00000000-0001-0000-0000-000000000000}"/>
  <mergeCells count="8">
    <mergeCell ref="N12:N14"/>
    <mergeCell ref="AJ12:AJ13"/>
    <mergeCell ref="AG12:AI13"/>
    <mergeCell ref="AD12:AF13"/>
    <mergeCell ref="AA12:AC13"/>
    <mergeCell ref="R12:T13"/>
    <mergeCell ref="U12:W13"/>
    <mergeCell ref="X12:Z13"/>
  </mergeCells>
  <phoneticPr fontId="16" type="noConversion"/>
  <pageMargins left="0.7" right="0.7" top="0.75" bottom="0.75" header="0.3" footer="0.3"/>
  <pageSetup scale="10" orientation="landscape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1836EBE-2E88-4CA2-8F15-D32CB61E2309}">
          <x14:formula1>
            <xm:f>Budget!$AC$1:$AC$8</xm:f>
          </x14:formula1>
          <xm:sqref>C1:C1048576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4CEFE-463E-4ABE-A141-C4BB76937554}">
  <dimension ref="A1:AK2286"/>
  <sheetViews>
    <sheetView topLeftCell="H1" zoomScale="40" zoomScaleNormal="40" workbookViewId="0">
      <pane ySplit="15" topLeftCell="A17" activePane="bottomLeft" state="frozen"/>
      <selection pane="bottomLeft" activeCell="M32" sqref="M32"/>
    </sheetView>
  </sheetViews>
  <sheetFormatPr defaultColWidth="8.85546875" defaultRowHeight="32.25"/>
  <cols>
    <col min="1" max="1" width="19" style="64" bestFit="1" customWidth="1"/>
    <col min="2" max="2" width="27" style="1059" customWidth="1"/>
    <col min="3" max="3" width="29.85546875" style="62" bestFit="1" customWidth="1"/>
    <col min="4" max="5" width="24.140625" style="222" bestFit="1" customWidth="1"/>
    <col min="6" max="6" width="46.42578125" style="62" customWidth="1"/>
    <col min="7" max="7" width="48" style="62" customWidth="1"/>
    <col min="8" max="10" width="25.42578125" style="62" customWidth="1"/>
    <col min="11" max="12" width="25.42578125" style="430" customWidth="1"/>
    <col min="13" max="13" width="31.28515625" style="38" bestFit="1" customWidth="1"/>
    <col min="14" max="14" width="102.140625" style="38" bestFit="1" customWidth="1"/>
    <col min="15" max="15" width="39.28515625" style="430" customWidth="1"/>
    <col min="16" max="17" width="27.42578125" style="46" customWidth="1"/>
    <col min="18" max="18" width="32.42578125" customWidth="1"/>
    <col min="19" max="19" width="29" customWidth="1"/>
    <col min="20" max="20" width="30.85546875" bestFit="1" customWidth="1"/>
    <col min="21" max="21" width="27.7109375" style="1" customWidth="1"/>
    <col min="22" max="22" width="27.7109375" style="2" customWidth="1"/>
    <col min="23" max="23" width="25.42578125" style="2" customWidth="1"/>
    <col min="24" max="24" width="29.28515625" style="173" bestFit="1" customWidth="1"/>
    <col min="25" max="25" width="27.42578125" style="173" customWidth="1"/>
    <col min="26" max="26" width="29.28515625" style="173" bestFit="1" customWidth="1"/>
    <col min="27" max="27" width="29.28515625" style="1" bestFit="1" customWidth="1"/>
    <col min="28" max="28" width="25.85546875" style="2" bestFit="1" customWidth="1"/>
    <col min="29" max="29" width="29.28515625" style="2" bestFit="1" customWidth="1"/>
    <col min="30" max="30" width="28.42578125" style="1" bestFit="1" customWidth="1"/>
    <col min="31" max="31" width="28.42578125" style="2" bestFit="1" customWidth="1"/>
    <col min="32" max="32" width="22.42578125" style="2" bestFit="1" customWidth="1"/>
    <col min="33" max="33" width="28.42578125" style="1" bestFit="1" customWidth="1"/>
    <col min="34" max="35" width="25.7109375" style="2" customWidth="1"/>
    <col min="36" max="36" width="28.28515625" style="2" bestFit="1" customWidth="1"/>
  </cols>
  <sheetData>
    <row r="1" spans="1:37" s="11" customFormat="1" ht="30" customHeight="1" thickBot="1">
      <c r="A1" s="61"/>
      <c r="B1" s="1059"/>
      <c r="C1" s="62"/>
      <c r="D1" s="215"/>
      <c r="E1" s="215"/>
      <c r="F1" s="62"/>
      <c r="G1" s="62"/>
      <c r="H1" s="62"/>
      <c r="I1" s="62"/>
      <c r="J1" s="62"/>
      <c r="K1" s="430"/>
      <c r="L1" s="430"/>
      <c r="M1" s="259"/>
      <c r="N1" s="352"/>
      <c r="O1" s="430"/>
      <c r="P1" s="619"/>
      <c r="Q1" s="51" t="s">
        <v>399</v>
      </c>
      <c r="R1" s="52" t="s">
        <v>60</v>
      </c>
      <c r="S1" s="52" t="s">
        <v>2</v>
      </c>
      <c r="T1" s="52" t="s">
        <v>3</v>
      </c>
      <c r="U1" s="56" t="s">
        <v>4</v>
      </c>
      <c r="V1" s="55" t="s">
        <v>5</v>
      </c>
      <c r="W1" s="25"/>
      <c r="X1" s="25"/>
      <c r="Y1" s="169"/>
      <c r="Z1" s="169"/>
      <c r="AA1" s="169"/>
      <c r="AE1" s="26"/>
      <c r="AF1" s="26"/>
      <c r="AG1" s="26"/>
      <c r="AH1" s="26"/>
      <c r="AI1" s="26"/>
      <c r="AJ1" s="26"/>
      <c r="AK1" s="26"/>
    </row>
    <row r="2" spans="1:37" s="11" customFormat="1" ht="30" customHeight="1" thickBot="1">
      <c r="A2" s="61"/>
      <c r="B2" s="1059"/>
      <c r="C2" s="62"/>
      <c r="D2" s="215"/>
      <c r="E2" s="215"/>
      <c r="F2" s="62"/>
      <c r="G2" s="62"/>
      <c r="H2" s="62"/>
      <c r="I2" s="62"/>
      <c r="J2" s="62"/>
      <c r="K2" s="430"/>
      <c r="L2" s="430"/>
      <c r="M2" s="260"/>
      <c r="N2" s="353"/>
      <c r="O2" s="430"/>
      <c r="P2" s="620"/>
      <c r="Q2" s="47" t="s">
        <v>6</v>
      </c>
      <c r="R2" s="48">
        <f>SUM(R11)</f>
        <v>0</v>
      </c>
      <c r="S2" s="48">
        <f>SUM(S15)</f>
        <v>0</v>
      </c>
      <c r="T2" s="48">
        <f t="shared" ref="T2:T10" si="0">SUM(R2)-S2</f>
        <v>0</v>
      </c>
      <c r="U2" s="53">
        <f>SUM(T15)</f>
        <v>25</v>
      </c>
      <c r="V2" s="57">
        <f t="shared" ref="V2:V10" si="1">SUM(U2)-T2</f>
        <v>25</v>
      </c>
      <c r="W2" s="27"/>
      <c r="X2" s="27"/>
      <c r="Y2" s="169"/>
      <c r="Z2" s="169"/>
      <c r="AA2" s="169"/>
      <c r="AE2" s="26"/>
      <c r="AF2" s="26"/>
      <c r="AG2" s="26"/>
      <c r="AH2" s="26"/>
      <c r="AI2" s="26"/>
      <c r="AJ2" s="26"/>
      <c r="AK2" s="26"/>
    </row>
    <row r="3" spans="1:37" s="11" customFormat="1" ht="30" customHeight="1" thickBot="1">
      <c r="A3" s="61"/>
      <c r="B3" s="1059"/>
      <c r="C3" s="62"/>
      <c r="D3" s="215"/>
      <c r="E3" s="215"/>
      <c r="F3" s="62"/>
      <c r="G3" s="62"/>
      <c r="H3" s="62"/>
      <c r="I3" s="62"/>
      <c r="J3" s="62"/>
      <c r="K3" s="430"/>
      <c r="L3" s="430"/>
      <c r="M3" s="260"/>
      <c r="N3" s="353"/>
      <c r="O3" s="430"/>
      <c r="P3" s="620"/>
      <c r="Q3" s="47" t="s">
        <v>7</v>
      </c>
      <c r="R3" s="48">
        <f>SUM(U11)</f>
        <v>0</v>
      </c>
      <c r="S3" s="48">
        <f>SUM(V15)</f>
        <v>0</v>
      </c>
      <c r="T3" s="48">
        <f t="shared" si="0"/>
        <v>0</v>
      </c>
      <c r="U3" s="53">
        <f>SUM(W15)</f>
        <v>1095</v>
      </c>
      <c r="V3" s="57">
        <f t="shared" si="1"/>
        <v>1095</v>
      </c>
      <c r="W3" s="80"/>
      <c r="X3" s="80"/>
      <c r="Y3" s="169"/>
      <c r="Z3" s="169"/>
      <c r="AA3" s="169"/>
      <c r="AE3" s="26"/>
      <c r="AF3" s="26"/>
      <c r="AG3" s="26"/>
      <c r="AH3" s="26"/>
      <c r="AI3" s="26"/>
      <c r="AJ3" s="26"/>
      <c r="AK3" s="26"/>
    </row>
    <row r="4" spans="1:37" s="11" customFormat="1" ht="30" customHeight="1" thickBot="1">
      <c r="A4" s="61"/>
      <c r="B4" s="1059"/>
      <c r="C4" s="62"/>
      <c r="D4" s="215"/>
      <c r="E4" s="215"/>
      <c r="F4" s="62"/>
      <c r="G4" s="62"/>
      <c r="H4" s="62"/>
      <c r="I4" s="62"/>
      <c r="J4" s="62"/>
      <c r="K4" s="430"/>
      <c r="L4" s="430"/>
      <c r="M4" s="260"/>
      <c r="N4" s="353"/>
      <c r="O4" s="430"/>
      <c r="P4" s="620"/>
      <c r="Q4" s="47" t="s">
        <v>8</v>
      </c>
      <c r="R4" s="48">
        <f>SUM(X11)</f>
        <v>0</v>
      </c>
      <c r="S4" s="48">
        <f>SUM(Y15)</f>
        <v>0</v>
      </c>
      <c r="T4" s="48">
        <f>SUM(R4)-S4</f>
        <v>0</v>
      </c>
      <c r="U4" s="53">
        <f>SUM(Z15)</f>
        <v>5920.45</v>
      </c>
      <c r="V4" s="57">
        <f t="shared" si="1"/>
        <v>5920.45</v>
      </c>
      <c r="W4" s="146"/>
      <c r="X4" s="148"/>
      <c r="Y4" s="169"/>
      <c r="Z4" s="169"/>
      <c r="AA4" s="169"/>
      <c r="AE4" s="26"/>
      <c r="AF4" s="26"/>
      <c r="AG4" s="26"/>
      <c r="AH4" s="26"/>
      <c r="AI4" s="26"/>
      <c r="AJ4" s="26"/>
      <c r="AK4" s="26"/>
    </row>
    <row r="5" spans="1:37" s="11" customFormat="1" ht="30" customHeight="1" thickBot="1">
      <c r="A5" s="61"/>
      <c r="B5" s="1048" t="s">
        <v>189</v>
      </c>
      <c r="C5" s="62" t="s">
        <v>197</v>
      </c>
      <c r="D5" s="215"/>
      <c r="E5" s="215"/>
      <c r="F5" s="62"/>
      <c r="G5" s="62"/>
      <c r="H5" s="62"/>
      <c r="I5" s="62"/>
      <c r="J5" s="62"/>
      <c r="K5" s="430"/>
      <c r="L5" s="430"/>
      <c r="M5" s="260"/>
      <c r="N5" s="353"/>
      <c r="O5" s="430"/>
      <c r="P5" s="620"/>
      <c r="Q5" s="47" t="s">
        <v>9</v>
      </c>
      <c r="R5" s="48">
        <f>SUM(AA11)</f>
        <v>0</v>
      </c>
      <c r="S5" s="48">
        <f>SUM(AB15)</f>
        <v>0</v>
      </c>
      <c r="T5" s="48">
        <f t="shared" si="0"/>
        <v>0</v>
      </c>
      <c r="U5" s="53">
        <f>SUM(AC15)</f>
        <v>0</v>
      </c>
      <c r="V5" s="57">
        <f t="shared" si="1"/>
        <v>0</v>
      </c>
      <c r="W5" s="79"/>
      <c r="X5" s="80"/>
      <c r="Y5" s="169"/>
      <c r="Z5" s="169"/>
      <c r="AA5" s="169"/>
      <c r="AE5" s="26"/>
      <c r="AF5" s="26"/>
      <c r="AG5" s="26"/>
      <c r="AH5" s="26"/>
      <c r="AI5" s="26"/>
      <c r="AJ5" s="26"/>
      <c r="AK5" s="26"/>
    </row>
    <row r="6" spans="1:37" s="11" customFormat="1" ht="30" customHeight="1" thickBot="1">
      <c r="A6" s="61"/>
      <c r="B6" s="1048" t="s">
        <v>198</v>
      </c>
      <c r="C6" s="62" t="s">
        <v>199</v>
      </c>
      <c r="D6" s="215"/>
      <c r="E6" s="215"/>
      <c r="F6" s="62"/>
      <c r="G6" s="62"/>
      <c r="H6" s="62"/>
      <c r="I6" s="62"/>
      <c r="J6" s="62"/>
      <c r="K6" s="430"/>
      <c r="L6" s="430"/>
      <c r="M6" s="261"/>
      <c r="N6" s="354"/>
      <c r="O6" s="430"/>
      <c r="P6" s="621"/>
      <c r="Q6" s="49" t="s">
        <v>10</v>
      </c>
      <c r="R6" s="50">
        <f>SUM(R2:R5)</f>
        <v>0</v>
      </c>
      <c r="S6" s="50">
        <f>SUM(S2:S5)</f>
        <v>0</v>
      </c>
      <c r="T6" s="50">
        <f t="shared" si="0"/>
        <v>0</v>
      </c>
      <c r="U6" s="54">
        <f>SUM(U2:U5)</f>
        <v>7040.45</v>
      </c>
      <c r="V6" s="58">
        <f t="shared" si="1"/>
        <v>7040.45</v>
      </c>
      <c r="W6" s="79"/>
      <c r="X6" s="80"/>
      <c r="Y6" s="169"/>
      <c r="Z6" s="169"/>
      <c r="AA6" s="169"/>
      <c r="AE6" s="26"/>
      <c r="AF6" s="26"/>
      <c r="AG6" s="26"/>
      <c r="AH6" s="26"/>
      <c r="AI6" s="26"/>
      <c r="AJ6" s="26"/>
      <c r="AK6" s="26"/>
    </row>
    <row r="7" spans="1:37" s="11" customFormat="1" ht="30" customHeight="1" thickBot="1">
      <c r="A7" s="61"/>
      <c r="B7" s="1048" t="s">
        <v>200</v>
      </c>
      <c r="C7" s="62" t="s">
        <v>201</v>
      </c>
      <c r="D7" s="215"/>
      <c r="E7" s="215"/>
      <c r="F7" s="62"/>
      <c r="G7" s="62"/>
      <c r="H7" s="62"/>
      <c r="I7" s="62"/>
      <c r="J7" s="62"/>
      <c r="K7" s="430"/>
      <c r="L7" s="430"/>
      <c r="M7" s="260"/>
      <c r="N7" s="353"/>
      <c r="O7" s="430"/>
      <c r="P7" s="620"/>
      <c r="Q7" s="629" t="s">
        <v>11</v>
      </c>
      <c r="R7" s="630">
        <v>5000</v>
      </c>
      <c r="S7" s="630">
        <f>SUM(AJ11)</f>
        <v>2262.1900000000069</v>
      </c>
      <c r="T7" s="630">
        <v>0</v>
      </c>
      <c r="U7" s="633">
        <v>0</v>
      </c>
      <c r="V7" s="634">
        <v>0</v>
      </c>
      <c r="W7" s="146"/>
      <c r="X7" s="80"/>
      <c r="Y7" s="169"/>
      <c r="Z7" s="169"/>
      <c r="AA7" s="169"/>
      <c r="AE7" s="26"/>
      <c r="AF7" s="26"/>
      <c r="AG7" s="26"/>
      <c r="AH7" s="26"/>
      <c r="AI7" s="26"/>
      <c r="AJ7" s="26"/>
      <c r="AK7" s="26"/>
    </row>
    <row r="8" spans="1:37" s="11" customFormat="1" ht="30" customHeight="1" thickBot="1">
      <c r="A8" s="61"/>
      <c r="B8" s="1048" t="s">
        <v>202</v>
      </c>
      <c r="C8" s="62" t="s">
        <v>203</v>
      </c>
      <c r="D8" s="215"/>
      <c r="E8" s="215"/>
      <c r="F8" s="62"/>
      <c r="G8" s="62"/>
      <c r="H8" s="62"/>
      <c r="I8" s="62"/>
      <c r="J8" s="62"/>
      <c r="K8" s="430"/>
      <c r="L8" s="430"/>
      <c r="M8" s="260"/>
      <c r="N8" s="353"/>
      <c r="O8" s="430"/>
      <c r="P8" s="620"/>
      <c r="Q8" s="47" t="s">
        <v>12</v>
      </c>
      <c r="R8" s="48">
        <f>SUM(AD11)</f>
        <v>0</v>
      </c>
      <c r="S8" s="48">
        <f>SUM(AE15)</f>
        <v>0</v>
      </c>
      <c r="T8" s="48">
        <f t="shared" si="0"/>
        <v>0</v>
      </c>
      <c r="U8" s="53">
        <f>SUM(AF15)</f>
        <v>690.15</v>
      </c>
      <c r="V8" s="57">
        <f t="shared" si="1"/>
        <v>690.15</v>
      </c>
      <c r="W8" s="146"/>
      <c r="X8" s="80"/>
      <c r="Y8" s="169"/>
      <c r="Z8" s="169"/>
      <c r="AA8" s="169"/>
      <c r="AE8" s="26"/>
      <c r="AF8" s="26"/>
      <c r="AG8" s="26"/>
      <c r="AH8" s="26"/>
      <c r="AI8" s="26"/>
      <c r="AJ8" s="26"/>
      <c r="AK8" s="26"/>
    </row>
    <row r="9" spans="1:37" s="11" customFormat="1" ht="30" customHeight="1" thickBot="1">
      <c r="A9" s="61"/>
      <c r="B9" s="1059" t="s">
        <v>204</v>
      </c>
      <c r="C9" s="62"/>
      <c r="D9" s="215"/>
      <c r="E9" s="215"/>
      <c r="F9" s="62"/>
      <c r="G9" s="62"/>
      <c r="H9" s="62"/>
      <c r="I9" s="62"/>
      <c r="J9" s="62"/>
      <c r="K9" s="430"/>
      <c r="L9" s="430"/>
      <c r="M9" s="260"/>
      <c r="N9" s="353"/>
      <c r="O9" s="430"/>
      <c r="P9" s="620"/>
      <c r="Q9" s="47" t="s">
        <v>13</v>
      </c>
      <c r="R9" s="48">
        <f>SUM(AG11)</f>
        <v>124.2</v>
      </c>
      <c r="S9" s="48">
        <f>SUM(AH15)</f>
        <v>124.2</v>
      </c>
      <c r="T9" s="48">
        <f>SUM(R9)-S9</f>
        <v>0</v>
      </c>
      <c r="U9" s="53">
        <f>SUM(AI15)</f>
        <v>194.07</v>
      </c>
      <c r="V9" s="57">
        <f t="shared" si="1"/>
        <v>194.07</v>
      </c>
      <c r="W9" s="149"/>
      <c r="X9" s="80"/>
      <c r="Y9" s="169"/>
      <c r="Z9" s="169"/>
      <c r="AA9" s="169"/>
      <c r="AE9" s="26"/>
      <c r="AF9" s="26"/>
      <c r="AG9" s="26"/>
      <c r="AH9" s="26"/>
      <c r="AI9" s="26"/>
      <c r="AJ9" s="26"/>
      <c r="AK9" s="26"/>
    </row>
    <row r="10" spans="1:37" s="10" customFormat="1" ht="30" customHeight="1" thickBot="1">
      <c r="A10" s="61"/>
      <c r="B10" s="1059"/>
      <c r="C10" s="62"/>
      <c r="D10" s="216"/>
      <c r="E10" s="216"/>
      <c r="F10" s="62"/>
      <c r="G10" s="62"/>
      <c r="H10" s="62"/>
      <c r="I10" s="62"/>
      <c r="J10" s="62"/>
      <c r="K10" s="430"/>
      <c r="L10" s="430"/>
      <c r="M10" s="261"/>
      <c r="N10" s="354"/>
      <c r="O10" s="430"/>
      <c r="P10" s="621"/>
      <c r="Q10" s="49" t="s">
        <v>14</v>
      </c>
      <c r="R10" s="50">
        <f>SUM(R6)+R8+R9</f>
        <v>124.2</v>
      </c>
      <c r="S10" s="50">
        <f>SUM(S2:S5)+S8+S9</f>
        <v>124.2</v>
      </c>
      <c r="T10" s="50">
        <f t="shared" si="0"/>
        <v>0</v>
      </c>
      <c r="U10" s="54">
        <f>SUM(U6)+U8+U9</f>
        <v>7924.6699999999992</v>
      </c>
      <c r="V10" s="58">
        <f t="shared" si="1"/>
        <v>7924.6699999999992</v>
      </c>
      <c r="W10" s="147"/>
      <c r="X10" s="147"/>
      <c r="Y10" s="170"/>
      <c r="Z10" s="170"/>
      <c r="AA10" s="170"/>
      <c r="AE10" s="13"/>
      <c r="AF10" s="13"/>
      <c r="AG10" s="13"/>
      <c r="AH10" s="13"/>
      <c r="AI10" s="13"/>
      <c r="AJ10" s="13"/>
      <c r="AK10" s="13"/>
    </row>
    <row r="11" spans="1:37" s="69" customFormat="1" ht="38.25" customHeight="1" thickBot="1">
      <c r="A11" s="63"/>
      <c r="B11" s="1060"/>
      <c r="C11" s="63"/>
      <c r="D11" s="223"/>
      <c r="E11" s="223"/>
      <c r="F11" s="63"/>
      <c r="G11" s="63"/>
      <c r="H11" s="356"/>
      <c r="I11" s="356"/>
      <c r="J11" s="356"/>
      <c r="K11" s="431"/>
      <c r="L11" s="431"/>
      <c r="M11" s="68"/>
      <c r="N11" s="68"/>
      <c r="O11" s="431"/>
      <c r="P11" s="67" t="s">
        <v>15</v>
      </c>
      <c r="Q11" s="67" t="s">
        <v>15</v>
      </c>
      <c r="R11" s="12">
        <v>0</v>
      </c>
      <c r="S11" s="235"/>
      <c r="T11" s="12"/>
      <c r="U11" s="12">
        <f>SUM(U16:U23)</f>
        <v>0</v>
      </c>
      <c r="V11" s="12"/>
      <c r="W11" s="12"/>
      <c r="X11" s="12">
        <f>SUM(X16:X23)</f>
        <v>0</v>
      </c>
      <c r="Y11" s="12"/>
      <c r="Z11" s="12"/>
      <c r="AA11" s="12">
        <f>SUM(AA16:AA23)</f>
        <v>0</v>
      </c>
      <c r="AB11" s="12"/>
      <c r="AC11" s="12"/>
      <c r="AD11" s="12">
        <f>SUM(AD16:AD23)</f>
        <v>0</v>
      </c>
      <c r="AE11" s="12"/>
      <c r="AF11" s="12"/>
      <c r="AG11" s="12">
        <f>SUM(AG19+AG20)</f>
        <v>124.2</v>
      </c>
      <c r="AH11" s="12"/>
      <c r="AI11" s="12"/>
      <c r="AJ11" s="12">
        <f>SUM(AJ16:AJ141)</f>
        <v>2262.1900000000069</v>
      </c>
    </row>
    <row r="12" spans="1:37" s="66" customFormat="1" ht="24.95" customHeight="1" thickTop="1">
      <c r="A12" s="241"/>
      <c r="B12" s="1061"/>
      <c r="C12" s="242"/>
      <c r="D12" s="256"/>
      <c r="E12" s="256"/>
      <c r="F12" s="242"/>
      <c r="G12" s="242"/>
      <c r="H12" s="242"/>
      <c r="I12" s="242"/>
      <c r="J12" s="242"/>
      <c r="K12" s="432"/>
      <c r="L12" s="432"/>
      <c r="M12" s="265"/>
      <c r="N12" s="1183" t="s">
        <v>16</v>
      </c>
      <c r="O12" s="432"/>
      <c r="P12" s="265"/>
      <c r="Q12" s="265"/>
      <c r="R12" s="1184" t="s">
        <v>6</v>
      </c>
      <c r="S12" s="1185"/>
      <c r="T12" s="1192"/>
      <c r="U12" s="1184" t="s">
        <v>17</v>
      </c>
      <c r="V12" s="1185"/>
      <c r="W12" s="1192"/>
      <c r="X12" s="1184" t="s">
        <v>18</v>
      </c>
      <c r="Y12" s="1185"/>
      <c r="Z12" s="1192"/>
      <c r="AA12" s="1184" t="s">
        <v>9</v>
      </c>
      <c r="AB12" s="1185"/>
      <c r="AC12" s="1185"/>
      <c r="AD12" s="1185" t="s">
        <v>12</v>
      </c>
      <c r="AE12" s="1185"/>
      <c r="AF12" s="1185"/>
      <c r="AG12" s="1186" t="s">
        <v>13</v>
      </c>
      <c r="AH12" s="1186"/>
      <c r="AI12" s="1186"/>
      <c r="AJ12" s="1181" t="s">
        <v>19</v>
      </c>
    </row>
    <row r="13" spans="1:37" s="66" customFormat="1" ht="24.95" customHeight="1" thickBot="1">
      <c r="A13" s="345"/>
      <c r="B13" s="1062"/>
      <c r="C13" s="347"/>
      <c r="D13" s="346"/>
      <c r="E13" s="346"/>
      <c r="F13" s="347"/>
      <c r="G13" s="347"/>
      <c r="H13" s="347"/>
      <c r="I13" s="347"/>
      <c r="J13" s="347"/>
      <c r="K13" s="433"/>
      <c r="L13" s="433"/>
      <c r="M13" s="348"/>
      <c r="N13" s="1187"/>
      <c r="O13" s="433"/>
      <c r="P13" s="348"/>
      <c r="Q13" s="348"/>
      <c r="R13" s="1189"/>
      <c r="S13" s="1190"/>
      <c r="T13" s="1193"/>
      <c r="U13" s="1189"/>
      <c r="V13" s="1190"/>
      <c r="W13" s="1193"/>
      <c r="X13" s="1189"/>
      <c r="Y13" s="1190"/>
      <c r="Z13" s="1193"/>
      <c r="AA13" s="1206"/>
      <c r="AB13" s="1207"/>
      <c r="AC13" s="1207"/>
      <c r="AD13" s="1190"/>
      <c r="AE13" s="1190"/>
      <c r="AF13" s="1190"/>
      <c r="AG13" s="1191"/>
      <c r="AH13" s="1191"/>
      <c r="AI13" s="1191"/>
      <c r="AJ13" s="1182"/>
    </row>
    <row r="14" spans="1:37" s="75" customFormat="1" ht="72" customHeight="1" thickTop="1" thickBot="1">
      <c r="A14" s="364" t="s">
        <v>20</v>
      </c>
      <c r="B14" s="1052" t="s">
        <v>21</v>
      </c>
      <c r="C14" s="369" t="s">
        <v>22</v>
      </c>
      <c r="D14" s="1110" t="s">
        <v>205</v>
      </c>
      <c r="E14" s="1110" t="s">
        <v>23</v>
      </c>
      <c r="F14" s="365" t="s">
        <v>24</v>
      </c>
      <c r="G14" s="365" t="s">
        <v>25</v>
      </c>
      <c r="H14" s="365" t="s">
        <v>26</v>
      </c>
      <c r="I14" s="365" t="s">
        <v>27</v>
      </c>
      <c r="J14" s="365" t="s">
        <v>28</v>
      </c>
      <c r="K14" s="434" t="s">
        <v>29</v>
      </c>
      <c r="L14" s="434" t="s">
        <v>30</v>
      </c>
      <c r="M14" s="337" t="s">
        <v>31</v>
      </c>
      <c r="N14" s="1187"/>
      <c r="O14" s="592" t="s">
        <v>32</v>
      </c>
      <c r="P14" s="335" t="s">
        <v>33</v>
      </c>
      <c r="Q14" s="632" t="s">
        <v>34</v>
      </c>
      <c r="R14" s="743" t="s">
        <v>6</v>
      </c>
      <c r="S14" s="744" t="s">
        <v>35</v>
      </c>
      <c r="T14" s="744" t="s">
        <v>36</v>
      </c>
      <c r="U14" s="743" t="s">
        <v>37</v>
      </c>
      <c r="V14" s="744" t="s">
        <v>35</v>
      </c>
      <c r="W14" s="754" t="s">
        <v>36</v>
      </c>
      <c r="X14" s="762" t="s">
        <v>8</v>
      </c>
      <c r="Y14" s="762" t="s">
        <v>35</v>
      </c>
      <c r="Z14" s="762" t="s">
        <v>36</v>
      </c>
      <c r="AA14" s="772" t="s">
        <v>38</v>
      </c>
      <c r="AB14" s="773" t="s">
        <v>35</v>
      </c>
      <c r="AC14" s="774" t="s">
        <v>36</v>
      </c>
      <c r="AD14" s="743" t="s">
        <v>12</v>
      </c>
      <c r="AE14" s="744" t="s">
        <v>35</v>
      </c>
      <c r="AF14" s="744" t="s">
        <v>36</v>
      </c>
      <c r="AG14" s="781" t="s">
        <v>206</v>
      </c>
      <c r="AH14" s="782" t="s">
        <v>35</v>
      </c>
      <c r="AI14" s="783" t="s">
        <v>36</v>
      </c>
      <c r="AJ14" s="783" t="s">
        <v>19</v>
      </c>
    </row>
    <row r="15" spans="1:37" s="193" customFormat="1" ht="36" customHeight="1" thickTop="1" thickBot="1">
      <c r="A15" s="332"/>
      <c r="B15" s="1063"/>
      <c r="C15" s="332"/>
      <c r="D15" s="672"/>
      <c r="E15" s="672"/>
      <c r="F15" s="332"/>
      <c r="G15" s="332"/>
      <c r="H15" s="332"/>
      <c r="I15" s="332"/>
      <c r="J15" s="332"/>
      <c r="K15" s="565"/>
      <c r="L15" s="565"/>
      <c r="M15" s="673"/>
      <c r="N15" s="1188"/>
      <c r="O15" s="565"/>
      <c r="P15" s="673"/>
      <c r="Q15" s="673"/>
      <c r="R15" s="748">
        <f>SUM(R16:R147)</f>
        <v>25</v>
      </c>
      <c r="S15" s="748">
        <f>SUM(S16:S147)</f>
        <v>0</v>
      </c>
      <c r="T15" s="747">
        <f>SUM(T16:T147)</f>
        <v>25</v>
      </c>
      <c r="U15" s="748">
        <f t="shared" ref="U15:AI15" si="2">SUM(U16:U147)</f>
        <v>1095</v>
      </c>
      <c r="V15" s="748">
        <f t="shared" si="2"/>
        <v>0</v>
      </c>
      <c r="W15" s="747">
        <f t="shared" si="2"/>
        <v>1095</v>
      </c>
      <c r="X15" s="748">
        <f t="shared" si="2"/>
        <v>9487.6899999999987</v>
      </c>
      <c r="Y15" s="748">
        <f t="shared" si="2"/>
        <v>0</v>
      </c>
      <c r="Z15" s="747">
        <f t="shared" si="2"/>
        <v>5920.45</v>
      </c>
      <c r="AA15" s="748">
        <f t="shared" si="2"/>
        <v>0</v>
      </c>
      <c r="AB15" s="748">
        <f t="shared" si="2"/>
        <v>0</v>
      </c>
      <c r="AC15" s="747">
        <f t="shared" si="2"/>
        <v>0</v>
      </c>
      <c r="AD15" s="748">
        <f t="shared" si="2"/>
        <v>690.15</v>
      </c>
      <c r="AE15" s="748">
        <f t="shared" si="2"/>
        <v>0</v>
      </c>
      <c r="AF15" s="747">
        <f t="shared" si="2"/>
        <v>690.15</v>
      </c>
      <c r="AG15" s="748">
        <f t="shared" si="2"/>
        <v>318.27000000000004</v>
      </c>
      <c r="AH15" s="748">
        <f t="shared" si="2"/>
        <v>124.2</v>
      </c>
      <c r="AI15" s="747">
        <f t="shared" si="2"/>
        <v>194.07</v>
      </c>
      <c r="AJ15" s="747">
        <f>SUM(AJ46:AJ304)</f>
        <v>0</v>
      </c>
    </row>
    <row r="16" spans="1:37" s="18" customFormat="1" ht="35.1" customHeight="1">
      <c r="A16" s="313"/>
      <c r="B16" s="1078"/>
      <c r="C16" s="313"/>
      <c r="D16" s="295"/>
      <c r="E16" s="295"/>
      <c r="F16" s="313"/>
      <c r="G16" s="313"/>
      <c r="H16" s="313"/>
      <c r="I16" s="313"/>
      <c r="J16" s="313"/>
      <c r="K16" s="554"/>
      <c r="L16" s="554"/>
      <c r="M16" s="296"/>
      <c r="N16" s="296"/>
      <c r="O16" s="593"/>
      <c r="P16" s="297"/>
      <c r="Q16" s="297"/>
      <c r="R16" s="298"/>
      <c r="S16" s="299"/>
      <c r="T16" s="299"/>
      <c r="U16" s="298"/>
      <c r="V16" s="299"/>
      <c r="W16" s="300"/>
      <c r="X16" s="315"/>
      <c r="Y16" s="315"/>
      <c r="Z16" s="315"/>
      <c r="AA16" s="298"/>
      <c r="AB16" s="299"/>
      <c r="AC16" s="299"/>
      <c r="AD16" s="298"/>
      <c r="AE16" s="299"/>
      <c r="AF16" s="299"/>
      <c r="AG16" s="298"/>
      <c r="AH16" s="299"/>
      <c r="AI16" s="300"/>
      <c r="AJ16" s="300"/>
    </row>
    <row r="17" spans="1:36" s="83" customFormat="1" ht="35.1" customHeight="1">
      <c r="A17" s="824" t="s">
        <v>207</v>
      </c>
      <c r="B17" s="1064" t="s">
        <v>204</v>
      </c>
      <c r="C17" s="824" t="s">
        <v>208</v>
      </c>
      <c r="D17" s="825" t="s">
        <v>211</v>
      </c>
      <c r="E17" s="825" t="s">
        <v>211</v>
      </c>
      <c r="F17" s="824" t="s">
        <v>46</v>
      </c>
      <c r="G17" s="824" t="s">
        <v>400</v>
      </c>
      <c r="H17" s="824" t="s">
        <v>211</v>
      </c>
      <c r="I17" s="824" t="s">
        <v>211</v>
      </c>
      <c r="J17" s="824" t="s">
        <v>211</v>
      </c>
      <c r="K17" s="824" t="s">
        <v>211</v>
      </c>
      <c r="L17" s="824" t="s">
        <v>211</v>
      </c>
      <c r="M17" s="824" t="s">
        <v>211</v>
      </c>
      <c r="N17" s="824" t="s">
        <v>211</v>
      </c>
      <c r="O17" s="867">
        <v>45203</v>
      </c>
      <c r="P17" s="824" t="s">
        <v>211</v>
      </c>
      <c r="Q17" s="824" t="s">
        <v>211</v>
      </c>
      <c r="R17" s="847"/>
      <c r="S17" s="848"/>
      <c r="T17" s="848"/>
      <c r="U17" s="847"/>
      <c r="V17" s="848"/>
      <c r="W17" s="849"/>
      <c r="X17" s="912"/>
      <c r="Y17" s="912"/>
      <c r="Z17" s="912"/>
      <c r="AA17" s="847"/>
      <c r="AB17" s="848"/>
      <c r="AC17" s="848"/>
      <c r="AD17" s="847"/>
      <c r="AE17" s="848"/>
      <c r="AF17" s="848"/>
      <c r="AG17" s="847"/>
      <c r="AH17" s="848"/>
      <c r="AI17" s="849"/>
      <c r="AJ17" s="849">
        <v>2262.1900000000069</v>
      </c>
    </row>
    <row r="18" spans="1:36" s="83" customFormat="1" ht="35.1" customHeight="1">
      <c r="A18" s="824" t="s">
        <v>207</v>
      </c>
      <c r="B18" s="1064" t="s">
        <v>200</v>
      </c>
      <c r="C18" s="824" t="s">
        <v>208</v>
      </c>
      <c r="D18" s="825">
        <v>45155</v>
      </c>
      <c r="E18" s="825">
        <v>45156</v>
      </c>
      <c r="F18" s="824" t="s">
        <v>401</v>
      </c>
      <c r="G18" s="824" t="s">
        <v>402</v>
      </c>
      <c r="H18" s="824">
        <v>34513</v>
      </c>
      <c r="I18" s="824">
        <v>9335</v>
      </c>
      <c r="J18" s="824">
        <v>118239</v>
      </c>
      <c r="K18" s="437">
        <v>45248</v>
      </c>
      <c r="L18" s="437">
        <v>45214</v>
      </c>
      <c r="M18" s="833" t="s">
        <v>232</v>
      </c>
      <c r="N18" s="833" t="s">
        <v>266</v>
      </c>
      <c r="O18" s="867">
        <v>45229</v>
      </c>
      <c r="P18" s="826">
        <v>9204354</v>
      </c>
      <c r="Q18" s="826" t="s">
        <v>213</v>
      </c>
      <c r="R18" s="827"/>
      <c r="S18" s="828"/>
      <c r="T18" s="828"/>
      <c r="U18" s="827"/>
      <c r="V18" s="828"/>
      <c r="W18" s="837"/>
      <c r="X18" s="854"/>
      <c r="Y18" s="854"/>
      <c r="Z18" s="854"/>
      <c r="AA18" s="827"/>
      <c r="AB18" s="828"/>
      <c r="AC18" s="828"/>
      <c r="AD18" s="827"/>
      <c r="AE18" s="828"/>
      <c r="AF18" s="828"/>
      <c r="AG18" s="827"/>
      <c r="AH18" s="828"/>
      <c r="AI18" s="837"/>
      <c r="AJ18" s="837"/>
    </row>
    <row r="19" spans="1:36" s="83" customFormat="1" ht="35.1" customHeight="1">
      <c r="A19" s="824" t="s">
        <v>207</v>
      </c>
      <c r="B19" s="1064" t="s">
        <v>198</v>
      </c>
      <c r="C19" s="824" t="s">
        <v>208</v>
      </c>
      <c r="D19" s="825">
        <v>45175</v>
      </c>
      <c r="E19" s="825">
        <v>45176</v>
      </c>
      <c r="F19" s="824" t="s">
        <v>403</v>
      </c>
      <c r="G19" s="824" t="s">
        <v>404</v>
      </c>
      <c r="H19" s="824">
        <v>35237</v>
      </c>
      <c r="I19" s="824">
        <v>9538</v>
      </c>
      <c r="J19" s="824" t="s">
        <v>404</v>
      </c>
      <c r="K19" s="437">
        <v>45237</v>
      </c>
      <c r="L19" s="437">
        <v>45237</v>
      </c>
      <c r="M19" s="833" t="s">
        <v>232</v>
      </c>
      <c r="N19" s="833"/>
      <c r="O19" s="867">
        <v>45229</v>
      </c>
      <c r="P19" s="826">
        <v>9347049</v>
      </c>
      <c r="Q19" s="826" t="s">
        <v>213</v>
      </c>
      <c r="R19" s="827"/>
      <c r="S19" s="828"/>
      <c r="T19" s="828"/>
      <c r="U19" s="827"/>
      <c r="V19" s="828"/>
      <c r="W19" s="837"/>
      <c r="X19" s="854"/>
      <c r="Y19" s="854"/>
      <c r="Z19" s="854"/>
      <c r="AA19" s="827"/>
      <c r="AB19" s="828"/>
      <c r="AC19" s="828"/>
      <c r="AD19" s="827"/>
      <c r="AE19" s="828"/>
      <c r="AF19" s="828"/>
      <c r="AG19" s="827">
        <v>54</v>
      </c>
      <c r="AH19" s="828">
        <v>54</v>
      </c>
      <c r="AI19" s="837">
        <f>SUM(AG19)-AH19</f>
        <v>0</v>
      </c>
      <c r="AJ19" s="837"/>
    </row>
    <row r="20" spans="1:36" s="83" customFormat="1" ht="35.1" customHeight="1">
      <c r="A20" s="824" t="s">
        <v>207</v>
      </c>
      <c r="B20" s="1064" t="s">
        <v>198</v>
      </c>
      <c r="C20" s="824" t="s">
        <v>208</v>
      </c>
      <c r="D20" s="825">
        <v>45170</v>
      </c>
      <c r="E20" s="825">
        <v>45174</v>
      </c>
      <c r="F20" s="824" t="s">
        <v>405</v>
      </c>
      <c r="G20" s="824" t="s">
        <v>406</v>
      </c>
      <c r="H20" s="824">
        <v>35032</v>
      </c>
      <c r="I20" s="824">
        <v>9510</v>
      </c>
      <c r="J20" s="824" t="s">
        <v>406</v>
      </c>
      <c r="K20" s="437">
        <v>45237</v>
      </c>
      <c r="L20" s="437">
        <v>45237</v>
      </c>
      <c r="M20" s="833" t="s">
        <v>232</v>
      </c>
      <c r="N20" s="833"/>
      <c r="O20" s="867">
        <v>45229</v>
      </c>
      <c r="P20" s="826">
        <v>9316997</v>
      </c>
      <c r="Q20" s="826" t="s">
        <v>213</v>
      </c>
      <c r="R20" s="827"/>
      <c r="S20" s="828"/>
      <c r="T20" s="828"/>
      <c r="U20" s="827"/>
      <c r="V20" s="828"/>
      <c r="W20" s="837"/>
      <c r="X20" s="854"/>
      <c r="Y20" s="854"/>
      <c r="Z20" s="854"/>
      <c r="AA20" s="827"/>
      <c r="AB20" s="828"/>
      <c r="AC20" s="828"/>
      <c r="AD20" s="827"/>
      <c r="AE20" s="828"/>
      <c r="AF20" s="828"/>
      <c r="AG20" s="827">
        <v>70.2</v>
      </c>
      <c r="AH20" s="828">
        <v>70.2</v>
      </c>
      <c r="AI20" s="837">
        <f>SUM(AG20)-AH20</f>
        <v>0</v>
      </c>
      <c r="AJ20" s="837"/>
    </row>
    <row r="21" spans="1:36" s="18" customFormat="1" ht="35.1" customHeight="1">
      <c r="A21" s="824"/>
      <c r="B21" s="1064"/>
      <c r="C21" s="824"/>
      <c r="D21" s="825"/>
      <c r="E21" s="825"/>
      <c r="F21" s="824"/>
      <c r="G21" s="824"/>
      <c r="H21" s="824"/>
      <c r="I21" s="824"/>
      <c r="J21" s="824"/>
      <c r="K21" s="437"/>
      <c r="L21" s="437"/>
      <c r="M21" s="833"/>
      <c r="N21" s="833"/>
      <c r="O21" s="867"/>
      <c r="P21" s="826"/>
      <c r="Q21" s="826"/>
      <c r="R21" s="827"/>
      <c r="S21" s="828"/>
      <c r="T21" s="828"/>
      <c r="U21" s="827"/>
      <c r="V21" s="828"/>
      <c r="W21" s="837"/>
      <c r="X21" s="854"/>
      <c r="Y21" s="854"/>
      <c r="Z21" s="854"/>
      <c r="AA21" s="827"/>
      <c r="AB21" s="828"/>
      <c r="AC21" s="828"/>
      <c r="AD21" s="827"/>
      <c r="AE21" s="828"/>
      <c r="AF21" s="828"/>
      <c r="AG21" s="827"/>
      <c r="AH21" s="828"/>
      <c r="AI21" s="837"/>
      <c r="AJ21" s="837"/>
    </row>
    <row r="22" spans="1:36" s="18" customFormat="1" ht="35.1" customHeight="1">
      <c r="A22" s="77"/>
      <c r="B22" s="1065"/>
      <c r="C22" s="59"/>
      <c r="D22" s="218"/>
      <c r="E22" s="218"/>
      <c r="F22" s="17"/>
      <c r="G22" s="59"/>
      <c r="H22" s="59"/>
      <c r="I22" s="59"/>
      <c r="J22" s="59"/>
      <c r="K22" s="498"/>
      <c r="L22" s="498"/>
      <c r="M22" s="108"/>
      <c r="N22" s="108"/>
      <c r="O22" s="594"/>
      <c r="P22" s="105"/>
      <c r="Q22" s="105"/>
      <c r="R22" s="81"/>
      <c r="S22" s="104"/>
      <c r="T22" s="104"/>
      <c r="U22" s="81"/>
      <c r="V22" s="104"/>
      <c r="W22" s="152"/>
      <c r="X22" s="370"/>
      <c r="Y22" s="370"/>
      <c r="Z22" s="370"/>
      <c r="AA22" s="81"/>
      <c r="AB22" s="104"/>
      <c r="AC22" s="104"/>
      <c r="AD22" s="81"/>
      <c r="AE22" s="104"/>
      <c r="AF22" s="104"/>
      <c r="AG22" s="81"/>
      <c r="AH22" s="104"/>
      <c r="AI22" s="152"/>
      <c r="AJ22" s="152"/>
    </row>
    <row r="23" spans="1:36" s="18" customFormat="1" ht="35.1" customHeight="1">
      <c r="A23" s="59" t="s">
        <v>281</v>
      </c>
      <c r="B23" s="391" t="s">
        <v>198</v>
      </c>
      <c r="C23" s="59" t="s">
        <v>282</v>
      </c>
      <c r="D23" s="218">
        <v>45058</v>
      </c>
      <c r="E23" s="218">
        <v>45071.399114432868</v>
      </c>
      <c r="F23" s="17" t="s">
        <v>407</v>
      </c>
      <c r="G23" s="59" t="s">
        <v>408</v>
      </c>
      <c r="H23" s="59">
        <v>30766</v>
      </c>
      <c r="I23" s="59">
        <v>8734</v>
      </c>
      <c r="J23" s="59">
        <v>113864</v>
      </c>
      <c r="K23" s="498">
        <v>45152</v>
      </c>
      <c r="L23" s="498">
        <v>45279</v>
      </c>
      <c r="M23" s="106" t="s">
        <v>409</v>
      </c>
      <c r="N23" s="106"/>
      <c r="O23" s="594"/>
      <c r="P23" s="105"/>
      <c r="Q23" s="105"/>
      <c r="R23" s="81">
        <v>25</v>
      </c>
      <c r="S23" s="104">
        <v>0</v>
      </c>
      <c r="T23" s="152">
        <f>SUM(R23)-S23</f>
        <v>25</v>
      </c>
      <c r="U23" s="81"/>
      <c r="V23" s="104"/>
      <c r="W23" s="152"/>
      <c r="X23" s="370"/>
      <c r="Y23" s="104"/>
      <c r="Z23" s="152"/>
      <c r="AA23" s="23"/>
      <c r="AB23" s="24"/>
      <c r="AC23" s="24"/>
      <c r="AD23" s="23"/>
      <c r="AE23" s="24"/>
      <c r="AF23" s="24"/>
      <c r="AG23" s="23">
        <v>14.4</v>
      </c>
      <c r="AH23" s="24">
        <v>0</v>
      </c>
      <c r="AI23" s="150">
        <f>SUM(AG23)-AH23</f>
        <v>14.4</v>
      </c>
      <c r="AJ23" s="150"/>
    </row>
    <row r="24" spans="1:36" s="16" customFormat="1" ht="35.1" customHeight="1">
      <c r="A24" s="59"/>
      <c r="B24" s="391"/>
      <c r="C24" s="59"/>
      <c r="D24" s="219"/>
      <c r="E24" s="219"/>
      <c r="F24" s="59"/>
      <c r="G24" s="59"/>
      <c r="H24" s="59"/>
      <c r="I24" s="59"/>
      <c r="J24" s="59"/>
      <c r="K24" s="498"/>
      <c r="L24" s="498"/>
      <c r="M24" s="474"/>
      <c r="N24" s="474"/>
      <c r="O24" s="587"/>
      <c r="P24" s="109"/>
      <c r="Q24" s="109"/>
      <c r="R24" s="78"/>
      <c r="S24" s="60"/>
      <c r="T24" s="60"/>
      <c r="U24" s="78"/>
      <c r="V24" s="60"/>
      <c r="W24" s="151"/>
      <c r="X24" s="917"/>
      <c r="Y24" s="917"/>
      <c r="Z24" s="917"/>
      <c r="AA24" s="78"/>
      <c r="AB24" s="60"/>
      <c r="AC24" s="60"/>
      <c r="AD24" s="78"/>
      <c r="AE24" s="60"/>
      <c r="AF24" s="60"/>
      <c r="AG24" s="78"/>
      <c r="AH24" s="60"/>
      <c r="AI24" s="151"/>
      <c r="AJ24" s="151"/>
    </row>
    <row r="25" spans="1:36" s="16" customFormat="1" ht="35.1" customHeight="1">
      <c r="A25" s="59"/>
      <c r="B25" s="391"/>
      <c r="C25" s="59"/>
      <c r="D25" s="219"/>
      <c r="E25" s="219"/>
      <c r="F25" s="59"/>
      <c r="G25" s="59"/>
      <c r="H25" s="59"/>
      <c r="I25" s="59"/>
      <c r="J25" s="59"/>
      <c r="K25" s="498"/>
      <c r="L25" s="498"/>
      <c r="M25" s="474"/>
      <c r="N25" s="571"/>
      <c r="O25" s="587"/>
      <c r="P25" s="109"/>
      <c r="Q25" s="109"/>
      <c r="R25" s="78"/>
      <c r="S25" s="60"/>
      <c r="T25" s="60"/>
      <c r="U25" s="78"/>
      <c r="V25" s="60"/>
      <c r="W25" s="151"/>
      <c r="X25" s="917"/>
      <c r="Y25" s="917"/>
      <c r="Z25" s="917"/>
      <c r="AA25" s="78"/>
      <c r="AB25" s="60"/>
      <c r="AC25" s="60"/>
      <c r="AD25" s="78"/>
      <c r="AE25" s="60"/>
      <c r="AF25" s="60"/>
      <c r="AG25" s="78"/>
      <c r="AH25" s="60"/>
      <c r="AI25" s="151"/>
      <c r="AJ25" s="151"/>
    </row>
    <row r="26" spans="1:36" s="16" customFormat="1" ht="35.1" customHeight="1">
      <c r="A26" s="59" t="s">
        <v>281</v>
      </c>
      <c r="B26" s="391" t="s">
        <v>198</v>
      </c>
      <c r="C26" s="59" t="s">
        <v>282</v>
      </c>
      <c r="D26" s="219">
        <v>45189</v>
      </c>
      <c r="E26" s="219">
        <v>45189</v>
      </c>
      <c r="F26" s="59" t="s">
        <v>401</v>
      </c>
      <c r="G26" s="59" t="s">
        <v>410</v>
      </c>
      <c r="H26" s="59">
        <v>34282</v>
      </c>
      <c r="I26" s="59">
        <v>9632</v>
      </c>
      <c r="J26" s="59">
        <v>117981</v>
      </c>
      <c r="K26" s="498">
        <v>44929</v>
      </c>
      <c r="L26" s="498">
        <v>45258</v>
      </c>
      <c r="M26" s="474" t="s">
        <v>232</v>
      </c>
      <c r="N26" s="474"/>
      <c r="O26" s="587"/>
      <c r="P26" s="109"/>
      <c r="Q26" s="109"/>
      <c r="R26" s="78"/>
      <c r="S26" s="60"/>
      <c r="T26" s="60"/>
      <c r="U26" s="78"/>
      <c r="V26" s="60"/>
      <c r="W26" s="151"/>
      <c r="X26" s="917"/>
      <c r="Y26" s="917"/>
      <c r="Z26" s="917"/>
      <c r="AA26" s="78"/>
      <c r="AB26" s="60"/>
      <c r="AC26" s="60"/>
      <c r="AD26" s="78">
        <v>200</v>
      </c>
      <c r="AE26" s="60">
        <v>0</v>
      </c>
      <c r="AF26" s="60">
        <f>SUM(AD26)-AE26</f>
        <v>200</v>
      </c>
      <c r="AG26" s="78"/>
      <c r="AH26" s="60"/>
      <c r="AI26" s="151"/>
      <c r="AJ26" s="151"/>
    </row>
    <row r="27" spans="1:36" s="16" customFormat="1" ht="35.1" customHeight="1">
      <c r="A27" s="59" t="s">
        <v>281</v>
      </c>
      <c r="B27" s="391" t="s">
        <v>200</v>
      </c>
      <c r="C27" s="59" t="s">
        <v>282</v>
      </c>
      <c r="D27" s="219">
        <v>45189</v>
      </c>
      <c r="E27" s="219">
        <v>45189</v>
      </c>
      <c r="F27" s="59" t="s">
        <v>411</v>
      </c>
      <c r="G27" s="59" t="s">
        <v>412</v>
      </c>
      <c r="H27" s="59">
        <v>34736</v>
      </c>
      <c r="I27" s="59">
        <v>9631</v>
      </c>
      <c r="J27" s="59">
        <v>118412</v>
      </c>
      <c r="K27" s="498">
        <v>44929</v>
      </c>
      <c r="L27" s="498">
        <v>45260</v>
      </c>
      <c r="M27" s="474" t="s">
        <v>232</v>
      </c>
      <c r="N27" s="59" t="s">
        <v>413</v>
      </c>
      <c r="O27" s="884"/>
      <c r="P27" s="59"/>
      <c r="Q27" s="59"/>
      <c r="R27" s="78"/>
      <c r="S27" s="60"/>
      <c r="T27" s="60"/>
      <c r="U27" s="78"/>
      <c r="V27" s="60"/>
      <c r="W27" s="151"/>
      <c r="X27" s="917"/>
      <c r="Y27" s="917"/>
      <c r="Z27" s="917"/>
      <c r="AA27" s="78"/>
      <c r="AB27" s="60"/>
      <c r="AC27" s="60"/>
      <c r="AD27" s="78">
        <v>490.15</v>
      </c>
      <c r="AE27" s="60">
        <v>0</v>
      </c>
      <c r="AF27" s="60">
        <f>SUM(AD27)-AE27</f>
        <v>490.15</v>
      </c>
      <c r="AG27" s="78"/>
      <c r="AH27" s="60"/>
      <c r="AI27" s="151"/>
      <c r="AJ27" s="151"/>
    </row>
    <row r="28" spans="1:36" s="16" customFormat="1" ht="34.5" customHeight="1">
      <c r="A28" s="59" t="s">
        <v>281</v>
      </c>
      <c r="B28" s="391" t="s">
        <v>198</v>
      </c>
      <c r="C28" s="59" t="s">
        <v>282</v>
      </c>
      <c r="D28" s="219">
        <v>45191</v>
      </c>
      <c r="E28" s="219">
        <v>45194</v>
      </c>
      <c r="F28" s="59" t="s">
        <v>414</v>
      </c>
      <c r="G28" s="59" t="s">
        <v>415</v>
      </c>
      <c r="H28" s="59">
        <v>35860</v>
      </c>
      <c r="I28" s="59">
        <v>9650</v>
      </c>
      <c r="J28" s="59">
        <v>119656</v>
      </c>
      <c r="K28" s="498">
        <v>44929</v>
      </c>
      <c r="L28" s="498">
        <v>44929</v>
      </c>
      <c r="M28" s="474" t="s">
        <v>416</v>
      </c>
      <c r="N28" s="474"/>
      <c r="O28" s="587"/>
      <c r="P28" s="109"/>
      <c r="Q28" s="109"/>
      <c r="R28" s="78"/>
      <c r="S28" s="60"/>
      <c r="T28" s="60"/>
      <c r="U28" s="78"/>
      <c r="V28" s="60"/>
      <c r="W28" s="151"/>
      <c r="X28" s="917"/>
      <c r="Y28" s="917"/>
      <c r="Z28" s="917"/>
      <c r="AA28" s="78"/>
      <c r="AB28" s="60"/>
      <c r="AC28" s="60"/>
      <c r="AD28" s="78"/>
      <c r="AE28" s="60"/>
      <c r="AF28" s="60"/>
      <c r="AG28" s="78">
        <v>14.58</v>
      </c>
      <c r="AH28" s="60">
        <v>0</v>
      </c>
      <c r="AI28" s="151">
        <f>SUM(AG28)-AH28</f>
        <v>14.58</v>
      </c>
      <c r="AJ28" s="151"/>
    </row>
    <row r="29" spans="1:36" s="16" customFormat="1" ht="34.5" customHeight="1">
      <c r="A29" s="59" t="s">
        <v>281</v>
      </c>
      <c r="B29" s="391" t="s">
        <v>198</v>
      </c>
      <c r="C29" s="59" t="s">
        <v>282</v>
      </c>
      <c r="D29" s="219">
        <v>45188</v>
      </c>
      <c r="E29" s="219">
        <v>45195</v>
      </c>
      <c r="F29" s="59" t="s">
        <v>417</v>
      </c>
      <c r="G29" s="59" t="s">
        <v>418</v>
      </c>
      <c r="H29" s="59">
        <v>35715</v>
      </c>
      <c r="I29" s="59">
        <v>9692</v>
      </c>
      <c r="J29" s="59" t="s">
        <v>418</v>
      </c>
      <c r="K29" s="498">
        <v>44929</v>
      </c>
      <c r="L29" s="498">
        <v>45258</v>
      </c>
      <c r="M29" s="474" t="s">
        <v>232</v>
      </c>
      <c r="N29" s="474" t="s">
        <v>419</v>
      </c>
      <c r="O29" s="587"/>
      <c r="P29" s="109"/>
      <c r="Q29" s="109"/>
      <c r="R29" s="78"/>
      <c r="S29" s="60"/>
      <c r="T29" s="60"/>
      <c r="U29" s="78"/>
      <c r="V29" s="60"/>
      <c r="W29" s="151"/>
      <c r="X29" s="917">
        <v>3875</v>
      </c>
      <c r="Y29" s="917">
        <v>0</v>
      </c>
      <c r="Z29" s="917">
        <v>357</v>
      </c>
      <c r="AA29" s="78"/>
      <c r="AB29" s="60"/>
      <c r="AC29" s="60"/>
      <c r="AD29" s="78"/>
      <c r="AE29" s="60"/>
      <c r="AF29" s="60"/>
      <c r="AG29" s="78"/>
      <c r="AH29" s="60"/>
      <c r="AI29" s="151"/>
      <c r="AJ29" s="151"/>
    </row>
    <row r="30" spans="1:36" s="1174" customFormat="1" ht="35.1" customHeight="1">
      <c r="A30" s="1161" t="s">
        <v>281</v>
      </c>
      <c r="B30" s="1162" t="s">
        <v>198</v>
      </c>
      <c r="C30" s="1161" t="s">
        <v>22</v>
      </c>
      <c r="D30" s="1163">
        <v>45204</v>
      </c>
      <c r="E30" s="1163">
        <v>45205</v>
      </c>
      <c r="F30" s="1161" t="s">
        <v>420</v>
      </c>
      <c r="G30" s="1161" t="s">
        <v>421</v>
      </c>
      <c r="H30" s="1161">
        <v>34867</v>
      </c>
      <c r="I30" s="1161">
        <v>9742</v>
      </c>
      <c r="J30" s="1161">
        <v>118567</v>
      </c>
      <c r="K30" s="1164">
        <v>45296</v>
      </c>
      <c r="L30" s="1165">
        <v>45296</v>
      </c>
      <c r="M30" s="1166" t="s">
        <v>306</v>
      </c>
      <c r="N30" s="1167" t="s">
        <v>422</v>
      </c>
      <c r="O30" s="1168"/>
      <c r="P30" s="1169"/>
      <c r="Q30" s="1169"/>
      <c r="R30" s="1170"/>
      <c r="S30" s="1171"/>
      <c r="T30" s="1171"/>
      <c r="U30" s="1170">
        <v>400</v>
      </c>
      <c r="V30" s="1171">
        <v>0</v>
      </c>
      <c r="W30" s="1172">
        <f>SUM(U30)-V30</f>
        <v>400</v>
      </c>
      <c r="X30" s="1173"/>
      <c r="Y30" s="1173"/>
      <c r="Z30" s="1173"/>
      <c r="AA30" s="1170"/>
      <c r="AB30" s="1171"/>
      <c r="AC30" s="1171"/>
      <c r="AD30" s="1170"/>
      <c r="AE30" s="1171"/>
      <c r="AF30" s="1171"/>
      <c r="AG30" s="1170"/>
      <c r="AH30" s="1171"/>
      <c r="AI30" s="1172"/>
      <c r="AJ30" s="1172"/>
    </row>
    <row r="31" spans="1:36" s="16" customFormat="1" ht="34.5" customHeight="1">
      <c r="A31" s="59" t="s">
        <v>281</v>
      </c>
      <c r="B31" s="391" t="s">
        <v>200</v>
      </c>
      <c r="C31" s="59" t="s">
        <v>22</v>
      </c>
      <c r="D31" s="219">
        <v>45204</v>
      </c>
      <c r="E31" s="219">
        <v>45205</v>
      </c>
      <c r="F31" s="59" t="s">
        <v>420</v>
      </c>
      <c r="G31" s="59" t="s">
        <v>423</v>
      </c>
      <c r="H31" s="59">
        <v>35210</v>
      </c>
      <c r="I31" s="59">
        <v>9822</v>
      </c>
      <c r="J31" s="59">
        <v>119060</v>
      </c>
      <c r="K31" s="505">
        <v>45296</v>
      </c>
      <c r="L31" s="498">
        <v>45296</v>
      </c>
      <c r="M31" s="474" t="s">
        <v>232</v>
      </c>
      <c r="N31" s="59" t="s">
        <v>336</v>
      </c>
      <c r="O31" s="587"/>
      <c r="P31" s="109"/>
      <c r="Q31" s="109"/>
      <c r="R31" s="78"/>
      <c r="S31" s="60"/>
      <c r="T31" s="60"/>
      <c r="U31" s="78">
        <v>695</v>
      </c>
      <c r="V31" s="60">
        <v>0</v>
      </c>
      <c r="W31" s="151">
        <f>SUM(U31)-V31</f>
        <v>695</v>
      </c>
      <c r="X31" s="917"/>
      <c r="Y31" s="917"/>
      <c r="Z31" s="917"/>
      <c r="AA31" s="78"/>
      <c r="AB31" s="60"/>
      <c r="AC31" s="60"/>
      <c r="AD31" s="78"/>
      <c r="AE31" s="60"/>
      <c r="AF31" s="60"/>
      <c r="AG31" s="78"/>
      <c r="AH31" s="60"/>
      <c r="AI31" s="151"/>
      <c r="AJ31" s="151"/>
    </row>
    <row r="32" spans="1:36" s="16" customFormat="1" ht="34.5" customHeight="1">
      <c r="A32" s="59" t="s">
        <v>281</v>
      </c>
      <c r="B32" s="391" t="s">
        <v>200</v>
      </c>
      <c r="C32" s="59" t="s">
        <v>22</v>
      </c>
      <c r="D32" s="219">
        <v>45203</v>
      </c>
      <c r="E32" s="219">
        <v>45204</v>
      </c>
      <c r="F32" s="59" t="s">
        <v>424</v>
      </c>
      <c r="G32" s="59" t="s">
        <v>425</v>
      </c>
      <c r="H32" s="59">
        <v>35750</v>
      </c>
      <c r="I32" s="59">
        <v>9726</v>
      </c>
      <c r="J32" s="59">
        <v>119655</v>
      </c>
      <c r="K32" s="505">
        <v>45296</v>
      </c>
      <c r="L32" s="498">
        <v>45258</v>
      </c>
      <c r="M32" s="474" t="s">
        <v>232</v>
      </c>
      <c r="N32" s="59" t="s">
        <v>336</v>
      </c>
      <c r="O32" s="587"/>
      <c r="P32" s="109"/>
      <c r="Q32" s="109"/>
      <c r="R32" s="78"/>
      <c r="S32" s="60"/>
      <c r="T32" s="60"/>
      <c r="U32" s="78"/>
      <c r="V32" s="60"/>
      <c r="W32" s="151"/>
      <c r="X32" s="917">
        <v>406.24</v>
      </c>
      <c r="Y32" s="917">
        <v>0</v>
      </c>
      <c r="Z32" s="917">
        <v>357</v>
      </c>
      <c r="AA32" s="78"/>
      <c r="AB32" s="60"/>
      <c r="AC32" s="60"/>
      <c r="AD32" s="78"/>
      <c r="AE32" s="60"/>
      <c r="AF32" s="60"/>
      <c r="AG32" s="78"/>
      <c r="AH32" s="60"/>
      <c r="AI32" s="151"/>
      <c r="AJ32" s="151"/>
    </row>
    <row r="33" spans="1:36" s="16" customFormat="1" ht="34.5" customHeight="1">
      <c r="A33" s="59" t="s">
        <v>281</v>
      </c>
      <c r="B33" s="391" t="s">
        <v>198</v>
      </c>
      <c r="C33" s="59" t="s">
        <v>22</v>
      </c>
      <c r="D33" s="219">
        <v>45202</v>
      </c>
      <c r="E33" s="219">
        <v>45203</v>
      </c>
      <c r="F33" s="59" t="s">
        <v>426</v>
      </c>
      <c r="G33" s="59" t="s">
        <v>427</v>
      </c>
      <c r="H33" s="59">
        <v>36033</v>
      </c>
      <c r="I33" s="59">
        <v>9721</v>
      </c>
      <c r="J33" s="59">
        <v>119919</v>
      </c>
      <c r="K33" s="505">
        <v>45296</v>
      </c>
      <c r="L33" s="498">
        <v>45296</v>
      </c>
      <c r="M33" s="110" t="s">
        <v>232</v>
      </c>
      <c r="N33" s="110"/>
      <c r="O33" s="587"/>
      <c r="P33" s="109"/>
      <c r="Q33" s="109"/>
      <c r="R33" s="20"/>
      <c r="S33" s="21"/>
      <c r="T33" s="21"/>
      <c r="U33" s="20"/>
      <c r="V33" s="21"/>
      <c r="W33" s="155"/>
      <c r="X33" s="916"/>
      <c r="Y33" s="916"/>
      <c r="Z33" s="916"/>
      <c r="AA33" s="20"/>
      <c r="AB33" s="21"/>
      <c r="AC33" s="21"/>
      <c r="AD33" s="20"/>
      <c r="AE33" s="21"/>
      <c r="AF33" s="21"/>
      <c r="AG33" s="20">
        <v>42.21</v>
      </c>
      <c r="AH33" s="21">
        <v>0</v>
      </c>
      <c r="AI33" s="155">
        <f>SUM(AG33)-AH33</f>
        <v>42.21</v>
      </c>
      <c r="AJ33" s="155"/>
    </row>
    <row r="34" spans="1:36" s="1174" customFormat="1" ht="35.1" customHeight="1">
      <c r="A34" s="1161" t="s">
        <v>281</v>
      </c>
      <c r="B34" s="1162" t="s">
        <v>198</v>
      </c>
      <c r="C34" s="1161" t="s">
        <v>22</v>
      </c>
      <c r="D34" s="1163">
        <v>45210</v>
      </c>
      <c r="E34" s="1163">
        <v>45218</v>
      </c>
      <c r="F34" s="1161" t="s">
        <v>428</v>
      </c>
      <c r="G34" s="1161" t="s">
        <v>429</v>
      </c>
      <c r="H34" s="1161">
        <v>36240</v>
      </c>
      <c r="I34" s="1161">
        <v>9902</v>
      </c>
      <c r="J34" s="1161">
        <v>120026</v>
      </c>
      <c r="K34" s="1165">
        <v>45310</v>
      </c>
      <c r="L34" s="1165">
        <v>45310</v>
      </c>
      <c r="M34" s="1166" t="s">
        <v>306</v>
      </c>
      <c r="N34" s="1167" t="s">
        <v>430</v>
      </c>
      <c r="O34" s="1168"/>
      <c r="P34" s="1169"/>
      <c r="Q34" s="1169"/>
      <c r="R34" s="1170"/>
      <c r="S34" s="1171"/>
      <c r="T34" s="1171"/>
      <c r="U34" s="1170"/>
      <c r="V34" s="1171"/>
      <c r="W34" s="1172"/>
      <c r="X34" s="1173"/>
      <c r="Y34" s="1173"/>
      <c r="Z34" s="1173"/>
      <c r="AA34" s="1170"/>
      <c r="AB34" s="1171"/>
      <c r="AC34" s="1171"/>
      <c r="AD34" s="1170"/>
      <c r="AE34" s="1171"/>
      <c r="AF34" s="1171"/>
      <c r="AG34" s="1170">
        <v>122.4</v>
      </c>
      <c r="AH34" s="1171">
        <v>0</v>
      </c>
      <c r="AI34" s="1172">
        <f>SUM(AG34)-AH34</f>
        <v>122.4</v>
      </c>
      <c r="AJ34" s="1172"/>
    </row>
    <row r="35" spans="1:36" s="16" customFormat="1" ht="34.5" customHeight="1">
      <c r="A35" s="59"/>
      <c r="B35" s="391"/>
      <c r="C35" s="59"/>
      <c r="D35" s="219"/>
      <c r="E35" s="219"/>
      <c r="F35" s="59"/>
      <c r="G35" s="59"/>
      <c r="H35" s="59"/>
      <c r="I35" s="59"/>
      <c r="J35" s="59"/>
      <c r="K35" s="498"/>
      <c r="L35" s="498"/>
      <c r="M35" s="474"/>
      <c r="N35" s="474"/>
      <c r="O35" s="587"/>
      <c r="P35" s="109"/>
      <c r="Q35" s="109"/>
      <c r="R35" s="78"/>
      <c r="S35" s="60"/>
      <c r="T35" s="60"/>
      <c r="U35" s="78"/>
      <c r="V35" s="60"/>
      <c r="W35" s="151"/>
      <c r="X35" s="917"/>
      <c r="Y35" s="917"/>
      <c r="Z35" s="917"/>
      <c r="AA35" s="78"/>
      <c r="AB35" s="60"/>
      <c r="AC35" s="60"/>
      <c r="AD35" s="78"/>
      <c r="AE35" s="60"/>
      <c r="AF35" s="60"/>
      <c r="AG35" s="78"/>
      <c r="AH35" s="60"/>
      <c r="AI35" s="151"/>
      <c r="AJ35" s="151"/>
    </row>
    <row r="36" spans="1:36" s="16" customFormat="1" ht="35.1" customHeight="1">
      <c r="A36" s="59"/>
      <c r="B36" s="391"/>
      <c r="C36" s="59"/>
      <c r="D36" s="219"/>
      <c r="E36" s="219"/>
      <c r="F36" s="59"/>
      <c r="G36" s="59"/>
      <c r="H36" s="59"/>
      <c r="I36" s="59"/>
      <c r="J36" s="59"/>
      <c r="K36" s="498"/>
      <c r="L36" s="498"/>
      <c r="M36" s="474"/>
      <c r="N36" s="474"/>
      <c r="O36" s="587"/>
      <c r="P36" s="109"/>
      <c r="Q36" s="109"/>
      <c r="R36" s="78"/>
      <c r="S36" s="60"/>
      <c r="T36" s="60"/>
      <c r="U36" s="78"/>
      <c r="V36" s="60"/>
      <c r="W36" s="151"/>
      <c r="X36" s="917"/>
      <c r="Y36" s="917"/>
      <c r="Z36" s="917"/>
      <c r="AA36" s="78"/>
      <c r="AB36" s="60"/>
      <c r="AC36" s="60"/>
      <c r="AD36" s="78"/>
      <c r="AE36" s="60"/>
      <c r="AF36" s="60"/>
      <c r="AG36" s="78"/>
      <c r="AH36" s="60"/>
      <c r="AI36" s="151"/>
      <c r="AJ36" s="151"/>
    </row>
    <row r="37" spans="1:36" s="16" customFormat="1" ht="35.1" customHeight="1">
      <c r="A37" s="59" t="s">
        <v>281</v>
      </c>
      <c r="B37" s="391" t="s">
        <v>198</v>
      </c>
      <c r="C37" s="59" t="s">
        <v>22</v>
      </c>
      <c r="D37" s="219">
        <v>45216</v>
      </c>
      <c r="E37" s="219">
        <v>45231</v>
      </c>
      <c r="F37" s="59" t="s">
        <v>431</v>
      </c>
      <c r="G37" s="59" t="s">
        <v>432</v>
      </c>
      <c r="H37" s="59">
        <v>36349</v>
      </c>
      <c r="I37" s="59"/>
      <c r="J37" s="59">
        <v>10978</v>
      </c>
      <c r="K37" s="437"/>
      <c r="L37" s="498"/>
      <c r="M37" s="110"/>
      <c r="N37" s="792"/>
      <c r="O37" s="587"/>
      <c r="P37" s="109"/>
      <c r="Q37" s="109"/>
      <c r="R37" s="20"/>
      <c r="S37" s="21"/>
      <c r="T37" s="21"/>
      <c r="U37" s="20"/>
      <c r="V37" s="21"/>
      <c r="W37" s="155"/>
      <c r="X37" s="916"/>
      <c r="Y37" s="916"/>
      <c r="Z37" s="916"/>
      <c r="AA37" s="20"/>
      <c r="AB37" s="21"/>
      <c r="AC37" s="21"/>
      <c r="AD37" s="20"/>
      <c r="AE37" s="21"/>
      <c r="AF37" s="21"/>
      <c r="AG37" s="20">
        <v>0.48</v>
      </c>
      <c r="AH37" s="21">
        <v>0</v>
      </c>
      <c r="AI37" s="155">
        <v>0.48</v>
      </c>
      <c r="AJ37" s="155"/>
    </row>
    <row r="38" spans="1:36" s="16" customFormat="1" ht="35.1" customHeight="1">
      <c r="A38" s="59"/>
      <c r="B38" s="391"/>
      <c r="C38" s="59"/>
      <c r="D38" s="219"/>
      <c r="E38" s="219"/>
      <c r="F38" s="59"/>
      <c r="G38" s="59"/>
      <c r="H38" s="59"/>
      <c r="I38" s="59"/>
      <c r="J38" s="59"/>
      <c r="K38" s="498"/>
      <c r="L38" s="498"/>
      <c r="M38" s="110"/>
      <c r="N38" s="110"/>
      <c r="O38" s="587"/>
      <c r="P38" s="109"/>
      <c r="Q38" s="109"/>
      <c r="R38" s="20"/>
      <c r="S38" s="21"/>
      <c r="T38" s="21"/>
      <c r="U38" s="20"/>
      <c r="V38" s="21"/>
      <c r="W38" s="155"/>
      <c r="X38" s="916"/>
      <c r="Y38" s="916"/>
      <c r="Z38" s="916"/>
      <c r="AA38" s="20"/>
      <c r="AB38" s="21"/>
      <c r="AC38" s="21"/>
      <c r="AD38" s="20"/>
      <c r="AE38" s="21"/>
      <c r="AF38" s="21"/>
      <c r="AG38" s="20"/>
      <c r="AH38" s="21"/>
      <c r="AI38" s="155"/>
      <c r="AJ38" s="155"/>
    </row>
    <row r="39" spans="1:36" s="16" customFormat="1" ht="35.1" customHeight="1">
      <c r="A39" s="59"/>
      <c r="B39" s="391"/>
      <c r="C39" s="59"/>
      <c r="D39" s="219"/>
      <c r="E39" s="219"/>
      <c r="F39" s="59"/>
      <c r="G39" s="59"/>
      <c r="H39" s="59"/>
      <c r="I39" s="59"/>
      <c r="J39" s="59"/>
      <c r="K39" s="498"/>
      <c r="L39" s="498"/>
      <c r="M39" s="110"/>
      <c r="N39" s="110"/>
      <c r="O39" s="587"/>
      <c r="P39" s="109"/>
      <c r="Q39" s="109"/>
      <c r="R39" s="20"/>
      <c r="S39" s="21"/>
      <c r="T39" s="21"/>
      <c r="U39" s="20"/>
      <c r="V39" s="21"/>
      <c r="W39" s="155"/>
      <c r="X39" s="916"/>
      <c r="Y39" s="916"/>
      <c r="Z39" s="916"/>
      <c r="AA39" s="20"/>
      <c r="AB39" s="21"/>
      <c r="AC39" s="21"/>
      <c r="AD39" s="20"/>
      <c r="AE39" s="21"/>
      <c r="AF39" s="21"/>
      <c r="AG39" s="20"/>
      <c r="AH39" s="21"/>
      <c r="AI39" s="155"/>
      <c r="AJ39" s="155"/>
    </row>
    <row r="40" spans="1:36" s="1003" customFormat="1" ht="35.1" customHeight="1">
      <c r="A40" s="993" t="s">
        <v>281</v>
      </c>
      <c r="B40" s="1055" t="s">
        <v>202</v>
      </c>
      <c r="C40" s="993" t="s">
        <v>295</v>
      </c>
      <c r="D40" s="994">
        <v>45054</v>
      </c>
      <c r="E40" s="994">
        <v>45055.339503159725</v>
      </c>
      <c r="F40" s="993" t="s">
        <v>433</v>
      </c>
      <c r="G40" s="993" t="s">
        <v>434</v>
      </c>
      <c r="H40" s="993">
        <v>30413</v>
      </c>
      <c r="I40" s="993">
        <v>8683</v>
      </c>
      <c r="J40" s="993">
        <v>113019</v>
      </c>
      <c r="K40" s="995" t="s">
        <v>381</v>
      </c>
      <c r="L40" s="995" t="s">
        <v>381</v>
      </c>
      <c r="M40" s="996" t="s">
        <v>232</v>
      </c>
      <c r="N40" s="996" t="s">
        <v>435</v>
      </c>
      <c r="O40" s="997"/>
      <c r="P40" s="998"/>
      <c r="Q40" s="998"/>
      <c r="R40" s="999"/>
      <c r="S40" s="1000"/>
      <c r="T40" s="1000"/>
      <c r="U40" s="999"/>
      <c r="V40" s="1000"/>
      <c r="W40" s="1001"/>
      <c r="X40" s="1002"/>
      <c r="Y40" s="1002"/>
      <c r="Z40" s="1002"/>
      <c r="AA40" s="999"/>
      <c r="AB40" s="1000"/>
      <c r="AC40" s="1000"/>
      <c r="AD40" s="999"/>
      <c r="AE40" s="1000"/>
      <c r="AF40" s="1000"/>
      <c r="AG40" s="999"/>
      <c r="AH40" s="1000"/>
      <c r="AI40" s="1001"/>
      <c r="AJ40" s="1001"/>
    </row>
    <row r="41" spans="1:36" s="1003" customFormat="1" ht="35.1" customHeight="1">
      <c r="A41" s="993" t="s">
        <v>281</v>
      </c>
      <c r="B41" s="1055" t="s">
        <v>200</v>
      </c>
      <c r="C41" s="1004" t="s">
        <v>295</v>
      </c>
      <c r="D41" s="994">
        <v>44844</v>
      </c>
      <c r="E41" s="994">
        <v>44851</v>
      </c>
      <c r="F41" s="993" t="s">
        <v>436</v>
      </c>
      <c r="G41" s="993" t="s">
        <v>437</v>
      </c>
      <c r="H41" s="993">
        <v>26996</v>
      </c>
      <c r="I41" s="993">
        <v>7633</v>
      </c>
      <c r="J41" s="993">
        <v>109564</v>
      </c>
      <c r="K41" s="995" t="s">
        <v>381</v>
      </c>
      <c r="L41" s="995" t="s">
        <v>381</v>
      </c>
      <c r="M41" s="996" t="s">
        <v>232</v>
      </c>
      <c r="N41" s="1005" t="s">
        <v>438</v>
      </c>
      <c r="O41" s="997"/>
      <c r="P41" s="998"/>
      <c r="Q41" s="998"/>
      <c r="R41" s="999"/>
      <c r="S41" s="1000"/>
      <c r="T41" s="1000"/>
      <c r="U41" s="999"/>
      <c r="V41" s="1000"/>
      <c r="W41" s="1001"/>
      <c r="X41" s="1006">
        <v>5206.45</v>
      </c>
      <c r="Y41" s="1006">
        <v>0</v>
      </c>
      <c r="Z41" s="1007">
        <f>SUM(X41)-Y41</f>
        <v>5206.45</v>
      </c>
      <c r="AA41" s="999"/>
      <c r="AB41" s="1000"/>
      <c r="AC41" s="1000"/>
      <c r="AD41" s="999"/>
      <c r="AE41" s="1000"/>
      <c r="AF41" s="1000"/>
      <c r="AG41" s="999"/>
      <c r="AH41" s="1000"/>
      <c r="AI41" s="1001"/>
      <c r="AJ41" s="1001"/>
    </row>
    <row r="42" spans="1:36" s="16" customFormat="1" ht="35.1" customHeight="1">
      <c r="A42" s="59"/>
      <c r="B42" s="391"/>
      <c r="C42" s="59"/>
      <c r="D42" s="219"/>
      <c r="E42" s="219"/>
      <c r="F42" s="59"/>
      <c r="G42" s="59"/>
      <c r="H42" s="549"/>
      <c r="I42" s="59"/>
      <c r="J42" s="59"/>
      <c r="K42" s="498"/>
      <c r="L42" s="498"/>
      <c r="M42" s="474"/>
      <c r="N42" s="474"/>
      <c r="O42" s="587"/>
      <c r="P42" s="109"/>
      <c r="Q42" s="109"/>
      <c r="R42" s="78"/>
      <c r="S42" s="60"/>
      <c r="T42" s="60"/>
      <c r="U42" s="78"/>
      <c r="V42" s="60"/>
      <c r="W42" s="151"/>
      <c r="X42" s="663"/>
      <c r="Y42" s="663"/>
      <c r="Z42" s="663"/>
      <c r="AA42" s="78"/>
      <c r="AB42" s="60"/>
      <c r="AC42" s="60"/>
      <c r="AD42" s="78"/>
      <c r="AE42" s="60"/>
      <c r="AF42" s="60"/>
      <c r="AG42" s="78"/>
      <c r="AH42" s="60"/>
      <c r="AI42" s="151"/>
      <c r="AJ42" s="151"/>
    </row>
    <row r="43" spans="1:36" s="16" customFormat="1" ht="34.5" customHeight="1">
      <c r="A43" s="59"/>
      <c r="B43" s="391"/>
      <c r="C43" s="59"/>
      <c r="D43" s="219"/>
      <c r="E43" s="219"/>
      <c r="F43" s="59"/>
      <c r="G43" s="59"/>
      <c r="H43" s="59"/>
      <c r="I43" s="59"/>
      <c r="J43" s="59"/>
      <c r="K43" s="498"/>
      <c r="L43" s="498"/>
      <c r="M43" s="474"/>
      <c r="N43" s="474"/>
      <c r="O43" s="587"/>
      <c r="P43" s="109"/>
      <c r="Q43" s="109"/>
      <c r="R43" s="78"/>
      <c r="S43" s="60"/>
      <c r="T43" s="60"/>
      <c r="U43" s="78"/>
      <c r="V43" s="60"/>
      <c r="W43" s="151"/>
      <c r="X43" s="917"/>
      <c r="Y43" s="917"/>
      <c r="Z43" s="917"/>
      <c r="AA43" s="78"/>
      <c r="AB43" s="60"/>
      <c r="AC43" s="60"/>
      <c r="AD43" s="78"/>
      <c r="AE43" s="60"/>
      <c r="AF43" s="60"/>
      <c r="AG43" s="78"/>
      <c r="AH43" s="60"/>
      <c r="AI43" s="151"/>
      <c r="AJ43" s="151"/>
    </row>
    <row r="44" spans="1:36" s="16" customFormat="1" ht="35.1" customHeight="1">
      <c r="A44" s="59"/>
      <c r="B44" s="391"/>
      <c r="C44" s="59"/>
      <c r="D44" s="219"/>
      <c r="E44" s="219"/>
      <c r="F44" s="59"/>
      <c r="G44" s="59"/>
      <c r="H44" s="59"/>
      <c r="I44" s="59"/>
      <c r="J44" s="59"/>
      <c r="K44" s="498"/>
      <c r="L44" s="498"/>
      <c r="M44" s="110"/>
      <c r="N44" s="110"/>
      <c r="O44" s="587"/>
      <c r="P44" s="109"/>
      <c r="Q44" s="109"/>
      <c r="R44" s="20"/>
      <c r="S44" s="21"/>
      <c r="T44" s="21"/>
      <c r="U44" s="20"/>
      <c r="V44" s="21"/>
      <c r="W44" s="155"/>
      <c r="X44" s="916"/>
      <c r="Y44" s="916"/>
      <c r="Z44" s="916"/>
      <c r="AA44" s="20"/>
      <c r="AB44" s="21"/>
      <c r="AC44" s="21"/>
      <c r="AD44" s="20"/>
      <c r="AE44" s="21"/>
      <c r="AF44" s="21"/>
      <c r="AG44" s="20"/>
      <c r="AH44" s="21"/>
      <c r="AI44" s="155"/>
      <c r="AJ44" s="155"/>
    </row>
    <row r="45" spans="1:36" s="16" customFormat="1" ht="35.1" customHeight="1">
      <c r="A45" s="59"/>
      <c r="B45" s="391"/>
      <c r="C45" s="59"/>
      <c r="D45" s="219"/>
      <c r="E45" s="219"/>
      <c r="F45" s="59"/>
      <c r="G45" s="59"/>
      <c r="H45" s="59"/>
      <c r="I45" s="59"/>
      <c r="J45" s="59"/>
      <c r="K45" s="498"/>
      <c r="L45" s="498"/>
      <c r="M45" s="474"/>
      <c r="N45" s="571"/>
      <c r="O45" s="587"/>
      <c r="P45" s="109"/>
      <c r="Q45" s="109"/>
      <c r="R45" s="78"/>
      <c r="S45" s="60"/>
      <c r="T45" s="60"/>
      <c r="U45" s="78"/>
      <c r="V45" s="60"/>
      <c r="W45" s="151"/>
      <c r="X45" s="917"/>
      <c r="Y45" s="917"/>
      <c r="Z45" s="917"/>
      <c r="AA45" s="78"/>
      <c r="AB45" s="60"/>
      <c r="AC45" s="60"/>
      <c r="AD45" s="78"/>
      <c r="AE45" s="60"/>
      <c r="AF45" s="60"/>
      <c r="AG45" s="78"/>
      <c r="AH45" s="60"/>
      <c r="AI45" s="151"/>
      <c r="AJ45" s="151"/>
    </row>
    <row r="46" spans="1:36" s="16" customFormat="1" ht="35.1" customHeight="1">
      <c r="A46" s="59"/>
      <c r="B46" s="391"/>
      <c r="C46" s="59"/>
      <c r="D46" s="219"/>
      <c r="E46" s="219"/>
      <c r="F46" s="59"/>
      <c r="G46" s="59"/>
      <c r="H46" s="59"/>
      <c r="I46" s="59"/>
      <c r="J46" s="59"/>
      <c r="K46" s="498"/>
      <c r="L46" s="498"/>
      <c r="M46" s="474"/>
      <c r="N46" s="474"/>
      <c r="O46" s="587"/>
      <c r="P46" s="109"/>
      <c r="Q46" s="109"/>
      <c r="R46" s="78"/>
      <c r="S46" s="60"/>
      <c r="T46" s="60"/>
      <c r="U46" s="78"/>
      <c r="V46" s="60"/>
      <c r="W46" s="151"/>
      <c r="X46" s="917"/>
      <c r="Y46" s="917"/>
      <c r="Z46" s="917"/>
      <c r="AA46" s="78"/>
      <c r="AB46" s="60"/>
      <c r="AC46" s="60"/>
      <c r="AD46" s="78"/>
      <c r="AE46" s="60"/>
      <c r="AF46" s="60"/>
      <c r="AG46" s="78"/>
      <c r="AH46" s="60"/>
      <c r="AI46" s="151"/>
      <c r="AJ46" s="151"/>
    </row>
    <row r="47" spans="1:36" s="16" customFormat="1" ht="35.1" customHeight="1">
      <c r="A47" s="59"/>
      <c r="B47" s="391"/>
      <c r="C47" s="59"/>
      <c r="D47" s="219"/>
      <c r="E47" s="219"/>
      <c r="F47" s="59"/>
      <c r="G47" s="59"/>
      <c r="H47" s="59"/>
      <c r="I47" s="59"/>
      <c r="J47" s="59"/>
      <c r="K47" s="59"/>
      <c r="L47" s="59"/>
      <c r="M47" s="59"/>
      <c r="N47" s="59"/>
      <c r="O47" s="884"/>
      <c r="P47" s="59"/>
      <c r="Q47" s="59"/>
      <c r="R47" s="78"/>
      <c r="S47" s="60"/>
      <c r="T47" s="60"/>
      <c r="U47" s="78"/>
      <c r="V47" s="60"/>
      <c r="W47" s="151"/>
      <c r="X47" s="917"/>
      <c r="Y47" s="917"/>
      <c r="Z47" s="917"/>
      <c r="AA47" s="78"/>
      <c r="AB47" s="60"/>
      <c r="AC47" s="60"/>
      <c r="AD47" s="78"/>
      <c r="AE47" s="60"/>
      <c r="AF47" s="60"/>
      <c r="AG47" s="78"/>
      <c r="AH47" s="60"/>
      <c r="AI47" s="151"/>
      <c r="AJ47" s="151"/>
    </row>
    <row r="48" spans="1:36" s="16" customFormat="1" ht="35.1" customHeight="1">
      <c r="A48" s="59"/>
      <c r="B48" s="391"/>
      <c r="C48" s="59"/>
      <c r="D48" s="219"/>
      <c r="E48" s="219"/>
      <c r="F48" s="59"/>
      <c r="G48" s="59"/>
      <c r="H48" s="59"/>
      <c r="I48" s="59"/>
      <c r="J48" s="59"/>
      <c r="K48" s="498"/>
      <c r="L48" s="498"/>
      <c r="M48" s="474"/>
      <c r="N48" s="474"/>
      <c r="O48" s="587"/>
      <c r="P48" s="109"/>
      <c r="Q48" s="109"/>
      <c r="R48" s="78"/>
      <c r="S48" s="60"/>
      <c r="T48" s="60"/>
      <c r="U48" s="78"/>
      <c r="V48" s="60"/>
      <c r="W48" s="151"/>
      <c r="X48" s="917"/>
      <c r="Y48" s="917"/>
      <c r="Z48" s="917"/>
      <c r="AA48" s="78"/>
      <c r="AB48" s="60"/>
      <c r="AC48" s="60"/>
      <c r="AD48" s="78"/>
      <c r="AE48" s="60"/>
      <c r="AF48" s="60"/>
      <c r="AG48" s="78"/>
      <c r="AH48" s="60"/>
      <c r="AI48" s="151"/>
      <c r="AJ48" s="151"/>
    </row>
    <row r="49" spans="1:36" s="16" customFormat="1" ht="35.1" customHeight="1">
      <c r="A49" s="59"/>
      <c r="B49" s="391"/>
      <c r="C49" s="59"/>
      <c r="D49" s="219"/>
      <c r="E49" s="219"/>
      <c r="F49" s="59"/>
      <c r="G49" s="59"/>
      <c r="H49" s="59"/>
      <c r="I49" s="59"/>
      <c r="J49" s="59"/>
      <c r="K49" s="498"/>
      <c r="L49" s="498"/>
      <c r="M49" s="110"/>
      <c r="N49" s="110"/>
      <c r="O49" s="587"/>
      <c r="P49" s="109"/>
      <c r="Q49" s="109"/>
      <c r="R49" s="20"/>
      <c r="S49" s="21"/>
      <c r="T49" s="21"/>
      <c r="U49" s="20"/>
      <c r="V49" s="21"/>
      <c r="W49" s="155"/>
      <c r="X49" s="916"/>
      <c r="Y49" s="916"/>
      <c r="Z49" s="916"/>
      <c r="AA49" s="20"/>
      <c r="AB49" s="21"/>
      <c r="AC49" s="21"/>
      <c r="AD49" s="20"/>
      <c r="AE49" s="21"/>
      <c r="AF49" s="21"/>
      <c r="AG49" s="20"/>
      <c r="AH49" s="21"/>
      <c r="AI49" s="155"/>
      <c r="AJ49" s="155"/>
    </row>
    <row r="50" spans="1:36" s="16" customFormat="1" ht="35.1" customHeight="1">
      <c r="A50" s="59"/>
      <c r="B50" s="391"/>
      <c r="C50" s="59"/>
      <c r="D50" s="219"/>
      <c r="E50" s="219"/>
      <c r="F50" s="59"/>
      <c r="G50" s="59"/>
      <c r="H50" s="59"/>
      <c r="I50" s="59"/>
      <c r="J50" s="59"/>
      <c r="K50" s="498"/>
      <c r="L50" s="498"/>
      <c r="M50" s="110"/>
      <c r="N50" s="110"/>
      <c r="O50" s="587"/>
      <c r="P50" s="109"/>
      <c r="Q50" s="109"/>
      <c r="R50" s="20"/>
      <c r="S50" s="21"/>
      <c r="T50" s="21"/>
      <c r="U50" s="20"/>
      <c r="V50" s="21"/>
      <c r="W50" s="155"/>
      <c r="X50" s="916"/>
      <c r="Y50" s="916"/>
      <c r="Z50" s="916"/>
      <c r="AA50" s="20"/>
      <c r="AB50" s="21"/>
      <c r="AC50" s="21"/>
      <c r="AD50" s="20"/>
      <c r="AE50" s="21"/>
      <c r="AF50" s="21"/>
      <c r="AG50" s="20"/>
      <c r="AH50" s="21"/>
      <c r="AI50" s="155"/>
      <c r="AJ50" s="155"/>
    </row>
    <row r="51" spans="1:36" s="18" customFormat="1" ht="35.1" customHeight="1">
      <c r="A51" s="77"/>
      <c r="B51" s="1065"/>
      <c r="C51" s="59"/>
      <c r="D51" s="218"/>
      <c r="E51" s="218"/>
      <c r="F51" s="17"/>
      <c r="G51" s="59"/>
      <c r="H51" s="59"/>
      <c r="I51" s="59"/>
      <c r="J51" s="59"/>
      <c r="K51" s="498"/>
      <c r="L51" s="498"/>
      <c r="M51" s="106"/>
      <c r="N51" s="106"/>
      <c r="O51" s="594"/>
      <c r="P51" s="105"/>
      <c r="Q51" s="105"/>
      <c r="R51" s="23"/>
      <c r="S51" s="24"/>
      <c r="T51" s="24"/>
      <c r="U51" s="23"/>
      <c r="V51" s="24"/>
      <c r="W51" s="150"/>
      <c r="X51" s="171"/>
      <c r="Y51" s="171"/>
      <c r="Z51" s="171"/>
      <c r="AA51" s="23"/>
      <c r="AB51" s="24"/>
      <c r="AC51" s="24"/>
      <c r="AD51" s="23"/>
      <c r="AE51" s="24"/>
      <c r="AF51" s="24"/>
      <c r="AG51" s="23"/>
      <c r="AH51" s="24"/>
      <c r="AI51" s="150"/>
      <c r="AJ51" s="150"/>
    </row>
    <row r="52" spans="1:36" s="18" customFormat="1" ht="35.1" customHeight="1">
      <c r="A52" s="77"/>
      <c r="B52" s="1065"/>
      <c r="C52" s="59"/>
      <c r="D52" s="218"/>
      <c r="E52" s="218"/>
      <c r="F52" s="17"/>
      <c r="G52" s="59"/>
      <c r="H52" s="59"/>
      <c r="I52" s="59"/>
      <c r="J52" s="59"/>
      <c r="K52" s="498"/>
      <c r="L52" s="498"/>
      <c r="M52" s="106"/>
      <c r="N52" s="106"/>
      <c r="O52" s="594"/>
      <c r="P52" s="105"/>
      <c r="Q52" s="105"/>
      <c r="R52" s="23"/>
      <c r="S52" s="24"/>
      <c r="T52" s="24"/>
      <c r="U52" s="23"/>
      <c r="V52" s="24"/>
      <c r="W52" s="150"/>
      <c r="X52" s="171"/>
      <c r="Y52" s="171"/>
      <c r="Z52" s="171"/>
      <c r="AA52" s="23"/>
      <c r="AB52" s="24"/>
      <c r="AC52" s="24"/>
      <c r="AD52" s="23"/>
      <c r="AE52" s="24"/>
      <c r="AF52" s="24"/>
      <c r="AG52" s="23"/>
      <c r="AH52" s="24"/>
      <c r="AI52" s="150"/>
      <c r="AJ52" s="150"/>
    </row>
    <row r="53" spans="1:36" s="18" customFormat="1" ht="35.1" customHeight="1">
      <c r="A53" s="77"/>
      <c r="B53" s="1065"/>
      <c r="C53" s="59"/>
      <c r="D53" s="218"/>
      <c r="E53" s="218"/>
      <c r="F53" s="17"/>
      <c r="G53" s="59"/>
      <c r="H53" s="59"/>
      <c r="I53" s="59"/>
      <c r="J53" s="59"/>
      <c r="K53" s="498"/>
      <c r="L53" s="498"/>
      <c r="M53" s="106"/>
      <c r="N53" s="106"/>
      <c r="O53" s="594"/>
      <c r="P53" s="105"/>
      <c r="Q53" s="105"/>
      <c r="R53" s="23"/>
      <c r="S53" s="24"/>
      <c r="T53" s="24"/>
      <c r="U53" s="23"/>
      <c r="V53" s="24"/>
      <c r="W53" s="150"/>
      <c r="X53" s="171"/>
      <c r="Y53" s="171"/>
      <c r="Z53" s="171"/>
      <c r="AA53" s="23"/>
      <c r="AB53" s="24"/>
      <c r="AC53" s="24"/>
      <c r="AD53" s="23"/>
      <c r="AE53" s="24"/>
      <c r="AF53" s="24"/>
      <c r="AG53" s="23"/>
      <c r="AH53" s="24"/>
      <c r="AI53" s="150"/>
      <c r="AJ53" s="150"/>
    </row>
    <row r="54" spans="1:36" s="18" customFormat="1" ht="35.1" customHeight="1">
      <c r="A54" s="77"/>
      <c r="B54" s="1065"/>
      <c r="C54" s="59"/>
      <c r="D54" s="218"/>
      <c r="E54" s="218"/>
      <c r="F54" s="17"/>
      <c r="G54" s="59"/>
      <c r="H54" s="59"/>
      <c r="I54" s="59"/>
      <c r="J54" s="59"/>
      <c r="K54" s="498"/>
      <c r="L54" s="498"/>
      <c r="M54" s="106"/>
      <c r="N54" s="106"/>
      <c r="O54" s="594"/>
      <c r="P54" s="105"/>
      <c r="Q54" s="105"/>
      <c r="R54" s="23"/>
      <c r="S54" s="24"/>
      <c r="T54" s="24"/>
      <c r="U54" s="23"/>
      <c r="V54" s="24"/>
      <c r="W54" s="150"/>
      <c r="X54" s="171"/>
      <c r="Y54" s="171"/>
      <c r="Z54" s="171"/>
      <c r="AA54" s="23"/>
      <c r="AB54" s="24"/>
      <c r="AC54" s="24"/>
      <c r="AD54" s="23"/>
      <c r="AE54" s="24"/>
      <c r="AF54" s="24"/>
      <c r="AG54" s="23"/>
      <c r="AH54" s="24"/>
      <c r="AI54" s="150"/>
      <c r="AJ54" s="150"/>
    </row>
    <row r="55" spans="1:36" s="18" customFormat="1" ht="35.1" customHeight="1">
      <c r="A55" s="77"/>
      <c r="B55" s="1065"/>
      <c r="C55" s="59"/>
      <c r="D55" s="218"/>
      <c r="E55" s="218"/>
      <c r="F55" s="17"/>
      <c r="G55" s="59"/>
      <c r="H55" s="59"/>
      <c r="I55" s="59"/>
      <c r="J55" s="59"/>
      <c r="K55" s="498"/>
      <c r="L55" s="498"/>
      <c r="M55" s="106"/>
      <c r="N55" s="106"/>
      <c r="O55" s="594"/>
      <c r="P55" s="105"/>
      <c r="Q55" s="105"/>
      <c r="R55" s="23"/>
      <c r="S55" s="24"/>
      <c r="T55" s="24"/>
      <c r="U55" s="23"/>
      <c r="V55" s="24"/>
      <c r="W55" s="150"/>
      <c r="X55" s="171"/>
      <c r="Y55" s="171"/>
      <c r="Z55" s="171"/>
      <c r="AA55" s="23"/>
      <c r="AB55" s="24"/>
      <c r="AC55" s="24"/>
      <c r="AD55" s="23"/>
      <c r="AE55" s="24"/>
      <c r="AF55" s="24"/>
      <c r="AG55" s="23"/>
      <c r="AH55" s="24"/>
      <c r="AI55" s="150"/>
      <c r="AJ55" s="150"/>
    </row>
    <row r="56" spans="1:36" s="18" customFormat="1" ht="35.1" customHeight="1">
      <c r="A56" s="77"/>
      <c r="B56" s="1065"/>
      <c r="C56" s="59"/>
      <c r="D56" s="218"/>
      <c r="E56" s="218"/>
      <c r="F56" s="17"/>
      <c r="G56" s="59"/>
      <c r="H56" s="59"/>
      <c r="I56" s="59"/>
      <c r="J56" s="59"/>
      <c r="K56" s="498"/>
      <c r="L56" s="498"/>
      <c r="M56" s="106"/>
      <c r="N56" s="106"/>
      <c r="O56" s="594"/>
      <c r="P56" s="105"/>
      <c r="Q56" s="105"/>
      <c r="R56" s="23"/>
      <c r="S56" s="24"/>
      <c r="T56" s="24"/>
      <c r="U56" s="23"/>
      <c r="V56" s="24"/>
      <c r="W56" s="150"/>
      <c r="X56" s="171"/>
      <c r="Y56" s="171"/>
      <c r="Z56" s="171"/>
      <c r="AA56" s="23"/>
      <c r="AB56" s="24"/>
      <c r="AC56" s="24"/>
      <c r="AD56" s="23"/>
      <c r="AE56" s="24"/>
      <c r="AF56" s="24"/>
      <c r="AG56" s="23"/>
      <c r="AH56" s="24"/>
      <c r="AI56" s="150"/>
      <c r="AJ56" s="150"/>
    </row>
    <row r="57" spans="1:36" s="18" customFormat="1" ht="35.1" customHeight="1">
      <c r="A57" s="77"/>
      <c r="B57" s="1065"/>
      <c r="C57" s="59"/>
      <c r="D57" s="218"/>
      <c r="E57" s="218"/>
      <c r="F57" s="17"/>
      <c r="G57" s="59"/>
      <c r="H57" s="59"/>
      <c r="I57" s="59"/>
      <c r="J57" s="59"/>
      <c r="K57" s="498"/>
      <c r="L57" s="498"/>
      <c r="M57" s="106"/>
      <c r="N57" s="106"/>
      <c r="O57" s="594"/>
      <c r="P57" s="105"/>
      <c r="Q57" s="105"/>
      <c r="R57" s="23"/>
      <c r="S57" s="24"/>
      <c r="T57" s="24"/>
      <c r="U57" s="23"/>
      <c r="V57" s="24"/>
      <c r="W57" s="150"/>
      <c r="X57" s="171"/>
      <c r="Y57" s="171"/>
      <c r="Z57" s="171"/>
      <c r="AA57" s="23"/>
      <c r="AB57" s="24"/>
      <c r="AC57" s="24"/>
      <c r="AD57" s="23"/>
      <c r="AE57" s="24"/>
      <c r="AF57" s="24"/>
      <c r="AG57" s="23"/>
      <c r="AH57" s="24"/>
      <c r="AI57" s="150"/>
      <c r="AJ57" s="150"/>
    </row>
    <row r="58" spans="1:36" s="18" customFormat="1" ht="35.1" customHeight="1">
      <c r="A58" s="77"/>
      <c r="B58" s="1065"/>
      <c r="C58" s="59"/>
      <c r="D58" s="218"/>
      <c r="E58" s="218"/>
      <c r="F58" s="17"/>
      <c r="G58" s="59"/>
      <c r="H58" s="59"/>
      <c r="I58" s="59"/>
      <c r="J58" s="59"/>
      <c r="K58" s="498"/>
      <c r="L58" s="498"/>
      <c r="M58" s="106"/>
      <c r="N58" s="106"/>
      <c r="O58" s="594"/>
      <c r="P58" s="105"/>
      <c r="Q58" s="105"/>
      <c r="R58" s="23"/>
      <c r="S58" s="24"/>
      <c r="T58" s="24"/>
      <c r="U58" s="23"/>
      <c r="V58" s="24"/>
      <c r="W58" s="150"/>
      <c r="X58" s="171"/>
      <c r="Y58" s="171"/>
      <c r="Z58" s="171"/>
      <c r="AA58" s="23"/>
      <c r="AB58" s="24"/>
      <c r="AC58" s="24"/>
      <c r="AD58" s="23"/>
      <c r="AE58" s="24"/>
      <c r="AF58" s="24"/>
      <c r="AG58" s="23"/>
      <c r="AH58" s="24"/>
      <c r="AI58" s="150"/>
      <c r="AJ58" s="150"/>
    </row>
    <row r="59" spans="1:36" s="18" customFormat="1" ht="35.1" customHeight="1">
      <c r="A59" s="77"/>
      <c r="B59" s="1065"/>
      <c r="C59" s="59"/>
      <c r="D59" s="218"/>
      <c r="E59" s="218"/>
      <c r="F59" s="17"/>
      <c r="G59" s="59"/>
      <c r="H59" s="59"/>
      <c r="I59" s="59"/>
      <c r="J59" s="59"/>
      <c r="K59" s="498"/>
      <c r="L59" s="498"/>
      <c r="M59" s="106"/>
      <c r="N59" s="106"/>
      <c r="O59" s="594"/>
      <c r="P59" s="105"/>
      <c r="Q59" s="105"/>
      <c r="R59" s="23"/>
      <c r="S59" s="24"/>
      <c r="T59" s="24"/>
      <c r="U59" s="23"/>
      <c r="V59" s="24"/>
      <c r="W59" s="150"/>
      <c r="X59" s="171"/>
      <c r="Y59" s="171"/>
      <c r="Z59" s="171"/>
      <c r="AA59" s="23"/>
      <c r="AB59" s="24"/>
      <c r="AC59" s="24"/>
      <c r="AD59" s="23"/>
      <c r="AE59" s="24"/>
      <c r="AF59" s="24"/>
      <c r="AG59" s="23"/>
      <c r="AH59" s="24"/>
      <c r="AI59" s="150"/>
      <c r="AJ59" s="150"/>
    </row>
    <row r="60" spans="1:36" s="18" customFormat="1" ht="35.1" customHeight="1">
      <c r="A60" s="77"/>
      <c r="B60" s="1065"/>
      <c r="C60" s="59"/>
      <c r="D60" s="218"/>
      <c r="E60" s="218"/>
      <c r="F60" s="17"/>
      <c r="G60" s="59"/>
      <c r="H60" s="59"/>
      <c r="I60" s="59"/>
      <c r="J60" s="59"/>
      <c r="K60" s="498"/>
      <c r="L60" s="498"/>
      <c r="M60" s="106"/>
      <c r="N60" s="106"/>
      <c r="O60" s="594"/>
      <c r="P60" s="105"/>
      <c r="Q60" s="105"/>
      <c r="R60" s="23"/>
      <c r="S60" s="24"/>
      <c r="T60" s="24"/>
      <c r="U60" s="23"/>
      <c r="V60" s="24"/>
      <c r="W60" s="150"/>
      <c r="X60" s="171"/>
      <c r="Y60" s="171"/>
      <c r="Z60" s="171"/>
      <c r="AA60" s="23"/>
      <c r="AB60" s="24"/>
      <c r="AC60" s="24"/>
      <c r="AD60" s="23"/>
      <c r="AE60" s="24"/>
      <c r="AF60" s="24"/>
      <c r="AG60" s="23"/>
      <c r="AH60" s="24"/>
      <c r="AI60" s="150"/>
      <c r="AJ60" s="150"/>
    </row>
    <row r="61" spans="1:36" s="18" customFormat="1" ht="35.1" customHeight="1">
      <c r="A61" s="77"/>
      <c r="B61" s="1065"/>
      <c r="C61" s="59"/>
      <c r="D61" s="218"/>
      <c r="E61" s="218"/>
      <c r="F61" s="17"/>
      <c r="G61" s="59"/>
      <c r="H61" s="59"/>
      <c r="I61" s="59"/>
      <c r="J61" s="59"/>
      <c r="K61" s="498"/>
      <c r="L61" s="498"/>
      <c r="M61" s="106"/>
      <c r="N61" s="106"/>
      <c r="O61" s="594"/>
      <c r="P61" s="105"/>
      <c r="Q61" s="105"/>
      <c r="R61" s="23"/>
      <c r="S61" s="24"/>
      <c r="T61" s="24"/>
      <c r="U61" s="23"/>
      <c r="V61" s="24"/>
      <c r="W61" s="150"/>
      <c r="X61" s="171"/>
      <c r="Y61" s="171"/>
      <c r="Z61" s="171"/>
      <c r="AA61" s="23"/>
      <c r="AB61" s="24"/>
      <c r="AC61" s="24"/>
      <c r="AD61" s="23"/>
      <c r="AE61" s="24"/>
      <c r="AF61" s="24"/>
      <c r="AG61" s="23"/>
      <c r="AH61" s="24"/>
      <c r="AI61" s="150"/>
      <c r="AJ61" s="150"/>
    </row>
    <row r="62" spans="1:36" s="18" customFormat="1" ht="35.1" customHeight="1">
      <c r="A62" s="77"/>
      <c r="B62" s="1065"/>
      <c r="C62" s="59"/>
      <c r="D62" s="218"/>
      <c r="E62" s="218"/>
      <c r="F62" s="17"/>
      <c r="G62" s="59"/>
      <c r="H62" s="59"/>
      <c r="I62" s="59"/>
      <c r="J62" s="59"/>
      <c r="K62" s="498"/>
      <c r="L62" s="498"/>
      <c r="M62" s="106"/>
      <c r="N62" s="106"/>
      <c r="O62" s="594"/>
      <c r="P62" s="105"/>
      <c r="Q62" s="105"/>
      <c r="R62" s="23"/>
      <c r="S62" s="24"/>
      <c r="T62" s="24"/>
      <c r="U62" s="23"/>
      <c r="V62" s="24"/>
      <c r="W62" s="150"/>
      <c r="X62" s="171"/>
      <c r="Y62" s="171"/>
      <c r="Z62" s="171"/>
      <c r="AA62" s="23"/>
      <c r="AB62" s="24"/>
      <c r="AC62" s="24"/>
      <c r="AD62" s="23"/>
      <c r="AE62" s="24"/>
      <c r="AF62" s="24"/>
      <c r="AG62" s="23"/>
      <c r="AH62" s="24"/>
      <c r="AI62" s="150"/>
      <c r="AJ62" s="150"/>
    </row>
    <row r="63" spans="1:36" s="18" customFormat="1" ht="35.1" customHeight="1">
      <c r="A63" s="77"/>
      <c r="B63" s="1065"/>
      <c r="C63" s="59"/>
      <c r="D63" s="218"/>
      <c r="E63" s="218"/>
      <c r="F63" s="17"/>
      <c r="G63" s="59"/>
      <c r="H63" s="59"/>
      <c r="I63" s="59"/>
      <c r="J63" s="59"/>
      <c r="K63" s="498"/>
      <c r="L63" s="498"/>
      <c r="M63" s="106"/>
      <c r="N63" s="106"/>
      <c r="O63" s="594"/>
      <c r="P63" s="105"/>
      <c r="Q63" s="105"/>
      <c r="R63" s="23"/>
      <c r="S63" s="24"/>
      <c r="T63" s="24"/>
      <c r="U63" s="23"/>
      <c r="V63" s="24"/>
      <c r="W63" s="150"/>
      <c r="X63" s="171"/>
      <c r="Y63" s="171"/>
      <c r="Z63" s="171"/>
      <c r="AA63" s="23"/>
      <c r="AB63" s="24"/>
      <c r="AC63" s="24"/>
      <c r="AD63" s="23"/>
      <c r="AE63" s="24"/>
      <c r="AF63" s="24"/>
      <c r="AG63" s="23"/>
      <c r="AH63" s="24"/>
      <c r="AI63" s="150"/>
      <c r="AJ63" s="150"/>
    </row>
    <row r="64" spans="1:36" s="18" customFormat="1" ht="35.1" customHeight="1">
      <c r="A64" s="77"/>
      <c r="B64" s="1065"/>
      <c r="C64" s="59"/>
      <c r="D64" s="218"/>
      <c r="E64" s="218"/>
      <c r="F64" s="17"/>
      <c r="G64" s="59"/>
      <c r="H64" s="59"/>
      <c r="I64" s="59"/>
      <c r="J64" s="59"/>
      <c r="K64" s="498"/>
      <c r="L64" s="498"/>
      <c r="M64" s="106"/>
      <c r="N64" s="106"/>
      <c r="O64" s="594"/>
      <c r="P64" s="105"/>
      <c r="Q64" s="105"/>
      <c r="R64" s="23"/>
      <c r="S64" s="24"/>
      <c r="T64" s="24"/>
      <c r="U64" s="23"/>
      <c r="V64" s="24"/>
      <c r="W64" s="150"/>
      <c r="X64" s="171"/>
      <c r="Y64" s="171"/>
      <c r="Z64" s="171"/>
      <c r="AA64" s="23"/>
      <c r="AB64" s="24"/>
      <c r="AC64" s="24"/>
      <c r="AD64" s="23"/>
      <c r="AE64" s="24"/>
      <c r="AF64" s="24"/>
      <c r="AG64" s="23"/>
      <c r="AH64" s="24"/>
      <c r="AI64" s="150"/>
      <c r="AJ64" s="150"/>
    </row>
    <row r="65" spans="1:36" s="18" customFormat="1" ht="35.1" customHeight="1">
      <c r="A65" s="77"/>
      <c r="B65" s="1065"/>
      <c r="C65" s="59"/>
      <c r="D65" s="218"/>
      <c r="E65" s="218"/>
      <c r="F65" s="17"/>
      <c r="G65" s="59"/>
      <c r="H65" s="59"/>
      <c r="I65" s="59"/>
      <c r="J65" s="59"/>
      <c r="K65" s="498"/>
      <c r="L65" s="498"/>
      <c r="M65" s="106"/>
      <c r="N65" s="106"/>
      <c r="O65" s="594"/>
      <c r="P65" s="105"/>
      <c r="Q65" s="105"/>
      <c r="R65" s="23"/>
      <c r="S65" s="24"/>
      <c r="T65" s="24"/>
      <c r="U65" s="23"/>
      <c r="V65" s="24"/>
      <c r="W65" s="150"/>
      <c r="X65" s="171"/>
      <c r="Y65" s="171"/>
      <c r="Z65" s="171"/>
      <c r="AA65" s="23"/>
      <c r="AB65" s="24"/>
      <c r="AC65" s="24"/>
      <c r="AD65" s="23"/>
      <c r="AE65" s="24"/>
      <c r="AF65" s="24"/>
      <c r="AG65" s="23"/>
      <c r="AH65" s="24"/>
      <c r="AI65" s="150"/>
      <c r="AJ65" s="150"/>
    </row>
    <row r="66" spans="1:36" s="18" customFormat="1" ht="35.1" customHeight="1">
      <c r="A66" s="77"/>
      <c r="B66" s="1065"/>
      <c r="C66" s="59"/>
      <c r="D66" s="218"/>
      <c r="E66" s="218"/>
      <c r="F66" s="17"/>
      <c r="G66" s="59"/>
      <c r="H66" s="59"/>
      <c r="I66" s="59"/>
      <c r="J66" s="59"/>
      <c r="K66" s="498"/>
      <c r="L66" s="498"/>
      <c r="M66" s="106"/>
      <c r="N66" s="106"/>
      <c r="O66" s="594"/>
      <c r="P66" s="105"/>
      <c r="Q66" s="105"/>
      <c r="R66" s="23"/>
      <c r="S66" s="24"/>
      <c r="T66" s="24"/>
      <c r="U66" s="23"/>
      <c r="V66" s="24"/>
      <c r="W66" s="150"/>
      <c r="X66" s="171"/>
      <c r="Y66" s="171"/>
      <c r="Z66" s="171"/>
      <c r="AA66" s="23"/>
      <c r="AB66" s="24"/>
      <c r="AC66" s="24"/>
      <c r="AD66" s="23"/>
      <c r="AE66" s="24"/>
      <c r="AF66" s="24"/>
      <c r="AG66" s="23"/>
      <c r="AH66" s="24"/>
      <c r="AI66" s="150"/>
      <c r="AJ66" s="150"/>
    </row>
    <row r="67" spans="1:36" s="18" customFormat="1" ht="35.1" customHeight="1">
      <c r="A67" s="77"/>
      <c r="B67" s="1065"/>
      <c r="C67" s="59"/>
      <c r="D67" s="218"/>
      <c r="E67" s="218"/>
      <c r="F67" s="17"/>
      <c r="G67" s="59"/>
      <c r="H67" s="59"/>
      <c r="I67" s="59"/>
      <c r="J67" s="59"/>
      <c r="K67" s="498"/>
      <c r="L67" s="498"/>
      <c r="M67" s="106"/>
      <c r="N67" s="106"/>
      <c r="O67" s="594"/>
      <c r="P67" s="105"/>
      <c r="Q67" s="105"/>
      <c r="R67" s="23"/>
      <c r="S67" s="24"/>
      <c r="T67" s="24"/>
      <c r="U67" s="23"/>
      <c r="V67" s="24"/>
      <c r="W67" s="150"/>
      <c r="X67" s="171"/>
      <c r="Y67" s="171"/>
      <c r="Z67" s="171"/>
      <c r="AA67" s="23"/>
      <c r="AB67" s="24"/>
      <c r="AC67" s="24"/>
      <c r="AD67" s="23"/>
      <c r="AE67" s="24"/>
      <c r="AF67" s="24"/>
      <c r="AG67" s="23"/>
      <c r="AH67" s="24"/>
      <c r="AI67" s="150"/>
      <c r="AJ67" s="150"/>
    </row>
    <row r="68" spans="1:36" s="18" customFormat="1" ht="35.1" customHeight="1">
      <c r="A68" s="77"/>
      <c r="B68" s="1065"/>
      <c r="C68" s="59"/>
      <c r="D68" s="218"/>
      <c r="E68" s="218"/>
      <c r="F68" s="17"/>
      <c r="G68" s="59"/>
      <c r="H68" s="59"/>
      <c r="I68" s="59"/>
      <c r="J68" s="59"/>
      <c r="K68" s="498"/>
      <c r="L68" s="498"/>
      <c r="M68" s="106"/>
      <c r="N68" s="106"/>
      <c r="O68" s="594"/>
      <c r="P68" s="105"/>
      <c r="Q68" s="105"/>
      <c r="R68" s="23"/>
      <c r="S68" s="24"/>
      <c r="T68" s="24"/>
      <c r="U68" s="23"/>
      <c r="V68" s="24"/>
      <c r="W68" s="150"/>
      <c r="X68" s="171"/>
      <c r="Y68" s="171"/>
      <c r="Z68" s="171"/>
      <c r="AA68" s="23"/>
      <c r="AB68" s="24"/>
      <c r="AC68" s="24"/>
      <c r="AD68" s="23"/>
      <c r="AE68" s="24"/>
      <c r="AF68" s="24"/>
      <c r="AG68" s="23"/>
      <c r="AH68" s="24"/>
      <c r="AI68" s="150"/>
      <c r="AJ68" s="150"/>
    </row>
    <row r="69" spans="1:36" s="18" customFormat="1" ht="35.1" customHeight="1">
      <c r="A69" s="77"/>
      <c r="B69" s="1065"/>
      <c r="C69" s="59"/>
      <c r="D69" s="218"/>
      <c r="E69" s="218"/>
      <c r="F69" s="17"/>
      <c r="G69" s="59"/>
      <c r="H69" s="59"/>
      <c r="I69" s="59"/>
      <c r="J69" s="59"/>
      <c r="K69" s="498"/>
      <c r="L69" s="498"/>
      <c r="M69" s="106"/>
      <c r="N69" s="106"/>
      <c r="O69" s="594"/>
      <c r="P69" s="105"/>
      <c r="Q69" s="105"/>
      <c r="R69" s="23"/>
      <c r="S69" s="24"/>
      <c r="T69" s="24"/>
      <c r="U69" s="23"/>
      <c r="V69" s="24"/>
      <c r="W69" s="150"/>
      <c r="X69" s="171"/>
      <c r="Y69" s="171"/>
      <c r="Z69" s="171"/>
      <c r="AA69" s="23"/>
      <c r="AB69" s="24"/>
      <c r="AC69" s="24"/>
      <c r="AD69" s="23"/>
      <c r="AE69" s="24"/>
      <c r="AF69" s="24"/>
      <c r="AG69" s="23"/>
      <c r="AH69" s="24"/>
      <c r="AI69" s="150"/>
      <c r="AJ69" s="150"/>
    </row>
    <row r="70" spans="1:36" s="18" customFormat="1" ht="35.1" customHeight="1">
      <c r="A70" s="77"/>
      <c r="B70" s="1065"/>
      <c r="C70" s="59"/>
      <c r="D70" s="218"/>
      <c r="E70" s="218"/>
      <c r="F70" s="17"/>
      <c r="G70" s="59"/>
      <c r="H70" s="59"/>
      <c r="I70" s="59"/>
      <c r="J70" s="59"/>
      <c r="K70" s="498"/>
      <c r="L70" s="498"/>
      <c r="M70" s="106"/>
      <c r="N70" s="106"/>
      <c r="O70" s="594"/>
      <c r="P70" s="105"/>
      <c r="Q70" s="105"/>
      <c r="R70" s="23"/>
      <c r="S70" s="24"/>
      <c r="T70" s="24"/>
      <c r="U70" s="23"/>
      <c r="V70" s="24"/>
      <c r="W70" s="150"/>
      <c r="X70" s="171"/>
      <c r="Y70" s="171"/>
      <c r="Z70" s="171"/>
      <c r="AA70" s="23"/>
      <c r="AB70" s="24"/>
      <c r="AC70" s="24"/>
      <c r="AD70" s="23"/>
      <c r="AE70" s="24"/>
      <c r="AF70" s="24"/>
      <c r="AG70" s="23"/>
      <c r="AH70" s="24"/>
      <c r="AI70" s="150"/>
      <c r="AJ70" s="150"/>
    </row>
    <row r="71" spans="1:36" s="18" customFormat="1" ht="35.1" customHeight="1">
      <c r="A71" s="77"/>
      <c r="B71" s="1065"/>
      <c r="C71" s="59"/>
      <c r="D71" s="218"/>
      <c r="E71" s="218"/>
      <c r="F71" s="17"/>
      <c r="G71" s="59"/>
      <c r="H71" s="59"/>
      <c r="I71" s="59"/>
      <c r="J71" s="59"/>
      <c r="K71" s="498"/>
      <c r="L71" s="498"/>
      <c r="M71" s="106"/>
      <c r="N71" s="106"/>
      <c r="O71" s="594"/>
      <c r="P71" s="105"/>
      <c r="Q71" s="105"/>
      <c r="R71" s="23"/>
      <c r="S71" s="24"/>
      <c r="T71" s="24"/>
      <c r="U71" s="23"/>
      <c r="V71" s="24"/>
      <c r="W71" s="150"/>
      <c r="X71" s="171"/>
      <c r="Y71" s="171"/>
      <c r="Z71" s="171"/>
      <c r="AA71" s="23"/>
      <c r="AB71" s="24"/>
      <c r="AC71" s="24"/>
      <c r="AD71" s="23"/>
      <c r="AE71" s="24"/>
      <c r="AF71" s="24"/>
      <c r="AG71" s="23"/>
      <c r="AH71" s="24"/>
      <c r="AI71" s="150"/>
      <c r="AJ71" s="150"/>
    </row>
    <row r="72" spans="1:36" s="18" customFormat="1" ht="35.1" customHeight="1">
      <c r="A72" s="77"/>
      <c r="B72" s="1065"/>
      <c r="C72" s="59"/>
      <c r="D72" s="218"/>
      <c r="E72" s="218"/>
      <c r="F72" s="17"/>
      <c r="G72" s="59"/>
      <c r="H72" s="59"/>
      <c r="I72" s="59"/>
      <c r="J72" s="59"/>
      <c r="K72" s="498"/>
      <c r="L72" s="498"/>
      <c r="M72" s="106"/>
      <c r="N72" s="106"/>
      <c r="O72" s="594"/>
      <c r="P72" s="105"/>
      <c r="Q72" s="105"/>
      <c r="R72" s="23"/>
      <c r="S72" s="24"/>
      <c r="T72" s="24"/>
      <c r="U72" s="23"/>
      <c r="V72" s="24"/>
      <c r="W72" s="150"/>
      <c r="X72" s="171"/>
      <c r="Y72" s="171"/>
      <c r="Z72" s="171"/>
      <c r="AA72" s="23"/>
      <c r="AB72" s="24"/>
      <c r="AC72" s="24"/>
      <c r="AD72" s="23"/>
      <c r="AE72" s="24"/>
      <c r="AF72" s="24"/>
      <c r="AG72" s="23"/>
      <c r="AH72" s="24"/>
      <c r="AI72" s="150"/>
      <c r="AJ72" s="150"/>
    </row>
    <row r="73" spans="1:36" s="18" customFormat="1" ht="35.1" customHeight="1">
      <c r="A73" s="77"/>
      <c r="B73" s="1065"/>
      <c r="C73" s="59"/>
      <c r="D73" s="218"/>
      <c r="E73" s="218"/>
      <c r="F73" s="17"/>
      <c r="G73" s="59"/>
      <c r="H73" s="59"/>
      <c r="I73" s="59"/>
      <c r="J73" s="59"/>
      <c r="K73" s="498"/>
      <c r="L73" s="498"/>
      <c r="M73" s="106"/>
      <c r="N73" s="106"/>
      <c r="O73" s="594"/>
      <c r="P73" s="105"/>
      <c r="Q73" s="105"/>
      <c r="R73" s="23"/>
      <c r="S73" s="24"/>
      <c r="T73" s="24"/>
      <c r="U73" s="23"/>
      <c r="V73" s="24"/>
      <c r="W73" s="150"/>
      <c r="X73" s="171"/>
      <c r="Y73" s="171"/>
      <c r="Z73" s="171"/>
      <c r="AA73" s="23"/>
      <c r="AB73" s="24"/>
      <c r="AC73" s="24"/>
      <c r="AD73" s="23"/>
      <c r="AE73" s="24"/>
      <c r="AF73" s="24"/>
      <c r="AG73" s="23"/>
      <c r="AH73" s="24"/>
      <c r="AI73" s="150"/>
      <c r="AJ73" s="150"/>
    </row>
    <row r="74" spans="1:36" s="18" customFormat="1" ht="35.1" customHeight="1">
      <c r="A74" s="77"/>
      <c r="B74" s="1065"/>
      <c r="C74" s="59"/>
      <c r="D74" s="218"/>
      <c r="E74" s="218"/>
      <c r="F74" s="17"/>
      <c r="G74" s="59"/>
      <c r="H74" s="59"/>
      <c r="I74" s="59"/>
      <c r="J74" s="59"/>
      <c r="K74" s="498"/>
      <c r="L74" s="498"/>
      <c r="M74" s="106"/>
      <c r="N74" s="106"/>
      <c r="O74" s="594"/>
      <c r="P74" s="105"/>
      <c r="Q74" s="105"/>
      <c r="R74" s="23"/>
      <c r="S74" s="24"/>
      <c r="T74" s="24"/>
      <c r="U74" s="23"/>
      <c r="V74" s="24"/>
      <c r="W74" s="150"/>
      <c r="X74" s="171"/>
      <c r="Y74" s="171"/>
      <c r="Z74" s="171"/>
      <c r="AA74" s="23"/>
      <c r="AB74" s="24"/>
      <c r="AC74" s="24"/>
      <c r="AD74" s="23"/>
      <c r="AE74" s="24"/>
      <c r="AF74" s="24"/>
      <c r="AG74" s="23"/>
      <c r="AH74" s="24"/>
      <c r="AI74" s="150"/>
      <c r="AJ74" s="150"/>
    </row>
    <row r="75" spans="1:36" s="18" customFormat="1" ht="35.1" customHeight="1">
      <c r="A75" s="77"/>
      <c r="B75" s="1065"/>
      <c r="C75" s="59"/>
      <c r="D75" s="218"/>
      <c r="E75" s="218"/>
      <c r="F75" s="17"/>
      <c r="G75" s="59"/>
      <c r="H75" s="59"/>
      <c r="I75" s="59"/>
      <c r="J75" s="59"/>
      <c r="K75" s="498"/>
      <c r="L75" s="498"/>
      <c r="M75" s="106"/>
      <c r="N75" s="106"/>
      <c r="O75" s="594"/>
      <c r="P75" s="105"/>
      <c r="Q75" s="105"/>
      <c r="R75" s="23"/>
      <c r="S75" s="24"/>
      <c r="T75" s="24"/>
      <c r="U75" s="23"/>
      <c r="V75" s="24"/>
      <c r="W75" s="150"/>
      <c r="X75" s="171"/>
      <c r="Y75" s="171"/>
      <c r="Z75" s="171"/>
      <c r="AA75" s="23"/>
      <c r="AB75" s="24"/>
      <c r="AC75" s="24"/>
      <c r="AD75" s="23"/>
      <c r="AE75" s="24"/>
      <c r="AF75" s="24"/>
      <c r="AG75" s="23"/>
      <c r="AH75" s="24"/>
      <c r="AI75" s="150"/>
      <c r="AJ75" s="150"/>
    </row>
    <row r="76" spans="1:36" s="18" customFormat="1" ht="35.1" customHeight="1">
      <c r="A76" s="77"/>
      <c r="B76" s="1065"/>
      <c r="C76" s="59"/>
      <c r="D76" s="218"/>
      <c r="E76" s="218"/>
      <c r="F76" s="17"/>
      <c r="G76" s="59"/>
      <c r="H76" s="59"/>
      <c r="I76" s="59"/>
      <c r="J76" s="59"/>
      <c r="K76" s="498"/>
      <c r="L76" s="498"/>
      <c r="M76" s="106"/>
      <c r="N76" s="106"/>
      <c r="O76" s="594"/>
      <c r="P76" s="105"/>
      <c r="Q76" s="105"/>
      <c r="R76" s="23"/>
      <c r="S76" s="24"/>
      <c r="T76" s="24"/>
      <c r="U76" s="23"/>
      <c r="V76" s="24"/>
      <c r="W76" s="150"/>
      <c r="X76" s="171"/>
      <c r="Y76" s="171"/>
      <c r="Z76" s="171"/>
      <c r="AA76" s="23"/>
      <c r="AB76" s="24"/>
      <c r="AC76" s="24"/>
      <c r="AD76" s="23"/>
      <c r="AE76" s="24"/>
      <c r="AF76" s="24"/>
      <c r="AG76" s="23"/>
      <c r="AH76" s="24"/>
      <c r="AI76" s="150"/>
      <c r="AJ76" s="150"/>
    </row>
    <row r="77" spans="1:36" s="18" customFormat="1" ht="35.1" customHeight="1">
      <c r="A77" s="77"/>
      <c r="B77" s="1065"/>
      <c r="C77" s="59"/>
      <c r="D77" s="218"/>
      <c r="E77" s="218"/>
      <c r="F77" s="17"/>
      <c r="G77" s="59"/>
      <c r="H77" s="59"/>
      <c r="I77" s="59"/>
      <c r="J77" s="59"/>
      <c r="K77" s="498"/>
      <c r="L77" s="498"/>
      <c r="M77" s="106"/>
      <c r="N77" s="106"/>
      <c r="O77" s="594"/>
      <c r="P77" s="105"/>
      <c r="Q77" s="105"/>
      <c r="R77" s="23"/>
      <c r="S77" s="24"/>
      <c r="T77" s="24"/>
      <c r="U77" s="23"/>
      <c r="V77" s="24"/>
      <c r="W77" s="150"/>
      <c r="X77" s="171"/>
      <c r="Y77" s="171"/>
      <c r="Z77" s="171"/>
      <c r="AA77" s="23"/>
      <c r="AB77" s="24"/>
      <c r="AC77" s="24"/>
      <c r="AD77" s="23"/>
      <c r="AE77" s="24"/>
      <c r="AF77" s="24"/>
      <c r="AG77" s="23"/>
      <c r="AH77" s="24"/>
      <c r="AI77" s="150"/>
      <c r="AJ77" s="150"/>
    </row>
    <row r="78" spans="1:36" s="18" customFormat="1" ht="35.1" customHeight="1">
      <c r="A78" s="77"/>
      <c r="B78" s="1065"/>
      <c r="C78" s="59"/>
      <c r="D78" s="218"/>
      <c r="E78" s="218"/>
      <c r="F78" s="17"/>
      <c r="G78" s="59"/>
      <c r="H78" s="59"/>
      <c r="I78" s="59"/>
      <c r="J78" s="59"/>
      <c r="K78" s="498"/>
      <c r="L78" s="498"/>
      <c r="M78" s="106"/>
      <c r="N78" s="106"/>
      <c r="O78" s="594"/>
      <c r="P78" s="105"/>
      <c r="Q78" s="105"/>
      <c r="R78" s="23"/>
      <c r="S78" s="24"/>
      <c r="T78" s="24"/>
      <c r="U78" s="23"/>
      <c r="V78" s="24"/>
      <c r="W78" s="150"/>
      <c r="X78" s="171"/>
      <c r="Y78" s="171"/>
      <c r="Z78" s="171"/>
      <c r="AA78" s="23"/>
      <c r="AB78" s="24"/>
      <c r="AC78" s="24"/>
      <c r="AD78" s="23"/>
      <c r="AE78" s="24"/>
      <c r="AF78" s="24"/>
      <c r="AG78" s="23"/>
      <c r="AH78" s="24"/>
      <c r="AI78" s="150"/>
      <c r="AJ78" s="150"/>
    </row>
    <row r="79" spans="1:36" s="18" customFormat="1" ht="35.1" customHeight="1">
      <c r="A79" s="77"/>
      <c r="B79" s="1065"/>
      <c r="C79" s="59"/>
      <c r="D79" s="218"/>
      <c r="E79" s="218"/>
      <c r="F79" s="17"/>
      <c r="G79" s="59"/>
      <c r="H79" s="59"/>
      <c r="I79" s="59"/>
      <c r="J79" s="59"/>
      <c r="K79" s="498"/>
      <c r="L79" s="498"/>
      <c r="M79" s="106"/>
      <c r="N79" s="106"/>
      <c r="O79" s="594"/>
      <c r="P79" s="105"/>
      <c r="Q79" s="105"/>
      <c r="R79" s="23"/>
      <c r="S79" s="24"/>
      <c r="T79" s="24"/>
      <c r="U79" s="23"/>
      <c r="V79" s="24"/>
      <c r="W79" s="150"/>
      <c r="X79" s="171"/>
      <c r="Y79" s="171"/>
      <c r="Z79" s="171"/>
      <c r="AA79" s="23"/>
      <c r="AB79" s="24"/>
      <c r="AC79" s="24"/>
      <c r="AD79" s="23"/>
      <c r="AE79" s="24"/>
      <c r="AF79" s="24"/>
      <c r="AG79" s="23"/>
      <c r="AH79" s="24"/>
      <c r="AI79" s="150"/>
      <c r="AJ79" s="150"/>
    </row>
    <row r="80" spans="1:36" s="18" customFormat="1" ht="35.1" customHeight="1">
      <c r="A80" s="77"/>
      <c r="B80" s="1065"/>
      <c r="C80" s="59"/>
      <c r="D80" s="218"/>
      <c r="E80" s="218"/>
      <c r="F80" s="17"/>
      <c r="G80" s="59"/>
      <c r="H80" s="59"/>
      <c r="I80" s="59"/>
      <c r="J80" s="59"/>
      <c r="K80" s="498"/>
      <c r="L80" s="498"/>
      <c r="M80" s="106"/>
      <c r="N80" s="106"/>
      <c r="O80" s="594"/>
      <c r="P80" s="105"/>
      <c r="Q80" s="105"/>
      <c r="R80" s="23"/>
      <c r="S80" s="24"/>
      <c r="T80" s="24"/>
      <c r="U80" s="23"/>
      <c r="V80" s="24"/>
      <c r="W80" s="150"/>
      <c r="X80" s="171"/>
      <c r="Y80" s="171"/>
      <c r="Z80" s="171"/>
      <c r="AA80" s="23"/>
      <c r="AB80" s="24"/>
      <c r="AC80" s="24"/>
      <c r="AD80" s="23"/>
      <c r="AE80" s="24"/>
      <c r="AF80" s="24"/>
      <c r="AG80" s="23"/>
      <c r="AH80" s="24"/>
      <c r="AI80" s="150"/>
      <c r="AJ80" s="150"/>
    </row>
    <row r="81" spans="1:36" s="18" customFormat="1" ht="35.1" customHeight="1">
      <c r="A81" s="77"/>
      <c r="B81" s="1065"/>
      <c r="C81" s="59"/>
      <c r="D81" s="218"/>
      <c r="E81" s="218"/>
      <c r="F81" s="17"/>
      <c r="G81" s="59"/>
      <c r="H81" s="59"/>
      <c r="I81" s="59"/>
      <c r="J81" s="59"/>
      <c r="K81" s="498"/>
      <c r="L81" s="498"/>
      <c r="M81" s="106"/>
      <c r="N81" s="106"/>
      <c r="O81" s="594"/>
      <c r="P81" s="105"/>
      <c r="Q81" s="105"/>
      <c r="R81" s="23"/>
      <c r="S81" s="24"/>
      <c r="T81" s="24"/>
      <c r="U81" s="23"/>
      <c r="V81" s="24"/>
      <c r="W81" s="150"/>
      <c r="X81" s="171"/>
      <c r="Y81" s="171"/>
      <c r="Z81" s="171"/>
      <c r="AA81" s="23"/>
      <c r="AB81" s="24"/>
      <c r="AC81" s="24"/>
      <c r="AD81" s="23"/>
      <c r="AE81" s="24"/>
      <c r="AF81" s="24"/>
      <c r="AG81" s="23"/>
      <c r="AH81" s="24"/>
      <c r="AI81" s="150"/>
      <c r="AJ81" s="150"/>
    </row>
    <row r="82" spans="1:36" s="18" customFormat="1" ht="35.1" customHeight="1">
      <c r="A82" s="77"/>
      <c r="B82" s="1065"/>
      <c r="C82" s="59"/>
      <c r="D82" s="218"/>
      <c r="E82" s="218"/>
      <c r="F82" s="17"/>
      <c r="G82" s="59"/>
      <c r="H82" s="59"/>
      <c r="I82" s="59"/>
      <c r="J82" s="59"/>
      <c r="K82" s="498"/>
      <c r="L82" s="498"/>
      <c r="M82" s="106"/>
      <c r="N82" s="106"/>
      <c r="O82" s="594"/>
      <c r="P82" s="105"/>
      <c r="Q82" s="105"/>
      <c r="R82" s="23"/>
      <c r="S82" s="24"/>
      <c r="T82" s="24"/>
      <c r="U82" s="23"/>
      <c r="V82" s="24"/>
      <c r="W82" s="150"/>
      <c r="X82" s="171"/>
      <c r="Y82" s="171"/>
      <c r="Z82" s="171"/>
      <c r="AA82" s="23"/>
      <c r="AB82" s="24"/>
      <c r="AC82" s="24"/>
      <c r="AD82" s="23"/>
      <c r="AE82" s="24"/>
      <c r="AF82" s="24"/>
      <c r="AG82" s="23"/>
      <c r="AH82" s="24"/>
      <c r="AI82" s="150"/>
      <c r="AJ82" s="150"/>
    </row>
    <row r="83" spans="1:36" s="18" customFormat="1" ht="35.1" customHeight="1">
      <c r="A83" s="77"/>
      <c r="B83" s="1065"/>
      <c r="C83" s="59"/>
      <c r="D83" s="218"/>
      <c r="E83" s="218"/>
      <c r="F83" s="17"/>
      <c r="G83" s="59"/>
      <c r="H83" s="59"/>
      <c r="I83" s="59"/>
      <c r="J83" s="59"/>
      <c r="K83" s="498"/>
      <c r="L83" s="498"/>
      <c r="M83" s="106"/>
      <c r="N83" s="106"/>
      <c r="O83" s="594"/>
      <c r="P83" s="105"/>
      <c r="Q83" s="105"/>
      <c r="R83" s="23"/>
      <c r="S83" s="24"/>
      <c r="T83" s="24"/>
      <c r="U83" s="23"/>
      <c r="V83" s="24"/>
      <c r="W83" s="150"/>
      <c r="X83" s="171"/>
      <c r="Y83" s="171"/>
      <c r="Z83" s="171"/>
      <c r="AA83" s="23"/>
      <c r="AB83" s="24"/>
      <c r="AC83" s="24"/>
      <c r="AD83" s="23"/>
      <c r="AE83" s="24"/>
      <c r="AF83" s="24"/>
      <c r="AG83" s="23"/>
      <c r="AH83" s="24"/>
      <c r="AI83" s="150"/>
      <c r="AJ83" s="150"/>
    </row>
    <row r="84" spans="1:36" s="18" customFormat="1" ht="35.1" customHeight="1">
      <c r="A84" s="77"/>
      <c r="B84" s="1065"/>
      <c r="C84" s="59"/>
      <c r="D84" s="218"/>
      <c r="E84" s="218"/>
      <c r="F84" s="17"/>
      <c r="G84" s="59"/>
      <c r="H84" s="59"/>
      <c r="I84" s="59"/>
      <c r="J84" s="59"/>
      <c r="K84" s="498"/>
      <c r="L84" s="498"/>
      <c r="M84" s="106"/>
      <c r="N84" s="106"/>
      <c r="O84" s="594"/>
      <c r="P84" s="105"/>
      <c r="Q84" s="105"/>
      <c r="R84" s="23"/>
      <c r="S84" s="24"/>
      <c r="T84" s="24"/>
      <c r="U84" s="23"/>
      <c r="V84" s="24"/>
      <c r="W84" s="150"/>
      <c r="X84" s="171"/>
      <c r="Y84" s="171"/>
      <c r="Z84" s="171"/>
      <c r="AA84" s="23"/>
      <c r="AB84" s="24"/>
      <c r="AC84" s="24"/>
      <c r="AD84" s="23"/>
      <c r="AE84" s="24"/>
      <c r="AF84" s="24"/>
      <c r="AG84" s="23"/>
      <c r="AH84" s="24"/>
      <c r="AI84" s="150"/>
      <c r="AJ84" s="150"/>
    </row>
    <row r="85" spans="1:36" s="18" customFormat="1" ht="35.1" customHeight="1">
      <c r="A85" s="77"/>
      <c r="B85" s="1065"/>
      <c r="C85" s="59"/>
      <c r="D85" s="218"/>
      <c r="E85" s="218"/>
      <c r="F85" s="17"/>
      <c r="G85" s="59"/>
      <c r="H85" s="59"/>
      <c r="I85" s="59"/>
      <c r="J85" s="59"/>
      <c r="K85" s="498"/>
      <c r="L85" s="498"/>
      <c r="M85" s="106"/>
      <c r="N85" s="106"/>
      <c r="O85" s="594"/>
      <c r="P85" s="105"/>
      <c r="Q85" s="105"/>
      <c r="R85" s="23"/>
      <c r="S85" s="24"/>
      <c r="T85" s="24"/>
      <c r="U85" s="23"/>
      <c r="V85" s="24"/>
      <c r="W85" s="150"/>
      <c r="X85" s="171"/>
      <c r="Y85" s="171"/>
      <c r="Z85" s="171"/>
      <c r="AA85" s="23"/>
      <c r="AB85" s="24"/>
      <c r="AC85" s="24"/>
      <c r="AD85" s="23"/>
      <c r="AE85" s="24"/>
      <c r="AF85" s="24"/>
      <c r="AG85" s="23"/>
      <c r="AH85" s="24"/>
      <c r="AI85" s="150"/>
      <c r="AJ85" s="150"/>
    </row>
    <row r="86" spans="1:36" s="18" customFormat="1" ht="35.1" customHeight="1">
      <c r="A86" s="77"/>
      <c r="B86" s="1065"/>
      <c r="C86" s="59"/>
      <c r="D86" s="218"/>
      <c r="E86" s="218"/>
      <c r="F86" s="17"/>
      <c r="G86" s="59"/>
      <c r="H86" s="59"/>
      <c r="I86" s="59"/>
      <c r="J86" s="59"/>
      <c r="K86" s="498"/>
      <c r="L86" s="498"/>
      <c r="M86" s="106"/>
      <c r="N86" s="106"/>
      <c r="O86" s="594"/>
      <c r="P86" s="105"/>
      <c r="Q86" s="105"/>
      <c r="R86" s="23"/>
      <c r="S86" s="24"/>
      <c r="T86" s="24"/>
      <c r="U86" s="23"/>
      <c r="V86" s="24"/>
      <c r="W86" s="150"/>
      <c r="X86" s="171"/>
      <c r="Y86" s="171"/>
      <c r="Z86" s="171"/>
      <c r="AA86" s="23"/>
      <c r="AB86" s="24"/>
      <c r="AC86" s="24"/>
      <c r="AD86" s="23"/>
      <c r="AE86" s="24"/>
      <c r="AF86" s="24"/>
      <c r="AG86" s="23"/>
      <c r="AH86" s="24"/>
      <c r="AI86" s="150"/>
      <c r="AJ86" s="150"/>
    </row>
    <row r="87" spans="1:36" s="18" customFormat="1" ht="35.1" customHeight="1">
      <c r="A87" s="77"/>
      <c r="B87" s="1065"/>
      <c r="C87" s="59"/>
      <c r="D87" s="218"/>
      <c r="E87" s="218"/>
      <c r="F87" s="17"/>
      <c r="G87" s="59"/>
      <c r="H87" s="59"/>
      <c r="I87" s="59"/>
      <c r="J87" s="59"/>
      <c r="K87" s="498"/>
      <c r="L87" s="498"/>
      <c r="M87" s="106"/>
      <c r="N87" s="106"/>
      <c r="O87" s="594"/>
      <c r="P87" s="105"/>
      <c r="Q87" s="105"/>
      <c r="R87" s="23"/>
      <c r="S87" s="24"/>
      <c r="T87" s="24"/>
      <c r="U87" s="23"/>
      <c r="V87" s="24"/>
      <c r="W87" s="150"/>
      <c r="X87" s="171"/>
      <c r="Y87" s="171"/>
      <c r="Z87" s="171"/>
      <c r="AA87" s="23"/>
      <c r="AB87" s="24"/>
      <c r="AC87" s="24"/>
      <c r="AD87" s="23"/>
      <c r="AE87" s="24"/>
      <c r="AF87" s="24"/>
      <c r="AG87" s="23"/>
      <c r="AH87" s="24"/>
      <c r="AI87" s="150"/>
      <c r="AJ87" s="150"/>
    </row>
    <row r="88" spans="1:36" s="18" customFormat="1" ht="35.1" customHeight="1">
      <c r="A88" s="77"/>
      <c r="B88" s="1065"/>
      <c r="C88" s="59"/>
      <c r="D88" s="218"/>
      <c r="E88" s="218"/>
      <c r="F88" s="17"/>
      <c r="G88" s="59"/>
      <c r="H88" s="59"/>
      <c r="I88" s="59"/>
      <c r="J88" s="59"/>
      <c r="K88" s="498"/>
      <c r="L88" s="498"/>
      <c r="M88" s="106"/>
      <c r="N88" s="106"/>
      <c r="O88" s="594"/>
      <c r="P88" s="105"/>
      <c r="Q88" s="105"/>
      <c r="R88" s="23"/>
      <c r="S88" s="24"/>
      <c r="T88" s="24"/>
      <c r="U88" s="23"/>
      <c r="V88" s="24"/>
      <c r="W88" s="150"/>
      <c r="X88" s="171"/>
      <c r="Y88" s="171"/>
      <c r="Z88" s="171"/>
      <c r="AA88" s="23"/>
      <c r="AB88" s="24"/>
      <c r="AC88" s="24"/>
      <c r="AD88" s="23"/>
      <c r="AE88" s="24"/>
      <c r="AF88" s="24"/>
      <c r="AG88" s="23"/>
      <c r="AH88" s="24"/>
      <c r="AI88" s="150"/>
      <c r="AJ88" s="150"/>
    </row>
    <row r="89" spans="1:36" s="18" customFormat="1" ht="35.1" customHeight="1">
      <c r="A89" s="77"/>
      <c r="B89" s="1065"/>
      <c r="C89" s="59"/>
      <c r="D89" s="218"/>
      <c r="E89" s="218"/>
      <c r="F89" s="17"/>
      <c r="G89" s="59"/>
      <c r="H89" s="59"/>
      <c r="I89" s="59"/>
      <c r="J89" s="59"/>
      <c r="K89" s="498"/>
      <c r="L89" s="498"/>
      <c r="M89" s="106"/>
      <c r="N89" s="106"/>
      <c r="O89" s="594"/>
      <c r="P89" s="105"/>
      <c r="Q89" s="105"/>
      <c r="R89" s="23"/>
      <c r="S89" s="24"/>
      <c r="T89" s="24"/>
      <c r="U89" s="23"/>
      <c r="V89" s="24"/>
      <c r="W89" s="150"/>
      <c r="X89" s="171"/>
      <c r="Y89" s="171"/>
      <c r="Z89" s="171"/>
      <c r="AA89" s="23"/>
      <c r="AB89" s="24"/>
      <c r="AC89" s="24"/>
      <c r="AD89" s="23"/>
      <c r="AE89" s="24"/>
      <c r="AF89" s="24"/>
      <c r="AG89" s="23"/>
      <c r="AH89" s="24"/>
      <c r="AI89" s="150"/>
      <c r="AJ89" s="150"/>
    </row>
    <row r="90" spans="1:36" s="18" customFormat="1" ht="35.1" customHeight="1">
      <c r="A90" s="77"/>
      <c r="B90" s="1065"/>
      <c r="C90" s="59"/>
      <c r="D90" s="218"/>
      <c r="E90" s="218"/>
      <c r="F90" s="17"/>
      <c r="G90" s="59"/>
      <c r="H90" s="59"/>
      <c r="I90" s="59"/>
      <c r="J90" s="59"/>
      <c r="K90" s="498"/>
      <c r="L90" s="498"/>
      <c r="M90" s="106"/>
      <c r="N90" s="106"/>
      <c r="O90" s="594"/>
      <c r="P90" s="105"/>
      <c r="Q90" s="105"/>
      <c r="R90" s="23"/>
      <c r="S90" s="24"/>
      <c r="T90" s="24"/>
      <c r="U90" s="23"/>
      <c r="V90" s="24"/>
      <c r="W90" s="150"/>
      <c r="X90" s="171"/>
      <c r="Y90" s="171"/>
      <c r="Z90" s="171"/>
      <c r="AA90" s="23"/>
      <c r="AB90" s="24"/>
      <c r="AC90" s="24"/>
      <c r="AD90" s="23"/>
      <c r="AE90" s="24"/>
      <c r="AF90" s="24"/>
      <c r="AG90" s="23"/>
      <c r="AH90" s="24"/>
      <c r="AI90" s="150"/>
      <c r="AJ90" s="150"/>
    </row>
    <row r="91" spans="1:36" s="18" customFormat="1" ht="35.1" customHeight="1">
      <c r="A91" s="77"/>
      <c r="B91" s="1065"/>
      <c r="C91" s="59"/>
      <c r="D91" s="218"/>
      <c r="E91" s="218"/>
      <c r="F91" s="17"/>
      <c r="G91" s="59"/>
      <c r="H91" s="59"/>
      <c r="I91" s="59"/>
      <c r="J91" s="59"/>
      <c r="K91" s="498"/>
      <c r="L91" s="498"/>
      <c r="M91" s="106"/>
      <c r="N91" s="106"/>
      <c r="O91" s="594"/>
      <c r="P91" s="105"/>
      <c r="Q91" s="105"/>
      <c r="R91" s="23"/>
      <c r="S91" s="24"/>
      <c r="T91" s="24"/>
      <c r="U91" s="23"/>
      <c r="V91" s="24"/>
      <c r="W91" s="150"/>
      <c r="X91" s="171"/>
      <c r="Y91" s="171"/>
      <c r="Z91" s="171"/>
      <c r="AA91" s="23"/>
      <c r="AB91" s="24"/>
      <c r="AC91" s="24"/>
      <c r="AD91" s="23"/>
      <c r="AE91" s="24"/>
      <c r="AF91" s="24"/>
      <c r="AG91" s="23"/>
      <c r="AH91" s="24"/>
      <c r="AI91" s="150"/>
      <c r="AJ91" s="150"/>
    </row>
    <row r="92" spans="1:36" s="18" customFormat="1" ht="35.1" customHeight="1">
      <c r="A92" s="77"/>
      <c r="B92" s="1065"/>
      <c r="C92" s="59"/>
      <c r="D92" s="218"/>
      <c r="E92" s="218"/>
      <c r="F92" s="17"/>
      <c r="G92" s="59"/>
      <c r="H92" s="59"/>
      <c r="I92" s="59"/>
      <c r="J92" s="59"/>
      <c r="K92" s="498"/>
      <c r="L92" s="498"/>
      <c r="M92" s="106"/>
      <c r="N92" s="106"/>
      <c r="O92" s="594"/>
      <c r="P92" s="105"/>
      <c r="Q92" s="105"/>
      <c r="R92" s="23"/>
      <c r="S92" s="24"/>
      <c r="T92" s="24"/>
      <c r="U92" s="23"/>
      <c r="V92" s="24"/>
      <c r="W92" s="150"/>
      <c r="X92" s="171"/>
      <c r="Y92" s="171"/>
      <c r="Z92" s="171"/>
      <c r="AA92" s="23"/>
      <c r="AB92" s="24"/>
      <c r="AC92" s="24"/>
      <c r="AD92" s="23"/>
      <c r="AE92" s="24"/>
      <c r="AF92" s="24"/>
      <c r="AG92" s="23"/>
      <c r="AH92" s="24"/>
      <c r="AI92" s="150"/>
      <c r="AJ92" s="150"/>
    </row>
    <row r="93" spans="1:36" s="18" customFormat="1" ht="35.1" customHeight="1">
      <c r="A93" s="77"/>
      <c r="B93" s="1065"/>
      <c r="C93" s="59"/>
      <c r="D93" s="218"/>
      <c r="E93" s="218"/>
      <c r="F93" s="17"/>
      <c r="G93" s="59"/>
      <c r="H93" s="59"/>
      <c r="I93" s="59"/>
      <c r="J93" s="59"/>
      <c r="K93" s="498"/>
      <c r="L93" s="498"/>
      <c r="M93" s="106"/>
      <c r="N93" s="106"/>
      <c r="O93" s="594"/>
      <c r="P93" s="105"/>
      <c r="Q93" s="105"/>
      <c r="R93" s="23"/>
      <c r="S93" s="24"/>
      <c r="T93" s="24"/>
      <c r="U93" s="23"/>
      <c r="V93" s="24"/>
      <c r="W93" s="150"/>
      <c r="X93" s="171"/>
      <c r="Y93" s="171"/>
      <c r="Z93" s="171"/>
      <c r="AA93" s="23"/>
      <c r="AB93" s="24"/>
      <c r="AC93" s="24"/>
      <c r="AD93" s="23"/>
      <c r="AE93" s="24"/>
      <c r="AF93" s="24"/>
      <c r="AG93" s="23"/>
      <c r="AH93" s="24"/>
      <c r="AI93" s="150"/>
      <c r="AJ93" s="150"/>
    </row>
    <row r="94" spans="1:36" s="18" customFormat="1" ht="35.1" customHeight="1">
      <c r="A94" s="77"/>
      <c r="B94" s="1065"/>
      <c r="C94" s="59"/>
      <c r="D94" s="218"/>
      <c r="E94" s="218"/>
      <c r="F94" s="17"/>
      <c r="G94" s="59"/>
      <c r="H94" s="59"/>
      <c r="I94" s="59"/>
      <c r="J94" s="59"/>
      <c r="K94" s="498"/>
      <c r="L94" s="498"/>
      <c r="M94" s="106"/>
      <c r="N94" s="106"/>
      <c r="O94" s="594"/>
      <c r="P94" s="105"/>
      <c r="Q94" s="105"/>
      <c r="R94" s="23"/>
      <c r="S94" s="24"/>
      <c r="T94" s="24"/>
      <c r="U94" s="23"/>
      <c r="V94" s="24"/>
      <c r="W94" s="150"/>
      <c r="X94" s="171"/>
      <c r="Y94" s="171"/>
      <c r="Z94" s="171"/>
      <c r="AA94" s="23"/>
      <c r="AB94" s="24"/>
      <c r="AC94" s="24"/>
      <c r="AD94" s="23"/>
      <c r="AE94" s="24"/>
      <c r="AF94" s="24"/>
      <c r="AG94" s="23"/>
      <c r="AH94" s="24"/>
      <c r="AI94" s="150"/>
      <c r="AJ94" s="150"/>
    </row>
    <row r="95" spans="1:36" s="18" customFormat="1" ht="35.1" customHeight="1">
      <c r="A95" s="77"/>
      <c r="B95" s="1065"/>
      <c r="C95" s="59"/>
      <c r="D95" s="218"/>
      <c r="E95" s="218"/>
      <c r="F95" s="17"/>
      <c r="G95" s="59"/>
      <c r="H95" s="59"/>
      <c r="I95" s="59"/>
      <c r="J95" s="59"/>
      <c r="K95" s="498"/>
      <c r="L95" s="498"/>
      <c r="M95" s="106"/>
      <c r="N95" s="106"/>
      <c r="O95" s="594"/>
      <c r="P95" s="105"/>
      <c r="Q95" s="105"/>
      <c r="R95" s="23"/>
      <c r="S95" s="24"/>
      <c r="T95" s="24"/>
      <c r="U95" s="23"/>
      <c r="V95" s="24"/>
      <c r="W95" s="150"/>
      <c r="X95" s="171"/>
      <c r="Y95" s="171"/>
      <c r="Z95" s="171"/>
      <c r="AA95" s="23"/>
      <c r="AB95" s="24"/>
      <c r="AC95" s="24"/>
      <c r="AD95" s="23"/>
      <c r="AE95" s="24"/>
      <c r="AF95" s="24"/>
      <c r="AG95" s="23"/>
      <c r="AH95" s="24"/>
      <c r="AI95" s="150"/>
      <c r="AJ95" s="150"/>
    </row>
    <row r="96" spans="1:36" s="18" customFormat="1" ht="35.1" customHeight="1">
      <c r="A96" s="77"/>
      <c r="B96" s="1065"/>
      <c r="C96" s="59"/>
      <c r="D96" s="218"/>
      <c r="E96" s="218"/>
      <c r="F96" s="17"/>
      <c r="G96" s="59"/>
      <c r="H96" s="59"/>
      <c r="I96" s="59"/>
      <c r="J96" s="59"/>
      <c r="K96" s="498"/>
      <c r="L96" s="498"/>
      <c r="M96" s="106"/>
      <c r="N96" s="106"/>
      <c r="O96" s="594"/>
      <c r="P96" s="105"/>
      <c r="Q96" s="105"/>
      <c r="R96" s="23"/>
      <c r="S96" s="24"/>
      <c r="T96" s="24"/>
      <c r="U96" s="23"/>
      <c r="V96" s="24"/>
      <c r="W96" s="150"/>
      <c r="X96" s="171"/>
      <c r="Y96" s="171"/>
      <c r="Z96" s="171"/>
      <c r="AA96" s="23"/>
      <c r="AB96" s="24"/>
      <c r="AC96" s="24"/>
      <c r="AD96" s="23"/>
      <c r="AE96" s="24"/>
      <c r="AF96" s="24"/>
      <c r="AG96" s="23"/>
      <c r="AH96" s="24"/>
      <c r="AI96" s="150"/>
      <c r="AJ96" s="150"/>
    </row>
    <row r="97" spans="1:36" s="18" customFormat="1" ht="35.1" customHeight="1">
      <c r="A97" s="77"/>
      <c r="B97" s="1065"/>
      <c r="C97" s="59"/>
      <c r="D97" s="218"/>
      <c r="E97" s="218"/>
      <c r="F97" s="17"/>
      <c r="G97" s="59"/>
      <c r="H97" s="59"/>
      <c r="I97" s="59"/>
      <c r="J97" s="59"/>
      <c r="K97" s="498"/>
      <c r="L97" s="498"/>
      <c r="M97" s="106"/>
      <c r="N97" s="106"/>
      <c r="O97" s="594"/>
      <c r="P97" s="105"/>
      <c r="Q97" s="105"/>
      <c r="R97" s="23"/>
      <c r="S97" s="24"/>
      <c r="T97" s="24"/>
      <c r="U97" s="23"/>
      <c r="V97" s="24"/>
      <c r="W97" s="150"/>
      <c r="X97" s="171"/>
      <c r="Y97" s="171"/>
      <c r="Z97" s="171"/>
      <c r="AA97" s="23"/>
      <c r="AB97" s="24"/>
      <c r="AC97" s="24"/>
      <c r="AD97" s="23"/>
      <c r="AE97" s="24"/>
      <c r="AF97" s="24"/>
      <c r="AG97" s="23"/>
      <c r="AH97" s="24"/>
      <c r="AI97" s="150"/>
      <c r="AJ97" s="150"/>
    </row>
    <row r="98" spans="1:36" s="18" customFormat="1" ht="35.1" customHeight="1">
      <c r="A98" s="77"/>
      <c r="B98" s="1065"/>
      <c r="C98" s="59"/>
      <c r="D98" s="218"/>
      <c r="E98" s="218"/>
      <c r="F98" s="17"/>
      <c r="G98" s="59"/>
      <c r="H98" s="59"/>
      <c r="I98" s="59"/>
      <c r="J98" s="59"/>
      <c r="K98" s="498"/>
      <c r="L98" s="498"/>
      <c r="M98" s="106"/>
      <c r="N98" s="106"/>
      <c r="O98" s="594"/>
      <c r="P98" s="105"/>
      <c r="Q98" s="105"/>
      <c r="R98" s="23"/>
      <c r="S98" s="24"/>
      <c r="T98" s="24"/>
      <c r="U98" s="23"/>
      <c r="V98" s="24"/>
      <c r="W98" s="150"/>
      <c r="X98" s="171"/>
      <c r="Y98" s="171"/>
      <c r="Z98" s="171"/>
      <c r="AA98" s="23"/>
      <c r="AB98" s="24"/>
      <c r="AC98" s="24"/>
      <c r="AD98" s="23"/>
      <c r="AE98" s="24"/>
      <c r="AF98" s="24"/>
      <c r="AG98" s="23"/>
      <c r="AH98" s="24"/>
      <c r="AI98" s="150"/>
      <c r="AJ98" s="150"/>
    </row>
    <row r="99" spans="1:36" s="18" customFormat="1" ht="35.1" customHeight="1">
      <c r="A99" s="77"/>
      <c r="B99" s="1065"/>
      <c r="C99" s="59"/>
      <c r="D99" s="218"/>
      <c r="E99" s="218"/>
      <c r="F99" s="17"/>
      <c r="G99" s="59"/>
      <c r="H99" s="59"/>
      <c r="I99" s="59"/>
      <c r="J99" s="59"/>
      <c r="K99" s="498"/>
      <c r="L99" s="498"/>
      <c r="M99" s="106"/>
      <c r="N99" s="106"/>
      <c r="O99" s="594"/>
      <c r="P99" s="105"/>
      <c r="Q99" s="105"/>
      <c r="R99" s="23"/>
      <c r="S99" s="24"/>
      <c r="T99" s="24"/>
      <c r="U99" s="23"/>
      <c r="V99" s="24"/>
      <c r="W99" s="150"/>
      <c r="X99" s="171"/>
      <c r="Y99" s="171"/>
      <c r="Z99" s="171"/>
      <c r="AA99" s="23"/>
      <c r="AB99" s="24"/>
      <c r="AC99" s="24"/>
      <c r="AD99" s="23"/>
      <c r="AE99" s="24"/>
      <c r="AF99" s="24"/>
      <c r="AG99" s="23"/>
      <c r="AH99" s="24"/>
      <c r="AI99" s="150"/>
      <c r="AJ99" s="150"/>
    </row>
    <row r="100" spans="1:36" s="18" customFormat="1" ht="35.1" customHeight="1">
      <c r="A100" s="77"/>
      <c r="B100" s="1065"/>
      <c r="C100" s="59"/>
      <c r="D100" s="218"/>
      <c r="E100" s="218"/>
      <c r="F100" s="17"/>
      <c r="G100" s="59"/>
      <c r="H100" s="59"/>
      <c r="I100" s="59"/>
      <c r="J100" s="59"/>
      <c r="K100" s="498"/>
      <c r="L100" s="498"/>
      <c r="M100" s="106"/>
      <c r="N100" s="106"/>
      <c r="O100" s="594"/>
      <c r="P100" s="105"/>
      <c r="Q100" s="105"/>
      <c r="R100" s="23"/>
      <c r="S100" s="24"/>
      <c r="T100" s="24"/>
      <c r="U100" s="23"/>
      <c r="V100" s="24"/>
      <c r="W100" s="150"/>
      <c r="X100" s="171"/>
      <c r="Y100" s="171"/>
      <c r="Z100" s="171"/>
      <c r="AA100" s="23"/>
      <c r="AB100" s="24"/>
      <c r="AC100" s="24"/>
      <c r="AD100" s="23"/>
      <c r="AE100" s="24"/>
      <c r="AF100" s="24"/>
      <c r="AG100" s="23"/>
      <c r="AH100" s="24"/>
      <c r="AI100" s="150"/>
      <c r="AJ100" s="150"/>
    </row>
    <row r="101" spans="1:36" s="18" customFormat="1" ht="35.1" customHeight="1">
      <c r="A101" s="77"/>
      <c r="B101" s="1065"/>
      <c r="C101" s="59"/>
      <c r="D101" s="218"/>
      <c r="E101" s="218"/>
      <c r="F101" s="17"/>
      <c r="G101" s="59"/>
      <c r="H101" s="59"/>
      <c r="I101" s="59"/>
      <c r="J101" s="59"/>
      <c r="K101" s="498"/>
      <c r="L101" s="498"/>
      <c r="M101" s="106"/>
      <c r="N101" s="106"/>
      <c r="O101" s="594"/>
      <c r="P101" s="105"/>
      <c r="Q101" s="105"/>
      <c r="R101" s="23"/>
      <c r="S101" s="24"/>
      <c r="T101" s="24"/>
      <c r="U101" s="23"/>
      <c r="V101" s="24"/>
      <c r="W101" s="150"/>
      <c r="X101" s="171"/>
      <c r="Y101" s="171"/>
      <c r="Z101" s="171"/>
      <c r="AA101" s="23"/>
      <c r="AB101" s="24"/>
      <c r="AC101" s="24"/>
      <c r="AD101" s="23"/>
      <c r="AE101" s="24"/>
      <c r="AF101" s="24"/>
      <c r="AG101" s="23"/>
      <c r="AH101" s="24"/>
      <c r="AI101" s="150"/>
      <c r="AJ101" s="150"/>
    </row>
    <row r="102" spans="1:36" s="18" customFormat="1" ht="35.1" customHeight="1">
      <c r="A102" s="77"/>
      <c r="B102" s="1065"/>
      <c r="C102" s="59"/>
      <c r="D102" s="218"/>
      <c r="E102" s="218"/>
      <c r="F102" s="17"/>
      <c r="G102" s="59"/>
      <c r="H102" s="59"/>
      <c r="I102" s="59"/>
      <c r="J102" s="59"/>
      <c r="K102" s="498"/>
      <c r="L102" s="498"/>
      <c r="M102" s="106"/>
      <c r="N102" s="106"/>
      <c r="O102" s="594"/>
      <c r="P102" s="105"/>
      <c r="Q102" s="105"/>
      <c r="R102" s="23"/>
      <c r="S102" s="24"/>
      <c r="T102" s="24"/>
      <c r="U102" s="23"/>
      <c r="V102" s="24"/>
      <c r="W102" s="150"/>
      <c r="X102" s="171"/>
      <c r="Y102" s="171"/>
      <c r="Z102" s="171"/>
      <c r="AA102" s="23"/>
      <c r="AB102" s="24"/>
      <c r="AC102" s="24"/>
      <c r="AD102" s="23"/>
      <c r="AE102" s="24"/>
      <c r="AF102" s="24"/>
      <c r="AG102" s="23"/>
      <c r="AH102" s="24"/>
      <c r="AI102" s="150"/>
      <c r="AJ102" s="150"/>
    </row>
    <row r="103" spans="1:36" s="18" customFormat="1" ht="35.1" customHeight="1">
      <c r="A103" s="77"/>
      <c r="B103" s="1065"/>
      <c r="C103" s="59"/>
      <c r="D103" s="218"/>
      <c r="E103" s="218"/>
      <c r="F103" s="17"/>
      <c r="G103" s="59"/>
      <c r="H103" s="59"/>
      <c r="I103" s="59"/>
      <c r="J103" s="59"/>
      <c r="K103" s="498"/>
      <c r="L103" s="498"/>
      <c r="M103" s="106"/>
      <c r="N103" s="106"/>
      <c r="O103" s="594"/>
      <c r="P103" s="105"/>
      <c r="Q103" s="105"/>
      <c r="R103" s="23"/>
      <c r="S103" s="24"/>
      <c r="T103" s="24"/>
      <c r="U103" s="23"/>
      <c r="V103" s="24"/>
      <c r="W103" s="150"/>
      <c r="X103" s="171"/>
      <c r="Y103" s="171"/>
      <c r="Z103" s="171"/>
      <c r="AA103" s="23"/>
      <c r="AB103" s="24"/>
      <c r="AC103" s="24"/>
      <c r="AD103" s="23"/>
      <c r="AE103" s="24"/>
      <c r="AF103" s="24"/>
      <c r="AG103" s="23"/>
      <c r="AH103" s="24"/>
      <c r="AI103" s="150"/>
      <c r="AJ103" s="150"/>
    </row>
    <row r="104" spans="1:36" s="18" customFormat="1" ht="35.1" customHeight="1">
      <c r="A104" s="77"/>
      <c r="B104" s="1065"/>
      <c r="C104" s="59"/>
      <c r="D104" s="218"/>
      <c r="E104" s="218"/>
      <c r="F104" s="17"/>
      <c r="G104" s="59"/>
      <c r="H104" s="59"/>
      <c r="I104" s="59"/>
      <c r="J104" s="59"/>
      <c r="K104" s="498"/>
      <c r="L104" s="498"/>
      <c r="M104" s="106"/>
      <c r="N104" s="106"/>
      <c r="O104" s="594"/>
      <c r="P104" s="105"/>
      <c r="Q104" s="105"/>
      <c r="R104" s="23"/>
      <c r="S104" s="24"/>
      <c r="T104" s="24"/>
      <c r="U104" s="23"/>
      <c r="V104" s="24"/>
      <c r="W104" s="150"/>
      <c r="X104" s="171"/>
      <c r="Y104" s="171"/>
      <c r="Z104" s="171"/>
      <c r="AA104" s="23"/>
      <c r="AB104" s="24"/>
      <c r="AC104" s="24"/>
      <c r="AD104" s="23"/>
      <c r="AE104" s="24"/>
      <c r="AF104" s="24"/>
      <c r="AG104" s="23"/>
      <c r="AH104" s="24"/>
      <c r="AI104" s="150"/>
      <c r="AJ104" s="150"/>
    </row>
    <row r="105" spans="1:36" s="18" customFormat="1" ht="35.1" customHeight="1">
      <c r="A105" s="77"/>
      <c r="B105" s="1065"/>
      <c r="C105" s="59"/>
      <c r="D105" s="218"/>
      <c r="E105" s="218"/>
      <c r="F105" s="17"/>
      <c r="G105" s="59"/>
      <c r="H105" s="59"/>
      <c r="I105" s="59"/>
      <c r="J105" s="59"/>
      <c r="K105" s="498"/>
      <c r="L105" s="498"/>
      <c r="M105" s="106"/>
      <c r="N105" s="106"/>
      <c r="O105" s="594"/>
      <c r="P105" s="105"/>
      <c r="Q105" s="105"/>
      <c r="R105" s="23"/>
      <c r="S105" s="24"/>
      <c r="T105" s="24"/>
      <c r="U105" s="23"/>
      <c r="V105" s="24"/>
      <c r="W105" s="150"/>
      <c r="X105" s="171"/>
      <c r="Y105" s="171"/>
      <c r="Z105" s="171"/>
      <c r="AA105" s="23"/>
      <c r="AB105" s="24"/>
      <c r="AC105" s="24"/>
      <c r="AD105" s="23"/>
      <c r="AE105" s="24"/>
      <c r="AF105" s="24"/>
      <c r="AG105" s="23"/>
      <c r="AH105" s="24"/>
      <c r="AI105" s="150"/>
      <c r="AJ105" s="150"/>
    </row>
    <row r="106" spans="1:36" s="18" customFormat="1" ht="35.1" customHeight="1">
      <c r="A106" s="77"/>
      <c r="B106" s="1065"/>
      <c r="C106" s="59"/>
      <c r="D106" s="218"/>
      <c r="E106" s="218"/>
      <c r="F106" s="17"/>
      <c r="G106" s="59"/>
      <c r="H106" s="59"/>
      <c r="I106" s="59"/>
      <c r="J106" s="59"/>
      <c r="K106" s="498"/>
      <c r="L106" s="498"/>
      <c r="M106" s="106"/>
      <c r="N106" s="106"/>
      <c r="O106" s="594"/>
      <c r="P106" s="105"/>
      <c r="Q106" s="105"/>
      <c r="R106" s="23"/>
      <c r="S106" s="24"/>
      <c r="T106" s="24"/>
      <c r="U106" s="23"/>
      <c r="V106" s="24"/>
      <c r="W106" s="150"/>
      <c r="X106" s="171"/>
      <c r="Y106" s="171"/>
      <c r="Z106" s="171"/>
      <c r="AA106" s="23"/>
      <c r="AB106" s="24"/>
      <c r="AC106" s="24"/>
      <c r="AD106" s="23"/>
      <c r="AE106" s="24"/>
      <c r="AF106" s="24"/>
      <c r="AG106" s="23"/>
      <c r="AH106" s="24"/>
      <c r="AI106" s="150"/>
      <c r="AJ106" s="150"/>
    </row>
    <row r="107" spans="1:36" s="18" customFormat="1" ht="35.1" customHeight="1">
      <c r="A107" s="77"/>
      <c r="B107" s="1065"/>
      <c r="C107" s="59"/>
      <c r="D107" s="218"/>
      <c r="E107" s="218"/>
      <c r="F107" s="17"/>
      <c r="G107" s="59"/>
      <c r="H107" s="59"/>
      <c r="I107" s="59"/>
      <c r="J107" s="59"/>
      <c r="K107" s="498"/>
      <c r="L107" s="498"/>
      <c r="M107" s="106"/>
      <c r="N107" s="106"/>
      <c r="O107" s="594"/>
      <c r="P107" s="105"/>
      <c r="Q107" s="105"/>
      <c r="R107" s="23"/>
      <c r="S107" s="24"/>
      <c r="T107" s="24"/>
      <c r="U107" s="23"/>
      <c r="V107" s="24"/>
      <c r="W107" s="150"/>
      <c r="X107" s="171"/>
      <c r="Y107" s="171"/>
      <c r="Z107" s="171"/>
      <c r="AA107" s="23"/>
      <c r="AB107" s="24"/>
      <c r="AC107" s="24"/>
      <c r="AD107" s="23"/>
      <c r="AE107" s="24"/>
      <c r="AF107" s="24"/>
      <c r="AG107" s="23"/>
      <c r="AH107" s="24"/>
      <c r="AI107" s="150"/>
      <c r="AJ107" s="150"/>
    </row>
    <row r="108" spans="1:36" s="18" customFormat="1" ht="35.1" customHeight="1">
      <c r="A108" s="77"/>
      <c r="B108" s="1065"/>
      <c r="C108" s="59"/>
      <c r="D108" s="218"/>
      <c r="E108" s="218"/>
      <c r="F108" s="17"/>
      <c r="G108" s="59"/>
      <c r="H108" s="59"/>
      <c r="I108" s="59"/>
      <c r="J108" s="59"/>
      <c r="K108" s="498"/>
      <c r="L108" s="498"/>
      <c r="M108" s="106"/>
      <c r="N108" s="106"/>
      <c r="O108" s="594"/>
      <c r="P108" s="105"/>
      <c r="Q108" s="105"/>
      <c r="R108" s="23"/>
      <c r="S108" s="24"/>
      <c r="T108" s="24"/>
      <c r="U108" s="23"/>
      <c r="V108" s="24"/>
      <c r="W108" s="150"/>
      <c r="X108" s="171"/>
      <c r="Y108" s="171"/>
      <c r="Z108" s="171"/>
      <c r="AA108" s="23"/>
      <c r="AB108" s="24"/>
      <c r="AC108" s="24"/>
      <c r="AD108" s="23"/>
      <c r="AE108" s="24"/>
      <c r="AF108" s="24"/>
      <c r="AG108" s="23"/>
      <c r="AH108" s="24"/>
      <c r="AI108" s="150"/>
      <c r="AJ108" s="150"/>
    </row>
    <row r="109" spans="1:36" s="18" customFormat="1" ht="35.1" customHeight="1">
      <c r="A109" s="77"/>
      <c r="B109" s="1065"/>
      <c r="C109" s="59"/>
      <c r="D109" s="218"/>
      <c r="E109" s="218"/>
      <c r="F109" s="17"/>
      <c r="G109" s="59"/>
      <c r="H109" s="59"/>
      <c r="I109" s="59"/>
      <c r="J109" s="59"/>
      <c r="K109" s="498"/>
      <c r="L109" s="498"/>
      <c r="M109" s="106"/>
      <c r="N109" s="106"/>
      <c r="O109" s="594"/>
      <c r="P109" s="105"/>
      <c r="Q109" s="105"/>
      <c r="R109" s="23"/>
      <c r="S109" s="24"/>
      <c r="T109" s="24"/>
      <c r="U109" s="23"/>
      <c r="V109" s="24"/>
      <c r="W109" s="150"/>
      <c r="X109" s="171"/>
      <c r="Y109" s="171"/>
      <c r="Z109" s="171"/>
      <c r="AA109" s="23"/>
      <c r="AB109" s="24"/>
      <c r="AC109" s="24"/>
      <c r="AD109" s="23"/>
      <c r="AE109" s="24"/>
      <c r="AF109" s="24"/>
      <c r="AG109" s="23"/>
      <c r="AH109" s="24"/>
      <c r="AI109" s="150"/>
      <c r="AJ109" s="150"/>
    </row>
    <row r="110" spans="1:36" s="18" customFormat="1" ht="35.1" customHeight="1">
      <c r="A110" s="77"/>
      <c r="B110" s="1065"/>
      <c r="C110" s="59"/>
      <c r="D110" s="218"/>
      <c r="E110" s="218"/>
      <c r="F110" s="17"/>
      <c r="G110" s="59"/>
      <c r="H110" s="59"/>
      <c r="I110" s="59"/>
      <c r="J110" s="59"/>
      <c r="K110" s="498"/>
      <c r="L110" s="498"/>
      <c r="M110" s="106"/>
      <c r="N110" s="106"/>
      <c r="O110" s="594"/>
      <c r="P110" s="105"/>
      <c r="Q110" s="105"/>
      <c r="R110" s="23"/>
      <c r="S110" s="24"/>
      <c r="T110" s="24"/>
      <c r="U110" s="23"/>
      <c r="V110" s="24"/>
      <c r="W110" s="150"/>
      <c r="X110" s="171"/>
      <c r="Y110" s="171"/>
      <c r="Z110" s="171"/>
      <c r="AA110" s="23"/>
      <c r="AB110" s="24"/>
      <c r="AC110" s="24"/>
      <c r="AD110" s="23"/>
      <c r="AE110" s="24"/>
      <c r="AF110" s="24"/>
      <c r="AG110" s="23"/>
      <c r="AH110" s="24"/>
      <c r="AI110" s="150"/>
      <c r="AJ110" s="150"/>
    </row>
    <row r="111" spans="1:36" s="18" customFormat="1" ht="35.1" customHeight="1">
      <c r="A111" s="77"/>
      <c r="B111" s="1065"/>
      <c r="C111" s="59"/>
      <c r="D111" s="218"/>
      <c r="E111" s="218"/>
      <c r="F111" s="17"/>
      <c r="G111" s="59"/>
      <c r="H111" s="59"/>
      <c r="I111" s="59"/>
      <c r="J111" s="59"/>
      <c r="K111" s="498"/>
      <c r="L111" s="498"/>
      <c r="M111" s="106"/>
      <c r="N111" s="106"/>
      <c r="O111" s="594"/>
      <c r="P111" s="105"/>
      <c r="Q111" s="105"/>
      <c r="R111" s="23"/>
      <c r="S111" s="24"/>
      <c r="T111" s="24"/>
      <c r="U111" s="23"/>
      <c r="V111" s="24"/>
      <c r="W111" s="150"/>
      <c r="X111" s="171"/>
      <c r="Y111" s="171"/>
      <c r="Z111" s="171"/>
      <c r="AA111" s="23"/>
      <c r="AB111" s="24"/>
      <c r="AC111" s="24"/>
      <c r="AD111" s="23"/>
      <c r="AE111" s="24"/>
      <c r="AF111" s="24"/>
      <c r="AG111" s="23"/>
      <c r="AH111" s="24"/>
      <c r="AI111" s="150"/>
      <c r="AJ111" s="150"/>
    </row>
    <row r="112" spans="1:36" s="18" customFormat="1" ht="35.1" customHeight="1">
      <c r="A112" s="77"/>
      <c r="B112" s="1065"/>
      <c r="C112" s="59"/>
      <c r="D112" s="218"/>
      <c r="E112" s="218"/>
      <c r="F112" s="17"/>
      <c r="G112" s="59"/>
      <c r="H112" s="59"/>
      <c r="I112" s="59"/>
      <c r="J112" s="59"/>
      <c r="K112" s="498"/>
      <c r="L112" s="498"/>
      <c r="M112" s="106"/>
      <c r="N112" s="106"/>
      <c r="O112" s="594"/>
      <c r="P112" s="105"/>
      <c r="Q112" s="105"/>
      <c r="R112" s="23"/>
      <c r="S112" s="24"/>
      <c r="T112" s="24"/>
      <c r="U112" s="23"/>
      <c r="V112" s="24"/>
      <c r="W112" s="150"/>
      <c r="X112" s="171"/>
      <c r="Y112" s="171"/>
      <c r="Z112" s="171"/>
      <c r="AA112" s="23"/>
      <c r="AB112" s="24"/>
      <c r="AC112" s="24"/>
      <c r="AD112" s="23"/>
      <c r="AE112" s="24"/>
      <c r="AF112" s="24"/>
      <c r="AG112" s="23"/>
      <c r="AH112" s="24"/>
      <c r="AI112" s="150"/>
      <c r="AJ112" s="150"/>
    </row>
    <row r="113" spans="1:36" s="18" customFormat="1" ht="35.1" customHeight="1">
      <c r="A113" s="77"/>
      <c r="B113" s="1065"/>
      <c r="C113" s="59"/>
      <c r="D113" s="218"/>
      <c r="E113" s="218"/>
      <c r="F113" s="17"/>
      <c r="G113" s="59"/>
      <c r="H113" s="59"/>
      <c r="I113" s="59"/>
      <c r="J113" s="59"/>
      <c r="K113" s="498"/>
      <c r="L113" s="498"/>
      <c r="M113" s="106"/>
      <c r="N113" s="106"/>
      <c r="O113" s="594"/>
      <c r="P113" s="105"/>
      <c r="Q113" s="105"/>
      <c r="R113" s="23"/>
      <c r="S113" s="24"/>
      <c r="T113" s="24"/>
      <c r="U113" s="23"/>
      <c r="V113" s="24"/>
      <c r="W113" s="150"/>
      <c r="X113" s="171"/>
      <c r="Y113" s="171"/>
      <c r="Z113" s="171"/>
      <c r="AA113" s="23"/>
      <c r="AB113" s="24"/>
      <c r="AC113" s="24"/>
      <c r="AD113" s="23"/>
      <c r="AE113" s="24"/>
      <c r="AF113" s="24"/>
      <c r="AG113" s="23"/>
      <c r="AH113" s="24"/>
      <c r="AI113" s="150"/>
      <c r="AJ113" s="150"/>
    </row>
    <row r="114" spans="1:36" s="18" customFormat="1" ht="35.1" customHeight="1">
      <c r="A114" s="77"/>
      <c r="B114" s="1065"/>
      <c r="C114" s="59"/>
      <c r="D114" s="218"/>
      <c r="E114" s="218"/>
      <c r="F114" s="17"/>
      <c r="G114" s="59"/>
      <c r="H114" s="59"/>
      <c r="I114" s="59"/>
      <c r="J114" s="59"/>
      <c r="K114" s="498"/>
      <c r="L114" s="498"/>
      <c r="M114" s="106"/>
      <c r="N114" s="106"/>
      <c r="O114" s="594"/>
      <c r="P114" s="105"/>
      <c r="Q114" s="105"/>
      <c r="R114" s="23"/>
      <c r="S114" s="24"/>
      <c r="T114" s="24"/>
      <c r="U114" s="23"/>
      <c r="V114" s="24"/>
      <c r="W114" s="150"/>
      <c r="X114" s="171"/>
      <c r="Y114" s="171"/>
      <c r="Z114" s="171"/>
      <c r="AA114" s="23"/>
      <c r="AB114" s="24"/>
      <c r="AC114" s="24"/>
      <c r="AD114" s="23"/>
      <c r="AE114" s="24"/>
      <c r="AF114" s="24"/>
      <c r="AG114" s="23"/>
      <c r="AH114" s="24"/>
      <c r="AI114" s="150"/>
      <c r="AJ114" s="150"/>
    </row>
    <row r="115" spans="1:36" s="18" customFormat="1" ht="35.1" customHeight="1">
      <c r="A115" s="77"/>
      <c r="B115" s="1065"/>
      <c r="C115" s="59"/>
      <c r="D115" s="218"/>
      <c r="E115" s="218"/>
      <c r="F115" s="17"/>
      <c r="G115" s="59"/>
      <c r="H115" s="59"/>
      <c r="I115" s="59"/>
      <c r="J115" s="59"/>
      <c r="K115" s="498"/>
      <c r="L115" s="498"/>
      <c r="M115" s="106"/>
      <c r="N115" s="106"/>
      <c r="O115" s="594"/>
      <c r="P115" s="105"/>
      <c r="Q115" s="105"/>
      <c r="R115" s="23"/>
      <c r="S115" s="24"/>
      <c r="T115" s="24"/>
      <c r="U115" s="23"/>
      <c r="V115" s="24"/>
      <c r="W115" s="150"/>
      <c r="X115" s="171"/>
      <c r="Y115" s="171"/>
      <c r="Z115" s="171"/>
      <c r="AA115" s="23"/>
      <c r="AB115" s="24"/>
      <c r="AC115" s="24"/>
      <c r="AD115" s="23"/>
      <c r="AE115" s="24"/>
      <c r="AF115" s="24"/>
      <c r="AG115" s="23"/>
      <c r="AH115" s="24"/>
      <c r="AI115" s="150"/>
      <c r="AJ115" s="150"/>
    </row>
    <row r="116" spans="1:36" s="18" customFormat="1" ht="35.1" customHeight="1">
      <c r="A116" s="77"/>
      <c r="B116" s="1065"/>
      <c r="C116" s="59"/>
      <c r="D116" s="218"/>
      <c r="E116" s="218"/>
      <c r="F116" s="17"/>
      <c r="G116" s="59"/>
      <c r="H116" s="59"/>
      <c r="I116" s="59"/>
      <c r="J116" s="59"/>
      <c r="K116" s="498"/>
      <c r="L116" s="498"/>
      <c r="M116" s="106"/>
      <c r="N116" s="106"/>
      <c r="O116" s="594"/>
      <c r="P116" s="105"/>
      <c r="Q116" s="105"/>
      <c r="R116" s="23"/>
      <c r="S116" s="24"/>
      <c r="T116" s="24"/>
      <c r="U116" s="23"/>
      <c r="V116" s="24"/>
      <c r="W116" s="150"/>
      <c r="X116" s="171"/>
      <c r="Y116" s="171"/>
      <c r="Z116" s="171"/>
      <c r="AA116" s="23"/>
      <c r="AB116" s="24"/>
      <c r="AC116" s="24"/>
      <c r="AD116" s="23"/>
      <c r="AE116" s="24"/>
      <c r="AF116" s="24"/>
      <c r="AG116" s="23"/>
      <c r="AH116" s="24"/>
      <c r="AI116" s="150"/>
      <c r="AJ116" s="150"/>
    </row>
    <row r="117" spans="1:36" s="18" customFormat="1" ht="35.1" customHeight="1">
      <c r="A117" s="77"/>
      <c r="B117" s="1065"/>
      <c r="C117" s="59"/>
      <c r="D117" s="218"/>
      <c r="E117" s="218"/>
      <c r="F117" s="17"/>
      <c r="G117" s="59"/>
      <c r="H117" s="59"/>
      <c r="I117" s="59"/>
      <c r="J117" s="59"/>
      <c r="K117" s="498"/>
      <c r="L117" s="498"/>
      <c r="M117" s="106"/>
      <c r="N117" s="106"/>
      <c r="O117" s="594"/>
      <c r="P117" s="105"/>
      <c r="Q117" s="105"/>
      <c r="R117" s="23"/>
      <c r="S117" s="24"/>
      <c r="T117" s="24"/>
      <c r="U117" s="23"/>
      <c r="V117" s="24"/>
      <c r="W117" s="150"/>
      <c r="X117" s="171"/>
      <c r="Y117" s="171"/>
      <c r="Z117" s="171"/>
      <c r="AA117" s="23"/>
      <c r="AB117" s="24"/>
      <c r="AC117" s="24"/>
      <c r="AD117" s="23"/>
      <c r="AE117" s="24"/>
      <c r="AF117" s="24"/>
      <c r="AG117" s="23"/>
      <c r="AH117" s="24"/>
      <c r="AI117" s="150"/>
      <c r="AJ117" s="150"/>
    </row>
    <row r="118" spans="1:36" s="18" customFormat="1" ht="35.1" customHeight="1">
      <c r="A118" s="77"/>
      <c r="B118" s="1065"/>
      <c r="C118" s="59"/>
      <c r="D118" s="218"/>
      <c r="E118" s="218"/>
      <c r="F118" s="17"/>
      <c r="G118" s="59"/>
      <c r="H118" s="59"/>
      <c r="I118" s="59"/>
      <c r="J118" s="59"/>
      <c r="K118" s="498"/>
      <c r="L118" s="498"/>
      <c r="M118" s="106"/>
      <c r="N118" s="106"/>
      <c r="O118" s="594"/>
      <c r="P118" s="105"/>
      <c r="Q118" s="105"/>
      <c r="R118" s="23"/>
      <c r="S118" s="24"/>
      <c r="T118" s="24"/>
      <c r="U118" s="23"/>
      <c r="V118" s="24"/>
      <c r="W118" s="150"/>
      <c r="X118" s="171"/>
      <c r="Y118" s="171"/>
      <c r="Z118" s="171"/>
      <c r="AA118" s="23"/>
      <c r="AB118" s="24"/>
      <c r="AC118" s="24"/>
      <c r="AD118" s="23"/>
      <c r="AE118" s="24"/>
      <c r="AF118" s="24"/>
      <c r="AG118" s="23"/>
      <c r="AH118" s="24"/>
      <c r="AI118" s="150"/>
      <c r="AJ118" s="150"/>
    </row>
    <row r="119" spans="1:36" s="18" customFormat="1" ht="35.1" customHeight="1">
      <c r="A119" s="77"/>
      <c r="B119" s="1065"/>
      <c r="C119" s="59"/>
      <c r="D119" s="218"/>
      <c r="E119" s="218"/>
      <c r="F119" s="17"/>
      <c r="G119" s="59"/>
      <c r="H119" s="59"/>
      <c r="I119" s="59"/>
      <c r="J119" s="59"/>
      <c r="K119" s="498"/>
      <c r="L119" s="498"/>
      <c r="M119" s="106"/>
      <c r="N119" s="106"/>
      <c r="O119" s="594"/>
      <c r="P119" s="105"/>
      <c r="Q119" s="105"/>
      <c r="R119" s="23"/>
      <c r="S119" s="24"/>
      <c r="T119" s="24"/>
      <c r="U119" s="23"/>
      <c r="V119" s="24"/>
      <c r="W119" s="150"/>
      <c r="X119" s="171"/>
      <c r="Y119" s="171"/>
      <c r="Z119" s="171"/>
      <c r="AA119" s="23"/>
      <c r="AB119" s="24"/>
      <c r="AC119" s="24"/>
      <c r="AD119" s="23"/>
      <c r="AE119" s="24"/>
      <c r="AF119" s="24"/>
      <c r="AG119" s="23"/>
      <c r="AH119" s="24"/>
      <c r="AI119" s="150"/>
      <c r="AJ119" s="150"/>
    </row>
    <row r="120" spans="1:36" s="18" customFormat="1" ht="35.1" customHeight="1">
      <c r="A120" s="77"/>
      <c r="B120" s="1065"/>
      <c r="C120" s="59"/>
      <c r="D120" s="218"/>
      <c r="E120" s="218"/>
      <c r="F120" s="17"/>
      <c r="G120" s="59"/>
      <c r="H120" s="59"/>
      <c r="I120" s="59"/>
      <c r="J120" s="59"/>
      <c r="K120" s="498"/>
      <c r="L120" s="498"/>
      <c r="M120" s="106"/>
      <c r="N120" s="106"/>
      <c r="O120" s="594"/>
      <c r="P120" s="105"/>
      <c r="Q120" s="105"/>
      <c r="R120" s="23"/>
      <c r="S120" s="24"/>
      <c r="T120" s="24"/>
      <c r="U120" s="23"/>
      <c r="V120" s="24"/>
      <c r="W120" s="150"/>
      <c r="X120" s="171"/>
      <c r="Y120" s="171"/>
      <c r="Z120" s="171"/>
      <c r="AA120" s="23"/>
      <c r="AB120" s="24"/>
      <c r="AC120" s="24"/>
      <c r="AD120" s="23"/>
      <c r="AE120" s="24"/>
      <c r="AF120" s="24"/>
      <c r="AG120" s="23"/>
      <c r="AH120" s="24"/>
      <c r="AI120" s="150"/>
      <c r="AJ120" s="150"/>
    </row>
    <row r="121" spans="1:36" s="18" customFormat="1" ht="35.1" customHeight="1">
      <c r="A121" s="77"/>
      <c r="B121" s="1065"/>
      <c r="C121" s="59"/>
      <c r="D121" s="218"/>
      <c r="E121" s="218"/>
      <c r="F121" s="17"/>
      <c r="G121" s="59"/>
      <c r="H121" s="59"/>
      <c r="I121" s="59"/>
      <c r="J121" s="59"/>
      <c r="K121" s="498"/>
      <c r="L121" s="498"/>
      <c r="M121" s="106"/>
      <c r="N121" s="106"/>
      <c r="O121" s="594"/>
      <c r="P121" s="105"/>
      <c r="Q121" s="105"/>
      <c r="R121" s="23"/>
      <c r="S121" s="24"/>
      <c r="T121" s="24"/>
      <c r="U121" s="23"/>
      <c r="V121" s="24"/>
      <c r="W121" s="150"/>
      <c r="X121" s="171"/>
      <c r="Y121" s="171"/>
      <c r="Z121" s="171"/>
      <c r="AA121" s="23"/>
      <c r="AB121" s="24"/>
      <c r="AC121" s="24"/>
      <c r="AD121" s="23"/>
      <c r="AE121" s="24"/>
      <c r="AF121" s="24"/>
      <c r="AG121" s="23"/>
      <c r="AH121" s="24"/>
      <c r="AI121" s="150"/>
      <c r="AJ121" s="150"/>
    </row>
    <row r="122" spans="1:36" s="18" customFormat="1" ht="35.1" customHeight="1">
      <c r="A122" s="77"/>
      <c r="B122" s="1065"/>
      <c r="C122" s="59"/>
      <c r="D122" s="218"/>
      <c r="E122" s="218"/>
      <c r="F122" s="17"/>
      <c r="G122" s="59"/>
      <c r="H122" s="59"/>
      <c r="I122" s="59"/>
      <c r="J122" s="59"/>
      <c r="K122" s="498"/>
      <c r="L122" s="498"/>
      <c r="M122" s="106"/>
      <c r="N122" s="106"/>
      <c r="O122" s="594"/>
      <c r="P122" s="105"/>
      <c r="Q122" s="105"/>
      <c r="R122" s="23"/>
      <c r="S122" s="24"/>
      <c r="T122" s="24"/>
      <c r="U122" s="23"/>
      <c r="V122" s="24"/>
      <c r="W122" s="150"/>
      <c r="X122" s="171"/>
      <c r="Y122" s="171"/>
      <c r="Z122" s="171"/>
      <c r="AA122" s="23"/>
      <c r="AB122" s="24"/>
      <c r="AC122" s="24"/>
      <c r="AD122" s="23"/>
      <c r="AE122" s="24"/>
      <c r="AF122" s="24"/>
      <c r="AG122" s="23"/>
      <c r="AH122" s="24"/>
      <c r="AI122" s="150"/>
      <c r="AJ122" s="150"/>
    </row>
    <row r="123" spans="1:36" s="18" customFormat="1" ht="35.1" customHeight="1">
      <c r="A123" s="77"/>
      <c r="B123" s="1065"/>
      <c r="C123" s="59"/>
      <c r="D123" s="218"/>
      <c r="E123" s="218"/>
      <c r="F123" s="17"/>
      <c r="G123" s="59"/>
      <c r="H123" s="59"/>
      <c r="I123" s="59"/>
      <c r="J123" s="59"/>
      <c r="K123" s="498"/>
      <c r="L123" s="498"/>
      <c r="M123" s="106"/>
      <c r="N123" s="106"/>
      <c r="O123" s="594"/>
      <c r="P123" s="105"/>
      <c r="Q123" s="105"/>
      <c r="R123" s="23"/>
      <c r="S123" s="24"/>
      <c r="T123" s="24"/>
      <c r="U123" s="23"/>
      <c r="V123" s="24"/>
      <c r="W123" s="150"/>
      <c r="X123" s="171"/>
      <c r="Y123" s="171"/>
      <c r="Z123" s="171"/>
      <c r="AA123" s="23"/>
      <c r="AB123" s="24"/>
      <c r="AC123" s="24"/>
      <c r="AD123" s="23"/>
      <c r="AE123" s="24"/>
      <c r="AF123" s="24"/>
      <c r="AG123" s="23"/>
      <c r="AH123" s="24"/>
      <c r="AI123" s="150"/>
      <c r="AJ123" s="150"/>
    </row>
    <row r="124" spans="1:36" s="18" customFormat="1" ht="35.1" customHeight="1">
      <c r="A124" s="77"/>
      <c r="B124" s="1065"/>
      <c r="C124" s="59"/>
      <c r="D124" s="218"/>
      <c r="E124" s="218"/>
      <c r="F124" s="17"/>
      <c r="G124" s="59"/>
      <c r="H124" s="59"/>
      <c r="I124" s="59"/>
      <c r="J124" s="59"/>
      <c r="K124" s="498"/>
      <c r="L124" s="498"/>
      <c r="M124" s="106"/>
      <c r="N124" s="106"/>
      <c r="O124" s="594"/>
      <c r="P124" s="105"/>
      <c r="Q124" s="105"/>
      <c r="R124" s="23"/>
      <c r="S124" s="24"/>
      <c r="T124" s="24"/>
      <c r="U124" s="23"/>
      <c r="V124" s="24"/>
      <c r="W124" s="150"/>
      <c r="X124" s="171"/>
      <c r="Y124" s="171"/>
      <c r="Z124" s="171"/>
      <c r="AA124" s="23"/>
      <c r="AB124" s="24"/>
      <c r="AC124" s="24"/>
      <c r="AD124" s="23"/>
      <c r="AE124" s="24"/>
      <c r="AF124" s="24"/>
      <c r="AG124" s="23"/>
      <c r="AH124" s="24"/>
      <c r="AI124" s="150"/>
      <c r="AJ124" s="150"/>
    </row>
    <row r="125" spans="1:36" s="18" customFormat="1" ht="35.1" customHeight="1">
      <c r="A125" s="77"/>
      <c r="B125" s="1065"/>
      <c r="C125" s="59"/>
      <c r="D125" s="218"/>
      <c r="E125" s="218"/>
      <c r="F125" s="17"/>
      <c r="G125" s="59"/>
      <c r="H125" s="59"/>
      <c r="I125" s="59"/>
      <c r="J125" s="59"/>
      <c r="K125" s="498"/>
      <c r="L125" s="498"/>
      <c r="M125" s="106"/>
      <c r="N125" s="106"/>
      <c r="O125" s="594"/>
      <c r="P125" s="105"/>
      <c r="Q125" s="105"/>
      <c r="R125" s="23"/>
      <c r="S125" s="24"/>
      <c r="T125" s="24"/>
      <c r="U125" s="23"/>
      <c r="V125" s="24"/>
      <c r="W125" s="150"/>
      <c r="X125" s="171"/>
      <c r="Y125" s="171"/>
      <c r="Z125" s="171"/>
      <c r="AA125" s="23"/>
      <c r="AB125" s="24"/>
      <c r="AC125" s="24"/>
      <c r="AD125" s="23"/>
      <c r="AE125" s="24"/>
      <c r="AF125" s="24"/>
      <c r="AG125" s="23"/>
      <c r="AH125" s="24"/>
      <c r="AI125" s="150"/>
      <c r="AJ125" s="150"/>
    </row>
    <row r="126" spans="1:36" s="18" customFormat="1" ht="35.1" customHeight="1">
      <c r="A126" s="77"/>
      <c r="B126" s="1065"/>
      <c r="C126" s="59"/>
      <c r="D126" s="218"/>
      <c r="E126" s="218"/>
      <c r="F126" s="17"/>
      <c r="G126" s="59"/>
      <c r="H126" s="59"/>
      <c r="I126" s="59"/>
      <c r="J126" s="59"/>
      <c r="K126" s="498"/>
      <c r="L126" s="498"/>
      <c r="M126" s="106"/>
      <c r="N126" s="106"/>
      <c r="O126" s="594"/>
      <c r="P126" s="105"/>
      <c r="Q126" s="105"/>
      <c r="R126" s="23"/>
      <c r="S126" s="24"/>
      <c r="T126" s="24"/>
      <c r="U126" s="23"/>
      <c r="V126" s="24"/>
      <c r="W126" s="150"/>
      <c r="X126" s="171"/>
      <c r="Y126" s="171"/>
      <c r="Z126" s="171"/>
      <c r="AA126" s="23"/>
      <c r="AB126" s="24"/>
      <c r="AC126" s="24"/>
      <c r="AD126" s="23"/>
      <c r="AE126" s="24"/>
      <c r="AF126" s="24"/>
      <c r="AG126" s="23"/>
      <c r="AH126" s="24"/>
      <c r="AI126" s="150"/>
      <c r="AJ126" s="150"/>
    </row>
    <row r="127" spans="1:36" s="18" customFormat="1" ht="35.1" customHeight="1">
      <c r="A127" s="77"/>
      <c r="B127" s="1065"/>
      <c r="C127" s="59"/>
      <c r="D127" s="218"/>
      <c r="E127" s="218"/>
      <c r="F127" s="17"/>
      <c r="G127" s="59"/>
      <c r="H127" s="59"/>
      <c r="I127" s="59"/>
      <c r="J127" s="59"/>
      <c r="K127" s="498"/>
      <c r="L127" s="498"/>
      <c r="M127" s="106"/>
      <c r="N127" s="106"/>
      <c r="O127" s="594"/>
      <c r="P127" s="105"/>
      <c r="Q127" s="105"/>
      <c r="R127" s="23"/>
      <c r="S127" s="24"/>
      <c r="T127" s="24"/>
      <c r="U127" s="23"/>
      <c r="V127" s="24"/>
      <c r="W127" s="150"/>
      <c r="X127" s="171"/>
      <c r="Y127" s="171"/>
      <c r="Z127" s="171"/>
      <c r="AA127" s="23"/>
      <c r="AB127" s="24"/>
      <c r="AC127" s="24"/>
      <c r="AD127" s="23"/>
      <c r="AE127" s="24"/>
      <c r="AF127" s="24"/>
      <c r="AG127" s="23"/>
      <c r="AH127" s="24"/>
      <c r="AI127" s="150"/>
      <c r="AJ127" s="150"/>
    </row>
    <row r="128" spans="1:36" s="18" customFormat="1" ht="35.1" customHeight="1">
      <c r="A128" s="77"/>
      <c r="B128" s="1065"/>
      <c r="C128" s="59"/>
      <c r="D128" s="218"/>
      <c r="E128" s="218"/>
      <c r="F128" s="17"/>
      <c r="G128" s="59"/>
      <c r="H128" s="59"/>
      <c r="I128" s="59"/>
      <c r="J128" s="59"/>
      <c r="K128" s="498"/>
      <c r="L128" s="498"/>
      <c r="M128" s="106"/>
      <c r="N128" s="106"/>
      <c r="O128" s="594"/>
      <c r="P128" s="105"/>
      <c r="Q128" s="105"/>
      <c r="R128" s="23"/>
      <c r="S128" s="24"/>
      <c r="T128" s="24"/>
      <c r="U128" s="23"/>
      <c r="V128" s="24"/>
      <c r="W128" s="150"/>
      <c r="X128" s="171"/>
      <c r="Y128" s="171"/>
      <c r="Z128" s="171"/>
      <c r="AA128" s="23"/>
      <c r="AB128" s="24"/>
      <c r="AC128" s="24"/>
      <c r="AD128" s="23"/>
      <c r="AE128" s="24"/>
      <c r="AF128" s="24"/>
      <c r="AG128" s="23"/>
      <c r="AH128" s="24"/>
      <c r="AI128" s="150"/>
      <c r="AJ128" s="150"/>
    </row>
    <row r="129" spans="1:36" s="18" customFormat="1" ht="35.1" customHeight="1">
      <c r="A129" s="77"/>
      <c r="B129" s="1065"/>
      <c r="C129" s="59"/>
      <c r="D129" s="218"/>
      <c r="E129" s="218"/>
      <c r="F129" s="17"/>
      <c r="G129" s="59"/>
      <c r="H129" s="59"/>
      <c r="I129" s="59"/>
      <c r="J129" s="59"/>
      <c r="K129" s="498"/>
      <c r="L129" s="498"/>
      <c r="M129" s="106"/>
      <c r="N129" s="106"/>
      <c r="O129" s="594"/>
      <c r="P129" s="105"/>
      <c r="Q129" s="105"/>
      <c r="R129" s="23"/>
      <c r="S129" s="24"/>
      <c r="T129" s="24"/>
      <c r="U129" s="23"/>
      <c r="V129" s="24"/>
      <c r="W129" s="150"/>
      <c r="X129" s="171"/>
      <c r="Y129" s="171"/>
      <c r="Z129" s="171"/>
      <c r="AA129" s="23"/>
      <c r="AB129" s="24"/>
      <c r="AC129" s="24"/>
      <c r="AD129" s="23"/>
      <c r="AE129" s="24"/>
      <c r="AF129" s="24"/>
      <c r="AG129" s="23"/>
      <c r="AH129" s="24"/>
      <c r="AI129" s="150"/>
      <c r="AJ129" s="150"/>
    </row>
    <row r="130" spans="1:36" s="18" customFormat="1" ht="35.1" customHeight="1">
      <c r="A130" s="77"/>
      <c r="B130" s="1065"/>
      <c r="C130" s="59"/>
      <c r="D130" s="218"/>
      <c r="E130" s="218"/>
      <c r="F130" s="17"/>
      <c r="G130" s="59"/>
      <c r="H130" s="59"/>
      <c r="I130" s="59"/>
      <c r="J130" s="59"/>
      <c r="K130" s="498"/>
      <c r="L130" s="498"/>
      <c r="M130" s="106"/>
      <c r="N130" s="106"/>
      <c r="O130" s="594"/>
      <c r="P130" s="105"/>
      <c r="Q130" s="105"/>
      <c r="R130" s="23"/>
      <c r="S130" s="24"/>
      <c r="T130" s="24"/>
      <c r="U130" s="23"/>
      <c r="V130" s="24"/>
      <c r="W130" s="150"/>
      <c r="X130" s="171"/>
      <c r="Y130" s="171"/>
      <c r="Z130" s="171"/>
      <c r="AA130" s="23"/>
      <c r="AB130" s="24"/>
      <c r="AC130" s="24"/>
      <c r="AD130" s="23"/>
      <c r="AE130" s="24"/>
      <c r="AF130" s="24"/>
      <c r="AG130" s="23"/>
      <c r="AH130" s="24"/>
      <c r="AI130" s="150"/>
      <c r="AJ130" s="150"/>
    </row>
    <row r="131" spans="1:36" s="18" customFormat="1" ht="35.1" customHeight="1">
      <c r="A131" s="77"/>
      <c r="B131" s="1065"/>
      <c r="C131" s="59"/>
      <c r="D131" s="218"/>
      <c r="E131" s="218"/>
      <c r="F131" s="17"/>
      <c r="G131" s="59"/>
      <c r="H131" s="59"/>
      <c r="I131" s="59"/>
      <c r="J131" s="59"/>
      <c r="K131" s="498"/>
      <c r="L131" s="498"/>
      <c r="M131" s="106"/>
      <c r="N131" s="106"/>
      <c r="O131" s="594"/>
      <c r="P131" s="105"/>
      <c r="Q131" s="105"/>
      <c r="R131" s="23"/>
      <c r="S131" s="24"/>
      <c r="T131" s="24"/>
      <c r="U131" s="23"/>
      <c r="V131" s="24"/>
      <c r="W131" s="150"/>
      <c r="X131" s="171"/>
      <c r="Y131" s="171"/>
      <c r="Z131" s="171"/>
      <c r="AA131" s="23"/>
      <c r="AB131" s="24"/>
      <c r="AC131" s="24"/>
      <c r="AD131" s="23"/>
      <c r="AE131" s="24"/>
      <c r="AF131" s="24"/>
      <c r="AG131" s="23"/>
      <c r="AH131" s="24"/>
      <c r="AI131" s="150"/>
      <c r="AJ131" s="150"/>
    </row>
    <row r="132" spans="1:36" s="18" customFormat="1" ht="35.1" customHeight="1">
      <c r="A132" s="77"/>
      <c r="B132" s="1065"/>
      <c r="C132" s="59"/>
      <c r="D132" s="218"/>
      <c r="E132" s="218"/>
      <c r="F132" s="17"/>
      <c r="G132" s="59"/>
      <c r="H132" s="59"/>
      <c r="I132" s="59"/>
      <c r="J132" s="59"/>
      <c r="K132" s="498"/>
      <c r="L132" s="498"/>
      <c r="M132" s="106"/>
      <c r="N132" s="106"/>
      <c r="O132" s="594"/>
      <c r="P132" s="105"/>
      <c r="Q132" s="105"/>
      <c r="R132" s="23"/>
      <c r="S132" s="24"/>
      <c r="T132" s="24"/>
      <c r="U132" s="23"/>
      <c r="V132" s="24"/>
      <c r="W132" s="150"/>
      <c r="X132" s="171"/>
      <c r="Y132" s="171"/>
      <c r="Z132" s="171"/>
      <c r="AA132" s="23"/>
      <c r="AB132" s="24"/>
      <c r="AC132" s="24"/>
      <c r="AD132" s="23"/>
      <c r="AE132" s="24"/>
      <c r="AF132" s="24"/>
      <c r="AG132" s="23"/>
      <c r="AH132" s="24"/>
      <c r="AI132" s="150"/>
      <c r="AJ132" s="150"/>
    </row>
    <row r="133" spans="1:36" s="18" customFormat="1" ht="35.1" customHeight="1">
      <c r="A133" s="77"/>
      <c r="B133" s="1065"/>
      <c r="C133" s="59"/>
      <c r="D133" s="218"/>
      <c r="E133" s="218"/>
      <c r="F133" s="17"/>
      <c r="G133" s="59"/>
      <c r="H133" s="59"/>
      <c r="I133" s="59"/>
      <c r="J133" s="59"/>
      <c r="K133" s="498"/>
      <c r="L133" s="498"/>
      <c r="M133" s="106"/>
      <c r="N133" s="106"/>
      <c r="O133" s="594"/>
      <c r="P133" s="105"/>
      <c r="Q133" s="105"/>
      <c r="R133" s="23"/>
      <c r="S133" s="24"/>
      <c r="T133" s="24"/>
      <c r="U133" s="23"/>
      <c r="V133" s="24"/>
      <c r="W133" s="150"/>
      <c r="X133" s="171"/>
      <c r="Y133" s="171"/>
      <c r="Z133" s="171"/>
      <c r="AA133" s="23"/>
      <c r="AB133" s="24"/>
      <c r="AC133" s="24"/>
      <c r="AD133" s="23"/>
      <c r="AE133" s="24"/>
      <c r="AF133" s="24"/>
      <c r="AG133" s="23"/>
      <c r="AH133" s="24"/>
      <c r="AI133" s="150"/>
      <c r="AJ133" s="150"/>
    </row>
    <row r="134" spans="1:36" s="18" customFormat="1" ht="35.1" customHeight="1">
      <c r="A134" s="77"/>
      <c r="B134" s="1065"/>
      <c r="C134" s="59"/>
      <c r="D134" s="218"/>
      <c r="E134" s="218"/>
      <c r="F134" s="17"/>
      <c r="G134" s="59"/>
      <c r="H134" s="59"/>
      <c r="I134" s="59"/>
      <c r="J134" s="59"/>
      <c r="K134" s="498"/>
      <c r="L134" s="498"/>
      <c r="M134" s="106"/>
      <c r="N134" s="106"/>
      <c r="O134" s="594"/>
      <c r="P134" s="105"/>
      <c r="Q134" s="105"/>
      <c r="R134" s="23"/>
      <c r="S134" s="24"/>
      <c r="T134" s="24"/>
      <c r="U134" s="23"/>
      <c r="V134" s="24"/>
      <c r="W134" s="150"/>
      <c r="X134" s="171"/>
      <c r="Y134" s="171"/>
      <c r="Z134" s="171"/>
      <c r="AA134" s="23"/>
      <c r="AB134" s="24"/>
      <c r="AC134" s="24"/>
      <c r="AD134" s="23"/>
      <c r="AE134" s="24"/>
      <c r="AF134" s="24"/>
      <c r="AG134" s="23"/>
      <c r="AH134" s="24"/>
      <c r="AI134" s="150"/>
      <c r="AJ134" s="150"/>
    </row>
    <row r="135" spans="1:36" s="18" customFormat="1" ht="35.1" customHeight="1">
      <c r="A135" s="77"/>
      <c r="B135" s="1065"/>
      <c r="C135" s="59"/>
      <c r="D135" s="218"/>
      <c r="E135" s="218"/>
      <c r="F135" s="17"/>
      <c r="G135" s="59"/>
      <c r="H135" s="59"/>
      <c r="I135" s="59"/>
      <c r="J135" s="59"/>
      <c r="K135" s="498"/>
      <c r="L135" s="498"/>
      <c r="M135" s="106"/>
      <c r="N135" s="106"/>
      <c r="O135" s="594"/>
      <c r="P135" s="105"/>
      <c r="Q135" s="105"/>
      <c r="R135" s="23"/>
      <c r="S135" s="24"/>
      <c r="T135" s="24"/>
      <c r="U135" s="23"/>
      <c r="V135" s="24"/>
      <c r="W135" s="150"/>
      <c r="X135" s="171"/>
      <c r="Y135" s="171"/>
      <c r="Z135" s="171"/>
      <c r="AA135" s="23"/>
      <c r="AB135" s="24"/>
      <c r="AC135" s="24"/>
      <c r="AD135" s="23"/>
      <c r="AE135" s="24"/>
      <c r="AF135" s="24"/>
      <c r="AG135" s="23"/>
      <c r="AH135" s="24"/>
      <c r="AI135" s="150"/>
      <c r="AJ135" s="150"/>
    </row>
    <row r="136" spans="1:36" s="18" customFormat="1" ht="35.1" customHeight="1">
      <c r="A136" s="77"/>
      <c r="B136" s="1065"/>
      <c r="C136" s="59"/>
      <c r="D136" s="218"/>
      <c r="E136" s="218"/>
      <c r="F136" s="17"/>
      <c r="G136" s="59"/>
      <c r="H136" s="59"/>
      <c r="I136" s="59"/>
      <c r="J136" s="59"/>
      <c r="K136" s="498"/>
      <c r="L136" s="498"/>
      <c r="M136" s="106"/>
      <c r="N136" s="106"/>
      <c r="O136" s="594"/>
      <c r="P136" s="105"/>
      <c r="Q136" s="105"/>
      <c r="R136" s="23"/>
      <c r="S136" s="24"/>
      <c r="T136" s="24"/>
      <c r="U136" s="23"/>
      <c r="V136" s="24"/>
      <c r="W136" s="150"/>
      <c r="X136" s="171"/>
      <c r="Y136" s="171"/>
      <c r="Z136" s="171"/>
      <c r="AA136" s="23"/>
      <c r="AB136" s="24"/>
      <c r="AC136" s="24"/>
      <c r="AD136" s="23"/>
      <c r="AE136" s="24"/>
      <c r="AF136" s="24"/>
      <c r="AG136" s="23"/>
      <c r="AH136" s="24"/>
      <c r="AI136" s="150"/>
      <c r="AJ136" s="150"/>
    </row>
    <row r="137" spans="1:36" s="18" customFormat="1" ht="35.1" customHeight="1">
      <c r="A137" s="77"/>
      <c r="B137" s="1065"/>
      <c r="C137" s="59"/>
      <c r="D137" s="218"/>
      <c r="E137" s="218"/>
      <c r="F137" s="17"/>
      <c r="G137" s="59"/>
      <c r="H137" s="59"/>
      <c r="I137" s="59"/>
      <c r="J137" s="59"/>
      <c r="K137" s="498"/>
      <c r="L137" s="498"/>
      <c r="M137" s="106"/>
      <c r="N137" s="106"/>
      <c r="O137" s="594"/>
      <c r="P137" s="105"/>
      <c r="Q137" s="105"/>
      <c r="R137" s="23"/>
      <c r="S137" s="24"/>
      <c r="T137" s="24"/>
      <c r="U137" s="23"/>
      <c r="V137" s="24"/>
      <c r="W137" s="150"/>
      <c r="X137" s="171"/>
      <c r="Y137" s="171"/>
      <c r="Z137" s="171"/>
      <c r="AA137" s="23"/>
      <c r="AB137" s="24"/>
      <c r="AC137" s="24"/>
      <c r="AD137" s="23"/>
      <c r="AE137" s="24"/>
      <c r="AF137" s="24"/>
      <c r="AG137" s="23"/>
      <c r="AH137" s="24"/>
      <c r="AI137" s="150"/>
      <c r="AJ137" s="150"/>
    </row>
    <row r="138" spans="1:36" s="18" customFormat="1" ht="35.1" customHeight="1">
      <c r="A138" s="77"/>
      <c r="B138" s="1065"/>
      <c r="C138" s="59"/>
      <c r="D138" s="218"/>
      <c r="E138" s="218"/>
      <c r="F138" s="17"/>
      <c r="G138" s="59"/>
      <c r="H138" s="59"/>
      <c r="I138" s="59"/>
      <c r="J138" s="59"/>
      <c r="K138" s="498"/>
      <c r="L138" s="498"/>
      <c r="M138" s="106"/>
      <c r="N138" s="106"/>
      <c r="O138" s="594"/>
      <c r="P138" s="105"/>
      <c r="Q138" s="105"/>
      <c r="R138" s="23"/>
      <c r="S138" s="24"/>
      <c r="T138" s="24"/>
      <c r="U138" s="23"/>
      <c r="V138" s="24"/>
      <c r="W138" s="150"/>
      <c r="X138" s="171"/>
      <c r="Y138" s="171"/>
      <c r="Z138" s="171"/>
      <c r="AA138" s="23"/>
      <c r="AB138" s="24"/>
      <c r="AC138" s="24"/>
      <c r="AD138" s="23"/>
      <c r="AE138" s="24"/>
      <c r="AF138" s="24"/>
      <c r="AG138" s="23"/>
      <c r="AH138" s="24"/>
      <c r="AI138" s="150"/>
      <c r="AJ138" s="150"/>
    </row>
    <row r="139" spans="1:36" s="18" customFormat="1" ht="35.1" customHeight="1">
      <c r="A139" s="77"/>
      <c r="B139" s="1065"/>
      <c r="C139" s="59"/>
      <c r="D139" s="218"/>
      <c r="E139" s="218"/>
      <c r="F139" s="17"/>
      <c r="G139" s="59"/>
      <c r="H139" s="59"/>
      <c r="I139" s="59"/>
      <c r="J139" s="59"/>
      <c r="K139" s="498"/>
      <c r="L139" s="498"/>
      <c r="M139" s="106"/>
      <c r="N139" s="106"/>
      <c r="O139" s="594"/>
      <c r="P139" s="105"/>
      <c r="Q139" s="105"/>
      <c r="R139" s="23"/>
      <c r="S139" s="24"/>
      <c r="T139" s="24"/>
      <c r="U139" s="23"/>
      <c r="V139" s="24"/>
      <c r="W139" s="150"/>
      <c r="X139" s="171"/>
      <c r="Y139" s="171"/>
      <c r="Z139" s="171"/>
      <c r="AA139" s="23"/>
      <c r="AB139" s="24"/>
      <c r="AC139" s="24"/>
      <c r="AD139" s="23"/>
      <c r="AE139" s="24"/>
      <c r="AF139" s="24"/>
      <c r="AG139" s="23"/>
      <c r="AH139" s="24"/>
      <c r="AI139" s="150"/>
      <c r="AJ139" s="150"/>
    </row>
    <row r="140" spans="1:36" s="18" customFormat="1" ht="35.1" customHeight="1">
      <c r="A140" s="77"/>
      <c r="B140" s="1065"/>
      <c r="C140" s="59"/>
      <c r="D140" s="218"/>
      <c r="E140" s="218"/>
      <c r="F140" s="17"/>
      <c r="G140" s="59"/>
      <c r="H140" s="59"/>
      <c r="I140" s="59"/>
      <c r="J140" s="59"/>
      <c r="K140" s="498"/>
      <c r="L140" s="498"/>
      <c r="M140" s="106"/>
      <c r="N140" s="106"/>
      <c r="O140" s="594"/>
      <c r="P140" s="105"/>
      <c r="Q140" s="105"/>
      <c r="R140" s="23"/>
      <c r="S140" s="24"/>
      <c r="T140" s="24"/>
      <c r="U140" s="23"/>
      <c r="V140" s="24"/>
      <c r="W140" s="150"/>
      <c r="X140" s="171"/>
      <c r="Y140" s="171"/>
      <c r="Z140" s="171"/>
      <c r="AA140" s="23"/>
      <c r="AB140" s="24"/>
      <c r="AC140" s="24"/>
      <c r="AD140" s="23"/>
      <c r="AE140" s="24"/>
      <c r="AF140" s="24"/>
      <c r="AG140" s="23"/>
      <c r="AH140" s="24"/>
      <c r="AI140" s="150"/>
      <c r="AJ140" s="150"/>
    </row>
    <row r="141" spans="1:36" s="18" customFormat="1" ht="35.1" customHeight="1">
      <c r="A141" s="77"/>
      <c r="B141" s="1065"/>
      <c r="C141" s="59"/>
      <c r="D141" s="218"/>
      <c r="E141" s="218"/>
      <c r="F141" s="17"/>
      <c r="G141" s="59"/>
      <c r="H141" s="59"/>
      <c r="I141" s="59"/>
      <c r="J141" s="59"/>
      <c r="K141" s="498"/>
      <c r="L141" s="498"/>
      <c r="M141" s="106"/>
      <c r="N141" s="106"/>
      <c r="O141" s="594"/>
      <c r="P141" s="105"/>
      <c r="Q141" s="105"/>
      <c r="R141" s="23"/>
      <c r="S141" s="24"/>
      <c r="T141" s="24"/>
      <c r="U141" s="23"/>
      <c r="V141" s="24"/>
      <c r="W141" s="150"/>
      <c r="X141" s="171"/>
      <c r="Y141" s="171"/>
      <c r="Z141" s="171"/>
      <c r="AA141" s="23"/>
      <c r="AB141" s="24"/>
      <c r="AC141" s="24"/>
      <c r="AD141" s="23"/>
      <c r="AE141" s="24"/>
      <c r="AF141" s="24"/>
      <c r="AG141" s="23"/>
      <c r="AH141" s="24"/>
      <c r="AI141" s="150"/>
      <c r="AJ141" s="150"/>
    </row>
    <row r="142" spans="1:36" s="18" customFormat="1" ht="35.1" customHeight="1">
      <c r="A142" s="77"/>
      <c r="B142" s="1065"/>
      <c r="C142" s="59"/>
      <c r="D142" s="218"/>
      <c r="E142" s="218"/>
      <c r="F142" s="17"/>
      <c r="G142" s="59"/>
      <c r="H142" s="59"/>
      <c r="I142" s="59"/>
      <c r="J142" s="59"/>
      <c r="K142" s="498"/>
      <c r="L142" s="498"/>
      <c r="M142" s="106"/>
      <c r="N142" s="106"/>
      <c r="O142" s="594"/>
      <c r="P142" s="105"/>
      <c r="Q142" s="105"/>
      <c r="R142" s="23"/>
      <c r="S142" s="24"/>
      <c r="T142" s="24"/>
      <c r="U142" s="23"/>
      <c r="V142" s="24"/>
      <c r="W142" s="150"/>
      <c r="X142" s="171"/>
      <c r="Y142" s="171"/>
      <c r="Z142" s="171"/>
      <c r="AA142" s="23"/>
      <c r="AB142" s="24"/>
      <c r="AC142" s="24"/>
      <c r="AD142" s="23"/>
      <c r="AE142" s="24"/>
      <c r="AF142" s="24"/>
      <c r="AG142" s="23"/>
      <c r="AH142" s="24"/>
      <c r="AI142" s="150"/>
      <c r="AJ142" s="150"/>
    </row>
    <row r="143" spans="1:36" s="18" customFormat="1" ht="35.1" customHeight="1">
      <c r="A143" s="77"/>
      <c r="B143" s="1065"/>
      <c r="C143" s="59"/>
      <c r="D143" s="218"/>
      <c r="E143" s="218"/>
      <c r="F143" s="17"/>
      <c r="G143" s="59"/>
      <c r="H143" s="59"/>
      <c r="I143" s="59"/>
      <c r="J143" s="59"/>
      <c r="K143" s="498"/>
      <c r="L143" s="498"/>
      <c r="M143" s="106"/>
      <c r="N143" s="106"/>
      <c r="O143" s="594"/>
      <c r="P143" s="105"/>
      <c r="Q143" s="105"/>
      <c r="R143" s="23"/>
      <c r="S143" s="24"/>
      <c r="T143" s="24"/>
      <c r="U143" s="23"/>
      <c r="V143" s="24"/>
      <c r="W143" s="150"/>
      <c r="X143" s="171"/>
      <c r="Y143" s="171"/>
      <c r="Z143" s="171"/>
      <c r="AA143" s="23"/>
      <c r="AB143" s="24"/>
      <c r="AC143" s="24"/>
      <c r="AD143" s="23"/>
      <c r="AE143" s="24"/>
      <c r="AF143" s="24"/>
      <c r="AG143" s="23"/>
      <c r="AH143" s="24"/>
      <c r="AI143" s="150"/>
      <c r="AJ143" s="150"/>
    </row>
    <row r="144" spans="1:36" s="18" customFormat="1" ht="35.1" customHeight="1">
      <c r="A144" s="77"/>
      <c r="B144" s="1065"/>
      <c r="C144" s="59"/>
      <c r="D144" s="218"/>
      <c r="E144" s="218"/>
      <c r="F144" s="17"/>
      <c r="G144" s="59"/>
      <c r="H144" s="59"/>
      <c r="I144" s="59"/>
      <c r="J144" s="59"/>
      <c r="K144" s="498"/>
      <c r="L144" s="498"/>
      <c r="M144" s="106"/>
      <c r="N144" s="106"/>
      <c r="O144" s="594"/>
      <c r="P144" s="105"/>
      <c r="Q144" s="105"/>
      <c r="R144" s="23"/>
      <c r="S144" s="24"/>
      <c r="T144" s="24"/>
      <c r="U144" s="23"/>
      <c r="V144" s="24"/>
      <c r="W144" s="150"/>
      <c r="X144" s="171"/>
      <c r="Y144" s="171"/>
      <c r="Z144" s="171"/>
      <c r="AA144" s="23"/>
      <c r="AB144" s="24"/>
      <c r="AC144" s="24"/>
      <c r="AD144" s="23"/>
      <c r="AE144" s="24"/>
      <c r="AF144" s="24"/>
      <c r="AG144" s="23"/>
      <c r="AH144" s="24"/>
      <c r="AI144" s="150"/>
      <c r="AJ144" s="150"/>
    </row>
    <row r="145" spans="1:36" s="18" customFormat="1" ht="35.1" customHeight="1">
      <c r="A145" s="77"/>
      <c r="B145" s="1065"/>
      <c r="C145" s="59"/>
      <c r="D145" s="218"/>
      <c r="E145" s="218"/>
      <c r="F145" s="17"/>
      <c r="G145" s="59"/>
      <c r="H145" s="59"/>
      <c r="I145" s="59"/>
      <c r="J145" s="59"/>
      <c r="K145" s="498"/>
      <c r="L145" s="498"/>
      <c r="M145" s="106"/>
      <c r="N145" s="106"/>
      <c r="O145" s="594"/>
      <c r="P145" s="105"/>
      <c r="Q145" s="105"/>
      <c r="R145" s="23"/>
      <c r="S145" s="24"/>
      <c r="T145" s="24"/>
      <c r="U145" s="23"/>
      <c r="V145" s="24"/>
      <c r="W145" s="150"/>
      <c r="X145" s="171"/>
      <c r="Y145" s="171"/>
      <c r="Z145" s="171"/>
      <c r="AA145" s="23"/>
      <c r="AB145" s="24"/>
      <c r="AC145" s="24"/>
      <c r="AD145" s="23"/>
      <c r="AE145" s="24"/>
      <c r="AF145" s="24"/>
      <c r="AG145" s="23"/>
      <c r="AH145" s="24"/>
      <c r="AI145" s="150"/>
      <c r="AJ145" s="150"/>
    </row>
    <row r="146" spans="1:36" s="18" customFormat="1" ht="35.1" customHeight="1">
      <c r="A146" s="77"/>
      <c r="B146" s="1065"/>
      <c r="C146" s="59"/>
      <c r="D146" s="218"/>
      <c r="E146" s="218"/>
      <c r="F146" s="17"/>
      <c r="G146" s="59"/>
      <c r="H146" s="59"/>
      <c r="I146" s="59"/>
      <c r="J146" s="59"/>
      <c r="K146" s="498"/>
      <c r="L146" s="498"/>
      <c r="M146" s="106"/>
      <c r="N146" s="106"/>
      <c r="O146" s="594"/>
      <c r="P146" s="105"/>
      <c r="Q146" s="105"/>
      <c r="R146" s="23"/>
      <c r="S146" s="24"/>
      <c r="T146" s="24"/>
      <c r="U146" s="23"/>
      <c r="V146" s="24"/>
      <c r="W146" s="150"/>
      <c r="X146" s="171"/>
      <c r="Y146" s="171"/>
      <c r="Z146" s="171"/>
      <c r="AA146" s="23"/>
      <c r="AB146" s="24"/>
      <c r="AC146" s="24"/>
      <c r="AD146" s="23"/>
      <c r="AE146" s="24"/>
      <c r="AF146" s="24"/>
      <c r="AG146" s="23"/>
      <c r="AH146" s="24"/>
      <c r="AI146" s="150"/>
      <c r="AJ146" s="150"/>
    </row>
    <row r="147" spans="1:36" s="18" customFormat="1" ht="35.1" customHeight="1">
      <c r="A147" s="77"/>
      <c r="B147" s="1065"/>
      <c r="C147" s="59"/>
      <c r="D147" s="218"/>
      <c r="E147" s="218"/>
      <c r="F147" s="17"/>
      <c r="G147" s="59"/>
      <c r="H147" s="59"/>
      <c r="I147" s="59"/>
      <c r="J147" s="59"/>
      <c r="K147" s="498"/>
      <c r="L147" s="498"/>
      <c r="M147" s="106"/>
      <c r="N147" s="106"/>
      <c r="O147" s="594"/>
      <c r="P147" s="105"/>
      <c r="Q147" s="105"/>
      <c r="R147" s="23"/>
      <c r="S147" s="24"/>
      <c r="T147" s="24"/>
      <c r="U147" s="23"/>
      <c r="V147" s="24"/>
      <c r="W147" s="150"/>
      <c r="X147" s="171"/>
      <c r="Y147" s="171"/>
      <c r="Z147" s="171"/>
      <c r="AA147" s="23"/>
      <c r="AB147" s="24"/>
      <c r="AC147" s="24"/>
      <c r="AD147" s="23"/>
      <c r="AE147" s="24"/>
      <c r="AF147" s="24"/>
      <c r="AG147" s="23"/>
      <c r="AH147" s="24"/>
      <c r="AI147" s="150"/>
      <c r="AJ147" s="150"/>
    </row>
    <row r="148" spans="1:36" s="18" customFormat="1" ht="35.1" customHeight="1">
      <c r="A148" s="77"/>
      <c r="B148" s="1065"/>
      <c r="C148" s="59"/>
      <c r="D148" s="218"/>
      <c r="E148" s="218"/>
      <c r="F148" s="17"/>
      <c r="G148" s="59"/>
      <c r="H148" s="59"/>
      <c r="I148" s="59"/>
      <c r="J148" s="59"/>
      <c r="K148" s="498"/>
      <c r="L148" s="498"/>
      <c r="M148" s="106"/>
      <c r="N148" s="106"/>
      <c r="O148" s="594"/>
      <c r="P148" s="105"/>
      <c r="Q148" s="105"/>
      <c r="R148" s="23"/>
      <c r="S148" s="24"/>
      <c r="T148" s="24"/>
      <c r="U148" s="23"/>
      <c r="V148" s="24"/>
      <c r="W148" s="150"/>
      <c r="X148" s="171"/>
      <c r="Y148" s="171"/>
      <c r="Z148" s="171"/>
      <c r="AA148" s="23"/>
      <c r="AB148" s="24"/>
      <c r="AC148" s="24"/>
      <c r="AD148" s="23"/>
      <c r="AE148" s="24"/>
      <c r="AF148" s="24"/>
      <c r="AG148" s="23"/>
      <c r="AH148" s="24"/>
      <c r="AI148" s="150"/>
      <c r="AJ148" s="150"/>
    </row>
    <row r="149" spans="1:36" s="18" customFormat="1" ht="35.1" customHeight="1">
      <c r="A149" s="77"/>
      <c r="B149" s="1065"/>
      <c r="C149" s="59"/>
      <c r="D149" s="218"/>
      <c r="E149" s="218"/>
      <c r="F149" s="17"/>
      <c r="G149" s="59"/>
      <c r="H149" s="59"/>
      <c r="I149" s="59"/>
      <c r="J149" s="59"/>
      <c r="K149" s="498"/>
      <c r="L149" s="498"/>
      <c r="M149" s="106"/>
      <c r="N149" s="106"/>
      <c r="O149" s="594"/>
      <c r="P149" s="105"/>
      <c r="Q149" s="105"/>
      <c r="R149" s="23"/>
      <c r="S149" s="24"/>
      <c r="T149" s="24"/>
      <c r="U149" s="23"/>
      <c r="V149" s="24"/>
      <c r="W149" s="150"/>
      <c r="X149" s="171"/>
      <c r="Y149" s="171"/>
      <c r="Z149" s="171"/>
      <c r="AA149" s="23"/>
      <c r="AB149" s="24"/>
      <c r="AC149" s="24"/>
      <c r="AD149" s="23"/>
      <c r="AE149" s="24"/>
      <c r="AF149" s="24"/>
      <c r="AG149" s="23"/>
      <c r="AH149" s="24"/>
      <c r="AI149" s="150"/>
      <c r="AJ149" s="150"/>
    </row>
    <row r="150" spans="1:36" s="18" customFormat="1" ht="35.1" customHeight="1">
      <c r="A150" s="77"/>
      <c r="B150" s="1065"/>
      <c r="C150" s="59"/>
      <c r="D150" s="218"/>
      <c r="E150" s="218"/>
      <c r="F150" s="17"/>
      <c r="G150" s="59"/>
      <c r="H150" s="59"/>
      <c r="I150" s="59"/>
      <c r="J150" s="59"/>
      <c r="K150" s="498"/>
      <c r="L150" s="498"/>
      <c r="M150" s="106"/>
      <c r="N150" s="106"/>
      <c r="O150" s="594"/>
      <c r="P150" s="105"/>
      <c r="Q150" s="105"/>
      <c r="R150" s="23"/>
      <c r="S150" s="24"/>
      <c r="T150" s="24"/>
      <c r="U150" s="23"/>
      <c r="V150" s="24"/>
      <c r="W150" s="150"/>
      <c r="X150" s="171"/>
      <c r="Y150" s="171"/>
      <c r="Z150" s="171"/>
      <c r="AA150" s="23"/>
      <c r="AB150" s="24"/>
      <c r="AC150" s="24"/>
      <c r="AD150" s="23"/>
      <c r="AE150" s="24"/>
      <c r="AF150" s="24"/>
      <c r="AG150" s="23"/>
      <c r="AH150" s="24"/>
      <c r="AI150" s="150"/>
      <c r="AJ150" s="150"/>
    </row>
    <row r="151" spans="1:36" s="18" customFormat="1" ht="35.1" customHeight="1">
      <c r="A151" s="77"/>
      <c r="B151" s="1065"/>
      <c r="C151" s="59"/>
      <c r="D151" s="218"/>
      <c r="E151" s="218"/>
      <c r="F151" s="17"/>
      <c r="G151" s="59"/>
      <c r="H151" s="59"/>
      <c r="I151" s="59"/>
      <c r="J151" s="59"/>
      <c r="K151" s="498"/>
      <c r="L151" s="498"/>
      <c r="M151" s="106"/>
      <c r="N151" s="106"/>
      <c r="O151" s="594"/>
      <c r="P151" s="105"/>
      <c r="Q151" s="105"/>
      <c r="R151" s="23"/>
      <c r="S151" s="24"/>
      <c r="T151" s="24"/>
      <c r="U151" s="23"/>
      <c r="V151" s="24"/>
      <c r="W151" s="150"/>
      <c r="X151" s="171"/>
      <c r="Y151" s="171"/>
      <c r="Z151" s="171"/>
      <c r="AA151" s="23"/>
      <c r="AB151" s="24"/>
      <c r="AC151" s="24"/>
      <c r="AD151" s="23"/>
      <c r="AE151" s="24"/>
      <c r="AF151" s="24"/>
      <c r="AG151" s="23"/>
      <c r="AH151" s="24"/>
      <c r="AI151" s="150"/>
      <c r="AJ151" s="150"/>
    </row>
    <row r="152" spans="1:36" s="18" customFormat="1" ht="35.1" customHeight="1">
      <c r="A152" s="77"/>
      <c r="B152" s="1065"/>
      <c r="C152" s="59"/>
      <c r="D152" s="218"/>
      <c r="E152" s="218"/>
      <c r="F152" s="17"/>
      <c r="G152" s="59"/>
      <c r="H152" s="59"/>
      <c r="I152" s="59"/>
      <c r="J152" s="59"/>
      <c r="K152" s="498"/>
      <c r="L152" s="498"/>
      <c r="M152" s="106"/>
      <c r="N152" s="106"/>
      <c r="O152" s="594"/>
      <c r="P152" s="105"/>
      <c r="Q152" s="105"/>
      <c r="R152" s="23"/>
      <c r="S152" s="24"/>
      <c r="T152" s="24"/>
      <c r="U152" s="23"/>
      <c r="V152" s="24"/>
      <c r="W152" s="150"/>
      <c r="X152" s="171"/>
      <c r="Y152" s="171"/>
      <c r="Z152" s="171"/>
      <c r="AA152" s="23"/>
      <c r="AB152" s="24"/>
      <c r="AC152" s="24"/>
      <c r="AD152" s="23"/>
      <c r="AE152" s="24"/>
      <c r="AF152" s="24"/>
      <c r="AG152" s="23"/>
      <c r="AH152" s="24"/>
      <c r="AI152" s="150"/>
      <c r="AJ152" s="150"/>
    </row>
    <row r="153" spans="1:36" s="18" customFormat="1" ht="35.1" customHeight="1">
      <c r="A153" s="77"/>
      <c r="B153" s="1065"/>
      <c r="C153" s="59"/>
      <c r="D153" s="218"/>
      <c r="E153" s="218"/>
      <c r="F153" s="17"/>
      <c r="G153" s="59"/>
      <c r="H153" s="59"/>
      <c r="I153" s="59"/>
      <c r="J153" s="59"/>
      <c r="K153" s="498"/>
      <c r="L153" s="498"/>
      <c r="M153" s="106"/>
      <c r="N153" s="106"/>
      <c r="O153" s="594"/>
      <c r="P153" s="105"/>
      <c r="Q153" s="105"/>
      <c r="R153" s="23"/>
      <c r="S153" s="24"/>
      <c r="T153" s="24"/>
      <c r="U153" s="23"/>
      <c r="V153" s="24"/>
      <c r="W153" s="150"/>
      <c r="X153" s="171"/>
      <c r="Y153" s="171"/>
      <c r="Z153" s="171"/>
      <c r="AA153" s="23"/>
      <c r="AB153" s="24"/>
      <c r="AC153" s="24"/>
      <c r="AD153" s="23"/>
      <c r="AE153" s="24"/>
      <c r="AF153" s="24"/>
      <c r="AG153" s="23"/>
      <c r="AH153" s="24"/>
      <c r="AI153" s="150"/>
      <c r="AJ153" s="150"/>
    </row>
    <row r="154" spans="1:36" s="18" customFormat="1" ht="35.1" customHeight="1">
      <c r="A154" s="77"/>
      <c r="B154" s="1065"/>
      <c r="C154" s="59"/>
      <c r="D154" s="218"/>
      <c r="E154" s="218"/>
      <c r="F154" s="17"/>
      <c r="G154" s="59"/>
      <c r="H154" s="59"/>
      <c r="I154" s="59"/>
      <c r="J154" s="59"/>
      <c r="K154" s="498"/>
      <c r="L154" s="498"/>
      <c r="M154" s="106"/>
      <c r="N154" s="106"/>
      <c r="O154" s="594"/>
      <c r="P154" s="105"/>
      <c r="Q154" s="105"/>
      <c r="R154" s="23"/>
      <c r="S154" s="24"/>
      <c r="T154" s="24"/>
      <c r="U154" s="23"/>
      <c r="V154" s="24"/>
      <c r="W154" s="150"/>
      <c r="X154" s="171"/>
      <c r="Y154" s="171"/>
      <c r="Z154" s="171"/>
      <c r="AA154" s="23"/>
      <c r="AB154" s="24"/>
      <c r="AC154" s="24"/>
      <c r="AD154" s="23"/>
      <c r="AE154" s="24"/>
      <c r="AF154" s="24"/>
      <c r="AG154" s="23"/>
      <c r="AH154" s="24"/>
      <c r="AI154" s="150"/>
      <c r="AJ154" s="150"/>
    </row>
    <row r="155" spans="1:36" s="18" customFormat="1" ht="35.1" customHeight="1">
      <c r="A155" s="77"/>
      <c r="B155" s="1065"/>
      <c r="C155" s="59"/>
      <c r="D155" s="218"/>
      <c r="E155" s="218"/>
      <c r="F155" s="17"/>
      <c r="G155" s="59"/>
      <c r="H155" s="59"/>
      <c r="I155" s="59"/>
      <c r="J155" s="59"/>
      <c r="K155" s="498"/>
      <c r="L155" s="498"/>
      <c r="M155" s="106"/>
      <c r="N155" s="106"/>
      <c r="O155" s="594"/>
      <c r="P155" s="105"/>
      <c r="Q155" s="105"/>
      <c r="R155" s="23"/>
      <c r="S155" s="24"/>
      <c r="T155" s="24"/>
      <c r="U155" s="23"/>
      <c r="V155" s="24"/>
      <c r="W155" s="150"/>
      <c r="X155" s="171"/>
      <c r="Y155" s="171"/>
      <c r="Z155" s="171"/>
      <c r="AA155" s="23"/>
      <c r="AB155" s="24"/>
      <c r="AC155" s="24"/>
      <c r="AD155" s="23"/>
      <c r="AE155" s="24"/>
      <c r="AF155" s="24"/>
      <c r="AG155" s="23"/>
      <c r="AH155" s="24"/>
      <c r="AI155" s="150"/>
      <c r="AJ155" s="150"/>
    </row>
    <row r="156" spans="1:36" s="18" customFormat="1" ht="35.1" customHeight="1">
      <c r="A156" s="77"/>
      <c r="B156" s="1065"/>
      <c r="C156" s="59"/>
      <c r="D156" s="218"/>
      <c r="E156" s="218"/>
      <c r="F156" s="17"/>
      <c r="G156" s="59"/>
      <c r="H156" s="59"/>
      <c r="I156" s="59"/>
      <c r="J156" s="59"/>
      <c r="K156" s="498"/>
      <c r="L156" s="498"/>
      <c r="M156" s="106"/>
      <c r="N156" s="106"/>
      <c r="O156" s="594"/>
      <c r="P156" s="105"/>
      <c r="Q156" s="105"/>
      <c r="R156" s="23"/>
      <c r="S156" s="24"/>
      <c r="T156" s="24"/>
      <c r="U156" s="23"/>
      <c r="V156" s="24"/>
      <c r="W156" s="150"/>
      <c r="X156" s="171"/>
      <c r="Y156" s="171"/>
      <c r="Z156" s="171"/>
      <c r="AA156" s="23"/>
      <c r="AB156" s="24"/>
      <c r="AC156" s="24"/>
      <c r="AD156" s="23"/>
      <c r="AE156" s="24"/>
      <c r="AF156" s="24"/>
      <c r="AG156" s="23"/>
      <c r="AH156" s="24"/>
      <c r="AI156" s="150"/>
      <c r="AJ156" s="150"/>
    </row>
    <row r="157" spans="1:36" s="18" customFormat="1" ht="35.1" customHeight="1">
      <c r="A157" s="77"/>
      <c r="B157" s="1065"/>
      <c r="C157" s="59"/>
      <c r="D157" s="218"/>
      <c r="E157" s="218"/>
      <c r="F157" s="17"/>
      <c r="G157" s="59"/>
      <c r="H157" s="59"/>
      <c r="I157" s="59"/>
      <c r="J157" s="59"/>
      <c r="K157" s="498"/>
      <c r="L157" s="498"/>
      <c r="M157" s="106"/>
      <c r="N157" s="106"/>
      <c r="O157" s="594"/>
      <c r="P157" s="105"/>
      <c r="Q157" s="105"/>
      <c r="R157" s="23"/>
      <c r="S157" s="24"/>
      <c r="T157" s="24"/>
      <c r="U157" s="23"/>
      <c r="V157" s="24"/>
      <c r="W157" s="150"/>
      <c r="X157" s="171"/>
      <c r="Y157" s="171"/>
      <c r="Z157" s="171"/>
      <c r="AA157" s="23"/>
      <c r="AB157" s="24"/>
      <c r="AC157" s="24"/>
      <c r="AD157" s="23"/>
      <c r="AE157" s="24"/>
      <c r="AF157" s="24"/>
      <c r="AG157" s="23"/>
      <c r="AH157" s="24"/>
      <c r="AI157" s="150"/>
      <c r="AJ157" s="150"/>
    </row>
    <row r="158" spans="1:36" s="18" customFormat="1" ht="35.1" customHeight="1">
      <c r="A158" s="77"/>
      <c r="B158" s="1065"/>
      <c r="C158" s="59"/>
      <c r="D158" s="218"/>
      <c r="E158" s="218"/>
      <c r="F158" s="17"/>
      <c r="G158" s="59"/>
      <c r="H158" s="59"/>
      <c r="I158" s="59"/>
      <c r="J158" s="59"/>
      <c r="K158" s="498"/>
      <c r="L158" s="498"/>
      <c r="M158" s="106"/>
      <c r="N158" s="106"/>
      <c r="O158" s="594"/>
      <c r="P158" s="105"/>
      <c r="Q158" s="105"/>
      <c r="R158" s="23"/>
      <c r="S158" s="24"/>
      <c r="T158" s="24"/>
      <c r="U158" s="23"/>
      <c r="V158" s="24"/>
      <c r="W158" s="150"/>
      <c r="X158" s="171"/>
      <c r="Y158" s="171"/>
      <c r="Z158" s="171"/>
      <c r="AA158" s="23"/>
      <c r="AB158" s="24"/>
      <c r="AC158" s="24"/>
      <c r="AD158" s="23"/>
      <c r="AE158" s="24"/>
      <c r="AF158" s="24"/>
      <c r="AG158" s="23"/>
      <c r="AH158" s="24"/>
      <c r="AI158" s="150"/>
      <c r="AJ158" s="150"/>
    </row>
    <row r="159" spans="1:36" s="18" customFormat="1" ht="35.1" customHeight="1">
      <c r="A159" s="77"/>
      <c r="B159" s="1065"/>
      <c r="C159" s="59"/>
      <c r="D159" s="218"/>
      <c r="E159" s="218"/>
      <c r="F159" s="17"/>
      <c r="G159" s="59"/>
      <c r="H159" s="59"/>
      <c r="I159" s="59"/>
      <c r="J159" s="59"/>
      <c r="K159" s="498"/>
      <c r="L159" s="498"/>
      <c r="M159" s="106"/>
      <c r="N159" s="106"/>
      <c r="O159" s="594"/>
      <c r="P159" s="105"/>
      <c r="Q159" s="105"/>
      <c r="R159" s="23"/>
      <c r="S159" s="24"/>
      <c r="T159" s="24"/>
      <c r="U159" s="23"/>
      <c r="V159" s="24"/>
      <c r="W159" s="150"/>
      <c r="X159" s="171"/>
      <c r="Y159" s="171"/>
      <c r="Z159" s="171"/>
      <c r="AA159" s="23"/>
      <c r="AB159" s="24"/>
      <c r="AC159" s="24"/>
      <c r="AD159" s="23"/>
      <c r="AE159" s="24"/>
      <c r="AF159" s="24"/>
      <c r="AG159" s="23"/>
      <c r="AH159" s="24"/>
      <c r="AI159" s="150"/>
      <c r="AJ159" s="150"/>
    </row>
    <row r="160" spans="1:36" s="18" customFormat="1" ht="35.1" customHeight="1">
      <c r="A160" s="77"/>
      <c r="B160" s="1065"/>
      <c r="C160" s="59"/>
      <c r="D160" s="218"/>
      <c r="E160" s="218"/>
      <c r="F160" s="17"/>
      <c r="G160" s="59"/>
      <c r="H160" s="59"/>
      <c r="I160" s="59"/>
      <c r="J160" s="59"/>
      <c r="K160" s="498"/>
      <c r="L160" s="498"/>
      <c r="M160" s="106"/>
      <c r="N160" s="106"/>
      <c r="O160" s="594"/>
      <c r="P160" s="105"/>
      <c r="Q160" s="105"/>
      <c r="R160" s="23"/>
      <c r="S160" s="24"/>
      <c r="T160" s="24"/>
      <c r="U160" s="23"/>
      <c r="V160" s="24"/>
      <c r="W160" s="150"/>
      <c r="X160" s="171"/>
      <c r="Y160" s="171"/>
      <c r="Z160" s="171"/>
      <c r="AA160" s="23"/>
      <c r="AB160" s="24"/>
      <c r="AC160" s="24"/>
      <c r="AD160" s="23"/>
      <c r="AE160" s="24"/>
      <c r="AF160" s="24"/>
      <c r="AG160" s="23"/>
      <c r="AH160" s="24"/>
      <c r="AI160" s="150"/>
      <c r="AJ160" s="150"/>
    </row>
    <row r="161" spans="1:36" s="18" customFormat="1" ht="35.1" customHeight="1">
      <c r="A161" s="77"/>
      <c r="B161" s="1065"/>
      <c r="C161" s="59"/>
      <c r="D161" s="218"/>
      <c r="E161" s="218"/>
      <c r="F161" s="17"/>
      <c r="G161" s="59"/>
      <c r="H161" s="59"/>
      <c r="I161" s="59"/>
      <c r="J161" s="59"/>
      <c r="K161" s="498"/>
      <c r="L161" s="498"/>
      <c r="M161" s="106"/>
      <c r="N161" s="106"/>
      <c r="O161" s="594"/>
      <c r="P161" s="105"/>
      <c r="Q161" s="105"/>
      <c r="R161" s="23"/>
      <c r="S161" s="24"/>
      <c r="T161" s="24"/>
      <c r="U161" s="23"/>
      <c r="V161" s="24"/>
      <c r="W161" s="150"/>
      <c r="X161" s="171"/>
      <c r="Y161" s="171"/>
      <c r="Z161" s="171"/>
      <c r="AA161" s="23"/>
      <c r="AB161" s="24"/>
      <c r="AC161" s="24"/>
      <c r="AD161" s="23"/>
      <c r="AE161" s="24"/>
      <c r="AF161" s="24"/>
      <c r="AG161" s="23"/>
      <c r="AH161" s="24"/>
      <c r="AI161" s="150"/>
      <c r="AJ161" s="150"/>
    </row>
    <row r="162" spans="1:36" s="18" customFormat="1" ht="35.1" customHeight="1">
      <c r="A162" s="77"/>
      <c r="B162" s="1065"/>
      <c r="C162" s="59"/>
      <c r="D162" s="218"/>
      <c r="E162" s="218"/>
      <c r="F162" s="17"/>
      <c r="G162" s="59"/>
      <c r="H162" s="59"/>
      <c r="I162" s="59"/>
      <c r="J162" s="59"/>
      <c r="K162" s="498"/>
      <c r="L162" s="498"/>
      <c r="M162" s="106"/>
      <c r="N162" s="106"/>
      <c r="O162" s="594"/>
      <c r="P162" s="105"/>
      <c r="Q162" s="105"/>
      <c r="R162" s="23"/>
      <c r="S162" s="24"/>
      <c r="T162" s="24"/>
      <c r="U162" s="23"/>
      <c r="V162" s="24"/>
      <c r="W162" s="150"/>
      <c r="X162" s="171"/>
      <c r="Y162" s="171"/>
      <c r="Z162" s="171"/>
      <c r="AA162" s="23"/>
      <c r="AB162" s="24"/>
      <c r="AC162" s="24"/>
      <c r="AD162" s="23"/>
      <c r="AE162" s="24"/>
      <c r="AF162" s="24"/>
      <c r="AG162" s="23"/>
      <c r="AH162" s="24"/>
      <c r="AI162" s="150"/>
      <c r="AJ162" s="150"/>
    </row>
    <row r="163" spans="1:36" s="18" customFormat="1" ht="35.1" customHeight="1">
      <c r="A163" s="77"/>
      <c r="B163" s="1065"/>
      <c r="C163" s="59"/>
      <c r="D163" s="218"/>
      <c r="E163" s="218"/>
      <c r="F163" s="17"/>
      <c r="G163" s="59"/>
      <c r="H163" s="59"/>
      <c r="I163" s="59"/>
      <c r="J163" s="59"/>
      <c r="K163" s="498"/>
      <c r="L163" s="498"/>
      <c r="M163" s="106"/>
      <c r="N163" s="106"/>
      <c r="O163" s="594"/>
      <c r="P163" s="105"/>
      <c r="Q163" s="105"/>
      <c r="R163" s="23"/>
      <c r="S163" s="24"/>
      <c r="T163" s="24"/>
      <c r="U163" s="23"/>
      <c r="V163" s="24"/>
      <c r="W163" s="150"/>
      <c r="X163" s="171"/>
      <c r="Y163" s="171"/>
      <c r="Z163" s="171"/>
      <c r="AA163" s="23"/>
      <c r="AB163" s="24"/>
      <c r="AC163" s="24"/>
      <c r="AD163" s="23"/>
      <c r="AE163" s="24"/>
      <c r="AF163" s="24"/>
      <c r="AG163" s="23"/>
      <c r="AH163" s="24"/>
      <c r="AI163" s="150"/>
      <c r="AJ163" s="150"/>
    </row>
    <row r="164" spans="1:36" s="18" customFormat="1" ht="35.1" customHeight="1">
      <c r="A164" s="77"/>
      <c r="B164" s="1065"/>
      <c r="C164" s="59"/>
      <c r="D164" s="218"/>
      <c r="E164" s="218"/>
      <c r="F164" s="17"/>
      <c r="G164" s="59"/>
      <c r="H164" s="59"/>
      <c r="I164" s="59"/>
      <c r="J164" s="59"/>
      <c r="K164" s="498"/>
      <c r="L164" s="498"/>
      <c r="M164" s="106"/>
      <c r="N164" s="106"/>
      <c r="O164" s="594"/>
      <c r="P164" s="105"/>
      <c r="Q164" s="105"/>
      <c r="R164" s="23"/>
      <c r="S164" s="24"/>
      <c r="T164" s="24"/>
      <c r="U164" s="23"/>
      <c r="V164" s="24"/>
      <c r="W164" s="150"/>
      <c r="X164" s="171"/>
      <c r="Y164" s="171"/>
      <c r="Z164" s="171"/>
      <c r="AA164" s="23"/>
      <c r="AB164" s="24"/>
      <c r="AC164" s="24"/>
      <c r="AD164" s="23"/>
      <c r="AE164" s="24"/>
      <c r="AF164" s="24"/>
      <c r="AG164" s="23"/>
      <c r="AH164" s="24"/>
      <c r="AI164" s="150"/>
      <c r="AJ164" s="150"/>
    </row>
    <row r="165" spans="1:36" s="18" customFormat="1" ht="35.1" customHeight="1">
      <c r="A165" s="77"/>
      <c r="B165" s="1065"/>
      <c r="C165" s="59"/>
      <c r="D165" s="218"/>
      <c r="E165" s="218"/>
      <c r="F165" s="17"/>
      <c r="G165" s="59"/>
      <c r="H165" s="59"/>
      <c r="I165" s="59"/>
      <c r="J165" s="59"/>
      <c r="K165" s="498"/>
      <c r="L165" s="498"/>
      <c r="M165" s="106"/>
      <c r="N165" s="106"/>
      <c r="O165" s="594"/>
      <c r="P165" s="105"/>
      <c r="Q165" s="105"/>
      <c r="R165" s="23"/>
      <c r="S165" s="24"/>
      <c r="T165" s="24"/>
      <c r="U165" s="23"/>
      <c r="V165" s="24"/>
      <c r="W165" s="150"/>
      <c r="X165" s="171"/>
      <c r="Y165" s="171"/>
      <c r="Z165" s="171"/>
      <c r="AA165" s="23"/>
      <c r="AB165" s="24"/>
      <c r="AC165" s="24"/>
      <c r="AD165" s="23"/>
      <c r="AE165" s="24"/>
      <c r="AF165" s="24"/>
      <c r="AG165" s="23"/>
      <c r="AH165" s="24"/>
      <c r="AI165" s="150"/>
      <c r="AJ165" s="150"/>
    </row>
    <row r="166" spans="1:36" s="18" customFormat="1" ht="35.1" customHeight="1">
      <c r="A166" s="77"/>
      <c r="B166" s="1065"/>
      <c r="C166" s="59"/>
      <c r="D166" s="218"/>
      <c r="E166" s="218"/>
      <c r="F166" s="17"/>
      <c r="G166" s="59"/>
      <c r="H166" s="59"/>
      <c r="I166" s="59"/>
      <c r="J166" s="59"/>
      <c r="K166" s="498"/>
      <c r="L166" s="498"/>
      <c r="M166" s="106"/>
      <c r="N166" s="106"/>
      <c r="O166" s="594"/>
      <c r="P166" s="105"/>
      <c r="Q166" s="105"/>
      <c r="R166" s="23"/>
      <c r="S166" s="24"/>
      <c r="T166" s="24"/>
      <c r="U166" s="23"/>
      <c r="V166" s="24"/>
      <c r="W166" s="150"/>
      <c r="X166" s="171"/>
      <c r="Y166" s="171"/>
      <c r="Z166" s="171"/>
      <c r="AA166" s="23"/>
      <c r="AB166" s="24"/>
      <c r="AC166" s="24"/>
      <c r="AD166" s="23"/>
      <c r="AE166" s="24"/>
      <c r="AF166" s="24"/>
      <c r="AG166" s="23"/>
      <c r="AH166" s="24"/>
      <c r="AI166" s="150"/>
      <c r="AJ166" s="150"/>
    </row>
    <row r="167" spans="1:36" s="18" customFormat="1" ht="35.1" customHeight="1">
      <c r="A167" s="77"/>
      <c r="B167" s="1065"/>
      <c r="C167" s="59"/>
      <c r="D167" s="218"/>
      <c r="E167" s="218"/>
      <c r="F167" s="17"/>
      <c r="G167" s="59"/>
      <c r="H167" s="59"/>
      <c r="I167" s="59"/>
      <c r="J167" s="59"/>
      <c r="K167" s="498"/>
      <c r="L167" s="498"/>
      <c r="M167" s="106"/>
      <c r="N167" s="106"/>
      <c r="O167" s="594"/>
      <c r="P167" s="105"/>
      <c r="Q167" s="105"/>
      <c r="R167" s="23"/>
      <c r="S167" s="24"/>
      <c r="T167" s="24"/>
      <c r="U167" s="23"/>
      <c r="V167" s="24"/>
      <c r="W167" s="150"/>
      <c r="X167" s="171"/>
      <c r="Y167" s="171"/>
      <c r="Z167" s="171"/>
      <c r="AA167" s="23"/>
      <c r="AB167" s="24"/>
      <c r="AC167" s="24"/>
      <c r="AD167" s="23"/>
      <c r="AE167" s="24"/>
      <c r="AF167" s="24"/>
      <c r="AG167" s="23"/>
      <c r="AH167" s="24"/>
      <c r="AI167" s="150"/>
      <c r="AJ167" s="150"/>
    </row>
    <row r="168" spans="1:36" s="18" customFormat="1" ht="35.1" customHeight="1">
      <c r="A168" s="77"/>
      <c r="B168" s="1065"/>
      <c r="C168" s="59"/>
      <c r="D168" s="218"/>
      <c r="E168" s="218"/>
      <c r="F168" s="17"/>
      <c r="G168" s="59"/>
      <c r="H168" s="59"/>
      <c r="I168" s="59"/>
      <c r="J168" s="59"/>
      <c r="K168" s="498"/>
      <c r="L168" s="498"/>
      <c r="M168" s="106"/>
      <c r="N168" s="106"/>
      <c r="O168" s="594"/>
      <c r="P168" s="105"/>
      <c r="Q168" s="105"/>
      <c r="R168" s="23"/>
      <c r="S168" s="24"/>
      <c r="T168" s="24"/>
      <c r="U168" s="23"/>
      <c r="V168" s="24"/>
      <c r="W168" s="150"/>
      <c r="X168" s="171"/>
      <c r="Y168" s="171"/>
      <c r="Z168" s="171"/>
      <c r="AA168" s="23"/>
      <c r="AB168" s="24"/>
      <c r="AC168" s="24"/>
      <c r="AD168" s="23"/>
      <c r="AE168" s="24"/>
      <c r="AF168" s="24"/>
      <c r="AG168" s="23"/>
      <c r="AH168" s="24"/>
      <c r="AI168" s="150"/>
      <c r="AJ168" s="150"/>
    </row>
    <row r="169" spans="1:36" s="18" customFormat="1" ht="35.1" customHeight="1">
      <c r="A169" s="77"/>
      <c r="B169" s="1065"/>
      <c r="C169" s="59"/>
      <c r="D169" s="218"/>
      <c r="E169" s="218"/>
      <c r="F169" s="17"/>
      <c r="G169" s="59"/>
      <c r="H169" s="59"/>
      <c r="I169" s="59"/>
      <c r="J169" s="59"/>
      <c r="K169" s="498"/>
      <c r="L169" s="498"/>
      <c r="M169" s="106"/>
      <c r="N169" s="106"/>
      <c r="O169" s="594"/>
      <c r="P169" s="105"/>
      <c r="Q169" s="105"/>
      <c r="R169" s="23"/>
      <c r="S169" s="24"/>
      <c r="T169" s="24"/>
      <c r="U169" s="23"/>
      <c r="V169" s="24"/>
      <c r="W169" s="150"/>
      <c r="X169" s="171"/>
      <c r="Y169" s="171"/>
      <c r="Z169" s="171"/>
      <c r="AA169" s="23"/>
      <c r="AB169" s="24"/>
      <c r="AC169" s="24"/>
      <c r="AD169" s="23"/>
      <c r="AE169" s="24"/>
      <c r="AF169" s="24"/>
      <c r="AG169" s="23"/>
      <c r="AH169" s="24"/>
      <c r="AI169" s="150"/>
      <c r="AJ169" s="150"/>
    </row>
    <row r="170" spans="1:36" s="18" customFormat="1" ht="35.1" customHeight="1">
      <c r="A170" s="77"/>
      <c r="B170" s="1065"/>
      <c r="C170" s="59"/>
      <c r="D170" s="218"/>
      <c r="E170" s="218"/>
      <c r="F170" s="17"/>
      <c r="G170" s="59"/>
      <c r="H170" s="59"/>
      <c r="I170" s="59"/>
      <c r="J170" s="59"/>
      <c r="K170" s="498"/>
      <c r="L170" s="498"/>
      <c r="M170" s="106"/>
      <c r="N170" s="106"/>
      <c r="O170" s="594"/>
      <c r="P170" s="105"/>
      <c r="Q170" s="105"/>
      <c r="R170" s="23"/>
      <c r="S170" s="24"/>
      <c r="T170" s="24"/>
      <c r="U170" s="23"/>
      <c r="V170" s="24"/>
      <c r="W170" s="150"/>
      <c r="X170" s="171"/>
      <c r="Y170" s="171"/>
      <c r="Z170" s="171"/>
      <c r="AA170" s="23"/>
      <c r="AB170" s="24"/>
      <c r="AC170" s="24"/>
      <c r="AD170" s="23"/>
      <c r="AE170" s="24"/>
      <c r="AF170" s="24"/>
      <c r="AG170" s="23"/>
      <c r="AH170" s="24"/>
      <c r="AI170" s="150"/>
      <c r="AJ170" s="150"/>
    </row>
    <row r="171" spans="1:36" s="18" customFormat="1" ht="35.1" customHeight="1">
      <c r="A171" s="77"/>
      <c r="B171" s="1065"/>
      <c r="C171" s="59"/>
      <c r="D171" s="218"/>
      <c r="E171" s="218"/>
      <c r="F171" s="17"/>
      <c r="G171" s="59"/>
      <c r="H171" s="59"/>
      <c r="I171" s="59"/>
      <c r="J171" s="59"/>
      <c r="K171" s="498"/>
      <c r="L171" s="498"/>
      <c r="M171" s="106"/>
      <c r="N171" s="106"/>
      <c r="O171" s="594"/>
      <c r="P171" s="105"/>
      <c r="Q171" s="105"/>
      <c r="R171" s="23"/>
      <c r="S171" s="24"/>
      <c r="T171" s="24"/>
      <c r="U171" s="23"/>
      <c r="V171" s="24"/>
      <c r="W171" s="150"/>
      <c r="X171" s="171"/>
      <c r="Y171" s="171"/>
      <c r="Z171" s="171"/>
      <c r="AA171" s="23"/>
      <c r="AB171" s="24"/>
      <c r="AC171" s="24"/>
      <c r="AD171" s="23"/>
      <c r="AE171" s="24"/>
      <c r="AF171" s="24"/>
      <c r="AG171" s="23"/>
      <c r="AH171" s="24"/>
      <c r="AI171" s="150"/>
      <c r="AJ171" s="150"/>
    </row>
    <row r="172" spans="1:36" s="18" customFormat="1" ht="35.1" customHeight="1">
      <c r="A172" s="77"/>
      <c r="B172" s="1065"/>
      <c r="C172" s="59"/>
      <c r="D172" s="218"/>
      <c r="E172" s="218"/>
      <c r="F172" s="17"/>
      <c r="G172" s="59"/>
      <c r="H172" s="59"/>
      <c r="I172" s="59"/>
      <c r="J172" s="59"/>
      <c r="K172" s="498"/>
      <c r="L172" s="498"/>
      <c r="M172" s="106"/>
      <c r="N172" s="106"/>
      <c r="O172" s="594"/>
      <c r="P172" s="105"/>
      <c r="Q172" s="105"/>
      <c r="R172" s="23"/>
      <c r="S172" s="24"/>
      <c r="T172" s="24"/>
      <c r="U172" s="23"/>
      <c r="V172" s="24"/>
      <c r="W172" s="150"/>
      <c r="X172" s="171"/>
      <c r="Y172" s="171"/>
      <c r="Z172" s="171"/>
      <c r="AA172" s="23"/>
      <c r="AB172" s="24"/>
      <c r="AC172" s="24"/>
      <c r="AD172" s="23"/>
      <c r="AE172" s="24"/>
      <c r="AF172" s="24"/>
      <c r="AG172" s="23"/>
      <c r="AH172" s="24"/>
      <c r="AI172" s="150"/>
      <c r="AJ172" s="150"/>
    </row>
    <row r="173" spans="1:36" s="18" customFormat="1" ht="35.1" customHeight="1">
      <c r="A173" s="77"/>
      <c r="B173" s="1065"/>
      <c r="C173" s="59"/>
      <c r="D173" s="218"/>
      <c r="E173" s="218"/>
      <c r="F173" s="17"/>
      <c r="G173" s="59"/>
      <c r="H173" s="59"/>
      <c r="I173" s="59"/>
      <c r="J173" s="59"/>
      <c r="K173" s="498"/>
      <c r="L173" s="498"/>
      <c r="M173" s="106"/>
      <c r="N173" s="106"/>
      <c r="O173" s="594"/>
      <c r="P173" s="105"/>
      <c r="Q173" s="105"/>
      <c r="R173" s="23"/>
      <c r="S173" s="24"/>
      <c r="T173" s="24"/>
      <c r="U173" s="23"/>
      <c r="V173" s="24"/>
      <c r="W173" s="150"/>
      <c r="X173" s="171"/>
      <c r="Y173" s="171"/>
      <c r="Z173" s="171"/>
      <c r="AA173" s="23"/>
      <c r="AB173" s="24"/>
      <c r="AC173" s="24"/>
      <c r="AD173" s="23"/>
      <c r="AE173" s="24"/>
      <c r="AF173" s="24"/>
      <c r="AG173" s="23"/>
      <c r="AH173" s="24"/>
      <c r="AI173" s="150"/>
      <c r="AJ173" s="150"/>
    </row>
    <row r="174" spans="1:36" s="18" customFormat="1" ht="35.1" customHeight="1">
      <c r="A174" s="77"/>
      <c r="B174" s="1065"/>
      <c r="C174" s="59"/>
      <c r="D174" s="218"/>
      <c r="E174" s="218"/>
      <c r="F174" s="17"/>
      <c r="G174" s="59"/>
      <c r="H174" s="59"/>
      <c r="I174" s="59"/>
      <c r="J174" s="59"/>
      <c r="K174" s="498"/>
      <c r="L174" s="498"/>
      <c r="M174" s="106"/>
      <c r="N174" s="106"/>
      <c r="O174" s="594"/>
      <c r="P174" s="105"/>
      <c r="Q174" s="105"/>
      <c r="R174" s="23"/>
      <c r="S174" s="24"/>
      <c r="T174" s="24"/>
      <c r="U174" s="23"/>
      <c r="V174" s="24"/>
      <c r="W174" s="150"/>
      <c r="X174" s="171"/>
      <c r="Y174" s="171"/>
      <c r="Z174" s="171"/>
      <c r="AA174" s="23"/>
      <c r="AB174" s="24"/>
      <c r="AC174" s="24"/>
      <c r="AD174" s="23"/>
      <c r="AE174" s="24"/>
      <c r="AF174" s="24"/>
      <c r="AG174" s="23"/>
      <c r="AH174" s="24"/>
      <c r="AI174" s="150"/>
      <c r="AJ174" s="150"/>
    </row>
    <row r="175" spans="1:36" s="18" customFormat="1" ht="35.1" customHeight="1">
      <c r="A175" s="77"/>
      <c r="B175" s="1065"/>
      <c r="C175" s="59"/>
      <c r="D175" s="218"/>
      <c r="E175" s="218"/>
      <c r="F175" s="17"/>
      <c r="G175" s="59"/>
      <c r="H175" s="59"/>
      <c r="I175" s="59"/>
      <c r="J175" s="59"/>
      <c r="K175" s="498"/>
      <c r="L175" s="498"/>
      <c r="M175" s="106"/>
      <c r="N175" s="106"/>
      <c r="O175" s="594"/>
      <c r="P175" s="105"/>
      <c r="Q175" s="105"/>
      <c r="R175" s="23"/>
      <c r="S175" s="24"/>
      <c r="T175" s="24"/>
      <c r="U175" s="23"/>
      <c r="V175" s="24"/>
      <c r="W175" s="150"/>
      <c r="X175" s="171"/>
      <c r="Y175" s="171"/>
      <c r="Z175" s="171"/>
      <c r="AA175" s="23"/>
      <c r="AB175" s="24"/>
      <c r="AC175" s="24"/>
      <c r="AD175" s="23"/>
      <c r="AE175" s="24"/>
      <c r="AF175" s="24"/>
      <c r="AG175" s="23"/>
      <c r="AH175" s="24"/>
      <c r="AI175" s="150"/>
      <c r="AJ175" s="150"/>
    </row>
    <row r="176" spans="1:36" s="18" customFormat="1" ht="35.1" customHeight="1">
      <c r="A176" s="77"/>
      <c r="B176" s="1065"/>
      <c r="C176" s="59"/>
      <c r="D176" s="218"/>
      <c r="E176" s="218"/>
      <c r="F176" s="17"/>
      <c r="G176" s="59"/>
      <c r="H176" s="59"/>
      <c r="I176" s="59"/>
      <c r="J176" s="59"/>
      <c r="K176" s="498"/>
      <c r="L176" s="498"/>
      <c r="M176" s="106"/>
      <c r="N176" s="106"/>
      <c r="O176" s="594"/>
      <c r="P176" s="105"/>
      <c r="Q176" s="105"/>
      <c r="R176" s="23"/>
      <c r="S176" s="24"/>
      <c r="T176" s="24"/>
      <c r="U176" s="23"/>
      <c r="V176" s="24"/>
      <c r="W176" s="150"/>
      <c r="X176" s="171"/>
      <c r="Y176" s="171"/>
      <c r="Z176" s="171"/>
      <c r="AA176" s="23"/>
      <c r="AB176" s="24"/>
      <c r="AC176" s="24"/>
      <c r="AD176" s="23"/>
      <c r="AE176" s="24"/>
      <c r="AF176" s="24"/>
      <c r="AG176" s="23"/>
      <c r="AH176" s="24"/>
      <c r="AI176" s="150"/>
      <c r="AJ176" s="150"/>
    </row>
    <row r="177" spans="1:36" s="18" customFormat="1" ht="35.1" customHeight="1">
      <c r="A177" s="77"/>
      <c r="B177" s="1065"/>
      <c r="C177" s="59"/>
      <c r="D177" s="218"/>
      <c r="E177" s="218"/>
      <c r="F177" s="17"/>
      <c r="G177" s="59"/>
      <c r="H177" s="59"/>
      <c r="I177" s="59"/>
      <c r="J177" s="59"/>
      <c r="K177" s="498"/>
      <c r="L177" s="498"/>
      <c r="M177" s="106"/>
      <c r="N177" s="106"/>
      <c r="O177" s="594"/>
      <c r="P177" s="105"/>
      <c r="Q177" s="105"/>
      <c r="R177" s="23"/>
      <c r="S177" s="24"/>
      <c r="T177" s="24"/>
      <c r="U177" s="23"/>
      <c r="V177" s="24"/>
      <c r="W177" s="150"/>
      <c r="X177" s="171"/>
      <c r="Y177" s="171"/>
      <c r="Z177" s="171"/>
      <c r="AA177" s="23"/>
      <c r="AB177" s="24"/>
      <c r="AC177" s="24"/>
      <c r="AD177" s="23"/>
      <c r="AE177" s="24"/>
      <c r="AF177" s="24"/>
      <c r="AG177" s="23"/>
      <c r="AH177" s="24"/>
      <c r="AI177" s="150"/>
      <c r="AJ177" s="150"/>
    </row>
    <row r="178" spans="1:36" s="18" customFormat="1" ht="35.1" customHeight="1">
      <c r="A178" s="77"/>
      <c r="B178" s="1065"/>
      <c r="C178" s="59"/>
      <c r="D178" s="218"/>
      <c r="E178" s="218"/>
      <c r="F178" s="17"/>
      <c r="G178" s="59"/>
      <c r="H178" s="59"/>
      <c r="I178" s="59"/>
      <c r="J178" s="59"/>
      <c r="K178" s="498"/>
      <c r="L178" s="498"/>
      <c r="M178" s="106"/>
      <c r="N178" s="106"/>
      <c r="O178" s="594"/>
      <c r="P178" s="105"/>
      <c r="Q178" s="105"/>
      <c r="R178" s="23"/>
      <c r="S178" s="24"/>
      <c r="T178" s="24"/>
      <c r="U178" s="23"/>
      <c r="V178" s="24"/>
      <c r="W178" s="150"/>
      <c r="X178" s="171"/>
      <c r="Y178" s="171"/>
      <c r="Z178" s="171"/>
      <c r="AA178" s="23"/>
      <c r="AB178" s="24"/>
      <c r="AC178" s="24"/>
      <c r="AD178" s="23"/>
      <c r="AE178" s="24"/>
      <c r="AF178" s="24"/>
      <c r="AG178" s="23"/>
      <c r="AH178" s="24"/>
      <c r="AI178" s="150"/>
      <c r="AJ178" s="150"/>
    </row>
    <row r="179" spans="1:36" s="18" customFormat="1" ht="35.1" customHeight="1">
      <c r="A179" s="77"/>
      <c r="B179" s="1065"/>
      <c r="C179" s="59"/>
      <c r="D179" s="218"/>
      <c r="E179" s="218"/>
      <c r="F179" s="17"/>
      <c r="G179" s="59"/>
      <c r="H179" s="59"/>
      <c r="I179" s="59"/>
      <c r="J179" s="59"/>
      <c r="K179" s="498"/>
      <c r="L179" s="498"/>
      <c r="M179" s="106"/>
      <c r="N179" s="106"/>
      <c r="O179" s="594"/>
      <c r="P179" s="105"/>
      <c r="Q179" s="105"/>
      <c r="R179" s="23"/>
      <c r="S179" s="24"/>
      <c r="T179" s="24"/>
      <c r="U179" s="23"/>
      <c r="V179" s="24"/>
      <c r="W179" s="150"/>
      <c r="X179" s="171"/>
      <c r="Y179" s="171"/>
      <c r="Z179" s="171"/>
      <c r="AA179" s="23"/>
      <c r="AB179" s="24"/>
      <c r="AC179" s="24"/>
      <c r="AD179" s="23"/>
      <c r="AE179" s="24"/>
      <c r="AF179" s="24"/>
      <c r="AG179" s="23"/>
      <c r="AH179" s="24"/>
      <c r="AI179" s="150"/>
      <c r="AJ179" s="150"/>
    </row>
    <row r="180" spans="1:36" s="18" customFormat="1" ht="35.1" customHeight="1">
      <c r="A180" s="77"/>
      <c r="B180" s="1065"/>
      <c r="C180" s="59"/>
      <c r="D180" s="218"/>
      <c r="E180" s="218"/>
      <c r="F180" s="17"/>
      <c r="G180" s="59"/>
      <c r="H180" s="59"/>
      <c r="I180" s="59"/>
      <c r="J180" s="59"/>
      <c r="K180" s="498"/>
      <c r="L180" s="498"/>
      <c r="M180" s="106"/>
      <c r="N180" s="106"/>
      <c r="O180" s="594"/>
      <c r="P180" s="105"/>
      <c r="Q180" s="105"/>
      <c r="R180" s="23"/>
      <c r="S180" s="24"/>
      <c r="T180" s="24"/>
      <c r="U180" s="23"/>
      <c r="V180" s="24"/>
      <c r="W180" s="150"/>
      <c r="X180" s="171"/>
      <c r="Y180" s="171"/>
      <c r="Z180" s="171"/>
      <c r="AA180" s="23"/>
      <c r="AB180" s="24"/>
      <c r="AC180" s="24"/>
      <c r="AD180" s="23"/>
      <c r="AE180" s="24"/>
      <c r="AF180" s="24"/>
      <c r="AG180" s="23"/>
      <c r="AH180" s="24"/>
      <c r="AI180" s="150"/>
      <c r="AJ180" s="150"/>
    </row>
    <row r="181" spans="1:36" s="18" customFormat="1" ht="35.1" customHeight="1">
      <c r="A181" s="77"/>
      <c r="B181" s="1065"/>
      <c r="C181" s="59"/>
      <c r="D181" s="218"/>
      <c r="E181" s="218"/>
      <c r="F181" s="17"/>
      <c r="G181" s="59"/>
      <c r="H181" s="59"/>
      <c r="I181" s="59"/>
      <c r="J181" s="59"/>
      <c r="K181" s="498"/>
      <c r="L181" s="498"/>
      <c r="M181" s="106"/>
      <c r="N181" s="106"/>
      <c r="O181" s="594"/>
      <c r="P181" s="105"/>
      <c r="Q181" s="105"/>
      <c r="R181" s="23"/>
      <c r="S181" s="24"/>
      <c r="T181" s="24"/>
      <c r="U181" s="23"/>
      <c r="V181" s="24"/>
      <c r="W181" s="150"/>
      <c r="X181" s="171"/>
      <c r="Y181" s="171"/>
      <c r="Z181" s="171"/>
      <c r="AA181" s="23"/>
      <c r="AB181" s="24"/>
      <c r="AC181" s="24"/>
      <c r="AD181" s="23"/>
      <c r="AE181" s="24"/>
      <c r="AF181" s="24"/>
      <c r="AG181" s="23"/>
      <c r="AH181" s="24"/>
      <c r="AI181" s="150"/>
      <c r="AJ181" s="150"/>
    </row>
    <row r="182" spans="1:36" s="18" customFormat="1" ht="35.1" customHeight="1">
      <c r="A182" s="77"/>
      <c r="B182" s="1065"/>
      <c r="C182" s="59"/>
      <c r="D182" s="218"/>
      <c r="E182" s="218"/>
      <c r="F182" s="17"/>
      <c r="G182" s="59"/>
      <c r="H182" s="59"/>
      <c r="I182" s="59"/>
      <c r="J182" s="59"/>
      <c r="K182" s="498"/>
      <c r="L182" s="498"/>
      <c r="M182" s="106"/>
      <c r="N182" s="106"/>
      <c r="O182" s="594"/>
      <c r="P182" s="105"/>
      <c r="Q182" s="105"/>
      <c r="R182" s="23"/>
      <c r="S182" s="24"/>
      <c r="T182" s="24"/>
      <c r="U182" s="23"/>
      <c r="V182" s="24"/>
      <c r="W182" s="150"/>
      <c r="X182" s="171"/>
      <c r="Y182" s="171"/>
      <c r="Z182" s="171"/>
      <c r="AA182" s="23"/>
      <c r="AB182" s="24"/>
      <c r="AC182" s="24"/>
      <c r="AD182" s="23"/>
      <c r="AE182" s="24"/>
      <c r="AF182" s="24"/>
      <c r="AG182" s="23"/>
      <c r="AH182" s="24"/>
      <c r="AI182" s="150"/>
      <c r="AJ182" s="150"/>
    </row>
    <row r="183" spans="1:36" s="18" customFormat="1" ht="35.1" customHeight="1">
      <c r="A183" s="77"/>
      <c r="B183" s="1065"/>
      <c r="C183" s="59"/>
      <c r="D183" s="218"/>
      <c r="E183" s="218"/>
      <c r="F183" s="17"/>
      <c r="G183" s="59"/>
      <c r="H183" s="59"/>
      <c r="I183" s="59"/>
      <c r="J183" s="59"/>
      <c r="K183" s="498"/>
      <c r="L183" s="498"/>
      <c r="M183" s="106"/>
      <c r="N183" s="106"/>
      <c r="O183" s="594"/>
      <c r="P183" s="105"/>
      <c r="Q183" s="105"/>
      <c r="R183" s="23"/>
      <c r="S183" s="24"/>
      <c r="T183" s="24"/>
      <c r="U183" s="23"/>
      <c r="V183" s="24"/>
      <c r="W183" s="150"/>
      <c r="X183" s="171"/>
      <c r="Y183" s="171"/>
      <c r="Z183" s="171"/>
      <c r="AA183" s="23"/>
      <c r="AB183" s="24"/>
      <c r="AC183" s="24"/>
      <c r="AD183" s="23"/>
      <c r="AE183" s="24"/>
      <c r="AF183" s="24"/>
      <c r="AG183" s="23"/>
      <c r="AH183" s="24"/>
      <c r="AI183" s="150"/>
      <c r="AJ183" s="150"/>
    </row>
    <row r="184" spans="1:36" s="18" customFormat="1" ht="35.1" customHeight="1">
      <c r="A184" s="77"/>
      <c r="B184" s="1065"/>
      <c r="C184" s="59"/>
      <c r="D184" s="218"/>
      <c r="E184" s="218"/>
      <c r="F184" s="17"/>
      <c r="G184" s="59"/>
      <c r="H184" s="59"/>
      <c r="I184" s="59"/>
      <c r="J184" s="59"/>
      <c r="K184" s="498"/>
      <c r="L184" s="498"/>
      <c r="M184" s="106"/>
      <c r="N184" s="106"/>
      <c r="O184" s="594"/>
      <c r="P184" s="105"/>
      <c r="Q184" s="105"/>
      <c r="R184" s="23"/>
      <c r="S184" s="24"/>
      <c r="T184" s="24"/>
      <c r="U184" s="23"/>
      <c r="V184" s="24"/>
      <c r="W184" s="150"/>
      <c r="X184" s="171"/>
      <c r="Y184" s="171"/>
      <c r="Z184" s="171"/>
      <c r="AA184" s="23"/>
      <c r="AB184" s="24"/>
      <c r="AC184" s="24"/>
      <c r="AD184" s="23"/>
      <c r="AE184" s="24"/>
      <c r="AF184" s="24"/>
      <c r="AG184" s="23"/>
      <c r="AH184" s="24"/>
      <c r="AI184" s="150"/>
      <c r="AJ184" s="150"/>
    </row>
    <row r="185" spans="1:36" s="18" customFormat="1" ht="35.1" customHeight="1">
      <c r="A185" s="77"/>
      <c r="B185" s="1065"/>
      <c r="C185" s="59"/>
      <c r="D185" s="218"/>
      <c r="E185" s="218"/>
      <c r="F185" s="17"/>
      <c r="G185" s="59"/>
      <c r="H185" s="59"/>
      <c r="I185" s="59"/>
      <c r="J185" s="59"/>
      <c r="K185" s="498"/>
      <c r="L185" s="498"/>
      <c r="M185" s="106"/>
      <c r="N185" s="106"/>
      <c r="O185" s="594"/>
      <c r="P185" s="105"/>
      <c r="Q185" s="105"/>
      <c r="R185" s="23"/>
      <c r="S185" s="24"/>
      <c r="T185" s="24"/>
      <c r="U185" s="23"/>
      <c r="V185" s="24"/>
      <c r="W185" s="150"/>
      <c r="X185" s="171"/>
      <c r="Y185" s="171"/>
      <c r="Z185" s="171"/>
      <c r="AA185" s="23"/>
      <c r="AB185" s="24"/>
      <c r="AC185" s="24"/>
      <c r="AD185" s="23"/>
      <c r="AE185" s="24"/>
      <c r="AF185" s="24"/>
      <c r="AG185" s="23"/>
      <c r="AH185" s="24"/>
      <c r="AI185" s="150"/>
      <c r="AJ185" s="150"/>
    </row>
    <row r="186" spans="1:36" s="18" customFormat="1" ht="35.1" customHeight="1">
      <c r="A186" s="77"/>
      <c r="B186" s="1065"/>
      <c r="C186" s="59"/>
      <c r="D186" s="218"/>
      <c r="E186" s="218"/>
      <c r="F186" s="17"/>
      <c r="G186" s="59"/>
      <c r="H186" s="59"/>
      <c r="I186" s="59"/>
      <c r="J186" s="59"/>
      <c r="K186" s="498"/>
      <c r="L186" s="498"/>
      <c r="M186" s="106"/>
      <c r="N186" s="106"/>
      <c r="O186" s="594"/>
      <c r="P186" s="105"/>
      <c r="Q186" s="105"/>
      <c r="R186" s="23"/>
      <c r="S186" s="24"/>
      <c r="T186" s="24"/>
      <c r="U186" s="23"/>
      <c r="V186" s="24"/>
      <c r="W186" s="150"/>
      <c r="X186" s="171"/>
      <c r="Y186" s="171"/>
      <c r="Z186" s="171"/>
      <c r="AA186" s="23"/>
      <c r="AB186" s="24"/>
      <c r="AC186" s="24"/>
      <c r="AD186" s="23"/>
      <c r="AE186" s="24"/>
      <c r="AF186" s="24"/>
      <c r="AG186" s="23"/>
      <c r="AH186" s="24"/>
      <c r="AI186" s="150"/>
      <c r="AJ186" s="150"/>
    </row>
    <row r="187" spans="1:36" s="18" customFormat="1" ht="35.1" customHeight="1">
      <c r="A187" s="77"/>
      <c r="B187" s="1065"/>
      <c r="C187" s="59"/>
      <c r="D187" s="218"/>
      <c r="E187" s="218"/>
      <c r="F187" s="17"/>
      <c r="G187" s="59"/>
      <c r="H187" s="59"/>
      <c r="I187" s="59"/>
      <c r="J187" s="59"/>
      <c r="K187" s="498"/>
      <c r="L187" s="498"/>
      <c r="M187" s="106"/>
      <c r="N187" s="106"/>
      <c r="O187" s="594"/>
      <c r="P187" s="105"/>
      <c r="Q187" s="105"/>
      <c r="R187" s="23"/>
      <c r="S187" s="24"/>
      <c r="T187" s="24"/>
      <c r="U187" s="23"/>
      <c r="V187" s="24"/>
      <c r="W187" s="150"/>
      <c r="X187" s="171"/>
      <c r="Y187" s="171"/>
      <c r="Z187" s="171"/>
      <c r="AA187" s="23"/>
      <c r="AB187" s="24"/>
      <c r="AC187" s="24"/>
      <c r="AD187" s="23"/>
      <c r="AE187" s="24"/>
      <c r="AF187" s="24"/>
      <c r="AG187" s="23"/>
      <c r="AH187" s="24"/>
      <c r="AI187" s="150"/>
      <c r="AJ187" s="150"/>
    </row>
    <row r="188" spans="1:36" s="18" customFormat="1" ht="35.1" customHeight="1">
      <c r="A188" s="77"/>
      <c r="B188" s="1065"/>
      <c r="C188" s="59"/>
      <c r="D188" s="218"/>
      <c r="E188" s="218"/>
      <c r="F188" s="17"/>
      <c r="G188" s="59"/>
      <c r="H188" s="59"/>
      <c r="I188" s="59"/>
      <c r="J188" s="59"/>
      <c r="K188" s="498"/>
      <c r="L188" s="498"/>
      <c r="M188" s="106"/>
      <c r="N188" s="106"/>
      <c r="O188" s="594"/>
      <c r="P188" s="105"/>
      <c r="Q188" s="105"/>
      <c r="R188" s="23"/>
      <c r="S188" s="24"/>
      <c r="T188" s="24"/>
      <c r="U188" s="23"/>
      <c r="V188" s="24"/>
      <c r="W188" s="150"/>
      <c r="X188" s="171"/>
      <c r="Y188" s="171"/>
      <c r="Z188" s="171"/>
      <c r="AA188" s="23"/>
      <c r="AB188" s="24"/>
      <c r="AC188" s="24"/>
      <c r="AD188" s="23"/>
      <c r="AE188" s="24"/>
      <c r="AF188" s="24"/>
      <c r="AG188" s="23"/>
      <c r="AH188" s="24"/>
      <c r="AI188" s="150"/>
      <c r="AJ188" s="150"/>
    </row>
    <row r="189" spans="1:36" s="18" customFormat="1" ht="35.1" customHeight="1">
      <c r="A189" s="77"/>
      <c r="B189" s="1065"/>
      <c r="C189" s="59"/>
      <c r="D189" s="218"/>
      <c r="E189" s="218"/>
      <c r="F189" s="17"/>
      <c r="G189" s="59"/>
      <c r="H189" s="59"/>
      <c r="I189" s="59"/>
      <c r="J189" s="59"/>
      <c r="K189" s="498"/>
      <c r="L189" s="498"/>
      <c r="M189" s="106"/>
      <c r="N189" s="106"/>
      <c r="O189" s="594"/>
      <c r="P189" s="105"/>
      <c r="Q189" s="105"/>
      <c r="R189" s="23"/>
      <c r="S189" s="24"/>
      <c r="T189" s="24"/>
      <c r="U189" s="23"/>
      <c r="V189" s="24"/>
      <c r="W189" s="150"/>
      <c r="X189" s="171"/>
      <c r="Y189" s="171"/>
      <c r="Z189" s="171"/>
      <c r="AA189" s="23"/>
      <c r="AB189" s="24"/>
      <c r="AC189" s="24"/>
      <c r="AD189" s="23"/>
      <c r="AE189" s="24"/>
      <c r="AF189" s="24"/>
      <c r="AG189" s="23"/>
      <c r="AH189" s="24"/>
      <c r="AI189" s="150"/>
      <c r="AJ189" s="150"/>
    </row>
    <row r="190" spans="1:36" s="18" customFormat="1" ht="35.1" customHeight="1">
      <c r="A190" s="77"/>
      <c r="B190" s="1065"/>
      <c r="C190" s="59"/>
      <c r="D190" s="218"/>
      <c r="E190" s="218"/>
      <c r="F190" s="17"/>
      <c r="G190" s="59"/>
      <c r="H190" s="59"/>
      <c r="I190" s="59"/>
      <c r="J190" s="59"/>
      <c r="K190" s="498"/>
      <c r="L190" s="498"/>
      <c r="M190" s="106"/>
      <c r="N190" s="106"/>
      <c r="O190" s="594"/>
      <c r="P190" s="105"/>
      <c r="Q190" s="105"/>
      <c r="R190" s="23"/>
      <c r="S190" s="24"/>
      <c r="T190" s="24"/>
      <c r="U190" s="23"/>
      <c r="V190" s="24"/>
      <c r="W190" s="150"/>
      <c r="X190" s="171"/>
      <c r="Y190" s="171"/>
      <c r="Z190" s="171"/>
      <c r="AA190" s="23"/>
      <c r="AB190" s="24"/>
      <c r="AC190" s="24"/>
      <c r="AD190" s="23"/>
      <c r="AE190" s="24"/>
      <c r="AF190" s="24"/>
      <c r="AG190" s="23"/>
      <c r="AH190" s="24"/>
      <c r="AI190" s="150"/>
      <c r="AJ190" s="150"/>
    </row>
    <row r="191" spans="1:36" s="18" customFormat="1" ht="24.95" customHeight="1">
      <c r="A191" s="77"/>
      <c r="B191" s="1065"/>
      <c r="C191" s="59"/>
      <c r="D191" s="218"/>
      <c r="E191" s="218"/>
      <c r="F191" s="17"/>
      <c r="G191" s="59"/>
      <c r="H191" s="59"/>
      <c r="I191" s="59"/>
      <c r="J191" s="59"/>
      <c r="K191" s="498"/>
      <c r="L191" s="498"/>
      <c r="M191" s="106"/>
      <c r="N191" s="106"/>
      <c r="O191" s="594"/>
      <c r="P191" s="105"/>
      <c r="Q191" s="105"/>
      <c r="R191" s="23"/>
      <c r="S191" s="24"/>
      <c r="T191" s="24"/>
      <c r="U191" s="23"/>
      <c r="V191" s="24"/>
      <c r="W191" s="150"/>
      <c r="X191" s="171"/>
      <c r="Y191" s="171"/>
      <c r="Z191" s="171"/>
      <c r="AA191" s="23"/>
      <c r="AB191" s="24"/>
      <c r="AC191" s="24"/>
      <c r="AD191" s="23"/>
      <c r="AE191" s="24"/>
      <c r="AF191" s="24"/>
      <c r="AG191" s="23"/>
      <c r="AH191" s="24"/>
      <c r="AI191" s="150"/>
      <c r="AJ191" s="150"/>
    </row>
    <row r="192" spans="1:36" s="18" customFormat="1" ht="24.95" customHeight="1">
      <c r="A192" s="77"/>
      <c r="B192" s="1065"/>
      <c r="C192" s="59"/>
      <c r="D192" s="218"/>
      <c r="E192" s="218"/>
      <c r="F192" s="17"/>
      <c r="G192" s="59"/>
      <c r="H192" s="59"/>
      <c r="I192" s="59"/>
      <c r="J192" s="59"/>
      <c r="K192" s="498"/>
      <c r="L192" s="498"/>
      <c r="M192" s="106"/>
      <c r="N192" s="106"/>
      <c r="O192" s="594"/>
      <c r="P192" s="105"/>
      <c r="Q192" s="105"/>
      <c r="R192" s="23"/>
      <c r="S192" s="24"/>
      <c r="T192" s="24"/>
      <c r="U192" s="23"/>
      <c r="V192" s="24"/>
      <c r="W192" s="150"/>
      <c r="X192" s="171"/>
      <c r="Y192" s="171"/>
      <c r="Z192" s="171"/>
      <c r="AA192" s="23"/>
      <c r="AB192" s="24"/>
      <c r="AC192" s="24"/>
      <c r="AD192" s="23"/>
      <c r="AE192" s="24"/>
      <c r="AF192" s="24"/>
      <c r="AG192" s="23"/>
      <c r="AH192" s="24"/>
      <c r="AI192" s="150"/>
      <c r="AJ192" s="150"/>
    </row>
    <row r="193" spans="1:36" s="18" customFormat="1" ht="24.95" customHeight="1">
      <c r="A193" s="77"/>
      <c r="B193" s="1065"/>
      <c r="C193" s="59"/>
      <c r="D193" s="218"/>
      <c r="E193" s="218"/>
      <c r="F193" s="17"/>
      <c r="G193" s="59"/>
      <c r="H193" s="59"/>
      <c r="I193" s="59"/>
      <c r="J193" s="59"/>
      <c r="K193" s="498"/>
      <c r="L193" s="498"/>
      <c r="M193" s="106"/>
      <c r="N193" s="106"/>
      <c r="O193" s="594"/>
      <c r="P193" s="105"/>
      <c r="Q193" s="105"/>
      <c r="R193" s="23"/>
      <c r="S193" s="24"/>
      <c r="T193" s="24"/>
      <c r="U193" s="23"/>
      <c r="V193" s="24"/>
      <c r="W193" s="150"/>
      <c r="X193" s="171"/>
      <c r="Y193" s="171"/>
      <c r="Z193" s="171"/>
      <c r="AA193" s="23"/>
      <c r="AB193" s="24"/>
      <c r="AC193" s="24"/>
      <c r="AD193" s="23"/>
      <c r="AE193" s="24"/>
      <c r="AF193" s="24"/>
      <c r="AG193" s="23"/>
      <c r="AH193" s="24"/>
      <c r="AI193" s="150"/>
      <c r="AJ193" s="150"/>
    </row>
    <row r="194" spans="1:36" s="18" customFormat="1" ht="24.95" customHeight="1">
      <c r="A194" s="77"/>
      <c r="B194" s="1065"/>
      <c r="C194" s="59"/>
      <c r="D194" s="218"/>
      <c r="E194" s="218"/>
      <c r="F194" s="17"/>
      <c r="G194" s="59"/>
      <c r="H194" s="59"/>
      <c r="I194" s="59"/>
      <c r="J194" s="59"/>
      <c r="K194" s="498"/>
      <c r="L194" s="498"/>
      <c r="M194" s="106"/>
      <c r="N194" s="106"/>
      <c r="O194" s="594"/>
      <c r="P194" s="105"/>
      <c r="Q194" s="105"/>
      <c r="R194" s="23"/>
      <c r="S194" s="24"/>
      <c r="T194" s="24"/>
      <c r="U194" s="23"/>
      <c r="V194" s="24"/>
      <c r="W194" s="150"/>
      <c r="X194" s="171"/>
      <c r="Y194" s="171"/>
      <c r="Z194" s="171"/>
      <c r="AA194" s="23"/>
      <c r="AB194" s="24"/>
      <c r="AC194" s="24"/>
      <c r="AD194" s="23"/>
      <c r="AE194" s="24"/>
      <c r="AF194" s="24"/>
      <c r="AG194" s="23"/>
      <c r="AH194" s="24"/>
      <c r="AI194" s="150"/>
      <c r="AJ194" s="150"/>
    </row>
    <row r="195" spans="1:36" s="18" customFormat="1" ht="24.95" customHeight="1">
      <c r="A195" s="77"/>
      <c r="B195" s="1065"/>
      <c r="C195" s="59"/>
      <c r="D195" s="218"/>
      <c r="E195" s="218"/>
      <c r="F195" s="17"/>
      <c r="G195" s="59"/>
      <c r="H195" s="59"/>
      <c r="I195" s="59"/>
      <c r="J195" s="59"/>
      <c r="K195" s="498"/>
      <c r="L195" s="498"/>
      <c r="M195" s="106"/>
      <c r="N195" s="106"/>
      <c r="O195" s="594"/>
      <c r="P195" s="105"/>
      <c r="Q195" s="105"/>
      <c r="R195" s="23"/>
      <c r="S195" s="24"/>
      <c r="T195" s="24"/>
      <c r="U195" s="23"/>
      <c r="V195" s="24"/>
      <c r="W195" s="150"/>
      <c r="X195" s="171"/>
      <c r="Y195" s="171"/>
      <c r="Z195" s="171"/>
      <c r="AA195" s="23"/>
      <c r="AB195" s="24"/>
      <c r="AC195" s="24"/>
      <c r="AD195" s="23"/>
      <c r="AE195" s="24"/>
      <c r="AF195" s="24"/>
      <c r="AG195" s="23"/>
      <c r="AH195" s="24"/>
      <c r="AI195" s="150"/>
      <c r="AJ195" s="150"/>
    </row>
    <row r="196" spans="1:36" s="18" customFormat="1" ht="24.95" customHeight="1">
      <c r="A196" s="77"/>
      <c r="B196" s="1065"/>
      <c r="C196" s="59"/>
      <c r="D196" s="218"/>
      <c r="E196" s="218"/>
      <c r="F196" s="17"/>
      <c r="G196" s="59"/>
      <c r="H196" s="59"/>
      <c r="I196" s="59"/>
      <c r="J196" s="59"/>
      <c r="K196" s="498"/>
      <c r="L196" s="498"/>
      <c r="M196" s="106"/>
      <c r="N196" s="106"/>
      <c r="O196" s="594"/>
      <c r="P196" s="105"/>
      <c r="Q196" s="105"/>
      <c r="R196" s="23"/>
      <c r="S196" s="24"/>
      <c r="T196" s="24"/>
      <c r="U196" s="23"/>
      <c r="V196" s="24"/>
      <c r="W196" s="150"/>
      <c r="X196" s="171"/>
      <c r="Y196" s="171"/>
      <c r="Z196" s="171"/>
      <c r="AA196" s="23"/>
      <c r="AB196" s="24"/>
      <c r="AC196" s="24"/>
      <c r="AD196" s="23"/>
      <c r="AE196" s="24"/>
      <c r="AF196" s="24"/>
      <c r="AG196" s="23"/>
      <c r="AH196" s="24"/>
      <c r="AI196" s="150"/>
      <c r="AJ196" s="150"/>
    </row>
    <row r="197" spans="1:36" s="18" customFormat="1" ht="24.95" customHeight="1">
      <c r="A197" s="77"/>
      <c r="B197" s="1065"/>
      <c r="C197" s="59"/>
      <c r="D197" s="218"/>
      <c r="E197" s="218"/>
      <c r="F197" s="17"/>
      <c r="G197" s="59"/>
      <c r="H197" s="59"/>
      <c r="I197" s="59"/>
      <c r="J197" s="59"/>
      <c r="K197" s="498"/>
      <c r="L197" s="498"/>
      <c r="M197" s="106"/>
      <c r="N197" s="106"/>
      <c r="O197" s="594"/>
      <c r="P197" s="105"/>
      <c r="Q197" s="105"/>
      <c r="R197" s="23"/>
      <c r="S197" s="24"/>
      <c r="T197" s="24"/>
      <c r="U197" s="23"/>
      <c r="V197" s="24"/>
      <c r="W197" s="150"/>
      <c r="X197" s="171"/>
      <c r="Y197" s="171"/>
      <c r="Z197" s="171"/>
      <c r="AA197" s="23"/>
      <c r="AB197" s="24"/>
      <c r="AC197" s="24"/>
      <c r="AD197" s="23"/>
      <c r="AE197" s="24"/>
      <c r="AF197" s="24"/>
      <c r="AG197" s="23"/>
      <c r="AH197" s="24"/>
      <c r="AI197" s="150"/>
      <c r="AJ197" s="150"/>
    </row>
    <row r="198" spans="1:36" s="18" customFormat="1" ht="24.95" customHeight="1">
      <c r="A198" s="77"/>
      <c r="B198" s="1065"/>
      <c r="C198" s="59"/>
      <c r="D198" s="218"/>
      <c r="E198" s="218"/>
      <c r="F198" s="17"/>
      <c r="G198" s="59"/>
      <c r="H198" s="59"/>
      <c r="I198" s="59"/>
      <c r="J198" s="59"/>
      <c r="K198" s="498"/>
      <c r="L198" s="498"/>
      <c r="M198" s="106"/>
      <c r="N198" s="106"/>
      <c r="O198" s="594"/>
      <c r="P198" s="105"/>
      <c r="Q198" s="105"/>
      <c r="R198" s="23"/>
      <c r="S198" s="24"/>
      <c r="T198" s="24"/>
      <c r="U198" s="23"/>
      <c r="V198" s="24"/>
      <c r="W198" s="150"/>
      <c r="X198" s="171"/>
      <c r="Y198" s="171"/>
      <c r="Z198" s="171"/>
      <c r="AA198" s="23"/>
      <c r="AB198" s="24"/>
      <c r="AC198" s="24"/>
      <c r="AD198" s="23"/>
      <c r="AE198" s="24"/>
      <c r="AF198" s="24"/>
      <c r="AG198" s="23"/>
      <c r="AH198" s="24"/>
      <c r="AI198" s="150"/>
      <c r="AJ198" s="150"/>
    </row>
    <row r="199" spans="1:36" s="18" customFormat="1" ht="24.95" customHeight="1">
      <c r="A199" s="77"/>
      <c r="B199" s="1065"/>
      <c r="C199" s="59"/>
      <c r="D199" s="218"/>
      <c r="E199" s="218"/>
      <c r="F199" s="17"/>
      <c r="G199" s="59"/>
      <c r="H199" s="59"/>
      <c r="I199" s="59"/>
      <c r="J199" s="59"/>
      <c r="K199" s="498"/>
      <c r="L199" s="498"/>
      <c r="M199" s="106"/>
      <c r="N199" s="106"/>
      <c r="O199" s="594"/>
      <c r="P199" s="105"/>
      <c r="Q199" s="105"/>
      <c r="R199" s="23"/>
      <c r="S199" s="24"/>
      <c r="T199" s="24"/>
      <c r="U199" s="23"/>
      <c r="V199" s="24"/>
      <c r="W199" s="150"/>
      <c r="X199" s="171"/>
      <c r="Y199" s="171"/>
      <c r="Z199" s="171"/>
      <c r="AA199" s="23"/>
      <c r="AB199" s="24"/>
      <c r="AC199" s="24"/>
      <c r="AD199" s="23"/>
      <c r="AE199" s="24"/>
      <c r="AF199" s="24"/>
      <c r="AG199" s="23"/>
      <c r="AH199" s="24"/>
      <c r="AI199" s="150"/>
      <c r="AJ199" s="150"/>
    </row>
    <row r="200" spans="1:36" s="18" customFormat="1" ht="24.95" customHeight="1">
      <c r="A200" s="77"/>
      <c r="B200" s="1065"/>
      <c r="C200" s="59"/>
      <c r="D200" s="218"/>
      <c r="E200" s="218"/>
      <c r="F200" s="17"/>
      <c r="G200" s="59"/>
      <c r="H200" s="59"/>
      <c r="I200" s="59"/>
      <c r="J200" s="59"/>
      <c r="K200" s="498"/>
      <c r="L200" s="498"/>
      <c r="M200" s="106"/>
      <c r="N200" s="106"/>
      <c r="O200" s="594"/>
      <c r="P200" s="105"/>
      <c r="Q200" s="105"/>
      <c r="R200" s="23"/>
      <c r="S200" s="24"/>
      <c r="T200" s="24"/>
      <c r="U200" s="23"/>
      <c r="V200" s="24"/>
      <c r="W200" s="150"/>
      <c r="X200" s="171"/>
      <c r="Y200" s="171"/>
      <c r="Z200" s="171"/>
      <c r="AA200" s="23"/>
      <c r="AB200" s="24"/>
      <c r="AC200" s="24"/>
      <c r="AD200" s="23"/>
      <c r="AE200" s="24"/>
      <c r="AF200" s="24"/>
      <c r="AG200" s="23"/>
      <c r="AH200" s="24"/>
      <c r="AI200" s="150"/>
      <c r="AJ200" s="150"/>
    </row>
    <row r="201" spans="1:36" s="18" customFormat="1" ht="24.95" customHeight="1">
      <c r="A201" s="77"/>
      <c r="B201" s="1065"/>
      <c r="C201" s="59"/>
      <c r="D201" s="218"/>
      <c r="E201" s="218"/>
      <c r="F201" s="17"/>
      <c r="G201" s="59"/>
      <c r="H201" s="59"/>
      <c r="I201" s="59"/>
      <c r="J201" s="59"/>
      <c r="K201" s="498"/>
      <c r="L201" s="498"/>
      <c r="M201" s="106"/>
      <c r="N201" s="106"/>
      <c r="O201" s="594"/>
      <c r="P201" s="105"/>
      <c r="Q201" s="105"/>
      <c r="R201" s="23"/>
      <c r="S201" s="24"/>
      <c r="T201" s="24"/>
      <c r="U201" s="23"/>
      <c r="V201" s="24"/>
      <c r="W201" s="150"/>
      <c r="X201" s="171"/>
      <c r="Y201" s="171"/>
      <c r="Z201" s="171"/>
      <c r="AA201" s="23"/>
      <c r="AB201" s="24"/>
      <c r="AC201" s="24"/>
      <c r="AD201" s="23"/>
      <c r="AE201" s="24"/>
      <c r="AF201" s="24"/>
      <c r="AG201" s="23"/>
      <c r="AH201" s="24"/>
      <c r="AI201" s="150"/>
      <c r="AJ201" s="150"/>
    </row>
    <row r="202" spans="1:36" s="18" customFormat="1" ht="24.95" customHeight="1">
      <c r="A202" s="77"/>
      <c r="B202" s="1065"/>
      <c r="C202" s="59"/>
      <c r="D202" s="218"/>
      <c r="E202" s="218"/>
      <c r="F202" s="17"/>
      <c r="G202" s="59"/>
      <c r="H202" s="59"/>
      <c r="I202" s="59"/>
      <c r="J202" s="59"/>
      <c r="K202" s="498"/>
      <c r="L202" s="498"/>
      <c r="M202" s="106"/>
      <c r="N202" s="106"/>
      <c r="O202" s="594"/>
      <c r="P202" s="105"/>
      <c r="Q202" s="105"/>
      <c r="R202" s="23"/>
      <c r="S202" s="24"/>
      <c r="T202" s="24"/>
      <c r="U202" s="23"/>
      <c r="V202" s="24"/>
      <c r="W202" s="150"/>
      <c r="X202" s="171"/>
      <c r="Y202" s="171"/>
      <c r="Z202" s="171"/>
      <c r="AA202" s="23"/>
      <c r="AB202" s="24"/>
      <c r="AC202" s="24"/>
      <c r="AD202" s="23"/>
      <c r="AE202" s="24"/>
      <c r="AF202" s="24"/>
      <c r="AG202" s="23"/>
      <c r="AH202" s="24"/>
      <c r="AI202" s="150"/>
      <c r="AJ202" s="150"/>
    </row>
    <row r="203" spans="1:36" s="18" customFormat="1" ht="24.95" customHeight="1">
      <c r="A203" s="77"/>
      <c r="B203" s="1065"/>
      <c r="C203" s="59"/>
      <c r="D203" s="218"/>
      <c r="E203" s="218"/>
      <c r="F203" s="17"/>
      <c r="G203" s="59"/>
      <c r="H203" s="59"/>
      <c r="I203" s="59"/>
      <c r="J203" s="59"/>
      <c r="K203" s="498"/>
      <c r="L203" s="498"/>
      <c r="M203" s="106"/>
      <c r="N203" s="106"/>
      <c r="O203" s="594"/>
      <c r="P203" s="105"/>
      <c r="Q203" s="105"/>
      <c r="R203" s="23"/>
      <c r="S203" s="24"/>
      <c r="T203" s="24"/>
      <c r="U203" s="23"/>
      <c r="V203" s="24"/>
      <c r="W203" s="150"/>
      <c r="X203" s="171"/>
      <c r="Y203" s="171"/>
      <c r="Z203" s="171"/>
      <c r="AA203" s="23"/>
      <c r="AB203" s="24"/>
      <c r="AC203" s="24"/>
      <c r="AD203" s="23"/>
      <c r="AE203" s="24"/>
      <c r="AF203" s="24"/>
      <c r="AG203" s="23"/>
      <c r="AH203" s="24"/>
      <c r="AI203" s="150"/>
      <c r="AJ203" s="150"/>
    </row>
    <row r="204" spans="1:36" s="18" customFormat="1" ht="24.95" customHeight="1">
      <c r="A204" s="77"/>
      <c r="B204" s="1065"/>
      <c r="C204" s="59"/>
      <c r="D204" s="218"/>
      <c r="E204" s="218"/>
      <c r="F204" s="17"/>
      <c r="G204" s="59"/>
      <c r="H204" s="59"/>
      <c r="I204" s="59"/>
      <c r="J204" s="59"/>
      <c r="K204" s="498"/>
      <c r="L204" s="498"/>
      <c r="M204" s="106"/>
      <c r="N204" s="106"/>
      <c r="O204" s="594"/>
      <c r="P204" s="105"/>
      <c r="Q204" s="105"/>
      <c r="R204" s="23"/>
      <c r="S204" s="24"/>
      <c r="T204" s="24"/>
      <c r="U204" s="23"/>
      <c r="V204" s="24"/>
      <c r="W204" s="150"/>
      <c r="X204" s="171"/>
      <c r="Y204" s="171"/>
      <c r="Z204" s="171"/>
      <c r="AA204" s="23"/>
      <c r="AB204" s="24"/>
      <c r="AC204" s="24"/>
      <c r="AD204" s="23"/>
      <c r="AE204" s="24"/>
      <c r="AF204" s="24"/>
      <c r="AG204" s="23"/>
      <c r="AH204" s="24"/>
      <c r="AI204" s="150"/>
      <c r="AJ204" s="150"/>
    </row>
    <row r="205" spans="1:36" s="18" customFormat="1" ht="24.95" customHeight="1">
      <c r="A205" s="77"/>
      <c r="B205" s="1065"/>
      <c r="C205" s="59"/>
      <c r="D205" s="218"/>
      <c r="E205" s="218"/>
      <c r="F205" s="17"/>
      <c r="G205" s="59"/>
      <c r="H205" s="59"/>
      <c r="I205" s="59"/>
      <c r="J205" s="59"/>
      <c r="K205" s="498"/>
      <c r="L205" s="498"/>
      <c r="M205" s="106"/>
      <c r="N205" s="106"/>
      <c r="O205" s="594"/>
      <c r="P205" s="105"/>
      <c r="Q205" s="105"/>
      <c r="R205" s="23"/>
      <c r="S205" s="24"/>
      <c r="T205" s="24"/>
      <c r="U205" s="23"/>
      <c r="V205" s="24"/>
      <c r="W205" s="150"/>
      <c r="X205" s="171"/>
      <c r="Y205" s="171"/>
      <c r="Z205" s="171"/>
      <c r="AA205" s="23"/>
      <c r="AB205" s="24"/>
      <c r="AC205" s="24"/>
      <c r="AD205" s="23"/>
      <c r="AE205" s="24"/>
      <c r="AF205" s="24"/>
      <c r="AG205" s="23"/>
      <c r="AH205" s="24"/>
      <c r="AI205" s="150"/>
      <c r="AJ205" s="150"/>
    </row>
    <row r="206" spans="1:36" s="18" customFormat="1" ht="24.95" customHeight="1">
      <c r="A206" s="77"/>
      <c r="B206" s="1065"/>
      <c r="C206" s="59"/>
      <c r="D206" s="218"/>
      <c r="E206" s="218"/>
      <c r="F206" s="17"/>
      <c r="G206" s="59"/>
      <c r="H206" s="59"/>
      <c r="I206" s="59"/>
      <c r="J206" s="59"/>
      <c r="K206" s="498"/>
      <c r="L206" s="498"/>
      <c r="M206" s="106"/>
      <c r="N206" s="106"/>
      <c r="O206" s="594"/>
      <c r="P206" s="105"/>
      <c r="Q206" s="105"/>
      <c r="R206" s="23"/>
      <c r="S206" s="24"/>
      <c r="T206" s="24"/>
      <c r="U206" s="23"/>
      <c r="V206" s="24"/>
      <c r="W206" s="150"/>
      <c r="X206" s="171"/>
      <c r="Y206" s="171"/>
      <c r="Z206" s="171"/>
      <c r="AA206" s="23"/>
      <c r="AB206" s="24"/>
      <c r="AC206" s="24"/>
      <c r="AD206" s="23"/>
      <c r="AE206" s="24"/>
      <c r="AF206" s="24"/>
      <c r="AG206" s="23"/>
      <c r="AH206" s="24"/>
      <c r="AI206" s="150"/>
      <c r="AJ206" s="150"/>
    </row>
    <row r="207" spans="1:36" s="18" customFormat="1" ht="24.95" customHeight="1">
      <c r="A207" s="77"/>
      <c r="B207" s="1065"/>
      <c r="C207" s="59"/>
      <c r="D207" s="218"/>
      <c r="E207" s="218"/>
      <c r="F207" s="17"/>
      <c r="G207" s="59"/>
      <c r="H207" s="59"/>
      <c r="I207" s="59"/>
      <c r="J207" s="59"/>
      <c r="K207" s="498"/>
      <c r="L207" s="498"/>
      <c r="M207" s="106"/>
      <c r="N207" s="106"/>
      <c r="O207" s="594"/>
      <c r="P207" s="105"/>
      <c r="Q207" s="105"/>
      <c r="R207" s="23"/>
      <c r="S207" s="24"/>
      <c r="T207" s="24"/>
      <c r="U207" s="23"/>
      <c r="V207" s="24"/>
      <c r="W207" s="150"/>
      <c r="X207" s="171"/>
      <c r="Y207" s="171"/>
      <c r="Z207" s="171"/>
      <c r="AA207" s="23"/>
      <c r="AB207" s="24"/>
      <c r="AC207" s="24"/>
      <c r="AD207" s="23"/>
      <c r="AE207" s="24"/>
      <c r="AF207" s="24"/>
      <c r="AG207" s="23"/>
      <c r="AH207" s="24"/>
      <c r="AI207" s="150"/>
      <c r="AJ207" s="150"/>
    </row>
    <row r="208" spans="1:36" s="18" customFormat="1" ht="24.95" customHeight="1">
      <c r="A208" s="77"/>
      <c r="B208" s="1065"/>
      <c r="C208" s="59"/>
      <c r="D208" s="218"/>
      <c r="E208" s="218"/>
      <c r="F208" s="17"/>
      <c r="G208" s="59"/>
      <c r="H208" s="59"/>
      <c r="I208" s="59"/>
      <c r="J208" s="59"/>
      <c r="K208" s="498"/>
      <c r="L208" s="498"/>
      <c r="M208" s="106"/>
      <c r="N208" s="106"/>
      <c r="O208" s="594"/>
      <c r="P208" s="105"/>
      <c r="Q208" s="105"/>
      <c r="R208" s="23"/>
      <c r="S208" s="24"/>
      <c r="T208" s="24"/>
      <c r="U208" s="23"/>
      <c r="V208" s="24"/>
      <c r="W208" s="150"/>
      <c r="X208" s="171"/>
      <c r="Y208" s="171"/>
      <c r="Z208" s="171"/>
      <c r="AA208" s="23"/>
      <c r="AB208" s="24"/>
      <c r="AC208" s="24"/>
      <c r="AD208" s="23"/>
      <c r="AE208" s="24"/>
      <c r="AF208" s="24"/>
      <c r="AG208" s="23"/>
      <c r="AH208" s="24"/>
      <c r="AI208" s="150"/>
      <c r="AJ208" s="150"/>
    </row>
    <row r="209" spans="1:36" s="18" customFormat="1" ht="24.95" customHeight="1">
      <c r="A209" s="77"/>
      <c r="B209" s="1065"/>
      <c r="C209" s="59"/>
      <c r="D209" s="218"/>
      <c r="E209" s="218"/>
      <c r="F209" s="17"/>
      <c r="G209" s="59"/>
      <c r="H209" s="59"/>
      <c r="I209" s="59"/>
      <c r="J209" s="59"/>
      <c r="K209" s="498"/>
      <c r="L209" s="498"/>
      <c r="M209" s="106"/>
      <c r="N209" s="106"/>
      <c r="O209" s="594"/>
      <c r="P209" s="105"/>
      <c r="Q209" s="105"/>
      <c r="R209" s="23"/>
      <c r="S209" s="24"/>
      <c r="T209" s="24"/>
      <c r="U209" s="23"/>
      <c r="V209" s="24"/>
      <c r="W209" s="150"/>
      <c r="X209" s="171"/>
      <c r="Y209" s="171"/>
      <c r="Z209" s="171"/>
      <c r="AA209" s="23"/>
      <c r="AB209" s="24"/>
      <c r="AC209" s="24"/>
      <c r="AD209" s="23"/>
      <c r="AE209" s="24"/>
      <c r="AF209" s="24"/>
      <c r="AG209" s="23"/>
      <c r="AH209" s="24"/>
      <c r="AI209" s="150"/>
      <c r="AJ209" s="150"/>
    </row>
    <row r="210" spans="1:36" s="18" customFormat="1" ht="24.95" customHeight="1">
      <c r="A210" s="77"/>
      <c r="B210" s="1065"/>
      <c r="C210" s="59"/>
      <c r="D210" s="218"/>
      <c r="E210" s="218"/>
      <c r="F210" s="17"/>
      <c r="G210" s="59"/>
      <c r="H210" s="59"/>
      <c r="I210" s="59"/>
      <c r="J210" s="59"/>
      <c r="K210" s="498"/>
      <c r="L210" s="498"/>
      <c r="M210" s="106"/>
      <c r="N210" s="106"/>
      <c r="O210" s="594"/>
      <c r="P210" s="105"/>
      <c r="Q210" s="105"/>
      <c r="R210" s="23"/>
      <c r="S210" s="24"/>
      <c r="T210" s="24"/>
      <c r="U210" s="23"/>
      <c r="V210" s="24"/>
      <c r="W210" s="150"/>
      <c r="X210" s="171"/>
      <c r="Y210" s="171"/>
      <c r="Z210" s="171"/>
      <c r="AA210" s="23"/>
      <c r="AB210" s="24"/>
      <c r="AC210" s="24"/>
      <c r="AD210" s="23"/>
      <c r="AE210" s="24"/>
      <c r="AF210" s="24"/>
      <c r="AG210" s="23"/>
      <c r="AH210" s="24"/>
      <c r="AI210" s="150"/>
      <c r="AJ210" s="150"/>
    </row>
    <row r="211" spans="1:36" s="18" customFormat="1" ht="24.95" customHeight="1">
      <c r="A211" s="77"/>
      <c r="B211" s="1065"/>
      <c r="C211" s="59"/>
      <c r="D211" s="218"/>
      <c r="E211" s="218"/>
      <c r="F211" s="17"/>
      <c r="G211" s="59"/>
      <c r="H211" s="59"/>
      <c r="I211" s="59"/>
      <c r="J211" s="59"/>
      <c r="K211" s="498"/>
      <c r="L211" s="498"/>
      <c r="M211" s="106"/>
      <c r="N211" s="106"/>
      <c r="O211" s="594"/>
      <c r="P211" s="105"/>
      <c r="Q211" s="105"/>
      <c r="R211" s="23"/>
      <c r="S211" s="24"/>
      <c r="T211" s="24"/>
      <c r="U211" s="23"/>
      <c r="V211" s="24"/>
      <c r="W211" s="150"/>
      <c r="X211" s="171"/>
      <c r="Y211" s="171"/>
      <c r="Z211" s="171"/>
      <c r="AA211" s="23"/>
      <c r="AB211" s="24"/>
      <c r="AC211" s="24"/>
      <c r="AD211" s="23"/>
      <c r="AE211" s="24"/>
      <c r="AF211" s="24"/>
      <c r="AG211" s="23"/>
      <c r="AH211" s="24"/>
      <c r="AI211" s="150"/>
      <c r="AJ211" s="150"/>
    </row>
    <row r="212" spans="1:36" s="18" customFormat="1" ht="24.95" customHeight="1">
      <c r="A212" s="77"/>
      <c r="B212" s="1065"/>
      <c r="C212" s="59"/>
      <c r="D212" s="218"/>
      <c r="E212" s="218"/>
      <c r="F212" s="17"/>
      <c r="G212" s="59"/>
      <c r="H212" s="59"/>
      <c r="I212" s="59"/>
      <c r="J212" s="59"/>
      <c r="K212" s="498"/>
      <c r="L212" s="498"/>
      <c r="M212" s="106"/>
      <c r="N212" s="106"/>
      <c r="O212" s="594"/>
      <c r="P212" s="105"/>
      <c r="Q212" s="105"/>
      <c r="R212" s="23"/>
      <c r="S212" s="24"/>
      <c r="T212" s="24"/>
      <c r="U212" s="23"/>
      <c r="V212" s="24"/>
      <c r="W212" s="150"/>
      <c r="X212" s="171"/>
      <c r="Y212" s="171"/>
      <c r="Z212" s="171"/>
      <c r="AA212" s="23"/>
      <c r="AB212" s="24"/>
      <c r="AC212" s="24"/>
      <c r="AD212" s="23"/>
      <c r="AE212" s="24"/>
      <c r="AF212" s="24"/>
      <c r="AG212" s="23"/>
      <c r="AH212" s="24"/>
      <c r="AI212" s="150"/>
      <c r="AJ212" s="150"/>
    </row>
    <row r="213" spans="1:36" s="18" customFormat="1" ht="24.95" customHeight="1">
      <c r="A213" s="77"/>
      <c r="B213" s="1065"/>
      <c r="C213" s="59"/>
      <c r="D213" s="218"/>
      <c r="E213" s="218"/>
      <c r="F213" s="17"/>
      <c r="G213" s="59"/>
      <c r="H213" s="59"/>
      <c r="I213" s="59"/>
      <c r="J213" s="59"/>
      <c r="K213" s="498"/>
      <c r="L213" s="498"/>
      <c r="M213" s="106"/>
      <c r="N213" s="106"/>
      <c r="O213" s="594"/>
      <c r="P213" s="105"/>
      <c r="Q213" s="105"/>
      <c r="R213" s="23"/>
      <c r="S213" s="24"/>
      <c r="T213" s="24"/>
      <c r="U213" s="23"/>
      <c r="V213" s="24"/>
      <c r="W213" s="150"/>
      <c r="X213" s="171"/>
      <c r="Y213" s="171"/>
      <c r="Z213" s="171"/>
      <c r="AA213" s="23"/>
      <c r="AB213" s="24"/>
      <c r="AC213" s="24"/>
      <c r="AD213" s="23"/>
      <c r="AE213" s="24"/>
      <c r="AF213" s="24"/>
      <c r="AG213" s="23"/>
      <c r="AH213" s="24"/>
      <c r="AI213" s="150"/>
      <c r="AJ213" s="150"/>
    </row>
    <row r="214" spans="1:36" s="18" customFormat="1" ht="24.95" customHeight="1">
      <c r="A214" s="77"/>
      <c r="B214" s="1065"/>
      <c r="C214" s="59"/>
      <c r="D214" s="218"/>
      <c r="E214" s="218"/>
      <c r="F214" s="17"/>
      <c r="G214" s="59"/>
      <c r="H214" s="59"/>
      <c r="I214" s="59"/>
      <c r="J214" s="59"/>
      <c r="K214" s="498"/>
      <c r="L214" s="498"/>
      <c r="M214" s="106"/>
      <c r="N214" s="106"/>
      <c r="O214" s="594"/>
      <c r="P214" s="105"/>
      <c r="Q214" s="105"/>
      <c r="R214" s="23"/>
      <c r="S214" s="24"/>
      <c r="T214" s="24"/>
      <c r="U214" s="23"/>
      <c r="V214" s="24"/>
      <c r="W214" s="150"/>
      <c r="X214" s="171"/>
      <c r="Y214" s="171"/>
      <c r="Z214" s="171"/>
      <c r="AA214" s="23"/>
      <c r="AB214" s="24"/>
      <c r="AC214" s="24"/>
      <c r="AD214" s="23"/>
      <c r="AE214" s="24"/>
      <c r="AF214" s="24"/>
      <c r="AG214" s="23"/>
      <c r="AH214" s="24"/>
      <c r="AI214" s="150"/>
      <c r="AJ214" s="150"/>
    </row>
    <row r="215" spans="1:36" s="18" customFormat="1" ht="24.95" customHeight="1">
      <c r="A215" s="77"/>
      <c r="B215" s="1065"/>
      <c r="C215" s="59"/>
      <c r="D215" s="218"/>
      <c r="E215" s="218"/>
      <c r="F215" s="17"/>
      <c r="G215" s="59"/>
      <c r="H215" s="59"/>
      <c r="I215" s="59"/>
      <c r="J215" s="59"/>
      <c r="K215" s="498"/>
      <c r="L215" s="498"/>
      <c r="M215" s="106"/>
      <c r="N215" s="106"/>
      <c r="O215" s="594"/>
      <c r="P215" s="105"/>
      <c r="Q215" s="105"/>
      <c r="R215" s="23"/>
      <c r="S215" s="24"/>
      <c r="T215" s="24"/>
      <c r="U215" s="23"/>
      <c r="V215" s="24"/>
      <c r="W215" s="150"/>
      <c r="X215" s="171"/>
      <c r="Y215" s="171"/>
      <c r="Z215" s="171"/>
      <c r="AA215" s="23"/>
      <c r="AB215" s="24"/>
      <c r="AC215" s="24"/>
      <c r="AD215" s="23"/>
      <c r="AE215" s="24"/>
      <c r="AF215" s="24"/>
      <c r="AG215" s="23"/>
      <c r="AH215" s="24"/>
      <c r="AI215" s="150"/>
      <c r="AJ215" s="150"/>
    </row>
    <row r="216" spans="1:36" s="18" customFormat="1" ht="24.95" customHeight="1">
      <c r="A216" s="77"/>
      <c r="B216" s="1065"/>
      <c r="C216" s="59"/>
      <c r="D216" s="218"/>
      <c r="E216" s="218"/>
      <c r="F216" s="17"/>
      <c r="G216" s="59"/>
      <c r="H216" s="59"/>
      <c r="I216" s="59"/>
      <c r="J216" s="59"/>
      <c r="K216" s="498"/>
      <c r="L216" s="498"/>
      <c r="M216" s="106"/>
      <c r="N216" s="106"/>
      <c r="O216" s="594"/>
      <c r="P216" s="105"/>
      <c r="Q216" s="105"/>
      <c r="R216" s="23"/>
      <c r="S216" s="24"/>
      <c r="T216" s="24"/>
      <c r="U216" s="23"/>
      <c r="V216" s="24"/>
      <c r="W216" s="150"/>
      <c r="X216" s="171"/>
      <c r="Y216" s="171"/>
      <c r="Z216" s="171"/>
      <c r="AA216" s="23"/>
      <c r="AB216" s="24"/>
      <c r="AC216" s="24"/>
      <c r="AD216" s="23"/>
      <c r="AE216" s="24"/>
      <c r="AF216" s="24"/>
      <c r="AG216" s="23"/>
      <c r="AH216" s="24"/>
      <c r="AI216" s="150"/>
      <c r="AJ216" s="150"/>
    </row>
    <row r="217" spans="1:36" s="18" customFormat="1" ht="24.95" customHeight="1">
      <c r="A217" s="77"/>
      <c r="B217" s="1065"/>
      <c r="C217" s="59"/>
      <c r="D217" s="218"/>
      <c r="E217" s="218"/>
      <c r="F217" s="17"/>
      <c r="G217" s="59"/>
      <c r="H217" s="59"/>
      <c r="I217" s="59"/>
      <c r="J217" s="59"/>
      <c r="K217" s="498"/>
      <c r="L217" s="498"/>
      <c r="M217" s="106"/>
      <c r="N217" s="106"/>
      <c r="O217" s="594"/>
      <c r="P217" s="105"/>
      <c r="Q217" s="105"/>
      <c r="R217" s="23"/>
      <c r="S217" s="24"/>
      <c r="T217" s="24"/>
      <c r="U217" s="23"/>
      <c r="V217" s="24"/>
      <c r="W217" s="150"/>
      <c r="X217" s="171"/>
      <c r="Y217" s="171"/>
      <c r="Z217" s="171"/>
      <c r="AA217" s="23"/>
      <c r="AB217" s="24"/>
      <c r="AC217" s="24"/>
      <c r="AD217" s="23"/>
      <c r="AE217" s="24"/>
      <c r="AF217" s="24"/>
      <c r="AG217" s="23"/>
      <c r="AH217" s="24"/>
      <c r="AI217" s="150"/>
      <c r="AJ217" s="150"/>
    </row>
    <row r="218" spans="1:36" s="18" customFormat="1" ht="24.95" customHeight="1">
      <c r="A218" s="77"/>
      <c r="B218" s="1065"/>
      <c r="C218" s="59"/>
      <c r="D218" s="218"/>
      <c r="E218" s="218"/>
      <c r="F218" s="17"/>
      <c r="G218" s="59"/>
      <c r="H218" s="59"/>
      <c r="I218" s="59"/>
      <c r="J218" s="59"/>
      <c r="K218" s="498"/>
      <c r="L218" s="498"/>
      <c r="M218" s="106"/>
      <c r="N218" s="106"/>
      <c r="O218" s="594"/>
      <c r="P218" s="105"/>
      <c r="Q218" s="105"/>
      <c r="R218" s="23"/>
      <c r="S218" s="24"/>
      <c r="T218" s="24"/>
      <c r="U218" s="23"/>
      <c r="V218" s="24"/>
      <c r="W218" s="150"/>
      <c r="X218" s="171"/>
      <c r="Y218" s="171"/>
      <c r="Z218" s="171"/>
      <c r="AA218" s="23"/>
      <c r="AB218" s="24"/>
      <c r="AC218" s="24"/>
      <c r="AD218" s="23"/>
      <c r="AE218" s="24"/>
      <c r="AF218" s="24"/>
      <c r="AG218" s="23"/>
      <c r="AH218" s="24"/>
      <c r="AI218" s="150"/>
      <c r="AJ218" s="150"/>
    </row>
    <row r="219" spans="1:36" s="18" customFormat="1" ht="24.95" customHeight="1">
      <c r="A219" s="77"/>
      <c r="B219" s="1065"/>
      <c r="C219" s="59"/>
      <c r="D219" s="218"/>
      <c r="E219" s="218"/>
      <c r="F219" s="17"/>
      <c r="G219" s="59"/>
      <c r="H219" s="59"/>
      <c r="I219" s="59"/>
      <c r="J219" s="59"/>
      <c r="K219" s="498"/>
      <c r="L219" s="498"/>
      <c r="M219" s="106"/>
      <c r="N219" s="106"/>
      <c r="O219" s="594"/>
      <c r="P219" s="105"/>
      <c r="Q219" s="105"/>
      <c r="R219" s="23"/>
      <c r="S219" s="24"/>
      <c r="T219" s="24"/>
      <c r="U219" s="23"/>
      <c r="V219" s="24"/>
      <c r="W219" s="150"/>
      <c r="X219" s="171"/>
      <c r="Y219" s="171"/>
      <c r="Z219" s="171"/>
      <c r="AA219" s="23"/>
      <c r="AB219" s="24"/>
      <c r="AC219" s="24"/>
      <c r="AD219" s="23"/>
      <c r="AE219" s="24"/>
      <c r="AF219" s="24"/>
      <c r="AG219" s="23"/>
      <c r="AH219" s="24"/>
      <c r="AI219" s="150"/>
      <c r="AJ219" s="150"/>
    </row>
    <row r="220" spans="1:36" s="18" customFormat="1" ht="24.95" customHeight="1">
      <c r="A220" s="77"/>
      <c r="B220" s="1065"/>
      <c r="C220" s="59"/>
      <c r="D220" s="218"/>
      <c r="E220" s="218"/>
      <c r="F220" s="17"/>
      <c r="G220" s="59"/>
      <c r="H220" s="59"/>
      <c r="I220" s="59"/>
      <c r="J220" s="59"/>
      <c r="K220" s="498"/>
      <c r="L220" s="498"/>
      <c r="M220" s="106"/>
      <c r="N220" s="106"/>
      <c r="O220" s="594"/>
      <c r="P220" s="105"/>
      <c r="Q220" s="105"/>
      <c r="R220" s="23"/>
      <c r="S220" s="24"/>
      <c r="T220" s="24"/>
      <c r="U220" s="23"/>
      <c r="V220" s="24"/>
      <c r="W220" s="150"/>
      <c r="X220" s="171"/>
      <c r="Y220" s="171"/>
      <c r="Z220" s="171"/>
      <c r="AA220" s="23"/>
      <c r="AB220" s="24"/>
      <c r="AC220" s="24"/>
      <c r="AD220" s="23"/>
      <c r="AE220" s="24"/>
      <c r="AF220" s="24"/>
      <c r="AG220" s="23"/>
      <c r="AH220" s="24"/>
      <c r="AI220" s="150"/>
      <c r="AJ220" s="150"/>
    </row>
    <row r="221" spans="1:36" s="18" customFormat="1" ht="24.95" customHeight="1">
      <c r="A221" s="77"/>
      <c r="B221" s="1065"/>
      <c r="C221" s="59"/>
      <c r="D221" s="218"/>
      <c r="E221" s="218"/>
      <c r="F221" s="17"/>
      <c r="G221" s="59"/>
      <c r="H221" s="59"/>
      <c r="I221" s="59"/>
      <c r="J221" s="59"/>
      <c r="K221" s="498"/>
      <c r="L221" s="498"/>
      <c r="M221" s="106"/>
      <c r="N221" s="106"/>
      <c r="O221" s="594"/>
      <c r="P221" s="105"/>
      <c r="Q221" s="105"/>
      <c r="R221" s="23"/>
      <c r="S221" s="24"/>
      <c r="T221" s="24"/>
      <c r="U221" s="23"/>
      <c r="V221" s="24"/>
      <c r="W221" s="150"/>
      <c r="X221" s="171"/>
      <c r="Y221" s="171"/>
      <c r="Z221" s="171"/>
      <c r="AA221" s="23"/>
      <c r="AB221" s="24"/>
      <c r="AC221" s="24"/>
      <c r="AD221" s="23"/>
      <c r="AE221" s="24"/>
      <c r="AF221" s="24"/>
      <c r="AG221" s="23"/>
      <c r="AH221" s="24"/>
      <c r="AI221" s="150"/>
      <c r="AJ221" s="150"/>
    </row>
    <row r="222" spans="1:36" s="18" customFormat="1" ht="24.95" customHeight="1">
      <c r="A222" s="77"/>
      <c r="B222" s="1065"/>
      <c r="C222" s="59"/>
      <c r="D222" s="218"/>
      <c r="E222" s="218"/>
      <c r="F222" s="17"/>
      <c r="G222" s="59"/>
      <c r="H222" s="59"/>
      <c r="I222" s="59"/>
      <c r="J222" s="59"/>
      <c r="K222" s="498"/>
      <c r="L222" s="498"/>
      <c r="M222" s="106"/>
      <c r="N222" s="106"/>
      <c r="O222" s="594"/>
      <c r="P222" s="105"/>
      <c r="Q222" s="105"/>
      <c r="R222" s="23"/>
      <c r="S222" s="24"/>
      <c r="T222" s="24"/>
      <c r="U222" s="23"/>
      <c r="V222" s="24"/>
      <c r="W222" s="150"/>
      <c r="X222" s="171"/>
      <c r="Y222" s="171"/>
      <c r="Z222" s="171"/>
      <c r="AA222" s="23"/>
      <c r="AB222" s="24"/>
      <c r="AC222" s="24"/>
      <c r="AD222" s="23"/>
      <c r="AE222" s="24"/>
      <c r="AF222" s="24"/>
      <c r="AG222" s="23"/>
      <c r="AH222" s="24"/>
      <c r="AI222" s="150"/>
      <c r="AJ222" s="150"/>
    </row>
    <row r="223" spans="1:36" s="18" customFormat="1" ht="24.95" customHeight="1">
      <c r="A223" s="77"/>
      <c r="B223" s="1065"/>
      <c r="C223" s="59"/>
      <c r="D223" s="218"/>
      <c r="E223" s="218"/>
      <c r="F223" s="17"/>
      <c r="G223" s="59"/>
      <c r="H223" s="59"/>
      <c r="I223" s="59"/>
      <c r="J223" s="59"/>
      <c r="K223" s="498"/>
      <c r="L223" s="498"/>
      <c r="M223" s="106"/>
      <c r="N223" s="106"/>
      <c r="O223" s="594"/>
      <c r="P223" s="105"/>
      <c r="Q223" s="105"/>
      <c r="R223" s="23"/>
      <c r="S223" s="24"/>
      <c r="T223" s="24"/>
      <c r="U223" s="23"/>
      <c r="V223" s="24"/>
      <c r="W223" s="150"/>
      <c r="X223" s="171"/>
      <c r="Y223" s="171"/>
      <c r="Z223" s="171"/>
      <c r="AA223" s="23"/>
      <c r="AB223" s="24"/>
      <c r="AC223" s="24"/>
      <c r="AD223" s="23"/>
      <c r="AE223" s="24"/>
      <c r="AF223" s="24"/>
      <c r="AG223" s="23"/>
      <c r="AH223" s="24"/>
      <c r="AI223" s="150"/>
      <c r="AJ223" s="150"/>
    </row>
    <row r="224" spans="1:36" s="18" customFormat="1" ht="24.95" customHeight="1">
      <c r="A224" s="77"/>
      <c r="B224" s="1065"/>
      <c r="C224" s="59"/>
      <c r="D224" s="218"/>
      <c r="E224" s="218"/>
      <c r="F224" s="17"/>
      <c r="G224" s="59"/>
      <c r="H224" s="59"/>
      <c r="I224" s="59"/>
      <c r="J224" s="59"/>
      <c r="K224" s="498"/>
      <c r="L224" s="498"/>
      <c r="M224" s="106"/>
      <c r="N224" s="106"/>
      <c r="O224" s="594"/>
      <c r="P224" s="105"/>
      <c r="Q224" s="105"/>
      <c r="R224" s="23"/>
      <c r="S224" s="24"/>
      <c r="T224" s="24"/>
      <c r="U224" s="23"/>
      <c r="V224" s="24"/>
      <c r="W224" s="150"/>
      <c r="X224" s="171"/>
      <c r="Y224" s="171"/>
      <c r="Z224" s="171"/>
      <c r="AA224" s="23"/>
      <c r="AB224" s="24"/>
      <c r="AC224" s="24"/>
      <c r="AD224" s="23"/>
      <c r="AE224" s="24"/>
      <c r="AF224" s="24"/>
      <c r="AG224" s="23"/>
      <c r="AH224" s="24"/>
      <c r="AI224" s="150"/>
      <c r="AJ224" s="150"/>
    </row>
    <row r="225" spans="1:36" s="18" customFormat="1" ht="24.95" customHeight="1">
      <c r="A225" s="77"/>
      <c r="B225" s="1065"/>
      <c r="C225" s="59"/>
      <c r="D225" s="218"/>
      <c r="E225" s="218"/>
      <c r="F225" s="17"/>
      <c r="G225" s="59"/>
      <c r="H225" s="59"/>
      <c r="I225" s="59"/>
      <c r="J225" s="59"/>
      <c r="K225" s="498"/>
      <c r="L225" s="498"/>
      <c r="M225" s="106"/>
      <c r="N225" s="106"/>
      <c r="O225" s="594"/>
      <c r="P225" s="105"/>
      <c r="Q225" s="105"/>
      <c r="R225" s="23"/>
      <c r="S225" s="24"/>
      <c r="T225" s="24"/>
      <c r="U225" s="23"/>
      <c r="V225" s="24"/>
      <c r="W225" s="150"/>
      <c r="X225" s="171"/>
      <c r="Y225" s="171"/>
      <c r="Z225" s="171"/>
      <c r="AA225" s="23"/>
      <c r="AB225" s="24"/>
      <c r="AC225" s="24"/>
      <c r="AD225" s="23"/>
      <c r="AE225" s="24"/>
      <c r="AF225" s="24"/>
      <c r="AG225" s="23"/>
      <c r="AH225" s="24"/>
      <c r="AI225" s="150"/>
      <c r="AJ225" s="150"/>
    </row>
    <row r="226" spans="1:36" s="18" customFormat="1" ht="24.95" customHeight="1">
      <c r="A226" s="77"/>
      <c r="B226" s="1065"/>
      <c r="C226" s="59"/>
      <c r="D226" s="218"/>
      <c r="E226" s="218"/>
      <c r="F226" s="17"/>
      <c r="G226" s="59"/>
      <c r="H226" s="59"/>
      <c r="I226" s="59"/>
      <c r="J226" s="59"/>
      <c r="K226" s="498"/>
      <c r="L226" s="498"/>
      <c r="M226" s="106"/>
      <c r="N226" s="106"/>
      <c r="O226" s="594"/>
      <c r="P226" s="105"/>
      <c r="Q226" s="105"/>
      <c r="R226" s="23"/>
      <c r="S226" s="24"/>
      <c r="T226" s="24"/>
      <c r="U226" s="23"/>
      <c r="V226" s="24"/>
      <c r="W226" s="150"/>
      <c r="X226" s="171"/>
      <c r="Y226" s="171"/>
      <c r="Z226" s="171"/>
      <c r="AA226" s="23"/>
      <c r="AB226" s="24"/>
      <c r="AC226" s="24"/>
      <c r="AD226" s="23"/>
      <c r="AE226" s="24"/>
      <c r="AF226" s="24"/>
      <c r="AG226" s="23"/>
      <c r="AH226" s="24"/>
      <c r="AI226" s="150"/>
      <c r="AJ226" s="150"/>
    </row>
    <row r="227" spans="1:36" s="18" customFormat="1" ht="24.95" customHeight="1">
      <c r="A227" s="77"/>
      <c r="B227" s="1065"/>
      <c r="C227" s="59"/>
      <c r="D227" s="218"/>
      <c r="E227" s="218"/>
      <c r="F227" s="17"/>
      <c r="G227" s="59"/>
      <c r="H227" s="59"/>
      <c r="I227" s="59"/>
      <c r="J227" s="59"/>
      <c r="K227" s="498"/>
      <c r="L227" s="498"/>
      <c r="M227" s="106"/>
      <c r="N227" s="106"/>
      <c r="O227" s="594"/>
      <c r="P227" s="105"/>
      <c r="Q227" s="105"/>
      <c r="R227" s="23"/>
      <c r="S227" s="24"/>
      <c r="T227" s="24"/>
      <c r="U227" s="23"/>
      <c r="V227" s="24"/>
      <c r="W227" s="150"/>
      <c r="X227" s="171"/>
      <c r="Y227" s="171"/>
      <c r="Z227" s="171"/>
      <c r="AA227" s="23"/>
      <c r="AB227" s="24"/>
      <c r="AC227" s="24"/>
      <c r="AD227" s="23"/>
      <c r="AE227" s="24"/>
      <c r="AF227" s="24"/>
      <c r="AG227" s="23"/>
      <c r="AH227" s="24"/>
      <c r="AI227" s="150"/>
      <c r="AJ227" s="150"/>
    </row>
    <row r="228" spans="1:36" s="18" customFormat="1" ht="24.95" customHeight="1">
      <c r="A228" s="77"/>
      <c r="B228" s="1065"/>
      <c r="C228" s="59"/>
      <c r="D228" s="218"/>
      <c r="E228" s="218"/>
      <c r="F228" s="17"/>
      <c r="G228" s="59"/>
      <c r="H228" s="59"/>
      <c r="I228" s="59"/>
      <c r="J228" s="59"/>
      <c r="K228" s="498"/>
      <c r="L228" s="498"/>
      <c r="M228" s="106"/>
      <c r="N228" s="106"/>
      <c r="O228" s="594"/>
      <c r="P228" s="105"/>
      <c r="Q228" s="105"/>
      <c r="R228" s="23"/>
      <c r="S228" s="24"/>
      <c r="T228" s="24"/>
      <c r="U228" s="23"/>
      <c r="V228" s="24"/>
      <c r="W228" s="150"/>
      <c r="X228" s="171"/>
      <c r="Y228" s="171"/>
      <c r="Z228" s="171"/>
      <c r="AA228" s="23"/>
      <c r="AB228" s="24"/>
      <c r="AC228" s="24"/>
      <c r="AD228" s="23"/>
      <c r="AE228" s="24"/>
      <c r="AF228" s="24"/>
      <c r="AG228" s="23"/>
      <c r="AH228" s="24"/>
      <c r="AI228" s="150"/>
      <c r="AJ228" s="150"/>
    </row>
    <row r="229" spans="1:36" s="18" customFormat="1" ht="24.95" customHeight="1">
      <c r="A229" s="77"/>
      <c r="B229" s="1065"/>
      <c r="C229" s="59"/>
      <c r="D229" s="218"/>
      <c r="E229" s="218"/>
      <c r="F229" s="17"/>
      <c r="G229" s="59"/>
      <c r="H229" s="59"/>
      <c r="I229" s="59"/>
      <c r="J229" s="59"/>
      <c r="K229" s="498"/>
      <c r="L229" s="498"/>
      <c r="M229" s="106"/>
      <c r="N229" s="106"/>
      <c r="O229" s="594"/>
      <c r="P229" s="105"/>
      <c r="Q229" s="105"/>
      <c r="R229" s="23"/>
      <c r="S229" s="24"/>
      <c r="T229" s="24"/>
      <c r="U229" s="23"/>
      <c r="V229" s="24"/>
      <c r="W229" s="150"/>
      <c r="X229" s="171"/>
      <c r="Y229" s="171"/>
      <c r="Z229" s="171"/>
      <c r="AA229" s="23"/>
      <c r="AB229" s="24"/>
      <c r="AC229" s="24"/>
      <c r="AD229" s="23"/>
      <c r="AE229" s="24"/>
      <c r="AF229" s="24"/>
      <c r="AG229" s="23"/>
      <c r="AH229" s="24"/>
      <c r="AI229" s="150"/>
      <c r="AJ229" s="150"/>
    </row>
    <row r="230" spans="1:36" s="18" customFormat="1" ht="24.95" customHeight="1">
      <c r="A230" s="77"/>
      <c r="B230" s="1065"/>
      <c r="C230" s="59"/>
      <c r="D230" s="218"/>
      <c r="E230" s="218"/>
      <c r="F230" s="17"/>
      <c r="G230" s="59"/>
      <c r="H230" s="59"/>
      <c r="I230" s="59"/>
      <c r="J230" s="59"/>
      <c r="K230" s="498"/>
      <c r="L230" s="498"/>
      <c r="M230" s="106"/>
      <c r="N230" s="106"/>
      <c r="O230" s="594"/>
      <c r="P230" s="105"/>
      <c r="Q230" s="105"/>
      <c r="R230" s="23"/>
      <c r="S230" s="24"/>
      <c r="T230" s="24"/>
      <c r="U230" s="23"/>
      <c r="V230" s="24"/>
      <c r="W230" s="150"/>
      <c r="X230" s="171"/>
      <c r="Y230" s="171"/>
      <c r="Z230" s="171"/>
      <c r="AA230" s="23"/>
      <c r="AB230" s="24"/>
      <c r="AC230" s="24"/>
      <c r="AD230" s="23"/>
      <c r="AE230" s="24"/>
      <c r="AF230" s="24"/>
      <c r="AG230" s="23"/>
      <c r="AH230" s="24"/>
      <c r="AI230" s="150"/>
      <c r="AJ230" s="150"/>
    </row>
    <row r="231" spans="1:36" s="18" customFormat="1" ht="24.95" customHeight="1">
      <c r="A231" s="77"/>
      <c r="B231" s="1065"/>
      <c r="C231" s="59"/>
      <c r="D231" s="218"/>
      <c r="E231" s="218"/>
      <c r="F231" s="17"/>
      <c r="G231" s="59"/>
      <c r="H231" s="59"/>
      <c r="I231" s="59"/>
      <c r="J231" s="59"/>
      <c r="K231" s="498"/>
      <c r="L231" s="498"/>
      <c r="M231" s="106"/>
      <c r="N231" s="106"/>
      <c r="O231" s="594"/>
      <c r="P231" s="105"/>
      <c r="Q231" s="105"/>
      <c r="R231" s="23"/>
      <c r="S231" s="24"/>
      <c r="T231" s="24"/>
      <c r="U231" s="23"/>
      <c r="V231" s="24"/>
      <c r="W231" s="150"/>
      <c r="X231" s="171"/>
      <c r="Y231" s="171"/>
      <c r="Z231" s="171"/>
      <c r="AA231" s="23"/>
      <c r="AB231" s="24"/>
      <c r="AC231" s="24"/>
      <c r="AD231" s="23"/>
      <c r="AE231" s="24"/>
      <c r="AF231" s="24"/>
      <c r="AG231" s="23"/>
      <c r="AH231" s="24"/>
      <c r="AI231" s="150"/>
      <c r="AJ231" s="150"/>
    </row>
    <row r="232" spans="1:36" s="18" customFormat="1" ht="24.95" customHeight="1">
      <c r="A232" s="77"/>
      <c r="B232" s="1065"/>
      <c r="C232" s="59"/>
      <c r="D232" s="218"/>
      <c r="E232" s="218"/>
      <c r="F232" s="17"/>
      <c r="G232" s="59"/>
      <c r="H232" s="59"/>
      <c r="I232" s="59"/>
      <c r="J232" s="59"/>
      <c r="K232" s="498"/>
      <c r="L232" s="498"/>
      <c r="M232" s="106"/>
      <c r="N232" s="106"/>
      <c r="O232" s="594"/>
      <c r="P232" s="105"/>
      <c r="Q232" s="105"/>
      <c r="R232" s="23"/>
      <c r="S232" s="24"/>
      <c r="T232" s="24"/>
      <c r="U232" s="23"/>
      <c r="V232" s="24"/>
      <c r="W232" s="150"/>
      <c r="X232" s="171"/>
      <c r="Y232" s="171"/>
      <c r="Z232" s="171"/>
      <c r="AA232" s="23"/>
      <c r="AB232" s="24"/>
      <c r="AC232" s="24"/>
      <c r="AD232" s="23"/>
      <c r="AE232" s="24"/>
      <c r="AF232" s="24"/>
      <c r="AG232" s="23"/>
      <c r="AH232" s="24"/>
      <c r="AI232" s="150"/>
      <c r="AJ232" s="150"/>
    </row>
    <row r="233" spans="1:36" s="18" customFormat="1" ht="24.95" customHeight="1">
      <c r="A233" s="77"/>
      <c r="B233" s="1065"/>
      <c r="C233" s="59"/>
      <c r="D233" s="218"/>
      <c r="E233" s="218"/>
      <c r="F233" s="17"/>
      <c r="G233" s="59"/>
      <c r="H233" s="59"/>
      <c r="I233" s="59"/>
      <c r="J233" s="59"/>
      <c r="K233" s="498"/>
      <c r="L233" s="498"/>
      <c r="M233" s="106"/>
      <c r="N233" s="106"/>
      <c r="O233" s="594"/>
      <c r="P233" s="105"/>
      <c r="Q233" s="105"/>
      <c r="R233" s="23"/>
      <c r="S233" s="24"/>
      <c r="T233" s="24"/>
      <c r="U233" s="23"/>
      <c r="V233" s="24"/>
      <c r="W233" s="150"/>
      <c r="X233" s="171"/>
      <c r="Y233" s="171"/>
      <c r="Z233" s="171"/>
      <c r="AA233" s="23"/>
      <c r="AB233" s="24"/>
      <c r="AC233" s="24"/>
      <c r="AD233" s="23"/>
      <c r="AE233" s="24"/>
      <c r="AF233" s="24"/>
      <c r="AG233" s="23"/>
      <c r="AH233" s="24"/>
      <c r="AI233" s="150"/>
      <c r="AJ233" s="150"/>
    </row>
    <row r="234" spans="1:36" s="18" customFormat="1" ht="24.95" customHeight="1">
      <c r="A234" s="77"/>
      <c r="B234" s="1065"/>
      <c r="C234" s="59"/>
      <c r="D234" s="218"/>
      <c r="E234" s="218"/>
      <c r="F234" s="17"/>
      <c r="G234" s="59"/>
      <c r="H234" s="59"/>
      <c r="I234" s="59"/>
      <c r="J234" s="59"/>
      <c r="K234" s="498"/>
      <c r="L234" s="498"/>
      <c r="M234" s="106"/>
      <c r="N234" s="106"/>
      <c r="O234" s="594"/>
      <c r="P234" s="105"/>
      <c r="Q234" s="105"/>
      <c r="R234" s="23"/>
      <c r="S234" s="24"/>
      <c r="T234" s="24"/>
      <c r="U234" s="23"/>
      <c r="V234" s="24"/>
      <c r="W234" s="150"/>
      <c r="X234" s="171"/>
      <c r="Y234" s="171"/>
      <c r="Z234" s="171"/>
      <c r="AA234" s="23"/>
      <c r="AB234" s="24"/>
      <c r="AC234" s="24"/>
      <c r="AD234" s="23"/>
      <c r="AE234" s="24"/>
      <c r="AF234" s="24"/>
      <c r="AG234" s="23"/>
      <c r="AH234" s="24"/>
      <c r="AI234" s="150"/>
      <c r="AJ234" s="150"/>
    </row>
    <row r="235" spans="1:36" s="18" customFormat="1" ht="24.95" customHeight="1">
      <c r="A235" s="77"/>
      <c r="B235" s="1065"/>
      <c r="C235" s="59"/>
      <c r="D235" s="218"/>
      <c r="E235" s="218"/>
      <c r="F235" s="17"/>
      <c r="G235" s="59"/>
      <c r="H235" s="59"/>
      <c r="I235" s="59"/>
      <c r="J235" s="59"/>
      <c r="K235" s="498"/>
      <c r="L235" s="498"/>
      <c r="M235" s="106"/>
      <c r="N235" s="106"/>
      <c r="O235" s="594"/>
      <c r="P235" s="105"/>
      <c r="Q235" s="105"/>
      <c r="R235" s="23"/>
      <c r="S235" s="24"/>
      <c r="T235" s="24"/>
      <c r="U235" s="23"/>
      <c r="V235" s="24"/>
      <c r="W235" s="150"/>
      <c r="X235" s="171"/>
      <c r="Y235" s="171"/>
      <c r="Z235" s="171"/>
      <c r="AA235" s="23"/>
      <c r="AB235" s="24"/>
      <c r="AC235" s="24"/>
      <c r="AD235" s="23"/>
      <c r="AE235" s="24"/>
      <c r="AF235" s="24"/>
      <c r="AG235" s="23"/>
      <c r="AH235" s="24"/>
      <c r="AI235" s="150"/>
      <c r="AJ235" s="150"/>
    </row>
    <row r="236" spans="1:36" s="18" customFormat="1" ht="24.95" customHeight="1">
      <c r="A236" s="77"/>
      <c r="B236" s="1065"/>
      <c r="C236" s="59"/>
      <c r="D236" s="218"/>
      <c r="E236" s="218"/>
      <c r="F236" s="17"/>
      <c r="G236" s="59"/>
      <c r="H236" s="59"/>
      <c r="I236" s="59"/>
      <c r="J236" s="59"/>
      <c r="K236" s="498"/>
      <c r="L236" s="498"/>
      <c r="M236" s="106"/>
      <c r="N236" s="106"/>
      <c r="O236" s="594"/>
      <c r="P236" s="105"/>
      <c r="Q236" s="105"/>
      <c r="R236" s="23"/>
      <c r="S236" s="24"/>
      <c r="T236" s="24"/>
      <c r="U236" s="23"/>
      <c r="V236" s="24"/>
      <c r="W236" s="150"/>
      <c r="X236" s="171"/>
      <c r="Y236" s="171"/>
      <c r="Z236" s="171"/>
      <c r="AA236" s="23"/>
      <c r="AB236" s="24"/>
      <c r="AC236" s="24"/>
      <c r="AD236" s="23"/>
      <c r="AE236" s="24"/>
      <c r="AF236" s="24"/>
      <c r="AG236" s="23"/>
      <c r="AH236" s="24"/>
      <c r="AI236" s="150"/>
      <c r="AJ236" s="150"/>
    </row>
    <row r="237" spans="1:36" s="18" customFormat="1" ht="24.95" customHeight="1">
      <c r="A237" s="77"/>
      <c r="B237" s="1065"/>
      <c r="C237" s="59"/>
      <c r="D237" s="218"/>
      <c r="E237" s="218"/>
      <c r="F237" s="17"/>
      <c r="G237" s="59"/>
      <c r="H237" s="59"/>
      <c r="I237" s="59"/>
      <c r="J237" s="59"/>
      <c r="K237" s="498"/>
      <c r="L237" s="498"/>
      <c r="M237" s="106"/>
      <c r="N237" s="106"/>
      <c r="O237" s="594"/>
      <c r="P237" s="105"/>
      <c r="Q237" s="105"/>
      <c r="R237" s="23"/>
      <c r="S237" s="24"/>
      <c r="T237" s="24"/>
      <c r="U237" s="23"/>
      <c r="V237" s="24"/>
      <c r="W237" s="150"/>
      <c r="X237" s="171"/>
      <c r="Y237" s="171"/>
      <c r="Z237" s="171"/>
      <c r="AA237" s="23"/>
      <c r="AB237" s="24"/>
      <c r="AC237" s="24"/>
      <c r="AD237" s="23"/>
      <c r="AE237" s="24"/>
      <c r="AF237" s="24"/>
      <c r="AG237" s="23"/>
      <c r="AH237" s="24"/>
      <c r="AI237" s="150"/>
      <c r="AJ237" s="150"/>
    </row>
    <row r="238" spans="1:36" s="18" customFormat="1" ht="24.95" customHeight="1">
      <c r="A238" s="77"/>
      <c r="B238" s="1065"/>
      <c r="C238" s="59"/>
      <c r="D238" s="218"/>
      <c r="E238" s="218"/>
      <c r="F238" s="17"/>
      <c r="G238" s="59"/>
      <c r="H238" s="59"/>
      <c r="I238" s="59"/>
      <c r="J238" s="59"/>
      <c r="K238" s="498"/>
      <c r="L238" s="498"/>
      <c r="M238" s="106"/>
      <c r="N238" s="106"/>
      <c r="O238" s="594"/>
      <c r="P238" s="105"/>
      <c r="Q238" s="105"/>
      <c r="R238" s="23"/>
      <c r="S238" s="24"/>
      <c r="T238" s="24"/>
      <c r="U238" s="23"/>
      <c r="V238" s="24"/>
      <c r="W238" s="150"/>
      <c r="X238" s="171"/>
      <c r="Y238" s="171"/>
      <c r="Z238" s="171"/>
      <c r="AA238" s="23"/>
      <c r="AB238" s="24"/>
      <c r="AC238" s="24"/>
      <c r="AD238" s="23"/>
      <c r="AE238" s="24"/>
      <c r="AF238" s="24"/>
      <c r="AG238" s="23"/>
      <c r="AH238" s="24"/>
      <c r="AI238" s="150"/>
      <c r="AJ238" s="150"/>
    </row>
    <row r="239" spans="1:36" s="18" customFormat="1" ht="24.95" customHeight="1">
      <c r="A239" s="77"/>
      <c r="B239" s="1065"/>
      <c r="C239" s="59"/>
      <c r="D239" s="218"/>
      <c r="E239" s="218"/>
      <c r="F239" s="17"/>
      <c r="G239" s="59"/>
      <c r="H239" s="59"/>
      <c r="I239" s="59"/>
      <c r="J239" s="59"/>
      <c r="K239" s="498"/>
      <c r="L239" s="498"/>
      <c r="M239" s="106"/>
      <c r="N239" s="106"/>
      <c r="O239" s="594"/>
      <c r="P239" s="105"/>
      <c r="Q239" s="105"/>
      <c r="R239" s="23"/>
      <c r="S239" s="24"/>
      <c r="T239" s="24"/>
      <c r="U239" s="23"/>
      <c r="V239" s="24"/>
      <c r="W239" s="150"/>
      <c r="X239" s="171"/>
      <c r="Y239" s="171"/>
      <c r="Z239" s="171"/>
      <c r="AA239" s="23"/>
      <c r="AB239" s="24"/>
      <c r="AC239" s="24"/>
      <c r="AD239" s="23"/>
      <c r="AE239" s="24"/>
      <c r="AF239" s="24"/>
      <c r="AG239" s="23"/>
      <c r="AH239" s="24"/>
      <c r="AI239" s="150"/>
      <c r="AJ239" s="150"/>
    </row>
    <row r="240" spans="1:36" s="18" customFormat="1" ht="24.95" customHeight="1">
      <c r="A240" s="77"/>
      <c r="B240" s="1065"/>
      <c r="C240" s="59"/>
      <c r="D240" s="218"/>
      <c r="E240" s="218"/>
      <c r="F240" s="17"/>
      <c r="G240" s="59"/>
      <c r="H240" s="59"/>
      <c r="I240" s="59"/>
      <c r="J240" s="59"/>
      <c r="K240" s="498"/>
      <c r="L240" s="498"/>
      <c r="M240" s="106"/>
      <c r="N240" s="106"/>
      <c r="O240" s="594"/>
      <c r="P240" s="105"/>
      <c r="Q240" s="105"/>
      <c r="R240" s="23"/>
      <c r="S240" s="24"/>
      <c r="T240" s="24"/>
      <c r="U240" s="23"/>
      <c r="V240" s="24"/>
      <c r="W240" s="150"/>
      <c r="X240" s="171"/>
      <c r="Y240" s="171"/>
      <c r="Z240" s="171"/>
      <c r="AA240" s="23"/>
      <c r="AB240" s="24"/>
      <c r="AC240" s="24"/>
      <c r="AD240" s="23"/>
      <c r="AE240" s="24"/>
      <c r="AF240" s="24"/>
      <c r="AG240" s="23"/>
      <c r="AH240" s="24"/>
      <c r="AI240" s="150"/>
      <c r="AJ240" s="150"/>
    </row>
    <row r="241" spans="1:36" s="18" customFormat="1" ht="24.95" customHeight="1">
      <c r="A241" s="77"/>
      <c r="B241" s="1065"/>
      <c r="C241" s="59"/>
      <c r="D241" s="218"/>
      <c r="E241" s="218"/>
      <c r="F241" s="17"/>
      <c r="G241" s="59"/>
      <c r="H241" s="59"/>
      <c r="I241" s="59"/>
      <c r="J241" s="59"/>
      <c r="K241" s="498"/>
      <c r="L241" s="498"/>
      <c r="M241" s="106"/>
      <c r="N241" s="106"/>
      <c r="O241" s="594"/>
      <c r="P241" s="105"/>
      <c r="Q241" s="105"/>
      <c r="R241" s="23"/>
      <c r="S241" s="24"/>
      <c r="T241" s="24"/>
      <c r="U241" s="23"/>
      <c r="V241" s="24"/>
      <c r="W241" s="150"/>
      <c r="X241" s="171"/>
      <c r="Y241" s="171"/>
      <c r="Z241" s="171"/>
      <c r="AA241" s="23"/>
      <c r="AB241" s="24"/>
      <c r="AC241" s="24"/>
      <c r="AD241" s="23"/>
      <c r="AE241" s="24"/>
      <c r="AF241" s="24"/>
      <c r="AG241" s="23"/>
      <c r="AH241" s="24"/>
      <c r="AI241" s="150"/>
      <c r="AJ241" s="150"/>
    </row>
    <row r="242" spans="1:36" s="18" customFormat="1" ht="24.95" customHeight="1">
      <c r="A242" s="77"/>
      <c r="B242" s="1065"/>
      <c r="C242" s="59"/>
      <c r="D242" s="218"/>
      <c r="E242" s="218"/>
      <c r="F242" s="17"/>
      <c r="G242" s="59"/>
      <c r="H242" s="59"/>
      <c r="I242" s="59"/>
      <c r="J242" s="59"/>
      <c r="K242" s="498"/>
      <c r="L242" s="498"/>
      <c r="M242" s="106"/>
      <c r="N242" s="106"/>
      <c r="O242" s="594"/>
      <c r="P242" s="105"/>
      <c r="Q242" s="105"/>
      <c r="R242" s="23"/>
      <c r="S242" s="24"/>
      <c r="T242" s="24"/>
      <c r="U242" s="23"/>
      <c r="V242" s="24"/>
      <c r="W242" s="150"/>
      <c r="X242" s="171"/>
      <c r="Y242" s="171"/>
      <c r="Z242" s="171"/>
      <c r="AA242" s="23"/>
      <c r="AB242" s="24"/>
      <c r="AC242" s="24"/>
      <c r="AD242" s="23"/>
      <c r="AE242" s="24"/>
      <c r="AF242" s="24"/>
      <c r="AG242" s="23"/>
      <c r="AH242" s="24"/>
      <c r="AI242" s="150"/>
      <c r="AJ242" s="150"/>
    </row>
    <row r="243" spans="1:36" s="18" customFormat="1" ht="24.95" customHeight="1">
      <c r="A243" s="77"/>
      <c r="B243" s="1065"/>
      <c r="C243" s="59"/>
      <c r="D243" s="218"/>
      <c r="E243" s="218"/>
      <c r="F243" s="17"/>
      <c r="G243" s="59"/>
      <c r="H243" s="59"/>
      <c r="I243" s="59"/>
      <c r="J243" s="59"/>
      <c r="K243" s="498"/>
      <c r="L243" s="498"/>
      <c r="M243" s="106"/>
      <c r="N243" s="106"/>
      <c r="O243" s="594"/>
      <c r="P243" s="105"/>
      <c r="Q243" s="105"/>
      <c r="R243" s="23"/>
      <c r="S243" s="24"/>
      <c r="T243" s="24"/>
      <c r="U243" s="23"/>
      <c r="V243" s="24"/>
      <c r="W243" s="150"/>
      <c r="X243" s="171"/>
      <c r="Y243" s="171"/>
      <c r="Z243" s="171"/>
      <c r="AA243" s="23"/>
      <c r="AB243" s="24"/>
      <c r="AC243" s="24"/>
      <c r="AD243" s="23"/>
      <c r="AE243" s="24"/>
      <c r="AF243" s="24"/>
      <c r="AG243" s="23"/>
      <c r="AH243" s="24"/>
      <c r="AI243" s="150"/>
      <c r="AJ243" s="150"/>
    </row>
    <row r="244" spans="1:36" s="18" customFormat="1" ht="24.95" customHeight="1">
      <c r="A244" s="77"/>
      <c r="B244" s="1065"/>
      <c r="C244" s="59"/>
      <c r="D244" s="218"/>
      <c r="E244" s="218"/>
      <c r="F244" s="17"/>
      <c r="G244" s="59"/>
      <c r="H244" s="59"/>
      <c r="I244" s="59"/>
      <c r="J244" s="59"/>
      <c r="K244" s="498"/>
      <c r="L244" s="498"/>
      <c r="M244" s="106"/>
      <c r="N244" s="106"/>
      <c r="O244" s="594"/>
      <c r="P244" s="105"/>
      <c r="Q244" s="105"/>
      <c r="R244" s="23"/>
      <c r="S244" s="24"/>
      <c r="T244" s="24"/>
      <c r="U244" s="23"/>
      <c r="V244" s="24"/>
      <c r="W244" s="150"/>
      <c r="X244" s="171"/>
      <c r="Y244" s="171"/>
      <c r="Z244" s="171"/>
      <c r="AA244" s="23"/>
      <c r="AB244" s="24"/>
      <c r="AC244" s="24"/>
      <c r="AD244" s="23"/>
      <c r="AE244" s="24"/>
      <c r="AF244" s="24"/>
      <c r="AG244" s="23"/>
      <c r="AH244" s="24"/>
      <c r="AI244" s="150"/>
      <c r="AJ244" s="150"/>
    </row>
    <row r="245" spans="1:36" s="18" customFormat="1" ht="24.95" customHeight="1">
      <c r="A245" s="77"/>
      <c r="B245" s="1065"/>
      <c r="C245" s="59"/>
      <c r="D245" s="218"/>
      <c r="E245" s="218"/>
      <c r="F245" s="17"/>
      <c r="G245" s="59"/>
      <c r="H245" s="59"/>
      <c r="I245" s="59"/>
      <c r="J245" s="59"/>
      <c r="K245" s="498"/>
      <c r="L245" s="498"/>
      <c r="M245" s="106"/>
      <c r="N245" s="106"/>
      <c r="O245" s="594"/>
      <c r="P245" s="105"/>
      <c r="Q245" s="105"/>
      <c r="R245" s="23"/>
      <c r="S245" s="24"/>
      <c r="T245" s="24"/>
      <c r="U245" s="23"/>
      <c r="V245" s="24"/>
      <c r="W245" s="150"/>
      <c r="X245" s="171"/>
      <c r="Y245" s="171"/>
      <c r="Z245" s="171"/>
      <c r="AA245" s="23"/>
      <c r="AB245" s="24"/>
      <c r="AC245" s="24"/>
      <c r="AD245" s="23"/>
      <c r="AE245" s="24"/>
      <c r="AF245" s="24"/>
      <c r="AG245" s="23"/>
      <c r="AH245" s="24"/>
      <c r="AI245" s="150"/>
      <c r="AJ245" s="150"/>
    </row>
    <row r="246" spans="1:36" s="18" customFormat="1" ht="24.95" customHeight="1">
      <c r="A246" s="77"/>
      <c r="B246" s="1065"/>
      <c r="C246" s="59"/>
      <c r="D246" s="218"/>
      <c r="E246" s="218"/>
      <c r="F246" s="17"/>
      <c r="G246" s="59"/>
      <c r="H246" s="59"/>
      <c r="I246" s="59"/>
      <c r="J246" s="59"/>
      <c r="K246" s="498"/>
      <c r="L246" s="498"/>
      <c r="M246" s="106"/>
      <c r="N246" s="106"/>
      <c r="O246" s="594"/>
      <c r="P246" s="105"/>
      <c r="Q246" s="105"/>
      <c r="R246" s="23"/>
      <c r="S246" s="24"/>
      <c r="T246" s="24"/>
      <c r="U246" s="23"/>
      <c r="V246" s="24"/>
      <c r="W246" s="150"/>
      <c r="X246" s="171"/>
      <c r="Y246" s="171"/>
      <c r="Z246" s="171"/>
      <c r="AA246" s="23"/>
      <c r="AB246" s="24"/>
      <c r="AC246" s="24"/>
      <c r="AD246" s="23"/>
      <c r="AE246" s="24"/>
      <c r="AF246" s="24"/>
      <c r="AG246" s="23"/>
      <c r="AH246" s="24"/>
      <c r="AI246" s="150"/>
      <c r="AJ246" s="150"/>
    </row>
    <row r="247" spans="1:36" s="18" customFormat="1" ht="24.95" customHeight="1">
      <c r="A247" s="77"/>
      <c r="B247" s="1065"/>
      <c r="C247" s="59"/>
      <c r="D247" s="218"/>
      <c r="E247" s="218"/>
      <c r="F247" s="17"/>
      <c r="G247" s="59"/>
      <c r="H247" s="59"/>
      <c r="I247" s="59"/>
      <c r="J247" s="59"/>
      <c r="K247" s="498"/>
      <c r="L247" s="498"/>
      <c r="M247" s="106"/>
      <c r="N247" s="106"/>
      <c r="O247" s="594"/>
      <c r="P247" s="105"/>
      <c r="Q247" s="105"/>
      <c r="R247" s="23"/>
      <c r="S247" s="24"/>
      <c r="T247" s="24"/>
      <c r="U247" s="23"/>
      <c r="V247" s="24"/>
      <c r="W247" s="150"/>
      <c r="X247" s="171"/>
      <c r="Y247" s="171"/>
      <c r="Z247" s="171"/>
      <c r="AA247" s="23"/>
      <c r="AB247" s="24"/>
      <c r="AC247" s="24"/>
      <c r="AD247" s="23"/>
      <c r="AE247" s="24"/>
      <c r="AF247" s="24"/>
      <c r="AG247" s="23"/>
      <c r="AH247" s="24"/>
      <c r="AI247" s="150"/>
      <c r="AJ247" s="150"/>
    </row>
    <row r="248" spans="1:36" s="18" customFormat="1" ht="24.95" customHeight="1">
      <c r="A248" s="77"/>
      <c r="B248" s="1065"/>
      <c r="C248" s="59"/>
      <c r="D248" s="218"/>
      <c r="E248" s="218"/>
      <c r="F248" s="17"/>
      <c r="G248" s="59"/>
      <c r="H248" s="59"/>
      <c r="I248" s="59"/>
      <c r="J248" s="59"/>
      <c r="K248" s="498"/>
      <c r="L248" s="498"/>
      <c r="M248" s="106"/>
      <c r="N248" s="106"/>
      <c r="O248" s="594"/>
      <c r="P248" s="105"/>
      <c r="Q248" s="105"/>
      <c r="R248" s="23"/>
      <c r="S248" s="24"/>
      <c r="T248" s="24"/>
      <c r="U248" s="23"/>
      <c r="V248" s="24"/>
      <c r="W248" s="150"/>
      <c r="X248" s="171"/>
      <c r="Y248" s="171"/>
      <c r="Z248" s="171"/>
      <c r="AA248" s="23"/>
      <c r="AB248" s="24"/>
      <c r="AC248" s="24"/>
      <c r="AD248" s="23"/>
      <c r="AE248" s="24"/>
      <c r="AF248" s="24"/>
      <c r="AG248" s="23"/>
      <c r="AH248" s="24"/>
      <c r="AI248" s="150"/>
      <c r="AJ248" s="150"/>
    </row>
    <row r="249" spans="1:36" s="18" customFormat="1" ht="24.95" customHeight="1">
      <c r="A249" s="77"/>
      <c r="B249" s="1065"/>
      <c r="C249" s="59"/>
      <c r="D249" s="218"/>
      <c r="E249" s="218"/>
      <c r="F249" s="17"/>
      <c r="G249" s="59"/>
      <c r="H249" s="59"/>
      <c r="I249" s="59"/>
      <c r="J249" s="59"/>
      <c r="K249" s="498"/>
      <c r="L249" s="498"/>
      <c r="M249" s="106"/>
      <c r="N249" s="106"/>
      <c r="O249" s="594"/>
      <c r="P249" s="105"/>
      <c r="Q249" s="105"/>
      <c r="R249" s="23"/>
      <c r="S249" s="24"/>
      <c r="T249" s="24"/>
      <c r="U249" s="23"/>
      <c r="V249" s="24"/>
      <c r="W249" s="150"/>
      <c r="X249" s="171"/>
      <c r="Y249" s="171"/>
      <c r="Z249" s="171"/>
      <c r="AA249" s="23"/>
      <c r="AB249" s="24"/>
      <c r="AC249" s="24"/>
      <c r="AD249" s="23"/>
      <c r="AE249" s="24"/>
      <c r="AF249" s="24"/>
      <c r="AG249" s="23"/>
      <c r="AH249" s="24"/>
      <c r="AI249" s="150"/>
      <c r="AJ249" s="150"/>
    </row>
    <row r="250" spans="1:36" s="18" customFormat="1" ht="24.95" customHeight="1">
      <c r="A250" s="77"/>
      <c r="B250" s="1065"/>
      <c r="C250" s="59"/>
      <c r="D250" s="218"/>
      <c r="E250" s="218"/>
      <c r="F250" s="17"/>
      <c r="G250" s="59"/>
      <c r="H250" s="59"/>
      <c r="I250" s="59"/>
      <c r="J250" s="59"/>
      <c r="K250" s="498"/>
      <c r="L250" s="498"/>
      <c r="M250" s="106"/>
      <c r="N250" s="106"/>
      <c r="O250" s="594"/>
      <c r="P250" s="105"/>
      <c r="Q250" s="105"/>
      <c r="R250" s="23"/>
      <c r="S250" s="24"/>
      <c r="T250" s="24"/>
      <c r="U250" s="23"/>
      <c r="V250" s="24"/>
      <c r="W250" s="150"/>
      <c r="X250" s="171"/>
      <c r="Y250" s="171"/>
      <c r="Z250" s="171"/>
      <c r="AA250" s="23"/>
      <c r="AB250" s="24"/>
      <c r="AC250" s="24"/>
      <c r="AD250" s="23"/>
      <c r="AE250" s="24"/>
      <c r="AF250" s="24"/>
      <c r="AG250" s="23"/>
      <c r="AH250" s="24"/>
      <c r="AI250" s="150"/>
      <c r="AJ250" s="150"/>
    </row>
    <row r="251" spans="1:36" s="18" customFormat="1" ht="24.95" customHeight="1">
      <c r="A251" s="77"/>
      <c r="B251" s="1065"/>
      <c r="C251" s="59"/>
      <c r="D251" s="218"/>
      <c r="E251" s="218"/>
      <c r="F251" s="17"/>
      <c r="G251" s="59"/>
      <c r="H251" s="59"/>
      <c r="I251" s="59"/>
      <c r="J251" s="59"/>
      <c r="K251" s="498"/>
      <c r="L251" s="498"/>
      <c r="M251" s="106"/>
      <c r="N251" s="106"/>
      <c r="O251" s="594"/>
      <c r="P251" s="105"/>
      <c r="Q251" s="105"/>
      <c r="R251" s="23"/>
      <c r="S251" s="24"/>
      <c r="T251" s="24"/>
      <c r="U251" s="23"/>
      <c r="V251" s="24"/>
      <c r="W251" s="150"/>
      <c r="X251" s="171"/>
      <c r="Y251" s="171"/>
      <c r="Z251" s="171"/>
      <c r="AA251" s="23"/>
      <c r="AB251" s="24"/>
      <c r="AC251" s="24"/>
      <c r="AD251" s="23"/>
      <c r="AE251" s="24"/>
      <c r="AF251" s="24"/>
      <c r="AG251" s="23"/>
      <c r="AH251" s="24"/>
      <c r="AI251" s="150"/>
      <c r="AJ251" s="150"/>
    </row>
    <row r="252" spans="1:36" s="18" customFormat="1" ht="24.95" customHeight="1">
      <c r="A252" s="77"/>
      <c r="B252" s="1065"/>
      <c r="C252" s="59"/>
      <c r="D252" s="218"/>
      <c r="E252" s="218"/>
      <c r="F252" s="17"/>
      <c r="G252" s="59"/>
      <c r="H252" s="59"/>
      <c r="I252" s="59"/>
      <c r="J252" s="59"/>
      <c r="K252" s="498"/>
      <c r="L252" s="498"/>
      <c r="M252" s="106"/>
      <c r="N252" s="106"/>
      <c r="O252" s="594"/>
      <c r="P252" s="105"/>
      <c r="Q252" s="105"/>
      <c r="R252" s="23"/>
      <c r="S252" s="24"/>
      <c r="T252" s="24"/>
      <c r="U252" s="23"/>
      <c r="V252" s="24"/>
      <c r="W252" s="150"/>
      <c r="X252" s="171"/>
      <c r="Y252" s="171"/>
      <c r="Z252" s="171"/>
      <c r="AA252" s="23"/>
      <c r="AB252" s="24"/>
      <c r="AC252" s="24"/>
      <c r="AD252" s="23"/>
      <c r="AE252" s="24"/>
      <c r="AF252" s="24"/>
      <c r="AG252" s="23"/>
      <c r="AH252" s="24"/>
      <c r="AI252" s="150"/>
      <c r="AJ252" s="150"/>
    </row>
    <row r="253" spans="1:36" s="18" customFormat="1" ht="24.95" customHeight="1">
      <c r="A253" s="77"/>
      <c r="B253" s="1065"/>
      <c r="C253" s="59"/>
      <c r="D253" s="218"/>
      <c r="E253" s="218"/>
      <c r="F253" s="17"/>
      <c r="G253" s="59"/>
      <c r="H253" s="59"/>
      <c r="I253" s="59"/>
      <c r="J253" s="59"/>
      <c r="K253" s="498"/>
      <c r="L253" s="498"/>
      <c r="M253" s="106"/>
      <c r="N253" s="106"/>
      <c r="O253" s="594"/>
      <c r="P253" s="105"/>
      <c r="Q253" s="105"/>
      <c r="R253" s="23"/>
      <c r="S253" s="24"/>
      <c r="T253" s="24"/>
      <c r="U253" s="23"/>
      <c r="V253" s="24"/>
      <c r="W253" s="150"/>
      <c r="X253" s="171"/>
      <c r="Y253" s="171"/>
      <c r="Z253" s="171"/>
      <c r="AA253" s="23"/>
      <c r="AB253" s="24"/>
      <c r="AC253" s="24"/>
      <c r="AD253" s="23"/>
      <c r="AE253" s="24"/>
      <c r="AF253" s="24"/>
      <c r="AG253" s="23"/>
      <c r="AH253" s="24"/>
      <c r="AI253" s="150"/>
      <c r="AJ253" s="150"/>
    </row>
    <row r="254" spans="1:36" s="18" customFormat="1" ht="24.95" customHeight="1">
      <c r="A254" s="77"/>
      <c r="B254" s="1065"/>
      <c r="C254" s="59"/>
      <c r="D254" s="218"/>
      <c r="E254" s="218"/>
      <c r="F254" s="17"/>
      <c r="G254" s="59"/>
      <c r="H254" s="59"/>
      <c r="I254" s="59"/>
      <c r="J254" s="59"/>
      <c r="K254" s="498"/>
      <c r="L254" s="498"/>
      <c r="M254" s="106"/>
      <c r="N254" s="106"/>
      <c r="O254" s="594"/>
      <c r="P254" s="105"/>
      <c r="Q254" s="105"/>
      <c r="R254" s="23"/>
      <c r="S254" s="24"/>
      <c r="T254" s="24"/>
      <c r="U254" s="23"/>
      <c r="V254" s="24"/>
      <c r="W254" s="150"/>
      <c r="X254" s="171"/>
      <c r="Y254" s="171"/>
      <c r="Z254" s="171"/>
      <c r="AA254" s="23"/>
      <c r="AB254" s="24"/>
      <c r="AC254" s="24"/>
      <c r="AD254" s="23"/>
      <c r="AE254" s="24"/>
      <c r="AF254" s="24"/>
      <c r="AG254" s="23"/>
      <c r="AH254" s="24"/>
      <c r="AI254" s="150"/>
      <c r="AJ254" s="150"/>
    </row>
    <row r="255" spans="1:36" s="18" customFormat="1" ht="24.95" customHeight="1">
      <c r="A255" s="77"/>
      <c r="B255" s="1065"/>
      <c r="C255" s="59"/>
      <c r="D255" s="218"/>
      <c r="E255" s="218"/>
      <c r="F255" s="17"/>
      <c r="G255" s="59"/>
      <c r="H255" s="59"/>
      <c r="I255" s="59"/>
      <c r="J255" s="59"/>
      <c r="K255" s="498"/>
      <c r="L255" s="498"/>
      <c r="M255" s="106"/>
      <c r="N255" s="106"/>
      <c r="O255" s="594"/>
      <c r="P255" s="105"/>
      <c r="Q255" s="105"/>
      <c r="R255" s="23"/>
      <c r="S255" s="24"/>
      <c r="T255" s="24"/>
      <c r="U255" s="23"/>
      <c r="V255" s="24"/>
      <c r="W255" s="150"/>
      <c r="X255" s="171"/>
      <c r="Y255" s="171"/>
      <c r="Z255" s="171"/>
      <c r="AA255" s="23"/>
      <c r="AB255" s="24"/>
      <c r="AC255" s="24"/>
      <c r="AD255" s="23"/>
      <c r="AE255" s="24"/>
      <c r="AF255" s="24"/>
      <c r="AG255" s="23"/>
      <c r="AH255" s="24"/>
      <c r="AI255" s="150"/>
      <c r="AJ255" s="150"/>
    </row>
    <row r="256" spans="1:36" s="18" customFormat="1" ht="24.95" customHeight="1">
      <c r="A256" s="77"/>
      <c r="B256" s="1065"/>
      <c r="C256" s="59"/>
      <c r="D256" s="218"/>
      <c r="E256" s="218"/>
      <c r="F256" s="17"/>
      <c r="G256" s="59"/>
      <c r="H256" s="59"/>
      <c r="I256" s="59"/>
      <c r="J256" s="59"/>
      <c r="K256" s="498"/>
      <c r="L256" s="498"/>
      <c r="M256" s="106"/>
      <c r="N256" s="106"/>
      <c r="O256" s="594"/>
      <c r="P256" s="105"/>
      <c r="Q256" s="105"/>
      <c r="R256" s="23"/>
      <c r="S256" s="24"/>
      <c r="T256" s="24"/>
      <c r="U256" s="23"/>
      <c r="V256" s="24"/>
      <c r="W256" s="150"/>
      <c r="X256" s="171"/>
      <c r="Y256" s="171"/>
      <c r="Z256" s="171"/>
      <c r="AA256" s="23"/>
      <c r="AB256" s="24"/>
      <c r="AC256" s="24"/>
      <c r="AD256" s="23"/>
      <c r="AE256" s="24"/>
      <c r="AF256" s="24"/>
      <c r="AG256" s="23"/>
      <c r="AH256" s="24"/>
      <c r="AI256" s="150"/>
      <c r="AJ256" s="150"/>
    </row>
    <row r="257" spans="1:36" s="18" customFormat="1" ht="24.95" customHeight="1">
      <c r="A257" s="77"/>
      <c r="B257" s="1065"/>
      <c r="C257" s="59"/>
      <c r="D257" s="218"/>
      <c r="E257" s="218"/>
      <c r="F257" s="17"/>
      <c r="G257" s="59"/>
      <c r="H257" s="59"/>
      <c r="I257" s="59"/>
      <c r="J257" s="59"/>
      <c r="K257" s="498"/>
      <c r="L257" s="498"/>
      <c r="M257" s="106"/>
      <c r="N257" s="106"/>
      <c r="O257" s="594"/>
      <c r="P257" s="105"/>
      <c r="Q257" s="105"/>
      <c r="R257" s="23"/>
      <c r="S257" s="24"/>
      <c r="T257" s="24"/>
      <c r="U257" s="23"/>
      <c r="V257" s="24"/>
      <c r="W257" s="150"/>
      <c r="X257" s="171"/>
      <c r="Y257" s="171"/>
      <c r="Z257" s="171"/>
      <c r="AA257" s="23"/>
      <c r="AB257" s="24"/>
      <c r="AC257" s="24"/>
      <c r="AD257" s="23"/>
      <c r="AE257" s="24"/>
      <c r="AF257" s="24"/>
      <c r="AG257" s="23"/>
      <c r="AH257" s="24"/>
      <c r="AI257" s="150"/>
      <c r="AJ257" s="150"/>
    </row>
    <row r="258" spans="1:36" s="18" customFormat="1" ht="24.95" customHeight="1">
      <c r="A258" s="77"/>
      <c r="B258" s="1065"/>
      <c r="C258" s="59"/>
      <c r="D258" s="218"/>
      <c r="E258" s="218"/>
      <c r="F258" s="17"/>
      <c r="G258" s="59"/>
      <c r="H258" s="59"/>
      <c r="I258" s="59"/>
      <c r="J258" s="59"/>
      <c r="K258" s="498"/>
      <c r="L258" s="498"/>
      <c r="M258" s="106"/>
      <c r="N258" s="106"/>
      <c r="O258" s="594"/>
      <c r="P258" s="105"/>
      <c r="Q258" s="105"/>
      <c r="R258" s="23"/>
      <c r="S258" s="24"/>
      <c r="T258" s="24"/>
      <c r="U258" s="23"/>
      <c r="V258" s="24"/>
      <c r="W258" s="150"/>
      <c r="X258" s="171"/>
      <c r="Y258" s="171"/>
      <c r="Z258" s="171"/>
      <c r="AA258" s="23"/>
      <c r="AB258" s="24"/>
      <c r="AC258" s="24"/>
      <c r="AD258" s="23"/>
      <c r="AE258" s="24"/>
      <c r="AF258" s="24"/>
      <c r="AG258" s="23"/>
      <c r="AH258" s="24"/>
      <c r="AI258" s="150"/>
      <c r="AJ258" s="150"/>
    </row>
    <row r="259" spans="1:36" s="18" customFormat="1" ht="24.95" customHeight="1">
      <c r="A259" s="77"/>
      <c r="B259" s="1065"/>
      <c r="C259" s="59"/>
      <c r="D259" s="218"/>
      <c r="E259" s="218"/>
      <c r="F259" s="17"/>
      <c r="G259" s="59"/>
      <c r="H259" s="59"/>
      <c r="I259" s="59"/>
      <c r="J259" s="59"/>
      <c r="K259" s="498"/>
      <c r="L259" s="498"/>
      <c r="M259" s="106"/>
      <c r="N259" s="106"/>
      <c r="O259" s="594"/>
      <c r="P259" s="105"/>
      <c r="Q259" s="105"/>
      <c r="R259" s="23"/>
      <c r="S259" s="24"/>
      <c r="T259" s="24"/>
      <c r="U259" s="23"/>
      <c r="V259" s="24"/>
      <c r="W259" s="150"/>
      <c r="X259" s="171"/>
      <c r="Y259" s="171"/>
      <c r="Z259" s="171"/>
      <c r="AA259" s="23"/>
      <c r="AB259" s="24"/>
      <c r="AC259" s="24"/>
      <c r="AD259" s="23"/>
      <c r="AE259" s="24"/>
      <c r="AF259" s="24"/>
      <c r="AG259" s="23"/>
      <c r="AH259" s="24"/>
      <c r="AI259" s="150"/>
      <c r="AJ259" s="150"/>
    </row>
    <row r="260" spans="1:36" s="18" customFormat="1" ht="24.95" customHeight="1">
      <c r="A260" s="77"/>
      <c r="B260" s="1065"/>
      <c r="C260" s="59"/>
      <c r="D260" s="218"/>
      <c r="E260" s="218"/>
      <c r="F260" s="17"/>
      <c r="G260" s="59"/>
      <c r="H260" s="59"/>
      <c r="I260" s="59"/>
      <c r="J260" s="59"/>
      <c r="K260" s="498"/>
      <c r="L260" s="498"/>
      <c r="M260" s="106"/>
      <c r="N260" s="106"/>
      <c r="O260" s="594"/>
      <c r="P260" s="105"/>
      <c r="Q260" s="105"/>
      <c r="R260" s="23"/>
      <c r="S260" s="24"/>
      <c r="T260" s="24"/>
      <c r="U260" s="23"/>
      <c r="V260" s="24"/>
      <c r="W260" s="150"/>
      <c r="X260" s="171"/>
      <c r="Y260" s="171"/>
      <c r="Z260" s="171"/>
      <c r="AA260" s="23"/>
      <c r="AB260" s="24"/>
      <c r="AC260" s="24"/>
      <c r="AD260" s="23"/>
      <c r="AE260" s="24"/>
      <c r="AF260" s="24"/>
      <c r="AG260" s="23"/>
      <c r="AH260" s="24"/>
      <c r="AI260" s="150"/>
      <c r="AJ260" s="150"/>
    </row>
    <row r="261" spans="1:36" s="18" customFormat="1" ht="24.95" customHeight="1">
      <c r="A261" s="77"/>
      <c r="B261" s="1065"/>
      <c r="C261" s="59"/>
      <c r="D261" s="218"/>
      <c r="E261" s="218"/>
      <c r="F261" s="17"/>
      <c r="G261" s="59"/>
      <c r="H261" s="59"/>
      <c r="I261" s="59"/>
      <c r="J261" s="59"/>
      <c r="K261" s="498"/>
      <c r="L261" s="498"/>
      <c r="M261" s="106"/>
      <c r="N261" s="106"/>
      <c r="O261" s="594"/>
      <c r="P261" s="105"/>
      <c r="Q261" s="105"/>
      <c r="R261" s="23"/>
      <c r="S261" s="24"/>
      <c r="T261" s="24"/>
      <c r="U261" s="23"/>
      <c r="V261" s="24"/>
      <c r="W261" s="150"/>
      <c r="X261" s="171"/>
      <c r="Y261" s="171"/>
      <c r="Z261" s="171"/>
      <c r="AA261" s="23"/>
      <c r="AB261" s="24"/>
      <c r="AC261" s="24"/>
      <c r="AD261" s="23"/>
      <c r="AE261" s="24"/>
      <c r="AF261" s="24"/>
      <c r="AG261" s="23"/>
      <c r="AH261" s="24"/>
      <c r="AI261" s="150"/>
      <c r="AJ261" s="150"/>
    </row>
    <row r="262" spans="1:36" s="18" customFormat="1" ht="24.95" customHeight="1">
      <c r="A262" s="77"/>
      <c r="B262" s="1065"/>
      <c r="C262" s="59"/>
      <c r="D262" s="218"/>
      <c r="E262" s="218"/>
      <c r="F262" s="17"/>
      <c r="G262" s="59"/>
      <c r="H262" s="59"/>
      <c r="I262" s="59"/>
      <c r="J262" s="59"/>
      <c r="K262" s="498"/>
      <c r="L262" s="498"/>
      <c r="M262" s="106"/>
      <c r="N262" s="106"/>
      <c r="O262" s="594"/>
      <c r="P262" s="105"/>
      <c r="Q262" s="105"/>
      <c r="R262" s="23"/>
      <c r="S262" s="24"/>
      <c r="T262" s="24"/>
      <c r="U262" s="23"/>
      <c r="V262" s="24"/>
      <c r="W262" s="150"/>
      <c r="X262" s="171"/>
      <c r="Y262" s="171"/>
      <c r="Z262" s="171"/>
      <c r="AA262" s="23"/>
      <c r="AB262" s="24"/>
      <c r="AC262" s="24"/>
      <c r="AD262" s="23"/>
      <c r="AE262" s="24"/>
      <c r="AF262" s="24"/>
      <c r="AG262" s="23"/>
      <c r="AH262" s="24"/>
      <c r="AI262" s="150"/>
      <c r="AJ262" s="150"/>
    </row>
    <row r="263" spans="1:36" s="18" customFormat="1" ht="24.95" customHeight="1">
      <c r="A263" s="77"/>
      <c r="B263" s="1065"/>
      <c r="C263" s="59"/>
      <c r="D263" s="218"/>
      <c r="E263" s="218"/>
      <c r="F263" s="17"/>
      <c r="G263" s="59"/>
      <c r="H263" s="59"/>
      <c r="I263" s="59"/>
      <c r="J263" s="59"/>
      <c r="K263" s="498"/>
      <c r="L263" s="498"/>
      <c r="M263" s="106"/>
      <c r="N263" s="106"/>
      <c r="O263" s="594"/>
      <c r="P263" s="105"/>
      <c r="Q263" s="105"/>
      <c r="R263" s="23"/>
      <c r="S263" s="24"/>
      <c r="T263" s="24"/>
      <c r="U263" s="23"/>
      <c r="V263" s="24"/>
      <c r="W263" s="150"/>
      <c r="X263" s="171"/>
      <c r="Y263" s="171"/>
      <c r="Z263" s="171"/>
      <c r="AA263" s="23"/>
      <c r="AB263" s="24"/>
      <c r="AC263" s="24"/>
      <c r="AD263" s="23"/>
      <c r="AE263" s="24"/>
      <c r="AF263" s="24"/>
      <c r="AG263" s="23"/>
      <c r="AH263" s="24"/>
      <c r="AI263" s="150"/>
      <c r="AJ263" s="150"/>
    </row>
    <row r="264" spans="1:36" s="18" customFormat="1" ht="24.95" customHeight="1">
      <c r="A264" s="77"/>
      <c r="B264" s="1065"/>
      <c r="C264" s="59"/>
      <c r="D264" s="218"/>
      <c r="E264" s="218"/>
      <c r="F264" s="17"/>
      <c r="G264" s="59"/>
      <c r="H264" s="59"/>
      <c r="I264" s="59"/>
      <c r="J264" s="59"/>
      <c r="K264" s="498"/>
      <c r="L264" s="498"/>
      <c r="M264" s="106"/>
      <c r="N264" s="106"/>
      <c r="O264" s="594"/>
      <c r="P264" s="105"/>
      <c r="Q264" s="105"/>
      <c r="R264" s="23"/>
      <c r="S264" s="24"/>
      <c r="T264" s="24"/>
      <c r="U264" s="23"/>
      <c r="V264" s="24"/>
      <c r="W264" s="150"/>
      <c r="X264" s="171"/>
      <c r="Y264" s="171"/>
      <c r="Z264" s="171"/>
      <c r="AA264" s="23"/>
      <c r="AB264" s="24"/>
      <c r="AC264" s="24"/>
      <c r="AD264" s="23"/>
      <c r="AE264" s="24"/>
      <c r="AF264" s="24"/>
      <c r="AG264" s="23"/>
      <c r="AH264" s="24"/>
      <c r="AI264" s="150"/>
      <c r="AJ264" s="150"/>
    </row>
    <row r="265" spans="1:36" s="18" customFormat="1" ht="24.95" customHeight="1">
      <c r="A265" s="77"/>
      <c r="B265" s="1065"/>
      <c r="C265" s="59"/>
      <c r="D265" s="218"/>
      <c r="E265" s="218"/>
      <c r="F265" s="17"/>
      <c r="G265" s="59"/>
      <c r="H265" s="59"/>
      <c r="I265" s="59"/>
      <c r="J265" s="59"/>
      <c r="K265" s="498"/>
      <c r="L265" s="498"/>
      <c r="M265" s="106"/>
      <c r="N265" s="106"/>
      <c r="O265" s="594"/>
      <c r="P265" s="105"/>
      <c r="Q265" s="105"/>
      <c r="R265" s="23"/>
      <c r="S265" s="24"/>
      <c r="T265" s="24"/>
      <c r="U265" s="23"/>
      <c r="V265" s="24"/>
      <c r="W265" s="150"/>
      <c r="X265" s="171"/>
      <c r="Y265" s="171"/>
      <c r="Z265" s="171"/>
      <c r="AA265" s="23"/>
      <c r="AB265" s="24"/>
      <c r="AC265" s="24"/>
      <c r="AD265" s="23"/>
      <c r="AE265" s="24"/>
      <c r="AF265" s="24"/>
      <c r="AG265" s="23"/>
      <c r="AH265" s="24"/>
      <c r="AI265" s="150"/>
      <c r="AJ265" s="150"/>
    </row>
    <row r="266" spans="1:36" s="18" customFormat="1" ht="24.95" customHeight="1">
      <c r="A266" s="77"/>
      <c r="B266" s="1065"/>
      <c r="C266" s="59"/>
      <c r="D266" s="218"/>
      <c r="E266" s="218"/>
      <c r="F266" s="17"/>
      <c r="G266" s="59"/>
      <c r="H266" s="59"/>
      <c r="I266" s="59"/>
      <c r="J266" s="59"/>
      <c r="K266" s="498"/>
      <c r="L266" s="498"/>
      <c r="M266" s="106"/>
      <c r="N266" s="106"/>
      <c r="O266" s="594"/>
      <c r="P266" s="105"/>
      <c r="Q266" s="105"/>
      <c r="R266" s="23"/>
      <c r="S266" s="24"/>
      <c r="T266" s="24"/>
      <c r="U266" s="23"/>
      <c r="V266" s="24"/>
      <c r="W266" s="150"/>
      <c r="X266" s="171"/>
      <c r="Y266" s="171"/>
      <c r="Z266" s="171"/>
      <c r="AA266" s="23"/>
      <c r="AB266" s="24"/>
      <c r="AC266" s="24"/>
      <c r="AD266" s="23"/>
      <c r="AE266" s="24"/>
      <c r="AF266" s="24"/>
      <c r="AG266" s="23"/>
      <c r="AH266" s="24"/>
      <c r="AI266" s="150"/>
      <c r="AJ266" s="150"/>
    </row>
    <row r="267" spans="1:36" s="18" customFormat="1" ht="24.95" customHeight="1">
      <c r="A267" s="77"/>
      <c r="B267" s="1065"/>
      <c r="C267" s="59"/>
      <c r="D267" s="218"/>
      <c r="E267" s="218"/>
      <c r="F267" s="17"/>
      <c r="G267" s="59"/>
      <c r="H267" s="59"/>
      <c r="I267" s="59"/>
      <c r="J267" s="59"/>
      <c r="K267" s="498"/>
      <c r="L267" s="498"/>
      <c r="M267" s="106"/>
      <c r="N267" s="106"/>
      <c r="O267" s="594"/>
      <c r="P267" s="105"/>
      <c r="Q267" s="105"/>
      <c r="R267" s="23"/>
      <c r="S267" s="24"/>
      <c r="T267" s="24"/>
      <c r="U267" s="23"/>
      <c r="V267" s="24"/>
      <c r="W267" s="150"/>
      <c r="X267" s="171"/>
      <c r="Y267" s="171"/>
      <c r="Z267" s="171"/>
      <c r="AA267" s="23"/>
      <c r="AB267" s="24"/>
      <c r="AC267" s="24"/>
      <c r="AD267" s="23"/>
      <c r="AE267" s="24"/>
      <c r="AF267" s="24"/>
      <c r="AG267" s="23"/>
      <c r="AH267" s="24"/>
      <c r="AI267" s="150"/>
      <c r="AJ267" s="150"/>
    </row>
    <row r="268" spans="1:36" s="18" customFormat="1" ht="24.95" customHeight="1">
      <c r="A268" s="77"/>
      <c r="B268" s="1065"/>
      <c r="C268" s="59"/>
      <c r="D268" s="218"/>
      <c r="E268" s="218"/>
      <c r="F268" s="17"/>
      <c r="G268" s="59"/>
      <c r="H268" s="59"/>
      <c r="I268" s="59"/>
      <c r="J268" s="59"/>
      <c r="K268" s="498"/>
      <c r="L268" s="498"/>
      <c r="M268" s="106"/>
      <c r="N268" s="106"/>
      <c r="O268" s="594"/>
      <c r="P268" s="105"/>
      <c r="Q268" s="105"/>
      <c r="R268" s="23"/>
      <c r="S268" s="24"/>
      <c r="T268" s="24"/>
      <c r="U268" s="23"/>
      <c r="V268" s="24"/>
      <c r="W268" s="150"/>
      <c r="X268" s="171"/>
      <c r="Y268" s="171"/>
      <c r="Z268" s="171"/>
      <c r="AA268" s="23"/>
      <c r="AB268" s="24"/>
      <c r="AC268" s="24"/>
      <c r="AD268" s="23"/>
      <c r="AE268" s="24"/>
      <c r="AF268" s="24"/>
      <c r="AG268" s="23"/>
      <c r="AH268" s="24"/>
      <c r="AI268" s="150"/>
      <c r="AJ268" s="150"/>
    </row>
    <row r="269" spans="1:36" s="18" customFormat="1" ht="24.95" customHeight="1">
      <c r="A269" s="77"/>
      <c r="B269" s="1065"/>
      <c r="C269" s="59"/>
      <c r="D269" s="218"/>
      <c r="E269" s="218"/>
      <c r="F269" s="17"/>
      <c r="G269" s="59"/>
      <c r="H269" s="59"/>
      <c r="I269" s="59"/>
      <c r="J269" s="59"/>
      <c r="K269" s="498"/>
      <c r="L269" s="498"/>
      <c r="M269" s="106"/>
      <c r="N269" s="106"/>
      <c r="O269" s="594"/>
      <c r="P269" s="105"/>
      <c r="Q269" s="105"/>
      <c r="R269" s="23"/>
      <c r="S269" s="24"/>
      <c r="T269" s="24"/>
      <c r="U269" s="23"/>
      <c r="V269" s="24"/>
      <c r="W269" s="150"/>
      <c r="X269" s="171"/>
      <c r="Y269" s="171"/>
      <c r="Z269" s="171"/>
      <c r="AA269" s="23"/>
      <c r="AB269" s="24"/>
      <c r="AC269" s="24"/>
      <c r="AD269" s="23"/>
      <c r="AE269" s="24"/>
      <c r="AF269" s="24"/>
      <c r="AG269" s="23"/>
      <c r="AH269" s="24"/>
      <c r="AI269" s="150"/>
      <c r="AJ269" s="150"/>
    </row>
    <row r="270" spans="1:36" s="18" customFormat="1" ht="24.95" customHeight="1">
      <c r="A270" s="77"/>
      <c r="B270" s="1065"/>
      <c r="C270" s="59"/>
      <c r="D270" s="218"/>
      <c r="E270" s="218"/>
      <c r="F270" s="17"/>
      <c r="G270" s="59"/>
      <c r="H270" s="59"/>
      <c r="I270" s="59"/>
      <c r="J270" s="59"/>
      <c r="K270" s="498"/>
      <c r="L270" s="498"/>
      <c r="M270" s="106"/>
      <c r="N270" s="106"/>
      <c r="O270" s="594"/>
      <c r="P270" s="105"/>
      <c r="Q270" s="105"/>
      <c r="R270" s="23"/>
      <c r="S270" s="24"/>
      <c r="T270" s="24"/>
      <c r="U270" s="23"/>
      <c r="V270" s="24"/>
      <c r="W270" s="150"/>
      <c r="X270" s="171"/>
      <c r="Y270" s="171"/>
      <c r="Z270" s="171"/>
      <c r="AA270" s="23"/>
      <c r="AB270" s="24"/>
      <c r="AC270" s="24"/>
      <c r="AD270" s="23"/>
      <c r="AE270" s="24"/>
      <c r="AF270" s="24"/>
      <c r="AG270" s="23"/>
      <c r="AH270" s="24"/>
      <c r="AI270" s="150"/>
      <c r="AJ270" s="150"/>
    </row>
    <row r="271" spans="1:36" s="18" customFormat="1" ht="24.95" customHeight="1">
      <c r="A271" s="77"/>
      <c r="B271" s="1065"/>
      <c r="C271" s="59"/>
      <c r="D271" s="218"/>
      <c r="E271" s="218"/>
      <c r="F271" s="17"/>
      <c r="G271" s="59"/>
      <c r="H271" s="59"/>
      <c r="I271" s="59"/>
      <c r="J271" s="59"/>
      <c r="K271" s="498"/>
      <c r="L271" s="498"/>
      <c r="M271" s="106"/>
      <c r="N271" s="106"/>
      <c r="O271" s="594"/>
      <c r="P271" s="105"/>
      <c r="Q271" s="105"/>
      <c r="R271" s="23"/>
      <c r="S271" s="24"/>
      <c r="T271" s="24"/>
      <c r="U271" s="23"/>
      <c r="V271" s="24"/>
      <c r="W271" s="150"/>
      <c r="X271" s="171"/>
      <c r="Y271" s="171"/>
      <c r="Z271" s="171"/>
      <c r="AA271" s="23"/>
      <c r="AB271" s="24"/>
      <c r="AC271" s="24"/>
      <c r="AD271" s="23"/>
      <c r="AE271" s="24"/>
      <c r="AF271" s="24"/>
      <c r="AG271" s="23"/>
      <c r="AH271" s="24"/>
      <c r="AI271" s="150"/>
      <c r="AJ271" s="150"/>
    </row>
    <row r="272" spans="1:36" s="18" customFormat="1" ht="24.95" customHeight="1">
      <c r="A272" s="77"/>
      <c r="B272" s="1065"/>
      <c r="C272" s="59"/>
      <c r="D272" s="218"/>
      <c r="E272" s="218"/>
      <c r="F272" s="17"/>
      <c r="G272" s="59"/>
      <c r="H272" s="59"/>
      <c r="I272" s="59"/>
      <c r="J272" s="59"/>
      <c r="K272" s="498"/>
      <c r="L272" s="498"/>
      <c r="M272" s="106"/>
      <c r="N272" s="106"/>
      <c r="O272" s="594"/>
      <c r="P272" s="105"/>
      <c r="Q272" s="105"/>
      <c r="R272" s="23"/>
      <c r="S272" s="24"/>
      <c r="T272" s="24"/>
      <c r="U272" s="23"/>
      <c r="V272" s="24"/>
      <c r="W272" s="150"/>
      <c r="X272" s="171"/>
      <c r="Y272" s="171"/>
      <c r="Z272" s="171"/>
      <c r="AA272" s="23"/>
      <c r="AB272" s="24"/>
      <c r="AC272" s="24"/>
      <c r="AD272" s="23"/>
      <c r="AE272" s="24"/>
      <c r="AF272" s="24"/>
      <c r="AG272" s="23"/>
      <c r="AH272" s="24"/>
      <c r="AI272" s="150"/>
      <c r="AJ272" s="150"/>
    </row>
    <row r="273" spans="1:36" s="18" customFormat="1" ht="24.95" customHeight="1">
      <c r="A273" s="77"/>
      <c r="B273" s="1065"/>
      <c r="C273" s="59"/>
      <c r="D273" s="218"/>
      <c r="E273" s="218"/>
      <c r="F273" s="17"/>
      <c r="G273" s="59"/>
      <c r="H273" s="59"/>
      <c r="I273" s="59"/>
      <c r="J273" s="59"/>
      <c r="K273" s="498"/>
      <c r="L273" s="498"/>
      <c r="M273" s="106"/>
      <c r="N273" s="106"/>
      <c r="O273" s="594"/>
      <c r="P273" s="105"/>
      <c r="Q273" s="105"/>
      <c r="R273" s="23"/>
      <c r="S273" s="24"/>
      <c r="T273" s="24"/>
      <c r="U273" s="23"/>
      <c r="V273" s="24"/>
      <c r="W273" s="150"/>
      <c r="X273" s="171"/>
      <c r="Y273" s="171"/>
      <c r="Z273" s="171"/>
      <c r="AA273" s="23"/>
      <c r="AB273" s="24"/>
      <c r="AC273" s="24"/>
      <c r="AD273" s="23"/>
      <c r="AE273" s="24"/>
      <c r="AF273" s="24"/>
      <c r="AG273" s="23"/>
      <c r="AH273" s="24"/>
      <c r="AI273" s="150"/>
      <c r="AJ273" s="150"/>
    </row>
    <row r="274" spans="1:36" s="18" customFormat="1" ht="24.95" customHeight="1">
      <c r="A274" s="77"/>
      <c r="B274" s="1065"/>
      <c r="C274" s="59"/>
      <c r="D274" s="218"/>
      <c r="E274" s="218"/>
      <c r="F274" s="17"/>
      <c r="G274" s="59"/>
      <c r="H274" s="59"/>
      <c r="I274" s="59"/>
      <c r="J274" s="59"/>
      <c r="K274" s="498"/>
      <c r="L274" s="498"/>
      <c r="M274" s="106"/>
      <c r="N274" s="106"/>
      <c r="O274" s="594"/>
      <c r="P274" s="105"/>
      <c r="Q274" s="105"/>
      <c r="R274" s="23"/>
      <c r="S274" s="24"/>
      <c r="T274" s="24"/>
      <c r="U274" s="23"/>
      <c r="V274" s="24"/>
      <c r="W274" s="150"/>
      <c r="X274" s="171"/>
      <c r="Y274" s="171"/>
      <c r="Z274" s="171"/>
      <c r="AA274" s="23"/>
      <c r="AB274" s="24"/>
      <c r="AC274" s="24"/>
      <c r="AD274" s="23"/>
      <c r="AE274" s="24"/>
      <c r="AF274" s="24"/>
      <c r="AG274" s="23"/>
      <c r="AH274" s="24"/>
      <c r="AI274" s="150"/>
      <c r="AJ274" s="150"/>
    </row>
    <row r="275" spans="1:36" s="18" customFormat="1" ht="24.95" customHeight="1">
      <c r="A275" s="77"/>
      <c r="B275" s="1065"/>
      <c r="C275" s="59"/>
      <c r="D275" s="218"/>
      <c r="E275" s="218"/>
      <c r="F275" s="17"/>
      <c r="G275" s="59"/>
      <c r="H275" s="59"/>
      <c r="I275" s="59"/>
      <c r="J275" s="59"/>
      <c r="K275" s="498"/>
      <c r="L275" s="498"/>
      <c r="M275" s="106"/>
      <c r="N275" s="106"/>
      <c r="O275" s="594"/>
      <c r="P275" s="105"/>
      <c r="Q275" s="105"/>
      <c r="R275" s="23"/>
      <c r="S275" s="24"/>
      <c r="T275" s="24"/>
      <c r="U275" s="23"/>
      <c r="V275" s="24"/>
      <c r="W275" s="150"/>
      <c r="X275" s="171"/>
      <c r="Y275" s="171"/>
      <c r="Z275" s="171"/>
      <c r="AA275" s="23"/>
      <c r="AB275" s="24"/>
      <c r="AC275" s="24"/>
      <c r="AD275" s="23"/>
      <c r="AE275" s="24"/>
      <c r="AF275" s="24"/>
      <c r="AG275" s="23"/>
      <c r="AH275" s="24"/>
      <c r="AI275" s="150"/>
      <c r="AJ275" s="150"/>
    </row>
    <row r="276" spans="1:36" s="18" customFormat="1" ht="24.95" customHeight="1">
      <c r="A276" s="77"/>
      <c r="B276" s="1065"/>
      <c r="C276" s="59"/>
      <c r="D276" s="218"/>
      <c r="E276" s="218"/>
      <c r="F276" s="17"/>
      <c r="G276" s="59"/>
      <c r="H276" s="59"/>
      <c r="I276" s="59"/>
      <c r="J276" s="59"/>
      <c r="K276" s="498"/>
      <c r="L276" s="498"/>
      <c r="M276" s="106"/>
      <c r="N276" s="106"/>
      <c r="O276" s="594"/>
      <c r="P276" s="105"/>
      <c r="Q276" s="105"/>
      <c r="R276" s="23"/>
      <c r="S276" s="24"/>
      <c r="T276" s="24"/>
      <c r="U276" s="23"/>
      <c r="V276" s="24"/>
      <c r="W276" s="150"/>
      <c r="X276" s="171"/>
      <c r="Y276" s="171"/>
      <c r="Z276" s="171"/>
      <c r="AA276" s="23"/>
      <c r="AB276" s="24"/>
      <c r="AC276" s="24"/>
      <c r="AD276" s="23"/>
      <c r="AE276" s="24"/>
      <c r="AF276" s="24"/>
      <c r="AG276" s="23"/>
      <c r="AH276" s="24"/>
      <c r="AI276" s="150"/>
      <c r="AJ276" s="150"/>
    </row>
    <row r="277" spans="1:36" s="18" customFormat="1" ht="24.95" customHeight="1">
      <c r="A277" s="77"/>
      <c r="B277" s="1065"/>
      <c r="C277" s="59"/>
      <c r="D277" s="218"/>
      <c r="E277" s="218"/>
      <c r="F277" s="17"/>
      <c r="G277" s="59"/>
      <c r="H277" s="59"/>
      <c r="I277" s="59"/>
      <c r="J277" s="59"/>
      <c r="K277" s="498"/>
      <c r="L277" s="498"/>
      <c r="M277" s="106"/>
      <c r="N277" s="106"/>
      <c r="O277" s="594"/>
      <c r="P277" s="105"/>
      <c r="Q277" s="105"/>
      <c r="R277" s="23"/>
      <c r="S277" s="24"/>
      <c r="T277" s="24"/>
      <c r="U277" s="23"/>
      <c r="V277" s="24"/>
      <c r="W277" s="150"/>
      <c r="X277" s="171"/>
      <c r="Y277" s="171"/>
      <c r="Z277" s="171"/>
      <c r="AA277" s="23"/>
      <c r="AB277" s="24"/>
      <c r="AC277" s="24"/>
      <c r="AD277" s="23"/>
      <c r="AE277" s="24"/>
      <c r="AF277" s="24"/>
      <c r="AG277" s="23"/>
      <c r="AH277" s="24"/>
      <c r="AI277" s="150"/>
      <c r="AJ277" s="150"/>
    </row>
    <row r="278" spans="1:36" s="18" customFormat="1" ht="24.95" customHeight="1">
      <c r="A278" s="77"/>
      <c r="B278" s="1065"/>
      <c r="C278" s="59"/>
      <c r="D278" s="218"/>
      <c r="E278" s="218"/>
      <c r="F278" s="17"/>
      <c r="G278" s="59"/>
      <c r="H278" s="59"/>
      <c r="I278" s="59"/>
      <c r="J278" s="59"/>
      <c r="K278" s="498"/>
      <c r="L278" s="498"/>
      <c r="M278" s="106"/>
      <c r="N278" s="106"/>
      <c r="O278" s="594"/>
      <c r="P278" s="105"/>
      <c r="Q278" s="105"/>
      <c r="R278" s="23"/>
      <c r="S278" s="24"/>
      <c r="T278" s="24"/>
      <c r="U278" s="23"/>
      <c r="V278" s="24"/>
      <c r="W278" s="150"/>
      <c r="X278" s="171"/>
      <c r="Y278" s="171"/>
      <c r="Z278" s="171"/>
      <c r="AA278" s="23"/>
      <c r="AB278" s="24"/>
      <c r="AC278" s="24"/>
      <c r="AD278" s="23"/>
      <c r="AE278" s="24"/>
      <c r="AF278" s="24"/>
      <c r="AG278" s="23"/>
      <c r="AH278" s="24"/>
      <c r="AI278" s="150"/>
      <c r="AJ278" s="150"/>
    </row>
    <row r="279" spans="1:36" s="18" customFormat="1" ht="24.95" customHeight="1">
      <c r="A279" s="77"/>
      <c r="B279" s="1065"/>
      <c r="C279" s="59"/>
      <c r="D279" s="218"/>
      <c r="E279" s="218"/>
      <c r="F279" s="17"/>
      <c r="G279" s="59"/>
      <c r="H279" s="59"/>
      <c r="I279" s="59"/>
      <c r="J279" s="59"/>
      <c r="K279" s="498"/>
      <c r="L279" s="498"/>
      <c r="M279" s="106"/>
      <c r="N279" s="106"/>
      <c r="O279" s="594"/>
      <c r="P279" s="105"/>
      <c r="Q279" s="105"/>
      <c r="R279" s="23"/>
      <c r="S279" s="24"/>
      <c r="T279" s="24"/>
      <c r="U279" s="23"/>
      <c r="V279" s="24"/>
      <c r="W279" s="150"/>
      <c r="X279" s="171"/>
      <c r="Y279" s="171"/>
      <c r="Z279" s="171"/>
      <c r="AA279" s="23"/>
      <c r="AB279" s="24"/>
      <c r="AC279" s="24"/>
      <c r="AD279" s="23"/>
      <c r="AE279" s="24"/>
      <c r="AF279" s="24"/>
      <c r="AG279" s="23"/>
      <c r="AH279" s="24"/>
      <c r="AI279" s="150"/>
      <c r="AJ279" s="150"/>
    </row>
    <row r="280" spans="1:36" s="18" customFormat="1" ht="24.95" customHeight="1">
      <c r="A280" s="77"/>
      <c r="B280" s="1065"/>
      <c r="C280" s="59"/>
      <c r="D280" s="218"/>
      <c r="E280" s="218"/>
      <c r="F280" s="17"/>
      <c r="G280" s="59"/>
      <c r="H280" s="59"/>
      <c r="I280" s="59"/>
      <c r="J280" s="59"/>
      <c r="K280" s="498"/>
      <c r="L280" s="498"/>
      <c r="M280" s="106"/>
      <c r="N280" s="106"/>
      <c r="O280" s="594"/>
      <c r="P280" s="105"/>
      <c r="Q280" s="105"/>
      <c r="R280" s="23"/>
      <c r="S280" s="24"/>
      <c r="T280" s="24"/>
      <c r="U280" s="23"/>
      <c r="V280" s="24"/>
      <c r="W280" s="150"/>
      <c r="X280" s="171"/>
      <c r="Y280" s="171"/>
      <c r="Z280" s="171"/>
      <c r="AA280" s="23"/>
      <c r="AB280" s="24"/>
      <c r="AC280" s="24"/>
      <c r="AD280" s="23"/>
      <c r="AE280" s="24"/>
      <c r="AF280" s="24"/>
      <c r="AG280" s="23"/>
      <c r="AH280" s="24"/>
      <c r="AI280" s="150"/>
      <c r="AJ280" s="150"/>
    </row>
    <row r="281" spans="1:36" s="18" customFormat="1" ht="24.95" customHeight="1">
      <c r="A281" s="77"/>
      <c r="B281" s="1065"/>
      <c r="C281" s="59"/>
      <c r="D281" s="218"/>
      <c r="E281" s="218"/>
      <c r="F281" s="17"/>
      <c r="G281" s="59"/>
      <c r="H281" s="59"/>
      <c r="I281" s="59"/>
      <c r="J281" s="59"/>
      <c r="K281" s="498"/>
      <c r="L281" s="498"/>
      <c r="M281" s="106"/>
      <c r="N281" s="106"/>
      <c r="O281" s="594"/>
      <c r="P281" s="105"/>
      <c r="Q281" s="105"/>
      <c r="R281" s="23"/>
      <c r="S281" s="24"/>
      <c r="T281" s="24"/>
      <c r="U281" s="23"/>
      <c r="V281" s="24"/>
      <c r="W281" s="150"/>
      <c r="X281" s="171"/>
      <c r="Y281" s="171"/>
      <c r="Z281" s="171"/>
      <c r="AA281" s="23"/>
      <c r="AB281" s="24"/>
      <c r="AC281" s="24"/>
      <c r="AD281" s="23"/>
      <c r="AE281" s="24"/>
      <c r="AF281" s="24"/>
      <c r="AG281" s="23"/>
      <c r="AH281" s="24"/>
      <c r="AI281" s="150"/>
      <c r="AJ281" s="150"/>
    </row>
    <row r="282" spans="1:36" s="18" customFormat="1" ht="24.95" customHeight="1">
      <c r="A282" s="77"/>
      <c r="B282" s="1065"/>
      <c r="C282" s="59"/>
      <c r="D282" s="218"/>
      <c r="E282" s="218"/>
      <c r="F282" s="17"/>
      <c r="G282" s="59"/>
      <c r="H282" s="59"/>
      <c r="I282" s="59"/>
      <c r="J282" s="59"/>
      <c r="K282" s="498"/>
      <c r="L282" s="498"/>
      <c r="M282" s="106"/>
      <c r="N282" s="106"/>
      <c r="O282" s="594"/>
      <c r="P282" s="105"/>
      <c r="Q282" s="105"/>
      <c r="R282" s="23"/>
      <c r="S282" s="24"/>
      <c r="T282" s="24"/>
      <c r="U282" s="23"/>
      <c r="V282" s="24"/>
      <c r="W282" s="150"/>
      <c r="X282" s="171"/>
      <c r="Y282" s="171"/>
      <c r="Z282" s="171"/>
      <c r="AA282" s="23"/>
      <c r="AB282" s="24"/>
      <c r="AC282" s="24"/>
      <c r="AD282" s="23"/>
      <c r="AE282" s="24"/>
      <c r="AF282" s="24"/>
      <c r="AG282" s="23"/>
      <c r="AH282" s="24"/>
      <c r="AI282" s="150"/>
      <c r="AJ282" s="150"/>
    </row>
    <row r="283" spans="1:36" s="18" customFormat="1" ht="24.95" customHeight="1">
      <c r="A283" s="77"/>
      <c r="B283" s="1065"/>
      <c r="C283" s="59"/>
      <c r="D283" s="218"/>
      <c r="E283" s="218"/>
      <c r="F283" s="17"/>
      <c r="G283" s="59"/>
      <c r="H283" s="59"/>
      <c r="I283" s="59"/>
      <c r="J283" s="59"/>
      <c r="K283" s="498"/>
      <c r="L283" s="498"/>
      <c r="M283" s="106"/>
      <c r="N283" s="106"/>
      <c r="O283" s="594"/>
      <c r="P283" s="105"/>
      <c r="Q283" s="105"/>
      <c r="R283" s="23"/>
      <c r="S283" s="24"/>
      <c r="T283" s="24"/>
      <c r="U283" s="23"/>
      <c r="V283" s="24"/>
      <c r="W283" s="150"/>
      <c r="X283" s="171"/>
      <c r="Y283" s="171"/>
      <c r="Z283" s="171"/>
      <c r="AA283" s="23"/>
      <c r="AB283" s="24"/>
      <c r="AC283" s="24"/>
      <c r="AD283" s="23"/>
      <c r="AE283" s="24"/>
      <c r="AF283" s="24"/>
      <c r="AG283" s="23"/>
      <c r="AH283" s="24"/>
      <c r="AI283" s="150"/>
      <c r="AJ283" s="150"/>
    </row>
    <row r="284" spans="1:36" s="18" customFormat="1" ht="24.95" customHeight="1">
      <c r="A284" s="77"/>
      <c r="B284" s="1065"/>
      <c r="C284" s="59"/>
      <c r="D284" s="218"/>
      <c r="E284" s="218"/>
      <c r="F284" s="17"/>
      <c r="G284" s="59"/>
      <c r="H284" s="59"/>
      <c r="I284" s="59"/>
      <c r="J284" s="59"/>
      <c r="K284" s="498"/>
      <c r="L284" s="498"/>
      <c r="M284" s="106"/>
      <c r="N284" s="106"/>
      <c r="O284" s="594"/>
      <c r="P284" s="105"/>
      <c r="Q284" s="105"/>
      <c r="R284" s="23"/>
      <c r="S284" s="24"/>
      <c r="T284" s="24"/>
      <c r="U284" s="23"/>
      <c r="V284" s="24"/>
      <c r="W284" s="150"/>
      <c r="X284" s="171"/>
      <c r="Y284" s="171"/>
      <c r="Z284" s="171"/>
      <c r="AA284" s="23"/>
      <c r="AB284" s="24"/>
      <c r="AC284" s="24"/>
      <c r="AD284" s="23"/>
      <c r="AE284" s="24"/>
      <c r="AF284" s="24"/>
      <c r="AG284" s="23"/>
      <c r="AH284" s="24"/>
      <c r="AI284" s="150"/>
      <c r="AJ284" s="150"/>
    </row>
    <row r="285" spans="1:36" s="18" customFormat="1" ht="24.95" customHeight="1">
      <c r="A285" s="77"/>
      <c r="B285" s="1065"/>
      <c r="C285" s="59"/>
      <c r="D285" s="218"/>
      <c r="E285" s="218"/>
      <c r="F285" s="17"/>
      <c r="G285" s="59"/>
      <c r="H285" s="59"/>
      <c r="I285" s="59"/>
      <c r="J285" s="59"/>
      <c r="K285" s="498"/>
      <c r="L285" s="498"/>
      <c r="M285" s="106"/>
      <c r="N285" s="106"/>
      <c r="O285" s="594"/>
      <c r="P285" s="105"/>
      <c r="Q285" s="105"/>
      <c r="R285" s="23"/>
      <c r="S285" s="24"/>
      <c r="T285" s="24"/>
      <c r="U285" s="23"/>
      <c r="V285" s="24"/>
      <c r="W285" s="150"/>
      <c r="X285" s="171"/>
      <c r="Y285" s="171"/>
      <c r="Z285" s="171"/>
      <c r="AA285" s="23"/>
      <c r="AB285" s="24"/>
      <c r="AC285" s="24"/>
      <c r="AD285" s="23"/>
      <c r="AE285" s="24"/>
      <c r="AF285" s="24"/>
      <c r="AG285" s="23"/>
      <c r="AH285" s="24"/>
      <c r="AI285" s="150"/>
      <c r="AJ285" s="150"/>
    </row>
    <row r="286" spans="1:36" s="18" customFormat="1" ht="24.95" customHeight="1">
      <c r="A286" s="77"/>
      <c r="B286" s="1065"/>
      <c r="C286" s="59"/>
      <c r="D286" s="218"/>
      <c r="E286" s="218"/>
      <c r="F286" s="17"/>
      <c r="G286" s="59"/>
      <c r="H286" s="59"/>
      <c r="I286" s="59"/>
      <c r="J286" s="59"/>
      <c r="K286" s="498"/>
      <c r="L286" s="498"/>
      <c r="M286" s="106"/>
      <c r="N286" s="106"/>
      <c r="O286" s="594"/>
      <c r="P286" s="105"/>
      <c r="Q286" s="105"/>
      <c r="R286" s="23"/>
      <c r="S286" s="24"/>
      <c r="T286" s="24"/>
      <c r="U286" s="23"/>
      <c r="V286" s="24"/>
      <c r="W286" s="150"/>
      <c r="X286" s="171"/>
      <c r="Y286" s="171"/>
      <c r="Z286" s="171"/>
      <c r="AA286" s="23"/>
      <c r="AB286" s="24"/>
      <c r="AC286" s="24"/>
      <c r="AD286" s="23"/>
      <c r="AE286" s="24"/>
      <c r="AF286" s="24"/>
      <c r="AG286" s="23"/>
      <c r="AH286" s="24"/>
      <c r="AI286" s="150"/>
      <c r="AJ286" s="150"/>
    </row>
    <row r="287" spans="1:36" s="18" customFormat="1" ht="24.95" customHeight="1">
      <c r="A287" s="77"/>
      <c r="B287" s="1065"/>
      <c r="C287" s="59"/>
      <c r="D287" s="218"/>
      <c r="E287" s="218"/>
      <c r="F287" s="17"/>
      <c r="G287" s="59"/>
      <c r="H287" s="59"/>
      <c r="I287" s="59"/>
      <c r="J287" s="59"/>
      <c r="K287" s="498"/>
      <c r="L287" s="498"/>
      <c r="M287" s="106"/>
      <c r="N287" s="106"/>
      <c r="O287" s="594"/>
      <c r="P287" s="105"/>
      <c r="Q287" s="105"/>
      <c r="R287" s="23"/>
      <c r="S287" s="24"/>
      <c r="T287" s="24"/>
      <c r="U287" s="23"/>
      <c r="V287" s="24"/>
      <c r="W287" s="150"/>
      <c r="X287" s="171"/>
      <c r="Y287" s="171"/>
      <c r="Z287" s="171"/>
      <c r="AA287" s="23"/>
      <c r="AB287" s="24"/>
      <c r="AC287" s="24"/>
      <c r="AD287" s="23"/>
      <c r="AE287" s="24"/>
      <c r="AF287" s="24"/>
      <c r="AG287" s="23"/>
      <c r="AH287" s="24"/>
      <c r="AI287" s="150"/>
      <c r="AJ287" s="150"/>
    </row>
    <row r="288" spans="1:36" s="18" customFormat="1" ht="24.95" customHeight="1">
      <c r="A288" s="77"/>
      <c r="B288" s="1065"/>
      <c r="C288" s="59"/>
      <c r="D288" s="218"/>
      <c r="E288" s="218"/>
      <c r="F288" s="17"/>
      <c r="G288" s="59"/>
      <c r="H288" s="59"/>
      <c r="I288" s="59"/>
      <c r="J288" s="59"/>
      <c r="K288" s="498"/>
      <c r="L288" s="498"/>
      <c r="M288" s="106"/>
      <c r="N288" s="106"/>
      <c r="O288" s="594"/>
      <c r="P288" s="105"/>
      <c r="Q288" s="105"/>
      <c r="R288" s="23"/>
      <c r="S288" s="24"/>
      <c r="T288" s="24"/>
      <c r="U288" s="23"/>
      <c r="V288" s="24"/>
      <c r="W288" s="150"/>
      <c r="X288" s="171"/>
      <c r="Y288" s="171"/>
      <c r="Z288" s="171"/>
      <c r="AA288" s="23"/>
      <c r="AB288" s="24"/>
      <c r="AC288" s="24"/>
      <c r="AD288" s="23"/>
      <c r="AE288" s="24"/>
      <c r="AF288" s="24"/>
      <c r="AG288" s="23"/>
      <c r="AH288" s="24"/>
      <c r="AI288" s="150"/>
      <c r="AJ288" s="150"/>
    </row>
    <row r="289" spans="1:36" s="18" customFormat="1" ht="24.95" customHeight="1">
      <c r="A289" s="77"/>
      <c r="B289" s="1065"/>
      <c r="C289" s="59"/>
      <c r="D289" s="218"/>
      <c r="E289" s="218"/>
      <c r="F289" s="17"/>
      <c r="G289" s="59"/>
      <c r="H289" s="59"/>
      <c r="I289" s="59"/>
      <c r="J289" s="59"/>
      <c r="K289" s="498"/>
      <c r="L289" s="498"/>
      <c r="M289" s="106"/>
      <c r="N289" s="106"/>
      <c r="O289" s="594"/>
      <c r="P289" s="105"/>
      <c r="Q289" s="105"/>
      <c r="R289" s="23"/>
      <c r="S289" s="24"/>
      <c r="T289" s="24"/>
      <c r="U289" s="23"/>
      <c r="V289" s="24"/>
      <c r="W289" s="150"/>
      <c r="X289" s="171"/>
      <c r="Y289" s="171"/>
      <c r="Z289" s="171"/>
      <c r="AA289" s="23"/>
      <c r="AB289" s="24"/>
      <c r="AC289" s="24"/>
      <c r="AD289" s="23"/>
      <c r="AE289" s="24"/>
      <c r="AF289" s="24"/>
      <c r="AG289" s="23"/>
      <c r="AH289" s="24"/>
      <c r="AI289" s="150"/>
      <c r="AJ289" s="150"/>
    </row>
    <row r="290" spans="1:36" s="18" customFormat="1" ht="24.95" customHeight="1">
      <c r="A290" s="77"/>
      <c r="B290" s="1065"/>
      <c r="C290" s="59"/>
      <c r="D290" s="218"/>
      <c r="E290" s="218"/>
      <c r="F290" s="17"/>
      <c r="G290" s="59"/>
      <c r="H290" s="59"/>
      <c r="I290" s="59"/>
      <c r="J290" s="59"/>
      <c r="K290" s="498"/>
      <c r="L290" s="498"/>
      <c r="M290" s="106"/>
      <c r="N290" s="106"/>
      <c r="O290" s="594"/>
      <c r="P290" s="105"/>
      <c r="Q290" s="105"/>
      <c r="R290" s="23"/>
      <c r="S290" s="24"/>
      <c r="T290" s="24"/>
      <c r="U290" s="23"/>
      <c r="V290" s="24"/>
      <c r="W290" s="150"/>
      <c r="X290" s="171"/>
      <c r="Y290" s="171"/>
      <c r="Z290" s="171"/>
      <c r="AA290" s="23"/>
      <c r="AB290" s="24"/>
      <c r="AC290" s="24"/>
      <c r="AD290" s="23"/>
      <c r="AE290" s="24"/>
      <c r="AF290" s="24"/>
      <c r="AG290" s="23"/>
      <c r="AH290" s="24"/>
      <c r="AI290" s="150"/>
      <c r="AJ290" s="150"/>
    </row>
    <row r="291" spans="1:36" s="18" customFormat="1" ht="24.95" customHeight="1">
      <c r="A291" s="77"/>
      <c r="B291" s="1065"/>
      <c r="C291" s="59"/>
      <c r="D291" s="218"/>
      <c r="E291" s="218"/>
      <c r="F291" s="17"/>
      <c r="G291" s="59"/>
      <c r="H291" s="59"/>
      <c r="I291" s="59"/>
      <c r="J291" s="59"/>
      <c r="K291" s="498"/>
      <c r="L291" s="498"/>
      <c r="M291" s="106"/>
      <c r="N291" s="106"/>
      <c r="O291" s="594"/>
      <c r="P291" s="105"/>
      <c r="Q291" s="105"/>
      <c r="R291" s="23"/>
      <c r="S291" s="24"/>
      <c r="T291" s="24"/>
      <c r="U291" s="23"/>
      <c r="V291" s="24"/>
      <c r="W291" s="150"/>
      <c r="X291" s="171"/>
      <c r="Y291" s="171"/>
      <c r="Z291" s="171"/>
      <c r="AA291" s="23"/>
      <c r="AB291" s="24"/>
      <c r="AC291" s="24"/>
      <c r="AD291" s="23"/>
      <c r="AE291" s="24"/>
      <c r="AF291" s="24"/>
      <c r="AG291" s="23"/>
      <c r="AH291" s="24"/>
      <c r="AI291" s="150"/>
      <c r="AJ291" s="150"/>
    </row>
    <row r="292" spans="1:36" s="18" customFormat="1" ht="24.95" customHeight="1">
      <c r="A292" s="77"/>
      <c r="B292" s="1065"/>
      <c r="C292" s="59"/>
      <c r="D292" s="218"/>
      <c r="E292" s="218"/>
      <c r="F292" s="17"/>
      <c r="G292" s="59"/>
      <c r="H292" s="59"/>
      <c r="I292" s="59"/>
      <c r="J292" s="59"/>
      <c r="K292" s="498"/>
      <c r="L292" s="498"/>
      <c r="M292" s="106"/>
      <c r="N292" s="106"/>
      <c r="O292" s="594"/>
      <c r="P292" s="105"/>
      <c r="Q292" s="105"/>
      <c r="R292" s="23"/>
      <c r="S292" s="24"/>
      <c r="T292" s="24"/>
      <c r="U292" s="23"/>
      <c r="V292" s="24"/>
      <c r="W292" s="150"/>
      <c r="X292" s="171"/>
      <c r="Y292" s="171"/>
      <c r="Z292" s="171"/>
      <c r="AA292" s="23"/>
      <c r="AB292" s="24"/>
      <c r="AC292" s="24"/>
      <c r="AD292" s="23"/>
      <c r="AE292" s="24"/>
      <c r="AF292" s="24"/>
      <c r="AG292" s="23"/>
      <c r="AH292" s="24"/>
      <c r="AI292" s="150"/>
      <c r="AJ292" s="150"/>
    </row>
    <row r="293" spans="1:36" s="18" customFormat="1" ht="24.95" customHeight="1">
      <c r="A293" s="77"/>
      <c r="B293" s="1065"/>
      <c r="C293" s="59"/>
      <c r="D293" s="218"/>
      <c r="E293" s="218"/>
      <c r="F293" s="17"/>
      <c r="G293" s="59"/>
      <c r="H293" s="59"/>
      <c r="I293" s="59"/>
      <c r="J293" s="59"/>
      <c r="K293" s="498"/>
      <c r="L293" s="498"/>
      <c r="M293" s="106"/>
      <c r="N293" s="106"/>
      <c r="O293" s="594"/>
      <c r="P293" s="105"/>
      <c r="Q293" s="105"/>
      <c r="R293" s="23"/>
      <c r="S293" s="24"/>
      <c r="T293" s="24"/>
      <c r="U293" s="23"/>
      <c r="V293" s="24"/>
      <c r="W293" s="150"/>
      <c r="X293" s="171"/>
      <c r="Y293" s="171"/>
      <c r="Z293" s="171"/>
      <c r="AA293" s="23"/>
      <c r="AB293" s="24"/>
      <c r="AC293" s="24"/>
      <c r="AD293" s="23"/>
      <c r="AE293" s="24"/>
      <c r="AF293" s="24"/>
      <c r="AG293" s="23"/>
      <c r="AH293" s="24"/>
      <c r="AI293" s="150"/>
      <c r="AJ293" s="150"/>
    </row>
    <row r="294" spans="1:36" s="18" customFormat="1" ht="24.95" customHeight="1">
      <c r="A294" s="77"/>
      <c r="B294" s="1065"/>
      <c r="C294" s="59"/>
      <c r="D294" s="218"/>
      <c r="E294" s="218"/>
      <c r="F294" s="17"/>
      <c r="G294" s="59"/>
      <c r="H294" s="59"/>
      <c r="I294" s="59"/>
      <c r="J294" s="59"/>
      <c r="K294" s="498"/>
      <c r="L294" s="498"/>
      <c r="M294" s="106"/>
      <c r="N294" s="106"/>
      <c r="O294" s="594"/>
      <c r="P294" s="105"/>
      <c r="Q294" s="105"/>
      <c r="R294" s="23"/>
      <c r="S294" s="24"/>
      <c r="T294" s="24"/>
      <c r="U294" s="23"/>
      <c r="V294" s="24"/>
      <c r="W294" s="150"/>
      <c r="X294" s="171"/>
      <c r="Y294" s="171"/>
      <c r="Z294" s="171"/>
      <c r="AA294" s="23"/>
      <c r="AB294" s="24"/>
      <c r="AC294" s="24"/>
      <c r="AD294" s="23"/>
      <c r="AE294" s="24"/>
      <c r="AF294" s="24"/>
      <c r="AG294" s="23"/>
      <c r="AH294" s="24"/>
      <c r="AI294" s="150"/>
      <c r="AJ294" s="150"/>
    </row>
    <row r="295" spans="1:36" s="18" customFormat="1" ht="24.95" customHeight="1">
      <c r="A295" s="77"/>
      <c r="B295" s="1065"/>
      <c r="C295" s="59"/>
      <c r="D295" s="218"/>
      <c r="E295" s="218"/>
      <c r="F295" s="17"/>
      <c r="G295" s="59"/>
      <c r="H295" s="59"/>
      <c r="I295" s="59"/>
      <c r="J295" s="59"/>
      <c r="K295" s="498"/>
      <c r="L295" s="498"/>
      <c r="M295" s="106"/>
      <c r="N295" s="106"/>
      <c r="O295" s="594"/>
      <c r="P295" s="105"/>
      <c r="Q295" s="105"/>
      <c r="R295" s="23"/>
      <c r="S295" s="24"/>
      <c r="T295" s="24"/>
      <c r="U295" s="23"/>
      <c r="V295" s="24"/>
      <c r="W295" s="150"/>
      <c r="X295" s="171"/>
      <c r="Y295" s="171"/>
      <c r="Z295" s="171"/>
      <c r="AA295" s="23"/>
      <c r="AB295" s="24"/>
      <c r="AC295" s="24"/>
      <c r="AD295" s="23"/>
      <c r="AE295" s="24"/>
      <c r="AF295" s="24"/>
      <c r="AG295" s="23"/>
      <c r="AH295" s="24"/>
      <c r="AI295" s="150"/>
      <c r="AJ295" s="150"/>
    </row>
    <row r="296" spans="1:36" s="18" customFormat="1" ht="24.95" customHeight="1">
      <c r="A296" s="77"/>
      <c r="B296" s="1065"/>
      <c r="C296" s="59"/>
      <c r="D296" s="218"/>
      <c r="E296" s="218"/>
      <c r="F296" s="17"/>
      <c r="G296" s="59"/>
      <c r="H296" s="59"/>
      <c r="I296" s="59"/>
      <c r="J296" s="59"/>
      <c r="K296" s="498"/>
      <c r="L296" s="498"/>
      <c r="M296" s="106"/>
      <c r="N296" s="106"/>
      <c r="O296" s="594"/>
      <c r="P296" s="105"/>
      <c r="Q296" s="105"/>
      <c r="R296" s="23"/>
      <c r="S296" s="24"/>
      <c r="T296" s="24"/>
      <c r="U296" s="23"/>
      <c r="V296" s="24"/>
      <c r="W296" s="150"/>
      <c r="X296" s="171"/>
      <c r="Y296" s="171"/>
      <c r="Z296" s="171"/>
      <c r="AA296" s="23"/>
      <c r="AB296" s="24"/>
      <c r="AC296" s="24"/>
      <c r="AD296" s="23"/>
      <c r="AE296" s="24"/>
      <c r="AF296" s="24"/>
      <c r="AG296" s="23"/>
      <c r="AH296" s="24"/>
      <c r="AI296" s="150"/>
      <c r="AJ296" s="150"/>
    </row>
    <row r="297" spans="1:36" s="18" customFormat="1" ht="24.95" customHeight="1">
      <c r="A297" s="77"/>
      <c r="B297" s="1065"/>
      <c r="C297" s="59"/>
      <c r="D297" s="218"/>
      <c r="E297" s="218"/>
      <c r="F297" s="17"/>
      <c r="G297" s="59"/>
      <c r="H297" s="59"/>
      <c r="I297" s="59"/>
      <c r="J297" s="59"/>
      <c r="K297" s="498"/>
      <c r="L297" s="498"/>
      <c r="M297" s="106"/>
      <c r="N297" s="106"/>
      <c r="O297" s="594"/>
      <c r="P297" s="105"/>
      <c r="Q297" s="105"/>
      <c r="R297" s="23"/>
      <c r="S297" s="24"/>
      <c r="T297" s="24"/>
      <c r="U297" s="23"/>
      <c r="V297" s="24"/>
      <c r="W297" s="150"/>
      <c r="X297" s="171"/>
      <c r="Y297" s="171"/>
      <c r="Z297" s="171"/>
      <c r="AA297" s="23"/>
      <c r="AB297" s="24"/>
      <c r="AC297" s="24"/>
      <c r="AD297" s="23"/>
      <c r="AE297" s="24"/>
      <c r="AF297" s="24"/>
      <c r="AG297" s="23"/>
      <c r="AH297" s="24"/>
      <c r="AI297" s="150"/>
      <c r="AJ297" s="150"/>
    </row>
    <row r="298" spans="1:36" s="18" customFormat="1" ht="24.95" customHeight="1">
      <c r="A298" s="77"/>
      <c r="B298" s="1065"/>
      <c r="C298" s="59"/>
      <c r="D298" s="218"/>
      <c r="E298" s="218"/>
      <c r="F298" s="17"/>
      <c r="G298" s="59"/>
      <c r="H298" s="59"/>
      <c r="I298" s="59"/>
      <c r="J298" s="59"/>
      <c r="K298" s="498"/>
      <c r="L298" s="498"/>
      <c r="M298" s="106"/>
      <c r="N298" s="106"/>
      <c r="O298" s="594"/>
      <c r="P298" s="105"/>
      <c r="Q298" s="105"/>
      <c r="R298" s="23"/>
      <c r="S298" s="24"/>
      <c r="T298" s="24"/>
      <c r="U298" s="23"/>
      <c r="V298" s="24"/>
      <c r="W298" s="150"/>
      <c r="X298" s="171"/>
      <c r="Y298" s="171"/>
      <c r="Z298" s="171"/>
      <c r="AA298" s="23"/>
      <c r="AB298" s="24"/>
      <c r="AC298" s="24"/>
      <c r="AD298" s="23"/>
      <c r="AE298" s="24"/>
      <c r="AF298" s="24"/>
      <c r="AG298" s="23"/>
      <c r="AH298" s="24"/>
      <c r="AI298" s="150"/>
      <c r="AJ298" s="150"/>
    </row>
    <row r="299" spans="1:36" s="18" customFormat="1" ht="24.95" customHeight="1">
      <c r="A299" s="77"/>
      <c r="B299" s="1065"/>
      <c r="C299" s="59"/>
      <c r="D299" s="218"/>
      <c r="E299" s="218"/>
      <c r="F299" s="17"/>
      <c r="G299" s="59"/>
      <c r="H299" s="59"/>
      <c r="I299" s="59"/>
      <c r="J299" s="59"/>
      <c r="K299" s="498"/>
      <c r="L299" s="498"/>
      <c r="M299" s="106"/>
      <c r="N299" s="106"/>
      <c r="O299" s="594"/>
      <c r="P299" s="105"/>
      <c r="Q299" s="105"/>
      <c r="R299" s="23"/>
      <c r="S299" s="24"/>
      <c r="T299" s="24"/>
      <c r="U299" s="23"/>
      <c r="V299" s="24"/>
      <c r="W299" s="150"/>
      <c r="X299" s="171"/>
      <c r="Y299" s="171"/>
      <c r="Z299" s="171"/>
      <c r="AA299" s="23"/>
      <c r="AB299" s="24"/>
      <c r="AC299" s="24"/>
      <c r="AD299" s="23"/>
      <c r="AE299" s="24"/>
      <c r="AF299" s="24"/>
      <c r="AG299" s="23"/>
      <c r="AH299" s="24"/>
      <c r="AI299" s="150"/>
      <c r="AJ299" s="150"/>
    </row>
    <row r="300" spans="1:36" s="18" customFormat="1" ht="24.95" customHeight="1">
      <c r="A300" s="77"/>
      <c r="B300" s="1065"/>
      <c r="C300" s="59"/>
      <c r="D300" s="218"/>
      <c r="E300" s="218"/>
      <c r="F300" s="17"/>
      <c r="G300" s="59"/>
      <c r="H300" s="59"/>
      <c r="I300" s="59"/>
      <c r="J300" s="59"/>
      <c r="K300" s="498"/>
      <c r="L300" s="498"/>
      <c r="M300" s="106"/>
      <c r="N300" s="106"/>
      <c r="O300" s="594"/>
      <c r="P300" s="105"/>
      <c r="Q300" s="105"/>
      <c r="R300" s="23"/>
      <c r="S300" s="24"/>
      <c r="T300" s="24"/>
      <c r="U300" s="23"/>
      <c r="V300" s="24"/>
      <c r="W300" s="150"/>
      <c r="X300" s="171"/>
      <c r="Y300" s="171"/>
      <c r="Z300" s="171"/>
      <c r="AA300" s="23"/>
      <c r="AB300" s="24"/>
      <c r="AC300" s="24"/>
      <c r="AD300" s="23"/>
      <c r="AE300" s="24"/>
      <c r="AF300" s="24"/>
      <c r="AG300" s="23"/>
      <c r="AH300" s="24"/>
      <c r="AI300" s="150"/>
      <c r="AJ300" s="150"/>
    </row>
    <row r="301" spans="1:36" s="18" customFormat="1" ht="24.95" customHeight="1">
      <c r="A301" s="77"/>
      <c r="B301" s="1065"/>
      <c r="C301" s="59"/>
      <c r="D301" s="218"/>
      <c r="E301" s="218"/>
      <c r="F301" s="17"/>
      <c r="G301" s="59"/>
      <c r="H301" s="59"/>
      <c r="I301" s="59"/>
      <c r="J301" s="59"/>
      <c r="K301" s="498"/>
      <c r="L301" s="498"/>
      <c r="M301" s="106"/>
      <c r="N301" s="106"/>
      <c r="O301" s="594"/>
      <c r="P301" s="105"/>
      <c r="Q301" s="105"/>
      <c r="R301" s="23"/>
      <c r="S301" s="24"/>
      <c r="T301" s="24"/>
      <c r="U301" s="23"/>
      <c r="V301" s="24"/>
      <c r="W301" s="150"/>
      <c r="X301" s="171"/>
      <c r="Y301" s="171"/>
      <c r="Z301" s="171"/>
      <c r="AA301" s="23"/>
      <c r="AB301" s="24"/>
      <c r="AC301" s="24"/>
      <c r="AD301" s="23"/>
      <c r="AE301" s="24"/>
      <c r="AF301" s="24"/>
      <c r="AG301" s="23"/>
      <c r="AH301" s="24"/>
      <c r="AI301" s="150"/>
      <c r="AJ301" s="150"/>
    </row>
    <row r="302" spans="1:36" s="18" customFormat="1" ht="24.95" customHeight="1">
      <c r="A302" s="77"/>
      <c r="B302" s="1065"/>
      <c r="C302" s="59"/>
      <c r="D302" s="218"/>
      <c r="E302" s="218"/>
      <c r="F302" s="17"/>
      <c r="G302" s="59"/>
      <c r="H302" s="59"/>
      <c r="I302" s="59"/>
      <c r="J302" s="59"/>
      <c r="K302" s="498"/>
      <c r="L302" s="498"/>
      <c r="M302" s="106"/>
      <c r="N302" s="106"/>
      <c r="O302" s="594"/>
      <c r="P302" s="105"/>
      <c r="Q302" s="105"/>
      <c r="R302" s="23"/>
      <c r="S302" s="24"/>
      <c r="T302" s="24"/>
      <c r="U302" s="23"/>
      <c r="V302" s="24"/>
      <c r="W302" s="150"/>
      <c r="X302" s="171"/>
      <c r="Y302" s="171"/>
      <c r="Z302" s="171"/>
      <c r="AA302" s="23"/>
      <c r="AB302" s="24"/>
      <c r="AC302" s="24"/>
      <c r="AD302" s="23"/>
      <c r="AE302" s="24"/>
      <c r="AF302" s="24"/>
      <c r="AG302" s="23"/>
      <c r="AH302" s="24"/>
      <c r="AI302" s="150"/>
      <c r="AJ302" s="150"/>
    </row>
    <row r="303" spans="1:36" s="18" customFormat="1" ht="24.95" customHeight="1">
      <c r="A303" s="77"/>
      <c r="B303" s="1065"/>
      <c r="C303" s="59"/>
      <c r="D303" s="218"/>
      <c r="E303" s="218"/>
      <c r="F303" s="17"/>
      <c r="G303" s="59"/>
      <c r="H303" s="59"/>
      <c r="I303" s="59"/>
      <c r="J303" s="59"/>
      <c r="K303" s="498"/>
      <c r="L303" s="498"/>
      <c r="M303" s="106"/>
      <c r="N303" s="106"/>
      <c r="O303" s="594"/>
      <c r="P303" s="105"/>
      <c r="Q303" s="105"/>
      <c r="R303" s="23"/>
      <c r="S303" s="24"/>
      <c r="T303" s="24"/>
      <c r="U303" s="23"/>
      <c r="V303" s="24"/>
      <c r="W303" s="150"/>
      <c r="X303" s="171"/>
      <c r="Y303" s="171"/>
      <c r="Z303" s="171"/>
      <c r="AA303" s="23"/>
      <c r="AB303" s="24"/>
      <c r="AC303" s="24"/>
      <c r="AD303" s="23"/>
      <c r="AE303" s="24"/>
      <c r="AF303" s="24"/>
      <c r="AG303" s="23"/>
      <c r="AH303" s="24"/>
      <c r="AI303" s="150"/>
      <c r="AJ303" s="150"/>
    </row>
    <row r="304" spans="1:36" s="18" customFormat="1" ht="24.95" customHeight="1">
      <c r="A304" s="77"/>
      <c r="B304" s="1065"/>
      <c r="C304" s="59"/>
      <c r="D304" s="218"/>
      <c r="E304" s="218"/>
      <c r="F304" s="17"/>
      <c r="G304" s="59"/>
      <c r="H304" s="59"/>
      <c r="I304" s="59"/>
      <c r="J304" s="59"/>
      <c r="K304" s="498"/>
      <c r="L304" s="498"/>
      <c r="M304" s="106"/>
      <c r="N304" s="106"/>
      <c r="O304" s="594"/>
      <c r="P304" s="105"/>
      <c r="Q304" s="105"/>
      <c r="R304" s="23"/>
      <c r="S304" s="24"/>
      <c r="T304" s="24"/>
      <c r="U304" s="23"/>
      <c r="V304" s="24"/>
      <c r="W304" s="150"/>
      <c r="X304" s="171"/>
      <c r="Y304" s="171"/>
      <c r="Z304" s="171"/>
      <c r="AA304" s="23"/>
      <c r="AB304" s="24"/>
      <c r="AC304" s="24"/>
      <c r="AD304" s="23"/>
      <c r="AE304" s="24"/>
      <c r="AF304" s="24"/>
      <c r="AG304" s="23"/>
      <c r="AH304" s="24"/>
      <c r="AI304" s="150"/>
      <c r="AJ304" s="150"/>
    </row>
    <row r="305" spans="1:36" s="18" customFormat="1" ht="24.95" customHeight="1">
      <c r="A305" s="77"/>
      <c r="B305" s="1065"/>
      <c r="C305" s="59"/>
      <c r="D305" s="218"/>
      <c r="E305" s="218"/>
      <c r="F305" s="17"/>
      <c r="G305" s="59"/>
      <c r="H305" s="59"/>
      <c r="I305" s="59"/>
      <c r="J305" s="59"/>
      <c r="K305" s="498"/>
      <c r="L305" s="498"/>
      <c r="M305" s="106"/>
      <c r="N305" s="106"/>
      <c r="O305" s="594"/>
      <c r="P305" s="105"/>
      <c r="Q305" s="105"/>
      <c r="R305" s="23"/>
      <c r="S305" s="24"/>
      <c r="T305" s="24"/>
      <c r="U305" s="23"/>
      <c r="V305" s="24"/>
      <c r="W305" s="150"/>
      <c r="X305" s="171"/>
      <c r="Y305" s="171"/>
      <c r="Z305" s="171"/>
      <c r="AA305" s="23"/>
      <c r="AB305" s="24"/>
      <c r="AC305" s="24"/>
      <c r="AD305" s="23"/>
      <c r="AE305" s="24"/>
      <c r="AF305" s="24"/>
      <c r="AG305" s="23"/>
      <c r="AH305" s="24"/>
      <c r="AI305" s="150"/>
      <c r="AJ305" s="150"/>
    </row>
    <row r="306" spans="1:36" s="18" customFormat="1" ht="24.95" customHeight="1">
      <c r="A306" s="77"/>
      <c r="B306" s="1065"/>
      <c r="C306" s="59"/>
      <c r="D306" s="218"/>
      <c r="E306" s="218"/>
      <c r="F306" s="17"/>
      <c r="G306" s="59"/>
      <c r="H306" s="59"/>
      <c r="I306" s="59"/>
      <c r="J306" s="59"/>
      <c r="K306" s="498"/>
      <c r="L306" s="498"/>
      <c r="M306" s="106"/>
      <c r="N306" s="106"/>
      <c r="O306" s="594"/>
      <c r="P306" s="105"/>
      <c r="Q306" s="105"/>
      <c r="R306" s="23"/>
      <c r="S306" s="24"/>
      <c r="T306" s="24"/>
      <c r="U306" s="23"/>
      <c r="V306" s="24"/>
      <c r="W306" s="150"/>
      <c r="X306" s="171"/>
      <c r="Y306" s="171"/>
      <c r="Z306" s="171"/>
      <c r="AA306" s="23"/>
      <c r="AB306" s="24"/>
      <c r="AC306" s="24"/>
      <c r="AD306" s="23"/>
      <c r="AE306" s="24"/>
      <c r="AF306" s="24"/>
      <c r="AG306" s="23"/>
      <c r="AH306" s="24"/>
      <c r="AI306" s="150"/>
      <c r="AJ306" s="150"/>
    </row>
    <row r="307" spans="1:36" s="18" customFormat="1" ht="24.95" customHeight="1">
      <c r="A307" s="77"/>
      <c r="B307" s="1065"/>
      <c r="C307" s="59"/>
      <c r="D307" s="218"/>
      <c r="E307" s="218"/>
      <c r="F307" s="17"/>
      <c r="G307" s="59"/>
      <c r="H307" s="59"/>
      <c r="I307" s="59"/>
      <c r="J307" s="59"/>
      <c r="K307" s="498"/>
      <c r="L307" s="498"/>
      <c r="M307" s="106"/>
      <c r="N307" s="106"/>
      <c r="O307" s="594"/>
      <c r="P307" s="105"/>
      <c r="Q307" s="105"/>
      <c r="R307" s="23"/>
      <c r="S307" s="24"/>
      <c r="T307" s="24"/>
      <c r="U307" s="23"/>
      <c r="V307" s="24"/>
      <c r="W307" s="150"/>
      <c r="X307" s="171"/>
      <c r="Y307" s="171"/>
      <c r="Z307" s="171"/>
      <c r="AA307" s="23"/>
      <c r="AB307" s="24"/>
      <c r="AC307" s="24"/>
      <c r="AD307" s="23"/>
      <c r="AE307" s="24"/>
      <c r="AF307" s="24"/>
      <c r="AG307" s="23"/>
      <c r="AH307" s="24"/>
      <c r="AI307" s="150"/>
      <c r="AJ307" s="150"/>
    </row>
    <row r="308" spans="1:36" s="18" customFormat="1" ht="24.95" customHeight="1">
      <c r="A308" s="77"/>
      <c r="B308" s="1065"/>
      <c r="C308" s="59"/>
      <c r="D308" s="218"/>
      <c r="E308" s="218"/>
      <c r="F308" s="17"/>
      <c r="G308" s="59"/>
      <c r="H308" s="59"/>
      <c r="I308" s="59"/>
      <c r="J308" s="59"/>
      <c r="K308" s="498"/>
      <c r="L308" s="498"/>
      <c r="M308" s="106"/>
      <c r="N308" s="106"/>
      <c r="O308" s="594"/>
      <c r="P308" s="105"/>
      <c r="Q308" s="105"/>
      <c r="R308" s="23"/>
      <c r="S308" s="24"/>
      <c r="T308" s="24"/>
      <c r="U308" s="23"/>
      <c r="V308" s="24"/>
      <c r="W308" s="150"/>
      <c r="X308" s="171"/>
      <c r="Y308" s="171"/>
      <c r="Z308" s="171"/>
      <c r="AA308" s="23"/>
      <c r="AB308" s="24"/>
      <c r="AC308" s="24"/>
      <c r="AD308" s="23"/>
      <c r="AE308" s="24"/>
      <c r="AF308" s="24"/>
      <c r="AG308" s="23"/>
      <c r="AH308" s="24"/>
      <c r="AI308" s="150"/>
      <c r="AJ308" s="150"/>
    </row>
    <row r="309" spans="1:36" s="18" customFormat="1" ht="24.95" customHeight="1">
      <c r="A309" s="77"/>
      <c r="B309" s="1065"/>
      <c r="C309" s="59"/>
      <c r="D309" s="218"/>
      <c r="E309" s="218"/>
      <c r="F309" s="17"/>
      <c r="G309" s="59"/>
      <c r="H309" s="59"/>
      <c r="I309" s="59"/>
      <c r="J309" s="59"/>
      <c r="K309" s="498"/>
      <c r="L309" s="498"/>
      <c r="M309" s="106"/>
      <c r="N309" s="106"/>
      <c r="O309" s="594"/>
      <c r="P309" s="105"/>
      <c r="Q309" s="105"/>
      <c r="R309" s="23"/>
      <c r="S309" s="24"/>
      <c r="T309" s="24"/>
      <c r="U309" s="23"/>
      <c r="V309" s="24"/>
      <c r="W309" s="150"/>
      <c r="X309" s="171"/>
      <c r="Y309" s="171"/>
      <c r="Z309" s="171"/>
      <c r="AA309" s="23"/>
      <c r="AB309" s="24"/>
      <c r="AC309" s="24"/>
      <c r="AD309" s="23"/>
      <c r="AE309" s="24"/>
      <c r="AF309" s="24"/>
      <c r="AG309" s="23"/>
      <c r="AH309" s="24"/>
      <c r="AI309" s="150"/>
      <c r="AJ309" s="150"/>
    </row>
    <row r="310" spans="1:36" s="18" customFormat="1" ht="24.95" customHeight="1">
      <c r="A310" s="77"/>
      <c r="B310" s="1065"/>
      <c r="C310" s="59"/>
      <c r="D310" s="218"/>
      <c r="E310" s="218"/>
      <c r="F310" s="17"/>
      <c r="G310" s="59"/>
      <c r="H310" s="59"/>
      <c r="I310" s="59"/>
      <c r="J310" s="59"/>
      <c r="K310" s="498"/>
      <c r="L310" s="498"/>
      <c r="M310" s="106"/>
      <c r="N310" s="106"/>
      <c r="O310" s="594"/>
      <c r="P310" s="105"/>
      <c r="Q310" s="105"/>
      <c r="R310" s="23"/>
      <c r="S310" s="24"/>
      <c r="T310" s="24"/>
      <c r="U310" s="23"/>
      <c r="V310" s="24"/>
      <c r="W310" s="150"/>
      <c r="X310" s="171"/>
      <c r="Y310" s="171"/>
      <c r="Z310" s="171"/>
      <c r="AA310" s="23"/>
      <c r="AB310" s="24"/>
      <c r="AC310" s="24"/>
      <c r="AD310" s="23"/>
      <c r="AE310" s="24"/>
      <c r="AF310" s="24"/>
      <c r="AG310" s="23"/>
      <c r="AH310" s="24"/>
      <c r="AI310" s="150"/>
      <c r="AJ310" s="150"/>
    </row>
    <row r="311" spans="1:36" s="18" customFormat="1" ht="24.95" customHeight="1">
      <c r="A311" s="77"/>
      <c r="B311" s="1065"/>
      <c r="C311" s="59"/>
      <c r="D311" s="218"/>
      <c r="E311" s="218"/>
      <c r="F311" s="17"/>
      <c r="G311" s="59"/>
      <c r="H311" s="59"/>
      <c r="I311" s="59"/>
      <c r="J311" s="59"/>
      <c r="K311" s="498"/>
      <c r="L311" s="498"/>
      <c r="M311" s="106"/>
      <c r="N311" s="106"/>
      <c r="O311" s="594"/>
      <c r="P311" s="105"/>
      <c r="Q311" s="105"/>
      <c r="R311" s="23"/>
      <c r="S311" s="24"/>
      <c r="T311" s="24"/>
      <c r="U311" s="23"/>
      <c r="V311" s="24"/>
      <c r="W311" s="150"/>
      <c r="X311" s="171"/>
      <c r="Y311" s="171"/>
      <c r="Z311" s="171"/>
      <c r="AA311" s="23"/>
      <c r="AB311" s="24"/>
      <c r="AC311" s="24"/>
      <c r="AD311" s="23"/>
      <c r="AE311" s="24"/>
      <c r="AF311" s="24"/>
      <c r="AG311" s="23"/>
      <c r="AH311" s="24"/>
      <c r="AI311" s="150"/>
      <c r="AJ311" s="150"/>
    </row>
    <row r="312" spans="1:36" s="18" customFormat="1" ht="24.95" customHeight="1">
      <c r="A312" s="77"/>
      <c r="B312" s="1065"/>
      <c r="C312" s="59"/>
      <c r="D312" s="218"/>
      <c r="E312" s="218"/>
      <c r="F312" s="17"/>
      <c r="G312" s="59"/>
      <c r="H312" s="59"/>
      <c r="I312" s="59"/>
      <c r="J312" s="59"/>
      <c r="K312" s="498"/>
      <c r="L312" s="498"/>
      <c r="M312" s="106"/>
      <c r="N312" s="106"/>
      <c r="O312" s="594"/>
      <c r="P312" s="105"/>
      <c r="Q312" s="105"/>
      <c r="R312" s="23"/>
      <c r="S312" s="24"/>
      <c r="T312" s="24"/>
      <c r="U312" s="23"/>
      <c r="V312" s="24"/>
      <c r="W312" s="150"/>
      <c r="X312" s="171"/>
      <c r="Y312" s="171"/>
      <c r="Z312" s="171"/>
      <c r="AA312" s="23"/>
      <c r="AB312" s="24"/>
      <c r="AC312" s="24"/>
      <c r="AD312" s="23"/>
      <c r="AE312" s="24"/>
      <c r="AF312" s="24"/>
      <c r="AG312" s="23"/>
      <c r="AH312" s="24"/>
      <c r="AI312" s="150"/>
      <c r="AJ312" s="150"/>
    </row>
    <row r="313" spans="1:36" s="18" customFormat="1" ht="24.95" customHeight="1">
      <c r="A313" s="77"/>
      <c r="B313" s="1065"/>
      <c r="C313" s="59"/>
      <c r="D313" s="218"/>
      <c r="E313" s="218"/>
      <c r="F313" s="17"/>
      <c r="G313" s="59"/>
      <c r="H313" s="59"/>
      <c r="I313" s="59"/>
      <c r="J313" s="59"/>
      <c r="K313" s="498"/>
      <c r="L313" s="498"/>
      <c r="M313" s="106"/>
      <c r="N313" s="106"/>
      <c r="O313" s="594"/>
      <c r="P313" s="105"/>
      <c r="Q313" s="105"/>
      <c r="R313" s="23"/>
      <c r="S313" s="24"/>
      <c r="T313" s="24"/>
      <c r="U313" s="23"/>
      <c r="V313" s="24"/>
      <c r="W313" s="150"/>
      <c r="X313" s="171"/>
      <c r="Y313" s="171"/>
      <c r="Z313" s="171"/>
      <c r="AA313" s="23"/>
      <c r="AB313" s="24"/>
      <c r="AC313" s="24"/>
      <c r="AD313" s="23"/>
      <c r="AE313" s="24"/>
      <c r="AF313" s="24"/>
      <c r="AG313" s="23"/>
      <c r="AH313" s="24"/>
      <c r="AI313" s="150"/>
      <c r="AJ313" s="150"/>
    </row>
    <row r="314" spans="1:36" s="18" customFormat="1" ht="24.95" customHeight="1">
      <c r="A314" s="77"/>
      <c r="B314" s="1065"/>
      <c r="C314" s="59"/>
      <c r="D314" s="218"/>
      <c r="E314" s="218"/>
      <c r="F314" s="17"/>
      <c r="G314" s="59"/>
      <c r="H314" s="59"/>
      <c r="I314" s="59"/>
      <c r="J314" s="59"/>
      <c r="K314" s="498"/>
      <c r="L314" s="498"/>
      <c r="M314" s="106"/>
      <c r="N314" s="106"/>
      <c r="O314" s="594"/>
      <c r="P314" s="105"/>
      <c r="Q314" s="105"/>
      <c r="R314" s="23"/>
      <c r="S314" s="24"/>
      <c r="T314" s="24"/>
      <c r="U314" s="23"/>
      <c r="V314" s="24"/>
      <c r="W314" s="150"/>
      <c r="X314" s="171"/>
      <c r="Y314" s="171"/>
      <c r="Z314" s="171"/>
      <c r="AA314" s="23"/>
      <c r="AB314" s="24"/>
      <c r="AC314" s="24"/>
      <c r="AD314" s="23"/>
      <c r="AE314" s="24"/>
      <c r="AF314" s="24"/>
      <c r="AG314" s="23"/>
      <c r="AH314" s="24"/>
      <c r="AI314" s="150"/>
      <c r="AJ314" s="150"/>
    </row>
    <row r="315" spans="1:36" s="18" customFormat="1" ht="24.95" customHeight="1">
      <c r="A315" s="77"/>
      <c r="B315" s="1065"/>
      <c r="C315" s="59"/>
      <c r="D315" s="218"/>
      <c r="E315" s="218"/>
      <c r="F315" s="17"/>
      <c r="G315" s="59"/>
      <c r="H315" s="59"/>
      <c r="I315" s="59"/>
      <c r="J315" s="59"/>
      <c r="K315" s="498"/>
      <c r="L315" s="498"/>
      <c r="M315" s="106"/>
      <c r="N315" s="106"/>
      <c r="O315" s="594"/>
      <c r="P315" s="105"/>
      <c r="Q315" s="105"/>
      <c r="R315" s="23"/>
      <c r="S315" s="24"/>
      <c r="T315" s="24"/>
      <c r="U315" s="23"/>
      <c r="V315" s="24"/>
      <c r="W315" s="150"/>
      <c r="X315" s="171"/>
      <c r="Y315" s="171"/>
      <c r="Z315" s="171"/>
      <c r="AA315" s="23"/>
      <c r="AB315" s="24"/>
      <c r="AC315" s="24"/>
      <c r="AD315" s="23"/>
      <c r="AE315" s="24"/>
      <c r="AF315" s="24"/>
      <c r="AG315" s="23"/>
      <c r="AH315" s="24"/>
      <c r="AI315" s="150"/>
      <c r="AJ315" s="150"/>
    </row>
    <row r="316" spans="1:36" s="18" customFormat="1" ht="24.95" customHeight="1">
      <c r="A316" s="77"/>
      <c r="B316" s="1065"/>
      <c r="C316" s="59"/>
      <c r="D316" s="218"/>
      <c r="E316" s="218"/>
      <c r="F316" s="17"/>
      <c r="G316" s="59"/>
      <c r="H316" s="59"/>
      <c r="I316" s="59"/>
      <c r="J316" s="59"/>
      <c r="K316" s="498"/>
      <c r="L316" s="498"/>
      <c r="M316" s="106"/>
      <c r="N316" s="106"/>
      <c r="O316" s="594"/>
      <c r="P316" s="105"/>
      <c r="Q316" s="105"/>
      <c r="R316" s="23"/>
      <c r="S316" s="24"/>
      <c r="T316" s="24"/>
      <c r="U316" s="23"/>
      <c r="V316" s="24"/>
      <c r="W316" s="150"/>
      <c r="X316" s="171"/>
      <c r="Y316" s="171"/>
      <c r="Z316" s="171"/>
      <c r="AA316" s="23"/>
      <c r="AB316" s="24"/>
      <c r="AC316" s="24"/>
      <c r="AD316" s="23"/>
      <c r="AE316" s="24"/>
      <c r="AF316" s="24"/>
      <c r="AG316" s="23"/>
      <c r="AH316" s="24"/>
      <c r="AI316" s="150"/>
      <c r="AJ316" s="150"/>
    </row>
    <row r="317" spans="1:36" s="18" customFormat="1" ht="24.95" customHeight="1">
      <c r="A317" s="77"/>
      <c r="B317" s="1065"/>
      <c r="C317" s="59"/>
      <c r="D317" s="218"/>
      <c r="E317" s="218"/>
      <c r="F317" s="17"/>
      <c r="G317" s="59"/>
      <c r="H317" s="59"/>
      <c r="I317" s="59"/>
      <c r="J317" s="59"/>
      <c r="K317" s="498"/>
      <c r="L317" s="498"/>
      <c r="M317" s="106"/>
      <c r="N317" s="106"/>
      <c r="O317" s="594"/>
      <c r="P317" s="105"/>
      <c r="Q317" s="105"/>
      <c r="R317" s="23"/>
      <c r="S317" s="24"/>
      <c r="T317" s="24"/>
      <c r="U317" s="23"/>
      <c r="V317" s="24"/>
      <c r="W317" s="150"/>
      <c r="X317" s="171"/>
      <c r="Y317" s="171"/>
      <c r="Z317" s="171"/>
      <c r="AA317" s="23"/>
      <c r="AB317" s="24"/>
      <c r="AC317" s="24"/>
      <c r="AD317" s="23"/>
      <c r="AE317" s="24"/>
      <c r="AF317" s="24"/>
      <c r="AG317" s="23"/>
      <c r="AH317" s="24"/>
      <c r="AI317" s="150"/>
      <c r="AJ317" s="150"/>
    </row>
    <row r="318" spans="1:36" s="18" customFormat="1" ht="24.95" customHeight="1">
      <c r="A318" s="77"/>
      <c r="B318" s="1065"/>
      <c r="C318" s="59"/>
      <c r="D318" s="218"/>
      <c r="E318" s="218"/>
      <c r="F318" s="17"/>
      <c r="G318" s="59"/>
      <c r="H318" s="59"/>
      <c r="I318" s="59"/>
      <c r="J318" s="59"/>
      <c r="K318" s="498"/>
      <c r="L318" s="498"/>
      <c r="M318" s="106"/>
      <c r="N318" s="106"/>
      <c r="O318" s="594"/>
      <c r="P318" s="105"/>
      <c r="Q318" s="105"/>
      <c r="R318" s="23"/>
      <c r="S318" s="24"/>
      <c r="T318" s="24"/>
      <c r="U318" s="23"/>
      <c r="V318" s="24"/>
      <c r="W318" s="150"/>
      <c r="X318" s="171"/>
      <c r="Y318" s="171"/>
      <c r="Z318" s="171"/>
      <c r="AA318" s="23"/>
      <c r="AB318" s="24"/>
      <c r="AC318" s="24"/>
      <c r="AD318" s="23"/>
      <c r="AE318" s="24"/>
      <c r="AF318" s="24"/>
      <c r="AG318" s="23"/>
      <c r="AH318" s="24"/>
      <c r="AI318" s="150"/>
      <c r="AJ318" s="150"/>
    </row>
    <row r="319" spans="1:36" s="18" customFormat="1" ht="24.95" customHeight="1">
      <c r="A319" s="77"/>
      <c r="B319" s="1065"/>
      <c r="C319" s="59"/>
      <c r="D319" s="218"/>
      <c r="E319" s="218"/>
      <c r="F319" s="17"/>
      <c r="G319" s="59"/>
      <c r="H319" s="59"/>
      <c r="I319" s="59"/>
      <c r="J319" s="59"/>
      <c r="K319" s="498"/>
      <c r="L319" s="498"/>
      <c r="M319" s="106"/>
      <c r="N319" s="106"/>
      <c r="O319" s="594"/>
      <c r="P319" s="105"/>
      <c r="Q319" s="105"/>
      <c r="R319" s="23"/>
      <c r="S319" s="24"/>
      <c r="T319" s="24"/>
      <c r="U319" s="23"/>
      <c r="V319" s="24"/>
      <c r="W319" s="150"/>
      <c r="X319" s="171"/>
      <c r="Y319" s="171"/>
      <c r="Z319" s="171"/>
      <c r="AA319" s="23"/>
      <c r="AB319" s="24"/>
      <c r="AC319" s="24"/>
      <c r="AD319" s="23"/>
      <c r="AE319" s="24"/>
      <c r="AF319" s="24"/>
      <c r="AG319" s="23"/>
      <c r="AH319" s="24"/>
      <c r="AI319" s="150"/>
      <c r="AJ319" s="150"/>
    </row>
    <row r="320" spans="1:36" s="18" customFormat="1" ht="24.95" customHeight="1">
      <c r="A320" s="77"/>
      <c r="B320" s="1065"/>
      <c r="C320" s="59"/>
      <c r="D320" s="218"/>
      <c r="E320" s="218"/>
      <c r="F320" s="17"/>
      <c r="G320" s="59"/>
      <c r="H320" s="59"/>
      <c r="I320" s="59"/>
      <c r="J320" s="59"/>
      <c r="K320" s="498"/>
      <c r="L320" s="498"/>
      <c r="M320" s="106"/>
      <c r="N320" s="106"/>
      <c r="O320" s="594"/>
      <c r="P320" s="105"/>
      <c r="Q320" s="105"/>
      <c r="R320" s="23"/>
      <c r="S320" s="24"/>
      <c r="T320" s="24"/>
      <c r="U320" s="23"/>
      <c r="V320" s="24"/>
      <c r="W320" s="150"/>
      <c r="X320" s="171"/>
      <c r="Y320" s="171"/>
      <c r="Z320" s="171"/>
      <c r="AA320" s="23"/>
      <c r="AB320" s="24"/>
      <c r="AC320" s="24"/>
      <c r="AD320" s="23"/>
      <c r="AE320" s="24"/>
      <c r="AF320" s="24"/>
      <c r="AG320" s="23"/>
      <c r="AH320" s="24"/>
      <c r="AI320" s="150"/>
      <c r="AJ320" s="150"/>
    </row>
    <row r="321" spans="1:36" s="18" customFormat="1" ht="24.95" customHeight="1">
      <c r="A321" s="77"/>
      <c r="B321" s="1065"/>
      <c r="C321" s="59"/>
      <c r="D321" s="218"/>
      <c r="E321" s="218"/>
      <c r="F321" s="17"/>
      <c r="G321" s="59"/>
      <c r="H321" s="59"/>
      <c r="I321" s="59"/>
      <c r="J321" s="59"/>
      <c r="K321" s="498"/>
      <c r="L321" s="498"/>
      <c r="M321" s="106"/>
      <c r="N321" s="106"/>
      <c r="O321" s="594"/>
      <c r="P321" s="105"/>
      <c r="Q321" s="105"/>
      <c r="R321" s="23"/>
      <c r="S321" s="24"/>
      <c r="T321" s="24"/>
      <c r="U321" s="23"/>
      <c r="V321" s="24"/>
      <c r="W321" s="150"/>
      <c r="X321" s="171"/>
      <c r="Y321" s="171"/>
      <c r="Z321" s="171"/>
      <c r="AA321" s="23"/>
      <c r="AB321" s="24"/>
      <c r="AC321" s="24"/>
      <c r="AD321" s="23"/>
      <c r="AE321" s="24"/>
      <c r="AF321" s="24"/>
      <c r="AG321" s="23"/>
      <c r="AH321" s="24"/>
      <c r="AI321" s="150"/>
      <c r="AJ321" s="150"/>
    </row>
    <row r="322" spans="1:36" s="18" customFormat="1" ht="24.95" customHeight="1">
      <c r="A322" s="77"/>
      <c r="B322" s="1065"/>
      <c r="C322" s="59"/>
      <c r="D322" s="218"/>
      <c r="E322" s="218"/>
      <c r="F322" s="17"/>
      <c r="G322" s="59"/>
      <c r="H322" s="59"/>
      <c r="I322" s="59"/>
      <c r="J322" s="59"/>
      <c r="K322" s="498"/>
      <c r="L322" s="498"/>
      <c r="M322" s="106"/>
      <c r="N322" s="106"/>
      <c r="O322" s="594"/>
      <c r="P322" s="105"/>
      <c r="Q322" s="105"/>
      <c r="R322" s="23"/>
      <c r="S322" s="24"/>
      <c r="T322" s="24"/>
      <c r="U322" s="23"/>
      <c r="V322" s="24"/>
      <c r="W322" s="150"/>
      <c r="X322" s="171"/>
      <c r="Y322" s="171"/>
      <c r="Z322" s="171"/>
      <c r="AA322" s="23"/>
      <c r="AB322" s="24"/>
      <c r="AC322" s="24"/>
      <c r="AD322" s="23"/>
      <c r="AE322" s="24"/>
      <c r="AF322" s="24"/>
      <c r="AG322" s="23"/>
      <c r="AH322" s="24"/>
      <c r="AI322" s="150"/>
      <c r="AJ322" s="150"/>
    </row>
    <row r="323" spans="1:36" s="18" customFormat="1" ht="24.95" customHeight="1">
      <c r="A323" s="77"/>
      <c r="B323" s="1065"/>
      <c r="C323" s="59"/>
      <c r="D323" s="218"/>
      <c r="E323" s="218"/>
      <c r="F323" s="17"/>
      <c r="G323" s="59"/>
      <c r="H323" s="59"/>
      <c r="I323" s="59"/>
      <c r="J323" s="59"/>
      <c r="K323" s="498"/>
      <c r="L323" s="498"/>
      <c r="M323" s="106"/>
      <c r="N323" s="106"/>
      <c r="O323" s="594"/>
      <c r="P323" s="105"/>
      <c r="Q323" s="105"/>
      <c r="R323" s="23"/>
      <c r="S323" s="24"/>
      <c r="T323" s="24"/>
      <c r="U323" s="23"/>
      <c r="V323" s="24"/>
      <c r="W323" s="150"/>
      <c r="X323" s="171"/>
      <c r="Y323" s="171"/>
      <c r="Z323" s="171"/>
      <c r="AA323" s="23"/>
      <c r="AB323" s="24"/>
      <c r="AC323" s="24"/>
      <c r="AD323" s="23"/>
      <c r="AE323" s="24"/>
      <c r="AF323" s="24"/>
      <c r="AG323" s="23"/>
      <c r="AH323" s="24"/>
      <c r="AI323" s="150"/>
      <c r="AJ323" s="150"/>
    </row>
    <row r="324" spans="1:36" s="18" customFormat="1" ht="24.95" customHeight="1">
      <c r="A324" s="77"/>
      <c r="B324" s="1065"/>
      <c r="C324" s="59"/>
      <c r="D324" s="218"/>
      <c r="E324" s="218"/>
      <c r="F324" s="17"/>
      <c r="G324" s="59"/>
      <c r="H324" s="59"/>
      <c r="I324" s="59"/>
      <c r="J324" s="59"/>
      <c r="K324" s="498"/>
      <c r="L324" s="498"/>
      <c r="M324" s="106"/>
      <c r="N324" s="106"/>
      <c r="O324" s="594"/>
      <c r="P324" s="105"/>
      <c r="Q324" s="105"/>
      <c r="R324" s="23"/>
      <c r="S324" s="24"/>
      <c r="T324" s="24"/>
      <c r="U324" s="23"/>
      <c r="V324" s="24"/>
      <c r="W324" s="150"/>
      <c r="X324" s="171"/>
      <c r="Y324" s="171"/>
      <c r="Z324" s="171"/>
      <c r="AA324" s="23"/>
      <c r="AB324" s="24"/>
      <c r="AC324" s="24"/>
      <c r="AD324" s="23"/>
      <c r="AE324" s="24"/>
      <c r="AF324" s="24"/>
      <c r="AG324" s="23"/>
      <c r="AH324" s="24"/>
      <c r="AI324" s="150"/>
      <c r="AJ324" s="150"/>
    </row>
    <row r="325" spans="1:36" s="18" customFormat="1" ht="24.95" customHeight="1">
      <c r="A325" s="77"/>
      <c r="B325" s="1065"/>
      <c r="C325" s="59"/>
      <c r="D325" s="218"/>
      <c r="E325" s="218"/>
      <c r="F325" s="17"/>
      <c r="G325" s="59"/>
      <c r="H325" s="59"/>
      <c r="I325" s="59"/>
      <c r="J325" s="59"/>
      <c r="K325" s="498"/>
      <c r="L325" s="498"/>
      <c r="M325" s="106"/>
      <c r="N325" s="106"/>
      <c r="O325" s="594"/>
      <c r="P325" s="105"/>
      <c r="Q325" s="105"/>
      <c r="R325" s="23"/>
      <c r="S325" s="24"/>
      <c r="T325" s="24"/>
      <c r="U325" s="23"/>
      <c r="V325" s="24"/>
      <c r="W325" s="150"/>
      <c r="X325" s="171"/>
      <c r="Y325" s="171"/>
      <c r="Z325" s="171"/>
      <c r="AA325" s="23"/>
      <c r="AB325" s="24"/>
      <c r="AC325" s="24"/>
      <c r="AD325" s="23"/>
      <c r="AE325" s="24"/>
      <c r="AF325" s="24"/>
      <c r="AG325" s="23"/>
      <c r="AH325" s="24"/>
      <c r="AI325" s="150"/>
      <c r="AJ325" s="150"/>
    </row>
    <row r="326" spans="1:36" s="18" customFormat="1" ht="24.95" customHeight="1">
      <c r="A326" s="77"/>
      <c r="B326" s="1065"/>
      <c r="C326" s="59"/>
      <c r="D326" s="218"/>
      <c r="E326" s="218"/>
      <c r="F326" s="17"/>
      <c r="G326" s="59"/>
      <c r="H326" s="59"/>
      <c r="I326" s="59"/>
      <c r="J326" s="59"/>
      <c r="K326" s="498"/>
      <c r="L326" s="498"/>
      <c r="M326" s="106"/>
      <c r="N326" s="106"/>
      <c r="O326" s="594"/>
      <c r="P326" s="105"/>
      <c r="Q326" s="105"/>
      <c r="R326" s="23"/>
      <c r="S326" s="24"/>
      <c r="T326" s="24"/>
      <c r="U326" s="23"/>
      <c r="V326" s="24"/>
      <c r="W326" s="150"/>
      <c r="X326" s="171"/>
      <c r="Y326" s="171"/>
      <c r="Z326" s="171"/>
      <c r="AA326" s="23"/>
      <c r="AB326" s="24"/>
      <c r="AC326" s="24"/>
      <c r="AD326" s="23"/>
      <c r="AE326" s="24"/>
      <c r="AF326" s="24"/>
      <c r="AG326" s="23"/>
      <c r="AH326" s="24"/>
      <c r="AI326" s="150"/>
      <c r="AJ326" s="150"/>
    </row>
    <row r="327" spans="1:36" s="18" customFormat="1" ht="24.95" customHeight="1">
      <c r="A327" s="77"/>
      <c r="B327" s="1065"/>
      <c r="C327" s="59"/>
      <c r="D327" s="218"/>
      <c r="E327" s="218"/>
      <c r="F327" s="17"/>
      <c r="G327" s="59"/>
      <c r="H327" s="59"/>
      <c r="I327" s="59"/>
      <c r="J327" s="59"/>
      <c r="K327" s="498"/>
      <c r="L327" s="498"/>
      <c r="M327" s="106"/>
      <c r="N327" s="106"/>
      <c r="O327" s="594"/>
      <c r="P327" s="105"/>
      <c r="Q327" s="105"/>
      <c r="R327" s="23"/>
      <c r="S327" s="24"/>
      <c r="T327" s="24"/>
      <c r="U327" s="23"/>
      <c r="V327" s="24"/>
      <c r="W327" s="150"/>
      <c r="X327" s="171"/>
      <c r="Y327" s="171"/>
      <c r="Z327" s="171"/>
      <c r="AA327" s="23"/>
      <c r="AB327" s="24"/>
      <c r="AC327" s="24"/>
      <c r="AD327" s="23"/>
      <c r="AE327" s="24"/>
      <c r="AF327" s="24"/>
      <c r="AG327" s="23"/>
      <c r="AH327" s="24"/>
      <c r="AI327" s="150"/>
      <c r="AJ327" s="150"/>
    </row>
    <row r="328" spans="1:36" s="18" customFormat="1" ht="24.95" customHeight="1">
      <c r="A328" s="77"/>
      <c r="B328" s="1065"/>
      <c r="C328" s="59"/>
      <c r="D328" s="218"/>
      <c r="E328" s="218"/>
      <c r="F328" s="17"/>
      <c r="G328" s="59"/>
      <c r="H328" s="59"/>
      <c r="I328" s="59"/>
      <c r="J328" s="59"/>
      <c r="K328" s="498"/>
      <c r="L328" s="498"/>
      <c r="M328" s="106"/>
      <c r="N328" s="106"/>
      <c r="O328" s="594"/>
      <c r="P328" s="105"/>
      <c r="Q328" s="105"/>
      <c r="R328" s="23"/>
      <c r="S328" s="24"/>
      <c r="T328" s="24"/>
      <c r="U328" s="23"/>
      <c r="V328" s="24"/>
      <c r="W328" s="150"/>
      <c r="X328" s="171"/>
      <c r="Y328" s="171"/>
      <c r="Z328" s="171"/>
      <c r="AA328" s="23"/>
      <c r="AB328" s="24"/>
      <c r="AC328" s="24"/>
      <c r="AD328" s="23"/>
      <c r="AE328" s="24"/>
      <c r="AF328" s="24"/>
      <c r="AG328" s="23"/>
      <c r="AH328" s="24"/>
      <c r="AI328" s="150"/>
      <c r="AJ328" s="150"/>
    </row>
    <row r="329" spans="1:36" s="18" customFormat="1" ht="24.95" customHeight="1">
      <c r="A329" s="77"/>
      <c r="B329" s="1065"/>
      <c r="C329" s="59"/>
      <c r="D329" s="218"/>
      <c r="E329" s="218"/>
      <c r="F329" s="17"/>
      <c r="G329" s="59"/>
      <c r="H329" s="59"/>
      <c r="I329" s="59"/>
      <c r="J329" s="59"/>
      <c r="K329" s="498"/>
      <c r="L329" s="498"/>
      <c r="M329" s="106"/>
      <c r="N329" s="106"/>
      <c r="O329" s="594"/>
      <c r="P329" s="105"/>
      <c r="Q329" s="105"/>
      <c r="R329" s="23"/>
      <c r="S329" s="24"/>
      <c r="T329" s="24"/>
      <c r="U329" s="23"/>
      <c r="V329" s="24"/>
      <c r="W329" s="150"/>
      <c r="X329" s="171"/>
      <c r="Y329" s="171"/>
      <c r="Z329" s="171"/>
      <c r="AA329" s="23"/>
      <c r="AB329" s="24"/>
      <c r="AC329" s="24"/>
      <c r="AD329" s="23"/>
      <c r="AE329" s="24"/>
      <c r="AF329" s="24"/>
      <c r="AG329" s="23"/>
      <c r="AH329" s="24"/>
      <c r="AI329" s="150"/>
      <c r="AJ329" s="150"/>
    </row>
    <row r="330" spans="1:36" s="18" customFormat="1" ht="24.95" customHeight="1">
      <c r="A330" s="77"/>
      <c r="B330" s="1065"/>
      <c r="C330" s="59"/>
      <c r="D330" s="218"/>
      <c r="E330" s="218"/>
      <c r="F330" s="17"/>
      <c r="G330" s="59"/>
      <c r="H330" s="59"/>
      <c r="I330" s="59"/>
      <c r="J330" s="59"/>
      <c r="K330" s="498"/>
      <c r="L330" s="498"/>
      <c r="M330" s="106"/>
      <c r="N330" s="106"/>
      <c r="O330" s="594"/>
      <c r="P330" s="105"/>
      <c r="Q330" s="105"/>
      <c r="R330" s="23"/>
      <c r="S330" s="24"/>
      <c r="T330" s="24"/>
      <c r="U330" s="23"/>
      <c r="V330" s="24"/>
      <c r="W330" s="150"/>
      <c r="X330" s="171"/>
      <c r="Y330" s="171"/>
      <c r="Z330" s="171"/>
      <c r="AA330" s="23"/>
      <c r="AB330" s="24"/>
      <c r="AC330" s="24"/>
      <c r="AD330" s="23"/>
      <c r="AE330" s="24"/>
      <c r="AF330" s="24"/>
      <c r="AG330" s="23"/>
      <c r="AH330" s="24"/>
      <c r="AI330" s="150"/>
      <c r="AJ330" s="150"/>
    </row>
    <row r="331" spans="1:36" s="18" customFormat="1" ht="24.95" customHeight="1">
      <c r="A331" s="77"/>
      <c r="B331" s="1065"/>
      <c r="C331" s="59"/>
      <c r="D331" s="218"/>
      <c r="E331" s="218"/>
      <c r="F331" s="17"/>
      <c r="G331" s="59"/>
      <c r="H331" s="59"/>
      <c r="I331" s="59"/>
      <c r="J331" s="59"/>
      <c r="K331" s="498"/>
      <c r="L331" s="498"/>
      <c r="M331" s="106"/>
      <c r="N331" s="106"/>
      <c r="O331" s="594"/>
      <c r="P331" s="105"/>
      <c r="Q331" s="105"/>
      <c r="R331" s="23"/>
      <c r="S331" s="24"/>
      <c r="T331" s="24"/>
      <c r="U331" s="23"/>
      <c r="V331" s="24"/>
      <c r="W331" s="150"/>
      <c r="X331" s="171"/>
      <c r="Y331" s="171"/>
      <c r="Z331" s="171"/>
      <c r="AA331" s="23"/>
      <c r="AB331" s="24"/>
      <c r="AC331" s="24"/>
      <c r="AD331" s="23"/>
      <c r="AE331" s="24"/>
      <c r="AF331" s="24"/>
      <c r="AG331" s="23"/>
      <c r="AH331" s="24"/>
      <c r="AI331" s="150"/>
      <c r="AJ331" s="150"/>
    </row>
    <row r="332" spans="1:36" s="18" customFormat="1" ht="24.95" customHeight="1">
      <c r="A332" s="77"/>
      <c r="B332" s="1065"/>
      <c r="C332" s="59"/>
      <c r="D332" s="218"/>
      <c r="E332" s="218"/>
      <c r="F332" s="17"/>
      <c r="G332" s="59"/>
      <c r="H332" s="59"/>
      <c r="I332" s="59"/>
      <c r="J332" s="59"/>
      <c r="K332" s="498"/>
      <c r="L332" s="498"/>
      <c r="M332" s="106"/>
      <c r="N332" s="106"/>
      <c r="O332" s="594"/>
      <c r="P332" s="105"/>
      <c r="Q332" s="105"/>
      <c r="R332" s="23"/>
      <c r="S332" s="24"/>
      <c r="T332" s="24"/>
      <c r="U332" s="23"/>
      <c r="V332" s="24"/>
      <c r="W332" s="150"/>
      <c r="X332" s="171"/>
      <c r="Y332" s="171"/>
      <c r="Z332" s="171"/>
      <c r="AA332" s="23"/>
      <c r="AB332" s="24"/>
      <c r="AC332" s="24"/>
      <c r="AD332" s="23"/>
      <c r="AE332" s="24"/>
      <c r="AF332" s="24"/>
      <c r="AG332" s="23"/>
      <c r="AH332" s="24"/>
      <c r="AI332" s="150"/>
      <c r="AJ332" s="150"/>
    </row>
    <row r="333" spans="1:36" s="18" customFormat="1" ht="24.95" customHeight="1">
      <c r="A333" s="77"/>
      <c r="B333" s="1065"/>
      <c r="C333" s="59"/>
      <c r="D333" s="218"/>
      <c r="E333" s="218"/>
      <c r="F333" s="17"/>
      <c r="G333" s="59"/>
      <c r="H333" s="59"/>
      <c r="I333" s="59"/>
      <c r="J333" s="59"/>
      <c r="K333" s="498"/>
      <c r="L333" s="498"/>
      <c r="M333" s="106"/>
      <c r="N333" s="106"/>
      <c r="O333" s="594"/>
      <c r="P333" s="105"/>
      <c r="Q333" s="105"/>
      <c r="R333" s="23"/>
      <c r="S333" s="24"/>
      <c r="T333" s="24"/>
      <c r="U333" s="23"/>
      <c r="V333" s="24"/>
      <c r="W333" s="150"/>
      <c r="X333" s="171"/>
      <c r="Y333" s="171"/>
      <c r="Z333" s="171"/>
      <c r="AA333" s="23"/>
      <c r="AB333" s="24"/>
      <c r="AC333" s="24"/>
      <c r="AD333" s="23"/>
      <c r="AE333" s="24"/>
      <c r="AF333" s="24"/>
      <c r="AG333" s="23"/>
      <c r="AH333" s="24"/>
      <c r="AI333" s="150"/>
      <c r="AJ333" s="150"/>
    </row>
    <row r="334" spans="1:36" s="18" customFormat="1" ht="24.95" customHeight="1">
      <c r="A334" s="77"/>
      <c r="B334" s="1065"/>
      <c r="C334" s="59"/>
      <c r="D334" s="218"/>
      <c r="E334" s="218"/>
      <c r="F334" s="17"/>
      <c r="G334" s="59"/>
      <c r="H334" s="59"/>
      <c r="I334" s="59"/>
      <c r="J334" s="59"/>
      <c r="K334" s="498"/>
      <c r="L334" s="498"/>
      <c r="M334" s="106"/>
      <c r="N334" s="106"/>
      <c r="O334" s="594"/>
      <c r="P334" s="105"/>
      <c r="Q334" s="105"/>
      <c r="R334" s="23"/>
      <c r="S334" s="24"/>
      <c r="T334" s="24"/>
      <c r="U334" s="23"/>
      <c r="V334" s="24"/>
      <c r="W334" s="150"/>
      <c r="X334" s="171"/>
      <c r="Y334" s="171"/>
      <c r="Z334" s="171"/>
      <c r="AA334" s="23"/>
      <c r="AB334" s="24"/>
      <c r="AC334" s="24"/>
      <c r="AD334" s="23"/>
      <c r="AE334" s="24"/>
      <c r="AF334" s="24"/>
      <c r="AG334" s="23"/>
      <c r="AH334" s="24"/>
      <c r="AI334" s="150"/>
      <c r="AJ334" s="150"/>
    </row>
    <row r="335" spans="1:36" s="18" customFormat="1" ht="24.95" customHeight="1">
      <c r="A335" s="77"/>
      <c r="B335" s="1065"/>
      <c r="C335" s="59"/>
      <c r="D335" s="218"/>
      <c r="E335" s="218"/>
      <c r="F335" s="17"/>
      <c r="G335" s="59"/>
      <c r="H335" s="59"/>
      <c r="I335" s="59"/>
      <c r="J335" s="59"/>
      <c r="K335" s="498"/>
      <c r="L335" s="498"/>
      <c r="M335" s="106"/>
      <c r="N335" s="106"/>
      <c r="O335" s="594"/>
      <c r="P335" s="105"/>
      <c r="Q335" s="105"/>
      <c r="R335" s="23"/>
      <c r="S335" s="24"/>
      <c r="T335" s="24"/>
      <c r="U335" s="23"/>
      <c r="V335" s="24"/>
      <c r="W335" s="150"/>
      <c r="X335" s="171"/>
      <c r="Y335" s="171"/>
      <c r="Z335" s="171"/>
      <c r="AA335" s="23"/>
      <c r="AB335" s="24"/>
      <c r="AC335" s="24"/>
      <c r="AD335" s="23"/>
      <c r="AE335" s="24"/>
      <c r="AF335" s="24"/>
      <c r="AG335" s="23"/>
      <c r="AH335" s="24"/>
      <c r="AI335" s="150"/>
      <c r="AJ335" s="150"/>
    </row>
    <row r="336" spans="1:36" s="18" customFormat="1" ht="24.95" customHeight="1">
      <c r="A336" s="77"/>
      <c r="B336" s="1065"/>
      <c r="C336" s="59"/>
      <c r="D336" s="218"/>
      <c r="E336" s="218"/>
      <c r="F336" s="17"/>
      <c r="G336" s="59"/>
      <c r="H336" s="59"/>
      <c r="I336" s="59"/>
      <c r="J336" s="59"/>
      <c r="K336" s="498"/>
      <c r="L336" s="498"/>
      <c r="M336" s="106"/>
      <c r="N336" s="106"/>
      <c r="O336" s="594"/>
      <c r="P336" s="105"/>
      <c r="Q336" s="105"/>
      <c r="R336" s="23"/>
      <c r="S336" s="24"/>
      <c r="T336" s="24"/>
      <c r="U336" s="23"/>
      <c r="V336" s="24"/>
      <c r="W336" s="150"/>
      <c r="X336" s="171"/>
      <c r="Y336" s="171"/>
      <c r="Z336" s="171"/>
      <c r="AA336" s="23"/>
      <c r="AB336" s="24"/>
      <c r="AC336" s="24"/>
      <c r="AD336" s="23"/>
      <c r="AE336" s="24"/>
      <c r="AF336" s="24"/>
      <c r="AG336" s="23"/>
      <c r="AH336" s="24"/>
      <c r="AI336" s="150"/>
      <c r="AJ336" s="150"/>
    </row>
    <row r="337" spans="1:36" s="18" customFormat="1" ht="24.95" customHeight="1">
      <c r="A337" s="77"/>
      <c r="B337" s="1065"/>
      <c r="C337" s="59"/>
      <c r="D337" s="218"/>
      <c r="E337" s="218"/>
      <c r="F337" s="17"/>
      <c r="G337" s="59"/>
      <c r="H337" s="59"/>
      <c r="I337" s="59"/>
      <c r="J337" s="59"/>
      <c r="K337" s="498"/>
      <c r="L337" s="498"/>
      <c r="M337" s="106"/>
      <c r="N337" s="106"/>
      <c r="O337" s="594"/>
      <c r="P337" s="105"/>
      <c r="Q337" s="105"/>
      <c r="R337" s="23"/>
      <c r="S337" s="24"/>
      <c r="T337" s="24"/>
      <c r="U337" s="23"/>
      <c r="V337" s="24"/>
      <c r="W337" s="150"/>
      <c r="X337" s="171"/>
      <c r="Y337" s="171"/>
      <c r="Z337" s="171"/>
      <c r="AA337" s="23"/>
      <c r="AB337" s="24"/>
      <c r="AC337" s="24"/>
      <c r="AD337" s="23"/>
      <c r="AE337" s="24"/>
      <c r="AF337" s="24"/>
      <c r="AG337" s="23"/>
      <c r="AH337" s="24"/>
      <c r="AI337" s="150"/>
      <c r="AJ337" s="150"/>
    </row>
    <row r="338" spans="1:36" s="18" customFormat="1" ht="24.95" customHeight="1">
      <c r="A338" s="77"/>
      <c r="B338" s="1065"/>
      <c r="C338" s="59"/>
      <c r="D338" s="218"/>
      <c r="E338" s="218"/>
      <c r="F338" s="17"/>
      <c r="G338" s="59"/>
      <c r="H338" s="59"/>
      <c r="I338" s="59"/>
      <c r="J338" s="59"/>
      <c r="K338" s="498"/>
      <c r="L338" s="498"/>
      <c r="M338" s="106"/>
      <c r="N338" s="106"/>
      <c r="O338" s="594"/>
      <c r="P338" s="105"/>
      <c r="Q338" s="105"/>
      <c r="R338" s="23"/>
      <c r="S338" s="24"/>
      <c r="T338" s="24"/>
      <c r="U338" s="23"/>
      <c r="V338" s="24"/>
      <c r="W338" s="150"/>
      <c r="X338" s="171"/>
      <c r="Y338" s="171"/>
      <c r="Z338" s="171"/>
      <c r="AA338" s="23"/>
      <c r="AB338" s="24"/>
      <c r="AC338" s="24"/>
      <c r="AD338" s="23"/>
      <c r="AE338" s="24"/>
      <c r="AF338" s="24"/>
      <c r="AG338" s="23"/>
      <c r="AH338" s="24"/>
      <c r="AI338" s="150"/>
      <c r="AJ338" s="150"/>
    </row>
    <row r="339" spans="1:36" s="18" customFormat="1" ht="24.95" customHeight="1">
      <c r="A339" s="77"/>
      <c r="B339" s="1065"/>
      <c r="C339" s="59"/>
      <c r="D339" s="218"/>
      <c r="E339" s="218"/>
      <c r="F339" s="17"/>
      <c r="G339" s="59"/>
      <c r="H339" s="59"/>
      <c r="I339" s="59"/>
      <c r="J339" s="59"/>
      <c r="K339" s="498"/>
      <c r="L339" s="498"/>
      <c r="M339" s="106"/>
      <c r="N339" s="106"/>
      <c r="O339" s="594"/>
      <c r="P339" s="105"/>
      <c r="Q339" s="105"/>
      <c r="R339" s="23"/>
      <c r="S339" s="24"/>
      <c r="T339" s="24"/>
      <c r="U339" s="23"/>
      <c r="V339" s="24"/>
      <c r="W339" s="150"/>
      <c r="X339" s="171"/>
      <c r="Y339" s="171"/>
      <c r="Z339" s="171"/>
      <c r="AA339" s="23"/>
      <c r="AB339" s="24"/>
      <c r="AC339" s="24"/>
      <c r="AD339" s="23"/>
      <c r="AE339" s="24"/>
      <c r="AF339" s="24"/>
      <c r="AG339" s="23"/>
      <c r="AH339" s="24"/>
      <c r="AI339" s="150"/>
      <c r="AJ339" s="150"/>
    </row>
    <row r="340" spans="1:36" s="18" customFormat="1" ht="24.95" customHeight="1">
      <c r="A340" s="77"/>
      <c r="B340" s="1065"/>
      <c r="C340" s="59"/>
      <c r="D340" s="218"/>
      <c r="E340" s="218"/>
      <c r="F340" s="17"/>
      <c r="G340" s="59"/>
      <c r="H340" s="59"/>
      <c r="I340" s="59"/>
      <c r="J340" s="59"/>
      <c r="K340" s="498"/>
      <c r="L340" s="498"/>
      <c r="M340" s="106"/>
      <c r="N340" s="106"/>
      <c r="O340" s="594"/>
      <c r="P340" s="105"/>
      <c r="Q340" s="105"/>
      <c r="R340" s="23"/>
      <c r="S340" s="24"/>
      <c r="T340" s="24"/>
      <c r="U340" s="23"/>
      <c r="V340" s="24"/>
      <c r="W340" s="150"/>
      <c r="X340" s="171"/>
      <c r="Y340" s="171"/>
      <c r="Z340" s="171"/>
      <c r="AA340" s="23"/>
      <c r="AB340" s="24"/>
      <c r="AC340" s="24"/>
      <c r="AD340" s="23"/>
      <c r="AE340" s="24"/>
      <c r="AF340" s="24"/>
      <c r="AG340" s="23"/>
      <c r="AH340" s="24"/>
      <c r="AI340" s="150"/>
      <c r="AJ340" s="150"/>
    </row>
    <row r="341" spans="1:36" s="18" customFormat="1" ht="24.95" customHeight="1">
      <c r="A341" s="77"/>
      <c r="B341" s="1065"/>
      <c r="C341" s="59"/>
      <c r="D341" s="218"/>
      <c r="E341" s="218"/>
      <c r="F341" s="17"/>
      <c r="G341" s="59"/>
      <c r="H341" s="59"/>
      <c r="I341" s="59"/>
      <c r="J341" s="59"/>
      <c r="K341" s="498"/>
      <c r="L341" s="498"/>
      <c r="M341" s="106"/>
      <c r="N341" s="106"/>
      <c r="O341" s="594"/>
      <c r="P341" s="105"/>
      <c r="Q341" s="105"/>
      <c r="R341" s="23"/>
      <c r="S341" s="24"/>
      <c r="T341" s="24"/>
      <c r="U341" s="23"/>
      <c r="V341" s="24"/>
      <c r="W341" s="150"/>
      <c r="X341" s="171"/>
      <c r="Y341" s="171"/>
      <c r="Z341" s="171"/>
      <c r="AA341" s="23"/>
      <c r="AB341" s="24"/>
      <c r="AC341" s="24"/>
      <c r="AD341" s="23"/>
      <c r="AE341" s="24"/>
      <c r="AF341" s="24"/>
      <c r="AG341" s="23"/>
      <c r="AH341" s="24"/>
      <c r="AI341" s="150"/>
      <c r="AJ341" s="150"/>
    </row>
    <row r="342" spans="1:36" s="18" customFormat="1" ht="24.95" customHeight="1">
      <c r="A342" s="77"/>
      <c r="B342" s="1065"/>
      <c r="C342" s="59"/>
      <c r="D342" s="218"/>
      <c r="E342" s="218"/>
      <c r="F342" s="17"/>
      <c r="G342" s="59"/>
      <c r="H342" s="59"/>
      <c r="I342" s="59"/>
      <c r="J342" s="59"/>
      <c r="K342" s="498"/>
      <c r="L342" s="498"/>
      <c r="M342" s="106"/>
      <c r="N342" s="106"/>
      <c r="O342" s="594"/>
      <c r="P342" s="105"/>
      <c r="Q342" s="105"/>
      <c r="R342" s="23"/>
      <c r="S342" s="24"/>
      <c r="T342" s="24"/>
      <c r="U342" s="23"/>
      <c r="V342" s="24"/>
      <c r="W342" s="150"/>
      <c r="X342" s="171"/>
      <c r="Y342" s="171"/>
      <c r="Z342" s="171"/>
      <c r="AA342" s="23"/>
      <c r="AB342" s="24"/>
      <c r="AC342" s="24"/>
      <c r="AD342" s="23"/>
      <c r="AE342" s="24"/>
      <c r="AF342" s="24"/>
      <c r="AG342" s="23"/>
      <c r="AH342" s="24"/>
      <c r="AI342" s="150"/>
      <c r="AJ342" s="150"/>
    </row>
    <row r="343" spans="1:36" s="18" customFormat="1" ht="24.95" customHeight="1">
      <c r="A343" s="77"/>
      <c r="B343" s="1065"/>
      <c r="C343" s="59"/>
      <c r="D343" s="218"/>
      <c r="E343" s="218"/>
      <c r="F343" s="17"/>
      <c r="G343" s="59"/>
      <c r="H343" s="59"/>
      <c r="I343" s="59"/>
      <c r="J343" s="59"/>
      <c r="K343" s="498"/>
      <c r="L343" s="498"/>
      <c r="M343" s="106"/>
      <c r="N343" s="106"/>
      <c r="O343" s="594"/>
      <c r="P343" s="105"/>
      <c r="Q343" s="105"/>
      <c r="R343" s="23"/>
      <c r="S343" s="24"/>
      <c r="T343" s="24"/>
      <c r="U343" s="23"/>
      <c r="V343" s="24"/>
      <c r="W343" s="150"/>
      <c r="X343" s="171"/>
      <c r="Y343" s="171"/>
      <c r="Z343" s="171"/>
      <c r="AA343" s="23"/>
      <c r="AB343" s="24"/>
      <c r="AC343" s="24"/>
      <c r="AD343" s="23"/>
      <c r="AE343" s="24"/>
      <c r="AF343" s="24"/>
      <c r="AG343" s="23"/>
      <c r="AH343" s="24"/>
      <c r="AI343" s="150"/>
      <c r="AJ343" s="150"/>
    </row>
    <row r="344" spans="1:36" s="18" customFormat="1" ht="24.95" customHeight="1">
      <c r="A344" s="77"/>
      <c r="B344" s="1065"/>
      <c r="C344" s="59"/>
      <c r="D344" s="218"/>
      <c r="E344" s="218"/>
      <c r="F344" s="17"/>
      <c r="G344" s="59"/>
      <c r="H344" s="59"/>
      <c r="I344" s="59"/>
      <c r="J344" s="59"/>
      <c r="K344" s="498"/>
      <c r="L344" s="498"/>
      <c r="M344" s="106"/>
      <c r="N344" s="106"/>
      <c r="O344" s="594"/>
      <c r="P344" s="105"/>
      <c r="Q344" s="105"/>
      <c r="R344" s="23"/>
      <c r="S344" s="24"/>
      <c r="T344" s="24"/>
      <c r="U344" s="23"/>
      <c r="V344" s="24"/>
      <c r="W344" s="150"/>
      <c r="X344" s="171"/>
      <c r="Y344" s="171"/>
      <c r="Z344" s="171"/>
      <c r="AA344" s="23"/>
      <c r="AB344" s="24"/>
      <c r="AC344" s="24"/>
      <c r="AD344" s="23"/>
      <c r="AE344" s="24"/>
      <c r="AF344" s="24"/>
      <c r="AG344" s="23"/>
      <c r="AH344" s="24"/>
      <c r="AI344" s="150"/>
      <c r="AJ344" s="150"/>
    </row>
    <row r="345" spans="1:36" s="18" customFormat="1" ht="24.95" customHeight="1">
      <c r="A345" s="77"/>
      <c r="B345" s="1065"/>
      <c r="C345" s="59"/>
      <c r="D345" s="218"/>
      <c r="E345" s="218"/>
      <c r="F345" s="17"/>
      <c r="G345" s="59"/>
      <c r="H345" s="59"/>
      <c r="I345" s="59"/>
      <c r="J345" s="59"/>
      <c r="K345" s="498"/>
      <c r="L345" s="498"/>
      <c r="M345" s="106"/>
      <c r="N345" s="106"/>
      <c r="O345" s="594"/>
      <c r="P345" s="105"/>
      <c r="Q345" s="105"/>
      <c r="R345" s="23"/>
      <c r="S345" s="24"/>
      <c r="T345" s="24"/>
      <c r="U345" s="23"/>
      <c r="V345" s="24"/>
      <c r="W345" s="150"/>
      <c r="X345" s="171"/>
      <c r="Y345" s="171"/>
      <c r="Z345" s="171"/>
      <c r="AA345" s="23"/>
      <c r="AB345" s="24"/>
      <c r="AC345" s="24"/>
      <c r="AD345" s="23"/>
      <c r="AE345" s="24"/>
      <c r="AF345" s="24"/>
      <c r="AG345" s="23"/>
      <c r="AH345" s="24"/>
      <c r="AI345" s="150"/>
      <c r="AJ345" s="150"/>
    </row>
    <row r="346" spans="1:36" s="18" customFormat="1" ht="24.95" customHeight="1">
      <c r="A346" s="77"/>
      <c r="B346" s="1065"/>
      <c r="C346" s="59"/>
      <c r="D346" s="218"/>
      <c r="E346" s="218"/>
      <c r="F346" s="17"/>
      <c r="G346" s="59"/>
      <c r="H346" s="59"/>
      <c r="I346" s="59"/>
      <c r="J346" s="59"/>
      <c r="K346" s="498"/>
      <c r="L346" s="498"/>
      <c r="M346" s="106"/>
      <c r="N346" s="106"/>
      <c r="O346" s="594"/>
      <c r="P346" s="105"/>
      <c r="Q346" s="105"/>
      <c r="R346" s="23"/>
      <c r="S346" s="24"/>
      <c r="T346" s="24"/>
      <c r="U346" s="23"/>
      <c r="V346" s="24"/>
      <c r="W346" s="150"/>
      <c r="X346" s="171"/>
      <c r="Y346" s="171"/>
      <c r="Z346" s="171"/>
      <c r="AA346" s="23"/>
      <c r="AB346" s="24"/>
      <c r="AC346" s="24"/>
      <c r="AD346" s="23"/>
      <c r="AE346" s="24"/>
      <c r="AF346" s="24"/>
      <c r="AG346" s="23"/>
      <c r="AH346" s="24"/>
      <c r="AI346" s="150"/>
      <c r="AJ346" s="150"/>
    </row>
    <row r="347" spans="1:36" s="18" customFormat="1" ht="24.95" customHeight="1">
      <c r="A347" s="77"/>
      <c r="B347" s="1065"/>
      <c r="C347" s="59"/>
      <c r="D347" s="218"/>
      <c r="E347" s="218"/>
      <c r="F347" s="17"/>
      <c r="G347" s="59"/>
      <c r="H347" s="59"/>
      <c r="I347" s="59"/>
      <c r="J347" s="59"/>
      <c r="K347" s="498"/>
      <c r="L347" s="498"/>
      <c r="M347" s="106"/>
      <c r="N347" s="106"/>
      <c r="O347" s="594"/>
      <c r="P347" s="105"/>
      <c r="Q347" s="105"/>
      <c r="R347" s="23"/>
      <c r="S347" s="24"/>
      <c r="T347" s="24"/>
      <c r="U347" s="23"/>
      <c r="V347" s="24"/>
      <c r="W347" s="150"/>
      <c r="X347" s="171"/>
      <c r="Y347" s="171"/>
      <c r="Z347" s="171"/>
      <c r="AA347" s="23"/>
      <c r="AB347" s="24"/>
      <c r="AC347" s="24"/>
      <c r="AD347" s="23"/>
      <c r="AE347" s="24"/>
      <c r="AF347" s="24"/>
      <c r="AG347" s="23"/>
      <c r="AH347" s="24"/>
      <c r="AI347" s="150"/>
      <c r="AJ347" s="150"/>
    </row>
    <row r="348" spans="1:36" s="18" customFormat="1" ht="24.95" customHeight="1">
      <c r="A348" s="77"/>
      <c r="B348" s="1065"/>
      <c r="C348" s="59"/>
      <c r="D348" s="218"/>
      <c r="E348" s="218"/>
      <c r="F348" s="17"/>
      <c r="G348" s="59"/>
      <c r="H348" s="59"/>
      <c r="I348" s="59"/>
      <c r="J348" s="59"/>
      <c r="K348" s="498"/>
      <c r="L348" s="498"/>
      <c r="M348" s="106"/>
      <c r="N348" s="106"/>
      <c r="O348" s="594"/>
      <c r="P348" s="105"/>
      <c r="Q348" s="105"/>
      <c r="R348" s="23"/>
      <c r="S348" s="24"/>
      <c r="T348" s="24"/>
      <c r="U348" s="23"/>
      <c r="V348" s="24"/>
      <c r="W348" s="150"/>
      <c r="X348" s="171"/>
      <c r="Y348" s="171"/>
      <c r="Z348" s="171"/>
      <c r="AA348" s="23"/>
      <c r="AB348" s="24"/>
      <c r="AC348" s="24"/>
      <c r="AD348" s="23"/>
      <c r="AE348" s="24"/>
      <c r="AF348" s="24"/>
      <c r="AG348" s="23"/>
      <c r="AH348" s="24"/>
      <c r="AI348" s="150"/>
      <c r="AJ348" s="150"/>
    </row>
    <row r="349" spans="1:36" s="18" customFormat="1" ht="24.95" customHeight="1">
      <c r="A349" s="77"/>
      <c r="B349" s="1065"/>
      <c r="C349" s="59"/>
      <c r="D349" s="218"/>
      <c r="E349" s="218"/>
      <c r="F349" s="17"/>
      <c r="G349" s="59"/>
      <c r="H349" s="59"/>
      <c r="I349" s="59"/>
      <c r="J349" s="59"/>
      <c r="K349" s="498"/>
      <c r="L349" s="498"/>
      <c r="M349" s="106"/>
      <c r="N349" s="106"/>
      <c r="O349" s="594"/>
      <c r="P349" s="105"/>
      <c r="Q349" s="105"/>
      <c r="R349" s="23"/>
      <c r="S349" s="24"/>
      <c r="T349" s="24"/>
      <c r="U349" s="23"/>
      <c r="V349" s="24"/>
      <c r="W349" s="150"/>
      <c r="X349" s="171"/>
      <c r="Y349" s="171"/>
      <c r="Z349" s="171"/>
      <c r="AA349" s="23"/>
      <c r="AB349" s="24"/>
      <c r="AC349" s="24"/>
      <c r="AD349" s="23"/>
      <c r="AE349" s="24"/>
      <c r="AF349" s="24"/>
      <c r="AG349" s="23"/>
      <c r="AH349" s="24"/>
      <c r="AI349" s="150"/>
      <c r="AJ349" s="150"/>
    </row>
    <row r="350" spans="1:36" s="18" customFormat="1" ht="24.95" customHeight="1">
      <c r="A350" s="77"/>
      <c r="B350" s="1065"/>
      <c r="C350" s="59"/>
      <c r="D350" s="218"/>
      <c r="E350" s="218"/>
      <c r="F350" s="17"/>
      <c r="G350" s="59"/>
      <c r="H350" s="59"/>
      <c r="I350" s="59"/>
      <c r="J350" s="59"/>
      <c r="K350" s="498"/>
      <c r="L350" s="498"/>
      <c r="M350" s="106"/>
      <c r="N350" s="106"/>
      <c r="O350" s="594"/>
      <c r="P350" s="105"/>
      <c r="Q350" s="105"/>
      <c r="R350" s="23"/>
      <c r="S350" s="24"/>
      <c r="T350" s="24"/>
      <c r="U350" s="23"/>
      <c r="V350" s="24"/>
      <c r="W350" s="150"/>
      <c r="X350" s="171"/>
      <c r="Y350" s="171"/>
      <c r="Z350" s="171"/>
      <c r="AA350" s="23"/>
      <c r="AB350" s="24"/>
      <c r="AC350" s="24"/>
      <c r="AD350" s="23"/>
      <c r="AE350" s="24"/>
      <c r="AF350" s="24"/>
      <c r="AG350" s="23"/>
      <c r="AH350" s="24"/>
      <c r="AI350" s="150"/>
      <c r="AJ350" s="150"/>
    </row>
    <row r="351" spans="1:36" s="18" customFormat="1" ht="24.95" customHeight="1">
      <c r="A351" s="77"/>
      <c r="B351" s="1065"/>
      <c r="C351" s="59"/>
      <c r="D351" s="218"/>
      <c r="E351" s="218"/>
      <c r="F351" s="17"/>
      <c r="G351" s="59"/>
      <c r="H351" s="59"/>
      <c r="I351" s="59"/>
      <c r="J351" s="59"/>
      <c r="K351" s="498"/>
      <c r="L351" s="498"/>
      <c r="M351" s="106"/>
      <c r="N351" s="106"/>
      <c r="O351" s="594"/>
      <c r="P351" s="105"/>
      <c r="Q351" s="105"/>
      <c r="R351" s="23"/>
      <c r="S351" s="24"/>
      <c r="T351" s="24"/>
      <c r="U351" s="23"/>
      <c r="V351" s="24"/>
      <c r="W351" s="150"/>
      <c r="X351" s="171"/>
      <c r="Y351" s="171"/>
      <c r="Z351" s="171"/>
      <c r="AA351" s="23"/>
      <c r="AB351" s="24"/>
      <c r="AC351" s="24"/>
      <c r="AD351" s="23"/>
      <c r="AE351" s="24"/>
      <c r="AF351" s="24"/>
      <c r="AG351" s="23"/>
      <c r="AH351" s="24"/>
      <c r="AI351" s="150"/>
      <c r="AJ351" s="150"/>
    </row>
    <row r="352" spans="1:36" s="18" customFormat="1" ht="24.95" customHeight="1">
      <c r="A352" s="77"/>
      <c r="B352" s="1065"/>
      <c r="C352" s="59"/>
      <c r="D352" s="218"/>
      <c r="E352" s="218"/>
      <c r="F352" s="17"/>
      <c r="G352" s="59"/>
      <c r="H352" s="59"/>
      <c r="I352" s="59"/>
      <c r="J352" s="59"/>
      <c r="K352" s="498"/>
      <c r="L352" s="498"/>
      <c r="M352" s="106"/>
      <c r="N352" s="106"/>
      <c r="O352" s="594"/>
      <c r="P352" s="105"/>
      <c r="Q352" s="105"/>
      <c r="R352" s="23"/>
      <c r="S352" s="24"/>
      <c r="T352" s="24"/>
      <c r="U352" s="23"/>
      <c r="V352" s="24"/>
      <c r="W352" s="150"/>
      <c r="X352" s="171"/>
      <c r="Y352" s="171"/>
      <c r="Z352" s="171"/>
      <c r="AA352" s="23"/>
      <c r="AB352" s="24"/>
      <c r="AC352" s="24"/>
      <c r="AD352" s="23"/>
      <c r="AE352" s="24"/>
      <c r="AF352" s="24"/>
      <c r="AG352" s="23"/>
      <c r="AH352" s="24"/>
      <c r="AI352" s="150"/>
      <c r="AJ352" s="150"/>
    </row>
    <row r="353" spans="1:36" s="18" customFormat="1" ht="24.95" customHeight="1">
      <c r="A353" s="77"/>
      <c r="B353" s="1065"/>
      <c r="C353" s="59"/>
      <c r="D353" s="218"/>
      <c r="E353" s="218"/>
      <c r="F353" s="17"/>
      <c r="G353" s="59"/>
      <c r="H353" s="59"/>
      <c r="I353" s="59"/>
      <c r="J353" s="59"/>
      <c r="K353" s="498"/>
      <c r="L353" s="498"/>
      <c r="M353" s="106"/>
      <c r="N353" s="106"/>
      <c r="O353" s="594"/>
      <c r="P353" s="105"/>
      <c r="Q353" s="105"/>
      <c r="R353" s="23"/>
      <c r="S353" s="24"/>
      <c r="T353" s="24"/>
      <c r="U353" s="23"/>
      <c r="V353" s="24"/>
      <c r="W353" s="150"/>
      <c r="X353" s="171"/>
      <c r="Y353" s="171"/>
      <c r="Z353" s="171"/>
      <c r="AA353" s="23"/>
      <c r="AB353" s="24"/>
      <c r="AC353" s="24"/>
      <c r="AD353" s="23"/>
      <c r="AE353" s="24"/>
      <c r="AF353" s="24"/>
      <c r="AG353" s="23"/>
      <c r="AH353" s="24"/>
      <c r="AI353" s="150"/>
      <c r="AJ353" s="150"/>
    </row>
    <row r="354" spans="1:36" s="18" customFormat="1" ht="24.95" customHeight="1">
      <c r="A354" s="77"/>
      <c r="B354" s="1065"/>
      <c r="C354" s="59"/>
      <c r="D354" s="218"/>
      <c r="E354" s="218"/>
      <c r="F354" s="17"/>
      <c r="G354" s="59"/>
      <c r="H354" s="59"/>
      <c r="I354" s="59"/>
      <c r="J354" s="59"/>
      <c r="K354" s="498"/>
      <c r="L354" s="498"/>
      <c r="M354" s="106"/>
      <c r="N354" s="106"/>
      <c r="O354" s="594"/>
      <c r="P354" s="105"/>
      <c r="Q354" s="105"/>
      <c r="R354" s="23"/>
      <c r="S354" s="24"/>
      <c r="T354" s="24"/>
      <c r="U354" s="23"/>
      <c r="V354" s="24"/>
      <c r="W354" s="150"/>
      <c r="X354" s="171"/>
      <c r="Y354" s="171"/>
      <c r="Z354" s="171"/>
      <c r="AA354" s="23"/>
      <c r="AB354" s="24"/>
      <c r="AC354" s="24"/>
      <c r="AD354" s="23"/>
      <c r="AE354" s="24"/>
      <c r="AF354" s="24"/>
      <c r="AG354" s="23"/>
      <c r="AH354" s="24"/>
      <c r="AI354" s="150"/>
      <c r="AJ354" s="150"/>
    </row>
    <row r="355" spans="1:36" s="18" customFormat="1" ht="24.95" customHeight="1">
      <c r="A355" s="77"/>
      <c r="B355" s="1065"/>
      <c r="C355" s="59"/>
      <c r="D355" s="218"/>
      <c r="E355" s="218"/>
      <c r="F355" s="17"/>
      <c r="G355" s="59"/>
      <c r="H355" s="59"/>
      <c r="I355" s="59"/>
      <c r="J355" s="59"/>
      <c r="K355" s="498"/>
      <c r="L355" s="498"/>
      <c r="M355" s="106"/>
      <c r="N355" s="106"/>
      <c r="O355" s="594"/>
      <c r="P355" s="105"/>
      <c r="Q355" s="105"/>
      <c r="R355" s="23"/>
      <c r="S355" s="24"/>
      <c r="T355" s="24"/>
      <c r="U355" s="23"/>
      <c r="V355" s="24"/>
      <c r="W355" s="150"/>
      <c r="X355" s="171"/>
      <c r="Y355" s="171"/>
      <c r="Z355" s="171"/>
      <c r="AA355" s="23"/>
      <c r="AB355" s="24"/>
      <c r="AC355" s="24"/>
      <c r="AD355" s="23"/>
      <c r="AE355" s="24"/>
      <c r="AF355" s="24"/>
      <c r="AG355" s="23"/>
      <c r="AH355" s="24"/>
      <c r="AI355" s="150"/>
      <c r="AJ355" s="150"/>
    </row>
    <row r="356" spans="1:36" s="18" customFormat="1" ht="24.95" customHeight="1">
      <c r="A356" s="77"/>
      <c r="B356" s="1065"/>
      <c r="C356" s="59"/>
      <c r="D356" s="218"/>
      <c r="E356" s="218"/>
      <c r="F356" s="17"/>
      <c r="G356" s="59"/>
      <c r="H356" s="59"/>
      <c r="I356" s="59"/>
      <c r="J356" s="59"/>
      <c r="K356" s="498"/>
      <c r="L356" s="498"/>
      <c r="M356" s="106"/>
      <c r="N356" s="106"/>
      <c r="O356" s="594"/>
      <c r="P356" s="105"/>
      <c r="Q356" s="105"/>
      <c r="R356" s="23"/>
      <c r="S356" s="24"/>
      <c r="T356" s="24"/>
      <c r="U356" s="23"/>
      <c r="V356" s="24"/>
      <c r="W356" s="150"/>
      <c r="X356" s="171"/>
      <c r="Y356" s="171"/>
      <c r="Z356" s="171"/>
      <c r="AA356" s="23"/>
      <c r="AB356" s="24"/>
      <c r="AC356" s="24"/>
      <c r="AD356" s="23"/>
      <c r="AE356" s="24"/>
      <c r="AF356" s="24"/>
      <c r="AG356" s="23"/>
      <c r="AH356" s="24"/>
      <c r="AI356" s="150"/>
      <c r="AJ356" s="150"/>
    </row>
    <row r="357" spans="1:36" s="18" customFormat="1" ht="24.95" customHeight="1">
      <c r="A357" s="77"/>
      <c r="B357" s="1065"/>
      <c r="C357" s="59"/>
      <c r="D357" s="218"/>
      <c r="E357" s="218"/>
      <c r="F357" s="17"/>
      <c r="G357" s="59"/>
      <c r="H357" s="59"/>
      <c r="I357" s="59"/>
      <c r="J357" s="59"/>
      <c r="K357" s="498"/>
      <c r="L357" s="498"/>
      <c r="M357" s="106"/>
      <c r="N357" s="106"/>
      <c r="O357" s="594"/>
      <c r="P357" s="105"/>
      <c r="Q357" s="105"/>
      <c r="R357" s="23"/>
      <c r="S357" s="24"/>
      <c r="T357" s="24"/>
      <c r="U357" s="23"/>
      <c r="V357" s="24"/>
      <c r="W357" s="150"/>
      <c r="X357" s="171"/>
      <c r="Y357" s="171"/>
      <c r="Z357" s="171"/>
      <c r="AA357" s="23"/>
      <c r="AB357" s="24"/>
      <c r="AC357" s="24"/>
      <c r="AD357" s="23"/>
      <c r="AE357" s="24"/>
      <c r="AF357" s="24"/>
      <c r="AG357" s="23"/>
      <c r="AH357" s="24"/>
      <c r="AI357" s="150"/>
      <c r="AJ357" s="150"/>
    </row>
    <row r="358" spans="1:36" s="18" customFormat="1" ht="24.95" customHeight="1">
      <c r="A358" s="77"/>
      <c r="B358" s="1065"/>
      <c r="C358" s="59"/>
      <c r="D358" s="218"/>
      <c r="E358" s="218"/>
      <c r="F358" s="17"/>
      <c r="G358" s="59"/>
      <c r="H358" s="59"/>
      <c r="I358" s="59"/>
      <c r="J358" s="59"/>
      <c r="K358" s="498"/>
      <c r="L358" s="498"/>
      <c r="M358" s="106"/>
      <c r="N358" s="106"/>
      <c r="O358" s="594"/>
      <c r="P358" s="105"/>
      <c r="Q358" s="105"/>
      <c r="R358" s="23"/>
      <c r="S358" s="24"/>
      <c r="T358" s="24"/>
      <c r="U358" s="23"/>
      <c r="V358" s="24"/>
      <c r="W358" s="150"/>
      <c r="X358" s="171"/>
      <c r="Y358" s="171"/>
      <c r="Z358" s="171"/>
      <c r="AA358" s="23"/>
      <c r="AB358" s="24"/>
      <c r="AC358" s="24"/>
      <c r="AD358" s="23"/>
      <c r="AE358" s="24"/>
      <c r="AF358" s="24"/>
      <c r="AG358" s="23"/>
      <c r="AH358" s="24"/>
      <c r="AI358" s="150"/>
      <c r="AJ358" s="150"/>
    </row>
    <row r="359" spans="1:36" s="18" customFormat="1" ht="24.95" customHeight="1">
      <c r="A359" s="77"/>
      <c r="B359" s="1065"/>
      <c r="C359" s="59"/>
      <c r="D359" s="218"/>
      <c r="E359" s="218"/>
      <c r="F359" s="17"/>
      <c r="G359" s="59"/>
      <c r="H359" s="59"/>
      <c r="I359" s="59"/>
      <c r="J359" s="59"/>
      <c r="K359" s="498"/>
      <c r="L359" s="498"/>
      <c r="M359" s="106"/>
      <c r="N359" s="106"/>
      <c r="O359" s="594"/>
      <c r="P359" s="105"/>
      <c r="Q359" s="105"/>
      <c r="R359" s="23"/>
      <c r="S359" s="24"/>
      <c r="T359" s="24"/>
      <c r="U359" s="23"/>
      <c r="V359" s="24"/>
      <c r="W359" s="150"/>
      <c r="X359" s="171"/>
      <c r="Y359" s="171"/>
      <c r="Z359" s="171"/>
      <c r="AA359" s="23"/>
      <c r="AB359" s="24"/>
      <c r="AC359" s="24"/>
      <c r="AD359" s="23"/>
      <c r="AE359" s="24"/>
      <c r="AF359" s="24"/>
      <c r="AG359" s="23"/>
      <c r="AH359" s="24"/>
      <c r="AI359" s="150"/>
      <c r="AJ359" s="150"/>
    </row>
    <row r="360" spans="1:36" s="18" customFormat="1" ht="24.95" customHeight="1">
      <c r="A360" s="77"/>
      <c r="B360" s="1065"/>
      <c r="C360" s="59"/>
      <c r="D360" s="218"/>
      <c r="E360" s="218"/>
      <c r="F360" s="17"/>
      <c r="G360" s="59"/>
      <c r="H360" s="59"/>
      <c r="I360" s="59"/>
      <c r="J360" s="59"/>
      <c r="K360" s="498"/>
      <c r="L360" s="498"/>
      <c r="M360" s="106"/>
      <c r="N360" s="106"/>
      <c r="O360" s="594"/>
      <c r="P360" s="105"/>
      <c r="Q360" s="105"/>
      <c r="R360" s="23"/>
      <c r="S360" s="24"/>
      <c r="T360" s="24"/>
      <c r="U360" s="23"/>
      <c r="V360" s="24"/>
      <c r="W360" s="150"/>
      <c r="X360" s="171"/>
      <c r="Y360" s="171"/>
      <c r="Z360" s="171"/>
      <c r="AA360" s="23"/>
      <c r="AB360" s="24"/>
      <c r="AC360" s="24"/>
      <c r="AD360" s="23"/>
      <c r="AE360" s="24"/>
      <c r="AF360" s="24"/>
      <c r="AG360" s="23"/>
      <c r="AH360" s="24"/>
      <c r="AI360" s="150"/>
      <c r="AJ360" s="150"/>
    </row>
    <row r="361" spans="1:36" s="18" customFormat="1" ht="24.95" customHeight="1">
      <c r="A361" s="77"/>
      <c r="B361" s="1065"/>
      <c r="C361" s="59"/>
      <c r="D361" s="218"/>
      <c r="E361" s="218"/>
      <c r="F361" s="17"/>
      <c r="G361" s="59"/>
      <c r="H361" s="59"/>
      <c r="I361" s="59"/>
      <c r="J361" s="59"/>
      <c r="K361" s="498"/>
      <c r="L361" s="498"/>
      <c r="M361" s="106"/>
      <c r="N361" s="106"/>
      <c r="O361" s="594"/>
      <c r="P361" s="105"/>
      <c r="Q361" s="105"/>
      <c r="R361" s="23"/>
      <c r="S361" s="24"/>
      <c r="T361" s="24"/>
      <c r="U361" s="23"/>
      <c r="V361" s="24"/>
      <c r="W361" s="150"/>
      <c r="X361" s="171"/>
      <c r="Y361" s="171"/>
      <c r="Z361" s="171"/>
      <c r="AA361" s="23"/>
      <c r="AB361" s="24"/>
      <c r="AC361" s="24"/>
      <c r="AD361" s="23"/>
      <c r="AE361" s="24"/>
      <c r="AF361" s="24"/>
      <c r="AG361" s="23"/>
      <c r="AH361" s="24"/>
      <c r="AI361" s="150"/>
      <c r="AJ361" s="150"/>
    </row>
    <row r="362" spans="1:36" s="18" customFormat="1" ht="24.95" customHeight="1">
      <c r="A362" s="77"/>
      <c r="B362" s="1065"/>
      <c r="C362" s="59"/>
      <c r="D362" s="218"/>
      <c r="E362" s="218"/>
      <c r="F362" s="17"/>
      <c r="G362" s="59"/>
      <c r="H362" s="59"/>
      <c r="I362" s="59"/>
      <c r="J362" s="59"/>
      <c r="K362" s="498"/>
      <c r="L362" s="498"/>
      <c r="M362" s="106"/>
      <c r="N362" s="106"/>
      <c r="O362" s="594"/>
      <c r="P362" s="105"/>
      <c r="Q362" s="105"/>
      <c r="R362" s="23"/>
      <c r="S362" s="24"/>
      <c r="T362" s="24"/>
      <c r="U362" s="23"/>
      <c r="V362" s="24"/>
      <c r="W362" s="150"/>
      <c r="X362" s="171"/>
      <c r="Y362" s="171"/>
      <c r="Z362" s="171"/>
      <c r="AA362" s="23"/>
      <c r="AB362" s="24"/>
      <c r="AC362" s="24"/>
      <c r="AD362" s="23"/>
      <c r="AE362" s="24"/>
      <c r="AF362" s="24"/>
      <c r="AG362" s="23"/>
      <c r="AH362" s="24"/>
      <c r="AI362" s="150"/>
      <c r="AJ362" s="150"/>
    </row>
    <row r="363" spans="1:36" s="18" customFormat="1" ht="24.95" customHeight="1">
      <c r="A363" s="77"/>
      <c r="B363" s="1065"/>
      <c r="C363" s="59"/>
      <c r="D363" s="218"/>
      <c r="E363" s="218"/>
      <c r="F363" s="17"/>
      <c r="G363" s="59"/>
      <c r="H363" s="59"/>
      <c r="I363" s="59"/>
      <c r="J363" s="59"/>
      <c r="K363" s="498"/>
      <c r="L363" s="498"/>
      <c r="M363" s="106"/>
      <c r="N363" s="106"/>
      <c r="O363" s="594"/>
      <c r="P363" s="105"/>
      <c r="Q363" s="105"/>
      <c r="R363" s="23"/>
      <c r="S363" s="24"/>
      <c r="T363" s="24"/>
      <c r="U363" s="23"/>
      <c r="V363" s="24"/>
      <c r="W363" s="150"/>
      <c r="X363" s="171"/>
      <c r="Y363" s="171"/>
      <c r="Z363" s="171"/>
      <c r="AA363" s="23"/>
      <c r="AB363" s="24"/>
      <c r="AC363" s="24"/>
      <c r="AD363" s="23"/>
      <c r="AE363" s="24"/>
      <c r="AF363" s="24"/>
      <c r="AG363" s="23"/>
      <c r="AH363" s="24"/>
      <c r="AI363" s="150"/>
      <c r="AJ363" s="150"/>
    </row>
    <row r="364" spans="1:36" s="18" customFormat="1" ht="24.95" customHeight="1">
      <c r="A364" s="77"/>
      <c r="B364" s="1065"/>
      <c r="C364" s="59"/>
      <c r="D364" s="218"/>
      <c r="E364" s="218"/>
      <c r="F364" s="17"/>
      <c r="G364" s="59"/>
      <c r="H364" s="59"/>
      <c r="I364" s="59"/>
      <c r="J364" s="59"/>
      <c r="K364" s="498"/>
      <c r="L364" s="498"/>
      <c r="M364" s="106"/>
      <c r="N364" s="106"/>
      <c r="O364" s="594"/>
      <c r="P364" s="105"/>
      <c r="Q364" s="105"/>
      <c r="R364" s="23"/>
      <c r="S364" s="24"/>
      <c r="T364" s="24"/>
      <c r="U364" s="23"/>
      <c r="V364" s="24"/>
      <c r="W364" s="150"/>
      <c r="X364" s="171"/>
      <c r="Y364" s="171"/>
      <c r="Z364" s="171"/>
      <c r="AA364" s="23"/>
      <c r="AB364" s="24"/>
      <c r="AC364" s="24"/>
      <c r="AD364" s="23"/>
      <c r="AE364" s="24"/>
      <c r="AF364" s="24"/>
      <c r="AG364" s="23"/>
      <c r="AH364" s="24"/>
      <c r="AI364" s="150"/>
      <c r="AJ364" s="150"/>
    </row>
    <row r="365" spans="1:36" s="18" customFormat="1" ht="24.95" customHeight="1">
      <c r="A365" s="77"/>
      <c r="B365" s="1065"/>
      <c r="C365" s="59"/>
      <c r="D365" s="218"/>
      <c r="E365" s="218"/>
      <c r="F365" s="17"/>
      <c r="G365" s="59"/>
      <c r="H365" s="59"/>
      <c r="I365" s="59"/>
      <c r="J365" s="59"/>
      <c r="K365" s="498"/>
      <c r="L365" s="498"/>
      <c r="M365" s="106"/>
      <c r="N365" s="106"/>
      <c r="O365" s="594"/>
      <c r="P365" s="105"/>
      <c r="Q365" s="105"/>
      <c r="R365" s="23"/>
      <c r="S365" s="24"/>
      <c r="T365" s="24"/>
      <c r="U365" s="23"/>
      <c r="V365" s="24"/>
      <c r="W365" s="150"/>
      <c r="X365" s="171"/>
      <c r="Y365" s="171"/>
      <c r="Z365" s="171"/>
      <c r="AA365" s="23"/>
      <c r="AB365" s="24"/>
      <c r="AC365" s="24"/>
      <c r="AD365" s="23"/>
      <c r="AE365" s="24"/>
      <c r="AF365" s="24"/>
      <c r="AG365" s="23"/>
      <c r="AH365" s="24"/>
      <c r="AI365" s="150"/>
      <c r="AJ365" s="150"/>
    </row>
    <row r="366" spans="1:36" s="18" customFormat="1" ht="24.95" customHeight="1">
      <c r="A366" s="77"/>
      <c r="B366" s="1065"/>
      <c r="C366" s="59"/>
      <c r="D366" s="218"/>
      <c r="E366" s="218"/>
      <c r="F366" s="17"/>
      <c r="G366" s="59"/>
      <c r="H366" s="59"/>
      <c r="I366" s="59"/>
      <c r="J366" s="59"/>
      <c r="K366" s="498"/>
      <c r="L366" s="498"/>
      <c r="M366" s="106"/>
      <c r="N366" s="106"/>
      <c r="O366" s="594"/>
      <c r="P366" s="105"/>
      <c r="Q366" s="105"/>
      <c r="R366" s="23"/>
      <c r="S366" s="24"/>
      <c r="T366" s="24"/>
      <c r="U366" s="23"/>
      <c r="V366" s="24"/>
      <c r="W366" s="150"/>
      <c r="X366" s="171"/>
      <c r="Y366" s="171"/>
      <c r="Z366" s="171"/>
      <c r="AA366" s="23"/>
      <c r="AB366" s="24"/>
      <c r="AC366" s="24"/>
      <c r="AD366" s="23"/>
      <c r="AE366" s="24"/>
      <c r="AF366" s="24"/>
      <c r="AG366" s="23"/>
      <c r="AH366" s="24"/>
      <c r="AI366" s="150"/>
      <c r="AJ366" s="150"/>
    </row>
    <row r="367" spans="1:36" s="18" customFormat="1" ht="24.95" customHeight="1">
      <c r="A367" s="77"/>
      <c r="B367" s="1065"/>
      <c r="C367" s="59"/>
      <c r="D367" s="218"/>
      <c r="E367" s="218"/>
      <c r="F367" s="17"/>
      <c r="G367" s="59"/>
      <c r="H367" s="59"/>
      <c r="I367" s="59"/>
      <c r="J367" s="59"/>
      <c r="K367" s="498"/>
      <c r="L367" s="498"/>
      <c r="M367" s="106"/>
      <c r="N367" s="106"/>
      <c r="O367" s="594"/>
      <c r="P367" s="105"/>
      <c r="Q367" s="105"/>
      <c r="R367" s="23"/>
      <c r="S367" s="24"/>
      <c r="T367" s="24"/>
      <c r="U367" s="23"/>
      <c r="V367" s="24"/>
      <c r="W367" s="150"/>
      <c r="X367" s="171"/>
      <c r="Y367" s="171"/>
      <c r="Z367" s="171"/>
      <c r="AA367" s="23"/>
      <c r="AB367" s="24"/>
      <c r="AC367" s="24"/>
      <c r="AD367" s="23"/>
      <c r="AE367" s="24"/>
      <c r="AF367" s="24"/>
      <c r="AG367" s="23"/>
      <c r="AH367" s="24"/>
      <c r="AI367" s="150"/>
      <c r="AJ367" s="150"/>
    </row>
    <row r="368" spans="1:36" s="18" customFormat="1" ht="24.95" customHeight="1">
      <c r="A368" s="77"/>
      <c r="B368" s="1065"/>
      <c r="C368" s="59"/>
      <c r="D368" s="218"/>
      <c r="E368" s="218"/>
      <c r="F368" s="17"/>
      <c r="G368" s="59"/>
      <c r="H368" s="59"/>
      <c r="I368" s="59"/>
      <c r="J368" s="59"/>
      <c r="K368" s="498"/>
      <c r="L368" s="498"/>
      <c r="M368" s="106"/>
      <c r="N368" s="106"/>
      <c r="O368" s="594"/>
      <c r="P368" s="105"/>
      <c r="Q368" s="105"/>
      <c r="R368" s="23"/>
      <c r="S368" s="24"/>
      <c r="T368" s="24"/>
      <c r="U368" s="23"/>
      <c r="V368" s="24"/>
      <c r="W368" s="150"/>
      <c r="X368" s="171"/>
      <c r="Y368" s="171"/>
      <c r="Z368" s="171"/>
      <c r="AA368" s="23"/>
      <c r="AB368" s="24"/>
      <c r="AC368" s="24"/>
      <c r="AD368" s="23"/>
      <c r="AE368" s="24"/>
      <c r="AF368" s="24"/>
      <c r="AG368" s="23"/>
      <c r="AH368" s="24"/>
      <c r="AI368" s="150"/>
      <c r="AJ368" s="150"/>
    </row>
    <row r="369" spans="1:36" s="18" customFormat="1" ht="24.95" customHeight="1">
      <c r="A369" s="77"/>
      <c r="B369" s="1065"/>
      <c r="C369" s="59"/>
      <c r="D369" s="218"/>
      <c r="E369" s="218"/>
      <c r="F369" s="17"/>
      <c r="G369" s="59"/>
      <c r="H369" s="59"/>
      <c r="I369" s="59"/>
      <c r="J369" s="59"/>
      <c r="K369" s="498"/>
      <c r="L369" s="498"/>
      <c r="M369" s="106"/>
      <c r="N369" s="106"/>
      <c r="O369" s="594"/>
      <c r="P369" s="105"/>
      <c r="Q369" s="105"/>
      <c r="R369" s="23"/>
      <c r="S369" s="24"/>
      <c r="T369" s="24"/>
      <c r="U369" s="23"/>
      <c r="V369" s="24"/>
      <c r="W369" s="150"/>
      <c r="X369" s="171"/>
      <c r="Y369" s="171"/>
      <c r="Z369" s="171"/>
      <c r="AA369" s="23"/>
      <c r="AB369" s="24"/>
      <c r="AC369" s="24"/>
      <c r="AD369" s="23"/>
      <c r="AE369" s="24"/>
      <c r="AF369" s="24"/>
      <c r="AG369" s="23"/>
      <c r="AH369" s="24"/>
      <c r="AI369" s="150"/>
      <c r="AJ369" s="150"/>
    </row>
    <row r="370" spans="1:36" s="18" customFormat="1" ht="24.95" customHeight="1">
      <c r="A370" s="77"/>
      <c r="B370" s="1065"/>
      <c r="C370" s="59"/>
      <c r="D370" s="218"/>
      <c r="E370" s="218"/>
      <c r="F370" s="17"/>
      <c r="G370" s="59"/>
      <c r="H370" s="59"/>
      <c r="I370" s="59"/>
      <c r="J370" s="59"/>
      <c r="K370" s="498"/>
      <c r="L370" s="498"/>
      <c r="M370" s="106"/>
      <c r="N370" s="106"/>
      <c r="O370" s="594"/>
      <c r="P370" s="105"/>
      <c r="Q370" s="105"/>
      <c r="R370" s="23"/>
      <c r="S370" s="24"/>
      <c r="T370" s="24"/>
      <c r="U370" s="23"/>
      <c r="V370" s="24"/>
      <c r="W370" s="150"/>
      <c r="X370" s="171"/>
      <c r="Y370" s="171"/>
      <c r="Z370" s="171"/>
      <c r="AA370" s="23"/>
      <c r="AB370" s="24"/>
      <c r="AC370" s="24"/>
      <c r="AD370" s="23"/>
      <c r="AE370" s="24"/>
      <c r="AF370" s="24"/>
      <c r="AG370" s="23"/>
      <c r="AH370" s="24"/>
      <c r="AI370" s="150"/>
      <c r="AJ370" s="150"/>
    </row>
    <row r="371" spans="1:36" s="18" customFormat="1" ht="24.95" customHeight="1">
      <c r="A371" s="77"/>
      <c r="B371" s="1065"/>
      <c r="C371" s="59"/>
      <c r="D371" s="218"/>
      <c r="E371" s="218"/>
      <c r="F371" s="17"/>
      <c r="G371" s="59"/>
      <c r="H371" s="59"/>
      <c r="I371" s="59"/>
      <c r="J371" s="59"/>
      <c r="K371" s="498"/>
      <c r="L371" s="498"/>
      <c r="M371" s="106"/>
      <c r="N371" s="106"/>
      <c r="O371" s="594"/>
      <c r="P371" s="105"/>
      <c r="Q371" s="105"/>
      <c r="R371" s="23"/>
      <c r="S371" s="24"/>
      <c r="T371" s="24"/>
      <c r="U371" s="23"/>
      <c r="V371" s="24"/>
      <c r="W371" s="150"/>
      <c r="X371" s="171"/>
      <c r="Y371" s="171"/>
      <c r="Z371" s="171"/>
      <c r="AA371" s="23"/>
      <c r="AB371" s="24"/>
      <c r="AC371" s="24"/>
      <c r="AD371" s="23"/>
      <c r="AE371" s="24"/>
      <c r="AF371" s="24"/>
      <c r="AG371" s="23"/>
      <c r="AH371" s="24"/>
      <c r="AI371" s="150"/>
      <c r="AJ371" s="150"/>
    </row>
    <row r="372" spans="1:36" s="18" customFormat="1" ht="24.95" customHeight="1">
      <c r="A372" s="77"/>
      <c r="B372" s="1065"/>
      <c r="C372" s="59"/>
      <c r="D372" s="218"/>
      <c r="E372" s="218"/>
      <c r="F372" s="17"/>
      <c r="G372" s="59"/>
      <c r="H372" s="59"/>
      <c r="I372" s="59"/>
      <c r="J372" s="59"/>
      <c r="K372" s="498"/>
      <c r="L372" s="498"/>
      <c r="M372" s="106"/>
      <c r="N372" s="106"/>
      <c r="O372" s="594"/>
      <c r="P372" s="105"/>
      <c r="Q372" s="105"/>
      <c r="R372" s="23"/>
      <c r="S372" s="24"/>
      <c r="T372" s="24"/>
      <c r="U372" s="23"/>
      <c r="V372" s="24"/>
      <c r="W372" s="150"/>
      <c r="X372" s="171"/>
      <c r="Y372" s="171"/>
      <c r="Z372" s="171"/>
      <c r="AA372" s="23"/>
      <c r="AB372" s="24"/>
      <c r="AC372" s="24"/>
      <c r="AD372" s="23"/>
      <c r="AE372" s="24"/>
      <c r="AF372" s="24"/>
      <c r="AG372" s="23"/>
      <c r="AH372" s="24"/>
      <c r="AI372" s="150"/>
      <c r="AJ372" s="150"/>
    </row>
    <row r="373" spans="1:36" s="18" customFormat="1" ht="24.95" customHeight="1">
      <c r="A373" s="77"/>
      <c r="B373" s="1065"/>
      <c r="C373" s="59"/>
      <c r="D373" s="218"/>
      <c r="E373" s="218"/>
      <c r="F373" s="17"/>
      <c r="G373" s="59"/>
      <c r="H373" s="59"/>
      <c r="I373" s="59"/>
      <c r="J373" s="59"/>
      <c r="K373" s="498"/>
      <c r="L373" s="498"/>
      <c r="M373" s="106"/>
      <c r="N373" s="106"/>
      <c r="O373" s="594"/>
      <c r="P373" s="105"/>
      <c r="Q373" s="105"/>
      <c r="R373" s="23"/>
      <c r="S373" s="24"/>
      <c r="T373" s="24"/>
      <c r="U373" s="23"/>
      <c r="V373" s="24"/>
      <c r="W373" s="150"/>
      <c r="X373" s="171"/>
      <c r="Y373" s="171"/>
      <c r="Z373" s="171"/>
      <c r="AA373" s="23"/>
      <c r="AB373" s="24"/>
      <c r="AC373" s="24"/>
      <c r="AD373" s="23"/>
      <c r="AE373" s="24"/>
      <c r="AF373" s="24"/>
      <c r="AG373" s="23"/>
      <c r="AH373" s="24"/>
      <c r="AI373" s="150"/>
      <c r="AJ373" s="150"/>
    </row>
    <row r="374" spans="1:36" s="18" customFormat="1" ht="24.95" customHeight="1">
      <c r="A374" s="77"/>
      <c r="B374" s="1065"/>
      <c r="C374" s="59"/>
      <c r="D374" s="218"/>
      <c r="E374" s="218"/>
      <c r="F374" s="17"/>
      <c r="G374" s="59"/>
      <c r="H374" s="59"/>
      <c r="I374" s="59"/>
      <c r="J374" s="59"/>
      <c r="K374" s="498"/>
      <c r="L374" s="498"/>
      <c r="M374" s="106"/>
      <c r="N374" s="106"/>
      <c r="O374" s="594"/>
      <c r="P374" s="105"/>
      <c r="Q374" s="105"/>
      <c r="R374" s="23"/>
      <c r="S374" s="24"/>
      <c r="T374" s="24"/>
      <c r="U374" s="23"/>
      <c r="V374" s="24"/>
      <c r="W374" s="150"/>
      <c r="X374" s="171"/>
      <c r="Y374" s="171"/>
      <c r="Z374" s="171"/>
      <c r="AA374" s="23"/>
      <c r="AB374" s="24"/>
      <c r="AC374" s="24"/>
      <c r="AD374" s="23"/>
      <c r="AE374" s="24"/>
      <c r="AF374" s="24"/>
      <c r="AG374" s="23"/>
      <c r="AH374" s="24"/>
      <c r="AI374" s="150"/>
      <c r="AJ374" s="150"/>
    </row>
    <row r="375" spans="1:36" s="18" customFormat="1" ht="24.95" customHeight="1">
      <c r="A375" s="77"/>
      <c r="B375" s="1065"/>
      <c r="C375" s="59"/>
      <c r="D375" s="218"/>
      <c r="E375" s="218"/>
      <c r="F375" s="17"/>
      <c r="G375" s="59"/>
      <c r="H375" s="59"/>
      <c r="I375" s="59"/>
      <c r="J375" s="59"/>
      <c r="K375" s="498"/>
      <c r="L375" s="498"/>
      <c r="M375" s="106"/>
      <c r="N375" s="106"/>
      <c r="O375" s="594"/>
      <c r="P375" s="105"/>
      <c r="Q375" s="105"/>
      <c r="R375" s="23"/>
      <c r="S375" s="24"/>
      <c r="T375" s="24"/>
      <c r="U375" s="23"/>
      <c r="V375" s="24"/>
      <c r="W375" s="150"/>
      <c r="X375" s="171"/>
      <c r="Y375" s="171"/>
      <c r="Z375" s="171"/>
      <c r="AA375" s="23"/>
      <c r="AB375" s="24"/>
      <c r="AC375" s="24"/>
      <c r="AD375" s="23"/>
      <c r="AE375" s="24"/>
      <c r="AF375" s="24"/>
      <c r="AG375" s="23"/>
      <c r="AH375" s="24"/>
      <c r="AI375" s="150"/>
      <c r="AJ375" s="150"/>
    </row>
    <row r="376" spans="1:36" s="18" customFormat="1" ht="24.95" customHeight="1">
      <c r="A376" s="77"/>
      <c r="B376" s="1065"/>
      <c r="C376" s="59"/>
      <c r="D376" s="218"/>
      <c r="E376" s="218"/>
      <c r="F376" s="17"/>
      <c r="G376" s="59"/>
      <c r="H376" s="59"/>
      <c r="I376" s="59"/>
      <c r="J376" s="59"/>
      <c r="K376" s="498"/>
      <c r="L376" s="498"/>
      <c r="M376" s="106"/>
      <c r="N376" s="106"/>
      <c r="O376" s="594"/>
      <c r="P376" s="105"/>
      <c r="Q376" s="105"/>
      <c r="R376" s="23"/>
      <c r="S376" s="24"/>
      <c r="T376" s="24"/>
      <c r="U376" s="23"/>
      <c r="V376" s="24"/>
      <c r="W376" s="150"/>
      <c r="X376" s="171"/>
      <c r="Y376" s="171"/>
      <c r="Z376" s="171"/>
      <c r="AA376" s="23"/>
      <c r="AB376" s="24"/>
      <c r="AC376" s="24"/>
      <c r="AD376" s="23"/>
      <c r="AE376" s="24"/>
      <c r="AF376" s="24"/>
      <c r="AG376" s="23"/>
      <c r="AH376" s="24"/>
      <c r="AI376" s="150"/>
      <c r="AJ376" s="150"/>
    </row>
    <row r="377" spans="1:36" s="18" customFormat="1" ht="24.95" customHeight="1">
      <c r="A377" s="77"/>
      <c r="B377" s="1065"/>
      <c r="C377" s="59"/>
      <c r="D377" s="218"/>
      <c r="E377" s="218"/>
      <c r="F377" s="17"/>
      <c r="G377" s="59"/>
      <c r="H377" s="59"/>
      <c r="I377" s="59"/>
      <c r="J377" s="59"/>
      <c r="K377" s="498"/>
      <c r="L377" s="498"/>
      <c r="M377" s="106"/>
      <c r="N377" s="106"/>
      <c r="O377" s="594"/>
      <c r="P377" s="105"/>
      <c r="Q377" s="105"/>
      <c r="R377" s="23"/>
      <c r="S377" s="24"/>
      <c r="T377" s="24"/>
      <c r="U377" s="23"/>
      <c r="V377" s="24"/>
      <c r="W377" s="150"/>
      <c r="X377" s="171"/>
      <c r="Y377" s="171"/>
      <c r="Z377" s="171"/>
      <c r="AA377" s="23"/>
      <c r="AB377" s="24"/>
      <c r="AC377" s="24"/>
      <c r="AD377" s="23"/>
      <c r="AE377" s="24"/>
      <c r="AF377" s="24"/>
      <c r="AG377" s="23"/>
      <c r="AH377" s="24"/>
      <c r="AI377" s="150"/>
      <c r="AJ377" s="150"/>
    </row>
    <row r="378" spans="1:36" s="18" customFormat="1" ht="24.95" customHeight="1">
      <c r="A378" s="77"/>
      <c r="B378" s="1065"/>
      <c r="C378" s="59"/>
      <c r="D378" s="218"/>
      <c r="E378" s="218"/>
      <c r="F378" s="17"/>
      <c r="G378" s="59"/>
      <c r="H378" s="59"/>
      <c r="I378" s="59"/>
      <c r="J378" s="59"/>
      <c r="K378" s="498"/>
      <c r="L378" s="498"/>
      <c r="M378" s="106"/>
      <c r="N378" s="106"/>
      <c r="O378" s="594"/>
      <c r="P378" s="105"/>
      <c r="Q378" s="105"/>
      <c r="R378" s="23"/>
      <c r="S378" s="24"/>
      <c r="T378" s="24"/>
      <c r="U378" s="23"/>
      <c r="V378" s="24"/>
      <c r="W378" s="150"/>
      <c r="X378" s="171"/>
      <c r="Y378" s="171"/>
      <c r="Z378" s="171"/>
      <c r="AA378" s="23"/>
      <c r="AB378" s="24"/>
      <c r="AC378" s="24"/>
      <c r="AD378" s="23"/>
      <c r="AE378" s="24"/>
      <c r="AF378" s="24"/>
      <c r="AG378" s="23"/>
      <c r="AH378" s="24"/>
      <c r="AI378" s="150"/>
      <c r="AJ378" s="150"/>
    </row>
    <row r="379" spans="1:36" s="18" customFormat="1" ht="24.95" customHeight="1">
      <c r="A379" s="77"/>
      <c r="B379" s="1065"/>
      <c r="C379" s="59"/>
      <c r="D379" s="218"/>
      <c r="E379" s="218"/>
      <c r="F379" s="17"/>
      <c r="G379" s="59"/>
      <c r="H379" s="59"/>
      <c r="I379" s="59"/>
      <c r="J379" s="59"/>
      <c r="K379" s="498"/>
      <c r="L379" s="498"/>
      <c r="M379" s="106"/>
      <c r="N379" s="106"/>
      <c r="O379" s="594"/>
      <c r="P379" s="105"/>
      <c r="Q379" s="105"/>
      <c r="R379" s="23"/>
      <c r="S379" s="24"/>
      <c r="T379" s="24"/>
      <c r="U379" s="23"/>
      <c r="V379" s="24"/>
      <c r="W379" s="150"/>
      <c r="X379" s="171"/>
      <c r="Y379" s="171"/>
      <c r="Z379" s="171"/>
      <c r="AA379" s="23"/>
      <c r="AB379" s="24"/>
      <c r="AC379" s="24"/>
      <c r="AD379" s="23"/>
      <c r="AE379" s="24"/>
      <c r="AF379" s="24"/>
      <c r="AG379" s="23"/>
      <c r="AH379" s="24"/>
      <c r="AI379" s="150"/>
      <c r="AJ379" s="150"/>
    </row>
    <row r="380" spans="1:36" s="18" customFormat="1" ht="24.95" customHeight="1">
      <c r="A380" s="77"/>
      <c r="B380" s="1065"/>
      <c r="C380" s="59"/>
      <c r="D380" s="218"/>
      <c r="E380" s="218"/>
      <c r="F380" s="17"/>
      <c r="G380" s="59"/>
      <c r="H380" s="59"/>
      <c r="I380" s="59"/>
      <c r="J380" s="59"/>
      <c r="K380" s="498"/>
      <c r="L380" s="498"/>
      <c r="M380" s="106"/>
      <c r="N380" s="106"/>
      <c r="O380" s="594"/>
      <c r="P380" s="105"/>
      <c r="Q380" s="105"/>
      <c r="R380" s="23"/>
      <c r="S380" s="24"/>
      <c r="T380" s="24"/>
      <c r="U380" s="23"/>
      <c r="V380" s="24"/>
      <c r="W380" s="150"/>
      <c r="X380" s="171"/>
      <c r="Y380" s="171"/>
      <c r="Z380" s="171"/>
      <c r="AA380" s="23"/>
      <c r="AB380" s="24"/>
      <c r="AC380" s="24"/>
      <c r="AD380" s="23"/>
      <c r="AE380" s="24"/>
      <c r="AF380" s="24"/>
      <c r="AG380" s="23"/>
      <c r="AH380" s="24"/>
      <c r="AI380" s="150"/>
      <c r="AJ380" s="150"/>
    </row>
    <row r="381" spans="1:36" s="18" customFormat="1" ht="24.95" customHeight="1">
      <c r="A381" s="77"/>
      <c r="B381" s="1065"/>
      <c r="C381" s="59"/>
      <c r="D381" s="218"/>
      <c r="E381" s="218"/>
      <c r="F381" s="17"/>
      <c r="G381" s="59"/>
      <c r="H381" s="59"/>
      <c r="I381" s="59"/>
      <c r="J381" s="59"/>
      <c r="K381" s="498"/>
      <c r="L381" s="498"/>
      <c r="M381" s="106"/>
      <c r="N381" s="106"/>
      <c r="O381" s="594"/>
      <c r="P381" s="105"/>
      <c r="Q381" s="105"/>
      <c r="R381" s="23"/>
      <c r="S381" s="24"/>
      <c r="T381" s="24"/>
      <c r="U381" s="23"/>
      <c r="V381" s="24"/>
      <c r="W381" s="150"/>
      <c r="X381" s="171"/>
      <c r="Y381" s="171"/>
      <c r="Z381" s="171"/>
      <c r="AA381" s="23"/>
      <c r="AB381" s="24"/>
      <c r="AC381" s="24"/>
      <c r="AD381" s="23"/>
      <c r="AE381" s="24"/>
      <c r="AF381" s="24"/>
      <c r="AG381" s="23"/>
      <c r="AH381" s="24"/>
      <c r="AI381" s="150"/>
      <c r="AJ381" s="150"/>
    </row>
    <row r="382" spans="1:36" s="18" customFormat="1" ht="24.95" customHeight="1">
      <c r="A382" s="77"/>
      <c r="B382" s="1065"/>
      <c r="C382" s="59"/>
      <c r="D382" s="218"/>
      <c r="E382" s="218"/>
      <c r="F382" s="17"/>
      <c r="G382" s="59"/>
      <c r="H382" s="59"/>
      <c r="I382" s="59"/>
      <c r="J382" s="59"/>
      <c r="K382" s="498"/>
      <c r="L382" s="498"/>
      <c r="M382" s="106"/>
      <c r="N382" s="106"/>
      <c r="O382" s="594"/>
      <c r="P382" s="105"/>
      <c r="Q382" s="105"/>
      <c r="R382" s="23"/>
      <c r="S382" s="24"/>
      <c r="T382" s="24"/>
      <c r="U382" s="23"/>
      <c r="V382" s="24"/>
      <c r="W382" s="150"/>
      <c r="X382" s="171"/>
      <c r="Y382" s="171"/>
      <c r="Z382" s="171"/>
      <c r="AA382" s="23"/>
      <c r="AB382" s="24"/>
      <c r="AC382" s="24"/>
      <c r="AD382" s="23"/>
      <c r="AE382" s="24"/>
      <c r="AF382" s="24"/>
      <c r="AG382" s="23"/>
      <c r="AH382" s="24"/>
      <c r="AI382" s="150"/>
      <c r="AJ382" s="150"/>
    </row>
    <row r="383" spans="1:36" s="18" customFormat="1" ht="24.95" customHeight="1">
      <c r="A383" s="77"/>
      <c r="B383" s="1065"/>
      <c r="C383" s="59"/>
      <c r="D383" s="218"/>
      <c r="E383" s="218"/>
      <c r="F383" s="17"/>
      <c r="G383" s="59"/>
      <c r="H383" s="59"/>
      <c r="I383" s="59"/>
      <c r="J383" s="59"/>
      <c r="K383" s="498"/>
      <c r="L383" s="498"/>
      <c r="M383" s="106"/>
      <c r="N383" s="106"/>
      <c r="O383" s="594"/>
      <c r="P383" s="105"/>
      <c r="Q383" s="105"/>
      <c r="R383" s="23"/>
      <c r="S383" s="24"/>
      <c r="T383" s="24"/>
      <c r="U383" s="23"/>
      <c r="V383" s="24"/>
      <c r="W383" s="150"/>
      <c r="X383" s="171"/>
      <c r="Y383" s="171"/>
      <c r="Z383" s="171"/>
      <c r="AA383" s="23"/>
      <c r="AB383" s="24"/>
      <c r="AC383" s="24"/>
      <c r="AD383" s="23"/>
      <c r="AE383" s="24"/>
      <c r="AF383" s="24"/>
      <c r="AG383" s="23"/>
      <c r="AH383" s="24"/>
      <c r="AI383" s="150"/>
      <c r="AJ383" s="150"/>
    </row>
    <row r="384" spans="1:36" s="18" customFormat="1" ht="24.95" customHeight="1">
      <c r="A384" s="77"/>
      <c r="B384" s="1065"/>
      <c r="C384" s="59"/>
      <c r="D384" s="218"/>
      <c r="E384" s="218"/>
      <c r="F384" s="17"/>
      <c r="G384" s="59"/>
      <c r="H384" s="59"/>
      <c r="I384" s="59"/>
      <c r="J384" s="59"/>
      <c r="K384" s="498"/>
      <c r="L384" s="498"/>
      <c r="M384" s="106"/>
      <c r="N384" s="106"/>
      <c r="O384" s="594"/>
      <c r="P384" s="105"/>
      <c r="Q384" s="105"/>
      <c r="R384" s="23"/>
      <c r="S384" s="24"/>
      <c r="T384" s="24"/>
      <c r="U384" s="23"/>
      <c r="V384" s="24"/>
      <c r="W384" s="150"/>
      <c r="X384" s="171"/>
      <c r="Y384" s="171"/>
      <c r="Z384" s="171"/>
      <c r="AA384" s="23"/>
      <c r="AB384" s="24"/>
      <c r="AC384" s="24"/>
      <c r="AD384" s="23"/>
      <c r="AE384" s="24"/>
      <c r="AF384" s="24"/>
      <c r="AG384" s="23"/>
      <c r="AH384" s="24"/>
      <c r="AI384" s="150"/>
      <c r="AJ384" s="150"/>
    </row>
    <row r="385" spans="1:36" s="18" customFormat="1" ht="24.95" customHeight="1">
      <c r="A385" s="77"/>
      <c r="B385" s="1065"/>
      <c r="C385" s="59"/>
      <c r="D385" s="218"/>
      <c r="E385" s="218"/>
      <c r="F385" s="17"/>
      <c r="G385" s="59"/>
      <c r="H385" s="59"/>
      <c r="I385" s="59"/>
      <c r="J385" s="59"/>
      <c r="K385" s="498"/>
      <c r="L385" s="498"/>
      <c r="M385" s="106"/>
      <c r="N385" s="106"/>
      <c r="O385" s="594"/>
      <c r="P385" s="105"/>
      <c r="Q385" s="105"/>
      <c r="R385" s="23"/>
      <c r="S385" s="24"/>
      <c r="T385" s="24"/>
      <c r="U385" s="23"/>
      <c r="V385" s="24"/>
      <c r="W385" s="150"/>
      <c r="X385" s="171"/>
      <c r="Y385" s="171"/>
      <c r="Z385" s="171"/>
      <c r="AA385" s="23"/>
      <c r="AB385" s="24"/>
      <c r="AC385" s="24"/>
      <c r="AD385" s="23"/>
      <c r="AE385" s="24"/>
      <c r="AF385" s="24"/>
      <c r="AG385" s="23"/>
      <c r="AH385" s="24"/>
      <c r="AI385" s="150"/>
      <c r="AJ385" s="150"/>
    </row>
    <row r="386" spans="1:36" s="18" customFormat="1" ht="24.95" customHeight="1">
      <c r="A386" s="77"/>
      <c r="B386" s="1065"/>
      <c r="C386" s="59"/>
      <c r="D386" s="218"/>
      <c r="E386" s="218"/>
      <c r="F386" s="17"/>
      <c r="G386" s="59"/>
      <c r="H386" s="59"/>
      <c r="I386" s="59"/>
      <c r="J386" s="59"/>
      <c r="K386" s="498"/>
      <c r="L386" s="498"/>
      <c r="M386" s="106"/>
      <c r="N386" s="106"/>
      <c r="O386" s="594"/>
      <c r="P386" s="105"/>
      <c r="Q386" s="105"/>
      <c r="R386" s="23"/>
      <c r="S386" s="24"/>
      <c r="T386" s="24"/>
      <c r="U386" s="23"/>
      <c r="V386" s="24"/>
      <c r="W386" s="150"/>
      <c r="X386" s="171"/>
      <c r="Y386" s="171"/>
      <c r="Z386" s="171"/>
      <c r="AA386" s="23"/>
      <c r="AB386" s="24"/>
      <c r="AC386" s="24"/>
      <c r="AD386" s="23"/>
      <c r="AE386" s="24"/>
      <c r="AF386" s="24"/>
      <c r="AG386" s="23"/>
      <c r="AH386" s="24"/>
      <c r="AI386" s="150"/>
      <c r="AJ386" s="150"/>
    </row>
    <row r="387" spans="1:36" s="18" customFormat="1" ht="24.95" customHeight="1">
      <c r="A387" s="77"/>
      <c r="B387" s="1065"/>
      <c r="C387" s="59"/>
      <c r="D387" s="218"/>
      <c r="E387" s="218"/>
      <c r="F387" s="17"/>
      <c r="G387" s="59"/>
      <c r="H387" s="59"/>
      <c r="I387" s="59"/>
      <c r="J387" s="59"/>
      <c r="K387" s="498"/>
      <c r="L387" s="498"/>
      <c r="M387" s="106"/>
      <c r="N387" s="106"/>
      <c r="O387" s="594"/>
      <c r="P387" s="105"/>
      <c r="Q387" s="105"/>
      <c r="R387" s="23"/>
      <c r="S387" s="24"/>
      <c r="T387" s="24"/>
      <c r="U387" s="23"/>
      <c r="V387" s="24"/>
      <c r="W387" s="150"/>
      <c r="X387" s="171"/>
      <c r="Y387" s="171"/>
      <c r="Z387" s="171"/>
      <c r="AA387" s="23"/>
      <c r="AB387" s="24"/>
      <c r="AC387" s="24"/>
      <c r="AD387" s="23"/>
      <c r="AE387" s="24"/>
      <c r="AF387" s="24"/>
      <c r="AG387" s="23"/>
      <c r="AH387" s="24"/>
      <c r="AI387" s="150"/>
      <c r="AJ387" s="150"/>
    </row>
    <row r="388" spans="1:36" s="18" customFormat="1" ht="24.95" customHeight="1">
      <c r="A388" s="77"/>
      <c r="B388" s="1065"/>
      <c r="C388" s="59"/>
      <c r="D388" s="218"/>
      <c r="E388" s="218"/>
      <c r="F388" s="17"/>
      <c r="G388" s="59"/>
      <c r="H388" s="59"/>
      <c r="I388" s="59"/>
      <c r="J388" s="59"/>
      <c r="K388" s="498"/>
      <c r="L388" s="498"/>
      <c r="M388" s="106"/>
      <c r="N388" s="106"/>
      <c r="O388" s="594"/>
      <c r="P388" s="105"/>
      <c r="Q388" s="105"/>
      <c r="R388" s="23"/>
      <c r="S388" s="24"/>
      <c r="T388" s="24"/>
      <c r="U388" s="23"/>
      <c r="V388" s="24"/>
      <c r="W388" s="150"/>
      <c r="X388" s="171"/>
      <c r="Y388" s="171"/>
      <c r="Z388" s="171"/>
      <c r="AA388" s="23"/>
      <c r="AB388" s="24"/>
      <c r="AC388" s="24"/>
      <c r="AD388" s="23"/>
      <c r="AE388" s="24"/>
      <c r="AF388" s="24"/>
      <c r="AG388" s="23"/>
      <c r="AH388" s="24"/>
      <c r="AI388" s="150"/>
      <c r="AJ388" s="150"/>
    </row>
    <row r="389" spans="1:36" s="18" customFormat="1" ht="24.95" customHeight="1">
      <c r="A389" s="77"/>
      <c r="B389" s="1065"/>
      <c r="C389" s="59"/>
      <c r="D389" s="218"/>
      <c r="E389" s="218"/>
      <c r="F389" s="17"/>
      <c r="G389" s="59"/>
      <c r="H389" s="59"/>
      <c r="I389" s="59"/>
      <c r="J389" s="59"/>
      <c r="K389" s="498"/>
      <c r="L389" s="498"/>
      <c r="M389" s="106"/>
      <c r="N389" s="106"/>
      <c r="O389" s="594"/>
      <c r="P389" s="105"/>
      <c r="Q389" s="105"/>
      <c r="R389" s="23"/>
      <c r="S389" s="24"/>
      <c r="T389" s="24"/>
      <c r="U389" s="23"/>
      <c r="V389" s="24"/>
      <c r="W389" s="150"/>
      <c r="X389" s="171"/>
      <c r="Y389" s="171"/>
      <c r="Z389" s="171"/>
      <c r="AA389" s="23"/>
      <c r="AB389" s="24"/>
      <c r="AC389" s="24"/>
      <c r="AD389" s="23"/>
      <c r="AE389" s="24"/>
      <c r="AF389" s="24"/>
      <c r="AG389" s="23"/>
      <c r="AH389" s="24"/>
      <c r="AI389" s="150"/>
      <c r="AJ389" s="150"/>
    </row>
    <row r="390" spans="1:36" s="18" customFormat="1" ht="24.95" customHeight="1">
      <c r="A390" s="77"/>
      <c r="B390" s="1065"/>
      <c r="C390" s="59"/>
      <c r="D390" s="218"/>
      <c r="E390" s="218"/>
      <c r="F390" s="17"/>
      <c r="G390" s="59"/>
      <c r="H390" s="59"/>
      <c r="I390" s="59"/>
      <c r="J390" s="59"/>
      <c r="K390" s="498"/>
      <c r="L390" s="498"/>
      <c r="M390" s="106"/>
      <c r="N390" s="106"/>
      <c r="O390" s="594"/>
      <c r="P390" s="105"/>
      <c r="Q390" s="105"/>
      <c r="R390" s="23"/>
      <c r="S390" s="24"/>
      <c r="T390" s="24"/>
      <c r="U390" s="23"/>
      <c r="V390" s="24"/>
      <c r="W390" s="150"/>
      <c r="X390" s="171"/>
      <c r="Y390" s="171"/>
      <c r="Z390" s="171"/>
      <c r="AA390" s="23"/>
      <c r="AB390" s="24"/>
      <c r="AC390" s="24"/>
      <c r="AD390" s="23"/>
      <c r="AE390" s="24"/>
      <c r="AF390" s="24"/>
      <c r="AG390" s="23"/>
      <c r="AH390" s="24"/>
      <c r="AI390" s="150"/>
      <c r="AJ390" s="150"/>
    </row>
    <row r="391" spans="1:36" s="18" customFormat="1" ht="24.95" customHeight="1">
      <c r="A391" s="77"/>
      <c r="B391" s="1065"/>
      <c r="C391" s="59"/>
      <c r="D391" s="218"/>
      <c r="E391" s="218"/>
      <c r="F391" s="17"/>
      <c r="G391" s="59"/>
      <c r="H391" s="59"/>
      <c r="I391" s="59"/>
      <c r="J391" s="59"/>
      <c r="K391" s="498"/>
      <c r="L391" s="498"/>
      <c r="M391" s="106"/>
      <c r="N391" s="106"/>
      <c r="O391" s="594"/>
      <c r="P391" s="105"/>
      <c r="Q391" s="105"/>
      <c r="R391" s="23"/>
      <c r="S391" s="24"/>
      <c r="T391" s="24"/>
      <c r="U391" s="23"/>
      <c r="V391" s="24"/>
      <c r="W391" s="150"/>
      <c r="X391" s="171"/>
      <c r="Y391" s="171"/>
      <c r="Z391" s="171"/>
      <c r="AA391" s="23"/>
      <c r="AB391" s="24"/>
      <c r="AC391" s="24"/>
      <c r="AD391" s="23"/>
      <c r="AE391" s="24"/>
      <c r="AF391" s="24"/>
      <c r="AG391" s="23"/>
      <c r="AH391" s="24"/>
      <c r="AI391" s="150"/>
      <c r="AJ391" s="150"/>
    </row>
    <row r="392" spans="1:36" s="18" customFormat="1" ht="24.95" customHeight="1">
      <c r="A392" s="77"/>
      <c r="B392" s="1065"/>
      <c r="C392" s="59"/>
      <c r="D392" s="218"/>
      <c r="E392" s="218"/>
      <c r="F392" s="17"/>
      <c r="G392" s="59"/>
      <c r="H392" s="59"/>
      <c r="I392" s="59"/>
      <c r="J392" s="59"/>
      <c r="K392" s="498"/>
      <c r="L392" s="498"/>
      <c r="M392" s="106"/>
      <c r="N392" s="106"/>
      <c r="O392" s="594"/>
      <c r="P392" s="105"/>
      <c r="Q392" s="105"/>
      <c r="R392" s="23"/>
      <c r="S392" s="24"/>
      <c r="T392" s="24"/>
      <c r="U392" s="23"/>
      <c r="V392" s="24"/>
      <c r="W392" s="150"/>
      <c r="X392" s="171"/>
      <c r="Y392" s="171"/>
      <c r="Z392" s="171"/>
      <c r="AA392" s="23"/>
      <c r="AB392" s="24"/>
      <c r="AC392" s="24"/>
      <c r="AD392" s="23"/>
      <c r="AE392" s="24"/>
      <c r="AF392" s="24"/>
      <c r="AG392" s="23"/>
      <c r="AH392" s="24"/>
      <c r="AI392" s="150"/>
      <c r="AJ392" s="150"/>
    </row>
    <row r="393" spans="1:36" s="18" customFormat="1" ht="24.95" customHeight="1">
      <c r="A393" s="77"/>
      <c r="B393" s="1065"/>
      <c r="C393" s="59"/>
      <c r="D393" s="218"/>
      <c r="E393" s="218"/>
      <c r="F393" s="17"/>
      <c r="G393" s="59"/>
      <c r="H393" s="59"/>
      <c r="I393" s="59"/>
      <c r="J393" s="59"/>
      <c r="K393" s="498"/>
      <c r="L393" s="498"/>
      <c r="M393" s="106"/>
      <c r="N393" s="106"/>
      <c r="O393" s="594"/>
      <c r="P393" s="105"/>
      <c r="Q393" s="105"/>
      <c r="R393" s="23"/>
      <c r="S393" s="24"/>
      <c r="T393" s="24"/>
      <c r="U393" s="23"/>
      <c r="V393" s="24"/>
      <c r="W393" s="150"/>
      <c r="X393" s="171"/>
      <c r="Y393" s="171"/>
      <c r="Z393" s="171"/>
      <c r="AA393" s="23"/>
      <c r="AB393" s="24"/>
      <c r="AC393" s="24"/>
      <c r="AD393" s="23"/>
      <c r="AE393" s="24"/>
      <c r="AF393" s="24"/>
      <c r="AG393" s="23"/>
      <c r="AH393" s="24"/>
      <c r="AI393" s="150"/>
      <c r="AJ393" s="150"/>
    </row>
    <row r="394" spans="1:36" s="18" customFormat="1" ht="24.95" customHeight="1">
      <c r="A394" s="77"/>
      <c r="B394" s="1065"/>
      <c r="C394" s="59"/>
      <c r="D394" s="218"/>
      <c r="E394" s="218"/>
      <c r="F394" s="17"/>
      <c r="G394" s="59"/>
      <c r="H394" s="59"/>
      <c r="I394" s="59"/>
      <c r="J394" s="59"/>
      <c r="K394" s="498"/>
      <c r="L394" s="498"/>
      <c r="M394" s="106"/>
      <c r="N394" s="106"/>
      <c r="O394" s="594"/>
      <c r="P394" s="105"/>
      <c r="Q394" s="105"/>
      <c r="R394" s="23"/>
      <c r="S394" s="24"/>
      <c r="T394" s="24"/>
      <c r="U394" s="23"/>
      <c r="V394" s="24"/>
      <c r="W394" s="150"/>
      <c r="X394" s="171"/>
      <c r="Y394" s="171"/>
      <c r="Z394" s="171"/>
      <c r="AA394" s="23"/>
      <c r="AB394" s="24"/>
      <c r="AC394" s="24"/>
      <c r="AD394" s="23"/>
      <c r="AE394" s="24"/>
      <c r="AF394" s="24"/>
      <c r="AG394" s="23"/>
      <c r="AH394" s="24"/>
      <c r="AI394" s="150"/>
      <c r="AJ394" s="150"/>
    </row>
    <row r="395" spans="1:36" s="18" customFormat="1" ht="24.95" customHeight="1">
      <c r="A395" s="77"/>
      <c r="B395" s="1065"/>
      <c r="C395" s="59"/>
      <c r="D395" s="218"/>
      <c r="E395" s="218"/>
      <c r="F395" s="17"/>
      <c r="G395" s="59"/>
      <c r="H395" s="59"/>
      <c r="I395" s="59"/>
      <c r="J395" s="59"/>
      <c r="K395" s="498"/>
      <c r="L395" s="498"/>
      <c r="M395" s="106"/>
      <c r="N395" s="106"/>
      <c r="O395" s="594"/>
      <c r="P395" s="105"/>
      <c r="Q395" s="105"/>
      <c r="R395" s="23"/>
      <c r="S395" s="24"/>
      <c r="T395" s="24"/>
      <c r="U395" s="23"/>
      <c r="V395" s="24"/>
      <c r="W395" s="150"/>
      <c r="X395" s="171"/>
      <c r="Y395" s="171"/>
      <c r="Z395" s="171"/>
      <c r="AA395" s="23"/>
      <c r="AB395" s="24"/>
      <c r="AC395" s="24"/>
      <c r="AD395" s="23"/>
      <c r="AE395" s="24"/>
      <c r="AF395" s="24"/>
      <c r="AG395" s="23"/>
      <c r="AH395" s="24"/>
      <c r="AI395" s="150"/>
      <c r="AJ395" s="150"/>
    </row>
    <row r="396" spans="1:36" s="18" customFormat="1" ht="24.95" customHeight="1">
      <c r="A396" s="77"/>
      <c r="B396" s="1065"/>
      <c r="C396" s="59"/>
      <c r="D396" s="218"/>
      <c r="E396" s="218"/>
      <c r="F396" s="17"/>
      <c r="G396" s="59"/>
      <c r="H396" s="59"/>
      <c r="I396" s="59"/>
      <c r="J396" s="59"/>
      <c r="K396" s="498"/>
      <c r="L396" s="498"/>
      <c r="M396" s="106"/>
      <c r="N396" s="106"/>
      <c r="O396" s="594"/>
      <c r="P396" s="105"/>
      <c r="Q396" s="105"/>
      <c r="R396" s="23"/>
      <c r="S396" s="24"/>
      <c r="T396" s="24"/>
      <c r="U396" s="23"/>
      <c r="V396" s="24"/>
      <c r="W396" s="150"/>
      <c r="X396" s="171"/>
      <c r="Y396" s="171"/>
      <c r="Z396" s="171"/>
      <c r="AA396" s="23"/>
      <c r="AB396" s="24"/>
      <c r="AC396" s="24"/>
      <c r="AD396" s="23"/>
      <c r="AE396" s="24"/>
      <c r="AF396" s="24"/>
      <c r="AG396" s="23"/>
      <c r="AH396" s="24"/>
      <c r="AI396" s="150"/>
      <c r="AJ396" s="150"/>
    </row>
    <row r="397" spans="1:36" s="18" customFormat="1" ht="24.95" customHeight="1">
      <c r="A397" s="77"/>
      <c r="B397" s="1065"/>
      <c r="C397" s="59"/>
      <c r="D397" s="218"/>
      <c r="E397" s="218"/>
      <c r="F397" s="17"/>
      <c r="G397" s="59"/>
      <c r="H397" s="59"/>
      <c r="I397" s="59"/>
      <c r="J397" s="59"/>
      <c r="K397" s="498"/>
      <c r="L397" s="498"/>
      <c r="M397" s="106"/>
      <c r="N397" s="106"/>
      <c r="O397" s="594"/>
      <c r="P397" s="105"/>
      <c r="Q397" s="105"/>
      <c r="R397" s="23"/>
      <c r="S397" s="24"/>
      <c r="T397" s="24"/>
      <c r="U397" s="23"/>
      <c r="V397" s="24"/>
      <c r="W397" s="150"/>
      <c r="X397" s="171"/>
      <c r="Y397" s="171"/>
      <c r="Z397" s="171"/>
      <c r="AA397" s="23"/>
      <c r="AB397" s="24"/>
      <c r="AC397" s="24"/>
      <c r="AD397" s="23"/>
      <c r="AE397" s="24"/>
      <c r="AF397" s="24"/>
      <c r="AG397" s="23"/>
      <c r="AH397" s="24"/>
      <c r="AI397" s="150"/>
      <c r="AJ397" s="150"/>
    </row>
    <row r="398" spans="1:36" s="18" customFormat="1" ht="24.95" customHeight="1">
      <c r="A398" s="77"/>
      <c r="B398" s="1065"/>
      <c r="C398" s="59"/>
      <c r="D398" s="218"/>
      <c r="E398" s="218"/>
      <c r="F398" s="17"/>
      <c r="G398" s="59"/>
      <c r="H398" s="59"/>
      <c r="I398" s="59"/>
      <c r="J398" s="59"/>
      <c r="K398" s="498"/>
      <c r="L398" s="498"/>
      <c r="M398" s="106"/>
      <c r="N398" s="106"/>
      <c r="O398" s="594"/>
      <c r="P398" s="105"/>
      <c r="Q398" s="105"/>
      <c r="R398" s="23"/>
      <c r="S398" s="24"/>
      <c r="T398" s="24"/>
      <c r="U398" s="23"/>
      <c r="V398" s="24"/>
      <c r="W398" s="150"/>
      <c r="X398" s="171"/>
      <c r="Y398" s="171"/>
      <c r="Z398" s="171"/>
      <c r="AA398" s="23"/>
      <c r="AB398" s="24"/>
      <c r="AC398" s="24"/>
      <c r="AD398" s="23"/>
      <c r="AE398" s="24"/>
      <c r="AF398" s="24"/>
      <c r="AG398" s="23"/>
      <c r="AH398" s="24"/>
      <c r="AI398" s="150"/>
      <c r="AJ398" s="150"/>
    </row>
    <row r="399" spans="1:36" s="18" customFormat="1" ht="24.95" customHeight="1">
      <c r="A399" s="77"/>
      <c r="B399" s="1065"/>
      <c r="C399" s="59"/>
      <c r="D399" s="218"/>
      <c r="E399" s="218"/>
      <c r="F399" s="17"/>
      <c r="G399" s="59"/>
      <c r="H399" s="59"/>
      <c r="I399" s="59"/>
      <c r="J399" s="59"/>
      <c r="K399" s="498"/>
      <c r="L399" s="498"/>
      <c r="M399" s="106"/>
      <c r="N399" s="106"/>
      <c r="O399" s="594"/>
      <c r="P399" s="105"/>
      <c r="Q399" s="105"/>
      <c r="R399" s="23"/>
      <c r="S399" s="24"/>
      <c r="T399" s="24"/>
      <c r="U399" s="23"/>
      <c r="V399" s="24"/>
      <c r="W399" s="150"/>
      <c r="X399" s="171"/>
      <c r="Y399" s="171"/>
      <c r="Z399" s="171"/>
      <c r="AA399" s="23"/>
      <c r="AB399" s="24"/>
      <c r="AC399" s="24"/>
      <c r="AD399" s="23"/>
      <c r="AE399" s="24"/>
      <c r="AF399" s="24"/>
      <c r="AG399" s="23"/>
      <c r="AH399" s="24"/>
      <c r="AI399" s="150"/>
      <c r="AJ399" s="150"/>
    </row>
    <row r="400" spans="1:36" s="18" customFormat="1" ht="24.95" customHeight="1">
      <c r="A400" s="77"/>
      <c r="B400" s="1065"/>
      <c r="C400" s="59"/>
      <c r="D400" s="218"/>
      <c r="E400" s="218"/>
      <c r="F400" s="17"/>
      <c r="G400" s="59"/>
      <c r="H400" s="59"/>
      <c r="I400" s="59"/>
      <c r="J400" s="59"/>
      <c r="K400" s="498"/>
      <c r="L400" s="498"/>
      <c r="M400" s="106"/>
      <c r="N400" s="106"/>
      <c r="O400" s="594"/>
      <c r="P400" s="105"/>
      <c r="Q400" s="105"/>
      <c r="R400" s="23"/>
      <c r="S400" s="24"/>
      <c r="T400" s="24"/>
      <c r="U400" s="23"/>
      <c r="V400" s="24"/>
      <c r="W400" s="150"/>
      <c r="X400" s="171"/>
      <c r="Y400" s="171"/>
      <c r="Z400" s="171"/>
      <c r="AA400" s="23"/>
      <c r="AB400" s="24"/>
      <c r="AC400" s="24"/>
      <c r="AD400" s="23"/>
      <c r="AE400" s="24"/>
      <c r="AF400" s="24"/>
      <c r="AG400" s="23"/>
      <c r="AH400" s="24"/>
      <c r="AI400" s="150"/>
      <c r="AJ400" s="150"/>
    </row>
    <row r="401" spans="1:36" s="18" customFormat="1" ht="24.95" customHeight="1">
      <c r="A401" s="77"/>
      <c r="B401" s="1065"/>
      <c r="C401" s="59"/>
      <c r="D401" s="218"/>
      <c r="E401" s="218"/>
      <c r="F401" s="17"/>
      <c r="G401" s="59"/>
      <c r="H401" s="59"/>
      <c r="I401" s="59"/>
      <c r="J401" s="59"/>
      <c r="K401" s="498"/>
      <c r="L401" s="498"/>
      <c r="M401" s="106"/>
      <c r="N401" s="106"/>
      <c r="O401" s="594"/>
      <c r="P401" s="105"/>
      <c r="Q401" s="105"/>
      <c r="R401" s="23"/>
      <c r="S401" s="24"/>
      <c r="T401" s="24"/>
      <c r="U401" s="23"/>
      <c r="V401" s="24"/>
      <c r="W401" s="150"/>
      <c r="X401" s="171"/>
      <c r="Y401" s="171"/>
      <c r="Z401" s="171"/>
      <c r="AA401" s="23"/>
      <c r="AB401" s="24"/>
      <c r="AC401" s="24"/>
      <c r="AD401" s="23"/>
      <c r="AE401" s="24"/>
      <c r="AF401" s="24"/>
      <c r="AG401" s="23"/>
      <c r="AH401" s="24"/>
      <c r="AI401" s="150"/>
      <c r="AJ401" s="150"/>
    </row>
    <row r="402" spans="1:36" s="18" customFormat="1" ht="24.95" customHeight="1">
      <c r="A402" s="77"/>
      <c r="B402" s="1065"/>
      <c r="C402" s="59"/>
      <c r="D402" s="218"/>
      <c r="E402" s="218"/>
      <c r="F402" s="17"/>
      <c r="G402" s="59"/>
      <c r="H402" s="59"/>
      <c r="I402" s="59"/>
      <c r="J402" s="59"/>
      <c r="K402" s="498"/>
      <c r="L402" s="498"/>
      <c r="M402" s="106"/>
      <c r="N402" s="106"/>
      <c r="O402" s="594"/>
      <c r="P402" s="105"/>
      <c r="Q402" s="105"/>
      <c r="R402" s="23"/>
      <c r="S402" s="24"/>
      <c r="T402" s="24"/>
      <c r="U402" s="23"/>
      <c r="V402" s="24"/>
      <c r="W402" s="150"/>
      <c r="X402" s="171"/>
      <c r="Y402" s="171"/>
      <c r="Z402" s="171"/>
      <c r="AA402" s="23"/>
      <c r="AB402" s="24"/>
      <c r="AC402" s="24"/>
      <c r="AD402" s="23"/>
      <c r="AE402" s="24"/>
      <c r="AF402" s="24"/>
      <c r="AG402" s="23"/>
      <c r="AH402" s="24"/>
      <c r="AI402" s="150"/>
      <c r="AJ402" s="150"/>
    </row>
    <row r="403" spans="1:36" s="18" customFormat="1" ht="24.95" customHeight="1">
      <c r="A403" s="77"/>
      <c r="B403" s="1065"/>
      <c r="C403" s="59"/>
      <c r="D403" s="218"/>
      <c r="E403" s="218"/>
      <c r="F403" s="17"/>
      <c r="G403" s="59"/>
      <c r="H403" s="59"/>
      <c r="I403" s="59"/>
      <c r="J403" s="59"/>
      <c r="K403" s="498"/>
      <c r="L403" s="498"/>
      <c r="M403" s="106"/>
      <c r="N403" s="106"/>
      <c r="O403" s="594"/>
      <c r="P403" s="105"/>
      <c r="Q403" s="105"/>
      <c r="R403" s="23"/>
      <c r="S403" s="24"/>
      <c r="T403" s="24"/>
      <c r="U403" s="23"/>
      <c r="V403" s="24"/>
      <c r="W403" s="150"/>
      <c r="X403" s="171"/>
      <c r="Y403" s="171"/>
      <c r="Z403" s="171"/>
      <c r="AA403" s="23"/>
      <c r="AB403" s="24"/>
      <c r="AC403" s="24"/>
      <c r="AD403" s="23"/>
      <c r="AE403" s="24"/>
      <c r="AF403" s="24"/>
      <c r="AG403" s="23"/>
      <c r="AH403" s="24"/>
      <c r="AI403" s="150"/>
      <c r="AJ403" s="150"/>
    </row>
    <row r="404" spans="1:36" s="18" customFormat="1" ht="24.95" customHeight="1">
      <c r="A404" s="77"/>
      <c r="B404" s="1065"/>
      <c r="C404" s="59"/>
      <c r="D404" s="218"/>
      <c r="E404" s="218"/>
      <c r="F404" s="17"/>
      <c r="G404" s="59"/>
      <c r="H404" s="59"/>
      <c r="I404" s="59"/>
      <c r="J404" s="59"/>
      <c r="K404" s="498"/>
      <c r="L404" s="498"/>
      <c r="M404" s="106"/>
      <c r="N404" s="106"/>
      <c r="O404" s="594"/>
      <c r="P404" s="105"/>
      <c r="Q404" s="105"/>
      <c r="R404" s="23"/>
      <c r="S404" s="24"/>
      <c r="T404" s="24"/>
      <c r="U404" s="23"/>
      <c r="V404" s="24"/>
      <c r="W404" s="150"/>
      <c r="X404" s="171"/>
      <c r="Y404" s="171"/>
      <c r="Z404" s="171"/>
      <c r="AA404" s="23"/>
      <c r="AB404" s="24"/>
      <c r="AC404" s="24"/>
      <c r="AD404" s="23"/>
      <c r="AE404" s="24"/>
      <c r="AF404" s="24"/>
      <c r="AG404" s="23"/>
      <c r="AH404" s="24"/>
      <c r="AI404" s="150"/>
      <c r="AJ404" s="150"/>
    </row>
    <row r="405" spans="1:36" s="18" customFormat="1" ht="24.95" customHeight="1">
      <c r="A405" s="77"/>
      <c r="B405" s="1065"/>
      <c r="C405" s="59"/>
      <c r="D405" s="218"/>
      <c r="E405" s="218"/>
      <c r="F405" s="17"/>
      <c r="G405" s="59"/>
      <c r="H405" s="59"/>
      <c r="I405" s="59"/>
      <c r="J405" s="59"/>
      <c r="K405" s="498"/>
      <c r="L405" s="498"/>
      <c r="M405" s="106"/>
      <c r="N405" s="106"/>
      <c r="O405" s="594"/>
      <c r="P405" s="105"/>
      <c r="Q405" s="105"/>
      <c r="R405" s="23"/>
      <c r="S405" s="24"/>
      <c r="T405" s="24"/>
      <c r="U405" s="23"/>
      <c r="V405" s="24"/>
      <c r="W405" s="150"/>
      <c r="X405" s="171"/>
      <c r="Y405" s="171"/>
      <c r="Z405" s="171"/>
      <c r="AA405" s="23"/>
      <c r="AB405" s="24"/>
      <c r="AC405" s="24"/>
      <c r="AD405" s="23"/>
      <c r="AE405" s="24"/>
      <c r="AF405" s="24"/>
      <c r="AG405" s="23"/>
      <c r="AH405" s="24"/>
      <c r="AI405" s="150"/>
      <c r="AJ405" s="150"/>
    </row>
    <row r="406" spans="1:36" s="18" customFormat="1" ht="24.95" customHeight="1">
      <c r="A406" s="77"/>
      <c r="B406" s="1065"/>
      <c r="C406" s="59"/>
      <c r="D406" s="218"/>
      <c r="E406" s="218"/>
      <c r="F406" s="17"/>
      <c r="G406" s="59"/>
      <c r="H406" s="59"/>
      <c r="I406" s="59"/>
      <c r="J406" s="59"/>
      <c r="K406" s="498"/>
      <c r="L406" s="498"/>
      <c r="M406" s="106"/>
      <c r="N406" s="106"/>
      <c r="O406" s="594"/>
      <c r="P406" s="105"/>
      <c r="Q406" s="105"/>
      <c r="R406" s="23"/>
      <c r="S406" s="24"/>
      <c r="T406" s="24"/>
      <c r="U406" s="23"/>
      <c r="V406" s="24"/>
      <c r="W406" s="150"/>
      <c r="X406" s="171"/>
      <c r="Y406" s="171"/>
      <c r="Z406" s="171"/>
      <c r="AA406" s="23"/>
      <c r="AB406" s="24"/>
      <c r="AC406" s="24"/>
      <c r="AD406" s="23"/>
      <c r="AE406" s="24"/>
      <c r="AF406" s="24"/>
      <c r="AG406" s="23"/>
      <c r="AH406" s="24"/>
      <c r="AI406" s="150"/>
      <c r="AJ406" s="150"/>
    </row>
    <row r="407" spans="1:36" s="18" customFormat="1" ht="24.95" customHeight="1">
      <c r="A407" s="77"/>
      <c r="B407" s="1065"/>
      <c r="C407" s="59"/>
      <c r="D407" s="218"/>
      <c r="E407" s="218"/>
      <c r="F407" s="17"/>
      <c r="G407" s="59"/>
      <c r="H407" s="59"/>
      <c r="I407" s="59"/>
      <c r="J407" s="59"/>
      <c r="K407" s="498"/>
      <c r="L407" s="498"/>
      <c r="M407" s="106"/>
      <c r="N407" s="106"/>
      <c r="O407" s="594"/>
      <c r="P407" s="105"/>
      <c r="Q407" s="105"/>
      <c r="R407" s="23"/>
      <c r="S407" s="24"/>
      <c r="T407" s="24"/>
      <c r="U407" s="23"/>
      <c r="V407" s="24"/>
      <c r="W407" s="150"/>
      <c r="X407" s="171"/>
      <c r="Y407" s="171"/>
      <c r="Z407" s="171"/>
      <c r="AA407" s="23"/>
      <c r="AB407" s="24"/>
      <c r="AC407" s="24"/>
      <c r="AD407" s="23"/>
      <c r="AE407" s="24"/>
      <c r="AF407" s="24"/>
      <c r="AG407" s="23"/>
      <c r="AH407" s="24"/>
      <c r="AI407" s="150"/>
      <c r="AJ407" s="150"/>
    </row>
    <row r="408" spans="1:36" s="18" customFormat="1" ht="24.95" customHeight="1">
      <c r="A408" s="77"/>
      <c r="B408" s="1065"/>
      <c r="C408" s="59"/>
      <c r="D408" s="218"/>
      <c r="E408" s="218"/>
      <c r="F408" s="17"/>
      <c r="G408" s="59"/>
      <c r="H408" s="59"/>
      <c r="I408" s="59"/>
      <c r="J408" s="59"/>
      <c r="K408" s="498"/>
      <c r="L408" s="498"/>
      <c r="M408" s="106"/>
      <c r="N408" s="106"/>
      <c r="O408" s="594"/>
      <c r="P408" s="105"/>
      <c r="Q408" s="105"/>
      <c r="R408" s="23"/>
      <c r="S408" s="24"/>
      <c r="T408" s="24"/>
      <c r="U408" s="23"/>
      <c r="V408" s="24"/>
      <c r="W408" s="150"/>
      <c r="X408" s="171"/>
      <c r="Y408" s="171"/>
      <c r="Z408" s="171"/>
      <c r="AA408" s="23"/>
      <c r="AB408" s="24"/>
      <c r="AC408" s="24"/>
      <c r="AD408" s="23"/>
      <c r="AE408" s="24"/>
      <c r="AF408" s="24"/>
      <c r="AG408" s="23"/>
      <c r="AH408" s="24"/>
      <c r="AI408" s="150"/>
      <c r="AJ408" s="150"/>
    </row>
    <row r="409" spans="1:36" s="18" customFormat="1" ht="24.95" customHeight="1">
      <c r="A409" s="77"/>
      <c r="B409" s="1065"/>
      <c r="C409" s="59"/>
      <c r="D409" s="218"/>
      <c r="E409" s="218"/>
      <c r="F409" s="17"/>
      <c r="G409" s="59"/>
      <c r="H409" s="59"/>
      <c r="I409" s="59"/>
      <c r="J409" s="59"/>
      <c r="K409" s="498"/>
      <c r="L409" s="498"/>
      <c r="M409" s="106"/>
      <c r="N409" s="106"/>
      <c r="O409" s="594"/>
      <c r="P409" s="105"/>
      <c r="Q409" s="105"/>
      <c r="R409" s="23"/>
      <c r="S409" s="24"/>
      <c r="T409" s="24"/>
      <c r="U409" s="23"/>
      <c r="V409" s="24"/>
      <c r="W409" s="150"/>
      <c r="X409" s="171"/>
      <c r="Y409" s="171"/>
      <c r="Z409" s="171"/>
      <c r="AA409" s="23"/>
      <c r="AB409" s="24"/>
      <c r="AC409" s="24"/>
      <c r="AD409" s="23"/>
      <c r="AE409" s="24"/>
      <c r="AF409" s="24"/>
      <c r="AG409" s="23"/>
      <c r="AH409" s="24"/>
      <c r="AI409" s="150"/>
      <c r="AJ409" s="150"/>
    </row>
    <row r="410" spans="1:36" s="18" customFormat="1" ht="24.95" customHeight="1">
      <c r="A410" s="77"/>
      <c r="B410" s="1065"/>
      <c r="C410" s="59"/>
      <c r="D410" s="218"/>
      <c r="E410" s="218"/>
      <c r="F410" s="17"/>
      <c r="G410" s="59"/>
      <c r="H410" s="59"/>
      <c r="I410" s="59"/>
      <c r="J410" s="59"/>
      <c r="K410" s="498"/>
      <c r="L410" s="498"/>
      <c r="M410" s="106"/>
      <c r="N410" s="106"/>
      <c r="O410" s="594"/>
      <c r="P410" s="105"/>
      <c r="Q410" s="105"/>
      <c r="R410" s="23"/>
      <c r="S410" s="24"/>
      <c r="T410" s="24"/>
      <c r="U410" s="23"/>
      <c r="V410" s="24"/>
      <c r="W410" s="150"/>
      <c r="X410" s="171"/>
      <c r="Y410" s="171"/>
      <c r="Z410" s="171"/>
      <c r="AA410" s="23"/>
      <c r="AB410" s="24"/>
      <c r="AC410" s="24"/>
      <c r="AD410" s="23"/>
      <c r="AE410" s="24"/>
      <c r="AF410" s="24"/>
      <c r="AG410" s="23"/>
      <c r="AH410" s="24"/>
      <c r="AI410" s="150"/>
      <c r="AJ410" s="150"/>
    </row>
    <row r="411" spans="1:36" s="18" customFormat="1" ht="24.95" customHeight="1">
      <c r="A411" s="77"/>
      <c r="B411" s="1065"/>
      <c r="C411" s="59"/>
      <c r="D411" s="218"/>
      <c r="E411" s="218"/>
      <c r="F411" s="17"/>
      <c r="G411" s="59"/>
      <c r="H411" s="59"/>
      <c r="I411" s="59"/>
      <c r="J411" s="59"/>
      <c r="K411" s="498"/>
      <c r="L411" s="498"/>
      <c r="M411" s="106"/>
      <c r="N411" s="106"/>
      <c r="O411" s="594"/>
      <c r="P411" s="105"/>
      <c r="Q411" s="105"/>
      <c r="R411" s="23"/>
      <c r="S411" s="24"/>
      <c r="T411" s="24"/>
      <c r="U411" s="23"/>
      <c r="V411" s="24"/>
      <c r="W411" s="150"/>
      <c r="X411" s="171"/>
      <c r="Y411" s="171"/>
      <c r="Z411" s="171"/>
      <c r="AA411" s="23"/>
      <c r="AB411" s="24"/>
      <c r="AC411" s="24"/>
      <c r="AD411" s="23"/>
      <c r="AE411" s="24"/>
      <c r="AF411" s="24"/>
      <c r="AG411" s="23"/>
      <c r="AH411" s="24"/>
      <c r="AI411" s="150"/>
      <c r="AJ411" s="150"/>
    </row>
    <row r="412" spans="1:36" s="18" customFormat="1" ht="24.95" customHeight="1">
      <c r="A412" s="77"/>
      <c r="B412" s="1065"/>
      <c r="C412" s="59"/>
      <c r="D412" s="218"/>
      <c r="E412" s="218"/>
      <c r="F412" s="17"/>
      <c r="G412" s="59"/>
      <c r="H412" s="59"/>
      <c r="I412" s="59"/>
      <c r="J412" s="59"/>
      <c r="K412" s="498"/>
      <c r="L412" s="498"/>
      <c r="M412" s="106"/>
      <c r="N412" s="106"/>
      <c r="O412" s="594"/>
      <c r="P412" s="105"/>
      <c r="Q412" s="105"/>
      <c r="R412" s="23"/>
      <c r="S412" s="24"/>
      <c r="T412" s="24"/>
      <c r="U412" s="23"/>
      <c r="V412" s="24"/>
      <c r="W412" s="150"/>
      <c r="X412" s="171"/>
      <c r="Y412" s="171"/>
      <c r="Z412" s="171"/>
      <c r="AA412" s="23"/>
      <c r="AB412" s="24"/>
      <c r="AC412" s="24"/>
      <c r="AD412" s="23"/>
      <c r="AE412" s="24"/>
      <c r="AF412" s="24"/>
      <c r="AG412" s="23"/>
      <c r="AH412" s="24"/>
      <c r="AI412" s="150"/>
      <c r="AJ412" s="150"/>
    </row>
    <row r="413" spans="1:36" s="18" customFormat="1" ht="24.95" customHeight="1">
      <c r="A413" s="77"/>
      <c r="B413" s="1065"/>
      <c r="C413" s="59"/>
      <c r="D413" s="218"/>
      <c r="E413" s="218"/>
      <c r="F413" s="17"/>
      <c r="G413" s="59"/>
      <c r="H413" s="59"/>
      <c r="I413" s="59"/>
      <c r="J413" s="59"/>
      <c r="K413" s="498"/>
      <c r="L413" s="498"/>
      <c r="M413" s="106"/>
      <c r="N413" s="106"/>
      <c r="O413" s="594"/>
      <c r="P413" s="105"/>
      <c r="Q413" s="105"/>
      <c r="R413" s="23"/>
      <c r="S413" s="24"/>
      <c r="T413" s="24"/>
      <c r="U413" s="23"/>
      <c r="V413" s="24"/>
      <c r="W413" s="150"/>
      <c r="X413" s="171"/>
      <c r="Y413" s="171"/>
      <c r="Z413" s="171"/>
      <c r="AA413" s="23"/>
      <c r="AB413" s="24"/>
      <c r="AC413" s="24"/>
      <c r="AD413" s="23"/>
      <c r="AE413" s="24"/>
      <c r="AF413" s="24"/>
      <c r="AG413" s="23"/>
      <c r="AH413" s="24"/>
      <c r="AI413" s="150"/>
      <c r="AJ413" s="150"/>
    </row>
    <row r="414" spans="1:36" s="18" customFormat="1" ht="24.95" customHeight="1">
      <c r="A414" s="77"/>
      <c r="B414" s="1065"/>
      <c r="C414" s="59"/>
      <c r="D414" s="218"/>
      <c r="E414" s="218"/>
      <c r="F414" s="17"/>
      <c r="G414" s="59"/>
      <c r="H414" s="59"/>
      <c r="I414" s="59"/>
      <c r="J414" s="59"/>
      <c r="K414" s="498"/>
      <c r="L414" s="498"/>
      <c r="M414" s="106"/>
      <c r="N414" s="106"/>
      <c r="O414" s="594"/>
      <c r="P414" s="105"/>
      <c r="Q414" s="105"/>
      <c r="R414" s="23"/>
      <c r="S414" s="24"/>
      <c r="T414" s="24"/>
      <c r="U414" s="23"/>
      <c r="V414" s="24"/>
      <c r="W414" s="150"/>
      <c r="X414" s="171"/>
      <c r="Y414" s="171"/>
      <c r="Z414" s="171"/>
      <c r="AA414" s="23"/>
      <c r="AB414" s="24"/>
      <c r="AC414" s="24"/>
      <c r="AD414" s="23"/>
      <c r="AE414" s="24"/>
      <c r="AF414" s="24"/>
      <c r="AG414" s="23"/>
      <c r="AH414" s="24"/>
      <c r="AI414" s="150"/>
      <c r="AJ414" s="150"/>
    </row>
    <row r="415" spans="1:36" s="18" customFormat="1" ht="24.95" customHeight="1">
      <c r="A415" s="77"/>
      <c r="B415" s="1065"/>
      <c r="C415" s="59"/>
      <c r="D415" s="218"/>
      <c r="E415" s="218"/>
      <c r="F415" s="17"/>
      <c r="G415" s="59"/>
      <c r="H415" s="59"/>
      <c r="I415" s="59"/>
      <c r="J415" s="59"/>
      <c r="K415" s="498"/>
      <c r="L415" s="498"/>
      <c r="M415" s="106"/>
      <c r="N415" s="106"/>
      <c r="O415" s="594"/>
      <c r="P415" s="105"/>
      <c r="Q415" s="105"/>
      <c r="R415" s="23"/>
      <c r="S415" s="24"/>
      <c r="T415" s="24"/>
      <c r="U415" s="23"/>
      <c r="V415" s="24"/>
      <c r="W415" s="150"/>
      <c r="X415" s="171"/>
      <c r="Y415" s="171"/>
      <c r="Z415" s="171"/>
      <c r="AA415" s="23"/>
      <c r="AB415" s="24"/>
      <c r="AC415" s="24"/>
      <c r="AD415" s="23"/>
      <c r="AE415" s="24"/>
      <c r="AF415" s="24"/>
      <c r="AG415" s="23"/>
      <c r="AH415" s="24"/>
      <c r="AI415" s="150"/>
      <c r="AJ415" s="150"/>
    </row>
    <row r="416" spans="1:36" s="18" customFormat="1" ht="24.95" customHeight="1">
      <c r="A416" s="77"/>
      <c r="B416" s="1065"/>
      <c r="C416" s="59"/>
      <c r="D416" s="218"/>
      <c r="E416" s="218"/>
      <c r="F416" s="17"/>
      <c r="G416" s="59"/>
      <c r="H416" s="59"/>
      <c r="I416" s="59"/>
      <c r="J416" s="59"/>
      <c r="K416" s="498"/>
      <c r="L416" s="498"/>
      <c r="M416" s="106"/>
      <c r="N416" s="106"/>
      <c r="O416" s="594"/>
      <c r="P416" s="105"/>
      <c r="Q416" s="105"/>
      <c r="R416" s="23"/>
      <c r="S416" s="24"/>
      <c r="T416" s="24"/>
      <c r="U416" s="23"/>
      <c r="V416" s="24"/>
      <c r="W416" s="150"/>
      <c r="X416" s="171"/>
      <c r="Y416" s="171"/>
      <c r="Z416" s="171"/>
      <c r="AA416" s="23"/>
      <c r="AB416" s="24"/>
      <c r="AC416" s="24"/>
      <c r="AD416" s="23"/>
      <c r="AE416" s="24"/>
      <c r="AF416" s="24"/>
      <c r="AG416" s="23"/>
      <c r="AH416" s="24"/>
      <c r="AI416" s="150"/>
      <c r="AJ416" s="150"/>
    </row>
    <row r="417" spans="1:36" s="18" customFormat="1" ht="24.95" customHeight="1">
      <c r="A417" s="77"/>
      <c r="B417" s="1065"/>
      <c r="C417" s="59"/>
      <c r="D417" s="218"/>
      <c r="E417" s="218"/>
      <c r="F417" s="17"/>
      <c r="G417" s="59"/>
      <c r="H417" s="59"/>
      <c r="I417" s="59"/>
      <c r="J417" s="59"/>
      <c r="K417" s="498"/>
      <c r="L417" s="498"/>
      <c r="M417" s="106"/>
      <c r="N417" s="106"/>
      <c r="O417" s="594"/>
      <c r="P417" s="105"/>
      <c r="Q417" s="105"/>
      <c r="R417" s="23"/>
      <c r="S417" s="24"/>
      <c r="T417" s="24"/>
      <c r="U417" s="23"/>
      <c r="V417" s="24"/>
      <c r="W417" s="150"/>
      <c r="X417" s="171"/>
      <c r="Y417" s="171"/>
      <c r="Z417" s="171"/>
      <c r="AA417" s="23"/>
      <c r="AB417" s="24"/>
      <c r="AC417" s="24"/>
      <c r="AD417" s="23"/>
      <c r="AE417" s="24"/>
      <c r="AF417" s="24"/>
      <c r="AG417" s="23"/>
      <c r="AH417" s="24"/>
      <c r="AI417" s="150"/>
      <c r="AJ417" s="150"/>
    </row>
    <row r="418" spans="1:36" s="18" customFormat="1" ht="24.95" customHeight="1">
      <c r="A418" s="77"/>
      <c r="B418" s="1065"/>
      <c r="C418" s="59"/>
      <c r="D418" s="218"/>
      <c r="E418" s="218"/>
      <c r="F418" s="17"/>
      <c r="G418" s="59"/>
      <c r="H418" s="59"/>
      <c r="I418" s="59"/>
      <c r="J418" s="59"/>
      <c r="K418" s="498"/>
      <c r="L418" s="498"/>
      <c r="M418" s="106"/>
      <c r="N418" s="106"/>
      <c r="O418" s="594"/>
      <c r="P418" s="105"/>
      <c r="Q418" s="105"/>
      <c r="R418" s="23"/>
      <c r="S418" s="24"/>
      <c r="T418" s="24"/>
      <c r="U418" s="23"/>
      <c r="V418" s="24"/>
      <c r="W418" s="150"/>
      <c r="X418" s="171"/>
      <c r="Y418" s="171"/>
      <c r="Z418" s="171"/>
      <c r="AA418" s="23"/>
      <c r="AB418" s="24"/>
      <c r="AC418" s="24"/>
      <c r="AD418" s="23"/>
      <c r="AE418" s="24"/>
      <c r="AF418" s="24"/>
      <c r="AG418" s="23"/>
      <c r="AH418" s="24"/>
      <c r="AI418" s="150"/>
      <c r="AJ418" s="150"/>
    </row>
    <row r="419" spans="1:36" s="18" customFormat="1" ht="24.95" customHeight="1">
      <c r="A419" s="77"/>
      <c r="B419" s="1065"/>
      <c r="C419" s="59"/>
      <c r="D419" s="218"/>
      <c r="E419" s="218"/>
      <c r="F419" s="17"/>
      <c r="G419" s="59"/>
      <c r="H419" s="59"/>
      <c r="I419" s="59"/>
      <c r="J419" s="59"/>
      <c r="K419" s="498"/>
      <c r="L419" s="498"/>
      <c r="M419" s="106"/>
      <c r="N419" s="106"/>
      <c r="O419" s="594"/>
      <c r="P419" s="105"/>
      <c r="Q419" s="105"/>
      <c r="R419" s="23"/>
      <c r="S419" s="24"/>
      <c r="T419" s="24"/>
      <c r="U419" s="23"/>
      <c r="V419" s="24"/>
      <c r="W419" s="150"/>
      <c r="X419" s="171"/>
      <c r="Y419" s="171"/>
      <c r="Z419" s="171"/>
      <c r="AA419" s="23"/>
      <c r="AB419" s="24"/>
      <c r="AC419" s="24"/>
      <c r="AD419" s="23"/>
      <c r="AE419" s="24"/>
      <c r="AF419" s="24"/>
      <c r="AG419" s="23"/>
      <c r="AH419" s="24"/>
      <c r="AI419" s="150"/>
      <c r="AJ419" s="150"/>
    </row>
    <row r="420" spans="1:36" s="18" customFormat="1" ht="24.95" customHeight="1">
      <c r="A420" s="77"/>
      <c r="B420" s="1065"/>
      <c r="C420" s="59"/>
      <c r="D420" s="218"/>
      <c r="E420" s="218"/>
      <c r="F420" s="17"/>
      <c r="G420" s="59"/>
      <c r="H420" s="59"/>
      <c r="I420" s="59"/>
      <c r="J420" s="59"/>
      <c r="K420" s="498"/>
      <c r="L420" s="498"/>
      <c r="M420" s="106"/>
      <c r="N420" s="106"/>
      <c r="O420" s="594"/>
      <c r="P420" s="105"/>
      <c r="Q420" s="105"/>
      <c r="R420" s="23"/>
      <c r="S420" s="24"/>
      <c r="T420" s="24"/>
      <c r="U420" s="23"/>
      <c r="V420" s="24"/>
      <c r="W420" s="150"/>
      <c r="X420" s="171"/>
      <c r="Y420" s="171"/>
      <c r="Z420" s="171"/>
      <c r="AA420" s="23"/>
      <c r="AB420" s="24"/>
      <c r="AC420" s="24"/>
      <c r="AD420" s="23"/>
      <c r="AE420" s="24"/>
      <c r="AF420" s="24"/>
      <c r="AG420" s="23"/>
      <c r="AH420" s="24"/>
      <c r="AI420" s="150"/>
      <c r="AJ420" s="150"/>
    </row>
    <row r="421" spans="1:36" s="18" customFormat="1" ht="24.95" customHeight="1">
      <c r="A421" s="77"/>
      <c r="B421" s="1065"/>
      <c r="C421" s="59"/>
      <c r="D421" s="218"/>
      <c r="E421" s="218"/>
      <c r="F421" s="17"/>
      <c r="G421" s="59"/>
      <c r="H421" s="59"/>
      <c r="I421" s="59"/>
      <c r="J421" s="59"/>
      <c r="K421" s="498"/>
      <c r="L421" s="498"/>
      <c r="M421" s="106"/>
      <c r="N421" s="106"/>
      <c r="O421" s="594"/>
      <c r="P421" s="105"/>
      <c r="Q421" s="105"/>
      <c r="R421" s="23"/>
      <c r="S421" s="24"/>
      <c r="T421" s="24"/>
      <c r="U421" s="23"/>
      <c r="V421" s="24"/>
      <c r="W421" s="150"/>
      <c r="X421" s="171"/>
      <c r="Y421" s="171"/>
      <c r="Z421" s="171"/>
      <c r="AA421" s="23"/>
      <c r="AB421" s="24"/>
      <c r="AC421" s="24"/>
      <c r="AD421" s="23"/>
      <c r="AE421" s="24"/>
      <c r="AF421" s="24"/>
      <c r="AG421" s="23"/>
      <c r="AH421" s="24"/>
      <c r="AI421" s="150"/>
      <c r="AJ421" s="150"/>
    </row>
    <row r="422" spans="1:36" s="18" customFormat="1" ht="24.95" customHeight="1">
      <c r="A422" s="77"/>
      <c r="B422" s="1065"/>
      <c r="C422" s="59"/>
      <c r="D422" s="218"/>
      <c r="E422" s="218"/>
      <c r="F422" s="17"/>
      <c r="G422" s="59"/>
      <c r="H422" s="59"/>
      <c r="I422" s="59"/>
      <c r="J422" s="59"/>
      <c r="K422" s="498"/>
      <c r="L422" s="498"/>
      <c r="M422" s="106"/>
      <c r="N422" s="106"/>
      <c r="O422" s="594"/>
      <c r="P422" s="105"/>
      <c r="Q422" s="105"/>
      <c r="R422" s="23"/>
      <c r="S422" s="24"/>
      <c r="T422" s="24"/>
      <c r="U422" s="23"/>
      <c r="V422" s="24"/>
      <c r="W422" s="150"/>
      <c r="X422" s="171"/>
      <c r="Y422" s="171"/>
      <c r="Z422" s="171"/>
      <c r="AA422" s="23"/>
      <c r="AB422" s="24"/>
      <c r="AC422" s="24"/>
      <c r="AD422" s="23"/>
      <c r="AE422" s="24"/>
      <c r="AF422" s="24"/>
      <c r="AG422" s="23"/>
      <c r="AH422" s="24"/>
      <c r="AI422" s="150"/>
      <c r="AJ422" s="150"/>
    </row>
    <row r="423" spans="1:36" s="18" customFormat="1" ht="24.95" customHeight="1">
      <c r="A423" s="77"/>
      <c r="B423" s="1065"/>
      <c r="C423" s="59"/>
      <c r="D423" s="218"/>
      <c r="E423" s="218"/>
      <c r="F423" s="17"/>
      <c r="G423" s="59"/>
      <c r="H423" s="59"/>
      <c r="I423" s="59"/>
      <c r="J423" s="59"/>
      <c r="K423" s="498"/>
      <c r="L423" s="498"/>
      <c r="M423" s="106"/>
      <c r="N423" s="106"/>
      <c r="O423" s="594"/>
      <c r="P423" s="105"/>
      <c r="Q423" s="105"/>
      <c r="R423" s="23"/>
      <c r="S423" s="24"/>
      <c r="T423" s="24"/>
      <c r="U423" s="23"/>
      <c r="V423" s="24"/>
      <c r="W423" s="150"/>
      <c r="X423" s="171"/>
      <c r="Y423" s="171"/>
      <c r="Z423" s="171"/>
      <c r="AA423" s="23"/>
      <c r="AB423" s="24"/>
      <c r="AC423" s="24"/>
      <c r="AD423" s="23"/>
      <c r="AE423" s="24"/>
      <c r="AF423" s="24"/>
      <c r="AG423" s="23"/>
      <c r="AH423" s="24"/>
      <c r="AI423" s="150"/>
      <c r="AJ423" s="150"/>
    </row>
    <row r="424" spans="1:36" s="18" customFormat="1" ht="24.95" customHeight="1">
      <c r="A424" s="77"/>
      <c r="B424" s="1065"/>
      <c r="C424" s="59"/>
      <c r="D424" s="218"/>
      <c r="E424" s="218"/>
      <c r="F424" s="17"/>
      <c r="G424" s="59"/>
      <c r="H424" s="59"/>
      <c r="I424" s="59"/>
      <c r="J424" s="59"/>
      <c r="K424" s="498"/>
      <c r="L424" s="498"/>
      <c r="M424" s="106"/>
      <c r="N424" s="106"/>
      <c r="O424" s="594"/>
      <c r="P424" s="105"/>
      <c r="Q424" s="105"/>
      <c r="R424" s="23"/>
      <c r="S424" s="24"/>
      <c r="T424" s="24"/>
      <c r="U424" s="23"/>
      <c r="V424" s="24"/>
      <c r="W424" s="150"/>
      <c r="X424" s="171"/>
      <c r="Y424" s="171"/>
      <c r="Z424" s="171"/>
      <c r="AA424" s="23"/>
      <c r="AB424" s="24"/>
      <c r="AC424" s="24"/>
      <c r="AD424" s="23"/>
      <c r="AE424" s="24"/>
      <c r="AF424" s="24"/>
      <c r="AG424" s="23"/>
      <c r="AH424" s="24"/>
      <c r="AI424" s="150"/>
      <c r="AJ424" s="150"/>
    </row>
    <row r="425" spans="1:36" s="18" customFormat="1" ht="24.95" customHeight="1">
      <c r="A425" s="77"/>
      <c r="B425" s="1065"/>
      <c r="C425" s="59"/>
      <c r="D425" s="218"/>
      <c r="E425" s="218"/>
      <c r="F425" s="17"/>
      <c r="G425" s="59"/>
      <c r="H425" s="59"/>
      <c r="I425" s="59"/>
      <c r="J425" s="59"/>
      <c r="K425" s="498"/>
      <c r="L425" s="498"/>
      <c r="M425" s="106"/>
      <c r="N425" s="106"/>
      <c r="O425" s="594"/>
      <c r="P425" s="105"/>
      <c r="Q425" s="105"/>
      <c r="R425" s="23"/>
      <c r="S425" s="24"/>
      <c r="T425" s="24"/>
      <c r="U425" s="23"/>
      <c r="V425" s="24"/>
      <c r="W425" s="150"/>
      <c r="X425" s="171"/>
      <c r="Y425" s="171"/>
      <c r="Z425" s="171"/>
      <c r="AA425" s="23"/>
      <c r="AB425" s="24"/>
      <c r="AC425" s="24"/>
      <c r="AD425" s="23"/>
      <c r="AE425" s="24"/>
      <c r="AF425" s="24"/>
      <c r="AG425" s="23"/>
      <c r="AH425" s="24"/>
      <c r="AI425" s="150"/>
      <c r="AJ425" s="150"/>
    </row>
    <row r="426" spans="1:36" s="18" customFormat="1" ht="24.95" customHeight="1">
      <c r="A426" s="77"/>
      <c r="B426" s="1065"/>
      <c r="C426" s="59"/>
      <c r="D426" s="218"/>
      <c r="E426" s="218"/>
      <c r="F426" s="17"/>
      <c r="G426" s="59"/>
      <c r="H426" s="59"/>
      <c r="I426" s="59"/>
      <c r="J426" s="59"/>
      <c r="K426" s="498"/>
      <c r="L426" s="498"/>
      <c r="M426" s="106"/>
      <c r="N426" s="106"/>
      <c r="O426" s="594"/>
      <c r="P426" s="105"/>
      <c r="Q426" s="105"/>
      <c r="R426" s="23"/>
      <c r="S426" s="24"/>
      <c r="T426" s="24"/>
      <c r="U426" s="23"/>
      <c r="V426" s="24"/>
      <c r="W426" s="150"/>
      <c r="X426" s="171"/>
      <c r="Y426" s="171"/>
      <c r="Z426" s="171"/>
      <c r="AA426" s="23"/>
      <c r="AB426" s="24"/>
      <c r="AC426" s="24"/>
      <c r="AD426" s="23"/>
      <c r="AE426" s="24"/>
      <c r="AF426" s="24"/>
      <c r="AG426" s="23"/>
      <c r="AH426" s="24"/>
      <c r="AI426" s="150"/>
      <c r="AJ426" s="150"/>
    </row>
    <row r="427" spans="1:36" s="18" customFormat="1" ht="24.95" customHeight="1">
      <c r="A427" s="77"/>
      <c r="B427" s="1065"/>
      <c r="C427" s="59"/>
      <c r="D427" s="218"/>
      <c r="E427" s="218"/>
      <c r="F427" s="17"/>
      <c r="G427" s="59"/>
      <c r="H427" s="59"/>
      <c r="I427" s="59"/>
      <c r="J427" s="59"/>
      <c r="K427" s="498"/>
      <c r="L427" s="498"/>
      <c r="M427" s="106"/>
      <c r="N427" s="106"/>
      <c r="O427" s="594"/>
      <c r="P427" s="105"/>
      <c r="Q427" s="105"/>
      <c r="R427" s="23"/>
      <c r="S427" s="24"/>
      <c r="T427" s="24"/>
      <c r="U427" s="23"/>
      <c r="V427" s="24"/>
      <c r="W427" s="150"/>
      <c r="X427" s="171"/>
      <c r="Y427" s="171"/>
      <c r="Z427" s="171"/>
      <c r="AA427" s="23"/>
      <c r="AB427" s="24"/>
      <c r="AC427" s="24"/>
      <c r="AD427" s="23"/>
      <c r="AE427" s="24"/>
      <c r="AF427" s="24"/>
      <c r="AG427" s="23"/>
      <c r="AH427" s="24"/>
      <c r="AI427" s="150"/>
      <c r="AJ427" s="150"/>
    </row>
    <row r="428" spans="1:36" s="18" customFormat="1" ht="24.95" customHeight="1">
      <c r="A428" s="77"/>
      <c r="B428" s="1065"/>
      <c r="C428" s="59"/>
      <c r="D428" s="218"/>
      <c r="E428" s="218"/>
      <c r="F428" s="17"/>
      <c r="G428" s="59"/>
      <c r="H428" s="59"/>
      <c r="I428" s="59"/>
      <c r="J428" s="59"/>
      <c r="K428" s="498"/>
      <c r="L428" s="498"/>
      <c r="M428" s="106"/>
      <c r="N428" s="106"/>
      <c r="O428" s="594"/>
      <c r="P428" s="105"/>
      <c r="Q428" s="105"/>
      <c r="R428" s="23"/>
      <c r="S428" s="24"/>
      <c r="T428" s="24"/>
      <c r="U428" s="23"/>
      <c r="V428" s="24"/>
      <c r="W428" s="150"/>
      <c r="X428" s="171"/>
      <c r="Y428" s="171"/>
      <c r="Z428" s="171"/>
      <c r="AA428" s="23"/>
      <c r="AB428" s="24"/>
      <c r="AC428" s="24"/>
      <c r="AD428" s="23"/>
      <c r="AE428" s="24"/>
      <c r="AF428" s="24"/>
      <c r="AG428" s="23"/>
      <c r="AH428" s="24"/>
      <c r="AI428" s="150"/>
      <c r="AJ428" s="150"/>
    </row>
    <row r="429" spans="1:36" s="18" customFormat="1" ht="24.95" customHeight="1">
      <c r="A429" s="77"/>
      <c r="B429" s="1065"/>
      <c r="C429" s="59"/>
      <c r="D429" s="218"/>
      <c r="E429" s="218"/>
      <c r="F429" s="17"/>
      <c r="G429" s="59"/>
      <c r="H429" s="59"/>
      <c r="I429" s="59"/>
      <c r="J429" s="59"/>
      <c r="K429" s="498"/>
      <c r="L429" s="498"/>
      <c r="M429" s="106"/>
      <c r="N429" s="106"/>
      <c r="O429" s="594"/>
      <c r="P429" s="105"/>
      <c r="Q429" s="105"/>
      <c r="R429" s="23"/>
      <c r="S429" s="24"/>
      <c r="T429" s="24"/>
      <c r="U429" s="23"/>
      <c r="V429" s="24"/>
      <c r="W429" s="150"/>
      <c r="X429" s="171"/>
      <c r="Y429" s="171"/>
      <c r="Z429" s="171"/>
      <c r="AA429" s="23"/>
      <c r="AB429" s="24"/>
      <c r="AC429" s="24"/>
      <c r="AD429" s="23"/>
      <c r="AE429" s="24"/>
      <c r="AF429" s="24"/>
      <c r="AG429" s="23"/>
      <c r="AH429" s="24"/>
      <c r="AI429" s="150"/>
      <c r="AJ429" s="150"/>
    </row>
    <row r="430" spans="1:36" s="18" customFormat="1" ht="24.95" customHeight="1">
      <c r="A430" s="77"/>
      <c r="B430" s="1065"/>
      <c r="C430" s="59"/>
      <c r="D430" s="218"/>
      <c r="E430" s="218"/>
      <c r="F430" s="17"/>
      <c r="G430" s="59"/>
      <c r="H430" s="59"/>
      <c r="I430" s="59"/>
      <c r="J430" s="59"/>
      <c r="K430" s="498"/>
      <c r="L430" s="498"/>
      <c r="M430" s="106"/>
      <c r="N430" s="106"/>
      <c r="O430" s="594"/>
      <c r="P430" s="105"/>
      <c r="Q430" s="105"/>
      <c r="R430" s="23"/>
      <c r="S430" s="24"/>
      <c r="T430" s="24"/>
      <c r="U430" s="23"/>
      <c r="V430" s="24"/>
      <c r="W430" s="150"/>
      <c r="X430" s="171"/>
      <c r="Y430" s="171"/>
      <c r="Z430" s="171"/>
      <c r="AA430" s="23"/>
      <c r="AB430" s="24"/>
      <c r="AC430" s="24"/>
      <c r="AD430" s="23"/>
      <c r="AE430" s="24"/>
      <c r="AF430" s="24"/>
      <c r="AG430" s="23"/>
      <c r="AH430" s="24"/>
      <c r="AI430" s="150"/>
      <c r="AJ430" s="150"/>
    </row>
    <row r="431" spans="1:36" s="18" customFormat="1" ht="24.95" customHeight="1">
      <c r="A431" s="77"/>
      <c r="B431" s="1065"/>
      <c r="C431" s="59"/>
      <c r="D431" s="218"/>
      <c r="E431" s="218"/>
      <c r="F431" s="17"/>
      <c r="G431" s="59"/>
      <c r="H431" s="59"/>
      <c r="I431" s="59"/>
      <c r="J431" s="59"/>
      <c r="K431" s="498"/>
      <c r="L431" s="498"/>
      <c r="M431" s="106"/>
      <c r="N431" s="106"/>
      <c r="O431" s="594"/>
      <c r="P431" s="105"/>
      <c r="Q431" s="105"/>
      <c r="R431" s="23"/>
      <c r="S431" s="24"/>
      <c r="T431" s="24"/>
      <c r="U431" s="23"/>
      <c r="V431" s="24"/>
      <c r="W431" s="150"/>
      <c r="X431" s="171"/>
      <c r="Y431" s="171"/>
      <c r="Z431" s="171"/>
      <c r="AA431" s="23"/>
      <c r="AB431" s="24"/>
      <c r="AC431" s="24"/>
      <c r="AD431" s="23"/>
      <c r="AE431" s="24"/>
      <c r="AF431" s="24"/>
      <c r="AG431" s="23"/>
      <c r="AH431" s="24"/>
      <c r="AI431" s="150"/>
      <c r="AJ431" s="150"/>
    </row>
    <row r="432" spans="1:36" s="18" customFormat="1" ht="24.95" customHeight="1">
      <c r="A432" s="77"/>
      <c r="B432" s="1065"/>
      <c r="C432" s="59"/>
      <c r="D432" s="218"/>
      <c r="E432" s="218"/>
      <c r="F432" s="17"/>
      <c r="G432" s="59"/>
      <c r="H432" s="59"/>
      <c r="I432" s="59"/>
      <c r="J432" s="59"/>
      <c r="K432" s="498"/>
      <c r="L432" s="498"/>
      <c r="M432" s="106"/>
      <c r="N432" s="106"/>
      <c r="O432" s="594"/>
      <c r="P432" s="105"/>
      <c r="Q432" s="105"/>
      <c r="R432" s="23"/>
      <c r="S432" s="24"/>
      <c r="T432" s="24"/>
      <c r="U432" s="23"/>
      <c r="V432" s="24"/>
      <c r="W432" s="150"/>
      <c r="X432" s="171"/>
      <c r="Y432" s="171"/>
      <c r="Z432" s="171"/>
      <c r="AA432" s="23"/>
      <c r="AB432" s="24"/>
      <c r="AC432" s="24"/>
      <c r="AD432" s="23"/>
      <c r="AE432" s="24"/>
      <c r="AF432" s="24"/>
      <c r="AG432" s="23"/>
      <c r="AH432" s="24"/>
      <c r="AI432" s="150"/>
      <c r="AJ432" s="150"/>
    </row>
    <row r="433" spans="1:36" s="18" customFormat="1" ht="24.95" customHeight="1">
      <c r="A433" s="77"/>
      <c r="B433" s="1065"/>
      <c r="C433" s="59"/>
      <c r="D433" s="218"/>
      <c r="E433" s="218"/>
      <c r="F433" s="17"/>
      <c r="G433" s="59"/>
      <c r="H433" s="59"/>
      <c r="I433" s="59"/>
      <c r="J433" s="59"/>
      <c r="K433" s="498"/>
      <c r="L433" s="498"/>
      <c r="M433" s="106"/>
      <c r="N433" s="106"/>
      <c r="O433" s="594"/>
      <c r="P433" s="105"/>
      <c r="Q433" s="105"/>
      <c r="R433" s="23"/>
      <c r="S433" s="24"/>
      <c r="T433" s="24"/>
      <c r="U433" s="23"/>
      <c r="V433" s="24"/>
      <c r="W433" s="150"/>
      <c r="X433" s="171"/>
      <c r="Y433" s="171"/>
      <c r="Z433" s="171"/>
      <c r="AA433" s="23"/>
      <c r="AB433" s="24"/>
      <c r="AC433" s="24"/>
      <c r="AD433" s="23"/>
      <c r="AE433" s="24"/>
      <c r="AF433" s="24"/>
      <c r="AG433" s="23"/>
      <c r="AH433" s="24"/>
      <c r="AI433" s="150"/>
      <c r="AJ433" s="150"/>
    </row>
    <row r="434" spans="1:36" s="18" customFormat="1" ht="24.95" customHeight="1">
      <c r="A434" s="77"/>
      <c r="B434" s="1065"/>
      <c r="C434" s="59"/>
      <c r="D434" s="218"/>
      <c r="E434" s="218"/>
      <c r="F434" s="17"/>
      <c r="G434" s="59"/>
      <c r="H434" s="59"/>
      <c r="I434" s="59"/>
      <c r="J434" s="59"/>
      <c r="K434" s="498"/>
      <c r="L434" s="498"/>
      <c r="M434" s="106"/>
      <c r="N434" s="106"/>
      <c r="O434" s="594"/>
      <c r="P434" s="105"/>
      <c r="Q434" s="105"/>
      <c r="R434" s="23"/>
      <c r="S434" s="24"/>
      <c r="T434" s="24"/>
      <c r="U434" s="23"/>
      <c r="V434" s="24"/>
      <c r="W434" s="150"/>
      <c r="X434" s="171"/>
      <c r="Y434" s="171"/>
      <c r="Z434" s="171"/>
      <c r="AA434" s="23"/>
      <c r="AB434" s="24"/>
      <c r="AC434" s="24"/>
      <c r="AD434" s="23"/>
      <c r="AE434" s="24"/>
      <c r="AF434" s="24"/>
      <c r="AG434" s="23"/>
      <c r="AH434" s="24"/>
      <c r="AI434" s="150"/>
      <c r="AJ434" s="150"/>
    </row>
    <row r="435" spans="1:36" s="18" customFormat="1" ht="24.95" customHeight="1">
      <c r="A435" s="77"/>
      <c r="B435" s="1065"/>
      <c r="C435" s="59"/>
      <c r="D435" s="218"/>
      <c r="E435" s="218"/>
      <c r="F435" s="17"/>
      <c r="G435" s="59"/>
      <c r="H435" s="59"/>
      <c r="I435" s="59"/>
      <c r="J435" s="59"/>
      <c r="K435" s="498"/>
      <c r="L435" s="498"/>
      <c r="M435" s="106"/>
      <c r="N435" s="106"/>
      <c r="O435" s="594"/>
      <c r="P435" s="105"/>
      <c r="Q435" s="105"/>
      <c r="R435" s="23"/>
      <c r="S435" s="24"/>
      <c r="T435" s="24"/>
      <c r="U435" s="23"/>
      <c r="V435" s="24"/>
      <c r="W435" s="150"/>
      <c r="X435" s="171"/>
      <c r="Y435" s="171"/>
      <c r="Z435" s="171"/>
      <c r="AA435" s="23"/>
      <c r="AB435" s="24"/>
      <c r="AC435" s="24"/>
      <c r="AD435" s="23"/>
      <c r="AE435" s="24"/>
      <c r="AF435" s="24"/>
      <c r="AG435" s="23"/>
      <c r="AH435" s="24"/>
      <c r="AI435" s="150"/>
      <c r="AJ435" s="150"/>
    </row>
    <row r="436" spans="1:36" s="18" customFormat="1" ht="24.95" customHeight="1">
      <c r="A436" s="77"/>
      <c r="B436" s="1065"/>
      <c r="C436" s="59"/>
      <c r="D436" s="218"/>
      <c r="E436" s="218"/>
      <c r="F436" s="17"/>
      <c r="G436" s="59"/>
      <c r="H436" s="59"/>
      <c r="I436" s="59"/>
      <c r="J436" s="59"/>
      <c r="K436" s="498"/>
      <c r="L436" s="498"/>
      <c r="M436" s="106"/>
      <c r="N436" s="106"/>
      <c r="O436" s="594"/>
      <c r="P436" s="105"/>
      <c r="Q436" s="105"/>
      <c r="R436" s="23"/>
      <c r="S436" s="24"/>
      <c r="T436" s="24"/>
      <c r="U436" s="23"/>
      <c r="V436" s="24"/>
      <c r="W436" s="150"/>
      <c r="X436" s="171"/>
      <c r="Y436" s="171"/>
      <c r="Z436" s="171"/>
      <c r="AA436" s="23"/>
      <c r="AB436" s="24"/>
      <c r="AC436" s="24"/>
      <c r="AD436" s="23"/>
      <c r="AE436" s="24"/>
      <c r="AF436" s="24"/>
      <c r="AG436" s="23"/>
      <c r="AH436" s="24"/>
      <c r="AI436" s="150"/>
      <c r="AJ436" s="150"/>
    </row>
    <row r="437" spans="1:36" s="18" customFormat="1" ht="24.95" customHeight="1">
      <c r="A437" s="77"/>
      <c r="B437" s="1065"/>
      <c r="C437" s="59"/>
      <c r="D437" s="218"/>
      <c r="E437" s="218"/>
      <c r="F437" s="17"/>
      <c r="G437" s="59"/>
      <c r="H437" s="59"/>
      <c r="I437" s="59"/>
      <c r="J437" s="59"/>
      <c r="K437" s="498"/>
      <c r="L437" s="498"/>
      <c r="M437" s="106"/>
      <c r="N437" s="106"/>
      <c r="O437" s="594"/>
      <c r="P437" s="105"/>
      <c r="Q437" s="105"/>
      <c r="R437" s="23"/>
      <c r="S437" s="24"/>
      <c r="T437" s="24"/>
      <c r="U437" s="23"/>
      <c r="V437" s="24"/>
      <c r="W437" s="150"/>
      <c r="X437" s="171"/>
      <c r="Y437" s="171"/>
      <c r="Z437" s="171"/>
      <c r="AA437" s="23"/>
      <c r="AB437" s="24"/>
      <c r="AC437" s="24"/>
      <c r="AD437" s="23"/>
      <c r="AE437" s="24"/>
      <c r="AF437" s="24"/>
      <c r="AG437" s="23"/>
      <c r="AH437" s="24"/>
      <c r="AI437" s="150"/>
      <c r="AJ437" s="150"/>
    </row>
    <row r="438" spans="1:36" s="18" customFormat="1" ht="24.95" customHeight="1">
      <c r="A438" s="77"/>
      <c r="B438" s="1065"/>
      <c r="C438" s="59"/>
      <c r="D438" s="218"/>
      <c r="E438" s="218"/>
      <c r="F438" s="17"/>
      <c r="G438" s="59"/>
      <c r="H438" s="59"/>
      <c r="I438" s="59"/>
      <c r="J438" s="59"/>
      <c r="K438" s="498"/>
      <c r="L438" s="498"/>
      <c r="M438" s="106"/>
      <c r="N438" s="106"/>
      <c r="O438" s="594"/>
      <c r="P438" s="105"/>
      <c r="Q438" s="105"/>
      <c r="R438" s="23"/>
      <c r="S438" s="24"/>
      <c r="T438" s="24"/>
      <c r="U438" s="23"/>
      <c r="V438" s="24"/>
      <c r="W438" s="150"/>
      <c r="X438" s="171"/>
      <c r="Y438" s="171"/>
      <c r="Z438" s="171"/>
      <c r="AA438" s="23"/>
      <c r="AB438" s="24"/>
      <c r="AC438" s="24"/>
      <c r="AD438" s="23"/>
      <c r="AE438" s="24"/>
      <c r="AF438" s="24"/>
      <c r="AG438" s="23"/>
      <c r="AH438" s="24"/>
      <c r="AI438" s="150"/>
      <c r="AJ438" s="150"/>
    </row>
    <row r="439" spans="1:36" s="18" customFormat="1" ht="24.95" customHeight="1">
      <c r="A439" s="77"/>
      <c r="B439" s="1065"/>
      <c r="C439" s="59"/>
      <c r="D439" s="218"/>
      <c r="E439" s="218"/>
      <c r="F439" s="17"/>
      <c r="G439" s="59"/>
      <c r="H439" s="59"/>
      <c r="I439" s="59"/>
      <c r="J439" s="59"/>
      <c r="K439" s="498"/>
      <c r="L439" s="498"/>
      <c r="M439" s="106"/>
      <c r="N439" s="106"/>
      <c r="O439" s="594"/>
      <c r="P439" s="105"/>
      <c r="Q439" s="105"/>
      <c r="R439" s="23"/>
      <c r="S439" s="24"/>
      <c r="T439" s="24"/>
      <c r="U439" s="23"/>
      <c r="V439" s="24"/>
      <c r="W439" s="150"/>
      <c r="X439" s="171"/>
      <c r="Y439" s="171"/>
      <c r="Z439" s="171"/>
      <c r="AA439" s="23"/>
      <c r="AB439" s="24"/>
      <c r="AC439" s="24"/>
      <c r="AD439" s="23"/>
      <c r="AE439" s="24"/>
      <c r="AF439" s="24"/>
      <c r="AG439" s="23"/>
      <c r="AH439" s="24"/>
      <c r="AI439" s="150"/>
      <c r="AJ439" s="150"/>
    </row>
    <row r="440" spans="1:36" s="18" customFormat="1" ht="24.95" customHeight="1">
      <c r="A440" s="77"/>
      <c r="B440" s="1065"/>
      <c r="C440" s="59"/>
      <c r="D440" s="218"/>
      <c r="E440" s="218"/>
      <c r="F440" s="17"/>
      <c r="G440" s="59"/>
      <c r="H440" s="59"/>
      <c r="I440" s="59"/>
      <c r="J440" s="59"/>
      <c r="K440" s="498"/>
      <c r="L440" s="498"/>
      <c r="M440" s="106"/>
      <c r="N440" s="106"/>
      <c r="O440" s="594"/>
      <c r="P440" s="105"/>
      <c r="Q440" s="105"/>
      <c r="R440" s="23"/>
      <c r="S440" s="24"/>
      <c r="T440" s="24"/>
      <c r="U440" s="23"/>
      <c r="V440" s="24"/>
      <c r="W440" s="150"/>
      <c r="X440" s="171"/>
      <c r="Y440" s="171"/>
      <c r="Z440" s="171"/>
      <c r="AA440" s="23"/>
      <c r="AB440" s="24"/>
      <c r="AC440" s="24"/>
      <c r="AD440" s="23"/>
      <c r="AE440" s="24"/>
      <c r="AF440" s="24"/>
      <c r="AG440" s="23"/>
      <c r="AH440" s="24"/>
      <c r="AI440" s="150"/>
      <c r="AJ440" s="150"/>
    </row>
    <row r="441" spans="1:36" s="18" customFormat="1" ht="24.95" customHeight="1">
      <c r="A441" s="77"/>
      <c r="B441" s="1065"/>
      <c r="C441" s="59"/>
      <c r="D441" s="218"/>
      <c r="E441" s="218"/>
      <c r="F441" s="17"/>
      <c r="G441" s="59"/>
      <c r="H441" s="59"/>
      <c r="I441" s="59"/>
      <c r="J441" s="59"/>
      <c r="K441" s="498"/>
      <c r="L441" s="498"/>
      <c r="M441" s="106"/>
      <c r="N441" s="106"/>
      <c r="O441" s="594"/>
      <c r="P441" s="105"/>
      <c r="Q441" s="105"/>
      <c r="R441" s="23"/>
      <c r="S441" s="24"/>
      <c r="T441" s="24"/>
      <c r="U441" s="23"/>
      <c r="V441" s="24"/>
      <c r="W441" s="150"/>
      <c r="X441" s="171"/>
      <c r="Y441" s="171"/>
      <c r="Z441" s="171"/>
      <c r="AA441" s="23"/>
      <c r="AB441" s="24"/>
      <c r="AC441" s="24"/>
      <c r="AD441" s="23"/>
      <c r="AE441" s="24"/>
      <c r="AF441" s="24"/>
      <c r="AG441" s="23"/>
      <c r="AH441" s="24"/>
      <c r="AI441" s="150"/>
      <c r="AJ441" s="150"/>
    </row>
    <row r="442" spans="1:36" s="18" customFormat="1" ht="24.95" customHeight="1">
      <c r="A442" s="77"/>
      <c r="B442" s="1065"/>
      <c r="C442" s="59"/>
      <c r="D442" s="218"/>
      <c r="E442" s="218"/>
      <c r="F442" s="17"/>
      <c r="G442" s="59"/>
      <c r="H442" s="59"/>
      <c r="I442" s="59"/>
      <c r="J442" s="59"/>
      <c r="K442" s="498"/>
      <c r="L442" s="498"/>
      <c r="M442" s="106"/>
      <c r="N442" s="106"/>
      <c r="O442" s="594"/>
      <c r="P442" s="105"/>
      <c r="Q442" s="105"/>
      <c r="R442" s="23"/>
      <c r="S442" s="24"/>
      <c r="T442" s="24"/>
      <c r="U442" s="23"/>
      <c r="V442" s="24"/>
      <c r="W442" s="150"/>
      <c r="X442" s="171"/>
      <c r="Y442" s="171"/>
      <c r="Z442" s="171"/>
      <c r="AA442" s="23"/>
      <c r="AB442" s="24"/>
      <c r="AC442" s="24"/>
      <c r="AD442" s="23"/>
      <c r="AE442" s="24"/>
      <c r="AF442" s="24"/>
      <c r="AG442" s="23"/>
      <c r="AH442" s="24"/>
      <c r="AI442" s="150"/>
      <c r="AJ442" s="150"/>
    </row>
    <row r="443" spans="1:36" s="18" customFormat="1" ht="24.95" customHeight="1">
      <c r="A443" s="77"/>
      <c r="B443" s="1065"/>
      <c r="C443" s="59"/>
      <c r="D443" s="218"/>
      <c r="E443" s="218"/>
      <c r="F443" s="17"/>
      <c r="G443" s="59"/>
      <c r="H443" s="59"/>
      <c r="I443" s="59"/>
      <c r="J443" s="59"/>
      <c r="K443" s="498"/>
      <c r="L443" s="498"/>
      <c r="M443" s="106"/>
      <c r="N443" s="106"/>
      <c r="O443" s="594"/>
      <c r="P443" s="105"/>
      <c r="Q443" s="105"/>
      <c r="R443" s="23"/>
      <c r="S443" s="24"/>
      <c r="T443" s="24"/>
      <c r="U443" s="23"/>
      <c r="V443" s="24"/>
      <c r="W443" s="150"/>
      <c r="X443" s="171"/>
      <c r="Y443" s="171"/>
      <c r="Z443" s="171"/>
      <c r="AA443" s="23"/>
      <c r="AB443" s="24"/>
      <c r="AC443" s="24"/>
      <c r="AD443" s="23"/>
      <c r="AE443" s="24"/>
      <c r="AF443" s="24"/>
      <c r="AG443" s="23"/>
      <c r="AH443" s="24"/>
      <c r="AI443" s="150"/>
      <c r="AJ443" s="150"/>
    </row>
    <row r="444" spans="1:36" s="18" customFormat="1" ht="24.95" customHeight="1">
      <c r="A444" s="77"/>
      <c r="B444" s="1065"/>
      <c r="C444" s="59"/>
      <c r="D444" s="218"/>
      <c r="E444" s="218"/>
      <c r="F444" s="17"/>
      <c r="G444" s="59"/>
      <c r="H444" s="59"/>
      <c r="I444" s="59"/>
      <c r="J444" s="59"/>
      <c r="K444" s="498"/>
      <c r="L444" s="498"/>
      <c r="M444" s="106"/>
      <c r="N444" s="106"/>
      <c r="O444" s="594"/>
      <c r="P444" s="105"/>
      <c r="Q444" s="105"/>
      <c r="R444" s="23"/>
      <c r="S444" s="24"/>
      <c r="T444" s="24"/>
      <c r="U444" s="23"/>
      <c r="V444" s="24"/>
      <c r="W444" s="150"/>
      <c r="X444" s="171"/>
      <c r="Y444" s="171"/>
      <c r="Z444" s="171"/>
      <c r="AA444" s="23"/>
      <c r="AB444" s="24"/>
      <c r="AC444" s="24"/>
      <c r="AD444" s="23"/>
      <c r="AE444" s="24"/>
      <c r="AF444" s="24"/>
      <c r="AG444" s="23"/>
      <c r="AH444" s="24"/>
      <c r="AI444" s="150"/>
      <c r="AJ444" s="150"/>
    </row>
    <row r="445" spans="1:36" s="18" customFormat="1" ht="24.95" customHeight="1">
      <c r="A445" s="77"/>
      <c r="B445" s="1065"/>
      <c r="C445" s="59"/>
      <c r="D445" s="218"/>
      <c r="E445" s="218"/>
      <c r="F445" s="17"/>
      <c r="G445" s="59"/>
      <c r="H445" s="59"/>
      <c r="I445" s="59"/>
      <c r="J445" s="59"/>
      <c r="K445" s="498"/>
      <c r="L445" s="498"/>
      <c r="M445" s="106"/>
      <c r="N445" s="106"/>
      <c r="O445" s="594"/>
      <c r="P445" s="105"/>
      <c r="Q445" s="105"/>
      <c r="R445" s="23"/>
      <c r="S445" s="24"/>
      <c r="T445" s="24"/>
      <c r="U445" s="23"/>
      <c r="V445" s="24"/>
      <c r="W445" s="150"/>
      <c r="X445" s="171"/>
      <c r="Y445" s="171"/>
      <c r="Z445" s="171"/>
      <c r="AA445" s="23"/>
      <c r="AB445" s="24"/>
      <c r="AC445" s="24"/>
      <c r="AD445" s="23"/>
      <c r="AE445" s="24"/>
      <c r="AF445" s="24"/>
      <c r="AG445" s="23"/>
      <c r="AH445" s="24"/>
      <c r="AI445" s="150"/>
      <c r="AJ445" s="150"/>
    </row>
    <row r="446" spans="1:36" s="18" customFormat="1" ht="24.95" customHeight="1">
      <c r="A446" s="77"/>
      <c r="B446" s="1065"/>
      <c r="C446" s="59"/>
      <c r="D446" s="218"/>
      <c r="E446" s="218"/>
      <c r="F446" s="17"/>
      <c r="G446" s="59"/>
      <c r="H446" s="59"/>
      <c r="I446" s="59"/>
      <c r="J446" s="59"/>
      <c r="K446" s="498"/>
      <c r="L446" s="498"/>
      <c r="M446" s="106"/>
      <c r="N446" s="106"/>
      <c r="O446" s="594"/>
      <c r="P446" s="105"/>
      <c r="Q446" s="105"/>
      <c r="R446" s="23"/>
      <c r="S446" s="24"/>
      <c r="T446" s="24"/>
      <c r="U446" s="23"/>
      <c r="V446" s="24"/>
      <c r="W446" s="150"/>
      <c r="X446" s="171"/>
      <c r="Y446" s="171"/>
      <c r="Z446" s="171"/>
      <c r="AA446" s="23"/>
      <c r="AB446" s="24"/>
      <c r="AC446" s="24"/>
      <c r="AD446" s="23"/>
      <c r="AE446" s="24"/>
      <c r="AF446" s="24"/>
      <c r="AG446" s="23"/>
      <c r="AH446" s="24"/>
      <c r="AI446" s="150"/>
      <c r="AJ446" s="150"/>
    </row>
    <row r="447" spans="1:36" s="18" customFormat="1" ht="24.95" customHeight="1">
      <c r="A447" s="77"/>
      <c r="B447" s="1065"/>
      <c r="C447" s="59"/>
      <c r="D447" s="218"/>
      <c r="E447" s="218"/>
      <c r="F447" s="17"/>
      <c r="G447" s="59"/>
      <c r="H447" s="59"/>
      <c r="I447" s="59"/>
      <c r="J447" s="59"/>
      <c r="K447" s="498"/>
      <c r="L447" s="498"/>
      <c r="M447" s="106"/>
      <c r="N447" s="106"/>
      <c r="O447" s="594"/>
      <c r="P447" s="105"/>
      <c r="Q447" s="105"/>
      <c r="R447" s="23"/>
      <c r="S447" s="24"/>
      <c r="T447" s="24"/>
      <c r="U447" s="23"/>
      <c r="V447" s="24"/>
      <c r="W447" s="150"/>
      <c r="X447" s="171"/>
      <c r="Y447" s="171"/>
      <c r="Z447" s="171"/>
      <c r="AA447" s="23"/>
      <c r="AB447" s="24"/>
      <c r="AC447" s="24"/>
      <c r="AD447" s="23"/>
      <c r="AE447" s="24"/>
      <c r="AF447" s="24"/>
      <c r="AG447" s="23"/>
      <c r="AH447" s="24"/>
      <c r="AI447" s="150"/>
      <c r="AJ447" s="150"/>
    </row>
    <row r="448" spans="1:36" s="18" customFormat="1" ht="24.95" customHeight="1">
      <c r="A448" s="77"/>
      <c r="B448" s="1065"/>
      <c r="C448" s="59"/>
      <c r="D448" s="218"/>
      <c r="E448" s="218"/>
      <c r="F448" s="17"/>
      <c r="G448" s="59"/>
      <c r="H448" s="59"/>
      <c r="I448" s="59"/>
      <c r="J448" s="59"/>
      <c r="K448" s="498"/>
      <c r="L448" s="498"/>
      <c r="M448" s="106"/>
      <c r="N448" s="106"/>
      <c r="O448" s="594"/>
      <c r="P448" s="105"/>
      <c r="Q448" s="105"/>
      <c r="R448" s="23"/>
      <c r="S448" s="24"/>
      <c r="T448" s="24"/>
      <c r="U448" s="23"/>
      <c r="V448" s="24"/>
      <c r="W448" s="150"/>
      <c r="X448" s="171"/>
      <c r="Y448" s="171"/>
      <c r="Z448" s="171"/>
      <c r="AA448" s="23"/>
      <c r="AB448" s="24"/>
      <c r="AC448" s="24"/>
      <c r="AD448" s="23"/>
      <c r="AE448" s="24"/>
      <c r="AF448" s="24"/>
      <c r="AG448" s="23"/>
      <c r="AH448" s="24"/>
      <c r="AI448" s="150"/>
      <c r="AJ448" s="150"/>
    </row>
    <row r="449" spans="1:36" s="18" customFormat="1" ht="24.95" customHeight="1">
      <c r="A449" s="77"/>
      <c r="B449" s="1065"/>
      <c r="C449" s="59"/>
      <c r="D449" s="218"/>
      <c r="E449" s="218"/>
      <c r="F449" s="17"/>
      <c r="G449" s="59"/>
      <c r="H449" s="59"/>
      <c r="I449" s="59"/>
      <c r="J449" s="59"/>
      <c r="K449" s="498"/>
      <c r="L449" s="498"/>
      <c r="M449" s="106"/>
      <c r="N449" s="106"/>
      <c r="O449" s="594"/>
      <c r="P449" s="105"/>
      <c r="Q449" s="105"/>
      <c r="R449" s="23"/>
      <c r="S449" s="24"/>
      <c r="T449" s="24"/>
      <c r="U449" s="23"/>
      <c r="V449" s="24"/>
      <c r="W449" s="150"/>
      <c r="X449" s="171"/>
      <c r="Y449" s="171"/>
      <c r="Z449" s="171"/>
      <c r="AA449" s="23"/>
      <c r="AB449" s="24"/>
      <c r="AC449" s="24"/>
      <c r="AD449" s="23"/>
      <c r="AE449" s="24"/>
      <c r="AF449" s="24"/>
      <c r="AG449" s="23"/>
      <c r="AH449" s="24"/>
      <c r="AI449" s="150"/>
      <c r="AJ449" s="150"/>
    </row>
    <row r="450" spans="1:36" s="18" customFormat="1" ht="24.95" customHeight="1">
      <c r="A450" s="77"/>
      <c r="B450" s="1065"/>
      <c r="C450" s="59"/>
      <c r="D450" s="218"/>
      <c r="E450" s="218"/>
      <c r="F450" s="17"/>
      <c r="G450" s="59"/>
      <c r="H450" s="59"/>
      <c r="I450" s="59"/>
      <c r="J450" s="59"/>
      <c r="K450" s="498"/>
      <c r="L450" s="498"/>
      <c r="M450" s="106"/>
      <c r="N450" s="106"/>
      <c r="O450" s="594"/>
      <c r="P450" s="105"/>
      <c r="Q450" s="105"/>
      <c r="R450" s="23"/>
      <c r="S450" s="24"/>
      <c r="T450" s="24"/>
      <c r="U450" s="23"/>
      <c r="V450" s="24"/>
      <c r="W450" s="150"/>
      <c r="X450" s="171"/>
      <c r="Y450" s="171"/>
      <c r="Z450" s="171"/>
      <c r="AA450" s="23"/>
      <c r="AB450" s="24"/>
      <c r="AC450" s="24"/>
      <c r="AD450" s="23"/>
      <c r="AE450" s="24"/>
      <c r="AF450" s="24"/>
      <c r="AG450" s="23"/>
      <c r="AH450" s="24"/>
      <c r="AI450" s="150"/>
      <c r="AJ450" s="150"/>
    </row>
    <row r="451" spans="1:36" s="18" customFormat="1" ht="24.95" customHeight="1">
      <c r="A451" s="77"/>
      <c r="B451" s="1065"/>
      <c r="C451" s="59"/>
      <c r="D451" s="218"/>
      <c r="E451" s="218"/>
      <c r="F451" s="17"/>
      <c r="G451" s="59"/>
      <c r="H451" s="59"/>
      <c r="I451" s="59"/>
      <c r="J451" s="59"/>
      <c r="K451" s="498"/>
      <c r="L451" s="498"/>
      <c r="M451" s="106"/>
      <c r="N451" s="106"/>
      <c r="O451" s="594"/>
      <c r="P451" s="105"/>
      <c r="Q451" s="105"/>
      <c r="R451" s="23"/>
      <c r="S451" s="24"/>
      <c r="T451" s="24"/>
      <c r="U451" s="23"/>
      <c r="V451" s="24"/>
      <c r="W451" s="150"/>
      <c r="X451" s="171"/>
      <c r="Y451" s="171"/>
      <c r="Z451" s="171"/>
      <c r="AA451" s="23"/>
      <c r="AB451" s="24"/>
      <c r="AC451" s="24"/>
      <c r="AD451" s="23"/>
      <c r="AE451" s="24"/>
      <c r="AF451" s="24"/>
      <c r="AG451" s="23"/>
      <c r="AH451" s="24"/>
      <c r="AI451" s="150"/>
      <c r="AJ451" s="150"/>
    </row>
    <row r="452" spans="1:36" s="18" customFormat="1" ht="24.95" customHeight="1">
      <c r="A452" s="77"/>
      <c r="B452" s="1065"/>
      <c r="C452" s="59"/>
      <c r="D452" s="218"/>
      <c r="E452" s="218"/>
      <c r="F452" s="17"/>
      <c r="G452" s="59"/>
      <c r="H452" s="59"/>
      <c r="I452" s="59"/>
      <c r="J452" s="59"/>
      <c r="K452" s="498"/>
      <c r="L452" s="498"/>
      <c r="M452" s="106"/>
      <c r="N452" s="106"/>
      <c r="O452" s="594"/>
      <c r="P452" s="105"/>
      <c r="Q452" s="105"/>
      <c r="R452" s="23"/>
      <c r="S452" s="24"/>
      <c r="T452" s="24"/>
      <c r="U452" s="23"/>
      <c r="V452" s="24"/>
      <c r="W452" s="150"/>
      <c r="X452" s="171"/>
      <c r="Y452" s="171"/>
      <c r="Z452" s="171"/>
      <c r="AA452" s="23"/>
      <c r="AB452" s="24"/>
      <c r="AC452" s="24"/>
      <c r="AD452" s="23"/>
      <c r="AE452" s="24"/>
      <c r="AF452" s="24"/>
      <c r="AG452" s="23"/>
      <c r="AH452" s="24"/>
      <c r="AI452" s="150"/>
      <c r="AJ452" s="150"/>
    </row>
    <row r="453" spans="1:36" s="18" customFormat="1" ht="24.95" customHeight="1">
      <c r="A453" s="77"/>
      <c r="B453" s="1065"/>
      <c r="C453" s="59"/>
      <c r="D453" s="218"/>
      <c r="E453" s="218"/>
      <c r="F453" s="17"/>
      <c r="G453" s="59"/>
      <c r="H453" s="59"/>
      <c r="I453" s="59"/>
      <c r="J453" s="59"/>
      <c r="K453" s="498"/>
      <c r="L453" s="498"/>
      <c r="M453" s="106"/>
      <c r="N453" s="106"/>
      <c r="O453" s="594"/>
      <c r="P453" s="105"/>
      <c r="Q453" s="105"/>
      <c r="R453" s="23"/>
      <c r="S453" s="24"/>
      <c r="T453" s="24"/>
      <c r="U453" s="23"/>
      <c r="V453" s="24"/>
      <c r="W453" s="150"/>
      <c r="X453" s="171"/>
      <c r="Y453" s="171"/>
      <c r="Z453" s="171"/>
      <c r="AA453" s="23"/>
      <c r="AB453" s="24"/>
      <c r="AC453" s="24"/>
      <c r="AD453" s="23"/>
      <c r="AE453" s="24"/>
      <c r="AF453" s="24"/>
      <c r="AG453" s="23"/>
      <c r="AH453" s="24"/>
      <c r="AI453" s="150"/>
      <c r="AJ453" s="150"/>
    </row>
    <row r="454" spans="1:36" ht="24.95" customHeight="1">
      <c r="A454" s="66"/>
      <c r="M454" s="37"/>
      <c r="N454" s="37"/>
      <c r="U454"/>
      <c r="V454"/>
      <c r="W454"/>
      <c r="X454" s="172"/>
      <c r="Y454" s="172"/>
      <c r="Z454" s="172"/>
      <c r="AA454"/>
      <c r="AB454"/>
      <c r="AC454"/>
      <c r="AD454"/>
      <c r="AE454"/>
      <c r="AF454"/>
      <c r="AG454"/>
      <c r="AH454"/>
      <c r="AI454"/>
      <c r="AJ454"/>
    </row>
    <row r="455" spans="1:36" ht="24.95" customHeight="1">
      <c r="A455" s="66"/>
      <c r="M455" s="37"/>
      <c r="N455" s="37"/>
      <c r="U455"/>
      <c r="V455"/>
      <c r="W455"/>
      <c r="X455" s="172"/>
      <c r="Y455" s="172"/>
      <c r="Z455" s="172"/>
      <c r="AA455"/>
      <c r="AB455"/>
      <c r="AC455"/>
      <c r="AD455"/>
      <c r="AE455"/>
      <c r="AF455"/>
      <c r="AG455"/>
      <c r="AH455"/>
      <c r="AI455"/>
      <c r="AJ455"/>
    </row>
    <row r="456" spans="1:36" ht="24.95" customHeight="1">
      <c r="A456" s="66"/>
      <c r="M456" s="37"/>
      <c r="N456" s="37"/>
      <c r="U456"/>
      <c r="V456"/>
      <c r="W456"/>
      <c r="X456" s="172"/>
      <c r="Y456" s="172"/>
      <c r="Z456" s="172"/>
      <c r="AA456"/>
      <c r="AB456"/>
      <c r="AC456"/>
      <c r="AD456"/>
      <c r="AE456"/>
      <c r="AF456"/>
      <c r="AG456"/>
      <c r="AH456"/>
      <c r="AI456"/>
      <c r="AJ456"/>
    </row>
    <row r="457" spans="1:36" ht="24.95" customHeight="1">
      <c r="A457" s="66"/>
      <c r="M457" s="37"/>
      <c r="N457" s="37"/>
      <c r="U457"/>
      <c r="V457"/>
      <c r="W457"/>
      <c r="X457" s="172"/>
      <c r="Y457" s="172"/>
      <c r="Z457" s="172"/>
      <c r="AA457"/>
      <c r="AB457"/>
      <c r="AC457"/>
      <c r="AD457"/>
      <c r="AE457"/>
      <c r="AF457"/>
      <c r="AG457"/>
      <c r="AH457"/>
      <c r="AI457"/>
      <c r="AJ457"/>
    </row>
    <row r="458" spans="1:36" ht="24.95" customHeight="1">
      <c r="A458" s="66"/>
      <c r="M458" s="37"/>
      <c r="N458" s="37"/>
      <c r="U458"/>
      <c r="V458"/>
      <c r="W458"/>
      <c r="X458" s="172"/>
      <c r="Y458" s="172"/>
      <c r="Z458" s="172"/>
      <c r="AA458"/>
      <c r="AB458"/>
      <c r="AC458"/>
      <c r="AD458"/>
      <c r="AE458"/>
      <c r="AF458"/>
      <c r="AG458"/>
      <c r="AH458"/>
      <c r="AI458"/>
      <c r="AJ458"/>
    </row>
    <row r="459" spans="1:36" ht="24.95" customHeight="1">
      <c r="A459" s="66"/>
      <c r="M459" s="37"/>
      <c r="N459" s="37"/>
      <c r="U459"/>
      <c r="V459"/>
      <c r="W459"/>
      <c r="X459" s="172"/>
      <c r="Y459" s="172"/>
      <c r="Z459" s="172"/>
      <c r="AA459"/>
      <c r="AB459"/>
      <c r="AC459"/>
      <c r="AD459"/>
      <c r="AE459"/>
      <c r="AF459"/>
      <c r="AG459"/>
      <c r="AH459"/>
      <c r="AI459"/>
      <c r="AJ459"/>
    </row>
    <row r="460" spans="1:36" ht="24.95" customHeight="1">
      <c r="A460" s="66"/>
      <c r="M460" s="37"/>
      <c r="N460" s="37"/>
      <c r="U460"/>
      <c r="V460"/>
      <c r="W460"/>
      <c r="X460" s="172"/>
      <c r="Y460" s="172"/>
      <c r="Z460" s="172"/>
      <c r="AA460"/>
      <c r="AB460"/>
      <c r="AC460"/>
      <c r="AD460"/>
      <c r="AE460"/>
      <c r="AF460"/>
      <c r="AG460"/>
      <c r="AH460"/>
      <c r="AI460"/>
      <c r="AJ460"/>
    </row>
    <row r="461" spans="1:36" ht="24.95" customHeight="1">
      <c r="A461" s="66"/>
      <c r="M461" s="37"/>
      <c r="N461" s="37"/>
      <c r="U461"/>
      <c r="V461"/>
      <c r="W461"/>
      <c r="X461" s="172"/>
      <c r="Y461" s="172"/>
      <c r="Z461" s="172"/>
      <c r="AA461"/>
      <c r="AB461"/>
      <c r="AC461"/>
      <c r="AD461"/>
      <c r="AE461"/>
      <c r="AF461"/>
      <c r="AG461"/>
      <c r="AH461"/>
      <c r="AI461"/>
      <c r="AJ461"/>
    </row>
    <row r="462" spans="1:36" ht="24.95" customHeight="1">
      <c r="A462" s="66"/>
      <c r="M462" s="37"/>
      <c r="N462" s="37"/>
      <c r="U462"/>
      <c r="V462"/>
      <c r="W462"/>
      <c r="X462" s="172"/>
      <c r="Y462" s="172"/>
      <c r="Z462" s="172"/>
      <c r="AA462"/>
      <c r="AB462"/>
      <c r="AC462"/>
      <c r="AD462"/>
      <c r="AE462"/>
      <c r="AF462"/>
      <c r="AG462"/>
      <c r="AH462"/>
      <c r="AI462"/>
      <c r="AJ462"/>
    </row>
    <row r="463" spans="1:36" ht="24.95" customHeight="1">
      <c r="A463" s="66"/>
      <c r="M463" s="37"/>
      <c r="N463" s="37"/>
      <c r="U463"/>
      <c r="V463"/>
      <c r="W463"/>
      <c r="X463" s="172"/>
      <c r="Y463" s="172"/>
      <c r="Z463" s="172"/>
      <c r="AA463"/>
      <c r="AB463"/>
      <c r="AC463"/>
      <c r="AD463"/>
      <c r="AE463"/>
      <c r="AF463"/>
      <c r="AG463"/>
      <c r="AH463"/>
      <c r="AI463"/>
      <c r="AJ463"/>
    </row>
    <row r="464" spans="1:36" ht="24.95" customHeight="1">
      <c r="A464" s="66"/>
      <c r="M464" s="37"/>
      <c r="N464" s="37"/>
      <c r="U464"/>
      <c r="V464"/>
      <c r="W464"/>
      <c r="X464" s="172"/>
      <c r="Y464" s="172"/>
      <c r="Z464" s="172"/>
      <c r="AA464"/>
      <c r="AB464"/>
      <c r="AC464"/>
      <c r="AD464"/>
      <c r="AE464"/>
      <c r="AF464"/>
      <c r="AG464"/>
      <c r="AH464"/>
      <c r="AI464"/>
      <c r="AJ464"/>
    </row>
    <row r="465" spans="1:36" ht="24.95" customHeight="1">
      <c r="A465" s="66"/>
      <c r="M465" s="37"/>
      <c r="N465" s="37"/>
      <c r="U465"/>
      <c r="V465"/>
      <c r="W465"/>
      <c r="X465" s="172"/>
      <c r="Y465" s="172"/>
      <c r="Z465" s="172"/>
      <c r="AA465"/>
      <c r="AB465"/>
      <c r="AC465"/>
      <c r="AD465"/>
      <c r="AE465"/>
      <c r="AF465"/>
      <c r="AG465"/>
      <c r="AH465"/>
      <c r="AI465"/>
      <c r="AJ465"/>
    </row>
    <row r="466" spans="1:36" ht="24.95" customHeight="1">
      <c r="A466" s="66"/>
      <c r="M466" s="37"/>
      <c r="N466" s="37"/>
      <c r="U466"/>
      <c r="V466"/>
      <c r="W466"/>
      <c r="X466" s="172"/>
      <c r="Y466" s="172"/>
      <c r="Z466" s="172"/>
      <c r="AA466"/>
      <c r="AB466"/>
      <c r="AC466"/>
      <c r="AD466"/>
      <c r="AE466"/>
      <c r="AF466"/>
      <c r="AG466"/>
      <c r="AH466"/>
      <c r="AI466"/>
      <c r="AJ466"/>
    </row>
    <row r="467" spans="1:36" ht="24.95" customHeight="1">
      <c r="A467" s="66"/>
      <c r="M467" s="37"/>
      <c r="N467" s="37"/>
      <c r="U467"/>
      <c r="V467"/>
      <c r="W467"/>
      <c r="X467" s="172"/>
      <c r="Y467" s="172"/>
      <c r="Z467" s="172"/>
      <c r="AA467"/>
      <c r="AB467"/>
      <c r="AC467"/>
      <c r="AD467"/>
      <c r="AE467"/>
      <c r="AF467"/>
      <c r="AG467"/>
      <c r="AH467"/>
      <c r="AI467"/>
      <c r="AJ467"/>
    </row>
    <row r="468" spans="1:36" ht="24.95" customHeight="1">
      <c r="A468" s="66"/>
      <c r="M468" s="37"/>
      <c r="N468" s="37"/>
      <c r="U468"/>
      <c r="V468"/>
      <c r="W468"/>
      <c r="X468" s="172"/>
      <c r="Y468" s="172"/>
      <c r="Z468" s="172"/>
      <c r="AA468"/>
      <c r="AB468"/>
      <c r="AC468"/>
      <c r="AD468"/>
      <c r="AE468"/>
      <c r="AF468"/>
      <c r="AG468"/>
      <c r="AH468"/>
      <c r="AI468"/>
      <c r="AJ468"/>
    </row>
    <row r="469" spans="1:36" ht="24.95" customHeight="1">
      <c r="A469" s="66"/>
      <c r="M469" s="37"/>
      <c r="N469" s="37"/>
      <c r="U469"/>
      <c r="V469"/>
      <c r="W469"/>
      <c r="X469" s="172"/>
      <c r="Y469" s="172"/>
      <c r="Z469" s="172"/>
      <c r="AA469"/>
      <c r="AB469"/>
      <c r="AC469"/>
      <c r="AD469"/>
      <c r="AE469"/>
      <c r="AF469"/>
      <c r="AG469"/>
      <c r="AH469"/>
      <c r="AI469"/>
      <c r="AJ469"/>
    </row>
    <row r="470" spans="1:36" ht="24.95" customHeight="1">
      <c r="A470" s="66"/>
      <c r="M470" s="37"/>
      <c r="N470" s="37"/>
      <c r="U470"/>
      <c r="V470"/>
      <c r="W470"/>
      <c r="X470" s="172"/>
      <c r="Y470" s="172"/>
      <c r="Z470" s="172"/>
      <c r="AA470"/>
      <c r="AB470"/>
      <c r="AC470"/>
      <c r="AD470"/>
      <c r="AE470"/>
      <c r="AF470"/>
      <c r="AG470"/>
      <c r="AH470"/>
      <c r="AI470"/>
      <c r="AJ470"/>
    </row>
    <row r="471" spans="1:36" ht="24.95" customHeight="1">
      <c r="A471" s="66"/>
      <c r="M471" s="37"/>
      <c r="N471" s="37"/>
      <c r="U471"/>
      <c r="V471"/>
      <c r="W471"/>
      <c r="X471" s="172"/>
      <c r="Y471" s="172"/>
      <c r="Z471" s="172"/>
      <c r="AA471"/>
      <c r="AB471"/>
      <c r="AC471"/>
      <c r="AD471"/>
      <c r="AE471"/>
      <c r="AF471"/>
      <c r="AG471"/>
      <c r="AH471"/>
      <c r="AI471"/>
      <c r="AJ471"/>
    </row>
    <row r="472" spans="1:36" ht="24.95" customHeight="1">
      <c r="A472" s="66"/>
      <c r="M472" s="37"/>
      <c r="N472" s="37"/>
      <c r="U472"/>
      <c r="V472"/>
      <c r="W472"/>
      <c r="X472" s="172"/>
      <c r="Y472" s="172"/>
      <c r="Z472" s="172"/>
      <c r="AA472"/>
      <c r="AB472"/>
      <c r="AC472"/>
      <c r="AD472"/>
      <c r="AE472"/>
      <c r="AF472"/>
      <c r="AG472"/>
      <c r="AH472"/>
      <c r="AI472"/>
      <c r="AJ472"/>
    </row>
    <row r="473" spans="1:36" ht="24.95" customHeight="1">
      <c r="A473" s="66"/>
      <c r="M473" s="37"/>
      <c r="N473" s="37"/>
      <c r="U473"/>
      <c r="V473"/>
      <c r="W473"/>
      <c r="X473" s="172"/>
      <c r="Y473" s="172"/>
      <c r="Z473" s="172"/>
      <c r="AA473"/>
      <c r="AB473"/>
      <c r="AC473"/>
      <c r="AD473"/>
      <c r="AE473"/>
      <c r="AF473"/>
      <c r="AG473"/>
      <c r="AH473"/>
      <c r="AI473"/>
      <c r="AJ473"/>
    </row>
    <row r="474" spans="1:36" ht="24.95" customHeight="1">
      <c r="A474" s="66"/>
      <c r="M474" s="37"/>
      <c r="N474" s="37"/>
      <c r="U474"/>
      <c r="V474"/>
      <c r="W474"/>
      <c r="X474" s="172"/>
      <c r="Y474" s="172"/>
      <c r="Z474" s="172"/>
      <c r="AA474"/>
      <c r="AB474"/>
      <c r="AC474"/>
      <c r="AD474"/>
      <c r="AE474"/>
      <c r="AF474"/>
      <c r="AG474"/>
      <c r="AH474"/>
      <c r="AI474"/>
      <c r="AJ474"/>
    </row>
    <row r="475" spans="1:36" ht="24.95" customHeight="1">
      <c r="A475" s="66"/>
      <c r="M475" s="37"/>
      <c r="N475" s="37"/>
      <c r="U475"/>
      <c r="V475"/>
      <c r="W475"/>
      <c r="X475" s="172"/>
      <c r="Y475" s="172"/>
      <c r="Z475" s="172"/>
      <c r="AA475"/>
      <c r="AB475"/>
      <c r="AC475"/>
      <c r="AD475"/>
      <c r="AE475"/>
      <c r="AF475"/>
      <c r="AG475"/>
      <c r="AH475"/>
      <c r="AI475"/>
      <c r="AJ475"/>
    </row>
    <row r="476" spans="1:36" ht="24.95" customHeight="1">
      <c r="A476" s="66"/>
      <c r="M476" s="37"/>
      <c r="N476" s="37"/>
      <c r="U476"/>
      <c r="V476"/>
      <c r="W476"/>
      <c r="X476" s="172"/>
      <c r="Y476" s="172"/>
      <c r="Z476" s="172"/>
      <c r="AA476"/>
      <c r="AB476"/>
      <c r="AC476"/>
      <c r="AD476"/>
      <c r="AE476"/>
      <c r="AF476"/>
      <c r="AG476"/>
      <c r="AH476"/>
      <c r="AI476"/>
      <c r="AJ476"/>
    </row>
    <row r="477" spans="1:36" ht="24.95" customHeight="1">
      <c r="A477" s="66"/>
      <c r="M477" s="37"/>
      <c r="N477" s="37"/>
      <c r="U477"/>
      <c r="V477"/>
      <c r="W477"/>
      <c r="X477" s="172"/>
      <c r="Y477" s="172"/>
      <c r="Z477" s="172"/>
      <c r="AA477"/>
      <c r="AB477"/>
      <c r="AC477"/>
      <c r="AD477"/>
      <c r="AE477"/>
      <c r="AF477"/>
      <c r="AG477"/>
      <c r="AH477"/>
      <c r="AI477"/>
      <c r="AJ477"/>
    </row>
    <row r="478" spans="1:36" ht="24.95" customHeight="1">
      <c r="A478" s="66"/>
      <c r="M478" s="37"/>
      <c r="N478" s="37"/>
      <c r="U478"/>
      <c r="V478"/>
      <c r="W478"/>
      <c r="X478" s="172"/>
      <c r="Y478" s="172"/>
      <c r="Z478" s="172"/>
      <c r="AA478"/>
      <c r="AB478"/>
      <c r="AC478"/>
      <c r="AD478"/>
      <c r="AE478"/>
      <c r="AF478"/>
      <c r="AG478"/>
      <c r="AH478"/>
      <c r="AI478"/>
      <c r="AJ478"/>
    </row>
    <row r="479" spans="1:36" ht="24.95" customHeight="1">
      <c r="A479" s="66"/>
      <c r="M479" s="37"/>
      <c r="N479" s="37"/>
      <c r="U479"/>
      <c r="V479"/>
      <c r="W479"/>
      <c r="X479" s="172"/>
      <c r="Y479" s="172"/>
      <c r="Z479" s="172"/>
      <c r="AA479"/>
      <c r="AB479"/>
      <c r="AC479"/>
      <c r="AD479"/>
      <c r="AE479"/>
      <c r="AF479"/>
      <c r="AG479"/>
      <c r="AH479"/>
      <c r="AI479"/>
      <c r="AJ479"/>
    </row>
    <row r="480" spans="1:36" ht="24.95" customHeight="1">
      <c r="A480" s="66"/>
      <c r="M480" s="37"/>
      <c r="N480" s="37"/>
      <c r="U480"/>
      <c r="V480"/>
      <c r="W480"/>
      <c r="X480" s="172"/>
      <c r="Y480" s="172"/>
      <c r="Z480" s="172"/>
      <c r="AA480"/>
      <c r="AB480"/>
      <c r="AC480"/>
      <c r="AD480"/>
      <c r="AE480"/>
      <c r="AF480"/>
      <c r="AG480"/>
      <c r="AH480"/>
      <c r="AI480"/>
      <c r="AJ480"/>
    </row>
    <row r="481" spans="1:36" ht="24.95" customHeight="1">
      <c r="A481" s="66"/>
      <c r="M481" s="37"/>
      <c r="N481" s="37"/>
      <c r="U481"/>
      <c r="V481"/>
      <c r="W481"/>
      <c r="X481" s="172"/>
      <c r="Y481" s="172"/>
      <c r="Z481" s="172"/>
      <c r="AA481"/>
      <c r="AB481"/>
      <c r="AC481"/>
      <c r="AD481"/>
      <c r="AE481"/>
      <c r="AF481"/>
      <c r="AG481"/>
      <c r="AH481"/>
      <c r="AI481"/>
      <c r="AJ481"/>
    </row>
    <row r="482" spans="1:36" ht="24.95" customHeight="1">
      <c r="A482" s="66"/>
      <c r="M482" s="37"/>
      <c r="N482" s="37"/>
      <c r="U482"/>
      <c r="V482"/>
      <c r="W482"/>
      <c r="X482" s="172"/>
      <c r="Y482" s="172"/>
      <c r="Z482" s="172"/>
      <c r="AA482"/>
      <c r="AB482"/>
      <c r="AC482"/>
      <c r="AD482"/>
      <c r="AE482"/>
      <c r="AF482"/>
      <c r="AG482"/>
      <c r="AH482"/>
      <c r="AI482"/>
      <c r="AJ482"/>
    </row>
    <row r="483" spans="1:36" ht="24.95" customHeight="1">
      <c r="A483" s="66"/>
      <c r="M483" s="37"/>
      <c r="N483" s="37"/>
      <c r="U483"/>
      <c r="V483"/>
      <c r="W483"/>
      <c r="X483" s="172"/>
      <c r="Y483" s="172"/>
      <c r="Z483" s="172"/>
      <c r="AA483"/>
      <c r="AB483"/>
      <c r="AC483"/>
      <c r="AD483"/>
      <c r="AE483"/>
      <c r="AF483"/>
      <c r="AG483"/>
      <c r="AH483"/>
      <c r="AI483"/>
      <c r="AJ483"/>
    </row>
    <row r="484" spans="1:36" ht="24.95" customHeight="1">
      <c r="A484" s="66"/>
      <c r="M484" s="37"/>
      <c r="N484" s="37"/>
      <c r="U484"/>
      <c r="V484"/>
      <c r="W484"/>
      <c r="X484" s="172"/>
      <c r="Y484" s="172"/>
      <c r="Z484" s="172"/>
      <c r="AA484"/>
      <c r="AB484"/>
      <c r="AC484"/>
      <c r="AD484"/>
      <c r="AE484"/>
      <c r="AF484"/>
      <c r="AG484"/>
      <c r="AH484"/>
      <c r="AI484"/>
      <c r="AJ484"/>
    </row>
    <row r="485" spans="1:36" ht="24.95" customHeight="1">
      <c r="A485" s="66"/>
      <c r="M485" s="37"/>
      <c r="N485" s="37"/>
      <c r="U485"/>
      <c r="V485"/>
      <c r="W485"/>
      <c r="X485" s="172"/>
      <c r="Y485" s="172"/>
      <c r="Z485" s="172"/>
      <c r="AA485"/>
      <c r="AB485"/>
      <c r="AC485"/>
      <c r="AD485"/>
      <c r="AE485"/>
      <c r="AF485"/>
      <c r="AG485"/>
      <c r="AH485"/>
      <c r="AI485"/>
      <c r="AJ485"/>
    </row>
    <row r="486" spans="1:36" ht="24.95" customHeight="1">
      <c r="A486" s="66"/>
      <c r="M486" s="37"/>
      <c r="N486" s="37"/>
      <c r="U486"/>
      <c r="V486"/>
      <c r="W486"/>
      <c r="X486" s="172"/>
      <c r="Y486" s="172"/>
      <c r="Z486" s="172"/>
      <c r="AA486"/>
      <c r="AB486"/>
      <c r="AC486"/>
      <c r="AD486"/>
      <c r="AE486"/>
      <c r="AF486"/>
      <c r="AG486"/>
      <c r="AH486"/>
      <c r="AI486"/>
      <c r="AJ486"/>
    </row>
    <row r="487" spans="1:36" ht="24.95" customHeight="1">
      <c r="A487" s="66"/>
      <c r="M487" s="37"/>
      <c r="N487" s="37"/>
      <c r="U487"/>
      <c r="V487"/>
      <c r="W487"/>
      <c r="X487" s="172"/>
      <c r="Y487" s="172"/>
      <c r="Z487" s="172"/>
      <c r="AA487"/>
      <c r="AB487"/>
      <c r="AC487"/>
      <c r="AD487"/>
      <c r="AE487"/>
      <c r="AF487"/>
      <c r="AG487"/>
      <c r="AH487"/>
      <c r="AI487"/>
      <c r="AJ487"/>
    </row>
    <row r="488" spans="1:36" ht="24.95" customHeight="1">
      <c r="A488" s="66"/>
      <c r="M488" s="37"/>
      <c r="N488" s="37"/>
      <c r="U488"/>
      <c r="V488"/>
      <c r="W488"/>
      <c r="X488" s="172"/>
      <c r="Y488" s="172"/>
      <c r="Z488" s="172"/>
      <c r="AA488"/>
      <c r="AB488"/>
      <c r="AC488"/>
      <c r="AD488"/>
      <c r="AE488"/>
      <c r="AF488"/>
      <c r="AG488"/>
      <c r="AH488"/>
      <c r="AI488"/>
      <c r="AJ488"/>
    </row>
    <row r="489" spans="1:36" ht="24.95" customHeight="1">
      <c r="A489" s="66"/>
      <c r="M489" s="37"/>
      <c r="N489" s="37"/>
      <c r="U489"/>
      <c r="V489"/>
      <c r="W489"/>
      <c r="X489" s="172"/>
      <c r="Y489" s="172"/>
      <c r="Z489" s="172"/>
      <c r="AA489"/>
      <c r="AB489"/>
      <c r="AC489"/>
      <c r="AD489"/>
      <c r="AE489"/>
      <c r="AF489"/>
      <c r="AG489"/>
      <c r="AH489"/>
      <c r="AI489"/>
      <c r="AJ489"/>
    </row>
    <row r="490" spans="1:36" ht="24.95" customHeight="1">
      <c r="A490" s="66"/>
      <c r="M490" s="37"/>
      <c r="N490" s="37"/>
      <c r="U490"/>
      <c r="V490"/>
      <c r="W490"/>
      <c r="X490" s="172"/>
      <c r="Y490" s="172"/>
      <c r="Z490" s="172"/>
      <c r="AA490"/>
      <c r="AB490"/>
      <c r="AC490"/>
      <c r="AD490"/>
      <c r="AE490"/>
      <c r="AF490"/>
      <c r="AG490"/>
      <c r="AH490"/>
      <c r="AI490"/>
      <c r="AJ490"/>
    </row>
    <row r="491" spans="1:36" ht="24.95" customHeight="1">
      <c r="A491" s="66"/>
      <c r="M491" s="37"/>
      <c r="N491" s="37"/>
      <c r="U491"/>
      <c r="V491"/>
      <c r="W491"/>
      <c r="X491" s="172"/>
      <c r="Y491" s="172"/>
      <c r="Z491" s="172"/>
      <c r="AA491"/>
      <c r="AB491"/>
      <c r="AC491"/>
      <c r="AD491"/>
      <c r="AE491"/>
      <c r="AF491"/>
      <c r="AG491"/>
      <c r="AH491"/>
      <c r="AI491"/>
      <c r="AJ491"/>
    </row>
    <row r="492" spans="1:36" ht="24.95" customHeight="1">
      <c r="A492" s="66"/>
      <c r="M492" s="37"/>
      <c r="N492" s="37"/>
      <c r="U492"/>
      <c r="V492"/>
      <c r="W492"/>
      <c r="X492" s="172"/>
      <c r="Y492" s="172"/>
      <c r="Z492" s="172"/>
      <c r="AA492"/>
      <c r="AB492"/>
      <c r="AC492"/>
      <c r="AD492"/>
      <c r="AE492"/>
      <c r="AF492"/>
      <c r="AG492"/>
      <c r="AH492"/>
      <c r="AI492"/>
      <c r="AJ492"/>
    </row>
    <row r="493" spans="1:36" ht="24.95" customHeight="1">
      <c r="A493" s="66"/>
      <c r="M493" s="37"/>
      <c r="N493" s="37"/>
      <c r="U493"/>
      <c r="V493"/>
      <c r="W493"/>
      <c r="X493" s="172"/>
      <c r="Y493" s="172"/>
      <c r="Z493" s="172"/>
      <c r="AA493"/>
      <c r="AB493"/>
      <c r="AC493"/>
      <c r="AD493"/>
      <c r="AE493"/>
      <c r="AF493"/>
      <c r="AG493"/>
      <c r="AH493"/>
      <c r="AI493"/>
      <c r="AJ493"/>
    </row>
    <row r="494" spans="1:36" ht="24.95" customHeight="1">
      <c r="A494" s="66"/>
      <c r="M494" s="37"/>
      <c r="N494" s="37"/>
      <c r="U494"/>
      <c r="V494"/>
      <c r="W494"/>
      <c r="X494" s="172"/>
      <c r="Y494" s="172"/>
      <c r="Z494" s="172"/>
      <c r="AA494"/>
      <c r="AB494"/>
      <c r="AC494"/>
      <c r="AD494"/>
      <c r="AE494"/>
      <c r="AF494"/>
      <c r="AG494"/>
      <c r="AH494"/>
      <c r="AI494"/>
      <c r="AJ494"/>
    </row>
    <row r="495" spans="1:36" ht="24.95" customHeight="1">
      <c r="A495" s="66"/>
      <c r="M495" s="37"/>
      <c r="N495" s="37"/>
      <c r="U495"/>
      <c r="V495"/>
      <c r="W495"/>
      <c r="X495" s="172"/>
      <c r="Y495" s="172"/>
      <c r="Z495" s="172"/>
      <c r="AA495"/>
      <c r="AB495"/>
      <c r="AC495"/>
      <c r="AD495"/>
      <c r="AE495"/>
      <c r="AF495"/>
      <c r="AG495"/>
      <c r="AH495"/>
      <c r="AI495"/>
      <c r="AJ495"/>
    </row>
    <row r="496" spans="1:36" ht="24.95" customHeight="1">
      <c r="A496" s="66"/>
      <c r="M496" s="37"/>
      <c r="N496" s="37"/>
      <c r="U496"/>
      <c r="V496"/>
      <c r="W496"/>
      <c r="X496" s="172"/>
      <c r="Y496" s="172"/>
      <c r="Z496" s="172"/>
      <c r="AA496"/>
      <c r="AB496"/>
      <c r="AC496"/>
      <c r="AD496"/>
      <c r="AE496"/>
      <c r="AF496"/>
      <c r="AG496"/>
      <c r="AH496"/>
      <c r="AI496"/>
      <c r="AJ496"/>
    </row>
    <row r="497" spans="1:36" ht="24.95" customHeight="1">
      <c r="A497" s="66"/>
      <c r="M497" s="37"/>
      <c r="N497" s="37"/>
      <c r="U497"/>
      <c r="V497"/>
      <c r="W497"/>
      <c r="X497" s="172"/>
      <c r="Y497" s="172"/>
      <c r="Z497" s="172"/>
      <c r="AA497"/>
      <c r="AB497"/>
      <c r="AC497"/>
      <c r="AD497"/>
      <c r="AE497"/>
      <c r="AF497"/>
      <c r="AG497"/>
      <c r="AH497"/>
      <c r="AI497"/>
      <c r="AJ497"/>
    </row>
    <row r="498" spans="1:36" ht="24.95" customHeight="1">
      <c r="A498" s="66"/>
      <c r="M498" s="37"/>
      <c r="N498" s="37"/>
      <c r="U498"/>
      <c r="V498"/>
      <c r="W498"/>
      <c r="X498" s="172"/>
      <c r="Y498" s="172"/>
      <c r="Z498" s="172"/>
      <c r="AA498"/>
      <c r="AB498"/>
      <c r="AC498"/>
      <c r="AD498"/>
      <c r="AE498"/>
      <c r="AF498"/>
      <c r="AG498"/>
      <c r="AH498"/>
      <c r="AI498"/>
      <c r="AJ498"/>
    </row>
    <row r="499" spans="1:36" ht="24.95" customHeight="1">
      <c r="A499" s="66"/>
      <c r="M499" s="37"/>
      <c r="N499" s="37"/>
      <c r="U499"/>
      <c r="V499"/>
      <c r="W499"/>
      <c r="X499" s="172"/>
      <c r="Y499" s="172"/>
      <c r="Z499" s="172"/>
      <c r="AA499"/>
      <c r="AB499"/>
      <c r="AC499"/>
      <c r="AD499"/>
      <c r="AE499"/>
      <c r="AF499"/>
      <c r="AG499"/>
      <c r="AH499"/>
      <c r="AI499"/>
      <c r="AJ499"/>
    </row>
    <row r="500" spans="1:36" ht="24.95" customHeight="1">
      <c r="A500" s="66"/>
      <c r="M500" s="37"/>
      <c r="N500" s="37"/>
      <c r="U500"/>
      <c r="V500"/>
      <c r="W500"/>
      <c r="X500" s="172"/>
      <c r="Y500" s="172"/>
      <c r="Z500" s="172"/>
      <c r="AA500"/>
      <c r="AB500"/>
      <c r="AC500"/>
      <c r="AD500"/>
      <c r="AE500"/>
      <c r="AF500"/>
      <c r="AG500"/>
      <c r="AH500"/>
      <c r="AI500"/>
      <c r="AJ500"/>
    </row>
    <row r="501" spans="1:36" ht="24.95" customHeight="1">
      <c r="A501" s="66"/>
      <c r="M501" s="37"/>
      <c r="N501" s="37"/>
      <c r="U501"/>
      <c r="V501"/>
      <c r="W501"/>
      <c r="X501" s="172"/>
      <c r="Y501" s="172"/>
      <c r="Z501" s="172"/>
      <c r="AA501"/>
      <c r="AB501"/>
      <c r="AC501"/>
      <c r="AD501"/>
      <c r="AE501"/>
      <c r="AF501"/>
      <c r="AG501"/>
      <c r="AH501"/>
      <c r="AI501"/>
      <c r="AJ501"/>
    </row>
    <row r="502" spans="1:36" ht="24.95" customHeight="1">
      <c r="A502" s="66"/>
      <c r="M502" s="37"/>
      <c r="N502" s="37"/>
      <c r="U502"/>
      <c r="V502"/>
      <c r="W502"/>
      <c r="X502" s="172"/>
      <c r="Y502" s="172"/>
      <c r="Z502" s="172"/>
      <c r="AA502"/>
      <c r="AB502"/>
      <c r="AC502"/>
      <c r="AD502"/>
      <c r="AE502"/>
      <c r="AF502"/>
      <c r="AG502"/>
      <c r="AH502"/>
      <c r="AI502"/>
      <c r="AJ502"/>
    </row>
    <row r="503" spans="1:36" ht="24.95" customHeight="1">
      <c r="A503" s="66"/>
      <c r="M503" s="37"/>
      <c r="N503" s="37"/>
      <c r="U503"/>
      <c r="V503"/>
      <c r="W503"/>
      <c r="X503" s="172"/>
      <c r="Y503" s="172"/>
      <c r="Z503" s="172"/>
      <c r="AA503"/>
      <c r="AB503"/>
      <c r="AC503"/>
      <c r="AD503"/>
      <c r="AE503"/>
      <c r="AF503"/>
      <c r="AG503"/>
      <c r="AH503"/>
      <c r="AI503"/>
      <c r="AJ503"/>
    </row>
    <row r="504" spans="1:36" ht="24.95" customHeight="1">
      <c r="A504" s="66"/>
      <c r="M504" s="37"/>
      <c r="N504" s="37"/>
      <c r="U504"/>
      <c r="V504"/>
      <c r="W504"/>
      <c r="X504" s="172"/>
      <c r="Y504" s="172"/>
      <c r="Z504" s="172"/>
      <c r="AA504"/>
      <c r="AB504"/>
      <c r="AC504"/>
      <c r="AD504"/>
      <c r="AE504"/>
      <c r="AF504"/>
      <c r="AG504"/>
      <c r="AH504"/>
      <c r="AI504"/>
      <c r="AJ504"/>
    </row>
    <row r="505" spans="1:36" ht="24.95" customHeight="1">
      <c r="A505" s="66"/>
      <c r="M505" s="37"/>
      <c r="N505" s="37"/>
      <c r="U505"/>
      <c r="V505"/>
      <c r="W505"/>
      <c r="X505" s="172"/>
      <c r="Y505" s="172"/>
      <c r="Z505" s="172"/>
      <c r="AA505"/>
      <c r="AB505"/>
      <c r="AC505"/>
      <c r="AD505"/>
      <c r="AE505"/>
      <c r="AF505"/>
      <c r="AG505"/>
      <c r="AH505"/>
      <c r="AI505"/>
      <c r="AJ505"/>
    </row>
    <row r="506" spans="1:36" ht="24.95" customHeight="1">
      <c r="A506" s="66"/>
      <c r="M506" s="37"/>
      <c r="N506" s="37"/>
      <c r="U506"/>
      <c r="V506"/>
      <c r="W506"/>
      <c r="X506" s="172"/>
      <c r="Y506" s="172"/>
      <c r="Z506" s="172"/>
      <c r="AA506"/>
      <c r="AB506"/>
      <c r="AC506"/>
      <c r="AD506"/>
      <c r="AE506"/>
      <c r="AF506"/>
      <c r="AG506"/>
      <c r="AH506"/>
      <c r="AI506"/>
      <c r="AJ506"/>
    </row>
    <row r="507" spans="1:36" ht="24.95" customHeight="1">
      <c r="A507" s="66"/>
      <c r="M507" s="37"/>
      <c r="N507" s="37"/>
      <c r="U507"/>
      <c r="V507"/>
      <c r="W507"/>
      <c r="X507" s="172"/>
      <c r="Y507" s="172"/>
      <c r="Z507" s="172"/>
      <c r="AA507"/>
      <c r="AB507"/>
      <c r="AC507"/>
      <c r="AD507"/>
      <c r="AE507"/>
      <c r="AF507"/>
      <c r="AG507"/>
      <c r="AH507"/>
      <c r="AI507"/>
      <c r="AJ507"/>
    </row>
    <row r="508" spans="1:36" ht="24.95" customHeight="1">
      <c r="A508" s="66"/>
      <c r="M508" s="37"/>
      <c r="N508" s="37"/>
      <c r="U508"/>
      <c r="V508"/>
      <c r="W508"/>
      <c r="X508" s="172"/>
      <c r="Y508" s="172"/>
      <c r="Z508" s="172"/>
      <c r="AA508"/>
      <c r="AB508"/>
      <c r="AC508"/>
      <c r="AD508"/>
      <c r="AE508"/>
      <c r="AF508"/>
      <c r="AG508"/>
      <c r="AH508"/>
      <c r="AI508"/>
      <c r="AJ508"/>
    </row>
    <row r="509" spans="1:36" ht="24.95" customHeight="1">
      <c r="A509" s="66"/>
      <c r="M509" s="37"/>
      <c r="N509" s="37"/>
      <c r="U509"/>
      <c r="V509"/>
      <c r="W509"/>
      <c r="X509" s="172"/>
      <c r="Y509" s="172"/>
      <c r="Z509" s="172"/>
      <c r="AA509"/>
      <c r="AB509"/>
      <c r="AC509"/>
      <c r="AD509"/>
      <c r="AE509"/>
      <c r="AF509"/>
      <c r="AG509"/>
      <c r="AH509"/>
      <c r="AI509"/>
      <c r="AJ509"/>
    </row>
    <row r="510" spans="1:36" ht="24.95" customHeight="1">
      <c r="A510" s="66"/>
      <c r="M510" s="37"/>
      <c r="N510" s="37"/>
      <c r="U510"/>
      <c r="V510"/>
      <c r="W510"/>
      <c r="X510" s="172"/>
      <c r="Y510" s="172"/>
      <c r="Z510" s="172"/>
      <c r="AA510"/>
      <c r="AB510"/>
      <c r="AC510"/>
      <c r="AD510"/>
      <c r="AE510"/>
      <c r="AF510"/>
      <c r="AG510"/>
      <c r="AH510"/>
      <c r="AI510"/>
      <c r="AJ510"/>
    </row>
    <row r="511" spans="1:36" ht="24.95" customHeight="1">
      <c r="A511" s="66"/>
      <c r="M511" s="37"/>
      <c r="N511" s="37"/>
      <c r="U511"/>
      <c r="V511"/>
      <c r="W511"/>
      <c r="X511" s="172"/>
      <c r="Y511" s="172"/>
      <c r="Z511" s="172"/>
      <c r="AA511"/>
      <c r="AB511"/>
      <c r="AC511"/>
      <c r="AD511"/>
      <c r="AE511"/>
      <c r="AF511"/>
      <c r="AG511"/>
      <c r="AH511"/>
      <c r="AI511"/>
      <c r="AJ511"/>
    </row>
    <row r="512" spans="1:36" ht="24.95" customHeight="1">
      <c r="A512" s="66"/>
      <c r="M512" s="37"/>
      <c r="N512" s="37"/>
      <c r="U512"/>
      <c r="V512"/>
      <c r="W512"/>
      <c r="X512" s="172"/>
      <c r="Y512" s="172"/>
      <c r="Z512" s="172"/>
      <c r="AA512"/>
      <c r="AB512"/>
      <c r="AC512"/>
      <c r="AD512"/>
      <c r="AE512"/>
      <c r="AF512"/>
      <c r="AG512"/>
      <c r="AH512"/>
      <c r="AI512"/>
      <c r="AJ512"/>
    </row>
    <row r="513" spans="1:36" ht="24.95" customHeight="1">
      <c r="A513" s="66"/>
      <c r="M513" s="37"/>
      <c r="N513" s="37"/>
      <c r="U513"/>
      <c r="V513"/>
      <c r="W513"/>
      <c r="X513" s="172"/>
      <c r="Y513" s="172"/>
      <c r="Z513" s="172"/>
      <c r="AA513"/>
      <c r="AB513"/>
      <c r="AC513"/>
      <c r="AD513"/>
      <c r="AE513"/>
      <c r="AF513"/>
      <c r="AG513"/>
      <c r="AH513"/>
      <c r="AI513"/>
      <c r="AJ513"/>
    </row>
    <row r="514" spans="1:36" ht="24.95" customHeight="1">
      <c r="A514" s="66"/>
      <c r="M514" s="37"/>
      <c r="N514" s="37"/>
      <c r="U514"/>
      <c r="V514"/>
      <c r="W514"/>
      <c r="X514" s="172"/>
      <c r="Y514" s="172"/>
      <c r="Z514" s="172"/>
      <c r="AA514"/>
      <c r="AB514"/>
      <c r="AC514"/>
      <c r="AD514"/>
      <c r="AE514"/>
      <c r="AF514"/>
      <c r="AG514"/>
      <c r="AH514"/>
      <c r="AI514"/>
      <c r="AJ514"/>
    </row>
    <row r="515" spans="1:36" ht="24.95" customHeight="1">
      <c r="A515" s="66"/>
      <c r="M515" s="37"/>
      <c r="N515" s="37"/>
      <c r="U515"/>
      <c r="V515"/>
      <c r="W515"/>
      <c r="X515" s="172"/>
      <c r="Y515" s="172"/>
      <c r="Z515" s="172"/>
      <c r="AA515"/>
      <c r="AB515"/>
      <c r="AC515"/>
      <c r="AD515"/>
      <c r="AE515"/>
      <c r="AF515"/>
      <c r="AG515"/>
      <c r="AH515"/>
      <c r="AI515"/>
      <c r="AJ515"/>
    </row>
    <row r="516" spans="1:36" ht="24.95" customHeight="1">
      <c r="A516" s="66"/>
      <c r="M516" s="37"/>
      <c r="N516" s="37"/>
      <c r="U516"/>
      <c r="V516"/>
      <c r="W516"/>
      <c r="X516" s="172"/>
      <c r="Y516" s="172"/>
      <c r="Z516" s="172"/>
      <c r="AA516"/>
      <c r="AB516"/>
      <c r="AC516"/>
      <c r="AD516"/>
      <c r="AE516"/>
      <c r="AF516"/>
      <c r="AG516"/>
      <c r="AH516"/>
      <c r="AI516"/>
      <c r="AJ516"/>
    </row>
    <row r="517" spans="1:36" ht="24.95" customHeight="1">
      <c r="A517" s="66"/>
      <c r="M517" s="37"/>
      <c r="N517" s="37"/>
      <c r="U517"/>
      <c r="V517"/>
      <c r="W517"/>
      <c r="X517" s="172"/>
      <c r="Y517" s="172"/>
      <c r="Z517" s="172"/>
      <c r="AA517"/>
      <c r="AB517"/>
      <c r="AC517"/>
      <c r="AD517"/>
      <c r="AE517"/>
      <c r="AF517"/>
      <c r="AG517"/>
      <c r="AH517"/>
      <c r="AI517"/>
      <c r="AJ517"/>
    </row>
    <row r="518" spans="1:36" ht="24.95" customHeight="1">
      <c r="A518" s="66"/>
      <c r="M518" s="37"/>
      <c r="N518" s="37"/>
      <c r="U518"/>
      <c r="V518"/>
      <c r="W518"/>
      <c r="X518" s="172"/>
      <c r="Y518" s="172"/>
      <c r="Z518" s="172"/>
      <c r="AA518"/>
      <c r="AB518"/>
      <c r="AC518"/>
      <c r="AD518"/>
      <c r="AE518"/>
      <c r="AF518"/>
      <c r="AG518"/>
      <c r="AH518"/>
      <c r="AI518"/>
      <c r="AJ518"/>
    </row>
    <row r="519" spans="1:36" ht="24.95" customHeight="1">
      <c r="A519" s="66"/>
      <c r="M519" s="37"/>
      <c r="N519" s="37"/>
      <c r="U519"/>
      <c r="V519"/>
      <c r="W519"/>
      <c r="X519" s="172"/>
      <c r="Y519" s="172"/>
      <c r="Z519" s="172"/>
      <c r="AA519"/>
      <c r="AB519"/>
      <c r="AC519"/>
      <c r="AD519"/>
      <c r="AE519"/>
      <c r="AF519"/>
      <c r="AG519"/>
      <c r="AH519"/>
      <c r="AI519"/>
      <c r="AJ519"/>
    </row>
    <row r="520" spans="1:36" ht="24.95" customHeight="1">
      <c r="A520" s="66"/>
      <c r="M520" s="37"/>
      <c r="N520" s="37"/>
      <c r="U520"/>
      <c r="V520"/>
      <c r="W520"/>
      <c r="X520" s="172"/>
      <c r="Y520" s="172"/>
      <c r="Z520" s="172"/>
      <c r="AA520"/>
      <c r="AB520"/>
      <c r="AC520"/>
      <c r="AD520"/>
      <c r="AE520"/>
      <c r="AF520"/>
      <c r="AG520"/>
      <c r="AH520"/>
      <c r="AI520"/>
      <c r="AJ520"/>
    </row>
    <row r="521" spans="1:36" ht="24.95" customHeight="1">
      <c r="A521" s="66"/>
      <c r="M521" s="37"/>
      <c r="N521" s="37"/>
      <c r="U521"/>
      <c r="V521"/>
      <c r="W521"/>
      <c r="X521" s="172"/>
      <c r="Y521" s="172"/>
      <c r="Z521" s="172"/>
      <c r="AA521"/>
      <c r="AB521"/>
      <c r="AC521"/>
      <c r="AD521"/>
      <c r="AE521"/>
      <c r="AF521"/>
      <c r="AG521"/>
      <c r="AH521"/>
      <c r="AI521"/>
      <c r="AJ521"/>
    </row>
    <row r="522" spans="1:36" ht="24.95" customHeight="1">
      <c r="A522" s="66"/>
      <c r="M522" s="37"/>
      <c r="N522" s="37"/>
      <c r="U522"/>
      <c r="V522"/>
      <c r="W522"/>
      <c r="X522" s="172"/>
      <c r="Y522" s="172"/>
      <c r="Z522" s="172"/>
      <c r="AA522"/>
      <c r="AB522"/>
      <c r="AC522"/>
      <c r="AD522"/>
      <c r="AE522"/>
      <c r="AF522"/>
      <c r="AG522"/>
      <c r="AH522"/>
      <c r="AI522"/>
      <c r="AJ522"/>
    </row>
    <row r="523" spans="1:36" ht="24.95" customHeight="1">
      <c r="A523" s="66"/>
      <c r="M523" s="37"/>
      <c r="N523" s="37"/>
      <c r="U523"/>
      <c r="V523"/>
      <c r="W523"/>
      <c r="X523" s="172"/>
      <c r="Y523" s="172"/>
      <c r="Z523" s="172"/>
      <c r="AA523"/>
      <c r="AB523"/>
      <c r="AC523"/>
      <c r="AD523"/>
      <c r="AE523"/>
      <c r="AF523"/>
      <c r="AG523"/>
      <c r="AH523"/>
      <c r="AI523"/>
      <c r="AJ523"/>
    </row>
    <row r="524" spans="1:36" ht="24.95" customHeight="1">
      <c r="A524" s="66"/>
      <c r="M524" s="37"/>
      <c r="N524" s="37"/>
      <c r="U524"/>
      <c r="V524"/>
      <c r="W524"/>
      <c r="X524" s="172"/>
      <c r="Y524" s="172"/>
      <c r="Z524" s="172"/>
      <c r="AA524"/>
      <c r="AB524"/>
      <c r="AC524"/>
      <c r="AD524"/>
      <c r="AE524"/>
      <c r="AF524"/>
      <c r="AG524"/>
      <c r="AH524"/>
      <c r="AI524"/>
      <c r="AJ524"/>
    </row>
    <row r="525" spans="1:36" ht="24.95" customHeight="1">
      <c r="A525" s="66"/>
      <c r="M525" s="37"/>
      <c r="N525" s="37"/>
      <c r="U525"/>
      <c r="V525"/>
      <c r="W525"/>
      <c r="X525" s="172"/>
      <c r="Y525" s="172"/>
      <c r="Z525" s="172"/>
      <c r="AA525"/>
      <c r="AB525"/>
      <c r="AC525"/>
      <c r="AD525"/>
      <c r="AE525"/>
      <c r="AF525"/>
      <c r="AG525"/>
      <c r="AH525"/>
      <c r="AI525"/>
      <c r="AJ525"/>
    </row>
    <row r="526" spans="1:36" ht="24.95" customHeight="1">
      <c r="A526" s="66"/>
      <c r="M526" s="37"/>
      <c r="N526" s="37"/>
      <c r="U526"/>
      <c r="V526"/>
      <c r="W526"/>
      <c r="X526" s="172"/>
      <c r="Y526" s="172"/>
      <c r="Z526" s="172"/>
      <c r="AA526"/>
      <c r="AB526"/>
      <c r="AC526"/>
      <c r="AD526"/>
      <c r="AE526"/>
      <c r="AF526"/>
      <c r="AG526"/>
      <c r="AH526"/>
      <c r="AI526"/>
      <c r="AJ526"/>
    </row>
    <row r="527" spans="1:36" ht="24.95" customHeight="1">
      <c r="A527" s="66"/>
      <c r="M527" s="37"/>
      <c r="N527" s="37"/>
      <c r="U527"/>
      <c r="V527"/>
      <c r="W527"/>
      <c r="X527" s="172"/>
      <c r="Y527" s="172"/>
      <c r="Z527" s="172"/>
      <c r="AA527"/>
      <c r="AB527"/>
      <c r="AC527"/>
      <c r="AD527"/>
      <c r="AE527"/>
      <c r="AF527"/>
      <c r="AG527"/>
      <c r="AH527"/>
      <c r="AI527"/>
      <c r="AJ527"/>
    </row>
    <row r="528" spans="1:36" ht="24.95" customHeight="1">
      <c r="A528" s="66"/>
      <c r="M528" s="37"/>
      <c r="N528" s="37"/>
      <c r="U528"/>
      <c r="V528"/>
      <c r="W528"/>
      <c r="X528" s="172"/>
      <c r="Y528" s="172"/>
      <c r="Z528" s="172"/>
      <c r="AA528"/>
      <c r="AB528"/>
      <c r="AC528"/>
      <c r="AD528"/>
      <c r="AE528"/>
      <c r="AF528"/>
      <c r="AG528"/>
      <c r="AH528"/>
      <c r="AI528"/>
      <c r="AJ528"/>
    </row>
    <row r="529" spans="1:36" ht="24.95" customHeight="1">
      <c r="A529" s="66"/>
      <c r="M529" s="37"/>
      <c r="N529" s="37"/>
      <c r="U529"/>
      <c r="V529"/>
      <c r="W529"/>
      <c r="X529" s="172"/>
      <c r="Y529" s="172"/>
      <c r="Z529" s="172"/>
      <c r="AA529"/>
      <c r="AB529"/>
      <c r="AC529"/>
      <c r="AD529"/>
      <c r="AE529"/>
      <c r="AF529"/>
      <c r="AG529"/>
      <c r="AH529"/>
      <c r="AI529"/>
      <c r="AJ529"/>
    </row>
    <row r="530" spans="1:36" ht="24.95" customHeight="1">
      <c r="A530" s="66"/>
      <c r="M530" s="37"/>
      <c r="N530" s="37"/>
      <c r="U530"/>
      <c r="V530"/>
      <c r="W530"/>
      <c r="X530" s="172"/>
      <c r="Y530" s="172"/>
      <c r="Z530" s="172"/>
      <c r="AA530"/>
      <c r="AB530"/>
      <c r="AC530"/>
      <c r="AD530"/>
      <c r="AE530"/>
      <c r="AF530"/>
      <c r="AG530"/>
      <c r="AH530"/>
      <c r="AI530"/>
      <c r="AJ530"/>
    </row>
    <row r="531" spans="1:36" ht="24.95" customHeight="1">
      <c r="A531" s="66"/>
      <c r="M531" s="37"/>
      <c r="N531" s="37"/>
      <c r="U531"/>
      <c r="V531"/>
      <c r="W531"/>
      <c r="X531" s="172"/>
      <c r="Y531" s="172"/>
      <c r="Z531" s="172"/>
      <c r="AA531"/>
      <c r="AB531"/>
      <c r="AC531"/>
      <c r="AD531"/>
      <c r="AE531"/>
      <c r="AF531"/>
      <c r="AG531"/>
      <c r="AH531"/>
      <c r="AI531"/>
      <c r="AJ531"/>
    </row>
    <row r="532" spans="1:36" ht="24.95" customHeight="1">
      <c r="A532" s="66"/>
      <c r="M532" s="37"/>
      <c r="N532" s="37"/>
      <c r="U532"/>
      <c r="V532"/>
      <c r="W532"/>
      <c r="X532" s="172"/>
      <c r="Y532" s="172"/>
      <c r="Z532" s="172"/>
      <c r="AA532"/>
      <c r="AB532"/>
      <c r="AC532"/>
      <c r="AD532"/>
      <c r="AE532"/>
      <c r="AF532"/>
      <c r="AG532"/>
      <c r="AH532"/>
      <c r="AI532"/>
      <c r="AJ532"/>
    </row>
    <row r="533" spans="1:36" ht="24.95" customHeight="1">
      <c r="A533" s="66"/>
      <c r="M533" s="37"/>
      <c r="N533" s="37"/>
      <c r="U533"/>
      <c r="V533"/>
      <c r="W533"/>
      <c r="X533" s="172"/>
      <c r="Y533" s="172"/>
      <c r="Z533" s="172"/>
      <c r="AA533"/>
      <c r="AB533"/>
      <c r="AC533"/>
      <c r="AD533"/>
      <c r="AE533"/>
      <c r="AF533"/>
      <c r="AG533"/>
      <c r="AH533"/>
      <c r="AI533"/>
      <c r="AJ533"/>
    </row>
    <row r="534" spans="1:36" ht="24.95" customHeight="1">
      <c r="A534" s="66"/>
      <c r="M534" s="37"/>
      <c r="N534" s="37"/>
      <c r="U534"/>
      <c r="V534"/>
      <c r="W534"/>
      <c r="X534" s="172"/>
      <c r="Y534" s="172"/>
      <c r="Z534" s="172"/>
      <c r="AA534"/>
      <c r="AB534"/>
      <c r="AC534"/>
      <c r="AD534"/>
      <c r="AE534"/>
      <c r="AF534"/>
      <c r="AG534"/>
      <c r="AH534"/>
      <c r="AI534"/>
      <c r="AJ534"/>
    </row>
    <row r="535" spans="1:36" ht="24.95" customHeight="1">
      <c r="A535" s="66"/>
      <c r="M535" s="37"/>
      <c r="N535" s="37"/>
      <c r="U535"/>
      <c r="V535"/>
      <c r="W535"/>
      <c r="X535" s="172"/>
      <c r="Y535" s="172"/>
      <c r="Z535" s="172"/>
      <c r="AA535"/>
      <c r="AB535"/>
      <c r="AC535"/>
      <c r="AD535"/>
      <c r="AE535"/>
      <c r="AF535"/>
      <c r="AG535"/>
      <c r="AH535"/>
      <c r="AI535"/>
      <c r="AJ535"/>
    </row>
    <row r="536" spans="1:36" ht="24.95" customHeight="1">
      <c r="A536" s="66"/>
      <c r="M536" s="37"/>
      <c r="N536" s="37"/>
      <c r="U536"/>
      <c r="V536"/>
      <c r="W536"/>
      <c r="X536" s="172"/>
      <c r="Y536" s="172"/>
      <c r="Z536" s="172"/>
      <c r="AA536"/>
      <c r="AB536"/>
      <c r="AC536"/>
      <c r="AD536"/>
      <c r="AE536"/>
      <c r="AF536"/>
      <c r="AG536"/>
      <c r="AH536"/>
      <c r="AI536"/>
      <c r="AJ536"/>
    </row>
    <row r="537" spans="1:36" ht="24.95" customHeight="1">
      <c r="A537" s="66"/>
      <c r="M537" s="37"/>
      <c r="N537" s="37"/>
      <c r="U537"/>
      <c r="V537"/>
      <c r="W537"/>
      <c r="X537" s="172"/>
      <c r="Y537" s="172"/>
      <c r="Z537" s="172"/>
      <c r="AA537"/>
      <c r="AB537"/>
      <c r="AC537"/>
      <c r="AD537"/>
      <c r="AE537"/>
      <c r="AF537"/>
      <c r="AG537"/>
      <c r="AH537"/>
      <c r="AI537"/>
      <c r="AJ537"/>
    </row>
    <row r="538" spans="1:36" ht="24.95" customHeight="1">
      <c r="A538" s="66"/>
      <c r="M538" s="37"/>
      <c r="N538" s="37"/>
      <c r="U538"/>
      <c r="V538"/>
      <c r="W538"/>
      <c r="X538" s="172"/>
      <c r="Y538" s="172"/>
      <c r="Z538" s="172"/>
      <c r="AA538"/>
      <c r="AB538"/>
      <c r="AC538"/>
      <c r="AD538"/>
      <c r="AE538"/>
      <c r="AF538"/>
      <c r="AG538"/>
      <c r="AH538"/>
      <c r="AI538"/>
      <c r="AJ538"/>
    </row>
    <row r="539" spans="1:36" ht="24.95" customHeight="1">
      <c r="A539" s="66"/>
      <c r="M539" s="37"/>
      <c r="N539" s="37"/>
      <c r="U539"/>
      <c r="V539"/>
      <c r="W539"/>
      <c r="X539" s="172"/>
      <c r="Y539" s="172"/>
      <c r="Z539" s="172"/>
      <c r="AA539"/>
      <c r="AB539"/>
      <c r="AC539"/>
      <c r="AD539"/>
      <c r="AE539"/>
      <c r="AF539"/>
      <c r="AG539"/>
      <c r="AH539"/>
      <c r="AI539"/>
      <c r="AJ539"/>
    </row>
    <row r="540" spans="1:36" ht="24.95" customHeight="1">
      <c r="A540" s="66"/>
      <c r="M540" s="37"/>
      <c r="N540" s="37"/>
      <c r="U540"/>
      <c r="V540"/>
      <c r="W540"/>
      <c r="X540" s="172"/>
      <c r="Y540" s="172"/>
      <c r="Z540" s="172"/>
      <c r="AA540"/>
      <c r="AB540"/>
      <c r="AC540"/>
      <c r="AD540"/>
      <c r="AE540"/>
      <c r="AF540"/>
      <c r="AG540"/>
      <c r="AH540"/>
      <c r="AI540"/>
      <c r="AJ540"/>
    </row>
    <row r="541" spans="1:36" ht="24.95" customHeight="1">
      <c r="A541" s="66"/>
      <c r="M541" s="37"/>
      <c r="N541" s="37"/>
      <c r="U541"/>
      <c r="V541"/>
      <c r="W541"/>
      <c r="X541" s="172"/>
      <c r="Y541" s="172"/>
      <c r="Z541" s="172"/>
      <c r="AA541"/>
      <c r="AB541"/>
      <c r="AC541"/>
      <c r="AD541"/>
      <c r="AE541"/>
      <c r="AF541"/>
      <c r="AG541"/>
      <c r="AH541"/>
      <c r="AI541"/>
      <c r="AJ541"/>
    </row>
    <row r="542" spans="1:36" ht="24.95" customHeight="1">
      <c r="A542" s="66"/>
      <c r="M542" s="37"/>
      <c r="N542" s="37"/>
      <c r="U542"/>
      <c r="V542"/>
      <c r="W542"/>
      <c r="X542" s="172"/>
      <c r="Y542" s="172"/>
      <c r="Z542" s="172"/>
      <c r="AA542"/>
      <c r="AB542"/>
      <c r="AC542"/>
      <c r="AD542"/>
      <c r="AE542"/>
      <c r="AF542"/>
      <c r="AG542"/>
      <c r="AH542"/>
      <c r="AI542"/>
      <c r="AJ542"/>
    </row>
    <row r="543" spans="1:36" ht="24.95" customHeight="1">
      <c r="A543" s="66"/>
      <c r="M543" s="37"/>
      <c r="N543" s="37"/>
      <c r="U543"/>
      <c r="V543"/>
      <c r="W543"/>
      <c r="X543" s="172"/>
      <c r="Y543" s="172"/>
      <c r="Z543" s="172"/>
      <c r="AA543"/>
      <c r="AB543"/>
      <c r="AC543"/>
      <c r="AD543"/>
      <c r="AE543"/>
      <c r="AF543"/>
      <c r="AG543"/>
      <c r="AH543"/>
      <c r="AI543"/>
      <c r="AJ543"/>
    </row>
    <row r="544" spans="1:36" ht="24.95" customHeight="1">
      <c r="A544" s="66"/>
      <c r="M544" s="37"/>
      <c r="N544" s="37"/>
      <c r="U544"/>
      <c r="V544"/>
      <c r="W544"/>
      <c r="X544" s="172"/>
      <c r="Y544" s="172"/>
      <c r="Z544" s="172"/>
      <c r="AA544"/>
      <c r="AB544"/>
      <c r="AC544"/>
      <c r="AD544"/>
      <c r="AE544"/>
      <c r="AF544"/>
      <c r="AG544"/>
      <c r="AH544"/>
      <c r="AI544"/>
      <c r="AJ544"/>
    </row>
    <row r="545" spans="1:36" ht="24.95" customHeight="1">
      <c r="A545" s="66"/>
      <c r="M545" s="37"/>
      <c r="N545" s="37"/>
      <c r="U545"/>
      <c r="V545"/>
      <c r="W545"/>
      <c r="X545" s="172"/>
      <c r="Y545" s="172"/>
      <c r="Z545" s="172"/>
      <c r="AA545"/>
      <c r="AB545"/>
      <c r="AC545"/>
      <c r="AD545"/>
      <c r="AE545"/>
      <c r="AF545"/>
      <c r="AG545"/>
      <c r="AH545"/>
      <c r="AI545"/>
      <c r="AJ545"/>
    </row>
    <row r="546" spans="1:36" ht="24.95" customHeight="1">
      <c r="A546" s="66"/>
      <c r="M546" s="37"/>
      <c r="N546" s="37"/>
      <c r="U546"/>
      <c r="V546"/>
      <c r="W546"/>
      <c r="X546" s="172"/>
      <c r="Y546" s="172"/>
      <c r="Z546" s="172"/>
      <c r="AA546"/>
      <c r="AB546"/>
      <c r="AC546"/>
      <c r="AD546"/>
      <c r="AE546"/>
      <c r="AF546"/>
      <c r="AG546"/>
      <c r="AH546"/>
      <c r="AI546"/>
      <c r="AJ546"/>
    </row>
    <row r="547" spans="1:36" ht="24.95" customHeight="1">
      <c r="A547" s="66"/>
      <c r="M547" s="37"/>
      <c r="N547" s="37"/>
      <c r="U547"/>
      <c r="V547"/>
      <c r="W547"/>
      <c r="X547" s="172"/>
      <c r="Y547" s="172"/>
      <c r="Z547" s="172"/>
      <c r="AA547"/>
      <c r="AB547"/>
      <c r="AC547"/>
      <c r="AD547"/>
      <c r="AE547"/>
      <c r="AF547"/>
      <c r="AG547"/>
      <c r="AH547"/>
      <c r="AI547"/>
      <c r="AJ547"/>
    </row>
    <row r="548" spans="1:36" ht="24.95" customHeight="1">
      <c r="A548" s="66"/>
      <c r="M548" s="37"/>
      <c r="N548" s="37"/>
      <c r="U548"/>
      <c r="V548"/>
      <c r="W548"/>
      <c r="X548" s="172"/>
      <c r="Y548" s="172"/>
      <c r="Z548" s="172"/>
      <c r="AA548"/>
      <c r="AB548"/>
      <c r="AC548"/>
      <c r="AD548"/>
      <c r="AE548"/>
      <c r="AF548"/>
      <c r="AG548"/>
      <c r="AH548"/>
      <c r="AI548"/>
      <c r="AJ548"/>
    </row>
    <row r="549" spans="1:36" ht="24.95" customHeight="1">
      <c r="A549" s="66"/>
      <c r="M549" s="37"/>
      <c r="N549" s="37"/>
      <c r="U549"/>
      <c r="V549"/>
      <c r="W549"/>
      <c r="X549" s="172"/>
      <c r="Y549" s="172"/>
      <c r="Z549" s="172"/>
      <c r="AA549"/>
      <c r="AB549"/>
      <c r="AC549"/>
      <c r="AD549"/>
      <c r="AE549"/>
      <c r="AF549"/>
      <c r="AG549"/>
      <c r="AH549"/>
      <c r="AI549"/>
      <c r="AJ549"/>
    </row>
    <row r="550" spans="1:36" ht="24.95" customHeight="1">
      <c r="A550" s="66"/>
      <c r="M550" s="37"/>
      <c r="N550" s="37"/>
      <c r="U550"/>
      <c r="V550"/>
      <c r="W550"/>
      <c r="X550" s="172"/>
      <c r="Y550" s="172"/>
      <c r="Z550" s="172"/>
      <c r="AA550"/>
      <c r="AB550"/>
      <c r="AC550"/>
      <c r="AD550"/>
      <c r="AE550"/>
      <c r="AF550"/>
      <c r="AG550"/>
      <c r="AH550"/>
      <c r="AI550"/>
      <c r="AJ550"/>
    </row>
    <row r="551" spans="1:36" ht="24.95" customHeight="1">
      <c r="A551" s="66"/>
      <c r="M551" s="37"/>
      <c r="N551" s="37"/>
      <c r="U551"/>
      <c r="V551"/>
      <c r="W551"/>
      <c r="X551" s="172"/>
      <c r="Y551" s="172"/>
      <c r="Z551" s="172"/>
      <c r="AA551"/>
      <c r="AB551"/>
      <c r="AC551"/>
      <c r="AD551"/>
      <c r="AE551"/>
      <c r="AF551"/>
      <c r="AG551"/>
      <c r="AH551"/>
      <c r="AI551"/>
      <c r="AJ551"/>
    </row>
    <row r="552" spans="1:36" ht="24.95" customHeight="1">
      <c r="A552" s="66"/>
      <c r="M552" s="37"/>
      <c r="N552" s="37"/>
      <c r="U552"/>
      <c r="V552"/>
      <c r="W552"/>
      <c r="X552" s="172"/>
      <c r="Y552" s="172"/>
      <c r="Z552" s="172"/>
      <c r="AA552"/>
      <c r="AB552"/>
      <c r="AC552"/>
      <c r="AD552"/>
      <c r="AE552"/>
      <c r="AF552"/>
      <c r="AG552"/>
      <c r="AH552"/>
      <c r="AI552"/>
      <c r="AJ552"/>
    </row>
    <row r="553" spans="1:36" ht="24.95" customHeight="1">
      <c r="A553" s="66"/>
      <c r="M553" s="37"/>
      <c r="N553" s="37"/>
      <c r="U553"/>
      <c r="V553"/>
      <c r="W553"/>
      <c r="X553" s="172"/>
      <c r="Y553" s="172"/>
      <c r="Z553" s="172"/>
      <c r="AA553"/>
      <c r="AB553"/>
      <c r="AC553"/>
      <c r="AD553"/>
      <c r="AE553"/>
      <c r="AF553"/>
      <c r="AG553"/>
      <c r="AH553"/>
      <c r="AI553"/>
      <c r="AJ553"/>
    </row>
    <row r="554" spans="1:36" ht="24.95" customHeight="1">
      <c r="A554" s="66"/>
      <c r="M554" s="37"/>
      <c r="N554" s="37"/>
      <c r="U554"/>
      <c r="V554"/>
      <c r="W554"/>
      <c r="X554" s="172"/>
      <c r="Y554" s="172"/>
      <c r="Z554" s="172"/>
      <c r="AA554"/>
      <c r="AB554"/>
      <c r="AC554"/>
      <c r="AD554"/>
      <c r="AE554"/>
      <c r="AF554"/>
      <c r="AG554"/>
      <c r="AH554"/>
      <c r="AI554"/>
      <c r="AJ554"/>
    </row>
    <row r="555" spans="1:36" ht="24.95" customHeight="1">
      <c r="A555" s="66"/>
      <c r="M555" s="37"/>
      <c r="N555" s="37"/>
      <c r="U555"/>
      <c r="V555"/>
      <c r="W555"/>
      <c r="X555" s="172"/>
      <c r="Y555" s="172"/>
      <c r="Z555" s="172"/>
      <c r="AA555"/>
      <c r="AB555"/>
      <c r="AC555"/>
      <c r="AD555"/>
      <c r="AE555"/>
      <c r="AF555"/>
      <c r="AG555"/>
      <c r="AH555"/>
      <c r="AI555"/>
      <c r="AJ555"/>
    </row>
    <row r="556" spans="1:36" ht="24.95" customHeight="1">
      <c r="A556" s="66"/>
      <c r="M556" s="37"/>
      <c r="N556" s="37"/>
      <c r="U556"/>
      <c r="V556"/>
      <c r="W556"/>
      <c r="X556" s="172"/>
      <c r="Y556" s="172"/>
      <c r="Z556" s="172"/>
      <c r="AA556"/>
      <c r="AB556"/>
      <c r="AC556"/>
      <c r="AD556"/>
      <c r="AE556"/>
      <c r="AF556"/>
      <c r="AG556"/>
      <c r="AH556"/>
      <c r="AI556"/>
      <c r="AJ556"/>
    </row>
    <row r="557" spans="1:36" ht="24.95" customHeight="1">
      <c r="A557" s="66"/>
      <c r="M557" s="37"/>
      <c r="N557" s="37"/>
      <c r="U557"/>
      <c r="V557"/>
      <c r="W557"/>
      <c r="X557" s="172"/>
      <c r="Y557" s="172"/>
      <c r="Z557" s="172"/>
      <c r="AA557"/>
      <c r="AB557"/>
      <c r="AC557"/>
      <c r="AD557"/>
      <c r="AE557"/>
      <c r="AF557"/>
      <c r="AG557"/>
      <c r="AH557"/>
      <c r="AI557"/>
      <c r="AJ557"/>
    </row>
    <row r="558" spans="1:36" ht="24.95" customHeight="1">
      <c r="A558" s="66"/>
      <c r="M558" s="37"/>
      <c r="N558" s="37"/>
      <c r="U558"/>
      <c r="V558"/>
      <c r="W558"/>
      <c r="X558" s="172"/>
      <c r="Y558" s="172"/>
      <c r="Z558" s="172"/>
      <c r="AA558"/>
      <c r="AB558"/>
      <c r="AC558"/>
      <c r="AD558"/>
      <c r="AE558"/>
      <c r="AF558"/>
      <c r="AG558"/>
      <c r="AH558"/>
      <c r="AI558"/>
      <c r="AJ558"/>
    </row>
    <row r="559" spans="1:36" ht="24.95" customHeight="1">
      <c r="A559" s="66"/>
      <c r="M559" s="37"/>
      <c r="N559" s="37"/>
      <c r="U559"/>
      <c r="V559"/>
      <c r="W559"/>
      <c r="X559" s="172"/>
      <c r="Y559" s="172"/>
      <c r="Z559" s="172"/>
      <c r="AA559"/>
      <c r="AB559"/>
      <c r="AC559"/>
      <c r="AD559"/>
      <c r="AE559"/>
      <c r="AF559"/>
      <c r="AG559"/>
      <c r="AH559"/>
      <c r="AI559"/>
      <c r="AJ559"/>
    </row>
    <row r="560" spans="1:36" ht="24.95" customHeight="1">
      <c r="A560" s="66"/>
      <c r="M560" s="37"/>
      <c r="N560" s="37"/>
      <c r="U560"/>
      <c r="V560"/>
      <c r="W560"/>
      <c r="X560" s="172"/>
      <c r="Y560" s="172"/>
      <c r="Z560" s="172"/>
      <c r="AA560"/>
      <c r="AB560"/>
      <c r="AC560"/>
      <c r="AD560"/>
      <c r="AE560"/>
      <c r="AF560"/>
      <c r="AG560"/>
      <c r="AH560"/>
      <c r="AI560"/>
      <c r="AJ560"/>
    </row>
    <row r="561" spans="1:36" ht="24.95" customHeight="1">
      <c r="A561" s="66"/>
      <c r="M561" s="37"/>
      <c r="N561" s="37"/>
      <c r="U561"/>
      <c r="V561"/>
      <c r="W561"/>
      <c r="X561" s="172"/>
      <c r="Y561" s="172"/>
      <c r="Z561" s="172"/>
      <c r="AA561"/>
      <c r="AB561"/>
      <c r="AC561"/>
      <c r="AD561"/>
      <c r="AE561"/>
      <c r="AF561"/>
      <c r="AG561"/>
      <c r="AH561"/>
      <c r="AI561"/>
      <c r="AJ561"/>
    </row>
    <row r="562" spans="1:36" ht="24.95" customHeight="1">
      <c r="A562" s="66"/>
      <c r="M562" s="37"/>
      <c r="N562" s="37"/>
      <c r="U562"/>
      <c r="V562"/>
      <c r="W562"/>
      <c r="X562" s="172"/>
      <c r="Y562" s="172"/>
      <c r="Z562" s="172"/>
      <c r="AA562"/>
      <c r="AB562"/>
      <c r="AC562"/>
      <c r="AD562"/>
      <c r="AE562"/>
      <c r="AF562"/>
      <c r="AG562"/>
      <c r="AH562"/>
      <c r="AI562"/>
      <c r="AJ562"/>
    </row>
    <row r="563" spans="1:36" ht="24.95" customHeight="1">
      <c r="A563" s="66"/>
      <c r="M563" s="37"/>
      <c r="N563" s="37"/>
      <c r="U563"/>
      <c r="V563"/>
      <c r="W563"/>
      <c r="X563" s="172"/>
      <c r="Y563" s="172"/>
      <c r="Z563" s="172"/>
      <c r="AA563"/>
      <c r="AB563"/>
      <c r="AC563"/>
      <c r="AD563"/>
      <c r="AE563"/>
      <c r="AF563"/>
      <c r="AG563"/>
      <c r="AH563"/>
      <c r="AI563"/>
      <c r="AJ563"/>
    </row>
    <row r="564" spans="1:36" ht="24.95" customHeight="1">
      <c r="A564" s="66"/>
      <c r="M564" s="37"/>
      <c r="N564" s="37"/>
      <c r="U564"/>
      <c r="V564"/>
      <c r="W564"/>
      <c r="X564" s="172"/>
      <c r="Y564" s="172"/>
      <c r="Z564" s="172"/>
      <c r="AA564"/>
      <c r="AB564"/>
      <c r="AC564"/>
      <c r="AD564"/>
      <c r="AE564"/>
      <c r="AF564"/>
      <c r="AG564"/>
      <c r="AH564"/>
      <c r="AI564"/>
      <c r="AJ564"/>
    </row>
    <row r="565" spans="1:36" ht="24.95" customHeight="1">
      <c r="A565" s="66"/>
      <c r="M565" s="37"/>
      <c r="N565" s="37"/>
      <c r="U565"/>
      <c r="V565"/>
      <c r="W565"/>
      <c r="X565" s="172"/>
      <c r="Y565" s="172"/>
      <c r="Z565" s="172"/>
      <c r="AA565"/>
      <c r="AB565"/>
      <c r="AC565"/>
      <c r="AD565"/>
      <c r="AE565"/>
      <c r="AF565"/>
      <c r="AG565"/>
      <c r="AH565"/>
      <c r="AI565"/>
      <c r="AJ565"/>
    </row>
    <row r="566" spans="1:36" ht="24.95" customHeight="1">
      <c r="A566" s="66"/>
      <c r="M566" s="37"/>
      <c r="N566" s="37"/>
      <c r="U566"/>
      <c r="V566"/>
      <c r="W566"/>
      <c r="X566" s="172"/>
      <c r="Y566" s="172"/>
      <c r="Z566" s="172"/>
      <c r="AA566"/>
      <c r="AB566"/>
      <c r="AC566"/>
      <c r="AD566"/>
      <c r="AE566"/>
      <c r="AF566"/>
      <c r="AG566"/>
      <c r="AH566"/>
      <c r="AI566"/>
      <c r="AJ566"/>
    </row>
    <row r="567" spans="1:36" ht="24.95" customHeight="1">
      <c r="A567" s="66"/>
      <c r="M567" s="37"/>
      <c r="N567" s="37"/>
      <c r="U567"/>
      <c r="V567"/>
      <c r="W567"/>
      <c r="X567" s="172"/>
      <c r="Y567" s="172"/>
      <c r="Z567" s="172"/>
      <c r="AA567"/>
      <c r="AB567"/>
      <c r="AC567"/>
      <c r="AD567"/>
      <c r="AE567"/>
      <c r="AF567"/>
      <c r="AG567"/>
      <c r="AH567"/>
      <c r="AI567"/>
      <c r="AJ567"/>
    </row>
    <row r="568" spans="1:36" ht="24.95" customHeight="1">
      <c r="A568" s="66"/>
      <c r="M568" s="37"/>
      <c r="N568" s="37"/>
      <c r="U568"/>
      <c r="V568"/>
      <c r="W568"/>
      <c r="X568" s="172"/>
      <c r="Y568" s="172"/>
      <c r="Z568" s="172"/>
      <c r="AA568"/>
      <c r="AB568"/>
      <c r="AC568"/>
      <c r="AD568"/>
      <c r="AE568"/>
      <c r="AF568"/>
      <c r="AG568"/>
      <c r="AH568"/>
      <c r="AI568"/>
      <c r="AJ568"/>
    </row>
    <row r="569" spans="1:36" ht="24.95" customHeight="1">
      <c r="A569" s="66"/>
      <c r="M569" s="37"/>
      <c r="N569" s="37"/>
      <c r="U569"/>
      <c r="V569"/>
      <c r="W569"/>
      <c r="X569" s="172"/>
      <c r="Y569" s="172"/>
      <c r="Z569" s="172"/>
      <c r="AA569"/>
      <c r="AB569"/>
      <c r="AC569"/>
      <c r="AD569"/>
      <c r="AE569"/>
      <c r="AF569"/>
      <c r="AG569"/>
      <c r="AH569"/>
      <c r="AI569"/>
      <c r="AJ569"/>
    </row>
    <row r="570" spans="1:36" ht="24.95" customHeight="1">
      <c r="A570" s="66"/>
      <c r="M570" s="37"/>
      <c r="N570" s="37"/>
      <c r="U570"/>
      <c r="V570"/>
      <c r="W570"/>
      <c r="X570" s="172"/>
      <c r="Y570" s="172"/>
      <c r="Z570" s="172"/>
      <c r="AA570"/>
      <c r="AB570"/>
      <c r="AC570"/>
      <c r="AD570"/>
      <c r="AE570"/>
      <c r="AF570"/>
      <c r="AG570"/>
      <c r="AH570"/>
      <c r="AI570"/>
      <c r="AJ570"/>
    </row>
    <row r="571" spans="1:36" ht="24.95" customHeight="1">
      <c r="A571" s="66"/>
      <c r="M571" s="37"/>
      <c r="N571" s="37"/>
      <c r="U571"/>
      <c r="V571"/>
      <c r="W571"/>
      <c r="X571" s="172"/>
      <c r="Y571" s="172"/>
      <c r="Z571" s="172"/>
      <c r="AA571"/>
      <c r="AB571"/>
      <c r="AC571"/>
      <c r="AD571"/>
      <c r="AE571"/>
      <c r="AF571"/>
      <c r="AG571"/>
      <c r="AH571"/>
      <c r="AI571"/>
      <c r="AJ571"/>
    </row>
    <row r="572" spans="1:36" ht="24.95" customHeight="1">
      <c r="A572" s="66"/>
      <c r="M572" s="37"/>
      <c r="N572" s="37"/>
      <c r="U572"/>
      <c r="V572"/>
      <c r="W572"/>
      <c r="X572" s="172"/>
      <c r="Y572" s="172"/>
      <c r="Z572" s="172"/>
      <c r="AA572"/>
      <c r="AB572"/>
      <c r="AC572"/>
      <c r="AD572"/>
      <c r="AE572"/>
      <c r="AF572"/>
      <c r="AG572"/>
      <c r="AH572"/>
      <c r="AI572"/>
      <c r="AJ572"/>
    </row>
    <row r="573" spans="1:36" ht="24.95" customHeight="1">
      <c r="A573" s="66"/>
      <c r="M573" s="37"/>
      <c r="N573" s="37"/>
      <c r="U573"/>
      <c r="V573"/>
      <c r="W573"/>
      <c r="X573" s="172"/>
      <c r="Y573" s="172"/>
      <c r="Z573" s="172"/>
      <c r="AA573"/>
      <c r="AB573"/>
      <c r="AC573"/>
      <c r="AD573"/>
      <c r="AE573"/>
      <c r="AF573"/>
      <c r="AG573"/>
      <c r="AH573"/>
      <c r="AI573"/>
      <c r="AJ573"/>
    </row>
    <row r="574" spans="1:36" ht="24.95" customHeight="1">
      <c r="A574" s="66"/>
      <c r="M574" s="37"/>
      <c r="N574" s="37"/>
      <c r="U574"/>
      <c r="V574"/>
      <c r="W574"/>
      <c r="X574" s="172"/>
      <c r="Y574" s="172"/>
      <c r="Z574" s="172"/>
      <c r="AA574"/>
      <c r="AB574"/>
      <c r="AC574"/>
      <c r="AD574"/>
      <c r="AE574"/>
      <c r="AF574"/>
      <c r="AG574"/>
      <c r="AH574"/>
      <c r="AI574"/>
      <c r="AJ574"/>
    </row>
    <row r="575" spans="1:36" ht="24.95" customHeight="1">
      <c r="A575" s="66"/>
      <c r="M575" s="37"/>
      <c r="N575" s="37"/>
      <c r="U575"/>
      <c r="V575"/>
      <c r="W575"/>
      <c r="X575" s="172"/>
      <c r="Y575" s="172"/>
      <c r="Z575" s="172"/>
      <c r="AA575"/>
      <c r="AB575"/>
      <c r="AC575"/>
      <c r="AD575"/>
      <c r="AE575"/>
      <c r="AF575"/>
      <c r="AG575"/>
      <c r="AH575"/>
      <c r="AI575"/>
      <c r="AJ575"/>
    </row>
    <row r="576" spans="1:36" ht="24.95" customHeight="1">
      <c r="A576" s="66"/>
      <c r="M576" s="37"/>
      <c r="N576" s="37"/>
      <c r="U576"/>
      <c r="V576"/>
      <c r="W576"/>
      <c r="X576" s="172"/>
      <c r="Y576" s="172"/>
      <c r="Z576" s="172"/>
      <c r="AA576"/>
      <c r="AB576"/>
      <c r="AC576"/>
      <c r="AD576"/>
      <c r="AE576"/>
      <c r="AF576"/>
      <c r="AG576"/>
      <c r="AH576"/>
      <c r="AI576"/>
      <c r="AJ576"/>
    </row>
    <row r="577" spans="1:36" ht="24.95" customHeight="1">
      <c r="A577" s="66"/>
      <c r="M577" s="37"/>
      <c r="N577" s="37"/>
      <c r="U577"/>
      <c r="V577"/>
      <c r="W577"/>
      <c r="X577" s="172"/>
      <c r="Y577" s="172"/>
      <c r="Z577" s="172"/>
      <c r="AA577"/>
      <c r="AB577"/>
      <c r="AC577"/>
      <c r="AD577"/>
      <c r="AE577"/>
      <c r="AF577"/>
      <c r="AG577"/>
      <c r="AH577"/>
      <c r="AI577"/>
      <c r="AJ577"/>
    </row>
    <row r="578" spans="1:36" ht="24.95" customHeight="1">
      <c r="A578" s="66"/>
      <c r="M578" s="37"/>
      <c r="N578" s="37"/>
      <c r="U578"/>
      <c r="V578"/>
      <c r="W578"/>
      <c r="X578" s="172"/>
      <c r="Y578" s="172"/>
      <c r="Z578" s="172"/>
      <c r="AA578"/>
      <c r="AB578"/>
      <c r="AC578"/>
      <c r="AD578"/>
      <c r="AE578"/>
      <c r="AF578"/>
      <c r="AG578"/>
      <c r="AH578"/>
      <c r="AI578"/>
      <c r="AJ578"/>
    </row>
    <row r="579" spans="1:36" ht="24.95" customHeight="1">
      <c r="A579" s="66"/>
      <c r="M579" s="37"/>
      <c r="N579" s="37"/>
      <c r="U579"/>
      <c r="V579"/>
      <c r="W579"/>
      <c r="X579" s="172"/>
      <c r="Y579" s="172"/>
      <c r="Z579" s="172"/>
      <c r="AA579"/>
      <c r="AB579"/>
      <c r="AC579"/>
      <c r="AD579"/>
      <c r="AE579"/>
      <c r="AF579"/>
      <c r="AG579"/>
      <c r="AH579"/>
      <c r="AI579"/>
      <c r="AJ579"/>
    </row>
    <row r="580" spans="1:36" ht="24.95" customHeight="1">
      <c r="A580" s="66"/>
      <c r="M580" s="37"/>
      <c r="N580" s="37"/>
      <c r="U580"/>
      <c r="V580"/>
      <c r="W580"/>
      <c r="X580" s="172"/>
      <c r="Y580" s="172"/>
      <c r="Z580" s="172"/>
      <c r="AA580"/>
      <c r="AB580"/>
      <c r="AC580"/>
      <c r="AD580"/>
      <c r="AE580"/>
      <c r="AF580"/>
      <c r="AG580"/>
      <c r="AH580"/>
      <c r="AI580"/>
      <c r="AJ580"/>
    </row>
    <row r="581" spans="1:36" ht="24.95" customHeight="1">
      <c r="A581" s="66"/>
      <c r="M581" s="37"/>
      <c r="N581" s="37"/>
      <c r="U581"/>
      <c r="V581"/>
      <c r="W581"/>
      <c r="X581" s="172"/>
      <c r="Y581" s="172"/>
      <c r="Z581" s="172"/>
      <c r="AA581"/>
      <c r="AB581"/>
      <c r="AC581"/>
      <c r="AD581"/>
      <c r="AE581"/>
      <c r="AF581"/>
      <c r="AG581"/>
      <c r="AH581"/>
      <c r="AI581"/>
      <c r="AJ581"/>
    </row>
    <row r="582" spans="1:36" ht="24.95" customHeight="1">
      <c r="A582" s="66"/>
      <c r="M582" s="37"/>
      <c r="N582" s="37"/>
      <c r="U582"/>
      <c r="V582"/>
      <c r="W582"/>
      <c r="X582" s="172"/>
      <c r="Y582" s="172"/>
      <c r="Z582" s="172"/>
      <c r="AA582"/>
      <c r="AB582"/>
      <c r="AC582"/>
      <c r="AD582"/>
      <c r="AE582"/>
      <c r="AF582"/>
      <c r="AG582"/>
      <c r="AH582"/>
      <c r="AI582"/>
      <c r="AJ582"/>
    </row>
    <row r="583" spans="1:36" ht="24.95" customHeight="1">
      <c r="A583" s="66"/>
      <c r="M583" s="37"/>
      <c r="N583" s="37"/>
      <c r="U583"/>
      <c r="V583"/>
      <c r="W583"/>
      <c r="X583" s="172"/>
      <c r="Y583" s="172"/>
      <c r="Z583" s="172"/>
      <c r="AA583"/>
      <c r="AB583"/>
      <c r="AC583"/>
      <c r="AD583"/>
      <c r="AE583"/>
      <c r="AF583"/>
      <c r="AG583"/>
      <c r="AH583"/>
      <c r="AI583"/>
      <c r="AJ583"/>
    </row>
    <row r="584" spans="1:36" ht="24.95" customHeight="1">
      <c r="A584" s="66"/>
      <c r="M584" s="37"/>
      <c r="N584" s="37"/>
      <c r="U584"/>
      <c r="V584"/>
      <c r="W584"/>
      <c r="X584" s="172"/>
      <c r="Y584" s="172"/>
      <c r="Z584" s="172"/>
      <c r="AA584"/>
      <c r="AB584"/>
      <c r="AC584"/>
      <c r="AD584"/>
      <c r="AE584"/>
      <c r="AF584"/>
      <c r="AG584"/>
      <c r="AH584"/>
      <c r="AI584"/>
      <c r="AJ584"/>
    </row>
    <row r="585" spans="1:36" ht="24.95" customHeight="1">
      <c r="A585" s="66"/>
      <c r="M585" s="37"/>
      <c r="N585" s="37"/>
      <c r="U585"/>
      <c r="V585"/>
      <c r="W585"/>
      <c r="X585" s="172"/>
      <c r="Y585" s="172"/>
      <c r="Z585" s="172"/>
      <c r="AA585"/>
      <c r="AB585"/>
      <c r="AC585"/>
      <c r="AD585"/>
      <c r="AE585"/>
      <c r="AF585"/>
      <c r="AG585"/>
      <c r="AH585"/>
      <c r="AI585"/>
      <c r="AJ585"/>
    </row>
    <row r="586" spans="1:36" ht="24.95" customHeight="1">
      <c r="A586" s="66"/>
      <c r="M586" s="37"/>
      <c r="N586" s="37"/>
      <c r="U586"/>
      <c r="V586"/>
      <c r="W586"/>
      <c r="X586" s="172"/>
      <c r="Y586" s="172"/>
      <c r="Z586" s="172"/>
      <c r="AA586"/>
      <c r="AB586"/>
      <c r="AC586"/>
      <c r="AD586"/>
      <c r="AE586"/>
      <c r="AF586"/>
      <c r="AG586"/>
      <c r="AH586"/>
      <c r="AI586"/>
      <c r="AJ586"/>
    </row>
    <row r="587" spans="1:36" ht="24.95" customHeight="1">
      <c r="A587" s="66"/>
      <c r="M587" s="37"/>
      <c r="N587" s="37"/>
      <c r="U587"/>
      <c r="V587"/>
      <c r="W587"/>
      <c r="X587" s="172"/>
      <c r="Y587" s="172"/>
      <c r="Z587" s="172"/>
      <c r="AA587"/>
      <c r="AB587"/>
      <c r="AC587"/>
      <c r="AD587"/>
      <c r="AE587"/>
      <c r="AF587"/>
      <c r="AG587"/>
      <c r="AH587"/>
      <c r="AI587"/>
      <c r="AJ587"/>
    </row>
    <row r="588" spans="1:36" ht="24.95" customHeight="1">
      <c r="A588" s="66"/>
      <c r="M588" s="37"/>
      <c r="N588" s="37"/>
      <c r="U588"/>
      <c r="V588"/>
      <c r="W588"/>
      <c r="X588" s="172"/>
      <c r="Y588" s="172"/>
      <c r="Z588" s="172"/>
      <c r="AA588"/>
      <c r="AB588"/>
      <c r="AC588"/>
      <c r="AD588"/>
      <c r="AE588"/>
      <c r="AF588"/>
      <c r="AG588"/>
      <c r="AH588"/>
      <c r="AI588"/>
      <c r="AJ588"/>
    </row>
    <row r="589" spans="1:36" ht="24.95" customHeight="1">
      <c r="A589" s="66"/>
      <c r="M589" s="37"/>
      <c r="N589" s="37"/>
      <c r="U589"/>
      <c r="V589"/>
      <c r="W589"/>
      <c r="X589" s="172"/>
      <c r="Y589" s="172"/>
      <c r="Z589" s="172"/>
      <c r="AA589"/>
      <c r="AB589"/>
      <c r="AC589"/>
      <c r="AD589"/>
      <c r="AE589"/>
      <c r="AF589"/>
      <c r="AG589"/>
      <c r="AH589"/>
      <c r="AI589"/>
      <c r="AJ589"/>
    </row>
    <row r="590" spans="1:36" ht="24.95" customHeight="1">
      <c r="A590" s="66"/>
      <c r="M590" s="37"/>
      <c r="N590" s="37"/>
      <c r="U590"/>
      <c r="V590"/>
      <c r="W590"/>
      <c r="X590" s="172"/>
      <c r="Y590" s="172"/>
      <c r="Z590" s="172"/>
      <c r="AA590"/>
      <c r="AB590"/>
      <c r="AC590"/>
      <c r="AD590"/>
      <c r="AE590"/>
      <c r="AF590"/>
      <c r="AG590"/>
      <c r="AH590"/>
      <c r="AI590"/>
      <c r="AJ590"/>
    </row>
    <row r="591" spans="1:36" ht="24.95" customHeight="1">
      <c r="A591" s="66"/>
      <c r="M591" s="37"/>
      <c r="N591" s="37"/>
      <c r="U591"/>
      <c r="V591"/>
      <c r="W591"/>
      <c r="X591" s="172"/>
      <c r="Y591" s="172"/>
      <c r="Z591" s="172"/>
      <c r="AA591"/>
      <c r="AB591"/>
      <c r="AC591"/>
      <c r="AD591"/>
      <c r="AE591"/>
      <c r="AF591"/>
      <c r="AG591"/>
      <c r="AH591"/>
      <c r="AI591"/>
      <c r="AJ591"/>
    </row>
    <row r="592" spans="1:36" ht="24.95" customHeight="1">
      <c r="A592" s="66"/>
      <c r="M592" s="37"/>
      <c r="N592" s="37"/>
      <c r="U592"/>
      <c r="V592"/>
      <c r="W592"/>
      <c r="X592" s="172"/>
      <c r="Y592" s="172"/>
      <c r="Z592" s="172"/>
      <c r="AA592"/>
      <c r="AB592"/>
      <c r="AC592"/>
      <c r="AD592"/>
      <c r="AE592"/>
      <c r="AF592"/>
      <c r="AG592"/>
      <c r="AH592"/>
      <c r="AI592"/>
      <c r="AJ592"/>
    </row>
    <row r="593" spans="1:36" ht="24.95" customHeight="1">
      <c r="A593" s="66"/>
      <c r="M593" s="37"/>
      <c r="N593" s="37"/>
      <c r="U593"/>
      <c r="V593"/>
      <c r="W593"/>
      <c r="X593" s="172"/>
      <c r="Y593" s="172"/>
      <c r="Z593" s="172"/>
      <c r="AA593"/>
      <c r="AB593"/>
      <c r="AC593"/>
      <c r="AD593"/>
      <c r="AE593"/>
      <c r="AF593"/>
      <c r="AG593"/>
      <c r="AH593"/>
      <c r="AI593"/>
      <c r="AJ593"/>
    </row>
    <row r="594" spans="1:36" ht="24.95" customHeight="1">
      <c r="A594" s="66"/>
      <c r="M594" s="37"/>
      <c r="N594" s="37"/>
      <c r="U594"/>
      <c r="V594"/>
      <c r="W594"/>
      <c r="X594" s="172"/>
      <c r="Y594" s="172"/>
      <c r="Z594" s="172"/>
      <c r="AA594"/>
      <c r="AB594"/>
      <c r="AC594"/>
      <c r="AD594"/>
      <c r="AE594"/>
      <c r="AF594"/>
      <c r="AG594"/>
      <c r="AH594"/>
      <c r="AI594"/>
      <c r="AJ594"/>
    </row>
    <row r="595" spans="1:36" ht="24.95" customHeight="1">
      <c r="A595" s="66"/>
      <c r="M595" s="37"/>
      <c r="N595" s="37"/>
      <c r="U595"/>
      <c r="V595"/>
      <c r="W595"/>
      <c r="X595" s="172"/>
      <c r="Y595" s="172"/>
      <c r="Z595" s="172"/>
      <c r="AA595"/>
      <c r="AB595"/>
      <c r="AC595"/>
      <c r="AD595"/>
      <c r="AE595"/>
      <c r="AF595"/>
      <c r="AG595"/>
      <c r="AH595"/>
      <c r="AI595"/>
      <c r="AJ595"/>
    </row>
    <row r="596" spans="1:36" ht="24.95" customHeight="1">
      <c r="A596" s="66"/>
      <c r="M596" s="37"/>
      <c r="N596" s="37"/>
      <c r="U596"/>
      <c r="V596"/>
      <c r="W596"/>
      <c r="X596" s="172"/>
      <c r="Y596" s="172"/>
      <c r="Z596" s="172"/>
      <c r="AA596"/>
      <c r="AB596"/>
      <c r="AC596"/>
      <c r="AD596"/>
      <c r="AE596"/>
      <c r="AF596"/>
      <c r="AG596"/>
      <c r="AH596"/>
      <c r="AI596"/>
      <c r="AJ596"/>
    </row>
    <row r="597" spans="1:36" ht="24.95" customHeight="1">
      <c r="A597" s="66"/>
      <c r="M597" s="37"/>
      <c r="N597" s="37"/>
      <c r="U597"/>
      <c r="V597"/>
      <c r="W597"/>
      <c r="X597" s="172"/>
      <c r="Y597" s="172"/>
      <c r="Z597" s="172"/>
      <c r="AA597"/>
      <c r="AB597"/>
      <c r="AC597"/>
      <c r="AD597"/>
      <c r="AE597"/>
      <c r="AF597"/>
      <c r="AG597"/>
      <c r="AH597"/>
      <c r="AI597"/>
      <c r="AJ597"/>
    </row>
    <row r="598" spans="1:36" ht="24.95" customHeight="1">
      <c r="A598" s="66"/>
      <c r="M598" s="37"/>
      <c r="N598" s="37"/>
      <c r="U598"/>
      <c r="V598"/>
      <c r="W598"/>
      <c r="X598" s="172"/>
      <c r="Y598" s="172"/>
      <c r="Z598" s="172"/>
      <c r="AA598"/>
      <c r="AB598"/>
      <c r="AC598"/>
      <c r="AD598"/>
      <c r="AE598"/>
      <c r="AF598"/>
      <c r="AG598"/>
      <c r="AH598"/>
      <c r="AI598"/>
      <c r="AJ598"/>
    </row>
    <row r="599" spans="1:36" ht="24.95" customHeight="1">
      <c r="A599" s="66"/>
      <c r="M599" s="37"/>
      <c r="N599" s="37"/>
      <c r="U599"/>
      <c r="V599"/>
      <c r="W599"/>
      <c r="X599" s="172"/>
      <c r="Y599" s="172"/>
      <c r="Z599" s="172"/>
      <c r="AA599"/>
      <c r="AB599"/>
      <c r="AC599"/>
      <c r="AD599"/>
      <c r="AE599"/>
      <c r="AF599"/>
      <c r="AG599"/>
      <c r="AH599"/>
      <c r="AI599"/>
      <c r="AJ599"/>
    </row>
    <row r="600" spans="1:36" ht="24.95" customHeight="1">
      <c r="A600" s="66"/>
      <c r="M600" s="37"/>
      <c r="N600" s="37"/>
      <c r="U600"/>
      <c r="V600"/>
      <c r="W600"/>
      <c r="X600" s="172"/>
      <c r="Y600" s="172"/>
      <c r="Z600" s="172"/>
      <c r="AA600"/>
      <c r="AB600"/>
      <c r="AC600"/>
      <c r="AD600"/>
      <c r="AE600"/>
      <c r="AF600"/>
      <c r="AG600"/>
      <c r="AH600"/>
      <c r="AI600"/>
      <c r="AJ600"/>
    </row>
    <row r="601" spans="1:36" ht="24.95" customHeight="1">
      <c r="A601" s="66"/>
      <c r="M601" s="37"/>
      <c r="N601" s="37"/>
      <c r="U601"/>
      <c r="V601"/>
      <c r="W601"/>
      <c r="X601" s="172"/>
      <c r="Y601" s="172"/>
      <c r="Z601" s="172"/>
      <c r="AA601"/>
      <c r="AB601"/>
      <c r="AC601"/>
      <c r="AD601"/>
      <c r="AE601"/>
      <c r="AF601"/>
      <c r="AG601"/>
      <c r="AH601"/>
      <c r="AI601"/>
      <c r="AJ601"/>
    </row>
    <row r="602" spans="1:36" ht="24.95" customHeight="1">
      <c r="A602" s="66"/>
      <c r="M602" s="37"/>
      <c r="N602" s="37"/>
      <c r="U602"/>
      <c r="V602"/>
      <c r="W602"/>
      <c r="X602" s="172"/>
      <c r="Y602" s="172"/>
      <c r="Z602" s="172"/>
      <c r="AA602"/>
      <c r="AB602"/>
      <c r="AC602"/>
      <c r="AD602"/>
      <c r="AE602"/>
      <c r="AF602"/>
      <c r="AG602"/>
      <c r="AH602"/>
      <c r="AI602"/>
      <c r="AJ602"/>
    </row>
    <row r="603" spans="1:36" ht="24.95" customHeight="1">
      <c r="A603" s="66"/>
      <c r="M603" s="37"/>
      <c r="N603" s="37"/>
      <c r="U603"/>
      <c r="V603"/>
      <c r="W603"/>
      <c r="X603" s="172"/>
      <c r="Y603" s="172"/>
      <c r="Z603" s="172"/>
      <c r="AA603"/>
      <c r="AB603"/>
      <c r="AC603"/>
      <c r="AD603"/>
      <c r="AE603"/>
      <c r="AF603"/>
      <c r="AG603"/>
      <c r="AH603"/>
      <c r="AI603"/>
      <c r="AJ603"/>
    </row>
    <row r="604" spans="1:36" ht="24.95" customHeight="1">
      <c r="A604" s="66"/>
      <c r="M604" s="37"/>
      <c r="N604" s="37"/>
      <c r="U604"/>
      <c r="V604"/>
      <c r="W604"/>
      <c r="X604" s="172"/>
      <c r="Y604" s="172"/>
      <c r="Z604" s="172"/>
      <c r="AA604"/>
      <c r="AB604"/>
      <c r="AC604"/>
      <c r="AD604"/>
      <c r="AE604"/>
      <c r="AF604"/>
      <c r="AG604"/>
      <c r="AH604"/>
      <c r="AI604"/>
      <c r="AJ604"/>
    </row>
    <row r="605" spans="1:36" ht="24.95" customHeight="1">
      <c r="A605" s="66"/>
      <c r="M605" s="37"/>
      <c r="N605" s="37"/>
      <c r="U605"/>
      <c r="V605"/>
      <c r="W605"/>
      <c r="X605" s="172"/>
      <c r="Y605" s="172"/>
      <c r="Z605" s="172"/>
      <c r="AA605"/>
      <c r="AB605"/>
      <c r="AC605"/>
      <c r="AD605"/>
      <c r="AE605"/>
      <c r="AF605"/>
      <c r="AG605"/>
      <c r="AH605"/>
      <c r="AI605"/>
      <c r="AJ605"/>
    </row>
    <row r="606" spans="1:36" ht="24.95" customHeight="1">
      <c r="A606" s="66"/>
      <c r="M606" s="37"/>
      <c r="N606" s="37"/>
      <c r="U606"/>
      <c r="V606"/>
      <c r="W606"/>
      <c r="X606" s="172"/>
      <c r="Y606" s="172"/>
      <c r="Z606" s="172"/>
      <c r="AA606"/>
      <c r="AB606"/>
      <c r="AC606"/>
      <c r="AD606"/>
      <c r="AE606"/>
      <c r="AF606"/>
      <c r="AG606"/>
      <c r="AH606"/>
      <c r="AI606"/>
      <c r="AJ606"/>
    </row>
    <row r="607" spans="1:36" ht="24.95" customHeight="1">
      <c r="A607" s="66"/>
      <c r="M607" s="37"/>
      <c r="N607" s="37"/>
      <c r="U607"/>
      <c r="V607"/>
      <c r="W607"/>
      <c r="X607" s="172"/>
      <c r="Y607" s="172"/>
      <c r="Z607" s="172"/>
      <c r="AA607"/>
      <c r="AB607"/>
      <c r="AC607"/>
      <c r="AD607"/>
      <c r="AE607"/>
      <c r="AF607"/>
      <c r="AG607"/>
      <c r="AH607"/>
      <c r="AI607"/>
      <c r="AJ607"/>
    </row>
    <row r="608" spans="1:36" ht="24.95" customHeight="1">
      <c r="A608" s="66"/>
      <c r="M608" s="37"/>
      <c r="N608" s="37"/>
      <c r="U608"/>
      <c r="V608"/>
      <c r="W608"/>
      <c r="X608" s="172"/>
      <c r="Y608" s="172"/>
      <c r="Z608" s="172"/>
      <c r="AA608"/>
      <c r="AB608"/>
      <c r="AC608"/>
      <c r="AD608"/>
      <c r="AE608"/>
      <c r="AF608"/>
      <c r="AG608"/>
      <c r="AH608"/>
      <c r="AI608"/>
      <c r="AJ608"/>
    </row>
    <row r="609" spans="1:36" ht="24.95" customHeight="1">
      <c r="A609" s="66"/>
      <c r="M609" s="37"/>
      <c r="N609" s="37"/>
      <c r="U609"/>
      <c r="V609"/>
      <c r="W609"/>
      <c r="X609" s="172"/>
      <c r="Y609" s="172"/>
      <c r="Z609" s="172"/>
      <c r="AA609"/>
      <c r="AB609"/>
      <c r="AC609"/>
      <c r="AD609"/>
      <c r="AE609"/>
      <c r="AF609"/>
      <c r="AG609"/>
      <c r="AH609"/>
      <c r="AI609"/>
      <c r="AJ609"/>
    </row>
    <row r="610" spans="1:36" ht="24.95" customHeight="1">
      <c r="A610" s="66"/>
      <c r="M610" s="37"/>
      <c r="N610" s="37"/>
      <c r="U610"/>
      <c r="V610"/>
      <c r="W610"/>
      <c r="X610" s="172"/>
      <c r="Y610" s="172"/>
      <c r="Z610" s="172"/>
      <c r="AA610"/>
      <c r="AB610"/>
      <c r="AC610"/>
      <c r="AD610"/>
      <c r="AE610"/>
      <c r="AF610"/>
      <c r="AG610"/>
      <c r="AH610"/>
      <c r="AI610"/>
      <c r="AJ610"/>
    </row>
    <row r="611" spans="1:36" ht="24.95" customHeight="1">
      <c r="A611" s="66"/>
      <c r="M611" s="37"/>
      <c r="N611" s="37"/>
      <c r="U611"/>
      <c r="V611"/>
      <c r="W611"/>
      <c r="X611" s="172"/>
      <c r="Y611" s="172"/>
      <c r="Z611" s="172"/>
      <c r="AA611"/>
      <c r="AB611"/>
      <c r="AC611"/>
      <c r="AD611"/>
      <c r="AE611"/>
      <c r="AF611"/>
      <c r="AG611"/>
      <c r="AH611"/>
      <c r="AI611"/>
      <c r="AJ611"/>
    </row>
    <row r="612" spans="1:36" ht="24.95" customHeight="1">
      <c r="A612" s="66"/>
      <c r="M612" s="37"/>
      <c r="N612" s="37"/>
      <c r="U612"/>
      <c r="V612"/>
      <c r="W612"/>
      <c r="X612" s="172"/>
      <c r="Y612" s="172"/>
      <c r="Z612" s="172"/>
      <c r="AA612"/>
      <c r="AB612"/>
      <c r="AC612"/>
      <c r="AD612"/>
      <c r="AE612"/>
      <c r="AF612"/>
      <c r="AG612"/>
      <c r="AH612"/>
      <c r="AI612"/>
      <c r="AJ612"/>
    </row>
    <row r="613" spans="1:36" ht="24.95" customHeight="1">
      <c r="A613" s="66"/>
      <c r="M613" s="37"/>
      <c r="N613" s="37"/>
      <c r="U613"/>
      <c r="V613"/>
      <c r="W613"/>
      <c r="X613" s="172"/>
      <c r="Y613" s="172"/>
      <c r="Z613" s="172"/>
      <c r="AA613"/>
      <c r="AB613"/>
      <c r="AC613"/>
      <c r="AD613"/>
      <c r="AE613"/>
      <c r="AF613"/>
      <c r="AG613"/>
      <c r="AH613"/>
      <c r="AI613"/>
      <c r="AJ613"/>
    </row>
    <row r="614" spans="1:36" ht="24.95" customHeight="1">
      <c r="A614" s="66"/>
      <c r="M614" s="37"/>
      <c r="N614" s="37"/>
      <c r="U614"/>
      <c r="V614"/>
      <c r="W614"/>
      <c r="X614" s="172"/>
      <c r="Y614" s="172"/>
      <c r="Z614" s="172"/>
      <c r="AA614"/>
      <c r="AB614"/>
      <c r="AC614"/>
      <c r="AD614"/>
      <c r="AE614"/>
      <c r="AF614"/>
      <c r="AG614"/>
      <c r="AH614"/>
      <c r="AI614"/>
      <c r="AJ614"/>
    </row>
    <row r="615" spans="1:36" ht="24.95" customHeight="1">
      <c r="A615" s="66"/>
      <c r="M615" s="37"/>
      <c r="N615" s="37"/>
      <c r="U615"/>
      <c r="V615"/>
      <c r="W615"/>
      <c r="X615" s="172"/>
      <c r="Y615" s="172"/>
      <c r="Z615" s="172"/>
      <c r="AA615"/>
      <c r="AB615"/>
      <c r="AC615"/>
      <c r="AD615"/>
      <c r="AE615"/>
      <c r="AF615"/>
      <c r="AG615"/>
      <c r="AH615"/>
      <c r="AI615"/>
      <c r="AJ615"/>
    </row>
    <row r="616" spans="1:36" ht="24.95" customHeight="1">
      <c r="A616" s="66"/>
      <c r="M616" s="37"/>
      <c r="N616" s="37"/>
      <c r="U616"/>
      <c r="V616"/>
      <c r="W616"/>
      <c r="X616" s="172"/>
      <c r="Y616" s="172"/>
      <c r="Z616" s="172"/>
      <c r="AA616"/>
      <c r="AB616"/>
      <c r="AC616"/>
      <c r="AD616"/>
      <c r="AE616"/>
      <c r="AF616"/>
      <c r="AG616"/>
      <c r="AH616"/>
      <c r="AI616"/>
      <c r="AJ616"/>
    </row>
    <row r="617" spans="1:36" ht="24.95" customHeight="1">
      <c r="A617" s="66"/>
      <c r="M617" s="37"/>
      <c r="N617" s="37"/>
      <c r="U617"/>
      <c r="V617"/>
      <c r="W617"/>
      <c r="X617" s="172"/>
      <c r="Y617" s="172"/>
      <c r="Z617" s="172"/>
      <c r="AA617"/>
      <c r="AB617"/>
      <c r="AC617"/>
      <c r="AD617"/>
      <c r="AE617"/>
      <c r="AF617"/>
      <c r="AG617"/>
      <c r="AH617"/>
      <c r="AI617"/>
      <c r="AJ617"/>
    </row>
    <row r="618" spans="1:36" ht="24.95" customHeight="1">
      <c r="A618" s="66"/>
      <c r="M618" s="37"/>
      <c r="N618" s="37"/>
      <c r="U618"/>
      <c r="V618"/>
      <c r="W618"/>
      <c r="X618" s="172"/>
      <c r="Y618" s="172"/>
      <c r="Z618" s="172"/>
      <c r="AA618"/>
      <c r="AB618"/>
      <c r="AC618"/>
      <c r="AD618"/>
      <c r="AE618"/>
      <c r="AF618"/>
      <c r="AG618"/>
      <c r="AH618"/>
      <c r="AI618"/>
      <c r="AJ618"/>
    </row>
    <row r="619" spans="1:36" ht="24.95" customHeight="1">
      <c r="A619" s="66"/>
      <c r="M619" s="37"/>
      <c r="N619" s="37"/>
      <c r="U619"/>
      <c r="V619"/>
      <c r="W619"/>
      <c r="X619" s="172"/>
      <c r="Y619" s="172"/>
      <c r="Z619" s="172"/>
      <c r="AA619"/>
      <c r="AB619"/>
      <c r="AC619"/>
      <c r="AD619"/>
      <c r="AE619"/>
      <c r="AF619"/>
      <c r="AG619"/>
      <c r="AH619"/>
      <c r="AI619"/>
      <c r="AJ619"/>
    </row>
    <row r="620" spans="1:36" ht="24.95" customHeight="1">
      <c r="A620" s="66"/>
      <c r="M620" s="37"/>
      <c r="N620" s="37"/>
      <c r="U620"/>
      <c r="V620"/>
      <c r="W620"/>
      <c r="X620" s="172"/>
      <c r="Y620" s="172"/>
      <c r="Z620" s="172"/>
      <c r="AA620"/>
      <c r="AB620"/>
      <c r="AC620"/>
      <c r="AD620"/>
      <c r="AE620"/>
      <c r="AF620"/>
      <c r="AG620"/>
      <c r="AH620"/>
      <c r="AI620"/>
      <c r="AJ620"/>
    </row>
    <row r="621" spans="1:36" ht="24.95" customHeight="1">
      <c r="A621" s="66"/>
      <c r="M621" s="37"/>
      <c r="N621" s="37"/>
      <c r="U621"/>
      <c r="V621"/>
      <c r="W621"/>
      <c r="X621" s="172"/>
      <c r="Y621" s="172"/>
      <c r="Z621" s="172"/>
      <c r="AA621"/>
      <c r="AB621"/>
      <c r="AC621"/>
      <c r="AD621"/>
      <c r="AE621"/>
      <c r="AF621"/>
      <c r="AG621"/>
      <c r="AH621"/>
      <c r="AI621"/>
      <c r="AJ621"/>
    </row>
    <row r="622" spans="1:36" ht="24.95" customHeight="1">
      <c r="A622" s="66"/>
      <c r="M622" s="37"/>
      <c r="N622" s="37"/>
      <c r="U622"/>
      <c r="V622"/>
      <c r="W622"/>
      <c r="X622" s="172"/>
      <c r="Y622" s="172"/>
      <c r="Z622" s="172"/>
      <c r="AA622"/>
      <c r="AB622"/>
      <c r="AC622"/>
      <c r="AD622"/>
      <c r="AE622"/>
      <c r="AF622"/>
      <c r="AG622"/>
      <c r="AH622"/>
      <c r="AI622"/>
      <c r="AJ622"/>
    </row>
    <row r="623" spans="1:36" ht="24.95" customHeight="1">
      <c r="A623" s="66"/>
      <c r="M623" s="37"/>
      <c r="N623" s="37"/>
      <c r="U623"/>
      <c r="V623"/>
      <c r="W623"/>
      <c r="X623" s="172"/>
      <c r="Y623" s="172"/>
      <c r="Z623" s="172"/>
      <c r="AA623"/>
      <c r="AB623"/>
      <c r="AC623"/>
      <c r="AD623"/>
      <c r="AE623"/>
      <c r="AF623"/>
      <c r="AG623"/>
      <c r="AH623"/>
      <c r="AI623"/>
      <c r="AJ623"/>
    </row>
    <row r="624" spans="1:36" ht="24.95" customHeight="1">
      <c r="A624" s="66"/>
      <c r="M624" s="37"/>
      <c r="N624" s="37"/>
      <c r="U624"/>
      <c r="V624"/>
      <c r="W624"/>
      <c r="X624" s="172"/>
      <c r="Y624" s="172"/>
      <c r="Z624" s="172"/>
      <c r="AA624"/>
      <c r="AB624"/>
      <c r="AC624"/>
      <c r="AD624"/>
      <c r="AE624"/>
      <c r="AF624"/>
      <c r="AG624"/>
      <c r="AH624"/>
      <c r="AI624"/>
      <c r="AJ624"/>
    </row>
    <row r="625" spans="1:36" ht="24.95" customHeight="1">
      <c r="A625" s="66"/>
      <c r="M625" s="37"/>
      <c r="N625" s="37"/>
      <c r="U625"/>
      <c r="V625"/>
      <c r="W625"/>
      <c r="X625" s="172"/>
      <c r="Y625" s="172"/>
      <c r="Z625" s="172"/>
      <c r="AA625"/>
      <c r="AB625"/>
      <c r="AC625"/>
      <c r="AD625"/>
      <c r="AE625"/>
      <c r="AF625"/>
      <c r="AG625"/>
      <c r="AH625"/>
      <c r="AI625"/>
      <c r="AJ625"/>
    </row>
    <row r="626" spans="1:36" ht="24.95" customHeight="1">
      <c r="A626" s="66"/>
      <c r="M626" s="37"/>
      <c r="N626" s="37"/>
      <c r="U626"/>
      <c r="V626"/>
      <c r="W626"/>
      <c r="X626" s="172"/>
      <c r="Y626" s="172"/>
      <c r="Z626" s="172"/>
      <c r="AA626"/>
      <c r="AB626"/>
      <c r="AC626"/>
      <c r="AD626"/>
      <c r="AE626"/>
      <c r="AF626"/>
      <c r="AG626"/>
      <c r="AH626"/>
      <c r="AI626"/>
      <c r="AJ626"/>
    </row>
    <row r="627" spans="1:36" ht="24.95" customHeight="1">
      <c r="A627" s="66"/>
      <c r="M627" s="37"/>
      <c r="N627" s="37"/>
      <c r="U627"/>
      <c r="V627"/>
      <c r="W627"/>
      <c r="X627" s="172"/>
      <c r="Y627" s="172"/>
      <c r="Z627" s="172"/>
      <c r="AA627"/>
      <c r="AB627"/>
      <c r="AC627"/>
      <c r="AD627"/>
      <c r="AE627"/>
      <c r="AF627"/>
      <c r="AG627"/>
      <c r="AH627"/>
      <c r="AI627"/>
      <c r="AJ627"/>
    </row>
    <row r="628" spans="1:36" ht="24.95" customHeight="1">
      <c r="A628" s="66"/>
      <c r="M628" s="37"/>
      <c r="N628" s="37"/>
      <c r="U628"/>
      <c r="V628"/>
      <c r="W628"/>
      <c r="X628" s="172"/>
      <c r="Y628" s="172"/>
      <c r="Z628" s="172"/>
      <c r="AA628"/>
      <c r="AB628"/>
      <c r="AC628"/>
      <c r="AD628"/>
      <c r="AE628"/>
      <c r="AF628"/>
      <c r="AG628"/>
      <c r="AH628"/>
      <c r="AI628"/>
      <c r="AJ628"/>
    </row>
    <row r="629" spans="1:36" ht="24.95" customHeight="1">
      <c r="A629" s="66"/>
      <c r="M629" s="37"/>
      <c r="N629" s="37"/>
      <c r="U629"/>
      <c r="V629"/>
      <c r="W629"/>
      <c r="X629" s="172"/>
      <c r="Y629" s="172"/>
      <c r="Z629" s="172"/>
      <c r="AA629"/>
      <c r="AB629"/>
      <c r="AC629"/>
      <c r="AD629"/>
      <c r="AE629"/>
      <c r="AF629"/>
      <c r="AG629"/>
      <c r="AH629"/>
      <c r="AI629"/>
      <c r="AJ629"/>
    </row>
    <row r="630" spans="1:36" ht="24.95" customHeight="1">
      <c r="A630" s="66"/>
      <c r="M630" s="37"/>
      <c r="N630" s="37"/>
      <c r="U630"/>
      <c r="V630"/>
      <c r="W630"/>
      <c r="X630" s="172"/>
      <c r="Y630" s="172"/>
      <c r="Z630" s="172"/>
      <c r="AA630"/>
      <c r="AB630"/>
      <c r="AC630"/>
      <c r="AD630"/>
      <c r="AE630"/>
      <c r="AF630"/>
      <c r="AG630"/>
      <c r="AH630"/>
      <c r="AI630"/>
      <c r="AJ630"/>
    </row>
    <row r="631" spans="1:36" ht="24.95" customHeight="1">
      <c r="A631" s="66"/>
      <c r="M631" s="37"/>
      <c r="N631" s="37"/>
      <c r="U631"/>
      <c r="V631"/>
      <c r="W631"/>
      <c r="X631" s="172"/>
      <c r="Y631" s="172"/>
      <c r="Z631" s="172"/>
      <c r="AA631"/>
      <c r="AB631"/>
      <c r="AC631"/>
      <c r="AD631"/>
      <c r="AE631"/>
      <c r="AF631"/>
      <c r="AG631"/>
      <c r="AH631"/>
      <c r="AI631"/>
      <c r="AJ631"/>
    </row>
    <row r="632" spans="1:36" ht="24.95" customHeight="1">
      <c r="A632" s="66"/>
      <c r="M632" s="37"/>
      <c r="N632" s="37"/>
      <c r="U632"/>
      <c r="V632"/>
      <c r="W632"/>
      <c r="X632" s="172"/>
      <c r="Y632" s="172"/>
      <c r="Z632" s="172"/>
      <c r="AA632"/>
      <c r="AB632"/>
      <c r="AC632"/>
      <c r="AD632"/>
      <c r="AE632"/>
      <c r="AF632"/>
      <c r="AG632"/>
      <c r="AH632"/>
      <c r="AI632"/>
      <c r="AJ632"/>
    </row>
    <row r="633" spans="1:36" ht="24.95" customHeight="1">
      <c r="A633" s="66"/>
      <c r="M633" s="37"/>
      <c r="N633" s="37"/>
      <c r="U633"/>
      <c r="V633"/>
      <c r="W633"/>
      <c r="X633" s="172"/>
      <c r="Y633" s="172"/>
      <c r="Z633" s="172"/>
      <c r="AA633"/>
      <c r="AB633"/>
      <c r="AC633"/>
      <c r="AD633"/>
      <c r="AE633"/>
      <c r="AF633"/>
      <c r="AG633"/>
      <c r="AH633"/>
      <c r="AI633"/>
      <c r="AJ633"/>
    </row>
    <row r="634" spans="1:36" ht="24.95" customHeight="1">
      <c r="A634" s="66"/>
      <c r="M634" s="37"/>
      <c r="N634" s="37"/>
      <c r="U634"/>
      <c r="V634"/>
      <c r="W634"/>
      <c r="X634" s="172"/>
      <c r="Y634" s="172"/>
      <c r="Z634" s="172"/>
      <c r="AA634"/>
      <c r="AB634"/>
      <c r="AC634"/>
      <c r="AD634"/>
      <c r="AE634"/>
      <c r="AF634"/>
      <c r="AG634"/>
      <c r="AH634"/>
      <c r="AI634"/>
      <c r="AJ634"/>
    </row>
    <row r="635" spans="1:36" ht="24.95" customHeight="1">
      <c r="A635" s="66"/>
      <c r="M635" s="37"/>
      <c r="N635" s="37"/>
      <c r="U635"/>
      <c r="V635"/>
      <c r="W635"/>
      <c r="X635" s="172"/>
      <c r="Y635" s="172"/>
      <c r="Z635" s="172"/>
      <c r="AA635"/>
      <c r="AB635"/>
      <c r="AC635"/>
      <c r="AD635"/>
      <c r="AE635"/>
      <c r="AF635"/>
      <c r="AG635"/>
      <c r="AH635"/>
      <c r="AI635"/>
      <c r="AJ635"/>
    </row>
    <row r="636" spans="1:36" ht="24.95" customHeight="1">
      <c r="A636" s="66"/>
      <c r="M636" s="37"/>
      <c r="N636" s="37"/>
      <c r="U636"/>
      <c r="V636"/>
      <c r="W636"/>
      <c r="X636" s="172"/>
      <c r="Y636" s="172"/>
      <c r="Z636" s="172"/>
      <c r="AA636"/>
      <c r="AB636"/>
      <c r="AC636"/>
      <c r="AD636"/>
      <c r="AE636"/>
      <c r="AF636"/>
      <c r="AG636"/>
      <c r="AH636"/>
      <c r="AI636"/>
      <c r="AJ636"/>
    </row>
    <row r="637" spans="1:36" ht="24.95" customHeight="1">
      <c r="A637" s="66"/>
      <c r="M637" s="37"/>
      <c r="N637" s="37"/>
      <c r="U637"/>
      <c r="V637"/>
      <c r="W637"/>
      <c r="X637" s="172"/>
      <c r="Y637" s="172"/>
      <c r="Z637" s="172"/>
      <c r="AA637"/>
      <c r="AB637"/>
      <c r="AC637"/>
      <c r="AD637"/>
      <c r="AE637"/>
      <c r="AF637"/>
      <c r="AG637"/>
      <c r="AH637"/>
      <c r="AI637"/>
      <c r="AJ637"/>
    </row>
    <row r="638" spans="1:36" ht="24.95" customHeight="1">
      <c r="A638" s="66"/>
      <c r="M638" s="37"/>
      <c r="N638" s="37"/>
      <c r="U638"/>
      <c r="V638"/>
      <c r="W638"/>
      <c r="X638" s="172"/>
      <c r="Y638" s="172"/>
      <c r="Z638" s="172"/>
      <c r="AA638"/>
      <c r="AB638"/>
      <c r="AC638"/>
      <c r="AD638"/>
      <c r="AE638"/>
      <c r="AF638"/>
      <c r="AG638"/>
      <c r="AH638"/>
      <c r="AI638"/>
      <c r="AJ638"/>
    </row>
    <row r="639" spans="1:36" ht="24.95" customHeight="1">
      <c r="A639" s="66"/>
      <c r="M639" s="37"/>
      <c r="N639" s="37"/>
      <c r="U639"/>
      <c r="V639"/>
      <c r="W639"/>
      <c r="X639" s="172"/>
      <c r="Y639" s="172"/>
      <c r="Z639" s="172"/>
      <c r="AA639"/>
      <c r="AB639"/>
      <c r="AC639"/>
      <c r="AD639"/>
      <c r="AE639"/>
      <c r="AF639"/>
      <c r="AG639"/>
      <c r="AH639"/>
      <c r="AI639"/>
      <c r="AJ639"/>
    </row>
    <row r="640" spans="1:36" ht="24.95" customHeight="1">
      <c r="A640" s="66"/>
      <c r="M640" s="37"/>
      <c r="N640" s="37"/>
      <c r="U640"/>
      <c r="V640"/>
      <c r="W640"/>
      <c r="X640" s="172"/>
      <c r="Y640" s="172"/>
      <c r="Z640" s="172"/>
      <c r="AA640"/>
      <c r="AB640"/>
      <c r="AC640"/>
      <c r="AD640"/>
      <c r="AE640"/>
      <c r="AF640"/>
      <c r="AG640"/>
      <c r="AH640"/>
      <c r="AI640"/>
      <c r="AJ640"/>
    </row>
    <row r="641" spans="1:36" ht="24.95" customHeight="1">
      <c r="A641" s="66"/>
      <c r="M641" s="37"/>
      <c r="N641" s="37"/>
      <c r="U641"/>
      <c r="V641"/>
      <c r="W641"/>
      <c r="X641" s="172"/>
      <c r="Y641" s="172"/>
      <c r="Z641" s="172"/>
      <c r="AA641"/>
      <c r="AB641"/>
      <c r="AC641"/>
      <c r="AD641"/>
      <c r="AE641"/>
      <c r="AF641"/>
      <c r="AG641"/>
      <c r="AH641"/>
      <c r="AI641"/>
      <c r="AJ641"/>
    </row>
    <row r="642" spans="1:36" ht="24.95" customHeight="1">
      <c r="A642" s="66"/>
      <c r="M642" s="37"/>
      <c r="N642" s="37"/>
      <c r="U642"/>
      <c r="V642"/>
      <c r="W642"/>
      <c r="X642" s="172"/>
      <c r="Y642" s="172"/>
      <c r="Z642" s="172"/>
      <c r="AA642"/>
      <c r="AB642"/>
      <c r="AC642"/>
      <c r="AD642"/>
      <c r="AE642"/>
      <c r="AF642"/>
      <c r="AG642"/>
      <c r="AH642"/>
      <c r="AI642"/>
      <c r="AJ642"/>
    </row>
    <row r="643" spans="1:36" ht="24.95" customHeight="1">
      <c r="A643" s="66"/>
      <c r="M643" s="37"/>
      <c r="N643" s="37"/>
      <c r="U643"/>
      <c r="V643"/>
      <c r="W643"/>
      <c r="X643" s="172"/>
      <c r="Y643" s="172"/>
      <c r="Z643" s="172"/>
      <c r="AA643"/>
      <c r="AB643"/>
      <c r="AC643"/>
      <c r="AD643"/>
      <c r="AE643"/>
      <c r="AF643"/>
      <c r="AG643"/>
      <c r="AH643"/>
      <c r="AI643"/>
      <c r="AJ643"/>
    </row>
    <row r="644" spans="1:36" ht="24.95" customHeight="1">
      <c r="A644" s="66"/>
      <c r="M644" s="37"/>
      <c r="N644" s="37"/>
      <c r="U644"/>
      <c r="V644"/>
      <c r="W644"/>
      <c r="X644" s="172"/>
      <c r="Y644" s="172"/>
      <c r="Z644" s="172"/>
      <c r="AA644"/>
      <c r="AB644"/>
      <c r="AC644"/>
      <c r="AD644"/>
      <c r="AE644"/>
      <c r="AF644"/>
      <c r="AG644"/>
      <c r="AH644"/>
      <c r="AI644"/>
      <c r="AJ644"/>
    </row>
    <row r="645" spans="1:36" ht="24.95" customHeight="1">
      <c r="A645" s="66"/>
      <c r="M645" s="37"/>
      <c r="N645" s="37"/>
      <c r="U645"/>
      <c r="V645"/>
      <c r="W645"/>
      <c r="X645" s="172"/>
      <c r="Y645" s="172"/>
      <c r="Z645" s="172"/>
      <c r="AA645"/>
      <c r="AB645"/>
      <c r="AC645"/>
      <c r="AD645"/>
      <c r="AE645"/>
      <c r="AF645"/>
      <c r="AG645"/>
      <c r="AH645"/>
      <c r="AI645"/>
      <c r="AJ645"/>
    </row>
    <row r="646" spans="1:36" ht="24.95" customHeight="1">
      <c r="A646" s="66"/>
      <c r="M646" s="37"/>
      <c r="N646" s="37"/>
      <c r="U646"/>
      <c r="V646"/>
      <c r="W646"/>
      <c r="X646" s="172"/>
      <c r="Y646" s="172"/>
      <c r="Z646" s="172"/>
      <c r="AA646"/>
      <c r="AB646"/>
      <c r="AC646"/>
      <c r="AD646"/>
      <c r="AE646"/>
      <c r="AF646"/>
      <c r="AG646"/>
      <c r="AH646"/>
      <c r="AI646"/>
      <c r="AJ646"/>
    </row>
    <row r="647" spans="1:36" ht="24.95" customHeight="1">
      <c r="A647" s="66"/>
      <c r="M647" s="37"/>
      <c r="N647" s="37"/>
      <c r="U647"/>
      <c r="V647"/>
      <c r="W647"/>
      <c r="X647" s="172"/>
      <c r="Y647" s="172"/>
      <c r="Z647" s="172"/>
      <c r="AA647"/>
      <c r="AB647"/>
      <c r="AC647"/>
      <c r="AD647"/>
      <c r="AE647"/>
      <c r="AF647"/>
      <c r="AG647"/>
      <c r="AH647"/>
      <c r="AI647"/>
      <c r="AJ647"/>
    </row>
    <row r="648" spans="1:36" ht="24.95" customHeight="1">
      <c r="A648" s="66"/>
      <c r="M648" s="37"/>
      <c r="N648" s="37"/>
      <c r="U648"/>
      <c r="V648"/>
      <c r="W648"/>
      <c r="X648" s="172"/>
      <c r="Y648" s="172"/>
      <c r="Z648" s="172"/>
      <c r="AA648"/>
      <c r="AB648"/>
      <c r="AC648"/>
      <c r="AD648"/>
      <c r="AE648"/>
      <c r="AF648"/>
      <c r="AG648"/>
      <c r="AH648"/>
      <c r="AI648"/>
      <c r="AJ648"/>
    </row>
    <row r="649" spans="1:36" ht="24.95" customHeight="1">
      <c r="A649" s="66"/>
      <c r="M649" s="37"/>
      <c r="N649" s="37"/>
      <c r="U649"/>
      <c r="V649"/>
      <c r="W649"/>
      <c r="X649" s="172"/>
      <c r="Y649" s="172"/>
      <c r="Z649" s="172"/>
      <c r="AA649"/>
      <c r="AB649"/>
      <c r="AC649"/>
      <c r="AD649"/>
      <c r="AE649"/>
      <c r="AF649"/>
      <c r="AG649"/>
      <c r="AH649"/>
      <c r="AI649"/>
      <c r="AJ649"/>
    </row>
    <row r="650" spans="1:36" ht="24.95" customHeight="1">
      <c r="A650" s="66"/>
      <c r="M650" s="37"/>
      <c r="N650" s="37"/>
      <c r="U650"/>
      <c r="V650"/>
      <c r="W650"/>
      <c r="X650" s="172"/>
      <c r="Y650" s="172"/>
      <c r="Z650" s="172"/>
      <c r="AA650"/>
      <c r="AB650"/>
      <c r="AC650"/>
      <c r="AD650"/>
      <c r="AE650"/>
      <c r="AF650"/>
      <c r="AG650"/>
      <c r="AH650"/>
      <c r="AI650"/>
      <c r="AJ650"/>
    </row>
    <row r="651" spans="1:36" ht="24.95" customHeight="1">
      <c r="A651" s="66"/>
      <c r="M651" s="37"/>
      <c r="N651" s="37"/>
      <c r="U651"/>
      <c r="V651"/>
      <c r="W651"/>
      <c r="X651" s="172"/>
      <c r="Y651" s="172"/>
      <c r="Z651" s="172"/>
      <c r="AA651"/>
      <c r="AB651"/>
      <c r="AC651"/>
      <c r="AD651"/>
      <c r="AE651"/>
      <c r="AF651"/>
      <c r="AG651"/>
      <c r="AH651"/>
      <c r="AI651"/>
      <c r="AJ651"/>
    </row>
    <row r="652" spans="1:36" ht="24.95" customHeight="1">
      <c r="A652" s="66"/>
      <c r="M652" s="37"/>
      <c r="N652" s="37"/>
      <c r="U652"/>
      <c r="V652"/>
      <c r="W652"/>
      <c r="X652" s="172"/>
      <c r="Y652" s="172"/>
      <c r="Z652" s="172"/>
      <c r="AA652"/>
      <c r="AB652"/>
      <c r="AC652"/>
      <c r="AD652"/>
      <c r="AE652"/>
      <c r="AF652"/>
      <c r="AG652"/>
      <c r="AH652"/>
      <c r="AI652"/>
      <c r="AJ652"/>
    </row>
    <row r="653" spans="1:36" ht="24.95" customHeight="1">
      <c r="A653" s="66"/>
      <c r="M653" s="37"/>
      <c r="N653" s="37"/>
      <c r="U653"/>
      <c r="V653"/>
      <c r="W653"/>
      <c r="X653" s="172"/>
      <c r="Y653" s="172"/>
      <c r="Z653" s="172"/>
      <c r="AA653"/>
      <c r="AB653"/>
      <c r="AC653"/>
      <c r="AD653"/>
      <c r="AE653"/>
      <c r="AF653"/>
      <c r="AG653"/>
      <c r="AH653"/>
      <c r="AI653"/>
      <c r="AJ653"/>
    </row>
    <row r="654" spans="1:36" ht="24.95" customHeight="1">
      <c r="A654" s="66"/>
      <c r="M654" s="37"/>
      <c r="N654" s="37"/>
      <c r="U654"/>
      <c r="V654"/>
      <c r="W654"/>
      <c r="X654" s="172"/>
      <c r="Y654" s="172"/>
      <c r="Z654" s="172"/>
      <c r="AA654"/>
      <c r="AB654"/>
      <c r="AC654"/>
      <c r="AD654"/>
      <c r="AE654"/>
      <c r="AF654"/>
      <c r="AG654"/>
      <c r="AH654"/>
      <c r="AI654"/>
      <c r="AJ654"/>
    </row>
    <row r="655" spans="1:36" ht="24.95" customHeight="1">
      <c r="A655" s="66"/>
      <c r="M655" s="37"/>
      <c r="N655" s="37"/>
      <c r="U655"/>
      <c r="V655"/>
      <c r="W655"/>
      <c r="X655" s="172"/>
      <c r="Y655" s="172"/>
      <c r="Z655" s="172"/>
      <c r="AA655"/>
      <c r="AB655"/>
      <c r="AC655"/>
      <c r="AD655"/>
      <c r="AE655"/>
      <c r="AF655"/>
      <c r="AG655"/>
      <c r="AH655"/>
      <c r="AI655"/>
      <c r="AJ655"/>
    </row>
    <row r="656" spans="1:36" ht="24.95" customHeight="1">
      <c r="A656" s="66"/>
      <c r="M656" s="37"/>
      <c r="N656" s="37"/>
      <c r="U656"/>
      <c r="V656"/>
      <c r="W656"/>
      <c r="X656" s="172"/>
      <c r="Y656" s="172"/>
      <c r="Z656" s="172"/>
      <c r="AA656"/>
      <c r="AB656"/>
      <c r="AC656"/>
      <c r="AD656"/>
      <c r="AE656"/>
      <c r="AF656"/>
      <c r="AG656"/>
      <c r="AH656"/>
      <c r="AI656"/>
      <c r="AJ656"/>
    </row>
    <row r="657" spans="1:36" ht="24.95" customHeight="1">
      <c r="A657" s="66"/>
      <c r="M657" s="37"/>
      <c r="N657" s="37"/>
      <c r="U657"/>
      <c r="V657"/>
      <c r="W657"/>
      <c r="X657" s="172"/>
      <c r="Y657" s="172"/>
      <c r="Z657" s="172"/>
      <c r="AA657"/>
      <c r="AB657"/>
      <c r="AC657"/>
      <c r="AD657"/>
      <c r="AE657"/>
      <c r="AF657"/>
      <c r="AG657"/>
      <c r="AH657"/>
      <c r="AI657"/>
      <c r="AJ657"/>
    </row>
    <row r="658" spans="1:36" ht="24.95" customHeight="1">
      <c r="A658" s="66"/>
      <c r="M658" s="37"/>
      <c r="N658" s="37"/>
      <c r="U658"/>
      <c r="V658"/>
      <c r="W658"/>
      <c r="X658" s="172"/>
      <c r="Y658" s="172"/>
      <c r="Z658" s="172"/>
      <c r="AA658"/>
      <c r="AB658"/>
      <c r="AC658"/>
      <c r="AD658"/>
      <c r="AE658"/>
      <c r="AF658"/>
      <c r="AG658"/>
      <c r="AH658"/>
      <c r="AI658"/>
      <c r="AJ658"/>
    </row>
    <row r="659" spans="1:36" ht="24.95" customHeight="1">
      <c r="A659" s="66"/>
      <c r="M659" s="37"/>
      <c r="N659" s="37"/>
      <c r="U659"/>
      <c r="V659"/>
      <c r="W659"/>
      <c r="X659" s="172"/>
      <c r="Y659" s="172"/>
      <c r="Z659" s="172"/>
      <c r="AA659"/>
      <c r="AB659"/>
      <c r="AC659"/>
      <c r="AD659"/>
      <c r="AE659"/>
      <c r="AF659"/>
      <c r="AG659"/>
      <c r="AH659"/>
      <c r="AI659"/>
      <c r="AJ659"/>
    </row>
    <row r="660" spans="1:36" ht="24.95" customHeight="1">
      <c r="A660" s="66"/>
      <c r="M660" s="37"/>
      <c r="N660" s="37"/>
      <c r="U660"/>
      <c r="V660"/>
      <c r="W660"/>
      <c r="X660" s="172"/>
      <c r="Y660" s="172"/>
      <c r="Z660" s="172"/>
      <c r="AA660"/>
      <c r="AB660"/>
      <c r="AC660"/>
      <c r="AD660"/>
      <c r="AE660"/>
      <c r="AF660"/>
      <c r="AG660"/>
      <c r="AH660"/>
      <c r="AI660"/>
      <c r="AJ660"/>
    </row>
    <row r="661" spans="1:36" ht="24.95" customHeight="1">
      <c r="A661" s="66"/>
      <c r="M661" s="37"/>
      <c r="N661" s="37"/>
      <c r="U661"/>
      <c r="V661"/>
      <c r="W661"/>
      <c r="X661" s="172"/>
      <c r="Y661" s="172"/>
      <c r="Z661" s="172"/>
      <c r="AA661"/>
      <c r="AB661"/>
      <c r="AC661"/>
      <c r="AD661"/>
      <c r="AE661"/>
      <c r="AF661"/>
      <c r="AG661"/>
      <c r="AH661"/>
      <c r="AI661"/>
      <c r="AJ661"/>
    </row>
    <row r="662" spans="1:36" ht="24.95" customHeight="1">
      <c r="A662" s="66"/>
      <c r="M662" s="37"/>
      <c r="N662" s="37"/>
      <c r="U662"/>
      <c r="V662"/>
      <c r="W662"/>
      <c r="X662" s="172"/>
      <c r="Y662" s="172"/>
      <c r="Z662" s="172"/>
      <c r="AA662"/>
      <c r="AB662"/>
      <c r="AC662"/>
      <c r="AD662"/>
      <c r="AE662"/>
      <c r="AF662"/>
      <c r="AG662"/>
      <c r="AH662"/>
      <c r="AI662"/>
      <c r="AJ662"/>
    </row>
    <row r="663" spans="1:36" ht="24.95" customHeight="1">
      <c r="A663" s="66"/>
      <c r="M663" s="37"/>
      <c r="N663" s="37"/>
      <c r="U663"/>
      <c r="V663"/>
      <c r="W663"/>
      <c r="X663" s="172"/>
      <c r="Y663" s="172"/>
      <c r="Z663" s="172"/>
      <c r="AA663"/>
      <c r="AB663"/>
      <c r="AC663"/>
      <c r="AD663"/>
      <c r="AE663"/>
      <c r="AF663"/>
      <c r="AG663"/>
      <c r="AH663"/>
      <c r="AI663"/>
      <c r="AJ663"/>
    </row>
    <row r="664" spans="1:36" ht="24.95" customHeight="1">
      <c r="A664" s="66"/>
      <c r="M664" s="37"/>
      <c r="N664" s="37"/>
      <c r="U664"/>
      <c r="V664"/>
      <c r="W664"/>
      <c r="X664" s="172"/>
      <c r="Y664" s="172"/>
      <c r="Z664" s="172"/>
      <c r="AA664"/>
      <c r="AB664"/>
      <c r="AC664"/>
      <c r="AD664"/>
      <c r="AE664"/>
      <c r="AF664"/>
      <c r="AG664"/>
      <c r="AH664"/>
      <c r="AI664"/>
      <c r="AJ664"/>
    </row>
    <row r="665" spans="1:36" ht="24.95" customHeight="1">
      <c r="A665" s="66"/>
      <c r="M665" s="37"/>
      <c r="N665" s="37"/>
      <c r="U665"/>
      <c r="V665"/>
      <c r="W665"/>
      <c r="X665" s="172"/>
      <c r="Y665" s="172"/>
      <c r="Z665" s="172"/>
      <c r="AA665"/>
      <c r="AB665"/>
      <c r="AC665"/>
      <c r="AD665"/>
      <c r="AE665"/>
      <c r="AF665"/>
      <c r="AG665"/>
      <c r="AH665"/>
      <c r="AI665"/>
      <c r="AJ665"/>
    </row>
    <row r="666" spans="1:36" ht="24.95" customHeight="1">
      <c r="A666" s="66"/>
      <c r="M666" s="37"/>
      <c r="N666" s="37"/>
      <c r="U666"/>
      <c r="V666"/>
      <c r="W666"/>
      <c r="X666" s="172"/>
      <c r="Y666" s="172"/>
      <c r="Z666" s="172"/>
      <c r="AA666"/>
      <c r="AB666"/>
      <c r="AC666"/>
      <c r="AD666"/>
      <c r="AE666"/>
      <c r="AF666"/>
      <c r="AG666"/>
      <c r="AH666"/>
      <c r="AI666"/>
      <c r="AJ666"/>
    </row>
    <row r="667" spans="1:36" ht="24.95" customHeight="1">
      <c r="A667" s="66"/>
      <c r="M667" s="37"/>
      <c r="N667" s="37"/>
      <c r="U667"/>
      <c r="V667"/>
      <c r="W667"/>
      <c r="X667" s="172"/>
      <c r="Y667" s="172"/>
      <c r="Z667" s="172"/>
      <c r="AA667"/>
      <c r="AB667"/>
      <c r="AC667"/>
      <c r="AD667"/>
      <c r="AE667"/>
      <c r="AF667"/>
      <c r="AG667"/>
      <c r="AH667"/>
      <c r="AI667"/>
      <c r="AJ667"/>
    </row>
    <row r="668" spans="1:36" ht="24.95" customHeight="1">
      <c r="A668" s="66"/>
      <c r="M668" s="37"/>
      <c r="N668" s="37"/>
      <c r="U668"/>
      <c r="V668"/>
      <c r="W668"/>
      <c r="X668" s="172"/>
      <c r="Y668" s="172"/>
      <c r="Z668" s="172"/>
      <c r="AA668"/>
      <c r="AB668"/>
      <c r="AC668"/>
      <c r="AD668"/>
      <c r="AE668"/>
      <c r="AF668"/>
      <c r="AG668"/>
      <c r="AH668"/>
      <c r="AI668"/>
      <c r="AJ668"/>
    </row>
    <row r="669" spans="1:36" ht="24.95" customHeight="1">
      <c r="A669" s="66"/>
      <c r="M669" s="37"/>
      <c r="N669" s="37"/>
      <c r="U669"/>
      <c r="V669"/>
      <c r="W669"/>
      <c r="X669" s="172"/>
      <c r="Y669" s="172"/>
      <c r="Z669" s="172"/>
      <c r="AA669"/>
      <c r="AB669"/>
      <c r="AC669"/>
      <c r="AD669"/>
      <c r="AE669"/>
      <c r="AF669"/>
      <c r="AG669"/>
      <c r="AH669"/>
      <c r="AI669"/>
      <c r="AJ669"/>
    </row>
    <row r="670" spans="1:36" ht="24.95" customHeight="1">
      <c r="A670" s="66"/>
      <c r="M670" s="37"/>
      <c r="N670" s="37"/>
      <c r="U670"/>
      <c r="V670"/>
      <c r="W670"/>
      <c r="X670" s="172"/>
      <c r="Y670" s="172"/>
      <c r="Z670" s="172"/>
      <c r="AA670"/>
      <c r="AB670"/>
      <c r="AC670"/>
      <c r="AD670"/>
      <c r="AE670"/>
      <c r="AF670"/>
      <c r="AG670"/>
      <c r="AH670"/>
      <c r="AI670"/>
      <c r="AJ670"/>
    </row>
    <row r="671" spans="1:36" ht="24.95" customHeight="1">
      <c r="A671" s="66"/>
      <c r="M671" s="37"/>
      <c r="N671" s="37"/>
      <c r="U671"/>
      <c r="V671"/>
      <c r="W671"/>
      <c r="X671" s="172"/>
      <c r="Y671" s="172"/>
      <c r="Z671" s="172"/>
      <c r="AA671"/>
      <c r="AB671"/>
      <c r="AC671"/>
      <c r="AD671"/>
      <c r="AE671"/>
      <c r="AF671"/>
      <c r="AG671"/>
      <c r="AH671"/>
      <c r="AI671"/>
      <c r="AJ671"/>
    </row>
    <row r="672" spans="1:36" ht="24.95" customHeight="1">
      <c r="A672" s="66"/>
      <c r="M672" s="37"/>
      <c r="N672" s="37"/>
      <c r="U672"/>
      <c r="V672"/>
      <c r="W672"/>
      <c r="X672" s="172"/>
      <c r="Y672" s="172"/>
      <c r="Z672" s="172"/>
      <c r="AA672"/>
      <c r="AB672"/>
      <c r="AC672"/>
      <c r="AD672"/>
      <c r="AE672"/>
      <c r="AF672"/>
      <c r="AG672"/>
      <c r="AH672"/>
      <c r="AI672"/>
      <c r="AJ672"/>
    </row>
    <row r="673" spans="1:36" ht="24.95" customHeight="1">
      <c r="A673" s="66"/>
      <c r="M673" s="37"/>
      <c r="N673" s="37"/>
      <c r="U673"/>
      <c r="V673"/>
      <c r="W673"/>
      <c r="X673" s="172"/>
      <c r="Y673" s="172"/>
      <c r="Z673" s="172"/>
      <c r="AA673"/>
      <c r="AB673"/>
      <c r="AC673"/>
      <c r="AD673"/>
      <c r="AE673"/>
      <c r="AF673"/>
      <c r="AG673"/>
      <c r="AH673"/>
      <c r="AI673"/>
      <c r="AJ673"/>
    </row>
    <row r="674" spans="1:36" ht="24.95" customHeight="1">
      <c r="A674" s="66"/>
      <c r="M674" s="37"/>
      <c r="N674" s="37"/>
      <c r="U674"/>
      <c r="V674"/>
      <c r="W674"/>
      <c r="X674" s="172"/>
      <c r="Y674" s="172"/>
      <c r="Z674" s="172"/>
      <c r="AA674"/>
      <c r="AB674"/>
      <c r="AC674"/>
      <c r="AD674"/>
      <c r="AE674"/>
      <c r="AF674"/>
      <c r="AG674"/>
      <c r="AH674"/>
      <c r="AI674"/>
      <c r="AJ674"/>
    </row>
    <row r="675" spans="1:36" ht="24.95" customHeight="1">
      <c r="A675" s="66"/>
      <c r="M675" s="37"/>
      <c r="N675" s="37"/>
      <c r="U675"/>
      <c r="V675"/>
      <c r="W675"/>
      <c r="X675" s="172"/>
      <c r="Y675" s="172"/>
      <c r="Z675" s="172"/>
      <c r="AA675"/>
      <c r="AB675"/>
      <c r="AC675"/>
      <c r="AD675"/>
      <c r="AE675"/>
      <c r="AF675"/>
      <c r="AG675"/>
      <c r="AH675"/>
      <c r="AI675"/>
      <c r="AJ675"/>
    </row>
    <row r="676" spans="1:36" ht="24.95" customHeight="1">
      <c r="A676" s="66"/>
      <c r="M676" s="37"/>
      <c r="N676" s="37"/>
      <c r="U676"/>
      <c r="V676"/>
      <c r="W676"/>
      <c r="X676" s="172"/>
      <c r="Y676" s="172"/>
      <c r="Z676" s="172"/>
      <c r="AA676"/>
      <c r="AB676"/>
      <c r="AC676"/>
      <c r="AD676"/>
      <c r="AE676"/>
      <c r="AF676"/>
      <c r="AG676"/>
      <c r="AH676"/>
      <c r="AI676"/>
      <c r="AJ676"/>
    </row>
    <row r="677" spans="1:36" ht="24.95" customHeight="1">
      <c r="A677" s="66"/>
      <c r="M677" s="37"/>
      <c r="N677" s="37"/>
      <c r="U677"/>
      <c r="V677"/>
      <c r="W677"/>
      <c r="X677" s="172"/>
      <c r="Y677" s="172"/>
      <c r="Z677" s="172"/>
      <c r="AA677"/>
      <c r="AB677"/>
      <c r="AC677"/>
      <c r="AD677"/>
      <c r="AE677"/>
      <c r="AF677"/>
      <c r="AG677"/>
      <c r="AH677"/>
      <c r="AI677"/>
      <c r="AJ677"/>
    </row>
    <row r="678" spans="1:36" ht="24.95" customHeight="1">
      <c r="A678" s="66"/>
      <c r="M678" s="37"/>
      <c r="N678" s="37"/>
      <c r="U678"/>
      <c r="V678"/>
      <c r="W678"/>
      <c r="X678" s="172"/>
      <c r="Y678" s="172"/>
      <c r="Z678" s="172"/>
      <c r="AA678"/>
      <c r="AB678"/>
      <c r="AC678"/>
      <c r="AD678"/>
      <c r="AE678"/>
      <c r="AF678"/>
      <c r="AG678"/>
      <c r="AH678"/>
      <c r="AI678"/>
      <c r="AJ678"/>
    </row>
    <row r="679" spans="1:36" ht="24.95" customHeight="1">
      <c r="A679" s="66"/>
      <c r="M679" s="37"/>
      <c r="N679" s="37"/>
      <c r="U679"/>
      <c r="V679"/>
      <c r="W679"/>
      <c r="X679" s="172"/>
      <c r="Y679" s="172"/>
      <c r="Z679" s="172"/>
      <c r="AA679"/>
      <c r="AB679"/>
      <c r="AC679"/>
      <c r="AD679"/>
      <c r="AE679"/>
      <c r="AF679"/>
      <c r="AG679"/>
      <c r="AH679"/>
      <c r="AI679"/>
      <c r="AJ679"/>
    </row>
    <row r="680" spans="1:36" ht="24.95" customHeight="1">
      <c r="A680" s="66"/>
      <c r="M680" s="37"/>
      <c r="N680" s="37"/>
      <c r="U680"/>
      <c r="V680"/>
      <c r="W680"/>
      <c r="X680" s="172"/>
      <c r="Y680" s="172"/>
      <c r="Z680" s="172"/>
      <c r="AA680"/>
      <c r="AB680"/>
      <c r="AC680"/>
      <c r="AD680"/>
      <c r="AE680"/>
      <c r="AF680"/>
      <c r="AG680"/>
      <c r="AH680"/>
      <c r="AI680"/>
      <c r="AJ680"/>
    </row>
    <row r="681" spans="1:36" ht="24.95" customHeight="1">
      <c r="A681" s="66"/>
      <c r="M681" s="37"/>
      <c r="N681" s="37"/>
      <c r="U681"/>
      <c r="V681"/>
      <c r="W681"/>
      <c r="X681" s="172"/>
      <c r="Y681" s="172"/>
      <c r="Z681" s="172"/>
      <c r="AA681"/>
      <c r="AB681"/>
      <c r="AC681"/>
      <c r="AD681"/>
      <c r="AE681"/>
      <c r="AF681"/>
      <c r="AG681"/>
      <c r="AH681"/>
      <c r="AI681"/>
      <c r="AJ681"/>
    </row>
    <row r="682" spans="1:36" ht="24.95" customHeight="1">
      <c r="A682" s="66"/>
      <c r="M682" s="37"/>
      <c r="N682" s="37"/>
      <c r="U682"/>
      <c r="V682"/>
      <c r="W682"/>
      <c r="X682" s="172"/>
      <c r="Y682" s="172"/>
      <c r="Z682" s="172"/>
      <c r="AA682"/>
      <c r="AB682"/>
      <c r="AC682"/>
      <c r="AD682"/>
      <c r="AE682"/>
      <c r="AF682"/>
      <c r="AG682"/>
      <c r="AH682"/>
      <c r="AI682"/>
      <c r="AJ682"/>
    </row>
    <row r="683" spans="1:36" ht="24.95" customHeight="1">
      <c r="A683" s="66"/>
      <c r="M683" s="37"/>
      <c r="N683" s="37"/>
      <c r="U683"/>
      <c r="V683"/>
      <c r="W683"/>
      <c r="X683" s="172"/>
      <c r="Y683" s="172"/>
      <c r="Z683" s="172"/>
      <c r="AA683"/>
      <c r="AB683"/>
      <c r="AC683"/>
      <c r="AD683"/>
      <c r="AE683"/>
      <c r="AF683"/>
      <c r="AG683"/>
      <c r="AH683"/>
      <c r="AI683"/>
      <c r="AJ683"/>
    </row>
    <row r="684" spans="1:36" ht="24.95" customHeight="1">
      <c r="A684" s="66"/>
      <c r="M684" s="37"/>
      <c r="N684" s="37"/>
      <c r="U684"/>
      <c r="V684"/>
      <c r="W684"/>
      <c r="X684" s="172"/>
      <c r="Y684" s="172"/>
      <c r="Z684" s="172"/>
      <c r="AA684"/>
      <c r="AB684"/>
      <c r="AC684"/>
      <c r="AD684"/>
      <c r="AE684"/>
      <c r="AF684"/>
      <c r="AG684"/>
      <c r="AH684"/>
      <c r="AI684"/>
      <c r="AJ684"/>
    </row>
    <row r="685" spans="1:36" ht="24.95" customHeight="1">
      <c r="A685" s="66"/>
      <c r="M685" s="37"/>
      <c r="N685" s="37"/>
      <c r="U685"/>
      <c r="V685"/>
      <c r="W685"/>
      <c r="X685" s="172"/>
      <c r="Y685" s="172"/>
      <c r="Z685" s="172"/>
      <c r="AA685"/>
      <c r="AB685"/>
      <c r="AC685"/>
      <c r="AD685"/>
      <c r="AE685"/>
      <c r="AF685"/>
      <c r="AG685"/>
      <c r="AH685"/>
      <c r="AI685"/>
      <c r="AJ685"/>
    </row>
    <row r="686" spans="1:36" ht="24.95" customHeight="1">
      <c r="A686" s="66"/>
      <c r="M686" s="37"/>
      <c r="N686" s="37"/>
      <c r="U686"/>
      <c r="V686"/>
      <c r="W686"/>
      <c r="X686" s="172"/>
      <c r="Y686" s="172"/>
      <c r="Z686" s="172"/>
      <c r="AA686"/>
      <c r="AB686"/>
      <c r="AC686"/>
      <c r="AD686"/>
      <c r="AE686"/>
      <c r="AF686"/>
      <c r="AG686"/>
      <c r="AH686"/>
      <c r="AI686"/>
      <c r="AJ686"/>
    </row>
    <row r="687" spans="1:36" ht="24.95" customHeight="1">
      <c r="A687" s="66"/>
      <c r="M687" s="37"/>
      <c r="N687" s="37"/>
      <c r="U687"/>
      <c r="V687"/>
      <c r="W687"/>
      <c r="X687" s="172"/>
      <c r="Y687" s="172"/>
      <c r="Z687" s="172"/>
      <c r="AA687"/>
      <c r="AB687"/>
      <c r="AC687"/>
      <c r="AD687"/>
      <c r="AE687"/>
      <c r="AF687"/>
      <c r="AG687"/>
      <c r="AH687"/>
      <c r="AI687"/>
      <c r="AJ687"/>
    </row>
    <row r="688" spans="1:36" ht="24.95" customHeight="1">
      <c r="A688" s="66"/>
      <c r="M688" s="37"/>
      <c r="N688" s="37"/>
      <c r="U688"/>
      <c r="V688"/>
      <c r="W688"/>
      <c r="X688" s="172"/>
      <c r="Y688" s="172"/>
      <c r="Z688" s="172"/>
      <c r="AA688"/>
      <c r="AB688"/>
      <c r="AC688"/>
      <c r="AD688"/>
      <c r="AE688"/>
      <c r="AF688"/>
      <c r="AG688"/>
      <c r="AH688"/>
      <c r="AI688"/>
      <c r="AJ688"/>
    </row>
    <row r="689" spans="1:36" ht="24.95" customHeight="1">
      <c r="A689" s="66"/>
      <c r="M689" s="37"/>
      <c r="N689" s="37"/>
      <c r="U689"/>
      <c r="V689"/>
      <c r="W689"/>
      <c r="X689" s="172"/>
      <c r="Y689" s="172"/>
      <c r="Z689" s="172"/>
      <c r="AA689"/>
      <c r="AB689"/>
      <c r="AC689"/>
      <c r="AD689"/>
      <c r="AE689"/>
      <c r="AF689"/>
      <c r="AG689"/>
      <c r="AH689"/>
      <c r="AI689"/>
      <c r="AJ689"/>
    </row>
    <row r="690" spans="1:36" ht="24.95" customHeight="1">
      <c r="A690" s="66"/>
      <c r="M690" s="37"/>
      <c r="N690" s="37"/>
      <c r="U690"/>
      <c r="V690"/>
      <c r="W690"/>
      <c r="X690" s="172"/>
      <c r="Y690" s="172"/>
      <c r="Z690" s="172"/>
      <c r="AA690"/>
      <c r="AB690"/>
      <c r="AC690"/>
      <c r="AD690"/>
      <c r="AE690"/>
      <c r="AF690"/>
      <c r="AG690"/>
      <c r="AH690"/>
      <c r="AI690"/>
      <c r="AJ690"/>
    </row>
    <row r="691" spans="1:36" ht="24.95" customHeight="1">
      <c r="A691" s="66"/>
      <c r="M691" s="37"/>
      <c r="N691" s="37"/>
      <c r="U691"/>
      <c r="V691"/>
      <c r="W691"/>
      <c r="X691" s="172"/>
      <c r="Y691" s="172"/>
      <c r="Z691" s="172"/>
      <c r="AA691"/>
      <c r="AB691"/>
      <c r="AC691"/>
      <c r="AD691"/>
      <c r="AE691"/>
      <c r="AF691"/>
      <c r="AG691"/>
      <c r="AH691"/>
      <c r="AI691"/>
      <c r="AJ691"/>
    </row>
    <row r="692" spans="1:36" ht="24.95" customHeight="1">
      <c r="A692" s="66"/>
      <c r="M692" s="37"/>
      <c r="N692" s="37"/>
      <c r="U692"/>
      <c r="V692"/>
      <c r="W692"/>
      <c r="X692" s="172"/>
      <c r="Y692" s="172"/>
      <c r="Z692" s="172"/>
      <c r="AA692"/>
      <c r="AB692"/>
      <c r="AC692"/>
      <c r="AD692"/>
      <c r="AE692"/>
      <c r="AF692"/>
      <c r="AG692"/>
      <c r="AH692"/>
      <c r="AI692"/>
      <c r="AJ692"/>
    </row>
    <row r="693" spans="1:36" ht="24.95" customHeight="1">
      <c r="A693" s="66"/>
      <c r="M693" s="37"/>
      <c r="N693" s="37"/>
      <c r="U693"/>
      <c r="V693"/>
      <c r="W693"/>
      <c r="X693" s="172"/>
      <c r="Y693" s="172"/>
      <c r="Z693" s="172"/>
      <c r="AA693"/>
      <c r="AB693"/>
      <c r="AC693"/>
      <c r="AD693"/>
      <c r="AE693"/>
      <c r="AF693"/>
      <c r="AG693"/>
      <c r="AH693"/>
      <c r="AI693"/>
      <c r="AJ693"/>
    </row>
    <row r="694" spans="1:36" ht="24.95" customHeight="1">
      <c r="A694" s="66"/>
      <c r="M694" s="37"/>
      <c r="N694" s="37"/>
      <c r="U694"/>
      <c r="V694"/>
      <c r="W694"/>
      <c r="X694" s="172"/>
      <c r="Y694" s="172"/>
      <c r="Z694" s="172"/>
      <c r="AA694"/>
      <c r="AB694"/>
      <c r="AC694"/>
      <c r="AD694"/>
      <c r="AE694"/>
      <c r="AF694"/>
      <c r="AG694"/>
      <c r="AH694"/>
      <c r="AI694"/>
      <c r="AJ694"/>
    </row>
    <row r="695" spans="1:36" ht="24.95" customHeight="1">
      <c r="A695" s="66"/>
      <c r="M695" s="37"/>
      <c r="N695" s="37"/>
      <c r="U695"/>
      <c r="V695"/>
      <c r="W695"/>
      <c r="X695" s="172"/>
      <c r="Y695" s="172"/>
      <c r="Z695" s="172"/>
      <c r="AA695"/>
      <c r="AB695"/>
      <c r="AC695"/>
      <c r="AD695"/>
      <c r="AE695"/>
      <c r="AF695"/>
      <c r="AG695"/>
      <c r="AH695"/>
      <c r="AI695"/>
      <c r="AJ695"/>
    </row>
    <row r="696" spans="1:36" ht="24.95" customHeight="1">
      <c r="A696" s="66"/>
      <c r="M696" s="37"/>
      <c r="N696" s="37"/>
      <c r="U696"/>
      <c r="V696"/>
      <c r="W696"/>
      <c r="X696" s="172"/>
      <c r="Y696" s="172"/>
      <c r="Z696" s="172"/>
      <c r="AA696"/>
      <c r="AB696"/>
      <c r="AC696"/>
      <c r="AD696"/>
      <c r="AE696"/>
      <c r="AF696"/>
      <c r="AG696"/>
      <c r="AH696"/>
      <c r="AI696"/>
      <c r="AJ696"/>
    </row>
    <row r="697" spans="1:36" ht="24.95" customHeight="1">
      <c r="A697" s="66"/>
      <c r="M697" s="37"/>
      <c r="N697" s="37"/>
      <c r="U697"/>
      <c r="V697"/>
      <c r="W697"/>
      <c r="X697" s="172"/>
      <c r="Y697" s="172"/>
      <c r="Z697" s="172"/>
      <c r="AA697"/>
      <c r="AB697"/>
      <c r="AC697"/>
      <c r="AD697"/>
      <c r="AE697"/>
      <c r="AF697"/>
      <c r="AG697"/>
      <c r="AH697"/>
      <c r="AI697"/>
      <c r="AJ697"/>
    </row>
    <row r="698" spans="1:36" ht="24.95" customHeight="1">
      <c r="A698" s="66"/>
      <c r="M698" s="37"/>
      <c r="N698" s="37"/>
      <c r="U698"/>
      <c r="V698"/>
      <c r="W698"/>
      <c r="X698" s="172"/>
      <c r="Y698" s="172"/>
      <c r="Z698" s="172"/>
      <c r="AA698"/>
      <c r="AB698"/>
      <c r="AC698"/>
      <c r="AD698"/>
      <c r="AE698"/>
      <c r="AF698"/>
      <c r="AG698"/>
      <c r="AH698"/>
      <c r="AI698"/>
      <c r="AJ698"/>
    </row>
    <row r="699" spans="1:36" ht="24.95" customHeight="1">
      <c r="A699" s="66"/>
      <c r="M699" s="37"/>
      <c r="N699" s="37"/>
      <c r="U699"/>
      <c r="V699"/>
      <c r="W699"/>
      <c r="X699" s="172"/>
      <c r="Y699" s="172"/>
      <c r="Z699" s="172"/>
      <c r="AA699"/>
      <c r="AB699"/>
      <c r="AC699"/>
      <c r="AD699"/>
      <c r="AE699"/>
      <c r="AF699"/>
      <c r="AG699"/>
      <c r="AH699"/>
      <c r="AI699"/>
      <c r="AJ699"/>
    </row>
    <row r="700" spans="1:36" ht="24.95" customHeight="1">
      <c r="A700" s="66"/>
      <c r="M700" s="37"/>
      <c r="N700" s="37"/>
      <c r="U700"/>
      <c r="V700"/>
      <c r="W700"/>
      <c r="X700" s="172"/>
      <c r="Y700" s="172"/>
      <c r="Z700" s="172"/>
      <c r="AA700"/>
      <c r="AB700"/>
      <c r="AC700"/>
      <c r="AD700"/>
      <c r="AE700"/>
      <c r="AF700"/>
      <c r="AG700"/>
      <c r="AH700"/>
      <c r="AI700"/>
      <c r="AJ700"/>
    </row>
    <row r="701" spans="1:36" ht="24.95" customHeight="1">
      <c r="A701" s="66"/>
      <c r="M701" s="37"/>
      <c r="N701" s="37"/>
      <c r="U701"/>
      <c r="V701"/>
      <c r="W701"/>
      <c r="X701" s="172"/>
      <c r="Y701" s="172"/>
      <c r="Z701" s="172"/>
      <c r="AA701"/>
      <c r="AB701"/>
      <c r="AC701"/>
      <c r="AD701"/>
      <c r="AE701"/>
      <c r="AF701"/>
      <c r="AG701"/>
      <c r="AH701"/>
      <c r="AI701"/>
      <c r="AJ701"/>
    </row>
    <row r="702" spans="1:36" ht="24.95" customHeight="1">
      <c r="A702" s="66"/>
      <c r="M702" s="37"/>
      <c r="N702" s="37"/>
      <c r="U702"/>
      <c r="V702"/>
      <c r="W702"/>
      <c r="X702" s="172"/>
      <c r="Y702" s="172"/>
      <c r="Z702" s="172"/>
      <c r="AA702"/>
      <c r="AB702"/>
      <c r="AC702"/>
      <c r="AD702"/>
      <c r="AE702"/>
      <c r="AF702"/>
      <c r="AG702"/>
      <c r="AH702"/>
      <c r="AI702"/>
      <c r="AJ702"/>
    </row>
    <row r="703" spans="1:36" ht="24.95" customHeight="1">
      <c r="A703" s="66"/>
      <c r="M703" s="37"/>
      <c r="N703" s="37"/>
      <c r="U703"/>
      <c r="V703"/>
      <c r="W703"/>
      <c r="X703" s="172"/>
      <c r="Y703" s="172"/>
      <c r="Z703" s="172"/>
      <c r="AA703"/>
      <c r="AB703"/>
      <c r="AC703"/>
      <c r="AD703"/>
      <c r="AE703"/>
      <c r="AF703"/>
      <c r="AG703"/>
      <c r="AH703"/>
      <c r="AI703"/>
      <c r="AJ703"/>
    </row>
    <row r="704" spans="1:36" ht="24.95" customHeight="1">
      <c r="A704" s="66"/>
      <c r="M704" s="37"/>
      <c r="N704" s="37"/>
      <c r="U704"/>
      <c r="V704"/>
      <c r="W704"/>
      <c r="X704" s="172"/>
      <c r="Y704" s="172"/>
      <c r="Z704" s="172"/>
      <c r="AA704"/>
      <c r="AB704"/>
      <c r="AC704"/>
      <c r="AD704"/>
      <c r="AE704"/>
      <c r="AF704"/>
      <c r="AG704"/>
      <c r="AH704"/>
      <c r="AI704"/>
      <c r="AJ704"/>
    </row>
    <row r="705" spans="1:36" ht="24.95" customHeight="1">
      <c r="A705" s="66"/>
      <c r="M705" s="37"/>
      <c r="N705" s="37"/>
      <c r="U705"/>
      <c r="V705"/>
      <c r="W705"/>
      <c r="X705" s="172"/>
      <c r="Y705" s="172"/>
      <c r="Z705" s="172"/>
      <c r="AA705"/>
      <c r="AB705"/>
      <c r="AC705"/>
      <c r="AD705"/>
      <c r="AE705"/>
      <c r="AF705"/>
      <c r="AG705"/>
      <c r="AH705"/>
      <c r="AI705"/>
      <c r="AJ705"/>
    </row>
    <row r="706" spans="1:36" ht="24.95" customHeight="1">
      <c r="A706" s="66"/>
      <c r="M706" s="37"/>
      <c r="N706" s="37"/>
      <c r="U706"/>
      <c r="V706"/>
      <c r="W706"/>
      <c r="X706" s="172"/>
      <c r="Y706" s="172"/>
      <c r="Z706" s="172"/>
      <c r="AA706"/>
      <c r="AB706"/>
      <c r="AC706"/>
      <c r="AD706"/>
      <c r="AE706"/>
      <c r="AF706"/>
      <c r="AG706"/>
      <c r="AH706"/>
      <c r="AI706"/>
      <c r="AJ706"/>
    </row>
    <row r="707" spans="1:36" ht="24.95" customHeight="1">
      <c r="A707" s="66"/>
      <c r="M707" s="37"/>
      <c r="N707" s="37"/>
      <c r="U707"/>
      <c r="V707"/>
      <c r="W707"/>
      <c r="X707" s="172"/>
      <c r="Y707" s="172"/>
      <c r="Z707" s="172"/>
      <c r="AA707"/>
      <c r="AB707"/>
      <c r="AC707"/>
      <c r="AD707"/>
      <c r="AE707"/>
      <c r="AF707"/>
      <c r="AG707"/>
      <c r="AH707"/>
      <c r="AI707"/>
      <c r="AJ707"/>
    </row>
    <row r="708" spans="1:36" ht="24.95" customHeight="1">
      <c r="A708" s="66"/>
      <c r="M708" s="37"/>
      <c r="N708" s="37"/>
      <c r="U708"/>
      <c r="V708"/>
      <c r="W708"/>
      <c r="X708" s="172"/>
      <c r="Y708" s="172"/>
      <c r="Z708" s="172"/>
      <c r="AA708"/>
      <c r="AB708"/>
      <c r="AC708"/>
      <c r="AD708"/>
      <c r="AE708"/>
      <c r="AF708"/>
      <c r="AG708"/>
      <c r="AH708"/>
      <c r="AI708"/>
      <c r="AJ708"/>
    </row>
    <row r="709" spans="1:36" ht="24.95" customHeight="1">
      <c r="A709" s="66"/>
      <c r="M709" s="37"/>
      <c r="N709" s="37"/>
      <c r="U709"/>
      <c r="V709"/>
      <c r="W709"/>
      <c r="X709" s="172"/>
      <c r="Y709" s="172"/>
      <c r="Z709" s="172"/>
      <c r="AA709"/>
      <c r="AB709"/>
      <c r="AC709"/>
      <c r="AD709"/>
      <c r="AE709"/>
      <c r="AF709"/>
      <c r="AG709"/>
      <c r="AH709"/>
      <c r="AI709"/>
      <c r="AJ709"/>
    </row>
    <row r="710" spans="1:36" ht="24.95" customHeight="1">
      <c r="A710" s="66"/>
      <c r="M710" s="37"/>
      <c r="N710" s="37"/>
      <c r="U710"/>
      <c r="V710"/>
      <c r="W710"/>
      <c r="X710" s="172"/>
      <c r="Y710" s="172"/>
      <c r="Z710" s="172"/>
      <c r="AA710"/>
      <c r="AB710"/>
      <c r="AC710"/>
      <c r="AD710"/>
      <c r="AE710"/>
      <c r="AF710"/>
      <c r="AG710"/>
      <c r="AH710"/>
      <c r="AI710"/>
      <c r="AJ710"/>
    </row>
    <row r="711" spans="1:36" ht="24.95" customHeight="1">
      <c r="A711" s="66"/>
      <c r="M711" s="37"/>
      <c r="N711" s="37"/>
      <c r="U711"/>
      <c r="V711"/>
      <c r="W711"/>
      <c r="X711" s="172"/>
      <c r="Y711" s="172"/>
      <c r="Z711" s="172"/>
      <c r="AA711"/>
      <c r="AB711"/>
      <c r="AC711"/>
      <c r="AD711"/>
      <c r="AE711"/>
      <c r="AF711"/>
      <c r="AG711"/>
      <c r="AH711"/>
      <c r="AI711"/>
      <c r="AJ711"/>
    </row>
    <row r="712" spans="1:36" ht="24.95" customHeight="1">
      <c r="A712" s="66"/>
      <c r="M712" s="37"/>
      <c r="N712" s="37"/>
      <c r="U712"/>
      <c r="V712"/>
      <c r="W712"/>
      <c r="X712" s="172"/>
      <c r="Y712" s="172"/>
      <c r="Z712" s="172"/>
      <c r="AA712"/>
      <c r="AB712"/>
      <c r="AC712"/>
      <c r="AD712"/>
      <c r="AE712"/>
      <c r="AF712"/>
      <c r="AG712"/>
      <c r="AH712"/>
      <c r="AI712"/>
      <c r="AJ712"/>
    </row>
    <row r="713" spans="1:36" ht="24.95" customHeight="1">
      <c r="A713" s="66"/>
      <c r="M713" s="37"/>
      <c r="N713" s="37"/>
      <c r="U713"/>
      <c r="V713"/>
      <c r="W713"/>
      <c r="X713" s="172"/>
      <c r="Y713" s="172"/>
      <c r="Z713" s="172"/>
      <c r="AA713"/>
      <c r="AB713"/>
      <c r="AC713"/>
      <c r="AD713"/>
      <c r="AE713"/>
      <c r="AF713"/>
      <c r="AG713"/>
      <c r="AH713"/>
      <c r="AI713"/>
      <c r="AJ713"/>
    </row>
    <row r="714" spans="1:36" ht="24.95" customHeight="1">
      <c r="A714" s="66"/>
      <c r="M714" s="37"/>
      <c r="N714" s="37"/>
      <c r="U714"/>
      <c r="V714"/>
      <c r="W714"/>
      <c r="X714" s="172"/>
      <c r="Y714" s="172"/>
      <c r="Z714" s="172"/>
      <c r="AA714"/>
      <c r="AB714"/>
      <c r="AC714"/>
      <c r="AD714"/>
      <c r="AE714"/>
      <c r="AF714"/>
      <c r="AG714"/>
      <c r="AH714"/>
      <c r="AI714"/>
      <c r="AJ714"/>
    </row>
    <row r="715" spans="1:36" ht="24.95" customHeight="1">
      <c r="A715" s="66"/>
      <c r="M715" s="37"/>
      <c r="N715" s="37"/>
      <c r="U715"/>
      <c r="V715"/>
      <c r="W715"/>
      <c r="X715" s="172"/>
      <c r="Y715" s="172"/>
      <c r="Z715" s="172"/>
      <c r="AA715"/>
      <c r="AB715"/>
      <c r="AC715"/>
      <c r="AD715"/>
      <c r="AE715"/>
      <c r="AF715"/>
      <c r="AG715"/>
      <c r="AH715"/>
      <c r="AI715"/>
      <c r="AJ715"/>
    </row>
    <row r="716" spans="1:36" ht="24.95" customHeight="1">
      <c r="A716" s="66"/>
      <c r="M716" s="37"/>
      <c r="N716" s="37"/>
      <c r="U716"/>
      <c r="V716"/>
      <c r="W716"/>
      <c r="X716" s="172"/>
      <c r="Y716" s="172"/>
      <c r="Z716" s="172"/>
      <c r="AA716"/>
      <c r="AB716"/>
      <c r="AC716"/>
      <c r="AD716"/>
      <c r="AE716"/>
      <c r="AF716"/>
      <c r="AG716"/>
      <c r="AH716"/>
      <c r="AI716"/>
      <c r="AJ716"/>
    </row>
    <row r="717" spans="1:36" ht="24.95" customHeight="1">
      <c r="A717" s="66"/>
      <c r="M717" s="37"/>
      <c r="N717" s="37"/>
      <c r="U717"/>
      <c r="V717"/>
      <c r="W717"/>
      <c r="X717" s="172"/>
      <c r="Y717" s="172"/>
      <c r="Z717" s="172"/>
      <c r="AA717"/>
      <c r="AB717"/>
      <c r="AC717"/>
      <c r="AD717"/>
      <c r="AE717"/>
      <c r="AF717"/>
      <c r="AG717"/>
      <c r="AH717"/>
      <c r="AI717"/>
      <c r="AJ717"/>
    </row>
    <row r="718" spans="1:36" ht="24.95" customHeight="1">
      <c r="A718" s="66"/>
      <c r="M718" s="37"/>
      <c r="N718" s="37"/>
      <c r="U718"/>
      <c r="V718"/>
      <c r="W718"/>
      <c r="X718" s="172"/>
      <c r="Y718" s="172"/>
      <c r="Z718" s="172"/>
      <c r="AA718"/>
      <c r="AB718"/>
      <c r="AC718"/>
      <c r="AD718"/>
      <c r="AE718"/>
      <c r="AF718"/>
      <c r="AG718"/>
      <c r="AH718"/>
      <c r="AI718"/>
      <c r="AJ718"/>
    </row>
    <row r="719" spans="1:36" ht="24.95" customHeight="1">
      <c r="A719" s="66"/>
      <c r="M719" s="37"/>
      <c r="N719" s="37"/>
      <c r="U719"/>
      <c r="V719"/>
      <c r="W719"/>
      <c r="X719" s="172"/>
      <c r="Y719" s="172"/>
      <c r="Z719" s="172"/>
      <c r="AA719"/>
      <c r="AB719"/>
      <c r="AC719"/>
      <c r="AD719"/>
      <c r="AE719"/>
      <c r="AF719"/>
      <c r="AG719"/>
      <c r="AH719"/>
      <c r="AI719"/>
      <c r="AJ719"/>
    </row>
    <row r="720" spans="1:36" ht="24.95" customHeight="1">
      <c r="A720" s="66"/>
      <c r="M720" s="37"/>
      <c r="N720" s="37"/>
      <c r="U720"/>
      <c r="V720"/>
      <c r="W720"/>
      <c r="X720" s="172"/>
      <c r="Y720" s="172"/>
      <c r="Z720" s="172"/>
      <c r="AA720"/>
      <c r="AB720"/>
      <c r="AC720"/>
      <c r="AD720"/>
      <c r="AE720"/>
      <c r="AF720"/>
      <c r="AG720"/>
      <c r="AH720"/>
      <c r="AI720"/>
      <c r="AJ720"/>
    </row>
    <row r="721" spans="1:36" ht="24.95" customHeight="1">
      <c r="A721" s="66"/>
      <c r="M721" s="37"/>
      <c r="N721" s="37"/>
      <c r="U721"/>
      <c r="V721"/>
      <c r="W721"/>
      <c r="X721" s="172"/>
      <c r="Y721" s="172"/>
      <c r="Z721" s="172"/>
      <c r="AA721"/>
      <c r="AB721"/>
      <c r="AC721"/>
      <c r="AD721"/>
      <c r="AE721"/>
      <c r="AF721"/>
      <c r="AG721"/>
      <c r="AH721"/>
      <c r="AI721"/>
      <c r="AJ721"/>
    </row>
    <row r="722" spans="1:36" ht="24.95" customHeight="1">
      <c r="A722" s="66"/>
      <c r="M722" s="37"/>
      <c r="N722" s="37"/>
      <c r="U722"/>
      <c r="V722"/>
      <c r="W722"/>
      <c r="X722" s="172"/>
      <c r="Y722" s="172"/>
      <c r="Z722" s="172"/>
      <c r="AA722"/>
      <c r="AB722"/>
      <c r="AC722"/>
      <c r="AD722"/>
      <c r="AE722"/>
      <c r="AF722"/>
      <c r="AG722"/>
      <c r="AH722"/>
      <c r="AI722"/>
      <c r="AJ722"/>
    </row>
    <row r="723" spans="1:36" ht="24.95" customHeight="1">
      <c r="A723" s="66"/>
      <c r="M723" s="37"/>
      <c r="N723" s="37"/>
      <c r="U723"/>
      <c r="V723"/>
      <c r="W723"/>
      <c r="X723" s="172"/>
      <c r="Y723" s="172"/>
      <c r="Z723" s="172"/>
      <c r="AA723"/>
      <c r="AB723"/>
      <c r="AC723"/>
      <c r="AD723"/>
      <c r="AE723"/>
      <c r="AF723"/>
      <c r="AG723"/>
      <c r="AH723"/>
      <c r="AI723"/>
      <c r="AJ723"/>
    </row>
    <row r="724" spans="1:36" ht="24.95" customHeight="1">
      <c r="A724" s="66"/>
      <c r="M724" s="37"/>
      <c r="N724" s="37"/>
      <c r="U724"/>
      <c r="V724"/>
      <c r="W724"/>
      <c r="X724" s="172"/>
      <c r="Y724" s="172"/>
      <c r="Z724" s="172"/>
      <c r="AA724"/>
      <c r="AB724"/>
      <c r="AC724"/>
      <c r="AD724"/>
      <c r="AE724"/>
      <c r="AF724"/>
      <c r="AG724"/>
      <c r="AH724"/>
      <c r="AI724"/>
      <c r="AJ724"/>
    </row>
    <row r="725" spans="1:36" ht="24.95" customHeight="1">
      <c r="A725" s="66"/>
      <c r="M725" s="37"/>
      <c r="N725" s="37"/>
      <c r="U725"/>
      <c r="V725"/>
      <c r="W725"/>
      <c r="X725" s="172"/>
      <c r="Y725" s="172"/>
      <c r="Z725" s="172"/>
      <c r="AA725"/>
      <c r="AB725"/>
      <c r="AC725"/>
      <c r="AD725"/>
      <c r="AE725"/>
      <c r="AF725"/>
      <c r="AG725"/>
      <c r="AH725"/>
      <c r="AI725"/>
      <c r="AJ725"/>
    </row>
    <row r="726" spans="1:36" ht="24.95" customHeight="1">
      <c r="A726" s="66"/>
      <c r="M726" s="37"/>
      <c r="N726" s="37"/>
      <c r="U726"/>
      <c r="V726"/>
      <c r="W726"/>
      <c r="X726" s="172"/>
      <c r="Y726" s="172"/>
      <c r="Z726" s="172"/>
      <c r="AA726"/>
      <c r="AB726"/>
      <c r="AC726"/>
      <c r="AD726"/>
      <c r="AE726"/>
      <c r="AF726"/>
      <c r="AG726"/>
      <c r="AH726"/>
      <c r="AI726"/>
      <c r="AJ726"/>
    </row>
    <row r="727" spans="1:36" ht="24.95" customHeight="1">
      <c r="A727" s="66"/>
      <c r="M727" s="37"/>
      <c r="N727" s="37"/>
      <c r="U727"/>
      <c r="V727"/>
      <c r="W727"/>
      <c r="X727" s="172"/>
      <c r="Y727" s="172"/>
      <c r="Z727" s="172"/>
      <c r="AA727"/>
      <c r="AB727"/>
      <c r="AC727"/>
      <c r="AD727"/>
      <c r="AE727"/>
      <c r="AF727"/>
      <c r="AG727"/>
      <c r="AH727"/>
      <c r="AI727"/>
      <c r="AJ727"/>
    </row>
    <row r="728" spans="1:36" ht="24.95" customHeight="1">
      <c r="A728" s="66"/>
      <c r="M728" s="37"/>
      <c r="N728" s="37"/>
      <c r="U728"/>
      <c r="V728"/>
      <c r="W728"/>
      <c r="X728" s="172"/>
      <c r="Y728" s="172"/>
      <c r="Z728" s="172"/>
      <c r="AA728"/>
      <c r="AB728"/>
      <c r="AC728"/>
      <c r="AD728"/>
      <c r="AE728"/>
      <c r="AF728"/>
      <c r="AG728"/>
      <c r="AH728"/>
      <c r="AI728"/>
      <c r="AJ728"/>
    </row>
    <row r="729" spans="1:36" ht="24.95" customHeight="1">
      <c r="A729" s="66"/>
      <c r="M729" s="37"/>
      <c r="N729" s="37"/>
      <c r="U729"/>
      <c r="V729"/>
      <c r="W729"/>
      <c r="X729" s="172"/>
      <c r="Y729" s="172"/>
      <c r="Z729" s="172"/>
      <c r="AA729"/>
      <c r="AB729"/>
      <c r="AC729"/>
      <c r="AD729"/>
      <c r="AE729"/>
      <c r="AF729"/>
      <c r="AG729"/>
      <c r="AH729"/>
      <c r="AI729"/>
      <c r="AJ729"/>
    </row>
    <row r="730" spans="1:36" ht="24.95" customHeight="1">
      <c r="A730" s="66"/>
      <c r="M730" s="37"/>
      <c r="N730" s="37"/>
      <c r="U730"/>
      <c r="V730"/>
      <c r="W730"/>
      <c r="X730" s="172"/>
      <c r="Y730" s="172"/>
      <c r="Z730" s="172"/>
      <c r="AA730"/>
      <c r="AB730"/>
      <c r="AC730"/>
      <c r="AD730"/>
      <c r="AE730"/>
      <c r="AF730"/>
      <c r="AG730"/>
      <c r="AH730"/>
      <c r="AI730"/>
      <c r="AJ730"/>
    </row>
    <row r="731" spans="1:36" ht="24.95" customHeight="1">
      <c r="A731" s="66"/>
      <c r="M731" s="37"/>
      <c r="N731" s="37"/>
      <c r="U731"/>
      <c r="V731"/>
      <c r="W731"/>
      <c r="X731" s="172"/>
      <c r="Y731" s="172"/>
      <c r="Z731" s="172"/>
      <c r="AA731"/>
      <c r="AB731"/>
      <c r="AC731"/>
      <c r="AD731"/>
      <c r="AE731"/>
      <c r="AF731"/>
      <c r="AG731"/>
      <c r="AH731"/>
      <c r="AI731"/>
      <c r="AJ731"/>
    </row>
    <row r="732" spans="1:36" ht="24.95" customHeight="1">
      <c r="A732" s="66"/>
      <c r="M732" s="37"/>
      <c r="N732" s="37"/>
      <c r="U732"/>
      <c r="V732"/>
      <c r="W732"/>
      <c r="X732" s="172"/>
      <c r="Y732" s="172"/>
      <c r="Z732" s="172"/>
      <c r="AA732"/>
      <c r="AB732"/>
      <c r="AC732"/>
      <c r="AD732"/>
      <c r="AE732"/>
      <c r="AF732"/>
      <c r="AG732"/>
      <c r="AH732"/>
      <c r="AI732"/>
      <c r="AJ732"/>
    </row>
    <row r="733" spans="1:36" ht="24.95" customHeight="1">
      <c r="A733" s="66"/>
      <c r="M733" s="37"/>
      <c r="N733" s="37"/>
      <c r="U733"/>
      <c r="V733"/>
      <c r="W733"/>
      <c r="X733" s="172"/>
      <c r="Y733" s="172"/>
      <c r="Z733" s="172"/>
      <c r="AA733"/>
      <c r="AB733"/>
      <c r="AC733"/>
      <c r="AD733"/>
      <c r="AE733"/>
      <c r="AF733"/>
      <c r="AG733"/>
      <c r="AH733"/>
      <c r="AI733"/>
      <c r="AJ733"/>
    </row>
    <row r="734" spans="1:36" ht="24.95" customHeight="1">
      <c r="A734" s="66"/>
      <c r="M734" s="37"/>
      <c r="N734" s="37"/>
      <c r="U734"/>
      <c r="V734"/>
      <c r="W734"/>
      <c r="X734" s="172"/>
      <c r="Y734" s="172"/>
      <c r="Z734" s="172"/>
      <c r="AA734"/>
      <c r="AB734"/>
      <c r="AC734"/>
      <c r="AD734"/>
      <c r="AE734"/>
      <c r="AF734"/>
      <c r="AG734"/>
      <c r="AH734"/>
      <c r="AI734"/>
      <c r="AJ734"/>
    </row>
    <row r="735" spans="1:36" ht="24.95" customHeight="1">
      <c r="A735" s="66"/>
      <c r="M735" s="37"/>
      <c r="N735" s="37"/>
      <c r="U735"/>
      <c r="V735"/>
      <c r="W735"/>
      <c r="X735" s="172"/>
      <c r="Y735" s="172"/>
      <c r="Z735" s="172"/>
      <c r="AA735"/>
      <c r="AB735"/>
      <c r="AC735"/>
      <c r="AD735"/>
      <c r="AE735"/>
      <c r="AF735"/>
      <c r="AG735"/>
      <c r="AH735"/>
      <c r="AI735"/>
      <c r="AJ735"/>
    </row>
    <row r="736" spans="1:36" ht="24.95" customHeight="1">
      <c r="A736" s="66"/>
      <c r="M736" s="37"/>
      <c r="N736" s="37"/>
      <c r="U736"/>
      <c r="V736"/>
      <c r="W736"/>
      <c r="X736" s="172"/>
      <c r="Y736" s="172"/>
      <c r="Z736" s="172"/>
      <c r="AA736"/>
      <c r="AB736"/>
      <c r="AC736"/>
      <c r="AD736"/>
      <c r="AE736"/>
      <c r="AF736"/>
      <c r="AG736"/>
      <c r="AH736"/>
      <c r="AI736"/>
      <c r="AJ736"/>
    </row>
    <row r="737" spans="1:36" ht="24.95" customHeight="1">
      <c r="A737" s="66"/>
      <c r="M737" s="37"/>
      <c r="N737" s="37"/>
      <c r="U737"/>
      <c r="V737"/>
      <c r="W737"/>
      <c r="X737" s="172"/>
      <c r="Y737" s="172"/>
      <c r="Z737" s="172"/>
      <c r="AA737"/>
      <c r="AB737"/>
      <c r="AC737"/>
      <c r="AD737"/>
      <c r="AE737"/>
      <c r="AF737"/>
      <c r="AG737"/>
      <c r="AH737"/>
      <c r="AI737"/>
      <c r="AJ737"/>
    </row>
    <row r="738" spans="1:36" ht="24.95" customHeight="1">
      <c r="A738" s="66"/>
      <c r="M738" s="37"/>
      <c r="N738" s="37"/>
      <c r="U738"/>
      <c r="V738"/>
      <c r="W738"/>
      <c r="X738" s="172"/>
      <c r="Y738" s="172"/>
      <c r="Z738" s="172"/>
      <c r="AA738"/>
      <c r="AB738"/>
      <c r="AC738"/>
      <c r="AD738"/>
      <c r="AE738"/>
      <c r="AF738"/>
      <c r="AG738"/>
      <c r="AH738"/>
      <c r="AI738"/>
      <c r="AJ738"/>
    </row>
    <row r="739" spans="1:36" ht="24.95" customHeight="1">
      <c r="A739" s="66"/>
      <c r="M739" s="37"/>
      <c r="N739" s="37"/>
      <c r="U739"/>
      <c r="V739"/>
      <c r="W739"/>
      <c r="X739" s="172"/>
      <c r="Y739" s="172"/>
      <c r="Z739" s="172"/>
      <c r="AA739"/>
      <c r="AB739"/>
      <c r="AC739"/>
      <c r="AD739"/>
      <c r="AE739"/>
      <c r="AF739"/>
      <c r="AG739"/>
      <c r="AH739"/>
      <c r="AI739"/>
      <c r="AJ739"/>
    </row>
    <row r="740" spans="1:36" ht="24.95" customHeight="1">
      <c r="A740" s="66"/>
      <c r="M740" s="37"/>
      <c r="N740" s="37"/>
      <c r="U740"/>
      <c r="V740"/>
      <c r="W740"/>
      <c r="X740" s="172"/>
      <c r="Y740" s="172"/>
      <c r="Z740" s="172"/>
      <c r="AA740"/>
      <c r="AB740"/>
      <c r="AC740"/>
      <c r="AD740"/>
      <c r="AE740"/>
      <c r="AF740"/>
      <c r="AG740"/>
      <c r="AH740"/>
      <c r="AI740"/>
      <c r="AJ740"/>
    </row>
    <row r="741" spans="1:36" ht="24.95" customHeight="1">
      <c r="A741" s="66"/>
      <c r="M741" s="37"/>
      <c r="N741" s="37"/>
      <c r="U741"/>
      <c r="V741"/>
      <c r="W741"/>
      <c r="X741" s="172"/>
      <c r="Y741" s="172"/>
      <c r="Z741" s="172"/>
      <c r="AA741"/>
      <c r="AB741"/>
      <c r="AC741"/>
      <c r="AD741"/>
      <c r="AE741"/>
      <c r="AF741"/>
      <c r="AG741"/>
      <c r="AH741"/>
      <c r="AI741"/>
      <c r="AJ741"/>
    </row>
    <row r="742" spans="1:36" ht="24.95" customHeight="1">
      <c r="A742" s="66"/>
      <c r="M742" s="37"/>
      <c r="N742" s="37"/>
      <c r="U742"/>
      <c r="V742"/>
      <c r="W742"/>
      <c r="X742" s="172"/>
      <c r="Y742" s="172"/>
      <c r="Z742" s="172"/>
      <c r="AA742"/>
      <c r="AB742"/>
      <c r="AC742"/>
      <c r="AD742"/>
      <c r="AE742"/>
      <c r="AF742"/>
      <c r="AG742"/>
      <c r="AH742"/>
      <c r="AI742"/>
      <c r="AJ742"/>
    </row>
    <row r="743" spans="1:36" ht="24.95" customHeight="1">
      <c r="A743" s="66"/>
      <c r="M743" s="37"/>
      <c r="N743" s="37"/>
      <c r="U743"/>
      <c r="V743"/>
      <c r="W743"/>
      <c r="X743" s="172"/>
      <c r="Y743" s="172"/>
      <c r="Z743" s="172"/>
      <c r="AA743"/>
      <c r="AB743"/>
      <c r="AC743"/>
      <c r="AD743"/>
      <c r="AE743"/>
      <c r="AF743"/>
      <c r="AG743"/>
      <c r="AH743"/>
      <c r="AI743"/>
      <c r="AJ743"/>
    </row>
    <row r="744" spans="1:36" ht="24.95" customHeight="1">
      <c r="A744" s="66"/>
      <c r="M744" s="37"/>
      <c r="N744" s="37"/>
      <c r="U744"/>
      <c r="V744"/>
      <c r="W744"/>
      <c r="X744" s="172"/>
      <c r="Y744" s="172"/>
      <c r="Z744" s="172"/>
      <c r="AA744"/>
      <c r="AB744"/>
      <c r="AC744"/>
      <c r="AD744"/>
      <c r="AE744"/>
      <c r="AF744"/>
      <c r="AG744"/>
      <c r="AH744"/>
      <c r="AI744"/>
      <c r="AJ744"/>
    </row>
    <row r="745" spans="1:36" ht="24.95" customHeight="1">
      <c r="A745" s="66"/>
      <c r="M745" s="37"/>
      <c r="N745" s="37"/>
      <c r="U745"/>
      <c r="V745"/>
      <c r="W745"/>
      <c r="X745" s="172"/>
      <c r="Y745" s="172"/>
      <c r="Z745" s="172"/>
      <c r="AA745"/>
      <c r="AB745"/>
      <c r="AC745"/>
      <c r="AD745"/>
      <c r="AE745"/>
      <c r="AF745"/>
      <c r="AG745"/>
      <c r="AH745"/>
      <c r="AI745"/>
      <c r="AJ745"/>
    </row>
    <row r="746" spans="1:36" ht="24.95" customHeight="1">
      <c r="A746" s="66"/>
      <c r="M746" s="37"/>
      <c r="N746" s="37"/>
      <c r="U746"/>
      <c r="V746"/>
      <c r="W746"/>
      <c r="X746" s="172"/>
      <c r="Y746" s="172"/>
      <c r="Z746" s="172"/>
      <c r="AA746"/>
      <c r="AB746"/>
      <c r="AC746"/>
      <c r="AD746"/>
      <c r="AE746"/>
      <c r="AF746"/>
      <c r="AG746"/>
      <c r="AH746"/>
      <c r="AI746"/>
      <c r="AJ746"/>
    </row>
    <row r="747" spans="1:36" ht="24.95" customHeight="1">
      <c r="A747" s="66"/>
      <c r="M747" s="37"/>
      <c r="N747" s="37"/>
      <c r="U747"/>
      <c r="V747"/>
      <c r="W747"/>
      <c r="X747" s="172"/>
      <c r="Y747" s="172"/>
      <c r="Z747" s="172"/>
      <c r="AA747"/>
      <c r="AB747"/>
      <c r="AC747"/>
      <c r="AD747"/>
      <c r="AE747"/>
      <c r="AF747"/>
      <c r="AG747"/>
      <c r="AH747"/>
      <c r="AI747"/>
      <c r="AJ747"/>
    </row>
    <row r="748" spans="1:36" ht="24.95" customHeight="1">
      <c r="A748" s="66"/>
      <c r="M748" s="37"/>
      <c r="N748" s="37"/>
      <c r="U748"/>
      <c r="V748"/>
      <c r="W748"/>
      <c r="X748" s="172"/>
      <c r="Y748" s="172"/>
      <c r="Z748" s="172"/>
      <c r="AA748"/>
      <c r="AB748"/>
      <c r="AC748"/>
      <c r="AD748"/>
      <c r="AE748"/>
      <c r="AF748"/>
      <c r="AG748"/>
      <c r="AH748"/>
      <c r="AI748"/>
      <c r="AJ748"/>
    </row>
    <row r="749" spans="1:36" ht="24.95" customHeight="1">
      <c r="A749" s="66"/>
      <c r="M749" s="37"/>
      <c r="N749" s="37"/>
      <c r="U749"/>
      <c r="V749"/>
      <c r="W749"/>
      <c r="X749" s="172"/>
      <c r="Y749" s="172"/>
      <c r="Z749" s="172"/>
      <c r="AA749"/>
      <c r="AB749"/>
      <c r="AC749"/>
      <c r="AD749"/>
      <c r="AE749"/>
      <c r="AF749"/>
      <c r="AG749"/>
      <c r="AH749"/>
      <c r="AI749"/>
      <c r="AJ749"/>
    </row>
    <row r="750" spans="1:36" ht="24.95" customHeight="1">
      <c r="A750" s="66"/>
      <c r="M750" s="37"/>
      <c r="N750" s="37"/>
      <c r="U750"/>
      <c r="V750"/>
      <c r="W750"/>
      <c r="X750" s="172"/>
      <c r="Y750" s="172"/>
      <c r="Z750" s="172"/>
      <c r="AA750"/>
      <c r="AB750"/>
      <c r="AC750"/>
      <c r="AD750"/>
      <c r="AE750"/>
      <c r="AF750"/>
      <c r="AG750"/>
      <c r="AH750"/>
      <c r="AI750"/>
      <c r="AJ750"/>
    </row>
    <row r="751" spans="1:36" ht="24.95" customHeight="1">
      <c r="A751" s="66"/>
      <c r="M751" s="37"/>
      <c r="N751" s="37"/>
      <c r="U751"/>
      <c r="V751"/>
      <c r="W751"/>
      <c r="X751" s="172"/>
      <c r="Y751" s="172"/>
      <c r="Z751" s="172"/>
      <c r="AA751"/>
      <c r="AB751"/>
      <c r="AC751"/>
      <c r="AD751"/>
      <c r="AE751"/>
      <c r="AF751"/>
      <c r="AG751"/>
      <c r="AH751"/>
      <c r="AI751"/>
      <c r="AJ751"/>
    </row>
    <row r="752" spans="1:36" ht="24.95" customHeight="1">
      <c r="A752" s="66"/>
      <c r="M752" s="37"/>
      <c r="N752" s="37"/>
      <c r="U752"/>
      <c r="V752"/>
      <c r="W752"/>
      <c r="X752" s="172"/>
      <c r="Y752" s="172"/>
      <c r="Z752" s="172"/>
      <c r="AA752"/>
      <c r="AB752"/>
      <c r="AC752"/>
      <c r="AD752"/>
      <c r="AE752"/>
      <c r="AF752"/>
      <c r="AG752"/>
      <c r="AH752"/>
      <c r="AI752"/>
      <c r="AJ752"/>
    </row>
    <row r="753" spans="1:36" ht="24.95" customHeight="1">
      <c r="A753" s="66"/>
      <c r="M753" s="37"/>
      <c r="N753" s="37"/>
      <c r="U753"/>
      <c r="V753"/>
      <c r="W753"/>
      <c r="X753" s="172"/>
      <c r="Y753" s="172"/>
      <c r="Z753" s="172"/>
      <c r="AA753"/>
      <c r="AB753"/>
      <c r="AC753"/>
      <c r="AD753"/>
      <c r="AE753"/>
      <c r="AF753"/>
      <c r="AG753"/>
      <c r="AH753"/>
      <c r="AI753"/>
      <c r="AJ753"/>
    </row>
    <row r="754" spans="1:36" ht="24.95" customHeight="1">
      <c r="A754" s="66"/>
      <c r="M754" s="37"/>
      <c r="N754" s="37"/>
      <c r="U754"/>
      <c r="V754"/>
      <c r="W754"/>
      <c r="X754" s="172"/>
      <c r="Y754" s="172"/>
      <c r="Z754" s="172"/>
      <c r="AA754"/>
      <c r="AB754"/>
      <c r="AC754"/>
      <c r="AD754"/>
      <c r="AE754"/>
      <c r="AF754"/>
      <c r="AG754"/>
      <c r="AH754"/>
      <c r="AI754"/>
      <c r="AJ754"/>
    </row>
    <row r="755" spans="1:36" ht="24.95" customHeight="1">
      <c r="A755" s="66"/>
      <c r="M755" s="37"/>
      <c r="N755" s="37"/>
      <c r="U755"/>
      <c r="V755"/>
      <c r="W755"/>
      <c r="X755" s="172"/>
      <c r="Y755" s="172"/>
      <c r="Z755" s="172"/>
      <c r="AA755"/>
      <c r="AB755"/>
      <c r="AC755"/>
      <c r="AD755"/>
      <c r="AE755"/>
      <c r="AF755"/>
      <c r="AG755"/>
      <c r="AH755"/>
      <c r="AI755"/>
      <c r="AJ755"/>
    </row>
    <row r="756" spans="1:36" ht="24.95" customHeight="1">
      <c r="A756" s="66"/>
      <c r="M756" s="37"/>
      <c r="N756" s="37"/>
      <c r="U756"/>
      <c r="V756"/>
      <c r="W756"/>
      <c r="X756" s="172"/>
      <c r="Y756" s="172"/>
      <c r="Z756" s="172"/>
      <c r="AA756"/>
      <c r="AB756"/>
      <c r="AC756"/>
      <c r="AD756"/>
      <c r="AE756"/>
      <c r="AF756"/>
      <c r="AG756"/>
      <c r="AH756"/>
      <c r="AI756"/>
      <c r="AJ756"/>
    </row>
    <row r="757" spans="1:36" ht="24.95" customHeight="1">
      <c r="A757" s="66"/>
      <c r="M757" s="37"/>
      <c r="N757" s="37"/>
      <c r="U757"/>
      <c r="V757"/>
      <c r="W757"/>
      <c r="X757" s="172"/>
      <c r="Y757" s="172"/>
      <c r="Z757" s="172"/>
      <c r="AA757"/>
      <c r="AB757"/>
      <c r="AC757"/>
      <c r="AD757"/>
      <c r="AE757"/>
      <c r="AF757"/>
      <c r="AG757"/>
      <c r="AH757"/>
      <c r="AI757"/>
      <c r="AJ757"/>
    </row>
    <row r="758" spans="1:36" ht="24.95" customHeight="1">
      <c r="A758" s="66"/>
      <c r="M758" s="37"/>
      <c r="N758" s="37"/>
      <c r="U758"/>
      <c r="V758"/>
      <c r="W758"/>
      <c r="X758" s="172"/>
      <c r="Y758" s="172"/>
      <c r="Z758" s="172"/>
      <c r="AA758"/>
      <c r="AB758"/>
      <c r="AC758"/>
      <c r="AD758"/>
      <c r="AE758"/>
      <c r="AF758"/>
      <c r="AG758"/>
      <c r="AH758"/>
      <c r="AI758"/>
      <c r="AJ758"/>
    </row>
    <row r="759" spans="1:36" ht="24.95" customHeight="1">
      <c r="A759" s="66"/>
      <c r="M759" s="37"/>
      <c r="N759" s="37"/>
      <c r="U759"/>
      <c r="V759"/>
      <c r="W759"/>
      <c r="X759" s="172"/>
      <c r="Y759" s="172"/>
      <c r="Z759" s="172"/>
      <c r="AA759"/>
      <c r="AB759"/>
      <c r="AC759"/>
      <c r="AD759"/>
      <c r="AE759"/>
      <c r="AF759"/>
      <c r="AG759"/>
      <c r="AH759"/>
      <c r="AI759"/>
      <c r="AJ759"/>
    </row>
    <row r="760" spans="1:36" ht="24.95" customHeight="1">
      <c r="A760" s="66"/>
      <c r="M760" s="37"/>
      <c r="N760" s="37"/>
      <c r="U760"/>
      <c r="V760"/>
      <c r="W760"/>
      <c r="X760" s="172"/>
      <c r="Y760" s="172"/>
      <c r="Z760" s="172"/>
      <c r="AA760"/>
      <c r="AB760"/>
      <c r="AC760"/>
      <c r="AD760"/>
      <c r="AE760"/>
      <c r="AF760"/>
      <c r="AG760"/>
      <c r="AH760"/>
      <c r="AI760"/>
      <c r="AJ760"/>
    </row>
    <row r="761" spans="1:36" ht="24.95" customHeight="1">
      <c r="A761" s="66"/>
      <c r="M761" s="37"/>
      <c r="N761" s="37"/>
      <c r="U761"/>
      <c r="V761"/>
      <c r="W761"/>
      <c r="X761" s="172"/>
      <c r="Y761" s="172"/>
      <c r="Z761" s="172"/>
      <c r="AA761"/>
      <c r="AB761"/>
      <c r="AC761"/>
      <c r="AD761"/>
      <c r="AE761"/>
      <c r="AF761"/>
      <c r="AG761"/>
      <c r="AH761"/>
      <c r="AI761"/>
      <c r="AJ761"/>
    </row>
    <row r="762" spans="1:36" ht="24.95" customHeight="1">
      <c r="A762" s="66"/>
      <c r="M762" s="37"/>
      <c r="N762" s="37"/>
      <c r="U762"/>
      <c r="V762"/>
      <c r="W762"/>
      <c r="X762" s="172"/>
      <c r="Y762" s="172"/>
      <c r="Z762" s="172"/>
      <c r="AA762"/>
      <c r="AB762"/>
      <c r="AC762"/>
      <c r="AD762"/>
      <c r="AE762"/>
      <c r="AF762"/>
      <c r="AG762"/>
      <c r="AH762"/>
      <c r="AI762"/>
      <c r="AJ762"/>
    </row>
    <row r="763" spans="1:36" ht="24.95" customHeight="1">
      <c r="A763" s="66"/>
      <c r="M763" s="37"/>
      <c r="N763" s="37"/>
      <c r="U763"/>
      <c r="V763"/>
      <c r="W763"/>
      <c r="X763" s="172"/>
      <c r="Y763" s="172"/>
      <c r="Z763" s="172"/>
      <c r="AA763"/>
      <c r="AB763"/>
      <c r="AC763"/>
      <c r="AD763"/>
      <c r="AE763"/>
      <c r="AF763"/>
      <c r="AG763"/>
      <c r="AH763"/>
      <c r="AI763"/>
      <c r="AJ763"/>
    </row>
    <row r="764" spans="1:36" ht="24.95" customHeight="1">
      <c r="A764" s="66"/>
      <c r="M764" s="37"/>
      <c r="N764" s="37"/>
      <c r="U764"/>
      <c r="V764"/>
      <c r="W764"/>
      <c r="X764" s="172"/>
      <c r="Y764" s="172"/>
      <c r="Z764" s="172"/>
      <c r="AA764"/>
      <c r="AB764"/>
      <c r="AC764"/>
      <c r="AD764"/>
      <c r="AE764"/>
      <c r="AF764"/>
      <c r="AG764"/>
      <c r="AH764"/>
      <c r="AI764"/>
      <c r="AJ764"/>
    </row>
    <row r="765" spans="1:36" ht="24.95" customHeight="1">
      <c r="A765" s="66"/>
      <c r="M765" s="37"/>
      <c r="N765" s="37"/>
      <c r="U765"/>
      <c r="V765"/>
      <c r="W765"/>
      <c r="X765" s="172"/>
      <c r="Y765" s="172"/>
      <c r="Z765" s="172"/>
      <c r="AA765"/>
      <c r="AB765"/>
      <c r="AC765"/>
      <c r="AD765"/>
      <c r="AE765"/>
      <c r="AF765"/>
      <c r="AG765"/>
      <c r="AH765"/>
      <c r="AI765"/>
      <c r="AJ765"/>
    </row>
    <row r="766" spans="1:36" ht="24.95" customHeight="1">
      <c r="A766" s="66"/>
      <c r="M766" s="37"/>
      <c r="N766" s="37"/>
      <c r="U766"/>
      <c r="V766"/>
      <c r="W766"/>
      <c r="X766" s="172"/>
      <c r="Y766" s="172"/>
      <c r="Z766" s="172"/>
      <c r="AA766"/>
      <c r="AB766"/>
      <c r="AC766"/>
      <c r="AD766"/>
      <c r="AE766"/>
      <c r="AF766"/>
      <c r="AG766"/>
      <c r="AH766"/>
      <c r="AI766"/>
      <c r="AJ766"/>
    </row>
    <row r="767" spans="1:36" ht="24.95" customHeight="1">
      <c r="A767" s="66"/>
      <c r="M767" s="37"/>
      <c r="N767" s="37"/>
      <c r="U767"/>
      <c r="V767"/>
      <c r="W767"/>
      <c r="X767" s="172"/>
      <c r="Y767" s="172"/>
      <c r="Z767" s="172"/>
      <c r="AA767"/>
      <c r="AB767"/>
      <c r="AC767"/>
      <c r="AD767"/>
      <c r="AE767"/>
      <c r="AF767"/>
      <c r="AG767"/>
      <c r="AH767"/>
      <c r="AI767"/>
      <c r="AJ767"/>
    </row>
    <row r="768" spans="1:36" ht="24.95" customHeight="1">
      <c r="A768" s="66"/>
      <c r="M768" s="37"/>
      <c r="N768" s="37"/>
      <c r="U768"/>
      <c r="V768"/>
      <c r="W768"/>
      <c r="X768" s="172"/>
      <c r="Y768" s="172"/>
      <c r="Z768" s="172"/>
      <c r="AA768"/>
      <c r="AB768"/>
      <c r="AC768"/>
      <c r="AD768"/>
      <c r="AE768"/>
      <c r="AF768"/>
      <c r="AG768"/>
      <c r="AH768"/>
      <c r="AI768"/>
      <c r="AJ768"/>
    </row>
    <row r="769" spans="1:36" ht="24.95" customHeight="1">
      <c r="A769" s="66"/>
      <c r="M769" s="37"/>
      <c r="N769" s="37"/>
      <c r="U769"/>
      <c r="V769"/>
      <c r="W769"/>
      <c r="X769" s="172"/>
      <c r="Y769" s="172"/>
      <c r="Z769" s="172"/>
      <c r="AA769"/>
      <c r="AB769"/>
      <c r="AC769"/>
      <c r="AD769"/>
      <c r="AE769"/>
      <c r="AF769"/>
      <c r="AG769"/>
      <c r="AH769"/>
      <c r="AI769"/>
      <c r="AJ769"/>
    </row>
    <row r="770" spans="1:36" ht="24.95" customHeight="1">
      <c r="A770" s="66"/>
      <c r="M770" s="37"/>
      <c r="N770" s="37"/>
      <c r="U770"/>
      <c r="V770"/>
      <c r="W770"/>
      <c r="X770" s="172"/>
      <c r="Y770" s="172"/>
      <c r="Z770" s="172"/>
      <c r="AA770"/>
      <c r="AB770"/>
      <c r="AC770"/>
      <c r="AD770"/>
      <c r="AE770"/>
      <c r="AF770"/>
      <c r="AG770"/>
      <c r="AH770"/>
      <c r="AI770"/>
      <c r="AJ770"/>
    </row>
    <row r="771" spans="1:36" ht="24.95" customHeight="1">
      <c r="A771" s="66"/>
      <c r="M771" s="37"/>
      <c r="N771" s="37"/>
      <c r="U771"/>
      <c r="V771"/>
      <c r="W771"/>
      <c r="X771" s="172"/>
      <c r="Y771" s="172"/>
      <c r="Z771" s="172"/>
      <c r="AA771"/>
      <c r="AB771"/>
      <c r="AC771"/>
      <c r="AD771"/>
      <c r="AE771"/>
      <c r="AF771"/>
      <c r="AG771"/>
      <c r="AH771"/>
      <c r="AI771"/>
      <c r="AJ771"/>
    </row>
    <row r="772" spans="1:36" ht="24.95" customHeight="1">
      <c r="A772" s="66"/>
      <c r="M772" s="37"/>
      <c r="N772" s="37"/>
      <c r="U772"/>
      <c r="V772"/>
      <c r="W772"/>
      <c r="X772" s="172"/>
      <c r="Y772" s="172"/>
      <c r="Z772" s="172"/>
      <c r="AA772"/>
      <c r="AB772"/>
      <c r="AC772"/>
      <c r="AD772"/>
      <c r="AE772"/>
      <c r="AF772"/>
      <c r="AG772"/>
      <c r="AH772"/>
      <c r="AI772"/>
      <c r="AJ772"/>
    </row>
    <row r="773" spans="1:36" ht="24.95" customHeight="1">
      <c r="A773" s="66"/>
      <c r="M773" s="37"/>
      <c r="N773" s="37"/>
      <c r="U773"/>
      <c r="V773"/>
      <c r="W773"/>
      <c r="X773" s="172"/>
      <c r="Y773" s="172"/>
      <c r="Z773" s="172"/>
      <c r="AA773"/>
      <c r="AB773"/>
      <c r="AC773"/>
      <c r="AD773"/>
      <c r="AE773"/>
      <c r="AF773"/>
      <c r="AG773"/>
      <c r="AH773"/>
      <c r="AI773"/>
      <c r="AJ773"/>
    </row>
    <row r="774" spans="1:36" ht="24.95" customHeight="1">
      <c r="A774" s="66"/>
      <c r="M774" s="37"/>
      <c r="N774" s="37"/>
      <c r="U774"/>
      <c r="V774"/>
      <c r="W774"/>
      <c r="X774" s="172"/>
      <c r="Y774" s="172"/>
      <c r="Z774" s="172"/>
      <c r="AA774"/>
      <c r="AB774"/>
      <c r="AC774"/>
      <c r="AD774"/>
      <c r="AE774"/>
      <c r="AF774"/>
      <c r="AG774"/>
      <c r="AH774"/>
      <c r="AI774"/>
      <c r="AJ774"/>
    </row>
    <row r="775" spans="1:36" ht="24.95" customHeight="1">
      <c r="A775" s="66"/>
      <c r="M775" s="37"/>
      <c r="N775" s="37"/>
      <c r="U775"/>
      <c r="V775"/>
      <c r="W775"/>
      <c r="X775" s="172"/>
      <c r="Y775" s="172"/>
      <c r="Z775" s="172"/>
      <c r="AA775"/>
      <c r="AB775"/>
      <c r="AC775"/>
      <c r="AD775"/>
      <c r="AE775"/>
      <c r="AF775"/>
      <c r="AG775"/>
      <c r="AH775"/>
      <c r="AI775"/>
      <c r="AJ775"/>
    </row>
    <row r="776" spans="1:36" ht="24.95" customHeight="1">
      <c r="A776" s="66"/>
      <c r="M776" s="37"/>
      <c r="N776" s="37"/>
      <c r="U776"/>
      <c r="V776"/>
      <c r="W776"/>
      <c r="X776" s="172"/>
      <c r="Y776" s="172"/>
      <c r="Z776" s="172"/>
      <c r="AA776"/>
      <c r="AB776"/>
      <c r="AC776"/>
      <c r="AD776"/>
      <c r="AE776"/>
      <c r="AF776"/>
      <c r="AG776"/>
      <c r="AH776"/>
      <c r="AI776"/>
      <c r="AJ776"/>
    </row>
    <row r="777" spans="1:36" ht="24.95" customHeight="1">
      <c r="A777" s="66"/>
      <c r="M777" s="37"/>
      <c r="N777" s="37"/>
      <c r="U777"/>
      <c r="V777"/>
      <c r="W777"/>
      <c r="X777" s="172"/>
      <c r="Y777" s="172"/>
      <c r="Z777" s="172"/>
      <c r="AA777"/>
      <c r="AB777"/>
      <c r="AC777"/>
      <c r="AD777"/>
      <c r="AE777"/>
      <c r="AF777"/>
      <c r="AG777"/>
      <c r="AH777"/>
      <c r="AI777"/>
      <c r="AJ777"/>
    </row>
    <row r="778" spans="1:36" ht="24.95" customHeight="1">
      <c r="A778" s="66"/>
      <c r="M778" s="37"/>
      <c r="N778" s="37"/>
      <c r="U778"/>
      <c r="V778"/>
      <c r="W778"/>
      <c r="X778" s="172"/>
      <c r="Y778" s="172"/>
      <c r="Z778" s="172"/>
      <c r="AA778"/>
      <c r="AB778"/>
      <c r="AC778"/>
      <c r="AD778"/>
      <c r="AE778"/>
      <c r="AF778"/>
      <c r="AG778"/>
      <c r="AH778"/>
      <c r="AI778"/>
      <c r="AJ778"/>
    </row>
    <row r="779" spans="1:36" ht="24.95" customHeight="1">
      <c r="A779" s="66"/>
      <c r="M779" s="37"/>
      <c r="N779" s="37"/>
      <c r="U779"/>
      <c r="V779"/>
      <c r="W779"/>
      <c r="X779" s="172"/>
      <c r="Y779" s="172"/>
      <c r="Z779" s="172"/>
      <c r="AA779"/>
      <c r="AB779"/>
      <c r="AC779"/>
      <c r="AD779"/>
      <c r="AE779"/>
      <c r="AF779"/>
      <c r="AG779"/>
      <c r="AH779"/>
      <c r="AI779"/>
      <c r="AJ779"/>
    </row>
    <row r="780" spans="1:36" ht="24.95" customHeight="1">
      <c r="A780" s="66"/>
      <c r="M780" s="37"/>
      <c r="N780" s="37"/>
      <c r="U780"/>
      <c r="V780"/>
      <c r="W780"/>
      <c r="X780" s="172"/>
      <c r="Y780" s="172"/>
      <c r="Z780" s="172"/>
      <c r="AA780"/>
      <c r="AB780"/>
      <c r="AC780"/>
      <c r="AD780"/>
      <c r="AE780"/>
      <c r="AF780"/>
      <c r="AG780"/>
      <c r="AH780"/>
      <c r="AI780"/>
      <c r="AJ780"/>
    </row>
    <row r="781" spans="1:36" ht="24.95" customHeight="1">
      <c r="A781" s="66"/>
      <c r="M781" s="37"/>
      <c r="N781" s="37"/>
      <c r="U781"/>
      <c r="V781"/>
      <c r="W781"/>
      <c r="X781" s="172"/>
      <c r="Y781" s="172"/>
      <c r="Z781" s="172"/>
      <c r="AA781"/>
      <c r="AB781"/>
      <c r="AC781"/>
      <c r="AD781"/>
      <c r="AE781"/>
      <c r="AF781"/>
      <c r="AG781"/>
      <c r="AH781"/>
      <c r="AI781"/>
      <c r="AJ781"/>
    </row>
    <row r="782" spans="1:36" ht="24.95" customHeight="1">
      <c r="A782" s="66"/>
      <c r="M782" s="37"/>
      <c r="N782" s="37"/>
      <c r="U782"/>
      <c r="V782"/>
      <c r="W782"/>
      <c r="X782" s="172"/>
      <c r="Y782" s="172"/>
      <c r="Z782" s="172"/>
      <c r="AA782"/>
      <c r="AB782"/>
      <c r="AC782"/>
      <c r="AD782"/>
      <c r="AE782"/>
      <c r="AF782"/>
      <c r="AG782"/>
      <c r="AH782"/>
      <c r="AI782"/>
      <c r="AJ782"/>
    </row>
    <row r="783" spans="1:36" ht="24.95" customHeight="1">
      <c r="A783" s="66"/>
      <c r="M783" s="37"/>
      <c r="N783" s="37"/>
      <c r="U783"/>
      <c r="V783"/>
      <c r="W783"/>
      <c r="X783" s="172"/>
      <c r="Y783" s="172"/>
      <c r="Z783" s="172"/>
      <c r="AA783"/>
      <c r="AB783"/>
      <c r="AC783"/>
      <c r="AD783"/>
      <c r="AE783"/>
      <c r="AF783"/>
      <c r="AG783"/>
      <c r="AH783"/>
      <c r="AI783"/>
      <c r="AJ783"/>
    </row>
    <row r="784" spans="1:36" ht="24.95" customHeight="1">
      <c r="A784" s="66"/>
      <c r="M784" s="37"/>
      <c r="N784" s="37"/>
      <c r="U784"/>
      <c r="V784"/>
      <c r="W784"/>
      <c r="X784" s="172"/>
      <c r="Y784" s="172"/>
      <c r="Z784" s="172"/>
      <c r="AA784"/>
      <c r="AB784"/>
      <c r="AC784"/>
      <c r="AD784"/>
      <c r="AE784"/>
      <c r="AF784"/>
      <c r="AG784"/>
      <c r="AH784"/>
      <c r="AI784"/>
      <c r="AJ784"/>
    </row>
    <row r="785" spans="1:36" ht="24.95" customHeight="1">
      <c r="A785" s="66"/>
      <c r="M785" s="37"/>
      <c r="N785" s="37"/>
      <c r="U785"/>
      <c r="V785"/>
      <c r="W785"/>
      <c r="X785" s="172"/>
      <c r="Y785" s="172"/>
      <c r="Z785" s="172"/>
      <c r="AA785"/>
      <c r="AB785"/>
      <c r="AC785"/>
      <c r="AD785"/>
      <c r="AE785"/>
      <c r="AF785"/>
      <c r="AG785"/>
      <c r="AH785"/>
      <c r="AI785"/>
      <c r="AJ785"/>
    </row>
    <row r="786" spans="1:36" ht="24.95" customHeight="1">
      <c r="A786" s="66"/>
      <c r="M786" s="37"/>
      <c r="N786" s="37"/>
      <c r="U786"/>
      <c r="V786"/>
      <c r="W786"/>
      <c r="X786" s="172"/>
      <c r="Y786" s="172"/>
      <c r="Z786" s="172"/>
      <c r="AA786"/>
      <c r="AB786"/>
      <c r="AC786"/>
      <c r="AD786"/>
      <c r="AE786"/>
      <c r="AF786"/>
      <c r="AG786"/>
      <c r="AH786"/>
      <c r="AI786"/>
      <c r="AJ786"/>
    </row>
    <row r="787" spans="1:36" ht="24.95" customHeight="1">
      <c r="A787" s="66"/>
      <c r="M787" s="37"/>
      <c r="N787" s="37"/>
      <c r="U787"/>
      <c r="V787"/>
      <c r="W787"/>
      <c r="X787" s="172"/>
      <c r="Y787" s="172"/>
      <c r="Z787" s="172"/>
      <c r="AA787"/>
      <c r="AB787"/>
      <c r="AC787"/>
      <c r="AD787"/>
      <c r="AE787"/>
      <c r="AF787"/>
      <c r="AG787"/>
      <c r="AH787"/>
      <c r="AI787"/>
      <c r="AJ787"/>
    </row>
    <row r="788" spans="1:36" ht="24.95" customHeight="1">
      <c r="A788" s="66"/>
      <c r="M788" s="37"/>
      <c r="N788" s="37"/>
      <c r="U788"/>
      <c r="V788"/>
      <c r="W788"/>
      <c r="X788" s="172"/>
      <c r="Y788" s="172"/>
      <c r="Z788" s="172"/>
      <c r="AA788"/>
      <c r="AB788"/>
      <c r="AC788"/>
      <c r="AD788"/>
      <c r="AE788"/>
      <c r="AF788"/>
      <c r="AG788"/>
      <c r="AH788"/>
      <c r="AI788"/>
      <c r="AJ788"/>
    </row>
    <row r="789" spans="1:36" ht="24.95" customHeight="1">
      <c r="A789" s="66"/>
      <c r="M789" s="37"/>
      <c r="N789" s="37"/>
      <c r="U789"/>
      <c r="V789"/>
      <c r="W789"/>
      <c r="X789" s="172"/>
      <c r="Y789" s="172"/>
      <c r="Z789" s="172"/>
      <c r="AA789"/>
      <c r="AB789"/>
      <c r="AC789"/>
      <c r="AD789"/>
      <c r="AE789"/>
      <c r="AF789"/>
      <c r="AG789"/>
      <c r="AH789"/>
      <c r="AI789"/>
      <c r="AJ789"/>
    </row>
    <row r="790" spans="1:36" ht="24.95" customHeight="1">
      <c r="A790" s="66"/>
      <c r="M790" s="37"/>
      <c r="N790" s="37"/>
      <c r="U790"/>
      <c r="V790"/>
      <c r="W790"/>
      <c r="X790" s="172"/>
      <c r="Y790" s="172"/>
      <c r="Z790" s="172"/>
      <c r="AA790"/>
      <c r="AB790"/>
      <c r="AC790"/>
      <c r="AD790"/>
      <c r="AE790"/>
      <c r="AF790"/>
      <c r="AG790"/>
      <c r="AH790"/>
      <c r="AI790"/>
      <c r="AJ790"/>
    </row>
    <row r="791" spans="1:36" ht="24.95" customHeight="1">
      <c r="A791" s="66"/>
      <c r="M791" s="37"/>
      <c r="N791" s="37"/>
      <c r="U791"/>
      <c r="V791"/>
      <c r="W791"/>
      <c r="X791" s="172"/>
      <c r="Y791" s="172"/>
      <c r="Z791" s="172"/>
      <c r="AA791"/>
      <c r="AB791"/>
      <c r="AC791"/>
      <c r="AD791"/>
      <c r="AE791"/>
      <c r="AF791"/>
      <c r="AG791"/>
      <c r="AH791"/>
      <c r="AI791"/>
      <c r="AJ791"/>
    </row>
    <row r="792" spans="1:36" ht="24.95" customHeight="1">
      <c r="A792" s="66"/>
      <c r="M792" s="37"/>
      <c r="N792" s="37"/>
      <c r="U792"/>
      <c r="V792"/>
      <c r="W792"/>
      <c r="X792" s="172"/>
      <c r="Y792" s="172"/>
      <c r="Z792" s="172"/>
      <c r="AA792"/>
      <c r="AB792"/>
      <c r="AC792"/>
      <c r="AD792"/>
      <c r="AE792"/>
      <c r="AF792"/>
      <c r="AG792"/>
      <c r="AH792"/>
      <c r="AI792"/>
      <c r="AJ792"/>
    </row>
    <row r="793" spans="1:36" ht="24.95" customHeight="1">
      <c r="A793" s="66"/>
      <c r="M793" s="37"/>
      <c r="N793" s="37"/>
      <c r="U793"/>
      <c r="V793"/>
      <c r="W793"/>
      <c r="X793" s="172"/>
      <c r="Y793" s="172"/>
      <c r="Z793" s="172"/>
      <c r="AA793"/>
      <c r="AB793"/>
      <c r="AC793"/>
      <c r="AD793"/>
      <c r="AE793"/>
      <c r="AF793"/>
      <c r="AG793"/>
      <c r="AH793"/>
      <c r="AI793"/>
      <c r="AJ793"/>
    </row>
    <row r="794" spans="1:36" ht="24.95" customHeight="1">
      <c r="A794" s="66"/>
      <c r="M794" s="37"/>
      <c r="N794" s="37"/>
      <c r="U794"/>
      <c r="V794"/>
      <c r="W794"/>
      <c r="X794" s="172"/>
      <c r="Y794" s="172"/>
      <c r="Z794" s="172"/>
      <c r="AA794"/>
      <c r="AB794"/>
      <c r="AC794"/>
      <c r="AD794"/>
      <c r="AE794"/>
      <c r="AF794"/>
      <c r="AG794"/>
      <c r="AH794"/>
      <c r="AI794"/>
      <c r="AJ794"/>
    </row>
    <row r="795" spans="1:36" ht="24.95" customHeight="1">
      <c r="A795" s="66"/>
      <c r="M795" s="37"/>
      <c r="N795" s="37"/>
      <c r="U795"/>
      <c r="V795"/>
      <c r="W795"/>
      <c r="X795" s="172"/>
      <c r="Y795" s="172"/>
      <c r="Z795" s="172"/>
      <c r="AA795"/>
      <c r="AB795"/>
      <c r="AC795"/>
      <c r="AD795"/>
      <c r="AE795"/>
      <c r="AF795"/>
      <c r="AG795"/>
      <c r="AH795"/>
      <c r="AI795"/>
      <c r="AJ795"/>
    </row>
    <row r="796" spans="1:36" ht="24.95" customHeight="1">
      <c r="A796" s="66"/>
      <c r="M796" s="37"/>
      <c r="N796" s="37"/>
      <c r="U796"/>
      <c r="V796"/>
      <c r="W796"/>
      <c r="X796" s="172"/>
      <c r="Y796" s="172"/>
      <c r="Z796" s="172"/>
      <c r="AA796"/>
      <c r="AB796"/>
      <c r="AC796"/>
      <c r="AD796"/>
      <c r="AE796"/>
      <c r="AF796"/>
      <c r="AG796"/>
      <c r="AH796"/>
      <c r="AI796"/>
      <c r="AJ796"/>
    </row>
    <row r="797" spans="1:36" ht="24.95" customHeight="1">
      <c r="A797" s="66"/>
      <c r="M797" s="37"/>
      <c r="N797" s="37"/>
      <c r="U797"/>
      <c r="V797"/>
      <c r="W797"/>
      <c r="X797" s="172"/>
      <c r="Y797" s="172"/>
      <c r="Z797" s="172"/>
      <c r="AA797"/>
      <c r="AB797"/>
      <c r="AC797"/>
      <c r="AD797"/>
      <c r="AE797"/>
      <c r="AF797"/>
      <c r="AG797"/>
      <c r="AH797"/>
      <c r="AI797"/>
      <c r="AJ797"/>
    </row>
    <row r="798" spans="1:36" ht="24.95" customHeight="1">
      <c r="A798" s="66"/>
      <c r="M798" s="37"/>
      <c r="N798" s="37"/>
      <c r="U798"/>
      <c r="V798"/>
      <c r="W798"/>
      <c r="X798" s="172"/>
      <c r="Y798" s="172"/>
      <c r="Z798" s="172"/>
      <c r="AA798"/>
      <c r="AB798"/>
      <c r="AC798"/>
      <c r="AD798"/>
      <c r="AE798"/>
      <c r="AF798"/>
      <c r="AG798"/>
      <c r="AH798"/>
      <c r="AI798"/>
      <c r="AJ798"/>
    </row>
    <row r="799" spans="1:36" ht="24.95" customHeight="1">
      <c r="A799" s="66"/>
      <c r="M799" s="37"/>
      <c r="N799" s="37"/>
      <c r="U799"/>
      <c r="V799"/>
      <c r="W799"/>
      <c r="X799" s="172"/>
      <c r="Y799" s="172"/>
      <c r="Z799" s="172"/>
      <c r="AA799"/>
      <c r="AB799"/>
      <c r="AC799"/>
      <c r="AD799"/>
      <c r="AE799"/>
      <c r="AF799"/>
      <c r="AG799"/>
      <c r="AH799"/>
      <c r="AI799"/>
      <c r="AJ799"/>
    </row>
    <row r="800" spans="1:36" ht="24.95" customHeight="1">
      <c r="A800" s="66"/>
      <c r="M800" s="37"/>
      <c r="N800" s="37"/>
      <c r="U800"/>
      <c r="V800"/>
      <c r="W800"/>
      <c r="X800" s="172"/>
      <c r="Y800" s="172"/>
      <c r="Z800" s="172"/>
      <c r="AA800"/>
      <c r="AB800"/>
      <c r="AC800"/>
      <c r="AD800"/>
      <c r="AE800"/>
      <c r="AF800"/>
      <c r="AG800"/>
      <c r="AH800"/>
      <c r="AI800"/>
      <c r="AJ800"/>
    </row>
    <row r="801" spans="1:36" ht="24.95" customHeight="1">
      <c r="A801" s="66"/>
      <c r="M801" s="37"/>
      <c r="N801" s="37"/>
      <c r="U801"/>
      <c r="V801"/>
      <c r="W801"/>
      <c r="X801" s="172"/>
      <c r="Y801" s="172"/>
      <c r="Z801" s="172"/>
      <c r="AA801"/>
      <c r="AB801"/>
      <c r="AC801"/>
      <c r="AD801"/>
      <c r="AE801"/>
      <c r="AF801"/>
      <c r="AG801"/>
      <c r="AH801"/>
      <c r="AI801"/>
      <c r="AJ801"/>
    </row>
    <row r="802" spans="1:36" ht="24.95" customHeight="1">
      <c r="A802" s="66"/>
      <c r="M802" s="37"/>
      <c r="N802" s="37"/>
      <c r="U802"/>
      <c r="V802"/>
      <c r="W802"/>
      <c r="X802" s="172"/>
      <c r="Y802" s="172"/>
      <c r="Z802" s="172"/>
      <c r="AA802"/>
      <c r="AB802"/>
      <c r="AC802"/>
      <c r="AD802"/>
      <c r="AE802"/>
      <c r="AF802"/>
      <c r="AG802"/>
      <c r="AH802"/>
      <c r="AI802"/>
      <c r="AJ802"/>
    </row>
    <row r="803" spans="1:36" ht="24.95" customHeight="1">
      <c r="A803" s="66"/>
      <c r="M803" s="37"/>
      <c r="N803" s="37"/>
      <c r="U803"/>
      <c r="V803"/>
      <c r="W803"/>
      <c r="X803" s="172"/>
      <c r="Y803" s="172"/>
      <c r="Z803" s="172"/>
      <c r="AA803"/>
      <c r="AB803"/>
      <c r="AC803"/>
      <c r="AD803"/>
      <c r="AE803"/>
      <c r="AF803"/>
      <c r="AG803"/>
      <c r="AH803"/>
      <c r="AI803"/>
      <c r="AJ803"/>
    </row>
    <row r="804" spans="1:36" ht="24.95" customHeight="1">
      <c r="A804" s="66"/>
      <c r="M804" s="37"/>
      <c r="N804" s="37"/>
      <c r="U804"/>
      <c r="V804"/>
      <c r="W804"/>
      <c r="X804" s="172"/>
      <c r="Y804" s="172"/>
      <c r="Z804" s="172"/>
      <c r="AA804"/>
      <c r="AB804"/>
      <c r="AC804"/>
      <c r="AD804"/>
      <c r="AE804"/>
      <c r="AF804"/>
      <c r="AG804"/>
      <c r="AH804"/>
      <c r="AI804"/>
      <c r="AJ804"/>
    </row>
    <row r="805" spans="1:36" ht="24.95" customHeight="1">
      <c r="A805" s="66"/>
      <c r="M805" s="37"/>
      <c r="N805" s="37"/>
      <c r="U805"/>
      <c r="V805"/>
      <c r="W805"/>
      <c r="X805" s="172"/>
      <c r="Y805" s="172"/>
      <c r="Z805" s="172"/>
      <c r="AA805"/>
      <c r="AB805"/>
      <c r="AC805"/>
      <c r="AD805"/>
      <c r="AE805"/>
      <c r="AF805"/>
      <c r="AG805"/>
      <c r="AH805"/>
      <c r="AI805"/>
      <c r="AJ805"/>
    </row>
    <row r="806" spans="1:36" ht="24.95" customHeight="1">
      <c r="A806" s="66"/>
      <c r="M806" s="37"/>
      <c r="N806" s="37"/>
      <c r="U806"/>
      <c r="V806"/>
      <c r="W806"/>
      <c r="X806" s="172"/>
      <c r="Y806" s="172"/>
      <c r="Z806" s="172"/>
      <c r="AA806"/>
      <c r="AB806"/>
      <c r="AC806"/>
      <c r="AD806"/>
      <c r="AE806"/>
      <c r="AF806"/>
      <c r="AG806"/>
      <c r="AH806"/>
      <c r="AI806"/>
      <c r="AJ806"/>
    </row>
    <row r="807" spans="1:36" ht="24.95" customHeight="1">
      <c r="A807" s="66"/>
      <c r="M807" s="37"/>
      <c r="N807" s="37"/>
      <c r="U807"/>
      <c r="V807"/>
      <c r="W807"/>
      <c r="X807" s="172"/>
      <c r="Y807" s="172"/>
      <c r="Z807" s="172"/>
      <c r="AA807"/>
      <c r="AB807"/>
      <c r="AC807"/>
      <c r="AD807"/>
      <c r="AE807"/>
      <c r="AF807"/>
      <c r="AG807"/>
      <c r="AH807"/>
      <c r="AI807"/>
      <c r="AJ807"/>
    </row>
    <row r="808" spans="1:36" ht="24.95" customHeight="1">
      <c r="A808" s="66"/>
      <c r="M808" s="37"/>
      <c r="N808" s="37"/>
      <c r="U808"/>
      <c r="V808"/>
      <c r="W808"/>
      <c r="X808" s="172"/>
      <c r="Y808" s="172"/>
      <c r="Z808" s="172"/>
      <c r="AA808"/>
      <c r="AB808"/>
      <c r="AC808"/>
      <c r="AD808"/>
      <c r="AE808"/>
      <c r="AF808"/>
      <c r="AG808"/>
      <c r="AH808"/>
      <c r="AI808"/>
      <c r="AJ808"/>
    </row>
    <row r="809" spans="1:36" ht="24.95" customHeight="1">
      <c r="A809" s="66"/>
      <c r="M809" s="37"/>
      <c r="N809" s="37"/>
      <c r="U809"/>
      <c r="V809"/>
      <c r="W809"/>
      <c r="X809" s="172"/>
      <c r="Y809" s="172"/>
      <c r="Z809" s="172"/>
      <c r="AA809"/>
      <c r="AB809"/>
      <c r="AC809"/>
      <c r="AD809"/>
      <c r="AE809"/>
      <c r="AF809"/>
      <c r="AG809"/>
      <c r="AH809"/>
      <c r="AI809"/>
      <c r="AJ809"/>
    </row>
    <row r="810" spans="1:36" ht="24.95" customHeight="1">
      <c r="A810" s="66"/>
      <c r="M810" s="37"/>
      <c r="N810" s="37"/>
      <c r="U810"/>
      <c r="V810"/>
      <c r="W810"/>
      <c r="X810" s="172"/>
      <c r="Y810" s="172"/>
      <c r="Z810" s="172"/>
      <c r="AA810"/>
      <c r="AB810"/>
      <c r="AC810"/>
      <c r="AD810"/>
      <c r="AE810"/>
      <c r="AF810"/>
      <c r="AG810"/>
      <c r="AH810"/>
      <c r="AI810"/>
      <c r="AJ810"/>
    </row>
    <row r="811" spans="1:36" ht="24.95" customHeight="1">
      <c r="A811" s="66"/>
      <c r="M811" s="37"/>
      <c r="N811" s="37"/>
      <c r="U811"/>
      <c r="V811"/>
      <c r="W811"/>
      <c r="X811" s="172"/>
      <c r="Y811" s="172"/>
      <c r="Z811" s="172"/>
      <c r="AA811"/>
      <c r="AB811"/>
      <c r="AC811"/>
      <c r="AD811"/>
      <c r="AE811"/>
      <c r="AF811"/>
      <c r="AG811"/>
      <c r="AH811"/>
      <c r="AI811"/>
      <c r="AJ811"/>
    </row>
    <row r="812" spans="1:36" ht="24.95" customHeight="1">
      <c r="A812" s="66"/>
      <c r="M812" s="37"/>
      <c r="N812" s="37"/>
      <c r="U812"/>
      <c r="V812"/>
      <c r="W812"/>
      <c r="X812" s="172"/>
      <c r="Y812" s="172"/>
      <c r="Z812" s="172"/>
      <c r="AA812"/>
      <c r="AB812"/>
      <c r="AC812"/>
      <c r="AD812"/>
      <c r="AE812"/>
      <c r="AF812"/>
      <c r="AG812"/>
      <c r="AH812"/>
      <c r="AI812"/>
      <c r="AJ812"/>
    </row>
    <row r="813" spans="1:36" ht="24.95" customHeight="1">
      <c r="A813" s="66"/>
      <c r="M813" s="37"/>
      <c r="N813" s="37"/>
      <c r="U813"/>
      <c r="V813"/>
      <c r="W813"/>
      <c r="X813" s="172"/>
      <c r="Y813" s="172"/>
      <c r="Z813" s="172"/>
      <c r="AA813"/>
      <c r="AB813"/>
      <c r="AC813"/>
      <c r="AD813"/>
      <c r="AE813"/>
      <c r="AF813"/>
      <c r="AG813"/>
      <c r="AH813"/>
      <c r="AI813"/>
      <c r="AJ813"/>
    </row>
    <row r="814" spans="1:36" ht="24.95" customHeight="1">
      <c r="A814" s="66"/>
      <c r="M814" s="37"/>
      <c r="N814" s="37"/>
      <c r="U814"/>
      <c r="V814"/>
      <c r="W814"/>
      <c r="X814" s="172"/>
      <c r="Y814" s="172"/>
      <c r="Z814" s="172"/>
      <c r="AA814"/>
      <c r="AB814"/>
      <c r="AC814"/>
      <c r="AD814"/>
      <c r="AE814"/>
      <c r="AF814"/>
      <c r="AG814"/>
      <c r="AH814"/>
      <c r="AI814"/>
      <c r="AJ814"/>
    </row>
    <row r="815" spans="1:36" ht="24.95" customHeight="1">
      <c r="A815" s="66"/>
      <c r="M815" s="37"/>
      <c r="N815" s="37"/>
      <c r="U815"/>
      <c r="V815"/>
      <c r="W815"/>
      <c r="X815" s="172"/>
      <c r="Y815" s="172"/>
      <c r="Z815" s="172"/>
      <c r="AA815"/>
      <c r="AB815"/>
      <c r="AC815"/>
      <c r="AD815"/>
      <c r="AE815"/>
      <c r="AF815"/>
      <c r="AG815"/>
      <c r="AH815"/>
      <c r="AI815"/>
      <c r="AJ815"/>
    </row>
    <row r="816" spans="1:36" ht="24.95" customHeight="1">
      <c r="A816" s="66"/>
      <c r="M816" s="37"/>
      <c r="N816" s="37"/>
      <c r="U816"/>
      <c r="V816"/>
      <c r="W816"/>
      <c r="X816" s="172"/>
      <c r="Y816" s="172"/>
      <c r="Z816" s="172"/>
      <c r="AA816"/>
      <c r="AB816"/>
      <c r="AC816"/>
      <c r="AD816"/>
      <c r="AE816"/>
      <c r="AF816"/>
      <c r="AG816"/>
      <c r="AH816"/>
      <c r="AI816"/>
      <c r="AJ816"/>
    </row>
    <row r="817" spans="1:36" ht="24.95" customHeight="1">
      <c r="A817" s="66"/>
      <c r="M817" s="37"/>
      <c r="N817" s="37"/>
      <c r="U817"/>
      <c r="V817"/>
      <c r="W817"/>
      <c r="X817" s="172"/>
      <c r="Y817" s="172"/>
      <c r="Z817" s="172"/>
      <c r="AA817"/>
      <c r="AB817"/>
      <c r="AC817"/>
      <c r="AD817"/>
      <c r="AE817"/>
      <c r="AF817"/>
      <c r="AG817"/>
      <c r="AH817"/>
      <c r="AI817"/>
      <c r="AJ817"/>
    </row>
    <row r="818" spans="1:36" ht="24.95" customHeight="1">
      <c r="A818" s="66"/>
      <c r="M818" s="37"/>
      <c r="N818" s="37"/>
      <c r="U818"/>
      <c r="V818"/>
      <c r="W818"/>
      <c r="X818" s="172"/>
      <c r="Y818" s="172"/>
      <c r="Z818" s="172"/>
      <c r="AA818"/>
      <c r="AB818"/>
      <c r="AC818"/>
      <c r="AD818"/>
      <c r="AE818"/>
      <c r="AF818"/>
      <c r="AG818"/>
      <c r="AH818"/>
      <c r="AI818"/>
      <c r="AJ818"/>
    </row>
    <row r="819" spans="1:36" ht="24.95" customHeight="1">
      <c r="A819" s="66"/>
      <c r="M819" s="37"/>
      <c r="N819" s="37"/>
      <c r="U819"/>
      <c r="V819"/>
      <c r="W819"/>
      <c r="X819" s="172"/>
      <c r="Y819" s="172"/>
      <c r="Z819" s="172"/>
      <c r="AA819"/>
      <c r="AB819"/>
      <c r="AC819"/>
      <c r="AD819"/>
      <c r="AE819"/>
      <c r="AF819"/>
      <c r="AG819"/>
      <c r="AH819"/>
      <c r="AI819"/>
      <c r="AJ819"/>
    </row>
    <row r="820" spans="1:36" ht="24.95" customHeight="1">
      <c r="A820" s="66"/>
      <c r="M820" s="37"/>
      <c r="N820" s="37"/>
      <c r="U820"/>
      <c r="V820"/>
      <c r="W820"/>
      <c r="X820" s="172"/>
      <c r="Y820" s="172"/>
      <c r="Z820" s="172"/>
      <c r="AA820"/>
      <c r="AB820"/>
      <c r="AC820"/>
      <c r="AD820"/>
      <c r="AE820"/>
      <c r="AF820"/>
      <c r="AG820"/>
      <c r="AH820"/>
      <c r="AI820"/>
      <c r="AJ820"/>
    </row>
    <row r="821" spans="1:36" ht="24.95" customHeight="1">
      <c r="A821" s="66"/>
      <c r="M821" s="37"/>
      <c r="N821" s="37"/>
      <c r="U821"/>
      <c r="V821"/>
      <c r="W821"/>
      <c r="X821" s="172"/>
      <c r="Y821" s="172"/>
      <c r="Z821" s="172"/>
      <c r="AA821"/>
      <c r="AB821"/>
      <c r="AC821"/>
      <c r="AD821"/>
      <c r="AE821"/>
      <c r="AF821"/>
      <c r="AG821"/>
      <c r="AH821"/>
      <c r="AI821"/>
      <c r="AJ821"/>
    </row>
    <row r="822" spans="1:36" ht="24.95" customHeight="1">
      <c r="A822" s="66"/>
      <c r="M822" s="37"/>
      <c r="N822" s="37"/>
      <c r="U822"/>
      <c r="V822"/>
      <c r="W822"/>
      <c r="X822" s="172"/>
      <c r="Y822" s="172"/>
      <c r="Z822" s="172"/>
      <c r="AA822"/>
      <c r="AB822"/>
      <c r="AC822"/>
      <c r="AD822"/>
      <c r="AE822"/>
      <c r="AF822"/>
      <c r="AG822"/>
      <c r="AH822"/>
      <c r="AI822"/>
      <c r="AJ822"/>
    </row>
    <row r="823" spans="1:36" ht="24.95" customHeight="1">
      <c r="A823" s="66"/>
      <c r="M823" s="37"/>
      <c r="N823" s="37"/>
      <c r="U823"/>
      <c r="V823"/>
      <c r="W823"/>
      <c r="X823" s="172"/>
      <c r="Y823" s="172"/>
      <c r="Z823" s="172"/>
      <c r="AA823"/>
      <c r="AB823"/>
      <c r="AC823"/>
      <c r="AD823"/>
      <c r="AE823"/>
      <c r="AF823"/>
      <c r="AG823"/>
      <c r="AH823"/>
      <c r="AI823"/>
      <c r="AJ823"/>
    </row>
    <row r="824" spans="1:36" ht="24.95" customHeight="1">
      <c r="A824" s="66"/>
      <c r="M824" s="37"/>
      <c r="N824" s="37"/>
      <c r="U824"/>
      <c r="V824"/>
      <c r="W824"/>
      <c r="X824" s="172"/>
      <c r="Y824" s="172"/>
      <c r="Z824" s="172"/>
      <c r="AA824"/>
      <c r="AB824"/>
      <c r="AC824"/>
      <c r="AD824"/>
      <c r="AE824"/>
      <c r="AF824"/>
      <c r="AG824"/>
      <c r="AH824"/>
      <c r="AI824"/>
      <c r="AJ824"/>
    </row>
    <row r="825" spans="1:36" ht="24.95" customHeight="1">
      <c r="A825" s="66"/>
      <c r="M825" s="37"/>
      <c r="N825" s="37"/>
      <c r="U825"/>
      <c r="V825"/>
      <c r="W825"/>
      <c r="X825" s="172"/>
      <c r="Y825" s="172"/>
      <c r="Z825" s="172"/>
      <c r="AA825"/>
      <c r="AB825"/>
      <c r="AC825"/>
      <c r="AD825"/>
      <c r="AE825"/>
      <c r="AF825"/>
      <c r="AG825"/>
      <c r="AH825"/>
      <c r="AI825"/>
      <c r="AJ825"/>
    </row>
    <row r="826" spans="1:36" ht="24.95" customHeight="1">
      <c r="A826" s="66"/>
      <c r="M826" s="37"/>
      <c r="N826" s="37"/>
      <c r="U826"/>
      <c r="V826"/>
      <c r="W826"/>
      <c r="X826" s="172"/>
      <c r="Y826" s="172"/>
      <c r="Z826" s="172"/>
      <c r="AA826"/>
      <c r="AB826"/>
      <c r="AC826"/>
      <c r="AD826"/>
      <c r="AE826"/>
      <c r="AF826"/>
      <c r="AG826"/>
      <c r="AH826"/>
      <c r="AI826"/>
      <c r="AJ826"/>
    </row>
    <row r="827" spans="1:36" ht="24.95" customHeight="1">
      <c r="A827" s="66"/>
      <c r="M827" s="37"/>
      <c r="N827" s="37"/>
      <c r="U827"/>
      <c r="V827"/>
      <c r="W827"/>
      <c r="X827" s="172"/>
      <c r="Y827" s="172"/>
      <c r="Z827" s="172"/>
      <c r="AA827"/>
      <c r="AB827"/>
      <c r="AC827"/>
      <c r="AD827"/>
      <c r="AE827"/>
      <c r="AF827"/>
      <c r="AG827"/>
      <c r="AH827"/>
      <c r="AI827"/>
      <c r="AJ827"/>
    </row>
    <row r="828" spans="1:36" ht="24.95" customHeight="1">
      <c r="A828" s="66"/>
      <c r="M828" s="37"/>
      <c r="N828" s="37"/>
      <c r="U828"/>
      <c r="V828"/>
      <c r="W828"/>
      <c r="X828" s="172"/>
      <c r="Y828" s="172"/>
      <c r="Z828" s="172"/>
      <c r="AA828"/>
      <c r="AB828"/>
      <c r="AC828"/>
      <c r="AD828"/>
      <c r="AE828"/>
      <c r="AF828"/>
      <c r="AG828"/>
      <c r="AH828"/>
      <c r="AI828"/>
      <c r="AJ828"/>
    </row>
    <row r="829" spans="1:36" ht="24.95" customHeight="1">
      <c r="A829" s="66"/>
      <c r="M829" s="37"/>
      <c r="N829" s="37"/>
      <c r="U829"/>
      <c r="V829"/>
      <c r="W829"/>
      <c r="X829" s="172"/>
      <c r="Y829" s="172"/>
      <c r="Z829" s="172"/>
      <c r="AA829"/>
      <c r="AB829"/>
      <c r="AC829"/>
      <c r="AD829"/>
      <c r="AE829"/>
      <c r="AF829"/>
      <c r="AG829"/>
      <c r="AH829"/>
      <c r="AI829"/>
      <c r="AJ829"/>
    </row>
    <row r="830" spans="1:36" ht="24.95" customHeight="1">
      <c r="A830" s="66"/>
      <c r="M830" s="37"/>
      <c r="N830" s="37"/>
      <c r="U830"/>
      <c r="V830"/>
      <c r="W830"/>
      <c r="X830" s="172"/>
      <c r="Y830" s="172"/>
      <c r="Z830" s="172"/>
      <c r="AA830"/>
      <c r="AB830"/>
      <c r="AC830"/>
      <c r="AD830"/>
      <c r="AE830"/>
      <c r="AF830"/>
      <c r="AG830"/>
      <c r="AH830"/>
      <c r="AI830"/>
      <c r="AJ830"/>
    </row>
    <row r="831" spans="1:36" ht="24.95" customHeight="1">
      <c r="A831" s="66"/>
      <c r="M831" s="37"/>
      <c r="N831" s="37"/>
      <c r="U831"/>
      <c r="V831"/>
      <c r="W831"/>
      <c r="X831" s="172"/>
      <c r="Y831" s="172"/>
      <c r="Z831" s="172"/>
      <c r="AA831"/>
      <c r="AB831"/>
      <c r="AC831"/>
      <c r="AD831"/>
      <c r="AE831"/>
      <c r="AF831"/>
      <c r="AG831"/>
      <c r="AH831"/>
      <c r="AI831"/>
      <c r="AJ831"/>
    </row>
    <row r="832" spans="1:36" ht="24.95" customHeight="1">
      <c r="A832" s="66"/>
      <c r="M832" s="37"/>
      <c r="N832" s="37"/>
      <c r="U832"/>
      <c r="V832"/>
      <c r="W832"/>
      <c r="X832" s="172"/>
      <c r="Y832" s="172"/>
      <c r="Z832" s="172"/>
      <c r="AA832"/>
      <c r="AB832"/>
      <c r="AC832"/>
      <c r="AD832"/>
      <c r="AE832"/>
      <c r="AF832"/>
      <c r="AG832"/>
      <c r="AH832"/>
      <c r="AI832"/>
      <c r="AJ832"/>
    </row>
    <row r="833" spans="1:36" ht="24.95" customHeight="1">
      <c r="A833" s="66"/>
      <c r="M833" s="37"/>
      <c r="N833" s="37"/>
      <c r="U833"/>
      <c r="V833"/>
      <c r="W833"/>
      <c r="X833" s="172"/>
      <c r="Y833" s="172"/>
      <c r="Z833" s="172"/>
      <c r="AA833"/>
      <c r="AB833"/>
      <c r="AC833"/>
      <c r="AD833"/>
      <c r="AE833"/>
      <c r="AF833"/>
      <c r="AG833"/>
      <c r="AH833"/>
      <c r="AI833"/>
      <c r="AJ833"/>
    </row>
    <row r="834" spans="1:36" ht="24.95" customHeight="1">
      <c r="A834" s="66"/>
      <c r="M834" s="37"/>
      <c r="N834" s="37"/>
      <c r="U834"/>
      <c r="V834"/>
      <c r="W834"/>
      <c r="X834" s="172"/>
      <c r="Y834" s="172"/>
      <c r="Z834" s="172"/>
      <c r="AA834"/>
      <c r="AB834"/>
      <c r="AC834"/>
      <c r="AD834"/>
      <c r="AE834"/>
      <c r="AF834"/>
      <c r="AG834"/>
      <c r="AH834"/>
      <c r="AI834"/>
      <c r="AJ834"/>
    </row>
    <row r="835" spans="1:36" ht="24.95" customHeight="1">
      <c r="A835" s="66"/>
      <c r="M835" s="37"/>
      <c r="N835" s="37"/>
      <c r="U835"/>
      <c r="V835"/>
      <c r="W835"/>
      <c r="X835" s="172"/>
      <c r="Y835" s="172"/>
      <c r="Z835" s="172"/>
      <c r="AA835"/>
      <c r="AB835"/>
      <c r="AC835"/>
      <c r="AD835"/>
      <c r="AE835"/>
      <c r="AF835"/>
      <c r="AG835"/>
      <c r="AH835"/>
      <c r="AI835"/>
      <c r="AJ835"/>
    </row>
    <row r="836" spans="1:36" ht="24.95" customHeight="1">
      <c r="A836" s="66"/>
      <c r="M836" s="37"/>
      <c r="N836" s="37"/>
      <c r="U836"/>
      <c r="V836"/>
      <c r="W836"/>
      <c r="X836" s="172"/>
      <c r="Y836" s="172"/>
      <c r="Z836" s="172"/>
      <c r="AA836"/>
      <c r="AB836"/>
      <c r="AC836"/>
      <c r="AD836"/>
      <c r="AE836"/>
      <c r="AF836"/>
      <c r="AG836"/>
      <c r="AH836"/>
      <c r="AI836"/>
      <c r="AJ836"/>
    </row>
    <row r="837" spans="1:36" ht="24.95" customHeight="1">
      <c r="A837" s="66"/>
      <c r="M837" s="37"/>
      <c r="N837" s="37"/>
      <c r="U837"/>
      <c r="V837"/>
      <c r="W837"/>
      <c r="X837" s="172"/>
      <c r="Y837" s="172"/>
      <c r="Z837" s="172"/>
      <c r="AA837"/>
      <c r="AB837"/>
      <c r="AC837"/>
      <c r="AD837"/>
      <c r="AE837"/>
      <c r="AF837"/>
      <c r="AG837"/>
      <c r="AH837"/>
      <c r="AI837"/>
      <c r="AJ837"/>
    </row>
    <row r="838" spans="1:36" ht="24.95" customHeight="1">
      <c r="A838" s="66"/>
      <c r="M838" s="37"/>
      <c r="N838" s="37"/>
      <c r="U838"/>
      <c r="V838"/>
      <c r="W838"/>
      <c r="X838" s="172"/>
      <c r="Y838" s="172"/>
      <c r="Z838" s="172"/>
      <c r="AA838"/>
      <c r="AB838"/>
      <c r="AC838"/>
      <c r="AD838"/>
      <c r="AE838"/>
      <c r="AF838"/>
      <c r="AG838"/>
      <c r="AH838"/>
      <c r="AI838"/>
      <c r="AJ838"/>
    </row>
    <row r="839" spans="1:36" ht="24.95" customHeight="1">
      <c r="A839" s="66"/>
      <c r="M839" s="37"/>
      <c r="N839" s="37"/>
      <c r="U839"/>
      <c r="V839"/>
      <c r="W839"/>
      <c r="X839" s="172"/>
      <c r="Y839" s="172"/>
      <c r="Z839" s="172"/>
      <c r="AA839"/>
      <c r="AB839"/>
      <c r="AC839"/>
      <c r="AD839"/>
      <c r="AE839"/>
      <c r="AF839"/>
      <c r="AG839"/>
      <c r="AH839"/>
      <c r="AI839"/>
      <c r="AJ839"/>
    </row>
    <row r="840" spans="1:36" ht="24.95" customHeight="1">
      <c r="A840" s="66"/>
      <c r="M840" s="37"/>
      <c r="N840" s="37"/>
      <c r="U840"/>
      <c r="V840"/>
      <c r="W840"/>
      <c r="X840" s="172"/>
      <c r="Y840" s="172"/>
      <c r="Z840" s="172"/>
      <c r="AA840"/>
      <c r="AB840"/>
      <c r="AC840"/>
      <c r="AD840"/>
      <c r="AE840"/>
      <c r="AF840"/>
      <c r="AG840"/>
      <c r="AH840"/>
      <c r="AI840"/>
      <c r="AJ840"/>
    </row>
    <row r="841" spans="1:36" ht="24.95" customHeight="1">
      <c r="A841" s="66"/>
      <c r="M841" s="37"/>
      <c r="N841" s="37"/>
      <c r="U841"/>
      <c r="V841"/>
      <c r="W841"/>
      <c r="X841" s="172"/>
      <c r="Y841" s="172"/>
      <c r="Z841" s="172"/>
      <c r="AA841"/>
      <c r="AB841"/>
      <c r="AC841"/>
      <c r="AD841"/>
      <c r="AE841"/>
      <c r="AF841"/>
      <c r="AG841"/>
      <c r="AH841"/>
      <c r="AI841"/>
      <c r="AJ841"/>
    </row>
    <row r="842" spans="1:36" ht="24.95" customHeight="1">
      <c r="A842" s="66"/>
      <c r="M842" s="37"/>
      <c r="N842" s="37"/>
      <c r="U842"/>
      <c r="V842"/>
      <c r="W842"/>
      <c r="X842" s="172"/>
      <c r="Y842" s="172"/>
      <c r="Z842" s="172"/>
      <c r="AA842"/>
      <c r="AB842"/>
      <c r="AC842"/>
      <c r="AD842"/>
      <c r="AE842"/>
      <c r="AF842"/>
      <c r="AG842"/>
      <c r="AH842"/>
      <c r="AI842"/>
      <c r="AJ842"/>
    </row>
    <row r="843" spans="1:36" ht="24.95" customHeight="1">
      <c r="A843" s="66"/>
      <c r="M843" s="37"/>
      <c r="N843" s="37"/>
      <c r="U843"/>
      <c r="V843"/>
      <c r="W843"/>
      <c r="X843" s="172"/>
      <c r="Y843" s="172"/>
      <c r="Z843" s="172"/>
      <c r="AA843"/>
      <c r="AB843"/>
      <c r="AC843"/>
      <c r="AD843"/>
      <c r="AE843"/>
      <c r="AF843"/>
      <c r="AG843"/>
      <c r="AH843"/>
      <c r="AI843"/>
      <c r="AJ843"/>
    </row>
    <row r="844" spans="1:36" ht="24.95" customHeight="1">
      <c r="A844" s="66"/>
      <c r="M844" s="37"/>
      <c r="N844" s="37"/>
      <c r="U844"/>
      <c r="V844"/>
      <c r="W844"/>
      <c r="X844" s="172"/>
      <c r="Y844" s="172"/>
      <c r="Z844" s="172"/>
      <c r="AA844"/>
      <c r="AB844"/>
      <c r="AC844"/>
      <c r="AD844"/>
      <c r="AE844"/>
      <c r="AF844"/>
      <c r="AG844"/>
      <c r="AH844"/>
      <c r="AI844"/>
      <c r="AJ844"/>
    </row>
    <row r="845" spans="1:36" ht="24.95" customHeight="1">
      <c r="A845" s="66"/>
      <c r="M845" s="37"/>
      <c r="N845" s="37"/>
      <c r="U845"/>
      <c r="V845"/>
      <c r="W845"/>
      <c r="X845" s="172"/>
      <c r="Y845" s="172"/>
      <c r="Z845" s="172"/>
      <c r="AA845"/>
      <c r="AB845"/>
      <c r="AC845"/>
      <c r="AD845"/>
      <c r="AE845"/>
      <c r="AF845"/>
      <c r="AG845"/>
      <c r="AH845"/>
      <c r="AI845"/>
      <c r="AJ845"/>
    </row>
    <row r="846" spans="1:36" ht="24.95" customHeight="1">
      <c r="A846" s="66"/>
      <c r="M846" s="37"/>
      <c r="N846" s="37"/>
      <c r="U846"/>
      <c r="V846"/>
      <c r="W846"/>
      <c r="X846" s="172"/>
      <c r="Y846" s="172"/>
      <c r="Z846" s="172"/>
      <c r="AA846"/>
      <c r="AB846"/>
      <c r="AC846"/>
      <c r="AD846"/>
      <c r="AE846"/>
      <c r="AF846"/>
      <c r="AG846"/>
      <c r="AH846"/>
      <c r="AI846"/>
      <c r="AJ846"/>
    </row>
    <row r="847" spans="1:36" ht="24.95" customHeight="1">
      <c r="A847" s="66"/>
      <c r="M847" s="37"/>
      <c r="N847" s="37"/>
      <c r="U847"/>
      <c r="V847"/>
      <c r="W847"/>
      <c r="X847" s="172"/>
      <c r="Y847" s="172"/>
      <c r="Z847" s="172"/>
      <c r="AA847"/>
      <c r="AB847"/>
      <c r="AC847"/>
      <c r="AD847"/>
      <c r="AE847"/>
      <c r="AF847"/>
      <c r="AG847"/>
      <c r="AH847"/>
      <c r="AI847"/>
      <c r="AJ847"/>
    </row>
    <row r="848" spans="1:36" ht="24.95" customHeight="1">
      <c r="A848" s="66"/>
      <c r="M848" s="37"/>
      <c r="N848" s="37"/>
      <c r="U848"/>
      <c r="V848"/>
      <c r="W848"/>
      <c r="X848" s="172"/>
      <c r="Y848" s="172"/>
      <c r="Z848" s="172"/>
      <c r="AA848"/>
      <c r="AB848"/>
      <c r="AC848"/>
      <c r="AD848"/>
      <c r="AE848"/>
      <c r="AF848"/>
      <c r="AG848"/>
      <c r="AH848"/>
      <c r="AI848"/>
      <c r="AJ848"/>
    </row>
    <row r="849" spans="1:36" ht="24.95" customHeight="1">
      <c r="A849" s="66"/>
      <c r="M849" s="37"/>
      <c r="N849" s="37"/>
      <c r="U849"/>
      <c r="V849"/>
      <c r="W849"/>
      <c r="X849" s="172"/>
      <c r="Y849" s="172"/>
      <c r="Z849" s="172"/>
      <c r="AA849"/>
      <c r="AB849"/>
      <c r="AC849"/>
      <c r="AD849"/>
      <c r="AE849"/>
      <c r="AF849"/>
      <c r="AG849"/>
      <c r="AH849"/>
      <c r="AI849"/>
      <c r="AJ849"/>
    </row>
    <row r="850" spans="1:36" ht="24.95" customHeight="1">
      <c r="A850" s="66"/>
      <c r="M850" s="37"/>
      <c r="N850" s="37"/>
      <c r="U850"/>
      <c r="V850"/>
      <c r="W850"/>
      <c r="X850" s="172"/>
      <c r="Y850" s="172"/>
      <c r="Z850" s="172"/>
      <c r="AA850"/>
      <c r="AB850"/>
      <c r="AC850"/>
      <c r="AD850"/>
      <c r="AE850"/>
      <c r="AF850"/>
      <c r="AG850"/>
      <c r="AH850"/>
      <c r="AI850"/>
      <c r="AJ850"/>
    </row>
    <row r="851" spans="1:36" ht="24.95" customHeight="1">
      <c r="A851" s="66"/>
      <c r="M851" s="37"/>
      <c r="N851" s="37"/>
      <c r="U851"/>
      <c r="V851"/>
      <c r="W851"/>
      <c r="X851" s="172"/>
      <c r="Y851" s="172"/>
      <c r="Z851" s="172"/>
      <c r="AA851"/>
      <c r="AB851"/>
      <c r="AC851"/>
      <c r="AD851"/>
      <c r="AE851"/>
      <c r="AF851"/>
      <c r="AG851"/>
      <c r="AH851"/>
      <c r="AI851"/>
      <c r="AJ851"/>
    </row>
    <row r="852" spans="1:36" ht="24.95" customHeight="1">
      <c r="A852" s="66"/>
      <c r="M852" s="37"/>
      <c r="N852" s="37"/>
      <c r="U852"/>
      <c r="V852"/>
      <c r="W852"/>
      <c r="X852" s="172"/>
      <c r="Y852" s="172"/>
      <c r="Z852" s="172"/>
      <c r="AA852"/>
      <c r="AB852"/>
      <c r="AC852"/>
      <c r="AD852"/>
      <c r="AE852"/>
      <c r="AF852"/>
      <c r="AG852"/>
      <c r="AH852"/>
      <c r="AI852"/>
      <c r="AJ852"/>
    </row>
    <row r="853" spans="1:36" ht="24.95" customHeight="1">
      <c r="A853" s="66"/>
      <c r="M853" s="37"/>
      <c r="N853" s="37"/>
      <c r="U853"/>
      <c r="V853"/>
      <c r="W853"/>
      <c r="X853" s="172"/>
      <c r="Y853" s="172"/>
      <c r="Z853" s="172"/>
      <c r="AA853"/>
      <c r="AB853"/>
      <c r="AC853"/>
      <c r="AD853"/>
      <c r="AE853"/>
      <c r="AF853"/>
      <c r="AG853"/>
      <c r="AH853"/>
      <c r="AI853"/>
      <c r="AJ853"/>
    </row>
    <row r="854" spans="1:36" ht="24.95" customHeight="1">
      <c r="A854" s="66"/>
      <c r="M854" s="37"/>
      <c r="N854" s="37"/>
      <c r="U854"/>
      <c r="V854"/>
      <c r="W854"/>
      <c r="X854" s="172"/>
      <c r="Y854" s="172"/>
      <c r="Z854" s="172"/>
      <c r="AA854"/>
      <c r="AB854"/>
      <c r="AC854"/>
      <c r="AD854"/>
      <c r="AE854"/>
      <c r="AF854"/>
      <c r="AG854"/>
      <c r="AH854"/>
      <c r="AI854"/>
      <c r="AJ854"/>
    </row>
    <row r="855" spans="1:36" ht="24.95" customHeight="1">
      <c r="A855" s="66"/>
      <c r="M855" s="37"/>
      <c r="N855" s="37"/>
      <c r="U855"/>
      <c r="V855"/>
      <c r="W855"/>
      <c r="X855" s="172"/>
      <c r="Y855" s="172"/>
      <c r="Z855" s="172"/>
      <c r="AA855"/>
      <c r="AB855"/>
      <c r="AC855"/>
      <c r="AD855"/>
      <c r="AE855"/>
      <c r="AF855"/>
      <c r="AG855"/>
      <c r="AH855"/>
      <c r="AI855"/>
      <c r="AJ855"/>
    </row>
    <row r="856" spans="1:36" ht="24.95" customHeight="1">
      <c r="A856" s="66"/>
      <c r="M856" s="37"/>
      <c r="N856" s="37"/>
      <c r="U856"/>
      <c r="V856"/>
      <c r="W856"/>
      <c r="X856" s="172"/>
      <c r="Y856" s="172"/>
      <c r="Z856" s="172"/>
      <c r="AA856"/>
      <c r="AB856"/>
      <c r="AC856"/>
      <c r="AD856"/>
      <c r="AE856"/>
      <c r="AF856"/>
      <c r="AG856"/>
      <c r="AH856"/>
      <c r="AI856"/>
      <c r="AJ856"/>
    </row>
    <row r="857" spans="1:36" ht="24.95" customHeight="1">
      <c r="A857" s="66"/>
      <c r="M857" s="37"/>
      <c r="N857" s="37"/>
      <c r="U857"/>
      <c r="V857"/>
      <c r="W857"/>
      <c r="X857" s="172"/>
      <c r="Y857" s="172"/>
      <c r="Z857" s="172"/>
      <c r="AA857"/>
      <c r="AB857"/>
      <c r="AC857"/>
      <c r="AD857"/>
      <c r="AE857"/>
      <c r="AF857"/>
      <c r="AG857"/>
      <c r="AH857"/>
      <c r="AI857"/>
      <c r="AJ857"/>
    </row>
    <row r="858" spans="1:36" ht="24.95" customHeight="1">
      <c r="A858" s="66"/>
      <c r="M858" s="37"/>
      <c r="N858" s="37"/>
      <c r="U858"/>
      <c r="V858"/>
      <c r="W858"/>
      <c r="X858" s="172"/>
      <c r="Y858" s="172"/>
      <c r="Z858" s="172"/>
      <c r="AA858"/>
      <c r="AB858"/>
      <c r="AC858"/>
      <c r="AD858"/>
      <c r="AE858"/>
      <c r="AF858"/>
      <c r="AG858"/>
      <c r="AH858"/>
      <c r="AI858"/>
      <c r="AJ858"/>
    </row>
    <row r="859" spans="1:36" ht="24.95" customHeight="1">
      <c r="A859" s="66"/>
      <c r="M859" s="37"/>
      <c r="N859" s="37"/>
      <c r="U859"/>
      <c r="V859"/>
      <c r="W859"/>
      <c r="X859" s="172"/>
      <c r="Y859" s="172"/>
      <c r="Z859" s="172"/>
      <c r="AA859"/>
      <c r="AB859"/>
      <c r="AC859"/>
      <c r="AD859"/>
      <c r="AE859"/>
      <c r="AF859"/>
      <c r="AG859"/>
      <c r="AH859"/>
      <c r="AI859"/>
      <c r="AJ859"/>
    </row>
    <row r="860" spans="1:36" ht="24.95" customHeight="1">
      <c r="A860" s="66"/>
      <c r="M860" s="37"/>
      <c r="N860" s="37"/>
      <c r="U860"/>
      <c r="V860"/>
      <c r="W860"/>
      <c r="X860" s="172"/>
      <c r="Y860" s="172"/>
      <c r="Z860" s="172"/>
      <c r="AA860"/>
      <c r="AB860"/>
      <c r="AC860"/>
      <c r="AD860"/>
      <c r="AE860"/>
      <c r="AF860"/>
      <c r="AG860"/>
      <c r="AH860"/>
      <c r="AI860"/>
      <c r="AJ860"/>
    </row>
    <row r="861" spans="1:36" ht="24.95" customHeight="1">
      <c r="A861" s="66"/>
      <c r="M861" s="37"/>
      <c r="N861" s="37"/>
      <c r="U861"/>
      <c r="V861"/>
      <c r="W861"/>
      <c r="X861" s="172"/>
      <c r="Y861" s="172"/>
      <c r="Z861" s="172"/>
      <c r="AA861"/>
      <c r="AB861"/>
      <c r="AC861"/>
      <c r="AD861"/>
      <c r="AE861"/>
      <c r="AF861"/>
      <c r="AG861"/>
      <c r="AH861"/>
      <c r="AI861"/>
      <c r="AJ861"/>
    </row>
    <row r="862" spans="1:36" ht="24.95" customHeight="1">
      <c r="A862" s="66"/>
      <c r="M862" s="37"/>
      <c r="N862" s="37"/>
      <c r="U862"/>
      <c r="V862"/>
      <c r="W862"/>
      <c r="X862" s="172"/>
      <c r="Y862" s="172"/>
      <c r="Z862" s="172"/>
      <c r="AA862"/>
      <c r="AB862"/>
      <c r="AC862"/>
      <c r="AD862"/>
      <c r="AE862"/>
      <c r="AF862"/>
      <c r="AG862"/>
      <c r="AH862"/>
      <c r="AI862"/>
      <c r="AJ862"/>
    </row>
    <row r="863" spans="1:36" ht="24.95" customHeight="1">
      <c r="A863" s="66"/>
      <c r="M863" s="37"/>
      <c r="N863" s="37"/>
      <c r="U863"/>
      <c r="V863"/>
      <c r="W863"/>
      <c r="X863" s="172"/>
      <c r="Y863" s="172"/>
      <c r="Z863" s="172"/>
      <c r="AA863"/>
      <c r="AB863"/>
      <c r="AC863"/>
      <c r="AD863"/>
      <c r="AE863"/>
      <c r="AF863"/>
      <c r="AG863"/>
      <c r="AH863"/>
      <c r="AI863"/>
      <c r="AJ863"/>
    </row>
    <row r="864" spans="1:36" ht="24.95" customHeight="1">
      <c r="A864" s="66"/>
      <c r="M864" s="37"/>
      <c r="N864" s="37"/>
      <c r="U864"/>
      <c r="V864"/>
      <c r="W864"/>
      <c r="X864" s="172"/>
      <c r="Y864" s="172"/>
      <c r="Z864" s="172"/>
      <c r="AA864"/>
      <c r="AB864"/>
      <c r="AC864"/>
      <c r="AD864"/>
      <c r="AE864"/>
      <c r="AF864"/>
      <c r="AG864"/>
      <c r="AH864"/>
      <c r="AI864"/>
      <c r="AJ864"/>
    </row>
    <row r="865" spans="1:36" ht="24.95" customHeight="1">
      <c r="A865" s="66"/>
      <c r="M865" s="37"/>
      <c r="N865" s="37"/>
      <c r="U865"/>
      <c r="V865"/>
      <c r="W865"/>
      <c r="X865" s="172"/>
      <c r="Y865" s="172"/>
      <c r="Z865" s="172"/>
      <c r="AA865"/>
      <c r="AB865"/>
      <c r="AC865"/>
      <c r="AD865"/>
      <c r="AE865"/>
      <c r="AF865"/>
      <c r="AG865"/>
      <c r="AH865"/>
      <c r="AI865"/>
      <c r="AJ865"/>
    </row>
    <row r="866" spans="1:36" ht="24.95" customHeight="1">
      <c r="A866" s="66"/>
      <c r="M866" s="37"/>
      <c r="N866" s="37"/>
      <c r="U866"/>
      <c r="V866"/>
      <c r="W866"/>
      <c r="X866" s="172"/>
      <c r="Y866" s="172"/>
      <c r="Z866" s="172"/>
      <c r="AA866"/>
      <c r="AB866"/>
      <c r="AC866"/>
      <c r="AD866"/>
      <c r="AE866"/>
      <c r="AF866"/>
      <c r="AG866"/>
      <c r="AH866"/>
      <c r="AI866"/>
      <c r="AJ866"/>
    </row>
    <row r="867" spans="1:36" ht="24.95" customHeight="1">
      <c r="A867" s="66"/>
      <c r="M867" s="37"/>
      <c r="N867" s="37"/>
      <c r="U867"/>
      <c r="V867"/>
      <c r="W867"/>
      <c r="X867" s="172"/>
      <c r="Y867" s="172"/>
      <c r="Z867" s="172"/>
      <c r="AA867"/>
      <c r="AB867"/>
      <c r="AC867"/>
      <c r="AD867"/>
      <c r="AE867"/>
      <c r="AF867"/>
      <c r="AG867"/>
      <c r="AH867"/>
      <c r="AI867"/>
      <c r="AJ867"/>
    </row>
    <row r="868" spans="1:36" ht="24.95" customHeight="1">
      <c r="A868" s="66"/>
      <c r="M868" s="37"/>
      <c r="N868" s="37"/>
      <c r="U868"/>
      <c r="V868"/>
      <c r="W868"/>
      <c r="X868" s="172"/>
      <c r="Y868" s="172"/>
      <c r="Z868" s="172"/>
      <c r="AA868"/>
      <c r="AB868"/>
      <c r="AC868"/>
      <c r="AD868"/>
      <c r="AE868"/>
      <c r="AF868"/>
      <c r="AG868"/>
      <c r="AH868"/>
      <c r="AI868"/>
      <c r="AJ868"/>
    </row>
    <row r="869" spans="1:36" ht="24.95" customHeight="1">
      <c r="A869" s="66"/>
      <c r="M869" s="37"/>
      <c r="N869" s="37"/>
      <c r="U869"/>
      <c r="V869"/>
      <c r="W869"/>
      <c r="X869" s="172"/>
      <c r="Y869" s="172"/>
      <c r="Z869" s="172"/>
      <c r="AA869"/>
      <c r="AB869"/>
      <c r="AC869"/>
      <c r="AD869"/>
      <c r="AE869"/>
      <c r="AF869"/>
      <c r="AG869"/>
      <c r="AH869"/>
      <c r="AI869"/>
      <c r="AJ869"/>
    </row>
    <row r="870" spans="1:36" ht="24.95" customHeight="1">
      <c r="A870" s="66"/>
      <c r="M870" s="37"/>
      <c r="N870" s="37"/>
      <c r="U870"/>
      <c r="V870"/>
      <c r="W870"/>
      <c r="X870" s="172"/>
      <c r="Y870" s="172"/>
      <c r="Z870" s="172"/>
      <c r="AA870"/>
      <c r="AB870"/>
      <c r="AC870"/>
      <c r="AD870"/>
      <c r="AE870"/>
      <c r="AF870"/>
      <c r="AG870"/>
      <c r="AH870"/>
      <c r="AI870"/>
      <c r="AJ870"/>
    </row>
    <row r="871" spans="1:36" ht="24.95" customHeight="1">
      <c r="A871" s="66"/>
      <c r="M871" s="37"/>
      <c r="N871" s="37"/>
      <c r="U871"/>
      <c r="V871"/>
      <c r="W871"/>
      <c r="X871" s="172"/>
      <c r="Y871" s="172"/>
      <c r="Z871" s="172"/>
      <c r="AA871"/>
      <c r="AB871"/>
      <c r="AC871"/>
      <c r="AD871"/>
      <c r="AE871"/>
      <c r="AF871"/>
      <c r="AG871"/>
      <c r="AH871"/>
      <c r="AI871"/>
      <c r="AJ871"/>
    </row>
    <row r="872" spans="1:36" ht="24.95" customHeight="1">
      <c r="A872" s="66"/>
      <c r="M872" s="37"/>
      <c r="N872" s="37"/>
      <c r="U872"/>
      <c r="V872"/>
      <c r="W872"/>
      <c r="X872" s="172"/>
      <c r="Y872" s="172"/>
      <c r="Z872" s="172"/>
      <c r="AA872"/>
      <c r="AB872"/>
      <c r="AC872"/>
      <c r="AD872"/>
      <c r="AE872"/>
      <c r="AF872"/>
      <c r="AG872"/>
      <c r="AH872"/>
      <c r="AI872"/>
      <c r="AJ872"/>
    </row>
    <row r="873" spans="1:36" ht="24.95" customHeight="1">
      <c r="A873" s="66"/>
      <c r="M873" s="37"/>
      <c r="N873" s="37"/>
      <c r="U873"/>
      <c r="V873"/>
      <c r="W873"/>
      <c r="X873" s="172"/>
      <c r="Y873" s="172"/>
      <c r="Z873" s="172"/>
      <c r="AA873"/>
      <c r="AB873"/>
      <c r="AC873"/>
      <c r="AD873"/>
      <c r="AE873"/>
      <c r="AF873"/>
      <c r="AG873"/>
      <c r="AH873"/>
      <c r="AI873"/>
      <c r="AJ873"/>
    </row>
    <row r="874" spans="1:36" ht="24.95" customHeight="1">
      <c r="A874" s="66"/>
      <c r="M874" s="37"/>
      <c r="N874" s="37"/>
      <c r="U874"/>
      <c r="V874"/>
      <c r="W874"/>
      <c r="X874" s="172"/>
      <c r="Y874" s="172"/>
      <c r="Z874" s="172"/>
      <c r="AA874"/>
      <c r="AB874"/>
      <c r="AC874"/>
      <c r="AD874"/>
      <c r="AE874"/>
      <c r="AF874"/>
      <c r="AG874"/>
      <c r="AH874"/>
      <c r="AI874"/>
      <c r="AJ874"/>
    </row>
    <row r="875" spans="1:36" ht="24.95" customHeight="1">
      <c r="A875" s="66"/>
      <c r="M875" s="37"/>
      <c r="N875" s="37"/>
      <c r="U875"/>
      <c r="V875"/>
      <c r="W875"/>
      <c r="X875" s="172"/>
      <c r="Y875" s="172"/>
      <c r="Z875" s="172"/>
      <c r="AA875"/>
      <c r="AB875"/>
      <c r="AC875"/>
      <c r="AD875"/>
      <c r="AE875"/>
      <c r="AF875"/>
      <c r="AG875"/>
      <c r="AH875"/>
      <c r="AI875"/>
      <c r="AJ875"/>
    </row>
    <row r="876" spans="1:36" ht="24.95" customHeight="1">
      <c r="A876" s="66"/>
      <c r="M876" s="37"/>
      <c r="N876" s="37"/>
      <c r="U876"/>
      <c r="V876"/>
      <c r="W876"/>
      <c r="X876" s="172"/>
      <c r="Y876" s="172"/>
      <c r="Z876" s="172"/>
      <c r="AA876"/>
      <c r="AB876"/>
      <c r="AC876"/>
      <c r="AD876"/>
      <c r="AE876"/>
      <c r="AF876"/>
      <c r="AG876"/>
      <c r="AH876"/>
      <c r="AI876"/>
      <c r="AJ876"/>
    </row>
    <row r="877" spans="1:36" ht="24.95" customHeight="1">
      <c r="A877" s="66"/>
      <c r="M877" s="37"/>
      <c r="N877" s="37"/>
      <c r="U877"/>
      <c r="V877"/>
      <c r="W877"/>
      <c r="X877" s="172"/>
      <c r="Y877" s="172"/>
      <c r="Z877" s="172"/>
      <c r="AA877"/>
      <c r="AB877"/>
      <c r="AC877"/>
      <c r="AD877"/>
      <c r="AE877"/>
      <c r="AF877"/>
      <c r="AG877"/>
      <c r="AH877"/>
      <c r="AI877"/>
      <c r="AJ877"/>
    </row>
    <row r="878" spans="1:36" ht="24.95" customHeight="1">
      <c r="A878" s="66"/>
      <c r="M878" s="37"/>
      <c r="N878" s="37"/>
      <c r="U878"/>
      <c r="V878"/>
      <c r="W878"/>
      <c r="X878" s="172"/>
      <c r="Y878" s="172"/>
      <c r="Z878" s="172"/>
      <c r="AA878"/>
      <c r="AB878"/>
      <c r="AC878"/>
      <c r="AD878"/>
      <c r="AE878"/>
      <c r="AF878"/>
      <c r="AG878"/>
      <c r="AH878"/>
      <c r="AI878"/>
      <c r="AJ878"/>
    </row>
    <row r="879" spans="1:36" ht="24.95" customHeight="1">
      <c r="A879" s="66"/>
      <c r="M879" s="37"/>
      <c r="N879" s="37"/>
      <c r="U879"/>
      <c r="V879"/>
      <c r="W879"/>
      <c r="X879" s="172"/>
      <c r="Y879" s="172"/>
      <c r="Z879" s="172"/>
      <c r="AA879"/>
      <c r="AB879"/>
      <c r="AC879"/>
      <c r="AD879"/>
      <c r="AE879"/>
      <c r="AF879"/>
      <c r="AG879"/>
      <c r="AH879"/>
      <c r="AI879"/>
      <c r="AJ879"/>
    </row>
    <row r="880" spans="1:36" ht="24.95" customHeight="1">
      <c r="A880" s="66"/>
      <c r="M880" s="37"/>
      <c r="N880" s="37"/>
      <c r="U880"/>
      <c r="V880"/>
      <c r="W880"/>
      <c r="X880" s="172"/>
      <c r="Y880" s="172"/>
      <c r="Z880" s="172"/>
      <c r="AA880"/>
      <c r="AB880"/>
      <c r="AC880"/>
      <c r="AD880"/>
      <c r="AE880"/>
      <c r="AF880"/>
      <c r="AG880"/>
      <c r="AH880"/>
      <c r="AI880"/>
      <c r="AJ880"/>
    </row>
    <row r="881" spans="1:36" ht="24.95" customHeight="1">
      <c r="A881" s="66"/>
      <c r="M881" s="37"/>
      <c r="N881" s="37"/>
      <c r="U881"/>
      <c r="V881"/>
      <c r="W881"/>
      <c r="X881" s="172"/>
      <c r="Y881" s="172"/>
      <c r="Z881" s="172"/>
      <c r="AA881"/>
      <c r="AB881"/>
      <c r="AC881"/>
      <c r="AD881"/>
      <c r="AE881"/>
      <c r="AF881"/>
      <c r="AG881"/>
      <c r="AH881"/>
      <c r="AI881"/>
      <c r="AJ881"/>
    </row>
    <row r="882" spans="1:36" ht="24.95" customHeight="1">
      <c r="A882" s="66"/>
      <c r="M882" s="37"/>
      <c r="N882" s="37"/>
      <c r="U882"/>
      <c r="V882"/>
      <c r="W882"/>
      <c r="X882" s="172"/>
      <c r="Y882" s="172"/>
      <c r="Z882" s="172"/>
      <c r="AA882"/>
      <c r="AB882"/>
      <c r="AC882"/>
      <c r="AD882"/>
      <c r="AE882"/>
      <c r="AF882"/>
      <c r="AG882"/>
      <c r="AH882"/>
      <c r="AI882"/>
      <c r="AJ882"/>
    </row>
    <row r="883" spans="1:36" ht="24.95" customHeight="1">
      <c r="A883" s="66"/>
      <c r="M883" s="37"/>
      <c r="N883" s="37"/>
      <c r="U883"/>
      <c r="V883"/>
      <c r="W883"/>
      <c r="X883" s="172"/>
      <c r="Y883" s="172"/>
      <c r="Z883" s="172"/>
      <c r="AA883"/>
      <c r="AB883"/>
      <c r="AC883"/>
      <c r="AD883"/>
      <c r="AE883"/>
      <c r="AF883"/>
      <c r="AG883"/>
      <c r="AH883"/>
      <c r="AI883"/>
      <c r="AJ883"/>
    </row>
    <row r="884" spans="1:36" ht="24.95" customHeight="1">
      <c r="A884" s="66"/>
      <c r="M884" s="37"/>
      <c r="N884" s="37"/>
      <c r="U884"/>
      <c r="V884"/>
      <c r="W884"/>
      <c r="X884" s="172"/>
      <c r="Y884" s="172"/>
      <c r="Z884" s="172"/>
      <c r="AA884"/>
      <c r="AB884"/>
      <c r="AC884"/>
      <c r="AD884"/>
      <c r="AE884"/>
      <c r="AF884"/>
      <c r="AG884"/>
      <c r="AH884"/>
      <c r="AI884"/>
      <c r="AJ884"/>
    </row>
    <row r="885" spans="1:36" ht="24.95" customHeight="1">
      <c r="A885" s="66"/>
      <c r="M885" s="37"/>
      <c r="N885" s="37"/>
      <c r="U885"/>
      <c r="V885"/>
      <c r="W885"/>
      <c r="X885" s="172"/>
      <c r="Y885" s="172"/>
      <c r="Z885" s="172"/>
      <c r="AA885"/>
      <c r="AB885"/>
      <c r="AC885"/>
      <c r="AD885"/>
      <c r="AE885"/>
      <c r="AF885"/>
      <c r="AG885"/>
      <c r="AH885"/>
      <c r="AI885"/>
      <c r="AJ885"/>
    </row>
    <row r="886" spans="1:36" ht="24.95" customHeight="1">
      <c r="A886" s="66"/>
      <c r="M886" s="37"/>
      <c r="N886" s="37"/>
      <c r="U886"/>
      <c r="V886"/>
      <c r="W886"/>
      <c r="X886" s="172"/>
      <c r="Y886" s="172"/>
      <c r="Z886" s="172"/>
      <c r="AA886"/>
      <c r="AB886"/>
      <c r="AC886"/>
      <c r="AD886"/>
      <c r="AE886"/>
      <c r="AF886"/>
      <c r="AG886"/>
      <c r="AH886"/>
      <c r="AI886"/>
      <c r="AJ886"/>
    </row>
    <row r="887" spans="1:36" ht="24.95" customHeight="1">
      <c r="A887" s="66"/>
      <c r="M887" s="37"/>
      <c r="N887" s="37"/>
      <c r="U887"/>
      <c r="V887"/>
      <c r="W887"/>
      <c r="X887" s="172"/>
      <c r="Y887" s="172"/>
      <c r="Z887" s="172"/>
      <c r="AA887"/>
      <c r="AB887"/>
      <c r="AC887"/>
      <c r="AD887"/>
      <c r="AE887"/>
      <c r="AF887"/>
      <c r="AG887"/>
      <c r="AH887"/>
      <c r="AI887"/>
      <c r="AJ887"/>
    </row>
    <row r="888" spans="1:36" ht="24.95" customHeight="1">
      <c r="A888" s="66"/>
      <c r="M888" s="37"/>
      <c r="N888" s="37"/>
      <c r="U888"/>
      <c r="V888"/>
      <c r="W888"/>
      <c r="X888" s="172"/>
      <c r="Y888" s="172"/>
      <c r="Z888" s="172"/>
      <c r="AA888"/>
      <c r="AB888"/>
      <c r="AC888"/>
      <c r="AD888"/>
      <c r="AE888"/>
      <c r="AF888"/>
      <c r="AG888"/>
      <c r="AH888"/>
      <c r="AI888"/>
      <c r="AJ888"/>
    </row>
    <row r="889" spans="1:36" ht="24.95" customHeight="1">
      <c r="A889" s="66"/>
      <c r="M889" s="37"/>
      <c r="N889" s="37"/>
      <c r="U889"/>
      <c r="V889"/>
      <c r="W889"/>
      <c r="X889" s="172"/>
      <c r="Y889" s="172"/>
      <c r="Z889" s="172"/>
      <c r="AA889"/>
      <c r="AB889"/>
      <c r="AC889"/>
      <c r="AD889"/>
      <c r="AE889"/>
      <c r="AF889"/>
      <c r="AG889"/>
      <c r="AH889"/>
      <c r="AI889"/>
      <c r="AJ889"/>
    </row>
    <row r="890" spans="1:36" ht="24.95" customHeight="1">
      <c r="A890" s="66"/>
      <c r="M890" s="37"/>
      <c r="N890" s="37"/>
      <c r="U890"/>
      <c r="V890"/>
      <c r="W890"/>
      <c r="X890" s="172"/>
      <c r="Y890" s="172"/>
      <c r="Z890" s="172"/>
      <c r="AA890"/>
      <c r="AB890"/>
      <c r="AC890"/>
      <c r="AD890"/>
      <c r="AE890"/>
      <c r="AF890"/>
      <c r="AG890"/>
      <c r="AH890"/>
      <c r="AI890"/>
      <c r="AJ890"/>
    </row>
    <row r="891" spans="1:36" ht="24.95" customHeight="1">
      <c r="A891" s="66"/>
      <c r="M891" s="37"/>
      <c r="N891" s="37"/>
      <c r="U891"/>
      <c r="V891"/>
      <c r="W891"/>
      <c r="X891" s="172"/>
      <c r="Y891" s="172"/>
      <c r="Z891" s="172"/>
      <c r="AA891"/>
      <c r="AB891"/>
      <c r="AC891"/>
      <c r="AD891"/>
      <c r="AE891"/>
      <c r="AF891"/>
      <c r="AG891"/>
      <c r="AH891"/>
      <c r="AI891"/>
      <c r="AJ891"/>
    </row>
    <row r="892" spans="1:36" ht="24.95" customHeight="1">
      <c r="A892" s="66"/>
      <c r="M892" s="37"/>
      <c r="N892" s="37"/>
      <c r="U892"/>
      <c r="V892"/>
      <c r="W892"/>
      <c r="X892" s="172"/>
      <c r="Y892" s="172"/>
      <c r="Z892" s="172"/>
      <c r="AA892"/>
      <c r="AB892"/>
      <c r="AC892"/>
      <c r="AD892"/>
      <c r="AE892"/>
      <c r="AF892"/>
      <c r="AG892"/>
      <c r="AH892"/>
      <c r="AI892"/>
      <c r="AJ892"/>
    </row>
    <row r="893" spans="1:36" ht="24.95" customHeight="1">
      <c r="A893" s="66"/>
      <c r="M893" s="37"/>
      <c r="N893" s="37"/>
      <c r="U893"/>
      <c r="V893"/>
      <c r="W893"/>
      <c r="X893" s="172"/>
      <c r="Y893" s="172"/>
      <c r="Z893" s="172"/>
      <c r="AA893"/>
      <c r="AB893"/>
      <c r="AC893"/>
      <c r="AD893"/>
      <c r="AE893"/>
      <c r="AF893"/>
      <c r="AG893"/>
      <c r="AH893"/>
      <c r="AI893"/>
      <c r="AJ893"/>
    </row>
    <row r="894" spans="1:36" ht="24.95" customHeight="1">
      <c r="A894" s="66"/>
      <c r="M894" s="37"/>
      <c r="N894" s="37"/>
      <c r="U894"/>
      <c r="V894"/>
      <c r="W894"/>
      <c r="X894" s="172"/>
      <c r="Y894" s="172"/>
      <c r="Z894" s="172"/>
      <c r="AA894"/>
      <c r="AB894"/>
      <c r="AC894"/>
      <c r="AD894"/>
      <c r="AE894"/>
      <c r="AF894"/>
      <c r="AG894"/>
      <c r="AH894"/>
      <c r="AI894"/>
      <c r="AJ894"/>
    </row>
    <row r="895" spans="1:36" ht="24.95" customHeight="1">
      <c r="A895" s="66"/>
      <c r="M895" s="37"/>
      <c r="N895" s="37"/>
      <c r="U895"/>
      <c r="V895"/>
      <c r="W895"/>
      <c r="X895" s="172"/>
      <c r="Y895" s="172"/>
      <c r="Z895" s="172"/>
      <c r="AA895"/>
      <c r="AB895"/>
      <c r="AC895"/>
      <c r="AD895"/>
      <c r="AE895"/>
      <c r="AF895"/>
      <c r="AG895"/>
      <c r="AH895"/>
      <c r="AI895"/>
      <c r="AJ895"/>
    </row>
    <row r="896" spans="1:36" ht="24.95" customHeight="1">
      <c r="A896" s="66"/>
      <c r="M896" s="37"/>
      <c r="N896" s="37"/>
      <c r="U896"/>
      <c r="V896"/>
      <c r="W896"/>
      <c r="X896" s="172"/>
      <c r="Y896" s="172"/>
      <c r="Z896" s="172"/>
      <c r="AA896"/>
      <c r="AB896"/>
      <c r="AC896"/>
      <c r="AD896"/>
      <c r="AE896"/>
      <c r="AF896"/>
      <c r="AG896"/>
      <c r="AH896"/>
      <c r="AI896"/>
      <c r="AJ896"/>
    </row>
    <row r="897" spans="1:36" ht="24.95" customHeight="1">
      <c r="A897" s="66"/>
      <c r="M897" s="37"/>
      <c r="N897" s="37"/>
      <c r="U897"/>
      <c r="V897"/>
      <c r="W897"/>
      <c r="X897" s="172"/>
      <c r="Y897" s="172"/>
      <c r="Z897" s="172"/>
      <c r="AA897"/>
      <c r="AB897"/>
      <c r="AC897"/>
      <c r="AD897"/>
      <c r="AE897"/>
      <c r="AF897"/>
      <c r="AG897"/>
      <c r="AH897"/>
      <c r="AI897"/>
      <c r="AJ897"/>
    </row>
    <row r="898" spans="1:36" ht="24.95" customHeight="1">
      <c r="A898" s="66"/>
      <c r="M898" s="37"/>
      <c r="N898" s="37"/>
      <c r="U898"/>
      <c r="V898"/>
      <c r="W898"/>
      <c r="X898" s="172"/>
      <c r="Y898" s="172"/>
      <c r="Z898" s="172"/>
      <c r="AA898"/>
      <c r="AB898"/>
      <c r="AC898"/>
      <c r="AD898"/>
      <c r="AE898"/>
      <c r="AF898"/>
      <c r="AG898"/>
      <c r="AH898"/>
      <c r="AI898"/>
      <c r="AJ898"/>
    </row>
    <row r="899" spans="1:36" ht="24.95" customHeight="1">
      <c r="A899" s="66"/>
      <c r="M899" s="37"/>
      <c r="N899" s="37"/>
      <c r="U899"/>
      <c r="V899"/>
      <c r="W899"/>
      <c r="X899" s="172"/>
      <c r="Y899" s="172"/>
      <c r="Z899" s="172"/>
      <c r="AA899"/>
      <c r="AB899"/>
      <c r="AC899"/>
      <c r="AD899"/>
      <c r="AE899"/>
      <c r="AF899"/>
      <c r="AG899"/>
      <c r="AH899"/>
      <c r="AI899"/>
      <c r="AJ899"/>
    </row>
    <row r="900" spans="1:36" ht="24.95" customHeight="1">
      <c r="A900" s="66"/>
      <c r="M900" s="37"/>
      <c r="N900" s="37"/>
      <c r="U900"/>
      <c r="V900"/>
      <c r="W900"/>
      <c r="X900" s="172"/>
      <c r="Y900" s="172"/>
      <c r="Z900" s="172"/>
      <c r="AA900"/>
      <c r="AB900"/>
      <c r="AC900"/>
      <c r="AD900"/>
      <c r="AE900"/>
      <c r="AF900"/>
      <c r="AG900"/>
      <c r="AH900"/>
      <c r="AI900"/>
      <c r="AJ900"/>
    </row>
    <row r="901" spans="1:36" ht="24.95" customHeight="1">
      <c r="A901" s="66"/>
      <c r="M901" s="37"/>
      <c r="N901" s="37"/>
      <c r="U901"/>
      <c r="V901"/>
      <c r="W901"/>
      <c r="X901" s="172"/>
      <c r="Y901" s="172"/>
      <c r="Z901" s="172"/>
      <c r="AA901"/>
      <c r="AB901"/>
      <c r="AC901"/>
      <c r="AD901"/>
      <c r="AE901"/>
      <c r="AF901"/>
      <c r="AG901"/>
      <c r="AH901"/>
      <c r="AI901"/>
      <c r="AJ901"/>
    </row>
    <row r="902" spans="1:36" ht="24.95" customHeight="1">
      <c r="A902" s="66"/>
      <c r="M902" s="37"/>
      <c r="N902" s="37"/>
      <c r="U902"/>
      <c r="V902"/>
      <c r="W902"/>
      <c r="X902" s="172"/>
      <c r="Y902" s="172"/>
      <c r="Z902" s="172"/>
      <c r="AA902"/>
      <c r="AB902"/>
      <c r="AC902"/>
      <c r="AD902"/>
      <c r="AE902"/>
      <c r="AF902"/>
      <c r="AG902"/>
      <c r="AH902"/>
      <c r="AI902"/>
      <c r="AJ902"/>
    </row>
    <row r="903" spans="1:36" ht="24.95" customHeight="1">
      <c r="A903" s="66"/>
      <c r="M903" s="37"/>
      <c r="N903" s="37"/>
      <c r="U903"/>
      <c r="V903"/>
      <c r="W903"/>
      <c r="X903" s="172"/>
      <c r="Y903" s="172"/>
      <c r="Z903" s="172"/>
      <c r="AA903"/>
      <c r="AB903"/>
      <c r="AC903"/>
      <c r="AD903"/>
      <c r="AE903"/>
      <c r="AF903"/>
      <c r="AG903"/>
      <c r="AH903"/>
      <c r="AI903"/>
      <c r="AJ903"/>
    </row>
    <row r="904" spans="1:36" ht="24.95" customHeight="1">
      <c r="A904" s="66"/>
      <c r="M904" s="37"/>
      <c r="N904" s="37"/>
      <c r="U904"/>
      <c r="V904"/>
      <c r="W904"/>
      <c r="X904" s="172"/>
      <c r="Y904" s="172"/>
      <c r="Z904" s="172"/>
      <c r="AA904"/>
      <c r="AB904"/>
      <c r="AC904"/>
      <c r="AD904"/>
      <c r="AE904"/>
      <c r="AF904"/>
      <c r="AG904"/>
      <c r="AH904"/>
      <c r="AI904"/>
      <c r="AJ904"/>
    </row>
    <row r="905" spans="1:36" ht="24.95" customHeight="1">
      <c r="A905" s="66"/>
      <c r="M905" s="37"/>
      <c r="N905" s="37"/>
      <c r="U905"/>
      <c r="V905"/>
      <c r="W905"/>
      <c r="X905" s="172"/>
      <c r="Y905" s="172"/>
      <c r="Z905" s="172"/>
      <c r="AA905"/>
      <c r="AB905"/>
      <c r="AC905"/>
      <c r="AD905"/>
      <c r="AE905"/>
      <c r="AF905"/>
      <c r="AG905"/>
      <c r="AH905"/>
      <c r="AI905"/>
      <c r="AJ905"/>
    </row>
    <row r="906" spans="1:36" ht="24.95" customHeight="1">
      <c r="A906" s="66"/>
      <c r="M906" s="37"/>
      <c r="N906" s="37"/>
      <c r="U906"/>
      <c r="V906"/>
      <c r="W906"/>
      <c r="X906" s="172"/>
      <c r="Y906" s="172"/>
      <c r="Z906" s="172"/>
      <c r="AA906"/>
      <c r="AB906"/>
      <c r="AC906"/>
      <c r="AD906"/>
      <c r="AE906"/>
      <c r="AF906"/>
      <c r="AG906"/>
      <c r="AH906"/>
      <c r="AI906"/>
      <c r="AJ906"/>
    </row>
    <row r="907" spans="1:36" ht="24.95" customHeight="1">
      <c r="A907" s="66"/>
      <c r="M907" s="37"/>
      <c r="N907" s="37"/>
      <c r="U907"/>
      <c r="V907"/>
      <c r="W907"/>
      <c r="X907" s="172"/>
      <c r="Y907" s="172"/>
      <c r="Z907" s="172"/>
      <c r="AA907"/>
      <c r="AB907"/>
      <c r="AC907"/>
      <c r="AD907"/>
      <c r="AE907"/>
      <c r="AF907"/>
      <c r="AG907"/>
      <c r="AH907"/>
      <c r="AI907"/>
      <c r="AJ907"/>
    </row>
    <row r="908" spans="1:36" ht="24.95" customHeight="1">
      <c r="A908" s="66"/>
      <c r="M908" s="37"/>
      <c r="N908" s="37"/>
      <c r="U908"/>
      <c r="V908"/>
      <c r="W908"/>
      <c r="X908" s="172"/>
      <c r="Y908" s="172"/>
      <c r="Z908" s="172"/>
      <c r="AA908"/>
      <c r="AB908"/>
      <c r="AC908"/>
      <c r="AD908"/>
      <c r="AE908"/>
      <c r="AF908"/>
      <c r="AG908"/>
      <c r="AH908"/>
      <c r="AI908"/>
      <c r="AJ908"/>
    </row>
    <row r="909" spans="1:36" ht="24.95" customHeight="1">
      <c r="A909" s="66"/>
      <c r="M909" s="37"/>
      <c r="N909" s="37"/>
      <c r="U909"/>
      <c r="V909"/>
      <c r="W909"/>
      <c r="X909" s="172"/>
      <c r="Y909" s="172"/>
      <c r="Z909" s="172"/>
      <c r="AA909"/>
      <c r="AB909"/>
      <c r="AC909"/>
      <c r="AD909"/>
      <c r="AE909"/>
      <c r="AF909"/>
      <c r="AG909"/>
      <c r="AH909"/>
      <c r="AI909"/>
      <c r="AJ909"/>
    </row>
    <row r="910" spans="1:36" ht="24.95" customHeight="1">
      <c r="A910" s="66"/>
      <c r="M910" s="37"/>
      <c r="N910" s="37"/>
      <c r="U910"/>
      <c r="V910"/>
      <c r="W910"/>
      <c r="X910" s="172"/>
      <c r="Y910" s="172"/>
      <c r="Z910" s="172"/>
      <c r="AA910"/>
      <c r="AB910"/>
      <c r="AC910"/>
      <c r="AD910"/>
      <c r="AE910"/>
      <c r="AF910"/>
      <c r="AG910"/>
      <c r="AH910"/>
      <c r="AI910"/>
      <c r="AJ910"/>
    </row>
    <row r="911" spans="1:36" ht="24.95" customHeight="1">
      <c r="A911" s="66"/>
      <c r="M911" s="37"/>
      <c r="N911" s="37"/>
      <c r="U911"/>
      <c r="V911"/>
      <c r="W911"/>
      <c r="X911" s="172"/>
      <c r="Y911" s="172"/>
      <c r="Z911" s="172"/>
      <c r="AA911"/>
      <c r="AB911"/>
      <c r="AC911"/>
      <c r="AD911"/>
      <c r="AE911"/>
      <c r="AF911"/>
      <c r="AG911"/>
      <c r="AH911"/>
      <c r="AI911"/>
      <c r="AJ911"/>
    </row>
    <row r="912" spans="1:36" ht="24.95" customHeight="1">
      <c r="A912" s="66"/>
      <c r="M912" s="37"/>
      <c r="N912" s="37"/>
      <c r="U912"/>
      <c r="V912"/>
      <c r="W912"/>
      <c r="X912" s="172"/>
      <c r="Y912" s="172"/>
      <c r="Z912" s="172"/>
      <c r="AA912"/>
      <c r="AB912"/>
      <c r="AC912"/>
      <c r="AD912"/>
      <c r="AE912"/>
      <c r="AF912"/>
      <c r="AG912"/>
      <c r="AH912"/>
      <c r="AI912"/>
      <c r="AJ912"/>
    </row>
    <row r="913" spans="1:36" ht="24.95" customHeight="1">
      <c r="A913" s="66"/>
      <c r="M913" s="37"/>
      <c r="N913" s="37"/>
      <c r="U913"/>
      <c r="V913"/>
      <c r="W913"/>
      <c r="X913" s="172"/>
      <c r="Y913" s="172"/>
      <c r="Z913" s="172"/>
      <c r="AA913"/>
      <c r="AB913"/>
      <c r="AC913"/>
      <c r="AD913"/>
      <c r="AE913"/>
      <c r="AF913"/>
      <c r="AG913"/>
      <c r="AH913"/>
      <c r="AI913"/>
      <c r="AJ913"/>
    </row>
    <row r="914" spans="1:36" ht="24.95" customHeight="1">
      <c r="A914" s="66"/>
      <c r="M914" s="37"/>
      <c r="N914" s="37"/>
      <c r="U914"/>
      <c r="V914"/>
      <c r="W914"/>
      <c r="X914" s="172"/>
      <c r="Y914" s="172"/>
      <c r="Z914" s="172"/>
      <c r="AA914"/>
      <c r="AB914"/>
      <c r="AC914"/>
      <c r="AD914"/>
      <c r="AE914"/>
      <c r="AF914"/>
      <c r="AG914"/>
      <c r="AH914"/>
      <c r="AI914"/>
      <c r="AJ914"/>
    </row>
    <row r="915" spans="1:36" ht="24.95" customHeight="1">
      <c r="A915" s="66"/>
      <c r="M915" s="37"/>
      <c r="N915" s="37"/>
      <c r="U915"/>
      <c r="V915"/>
      <c r="W915"/>
      <c r="X915" s="172"/>
      <c r="Y915" s="172"/>
      <c r="Z915" s="172"/>
      <c r="AA915"/>
      <c r="AB915"/>
      <c r="AC915"/>
      <c r="AD915"/>
      <c r="AE915"/>
      <c r="AF915"/>
      <c r="AG915"/>
      <c r="AH915"/>
      <c r="AI915"/>
      <c r="AJ915"/>
    </row>
    <row r="916" spans="1:36" ht="24.95" customHeight="1">
      <c r="A916" s="66"/>
      <c r="M916" s="37"/>
      <c r="N916" s="37"/>
      <c r="U916"/>
      <c r="V916"/>
      <c r="W916"/>
      <c r="X916" s="172"/>
      <c r="Y916" s="172"/>
      <c r="Z916" s="172"/>
      <c r="AA916"/>
      <c r="AB916"/>
      <c r="AC916"/>
      <c r="AD916"/>
      <c r="AE916"/>
      <c r="AF916"/>
      <c r="AG916"/>
      <c r="AH916"/>
      <c r="AI916"/>
      <c r="AJ916"/>
    </row>
    <row r="917" spans="1:36" ht="24.95" customHeight="1">
      <c r="A917" s="66"/>
      <c r="M917" s="37"/>
      <c r="N917" s="37"/>
      <c r="U917"/>
      <c r="V917"/>
      <c r="W917"/>
      <c r="X917" s="172"/>
      <c r="Y917" s="172"/>
      <c r="Z917" s="172"/>
      <c r="AA917"/>
      <c r="AB917"/>
      <c r="AC917"/>
      <c r="AD917"/>
      <c r="AE917"/>
      <c r="AF917"/>
      <c r="AG917"/>
      <c r="AH917"/>
      <c r="AI917"/>
      <c r="AJ917"/>
    </row>
    <row r="918" spans="1:36" ht="24.95" customHeight="1">
      <c r="A918" s="66"/>
      <c r="M918" s="37"/>
      <c r="N918" s="37"/>
      <c r="U918"/>
      <c r="V918"/>
      <c r="W918"/>
      <c r="X918" s="172"/>
      <c r="Y918" s="172"/>
      <c r="Z918" s="172"/>
      <c r="AA918"/>
      <c r="AB918"/>
      <c r="AC918"/>
      <c r="AD918"/>
      <c r="AE918"/>
      <c r="AF918"/>
      <c r="AG918"/>
      <c r="AH918"/>
      <c r="AI918"/>
      <c r="AJ918"/>
    </row>
    <row r="919" spans="1:36" ht="24.95" customHeight="1">
      <c r="A919" s="66"/>
      <c r="M919" s="37"/>
      <c r="N919" s="37"/>
      <c r="U919"/>
      <c r="V919"/>
      <c r="W919"/>
      <c r="X919" s="172"/>
      <c r="Y919" s="172"/>
      <c r="Z919" s="172"/>
      <c r="AA919"/>
      <c r="AB919"/>
      <c r="AC919"/>
      <c r="AD919"/>
      <c r="AE919"/>
      <c r="AF919"/>
      <c r="AG919"/>
      <c r="AH919"/>
      <c r="AI919"/>
      <c r="AJ919"/>
    </row>
    <row r="920" spans="1:36" ht="24.95" customHeight="1">
      <c r="A920" s="66"/>
      <c r="M920" s="37"/>
      <c r="N920" s="37"/>
      <c r="U920"/>
      <c r="V920"/>
      <c r="W920"/>
      <c r="X920" s="172"/>
      <c r="Y920" s="172"/>
      <c r="Z920" s="172"/>
      <c r="AA920"/>
      <c r="AB920"/>
      <c r="AC920"/>
      <c r="AD920"/>
      <c r="AE920"/>
      <c r="AF920"/>
      <c r="AG920"/>
      <c r="AH920"/>
      <c r="AI920"/>
      <c r="AJ920"/>
    </row>
    <row r="921" spans="1:36" ht="24.95" customHeight="1">
      <c r="A921" s="66"/>
      <c r="M921" s="37"/>
      <c r="N921" s="37"/>
      <c r="U921"/>
      <c r="V921"/>
      <c r="W921"/>
      <c r="X921" s="172"/>
      <c r="Y921" s="172"/>
      <c r="Z921" s="172"/>
      <c r="AA921"/>
      <c r="AB921"/>
      <c r="AC921"/>
      <c r="AD921"/>
      <c r="AE921"/>
      <c r="AF921"/>
      <c r="AG921"/>
      <c r="AH921"/>
      <c r="AI921"/>
      <c r="AJ921"/>
    </row>
    <row r="922" spans="1:36" ht="24.95" customHeight="1">
      <c r="A922" s="66"/>
      <c r="M922" s="37"/>
      <c r="N922" s="37"/>
      <c r="U922"/>
      <c r="V922"/>
      <c r="W922"/>
      <c r="X922" s="172"/>
      <c r="Y922" s="172"/>
      <c r="Z922" s="172"/>
      <c r="AA922"/>
      <c r="AB922"/>
      <c r="AC922"/>
      <c r="AD922"/>
      <c r="AE922"/>
      <c r="AF922"/>
      <c r="AG922"/>
      <c r="AH922"/>
      <c r="AI922"/>
      <c r="AJ922"/>
    </row>
    <row r="923" spans="1:36" ht="24.95" customHeight="1">
      <c r="A923" s="66"/>
      <c r="M923" s="37"/>
      <c r="N923" s="37"/>
      <c r="U923"/>
      <c r="V923"/>
      <c r="W923"/>
      <c r="X923" s="172"/>
      <c r="Y923" s="172"/>
      <c r="Z923" s="172"/>
      <c r="AA923"/>
      <c r="AB923"/>
      <c r="AC923"/>
      <c r="AD923"/>
      <c r="AE923"/>
      <c r="AF923"/>
      <c r="AG923"/>
      <c r="AH923"/>
      <c r="AI923"/>
      <c r="AJ923"/>
    </row>
    <row r="924" spans="1:36" ht="24.95" customHeight="1">
      <c r="A924" s="66"/>
      <c r="M924" s="37"/>
      <c r="N924" s="37"/>
      <c r="U924"/>
      <c r="V924"/>
      <c r="W924"/>
      <c r="X924" s="172"/>
      <c r="Y924" s="172"/>
      <c r="Z924" s="172"/>
      <c r="AA924"/>
      <c r="AB924"/>
      <c r="AC924"/>
      <c r="AD924"/>
      <c r="AE924"/>
      <c r="AF924"/>
      <c r="AG924"/>
      <c r="AH924"/>
      <c r="AI924"/>
      <c r="AJ924"/>
    </row>
    <row r="925" spans="1:36" ht="24.95" customHeight="1">
      <c r="A925" s="66"/>
      <c r="M925" s="37"/>
      <c r="N925" s="37"/>
      <c r="U925"/>
      <c r="V925"/>
      <c r="W925"/>
      <c r="X925" s="172"/>
      <c r="Y925" s="172"/>
      <c r="Z925" s="172"/>
      <c r="AA925"/>
      <c r="AB925"/>
      <c r="AC925"/>
      <c r="AD925"/>
      <c r="AE925"/>
      <c r="AF925"/>
      <c r="AG925"/>
      <c r="AH925"/>
      <c r="AI925"/>
      <c r="AJ925"/>
    </row>
    <row r="926" spans="1:36" ht="24.95" customHeight="1">
      <c r="A926" s="66"/>
      <c r="M926" s="37"/>
      <c r="N926" s="37"/>
      <c r="U926"/>
      <c r="V926"/>
      <c r="W926"/>
      <c r="X926" s="172"/>
      <c r="Y926" s="172"/>
      <c r="Z926" s="172"/>
      <c r="AA926"/>
      <c r="AB926"/>
      <c r="AC926"/>
      <c r="AD926"/>
      <c r="AE926"/>
      <c r="AF926"/>
      <c r="AG926"/>
      <c r="AH926"/>
      <c r="AI926"/>
      <c r="AJ926"/>
    </row>
    <row r="927" spans="1:36" ht="24.95" customHeight="1">
      <c r="A927" s="66"/>
      <c r="M927" s="37"/>
      <c r="N927" s="37"/>
      <c r="U927"/>
      <c r="V927"/>
      <c r="W927"/>
      <c r="X927" s="172"/>
      <c r="Y927" s="172"/>
      <c r="Z927" s="172"/>
      <c r="AA927"/>
      <c r="AB927"/>
      <c r="AC927"/>
      <c r="AD927"/>
      <c r="AE927"/>
      <c r="AF927"/>
      <c r="AG927"/>
      <c r="AH927"/>
      <c r="AI927"/>
      <c r="AJ927"/>
    </row>
    <row r="928" spans="1:36" ht="24.95" customHeight="1">
      <c r="A928" s="66"/>
      <c r="M928" s="37"/>
      <c r="N928" s="37"/>
      <c r="U928"/>
      <c r="V928"/>
      <c r="W928"/>
      <c r="X928" s="172"/>
      <c r="Y928" s="172"/>
      <c r="Z928" s="172"/>
      <c r="AA928"/>
      <c r="AB928"/>
      <c r="AC928"/>
      <c r="AD928"/>
      <c r="AE928"/>
      <c r="AF928"/>
      <c r="AG928"/>
      <c r="AH928"/>
      <c r="AI928"/>
      <c r="AJ928"/>
    </row>
    <row r="929" spans="1:36" ht="24.95" customHeight="1">
      <c r="A929" s="66"/>
      <c r="M929" s="37"/>
      <c r="N929" s="37"/>
      <c r="U929"/>
      <c r="V929"/>
      <c r="W929"/>
      <c r="X929" s="172"/>
      <c r="Y929" s="172"/>
      <c r="Z929" s="172"/>
      <c r="AA929"/>
      <c r="AB929"/>
      <c r="AC929"/>
      <c r="AD929"/>
      <c r="AE929"/>
      <c r="AF929"/>
      <c r="AG929"/>
      <c r="AH929"/>
      <c r="AI929"/>
      <c r="AJ929"/>
    </row>
    <row r="930" spans="1:36" ht="24.95" customHeight="1">
      <c r="A930" s="66"/>
      <c r="M930" s="37"/>
      <c r="N930" s="37"/>
      <c r="U930"/>
      <c r="V930"/>
      <c r="W930"/>
      <c r="X930" s="172"/>
      <c r="Y930" s="172"/>
      <c r="Z930" s="172"/>
      <c r="AA930"/>
      <c r="AB930"/>
      <c r="AC930"/>
      <c r="AD930"/>
      <c r="AE930"/>
      <c r="AF930"/>
      <c r="AG930"/>
      <c r="AH930"/>
      <c r="AI930"/>
      <c r="AJ930"/>
    </row>
    <row r="931" spans="1:36" ht="24.95" customHeight="1">
      <c r="A931" s="66"/>
      <c r="M931" s="37"/>
      <c r="N931" s="37"/>
      <c r="U931"/>
      <c r="V931"/>
      <c r="W931"/>
      <c r="X931" s="172"/>
      <c r="Y931" s="172"/>
      <c r="Z931" s="172"/>
      <c r="AA931"/>
      <c r="AB931"/>
      <c r="AC931"/>
      <c r="AD931"/>
      <c r="AE931"/>
      <c r="AF931"/>
      <c r="AG931"/>
      <c r="AH931"/>
      <c r="AI931"/>
      <c r="AJ931"/>
    </row>
    <row r="932" spans="1:36" ht="24.95" customHeight="1">
      <c r="A932" s="66"/>
      <c r="M932" s="37"/>
      <c r="N932" s="37"/>
      <c r="U932"/>
      <c r="V932"/>
      <c r="W932"/>
      <c r="X932" s="172"/>
      <c r="Y932" s="172"/>
      <c r="Z932" s="172"/>
      <c r="AA932"/>
      <c r="AB932"/>
      <c r="AC932"/>
      <c r="AD932"/>
      <c r="AE932"/>
      <c r="AF932"/>
      <c r="AG932"/>
      <c r="AH932"/>
      <c r="AI932"/>
      <c r="AJ932"/>
    </row>
    <row r="933" spans="1:36" ht="24.95" customHeight="1">
      <c r="A933" s="66"/>
      <c r="M933" s="37"/>
      <c r="N933" s="37"/>
      <c r="U933"/>
      <c r="V933"/>
      <c r="W933"/>
      <c r="X933" s="172"/>
      <c r="Y933" s="172"/>
      <c r="Z933" s="172"/>
      <c r="AA933"/>
      <c r="AB933"/>
      <c r="AC933"/>
      <c r="AD933"/>
      <c r="AE933"/>
      <c r="AF933"/>
      <c r="AG933"/>
      <c r="AH933"/>
      <c r="AI933"/>
      <c r="AJ933"/>
    </row>
    <row r="934" spans="1:36" ht="24.95" customHeight="1">
      <c r="A934" s="66"/>
      <c r="M934" s="37"/>
      <c r="N934" s="37"/>
      <c r="U934"/>
      <c r="V934"/>
      <c r="W934"/>
      <c r="X934" s="172"/>
      <c r="Y934" s="172"/>
      <c r="Z934" s="172"/>
      <c r="AA934"/>
      <c r="AB934"/>
      <c r="AC934"/>
      <c r="AD934"/>
      <c r="AE934"/>
      <c r="AF934"/>
      <c r="AG934"/>
      <c r="AH934"/>
      <c r="AI934"/>
      <c r="AJ934"/>
    </row>
    <row r="935" spans="1:36" ht="24.95" customHeight="1">
      <c r="A935" s="66"/>
      <c r="M935" s="37"/>
      <c r="N935" s="37"/>
      <c r="U935"/>
      <c r="V935"/>
      <c r="W935"/>
      <c r="X935" s="172"/>
      <c r="Y935" s="172"/>
      <c r="Z935" s="172"/>
      <c r="AA935"/>
      <c r="AB935"/>
      <c r="AC935"/>
      <c r="AD935"/>
      <c r="AE935"/>
      <c r="AF935"/>
      <c r="AG935"/>
      <c r="AH935"/>
      <c r="AI935"/>
      <c r="AJ935"/>
    </row>
    <row r="936" spans="1:36" ht="24.95" customHeight="1">
      <c r="A936" s="66"/>
      <c r="M936" s="37"/>
      <c r="N936" s="37"/>
      <c r="U936"/>
      <c r="V936"/>
      <c r="W936"/>
      <c r="X936" s="172"/>
      <c r="Y936" s="172"/>
      <c r="Z936" s="172"/>
      <c r="AA936"/>
      <c r="AB936"/>
      <c r="AC936"/>
      <c r="AD936"/>
      <c r="AE936"/>
      <c r="AF936"/>
      <c r="AG936"/>
      <c r="AH936"/>
      <c r="AI936"/>
      <c r="AJ936"/>
    </row>
    <row r="937" spans="1:36" ht="24.95" customHeight="1">
      <c r="A937" s="66"/>
      <c r="M937" s="37"/>
      <c r="N937" s="37"/>
      <c r="U937"/>
      <c r="V937"/>
      <c r="W937"/>
      <c r="X937" s="172"/>
      <c r="Y937" s="172"/>
      <c r="Z937" s="172"/>
      <c r="AA937"/>
      <c r="AB937"/>
      <c r="AC937"/>
      <c r="AD937"/>
      <c r="AE937"/>
      <c r="AF937"/>
      <c r="AG937"/>
      <c r="AH937"/>
      <c r="AI937"/>
      <c r="AJ937"/>
    </row>
    <row r="938" spans="1:36" ht="24.95" customHeight="1">
      <c r="A938" s="66"/>
      <c r="M938" s="37"/>
      <c r="N938" s="37"/>
      <c r="U938"/>
      <c r="V938"/>
      <c r="W938"/>
      <c r="X938" s="172"/>
      <c r="Y938" s="172"/>
      <c r="Z938" s="172"/>
      <c r="AA938"/>
      <c r="AB938"/>
      <c r="AC938"/>
      <c r="AD938"/>
      <c r="AE938"/>
      <c r="AF938"/>
      <c r="AG938"/>
      <c r="AH938"/>
      <c r="AI938"/>
      <c r="AJ938"/>
    </row>
    <row r="939" spans="1:36" ht="24.95" customHeight="1">
      <c r="A939" s="66"/>
      <c r="M939" s="37"/>
      <c r="N939" s="37"/>
      <c r="U939"/>
      <c r="V939"/>
      <c r="W939"/>
      <c r="X939" s="172"/>
      <c r="Y939" s="172"/>
      <c r="Z939" s="172"/>
      <c r="AA939"/>
      <c r="AB939"/>
      <c r="AC939"/>
      <c r="AD939"/>
      <c r="AE939"/>
      <c r="AF939"/>
      <c r="AG939"/>
      <c r="AH939"/>
      <c r="AI939"/>
      <c r="AJ939"/>
    </row>
    <row r="940" spans="1:36" ht="24.95" customHeight="1">
      <c r="A940" s="66"/>
      <c r="M940" s="37"/>
      <c r="N940" s="37"/>
      <c r="U940"/>
      <c r="V940"/>
      <c r="W940"/>
      <c r="X940" s="172"/>
      <c r="Y940" s="172"/>
      <c r="Z940" s="172"/>
      <c r="AA940"/>
      <c r="AB940"/>
      <c r="AC940"/>
      <c r="AD940"/>
      <c r="AE940"/>
      <c r="AF940"/>
      <c r="AG940"/>
      <c r="AH940"/>
      <c r="AI940"/>
      <c r="AJ940"/>
    </row>
    <row r="941" spans="1:36" ht="24.95" customHeight="1">
      <c r="A941" s="66"/>
      <c r="M941" s="37"/>
      <c r="N941" s="37"/>
      <c r="U941"/>
      <c r="V941"/>
      <c r="W941"/>
      <c r="X941" s="172"/>
      <c r="Y941" s="172"/>
      <c r="Z941" s="172"/>
      <c r="AA941"/>
      <c r="AB941"/>
      <c r="AC941"/>
      <c r="AD941"/>
      <c r="AE941"/>
      <c r="AF941"/>
      <c r="AG941"/>
      <c r="AH941"/>
      <c r="AI941"/>
      <c r="AJ941"/>
    </row>
    <row r="942" spans="1:36" ht="24.95" customHeight="1">
      <c r="A942" s="66"/>
      <c r="M942" s="37"/>
      <c r="N942" s="37"/>
      <c r="U942"/>
      <c r="V942"/>
      <c r="W942"/>
      <c r="X942" s="172"/>
      <c r="Y942" s="172"/>
      <c r="Z942" s="172"/>
      <c r="AA942"/>
      <c r="AB942"/>
      <c r="AC942"/>
      <c r="AD942"/>
      <c r="AE942"/>
      <c r="AF942"/>
      <c r="AG942"/>
      <c r="AH942"/>
      <c r="AI942"/>
      <c r="AJ942"/>
    </row>
    <row r="943" spans="1:36" ht="24.95" customHeight="1">
      <c r="A943" s="66"/>
      <c r="M943" s="37"/>
      <c r="N943" s="37"/>
      <c r="U943"/>
      <c r="V943"/>
      <c r="W943"/>
      <c r="X943" s="172"/>
      <c r="Y943" s="172"/>
      <c r="Z943" s="172"/>
      <c r="AA943"/>
      <c r="AB943"/>
      <c r="AC943"/>
      <c r="AD943"/>
      <c r="AE943"/>
      <c r="AF943"/>
      <c r="AG943"/>
      <c r="AH943"/>
      <c r="AI943"/>
      <c r="AJ943"/>
    </row>
    <row r="944" spans="1:36" ht="24.95" customHeight="1">
      <c r="A944" s="66"/>
      <c r="M944" s="37"/>
      <c r="N944" s="37"/>
      <c r="U944"/>
      <c r="V944"/>
      <c r="W944"/>
      <c r="X944" s="172"/>
      <c r="Y944" s="172"/>
      <c r="Z944" s="172"/>
      <c r="AA944"/>
      <c r="AB944"/>
      <c r="AC944"/>
      <c r="AD944"/>
      <c r="AE944"/>
      <c r="AF944"/>
      <c r="AG944"/>
      <c r="AH944"/>
      <c r="AI944"/>
      <c r="AJ944"/>
    </row>
    <row r="945" spans="1:36" ht="24.95" customHeight="1">
      <c r="A945" s="66"/>
      <c r="M945" s="37"/>
      <c r="N945" s="37"/>
      <c r="U945"/>
      <c r="V945"/>
      <c r="W945"/>
      <c r="X945" s="172"/>
      <c r="Y945" s="172"/>
      <c r="Z945" s="172"/>
      <c r="AA945"/>
      <c r="AB945"/>
      <c r="AC945"/>
      <c r="AD945"/>
      <c r="AE945"/>
      <c r="AF945"/>
      <c r="AG945"/>
      <c r="AH945"/>
      <c r="AI945"/>
      <c r="AJ945"/>
    </row>
    <row r="946" spans="1:36" ht="24.95" customHeight="1">
      <c r="A946" s="66"/>
      <c r="M946" s="37"/>
      <c r="N946" s="37"/>
      <c r="U946"/>
      <c r="V946"/>
      <c r="W946"/>
      <c r="X946" s="172"/>
      <c r="Y946" s="172"/>
      <c r="Z946" s="172"/>
      <c r="AA946"/>
      <c r="AB946"/>
      <c r="AC946"/>
      <c r="AD946"/>
      <c r="AE946"/>
      <c r="AF946"/>
      <c r="AG946"/>
      <c r="AH946"/>
      <c r="AI946"/>
      <c r="AJ946"/>
    </row>
    <row r="947" spans="1:36" ht="24.95" customHeight="1">
      <c r="A947" s="66"/>
      <c r="M947" s="37"/>
      <c r="N947" s="37"/>
      <c r="U947"/>
      <c r="V947"/>
      <c r="W947"/>
      <c r="X947" s="172"/>
      <c r="Y947" s="172"/>
      <c r="Z947" s="172"/>
      <c r="AA947"/>
      <c r="AB947"/>
      <c r="AC947"/>
      <c r="AD947"/>
      <c r="AE947"/>
      <c r="AF947"/>
      <c r="AG947"/>
      <c r="AH947"/>
      <c r="AI947"/>
      <c r="AJ947"/>
    </row>
    <row r="948" spans="1:36" ht="24.95" customHeight="1">
      <c r="A948" s="66"/>
      <c r="M948" s="37"/>
      <c r="N948" s="37"/>
      <c r="U948"/>
      <c r="V948"/>
      <c r="W948"/>
      <c r="X948" s="172"/>
      <c r="Y948" s="172"/>
      <c r="Z948" s="172"/>
      <c r="AA948"/>
      <c r="AB948"/>
      <c r="AC948"/>
      <c r="AD948"/>
      <c r="AE948"/>
      <c r="AF948"/>
      <c r="AG948"/>
      <c r="AH948"/>
      <c r="AI948"/>
      <c r="AJ948"/>
    </row>
    <row r="949" spans="1:36" ht="24.95" customHeight="1">
      <c r="A949" s="66"/>
      <c r="M949" s="37"/>
      <c r="N949" s="37"/>
      <c r="U949"/>
      <c r="V949"/>
      <c r="W949"/>
      <c r="X949" s="172"/>
      <c r="Y949" s="172"/>
      <c r="Z949" s="172"/>
      <c r="AA949"/>
      <c r="AB949"/>
      <c r="AC949"/>
      <c r="AD949"/>
      <c r="AE949"/>
      <c r="AF949"/>
      <c r="AG949"/>
      <c r="AH949"/>
      <c r="AI949"/>
      <c r="AJ949"/>
    </row>
    <row r="950" spans="1:36" ht="24.95" customHeight="1">
      <c r="A950" s="66"/>
      <c r="M950" s="37"/>
      <c r="N950" s="37"/>
      <c r="U950"/>
      <c r="V950"/>
      <c r="W950"/>
      <c r="X950" s="172"/>
      <c r="Y950" s="172"/>
      <c r="Z950" s="172"/>
      <c r="AA950"/>
      <c r="AB950"/>
      <c r="AC950"/>
      <c r="AD950"/>
      <c r="AE950"/>
      <c r="AF950"/>
      <c r="AG950"/>
      <c r="AH950"/>
      <c r="AI950"/>
      <c r="AJ950"/>
    </row>
    <row r="951" spans="1:36" ht="24.95" customHeight="1">
      <c r="A951" s="66"/>
      <c r="M951" s="37"/>
      <c r="N951" s="37"/>
      <c r="U951"/>
      <c r="V951"/>
      <c r="W951"/>
      <c r="X951" s="172"/>
      <c r="Y951" s="172"/>
      <c r="Z951" s="172"/>
      <c r="AA951"/>
      <c r="AB951"/>
      <c r="AC951"/>
      <c r="AD951"/>
      <c r="AE951"/>
      <c r="AF951"/>
      <c r="AG951"/>
      <c r="AH951"/>
      <c r="AI951"/>
      <c r="AJ951"/>
    </row>
    <row r="952" spans="1:36" ht="24.95" customHeight="1">
      <c r="A952" s="66"/>
      <c r="M952" s="37"/>
      <c r="N952" s="37"/>
      <c r="U952"/>
      <c r="V952"/>
      <c r="W952"/>
      <c r="X952" s="172"/>
      <c r="Y952" s="172"/>
      <c r="Z952" s="172"/>
      <c r="AA952"/>
      <c r="AB952"/>
      <c r="AC952"/>
      <c r="AD952"/>
      <c r="AE952"/>
      <c r="AF952"/>
      <c r="AG952"/>
      <c r="AH952"/>
      <c r="AI952"/>
      <c r="AJ952"/>
    </row>
    <row r="953" spans="1:36" ht="24.95" customHeight="1">
      <c r="A953" s="66"/>
      <c r="M953" s="37"/>
      <c r="N953" s="37"/>
      <c r="U953"/>
      <c r="V953"/>
      <c r="W953"/>
      <c r="X953" s="172"/>
      <c r="Y953" s="172"/>
      <c r="Z953" s="172"/>
      <c r="AA953"/>
      <c r="AB953"/>
      <c r="AC953"/>
      <c r="AD953"/>
      <c r="AE953"/>
      <c r="AF953"/>
      <c r="AG953"/>
      <c r="AH953"/>
      <c r="AI953"/>
      <c r="AJ953"/>
    </row>
    <row r="954" spans="1:36" ht="24.95" customHeight="1">
      <c r="A954" s="66"/>
      <c r="M954" s="37"/>
      <c r="N954" s="37"/>
      <c r="U954"/>
      <c r="V954"/>
      <c r="W954"/>
      <c r="X954" s="172"/>
      <c r="Y954" s="172"/>
      <c r="Z954" s="172"/>
      <c r="AA954"/>
      <c r="AB954"/>
      <c r="AC954"/>
      <c r="AD954"/>
      <c r="AE954"/>
      <c r="AF954"/>
      <c r="AG954"/>
      <c r="AH954"/>
      <c r="AI954"/>
      <c r="AJ954"/>
    </row>
    <row r="955" spans="1:36" ht="24.95" customHeight="1">
      <c r="A955" s="66"/>
      <c r="M955" s="37"/>
      <c r="N955" s="37"/>
      <c r="U955"/>
      <c r="V955"/>
      <c r="W955"/>
      <c r="X955" s="172"/>
      <c r="Y955" s="172"/>
      <c r="Z955" s="172"/>
      <c r="AA955"/>
      <c r="AB955"/>
      <c r="AC955"/>
      <c r="AD955"/>
      <c r="AE955"/>
      <c r="AF955"/>
      <c r="AG955"/>
      <c r="AH955"/>
      <c r="AI955"/>
      <c r="AJ955"/>
    </row>
    <row r="956" spans="1:36" ht="24.95" customHeight="1">
      <c r="A956" s="66"/>
      <c r="M956" s="37"/>
      <c r="N956" s="37"/>
      <c r="U956"/>
      <c r="V956"/>
      <c r="W956"/>
      <c r="X956" s="172"/>
      <c r="Y956" s="172"/>
      <c r="Z956" s="172"/>
      <c r="AA956"/>
      <c r="AB956"/>
      <c r="AC956"/>
      <c r="AD956"/>
      <c r="AE956"/>
      <c r="AF956"/>
      <c r="AG956"/>
      <c r="AH956"/>
      <c r="AI956"/>
      <c r="AJ956"/>
    </row>
    <row r="957" spans="1:36" ht="24.95" customHeight="1">
      <c r="A957" s="66"/>
      <c r="M957" s="37"/>
      <c r="N957" s="37"/>
      <c r="U957"/>
      <c r="V957"/>
      <c r="W957"/>
      <c r="X957" s="172"/>
      <c r="Y957" s="172"/>
      <c r="Z957" s="172"/>
      <c r="AA957"/>
      <c r="AB957"/>
      <c r="AC957"/>
      <c r="AD957"/>
      <c r="AE957"/>
      <c r="AF957"/>
      <c r="AG957"/>
      <c r="AH957"/>
      <c r="AI957"/>
      <c r="AJ957"/>
    </row>
    <row r="958" spans="1:36" ht="24.95" customHeight="1">
      <c r="A958" s="66"/>
      <c r="M958" s="37"/>
      <c r="N958" s="37"/>
      <c r="U958"/>
      <c r="V958"/>
      <c r="W958"/>
      <c r="X958" s="172"/>
      <c r="Y958" s="172"/>
      <c r="Z958" s="172"/>
      <c r="AA958"/>
      <c r="AB958"/>
      <c r="AC958"/>
      <c r="AD958"/>
      <c r="AE958"/>
      <c r="AF958"/>
      <c r="AG958"/>
      <c r="AH958"/>
      <c r="AI958"/>
      <c r="AJ958"/>
    </row>
    <row r="959" spans="1:36" ht="24.95" customHeight="1">
      <c r="A959" s="66"/>
      <c r="M959" s="37"/>
      <c r="N959" s="37"/>
      <c r="U959"/>
      <c r="V959"/>
      <c r="W959"/>
      <c r="X959" s="172"/>
      <c r="Y959" s="172"/>
      <c r="Z959" s="172"/>
      <c r="AA959"/>
      <c r="AB959"/>
      <c r="AC959"/>
      <c r="AD959"/>
      <c r="AE959"/>
      <c r="AF959"/>
      <c r="AG959"/>
      <c r="AH959"/>
      <c r="AI959"/>
      <c r="AJ959"/>
    </row>
    <row r="960" spans="1:36" ht="24.95" customHeight="1">
      <c r="A960" s="66"/>
      <c r="M960" s="37"/>
      <c r="N960" s="37"/>
      <c r="U960"/>
      <c r="V960"/>
      <c r="W960"/>
      <c r="X960" s="172"/>
      <c r="Y960" s="172"/>
      <c r="Z960" s="172"/>
      <c r="AA960"/>
      <c r="AB960"/>
      <c r="AC960"/>
      <c r="AD960"/>
      <c r="AE960"/>
      <c r="AF960"/>
      <c r="AG960"/>
      <c r="AH960"/>
      <c r="AI960"/>
      <c r="AJ960"/>
    </row>
    <row r="961" spans="1:36" ht="24.95" customHeight="1">
      <c r="A961" s="66"/>
      <c r="M961" s="37"/>
      <c r="N961" s="37"/>
      <c r="U961"/>
      <c r="V961"/>
      <c r="W961"/>
      <c r="X961" s="172"/>
      <c r="Y961" s="172"/>
      <c r="Z961" s="172"/>
      <c r="AA961"/>
      <c r="AB961"/>
      <c r="AC961"/>
      <c r="AD961"/>
      <c r="AE961"/>
      <c r="AF961"/>
      <c r="AG961"/>
      <c r="AH961"/>
      <c r="AI961"/>
      <c r="AJ961"/>
    </row>
    <row r="962" spans="1:36" ht="24.95" customHeight="1">
      <c r="A962" s="66"/>
      <c r="M962" s="37"/>
      <c r="N962" s="37"/>
      <c r="U962"/>
      <c r="V962"/>
      <c r="W962"/>
      <c r="X962" s="172"/>
      <c r="Y962" s="172"/>
      <c r="Z962" s="172"/>
      <c r="AA962"/>
      <c r="AB962"/>
      <c r="AC962"/>
      <c r="AD962"/>
      <c r="AE962"/>
      <c r="AF962"/>
      <c r="AG962"/>
      <c r="AH962"/>
      <c r="AI962"/>
      <c r="AJ962"/>
    </row>
    <row r="963" spans="1:36" ht="24.95" customHeight="1">
      <c r="A963" s="66"/>
      <c r="M963" s="37"/>
      <c r="N963" s="37"/>
      <c r="U963"/>
      <c r="V963"/>
      <c r="W963"/>
      <c r="X963" s="172"/>
      <c r="Y963" s="172"/>
      <c r="Z963" s="172"/>
      <c r="AA963"/>
      <c r="AB963"/>
      <c r="AC963"/>
      <c r="AD963"/>
      <c r="AE963"/>
      <c r="AF963"/>
      <c r="AG963"/>
      <c r="AH963"/>
      <c r="AI963"/>
      <c r="AJ963"/>
    </row>
    <row r="964" spans="1:36" ht="24.95" customHeight="1">
      <c r="A964" s="66"/>
      <c r="M964" s="37"/>
      <c r="N964" s="37"/>
      <c r="U964"/>
      <c r="V964"/>
      <c r="W964"/>
      <c r="X964" s="172"/>
      <c r="Y964" s="172"/>
      <c r="Z964" s="172"/>
      <c r="AA964"/>
      <c r="AB964"/>
      <c r="AC964"/>
      <c r="AD964"/>
      <c r="AE964"/>
      <c r="AF964"/>
      <c r="AG964"/>
      <c r="AH964"/>
      <c r="AI964"/>
      <c r="AJ964"/>
    </row>
    <row r="965" spans="1:36" ht="24.95" customHeight="1">
      <c r="A965" s="66"/>
      <c r="M965" s="37"/>
      <c r="N965" s="37"/>
      <c r="U965"/>
      <c r="V965"/>
      <c r="W965"/>
      <c r="X965" s="172"/>
      <c r="Y965" s="172"/>
      <c r="Z965" s="172"/>
      <c r="AA965"/>
      <c r="AB965"/>
      <c r="AC965"/>
      <c r="AD965"/>
      <c r="AE965"/>
      <c r="AF965"/>
      <c r="AG965"/>
      <c r="AH965"/>
      <c r="AI965"/>
      <c r="AJ965"/>
    </row>
    <row r="966" spans="1:36" ht="24.95" customHeight="1">
      <c r="A966" s="66"/>
      <c r="M966" s="37"/>
      <c r="N966" s="37"/>
      <c r="U966"/>
      <c r="V966"/>
      <c r="W966"/>
      <c r="X966" s="172"/>
      <c r="Y966" s="172"/>
      <c r="Z966" s="172"/>
      <c r="AA966"/>
      <c r="AB966"/>
      <c r="AC966"/>
      <c r="AD966"/>
      <c r="AE966"/>
      <c r="AF966"/>
      <c r="AG966"/>
      <c r="AH966"/>
      <c r="AI966"/>
      <c r="AJ966"/>
    </row>
    <row r="967" spans="1:36" ht="24.95" customHeight="1">
      <c r="A967" s="66"/>
      <c r="M967" s="37"/>
      <c r="N967" s="37"/>
      <c r="U967"/>
      <c r="V967"/>
      <c r="W967"/>
      <c r="X967" s="172"/>
      <c r="Y967" s="172"/>
      <c r="Z967" s="172"/>
      <c r="AA967"/>
      <c r="AB967"/>
      <c r="AC967"/>
      <c r="AD967"/>
      <c r="AE967"/>
      <c r="AF967"/>
      <c r="AG967"/>
      <c r="AH967"/>
      <c r="AI967"/>
      <c r="AJ967"/>
    </row>
    <row r="968" spans="1:36" ht="24.95" customHeight="1">
      <c r="A968" s="66"/>
      <c r="M968" s="37"/>
      <c r="N968" s="37"/>
      <c r="U968"/>
      <c r="V968"/>
      <c r="W968"/>
      <c r="X968" s="172"/>
      <c r="Y968" s="172"/>
      <c r="Z968" s="172"/>
      <c r="AA968"/>
      <c r="AB968"/>
      <c r="AC968"/>
      <c r="AD968"/>
      <c r="AE968"/>
      <c r="AF968"/>
      <c r="AG968"/>
      <c r="AH968"/>
      <c r="AI968"/>
      <c r="AJ968"/>
    </row>
    <row r="969" spans="1:36" ht="24.95" customHeight="1">
      <c r="A969" s="66"/>
      <c r="M969" s="37"/>
      <c r="N969" s="37"/>
      <c r="U969"/>
      <c r="V969"/>
      <c r="W969"/>
      <c r="X969" s="172"/>
      <c r="Y969" s="172"/>
      <c r="Z969" s="172"/>
      <c r="AA969"/>
      <c r="AB969"/>
      <c r="AC969"/>
      <c r="AD969"/>
      <c r="AE969"/>
      <c r="AF969"/>
      <c r="AG969"/>
      <c r="AH969"/>
      <c r="AI969"/>
      <c r="AJ969"/>
    </row>
    <row r="970" spans="1:36" ht="24.95" customHeight="1">
      <c r="A970" s="66"/>
      <c r="M970" s="37"/>
      <c r="N970" s="37"/>
      <c r="U970"/>
      <c r="V970"/>
      <c r="W970"/>
      <c r="X970" s="172"/>
      <c r="Y970" s="172"/>
      <c r="Z970" s="172"/>
      <c r="AA970"/>
      <c r="AB970"/>
      <c r="AC970"/>
      <c r="AD970"/>
      <c r="AE970"/>
      <c r="AF970"/>
      <c r="AG970"/>
      <c r="AH970"/>
      <c r="AI970"/>
      <c r="AJ970"/>
    </row>
    <row r="971" spans="1:36" ht="24.95" customHeight="1">
      <c r="A971" s="66"/>
      <c r="M971" s="37"/>
      <c r="N971" s="37"/>
      <c r="U971"/>
      <c r="V971"/>
      <c r="W971"/>
      <c r="X971" s="172"/>
      <c r="Y971" s="172"/>
      <c r="Z971" s="172"/>
      <c r="AA971"/>
      <c r="AB971"/>
      <c r="AC971"/>
      <c r="AD971"/>
      <c r="AE971"/>
      <c r="AF971"/>
      <c r="AG971"/>
      <c r="AH971"/>
      <c r="AI971"/>
      <c r="AJ971"/>
    </row>
    <row r="972" spans="1:36" ht="24.95" customHeight="1">
      <c r="A972" s="66"/>
      <c r="M972" s="37"/>
      <c r="N972" s="37"/>
      <c r="U972"/>
      <c r="V972"/>
      <c r="W972"/>
      <c r="X972" s="172"/>
      <c r="Y972" s="172"/>
      <c r="Z972" s="172"/>
      <c r="AA972"/>
      <c r="AB972"/>
      <c r="AC972"/>
      <c r="AD972"/>
      <c r="AE972"/>
      <c r="AF972"/>
      <c r="AG972"/>
      <c r="AH972"/>
      <c r="AI972"/>
      <c r="AJ972"/>
    </row>
    <row r="973" spans="1:36" ht="24.95" customHeight="1">
      <c r="A973" s="66"/>
      <c r="M973" s="37"/>
      <c r="N973" s="37"/>
      <c r="U973"/>
      <c r="V973"/>
      <c r="W973"/>
      <c r="X973" s="172"/>
      <c r="Y973" s="172"/>
      <c r="Z973" s="172"/>
      <c r="AA973"/>
      <c r="AB973"/>
      <c r="AC973"/>
      <c r="AD973"/>
      <c r="AE973"/>
      <c r="AF973"/>
      <c r="AG973"/>
      <c r="AH973"/>
      <c r="AI973"/>
      <c r="AJ973"/>
    </row>
    <row r="974" spans="1:36" ht="24.95" customHeight="1">
      <c r="A974" s="66"/>
      <c r="M974" s="37"/>
      <c r="N974" s="37"/>
      <c r="U974"/>
      <c r="V974"/>
      <c r="W974"/>
      <c r="X974" s="172"/>
      <c r="Y974" s="172"/>
      <c r="Z974" s="172"/>
      <c r="AA974"/>
      <c r="AB974"/>
      <c r="AC974"/>
      <c r="AD974"/>
      <c r="AE974"/>
      <c r="AF974"/>
      <c r="AG974"/>
      <c r="AH974"/>
      <c r="AI974"/>
      <c r="AJ974"/>
    </row>
    <row r="975" spans="1:36" ht="24.95" customHeight="1">
      <c r="A975" s="66"/>
      <c r="M975" s="37"/>
      <c r="N975" s="37"/>
      <c r="U975"/>
      <c r="V975"/>
      <c r="W975"/>
      <c r="X975" s="172"/>
      <c r="Y975" s="172"/>
      <c r="Z975" s="172"/>
      <c r="AA975"/>
      <c r="AB975"/>
      <c r="AC975"/>
      <c r="AD975"/>
      <c r="AE975"/>
      <c r="AF975"/>
      <c r="AG975"/>
      <c r="AH975"/>
      <c r="AI975"/>
      <c r="AJ975"/>
    </row>
    <row r="976" spans="1:36" ht="24.95" customHeight="1">
      <c r="A976" s="66"/>
      <c r="M976" s="37"/>
      <c r="N976" s="37"/>
      <c r="U976"/>
      <c r="V976"/>
      <c r="W976"/>
      <c r="X976" s="172"/>
      <c r="Y976" s="172"/>
      <c r="Z976" s="172"/>
      <c r="AA976"/>
      <c r="AB976"/>
      <c r="AC976"/>
      <c r="AD976"/>
      <c r="AE976"/>
      <c r="AF976"/>
      <c r="AG976"/>
      <c r="AH976"/>
      <c r="AI976"/>
      <c r="AJ976"/>
    </row>
    <row r="977" spans="1:36" ht="24.95" customHeight="1">
      <c r="A977" s="66"/>
      <c r="M977" s="37"/>
      <c r="N977" s="37"/>
      <c r="U977"/>
      <c r="V977"/>
      <c r="W977"/>
      <c r="X977" s="172"/>
      <c r="Y977" s="172"/>
      <c r="Z977" s="172"/>
      <c r="AA977"/>
      <c r="AB977"/>
      <c r="AC977"/>
      <c r="AD977"/>
      <c r="AE977"/>
      <c r="AF977"/>
      <c r="AG977"/>
      <c r="AH977"/>
      <c r="AI977"/>
      <c r="AJ977"/>
    </row>
    <row r="978" spans="1:36" ht="24.95" customHeight="1">
      <c r="A978" s="66"/>
      <c r="M978" s="37"/>
      <c r="N978" s="37"/>
      <c r="U978"/>
      <c r="V978"/>
      <c r="W978"/>
      <c r="X978" s="172"/>
      <c r="Y978" s="172"/>
      <c r="Z978" s="172"/>
      <c r="AA978"/>
      <c r="AB978"/>
      <c r="AC978"/>
      <c r="AD978"/>
      <c r="AE978"/>
      <c r="AF978"/>
      <c r="AG978"/>
      <c r="AH978"/>
      <c r="AI978"/>
      <c r="AJ978"/>
    </row>
    <row r="979" spans="1:36" ht="24.95" customHeight="1">
      <c r="A979" s="66"/>
      <c r="M979" s="37"/>
      <c r="N979" s="37"/>
      <c r="U979"/>
      <c r="V979"/>
      <c r="W979"/>
      <c r="X979" s="172"/>
      <c r="Y979" s="172"/>
      <c r="Z979" s="172"/>
      <c r="AA979"/>
      <c r="AB979"/>
      <c r="AC979"/>
      <c r="AD979"/>
      <c r="AE979"/>
      <c r="AF979"/>
      <c r="AG979"/>
      <c r="AH979"/>
      <c r="AI979"/>
      <c r="AJ979"/>
    </row>
    <row r="980" spans="1:36" ht="24.95" customHeight="1">
      <c r="A980" s="66"/>
      <c r="M980" s="37"/>
      <c r="N980" s="37"/>
      <c r="U980"/>
      <c r="V980"/>
      <c r="W980"/>
      <c r="X980" s="172"/>
      <c r="Y980" s="172"/>
      <c r="Z980" s="172"/>
      <c r="AA980"/>
      <c r="AB980"/>
      <c r="AC980"/>
      <c r="AD980"/>
      <c r="AE980"/>
      <c r="AF980"/>
      <c r="AG980"/>
      <c r="AH980"/>
      <c r="AI980"/>
      <c r="AJ980"/>
    </row>
    <row r="981" spans="1:36" ht="24.95" customHeight="1">
      <c r="A981" s="66"/>
      <c r="M981" s="37"/>
      <c r="N981" s="37"/>
      <c r="U981"/>
      <c r="V981"/>
      <c r="W981"/>
      <c r="X981" s="172"/>
      <c r="Y981" s="172"/>
      <c r="Z981" s="172"/>
      <c r="AA981"/>
      <c r="AB981"/>
      <c r="AC981"/>
      <c r="AD981"/>
      <c r="AE981"/>
      <c r="AF981"/>
      <c r="AG981"/>
      <c r="AH981"/>
      <c r="AI981"/>
      <c r="AJ981"/>
    </row>
    <row r="982" spans="1:36" ht="24.95" customHeight="1">
      <c r="A982" s="66"/>
      <c r="M982" s="37"/>
      <c r="N982" s="37"/>
      <c r="U982"/>
      <c r="V982"/>
      <c r="W982"/>
      <c r="X982" s="172"/>
      <c r="Y982" s="172"/>
      <c r="Z982" s="172"/>
      <c r="AA982"/>
      <c r="AB982"/>
      <c r="AC982"/>
      <c r="AD982"/>
      <c r="AE982"/>
      <c r="AF982"/>
      <c r="AG982"/>
      <c r="AH982"/>
      <c r="AI982"/>
      <c r="AJ982"/>
    </row>
    <row r="983" spans="1:36" ht="24.95" customHeight="1">
      <c r="A983" s="66"/>
      <c r="M983" s="37"/>
      <c r="N983" s="37"/>
      <c r="U983"/>
      <c r="V983"/>
      <c r="W983"/>
      <c r="X983" s="172"/>
      <c r="Y983" s="172"/>
      <c r="Z983" s="172"/>
      <c r="AA983"/>
      <c r="AB983"/>
      <c r="AC983"/>
      <c r="AD983"/>
      <c r="AE983"/>
      <c r="AF983"/>
      <c r="AG983"/>
      <c r="AH983"/>
      <c r="AI983"/>
      <c r="AJ983"/>
    </row>
    <row r="984" spans="1:36" ht="24.95" customHeight="1">
      <c r="A984" s="66"/>
      <c r="M984" s="37"/>
      <c r="N984" s="37"/>
      <c r="U984"/>
      <c r="V984"/>
      <c r="W984"/>
      <c r="X984" s="172"/>
      <c r="Y984" s="172"/>
      <c r="Z984" s="172"/>
      <c r="AA984"/>
      <c r="AB984"/>
      <c r="AC984"/>
      <c r="AD984"/>
      <c r="AE984"/>
      <c r="AF984"/>
      <c r="AG984"/>
      <c r="AH984"/>
      <c r="AI984"/>
      <c r="AJ984"/>
    </row>
    <row r="985" spans="1:36" ht="24.95" customHeight="1">
      <c r="A985" s="66"/>
      <c r="M985" s="37"/>
      <c r="N985" s="37"/>
      <c r="U985"/>
      <c r="V985"/>
      <c r="W985"/>
      <c r="X985" s="172"/>
      <c r="Y985" s="172"/>
      <c r="Z985" s="172"/>
      <c r="AA985"/>
      <c r="AB985"/>
      <c r="AC985"/>
      <c r="AD985"/>
      <c r="AE985"/>
      <c r="AF985"/>
      <c r="AG985"/>
      <c r="AH985"/>
      <c r="AI985"/>
      <c r="AJ985"/>
    </row>
    <row r="986" spans="1:36" ht="24.95" customHeight="1">
      <c r="A986" s="66"/>
      <c r="M986" s="37"/>
      <c r="N986" s="37"/>
      <c r="U986"/>
      <c r="V986"/>
      <c r="W986"/>
      <c r="X986" s="172"/>
      <c r="Y986" s="172"/>
      <c r="Z986" s="172"/>
      <c r="AA986"/>
      <c r="AB986"/>
      <c r="AC986"/>
      <c r="AD986"/>
      <c r="AE986"/>
      <c r="AF986"/>
      <c r="AG986"/>
      <c r="AH986"/>
      <c r="AI986"/>
      <c r="AJ986"/>
    </row>
    <row r="987" spans="1:36" ht="24.95" customHeight="1">
      <c r="A987" s="66"/>
      <c r="M987" s="37"/>
      <c r="N987" s="37"/>
      <c r="U987"/>
      <c r="V987"/>
      <c r="W987"/>
      <c r="X987" s="172"/>
      <c r="Y987" s="172"/>
      <c r="Z987" s="172"/>
      <c r="AA987"/>
      <c r="AB987"/>
      <c r="AC987"/>
      <c r="AD987"/>
      <c r="AE987"/>
      <c r="AF987"/>
      <c r="AG987"/>
      <c r="AH987"/>
      <c r="AI987"/>
      <c r="AJ987"/>
    </row>
    <row r="988" spans="1:36" ht="24.95" customHeight="1">
      <c r="A988" s="66"/>
      <c r="M988" s="37"/>
      <c r="N988" s="37"/>
      <c r="U988"/>
      <c r="V988"/>
      <c r="W988"/>
      <c r="X988" s="172"/>
      <c r="Y988" s="172"/>
      <c r="Z988" s="172"/>
      <c r="AA988"/>
      <c r="AB988"/>
      <c r="AC988"/>
      <c r="AD988"/>
      <c r="AE988"/>
      <c r="AF988"/>
      <c r="AG988"/>
      <c r="AH988"/>
      <c r="AI988"/>
      <c r="AJ988"/>
    </row>
    <row r="989" spans="1:36" ht="24.95" customHeight="1">
      <c r="A989" s="66"/>
      <c r="M989" s="37"/>
      <c r="N989" s="37"/>
      <c r="U989"/>
      <c r="V989"/>
      <c r="W989"/>
      <c r="X989" s="172"/>
      <c r="Y989" s="172"/>
      <c r="Z989" s="172"/>
      <c r="AA989"/>
      <c r="AB989"/>
      <c r="AC989"/>
      <c r="AD989"/>
      <c r="AE989"/>
      <c r="AF989"/>
      <c r="AG989"/>
      <c r="AH989"/>
      <c r="AI989"/>
      <c r="AJ989"/>
    </row>
    <row r="990" spans="1:36" ht="24.95" customHeight="1">
      <c r="A990" s="66"/>
      <c r="M990" s="37"/>
      <c r="N990" s="37"/>
      <c r="U990"/>
      <c r="V990"/>
      <c r="W990"/>
      <c r="X990" s="172"/>
      <c r="Y990" s="172"/>
      <c r="Z990" s="172"/>
      <c r="AA990"/>
      <c r="AB990"/>
      <c r="AC990"/>
      <c r="AD990"/>
      <c r="AE990"/>
      <c r="AF990"/>
      <c r="AG990"/>
      <c r="AH990"/>
      <c r="AI990"/>
      <c r="AJ990"/>
    </row>
    <row r="991" spans="1:36" ht="24.95" customHeight="1">
      <c r="A991" s="66"/>
      <c r="M991" s="37"/>
      <c r="N991" s="37"/>
      <c r="U991"/>
      <c r="V991"/>
      <c r="W991"/>
      <c r="X991" s="172"/>
      <c r="Y991" s="172"/>
      <c r="Z991" s="172"/>
      <c r="AA991"/>
      <c r="AB991"/>
      <c r="AC991"/>
      <c r="AD991"/>
      <c r="AE991"/>
      <c r="AF991"/>
      <c r="AG991"/>
      <c r="AH991"/>
      <c r="AI991"/>
      <c r="AJ991"/>
    </row>
    <row r="992" spans="1:36" ht="24.95" customHeight="1">
      <c r="A992" s="66"/>
      <c r="M992" s="37"/>
      <c r="N992" s="37"/>
      <c r="U992"/>
      <c r="V992"/>
      <c r="W992"/>
      <c r="X992" s="172"/>
      <c r="Y992" s="172"/>
      <c r="Z992" s="172"/>
      <c r="AA992"/>
      <c r="AB992"/>
      <c r="AC992"/>
      <c r="AD992"/>
      <c r="AE992"/>
      <c r="AF992"/>
      <c r="AG992"/>
      <c r="AH992"/>
      <c r="AI992"/>
      <c r="AJ992"/>
    </row>
    <row r="993" spans="1:36" ht="24.95" customHeight="1">
      <c r="A993" s="66"/>
      <c r="M993" s="37"/>
      <c r="N993" s="37"/>
      <c r="U993"/>
      <c r="V993"/>
      <c r="W993"/>
      <c r="X993" s="172"/>
      <c r="Y993" s="172"/>
      <c r="Z993" s="172"/>
      <c r="AA993"/>
      <c r="AB993"/>
      <c r="AC993"/>
      <c r="AD993"/>
      <c r="AE993"/>
      <c r="AF993"/>
      <c r="AG993"/>
      <c r="AH993"/>
      <c r="AI993"/>
      <c r="AJ993"/>
    </row>
    <row r="994" spans="1:36" ht="24.95" customHeight="1">
      <c r="A994" s="66"/>
      <c r="M994" s="37"/>
      <c r="N994" s="37"/>
      <c r="U994"/>
      <c r="V994"/>
      <c r="W994"/>
      <c r="X994" s="172"/>
      <c r="Y994" s="172"/>
      <c r="Z994" s="172"/>
      <c r="AA994"/>
      <c r="AB994"/>
      <c r="AC994"/>
      <c r="AD994"/>
      <c r="AE994"/>
      <c r="AF994"/>
      <c r="AG994"/>
      <c r="AH994"/>
      <c r="AI994"/>
      <c r="AJ994"/>
    </row>
    <row r="995" spans="1:36" ht="24.95" customHeight="1">
      <c r="A995" s="66"/>
      <c r="M995" s="37"/>
      <c r="N995" s="37"/>
      <c r="U995"/>
      <c r="V995"/>
      <c r="W995"/>
      <c r="X995" s="172"/>
      <c r="Y995" s="172"/>
      <c r="Z995" s="172"/>
      <c r="AA995"/>
      <c r="AB995"/>
      <c r="AC995"/>
      <c r="AD995"/>
      <c r="AE995"/>
      <c r="AF995"/>
      <c r="AG995"/>
      <c r="AH995"/>
      <c r="AI995"/>
      <c r="AJ995"/>
    </row>
    <row r="996" spans="1:36" ht="24.95" customHeight="1">
      <c r="A996" s="66"/>
      <c r="M996" s="37"/>
      <c r="N996" s="37"/>
      <c r="U996"/>
      <c r="V996"/>
      <c r="W996"/>
      <c r="X996" s="172"/>
      <c r="Y996" s="172"/>
      <c r="Z996" s="172"/>
      <c r="AA996"/>
      <c r="AB996"/>
      <c r="AC996"/>
      <c r="AD996"/>
      <c r="AE996"/>
      <c r="AF996"/>
      <c r="AG996"/>
      <c r="AH996"/>
      <c r="AI996"/>
      <c r="AJ996"/>
    </row>
    <row r="997" spans="1:36" ht="24.95" customHeight="1">
      <c r="A997" s="66"/>
      <c r="M997" s="37"/>
      <c r="N997" s="37"/>
      <c r="U997"/>
      <c r="V997"/>
      <c r="W997"/>
      <c r="X997" s="172"/>
      <c r="Y997" s="172"/>
      <c r="Z997" s="172"/>
      <c r="AA997"/>
      <c r="AB997"/>
      <c r="AC997"/>
      <c r="AD997"/>
      <c r="AE997"/>
      <c r="AF997"/>
      <c r="AG997"/>
      <c r="AH997"/>
      <c r="AI997"/>
      <c r="AJ997"/>
    </row>
    <row r="998" spans="1:36" ht="24.95" customHeight="1">
      <c r="A998" s="66"/>
      <c r="M998" s="37"/>
      <c r="N998" s="37"/>
      <c r="U998"/>
      <c r="V998"/>
      <c r="W998"/>
      <c r="X998" s="172"/>
      <c r="Y998" s="172"/>
      <c r="Z998" s="172"/>
      <c r="AA998"/>
      <c r="AB998"/>
      <c r="AC998"/>
      <c r="AD998"/>
      <c r="AE998"/>
      <c r="AF998"/>
      <c r="AG998"/>
      <c r="AH998"/>
      <c r="AI998"/>
      <c r="AJ998"/>
    </row>
    <row r="999" spans="1:36" ht="24.95" customHeight="1">
      <c r="A999" s="66"/>
      <c r="M999" s="37"/>
      <c r="N999" s="37"/>
      <c r="U999"/>
      <c r="V999"/>
      <c r="W999"/>
      <c r="X999" s="172"/>
      <c r="Y999" s="172"/>
      <c r="Z999" s="172"/>
      <c r="AA999"/>
      <c r="AB999"/>
      <c r="AC999"/>
      <c r="AD999"/>
      <c r="AE999"/>
      <c r="AF999"/>
      <c r="AG999"/>
      <c r="AH999"/>
      <c r="AI999"/>
      <c r="AJ999"/>
    </row>
    <row r="1000" spans="1:36" ht="24.95" customHeight="1">
      <c r="A1000" s="66"/>
      <c r="M1000" s="37"/>
      <c r="N1000" s="37"/>
      <c r="U1000"/>
      <c r="V1000"/>
      <c r="W1000"/>
      <c r="X1000" s="172"/>
      <c r="Y1000" s="172"/>
      <c r="Z1000" s="172"/>
      <c r="AA1000"/>
      <c r="AB1000"/>
      <c r="AC1000"/>
      <c r="AD1000"/>
      <c r="AE1000"/>
      <c r="AF1000"/>
      <c r="AG1000"/>
      <c r="AH1000"/>
      <c r="AI1000"/>
      <c r="AJ1000"/>
    </row>
    <row r="1001" spans="1:36" ht="24.95" customHeight="1">
      <c r="A1001" s="66"/>
      <c r="M1001" s="37"/>
      <c r="N1001" s="37"/>
      <c r="U1001"/>
      <c r="V1001"/>
      <c r="W1001"/>
      <c r="X1001" s="172"/>
      <c r="Y1001" s="172"/>
      <c r="Z1001" s="172"/>
      <c r="AA1001"/>
      <c r="AB1001"/>
      <c r="AC1001"/>
      <c r="AD1001"/>
      <c r="AE1001"/>
      <c r="AF1001"/>
      <c r="AG1001"/>
      <c r="AH1001"/>
      <c r="AI1001"/>
      <c r="AJ1001"/>
    </row>
    <row r="1002" spans="1:36" ht="24.95" customHeight="1">
      <c r="A1002" s="66"/>
      <c r="M1002" s="37"/>
      <c r="N1002" s="37"/>
      <c r="U1002"/>
      <c r="V1002"/>
      <c r="W1002"/>
      <c r="X1002" s="172"/>
      <c r="Y1002" s="172"/>
      <c r="Z1002" s="172"/>
      <c r="AA1002"/>
      <c r="AB1002"/>
      <c r="AC1002"/>
      <c r="AD1002"/>
      <c r="AE1002"/>
      <c r="AF1002"/>
      <c r="AG1002"/>
      <c r="AH1002"/>
      <c r="AI1002"/>
      <c r="AJ1002"/>
    </row>
    <row r="1003" spans="1:36" ht="24.95" customHeight="1">
      <c r="A1003" s="66"/>
      <c r="M1003" s="37"/>
      <c r="N1003" s="37"/>
      <c r="U1003"/>
      <c r="V1003"/>
      <c r="W1003"/>
      <c r="X1003" s="172"/>
      <c r="Y1003" s="172"/>
      <c r="Z1003" s="172"/>
      <c r="AA1003"/>
      <c r="AB1003"/>
      <c r="AC1003"/>
      <c r="AD1003"/>
      <c r="AE1003"/>
      <c r="AF1003"/>
      <c r="AG1003"/>
      <c r="AH1003"/>
      <c r="AI1003"/>
      <c r="AJ1003"/>
    </row>
    <row r="1004" spans="1:36" ht="24.95" customHeight="1">
      <c r="A1004" s="66"/>
      <c r="M1004" s="37"/>
      <c r="N1004" s="37"/>
      <c r="U1004"/>
      <c r="V1004"/>
      <c r="W1004"/>
      <c r="X1004" s="172"/>
      <c r="Y1004" s="172"/>
      <c r="Z1004" s="172"/>
      <c r="AA1004"/>
      <c r="AB1004"/>
      <c r="AC1004"/>
      <c r="AD1004"/>
      <c r="AE1004"/>
      <c r="AF1004"/>
      <c r="AG1004"/>
      <c r="AH1004"/>
      <c r="AI1004"/>
      <c r="AJ1004"/>
    </row>
    <row r="1005" spans="1:36" ht="24.95" customHeight="1">
      <c r="A1005" s="66"/>
      <c r="M1005" s="37"/>
      <c r="N1005" s="37"/>
      <c r="U1005"/>
      <c r="V1005"/>
      <c r="W1005"/>
      <c r="X1005" s="172"/>
      <c r="Y1005" s="172"/>
      <c r="Z1005" s="172"/>
      <c r="AA1005"/>
      <c r="AB1005"/>
      <c r="AC1005"/>
      <c r="AD1005"/>
      <c r="AE1005"/>
      <c r="AF1005"/>
      <c r="AG1005"/>
      <c r="AH1005"/>
      <c r="AI1005"/>
      <c r="AJ1005"/>
    </row>
    <row r="1006" spans="1:36" ht="24.95" customHeight="1">
      <c r="A1006" s="66"/>
      <c r="M1006" s="37"/>
      <c r="N1006" s="37"/>
      <c r="U1006"/>
      <c r="V1006"/>
      <c r="W1006"/>
      <c r="X1006" s="172"/>
      <c r="Y1006" s="172"/>
      <c r="Z1006" s="172"/>
      <c r="AA1006"/>
      <c r="AB1006"/>
      <c r="AC1006"/>
      <c r="AD1006"/>
      <c r="AE1006"/>
      <c r="AF1006"/>
      <c r="AG1006"/>
      <c r="AH1006"/>
      <c r="AI1006"/>
      <c r="AJ1006"/>
    </row>
    <row r="1007" spans="1:36" ht="24.95" customHeight="1">
      <c r="A1007" s="66"/>
      <c r="M1007" s="37"/>
      <c r="N1007" s="37"/>
      <c r="U1007"/>
      <c r="V1007"/>
      <c r="W1007"/>
      <c r="X1007" s="172"/>
      <c r="Y1007" s="172"/>
      <c r="Z1007" s="172"/>
      <c r="AA1007"/>
      <c r="AB1007"/>
      <c r="AC1007"/>
      <c r="AD1007"/>
      <c r="AE1007"/>
      <c r="AF1007"/>
      <c r="AG1007"/>
      <c r="AH1007"/>
      <c r="AI1007"/>
      <c r="AJ1007"/>
    </row>
    <row r="1008" spans="1:36" ht="24.95" customHeight="1">
      <c r="A1008" s="66"/>
      <c r="M1008" s="37"/>
      <c r="N1008" s="37"/>
      <c r="U1008"/>
      <c r="V1008"/>
      <c r="W1008"/>
      <c r="X1008" s="172"/>
      <c r="Y1008" s="172"/>
      <c r="Z1008" s="172"/>
      <c r="AA1008"/>
      <c r="AB1008"/>
      <c r="AC1008"/>
      <c r="AD1008"/>
      <c r="AE1008"/>
      <c r="AF1008"/>
      <c r="AG1008"/>
      <c r="AH1008"/>
      <c r="AI1008"/>
      <c r="AJ1008"/>
    </row>
    <row r="1009" spans="1:36" ht="24.95" customHeight="1">
      <c r="A1009" s="66"/>
      <c r="M1009" s="37"/>
      <c r="N1009" s="37"/>
      <c r="U1009"/>
      <c r="V1009"/>
      <c r="W1009"/>
      <c r="X1009" s="172"/>
      <c r="Y1009" s="172"/>
      <c r="Z1009" s="172"/>
      <c r="AA1009"/>
      <c r="AB1009"/>
      <c r="AC1009"/>
      <c r="AD1009"/>
      <c r="AE1009"/>
      <c r="AF1009"/>
      <c r="AG1009"/>
      <c r="AH1009"/>
      <c r="AI1009"/>
      <c r="AJ1009"/>
    </row>
    <row r="1010" spans="1:36" ht="24.95" customHeight="1">
      <c r="A1010" s="66"/>
      <c r="M1010" s="37"/>
      <c r="N1010" s="37"/>
      <c r="U1010"/>
      <c r="V1010"/>
      <c r="W1010"/>
      <c r="X1010" s="172"/>
      <c r="Y1010" s="172"/>
      <c r="Z1010" s="172"/>
      <c r="AA1010"/>
      <c r="AB1010"/>
      <c r="AC1010"/>
      <c r="AD1010"/>
      <c r="AE1010"/>
      <c r="AF1010"/>
      <c r="AG1010"/>
      <c r="AH1010"/>
      <c r="AI1010"/>
      <c r="AJ1010"/>
    </row>
    <row r="1011" spans="1:36" ht="24.95" customHeight="1">
      <c r="A1011" s="66"/>
      <c r="M1011" s="37"/>
      <c r="N1011" s="37"/>
      <c r="U1011"/>
      <c r="V1011"/>
      <c r="W1011"/>
      <c r="X1011" s="172"/>
      <c r="Y1011" s="172"/>
      <c r="Z1011" s="172"/>
      <c r="AA1011"/>
      <c r="AB1011"/>
      <c r="AC1011"/>
      <c r="AD1011"/>
      <c r="AE1011"/>
      <c r="AF1011"/>
      <c r="AG1011"/>
      <c r="AH1011"/>
      <c r="AI1011"/>
      <c r="AJ1011"/>
    </row>
    <row r="1012" spans="1:36" ht="24.95" customHeight="1">
      <c r="A1012" s="66"/>
      <c r="M1012" s="37"/>
      <c r="N1012" s="37"/>
      <c r="U1012"/>
      <c r="V1012"/>
      <c r="W1012"/>
      <c r="X1012" s="172"/>
      <c r="Y1012" s="172"/>
      <c r="Z1012" s="172"/>
      <c r="AA1012"/>
      <c r="AB1012"/>
      <c r="AC1012"/>
      <c r="AD1012"/>
      <c r="AE1012"/>
      <c r="AF1012"/>
      <c r="AG1012"/>
      <c r="AH1012"/>
      <c r="AI1012"/>
      <c r="AJ1012"/>
    </row>
    <row r="1013" spans="1:36" ht="24.95" customHeight="1">
      <c r="A1013" s="66"/>
      <c r="M1013" s="37"/>
      <c r="N1013" s="37"/>
      <c r="U1013"/>
      <c r="V1013"/>
      <c r="W1013"/>
      <c r="X1013" s="172"/>
      <c r="Y1013" s="172"/>
      <c r="Z1013" s="172"/>
      <c r="AA1013"/>
      <c r="AB1013"/>
      <c r="AC1013"/>
      <c r="AD1013"/>
      <c r="AE1013"/>
      <c r="AF1013"/>
      <c r="AG1013"/>
      <c r="AH1013"/>
      <c r="AI1013"/>
      <c r="AJ1013"/>
    </row>
    <row r="1014" spans="1:36" ht="24.95" customHeight="1">
      <c r="A1014" s="66"/>
      <c r="M1014" s="37"/>
      <c r="N1014" s="37"/>
      <c r="U1014"/>
      <c r="V1014"/>
      <c r="W1014"/>
      <c r="X1014" s="172"/>
      <c r="Y1014" s="172"/>
      <c r="Z1014" s="172"/>
      <c r="AA1014"/>
      <c r="AB1014"/>
      <c r="AC1014"/>
      <c r="AD1014"/>
      <c r="AE1014"/>
      <c r="AF1014"/>
      <c r="AG1014"/>
      <c r="AH1014"/>
      <c r="AI1014"/>
      <c r="AJ1014"/>
    </row>
    <row r="1015" spans="1:36" ht="24.95" customHeight="1">
      <c r="A1015" s="66"/>
      <c r="M1015" s="37"/>
      <c r="N1015" s="37"/>
      <c r="U1015"/>
      <c r="V1015"/>
      <c r="W1015"/>
      <c r="X1015" s="172"/>
      <c r="Y1015" s="172"/>
      <c r="Z1015" s="172"/>
      <c r="AA1015"/>
      <c r="AB1015"/>
      <c r="AC1015"/>
      <c r="AD1015"/>
      <c r="AE1015"/>
      <c r="AF1015"/>
      <c r="AG1015"/>
      <c r="AH1015"/>
      <c r="AI1015"/>
      <c r="AJ1015"/>
    </row>
    <row r="1016" spans="1:36" ht="24.95" customHeight="1">
      <c r="A1016" s="66"/>
      <c r="M1016" s="37"/>
      <c r="N1016" s="37"/>
      <c r="U1016"/>
      <c r="V1016"/>
      <c r="W1016"/>
      <c r="X1016" s="172"/>
      <c r="Y1016" s="172"/>
      <c r="Z1016" s="172"/>
      <c r="AA1016"/>
      <c r="AB1016"/>
      <c r="AC1016"/>
      <c r="AD1016"/>
      <c r="AE1016"/>
      <c r="AF1016"/>
      <c r="AG1016"/>
      <c r="AH1016"/>
      <c r="AI1016"/>
      <c r="AJ1016"/>
    </row>
    <row r="1017" spans="1:36" ht="24.95" customHeight="1">
      <c r="A1017" s="66"/>
      <c r="M1017" s="37"/>
      <c r="N1017" s="37"/>
      <c r="U1017"/>
      <c r="V1017"/>
      <c r="W1017"/>
      <c r="X1017" s="172"/>
      <c r="Y1017" s="172"/>
      <c r="Z1017" s="172"/>
      <c r="AA1017"/>
      <c r="AB1017"/>
      <c r="AC1017"/>
      <c r="AD1017"/>
      <c r="AE1017"/>
      <c r="AF1017"/>
      <c r="AG1017"/>
      <c r="AH1017"/>
      <c r="AI1017"/>
      <c r="AJ1017"/>
    </row>
    <row r="1018" spans="1:36" ht="24.95" customHeight="1">
      <c r="A1018" s="66"/>
      <c r="M1018" s="37"/>
      <c r="N1018" s="37"/>
      <c r="U1018"/>
      <c r="V1018"/>
      <c r="W1018"/>
      <c r="X1018" s="172"/>
      <c r="Y1018" s="172"/>
      <c r="Z1018" s="172"/>
      <c r="AA1018"/>
      <c r="AB1018"/>
      <c r="AC1018"/>
      <c r="AD1018"/>
      <c r="AE1018"/>
      <c r="AF1018"/>
      <c r="AG1018"/>
      <c r="AH1018"/>
      <c r="AI1018"/>
      <c r="AJ1018"/>
    </row>
    <row r="1019" spans="1:36" ht="24.95" customHeight="1">
      <c r="A1019" s="66"/>
      <c r="M1019" s="37"/>
      <c r="N1019" s="37"/>
      <c r="U1019"/>
      <c r="V1019"/>
      <c r="W1019"/>
      <c r="X1019" s="172"/>
      <c r="Y1019" s="172"/>
      <c r="Z1019" s="172"/>
      <c r="AA1019"/>
      <c r="AB1019"/>
      <c r="AC1019"/>
      <c r="AD1019"/>
      <c r="AE1019"/>
      <c r="AF1019"/>
      <c r="AG1019"/>
      <c r="AH1019"/>
      <c r="AI1019"/>
      <c r="AJ1019"/>
    </row>
    <row r="1020" spans="1:36" ht="24.95" customHeight="1">
      <c r="A1020" s="66"/>
      <c r="M1020" s="37"/>
      <c r="N1020" s="37"/>
      <c r="U1020"/>
      <c r="V1020"/>
      <c r="W1020"/>
      <c r="X1020" s="172"/>
      <c r="Y1020" s="172"/>
      <c r="Z1020" s="172"/>
      <c r="AA1020"/>
      <c r="AB1020"/>
      <c r="AC1020"/>
      <c r="AD1020"/>
      <c r="AE1020"/>
      <c r="AF1020"/>
      <c r="AG1020"/>
      <c r="AH1020"/>
      <c r="AI1020"/>
      <c r="AJ1020"/>
    </row>
    <row r="1021" spans="1:36" ht="24.95" customHeight="1">
      <c r="A1021" s="66"/>
      <c r="M1021" s="37"/>
      <c r="N1021" s="37"/>
      <c r="U1021"/>
      <c r="V1021"/>
      <c r="W1021"/>
      <c r="X1021" s="172"/>
      <c r="Y1021" s="172"/>
      <c r="Z1021" s="172"/>
      <c r="AA1021"/>
      <c r="AB1021"/>
      <c r="AC1021"/>
      <c r="AD1021"/>
      <c r="AE1021"/>
      <c r="AF1021"/>
      <c r="AG1021"/>
      <c r="AH1021"/>
      <c r="AI1021"/>
      <c r="AJ1021"/>
    </row>
    <row r="1022" spans="1:36" ht="24.95" customHeight="1">
      <c r="A1022" s="66"/>
      <c r="M1022" s="37"/>
      <c r="N1022" s="37"/>
      <c r="U1022"/>
      <c r="V1022"/>
      <c r="W1022"/>
      <c r="X1022" s="172"/>
      <c r="Y1022" s="172"/>
      <c r="Z1022" s="172"/>
      <c r="AA1022"/>
      <c r="AB1022"/>
      <c r="AC1022"/>
      <c r="AD1022"/>
      <c r="AE1022"/>
      <c r="AF1022"/>
      <c r="AG1022"/>
      <c r="AH1022"/>
      <c r="AI1022"/>
      <c r="AJ1022"/>
    </row>
    <row r="1023" spans="1:36" ht="24.95" customHeight="1">
      <c r="A1023" s="66"/>
      <c r="M1023" s="37"/>
      <c r="N1023" s="37"/>
      <c r="U1023"/>
      <c r="V1023"/>
      <c r="W1023"/>
      <c r="X1023" s="172"/>
      <c r="Y1023" s="172"/>
      <c r="Z1023" s="172"/>
      <c r="AA1023"/>
      <c r="AB1023"/>
      <c r="AC1023"/>
      <c r="AD1023"/>
      <c r="AE1023"/>
      <c r="AF1023"/>
      <c r="AG1023"/>
      <c r="AH1023"/>
      <c r="AI1023"/>
      <c r="AJ1023"/>
    </row>
    <row r="1024" spans="1:36" ht="24.95" customHeight="1">
      <c r="A1024" s="66"/>
      <c r="M1024" s="37"/>
      <c r="N1024" s="37"/>
      <c r="U1024"/>
      <c r="V1024"/>
      <c r="W1024"/>
      <c r="X1024" s="172"/>
      <c r="Y1024" s="172"/>
      <c r="Z1024" s="172"/>
      <c r="AA1024"/>
      <c r="AB1024"/>
      <c r="AC1024"/>
      <c r="AD1024"/>
      <c r="AE1024"/>
      <c r="AF1024"/>
      <c r="AG1024"/>
      <c r="AH1024"/>
      <c r="AI1024"/>
      <c r="AJ1024"/>
    </row>
    <row r="1025" spans="1:36" ht="24.95" customHeight="1">
      <c r="A1025" s="66"/>
      <c r="M1025" s="37"/>
      <c r="N1025" s="37"/>
      <c r="U1025"/>
      <c r="V1025"/>
      <c r="W1025"/>
      <c r="X1025" s="172"/>
      <c r="Y1025" s="172"/>
      <c r="Z1025" s="172"/>
      <c r="AA1025"/>
      <c r="AB1025"/>
      <c r="AC1025"/>
      <c r="AD1025"/>
      <c r="AE1025"/>
      <c r="AF1025"/>
      <c r="AG1025"/>
      <c r="AH1025"/>
      <c r="AI1025"/>
      <c r="AJ1025"/>
    </row>
    <row r="1026" spans="1:36" ht="24.95" customHeight="1">
      <c r="A1026" s="66"/>
      <c r="M1026" s="37"/>
      <c r="N1026" s="37"/>
      <c r="U1026"/>
      <c r="V1026"/>
      <c r="W1026"/>
      <c r="X1026" s="172"/>
      <c r="Y1026" s="172"/>
      <c r="Z1026" s="172"/>
      <c r="AA1026"/>
      <c r="AB1026"/>
      <c r="AC1026"/>
      <c r="AD1026"/>
      <c r="AE1026"/>
      <c r="AF1026"/>
      <c r="AG1026"/>
      <c r="AH1026"/>
      <c r="AI1026"/>
      <c r="AJ1026"/>
    </row>
    <row r="1027" spans="1:36" ht="24.95" customHeight="1">
      <c r="A1027" s="66"/>
      <c r="M1027" s="37"/>
      <c r="N1027" s="37"/>
      <c r="U1027"/>
      <c r="V1027"/>
      <c r="W1027"/>
      <c r="X1027" s="172"/>
      <c r="Y1027" s="172"/>
      <c r="Z1027" s="172"/>
      <c r="AA1027"/>
      <c r="AB1027"/>
      <c r="AC1027"/>
      <c r="AD1027"/>
      <c r="AE1027"/>
      <c r="AF1027"/>
      <c r="AG1027"/>
      <c r="AH1027"/>
      <c r="AI1027"/>
      <c r="AJ1027"/>
    </row>
    <row r="1028" spans="1:36" ht="24.95" customHeight="1">
      <c r="A1028" s="66"/>
      <c r="M1028" s="37"/>
      <c r="N1028" s="37"/>
      <c r="U1028"/>
      <c r="V1028"/>
      <c r="W1028"/>
      <c r="X1028" s="172"/>
      <c r="Y1028" s="172"/>
      <c r="Z1028" s="172"/>
      <c r="AA1028"/>
      <c r="AB1028"/>
      <c r="AC1028"/>
      <c r="AD1028"/>
      <c r="AE1028"/>
      <c r="AF1028"/>
      <c r="AG1028"/>
      <c r="AH1028"/>
      <c r="AI1028"/>
      <c r="AJ1028"/>
    </row>
    <row r="1029" spans="1:36" ht="24.95" customHeight="1">
      <c r="A1029" s="66"/>
      <c r="M1029" s="37"/>
      <c r="N1029" s="37"/>
      <c r="U1029"/>
      <c r="V1029"/>
      <c r="W1029"/>
      <c r="X1029" s="172"/>
      <c r="Y1029" s="172"/>
      <c r="Z1029" s="172"/>
      <c r="AA1029"/>
      <c r="AB1029"/>
      <c r="AC1029"/>
      <c r="AD1029"/>
      <c r="AE1029"/>
      <c r="AF1029"/>
      <c r="AG1029"/>
      <c r="AH1029"/>
      <c r="AI1029"/>
      <c r="AJ1029"/>
    </row>
    <row r="1030" spans="1:36" ht="24.95" customHeight="1">
      <c r="A1030" s="66"/>
      <c r="M1030" s="37"/>
      <c r="N1030" s="37"/>
      <c r="U1030"/>
      <c r="V1030"/>
      <c r="W1030"/>
      <c r="X1030" s="172"/>
      <c r="Y1030" s="172"/>
      <c r="Z1030" s="172"/>
      <c r="AA1030"/>
      <c r="AB1030"/>
      <c r="AC1030"/>
      <c r="AD1030"/>
      <c r="AE1030"/>
      <c r="AF1030"/>
      <c r="AG1030"/>
      <c r="AH1030"/>
      <c r="AI1030"/>
      <c r="AJ1030"/>
    </row>
    <row r="1031" spans="1:36" ht="24.95" customHeight="1">
      <c r="A1031" s="66"/>
      <c r="M1031" s="37"/>
      <c r="N1031" s="37"/>
      <c r="U1031"/>
      <c r="V1031"/>
      <c r="W1031"/>
      <c r="X1031" s="172"/>
      <c r="Y1031" s="172"/>
      <c r="Z1031" s="172"/>
      <c r="AA1031"/>
      <c r="AB1031"/>
      <c r="AC1031"/>
      <c r="AD1031"/>
      <c r="AE1031"/>
      <c r="AF1031"/>
      <c r="AG1031"/>
      <c r="AH1031"/>
      <c r="AI1031"/>
      <c r="AJ1031"/>
    </row>
    <row r="1032" spans="1:36" ht="24.95" customHeight="1">
      <c r="A1032" s="66"/>
      <c r="M1032" s="37"/>
      <c r="N1032" s="37"/>
      <c r="U1032"/>
      <c r="V1032"/>
      <c r="W1032"/>
      <c r="X1032" s="172"/>
      <c r="Y1032" s="172"/>
      <c r="Z1032" s="172"/>
      <c r="AA1032"/>
      <c r="AB1032"/>
      <c r="AC1032"/>
      <c r="AD1032"/>
      <c r="AE1032"/>
      <c r="AF1032"/>
      <c r="AG1032"/>
      <c r="AH1032"/>
      <c r="AI1032"/>
      <c r="AJ1032"/>
    </row>
    <row r="1033" spans="1:36" ht="24.95" customHeight="1">
      <c r="A1033" s="66"/>
      <c r="M1033" s="37"/>
      <c r="N1033" s="37"/>
      <c r="U1033"/>
      <c r="V1033"/>
      <c r="W1033"/>
      <c r="X1033" s="172"/>
      <c r="Y1033" s="172"/>
      <c r="Z1033" s="172"/>
      <c r="AA1033"/>
      <c r="AB1033"/>
      <c r="AC1033"/>
      <c r="AD1033"/>
      <c r="AE1033"/>
      <c r="AF1033"/>
      <c r="AG1033"/>
      <c r="AH1033"/>
      <c r="AI1033"/>
      <c r="AJ1033"/>
    </row>
    <row r="1034" spans="1:36" ht="24.95" customHeight="1">
      <c r="A1034" s="66"/>
      <c r="M1034" s="37"/>
      <c r="N1034" s="37"/>
      <c r="U1034"/>
      <c r="V1034"/>
      <c r="W1034"/>
      <c r="X1034" s="172"/>
      <c r="Y1034" s="172"/>
      <c r="Z1034" s="172"/>
      <c r="AA1034"/>
      <c r="AB1034"/>
      <c r="AC1034"/>
      <c r="AD1034"/>
      <c r="AE1034"/>
      <c r="AF1034"/>
      <c r="AG1034"/>
      <c r="AH1034"/>
      <c r="AI1034"/>
      <c r="AJ1034"/>
    </row>
    <row r="1035" spans="1:36" ht="24.95" customHeight="1">
      <c r="A1035" s="66"/>
      <c r="M1035" s="37"/>
      <c r="N1035" s="37"/>
      <c r="U1035"/>
      <c r="V1035"/>
      <c r="W1035"/>
      <c r="X1035" s="172"/>
      <c r="Y1035" s="172"/>
      <c r="Z1035" s="172"/>
      <c r="AA1035"/>
      <c r="AB1035"/>
      <c r="AC1035"/>
      <c r="AD1035"/>
      <c r="AE1035"/>
      <c r="AF1035"/>
      <c r="AG1035"/>
      <c r="AH1035"/>
      <c r="AI1035"/>
      <c r="AJ1035"/>
    </row>
    <row r="1036" spans="1:36" ht="24.95" customHeight="1">
      <c r="A1036" s="66"/>
      <c r="M1036" s="37"/>
      <c r="N1036" s="37"/>
      <c r="U1036"/>
      <c r="V1036"/>
      <c r="W1036"/>
      <c r="X1036" s="172"/>
      <c r="Y1036" s="172"/>
      <c r="Z1036" s="172"/>
      <c r="AA1036"/>
      <c r="AB1036"/>
      <c r="AC1036"/>
      <c r="AD1036"/>
      <c r="AE1036"/>
      <c r="AF1036"/>
      <c r="AG1036"/>
      <c r="AH1036"/>
      <c r="AI1036"/>
      <c r="AJ1036"/>
    </row>
    <row r="1037" spans="1:36" ht="24.95" customHeight="1">
      <c r="A1037" s="66"/>
      <c r="M1037" s="37"/>
      <c r="N1037" s="37"/>
      <c r="U1037"/>
      <c r="V1037"/>
      <c r="W1037"/>
      <c r="X1037" s="172"/>
      <c r="Y1037" s="172"/>
      <c r="Z1037" s="172"/>
      <c r="AA1037"/>
      <c r="AB1037"/>
      <c r="AC1037"/>
      <c r="AD1037"/>
      <c r="AE1037"/>
      <c r="AF1037"/>
      <c r="AG1037"/>
      <c r="AH1037"/>
      <c r="AI1037"/>
      <c r="AJ1037"/>
    </row>
    <row r="1038" spans="1:36" ht="24.95" customHeight="1">
      <c r="A1038" s="66"/>
      <c r="M1038" s="37"/>
      <c r="N1038" s="37"/>
      <c r="U1038"/>
      <c r="V1038"/>
      <c r="W1038"/>
      <c r="X1038" s="172"/>
      <c r="Y1038" s="172"/>
      <c r="Z1038" s="172"/>
      <c r="AA1038"/>
      <c r="AB1038"/>
      <c r="AC1038"/>
      <c r="AD1038"/>
      <c r="AE1038"/>
      <c r="AF1038"/>
      <c r="AG1038"/>
      <c r="AH1038"/>
      <c r="AI1038"/>
      <c r="AJ1038"/>
    </row>
    <row r="1039" spans="1:36" ht="24.95" customHeight="1">
      <c r="A1039" s="66"/>
      <c r="M1039" s="37"/>
      <c r="N1039" s="37"/>
      <c r="U1039"/>
      <c r="V1039"/>
      <c r="W1039"/>
      <c r="X1039" s="172"/>
      <c r="Y1039" s="172"/>
      <c r="Z1039" s="172"/>
      <c r="AA1039"/>
      <c r="AB1039"/>
      <c r="AC1039"/>
      <c r="AD1039"/>
      <c r="AE1039"/>
      <c r="AF1039"/>
      <c r="AG1039"/>
      <c r="AH1039"/>
      <c r="AI1039"/>
      <c r="AJ1039"/>
    </row>
    <row r="1040" spans="1:36" ht="24.95" customHeight="1">
      <c r="A1040" s="66"/>
      <c r="M1040" s="37"/>
      <c r="N1040" s="37"/>
      <c r="U1040"/>
      <c r="V1040"/>
      <c r="W1040"/>
      <c r="X1040" s="172"/>
      <c r="Y1040" s="172"/>
      <c r="Z1040" s="172"/>
      <c r="AA1040"/>
      <c r="AB1040"/>
      <c r="AC1040"/>
      <c r="AD1040"/>
      <c r="AE1040"/>
      <c r="AF1040"/>
      <c r="AG1040"/>
      <c r="AH1040"/>
      <c r="AI1040"/>
      <c r="AJ1040"/>
    </row>
    <row r="1041" spans="1:36" ht="24.95" customHeight="1">
      <c r="A1041" s="66"/>
      <c r="M1041" s="37"/>
      <c r="N1041" s="37"/>
      <c r="U1041"/>
      <c r="V1041"/>
      <c r="W1041"/>
      <c r="X1041" s="172"/>
      <c r="Y1041" s="172"/>
      <c r="Z1041" s="172"/>
      <c r="AA1041"/>
      <c r="AB1041"/>
      <c r="AC1041"/>
      <c r="AD1041"/>
      <c r="AE1041"/>
      <c r="AF1041"/>
      <c r="AG1041"/>
      <c r="AH1041"/>
      <c r="AI1041"/>
      <c r="AJ1041"/>
    </row>
    <row r="1042" spans="1:36" ht="24.95" customHeight="1">
      <c r="A1042" s="66"/>
      <c r="M1042" s="37"/>
      <c r="N1042" s="37"/>
      <c r="U1042"/>
      <c r="V1042"/>
      <c r="W1042"/>
      <c r="X1042" s="172"/>
      <c r="Y1042" s="172"/>
      <c r="Z1042" s="172"/>
      <c r="AA1042"/>
      <c r="AB1042"/>
      <c r="AC1042"/>
      <c r="AD1042"/>
      <c r="AE1042"/>
      <c r="AF1042"/>
      <c r="AG1042"/>
      <c r="AH1042"/>
      <c r="AI1042"/>
      <c r="AJ1042"/>
    </row>
    <row r="1043" spans="1:36" ht="24.95" customHeight="1">
      <c r="A1043" s="66"/>
      <c r="M1043" s="37"/>
      <c r="N1043" s="37"/>
      <c r="U1043"/>
      <c r="V1043"/>
      <c r="W1043"/>
      <c r="X1043" s="172"/>
      <c r="Y1043" s="172"/>
      <c r="Z1043" s="172"/>
      <c r="AA1043"/>
      <c r="AB1043"/>
      <c r="AC1043"/>
      <c r="AD1043"/>
      <c r="AE1043"/>
      <c r="AF1043"/>
      <c r="AG1043"/>
      <c r="AH1043"/>
      <c r="AI1043"/>
      <c r="AJ1043"/>
    </row>
    <row r="1044" spans="1:36" ht="24.95" customHeight="1">
      <c r="A1044" s="66"/>
      <c r="M1044" s="37"/>
      <c r="N1044" s="37"/>
      <c r="U1044"/>
      <c r="V1044"/>
      <c r="W1044"/>
      <c r="X1044" s="172"/>
      <c r="Y1044" s="172"/>
      <c r="Z1044" s="172"/>
      <c r="AA1044"/>
      <c r="AB1044"/>
      <c r="AC1044"/>
      <c r="AD1044"/>
      <c r="AE1044"/>
      <c r="AF1044"/>
      <c r="AG1044"/>
      <c r="AH1044"/>
      <c r="AI1044"/>
      <c r="AJ1044"/>
    </row>
    <row r="1045" spans="1:36" ht="24.95" customHeight="1">
      <c r="A1045" s="66"/>
      <c r="M1045" s="37"/>
      <c r="N1045" s="37"/>
      <c r="U1045"/>
      <c r="V1045"/>
      <c r="W1045"/>
      <c r="X1045" s="172"/>
      <c r="Y1045" s="172"/>
      <c r="Z1045" s="172"/>
      <c r="AA1045"/>
      <c r="AB1045"/>
      <c r="AC1045"/>
      <c r="AD1045"/>
      <c r="AE1045"/>
      <c r="AF1045"/>
      <c r="AG1045"/>
      <c r="AH1045"/>
      <c r="AI1045"/>
      <c r="AJ1045"/>
    </row>
    <row r="1046" spans="1:36" ht="24.95" customHeight="1">
      <c r="A1046" s="66"/>
      <c r="M1046" s="37"/>
      <c r="N1046" s="37"/>
      <c r="U1046"/>
      <c r="V1046"/>
      <c r="W1046"/>
      <c r="X1046" s="172"/>
      <c r="Y1046" s="172"/>
      <c r="Z1046" s="172"/>
      <c r="AA1046"/>
      <c r="AB1046"/>
      <c r="AC1046"/>
      <c r="AD1046"/>
      <c r="AE1046"/>
      <c r="AF1046"/>
      <c r="AG1046"/>
      <c r="AH1046"/>
      <c r="AI1046"/>
      <c r="AJ1046"/>
    </row>
    <row r="1047" spans="1:36" ht="24.95" customHeight="1">
      <c r="A1047" s="66"/>
      <c r="M1047" s="37"/>
      <c r="N1047" s="37"/>
      <c r="U1047"/>
      <c r="V1047"/>
      <c r="W1047"/>
      <c r="X1047" s="172"/>
      <c r="Y1047" s="172"/>
      <c r="Z1047" s="172"/>
      <c r="AA1047"/>
      <c r="AB1047"/>
      <c r="AC1047"/>
      <c r="AD1047"/>
      <c r="AE1047"/>
      <c r="AF1047"/>
      <c r="AG1047"/>
      <c r="AH1047"/>
      <c r="AI1047"/>
      <c r="AJ1047"/>
    </row>
    <row r="1048" spans="1:36" ht="24.95" customHeight="1">
      <c r="A1048" s="66"/>
      <c r="M1048" s="37"/>
      <c r="N1048" s="37"/>
      <c r="U1048"/>
      <c r="V1048"/>
      <c r="W1048"/>
      <c r="X1048" s="172"/>
      <c r="Y1048" s="172"/>
      <c r="Z1048" s="172"/>
      <c r="AA1048"/>
      <c r="AB1048"/>
      <c r="AC1048"/>
      <c r="AD1048"/>
      <c r="AE1048"/>
      <c r="AF1048"/>
      <c r="AG1048"/>
      <c r="AH1048"/>
      <c r="AI1048"/>
      <c r="AJ1048"/>
    </row>
    <row r="1049" spans="1:36" ht="24.95" customHeight="1">
      <c r="A1049" s="66"/>
      <c r="M1049" s="37"/>
      <c r="N1049" s="37"/>
      <c r="U1049"/>
      <c r="V1049"/>
      <c r="W1049"/>
      <c r="X1049" s="172"/>
      <c r="Y1049" s="172"/>
      <c r="Z1049" s="172"/>
      <c r="AA1049"/>
      <c r="AB1049"/>
      <c r="AC1049"/>
      <c r="AD1049"/>
      <c r="AE1049"/>
      <c r="AF1049"/>
      <c r="AG1049"/>
      <c r="AH1049"/>
      <c r="AI1049"/>
      <c r="AJ1049"/>
    </row>
    <row r="1050" spans="1:36" ht="24.95" customHeight="1">
      <c r="A1050" s="66"/>
      <c r="M1050" s="37"/>
      <c r="N1050" s="37"/>
      <c r="U1050"/>
      <c r="V1050"/>
      <c r="W1050"/>
      <c r="X1050" s="172"/>
      <c r="Y1050" s="172"/>
      <c r="Z1050" s="172"/>
      <c r="AA1050"/>
      <c r="AB1050"/>
      <c r="AC1050"/>
      <c r="AD1050"/>
      <c r="AE1050"/>
      <c r="AF1050"/>
      <c r="AG1050"/>
      <c r="AH1050"/>
      <c r="AI1050"/>
      <c r="AJ1050"/>
    </row>
    <row r="1051" spans="1:36" ht="24.95" customHeight="1">
      <c r="A1051" s="66"/>
      <c r="M1051" s="37"/>
      <c r="N1051" s="37"/>
      <c r="U1051"/>
      <c r="V1051"/>
      <c r="W1051"/>
      <c r="X1051" s="172"/>
      <c r="Y1051" s="172"/>
      <c r="Z1051" s="172"/>
      <c r="AA1051"/>
      <c r="AB1051"/>
      <c r="AC1051"/>
      <c r="AD1051"/>
      <c r="AE1051"/>
      <c r="AF1051"/>
      <c r="AG1051"/>
      <c r="AH1051"/>
      <c r="AI1051"/>
      <c r="AJ1051"/>
    </row>
    <row r="1052" spans="1:36" ht="24.95" customHeight="1">
      <c r="A1052" s="66"/>
      <c r="M1052" s="37"/>
      <c r="N1052" s="37"/>
      <c r="U1052"/>
      <c r="V1052"/>
      <c r="W1052"/>
      <c r="X1052" s="172"/>
      <c r="Y1052" s="172"/>
      <c r="Z1052" s="172"/>
      <c r="AA1052"/>
      <c r="AB1052"/>
      <c r="AC1052"/>
      <c r="AD1052"/>
      <c r="AE1052"/>
      <c r="AF1052"/>
      <c r="AG1052"/>
      <c r="AH1052"/>
      <c r="AI1052"/>
      <c r="AJ1052"/>
    </row>
    <row r="1053" spans="1:36" ht="24.95" customHeight="1">
      <c r="A1053" s="66"/>
      <c r="M1053" s="37"/>
      <c r="N1053" s="37"/>
      <c r="U1053"/>
      <c r="V1053"/>
      <c r="W1053"/>
      <c r="X1053" s="172"/>
      <c r="Y1053" s="172"/>
      <c r="Z1053" s="172"/>
      <c r="AA1053"/>
      <c r="AB1053"/>
      <c r="AC1053"/>
      <c r="AD1053"/>
      <c r="AE1053"/>
      <c r="AF1053"/>
      <c r="AG1053"/>
      <c r="AH1053"/>
      <c r="AI1053"/>
      <c r="AJ1053"/>
    </row>
    <row r="1054" spans="1:36" ht="24.95" customHeight="1">
      <c r="A1054" s="66"/>
      <c r="M1054" s="37"/>
      <c r="N1054" s="37"/>
      <c r="U1054"/>
      <c r="V1054"/>
      <c r="W1054"/>
      <c r="X1054" s="172"/>
      <c r="Y1054" s="172"/>
      <c r="Z1054" s="172"/>
      <c r="AA1054"/>
      <c r="AB1054"/>
      <c r="AC1054"/>
      <c r="AD1054"/>
      <c r="AE1054"/>
      <c r="AF1054"/>
      <c r="AG1054"/>
      <c r="AH1054"/>
      <c r="AI1054"/>
      <c r="AJ1054"/>
    </row>
    <row r="1055" spans="1:36" ht="24.95" customHeight="1">
      <c r="A1055" s="66"/>
      <c r="M1055" s="37"/>
      <c r="N1055" s="37"/>
      <c r="U1055"/>
      <c r="V1055"/>
      <c r="W1055"/>
      <c r="X1055" s="172"/>
      <c r="Y1055" s="172"/>
      <c r="Z1055" s="172"/>
      <c r="AA1055"/>
      <c r="AB1055"/>
      <c r="AC1055"/>
      <c r="AD1055"/>
      <c r="AE1055"/>
      <c r="AF1055"/>
      <c r="AG1055"/>
      <c r="AH1055"/>
      <c r="AI1055"/>
      <c r="AJ1055"/>
    </row>
    <row r="1056" spans="1:36" ht="24.95" customHeight="1">
      <c r="A1056" s="66"/>
      <c r="M1056" s="37"/>
      <c r="N1056" s="37"/>
      <c r="U1056"/>
      <c r="V1056"/>
      <c r="W1056"/>
      <c r="X1056" s="172"/>
      <c r="Y1056" s="172"/>
      <c r="Z1056" s="172"/>
      <c r="AA1056"/>
      <c r="AB1056"/>
      <c r="AC1056"/>
      <c r="AD1056"/>
      <c r="AE1056"/>
      <c r="AF1056"/>
      <c r="AG1056"/>
      <c r="AH1056"/>
      <c r="AI1056"/>
      <c r="AJ1056"/>
    </row>
    <row r="1057" spans="1:36" ht="24.95" customHeight="1">
      <c r="A1057" s="66"/>
      <c r="M1057" s="37"/>
      <c r="N1057" s="37"/>
      <c r="U1057"/>
      <c r="V1057"/>
      <c r="W1057"/>
      <c r="X1057" s="172"/>
      <c r="Y1057" s="172"/>
      <c r="Z1057" s="172"/>
      <c r="AA1057"/>
      <c r="AB1057"/>
      <c r="AC1057"/>
      <c r="AD1057"/>
      <c r="AE1057"/>
      <c r="AF1057"/>
      <c r="AG1057"/>
      <c r="AH1057"/>
      <c r="AI1057"/>
      <c r="AJ1057"/>
    </row>
    <row r="1058" spans="1:36" ht="24.95" customHeight="1">
      <c r="A1058" s="66"/>
      <c r="M1058" s="37"/>
      <c r="N1058" s="37"/>
      <c r="U1058"/>
      <c r="V1058"/>
      <c r="W1058"/>
      <c r="X1058" s="172"/>
      <c r="Y1058" s="172"/>
      <c r="Z1058" s="172"/>
      <c r="AA1058"/>
      <c r="AB1058"/>
      <c r="AC1058"/>
      <c r="AD1058"/>
      <c r="AE1058"/>
      <c r="AF1058"/>
      <c r="AG1058"/>
      <c r="AH1058"/>
      <c r="AI1058"/>
      <c r="AJ1058"/>
    </row>
    <row r="1059" spans="1:36" ht="24.95" customHeight="1">
      <c r="A1059" s="66"/>
      <c r="M1059" s="37"/>
      <c r="N1059" s="37"/>
      <c r="U1059"/>
      <c r="V1059"/>
      <c r="W1059"/>
      <c r="X1059" s="172"/>
      <c r="Y1059" s="172"/>
      <c r="Z1059" s="172"/>
      <c r="AA1059"/>
      <c r="AB1059"/>
      <c r="AC1059"/>
      <c r="AD1059"/>
      <c r="AE1059"/>
      <c r="AF1059"/>
      <c r="AG1059"/>
      <c r="AH1059"/>
      <c r="AI1059"/>
      <c r="AJ1059"/>
    </row>
    <row r="1060" spans="1:36" ht="24.95" customHeight="1">
      <c r="A1060" s="66"/>
      <c r="M1060" s="37"/>
      <c r="N1060" s="37"/>
      <c r="U1060"/>
      <c r="V1060"/>
      <c r="W1060"/>
      <c r="X1060" s="172"/>
      <c r="Y1060" s="172"/>
      <c r="Z1060" s="172"/>
      <c r="AA1060"/>
      <c r="AB1060"/>
      <c r="AC1060"/>
      <c r="AD1060"/>
      <c r="AE1060"/>
      <c r="AF1060"/>
      <c r="AG1060"/>
      <c r="AH1060"/>
      <c r="AI1060"/>
      <c r="AJ1060"/>
    </row>
    <row r="1061" spans="1:36" ht="24.95" customHeight="1">
      <c r="A1061" s="66"/>
      <c r="M1061" s="37"/>
      <c r="N1061" s="37"/>
      <c r="U1061"/>
      <c r="V1061"/>
      <c r="W1061"/>
      <c r="X1061" s="172"/>
      <c r="Y1061" s="172"/>
      <c r="Z1061" s="172"/>
      <c r="AA1061"/>
      <c r="AB1061"/>
      <c r="AC1061"/>
      <c r="AD1061"/>
      <c r="AE1061"/>
      <c r="AF1061"/>
      <c r="AG1061"/>
      <c r="AH1061"/>
      <c r="AI1061"/>
      <c r="AJ1061"/>
    </row>
    <row r="1062" spans="1:36" ht="24.95" customHeight="1">
      <c r="A1062" s="66"/>
      <c r="M1062" s="37"/>
      <c r="N1062" s="37"/>
      <c r="U1062"/>
      <c r="V1062"/>
      <c r="W1062"/>
      <c r="X1062" s="172"/>
      <c r="Y1062" s="172"/>
      <c r="Z1062" s="172"/>
      <c r="AA1062"/>
      <c r="AB1062"/>
      <c r="AC1062"/>
      <c r="AD1062"/>
      <c r="AE1062"/>
      <c r="AF1062"/>
      <c r="AG1062"/>
      <c r="AH1062"/>
      <c r="AI1062"/>
      <c r="AJ1062"/>
    </row>
    <row r="1063" spans="1:36" ht="24.95" customHeight="1">
      <c r="A1063" s="66"/>
      <c r="M1063" s="37"/>
      <c r="N1063" s="37"/>
      <c r="U1063"/>
      <c r="V1063"/>
      <c r="W1063"/>
      <c r="X1063" s="172"/>
      <c r="Y1063" s="172"/>
      <c r="Z1063" s="172"/>
      <c r="AA1063"/>
      <c r="AB1063"/>
      <c r="AC1063"/>
      <c r="AD1063"/>
      <c r="AE1063"/>
      <c r="AF1063"/>
      <c r="AG1063"/>
      <c r="AH1063"/>
      <c r="AI1063"/>
      <c r="AJ1063"/>
    </row>
    <row r="1064" spans="1:36" ht="24.95" customHeight="1">
      <c r="A1064" s="66"/>
      <c r="M1064" s="37"/>
      <c r="N1064" s="37"/>
      <c r="U1064"/>
      <c r="V1064"/>
      <c r="W1064"/>
      <c r="X1064" s="172"/>
      <c r="Y1064" s="172"/>
      <c r="Z1064" s="172"/>
      <c r="AA1064"/>
      <c r="AB1064"/>
      <c r="AC1064"/>
      <c r="AD1064"/>
      <c r="AE1064"/>
      <c r="AF1064"/>
      <c r="AG1064"/>
      <c r="AH1064"/>
      <c r="AI1064"/>
      <c r="AJ1064"/>
    </row>
    <row r="1065" spans="1:36" ht="24.95" customHeight="1">
      <c r="A1065" s="66"/>
      <c r="M1065" s="37"/>
      <c r="N1065" s="37"/>
      <c r="U1065"/>
      <c r="V1065"/>
      <c r="W1065"/>
      <c r="X1065" s="172"/>
      <c r="Y1065" s="172"/>
      <c r="Z1065" s="172"/>
      <c r="AA1065"/>
      <c r="AB1065"/>
      <c r="AC1065"/>
      <c r="AD1065"/>
      <c r="AE1065"/>
      <c r="AF1065"/>
      <c r="AG1065"/>
      <c r="AH1065"/>
      <c r="AI1065"/>
      <c r="AJ1065"/>
    </row>
    <row r="1066" spans="1:36" ht="24.95" customHeight="1">
      <c r="A1066" s="66"/>
      <c r="M1066" s="37"/>
      <c r="N1066" s="37"/>
      <c r="U1066"/>
      <c r="V1066"/>
      <c r="W1066"/>
      <c r="X1066" s="172"/>
      <c r="Y1066" s="172"/>
      <c r="Z1066" s="172"/>
      <c r="AA1066"/>
      <c r="AB1066"/>
      <c r="AC1066"/>
      <c r="AD1066"/>
      <c r="AE1066"/>
      <c r="AF1066"/>
      <c r="AG1066"/>
      <c r="AH1066"/>
      <c r="AI1066"/>
      <c r="AJ1066"/>
    </row>
    <row r="1067" spans="1:36" ht="24.95" customHeight="1">
      <c r="A1067" s="66"/>
      <c r="M1067" s="37"/>
      <c r="N1067" s="37"/>
      <c r="U1067"/>
      <c r="V1067"/>
      <c r="W1067"/>
      <c r="X1067" s="172"/>
      <c r="Y1067" s="172"/>
      <c r="Z1067" s="172"/>
      <c r="AA1067"/>
      <c r="AB1067"/>
      <c r="AC1067"/>
      <c r="AD1067"/>
      <c r="AE1067"/>
      <c r="AF1067"/>
      <c r="AG1067"/>
      <c r="AH1067"/>
      <c r="AI1067"/>
      <c r="AJ1067"/>
    </row>
    <row r="1068" spans="1:36" ht="24.95" customHeight="1">
      <c r="A1068" s="66"/>
      <c r="M1068" s="37"/>
      <c r="N1068" s="37"/>
      <c r="U1068"/>
      <c r="V1068"/>
      <c r="W1068"/>
      <c r="X1068" s="172"/>
      <c r="Y1068" s="172"/>
      <c r="Z1068" s="172"/>
      <c r="AA1068"/>
      <c r="AB1068"/>
      <c r="AC1068"/>
      <c r="AD1068"/>
      <c r="AE1068"/>
      <c r="AF1068"/>
      <c r="AG1068"/>
      <c r="AH1068"/>
      <c r="AI1068"/>
      <c r="AJ1068"/>
    </row>
    <row r="1069" spans="1:36" ht="24.95" customHeight="1">
      <c r="A1069" s="66"/>
      <c r="M1069" s="37"/>
      <c r="N1069" s="37"/>
      <c r="U1069"/>
      <c r="V1069"/>
      <c r="W1069"/>
      <c r="X1069" s="172"/>
      <c r="Y1069" s="172"/>
      <c r="Z1069" s="172"/>
      <c r="AA1069"/>
      <c r="AB1069"/>
      <c r="AC1069"/>
      <c r="AD1069"/>
      <c r="AE1069"/>
      <c r="AF1069"/>
      <c r="AG1069"/>
      <c r="AH1069"/>
      <c r="AI1069"/>
      <c r="AJ1069"/>
    </row>
    <row r="1070" spans="1:36" ht="24.95" customHeight="1">
      <c r="A1070" s="66"/>
      <c r="M1070" s="37"/>
      <c r="N1070" s="37"/>
      <c r="U1070"/>
      <c r="V1070"/>
      <c r="W1070"/>
      <c r="X1070" s="172"/>
      <c r="Y1070" s="172"/>
      <c r="Z1070" s="172"/>
      <c r="AA1070"/>
      <c r="AB1070"/>
      <c r="AC1070"/>
      <c r="AD1070"/>
      <c r="AE1070"/>
      <c r="AF1070"/>
      <c r="AG1070"/>
      <c r="AH1070"/>
      <c r="AI1070"/>
      <c r="AJ1070"/>
    </row>
    <row r="1071" spans="1:36" ht="24.95" customHeight="1">
      <c r="A1071" s="66"/>
      <c r="M1071" s="37"/>
      <c r="N1071" s="37"/>
      <c r="U1071"/>
      <c r="V1071"/>
      <c r="W1071"/>
      <c r="X1071" s="172"/>
      <c r="Y1071" s="172"/>
      <c r="Z1071" s="172"/>
      <c r="AA1071"/>
      <c r="AB1071"/>
      <c r="AC1071"/>
      <c r="AD1071"/>
      <c r="AE1071"/>
      <c r="AF1071"/>
      <c r="AG1071"/>
      <c r="AH1071"/>
      <c r="AI1071"/>
      <c r="AJ1071"/>
    </row>
    <row r="1072" spans="1:36" ht="24.95" customHeight="1">
      <c r="A1072" s="66"/>
      <c r="M1072" s="37"/>
      <c r="N1072" s="37"/>
      <c r="U1072"/>
      <c r="V1072"/>
      <c r="W1072"/>
      <c r="X1072" s="172"/>
      <c r="Y1072" s="172"/>
      <c r="Z1072" s="172"/>
      <c r="AA1072"/>
      <c r="AB1072"/>
      <c r="AC1072"/>
      <c r="AD1072"/>
      <c r="AE1072"/>
      <c r="AF1072"/>
      <c r="AG1072"/>
      <c r="AH1072"/>
      <c r="AI1072"/>
      <c r="AJ1072"/>
    </row>
    <row r="1073" spans="1:36" ht="24.95" customHeight="1">
      <c r="A1073" s="66"/>
      <c r="M1073" s="37"/>
      <c r="N1073" s="37"/>
      <c r="U1073"/>
      <c r="V1073"/>
      <c r="W1073"/>
      <c r="X1073" s="172"/>
      <c r="Y1073" s="172"/>
      <c r="Z1073" s="172"/>
      <c r="AA1073"/>
      <c r="AB1073"/>
      <c r="AC1073"/>
      <c r="AD1073"/>
      <c r="AE1073"/>
      <c r="AF1073"/>
      <c r="AG1073"/>
      <c r="AH1073"/>
      <c r="AI1073"/>
      <c r="AJ1073"/>
    </row>
    <row r="1074" spans="1:36" ht="24.95" customHeight="1">
      <c r="A1074" s="66"/>
      <c r="M1074" s="37"/>
      <c r="N1074" s="37"/>
      <c r="U1074"/>
      <c r="V1074"/>
      <c r="W1074"/>
      <c r="X1074" s="172"/>
      <c r="Y1074" s="172"/>
      <c r="Z1074" s="172"/>
      <c r="AA1074"/>
      <c r="AB1074"/>
      <c r="AC1074"/>
      <c r="AD1074"/>
      <c r="AE1074"/>
      <c r="AF1074"/>
      <c r="AG1074"/>
      <c r="AH1074"/>
      <c r="AI1074"/>
      <c r="AJ1074"/>
    </row>
    <row r="1075" spans="1:36" ht="24.95" customHeight="1">
      <c r="A1075" s="66"/>
      <c r="M1075" s="37"/>
      <c r="N1075" s="37"/>
      <c r="U1075"/>
      <c r="V1075"/>
      <c r="W1075"/>
      <c r="X1075" s="172"/>
      <c r="Y1075" s="172"/>
      <c r="Z1075" s="172"/>
      <c r="AA1075"/>
      <c r="AB1075"/>
      <c r="AC1075"/>
      <c r="AD1075"/>
      <c r="AE1075"/>
      <c r="AF1075"/>
      <c r="AG1075"/>
      <c r="AH1075"/>
      <c r="AI1075"/>
      <c r="AJ1075"/>
    </row>
    <row r="1076" spans="1:36" ht="24.95" customHeight="1">
      <c r="A1076" s="66"/>
      <c r="M1076" s="37"/>
      <c r="N1076" s="37"/>
      <c r="U1076"/>
      <c r="V1076"/>
      <c r="W1076"/>
      <c r="X1076" s="172"/>
      <c r="Y1076" s="172"/>
      <c r="Z1076" s="172"/>
      <c r="AA1076"/>
      <c r="AB1076"/>
      <c r="AC1076"/>
      <c r="AD1076"/>
      <c r="AE1076"/>
      <c r="AF1076"/>
      <c r="AG1076"/>
      <c r="AH1076"/>
      <c r="AI1076"/>
      <c r="AJ1076"/>
    </row>
    <row r="1077" spans="1:36" ht="24.95" customHeight="1">
      <c r="A1077" s="66"/>
      <c r="M1077" s="37"/>
      <c r="N1077" s="37"/>
      <c r="U1077"/>
      <c r="V1077"/>
      <c r="W1077"/>
      <c r="X1077" s="172"/>
      <c r="Y1077" s="172"/>
      <c r="Z1077" s="172"/>
      <c r="AA1077"/>
      <c r="AB1077"/>
      <c r="AC1077"/>
      <c r="AD1077"/>
      <c r="AE1077"/>
      <c r="AF1077"/>
      <c r="AG1077"/>
      <c r="AH1077"/>
      <c r="AI1077"/>
      <c r="AJ1077"/>
    </row>
    <row r="1078" spans="1:36" ht="24.95" customHeight="1">
      <c r="A1078" s="66"/>
      <c r="M1078" s="37"/>
      <c r="N1078" s="37"/>
      <c r="U1078"/>
      <c r="V1078"/>
      <c r="W1078"/>
      <c r="X1078" s="172"/>
      <c r="Y1078" s="172"/>
      <c r="Z1078" s="172"/>
      <c r="AA1078"/>
      <c r="AB1078"/>
      <c r="AC1078"/>
      <c r="AD1078"/>
      <c r="AE1078"/>
      <c r="AF1078"/>
      <c r="AG1078"/>
      <c r="AH1078"/>
      <c r="AI1078"/>
      <c r="AJ1078"/>
    </row>
    <row r="1079" spans="1:36" ht="24.95" customHeight="1">
      <c r="A1079" s="66"/>
      <c r="M1079" s="37"/>
      <c r="N1079" s="37"/>
      <c r="U1079"/>
      <c r="V1079"/>
      <c r="W1079"/>
      <c r="X1079" s="172"/>
      <c r="Y1079" s="172"/>
      <c r="Z1079" s="172"/>
      <c r="AA1079"/>
      <c r="AB1079"/>
      <c r="AC1079"/>
      <c r="AD1079"/>
      <c r="AE1079"/>
      <c r="AF1079"/>
      <c r="AG1079"/>
      <c r="AH1079"/>
      <c r="AI1079"/>
      <c r="AJ1079"/>
    </row>
    <row r="1080" spans="1:36" ht="24.95" customHeight="1">
      <c r="A1080" s="66"/>
      <c r="M1080" s="37"/>
      <c r="N1080" s="37"/>
      <c r="U1080"/>
      <c r="V1080"/>
      <c r="W1080"/>
      <c r="X1080" s="172"/>
      <c r="Y1080" s="172"/>
      <c r="Z1080" s="172"/>
      <c r="AA1080"/>
      <c r="AB1080"/>
      <c r="AC1080"/>
      <c r="AD1080"/>
      <c r="AE1080"/>
      <c r="AF1080"/>
      <c r="AG1080"/>
      <c r="AH1080"/>
      <c r="AI1080"/>
      <c r="AJ1080"/>
    </row>
    <row r="1081" spans="1:36" ht="24.95" customHeight="1">
      <c r="A1081" s="66"/>
      <c r="M1081" s="37"/>
      <c r="N1081" s="37"/>
      <c r="U1081"/>
      <c r="V1081"/>
      <c r="W1081"/>
      <c r="X1081" s="172"/>
      <c r="Y1081" s="172"/>
      <c r="Z1081" s="172"/>
      <c r="AA1081"/>
      <c r="AB1081"/>
      <c r="AC1081"/>
      <c r="AD1081"/>
      <c r="AE1081"/>
      <c r="AF1081"/>
      <c r="AG1081"/>
      <c r="AH1081"/>
      <c r="AI1081"/>
      <c r="AJ1081"/>
    </row>
    <row r="1082" spans="1:36" ht="24.95" customHeight="1">
      <c r="A1082" s="66"/>
      <c r="M1082" s="37"/>
      <c r="N1082" s="37"/>
      <c r="U1082"/>
      <c r="V1082"/>
      <c r="W1082"/>
      <c r="X1082" s="172"/>
      <c r="Y1082" s="172"/>
      <c r="Z1082" s="172"/>
      <c r="AA1082"/>
      <c r="AB1082"/>
      <c r="AC1082"/>
      <c r="AD1082"/>
      <c r="AE1082"/>
      <c r="AF1082"/>
      <c r="AG1082"/>
      <c r="AH1082"/>
      <c r="AI1082"/>
      <c r="AJ1082"/>
    </row>
    <row r="1083" spans="1:36" ht="24.95" customHeight="1">
      <c r="A1083" s="66"/>
      <c r="M1083" s="37"/>
      <c r="N1083" s="37"/>
      <c r="U1083"/>
      <c r="V1083"/>
      <c r="W1083"/>
      <c r="X1083" s="172"/>
      <c r="Y1083" s="172"/>
      <c r="Z1083" s="172"/>
      <c r="AA1083"/>
      <c r="AB1083"/>
      <c r="AC1083"/>
      <c r="AD1083"/>
      <c r="AE1083"/>
      <c r="AF1083"/>
      <c r="AG1083"/>
      <c r="AH1083"/>
      <c r="AI1083"/>
      <c r="AJ1083"/>
    </row>
    <row r="1084" spans="1:36" ht="24.95" customHeight="1">
      <c r="A1084" s="66"/>
      <c r="M1084" s="37"/>
      <c r="N1084" s="37"/>
      <c r="U1084"/>
      <c r="V1084"/>
      <c r="W1084"/>
      <c r="X1084" s="172"/>
      <c r="Y1084" s="172"/>
      <c r="Z1084" s="172"/>
      <c r="AA1084"/>
      <c r="AB1084"/>
      <c r="AC1084"/>
      <c r="AD1084"/>
      <c r="AE1084"/>
      <c r="AF1084"/>
      <c r="AG1084"/>
      <c r="AH1084"/>
      <c r="AI1084"/>
      <c r="AJ1084"/>
    </row>
    <row r="1085" spans="1:36" ht="24.95" customHeight="1">
      <c r="A1085" s="66"/>
      <c r="M1085" s="37"/>
      <c r="N1085" s="37"/>
      <c r="U1085"/>
      <c r="V1085"/>
      <c r="W1085"/>
      <c r="X1085" s="172"/>
      <c r="Y1085" s="172"/>
      <c r="Z1085" s="172"/>
      <c r="AA1085"/>
      <c r="AB1085"/>
      <c r="AC1085"/>
      <c r="AD1085"/>
      <c r="AE1085"/>
      <c r="AF1085"/>
      <c r="AG1085"/>
      <c r="AH1085"/>
      <c r="AI1085"/>
      <c r="AJ1085"/>
    </row>
    <row r="1086" spans="1:36" ht="24.95" customHeight="1">
      <c r="A1086" s="66"/>
      <c r="M1086" s="37"/>
      <c r="N1086" s="37"/>
      <c r="U1086"/>
      <c r="V1086"/>
      <c r="W1086"/>
      <c r="X1086" s="172"/>
      <c r="Y1086" s="172"/>
      <c r="Z1086" s="172"/>
      <c r="AA1086"/>
      <c r="AB1086"/>
      <c r="AC1086"/>
      <c r="AD1086"/>
      <c r="AE1086"/>
      <c r="AF1086"/>
      <c r="AG1086"/>
      <c r="AH1086"/>
      <c r="AI1086"/>
      <c r="AJ1086"/>
    </row>
    <row r="1087" spans="1:36" ht="24.95" customHeight="1">
      <c r="A1087" s="66"/>
      <c r="M1087" s="37"/>
      <c r="N1087" s="37"/>
      <c r="U1087"/>
      <c r="V1087"/>
      <c r="W1087"/>
      <c r="X1087" s="172"/>
      <c r="Y1087" s="172"/>
      <c r="Z1087" s="172"/>
      <c r="AA1087"/>
      <c r="AB1087"/>
      <c r="AC1087"/>
      <c r="AD1087"/>
      <c r="AE1087"/>
      <c r="AF1087"/>
      <c r="AG1087"/>
      <c r="AH1087"/>
      <c r="AI1087"/>
      <c r="AJ1087"/>
    </row>
    <row r="1088" spans="1:36" ht="24.95" customHeight="1">
      <c r="A1088" s="66"/>
      <c r="M1088" s="37"/>
      <c r="N1088" s="37"/>
      <c r="U1088"/>
      <c r="V1088"/>
      <c r="W1088"/>
      <c r="X1088" s="172"/>
      <c r="Y1088" s="172"/>
      <c r="Z1088" s="172"/>
      <c r="AA1088"/>
      <c r="AB1088"/>
      <c r="AC1088"/>
      <c r="AD1088"/>
      <c r="AE1088"/>
      <c r="AF1088"/>
      <c r="AG1088"/>
      <c r="AH1088"/>
      <c r="AI1088"/>
      <c r="AJ1088"/>
    </row>
    <row r="1089" spans="1:36" ht="24.95" customHeight="1">
      <c r="A1089" s="66"/>
      <c r="M1089" s="37"/>
      <c r="N1089" s="37"/>
      <c r="U1089"/>
      <c r="V1089"/>
      <c r="W1089"/>
      <c r="X1089" s="172"/>
      <c r="Y1089" s="172"/>
      <c r="Z1089" s="172"/>
      <c r="AA1089"/>
      <c r="AB1089"/>
      <c r="AC1089"/>
      <c r="AD1089"/>
      <c r="AE1089"/>
      <c r="AF1089"/>
      <c r="AG1089"/>
      <c r="AH1089"/>
      <c r="AI1089"/>
      <c r="AJ1089"/>
    </row>
    <row r="1090" spans="1:36" ht="24.95" customHeight="1">
      <c r="A1090" s="66"/>
      <c r="M1090" s="37"/>
      <c r="N1090" s="37"/>
      <c r="U1090"/>
      <c r="V1090"/>
      <c r="W1090"/>
      <c r="X1090" s="172"/>
      <c r="Y1090" s="172"/>
      <c r="Z1090" s="172"/>
      <c r="AA1090"/>
      <c r="AB1090"/>
      <c r="AC1090"/>
      <c r="AD1090"/>
      <c r="AE1090"/>
      <c r="AF1090"/>
      <c r="AG1090"/>
      <c r="AH1090"/>
      <c r="AI1090"/>
      <c r="AJ1090"/>
    </row>
    <row r="1091" spans="1:36" ht="24.95" customHeight="1">
      <c r="A1091" s="66"/>
      <c r="M1091" s="37"/>
      <c r="N1091" s="37"/>
      <c r="U1091"/>
      <c r="V1091"/>
      <c r="W1091"/>
      <c r="X1091" s="172"/>
      <c r="Y1091" s="172"/>
      <c r="Z1091" s="172"/>
      <c r="AA1091"/>
      <c r="AB1091"/>
      <c r="AC1091"/>
      <c r="AD1091"/>
      <c r="AE1091"/>
      <c r="AF1091"/>
      <c r="AG1091"/>
      <c r="AH1091"/>
      <c r="AI1091"/>
      <c r="AJ1091"/>
    </row>
    <row r="1092" spans="1:36" ht="24.95" customHeight="1">
      <c r="A1092" s="66"/>
      <c r="M1092" s="37"/>
      <c r="N1092" s="37"/>
      <c r="U1092"/>
      <c r="V1092"/>
      <c r="W1092"/>
      <c r="X1092" s="172"/>
      <c r="Y1092" s="172"/>
      <c r="Z1092" s="172"/>
      <c r="AA1092"/>
      <c r="AB1092"/>
      <c r="AC1092"/>
      <c r="AD1092"/>
      <c r="AE1092"/>
      <c r="AF1092"/>
      <c r="AG1092"/>
      <c r="AH1092"/>
      <c r="AI1092"/>
      <c r="AJ1092"/>
    </row>
    <row r="1093" spans="1:36" ht="24.95" customHeight="1">
      <c r="A1093" s="66"/>
      <c r="M1093" s="37"/>
      <c r="N1093" s="37"/>
      <c r="U1093"/>
      <c r="V1093"/>
      <c r="W1093"/>
      <c r="X1093" s="172"/>
      <c r="Y1093" s="172"/>
      <c r="Z1093" s="172"/>
      <c r="AA1093"/>
      <c r="AB1093"/>
      <c r="AC1093"/>
      <c r="AD1093"/>
      <c r="AE1093"/>
      <c r="AF1093"/>
      <c r="AG1093"/>
      <c r="AH1093"/>
      <c r="AI1093"/>
      <c r="AJ1093"/>
    </row>
    <row r="1094" spans="1:36" ht="24.95" customHeight="1">
      <c r="A1094" s="66"/>
      <c r="M1094" s="37"/>
      <c r="N1094" s="37"/>
      <c r="U1094"/>
      <c r="V1094"/>
      <c r="W1094"/>
      <c r="X1094" s="172"/>
      <c r="Y1094" s="172"/>
      <c r="Z1094" s="172"/>
      <c r="AA1094"/>
      <c r="AB1094"/>
      <c r="AC1094"/>
      <c r="AD1094"/>
      <c r="AE1094"/>
      <c r="AF1094"/>
      <c r="AG1094"/>
      <c r="AH1094"/>
      <c r="AI1094"/>
      <c r="AJ1094"/>
    </row>
    <row r="1095" spans="1:36" ht="24.95" customHeight="1">
      <c r="A1095" s="66"/>
      <c r="M1095" s="37"/>
      <c r="N1095" s="37"/>
      <c r="U1095"/>
      <c r="V1095"/>
      <c r="W1095"/>
      <c r="X1095" s="172"/>
      <c r="Y1095" s="172"/>
      <c r="Z1095" s="172"/>
      <c r="AA1095"/>
      <c r="AB1095"/>
      <c r="AC1095"/>
      <c r="AD1095"/>
      <c r="AE1095"/>
      <c r="AF1095"/>
      <c r="AG1095"/>
      <c r="AH1095"/>
      <c r="AI1095"/>
      <c r="AJ1095"/>
    </row>
    <row r="1096" spans="1:36" ht="24.95" customHeight="1">
      <c r="A1096" s="66"/>
      <c r="M1096" s="37"/>
      <c r="N1096" s="37"/>
      <c r="U1096"/>
      <c r="V1096"/>
      <c r="W1096"/>
      <c r="X1096" s="172"/>
      <c r="Y1096" s="172"/>
      <c r="Z1096" s="172"/>
      <c r="AA1096"/>
      <c r="AB1096"/>
      <c r="AC1096"/>
      <c r="AD1096"/>
      <c r="AE1096"/>
      <c r="AF1096"/>
      <c r="AG1096"/>
      <c r="AH1096"/>
      <c r="AI1096"/>
      <c r="AJ1096"/>
    </row>
    <row r="1097" spans="1:36" ht="24.95" customHeight="1">
      <c r="A1097" s="66"/>
      <c r="M1097" s="37"/>
      <c r="N1097" s="37"/>
      <c r="U1097"/>
      <c r="V1097"/>
      <c r="W1097"/>
      <c r="X1097" s="172"/>
      <c r="Y1097" s="172"/>
      <c r="Z1097" s="172"/>
      <c r="AA1097"/>
      <c r="AB1097"/>
      <c r="AC1097"/>
      <c r="AD1097"/>
      <c r="AE1097"/>
      <c r="AF1097"/>
      <c r="AG1097"/>
      <c r="AH1097"/>
      <c r="AI1097"/>
      <c r="AJ1097"/>
    </row>
    <row r="1098" spans="1:36" ht="24.95" customHeight="1">
      <c r="A1098" s="66"/>
      <c r="M1098" s="37"/>
      <c r="N1098" s="37"/>
      <c r="U1098"/>
      <c r="V1098"/>
      <c r="W1098"/>
      <c r="X1098" s="172"/>
      <c r="Y1098" s="172"/>
      <c r="Z1098" s="172"/>
      <c r="AA1098"/>
      <c r="AB1098"/>
      <c r="AC1098"/>
      <c r="AD1098"/>
      <c r="AE1098"/>
      <c r="AF1098"/>
      <c r="AG1098"/>
      <c r="AH1098"/>
      <c r="AI1098"/>
      <c r="AJ1098"/>
    </row>
    <row r="1099" spans="1:36" ht="24.95" customHeight="1">
      <c r="A1099" s="66"/>
      <c r="M1099" s="37"/>
      <c r="N1099" s="37"/>
      <c r="U1099"/>
      <c r="V1099"/>
      <c r="W1099"/>
      <c r="X1099" s="172"/>
      <c r="Y1099" s="172"/>
      <c r="Z1099" s="172"/>
      <c r="AA1099"/>
      <c r="AB1099"/>
      <c r="AC1099"/>
      <c r="AD1099"/>
      <c r="AE1099"/>
      <c r="AF1099"/>
      <c r="AG1099"/>
      <c r="AH1099"/>
      <c r="AI1099"/>
      <c r="AJ1099"/>
    </row>
    <row r="1100" spans="1:36" ht="24.95" customHeight="1">
      <c r="A1100" s="66"/>
      <c r="M1100" s="37"/>
      <c r="N1100" s="37"/>
      <c r="U1100"/>
      <c r="V1100"/>
      <c r="W1100"/>
      <c r="X1100" s="172"/>
      <c r="Y1100" s="172"/>
      <c r="Z1100" s="172"/>
      <c r="AA1100"/>
      <c r="AB1100"/>
      <c r="AC1100"/>
      <c r="AD1100"/>
      <c r="AE1100"/>
      <c r="AF1100"/>
      <c r="AG1100"/>
      <c r="AH1100"/>
      <c r="AI1100"/>
      <c r="AJ1100"/>
    </row>
    <row r="1101" spans="1:36" ht="24.95" customHeight="1">
      <c r="A1101" s="66"/>
      <c r="M1101" s="37"/>
      <c r="N1101" s="37"/>
      <c r="U1101"/>
      <c r="V1101"/>
      <c r="W1101"/>
      <c r="X1101" s="172"/>
      <c r="Y1101" s="172"/>
      <c r="Z1101" s="172"/>
      <c r="AA1101"/>
      <c r="AB1101"/>
      <c r="AC1101"/>
      <c r="AD1101"/>
      <c r="AE1101"/>
      <c r="AF1101"/>
      <c r="AG1101"/>
      <c r="AH1101"/>
      <c r="AI1101"/>
      <c r="AJ1101"/>
    </row>
    <row r="1102" spans="1:36" ht="24.95" customHeight="1">
      <c r="A1102" s="66"/>
      <c r="M1102" s="37"/>
      <c r="N1102" s="37"/>
      <c r="U1102"/>
      <c r="V1102"/>
      <c r="W1102"/>
      <c r="X1102" s="172"/>
      <c r="Y1102" s="172"/>
      <c r="Z1102" s="172"/>
      <c r="AA1102"/>
      <c r="AB1102"/>
      <c r="AC1102"/>
      <c r="AD1102"/>
      <c r="AE1102"/>
      <c r="AF1102"/>
      <c r="AG1102"/>
      <c r="AH1102"/>
      <c r="AI1102"/>
      <c r="AJ1102"/>
    </row>
    <row r="1103" spans="1:36" ht="24.95" customHeight="1">
      <c r="A1103" s="66"/>
      <c r="M1103" s="37"/>
      <c r="N1103" s="37"/>
      <c r="U1103"/>
      <c r="V1103"/>
      <c r="W1103"/>
      <c r="X1103" s="172"/>
      <c r="Y1103" s="172"/>
      <c r="Z1103" s="172"/>
      <c r="AA1103"/>
      <c r="AB1103"/>
      <c r="AC1103"/>
      <c r="AD1103"/>
      <c r="AE1103"/>
      <c r="AF1103"/>
      <c r="AG1103"/>
      <c r="AH1103"/>
      <c r="AI1103"/>
      <c r="AJ1103"/>
    </row>
    <row r="1104" spans="1:36" ht="24.95" customHeight="1">
      <c r="A1104" s="66"/>
      <c r="M1104" s="37"/>
      <c r="N1104" s="37"/>
      <c r="U1104"/>
      <c r="V1104"/>
      <c r="W1104"/>
      <c r="X1104" s="172"/>
      <c r="Y1104" s="172"/>
      <c r="Z1104" s="172"/>
      <c r="AA1104"/>
      <c r="AB1104"/>
      <c r="AC1104"/>
      <c r="AD1104"/>
      <c r="AE1104"/>
      <c r="AF1104"/>
      <c r="AG1104"/>
      <c r="AH1104"/>
      <c r="AI1104"/>
      <c r="AJ1104"/>
    </row>
    <row r="1105" spans="1:36" ht="24.95" customHeight="1">
      <c r="A1105" s="66"/>
      <c r="M1105" s="37"/>
      <c r="N1105" s="37"/>
      <c r="U1105"/>
      <c r="V1105"/>
      <c r="W1105"/>
      <c r="X1105" s="172"/>
      <c r="Y1105" s="172"/>
      <c r="Z1105" s="172"/>
      <c r="AA1105"/>
      <c r="AB1105"/>
      <c r="AC1105"/>
      <c r="AD1105"/>
      <c r="AE1105"/>
      <c r="AF1105"/>
      <c r="AG1105"/>
      <c r="AH1105"/>
      <c r="AI1105"/>
      <c r="AJ1105"/>
    </row>
    <row r="1106" spans="1:36" ht="24.95" customHeight="1">
      <c r="A1106" s="66"/>
      <c r="M1106" s="37"/>
      <c r="N1106" s="37"/>
      <c r="U1106"/>
      <c r="V1106"/>
      <c r="W1106"/>
      <c r="X1106" s="172"/>
      <c r="Y1106" s="172"/>
      <c r="Z1106" s="172"/>
      <c r="AA1106"/>
      <c r="AB1106"/>
      <c r="AC1106"/>
      <c r="AD1106"/>
      <c r="AE1106"/>
      <c r="AF1106"/>
      <c r="AG1106"/>
      <c r="AH1106"/>
      <c r="AI1106"/>
      <c r="AJ1106"/>
    </row>
    <row r="1107" spans="1:36" ht="24.95" customHeight="1">
      <c r="A1107" s="66"/>
      <c r="M1107" s="37"/>
      <c r="N1107" s="37"/>
      <c r="U1107"/>
      <c r="V1107"/>
      <c r="W1107"/>
      <c r="X1107" s="172"/>
      <c r="Y1107" s="172"/>
      <c r="Z1107" s="172"/>
      <c r="AA1107"/>
      <c r="AB1107"/>
      <c r="AC1107"/>
      <c r="AD1107"/>
      <c r="AE1107"/>
      <c r="AF1107"/>
      <c r="AG1107"/>
      <c r="AH1107"/>
      <c r="AI1107"/>
      <c r="AJ1107"/>
    </row>
    <row r="1108" spans="1:36" ht="24.95" customHeight="1">
      <c r="A1108" s="66"/>
      <c r="M1108" s="37"/>
      <c r="N1108" s="37"/>
      <c r="U1108"/>
      <c r="V1108"/>
      <c r="W1108"/>
      <c r="X1108" s="172"/>
      <c r="Y1108" s="172"/>
      <c r="Z1108" s="172"/>
      <c r="AA1108"/>
      <c r="AB1108"/>
      <c r="AC1108"/>
      <c r="AD1108"/>
      <c r="AE1108"/>
      <c r="AF1108"/>
      <c r="AG1108"/>
      <c r="AH1108"/>
      <c r="AI1108"/>
      <c r="AJ1108"/>
    </row>
    <row r="1109" spans="1:36" ht="24.95" customHeight="1">
      <c r="A1109" s="66"/>
      <c r="M1109" s="37"/>
      <c r="N1109" s="37"/>
      <c r="U1109"/>
      <c r="V1109"/>
      <c r="W1109"/>
      <c r="X1109" s="172"/>
      <c r="Y1109" s="172"/>
      <c r="Z1109" s="172"/>
      <c r="AA1109"/>
      <c r="AB1109"/>
      <c r="AC1109"/>
      <c r="AD1109"/>
      <c r="AE1109"/>
      <c r="AF1109"/>
      <c r="AG1109"/>
      <c r="AH1109"/>
      <c r="AI1109"/>
      <c r="AJ1109"/>
    </row>
    <row r="1110" spans="1:36" ht="24.95" customHeight="1">
      <c r="A1110" s="66"/>
      <c r="M1110" s="37"/>
      <c r="N1110" s="37"/>
      <c r="U1110"/>
      <c r="V1110"/>
      <c r="W1110"/>
      <c r="X1110" s="172"/>
      <c r="Y1110" s="172"/>
      <c r="Z1110" s="172"/>
      <c r="AA1110"/>
      <c r="AB1110"/>
      <c r="AC1110"/>
      <c r="AD1110"/>
      <c r="AE1110"/>
      <c r="AF1110"/>
      <c r="AG1110"/>
      <c r="AH1110"/>
      <c r="AI1110"/>
      <c r="AJ1110"/>
    </row>
    <row r="1111" spans="1:36" ht="24.95" customHeight="1">
      <c r="A1111" s="66"/>
      <c r="M1111" s="37"/>
      <c r="N1111" s="37"/>
      <c r="U1111"/>
      <c r="V1111"/>
      <c r="W1111"/>
      <c r="X1111" s="172"/>
      <c r="Y1111" s="172"/>
      <c r="Z1111" s="172"/>
      <c r="AA1111"/>
      <c r="AB1111"/>
      <c r="AC1111"/>
      <c r="AD1111"/>
      <c r="AE1111"/>
      <c r="AF1111"/>
      <c r="AG1111"/>
      <c r="AH1111"/>
      <c r="AI1111"/>
      <c r="AJ1111"/>
    </row>
    <row r="1112" spans="1:36" ht="24.95" customHeight="1">
      <c r="A1112" s="66"/>
      <c r="M1112" s="37"/>
      <c r="N1112" s="37"/>
      <c r="U1112"/>
      <c r="V1112"/>
      <c r="W1112"/>
      <c r="X1112" s="172"/>
      <c r="Y1112" s="172"/>
      <c r="Z1112" s="172"/>
      <c r="AA1112"/>
      <c r="AB1112"/>
      <c r="AC1112"/>
      <c r="AD1112"/>
      <c r="AE1112"/>
      <c r="AF1112"/>
      <c r="AG1112"/>
      <c r="AH1112"/>
      <c r="AI1112"/>
      <c r="AJ1112"/>
    </row>
    <row r="1113" spans="1:36" ht="24.95" customHeight="1">
      <c r="A1113" s="66"/>
      <c r="M1113" s="37"/>
      <c r="N1113" s="37"/>
      <c r="U1113"/>
      <c r="V1113"/>
      <c r="W1113"/>
      <c r="X1113" s="172"/>
      <c r="Y1113" s="172"/>
      <c r="Z1113" s="172"/>
      <c r="AA1113"/>
      <c r="AB1113"/>
      <c r="AC1113"/>
      <c r="AD1113"/>
      <c r="AE1113"/>
      <c r="AF1113"/>
      <c r="AG1113"/>
      <c r="AH1113"/>
      <c r="AI1113"/>
      <c r="AJ1113"/>
    </row>
    <row r="1114" spans="1:36" ht="24.95" customHeight="1">
      <c r="A1114" s="66"/>
      <c r="M1114" s="37"/>
      <c r="N1114" s="37"/>
      <c r="U1114"/>
      <c r="V1114"/>
      <c r="W1114"/>
      <c r="X1114" s="172"/>
      <c r="Y1114" s="172"/>
      <c r="Z1114" s="172"/>
      <c r="AA1114"/>
      <c r="AB1114"/>
      <c r="AC1114"/>
      <c r="AD1114"/>
      <c r="AE1114"/>
      <c r="AF1114"/>
      <c r="AG1114"/>
      <c r="AH1114"/>
      <c r="AI1114"/>
      <c r="AJ1114"/>
    </row>
    <row r="1115" spans="1:36" ht="24.95" customHeight="1">
      <c r="A1115" s="66"/>
      <c r="M1115" s="37"/>
      <c r="N1115" s="37"/>
      <c r="U1115"/>
      <c r="V1115"/>
      <c r="W1115"/>
      <c r="X1115" s="172"/>
      <c r="Y1115" s="172"/>
      <c r="Z1115" s="172"/>
      <c r="AA1115"/>
      <c r="AB1115"/>
      <c r="AC1115"/>
      <c r="AD1115"/>
      <c r="AE1115"/>
      <c r="AF1115"/>
      <c r="AG1115"/>
      <c r="AH1115"/>
      <c r="AI1115"/>
      <c r="AJ1115"/>
    </row>
    <row r="1116" spans="1:36" ht="24.95" customHeight="1">
      <c r="A1116" s="66"/>
      <c r="M1116" s="37"/>
      <c r="N1116" s="37"/>
      <c r="U1116"/>
      <c r="V1116"/>
      <c r="W1116"/>
      <c r="X1116" s="172"/>
      <c r="Y1116" s="172"/>
      <c r="Z1116" s="172"/>
      <c r="AA1116"/>
      <c r="AB1116"/>
      <c r="AC1116"/>
      <c r="AD1116"/>
      <c r="AE1116"/>
      <c r="AF1116"/>
      <c r="AG1116"/>
      <c r="AH1116"/>
      <c r="AI1116"/>
      <c r="AJ1116"/>
    </row>
    <row r="1117" spans="1:36" ht="24.95" customHeight="1">
      <c r="A1117" s="66"/>
      <c r="M1117" s="37"/>
      <c r="N1117" s="37"/>
      <c r="U1117"/>
      <c r="V1117"/>
      <c r="W1117"/>
      <c r="X1117" s="172"/>
      <c r="Y1117" s="172"/>
      <c r="Z1117" s="172"/>
      <c r="AA1117"/>
      <c r="AB1117"/>
      <c r="AC1117"/>
      <c r="AD1117"/>
      <c r="AE1117"/>
      <c r="AF1117"/>
      <c r="AG1117"/>
      <c r="AH1117"/>
      <c r="AI1117"/>
      <c r="AJ1117"/>
    </row>
    <row r="1118" spans="1:36" ht="24.95" customHeight="1">
      <c r="A1118" s="66"/>
      <c r="M1118" s="37"/>
      <c r="N1118" s="37"/>
      <c r="U1118"/>
      <c r="V1118"/>
      <c r="W1118"/>
      <c r="X1118" s="172"/>
      <c r="Y1118" s="172"/>
      <c r="Z1118" s="172"/>
      <c r="AA1118"/>
      <c r="AB1118"/>
      <c r="AC1118"/>
      <c r="AD1118"/>
      <c r="AE1118"/>
      <c r="AF1118"/>
      <c r="AG1118"/>
      <c r="AH1118"/>
      <c r="AI1118"/>
      <c r="AJ1118"/>
    </row>
    <row r="1119" spans="1:36" ht="24.95" customHeight="1">
      <c r="A1119" s="66"/>
      <c r="M1119" s="37"/>
      <c r="N1119" s="37"/>
      <c r="U1119"/>
      <c r="V1119"/>
      <c r="W1119"/>
      <c r="X1119" s="172"/>
      <c r="Y1119" s="172"/>
      <c r="Z1119" s="172"/>
      <c r="AA1119"/>
      <c r="AB1119"/>
      <c r="AC1119"/>
      <c r="AD1119"/>
      <c r="AE1119"/>
      <c r="AF1119"/>
      <c r="AG1119"/>
      <c r="AH1119"/>
      <c r="AI1119"/>
      <c r="AJ1119"/>
    </row>
    <row r="1120" spans="1:36" ht="24.95" customHeight="1">
      <c r="A1120" s="66"/>
      <c r="M1120" s="37"/>
      <c r="N1120" s="37"/>
      <c r="U1120"/>
      <c r="V1120"/>
      <c r="W1120"/>
      <c r="X1120" s="172"/>
      <c r="Y1120" s="172"/>
      <c r="Z1120" s="172"/>
      <c r="AA1120"/>
      <c r="AB1120"/>
      <c r="AC1120"/>
      <c r="AD1120"/>
      <c r="AE1120"/>
      <c r="AF1120"/>
      <c r="AG1120"/>
      <c r="AH1120"/>
      <c r="AI1120"/>
      <c r="AJ1120"/>
    </row>
    <row r="1121" spans="1:36" ht="24.95" customHeight="1">
      <c r="A1121" s="66"/>
      <c r="M1121" s="37"/>
      <c r="N1121" s="37"/>
      <c r="U1121"/>
      <c r="V1121"/>
      <c r="W1121"/>
      <c r="X1121" s="172"/>
      <c r="Y1121" s="172"/>
      <c r="Z1121" s="172"/>
      <c r="AA1121"/>
      <c r="AB1121"/>
      <c r="AC1121"/>
      <c r="AD1121"/>
      <c r="AE1121"/>
      <c r="AF1121"/>
      <c r="AG1121"/>
      <c r="AH1121"/>
      <c r="AI1121"/>
      <c r="AJ1121"/>
    </row>
    <row r="1122" spans="1:36" ht="24.95" customHeight="1">
      <c r="A1122" s="66"/>
      <c r="M1122" s="37"/>
      <c r="N1122" s="37"/>
      <c r="U1122"/>
      <c r="V1122"/>
      <c r="W1122"/>
      <c r="X1122" s="172"/>
      <c r="Y1122" s="172"/>
      <c r="Z1122" s="172"/>
      <c r="AA1122"/>
      <c r="AB1122"/>
      <c r="AC1122"/>
      <c r="AD1122"/>
      <c r="AE1122"/>
      <c r="AF1122"/>
      <c r="AG1122"/>
      <c r="AH1122"/>
      <c r="AI1122"/>
      <c r="AJ1122"/>
    </row>
    <row r="1123" spans="1:36" ht="24.95" customHeight="1">
      <c r="A1123" s="66"/>
      <c r="M1123" s="37"/>
      <c r="N1123" s="37"/>
      <c r="U1123"/>
      <c r="V1123"/>
      <c r="W1123"/>
      <c r="X1123" s="172"/>
      <c r="Y1123" s="172"/>
      <c r="Z1123" s="172"/>
      <c r="AA1123"/>
      <c r="AB1123"/>
      <c r="AC1123"/>
      <c r="AD1123"/>
      <c r="AE1123"/>
      <c r="AF1123"/>
      <c r="AG1123"/>
      <c r="AH1123"/>
      <c r="AI1123"/>
      <c r="AJ1123"/>
    </row>
    <row r="1124" spans="1:36" ht="24.95" customHeight="1">
      <c r="A1124" s="66"/>
      <c r="M1124" s="37"/>
      <c r="N1124" s="37"/>
      <c r="U1124"/>
      <c r="V1124"/>
      <c r="W1124"/>
      <c r="X1124" s="172"/>
      <c r="Y1124" s="172"/>
      <c r="Z1124" s="172"/>
      <c r="AA1124"/>
      <c r="AB1124"/>
      <c r="AC1124"/>
      <c r="AD1124"/>
      <c r="AE1124"/>
      <c r="AF1124"/>
      <c r="AG1124"/>
      <c r="AH1124"/>
      <c r="AI1124"/>
      <c r="AJ1124"/>
    </row>
    <row r="1125" spans="1:36" ht="24.95" customHeight="1">
      <c r="A1125" s="66"/>
      <c r="M1125" s="37"/>
      <c r="N1125" s="37"/>
      <c r="U1125"/>
      <c r="V1125"/>
      <c r="W1125"/>
      <c r="X1125" s="172"/>
      <c r="Y1125" s="172"/>
      <c r="Z1125" s="172"/>
      <c r="AA1125"/>
      <c r="AB1125"/>
      <c r="AC1125"/>
      <c r="AD1125"/>
      <c r="AE1125"/>
      <c r="AF1125"/>
      <c r="AG1125"/>
      <c r="AH1125"/>
      <c r="AI1125"/>
      <c r="AJ1125"/>
    </row>
    <row r="1126" spans="1:36" ht="24.95" customHeight="1">
      <c r="A1126" s="66"/>
      <c r="M1126" s="37"/>
      <c r="N1126" s="37"/>
      <c r="U1126"/>
      <c r="V1126"/>
      <c r="W1126"/>
      <c r="X1126" s="172"/>
      <c r="Y1126" s="172"/>
      <c r="Z1126" s="172"/>
      <c r="AA1126"/>
      <c r="AB1126"/>
      <c r="AC1126"/>
      <c r="AD1126"/>
      <c r="AE1126"/>
      <c r="AF1126"/>
      <c r="AG1126"/>
      <c r="AH1126"/>
      <c r="AI1126"/>
      <c r="AJ1126"/>
    </row>
    <row r="1127" spans="1:36" ht="24.95" customHeight="1">
      <c r="A1127" s="66"/>
      <c r="M1127" s="37"/>
      <c r="N1127" s="37"/>
      <c r="U1127"/>
      <c r="V1127"/>
      <c r="W1127"/>
      <c r="X1127" s="172"/>
      <c r="Y1127" s="172"/>
      <c r="Z1127" s="172"/>
      <c r="AA1127"/>
      <c r="AB1127"/>
      <c r="AC1127"/>
      <c r="AD1127"/>
      <c r="AE1127"/>
      <c r="AF1127"/>
      <c r="AG1127"/>
      <c r="AH1127"/>
      <c r="AI1127"/>
      <c r="AJ1127"/>
    </row>
    <row r="1128" spans="1:36" ht="24.95" customHeight="1">
      <c r="A1128" s="66"/>
      <c r="M1128" s="37"/>
      <c r="N1128" s="37"/>
      <c r="U1128"/>
      <c r="V1128"/>
      <c r="W1128"/>
      <c r="X1128" s="172"/>
      <c r="Y1128" s="172"/>
      <c r="Z1128" s="172"/>
      <c r="AA1128"/>
      <c r="AB1128"/>
      <c r="AC1128"/>
      <c r="AD1128"/>
      <c r="AE1128"/>
      <c r="AF1128"/>
      <c r="AG1128"/>
      <c r="AH1128"/>
      <c r="AI1128"/>
      <c r="AJ1128"/>
    </row>
    <row r="1129" spans="1:36" ht="24.95" customHeight="1">
      <c r="A1129" s="66"/>
      <c r="M1129" s="37"/>
      <c r="N1129" s="37"/>
      <c r="U1129"/>
      <c r="V1129"/>
      <c r="W1129"/>
      <c r="X1129" s="172"/>
      <c r="Y1129" s="172"/>
      <c r="Z1129" s="172"/>
      <c r="AA1129"/>
      <c r="AB1129"/>
      <c r="AC1129"/>
      <c r="AD1129"/>
      <c r="AE1129"/>
      <c r="AF1129"/>
      <c r="AG1129"/>
      <c r="AH1129"/>
      <c r="AI1129"/>
      <c r="AJ1129"/>
    </row>
    <row r="1130" spans="1:36" ht="24.95" customHeight="1">
      <c r="A1130" s="66"/>
      <c r="M1130" s="37"/>
      <c r="N1130" s="37"/>
      <c r="U1130"/>
      <c r="V1130"/>
      <c r="W1130"/>
      <c r="X1130" s="172"/>
      <c r="Y1130" s="172"/>
      <c r="Z1130" s="172"/>
      <c r="AA1130"/>
      <c r="AB1130"/>
      <c r="AC1130"/>
      <c r="AD1130"/>
      <c r="AE1130"/>
      <c r="AF1130"/>
      <c r="AG1130"/>
      <c r="AH1130"/>
      <c r="AI1130"/>
      <c r="AJ1130"/>
    </row>
    <row r="1131" spans="1:36" ht="24.95" customHeight="1">
      <c r="A1131" s="66"/>
      <c r="M1131" s="37"/>
      <c r="N1131" s="37"/>
      <c r="U1131"/>
      <c r="V1131"/>
      <c r="W1131"/>
      <c r="X1131" s="172"/>
      <c r="Y1131" s="172"/>
      <c r="Z1131" s="172"/>
      <c r="AA1131"/>
      <c r="AB1131"/>
      <c r="AC1131"/>
      <c r="AD1131"/>
      <c r="AE1131"/>
      <c r="AF1131"/>
      <c r="AG1131"/>
      <c r="AH1131"/>
      <c r="AI1131"/>
      <c r="AJ1131"/>
    </row>
    <row r="1132" spans="1:36" ht="24.95" customHeight="1">
      <c r="A1132" s="66"/>
      <c r="M1132" s="37"/>
      <c r="N1132" s="37"/>
      <c r="U1132"/>
      <c r="V1132"/>
      <c r="W1132"/>
      <c r="X1132" s="172"/>
      <c r="Y1132" s="172"/>
      <c r="Z1132" s="172"/>
      <c r="AA1132"/>
      <c r="AB1132"/>
      <c r="AC1132"/>
      <c r="AD1132"/>
      <c r="AE1132"/>
      <c r="AF1132"/>
      <c r="AG1132"/>
      <c r="AH1132"/>
      <c r="AI1132"/>
      <c r="AJ1132"/>
    </row>
    <row r="1133" spans="1:36" ht="24.95" customHeight="1">
      <c r="A1133" s="66"/>
      <c r="M1133" s="37"/>
      <c r="N1133" s="37"/>
      <c r="U1133"/>
      <c r="V1133"/>
      <c r="W1133"/>
      <c r="X1133" s="172"/>
      <c r="Y1133" s="172"/>
      <c r="Z1133" s="172"/>
      <c r="AA1133"/>
      <c r="AB1133"/>
      <c r="AC1133"/>
      <c r="AD1133"/>
      <c r="AE1133"/>
      <c r="AF1133"/>
      <c r="AG1133"/>
      <c r="AH1133"/>
      <c r="AI1133"/>
      <c r="AJ1133"/>
    </row>
    <row r="1134" spans="1:36" ht="24.95" customHeight="1">
      <c r="A1134" s="66"/>
      <c r="M1134" s="37"/>
      <c r="N1134" s="37"/>
      <c r="U1134"/>
      <c r="V1134"/>
      <c r="W1134"/>
      <c r="X1134" s="172"/>
      <c r="Y1134" s="172"/>
      <c r="Z1134" s="172"/>
      <c r="AA1134"/>
      <c r="AB1134"/>
      <c r="AC1134"/>
      <c r="AD1134"/>
      <c r="AE1134"/>
      <c r="AF1134"/>
      <c r="AG1134"/>
      <c r="AH1134"/>
      <c r="AI1134"/>
      <c r="AJ1134"/>
    </row>
    <row r="1135" spans="1:36" ht="24.95" customHeight="1">
      <c r="A1135" s="66"/>
      <c r="M1135" s="37"/>
      <c r="N1135" s="37"/>
      <c r="U1135"/>
      <c r="V1135"/>
      <c r="W1135"/>
      <c r="X1135" s="172"/>
      <c r="Y1135" s="172"/>
      <c r="Z1135" s="172"/>
      <c r="AA1135"/>
      <c r="AB1135"/>
      <c r="AC1135"/>
      <c r="AD1135"/>
      <c r="AE1135"/>
      <c r="AF1135"/>
      <c r="AG1135"/>
      <c r="AH1135"/>
      <c r="AI1135"/>
      <c r="AJ1135"/>
    </row>
    <row r="1136" spans="1:36" ht="24.95" customHeight="1">
      <c r="A1136" s="66"/>
      <c r="M1136" s="37"/>
      <c r="N1136" s="37"/>
      <c r="U1136"/>
      <c r="V1136"/>
      <c r="W1136"/>
      <c r="X1136" s="172"/>
      <c r="Y1136" s="172"/>
      <c r="Z1136" s="172"/>
      <c r="AA1136"/>
      <c r="AB1136"/>
      <c r="AC1136"/>
      <c r="AD1136"/>
      <c r="AE1136"/>
      <c r="AF1136"/>
      <c r="AG1136"/>
      <c r="AH1136"/>
      <c r="AI1136"/>
      <c r="AJ1136"/>
    </row>
    <row r="1137" spans="1:36" ht="24.95" customHeight="1">
      <c r="A1137" s="66"/>
      <c r="M1137" s="37"/>
      <c r="N1137" s="37"/>
      <c r="U1137"/>
      <c r="V1137"/>
      <c r="W1137"/>
      <c r="X1137" s="172"/>
      <c r="Y1137" s="172"/>
      <c r="Z1137" s="172"/>
      <c r="AA1137"/>
      <c r="AB1137"/>
      <c r="AC1137"/>
      <c r="AD1137"/>
      <c r="AE1137"/>
      <c r="AF1137"/>
      <c r="AG1137"/>
      <c r="AH1137"/>
      <c r="AI1137"/>
      <c r="AJ1137"/>
    </row>
    <row r="1138" spans="1:36" ht="24.95" customHeight="1">
      <c r="A1138" s="66"/>
      <c r="M1138" s="37"/>
      <c r="N1138" s="37"/>
      <c r="U1138"/>
      <c r="V1138"/>
      <c r="W1138"/>
      <c r="X1138" s="172"/>
      <c r="Y1138" s="172"/>
      <c r="Z1138" s="172"/>
      <c r="AA1138"/>
      <c r="AB1138"/>
      <c r="AC1138"/>
      <c r="AD1138"/>
      <c r="AE1138"/>
      <c r="AF1138"/>
      <c r="AG1138"/>
      <c r="AH1138"/>
      <c r="AI1138"/>
      <c r="AJ1138"/>
    </row>
    <row r="1139" spans="1:36" ht="24.95" customHeight="1">
      <c r="A1139" s="66"/>
      <c r="M1139" s="37"/>
      <c r="N1139" s="37"/>
      <c r="U1139"/>
      <c r="V1139"/>
      <c r="W1139"/>
      <c r="X1139" s="172"/>
      <c r="Y1139" s="172"/>
      <c r="Z1139" s="172"/>
      <c r="AA1139"/>
      <c r="AB1139"/>
      <c r="AC1139"/>
      <c r="AD1139"/>
      <c r="AE1139"/>
      <c r="AF1139"/>
      <c r="AG1139"/>
      <c r="AH1139"/>
      <c r="AI1139"/>
      <c r="AJ1139"/>
    </row>
    <row r="1140" spans="1:36" ht="24.95" customHeight="1">
      <c r="A1140" s="66"/>
      <c r="M1140" s="37"/>
      <c r="N1140" s="37"/>
      <c r="U1140"/>
      <c r="V1140"/>
      <c r="W1140"/>
      <c r="X1140" s="172"/>
      <c r="Y1140" s="172"/>
      <c r="Z1140" s="172"/>
      <c r="AA1140"/>
      <c r="AB1140"/>
      <c r="AC1140"/>
      <c r="AD1140"/>
      <c r="AE1140"/>
      <c r="AF1140"/>
      <c r="AG1140"/>
      <c r="AH1140"/>
      <c r="AI1140"/>
      <c r="AJ1140"/>
    </row>
    <row r="1141" spans="1:36" ht="24.95" customHeight="1">
      <c r="A1141" s="66"/>
      <c r="M1141" s="37"/>
      <c r="N1141" s="37"/>
      <c r="U1141"/>
      <c r="V1141"/>
      <c r="W1141"/>
      <c r="X1141" s="172"/>
      <c r="Y1141" s="172"/>
      <c r="Z1141" s="172"/>
      <c r="AA1141"/>
      <c r="AB1141"/>
      <c r="AC1141"/>
      <c r="AD1141"/>
      <c r="AE1141"/>
      <c r="AF1141"/>
      <c r="AG1141"/>
      <c r="AH1141"/>
      <c r="AI1141"/>
      <c r="AJ1141"/>
    </row>
    <row r="1142" spans="1:36" ht="24.95" customHeight="1">
      <c r="A1142" s="66"/>
      <c r="M1142" s="37"/>
      <c r="N1142" s="37"/>
      <c r="U1142"/>
      <c r="V1142"/>
      <c r="W1142"/>
      <c r="X1142" s="172"/>
      <c r="Y1142" s="172"/>
      <c r="Z1142" s="172"/>
      <c r="AA1142"/>
      <c r="AB1142"/>
      <c r="AC1142"/>
      <c r="AD1142"/>
      <c r="AE1142"/>
      <c r="AF1142"/>
      <c r="AG1142"/>
      <c r="AH1142"/>
      <c r="AI1142"/>
      <c r="AJ1142"/>
    </row>
    <row r="1143" spans="1:36" ht="24.95" customHeight="1">
      <c r="A1143" s="66"/>
      <c r="M1143" s="37"/>
      <c r="N1143" s="37"/>
      <c r="U1143"/>
      <c r="V1143"/>
      <c r="W1143"/>
      <c r="X1143" s="172"/>
      <c r="Y1143" s="172"/>
      <c r="Z1143" s="172"/>
      <c r="AA1143"/>
      <c r="AB1143"/>
      <c r="AC1143"/>
      <c r="AD1143"/>
      <c r="AE1143"/>
      <c r="AF1143"/>
      <c r="AG1143"/>
      <c r="AH1143"/>
      <c r="AI1143"/>
      <c r="AJ1143"/>
    </row>
    <row r="1144" spans="1:36" ht="24.95" customHeight="1">
      <c r="A1144" s="66"/>
      <c r="M1144" s="37"/>
      <c r="N1144" s="37"/>
      <c r="U1144"/>
      <c r="V1144"/>
      <c r="W1144"/>
      <c r="X1144" s="172"/>
      <c r="Y1144" s="172"/>
      <c r="Z1144" s="172"/>
      <c r="AA1144"/>
      <c r="AB1144"/>
      <c r="AC1144"/>
      <c r="AD1144"/>
      <c r="AE1144"/>
      <c r="AF1144"/>
      <c r="AG1144"/>
      <c r="AH1144"/>
      <c r="AI1144"/>
      <c r="AJ1144"/>
    </row>
    <row r="1145" spans="1:36" ht="24.95" customHeight="1">
      <c r="A1145" s="66"/>
      <c r="M1145" s="37"/>
      <c r="N1145" s="37"/>
      <c r="U1145"/>
      <c r="V1145"/>
      <c r="W1145"/>
      <c r="X1145" s="172"/>
      <c r="Y1145" s="172"/>
      <c r="Z1145" s="172"/>
      <c r="AA1145"/>
      <c r="AB1145"/>
      <c r="AC1145"/>
      <c r="AD1145"/>
      <c r="AE1145"/>
      <c r="AF1145"/>
      <c r="AG1145"/>
      <c r="AH1145"/>
      <c r="AI1145"/>
      <c r="AJ1145"/>
    </row>
    <row r="1146" spans="1:36" ht="24.95" customHeight="1">
      <c r="A1146" s="66"/>
      <c r="M1146" s="37"/>
      <c r="N1146" s="37"/>
      <c r="U1146"/>
      <c r="V1146"/>
      <c r="W1146"/>
      <c r="X1146" s="172"/>
      <c r="Y1146" s="172"/>
      <c r="Z1146" s="172"/>
      <c r="AA1146"/>
      <c r="AB1146"/>
      <c r="AC1146"/>
      <c r="AD1146"/>
      <c r="AE1146"/>
      <c r="AF1146"/>
      <c r="AG1146"/>
      <c r="AH1146"/>
      <c r="AI1146"/>
      <c r="AJ1146"/>
    </row>
    <row r="1147" spans="1:36" ht="24.95" customHeight="1">
      <c r="A1147" s="66"/>
      <c r="M1147" s="37"/>
      <c r="N1147" s="37"/>
      <c r="U1147"/>
      <c r="V1147"/>
      <c r="W1147"/>
      <c r="X1147" s="172"/>
      <c r="Y1147" s="172"/>
      <c r="Z1147" s="172"/>
      <c r="AA1147"/>
      <c r="AB1147"/>
      <c r="AC1147"/>
      <c r="AD1147"/>
      <c r="AE1147"/>
      <c r="AF1147"/>
      <c r="AG1147"/>
      <c r="AH1147"/>
      <c r="AI1147"/>
      <c r="AJ1147"/>
    </row>
    <row r="1148" spans="1:36" ht="24.95" customHeight="1">
      <c r="A1148" s="66"/>
      <c r="M1148" s="37"/>
      <c r="N1148" s="37"/>
      <c r="U1148"/>
      <c r="V1148"/>
      <c r="W1148"/>
      <c r="X1148" s="172"/>
      <c r="Y1148" s="172"/>
      <c r="Z1148" s="172"/>
      <c r="AA1148"/>
      <c r="AB1148"/>
      <c r="AC1148"/>
      <c r="AD1148"/>
      <c r="AE1148"/>
      <c r="AF1148"/>
      <c r="AG1148"/>
      <c r="AH1148"/>
      <c r="AI1148"/>
      <c r="AJ1148"/>
    </row>
    <row r="1149" spans="1:36" ht="24.95" customHeight="1">
      <c r="A1149" s="66"/>
      <c r="M1149" s="37"/>
      <c r="N1149" s="37"/>
      <c r="U1149"/>
      <c r="V1149"/>
      <c r="W1149"/>
      <c r="X1149" s="172"/>
      <c r="Y1149" s="172"/>
      <c r="Z1149" s="172"/>
      <c r="AA1149"/>
      <c r="AB1149"/>
      <c r="AC1149"/>
      <c r="AD1149"/>
      <c r="AE1149"/>
      <c r="AF1149"/>
      <c r="AG1149"/>
      <c r="AH1149"/>
      <c r="AI1149"/>
      <c r="AJ1149"/>
    </row>
    <row r="1150" spans="1:36" ht="24.95" customHeight="1">
      <c r="A1150" s="66"/>
      <c r="M1150" s="37"/>
      <c r="N1150" s="37"/>
      <c r="U1150"/>
      <c r="V1150"/>
      <c r="W1150"/>
      <c r="X1150" s="172"/>
      <c r="Y1150" s="172"/>
      <c r="Z1150" s="172"/>
      <c r="AA1150"/>
      <c r="AB1150"/>
      <c r="AC1150"/>
      <c r="AD1150"/>
      <c r="AE1150"/>
      <c r="AF1150"/>
      <c r="AG1150"/>
      <c r="AH1150"/>
      <c r="AI1150"/>
      <c r="AJ1150"/>
    </row>
    <row r="1151" spans="1:36" ht="24.95" customHeight="1">
      <c r="A1151" s="66"/>
      <c r="M1151" s="37"/>
      <c r="N1151" s="37"/>
      <c r="U1151"/>
      <c r="V1151"/>
      <c r="W1151"/>
      <c r="X1151" s="172"/>
      <c r="Y1151" s="172"/>
      <c r="Z1151" s="172"/>
      <c r="AA1151"/>
      <c r="AB1151"/>
      <c r="AC1151"/>
      <c r="AD1151"/>
      <c r="AE1151"/>
      <c r="AF1151"/>
      <c r="AG1151"/>
      <c r="AH1151"/>
      <c r="AI1151"/>
      <c r="AJ1151"/>
    </row>
    <row r="1152" spans="1:36" ht="24.95" customHeight="1">
      <c r="A1152" s="66"/>
      <c r="M1152" s="37"/>
      <c r="N1152" s="37"/>
      <c r="U1152"/>
      <c r="V1152"/>
      <c r="W1152"/>
      <c r="X1152" s="172"/>
      <c r="Y1152" s="172"/>
      <c r="Z1152" s="172"/>
      <c r="AA1152"/>
      <c r="AB1152"/>
      <c r="AC1152"/>
      <c r="AD1152"/>
      <c r="AE1152"/>
      <c r="AF1152"/>
      <c r="AG1152"/>
      <c r="AH1152"/>
      <c r="AI1152"/>
      <c r="AJ1152"/>
    </row>
    <row r="1153" spans="1:36" ht="24.95" customHeight="1">
      <c r="A1153" s="66"/>
      <c r="M1153" s="37"/>
      <c r="N1153" s="37"/>
      <c r="U1153"/>
      <c r="V1153"/>
      <c r="W1153"/>
      <c r="X1153" s="172"/>
      <c r="Y1153" s="172"/>
      <c r="Z1153" s="172"/>
      <c r="AA1153"/>
      <c r="AB1153"/>
      <c r="AC1153"/>
      <c r="AD1153"/>
      <c r="AE1153"/>
      <c r="AF1153"/>
      <c r="AG1153"/>
      <c r="AH1153"/>
      <c r="AI1153"/>
      <c r="AJ1153"/>
    </row>
    <row r="1154" spans="1:36" ht="24.95" customHeight="1">
      <c r="A1154" s="66"/>
      <c r="M1154" s="37"/>
      <c r="N1154" s="37"/>
      <c r="U1154"/>
      <c r="V1154"/>
      <c r="W1154"/>
      <c r="X1154" s="172"/>
      <c r="Y1154" s="172"/>
      <c r="Z1154" s="172"/>
      <c r="AA1154"/>
      <c r="AB1154"/>
      <c r="AC1154"/>
      <c r="AD1154"/>
      <c r="AE1154"/>
      <c r="AF1154"/>
      <c r="AG1154"/>
      <c r="AH1154"/>
      <c r="AI1154"/>
      <c r="AJ1154"/>
    </row>
    <row r="1155" spans="1:36" ht="24.95" customHeight="1">
      <c r="A1155" s="66"/>
      <c r="M1155" s="37"/>
      <c r="N1155" s="37"/>
      <c r="U1155"/>
      <c r="V1155"/>
      <c r="W1155"/>
      <c r="X1155" s="172"/>
      <c r="Y1155" s="172"/>
      <c r="Z1155" s="172"/>
      <c r="AA1155"/>
      <c r="AB1155"/>
      <c r="AC1155"/>
      <c r="AD1155"/>
      <c r="AE1155"/>
      <c r="AF1155"/>
      <c r="AG1155"/>
      <c r="AH1155"/>
      <c r="AI1155"/>
      <c r="AJ1155"/>
    </row>
    <row r="1156" spans="1:36" ht="24.95" customHeight="1">
      <c r="A1156" s="66"/>
      <c r="M1156" s="37"/>
      <c r="N1156" s="37"/>
      <c r="U1156"/>
      <c r="V1156"/>
      <c r="W1156"/>
      <c r="X1156" s="172"/>
      <c r="Y1156" s="172"/>
      <c r="Z1156" s="172"/>
      <c r="AA1156"/>
      <c r="AB1156"/>
      <c r="AC1156"/>
      <c r="AD1156"/>
      <c r="AE1156"/>
      <c r="AF1156"/>
      <c r="AG1156"/>
      <c r="AH1156"/>
      <c r="AI1156"/>
      <c r="AJ1156"/>
    </row>
    <row r="1157" spans="1:36" ht="24.95" customHeight="1">
      <c r="A1157" s="66"/>
      <c r="M1157" s="37"/>
      <c r="N1157" s="37"/>
      <c r="U1157"/>
      <c r="V1157"/>
      <c r="W1157"/>
      <c r="X1157" s="172"/>
      <c r="Y1157" s="172"/>
      <c r="Z1157" s="172"/>
      <c r="AA1157"/>
      <c r="AB1157"/>
      <c r="AC1157"/>
      <c r="AD1157"/>
      <c r="AE1157"/>
      <c r="AF1157"/>
      <c r="AG1157"/>
      <c r="AH1157"/>
      <c r="AI1157"/>
      <c r="AJ1157"/>
    </row>
    <row r="1158" spans="1:36" ht="24.95" customHeight="1">
      <c r="A1158" s="66"/>
      <c r="M1158" s="37"/>
      <c r="N1158" s="37"/>
      <c r="U1158"/>
      <c r="V1158"/>
      <c r="W1158"/>
      <c r="X1158" s="172"/>
      <c r="Y1158" s="172"/>
      <c r="Z1158" s="172"/>
      <c r="AA1158"/>
      <c r="AB1158"/>
      <c r="AC1158"/>
      <c r="AD1158"/>
      <c r="AE1158"/>
      <c r="AF1158"/>
      <c r="AG1158"/>
      <c r="AH1158"/>
      <c r="AI1158"/>
      <c r="AJ1158"/>
    </row>
    <row r="1159" spans="1:36" ht="24.95" customHeight="1">
      <c r="A1159" s="66"/>
      <c r="M1159" s="37"/>
      <c r="N1159" s="37"/>
      <c r="U1159"/>
      <c r="V1159"/>
      <c r="W1159"/>
      <c r="X1159" s="172"/>
      <c r="Y1159" s="172"/>
      <c r="Z1159" s="172"/>
      <c r="AA1159"/>
      <c r="AB1159"/>
      <c r="AC1159"/>
      <c r="AD1159"/>
      <c r="AE1159"/>
      <c r="AF1159"/>
      <c r="AG1159"/>
      <c r="AH1159"/>
      <c r="AI1159"/>
      <c r="AJ1159"/>
    </row>
    <row r="1160" spans="1:36" ht="24.95" customHeight="1">
      <c r="A1160" s="66"/>
      <c r="M1160" s="37"/>
      <c r="N1160" s="37"/>
      <c r="U1160"/>
      <c r="V1160"/>
      <c r="W1160"/>
      <c r="X1160" s="172"/>
      <c r="Y1160" s="172"/>
      <c r="Z1160" s="172"/>
      <c r="AA1160"/>
      <c r="AB1160"/>
      <c r="AC1160"/>
      <c r="AD1160"/>
      <c r="AE1160"/>
      <c r="AF1160"/>
      <c r="AG1160"/>
      <c r="AH1160"/>
      <c r="AI1160"/>
      <c r="AJ1160"/>
    </row>
    <row r="1161" spans="1:36" ht="24.95" customHeight="1">
      <c r="A1161" s="66"/>
      <c r="M1161" s="37"/>
      <c r="N1161" s="37"/>
      <c r="U1161"/>
      <c r="V1161"/>
      <c r="W1161"/>
      <c r="X1161" s="172"/>
      <c r="Y1161" s="172"/>
      <c r="Z1161" s="172"/>
      <c r="AA1161"/>
      <c r="AB1161"/>
      <c r="AC1161"/>
      <c r="AD1161"/>
      <c r="AE1161"/>
      <c r="AF1161"/>
      <c r="AG1161"/>
      <c r="AH1161"/>
      <c r="AI1161"/>
      <c r="AJ1161"/>
    </row>
    <row r="1162" spans="1:36" ht="24.95" customHeight="1">
      <c r="A1162" s="66"/>
      <c r="M1162" s="37"/>
      <c r="N1162" s="37"/>
      <c r="U1162"/>
      <c r="V1162"/>
      <c r="W1162"/>
      <c r="X1162" s="172"/>
      <c r="Y1162" s="172"/>
      <c r="Z1162" s="172"/>
      <c r="AA1162"/>
      <c r="AB1162"/>
      <c r="AC1162"/>
      <c r="AD1162"/>
      <c r="AE1162"/>
      <c r="AF1162"/>
      <c r="AG1162"/>
      <c r="AH1162"/>
      <c r="AI1162"/>
      <c r="AJ1162"/>
    </row>
    <row r="1163" spans="1:36" ht="24.95" customHeight="1">
      <c r="A1163" s="66"/>
      <c r="M1163" s="37"/>
      <c r="N1163" s="37"/>
      <c r="U1163"/>
      <c r="V1163"/>
      <c r="W1163"/>
      <c r="X1163" s="172"/>
      <c r="Y1163" s="172"/>
      <c r="Z1163" s="172"/>
      <c r="AA1163"/>
      <c r="AB1163"/>
      <c r="AC1163"/>
      <c r="AD1163"/>
      <c r="AE1163"/>
      <c r="AF1163"/>
      <c r="AG1163"/>
      <c r="AH1163"/>
      <c r="AI1163"/>
      <c r="AJ1163"/>
    </row>
    <row r="1164" spans="1:36" ht="24.95" customHeight="1">
      <c r="A1164" s="66"/>
      <c r="M1164" s="37"/>
      <c r="N1164" s="37"/>
      <c r="U1164"/>
      <c r="V1164"/>
      <c r="W1164"/>
      <c r="X1164" s="172"/>
      <c r="Y1164" s="172"/>
      <c r="Z1164" s="172"/>
      <c r="AA1164"/>
      <c r="AB1164"/>
      <c r="AC1164"/>
      <c r="AD1164"/>
      <c r="AE1164"/>
      <c r="AF1164"/>
      <c r="AG1164"/>
      <c r="AH1164"/>
      <c r="AI1164"/>
      <c r="AJ1164"/>
    </row>
    <row r="1165" spans="1:36" ht="24.95" customHeight="1">
      <c r="A1165" s="66"/>
      <c r="M1165" s="37"/>
      <c r="N1165" s="37"/>
      <c r="U1165"/>
      <c r="V1165"/>
      <c r="W1165"/>
      <c r="X1165" s="172"/>
      <c r="Y1165" s="172"/>
      <c r="Z1165" s="172"/>
      <c r="AA1165"/>
      <c r="AB1165"/>
      <c r="AC1165"/>
      <c r="AD1165"/>
      <c r="AE1165"/>
      <c r="AF1165"/>
      <c r="AG1165"/>
      <c r="AH1165"/>
      <c r="AI1165"/>
      <c r="AJ1165"/>
    </row>
    <row r="1166" spans="1:36" ht="24.95" customHeight="1">
      <c r="A1166" s="66"/>
      <c r="M1166" s="37"/>
      <c r="N1166" s="37"/>
      <c r="U1166"/>
      <c r="V1166"/>
      <c r="W1166"/>
      <c r="X1166" s="172"/>
      <c r="Y1166" s="172"/>
      <c r="Z1166" s="172"/>
      <c r="AA1166"/>
      <c r="AB1166"/>
      <c r="AC1166"/>
      <c r="AD1166"/>
      <c r="AE1166"/>
      <c r="AF1166"/>
      <c r="AG1166"/>
      <c r="AH1166"/>
      <c r="AI1166"/>
      <c r="AJ1166"/>
    </row>
    <row r="1167" spans="1:36" ht="24.95" customHeight="1">
      <c r="A1167" s="66"/>
      <c r="M1167" s="37"/>
      <c r="N1167" s="37"/>
      <c r="U1167"/>
      <c r="V1167"/>
      <c r="W1167"/>
      <c r="X1167" s="172"/>
      <c r="Y1167" s="172"/>
      <c r="Z1167" s="172"/>
      <c r="AA1167"/>
      <c r="AB1167"/>
      <c r="AC1167"/>
      <c r="AD1167"/>
      <c r="AE1167"/>
      <c r="AF1167"/>
      <c r="AG1167"/>
      <c r="AH1167"/>
      <c r="AI1167"/>
      <c r="AJ1167"/>
    </row>
    <row r="1168" spans="1:36" ht="24.95" customHeight="1">
      <c r="A1168" s="66"/>
      <c r="M1168" s="37"/>
      <c r="N1168" s="37"/>
      <c r="U1168"/>
      <c r="V1168"/>
      <c r="W1168"/>
      <c r="X1168" s="172"/>
      <c r="Y1168" s="172"/>
      <c r="Z1168" s="172"/>
      <c r="AA1168"/>
      <c r="AB1168"/>
      <c r="AC1168"/>
      <c r="AD1168"/>
      <c r="AE1168"/>
      <c r="AF1168"/>
      <c r="AG1168"/>
      <c r="AH1168"/>
      <c r="AI1168"/>
      <c r="AJ1168"/>
    </row>
    <row r="1169" spans="1:36" ht="24.95" customHeight="1">
      <c r="A1169" s="66"/>
      <c r="M1169" s="37"/>
      <c r="N1169" s="37"/>
      <c r="U1169"/>
      <c r="V1169"/>
      <c r="W1169"/>
      <c r="X1169" s="172"/>
      <c r="Y1169" s="172"/>
      <c r="Z1169" s="172"/>
      <c r="AA1169"/>
      <c r="AB1169"/>
      <c r="AC1169"/>
      <c r="AD1169"/>
      <c r="AE1169"/>
      <c r="AF1169"/>
      <c r="AG1169"/>
      <c r="AH1169"/>
      <c r="AI1169"/>
      <c r="AJ1169"/>
    </row>
    <row r="1170" spans="1:36" ht="24.95" customHeight="1">
      <c r="A1170" s="66"/>
      <c r="M1170" s="37"/>
      <c r="N1170" s="37"/>
      <c r="U1170"/>
      <c r="V1170"/>
      <c r="W1170"/>
      <c r="X1170" s="172"/>
      <c r="Y1170" s="172"/>
      <c r="Z1170" s="172"/>
      <c r="AA1170"/>
      <c r="AB1170"/>
      <c r="AC1170"/>
      <c r="AD1170"/>
      <c r="AE1170"/>
      <c r="AF1170"/>
      <c r="AG1170"/>
      <c r="AH1170"/>
      <c r="AI1170"/>
      <c r="AJ1170"/>
    </row>
    <row r="1171" spans="1:36" ht="24.95" customHeight="1">
      <c r="A1171" s="66"/>
      <c r="M1171" s="37"/>
      <c r="N1171" s="37"/>
      <c r="U1171"/>
      <c r="V1171"/>
      <c r="W1171"/>
      <c r="X1171" s="172"/>
      <c r="Y1171" s="172"/>
      <c r="Z1171" s="172"/>
      <c r="AA1171"/>
      <c r="AB1171"/>
      <c r="AC1171"/>
      <c r="AD1171"/>
      <c r="AE1171"/>
      <c r="AF1171"/>
      <c r="AG1171"/>
      <c r="AH1171"/>
      <c r="AI1171"/>
      <c r="AJ1171"/>
    </row>
    <row r="1172" spans="1:36" ht="24.95" customHeight="1">
      <c r="A1172" s="66"/>
      <c r="M1172" s="37"/>
      <c r="N1172" s="37"/>
      <c r="U1172"/>
      <c r="V1172"/>
      <c r="W1172"/>
      <c r="X1172" s="172"/>
      <c r="Y1172" s="172"/>
      <c r="Z1172" s="172"/>
      <c r="AA1172"/>
      <c r="AB1172"/>
      <c r="AC1172"/>
      <c r="AD1172"/>
      <c r="AE1172"/>
      <c r="AF1172"/>
      <c r="AG1172"/>
      <c r="AH1172"/>
      <c r="AI1172"/>
      <c r="AJ1172"/>
    </row>
    <row r="1173" spans="1:36" ht="24.95" customHeight="1">
      <c r="A1173" s="66"/>
      <c r="M1173" s="37"/>
      <c r="N1173" s="37"/>
      <c r="U1173"/>
      <c r="V1173"/>
      <c r="W1173"/>
      <c r="X1173" s="172"/>
      <c r="Y1173" s="172"/>
      <c r="Z1173" s="172"/>
      <c r="AA1173"/>
      <c r="AB1173"/>
      <c r="AC1173"/>
      <c r="AD1173"/>
      <c r="AE1173"/>
      <c r="AF1173"/>
      <c r="AG1173"/>
      <c r="AH1173"/>
      <c r="AI1173"/>
      <c r="AJ1173"/>
    </row>
    <row r="1174" spans="1:36" ht="24.95" customHeight="1">
      <c r="A1174" s="66"/>
      <c r="M1174" s="37"/>
      <c r="N1174" s="37"/>
      <c r="U1174"/>
      <c r="V1174"/>
      <c r="W1174"/>
      <c r="X1174" s="172"/>
      <c r="Y1174" s="172"/>
      <c r="Z1174" s="172"/>
      <c r="AA1174"/>
      <c r="AB1174"/>
      <c r="AC1174"/>
      <c r="AD1174"/>
      <c r="AE1174"/>
      <c r="AF1174"/>
      <c r="AG1174"/>
      <c r="AH1174"/>
      <c r="AI1174"/>
      <c r="AJ1174"/>
    </row>
    <row r="1175" spans="1:36" ht="24.95" customHeight="1">
      <c r="A1175" s="66"/>
      <c r="M1175" s="37"/>
      <c r="N1175" s="37"/>
      <c r="U1175"/>
      <c r="V1175"/>
      <c r="W1175"/>
      <c r="X1175" s="172"/>
      <c r="Y1175" s="172"/>
      <c r="Z1175" s="172"/>
      <c r="AA1175"/>
      <c r="AB1175"/>
      <c r="AC1175"/>
      <c r="AD1175"/>
      <c r="AE1175"/>
      <c r="AF1175"/>
      <c r="AG1175"/>
      <c r="AH1175"/>
      <c r="AI1175"/>
      <c r="AJ1175"/>
    </row>
    <row r="1176" spans="1:36" ht="24.95" customHeight="1">
      <c r="A1176" s="66"/>
      <c r="M1176" s="37"/>
      <c r="N1176" s="37"/>
      <c r="U1176"/>
      <c r="V1176"/>
      <c r="W1176"/>
      <c r="X1176" s="172"/>
      <c r="Y1176" s="172"/>
      <c r="Z1176" s="172"/>
      <c r="AA1176"/>
      <c r="AB1176"/>
      <c r="AC1176"/>
      <c r="AD1176"/>
      <c r="AE1176"/>
      <c r="AF1176"/>
      <c r="AG1176"/>
      <c r="AH1176"/>
      <c r="AI1176"/>
      <c r="AJ1176"/>
    </row>
    <row r="1177" spans="1:36" ht="24.95" customHeight="1">
      <c r="A1177" s="66"/>
      <c r="M1177" s="37"/>
      <c r="N1177" s="37"/>
      <c r="U1177"/>
      <c r="V1177"/>
      <c r="W1177"/>
      <c r="X1177" s="172"/>
      <c r="Y1177" s="172"/>
      <c r="Z1177" s="172"/>
      <c r="AA1177"/>
      <c r="AB1177"/>
      <c r="AC1177"/>
      <c r="AD1177"/>
      <c r="AE1177"/>
      <c r="AF1177"/>
      <c r="AG1177"/>
      <c r="AH1177"/>
      <c r="AI1177"/>
      <c r="AJ1177"/>
    </row>
    <row r="1178" spans="1:36" ht="24.95" customHeight="1">
      <c r="A1178" s="66"/>
      <c r="M1178" s="37"/>
      <c r="N1178" s="37"/>
      <c r="U1178"/>
      <c r="V1178"/>
      <c r="W1178"/>
      <c r="X1178" s="172"/>
      <c r="Y1178" s="172"/>
      <c r="Z1178" s="172"/>
      <c r="AA1178"/>
      <c r="AB1178"/>
      <c r="AC1178"/>
      <c r="AD1178"/>
      <c r="AE1178"/>
      <c r="AF1178"/>
      <c r="AG1178"/>
      <c r="AH1178"/>
      <c r="AI1178"/>
      <c r="AJ1178"/>
    </row>
    <row r="1179" spans="1:36" ht="24.95" customHeight="1">
      <c r="A1179" s="66"/>
      <c r="M1179" s="37"/>
      <c r="N1179" s="37"/>
      <c r="U1179"/>
      <c r="V1179"/>
      <c r="W1179"/>
      <c r="X1179" s="172"/>
      <c r="Y1179" s="172"/>
      <c r="Z1179" s="172"/>
      <c r="AA1179"/>
      <c r="AB1179"/>
      <c r="AC1179"/>
      <c r="AD1179"/>
      <c r="AE1179"/>
      <c r="AF1179"/>
      <c r="AG1179"/>
      <c r="AH1179"/>
      <c r="AI1179"/>
      <c r="AJ1179"/>
    </row>
    <row r="1180" spans="1:36" ht="24.95" customHeight="1">
      <c r="A1180" s="66"/>
      <c r="M1180" s="37"/>
      <c r="N1180" s="37"/>
      <c r="U1180"/>
      <c r="V1180"/>
      <c r="W1180"/>
      <c r="X1180" s="172"/>
      <c r="Y1180" s="172"/>
      <c r="Z1180" s="172"/>
      <c r="AA1180"/>
      <c r="AB1180"/>
      <c r="AC1180"/>
      <c r="AD1180"/>
      <c r="AE1180"/>
      <c r="AF1180"/>
      <c r="AG1180"/>
      <c r="AH1180"/>
      <c r="AI1180"/>
      <c r="AJ1180"/>
    </row>
    <row r="1181" spans="1:36" ht="24.95" customHeight="1">
      <c r="A1181" s="66"/>
      <c r="M1181" s="37"/>
      <c r="N1181" s="37"/>
      <c r="U1181"/>
      <c r="V1181"/>
      <c r="W1181"/>
      <c r="X1181" s="172"/>
      <c r="Y1181" s="172"/>
      <c r="Z1181" s="172"/>
      <c r="AA1181"/>
      <c r="AB1181"/>
      <c r="AC1181"/>
      <c r="AD1181"/>
      <c r="AE1181"/>
      <c r="AF1181"/>
      <c r="AG1181"/>
      <c r="AH1181"/>
      <c r="AI1181"/>
      <c r="AJ1181"/>
    </row>
    <row r="1182" spans="1:36" ht="24.95" customHeight="1">
      <c r="A1182" s="66"/>
      <c r="M1182" s="37"/>
      <c r="N1182" s="37"/>
      <c r="U1182"/>
      <c r="V1182"/>
      <c r="W1182"/>
      <c r="X1182" s="172"/>
      <c r="Y1182" s="172"/>
      <c r="Z1182" s="172"/>
      <c r="AA1182"/>
      <c r="AB1182"/>
      <c r="AC1182"/>
      <c r="AD1182"/>
      <c r="AE1182"/>
      <c r="AF1182"/>
      <c r="AG1182"/>
      <c r="AH1182"/>
      <c r="AI1182"/>
      <c r="AJ1182"/>
    </row>
    <row r="1183" spans="1:36" ht="24.95" customHeight="1">
      <c r="A1183" s="66"/>
      <c r="M1183" s="37"/>
      <c r="N1183" s="37"/>
      <c r="U1183"/>
      <c r="V1183"/>
      <c r="W1183"/>
      <c r="X1183" s="172"/>
      <c r="Y1183" s="172"/>
      <c r="Z1183" s="172"/>
      <c r="AA1183"/>
      <c r="AB1183"/>
      <c r="AC1183"/>
      <c r="AD1183"/>
      <c r="AE1183"/>
      <c r="AF1183"/>
      <c r="AG1183"/>
      <c r="AH1183"/>
      <c r="AI1183"/>
      <c r="AJ1183"/>
    </row>
    <row r="1184" spans="1:36" ht="24.95" customHeight="1">
      <c r="A1184" s="66"/>
      <c r="M1184" s="37"/>
      <c r="N1184" s="37"/>
      <c r="U1184"/>
      <c r="V1184"/>
      <c r="W1184"/>
      <c r="X1184" s="172"/>
      <c r="Y1184" s="172"/>
      <c r="Z1184" s="172"/>
      <c r="AA1184"/>
      <c r="AB1184"/>
      <c r="AC1184"/>
      <c r="AD1184"/>
      <c r="AE1184"/>
      <c r="AF1184"/>
      <c r="AG1184"/>
      <c r="AH1184"/>
      <c r="AI1184"/>
      <c r="AJ1184"/>
    </row>
    <row r="1185" spans="1:36" ht="24.95" customHeight="1">
      <c r="A1185" s="66"/>
      <c r="M1185" s="37"/>
      <c r="N1185" s="37"/>
      <c r="U1185"/>
      <c r="V1185"/>
      <c r="W1185"/>
      <c r="X1185" s="172"/>
      <c r="Y1185" s="172"/>
      <c r="Z1185" s="172"/>
      <c r="AA1185"/>
      <c r="AB1185"/>
      <c r="AC1185"/>
      <c r="AD1185"/>
      <c r="AE1185"/>
      <c r="AF1185"/>
      <c r="AG1185"/>
      <c r="AH1185"/>
      <c r="AI1185"/>
      <c r="AJ1185"/>
    </row>
    <row r="1186" spans="1:36" ht="24.95" customHeight="1">
      <c r="A1186" s="66"/>
      <c r="M1186" s="37"/>
      <c r="N1186" s="37"/>
      <c r="U1186"/>
      <c r="V1186"/>
      <c r="W1186"/>
      <c r="X1186" s="172"/>
      <c r="Y1186" s="172"/>
      <c r="Z1186" s="172"/>
      <c r="AA1186"/>
      <c r="AB1186"/>
      <c r="AC1186"/>
      <c r="AD1186"/>
      <c r="AE1186"/>
      <c r="AF1186"/>
      <c r="AG1186"/>
      <c r="AH1186"/>
      <c r="AI1186"/>
      <c r="AJ1186"/>
    </row>
    <row r="1187" spans="1:36" ht="24.95" customHeight="1">
      <c r="A1187" s="66"/>
      <c r="M1187" s="37"/>
      <c r="N1187" s="37"/>
      <c r="U1187"/>
      <c r="V1187"/>
      <c r="W1187"/>
      <c r="X1187" s="172"/>
      <c r="Y1187" s="172"/>
      <c r="Z1187" s="172"/>
      <c r="AA1187"/>
      <c r="AB1187"/>
      <c r="AC1187"/>
      <c r="AD1187"/>
      <c r="AE1187"/>
      <c r="AF1187"/>
      <c r="AG1187"/>
      <c r="AH1187"/>
      <c r="AI1187"/>
      <c r="AJ1187"/>
    </row>
    <row r="1188" spans="1:36" ht="24.95" customHeight="1">
      <c r="A1188" s="66"/>
      <c r="M1188" s="37"/>
      <c r="N1188" s="37"/>
      <c r="U1188"/>
      <c r="V1188"/>
      <c r="W1188"/>
      <c r="X1188" s="172"/>
      <c r="Y1188" s="172"/>
      <c r="Z1188" s="172"/>
      <c r="AA1188"/>
      <c r="AB1188"/>
      <c r="AC1188"/>
      <c r="AD1188"/>
      <c r="AE1188"/>
      <c r="AF1188"/>
      <c r="AG1188"/>
      <c r="AH1188"/>
      <c r="AI1188"/>
      <c r="AJ1188"/>
    </row>
    <row r="1189" spans="1:36" ht="24.95" customHeight="1">
      <c r="A1189" s="66"/>
      <c r="M1189" s="37"/>
      <c r="N1189" s="37"/>
      <c r="U1189"/>
      <c r="V1189"/>
      <c r="W1189"/>
      <c r="X1189" s="172"/>
      <c r="Y1189" s="172"/>
      <c r="Z1189" s="172"/>
      <c r="AA1189"/>
      <c r="AB1189"/>
      <c r="AC1189"/>
      <c r="AD1189"/>
      <c r="AE1189"/>
      <c r="AF1189"/>
      <c r="AG1189"/>
      <c r="AH1189"/>
      <c r="AI1189"/>
      <c r="AJ1189"/>
    </row>
    <row r="1190" spans="1:36" ht="24.95" customHeight="1">
      <c r="A1190" s="66"/>
      <c r="M1190" s="37"/>
      <c r="N1190" s="37"/>
      <c r="U1190"/>
      <c r="V1190"/>
      <c r="W1190"/>
      <c r="X1190" s="172"/>
      <c r="Y1190" s="172"/>
      <c r="Z1190" s="172"/>
      <c r="AA1190"/>
      <c r="AB1190"/>
      <c r="AC1190"/>
      <c r="AD1190"/>
      <c r="AE1190"/>
      <c r="AF1190"/>
      <c r="AG1190"/>
      <c r="AH1190"/>
      <c r="AI1190"/>
      <c r="AJ1190"/>
    </row>
    <row r="1191" spans="1:36" ht="24.95" customHeight="1">
      <c r="A1191" s="66"/>
      <c r="M1191" s="37"/>
      <c r="N1191" s="37"/>
      <c r="U1191"/>
      <c r="V1191"/>
      <c r="W1191"/>
      <c r="X1191" s="172"/>
      <c r="Y1191" s="172"/>
      <c r="Z1191" s="172"/>
      <c r="AA1191"/>
      <c r="AB1191"/>
      <c r="AC1191"/>
      <c r="AD1191"/>
      <c r="AE1191"/>
      <c r="AF1191"/>
      <c r="AG1191"/>
      <c r="AH1191"/>
      <c r="AI1191"/>
      <c r="AJ1191"/>
    </row>
    <row r="1192" spans="1:36" ht="24.95" customHeight="1">
      <c r="A1192" s="66"/>
      <c r="M1192" s="37"/>
      <c r="N1192" s="37"/>
      <c r="U1192"/>
      <c r="V1192"/>
      <c r="W1192"/>
      <c r="X1192" s="172"/>
      <c r="Y1192" s="172"/>
      <c r="Z1192" s="172"/>
      <c r="AA1192"/>
      <c r="AB1192"/>
      <c r="AC1192"/>
      <c r="AD1192"/>
      <c r="AE1192"/>
      <c r="AF1192"/>
      <c r="AG1192"/>
      <c r="AH1192"/>
      <c r="AI1192"/>
      <c r="AJ1192"/>
    </row>
    <row r="1193" spans="1:36" ht="24.95" customHeight="1">
      <c r="A1193" s="66"/>
      <c r="M1193" s="37"/>
      <c r="N1193" s="37"/>
      <c r="U1193"/>
      <c r="V1193"/>
      <c r="W1193"/>
      <c r="X1193" s="172"/>
      <c r="Y1193" s="172"/>
      <c r="Z1193" s="172"/>
      <c r="AA1193"/>
      <c r="AB1193"/>
      <c r="AC1193"/>
      <c r="AD1193"/>
      <c r="AE1193"/>
      <c r="AF1193"/>
      <c r="AG1193"/>
      <c r="AH1193"/>
      <c r="AI1193"/>
      <c r="AJ1193"/>
    </row>
    <row r="1194" spans="1:36" ht="24.95" customHeight="1">
      <c r="A1194" s="66"/>
      <c r="M1194" s="37"/>
      <c r="N1194" s="37"/>
      <c r="U1194"/>
      <c r="V1194"/>
      <c r="W1194"/>
      <c r="X1194" s="172"/>
      <c r="Y1194" s="172"/>
      <c r="Z1194" s="172"/>
      <c r="AA1194"/>
      <c r="AB1194"/>
      <c r="AC1194"/>
      <c r="AD1194"/>
      <c r="AE1194"/>
      <c r="AF1194"/>
      <c r="AG1194"/>
      <c r="AH1194"/>
      <c r="AI1194"/>
      <c r="AJ1194"/>
    </row>
    <row r="1195" spans="1:36" ht="24.95" customHeight="1">
      <c r="A1195" s="66"/>
      <c r="M1195" s="37"/>
      <c r="N1195" s="37"/>
      <c r="U1195"/>
      <c r="V1195"/>
      <c r="W1195"/>
      <c r="X1195" s="172"/>
      <c r="Y1195" s="172"/>
      <c r="Z1195" s="172"/>
      <c r="AA1195"/>
      <c r="AB1195"/>
      <c r="AC1195"/>
      <c r="AD1195"/>
      <c r="AE1195"/>
      <c r="AF1195"/>
      <c r="AG1195"/>
      <c r="AH1195"/>
      <c r="AI1195"/>
      <c r="AJ1195"/>
    </row>
    <row r="1196" spans="1:36" ht="24.95" customHeight="1">
      <c r="A1196" s="66"/>
      <c r="M1196" s="37"/>
      <c r="N1196" s="37"/>
      <c r="U1196"/>
      <c r="V1196"/>
      <c r="W1196"/>
      <c r="X1196" s="172"/>
      <c r="Y1196" s="172"/>
      <c r="Z1196" s="172"/>
      <c r="AA1196"/>
      <c r="AB1196"/>
      <c r="AC1196"/>
      <c r="AD1196"/>
      <c r="AE1196"/>
      <c r="AF1196"/>
      <c r="AG1196"/>
      <c r="AH1196"/>
      <c r="AI1196"/>
      <c r="AJ1196"/>
    </row>
    <row r="1197" spans="1:36" ht="24.95" customHeight="1">
      <c r="A1197" s="66"/>
      <c r="M1197" s="37"/>
      <c r="N1197" s="37"/>
      <c r="U1197"/>
      <c r="V1197"/>
      <c r="W1197"/>
      <c r="X1197" s="172"/>
      <c r="Y1197" s="172"/>
      <c r="Z1197" s="172"/>
      <c r="AA1197"/>
      <c r="AB1197"/>
      <c r="AC1197"/>
      <c r="AD1197"/>
      <c r="AE1197"/>
      <c r="AF1197"/>
      <c r="AG1197"/>
      <c r="AH1197"/>
      <c r="AI1197"/>
      <c r="AJ1197"/>
    </row>
    <row r="1198" spans="1:36" ht="24.95" customHeight="1">
      <c r="A1198" s="66"/>
      <c r="M1198" s="37"/>
      <c r="N1198" s="37"/>
      <c r="U1198"/>
      <c r="V1198"/>
      <c r="W1198"/>
      <c r="X1198" s="172"/>
      <c r="Y1198" s="172"/>
      <c r="Z1198" s="172"/>
      <c r="AA1198"/>
      <c r="AB1198"/>
      <c r="AC1198"/>
      <c r="AD1198"/>
      <c r="AE1198"/>
      <c r="AF1198"/>
      <c r="AG1198"/>
      <c r="AH1198"/>
      <c r="AI1198"/>
      <c r="AJ1198"/>
    </row>
    <row r="1199" spans="1:36" ht="24.95" customHeight="1">
      <c r="A1199" s="66"/>
      <c r="M1199" s="37"/>
      <c r="N1199" s="37"/>
      <c r="U1199"/>
      <c r="V1199"/>
      <c r="W1199"/>
      <c r="X1199" s="172"/>
      <c r="Y1199" s="172"/>
      <c r="Z1199" s="172"/>
      <c r="AA1199"/>
      <c r="AB1199"/>
      <c r="AC1199"/>
      <c r="AD1199"/>
      <c r="AE1199"/>
      <c r="AF1199"/>
      <c r="AG1199"/>
      <c r="AH1199"/>
      <c r="AI1199"/>
      <c r="AJ1199"/>
    </row>
    <row r="1200" spans="1:36" ht="24.95" customHeight="1">
      <c r="A1200" s="66"/>
      <c r="M1200" s="37"/>
      <c r="N1200" s="37"/>
      <c r="U1200"/>
      <c r="V1200"/>
      <c r="W1200"/>
      <c r="X1200" s="172"/>
      <c r="Y1200" s="172"/>
      <c r="Z1200" s="172"/>
      <c r="AA1200"/>
      <c r="AB1200"/>
      <c r="AC1200"/>
      <c r="AD1200"/>
      <c r="AE1200"/>
      <c r="AF1200"/>
      <c r="AG1200"/>
      <c r="AH1200"/>
      <c r="AI1200"/>
      <c r="AJ1200"/>
    </row>
    <row r="1201" spans="1:36" ht="24.95" customHeight="1">
      <c r="A1201" s="66"/>
      <c r="M1201" s="37"/>
      <c r="N1201" s="37"/>
      <c r="U1201"/>
      <c r="V1201"/>
      <c r="W1201"/>
      <c r="X1201" s="172"/>
      <c r="Y1201" s="172"/>
      <c r="Z1201" s="172"/>
      <c r="AA1201"/>
      <c r="AB1201"/>
      <c r="AC1201"/>
      <c r="AD1201"/>
      <c r="AE1201"/>
      <c r="AF1201"/>
      <c r="AG1201"/>
      <c r="AH1201"/>
      <c r="AI1201"/>
      <c r="AJ1201"/>
    </row>
    <row r="1202" spans="1:36" ht="24.95" customHeight="1">
      <c r="A1202" s="66"/>
      <c r="M1202" s="37"/>
      <c r="N1202" s="37"/>
      <c r="U1202"/>
      <c r="V1202"/>
      <c r="W1202"/>
      <c r="X1202" s="172"/>
      <c r="Y1202" s="172"/>
      <c r="Z1202" s="172"/>
      <c r="AA1202"/>
      <c r="AB1202"/>
      <c r="AC1202"/>
      <c r="AD1202"/>
      <c r="AE1202"/>
      <c r="AF1202"/>
      <c r="AG1202"/>
      <c r="AH1202"/>
      <c r="AI1202"/>
      <c r="AJ1202"/>
    </row>
    <row r="1203" spans="1:36" ht="24.95" customHeight="1">
      <c r="A1203" s="66"/>
      <c r="M1203" s="37"/>
      <c r="N1203" s="37"/>
      <c r="U1203"/>
      <c r="V1203"/>
      <c r="W1203"/>
      <c r="X1203" s="172"/>
      <c r="Y1203" s="172"/>
      <c r="Z1203" s="172"/>
      <c r="AA1203"/>
      <c r="AB1203"/>
      <c r="AC1203"/>
      <c r="AD1203"/>
      <c r="AE1203"/>
      <c r="AF1203"/>
      <c r="AG1203"/>
      <c r="AH1203"/>
      <c r="AI1203"/>
      <c r="AJ1203"/>
    </row>
    <row r="1204" spans="1:36" ht="24.95" customHeight="1">
      <c r="A1204" s="66"/>
      <c r="M1204" s="37"/>
      <c r="N1204" s="37"/>
      <c r="U1204"/>
      <c r="V1204"/>
      <c r="W1204"/>
      <c r="X1204" s="172"/>
      <c r="Y1204" s="172"/>
      <c r="Z1204" s="172"/>
      <c r="AA1204"/>
      <c r="AB1204"/>
      <c r="AC1204"/>
      <c r="AD1204"/>
      <c r="AE1204"/>
      <c r="AF1204"/>
      <c r="AG1204"/>
      <c r="AH1204"/>
      <c r="AI1204"/>
      <c r="AJ1204"/>
    </row>
    <row r="1205" spans="1:36" ht="24.95" customHeight="1">
      <c r="A1205" s="66"/>
      <c r="M1205" s="37"/>
      <c r="N1205" s="37"/>
      <c r="U1205"/>
      <c r="V1205"/>
      <c r="W1205"/>
      <c r="X1205" s="172"/>
      <c r="Y1205" s="172"/>
      <c r="Z1205" s="172"/>
      <c r="AA1205"/>
      <c r="AB1205"/>
      <c r="AC1205"/>
      <c r="AD1205"/>
      <c r="AE1205"/>
      <c r="AF1205"/>
      <c r="AG1205"/>
      <c r="AH1205"/>
      <c r="AI1205"/>
      <c r="AJ1205"/>
    </row>
    <row r="1206" spans="1:36" ht="24.95" customHeight="1">
      <c r="A1206" s="66"/>
      <c r="M1206" s="37"/>
      <c r="N1206" s="37"/>
      <c r="U1206"/>
      <c r="V1206"/>
      <c r="W1206"/>
      <c r="X1206" s="172"/>
      <c r="Y1206" s="172"/>
      <c r="Z1206" s="172"/>
      <c r="AA1206"/>
      <c r="AB1206"/>
      <c r="AC1206"/>
      <c r="AD1206"/>
      <c r="AE1206"/>
      <c r="AF1206"/>
      <c r="AG1206"/>
      <c r="AH1206"/>
      <c r="AI1206"/>
      <c r="AJ1206"/>
    </row>
    <row r="1207" spans="1:36" ht="24.95" customHeight="1">
      <c r="A1207" s="66"/>
      <c r="M1207" s="37"/>
      <c r="N1207" s="37"/>
      <c r="U1207"/>
      <c r="V1207"/>
      <c r="W1207"/>
      <c r="X1207" s="172"/>
      <c r="Y1207" s="172"/>
      <c r="Z1207" s="172"/>
      <c r="AA1207"/>
      <c r="AB1207"/>
      <c r="AC1207"/>
      <c r="AD1207"/>
      <c r="AE1207"/>
      <c r="AF1207"/>
      <c r="AG1207"/>
      <c r="AH1207"/>
      <c r="AI1207"/>
      <c r="AJ1207"/>
    </row>
    <row r="1208" spans="1:36" ht="24.95" customHeight="1">
      <c r="A1208" s="66"/>
      <c r="M1208" s="37"/>
      <c r="N1208" s="37"/>
      <c r="U1208"/>
      <c r="V1208"/>
      <c r="W1208"/>
      <c r="X1208" s="172"/>
      <c r="Y1208" s="172"/>
      <c r="Z1208" s="172"/>
      <c r="AA1208"/>
      <c r="AB1208"/>
      <c r="AC1208"/>
      <c r="AD1208"/>
      <c r="AE1208"/>
      <c r="AF1208"/>
      <c r="AG1208"/>
      <c r="AH1208"/>
      <c r="AI1208"/>
      <c r="AJ1208"/>
    </row>
    <row r="1209" spans="1:36" ht="24.95" customHeight="1">
      <c r="A1209" s="66"/>
      <c r="M1209" s="37"/>
      <c r="N1209" s="37"/>
      <c r="U1209"/>
      <c r="V1209"/>
      <c r="W1209"/>
      <c r="X1209" s="172"/>
      <c r="Y1209" s="172"/>
      <c r="Z1209" s="172"/>
      <c r="AA1209"/>
      <c r="AB1209"/>
      <c r="AC1209"/>
      <c r="AD1209"/>
      <c r="AE1209"/>
      <c r="AF1209"/>
      <c r="AG1209"/>
      <c r="AH1209"/>
      <c r="AI1209"/>
      <c r="AJ1209"/>
    </row>
    <row r="1210" spans="1:36" ht="24.95" customHeight="1">
      <c r="A1210" s="66"/>
      <c r="M1210" s="37"/>
      <c r="N1210" s="37"/>
      <c r="U1210"/>
      <c r="V1210"/>
      <c r="W1210"/>
      <c r="X1210" s="172"/>
      <c r="Y1210" s="172"/>
      <c r="Z1210" s="172"/>
      <c r="AA1210"/>
      <c r="AB1210"/>
      <c r="AC1210"/>
      <c r="AD1210"/>
      <c r="AE1210"/>
      <c r="AF1210"/>
      <c r="AG1210"/>
      <c r="AH1210"/>
      <c r="AI1210"/>
      <c r="AJ1210"/>
    </row>
    <row r="1211" spans="1:36" ht="24.95" customHeight="1">
      <c r="A1211" s="66"/>
      <c r="M1211" s="37"/>
      <c r="N1211" s="37"/>
      <c r="U1211"/>
      <c r="V1211"/>
      <c r="W1211"/>
      <c r="X1211" s="172"/>
      <c r="Y1211" s="172"/>
      <c r="Z1211" s="172"/>
      <c r="AA1211"/>
      <c r="AB1211"/>
      <c r="AC1211"/>
      <c r="AD1211"/>
      <c r="AE1211"/>
      <c r="AF1211"/>
      <c r="AG1211"/>
      <c r="AH1211"/>
      <c r="AI1211"/>
      <c r="AJ1211"/>
    </row>
    <row r="1212" spans="1:36" ht="24.95" customHeight="1">
      <c r="A1212" s="66"/>
      <c r="M1212" s="37"/>
      <c r="N1212" s="37"/>
      <c r="U1212"/>
      <c r="V1212"/>
      <c r="W1212"/>
      <c r="X1212" s="172"/>
      <c r="Y1212" s="172"/>
      <c r="Z1212" s="172"/>
      <c r="AA1212"/>
      <c r="AB1212"/>
      <c r="AC1212"/>
      <c r="AD1212"/>
      <c r="AE1212"/>
      <c r="AF1212"/>
      <c r="AG1212"/>
      <c r="AH1212"/>
      <c r="AI1212"/>
      <c r="AJ1212"/>
    </row>
    <row r="1213" spans="1:36" ht="24.95" customHeight="1">
      <c r="A1213" s="66"/>
      <c r="M1213" s="37"/>
      <c r="N1213" s="37"/>
      <c r="U1213"/>
      <c r="V1213"/>
      <c r="W1213"/>
      <c r="X1213" s="172"/>
      <c r="Y1213" s="172"/>
      <c r="Z1213" s="172"/>
      <c r="AA1213"/>
      <c r="AB1213"/>
      <c r="AC1213"/>
      <c r="AD1213"/>
      <c r="AE1213"/>
      <c r="AF1213"/>
      <c r="AG1213"/>
      <c r="AH1213"/>
      <c r="AI1213"/>
      <c r="AJ1213"/>
    </row>
    <row r="1214" spans="1:36" ht="24.95" customHeight="1">
      <c r="A1214" s="66"/>
      <c r="M1214" s="37"/>
      <c r="N1214" s="37"/>
      <c r="U1214"/>
      <c r="V1214"/>
      <c r="W1214"/>
      <c r="X1214" s="172"/>
      <c r="Y1214" s="172"/>
      <c r="Z1214" s="172"/>
      <c r="AA1214"/>
      <c r="AB1214"/>
      <c r="AC1214"/>
      <c r="AD1214"/>
      <c r="AE1214"/>
      <c r="AF1214"/>
      <c r="AG1214"/>
      <c r="AH1214"/>
      <c r="AI1214"/>
      <c r="AJ1214"/>
    </row>
    <row r="1215" spans="1:36" ht="24.95" customHeight="1">
      <c r="A1215" s="66"/>
      <c r="M1215" s="37"/>
      <c r="N1215" s="37"/>
      <c r="U1215"/>
      <c r="V1215"/>
      <c r="W1215"/>
      <c r="X1215" s="172"/>
      <c r="Y1215" s="172"/>
      <c r="Z1215" s="172"/>
      <c r="AA1215"/>
      <c r="AB1215"/>
      <c r="AC1215"/>
      <c r="AD1215"/>
      <c r="AE1215"/>
      <c r="AF1215"/>
      <c r="AG1215"/>
      <c r="AH1215"/>
      <c r="AI1215"/>
      <c r="AJ1215"/>
    </row>
    <row r="1216" spans="1:36" ht="24.95" customHeight="1">
      <c r="A1216" s="66"/>
      <c r="M1216" s="37"/>
      <c r="N1216" s="37"/>
      <c r="U1216"/>
      <c r="V1216"/>
      <c r="W1216"/>
      <c r="X1216" s="172"/>
      <c r="Y1216" s="172"/>
      <c r="Z1216" s="172"/>
      <c r="AA1216"/>
      <c r="AB1216"/>
      <c r="AC1216"/>
      <c r="AD1216"/>
      <c r="AE1216"/>
      <c r="AF1216"/>
      <c r="AG1216"/>
      <c r="AH1216"/>
      <c r="AI1216"/>
      <c r="AJ1216"/>
    </row>
    <row r="1217" spans="1:36" ht="24.95" customHeight="1">
      <c r="A1217" s="66"/>
      <c r="M1217" s="37"/>
      <c r="N1217" s="37"/>
      <c r="U1217"/>
      <c r="V1217"/>
      <c r="W1217"/>
      <c r="X1217" s="172"/>
      <c r="Y1217" s="172"/>
      <c r="Z1217" s="172"/>
      <c r="AA1217"/>
      <c r="AB1217"/>
      <c r="AC1217"/>
      <c r="AD1217"/>
      <c r="AE1217"/>
      <c r="AF1217"/>
      <c r="AG1217"/>
      <c r="AH1217"/>
      <c r="AI1217"/>
      <c r="AJ1217"/>
    </row>
    <row r="1218" spans="1:36" ht="24.95" customHeight="1">
      <c r="A1218" s="66"/>
      <c r="M1218" s="37"/>
      <c r="N1218" s="37"/>
      <c r="U1218"/>
      <c r="V1218"/>
      <c r="W1218"/>
      <c r="X1218" s="172"/>
      <c r="Y1218" s="172"/>
      <c r="Z1218" s="172"/>
      <c r="AA1218"/>
      <c r="AB1218"/>
      <c r="AC1218"/>
      <c r="AD1218"/>
      <c r="AE1218"/>
      <c r="AF1218"/>
      <c r="AG1218"/>
      <c r="AH1218"/>
      <c r="AI1218"/>
      <c r="AJ1218"/>
    </row>
    <row r="1219" spans="1:36" ht="24.95" customHeight="1">
      <c r="A1219" s="66"/>
      <c r="M1219" s="37"/>
      <c r="N1219" s="37"/>
      <c r="U1219"/>
      <c r="V1219"/>
      <c r="W1219"/>
      <c r="X1219" s="172"/>
      <c r="Y1219" s="172"/>
      <c r="Z1219" s="172"/>
      <c r="AA1219"/>
      <c r="AB1219"/>
      <c r="AC1219"/>
      <c r="AD1219"/>
      <c r="AE1219"/>
      <c r="AF1219"/>
      <c r="AG1219"/>
      <c r="AH1219"/>
      <c r="AI1219"/>
      <c r="AJ1219"/>
    </row>
    <row r="1220" spans="1:36" ht="24.95" customHeight="1">
      <c r="A1220" s="66"/>
      <c r="M1220" s="37"/>
      <c r="N1220" s="37"/>
      <c r="U1220"/>
      <c r="V1220"/>
      <c r="W1220"/>
      <c r="X1220" s="172"/>
      <c r="Y1220" s="172"/>
      <c r="Z1220" s="172"/>
      <c r="AA1220"/>
      <c r="AB1220"/>
      <c r="AC1220"/>
      <c r="AD1220"/>
      <c r="AE1220"/>
      <c r="AF1220"/>
      <c r="AG1220"/>
      <c r="AH1220"/>
      <c r="AI1220"/>
      <c r="AJ1220"/>
    </row>
    <row r="1221" spans="1:36" ht="24.95" customHeight="1">
      <c r="A1221" s="66"/>
      <c r="M1221" s="37"/>
      <c r="N1221" s="37"/>
      <c r="U1221"/>
      <c r="V1221"/>
      <c r="W1221"/>
      <c r="X1221" s="172"/>
      <c r="Y1221" s="172"/>
      <c r="Z1221" s="172"/>
      <c r="AA1221"/>
      <c r="AB1221"/>
      <c r="AC1221"/>
      <c r="AD1221"/>
      <c r="AE1221"/>
      <c r="AF1221"/>
      <c r="AG1221"/>
      <c r="AH1221"/>
      <c r="AI1221"/>
      <c r="AJ1221"/>
    </row>
    <row r="1222" spans="1:36" ht="24.95" customHeight="1">
      <c r="A1222" s="66"/>
      <c r="M1222" s="37"/>
      <c r="N1222" s="37"/>
      <c r="U1222"/>
      <c r="V1222"/>
      <c r="W1222"/>
      <c r="X1222" s="172"/>
      <c r="Y1222" s="172"/>
      <c r="Z1222" s="172"/>
      <c r="AA1222"/>
      <c r="AB1222"/>
      <c r="AC1222"/>
      <c r="AD1222"/>
      <c r="AE1222"/>
      <c r="AF1222"/>
      <c r="AG1222"/>
      <c r="AH1222"/>
      <c r="AI1222"/>
      <c r="AJ1222"/>
    </row>
    <row r="1223" spans="1:36" ht="24.95" customHeight="1">
      <c r="A1223" s="66"/>
      <c r="M1223" s="37"/>
      <c r="N1223" s="37"/>
      <c r="U1223"/>
      <c r="V1223"/>
      <c r="W1223"/>
      <c r="X1223" s="172"/>
      <c r="Y1223" s="172"/>
      <c r="Z1223" s="172"/>
      <c r="AA1223"/>
      <c r="AB1223"/>
      <c r="AC1223"/>
      <c r="AD1223"/>
      <c r="AE1223"/>
      <c r="AF1223"/>
      <c r="AG1223"/>
      <c r="AH1223"/>
      <c r="AI1223"/>
      <c r="AJ1223"/>
    </row>
    <row r="1224" spans="1:36" ht="24.95" customHeight="1">
      <c r="A1224" s="66"/>
      <c r="M1224" s="37"/>
      <c r="N1224" s="37"/>
      <c r="U1224"/>
      <c r="V1224"/>
      <c r="W1224"/>
      <c r="X1224" s="172"/>
      <c r="Y1224" s="172"/>
      <c r="Z1224" s="172"/>
      <c r="AA1224"/>
      <c r="AB1224"/>
      <c r="AC1224"/>
      <c r="AD1224"/>
      <c r="AE1224"/>
      <c r="AF1224"/>
      <c r="AG1224"/>
      <c r="AH1224"/>
      <c r="AI1224"/>
      <c r="AJ1224"/>
    </row>
    <row r="1225" spans="1:36" ht="24.95" customHeight="1">
      <c r="A1225" s="66"/>
      <c r="M1225" s="37"/>
      <c r="N1225" s="37"/>
      <c r="U1225"/>
      <c r="V1225"/>
      <c r="W1225"/>
      <c r="X1225" s="172"/>
      <c r="Y1225" s="172"/>
      <c r="Z1225" s="172"/>
      <c r="AA1225"/>
      <c r="AB1225"/>
      <c r="AC1225"/>
      <c r="AD1225"/>
      <c r="AE1225"/>
      <c r="AF1225"/>
      <c r="AG1225"/>
      <c r="AH1225"/>
      <c r="AI1225"/>
      <c r="AJ1225"/>
    </row>
    <row r="1226" spans="1:36" ht="24.95" customHeight="1">
      <c r="A1226" s="66"/>
      <c r="M1226" s="37"/>
      <c r="N1226" s="37"/>
      <c r="U1226"/>
      <c r="V1226"/>
      <c r="W1226"/>
      <c r="X1226" s="172"/>
      <c r="Y1226" s="172"/>
      <c r="Z1226" s="172"/>
      <c r="AA1226"/>
      <c r="AB1226"/>
      <c r="AC1226"/>
      <c r="AD1226"/>
      <c r="AE1226"/>
      <c r="AF1226"/>
      <c r="AG1226"/>
      <c r="AH1226"/>
      <c r="AI1226"/>
      <c r="AJ1226"/>
    </row>
    <row r="1227" spans="1:36" ht="24.95" customHeight="1">
      <c r="A1227" s="66"/>
      <c r="M1227" s="37"/>
      <c r="N1227" s="37"/>
      <c r="U1227"/>
      <c r="V1227"/>
      <c r="W1227"/>
      <c r="X1227" s="172"/>
      <c r="Y1227" s="172"/>
      <c r="Z1227" s="172"/>
      <c r="AA1227"/>
      <c r="AB1227"/>
      <c r="AC1227"/>
      <c r="AD1227"/>
      <c r="AE1227"/>
      <c r="AF1227"/>
      <c r="AG1227"/>
      <c r="AH1227"/>
      <c r="AI1227"/>
      <c r="AJ1227"/>
    </row>
    <row r="1228" spans="1:36" ht="24.95" customHeight="1">
      <c r="A1228" s="66"/>
      <c r="M1228" s="37"/>
      <c r="N1228" s="37"/>
      <c r="U1228"/>
      <c r="V1228"/>
      <c r="W1228"/>
      <c r="X1228" s="172"/>
      <c r="Y1228" s="172"/>
      <c r="Z1228" s="172"/>
      <c r="AA1228"/>
      <c r="AB1228"/>
      <c r="AC1228"/>
      <c r="AD1228"/>
      <c r="AE1228"/>
      <c r="AF1228"/>
      <c r="AG1228"/>
      <c r="AH1228"/>
      <c r="AI1228"/>
      <c r="AJ1228"/>
    </row>
    <row r="1229" spans="1:36" ht="24.95" customHeight="1">
      <c r="A1229" s="66"/>
      <c r="M1229" s="37"/>
      <c r="N1229" s="37"/>
      <c r="U1229"/>
      <c r="V1229"/>
      <c r="W1229"/>
      <c r="X1229" s="172"/>
      <c r="Y1229" s="172"/>
      <c r="Z1229" s="172"/>
      <c r="AA1229"/>
      <c r="AB1229"/>
      <c r="AC1229"/>
      <c r="AD1229"/>
      <c r="AE1229"/>
      <c r="AF1229"/>
      <c r="AG1229"/>
      <c r="AH1229"/>
      <c r="AI1229"/>
      <c r="AJ1229"/>
    </row>
    <row r="1230" spans="1:36" ht="24.95" customHeight="1">
      <c r="A1230" s="66"/>
      <c r="M1230" s="37"/>
      <c r="N1230" s="37"/>
      <c r="U1230"/>
      <c r="V1230"/>
      <c r="W1230"/>
      <c r="X1230" s="172"/>
      <c r="Y1230" s="172"/>
      <c r="Z1230" s="172"/>
      <c r="AA1230"/>
      <c r="AB1230"/>
      <c r="AC1230"/>
      <c r="AD1230"/>
      <c r="AE1230"/>
      <c r="AF1230"/>
      <c r="AG1230"/>
      <c r="AH1230"/>
      <c r="AI1230"/>
      <c r="AJ1230"/>
    </row>
    <row r="1231" spans="1:36" ht="24.95" customHeight="1">
      <c r="A1231" s="66"/>
      <c r="M1231" s="37"/>
      <c r="N1231" s="37"/>
      <c r="U1231"/>
      <c r="V1231"/>
      <c r="W1231"/>
      <c r="X1231" s="172"/>
      <c r="Y1231" s="172"/>
      <c r="Z1231" s="172"/>
      <c r="AA1231"/>
      <c r="AB1231"/>
      <c r="AC1231"/>
      <c r="AD1231"/>
      <c r="AE1231"/>
      <c r="AF1231"/>
      <c r="AG1231"/>
      <c r="AH1231"/>
      <c r="AI1231"/>
      <c r="AJ1231"/>
    </row>
    <row r="1232" spans="1:36" ht="24.95" customHeight="1">
      <c r="A1232" s="66"/>
      <c r="M1232" s="37"/>
      <c r="N1232" s="37"/>
      <c r="U1232"/>
      <c r="V1232"/>
      <c r="W1232"/>
      <c r="X1232" s="172"/>
      <c r="Y1232" s="172"/>
      <c r="Z1232" s="172"/>
      <c r="AA1232"/>
      <c r="AB1232"/>
      <c r="AC1232"/>
      <c r="AD1232"/>
      <c r="AE1232"/>
      <c r="AF1232"/>
      <c r="AG1232"/>
      <c r="AH1232"/>
      <c r="AI1232"/>
      <c r="AJ1232"/>
    </row>
    <row r="1233" spans="1:36" ht="24.95" customHeight="1">
      <c r="A1233" s="66"/>
      <c r="M1233" s="37"/>
      <c r="N1233" s="37"/>
      <c r="U1233"/>
      <c r="V1233"/>
      <c r="W1233"/>
      <c r="X1233" s="172"/>
      <c r="Y1233" s="172"/>
      <c r="Z1233" s="172"/>
      <c r="AA1233"/>
      <c r="AB1233"/>
      <c r="AC1233"/>
      <c r="AD1233"/>
      <c r="AE1233"/>
      <c r="AF1233"/>
      <c r="AG1233"/>
      <c r="AH1233"/>
      <c r="AI1233"/>
      <c r="AJ1233"/>
    </row>
    <row r="1234" spans="1:36" ht="24.95" customHeight="1">
      <c r="A1234" s="66"/>
      <c r="M1234" s="37"/>
      <c r="N1234" s="37"/>
      <c r="U1234"/>
      <c r="V1234"/>
      <c r="W1234"/>
      <c r="X1234" s="172"/>
      <c r="Y1234" s="172"/>
      <c r="Z1234" s="172"/>
      <c r="AA1234"/>
      <c r="AB1234"/>
      <c r="AC1234"/>
      <c r="AD1234"/>
      <c r="AE1234"/>
      <c r="AF1234"/>
      <c r="AG1234"/>
      <c r="AH1234"/>
      <c r="AI1234"/>
      <c r="AJ1234"/>
    </row>
    <row r="1235" spans="1:36" ht="24.95" customHeight="1">
      <c r="A1235" s="66"/>
      <c r="M1235" s="37"/>
      <c r="N1235" s="37"/>
      <c r="U1235"/>
      <c r="V1235"/>
      <c r="W1235"/>
      <c r="X1235" s="172"/>
      <c r="Y1235" s="172"/>
      <c r="Z1235" s="172"/>
      <c r="AA1235"/>
      <c r="AB1235"/>
      <c r="AC1235"/>
      <c r="AD1235"/>
      <c r="AE1235"/>
      <c r="AF1235"/>
      <c r="AG1235"/>
      <c r="AH1235"/>
      <c r="AI1235"/>
      <c r="AJ1235"/>
    </row>
    <row r="1236" spans="1:36" ht="24.95" customHeight="1">
      <c r="A1236" s="66"/>
      <c r="M1236" s="37"/>
      <c r="N1236" s="37"/>
      <c r="U1236"/>
      <c r="V1236"/>
      <c r="W1236"/>
      <c r="X1236" s="172"/>
      <c r="Y1236" s="172"/>
      <c r="Z1236" s="172"/>
      <c r="AA1236"/>
      <c r="AB1236"/>
      <c r="AC1236"/>
      <c r="AD1236"/>
      <c r="AE1236"/>
      <c r="AF1236"/>
      <c r="AG1236"/>
      <c r="AH1236"/>
      <c r="AI1236"/>
      <c r="AJ1236"/>
    </row>
    <row r="1237" spans="1:36" ht="24.95" customHeight="1">
      <c r="A1237" s="66"/>
      <c r="M1237" s="37"/>
      <c r="N1237" s="37"/>
      <c r="U1237"/>
      <c r="V1237"/>
      <c r="W1237"/>
      <c r="X1237" s="172"/>
      <c r="Y1237" s="172"/>
      <c r="Z1237" s="172"/>
      <c r="AA1237"/>
      <c r="AB1237"/>
      <c r="AC1237"/>
      <c r="AD1237"/>
      <c r="AE1237"/>
      <c r="AF1237"/>
      <c r="AG1237"/>
      <c r="AH1237"/>
      <c r="AI1237"/>
      <c r="AJ1237"/>
    </row>
    <row r="1238" spans="1:36" ht="24.95" customHeight="1">
      <c r="A1238" s="66"/>
      <c r="M1238" s="37"/>
      <c r="N1238" s="37"/>
      <c r="U1238"/>
      <c r="V1238"/>
      <c r="W1238"/>
      <c r="X1238" s="172"/>
      <c r="Y1238" s="172"/>
      <c r="Z1238" s="172"/>
      <c r="AA1238"/>
      <c r="AB1238"/>
      <c r="AC1238"/>
      <c r="AD1238"/>
      <c r="AE1238"/>
      <c r="AF1238"/>
      <c r="AG1238"/>
      <c r="AH1238"/>
      <c r="AI1238"/>
      <c r="AJ1238"/>
    </row>
    <row r="1239" spans="1:36" ht="24.95" customHeight="1">
      <c r="A1239" s="66"/>
      <c r="M1239" s="37"/>
      <c r="N1239" s="37"/>
      <c r="U1239"/>
      <c r="V1239"/>
      <c r="W1239"/>
      <c r="X1239" s="172"/>
      <c r="Y1239" s="172"/>
      <c r="Z1239" s="172"/>
      <c r="AA1239"/>
      <c r="AB1239"/>
      <c r="AC1239"/>
      <c r="AD1239"/>
      <c r="AE1239"/>
      <c r="AF1239"/>
      <c r="AG1239"/>
      <c r="AH1239"/>
      <c r="AI1239"/>
      <c r="AJ1239"/>
    </row>
    <row r="1240" spans="1:36" ht="24.95" customHeight="1">
      <c r="A1240" s="66"/>
      <c r="M1240" s="37"/>
      <c r="N1240" s="37"/>
      <c r="U1240"/>
      <c r="V1240"/>
      <c r="W1240"/>
      <c r="X1240" s="172"/>
      <c r="Y1240" s="172"/>
      <c r="Z1240" s="172"/>
      <c r="AA1240"/>
      <c r="AB1240"/>
      <c r="AC1240"/>
      <c r="AD1240"/>
      <c r="AE1240"/>
      <c r="AF1240"/>
      <c r="AG1240"/>
      <c r="AH1240"/>
      <c r="AI1240"/>
      <c r="AJ1240"/>
    </row>
    <row r="1241" spans="1:36" ht="24.95" customHeight="1">
      <c r="A1241" s="66"/>
      <c r="M1241" s="37"/>
      <c r="N1241" s="37"/>
      <c r="U1241"/>
      <c r="V1241"/>
      <c r="W1241"/>
      <c r="X1241" s="172"/>
      <c r="Y1241" s="172"/>
      <c r="Z1241" s="172"/>
      <c r="AA1241"/>
      <c r="AB1241"/>
      <c r="AC1241"/>
      <c r="AD1241"/>
      <c r="AE1241"/>
      <c r="AF1241"/>
      <c r="AG1241"/>
      <c r="AH1241"/>
      <c r="AI1241"/>
      <c r="AJ1241"/>
    </row>
    <row r="1242" spans="1:36" ht="24.95" customHeight="1">
      <c r="A1242" s="66"/>
      <c r="M1242" s="37"/>
      <c r="N1242" s="37"/>
      <c r="U1242"/>
      <c r="V1242"/>
      <c r="W1242"/>
      <c r="X1242" s="172"/>
      <c r="Y1242" s="172"/>
      <c r="Z1242" s="172"/>
      <c r="AA1242"/>
      <c r="AB1242"/>
      <c r="AC1242"/>
      <c r="AD1242"/>
      <c r="AE1242"/>
      <c r="AF1242"/>
      <c r="AG1242"/>
      <c r="AH1242"/>
      <c r="AI1242"/>
      <c r="AJ1242"/>
    </row>
    <row r="1243" spans="1:36" ht="24.95" customHeight="1">
      <c r="A1243" s="66"/>
      <c r="M1243" s="37"/>
      <c r="N1243" s="37"/>
      <c r="U1243"/>
      <c r="V1243"/>
      <c r="W1243"/>
      <c r="X1243" s="172"/>
      <c r="Y1243" s="172"/>
      <c r="Z1243" s="172"/>
      <c r="AA1243"/>
      <c r="AB1243"/>
      <c r="AC1243"/>
      <c r="AD1243"/>
      <c r="AE1243"/>
      <c r="AF1243"/>
      <c r="AG1243"/>
      <c r="AH1243"/>
      <c r="AI1243"/>
      <c r="AJ1243"/>
    </row>
    <row r="1244" spans="1:36" ht="24.95" customHeight="1">
      <c r="A1244" s="66"/>
      <c r="M1244" s="37"/>
      <c r="N1244" s="37"/>
      <c r="U1244"/>
      <c r="V1244"/>
      <c r="W1244"/>
      <c r="X1244" s="172"/>
      <c r="Y1244" s="172"/>
      <c r="Z1244" s="172"/>
      <c r="AA1244"/>
      <c r="AB1244"/>
      <c r="AC1244"/>
      <c r="AD1244"/>
      <c r="AE1244"/>
      <c r="AF1244"/>
      <c r="AG1244"/>
      <c r="AH1244"/>
      <c r="AI1244"/>
      <c r="AJ1244"/>
    </row>
    <row r="1245" spans="1:36" ht="24.95" customHeight="1">
      <c r="A1245" s="66"/>
      <c r="M1245" s="37"/>
      <c r="N1245" s="37"/>
      <c r="U1245"/>
      <c r="V1245"/>
      <c r="W1245"/>
      <c r="X1245" s="172"/>
      <c r="Y1245" s="172"/>
      <c r="Z1245" s="172"/>
      <c r="AA1245"/>
      <c r="AB1245"/>
      <c r="AC1245"/>
      <c r="AD1245"/>
      <c r="AE1245"/>
      <c r="AF1245"/>
      <c r="AG1245"/>
      <c r="AH1245"/>
      <c r="AI1245"/>
      <c r="AJ1245"/>
    </row>
    <row r="1246" spans="1:36" ht="24.95" customHeight="1">
      <c r="A1246" s="66"/>
      <c r="M1246" s="37"/>
      <c r="N1246" s="37"/>
      <c r="U1246"/>
      <c r="V1246"/>
      <c r="W1246"/>
      <c r="X1246" s="172"/>
      <c r="Y1246" s="172"/>
      <c r="Z1246" s="172"/>
      <c r="AA1246"/>
      <c r="AB1246"/>
      <c r="AC1246"/>
      <c r="AD1246"/>
      <c r="AE1246"/>
      <c r="AF1246"/>
      <c r="AG1246"/>
      <c r="AH1246"/>
      <c r="AI1246"/>
      <c r="AJ1246"/>
    </row>
    <row r="1247" spans="1:36" ht="24.95" customHeight="1">
      <c r="A1247" s="66"/>
      <c r="M1247" s="37"/>
      <c r="N1247" s="37"/>
      <c r="U1247"/>
      <c r="V1247"/>
      <c r="W1247"/>
      <c r="X1247" s="172"/>
      <c r="Y1247" s="172"/>
      <c r="Z1247" s="172"/>
      <c r="AA1247"/>
      <c r="AB1247"/>
      <c r="AC1247"/>
      <c r="AD1247"/>
      <c r="AE1247"/>
      <c r="AF1247"/>
      <c r="AG1247"/>
      <c r="AH1247"/>
      <c r="AI1247"/>
      <c r="AJ1247"/>
    </row>
    <row r="1248" spans="1:36" ht="24.95" customHeight="1">
      <c r="A1248" s="66"/>
      <c r="M1248" s="37"/>
      <c r="N1248" s="37"/>
      <c r="U1248"/>
      <c r="V1248"/>
      <c r="W1248"/>
      <c r="X1248" s="172"/>
      <c r="Y1248" s="172"/>
      <c r="Z1248" s="172"/>
      <c r="AA1248"/>
      <c r="AB1248"/>
      <c r="AC1248"/>
      <c r="AD1248"/>
      <c r="AE1248"/>
      <c r="AF1248"/>
      <c r="AG1248"/>
      <c r="AH1248"/>
      <c r="AI1248"/>
      <c r="AJ1248"/>
    </row>
    <row r="1249" spans="1:36" ht="24.95" customHeight="1">
      <c r="A1249" s="66"/>
      <c r="M1249" s="37"/>
      <c r="N1249" s="37"/>
      <c r="U1249"/>
      <c r="V1249"/>
      <c r="W1249"/>
      <c r="X1249" s="172"/>
      <c r="Y1249" s="172"/>
      <c r="Z1249" s="172"/>
      <c r="AA1249"/>
      <c r="AB1249"/>
      <c r="AC1249"/>
      <c r="AD1249"/>
      <c r="AE1249"/>
      <c r="AF1249"/>
      <c r="AG1249"/>
      <c r="AH1249"/>
      <c r="AI1249"/>
      <c r="AJ1249"/>
    </row>
    <row r="1250" spans="1:36" ht="24.95" customHeight="1">
      <c r="A1250" s="66"/>
      <c r="M1250" s="37"/>
      <c r="N1250" s="37"/>
      <c r="U1250"/>
      <c r="V1250"/>
      <c r="W1250"/>
      <c r="X1250" s="172"/>
      <c r="Y1250" s="172"/>
      <c r="Z1250" s="172"/>
      <c r="AA1250"/>
      <c r="AB1250"/>
      <c r="AC1250"/>
      <c r="AD1250"/>
      <c r="AE1250"/>
      <c r="AF1250"/>
      <c r="AG1250"/>
      <c r="AH1250"/>
      <c r="AI1250"/>
      <c r="AJ1250"/>
    </row>
    <row r="1251" spans="1:36" ht="24.95" customHeight="1">
      <c r="A1251" s="66"/>
      <c r="M1251" s="37"/>
      <c r="N1251" s="37"/>
      <c r="U1251"/>
      <c r="V1251"/>
      <c r="W1251"/>
      <c r="X1251" s="172"/>
      <c r="Y1251" s="172"/>
      <c r="Z1251" s="172"/>
      <c r="AA1251"/>
      <c r="AB1251"/>
      <c r="AC1251"/>
      <c r="AD1251"/>
      <c r="AE1251"/>
      <c r="AF1251"/>
      <c r="AG1251"/>
      <c r="AH1251"/>
      <c r="AI1251"/>
      <c r="AJ1251"/>
    </row>
    <row r="1252" spans="1:36" ht="24.95" customHeight="1">
      <c r="A1252" s="66"/>
      <c r="M1252" s="37"/>
      <c r="N1252" s="37"/>
      <c r="U1252"/>
      <c r="V1252"/>
      <c r="W1252"/>
      <c r="X1252" s="172"/>
      <c r="Y1252" s="172"/>
      <c r="Z1252" s="172"/>
      <c r="AA1252"/>
      <c r="AB1252"/>
      <c r="AC1252"/>
      <c r="AD1252"/>
      <c r="AE1252"/>
      <c r="AF1252"/>
      <c r="AG1252"/>
      <c r="AH1252"/>
      <c r="AI1252"/>
      <c r="AJ1252"/>
    </row>
    <row r="1253" spans="1:36" ht="24.95" customHeight="1">
      <c r="A1253" s="66"/>
      <c r="M1253" s="37"/>
      <c r="N1253" s="37"/>
      <c r="U1253"/>
      <c r="V1253"/>
      <c r="W1253"/>
      <c r="X1253" s="172"/>
      <c r="Y1253" s="172"/>
      <c r="Z1253" s="172"/>
      <c r="AA1253"/>
      <c r="AB1253"/>
      <c r="AC1253"/>
      <c r="AD1253"/>
      <c r="AE1253"/>
      <c r="AF1253"/>
      <c r="AG1253"/>
      <c r="AH1253"/>
      <c r="AI1253"/>
      <c r="AJ1253"/>
    </row>
    <row r="1254" spans="1:36" ht="24.95" customHeight="1">
      <c r="A1254" s="66"/>
      <c r="M1254" s="37"/>
      <c r="N1254" s="37"/>
      <c r="U1254"/>
      <c r="V1254"/>
      <c r="W1254"/>
      <c r="X1254" s="172"/>
      <c r="Y1254" s="172"/>
      <c r="Z1254" s="172"/>
      <c r="AA1254"/>
      <c r="AB1254"/>
      <c r="AC1254"/>
      <c r="AD1254"/>
      <c r="AE1254"/>
      <c r="AF1254"/>
      <c r="AG1254"/>
      <c r="AH1254"/>
      <c r="AI1254"/>
      <c r="AJ1254"/>
    </row>
    <row r="1255" spans="1:36" ht="24.95" customHeight="1">
      <c r="A1255" s="66"/>
      <c r="M1255" s="37"/>
      <c r="N1255" s="37"/>
      <c r="U1255"/>
      <c r="V1255"/>
      <c r="W1255"/>
      <c r="X1255" s="172"/>
      <c r="Y1255" s="172"/>
      <c r="Z1255" s="172"/>
      <c r="AA1255"/>
      <c r="AB1255"/>
      <c r="AC1255"/>
      <c r="AD1255"/>
      <c r="AE1255"/>
      <c r="AF1255"/>
      <c r="AG1255"/>
      <c r="AH1255"/>
      <c r="AI1255"/>
      <c r="AJ1255"/>
    </row>
    <row r="1256" spans="1:36" ht="24.95" customHeight="1">
      <c r="A1256" s="66"/>
      <c r="M1256" s="37"/>
      <c r="N1256" s="37"/>
      <c r="U1256"/>
      <c r="V1256"/>
      <c r="W1256"/>
      <c r="X1256" s="172"/>
      <c r="Y1256" s="172"/>
      <c r="Z1256" s="172"/>
      <c r="AA1256"/>
      <c r="AB1256"/>
      <c r="AC1256"/>
      <c r="AD1256"/>
      <c r="AE1256"/>
      <c r="AF1256"/>
      <c r="AG1256"/>
      <c r="AH1256"/>
      <c r="AI1256"/>
      <c r="AJ1256"/>
    </row>
    <row r="1257" spans="1:36" ht="24.95" customHeight="1">
      <c r="A1257" s="66"/>
      <c r="M1257" s="37"/>
      <c r="N1257" s="37"/>
      <c r="U1257"/>
      <c r="V1257"/>
      <c r="W1257"/>
      <c r="X1257" s="172"/>
      <c r="Y1257" s="172"/>
      <c r="Z1257" s="172"/>
      <c r="AA1257"/>
      <c r="AB1257"/>
      <c r="AC1257"/>
      <c r="AD1257"/>
      <c r="AE1257"/>
      <c r="AF1257"/>
      <c r="AG1257"/>
      <c r="AH1257"/>
      <c r="AI1257"/>
      <c r="AJ1257"/>
    </row>
    <row r="1258" spans="1:36" ht="24.95" customHeight="1">
      <c r="A1258" s="66"/>
      <c r="M1258" s="37"/>
      <c r="N1258" s="37"/>
      <c r="U1258"/>
      <c r="V1258"/>
      <c r="W1258"/>
      <c r="X1258" s="172"/>
      <c r="Y1258" s="172"/>
      <c r="Z1258" s="172"/>
      <c r="AA1258"/>
      <c r="AB1258"/>
      <c r="AC1258"/>
      <c r="AD1258"/>
      <c r="AE1258"/>
      <c r="AF1258"/>
      <c r="AG1258"/>
      <c r="AH1258"/>
      <c r="AI1258"/>
      <c r="AJ1258"/>
    </row>
    <row r="1259" spans="1:36" ht="24.95" customHeight="1">
      <c r="A1259" s="66"/>
      <c r="M1259" s="37"/>
      <c r="N1259" s="37"/>
      <c r="U1259"/>
      <c r="V1259"/>
      <c r="W1259"/>
      <c r="X1259" s="172"/>
      <c r="Y1259" s="172"/>
      <c r="Z1259" s="172"/>
      <c r="AA1259"/>
      <c r="AB1259"/>
      <c r="AC1259"/>
      <c r="AD1259"/>
      <c r="AE1259"/>
      <c r="AF1259"/>
      <c r="AG1259"/>
      <c r="AH1259"/>
      <c r="AI1259"/>
      <c r="AJ1259"/>
    </row>
    <row r="1260" spans="1:36" ht="24.95" customHeight="1">
      <c r="A1260" s="66"/>
      <c r="M1260" s="37"/>
      <c r="N1260" s="37"/>
      <c r="U1260"/>
      <c r="V1260"/>
      <c r="W1260"/>
      <c r="X1260" s="172"/>
      <c r="Y1260" s="172"/>
      <c r="Z1260" s="172"/>
      <c r="AA1260"/>
      <c r="AB1260"/>
      <c r="AC1260"/>
      <c r="AD1260"/>
      <c r="AE1260"/>
      <c r="AF1260"/>
      <c r="AG1260"/>
      <c r="AH1260"/>
      <c r="AI1260"/>
      <c r="AJ1260"/>
    </row>
    <row r="1261" spans="1:36" ht="24.95" customHeight="1">
      <c r="A1261" s="66"/>
      <c r="M1261" s="37"/>
      <c r="N1261" s="37"/>
      <c r="U1261"/>
      <c r="V1261"/>
      <c r="W1261"/>
      <c r="X1261" s="172"/>
      <c r="Y1261" s="172"/>
      <c r="Z1261" s="172"/>
      <c r="AA1261"/>
      <c r="AB1261"/>
      <c r="AC1261"/>
      <c r="AD1261"/>
      <c r="AE1261"/>
      <c r="AF1261"/>
      <c r="AG1261"/>
      <c r="AH1261"/>
      <c r="AI1261"/>
      <c r="AJ1261"/>
    </row>
    <row r="1262" spans="1:36" ht="24.95" customHeight="1">
      <c r="A1262" s="66"/>
      <c r="M1262" s="37"/>
      <c r="N1262" s="37"/>
      <c r="U1262"/>
      <c r="V1262"/>
      <c r="W1262"/>
      <c r="X1262" s="172"/>
      <c r="Y1262" s="172"/>
      <c r="Z1262" s="172"/>
      <c r="AA1262"/>
      <c r="AB1262"/>
      <c r="AC1262"/>
      <c r="AD1262"/>
      <c r="AE1262"/>
      <c r="AF1262"/>
      <c r="AG1262"/>
      <c r="AH1262"/>
      <c r="AI1262"/>
      <c r="AJ1262"/>
    </row>
    <row r="1263" spans="1:36" ht="24.95" customHeight="1">
      <c r="A1263" s="66"/>
      <c r="M1263" s="37"/>
      <c r="N1263" s="37"/>
      <c r="U1263"/>
      <c r="V1263"/>
      <c r="W1263"/>
      <c r="X1263" s="172"/>
      <c r="Y1263" s="172"/>
      <c r="Z1263" s="172"/>
      <c r="AA1263"/>
      <c r="AB1263"/>
      <c r="AC1263"/>
      <c r="AD1263"/>
      <c r="AE1263"/>
      <c r="AF1263"/>
      <c r="AG1263"/>
      <c r="AH1263"/>
      <c r="AI1263"/>
      <c r="AJ1263"/>
    </row>
    <row r="1264" spans="1:36" ht="24.95" customHeight="1">
      <c r="A1264" s="66"/>
      <c r="M1264" s="37"/>
      <c r="N1264" s="37"/>
      <c r="U1264"/>
      <c r="V1264"/>
      <c r="W1264"/>
      <c r="X1264" s="172"/>
      <c r="Y1264" s="172"/>
      <c r="Z1264" s="172"/>
      <c r="AA1264"/>
      <c r="AB1264"/>
      <c r="AC1264"/>
      <c r="AD1264"/>
      <c r="AE1264"/>
      <c r="AF1264"/>
      <c r="AG1264"/>
      <c r="AH1264"/>
      <c r="AI1264"/>
      <c r="AJ1264"/>
    </row>
    <row r="1265" spans="1:36" ht="24.95" customHeight="1">
      <c r="A1265" s="66"/>
      <c r="M1265" s="37"/>
      <c r="N1265" s="37"/>
      <c r="U1265"/>
      <c r="V1265"/>
      <c r="W1265"/>
      <c r="X1265" s="172"/>
      <c r="Y1265" s="172"/>
      <c r="Z1265" s="172"/>
      <c r="AA1265"/>
      <c r="AB1265"/>
      <c r="AC1265"/>
      <c r="AD1265"/>
      <c r="AE1265"/>
      <c r="AF1265"/>
      <c r="AG1265"/>
      <c r="AH1265"/>
      <c r="AI1265"/>
      <c r="AJ1265"/>
    </row>
    <row r="1266" spans="1:36" ht="24.95" customHeight="1">
      <c r="A1266" s="66"/>
      <c r="M1266" s="37"/>
      <c r="N1266" s="37"/>
      <c r="U1266"/>
      <c r="V1266"/>
      <c r="W1266"/>
      <c r="X1266" s="172"/>
      <c r="Y1266" s="172"/>
      <c r="Z1266" s="172"/>
      <c r="AA1266"/>
      <c r="AB1266"/>
      <c r="AC1266"/>
      <c r="AD1266"/>
      <c r="AE1266"/>
      <c r="AF1266"/>
      <c r="AG1266"/>
      <c r="AH1266"/>
      <c r="AI1266"/>
      <c r="AJ1266"/>
    </row>
    <row r="1267" spans="1:36" ht="24.95" customHeight="1">
      <c r="A1267" s="66"/>
      <c r="M1267" s="37"/>
      <c r="N1267" s="37"/>
      <c r="U1267"/>
      <c r="V1267"/>
      <c r="W1267"/>
      <c r="X1267" s="172"/>
      <c r="Y1267" s="172"/>
      <c r="Z1267" s="172"/>
      <c r="AA1267"/>
      <c r="AB1267"/>
      <c r="AC1267"/>
      <c r="AD1267"/>
      <c r="AE1267"/>
      <c r="AF1267"/>
      <c r="AG1267"/>
      <c r="AH1267"/>
      <c r="AI1267"/>
      <c r="AJ1267"/>
    </row>
    <row r="1268" spans="1:36" ht="24.95" customHeight="1">
      <c r="A1268" s="66"/>
      <c r="M1268" s="37"/>
      <c r="N1268" s="37"/>
      <c r="U1268"/>
      <c r="V1268"/>
      <c r="W1268"/>
      <c r="X1268" s="172"/>
      <c r="Y1268" s="172"/>
      <c r="Z1268" s="172"/>
      <c r="AA1268"/>
      <c r="AB1268"/>
      <c r="AC1268"/>
      <c r="AD1268"/>
      <c r="AE1268"/>
      <c r="AF1268"/>
      <c r="AG1268"/>
      <c r="AH1268"/>
      <c r="AI1268"/>
      <c r="AJ1268"/>
    </row>
    <row r="1269" spans="1:36" ht="24.95" customHeight="1">
      <c r="A1269" s="66"/>
      <c r="M1269" s="37"/>
      <c r="N1269" s="37"/>
      <c r="U1269"/>
      <c r="V1269"/>
      <c r="W1269"/>
      <c r="X1269" s="172"/>
      <c r="Y1269" s="172"/>
      <c r="Z1269" s="172"/>
      <c r="AA1269"/>
      <c r="AB1269"/>
      <c r="AC1269"/>
      <c r="AD1269"/>
      <c r="AE1269"/>
      <c r="AF1269"/>
      <c r="AG1269"/>
      <c r="AH1269"/>
      <c r="AI1269"/>
      <c r="AJ1269"/>
    </row>
    <row r="1270" spans="1:36" ht="24.95" customHeight="1">
      <c r="A1270" s="66"/>
      <c r="M1270" s="37"/>
      <c r="N1270" s="37"/>
      <c r="U1270"/>
      <c r="V1270"/>
      <c r="W1270"/>
      <c r="X1270" s="172"/>
      <c r="Y1270" s="172"/>
      <c r="Z1270" s="172"/>
      <c r="AA1270"/>
      <c r="AB1270"/>
      <c r="AC1270"/>
      <c r="AD1270"/>
      <c r="AE1270"/>
      <c r="AF1270"/>
      <c r="AG1270"/>
      <c r="AH1270"/>
      <c r="AI1270"/>
      <c r="AJ1270"/>
    </row>
    <row r="1271" spans="1:36" ht="24.95" customHeight="1">
      <c r="A1271" s="66"/>
      <c r="M1271" s="37"/>
      <c r="N1271" s="37"/>
      <c r="U1271"/>
      <c r="V1271"/>
      <c r="W1271"/>
      <c r="X1271" s="172"/>
      <c r="Y1271" s="172"/>
      <c r="Z1271" s="172"/>
      <c r="AA1271"/>
      <c r="AB1271"/>
      <c r="AC1271"/>
      <c r="AD1271"/>
      <c r="AE1271"/>
      <c r="AF1271"/>
      <c r="AG1271"/>
      <c r="AH1271"/>
      <c r="AI1271"/>
      <c r="AJ1271"/>
    </row>
    <row r="1272" spans="1:36" ht="24.95" customHeight="1">
      <c r="A1272" s="66"/>
      <c r="M1272" s="37"/>
      <c r="N1272" s="37"/>
      <c r="U1272"/>
      <c r="V1272"/>
      <c r="W1272"/>
      <c r="X1272" s="172"/>
      <c r="Y1272" s="172"/>
      <c r="Z1272" s="172"/>
      <c r="AA1272"/>
      <c r="AB1272"/>
      <c r="AC1272"/>
      <c r="AD1272"/>
      <c r="AE1272"/>
      <c r="AF1272"/>
      <c r="AG1272"/>
      <c r="AH1272"/>
      <c r="AI1272"/>
      <c r="AJ1272"/>
    </row>
    <row r="1273" spans="1:36" ht="24.95" customHeight="1">
      <c r="A1273" s="66"/>
      <c r="M1273" s="37"/>
      <c r="N1273" s="37"/>
      <c r="U1273"/>
      <c r="V1273"/>
      <c r="W1273"/>
      <c r="X1273" s="172"/>
      <c r="Y1273" s="172"/>
      <c r="Z1273" s="172"/>
      <c r="AA1273"/>
      <c r="AB1273"/>
      <c r="AC1273"/>
      <c r="AD1273"/>
      <c r="AE1273"/>
      <c r="AF1273"/>
      <c r="AG1273"/>
      <c r="AH1273"/>
      <c r="AI1273"/>
      <c r="AJ1273"/>
    </row>
    <row r="1274" spans="1:36" ht="24.95" customHeight="1">
      <c r="A1274" s="66"/>
      <c r="M1274" s="37"/>
      <c r="N1274" s="37"/>
      <c r="U1274"/>
      <c r="V1274"/>
      <c r="W1274"/>
      <c r="X1274" s="172"/>
      <c r="Y1274" s="172"/>
      <c r="Z1274" s="172"/>
      <c r="AA1274"/>
      <c r="AB1274"/>
      <c r="AC1274"/>
      <c r="AD1274"/>
      <c r="AE1274"/>
      <c r="AF1274"/>
      <c r="AG1274"/>
      <c r="AH1274"/>
      <c r="AI1274"/>
      <c r="AJ1274"/>
    </row>
    <row r="1275" spans="1:36" ht="24.95" customHeight="1">
      <c r="A1275" s="66"/>
      <c r="M1275" s="37"/>
      <c r="N1275" s="37"/>
      <c r="U1275"/>
      <c r="V1275"/>
      <c r="W1275"/>
      <c r="X1275" s="172"/>
      <c r="Y1275" s="172"/>
      <c r="Z1275" s="172"/>
      <c r="AA1275"/>
      <c r="AB1275"/>
      <c r="AC1275"/>
      <c r="AD1275"/>
      <c r="AE1275"/>
      <c r="AF1275"/>
      <c r="AG1275"/>
      <c r="AH1275"/>
      <c r="AI1275"/>
      <c r="AJ1275"/>
    </row>
    <row r="1276" spans="1:36" ht="24.95" customHeight="1">
      <c r="A1276" s="66"/>
      <c r="M1276" s="37"/>
      <c r="N1276" s="37"/>
      <c r="U1276"/>
      <c r="V1276"/>
      <c r="W1276"/>
      <c r="X1276" s="172"/>
      <c r="Y1276" s="172"/>
      <c r="Z1276" s="172"/>
      <c r="AA1276"/>
      <c r="AB1276"/>
      <c r="AC1276"/>
      <c r="AD1276"/>
      <c r="AE1276"/>
      <c r="AF1276"/>
      <c r="AG1276"/>
      <c r="AH1276"/>
      <c r="AI1276"/>
      <c r="AJ1276"/>
    </row>
    <row r="1277" spans="1:36" ht="24.95" customHeight="1">
      <c r="A1277" s="66"/>
      <c r="M1277" s="37"/>
      <c r="N1277" s="37"/>
      <c r="U1277"/>
      <c r="V1277"/>
      <c r="W1277"/>
      <c r="X1277" s="172"/>
      <c r="Y1277" s="172"/>
      <c r="Z1277" s="172"/>
      <c r="AA1277"/>
      <c r="AB1277"/>
      <c r="AC1277"/>
      <c r="AD1277"/>
      <c r="AE1277"/>
      <c r="AF1277"/>
      <c r="AG1277"/>
      <c r="AH1277"/>
      <c r="AI1277"/>
      <c r="AJ1277"/>
    </row>
    <row r="1278" spans="1:36" ht="24.95" customHeight="1">
      <c r="A1278" s="66"/>
      <c r="M1278" s="37"/>
      <c r="N1278" s="37"/>
      <c r="U1278"/>
      <c r="V1278"/>
      <c r="W1278"/>
      <c r="X1278" s="172"/>
      <c r="Y1278" s="172"/>
      <c r="Z1278" s="172"/>
      <c r="AA1278"/>
      <c r="AB1278"/>
      <c r="AC1278"/>
      <c r="AD1278"/>
      <c r="AE1278"/>
      <c r="AF1278"/>
      <c r="AG1278"/>
      <c r="AH1278"/>
      <c r="AI1278"/>
      <c r="AJ1278"/>
    </row>
    <row r="1279" spans="1:36" ht="24.95" customHeight="1">
      <c r="A1279" s="66"/>
      <c r="M1279" s="37"/>
      <c r="N1279" s="37"/>
      <c r="U1279"/>
      <c r="V1279"/>
      <c r="W1279"/>
      <c r="X1279" s="172"/>
      <c r="Y1279" s="172"/>
      <c r="Z1279" s="172"/>
      <c r="AA1279"/>
      <c r="AB1279"/>
      <c r="AC1279"/>
      <c r="AD1279"/>
      <c r="AE1279"/>
      <c r="AF1279"/>
      <c r="AG1279"/>
      <c r="AH1279"/>
      <c r="AI1279"/>
      <c r="AJ1279"/>
    </row>
    <row r="1280" spans="1:36" ht="24.95" customHeight="1">
      <c r="A1280" s="66"/>
      <c r="M1280" s="37"/>
      <c r="N1280" s="37"/>
      <c r="U1280"/>
      <c r="V1280"/>
      <c r="W1280"/>
      <c r="X1280" s="172"/>
      <c r="Y1280" s="172"/>
      <c r="Z1280" s="172"/>
      <c r="AA1280"/>
      <c r="AB1280"/>
      <c r="AC1280"/>
      <c r="AD1280"/>
      <c r="AE1280"/>
      <c r="AF1280"/>
      <c r="AG1280"/>
      <c r="AH1280"/>
      <c r="AI1280"/>
      <c r="AJ1280"/>
    </row>
    <row r="1281" spans="1:36" ht="24.95" customHeight="1">
      <c r="A1281" s="66"/>
      <c r="M1281" s="37"/>
      <c r="N1281" s="37"/>
      <c r="U1281"/>
      <c r="V1281"/>
      <c r="W1281"/>
      <c r="X1281" s="172"/>
      <c r="Y1281" s="172"/>
      <c r="Z1281" s="172"/>
      <c r="AA1281"/>
      <c r="AB1281"/>
      <c r="AC1281"/>
      <c r="AD1281"/>
      <c r="AE1281"/>
      <c r="AF1281"/>
      <c r="AG1281"/>
      <c r="AH1281"/>
      <c r="AI1281"/>
      <c r="AJ1281"/>
    </row>
    <row r="1282" spans="1:36" ht="24.95" customHeight="1">
      <c r="A1282" s="66"/>
      <c r="M1282" s="37"/>
      <c r="N1282" s="37"/>
      <c r="U1282"/>
      <c r="V1282"/>
      <c r="W1282"/>
      <c r="X1282" s="172"/>
      <c r="Y1282" s="172"/>
      <c r="Z1282" s="172"/>
      <c r="AA1282"/>
      <c r="AB1282"/>
      <c r="AC1282"/>
      <c r="AD1282"/>
      <c r="AE1282"/>
      <c r="AF1282"/>
      <c r="AG1282"/>
      <c r="AH1282"/>
      <c r="AI1282"/>
      <c r="AJ1282"/>
    </row>
    <row r="1283" spans="1:36" ht="24.95" customHeight="1">
      <c r="A1283" s="66"/>
      <c r="M1283" s="37"/>
      <c r="N1283" s="37"/>
      <c r="U1283"/>
      <c r="V1283"/>
      <c r="W1283"/>
      <c r="X1283" s="172"/>
      <c r="Y1283" s="172"/>
      <c r="Z1283" s="172"/>
      <c r="AA1283"/>
      <c r="AB1283"/>
      <c r="AC1283"/>
      <c r="AD1283"/>
      <c r="AE1283"/>
      <c r="AF1283"/>
      <c r="AG1283"/>
      <c r="AH1283"/>
      <c r="AI1283"/>
      <c r="AJ1283"/>
    </row>
    <row r="1284" spans="1:36" ht="24.95" customHeight="1">
      <c r="A1284" s="66"/>
      <c r="M1284" s="37"/>
      <c r="N1284" s="37"/>
      <c r="U1284"/>
      <c r="V1284"/>
      <c r="W1284"/>
      <c r="X1284" s="172"/>
      <c r="Y1284" s="172"/>
      <c r="Z1284" s="172"/>
      <c r="AA1284"/>
      <c r="AB1284"/>
      <c r="AC1284"/>
      <c r="AD1284"/>
      <c r="AE1284"/>
      <c r="AF1284"/>
      <c r="AG1284"/>
      <c r="AH1284"/>
      <c r="AI1284"/>
      <c r="AJ1284"/>
    </row>
    <row r="1285" spans="1:36" ht="24.95" customHeight="1">
      <c r="A1285" s="66"/>
      <c r="M1285" s="37"/>
      <c r="N1285" s="37"/>
      <c r="U1285"/>
      <c r="V1285"/>
      <c r="W1285"/>
      <c r="X1285" s="172"/>
      <c r="Y1285" s="172"/>
      <c r="Z1285" s="172"/>
      <c r="AA1285"/>
      <c r="AB1285"/>
      <c r="AC1285"/>
      <c r="AD1285"/>
      <c r="AE1285"/>
      <c r="AF1285"/>
      <c r="AG1285"/>
      <c r="AH1285"/>
      <c r="AI1285"/>
      <c r="AJ1285"/>
    </row>
    <row r="1286" spans="1:36" ht="24.95" customHeight="1">
      <c r="A1286" s="66"/>
      <c r="M1286" s="37"/>
      <c r="N1286" s="37"/>
      <c r="U1286"/>
      <c r="V1286"/>
      <c r="W1286"/>
      <c r="X1286" s="172"/>
      <c r="Y1286" s="172"/>
      <c r="Z1286" s="172"/>
      <c r="AA1286"/>
      <c r="AB1286"/>
      <c r="AC1286"/>
      <c r="AD1286"/>
      <c r="AE1286"/>
      <c r="AF1286"/>
      <c r="AG1286"/>
      <c r="AH1286"/>
      <c r="AI1286"/>
      <c r="AJ1286"/>
    </row>
    <row r="1287" spans="1:36" ht="24.95" customHeight="1">
      <c r="A1287" s="66"/>
      <c r="M1287" s="37"/>
      <c r="N1287" s="37"/>
      <c r="U1287"/>
      <c r="V1287"/>
      <c r="W1287"/>
      <c r="X1287" s="172"/>
      <c r="Y1287" s="172"/>
      <c r="Z1287" s="172"/>
      <c r="AA1287"/>
      <c r="AB1287"/>
      <c r="AC1287"/>
      <c r="AD1287"/>
      <c r="AE1287"/>
      <c r="AF1287"/>
      <c r="AG1287"/>
      <c r="AH1287"/>
      <c r="AI1287"/>
      <c r="AJ1287"/>
    </row>
    <row r="1288" spans="1:36" ht="24.95" customHeight="1">
      <c r="A1288" s="66"/>
      <c r="M1288" s="37"/>
      <c r="N1288" s="37"/>
      <c r="U1288"/>
      <c r="V1288"/>
      <c r="W1288"/>
      <c r="X1288" s="172"/>
      <c r="Y1288" s="172"/>
      <c r="Z1288" s="172"/>
      <c r="AA1288"/>
      <c r="AB1288"/>
      <c r="AC1288"/>
      <c r="AD1288"/>
      <c r="AE1288"/>
      <c r="AF1288"/>
      <c r="AG1288"/>
      <c r="AH1288"/>
      <c r="AI1288"/>
      <c r="AJ1288"/>
    </row>
    <row r="1289" spans="1:36" ht="24.95" customHeight="1">
      <c r="A1289" s="66"/>
      <c r="M1289" s="37"/>
      <c r="N1289" s="37"/>
      <c r="U1289"/>
      <c r="V1289"/>
      <c r="W1289"/>
      <c r="X1289" s="172"/>
      <c r="Y1289" s="172"/>
      <c r="Z1289" s="172"/>
      <c r="AA1289"/>
      <c r="AB1289"/>
      <c r="AC1289"/>
      <c r="AD1289"/>
      <c r="AE1289"/>
      <c r="AF1289"/>
      <c r="AG1289"/>
      <c r="AH1289"/>
      <c r="AI1289"/>
      <c r="AJ1289"/>
    </row>
    <row r="1290" spans="1:36" ht="24.95" customHeight="1">
      <c r="A1290" s="66"/>
      <c r="M1290" s="37"/>
      <c r="N1290" s="37"/>
      <c r="U1290"/>
      <c r="V1290"/>
      <c r="W1290"/>
      <c r="X1290" s="172"/>
      <c r="Y1290" s="172"/>
      <c r="Z1290" s="172"/>
      <c r="AA1290"/>
      <c r="AB1290"/>
      <c r="AC1290"/>
      <c r="AD1290"/>
      <c r="AE1290"/>
      <c r="AF1290"/>
      <c r="AG1290"/>
      <c r="AH1290"/>
      <c r="AI1290"/>
      <c r="AJ1290"/>
    </row>
    <row r="1291" spans="1:36" ht="24.95" customHeight="1">
      <c r="A1291" s="66"/>
      <c r="M1291" s="37"/>
      <c r="N1291" s="37"/>
      <c r="U1291"/>
      <c r="V1291"/>
      <c r="W1291"/>
      <c r="X1291" s="172"/>
      <c r="Y1291" s="172"/>
      <c r="Z1291" s="172"/>
      <c r="AA1291"/>
      <c r="AB1291"/>
      <c r="AC1291"/>
      <c r="AD1291"/>
      <c r="AE1291"/>
      <c r="AF1291"/>
      <c r="AG1291"/>
      <c r="AH1291"/>
      <c r="AI1291"/>
      <c r="AJ1291"/>
    </row>
    <row r="1292" spans="1:36" ht="24.95" customHeight="1">
      <c r="A1292" s="66"/>
      <c r="M1292" s="37"/>
      <c r="N1292" s="37"/>
      <c r="U1292"/>
      <c r="V1292"/>
      <c r="W1292"/>
      <c r="X1292" s="172"/>
      <c r="Y1292" s="172"/>
      <c r="Z1292" s="172"/>
      <c r="AA1292"/>
      <c r="AB1292"/>
      <c r="AC1292"/>
      <c r="AD1292"/>
      <c r="AE1292"/>
      <c r="AF1292"/>
      <c r="AG1292"/>
      <c r="AH1292"/>
      <c r="AI1292"/>
      <c r="AJ1292"/>
    </row>
    <row r="1293" spans="1:36" ht="24.95" customHeight="1">
      <c r="A1293" s="66"/>
      <c r="M1293" s="37"/>
      <c r="N1293" s="37"/>
      <c r="U1293"/>
      <c r="V1293"/>
      <c r="W1293"/>
      <c r="X1293" s="172"/>
      <c r="Y1293" s="172"/>
      <c r="Z1293" s="172"/>
      <c r="AA1293"/>
      <c r="AB1293"/>
      <c r="AC1293"/>
      <c r="AD1293"/>
      <c r="AE1293"/>
      <c r="AF1293"/>
      <c r="AG1293"/>
      <c r="AH1293"/>
      <c r="AI1293"/>
      <c r="AJ1293"/>
    </row>
    <row r="1294" spans="1:36" ht="24.95" customHeight="1">
      <c r="A1294" s="66"/>
      <c r="M1294" s="37"/>
      <c r="N1294" s="37"/>
      <c r="U1294"/>
      <c r="V1294"/>
      <c r="W1294"/>
      <c r="X1294" s="172"/>
      <c r="Y1294" s="172"/>
      <c r="Z1294" s="172"/>
      <c r="AA1294"/>
      <c r="AB1294"/>
      <c r="AC1294"/>
      <c r="AD1294"/>
      <c r="AE1294"/>
      <c r="AF1294"/>
      <c r="AG1294"/>
      <c r="AH1294"/>
      <c r="AI1294"/>
      <c r="AJ1294"/>
    </row>
    <row r="1295" spans="1:36" ht="24.95" customHeight="1">
      <c r="A1295" s="66"/>
      <c r="M1295" s="37"/>
      <c r="N1295" s="37"/>
      <c r="U1295"/>
      <c r="V1295"/>
      <c r="W1295"/>
      <c r="X1295" s="172"/>
      <c r="Y1295" s="172"/>
      <c r="Z1295" s="172"/>
      <c r="AA1295"/>
      <c r="AB1295"/>
      <c r="AC1295"/>
      <c r="AD1295"/>
      <c r="AE1295"/>
      <c r="AF1295"/>
      <c r="AG1295"/>
      <c r="AH1295"/>
      <c r="AI1295"/>
      <c r="AJ1295"/>
    </row>
    <row r="1296" spans="1:36" ht="24.95" customHeight="1">
      <c r="A1296" s="66"/>
      <c r="M1296" s="37"/>
      <c r="N1296" s="37"/>
      <c r="U1296"/>
      <c r="V1296"/>
      <c r="W1296"/>
      <c r="X1296" s="172"/>
      <c r="Y1296" s="172"/>
      <c r="Z1296" s="172"/>
      <c r="AA1296"/>
      <c r="AB1296"/>
      <c r="AC1296"/>
      <c r="AD1296"/>
      <c r="AE1296"/>
      <c r="AF1296"/>
      <c r="AG1296"/>
      <c r="AH1296"/>
      <c r="AI1296"/>
      <c r="AJ1296"/>
    </row>
    <row r="1297" spans="1:36" ht="24.95" customHeight="1">
      <c r="A1297" s="66"/>
      <c r="M1297" s="37"/>
      <c r="N1297" s="37"/>
      <c r="U1297"/>
      <c r="V1297"/>
      <c r="W1297"/>
      <c r="X1297" s="172"/>
      <c r="Y1297" s="172"/>
      <c r="Z1297" s="172"/>
      <c r="AA1297"/>
      <c r="AB1297"/>
      <c r="AC1297"/>
      <c r="AD1297"/>
      <c r="AE1297"/>
      <c r="AF1297"/>
      <c r="AG1297"/>
      <c r="AH1297"/>
      <c r="AI1297"/>
      <c r="AJ1297"/>
    </row>
    <row r="1298" spans="1:36" ht="24.95" customHeight="1">
      <c r="A1298" s="66"/>
      <c r="M1298" s="37"/>
      <c r="N1298" s="37"/>
      <c r="U1298"/>
      <c r="V1298"/>
      <c r="W1298"/>
      <c r="X1298" s="172"/>
      <c r="Y1298" s="172"/>
      <c r="Z1298" s="172"/>
      <c r="AA1298"/>
      <c r="AB1298"/>
      <c r="AC1298"/>
      <c r="AD1298"/>
      <c r="AE1298"/>
      <c r="AF1298"/>
      <c r="AG1298"/>
      <c r="AH1298"/>
      <c r="AI1298"/>
      <c r="AJ1298"/>
    </row>
    <row r="1299" spans="1:36" ht="24.95" customHeight="1">
      <c r="A1299" s="66"/>
      <c r="M1299" s="37"/>
      <c r="N1299" s="37"/>
      <c r="U1299"/>
      <c r="V1299"/>
      <c r="W1299"/>
      <c r="X1299" s="172"/>
      <c r="Y1299" s="172"/>
      <c r="Z1299" s="172"/>
      <c r="AA1299"/>
      <c r="AB1299"/>
      <c r="AC1299"/>
      <c r="AD1299"/>
      <c r="AE1299"/>
      <c r="AF1299"/>
      <c r="AG1299"/>
      <c r="AH1299"/>
      <c r="AI1299"/>
      <c r="AJ1299"/>
    </row>
    <row r="1300" spans="1:36" ht="24.95" customHeight="1">
      <c r="A1300" s="66"/>
      <c r="M1300" s="37"/>
      <c r="N1300" s="37"/>
      <c r="U1300"/>
      <c r="V1300"/>
      <c r="W1300"/>
      <c r="X1300" s="172"/>
      <c r="Y1300" s="172"/>
      <c r="Z1300" s="172"/>
      <c r="AA1300"/>
      <c r="AB1300"/>
      <c r="AC1300"/>
      <c r="AD1300"/>
      <c r="AE1300"/>
      <c r="AF1300"/>
      <c r="AG1300"/>
      <c r="AH1300"/>
      <c r="AI1300"/>
      <c r="AJ1300"/>
    </row>
    <row r="1301" spans="1:36" ht="24.95" customHeight="1">
      <c r="A1301" s="66"/>
      <c r="M1301" s="37"/>
      <c r="N1301" s="37"/>
      <c r="U1301"/>
      <c r="V1301"/>
      <c r="W1301"/>
      <c r="X1301" s="172"/>
      <c r="Y1301" s="172"/>
      <c r="Z1301" s="172"/>
      <c r="AA1301"/>
      <c r="AB1301"/>
      <c r="AC1301"/>
      <c r="AD1301"/>
      <c r="AE1301"/>
      <c r="AF1301"/>
      <c r="AG1301"/>
      <c r="AH1301"/>
      <c r="AI1301"/>
      <c r="AJ1301"/>
    </row>
    <row r="1302" spans="1:36" ht="24.95" customHeight="1">
      <c r="A1302" s="66"/>
      <c r="M1302" s="37"/>
      <c r="N1302" s="37"/>
      <c r="U1302"/>
      <c r="V1302"/>
      <c r="W1302"/>
      <c r="X1302" s="172"/>
      <c r="Y1302" s="172"/>
      <c r="Z1302" s="172"/>
      <c r="AA1302"/>
      <c r="AB1302"/>
      <c r="AC1302"/>
      <c r="AD1302"/>
      <c r="AE1302"/>
      <c r="AF1302"/>
      <c r="AG1302"/>
      <c r="AH1302"/>
      <c r="AI1302"/>
      <c r="AJ1302"/>
    </row>
    <row r="1303" spans="1:36" ht="24.95" customHeight="1">
      <c r="A1303" s="66"/>
      <c r="M1303" s="37"/>
      <c r="N1303" s="37"/>
      <c r="U1303"/>
      <c r="V1303"/>
      <c r="W1303"/>
      <c r="X1303" s="172"/>
      <c r="Y1303" s="172"/>
      <c r="Z1303" s="172"/>
      <c r="AA1303"/>
      <c r="AB1303"/>
      <c r="AC1303"/>
      <c r="AD1303"/>
      <c r="AE1303"/>
      <c r="AF1303"/>
      <c r="AG1303"/>
      <c r="AH1303"/>
      <c r="AI1303"/>
      <c r="AJ1303"/>
    </row>
    <row r="1304" spans="1:36" ht="24.95" customHeight="1">
      <c r="A1304" s="66"/>
      <c r="M1304" s="37"/>
      <c r="N1304" s="37"/>
      <c r="U1304"/>
      <c r="V1304"/>
      <c r="W1304"/>
      <c r="X1304" s="172"/>
      <c r="Y1304" s="172"/>
      <c r="Z1304" s="172"/>
      <c r="AA1304"/>
      <c r="AB1304"/>
      <c r="AC1304"/>
      <c r="AD1304"/>
      <c r="AE1304"/>
      <c r="AF1304"/>
      <c r="AG1304"/>
      <c r="AH1304"/>
      <c r="AI1304"/>
      <c r="AJ1304"/>
    </row>
    <row r="1305" spans="1:36" ht="24.95" customHeight="1">
      <c r="A1305" s="66"/>
      <c r="M1305" s="37"/>
      <c r="N1305" s="37"/>
      <c r="U1305"/>
      <c r="V1305"/>
      <c r="W1305"/>
      <c r="X1305" s="172"/>
      <c r="Y1305" s="172"/>
      <c r="Z1305" s="172"/>
      <c r="AA1305"/>
      <c r="AB1305"/>
      <c r="AC1305"/>
      <c r="AD1305"/>
      <c r="AE1305"/>
      <c r="AF1305"/>
      <c r="AG1305"/>
      <c r="AH1305"/>
      <c r="AI1305"/>
      <c r="AJ1305"/>
    </row>
    <row r="1306" spans="1:36" ht="24.95" customHeight="1">
      <c r="A1306" s="66"/>
      <c r="M1306" s="37"/>
      <c r="N1306" s="37"/>
      <c r="U1306"/>
      <c r="V1306"/>
      <c r="W1306"/>
      <c r="X1306" s="172"/>
      <c r="Y1306" s="172"/>
      <c r="Z1306" s="172"/>
      <c r="AA1306"/>
      <c r="AB1306"/>
      <c r="AC1306"/>
      <c r="AD1306"/>
      <c r="AE1306"/>
      <c r="AF1306"/>
      <c r="AG1306"/>
      <c r="AH1306"/>
      <c r="AI1306"/>
      <c r="AJ1306"/>
    </row>
    <row r="1307" spans="1:36" ht="24.95" customHeight="1">
      <c r="A1307" s="66"/>
      <c r="M1307" s="37"/>
      <c r="N1307" s="37"/>
      <c r="U1307"/>
      <c r="V1307"/>
      <c r="W1307"/>
      <c r="X1307" s="172"/>
      <c r="Y1307" s="172"/>
      <c r="Z1307" s="172"/>
      <c r="AA1307"/>
      <c r="AB1307"/>
      <c r="AC1307"/>
      <c r="AD1307"/>
      <c r="AE1307"/>
      <c r="AF1307"/>
      <c r="AG1307"/>
      <c r="AH1307"/>
      <c r="AI1307"/>
      <c r="AJ1307"/>
    </row>
    <row r="1308" spans="1:36" ht="24.95" customHeight="1">
      <c r="A1308" s="66"/>
      <c r="M1308" s="37"/>
      <c r="N1308" s="37"/>
      <c r="U1308"/>
      <c r="V1308"/>
      <c r="W1308"/>
      <c r="X1308" s="172"/>
      <c r="Y1308" s="172"/>
      <c r="Z1308" s="172"/>
      <c r="AA1308"/>
      <c r="AB1308"/>
      <c r="AC1308"/>
      <c r="AD1308"/>
      <c r="AE1308"/>
      <c r="AF1308"/>
      <c r="AG1308"/>
      <c r="AH1308"/>
      <c r="AI1308"/>
      <c r="AJ1308"/>
    </row>
    <row r="1309" spans="1:36" ht="24.95" customHeight="1">
      <c r="A1309" s="66"/>
      <c r="M1309" s="37"/>
      <c r="N1309" s="37"/>
      <c r="U1309"/>
      <c r="V1309"/>
      <c r="W1309"/>
      <c r="X1309" s="172"/>
      <c r="Y1309" s="172"/>
      <c r="Z1309" s="172"/>
      <c r="AA1309"/>
      <c r="AB1309"/>
      <c r="AC1309"/>
      <c r="AD1309"/>
      <c r="AE1309"/>
      <c r="AF1309"/>
      <c r="AG1309"/>
      <c r="AH1309"/>
      <c r="AI1309"/>
      <c r="AJ1309"/>
    </row>
    <row r="1310" spans="1:36" ht="24.95" customHeight="1">
      <c r="A1310" s="66"/>
      <c r="M1310" s="37"/>
      <c r="N1310" s="37"/>
      <c r="U1310"/>
      <c r="V1310"/>
      <c r="W1310"/>
      <c r="X1310" s="172"/>
      <c r="Y1310" s="172"/>
      <c r="Z1310" s="172"/>
      <c r="AA1310"/>
      <c r="AB1310"/>
      <c r="AC1310"/>
      <c r="AD1310"/>
      <c r="AE1310"/>
      <c r="AF1310"/>
      <c r="AG1310"/>
      <c r="AH1310"/>
      <c r="AI1310"/>
      <c r="AJ1310"/>
    </row>
    <row r="1311" spans="1:36" ht="24.95" customHeight="1">
      <c r="A1311" s="66"/>
      <c r="M1311" s="37"/>
      <c r="N1311" s="37"/>
      <c r="U1311"/>
      <c r="V1311"/>
      <c r="W1311"/>
      <c r="X1311" s="172"/>
      <c r="Y1311" s="172"/>
      <c r="Z1311" s="172"/>
      <c r="AA1311"/>
      <c r="AB1311"/>
      <c r="AC1311"/>
      <c r="AD1311"/>
      <c r="AE1311"/>
      <c r="AF1311"/>
      <c r="AG1311"/>
      <c r="AH1311"/>
      <c r="AI1311"/>
      <c r="AJ1311"/>
    </row>
    <row r="1312" spans="1:36" ht="24.95" customHeight="1">
      <c r="A1312" s="66"/>
      <c r="M1312" s="37"/>
      <c r="N1312" s="37"/>
      <c r="U1312"/>
      <c r="V1312"/>
      <c r="W1312"/>
      <c r="X1312" s="172"/>
      <c r="Y1312" s="172"/>
      <c r="Z1312" s="172"/>
      <c r="AA1312"/>
      <c r="AB1312"/>
      <c r="AC1312"/>
      <c r="AD1312"/>
      <c r="AE1312"/>
      <c r="AF1312"/>
      <c r="AG1312"/>
      <c r="AH1312"/>
      <c r="AI1312"/>
      <c r="AJ1312"/>
    </row>
    <row r="1313" spans="1:36" ht="24.95" customHeight="1">
      <c r="A1313" s="66"/>
      <c r="M1313" s="37"/>
      <c r="N1313" s="37"/>
      <c r="U1313"/>
      <c r="V1313"/>
      <c r="W1313"/>
      <c r="X1313" s="172"/>
      <c r="Y1313" s="172"/>
      <c r="Z1313" s="172"/>
      <c r="AA1313"/>
      <c r="AB1313"/>
      <c r="AC1313"/>
      <c r="AD1313"/>
      <c r="AE1313"/>
      <c r="AF1313"/>
      <c r="AG1313"/>
      <c r="AH1313"/>
      <c r="AI1313"/>
      <c r="AJ1313"/>
    </row>
    <row r="1314" spans="1:36" ht="24.95" customHeight="1">
      <c r="A1314" s="66"/>
      <c r="M1314" s="37"/>
      <c r="N1314" s="37"/>
      <c r="U1314"/>
      <c r="V1314"/>
      <c r="W1314"/>
      <c r="X1314" s="172"/>
      <c r="Y1314" s="172"/>
      <c r="Z1314" s="172"/>
      <c r="AA1314"/>
      <c r="AB1314"/>
      <c r="AC1314"/>
      <c r="AD1314"/>
      <c r="AE1314"/>
      <c r="AF1314"/>
      <c r="AG1314"/>
      <c r="AH1314"/>
      <c r="AI1314"/>
      <c r="AJ1314"/>
    </row>
    <row r="1315" spans="1:36" ht="24.95" customHeight="1">
      <c r="A1315" s="66"/>
      <c r="M1315" s="37"/>
      <c r="N1315" s="37"/>
      <c r="U1315"/>
      <c r="V1315"/>
      <c r="W1315"/>
      <c r="X1315" s="172"/>
      <c r="Y1315" s="172"/>
      <c r="Z1315" s="172"/>
      <c r="AA1315"/>
      <c r="AB1315"/>
      <c r="AC1315"/>
      <c r="AD1315"/>
      <c r="AE1315"/>
      <c r="AF1315"/>
      <c r="AG1315"/>
      <c r="AH1315"/>
      <c r="AI1315"/>
      <c r="AJ1315"/>
    </row>
    <row r="1316" spans="1:36" ht="24.95" customHeight="1">
      <c r="A1316" s="66"/>
      <c r="M1316" s="37"/>
      <c r="N1316" s="37"/>
      <c r="U1316"/>
      <c r="V1316"/>
      <c r="W1316"/>
      <c r="X1316" s="172"/>
      <c r="Y1316" s="172"/>
      <c r="Z1316" s="172"/>
      <c r="AA1316"/>
      <c r="AB1316"/>
      <c r="AC1316"/>
      <c r="AD1316"/>
      <c r="AE1316"/>
      <c r="AF1316"/>
      <c r="AG1316"/>
      <c r="AH1316"/>
      <c r="AI1316"/>
      <c r="AJ1316"/>
    </row>
    <row r="1317" spans="1:36" ht="24.95" customHeight="1">
      <c r="A1317" s="66"/>
      <c r="M1317" s="37"/>
      <c r="N1317" s="37"/>
      <c r="U1317"/>
      <c r="V1317"/>
      <c r="W1317"/>
      <c r="X1317" s="172"/>
      <c r="Y1317" s="172"/>
      <c r="Z1317" s="172"/>
      <c r="AA1317"/>
      <c r="AB1317"/>
      <c r="AC1317"/>
      <c r="AD1317"/>
      <c r="AE1317"/>
      <c r="AF1317"/>
      <c r="AG1317"/>
      <c r="AH1317"/>
      <c r="AI1317"/>
      <c r="AJ1317"/>
    </row>
    <row r="1318" spans="1:36" ht="24.95" customHeight="1">
      <c r="A1318" s="66"/>
      <c r="M1318" s="37"/>
      <c r="N1318" s="37"/>
      <c r="U1318"/>
      <c r="V1318"/>
      <c r="W1318"/>
      <c r="X1318" s="172"/>
      <c r="Y1318" s="172"/>
      <c r="Z1318" s="172"/>
      <c r="AA1318"/>
      <c r="AB1318"/>
      <c r="AC1318"/>
      <c r="AD1318"/>
      <c r="AE1318"/>
      <c r="AF1318"/>
      <c r="AG1318"/>
      <c r="AH1318"/>
      <c r="AI1318"/>
      <c r="AJ1318"/>
    </row>
    <row r="1319" spans="1:36" ht="24.95" customHeight="1">
      <c r="A1319" s="66"/>
      <c r="M1319" s="37"/>
      <c r="N1319" s="37"/>
      <c r="U1319"/>
      <c r="V1319"/>
      <c r="W1319"/>
      <c r="X1319" s="172"/>
      <c r="Y1319" s="172"/>
      <c r="Z1319" s="172"/>
      <c r="AA1319"/>
      <c r="AB1319"/>
      <c r="AC1319"/>
      <c r="AD1319"/>
      <c r="AE1319"/>
      <c r="AF1319"/>
      <c r="AG1319"/>
      <c r="AH1319"/>
      <c r="AI1319"/>
      <c r="AJ1319"/>
    </row>
    <row r="1320" spans="1:36" ht="24.95" customHeight="1">
      <c r="A1320" s="66"/>
      <c r="M1320" s="37"/>
      <c r="N1320" s="37"/>
      <c r="U1320"/>
      <c r="V1320"/>
      <c r="W1320"/>
      <c r="X1320" s="172"/>
      <c r="Y1320" s="172"/>
      <c r="Z1320" s="172"/>
      <c r="AA1320"/>
      <c r="AB1320"/>
      <c r="AC1320"/>
      <c r="AD1320"/>
      <c r="AE1320"/>
      <c r="AF1320"/>
      <c r="AG1320"/>
      <c r="AH1320"/>
      <c r="AI1320"/>
      <c r="AJ1320"/>
    </row>
    <row r="1321" spans="1:36" ht="24.95" customHeight="1">
      <c r="A1321" s="66"/>
      <c r="M1321" s="37"/>
      <c r="N1321" s="37"/>
      <c r="U1321"/>
      <c r="V1321"/>
      <c r="W1321"/>
      <c r="X1321" s="172"/>
      <c r="Y1321" s="172"/>
      <c r="Z1321" s="172"/>
      <c r="AA1321"/>
      <c r="AB1321"/>
      <c r="AC1321"/>
      <c r="AD1321"/>
      <c r="AE1321"/>
      <c r="AF1321"/>
      <c r="AG1321"/>
      <c r="AH1321"/>
      <c r="AI1321"/>
      <c r="AJ1321"/>
    </row>
    <row r="1322" spans="1:36" ht="24.95" customHeight="1">
      <c r="A1322" s="66"/>
      <c r="M1322" s="37"/>
      <c r="N1322" s="37"/>
      <c r="U1322"/>
      <c r="V1322"/>
      <c r="W1322"/>
      <c r="X1322" s="172"/>
      <c r="Y1322" s="172"/>
      <c r="Z1322" s="172"/>
      <c r="AA1322"/>
      <c r="AB1322"/>
      <c r="AC1322"/>
      <c r="AD1322"/>
      <c r="AE1322"/>
      <c r="AF1322"/>
      <c r="AG1322"/>
      <c r="AH1322"/>
      <c r="AI1322"/>
      <c r="AJ1322"/>
    </row>
    <row r="1323" spans="1:36" ht="24.95" customHeight="1">
      <c r="A1323" s="66"/>
      <c r="M1323" s="37"/>
      <c r="N1323" s="37"/>
      <c r="U1323"/>
      <c r="V1323"/>
      <c r="W1323"/>
      <c r="X1323" s="172"/>
      <c r="Y1323" s="172"/>
      <c r="Z1323" s="172"/>
      <c r="AA1323"/>
      <c r="AB1323"/>
      <c r="AC1323"/>
      <c r="AD1323"/>
      <c r="AE1323"/>
      <c r="AF1323"/>
      <c r="AG1323"/>
      <c r="AH1323"/>
      <c r="AI1323"/>
      <c r="AJ1323"/>
    </row>
    <row r="1324" spans="1:36" ht="24.95" customHeight="1">
      <c r="A1324" s="66"/>
      <c r="M1324" s="37"/>
      <c r="N1324" s="37"/>
      <c r="U1324"/>
      <c r="V1324"/>
      <c r="W1324"/>
      <c r="X1324" s="172"/>
      <c r="Y1324" s="172"/>
      <c r="Z1324" s="172"/>
      <c r="AA1324"/>
      <c r="AB1324"/>
      <c r="AC1324"/>
      <c r="AD1324"/>
      <c r="AE1324"/>
      <c r="AF1324"/>
      <c r="AG1324"/>
      <c r="AH1324"/>
      <c r="AI1324"/>
      <c r="AJ1324"/>
    </row>
    <row r="1325" spans="1:36" ht="24.95" customHeight="1">
      <c r="A1325" s="66"/>
      <c r="M1325" s="37"/>
      <c r="N1325" s="37"/>
      <c r="U1325"/>
      <c r="V1325"/>
      <c r="W1325"/>
      <c r="X1325" s="172"/>
      <c r="Y1325" s="172"/>
      <c r="Z1325" s="172"/>
      <c r="AA1325"/>
      <c r="AB1325"/>
      <c r="AC1325"/>
      <c r="AD1325"/>
      <c r="AE1325"/>
      <c r="AF1325"/>
      <c r="AG1325"/>
      <c r="AH1325"/>
      <c r="AI1325"/>
      <c r="AJ1325"/>
    </row>
    <row r="1326" spans="1:36" ht="24.95" customHeight="1">
      <c r="A1326" s="66"/>
      <c r="M1326" s="37"/>
      <c r="N1326" s="37"/>
      <c r="U1326"/>
      <c r="V1326"/>
      <c r="W1326"/>
      <c r="X1326" s="172"/>
      <c r="Y1326" s="172"/>
      <c r="Z1326" s="172"/>
      <c r="AA1326"/>
      <c r="AB1326"/>
      <c r="AC1326"/>
      <c r="AD1326"/>
      <c r="AE1326"/>
      <c r="AF1326"/>
      <c r="AG1326"/>
      <c r="AH1326"/>
      <c r="AI1326"/>
      <c r="AJ1326"/>
    </row>
    <row r="1327" spans="1:36" ht="24.95" customHeight="1">
      <c r="A1327" s="66"/>
      <c r="M1327" s="37"/>
      <c r="N1327" s="37"/>
      <c r="U1327"/>
      <c r="V1327"/>
      <c r="W1327"/>
      <c r="X1327" s="172"/>
      <c r="Y1327" s="172"/>
      <c r="Z1327" s="172"/>
      <c r="AA1327"/>
      <c r="AB1327"/>
      <c r="AC1327"/>
      <c r="AD1327"/>
      <c r="AE1327"/>
      <c r="AF1327"/>
      <c r="AG1327"/>
      <c r="AH1327"/>
      <c r="AI1327"/>
      <c r="AJ1327"/>
    </row>
    <row r="1328" spans="1:36" ht="24.95" customHeight="1">
      <c r="A1328" s="66"/>
      <c r="M1328" s="37"/>
      <c r="N1328" s="37"/>
      <c r="U1328"/>
      <c r="V1328"/>
      <c r="W1328"/>
      <c r="X1328" s="172"/>
      <c r="Y1328" s="172"/>
      <c r="Z1328" s="172"/>
      <c r="AA1328"/>
      <c r="AB1328"/>
      <c r="AC1328"/>
      <c r="AD1328"/>
      <c r="AE1328"/>
      <c r="AF1328"/>
      <c r="AG1328"/>
      <c r="AH1328"/>
      <c r="AI1328"/>
      <c r="AJ1328"/>
    </row>
    <row r="1329" spans="1:36" ht="24.95" customHeight="1">
      <c r="A1329" s="66"/>
      <c r="M1329" s="37"/>
      <c r="N1329" s="37"/>
      <c r="U1329"/>
      <c r="V1329"/>
      <c r="W1329"/>
      <c r="X1329" s="172"/>
      <c r="Y1329" s="172"/>
      <c r="Z1329" s="172"/>
      <c r="AA1329"/>
      <c r="AB1329"/>
      <c r="AC1329"/>
      <c r="AD1329"/>
      <c r="AE1329"/>
      <c r="AF1329"/>
      <c r="AG1329"/>
      <c r="AH1329"/>
      <c r="AI1329"/>
      <c r="AJ1329"/>
    </row>
    <row r="1330" spans="1:36" ht="24.95" customHeight="1">
      <c r="A1330" s="66"/>
      <c r="M1330" s="37"/>
      <c r="N1330" s="37"/>
      <c r="U1330"/>
      <c r="V1330"/>
      <c r="W1330"/>
      <c r="X1330" s="172"/>
      <c r="Y1330" s="172"/>
      <c r="Z1330" s="172"/>
      <c r="AA1330"/>
      <c r="AB1330"/>
      <c r="AC1330"/>
      <c r="AD1330"/>
      <c r="AE1330"/>
      <c r="AF1330"/>
      <c r="AG1330"/>
      <c r="AH1330"/>
      <c r="AI1330"/>
      <c r="AJ1330"/>
    </row>
    <row r="1331" spans="1:36" ht="24.95" customHeight="1">
      <c r="A1331" s="66"/>
      <c r="M1331" s="37"/>
      <c r="N1331" s="37"/>
      <c r="U1331"/>
      <c r="V1331"/>
      <c r="W1331"/>
      <c r="X1331" s="172"/>
      <c r="Y1331" s="172"/>
      <c r="Z1331" s="172"/>
      <c r="AA1331"/>
      <c r="AB1331"/>
      <c r="AC1331"/>
      <c r="AD1331"/>
      <c r="AE1331"/>
      <c r="AF1331"/>
      <c r="AG1331"/>
      <c r="AH1331"/>
      <c r="AI1331"/>
      <c r="AJ1331"/>
    </row>
    <row r="1332" spans="1:36" ht="24.95" customHeight="1">
      <c r="A1332" s="66"/>
      <c r="M1332" s="37"/>
      <c r="N1332" s="37"/>
      <c r="U1332"/>
      <c r="V1332"/>
      <c r="W1332"/>
      <c r="X1332" s="172"/>
      <c r="Y1332" s="172"/>
      <c r="Z1332" s="172"/>
      <c r="AA1332"/>
      <c r="AB1332"/>
      <c r="AC1332"/>
      <c r="AD1332"/>
      <c r="AE1332"/>
      <c r="AF1332"/>
      <c r="AG1332"/>
      <c r="AH1332"/>
      <c r="AI1332"/>
      <c r="AJ1332"/>
    </row>
    <row r="1333" spans="1:36" ht="24.95" customHeight="1">
      <c r="A1333" s="66"/>
      <c r="M1333" s="37"/>
      <c r="N1333" s="37"/>
      <c r="U1333"/>
      <c r="V1333"/>
      <c r="W1333"/>
      <c r="X1333" s="172"/>
      <c r="Y1333" s="172"/>
      <c r="Z1333" s="172"/>
      <c r="AA1333"/>
      <c r="AB1333"/>
      <c r="AC1333"/>
      <c r="AD1333"/>
      <c r="AE1333"/>
      <c r="AF1333"/>
      <c r="AG1333"/>
      <c r="AH1333"/>
      <c r="AI1333"/>
      <c r="AJ1333"/>
    </row>
    <row r="1334" spans="1:36" ht="24.95" customHeight="1">
      <c r="A1334" s="66"/>
      <c r="M1334" s="37"/>
      <c r="N1334" s="37"/>
      <c r="U1334"/>
      <c r="V1334"/>
      <c r="W1334"/>
      <c r="X1334" s="172"/>
      <c r="Y1334" s="172"/>
      <c r="Z1334" s="172"/>
      <c r="AA1334"/>
      <c r="AB1334"/>
      <c r="AC1334"/>
      <c r="AD1334"/>
      <c r="AE1334"/>
      <c r="AF1334"/>
      <c r="AG1334"/>
      <c r="AH1334"/>
      <c r="AI1334"/>
      <c r="AJ1334"/>
    </row>
    <row r="1335" spans="1:36" ht="24.95" customHeight="1">
      <c r="A1335" s="66"/>
      <c r="M1335" s="37"/>
      <c r="N1335" s="37"/>
      <c r="U1335"/>
      <c r="V1335"/>
      <c r="W1335"/>
      <c r="X1335" s="172"/>
      <c r="Y1335" s="172"/>
      <c r="Z1335" s="172"/>
      <c r="AA1335"/>
      <c r="AB1335"/>
      <c r="AC1335"/>
      <c r="AD1335"/>
      <c r="AE1335"/>
      <c r="AF1335"/>
      <c r="AG1335"/>
      <c r="AH1335"/>
      <c r="AI1335"/>
      <c r="AJ1335"/>
    </row>
    <row r="1336" spans="1:36" ht="24.95" customHeight="1">
      <c r="A1336" s="66"/>
      <c r="M1336" s="37"/>
      <c r="N1336" s="37"/>
      <c r="U1336"/>
      <c r="V1336"/>
      <c r="W1336"/>
      <c r="X1336" s="172"/>
      <c r="Y1336" s="172"/>
      <c r="Z1336" s="172"/>
      <c r="AA1336"/>
      <c r="AB1336"/>
      <c r="AC1336"/>
      <c r="AD1336"/>
      <c r="AE1336"/>
      <c r="AF1336"/>
      <c r="AG1336"/>
      <c r="AH1336"/>
      <c r="AI1336"/>
      <c r="AJ1336"/>
    </row>
    <row r="1337" spans="1:36" ht="24.95" customHeight="1">
      <c r="A1337" s="66"/>
      <c r="M1337" s="37"/>
      <c r="N1337" s="37"/>
      <c r="U1337"/>
      <c r="V1337"/>
      <c r="W1337"/>
      <c r="X1337" s="172"/>
      <c r="Y1337" s="172"/>
      <c r="Z1337" s="172"/>
      <c r="AA1337"/>
      <c r="AB1337"/>
      <c r="AC1337"/>
      <c r="AD1337"/>
      <c r="AE1337"/>
      <c r="AF1337"/>
      <c r="AG1337"/>
      <c r="AH1337"/>
      <c r="AI1337"/>
      <c r="AJ1337"/>
    </row>
    <row r="1338" spans="1:36" ht="24.95" customHeight="1">
      <c r="A1338" s="66"/>
      <c r="M1338" s="37"/>
      <c r="N1338" s="37"/>
      <c r="U1338"/>
      <c r="V1338"/>
      <c r="W1338"/>
      <c r="X1338" s="172"/>
      <c r="Y1338" s="172"/>
      <c r="Z1338" s="172"/>
      <c r="AA1338"/>
      <c r="AB1338"/>
      <c r="AC1338"/>
      <c r="AD1338"/>
      <c r="AE1338"/>
      <c r="AF1338"/>
      <c r="AG1338"/>
      <c r="AH1338"/>
      <c r="AI1338"/>
      <c r="AJ1338"/>
    </row>
    <row r="1339" spans="1:36" ht="24.95" customHeight="1">
      <c r="A1339" s="66"/>
      <c r="M1339" s="37"/>
      <c r="N1339" s="37"/>
      <c r="U1339"/>
      <c r="V1339"/>
      <c r="W1339"/>
      <c r="X1339" s="172"/>
      <c r="Y1339" s="172"/>
      <c r="Z1339" s="172"/>
      <c r="AA1339"/>
      <c r="AB1339"/>
      <c r="AC1339"/>
      <c r="AD1339"/>
      <c r="AE1339"/>
      <c r="AF1339"/>
      <c r="AG1339"/>
      <c r="AH1339"/>
      <c r="AI1339"/>
      <c r="AJ1339"/>
    </row>
    <row r="1340" spans="1:36" ht="24.95" customHeight="1">
      <c r="A1340" s="66"/>
      <c r="M1340" s="37"/>
      <c r="N1340" s="37"/>
      <c r="U1340"/>
      <c r="V1340"/>
      <c r="W1340"/>
      <c r="X1340" s="172"/>
      <c r="Y1340" s="172"/>
      <c r="Z1340" s="172"/>
      <c r="AA1340"/>
      <c r="AB1340"/>
      <c r="AC1340"/>
      <c r="AD1340"/>
      <c r="AE1340"/>
      <c r="AF1340"/>
      <c r="AG1340"/>
      <c r="AH1340"/>
      <c r="AI1340"/>
      <c r="AJ1340"/>
    </row>
    <row r="1341" spans="1:36" ht="24.95" customHeight="1">
      <c r="A1341" s="66"/>
      <c r="M1341" s="37"/>
      <c r="N1341" s="37"/>
      <c r="U1341"/>
      <c r="V1341"/>
      <c r="W1341"/>
      <c r="X1341" s="172"/>
      <c r="Y1341" s="172"/>
      <c r="Z1341" s="172"/>
      <c r="AA1341"/>
      <c r="AB1341"/>
      <c r="AC1341"/>
      <c r="AD1341"/>
      <c r="AE1341"/>
      <c r="AF1341"/>
      <c r="AG1341"/>
      <c r="AH1341"/>
      <c r="AI1341"/>
      <c r="AJ1341"/>
    </row>
    <row r="1342" spans="1:36" ht="24.95" customHeight="1">
      <c r="A1342" s="66"/>
      <c r="M1342" s="37"/>
      <c r="N1342" s="37"/>
      <c r="U1342"/>
      <c r="V1342"/>
      <c r="W1342"/>
      <c r="X1342" s="172"/>
      <c r="Y1342" s="172"/>
      <c r="Z1342" s="172"/>
      <c r="AA1342"/>
      <c r="AB1342"/>
      <c r="AC1342"/>
      <c r="AD1342"/>
      <c r="AE1342"/>
      <c r="AF1342"/>
      <c r="AG1342"/>
      <c r="AH1342"/>
      <c r="AI1342"/>
      <c r="AJ1342"/>
    </row>
    <row r="1343" spans="1:36" ht="24.95" customHeight="1">
      <c r="A1343" s="66"/>
      <c r="M1343" s="37"/>
      <c r="N1343" s="37"/>
      <c r="U1343"/>
      <c r="V1343"/>
      <c r="W1343"/>
      <c r="X1343" s="172"/>
      <c r="Y1343" s="172"/>
      <c r="Z1343" s="172"/>
      <c r="AA1343"/>
      <c r="AB1343"/>
      <c r="AC1343"/>
      <c r="AD1343"/>
      <c r="AE1343"/>
      <c r="AF1343"/>
      <c r="AG1343"/>
      <c r="AH1343"/>
      <c r="AI1343"/>
      <c r="AJ1343"/>
    </row>
    <row r="1344" spans="1:36" ht="24.95" customHeight="1">
      <c r="A1344" s="66"/>
      <c r="M1344" s="37"/>
      <c r="N1344" s="37"/>
      <c r="U1344"/>
      <c r="V1344"/>
      <c r="W1344"/>
      <c r="X1344" s="172"/>
      <c r="Y1344" s="172"/>
      <c r="Z1344" s="172"/>
      <c r="AA1344"/>
      <c r="AB1344"/>
      <c r="AC1344"/>
      <c r="AD1344"/>
      <c r="AE1344"/>
      <c r="AF1344"/>
      <c r="AG1344"/>
      <c r="AH1344"/>
      <c r="AI1344"/>
      <c r="AJ1344"/>
    </row>
    <row r="1345" spans="1:36" ht="24.95" customHeight="1">
      <c r="A1345" s="66"/>
      <c r="M1345" s="37"/>
      <c r="N1345" s="37"/>
      <c r="U1345"/>
      <c r="V1345"/>
      <c r="W1345"/>
      <c r="X1345" s="172"/>
      <c r="Y1345" s="172"/>
      <c r="Z1345" s="172"/>
      <c r="AA1345"/>
      <c r="AB1345"/>
      <c r="AC1345"/>
      <c r="AD1345"/>
      <c r="AE1345"/>
      <c r="AF1345"/>
      <c r="AG1345"/>
      <c r="AH1345"/>
      <c r="AI1345"/>
      <c r="AJ1345"/>
    </row>
    <row r="1346" spans="1:36" ht="24.95" customHeight="1">
      <c r="A1346" s="66"/>
      <c r="M1346" s="37"/>
      <c r="N1346" s="37"/>
      <c r="U1346"/>
      <c r="V1346"/>
      <c r="W1346"/>
      <c r="X1346" s="172"/>
      <c r="Y1346" s="172"/>
      <c r="Z1346" s="172"/>
      <c r="AA1346"/>
      <c r="AB1346"/>
      <c r="AC1346"/>
      <c r="AD1346"/>
      <c r="AE1346"/>
      <c r="AF1346"/>
      <c r="AG1346"/>
      <c r="AH1346"/>
      <c r="AI1346"/>
      <c r="AJ1346"/>
    </row>
    <row r="1347" spans="1:36" ht="24.95" customHeight="1">
      <c r="A1347" s="66"/>
      <c r="M1347" s="37"/>
      <c r="N1347" s="37"/>
      <c r="U1347"/>
      <c r="V1347"/>
      <c r="W1347"/>
      <c r="X1347" s="172"/>
      <c r="Y1347" s="172"/>
      <c r="Z1347" s="172"/>
      <c r="AA1347"/>
      <c r="AB1347"/>
      <c r="AC1347"/>
      <c r="AD1347"/>
      <c r="AE1347"/>
      <c r="AF1347"/>
      <c r="AG1347"/>
      <c r="AH1347"/>
      <c r="AI1347"/>
      <c r="AJ1347"/>
    </row>
    <row r="1348" spans="1:36" ht="24.95" customHeight="1">
      <c r="A1348" s="66"/>
      <c r="M1348" s="37"/>
      <c r="N1348" s="37"/>
      <c r="U1348"/>
      <c r="V1348"/>
      <c r="W1348"/>
      <c r="X1348" s="172"/>
      <c r="Y1348" s="172"/>
      <c r="Z1348" s="172"/>
      <c r="AA1348"/>
      <c r="AB1348"/>
      <c r="AC1348"/>
      <c r="AD1348"/>
      <c r="AE1348"/>
      <c r="AF1348"/>
      <c r="AG1348"/>
      <c r="AH1348"/>
      <c r="AI1348"/>
      <c r="AJ1348"/>
    </row>
    <row r="1349" spans="1:36" ht="24.95" customHeight="1">
      <c r="A1349" s="66"/>
      <c r="M1349" s="37"/>
      <c r="N1349" s="37"/>
      <c r="U1349"/>
      <c r="V1349"/>
      <c r="W1349"/>
      <c r="X1349" s="172"/>
      <c r="Y1349" s="172"/>
      <c r="Z1349" s="172"/>
      <c r="AA1349"/>
      <c r="AB1349"/>
      <c r="AC1349"/>
      <c r="AD1349"/>
      <c r="AE1349"/>
      <c r="AF1349"/>
      <c r="AG1349"/>
      <c r="AH1349"/>
      <c r="AI1349"/>
      <c r="AJ1349"/>
    </row>
    <row r="1350" spans="1:36" ht="24.95" customHeight="1">
      <c r="A1350" s="66"/>
      <c r="M1350" s="37"/>
      <c r="N1350" s="37"/>
      <c r="U1350"/>
      <c r="V1350"/>
      <c r="W1350"/>
      <c r="X1350" s="172"/>
      <c r="Y1350" s="172"/>
      <c r="Z1350" s="172"/>
      <c r="AA1350"/>
      <c r="AB1350"/>
      <c r="AC1350"/>
      <c r="AD1350"/>
      <c r="AE1350"/>
      <c r="AF1350"/>
      <c r="AG1350"/>
      <c r="AH1350"/>
      <c r="AI1350"/>
      <c r="AJ1350"/>
    </row>
    <row r="1351" spans="1:36" ht="24.95" customHeight="1">
      <c r="A1351" s="66"/>
      <c r="M1351" s="37"/>
      <c r="N1351" s="37"/>
      <c r="U1351"/>
      <c r="V1351"/>
      <c r="W1351"/>
      <c r="X1351" s="172"/>
      <c r="Y1351" s="172"/>
      <c r="Z1351" s="172"/>
      <c r="AA1351"/>
      <c r="AB1351"/>
      <c r="AC1351"/>
      <c r="AD1351"/>
      <c r="AE1351"/>
      <c r="AF1351"/>
      <c r="AG1351"/>
      <c r="AH1351"/>
      <c r="AI1351"/>
      <c r="AJ1351"/>
    </row>
    <row r="1352" spans="1:36" ht="24.95" customHeight="1">
      <c r="A1352" s="66"/>
      <c r="M1352" s="37"/>
      <c r="N1352" s="37"/>
      <c r="U1352"/>
      <c r="V1352"/>
      <c r="W1352"/>
      <c r="X1352" s="172"/>
      <c r="Y1352" s="172"/>
      <c r="Z1352" s="172"/>
      <c r="AA1352"/>
      <c r="AB1352"/>
      <c r="AC1352"/>
      <c r="AD1352"/>
      <c r="AE1352"/>
      <c r="AF1352"/>
      <c r="AG1352"/>
      <c r="AH1352"/>
      <c r="AI1352"/>
      <c r="AJ1352"/>
    </row>
    <row r="1353" spans="1:36" ht="24.95" customHeight="1">
      <c r="A1353" s="66"/>
      <c r="M1353" s="37"/>
      <c r="N1353" s="37"/>
      <c r="U1353"/>
      <c r="V1353"/>
      <c r="W1353"/>
      <c r="X1353" s="172"/>
      <c r="Y1353" s="172"/>
      <c r="Z1353" s="172"/>
      <c r="AA1353"/>
      <c r="AB1353"/>
      <c r="AC1353"/>
      <c r="AD1353"/>
      <c r="AE1353"/>
      <c r="AF1353"/>
      <c r="AG1353"/>
      <c r="AH1353"/>
      <c r="AI1353"/>
      <c r="AJ1353"/>
    </row>
    <row r="1354" spans="1:36" ht="24.95" customHeight="1">
      <c r="A1354" s="66"/>
      <c r="M1354" s="37"/>
      <c r="N1354" s="37"/>
      <c r="U1354"/>
      <c r="V1354"/>
      <c r="W1354"/>
      <c r="X1354" s="172"/>
      <c r="Y1354" s="172"/>
      <c r="Z1354" s="172"/>
      <c r="AA1354"/>
      <c r="AB1354"/>
      <c r="AC1354"/>
      <c r="AD1354"/>
      <c r="AE1354"/>
      <c r="AF1354"/>
      <c r="AG1354"/>
      <c r="AH1354"/>
      <c r="AI1354"/>
      <c r="AJ1354"/>
    </row>
    <row r="1355" spans="1:36" ht="24.95" customHeight="1">
      <c r="A1355" s="66"/>
      <c r="M1355" s="37"/>
      <c r="N1355" s="37"/>
      <c r="U1355"/>
      <c r="V1355"/>
      <c r="W1355"/>
      <c r="X1355" s="172"/>
      <c r="Y1355" s="172"/>
      <c r="Z1355" s="172"/>
      <c r="AA1355"/>
      <c r="AB1355"/>
      <c r="AC1355"/>
      <c r="AD1355"/>
      <c r="AE1355"/>
      <c r="AF1355"/>
      <c r="AG1355"/>
      <c r="AH1355"/>
      <c r="AI1355"/>
      <c r="AJ1355"/>
    </row>
    <row r="1356" spans="1:36" ht="24.95" customHeight="1">
      <c r="A1356" s="66"/>
      <c r="M1356" s="37"/>
      <c r="N1356" s="37"/>
      <c r="U1356"/>
      <c r="V1356"/>
      <c r="W1356"/>
      <c r="X1356" s="172"/>
      <c r="Y1356" s="172"/>
      <c r="Z1356" s="172"/>
      <c r="AA1356"/>
      <c r="AB1356"/>
      <c r="AC1356"/>
      <c r="AD1356"/>
      <c r="AE1356"/>
      <c r="AF1356"/>
      <c r="AG1356"/>
      <c r="AH1356"/>
      <c r="AI1356"/>
      <c r="AJ1356"/>
    </row>
    <row r="1357" spans="1:36" ht="24.95" customHeight="1">
      <c r="A1357" s="66"/>
      <c r="M1357" s="37"/>
      <c r="N1357" s="37"/>
      <c r="U1357"/>
      <c r="V1357"/>
      <c r="W1357"/>
      <c r="X1357" s="172"/>
      <c r="Y1357" s="172"/>
      <c r="Z1357" s="172"/>
      <c r="AA1357"/>
      <c r="AB1357"/>
      <c r="AC1357"/>
      <c r="AD1357"/>
      <c r="AE1357"/>
      <c r="AF1357"/>
      <c r="AG1357"/>
      <c r="AH1357"/>
      <c r="AI1357"/>
      <c r="AJ1357"/>
    </row>
    <row r="1358" spans="1:36" ht="24.95" customHeight="1">
      <c r="A1358" s="66"/>
      <c r="M1358" s="37"/>
      <c r="N1358" s="37"/>
      <c r="U1358"/>
      <c r="V1358"/>
      <c r="W1358"/>
      <c r="X1358" s="172"/>
      <c r="Y1358" s="172"/>
      <c r="Z1358" s="172"/>
      <c r="AA1358"/>
      <c r="AB1358"/>
      <c r="AC1358"/>
      <c r="AD1358"/>
      <c r="AE1358"/>
      <c r="AF1358"/>
      <c r="AG1358"/>
      <c r="AH1358"/>
      <c r="AI1358"/>
      <c r="AJ1358"/>
    </row>
    <row r="1359" spans="1:36" ht="24.95" customHeight="1">
      <c r="A1359" s="66"/>
      <c r="M1359" s="37"/>
      <c r="N1359" s="37"/>
      <c r="U1359"/>
      <c r="V1359"/>
      <c r="W1359"/>
      <c r="X1359" s="172"/>
      <c r="Y1359" s="172"/>
      <c r="Z1359" s="172"/>
      <c r="AA1359"/>
      <c r="AB1359"/>
      <c r="AC1359"/>
      <c r="AD1359"/>
      <c r="AE1359"/>
      <c r="AF1359"/>
      <c r="AG1359"/>
      <c r="AH1359"/>
      <c r="AI1359"/>
      <c r="AJ1359"/>
    </row>
    <row r="1360" spans="1:36" ht="24.95" customHeight="1">
      <c r="A1360" s="66"/>
      <c r="M1360" s="37"/>
      <c r="N1360" s="37"/>
      <c r="U1360"/>
      <c r="V1360"/>
      <c r="W1360"/>
      <c r="X1360" s="172"/>
      <c r="Y1360" s="172"/>
      <c r="Z1360" s="172"/>
      <c r="AA1360"/>
      <c r="AB1360"/>
      <c r="AC1360"/>
      <c r="AD1360"/>
      <c r="AE1360"/>
      <c r="AF1360"/>
      <c r="AG1360"/>
      <c r="AH1360"/>
      <c r="AI1360"/>
      <c r="AJ1360"/>
    </row>
    <row r="1361" spans="1:36" ht="24.95" customHeight="1">
      <c r="A1361" s="66"/>
      <c r="M1361" s="37"/>
      <c r="N1361" s="37"/>
      <c r="U1361"/>
      <c r="V1361"/>
      <c r="W1361"/>
      <c r="X1361" s="172"/>
      <c r="Y1361" s="172"/>
      <c r="Z1361" s="172"/>
      <c r="AA1361"/>
      <c r="AB1361"/>
      <c r="AC1361"/>
      <c r="AD1361"/>
      <c r="AE1361"/>
      <c r="AF1361"/>
      <c r="AG1361"/>
      <c r="AH1361"/>
      <c r="AI1361"/>
      <c r="AJ1361"/>
    </row>
    <row r="1362" spans="1:36" ht="24.95" customHeight="1">
      <c r="A1362" s="66"/>
      <c r="M1362" s="37"/>
      <c r="N1362" s="37"/>
      <c r="U1362"/>
      <c r="V1362"/>
      <c r="W1362"/>
      <c r="X1362" s="172"/>
      <c r="Y1362" s="172"/>
      <c r="Z1362" s="172"/>
      <c r="AA1362"/>
      <c r="AB1362"/>
      <c r="AC1362"/>
      <c r="AD1362"/>
      <c r="AE1362"/>
      <c r="AF1362"/>
      <c r="AG1362"/>
      <c r="AH1362"/>
      <c r="AI1362"/>
      <c r="AJ1362"/>
    </row>
    <row r="1363" spans="1:36" ht="24.95" customHeight="1">
      <c r="A1363" s="66"/>
      <c r="M1363" s="37"/>
      <c r="N1363" s="37"/>
      <c r="U1363"/>
      <c r="V1363"/>
      <c r="W1363"/>
      <c r="X1363" s="172"/>
      <c r="Y1363" s="172"/>
      <c r="Z1363" s="172"/>
      <c r="AA1363"/>
      <c r="AB1363"/>
      <c r="AC1363"/>
      <c r="AD1363"/>
      <c r="AE1363"/>
      <c r="AF1363"/>
      <c r="AG1363"/>
      <c r="AH1363"/>
      <c r="AI1363"/>
      <c r="AJ1363"/>
    </row>
    <row r="1364" spans="1:36" ht="24.95" customHeight="1">
      <c r="A1364" s="66"/>
      <c r="M1364" s="37"/>
      <c r="N1364" s="37"/>
      <c r="U1364"/>
      <c r="V1364"/>
      <c r="W1364"/>
      <c r="X1364" s="172"/>
      <c r="Y1364" s="172"/>
      <c r="Z1364" s="172"/>
      <c r="AA1364"/>
      <c r="AB1364"/>
      <c r="AC1364"/>
      <c r="AD1364"/>
      <c r="AE1364"/>
      <c r="AF1364"/>
      <c r="AG1364"/>
      <c r="AH1364"/>
      <c r="AI1364"/>
      <c r="AJ1364"/>
    </row>
    <row r="1365" spans="1:36" ht="24.95" customHeight="1">
      <c r="A1365" s="66"/>
      <c r="M1365" s="37"/>
      <c r="N1365" s="37"/>
      <c r="U1365"/>
      <c r="V1365"/>
      <c r="W1365"/>
      <c r="X1365" s="172"/>
      <c r="Y1365" s="172"/>
      <c r="Z1365" s="172"/>
      <c r="AA1365"/>
      <c r="AB1365"/>
      <c r="AC1365"/>
      <c r="AD1365"/>
      <c r="AE1365"/>
      <c r="AF1365"/>
      <c r="AG1365"/>
      <c r="AH1365"/>
      <c r="AI1365"/>
      <c r="AJ1365"/>
    </row>
    <row r="1366" spans="1:36" ht="24.95" customHeight="1">
      <c r="A1366" s="66"/>
      <c r="M1366" s="37"/>
      <c r="N1366" s="37"/>
      <c r="U1366"/>
      <c r="V1366"/>
      <c r="W1366"/>
      <c r="X1366" s="172"/>
      <c r="Y1366" s="172"/>
      <c r="Z1366" s="172"/>
      <c r="AA1366"/>
      <c r="AB1366"/>
      <c r="AC1366"/>
      <c r="AD1366"/>
      <c r="AE1366"/>
      <c r="AF1366"/>
      <c r="AG1366"/>
      <c r="AH1366"/>
      <c r="AI1366"/>
      <c r="AJ1366"/>
    </row>
    <row r="1367" spans="1:36" ht="24.95" customHeight="1">
      <c r="A1367" s="66"/>
      <c r="M1367" s="37"/>
      <c r="N1367" s="37"/>
      <c r="U1367"/>
      <c r="V1367"/>
      <c r="W1367"/>
      <c r="X1367" s="172"/>
      <c r="Y1367" s="172"/>
      <c r="Z1367" s="172"/>
      <c r="AA1367"/>
      <c r="AB1367"/>
      <c r="AC1367"/>
      <c r="AD1367"/>
      <c r="AE1367"/>
      <c r="AF1367"/>
      <c r="AG1367"/>
      <c r="AH1367"/>
      <c r="AI1367"/>
      <c r="AJ1367"/>
    </row>
    <row r="1368" spans="1:36" ht="24.95" customHeight="1">
      <c r="A1368" s="66"/>
      <c r="M1368" s="37"/>
      <c r="N1368" s="37"/>
      <c r="U1368"/>
      <c r="V1368"/>
      <c r="W1368"/>
      <c r="X1368" s="172"/>
      <c r="Y1368" s="172"/>
      <c r="Z1368" s="172"/>
      <c r="AA1368"/>
      <c r="AB1368"/>
      <c r="AC1368"/>
      <c r="AD1368"/>
      <c r="AE1368"/>
      <c r="AF1368"/>
      <c r="AG1368"/>
      <c r="AH1368"/>
      <c r="AI1368"/>
      <c r="AJ1368"/>
    </row>
    <row r="1369" spans="1:36" ht="24.95" customHeight="1">
      <c r="A1369" s="66"/>
      <c r="M1369" s="37"/>
      <c r="N1369" s="37"/>
      <c r="U1369"/>
      <c r="V1369"/>
      <c r="W1369"/>
      <c r="X1369" s="172"/>
      <c r="Y1369" s="172"/>
      <c r="Z1369" s="172"/>
      <c r="AA1369"/>
      <c r="AB1369"/>
      <c r="AC1369"/>
      <c r="AD1369"/>
      <c r="AE1369"/>
      <c r="AF1369"/>
      <c r="AG1369"/>
      <c r="AH1369"/>
      <c r="AI1369"/>
      <c r="AJ1369"/>
    </row>
    <row r="1370" spans="1:36" ht="24.95" customHeight="1">
      <c r="A1370" s="66"/>
      <c r="M1370" s="37"/>
      <c r="N1370" s="37"/>
      <c r="U1370"/>
      <c r="V1370"/>
      <c r="W1370"/>
      <c r="X1370" s="172"/>
      <c r="Y1370" s="172"/>
      <c r="Z1370" s="172"/>
      <c r="AA1370"/>
      <c r="AB1370"/>
      <c r="AC1370"/>
      <c r="AD1370"/>
      <c r="AE1370"/>
      <c r="AF1370"/>
      <c r="AG1370"/>
      <c r="AH1370"/>
      <c r="AI1370"/>
      <c r="AJ1370"/>
    </row>
    <row r="1371" spans="1:36" ht="24.95" customHeight="1">
      <c r="A1371" s="66"/>
      <c r="M1371" s="37"/>
      <c r="N1371" s="37"/>
      <c r="U1371"/>
      <c r="V1371"/>
      <c r="W1371"/>
      <c r="X1371" s="172"/>
      <c r="Y1371" s="172"/>
      <c r="Z1371" s="172"/>
      <c r="AA1371"/>
      <c r="AB1371"/>
      <c r="AC1371"/>
      <c r="AD1371"/>
      <c r="AE1371"/>
      <c r="AF1371"/>
      <c r="AG1371"/>
      <c r="AH1371"/>
      <c r="AI1371"/>
      <c r="AJ1371"/>
    </row>
    <row r="1372" spans="1:36" ht="24.95" customHeight="1">
      <c r="A1372" s="66"/>
      <c r="M1372" s="37"/>
      <c r="N1372" s="37"/>
      <c r="U1372"/>
      <c r="V1372"/>
      <c r="W1372"/>
      <c r="X1372" s="172"/>
      <c r="Y1372" s="172"/>
      <c r="Z1372" s="172"/>
      <c r="AA1372"/>
      <c r="AB1372"/>
      <c r="AC1372"/>
      <c r="AD1372"/>
      <c r="AE1372"/>
      <c r="AF1372"/>
      <c r="AG1372"/>
      <c r="AH1372"/>
      <c r="AI1372"/>
      <c r="AJ1372"/>
    </row>
    <row r="1373" spans="1:36" ht="24.95" customHeight="1">
      <c r="A1373" s="66"/>
      <c r="M1373" s="37"/>
      <c r="N1373" s="37"/>
      <c r="U1373"/>
      <c r="V1373"/>
      <c r="W1373"/>
      <c r="X1373" s="172"/>
      <c r="Y1373" s="172"/>
      <c r="Z1373" s="172"/>
      <c r="AA1373"/>
      <c r="AB1373"/>
      <c r="AC1373"/>
      <c r="AD1373"/>
      <c r="AE1373"/>
      <c r="AF1373"/>
      <c r="AG1373"/>
      <c r="AH1373"/>
      <c r="AI1373"/>
      <c r="AJ1373"/>
    </row>
    <row r="1374" spans="1:36" ht="24.95" customHeight="1">
      <c r="A1374" s="66"/>
      <c r="M1374" s="37"/>
      <c r="N1374" s="37"/>
      <c r="U1374"/>
      <c r="V1374"/>
      <c r="W1374"/>
      <c r="X1374" s="172"/>
      <c r="Y1374" s="172"/>
      <c r="Z1374" s="172"/>
      <c r="AA1374"/>
      <c r="AB1374"/>
      <c r="AC1374"/>
      <c r="AD1374"/>
      <c r="AE1374"/>
      <c r="AF1374"/>
      <c r="AG1374"/>
      <c r="AH1374"/>
      <c r="AI1374"/>
      <c r="AJ1374"/>
    </row>
    <row r="1375" spans="1:36" ht="24.95" customHeight="1">
      <c r="A1375" s="66"/>
      <c r="M1375" s="37"/>
      <c r="N1375" s="37"/>
      <c r="U1375"/>
      <c r="V1375"/>
      <c r="W1375"/>
      <c r="X1375" s="172"/>
      <c r="Y1375" s="172"/>
      <c r="Z1375" s="172"/>
      <c r="AA1375"/>
      <c r="AB1375"/>
      <c r="AC1375"/>
      <c r="AD1375"/>
      <c r="AE1375"/>
      <c r="AF1375"/>
      <c r="AG1375"/>
      <c r="AH1375"/>
      <c r="AI1375"/>
      <c r="AJ1375"/>
    </row>
    <row r="1376" spans="1:36" ht="24.95" customHeight="1">
      <c r="A1376" s="66"/>
      <c r="M1376" s="37"/>
      <c r="N1376" s="37"/>
      <c r="U1376"/>
      <c r="V1376"/>
      <c r="W1376"/>
      <c r="X1376" s="172"/>
      <c r="Y1376" s="172"/>
      <c r="Z1376" s="172"/>
      <c r="AA1376"/>
      <c r="AB1376"/>
      <c r="AC1376"/>
      <c r="AD1376"/>
      <c r="AE1376"/>
      <c r="AF1376"/>
      <c r="AG1376"/>
      <c r="AH1376"/>
      <c r="AI1376"/>
      <c r="AJ1376"/>
    </row>
    <row r="1377" spans="1:36" ht="24.95" customHeight="1">
      <c r="A1377" s="66"/>
      <c r="M1377" s="37"/>
      <c r="N1377" s="37"/>
      <c r="U1377"/>
      <c r="V1377"/>
      <c r="W1377"/>
      <c r="X1377" s="172"/>
      <c r="Y1377" s="172"/>
      <c r="Z1377" s="172"/>
      <c r="AA1377"/>
      <c r="AB1377"/>
      <c r="AC1377"/>
      <c r="AD1377"/>
      <c r="AE1377"/>
      <c r="AF1377"/>
      <c r="AG1377"/>
      <c r="AH1377"/>
      <c r="AI1377"/>
      <c r="AJ1377"/>
    </row>
    <row r="1378" spans="1:36" ht="24.95" customHeight="1">
      <c r="A1378" s="66"/>
      <c r="M1378" s="37"/>
      <c r="N1378" s="37"/>
      <c r="U1378"/>
      <c r="V1378"/>
      <c r="W1378"/>
      <c r="X1378" s="172"/>
      <c r="Y1378" s="172"/>
      <c r="Z1378" s="172"/>
      <c r="AA1378"/>
      <c r="AB1378"/>
      <c r="AC1378"/>
      <c r="AD1378"/>
      <c r="AE1378"/>
      <c r="AF1378"/>
      <c r="AG1378"/>
      <c r="AH1378"/>
      <c r="AI1378"/>
      <c r="AJ1378"/>
    </row>
    <row r="1379" spans="1:36" ht="24.95" customHeight="1">
      <c r="A1379" s="66"/>
      <c r="M1379" s="37"/>
      <c r="N1379" s="37"/>
      <c r="U1379"/>
      <c r="V1379"/>
      <c r="W1379"/>
      <c r="X1379" s="172"/>
      <c r="Y1379" s="172"/>
      <c r="Z1379" s="172"/>
      <c r="AA1379"/>
      <c r="AB1379"/>
      <c r="AC1379"/>
      <c r="AD1379"/>
      <c r="AE1379"/>
      <c r="AF1379"/>
      <c r="AG1379"/>
      <c r="AH1379"/>
      <c r="AI1379"/>
      <c r="AJ1379"/>
    </row>
    <row r="1380" spans="1:36" ht="24.95" customHeight="1">
      <c r="A1380" s="66"/>
      <c r="M1380" s="37"/>
      <c r="N1380" s="37"/>
      <c r="U1380"/>
      <c r="V1380"/>
      <c r="W1380"/>
      <c r="X1380" s="172"/>
      <c r="Y1380" s="172"/>
      <c r="Z1380" s="172"/>
      <c r="AA1380"/>
      <c r="AB1380"/>
      <c r="AC1380"/>
      <c r="AD1380"/>
      <c r="AE1380"/>
      <c r="AF1380"/>
      <c r="AG1380"/>
      <c r="AH1380"/>
      <c r="AI1380"/>
      <c r="AJ1380"/>
    </row>
    <row r="1381" spans="1:36" ht="24.95" customHeight="1">
      <c r="A1381" s="66"/>
      <c r="M1381" s="37"/>
      <c r="N1381" s="37"/>
      <c r="U1381"/>
      <c r="V1381"/>
      <c r="W1381"/>
      <c r="X1381" s="172"/>
      <c r="Y1381" s="172"/>
      <c r="Z1381" s="172"/>
      <c r="AA1381"/>
      <c r="AB1381"/>
      <c r="AC1381"/>
      <c r="AD1381"/>
      <c r="AE1381"/>
      <c r="AF1381"/>
      <c r="AG1381"/>
      <c r="AH1381"/>
      <c r="AI1381"/>
      <c r="AJ1381"/>
    </row>
    <row r="1382" spans="1:36" ht="24.95" customHeight="1">
      <c r="A1382" s="66"/>
      <c r="M1382" s="37"/>
      <c r="N1382" s="37"/>
      <c r="U1382"/>
      <c r="V1382"/>
      <c r="W1382"/>
      <c r="X1382" s="172"/>
      <c r="Y1382" s="172"/>
      <c r="Z1382" s="172"/>
      <c r="AA1382"/>
      <c r="AB1382"/>
      <c r="AC1382"/>
      <c r="AD1382"/>
      <c r="AE1382"/>
      <c r="AF1382"/>
      <c r="AG1382"/>
      <c r="AH1382"/>
      <c r="AI1382"/>
      <c r="AJ1382"/>
    </row>
    <row r="1383" spans="1:36" ht="24.95" customHeight="1">
      <c r="A1383" s="66"/>
      <c r="M1383" s="37"/>
      <c r="N1383" s="37"/>
      <c r="U1383"/>
      <c r="V1383"/>
      <c r="W1383"/>
      <c r="X1383" s="172"/>
      <c r="Y1383" s="172"/>
      <c r="Z1383" s="172"/>
      <c r="AA1383"/>
      <c r="AB1383"/>
      <c r="AC1383"/>
      <c r="AD1383"/>
      <c r="AE1383"/>
      <c r="AF1383"/>
      <c r="AG1383"/>
      <c r="AH1383"/>
      <c r="AI1383"/>
      <c r="AJ1383"/>
    </row>
    <row r="1384" spans="1:36" ht="24.95" customHeight="1">
      <c r="A1384" s="66"/>
      <c r="M1384" s="37"/>
      <c r="N1384" s="37"/>
      <c r="U1384"/>
      <c r="V1384"/>
      <c r="W1384"/>
      <c r="X1384" s="172"/>
      <c r="Y1384" s="172"/>
      <c r="Z1384" s="172"/>
      <c r="AA1384"/>
      <c r="AB1384"/>
      <c r="AC1384"/>
      <c r="AD1384"/>
      <c r="AE1384"/>
      <c r="AF1384"/>
      <c r="AG1384"/>
      <c r="AH1384"/>
      <c r="AI1384"/>
      <c r="AJ1384"/>
    </row>
    <row r="1385" spans="1:36" ht="24.95" customHeight="1">
      <c r="A1385" s="66"/>
      <c r="M1385" s="37"/>
      <c r="N1385" s="37"/>
      <c r="U1385"/>
      <c r="V1385"/>
      <c r="W1385"/>
      <c r="X1385" s="172"/>
      <c r="Y1385" s="172"/>
      <c r="Z1385" s="172"/>
      <c r="AA1385"/>
      <c r="AB1385"/>
      <c r="AC1385"/>
      <c r="AD1385"/>
      <c r="AE1385"/>
      <c r="AF1385"/>
      <c r="AG1385"/>
      <c r="AH1385"/>
      <c r="AI1385"/>
      <c r="AJ1385"/>
    </row>
    <row r="1386" spans="1:36" ht="24.95" customHeight="1">
      <c r="A1386" s="66"/>
      <c r="M1386" s="37"/>
      <c r="N1386" s="37"/>
      <c r="U1386"/>
      <c r="V1386"/>
      <c r="W1386"/>
      <c r="X1386" s="172"/>
      <c r="Y1386" s="172"/>
      <c r="Z1386" s="172"/>
      <c r="AA1386"/>
      <c r="AB1386"/>
      <c r="AC1386"/>
      <c r="AD1386"/>
      <c r="AE1386"/>
      <c r="AF1386"/>
      <c r="AG1386"/>
      <c r="AH1386"/>
      <c r="AI1386"/>
      <c r="AJ1386"/>
    </row>
    <row r="1387" spans="1:36" ht="24.95" customHeight="1">
      <c r="A1387" s="66"/>
      <c r="M1387" s="37"/>
      <c r="N1387" s="37"/>
      <c r="U1387"/>
      <c r="V1387"/>
      <c r="W1387"/>
      <c r="X1387" s="172"/>
      <c r="Y1387" s="172"/>
      <c r="Z1387" s="172"/>
      <c r="AA1387"/>
      <c r="AB1387"/>
      <c r="AC1387"/>
      <c r="AD1387"/>
      <c r="AE1387"/>
      <c r="AF1387"/>
      <c r="AG1387"/>
      <c r="AH1387"/>
      <c r="AI1387"/>
      <c r="AJ1387"/>
    </row>
    <row r="1388" spans="1:36" ht="24.95" customHeight="1">
      <c r="A1388" s="66"/>
      <c r="M1388" s="37"/>
      <c r="N1388" s="37"/>
      <c r="U1388"/>
      <c r="V1388"/>
      <c r="W1388"/>
      <c r="X1388" s="172"/>
      <c r="Y1388" s="172"/>
      <c r="Z1388" s="172"/>
      <c r="AA1388"/>
      <c r="AB1388"/>
      <c r="AC1388"/>
      <c r="AD1388"/>
      <c r="AE1388"/>
      <c r="AF1388"/>
      <c r="AG1388"/>
      <c r="AH1388"/>
      <c r="AI1388"/>
      <c r="AJ1388"/>
    </row>
    <row r="1389" spans="1:36" ht="24.95" customHeight="1">
      <c r="A1389" s="66"/>
      <c r="M1389" s="37"/>
      <c r="N1389" s="37"/>
      <c r="U1389"/>
      <c r="V1389"/>
      <c r="W1389"/>
      <c r="X1389" s="172"/>
      <c r="Y1389" s="172"/>
      <c r="Z1389" s="172"/>
      <c r="AA1389"/>
      <c r="AB1389"/>
      <c r="AC1389"/>
      <c r="AD1389"/>
      <c r="AE1389"/>
      <c r="AF1389"/>
      <c r="AG1389"/>
      <c r="AH1389"/>
      <c r="AI1389"/>
      <c r="AJ1389"/>
    </row>
    <row r="1390" spans="1:36" ht="24.95" customHeight="1">
      <c r="A1390" s="66"/>
      <c r="M1390" s="37"/>
      <c r="N1390" s="37"/>
      <c r="U1390"/>
      <c r="V1390"/>
      <c r="W1390"/>
      <c r="X1390" s="172"/>
      <c r="Y1390" s="172"/>
      <c r="Z1390" s="172"/>
      <c r="AA1390"/>
      <c r="AB1390"/>
      <c r="AC1390"/>
      <c r="AD1390"/>
      <c r="AE1390"/>
      <c r="AF1390"/>
      <c r="AG1390"/>
      <c r="AH1390"/>
      <c r="AI1390"/>
      <c r="AJ1390"/>
    </row>
    <row r="1391" spans="1:36" ht="24.95" customHeight="1">
      <c r="A1391" s="66"/>
      <c r="M1391" s="37"/>
      <c r="N1391" s="37"/>
      <c r="U1391"/>
      <c r="V1391"/>
      <c r="W1391"/>
      <c r="X1391" s="172"/>
      <c r="Y1391" s="172"/>
      <c r="Z1391" s="172"/>
      <c r="AA1391"/>
      <c r="AB1391"/>
      <c r="AC1391"/>
      <c r="AD1391"/>
      <c r="AE1391"/>
      <c r="AF1391"/>
      <c r="AG1391"/>
      <c r="AH1391"/>
      <c r="AI1391"/>
      <c r="AJ1391"/>
    </row>
    <row r="1392" spans="1:36" ht="24.95" customHeight="1">
      <c r="A1392" s="66"/>
      <c r="M1392" s="37"/>
      <c r="N1392" s="37"/>
      <c r="U1392"/>
      <c r="V1392"/>
      <c r="W1392"/>
      <c r="X1392" s="172"/>
      <c r="Y1392" s="172"/>
      <c r="Z1392" s="172"/>
      <c r="AA1392"/>
      <c r="AB1392"/>
      <c r="AC1392"/>
      <c r="AD1392"/>
      <c r="AE1392"/>
      <c r="AF1392"/>
      <c r="AG1392"/>
      <c r="AH1392"/>
      <c r="AI1392"/>
      <c r="AJ1392"/>
    </row>
    <row r="1393" spans="1:36" ht="24.95" customHeight="1">
      <c r="A1393" s="66"/>
      <c r="M1393" s="37"/>
      <c r="N1393" s="37"/>
      <c r="U1393"/>
      <c r="V1393"/>
      <c r="W1393"/>
      <c r="X1393" s="172"/>
      <c r="Y1393" s="172"/>
      <c r="Z1393" s="172"/>
      <c r="AA1393"/>
      <c r="AB1393"/>
      <c r="AC1393"/>
      <c r="AD1393"/>
      <c r="AE1393"/>
      <c r="AF1393"/>
      <c r="AG1393"/>
      <c r="AH1393"/>
      <c r="AI1393"/>
      <c r="AJ1393"/>
    </row>
    <row r="1394" spans="1:36" ht="24.95" customHeight="1">
      <c r="A1394" s="66"/>
      <c r="M1394" s="37"/>
      <c r="N1394" s="37"/>
      <c r="U1394"/>
      <c r="V1394"/>
      <c r="W1394"/>
      <c r="X1394" s="172"/>
      <c r="Y1394" s="172"/>
      <c r="Z1394" s="172"/>
      <c r="AA1394"/>
      <c r="AB1394"/>
      <c r="AC1394"/>
      <c r="AD1394"/>
      <c r="AE1394"/>
      <c r="AF1394"/>
      <c r="AG1394"/>
      <c r="AH1394"/>
      <c r="AI1394"/>
      <c r="AJ1394"/>
    </row>
    <row r="1395" spans="1:36" ht="24.95" customHeight="1">
      <c r="A1395" s="66"/>
      <c r="M1395" s="37"/>
      <c r="N1395" s="37"/>
      <c r="U1395"/>
      <c r="V1395"/>
      <c r="W1395"/>
      <c r="X1395" s="172"/>
      <c r="Y1395" s="172"/>
      <c r="Z1395" s="172"/>
      <c r="AA1395"/>
      <c r="AB1395"/>
      <c r="AC1395"/>
      <c r="AD1395"/>
      <c r="AE1395"/>
      <c r="AF1395"/>
      <c r="AG1395"/>
      <c r="AH1395"/>
      <c r="AI1395"/>
      <c r="AJ1395"/>
    </row>
    <row r="1396" spans="1:36" ht="24.95" customHeight="1">
      <c r="A1396" s="66"/>
      <c r="M1396" s="37"/>
      <c r="N1396" s="37"/>
      <c r="U1396"/>
      <c r="V1396"/>
      <c r="W1396"/>
      <c r="X1396" s="172"/>
      <c r="Y1396" s="172"/>
      <c r="Z1396" s="172"/>
      <c r="AA1396"/>
      <c r="AB1396"/>
      <c r="AC1396"/>
      <c r="AD1396"/>
      <c r="AE1396"/>
      <c r="AF1396"/>
      <c r="AG1396"/>
      <c r="AH1396"/>
      <c r="AI1396"/>
      <c r="AJ1396"/>
    </row>
    <row r="1397" spans="1:36" ht="24.95" customHeight="1">
      <c r="A1397" s="66"/>
      <c r="M1397" s="37"/>
      <c r="N1397" s="37"/>
      <c r="U1397"/>
      <c r="V1397"/>
      <c r="W1397"/>
      <c r="X1397" s="172"/>
      <c r="Y1397" s="172"/>
      <c r="Z1397" s="172"/>
      <c r="AA1397"/>
      <c r="AB1397"/>
      <c r="AC1397"/>
      <c r="AD1397"/>
      <c r="AE1397"/>
      <c r="AF1397"/>
      <c r="AG1397"/>
      <c r="AH1397"/>
      <c r="AI1397"/>
      <c r="AJ1397"/>
    </row>
    <row r="1398" spans="1:36" ht="24.95" customHeight="1">
      <c r="A1398" s="66"/>
      <c r="M1398" s="37"/>
      <c r="N1398" s="37"/>
      <c r="U1398"/>
      <c r="V1398"/>
      <c r="W1398"/>
      <c r="X1398" s="172"/>
      <c r="Y1398" s="172"/>
      <c r="Z1398" s="172"/>
      <c r="AA1398"/>
      <c r="AB1398"/>
      <c r="AC1398"/>
      <c r="AD1398"/>
      <c r="AE1398"/>
      <c r="AF1398"/>
      <c r="AG1398"/>
      <c r="AH1398"/>
      <c r="AI1398"/>
      <c r="AJ1398"/>
    </row>
    <row r="1399" spans="1:36" ht="24.95" customHeight="1">
      <c r="A1399" s="66"/>
      <c r="M1399" s="37"/>
      <c r="N1399" s="37"/>
      <c r="U1399"/>
      <c r="V1399"/>
      <c r="W1399"/>
      <c r="X1399" s="172"/>
      <c r="Y1399" s="172"/>
      <c r="Z1399" s="172"/>
      <c r="AA1399"/>
      <c r="AB1399"/>
      <c r="AC1399"/>
      <c r="AD1399"/>
      <c r="AE1399"/>
      <c r="AF1399"/>
      <c r="AG1399"/>
      <c r="AH1399"/>
      <c r="AI1399"/>
      <c r="AJ1399"/>
    </row>
    <row r="1400" spans="1:36" ht="24.95" customHeight="1">
      <c r="A1400" s="66"/>
      <c r="M1400" s="37"/>
      <c r="N1400" s="37"/>
      <c r="U1400"/>
      <c r="V1400"/>
      <c r="W1400"/>
      <c r="X1400" s="172"/>
      <c r="Y1400" s="172"/>
      <c r="Z1400" s="172"/>
      <c r="AA1400"/>
      <c r="AB1400"/>
      <c r="AC1400"/>
      <c r="AD1400"/>
      <c r="AE1400"/>
      <c r="AF1400"/>
      <c r="AG1400"/>
      <c r="AH1400"/>
      <c r="AI1400"/>
      <c r="AJ1400"/>
    </row>
    <row r="1401" spans="1:36" ht="24.95" customHeight="1">
      <c r="A1401" s="66"/>
      <c r="M1401" s="37"/>
      <c r="N1401" s="37"/>
      <c r="U1401"/>
      <c r="V1401"/>
      <c r="W1401"/>
      <c r="X1401" s="172"/>
      <c r="Y1401" s="172"/>
      <c r="Z1401" s="172"/>
      <c r="AA1401"/>
      <c r="AB1401"/>
      <c r="AC1401"/>
      <c r="AD1401"/>
      <c r="AE1401"/>
      <c r="AF1401"/>
      <c r="AG1401"/>
      <c r="AH1401"/>
      <c r="AI1401"/>
      <c r="AJ1401"/>
    </row>
    <row r="1402" spans="1:36" ht="24.95" customHeight="1">
      <c r="A1402" s="66"/>
      <c r="M1402" s="37"/>
      <c r="N1402" s="37"/>
      <c r="U1402"/>
      <c r="V1402"/>
      <c r="W1402"/>
      <c r="X1402" s="172"/>
      <c r="Y1402" s="172"/>
      <c r="Z1402" s="172"/>
      <c r="AA1402"/>
      <c r="AB1402"/>
      <c r="AC1402"/>
      <c r="AD1402"/>
      <c r="AE1402"/>
      <c r="AF1402"/>
      <c r="AG1402"/>
      <c r="AH1402"/>
      <c r="AI1402"/>
      <c r="AJ1402"/>
    </row>
    <row r="1403" spans="1:36" ht="24.95" customHeight="1">
      <c r="A1403" s="66"/>
      <c r="M1403" s="37"/>
      <c r="N1403" s="37"/>
      <c r="U1403"/>
      <c r="V1403"/>
      <c r="W1403"/>
      <c r="X1403" s="172"/>
      <c r="Y1403" s="172"/>
      <c r="Z1403" s="172"/>
      <c r="AA1403"/>
      <c r="AB1403"/>
      <c r="AC1403"/>
      <c r="AD1403"/>
      <c r="AE1403"/>
      <c r="AF1403"/>
      <c r="AG1403"/>
      <c r="AH1403"/>
      <c r="AI1403"/>
      <c r="AJ1403"/>
    </row>
    <row r="1404" spans="1:36" ht="24.95" customHeight="1">
      <c r="A1404" s="66"/>
      <c r="M1404" s="37"/>
      <c r="N1404" s="37"/>
      <c r="U1404"/>
      <c r="V1404"/>
      <c r="W1404"/>
      <c r="X1404" s="172"/>
      <c r="Y1404" s="172"/>
      <c r="Z1404" s="172"/>
      <c r="AA1404"/>
      <c r="AB1404"/>
      <c r="AC1404"/>
      <c r="AD1404"/>
      <c r="AE1404"/>
      <c r="AF1404"/>
      <c r="AG1404"/>
      <c r="AH1404"/>
      <c r="AI1404"/>
      <c r="AJ1404"/>
    </row>
    <row r="1405" spans="1:36" ht="24.95" customHeight="1">
      <c r="A1405" s="66"/>
      <c r="M1405" s="37"/>
      <c r="N1405" s="37"/>
      <c r="U1405"/>
      <c r="V1405"/>
      <c r="W1405"/>
      <c r="X1405" s="172"/>
      <c r="Y1405" s="172"/>
      <c r="Z1405" s="172"/>
      <c r="AA1405"/>
      <c r="AB1405"/>
      <c r="AC1405"/>
      <c r="AD1405"/>
      <c r="AE1405"/>
      <c r="AF1405"/>
      <c r="AG1405"/>
      <c r="AH1405"/>
      <c r="AI1405"/>
      <c r="AJ1405"/>
    </row>
    <row r="1406" spans="1:36" ht="24.95" customHeight="1">
      <c r="A1406" s="66"/>
      <c r="M1406" s="37"/>
      <c r="N1406" s="37"/>
      <c r="U1406"/>
      <c r="V1406"/>
      <c r="W1406"/>
      <c r="X1406" s="172"/>
      <c r="Y1406" s="172"/>
      <c r="Z1406" s="172"/>
      <c r="AA1406"/>
      <c r="AB1406"/>
      <c r="AC1406"/>
      <c r="AD1406"/>
      <c r="AE1406"/>
      <c r="AF1406"/>
      <c r="AG1406"/>
      <c r="AH1406"/>
      <c r="AI1406"/>
      <c r="AJ1406"/>
    </row>
    <row r="1407" spans="1:36" ht="24.95" customHeight="1">
      <c r="A1407" s="66"/>
      <c r="M1407" s="37"/>
      <c r="N1407" s="37"/>
      <c r="U1407"/>
      <c r="V1407"/>
      <c r="W1407"/>
      <c r="X1407" s="172"/>
      <c r="Y1407" s="172"/>
      <c r="Z1407" s="172"/>
      <c r="AA1407"/>
      <c r="AB1407"/>
      <c r="AC1407"/>
      <c r="AD1407"/>
      <c r="AE1407"/>
      <c r="AF1407"/>
      <c r="AG1407"/>
      <c r="AH1407"/>
      <c r="AI1407"/>
      <c r="AJ1407"/>
    </row>
    <row r="1408" spans="1:36" ht="24.95" customHeight="1">
      <c r="A1408" s="66"/>
      <c r="M1408" s="37"/>
      <c r="N1408" s="37"/>
      <c r="U1408"/>
      <c r="V1408"/>
      <c r="W1408"/>
      <c r="X1408" s="172"/>
      <c r="Y1408" s="172"/>
      <c r="Z1408" s="172"/>
      <c r="AA1408"/>
      <c r="AB1408"/>
      <c r="AC1408"/>
      <c r="AD1408"/>
      <c r="AE1408"/>
      <c r="AF1408"/>
      <c r="AG1408"/>
      <c r="AH1408"/>
      <c r="AI1408"/>
      <c r="AJ1408"/>
    </row>
    <row r="1409" spans="1:36" ht="24.95" customHeight="1">
      <c r="A1409" s="66"/>
      <c r="M1409" s="37"/>
      <c r="N1409" s="37"/>
      <c r="U1409"/>
      <c r="V1409"/>
      <c r="W1409"/>
      <c r="X1409" s="172"/>
      <c r="Y1409" s="172"/>
      <c r="Z1409" s="172"/>
      <c r="AA1409"/>
      <c r="AB1409"/>
      <c r="AC1409"/>
      <c r="AD1409"/>
      <c r="AE1409"/>
      <c r="AF1409"/>
      <c r="AG1409"/>
      <c r="AH1409"/>
      <c r="AI1409"/>
      <c r="AJ1409"/>
    </row>
    <row r="1410" spans="1:36" ht="24.95" customHeight="1">
      <c r="A1410" s="66"/>
      <c r="M1410" s="37"/>
      <c r="N1410" s="37"/>
      <c r="U1410"/>
      <c r="V1410"/>
      <c r="W1410"/>
      <c r="X1410" s="172"/>
      <c r="Y1410" s="172"/>
      <c r="Z1410" s="172"/>
      <c r="AA1410"/>
      <c r="AB1410"/>
      <c r="AC1410"/>
      <c r="AD1410"/>
      <c r="AE1410"/>
      <c r="AF1410"/>
      <c r="AG1410"/>
      <c r="AH1410"/>
      <c r="AI1410"/>
      <c r="AJ1410"/>
    </row>
    <row r="1411" spans="1:36" ht="24.95" customHeight="1">
      <c r="A1411" s="66"/>
      <c r="M1411" s="37"/>
      <c r="N1411" s="37"/>
      <c r="U1411"/>
      <c r="V1411"/>
      <c r="W1411"/>
      <c r="X1411" s="172"/>
      <c r="Y1411" s="172"/>
      <c r="Z1411" s="172"/>
      <c r="AA1411"/>
      <c r="AB1411"/>
      <c r="AC1411"/>
      <c r="AD1411"/>
      <c r="AE1411"/>
      <c r="AF1411"/>
      <c r="AG1411"/>
      <c r="AH1411"/>
      <c r="AI1411"/>
      <c r="AJ1411"/>
    </row>
    <row r="1412" spans="1:36" ht="24.95" customHeight="1">
      <c r="A1412" s="66"/>
      <c r="M1412" s="37"/>
      <c r="N1412" s="37"/>
      <c r="U1412"/>
      <c r="V1412"/>
      <c r="W1412"/>
      <c r="X1412" s="172"/>
      <c r="Y1412" s="172"/>
      <c r="Z1412" s="172"/>
      <c r="AA1412"/>
      <c r="AB1412"/>
      <c r="AC1412"/>
      <c r="AD1412"/>
      <c r="AE1412"/>
      <c r="AF1412"/>
      <c r="AG1412"/>
      <c r="AH1412"/>
      <c r="AI1412"/>
      <c r="AJ1412"/>
    </row>
    <row r="1413" spans="1:36" ht="24.95" customHeight="1">
      <c r="A1413" s="66"/>
      <c r="M1413" s="37"/>
      <c r="N1413" s="37"/>
      <c r="U1413"/>
      <c r="V1413"/>
      <c r="W1413"/>
      <c r="X1413" s="172"/>
      <c r="Y1413" s="172"/>
      <c r="Z1413" s="172"/>
      <c r="AA1413"/>
      <c r="AB1413"/>
      <c r="AC1413"/>
      <c r="AD1413"/>
      <c r="AE1413"/>
      <c r="AF1413"/>
      <c r="AG1413"/>
      <c r="AH1413"/>
      <c r="AI1413"/>
      <c r="AJ1413"/>
    </row>
    <row r="1414" spans="1:36" ht="24.95" customHeight="1">
      <c r="A1414" s="66"/>
      <c r="M1414" s="37"/>
      <c r="N1414" s="37"/>
      <c r="U1414"/>
      <c r="V1414"/>
      <c r="W1414"/>
      <c r="X1414" s="172"/>
      <c r="Y1414" s="172"/>
      <c r="Z1414" s="172"/>
      <c r="AA1414"/>
      <c r="AB1414"/>
      <c r="AC1414"/>
      <c r="AD1414"/>
      <c r="AE1414"/>
      <c r="AF1414"/>
      <c r="AG1414"/>
      <c r="AH1414"/>
      <c r="AI1414"/>
      <c r="AJ1414"/>
    </row>
    <row r="1415" spans="1:36" ht="24.95" customHeight="1">
      <c r="A1415" s="66"/>
      <c r="M1415" s="37"/>
      <c r="N1415" s="37"/>
      <c r="U1415"/>
      <c r="V1415"/>
      <c r="W1415"/>
      <c r="X1415" s="172"/>
      <c r="Y1415" s="172"/>
      <c r="Z1415" s="172"/>
      <c r="AA1415"/>
      <c r="AB1415"/>
      <c r="AC1415"/>
      <c r="AD1415"/>
      <c r="AE1415"/>
      <c r="AF1415"/>
      <c r="AG1415"/>
      <c r="AH1415"/>
      <c r="AI1415"/>
      <c r="AJ1415"/>
    </row>
    <row r="1416" spans="1:36" ht="24.95" customHeight="1">
      <c r="A1416" s="66"/>
      <c r="M1416" s="37"/>
      <c r="N1416" s="37"/>
      <c r="U1416"/>
      <c r="V1416"/>
      <c r="W1416"/>
      <c r="X1416" s="172"/>
      <c r="Y1416" s="172"/>
      <c r="Z1416" s="172"/>
      <c r="AA1416"/>
      <c r="AB1416"/>
      <c r="AC1416"/>
      <c r="AD1416"/>
      <c r="AE1416"/>
      <c r="AF1416"/>
      <c r="AG1416"/>
      <c r="AH1416"/>
      <c r="AI1416"/>
      <c r="AJ1416"/>
    </row>
    <row r="1417" spans="1:36" ht="24.95" customHeight="1">
      <c r="A1417" s="66"/>
      <c r="M1417" s="37"/>
      <c r="N1417" s="37"/>
      <c r="U1417"/>
      <c r="V1417"/>
      <c r="W1417"/>
      <c r="X1417" s="172"/>
      <c r="Y1417" s="172"/>
      <c r="Z1417" s="172"/>
      <c r="AA1417"/>
      <c r="AB1417"/>
      <c r="AC1417"/>
      <c r="AD1417"/>
      <c r="AE1417"/>
      <c r="AF1417"/>
      <c r="AG1417"/>
      <c r="AH1417"/>
      <c r="AI1417"/>
      <c r="AJ1417"/>
    </row>
    <row r="1418" spans="1:36" ht="24.95" customHeight="1">
      <c r="A1418" s="66"/>
      <c r="M1418" s="37"/>
      <c r="N1418" s="37"/>
      <c r="U1418"/>
      <c r="V1418"/>
      <c r="W1418"/>
      <c r="X1418" s="172"/>
      <c r="Y1418" s="172"/>
      <c r="Z1418" s="172"/>
      <c r="AA1418"/>
      <c r="AB1418"/>
      <c r="AC1418"/>
      <c r="AD1418"/>
      <c r="AE1418"/>
      <c r="AF1418"/>
      <c r="AG1418"/>
      <c r="AH1418"/>
      <c r="AI1418"/>
      <c r="AJ1418"/>
    </row>
    <row r="1419" spans="1:36" ht="24.95" customHeight="1">
      <c r="A1419" s="66"/>
      <c r="M1419" s="37"/>
      <c r="N1419" s="37"/>
      <c r="U1419"/>
      <c r="V1419"/>
      <c r="W1419"/>
      <c r="X1419" s="172"/>
      <c r="Y1419" s="172"/>
      <c r="Z1419" s="172"/>
      <c r="AA1419"/>
      <c r="AB1419"/>
      <c r="AC1419"/>
      <c r="AD1419"/>
      <c r="AE1419"/>
      <c r="AF1419"/>
      <c r="AG1419"/>
      <c r="AH1419"/>
      <c r="AI1419"/>
      <c r="AJ1419"/>
    </row>
    <row r="1420" spans="1:36" ht="24.95" customHeight="1">
      <c r="A1420" s="66"/>
      <c r="M1420" s="37"/>
      <c r="N1420" s="37"/>
      <c r="U1420"/>
      <c r="V1420"/>
      <c r="W1420"/>
      <c r="X1420" s="172"/>
      <c r="Y1420" s="172"/>
      <c r="Z1420" s="172"/>
      <c r="AA1420"/>
      <c r="AB1420"/>
      <c r="AC1420"/>
      <c r="AD1420"/>
      <c r="AE1420"/>
      <c r="AF1420"/>
      <c r="AG1420"/>
      <c r="AH1420"/>
      <c r="AI1420"/>
      <c r="AJ1420"/>
    </row>
    <row r="1421" spans="1:36" ht="24.95" customHeight="1">
      <c r="A1421" s="66"/>
      <c r="M1421" s="37"/>
      <c r="N1421" s="37"/>
      <c r="U1421"/>
      <c r="V1421"/>
      <c r="W1421"/>
      <c r="X1421" s="172"/>
      <c r="Y1421" s="172"/>
      <c r="Z1421" s="172"/>
      <c r="AA1421"/>
      <c r="AB1421"/>
      <c r="AC1421"/>
      <c r="AD1421"/>
      <c r="AE1421"/>
      <c r="AF1421"/>
      <c r="AG1421"/>
      <c r="AH1421"/>
      <c r="AI1421"/>
      <c r="AJ1421"/>
    </row>
    <row r="1422" spans="1:36" ht="24.95" customHeight="1">
      <c r="A1422" s="66"/>
      <c r="M1422" s="37"/>
      <c r="N1422" s="37"/>
      <c r="U1422"/>
      <c r="V1422"/>
      <c r="W1422"/>
      <c r="X1422" s="172"/>
      <c r="Y1422" s="172"/>
      <c r="Z1422" s="172"/>
      <c r="AA1422"/>
      <c r="AB1422"/>
      <c r="AC1422"/>
      <c r="AD1422"/>
      <c r="AE1422"/>
      <c r="AF1422"/>
      <c r="AG1422"/>
      <c r="AH1422"/>
      <c r="AI1422"/>
      <c r="AJ1422"/>
    </row>
    <row r="1423" spans="1:36" ht="24.95" customHeight="1">
      <c r="A1423" s="66"/>
      <c r="M1423" s="37"/>
      <c r="N1423" s="37"/>
      <c r="U1423"/>
      <c r="V1423"/>
      <c r="W1423"/>
      <c r="X1423" s="172"/>
      <c r="Y1423" s="172"/>
      <c r="Z1423" s="172"/>
      <c r="AA1423"/>
      <c r="AB1423"/>
      <c r="AC1423"/>
      <c r="AD1423"/>
      <c r="AE1423"/>
      <c r="AF1423"/>
      <c r="AG1423"/>
      <c r="AH1423"/>
      <c r="AI1423"/>
      <c r="AJ1423"/>
    </row>
    <row r="1424" spans="1:36" ht="24.95" customHeight="1">
      <c r="A1424" s="66"/>
      <c r="M1424" s="37"/>
      <c r="N1424" s="37"/>
      <c r="U1424"/>
      <c r="V1424"/>
      <c r="W1424"/>
      <c r="X1424" s="172"/>
      <c r="Y1424" s="172"/>
      <c r="Z1424" s="172"/>
      <c r="AA1424"/>
      <c r="AB1424"/>
      <c r="AC1424"/>
      <c r="AD1424"/>
      <c r="AE1424"/>
      <c r="AF1424"/>
      <c r="AG1424"/>
      <c r="AH1424"/>
      <c r="AI1424"/>
      <c r="AJ1424"/>
    </row>
    <row r="1425" spans="1:36" ht="24.95" customHeight="1">
      <c r="A1425" s="66"/>
      <c r="M1425" s="37"/>
      <c r="N1425" s="37"/>
      <c r="U1425"/>
      <c r="V1425"/>
      <c r="W1425"/>
      <c r="X1425" s="172"/>
      <c r="Y1425" s="172"/>
      <c r="Z1425" s="172"/>
      <c r="AA1425"/>
      <c r="AB1425"/>
      <c r="AC1425"/>
      <c r="AD1425"/>
      <c r="AE1425"/>
      <c r="AF1425"/>
      <c r="AG1425"/>
      <c r="AH1425"/>
      <c r="AI1425"/>
      <c r="AJ1425"/>
    </row>
    <row r="1426" spans="1:36" ht="24.95" customHeight="1">
      <c r="A1426" s="66"/>
      <c r="M1426" s="37"/>
      <c r="N1426" s="37"/>
      <c r="U1426"/>
      <c r="V1426"/>
      <c r="W1426"/>
      <c r="X1426" s="172"/>
      <c r="Y1426" s="172"/>
      <c r="Z1426" s="172"/>
      <c r="AA1426"/>
      <c r="AB1426"/>
      <c r="AC1426"/>
      <c r="AD1426"/>
      <c r="AE1426"/>
      <c r="AF1426"/>
      <c r="AG1426"/>
      <c r="AH1426"/>
      <c r="AI1426"/>
      <c r="AJ1426"/>
    </row>
    <row r="1427" spans="1:36" ht="24.95" customHeight="1">
      <c r="A1427" s="66"/>
      <c r="M1427" s="37"/>
      <c r="N1427" s="37"/>
      <c r="U1427"/>
      <c r="V1427"/>
      <c r="W1427"/>
      <c r="X1427" s="172"/>
      <c r="Y1427" s="172"/>
      <c r="Z1427" s="172"/>
      <c r="AA1427"/>
      <c r="AB1427"/>
      <c r="AC1427"/>
      <c r="AD1427"/>
      <c r="AE1427"/>
      <c r="AF1427"/>
      <c r="AG1427"/>
      <c r="AH1427"/>
      <c r="AI1427"/>
      <c r="AJ1427"/>
    </row>
    <row r="1428" spans="1:36" ht="24.95" customHeight="1">
      <c r="A1428" s="66"/>
      <c r="M1428" s="37"/>
      <c r="N1428" s="37"/>
      <c r="U1428"/>
      <c r="V1428"/>
      <c r="W1428"/>
      <c r="X1428" s="172"/>
      <c r="Y1428" s="172"/>
      <c r="Z1428" s="172"/>
      <c r="AA1428"/>
      <c r="AB1428"/>
      <c r="AC1428"/>
      <c r="AD1428"/>
      <c r="AE1428"/>
      <c r="AF1428"/>
      <c r="AG1428"/>
      <c r="AH1428"/>
      <c r="AI1428"/>
      <c r="AJ1428"/>
    </row>
    <row r="1429" spans="1:36" ht="24.95" customHeight="1">
      <c r="A1429" s="66"/>
      <c r="M1429" s="37"/>
      <c r="N1429" s="37"/>
      <c r="U1429"/>
      <c r="V1429"/>
      <c r="W1429"/>
      <c r="X1429" s="172"/>
      <c r="Y1429" s="172"/>
      <c r="Z1429" s="172"/>
      <c r="AA1429"/>
      <c r="AB1429"/>
      <c r="AC1429"/>
      <c r="AD1429"/>
      <c r="AE1429"/>
      <c r="AF1429"/>
      <c r="AG1429"/>
      <c r="AH1429"/>
      <c r="AI1429"/>
      <c r="AJ1429"/>
    </row>
    <row r="1430" spans="1:36" ht="24.95" customHeight="1">
      <c r="A1430" s="66"/>
      <c r="M1430" s="37"/>
      <c r="N1430" s="37"/>
      <c r="U1430"/>
      <c r="V1430"/>
      <c r="W1430"/>
      <c r="X1430" s="172"/>
      <c r="Y1430" s="172"/>
      <c r="Z1430" s="172"/>
      <c r="AA1430"/>
      <c r="AB1430"/>
      <c r="AC1430"/>
      <c r="AD1430"/>
      <c r="AE1430"/>
      <c r="AF1430"/>
      <c r="AG1430"/>
      <c r="AH1430"/>
      <c r="AI1430"/>
      <c r="AJ1430"/>
    </row>
    <row r="1431" spans="1:36" ht="24.95" customHeight="1">
      <c r="A1431" s="66"/>
      <c r="M1431" s="37"/>
      <c r="N1431" s="37"/>
      <c r="U1431"/>
      <c r="V1431"/>
      <c r="W1431"/>
      <c r="X1431" s="172"/>
      <c r="Y1431" s="172"/>
      <c r="Z1431" s="172"/>
      <c r="AA1431"/>
      <c r="AB1431"/>
      <c r="AC1431"/>
      <c r="AD1431"/>
      <c r="AE1431"/>
      <c r="AF1431"/>
      <c r="AG1431"/>
      <c r="AH1431"/>
      <c r="AI1431"/>
      <c r="AJ1431"/>
    </row>
    <row r="1432" spans="1:36" ht="24.95" customHeight="1">
      <c r="A1432" s="66"/>
      <c r="M1432" s="37"/>
      <c r="N1432" s="37"/>
      <c r="U1432"/>
      <c r="V1432"/>
      <c r="W1432"/>
      <c r="X1432" s="172"/>
      <c r="Y1432" s="172"/>
      <c r="Z1432" s="172"/>
      <c r="AA1432"/>
      <c r="AB1432"/>
      <c r="AC1432"/>
      <c r="AD1432"/>
      <c r="AE1432"/>
      <c r="AF1432"/>
      <c r="AG1432"/>
      <c r="AH1432"/>
      <c r="AI1432"/>
      <c r="AJ1432"/>
    </row>
    <row r="1433" spans="1:36" ht="24.95" customHeight="1">
      <c r="A1433" s="66"/>
      <c r="M1433" s="37"/>
      <c r="N1433" s="37"/>
      <c r="U1433"/>
      <c r="V1433"/>
      <c r="W1433"/>
      <c r="X1433" s="172"/>
      <c r="Y1433" s="172"/>
      <c r="Z1433" s="172"/>
      <c r="AA1433"/>
      <c r="AB1433"/>
      <c r="AC1433"/>
      <c r="AD1433"/>
      <c r="AE1433"/>
      <c r="AF1433"/>
      <c r="AG1433"/>
      <c r="AH1433"/>
      <c r="AI1433"/>
      <c r="AJ1433"/>
    </row>
    <row r="1434" spans="1:36" ht="24.95" customHeight="1">
      <c r="A1434" s="66"/>
      <c r="M1434" s="37"/>
      <c r="N1434" s="37"/>
      <c r="U1434"/>
      <c r="V1434"/>
      <c r="W1434"/>
      <c r="X1434" s="172"/>
      <c r="Y1434" s="172"/>
      <c r="Z1434" s="172"/>
      <c r="AA1434"/>
      <c r="AB1434"/>
      <c r="AC1434"/>
      <c r="AD1434"/>
      <c r="AE1434"/>
      <c r="AF1434"/>
      <c r="AG1434"/>
      <c r="AH1434"/>
      <c r="AI1434"/>
      <c r="AJ1434"/>
    </row>
    <row r="1435" spans="1:36" ht="24.95" customHeight="1">
      <c r="A1435" s="66"/>
      <c r="M1435" s="37"/>
      <c r="N1435" s="37"/>
      <c r="U1435"/>
      <c r="V1435"/>
      <c r="W1435"/>
      <c r="X1435" s="172"/>
      <c r="Y1435" s="172"/>
      <c r="Z1435" s="172"/>
      <c r="AA1435"/>
      <c r="AB1435"/>
      <c r="AC1435"/>
      <c r="AD1435"/>
      <c r="AE1435"/>
      <c r="AF1435"/>
      <c r="AG1435"/>
      <c r="AH1435"/>
      <c r="AI1435"/>
      <c r="AJ1435"/>
    </row>
    <row r="1436" spans="1:36" ht="24.95" customHeight="1">
      <c r="A1436" s="66"/>
      <c r="M1436" s="37"/>
      <c r="N1436" s="37"/>
      <c r="U1436"/>
      <c r="V1436"/>
      <c r="W1436"/>
      <c r="X1436" s="172"/>
      <c r="Y1436" s="172"/>
      <c r="Z1436" s="172"/>
      <c r="AA1436"/>
      <c r="AB1436"/>
      <c r="AC1436"/>
      <c r="AD1436"/>
      <c r="AE1436"/>
      <c r="AF1436"/>
      <c r="AG1436"/>
      <c r="AH1436"/>
      <c r="AI1436"/>
      <c r="AJ1436"/>
    </row>
    <row r="1437" spans="1:36" ht="24.95" customHeight="1">
      <c r="A1437" s="66"/>
      <c r="M1437" s="37"/>
      <c r="N1437" s="37"/>
      <c r="U1437"/>
      <c r="V1437"/>
      <c r="W1437"/>
      <c r="X1437" s="172"/>
      <c r="Y1437" s="172"/>
      <c r="Z1437" s="172"/>
      <c r="AA1437"/>
      <c r="AB1437"/>
      <c r="AC1437"/>
      <c r="AD1437"/>
      <c r="AE1437"/>
      <c r="AF1437"/>
      <c r="AG1437"/>
      <c r="AH1437"/>
      <c r="AI1437"/>
      <c r="AJ1437"/>
    </row>
    <row r="1438" spans="1:36" ht="24.95" customHeight="1">
      <c r="A1438" s="66"/>
      <c r="M1438" s="37"/>
      <c r="N1438" s="37"/>
      <c r="U1438"/>
      <c r="V1438"/>
      <c r="W1438"/>
      <c r="X1438" s="172"/>
      <c r="Y1438" s="172"/>
      <c r="Z1438" s="172"/>
      <c r="AA1438"/>
      <c r="AB1438"/>
      <c r="AC1438"/>
      <c r="AD1438"/>
      <c r="AE1438"/>
      <c r="AF1438"/>
      <c r="AG1438"/>
      <c r="AH1438"/>
      <c r="AI1438"/>
      <c r="AJ1438"/>
    </row>
    <row r="1439" spans="1:36" ht="24.95" customHeight="1">
      <c r="A1439" s="66"/>
      <c r="M1439" s="37"/>
      <c r="N1439" s="37"/>
      <c r="U1439"/>
      <c r="V1439"/>
      <c r="W1439"/>
      <c r="X1439" s="172"/>
      <c r="Y1439" s="172"/>
      <c r="Z1439" s="172"/>
      <c r="AA1439"/>
      <c r="AB1439"/>
      <c r="AC1439"/>
      <c r="AD1439"/>
      <c r="AE1439"/>
      <c r="AF1439"/>
      <c r="AG1439"/>
      <c r="AH1439"/>
      <c r="AI1439"/>
      <c r="AJ1439"/>
    </row>
    <row r="1440" spans="1:36" ht="24.95" customHeight="1">
      <c r="A1440" s="66"/>
      <c r="M1440" s="37"/>
      <c r="N1440" s="37"/>
      <c r="U1440"/>
      <c r="V1440"/>
      <c r="W1440"/>
      <c r="X1440" s="172"/>
      <c r="Y1440" s="172"/>
      <c r="Z1440" s="172"/>
      <c r="AA1440"/>
      <c r="AB1440"/>
      <c r="AC1440"/>
      <c r="AD1440"/>
      <c r="AE1440"/>
      <c r="AF1440"/>
      <c r="AG1440"/>
      <c r="AH1440"/>
      <c r="AI1440"/>
      <c r="AJ1440"/>
    </row>
    <row r="1441" spans="1:36" ht="24.95" customHeight="1">
      <c r="A1441" s="66"/>
      <c r="M1441" s="37"/>
      <c r="N1441" s="37"/>
      <c r="U1441"/>
      <c r="V1441"/>
      <c r="W1441"/>
      <c r="X1441" s="172"/>
      <c r="Y1441" s="172"/>
      <c r="Z1441" s="172"/>
      <c r="AA1441"/>
      <c r="AB1441"/>
      <c r="AC1441"/>
      <c r="AD1441"/>
      <c r="AE1441"/>
      <c r="AF1441"/>
      <c r="AG1441"/>
      <c r="AH1441"/>
      <c r="AI1441"/>
      <c r="AJ1441"/>
    </row>
    <row r="1442" spans="1:36" ht="24.95" customHeight="1">
      <c r="A1442" s="66"/>
      <c r="M1442" s="37"/>
      <c r="N1442" s="37"/>
      <c r="U1442"/>
      <c r="V1442"/>
      <c r="W1442"/>
      <c r="X1442" s="172"/>
      <c r="Y1442" s="172"/>
      <c r="Z1442" s="172"/>
      <c r="AA1442"/>
      <c r="AB1442"/>
      <c r="AC1442"/>
      <c r="AD1442"/>
      <c r="AE1442"/>
      <c r="AF1442"/>
      <c r="AG1442"/>
      <c r="AH1442"/>
      <c r="AI1442"/>
      <c r="AJ1442"/>
    </row>
    <row r="1443" spans="1:36" ht="24.95" customHeight="1">
      <c r="A1443" s="66"/>
      <c r="M1443" s="37"/>
      <c r="N1443" s="37"/>
      <c r="U1443"/>
      <c r="V1443"/>
      <c r="W1443"/>
      <c r="X1443" s="172"/>
      <c r="Y1443" s="172"/>
      <c r="Z1443" s="172"/>
      <c r="AA1443"/>
      <c r="AB1443"/>
      <c r="AC1443"/>
      <c r="AD1443"/>
      <c r="AE1443"/>
      <c r="AF1443"/>
      <c r="AG1443"/>
      <c r="AH1443"/>
      <c r="AI1443"/>
      <c r="AJ1443"/>
    </row>
    <row r="1444" spans="1:36" ht="24.95" customHeight="1">
      <c r="A1444" s="66"/>
      <c r="M1444" s="37"/>
      <c r="N1444" s="37"/>
      <c r="U1444"/>
      <c r="V1444"/>
      <c r="W1444"/>
      <c r="X1444" s="172"/>
      <c r="Y1444" s="172"/>
      <c r="Z1444" s="172"/>
      <c r="AA1444"/>
      <c r="AB1444"/>
      <c r="AC1444"/>
      <c r="AD1444"/>
      <c r="AE1444"/>
      <c r="AF1444"/>
      <c r="AG1444"/>
      <c r="AH1444"/>
      <c r="AI1444"/>
      <c r="AJ1444"/>
    </row>
    <row r="1445" spans="1:36" ht="24.95" customHeight="1">
      <c r="A1445" s="66"/>
      <c r="M1445" s="37"/>
      <c r="N1445" s="37"/>
      <c r="U1445"/>
      <c r="V1445"/>
      <c r="W1445"/>
      <c r="X1445" s="172"/>
      <c r="Y1445" s="172"/>
      <c r="Z1445" s="172"/>
      <c r="AA1445"/>
      <c r="AB1445"/>
      <c r="AC1445"/>
      <c r="AD1445"/>
      <c r="AE1445"/>
      <c r="AF1445"/>
      <c r="AG1445"/>
      <c r="AH1445"/>
      <c r="AI1445"/>
      <c r="AJ1445"/>
    </row>
    <row r="1446" spans="1:36" ht="24.95" customHeight="1">
      <c r="A1446" s="66"/>
      <c r="M1446" s="37"/>
      <c r="N1446" s="37"/>
      <c r="U1446"/>
      <c r="V1446"/>
      <c r="W1446"/>
      <c r="X1446" s="172"/>
      <c r="Y1446" s="172"/>
      <c r="Z1446" s="172"/>
      <c r="AA1446"/>
      <c r="AB1446"/>
      <c r="AC1446"/>
      <c r="AD1446"/>
      <c r="AE1446"/>
      <c r="AF1446"/>
      <c r="AG1446"/>
      <c r="AH1446"/>
      <c r="AI1446"/>
      <c r="AJ1446"/>
    </row>
    <row r="1447" spans="1:36" ht="24.95" customHeight="1">
      <c r="A1447" s="66"/>
      <c r="M1447" s="37"/>
      <c r="N1447" s="37"/>
      <c r="U1447"/>
      <c r="V1447"/>
      <c r="W1447"/>
      <c r="X1447" s="172"/>
      <c r="Y1447" s="172"/>
      <c r="Z1447" s="172"/>
      <c r="AA1447"/>
      <c r="AB1447"/>
      <c r="AC1447"/>
      <c r="AD1447"/>
      <c r="AE1447"/>
      <c r="AF1447"/>
      <c r="AG1447"/>
      <c r="AH1447"/>
      <c r="AI1447"/>
      <c r="AJ1447"/>
    </row>
    <row r="1448" spans="1:36" ht="24.95" customHeight="1">
      <c r="A1448" s="66"/>
      <c r="M1448" s="37"/>
      <c r="N1448" s="37"/>
      <c r="U1448"/>
      <c r="V1448"/>
      <c r="W1448"/>
      <c r="X1448" s="172"/>
      <c r="Y1448" s="172"/>
      <c r="Z1448" s="172"/>
      <c r="AA1448"/>
      <c r="AB1448"/>
      <c r="AC1448"/>
      <c r="AD1448"/>
      <c r="AE1448"/>
      <c r="AF1448"/>
      <c r="AG1448"/>
      <c r="AH1448"/>
      <c r="AI1448"/>
      <c r="AJ1448"/>
    </row>
    <row r="1449" spans="1:36" ht="24.95" customHeight="1">
      <c r="A1449" s="66"/>
      <c r="M1449" s="37"/>
      <c r="N1449" s="37"/>
      <c r="U1449"/>
      <c r="V1449"/>
      <c r="W1449"/>
      <c r="X1449" s="172"/>
      <c r="Y1449" s="172"/>
      <c r="Z1449" s="172"/>
      <c r="AA1449"/>
      <c r="AB1449"/>
      <c r="AC1449"/>
      <c r="AD1449"/>
      <c r="AE1449"/>
      <c r="AF1449"/>
      <c r="AG1449"/>
      <c r="AH1449"/>
      <c r="AI1449"/>
      <c r="AJ1449"/>
    </row>
    <row r="1450" spans="1:36" ht="24.95" customHeight="1">
      <c r="A1450" s="66"/>
      <c r="M1450" s="37"/>
      <c r="N1450" s="37"/>
      <c r="U1450"/>
      <c r="V1450"/>
      <c r="W1450"/>
      <c r="X1450" s="172"/>
      <c r="Y1450" s="172"/>
      <c r="Z1450" s="172"/>
      <c r="AA1450"/>
      <c r="AB1450"/>
      <c r="AC1450"/>
      <c r="AD1450"/>
      <c r="AE1450"/>
      <c r="AF1450"/>
      <c r="AG1450"/>
      <c r="AH1450"/>
      <c r="AI1450"/>
      <c r="AJ1450"/>
    </row>
    <row r="1451" spans="1:36" ht="24.95" customHeight="1">
      <c r="A1451" s="66"/>
      <c r="M1451" s="37"/>
      <c r="N1451" s="37"/>
      <c r="U1451"/>
      <c r="V1451"/>
      <c r="W1451"/>
      <c r="X1451" s="172"/>
      <c r="Y1451" s="172"/>
      <c r="Z1451" s="172"/>
      <c r="AA1451"/>
      <c r="AB1451"/>
      <c r="AC1451"/>
      <c r="AD1451"/>
      <c r="AE1451"/>
      <c r="AF1451"/>
      <c r="AG1451"/>
      <c r="AH1451"/>
      <c r="AI1451"/>
      <c r="AJ1451"/>
    </row>
    <row r="1452" spans="1:36" ht="24.95" customHeight="1">
      <c r="A1452" s="66"/>
      <c r="M1452" s="37"/>
      <c r="N1452" s="37"/>
      <c r="U1452"/>
      <c r="V1452"/>
      <c r="W1452"/>
      <c r="X1452" s="172"/>
      <c r="Y1452" s="172"/>
      <c r="Z1452" s="172"/>
      <c r="AA1452"/>
      <c r="AB1452"/>
      <c r="AC1452"/>
      <c r="AD1452"/>
      <c r="AE1452"/>
      <c r="AF1452"/>
      <c r="AG1452"/>
      <c r="AH1452"/>
      <c r="AI1452"/>
      <c r="AJ1452"/>
    </row>
    <row r="1453" spans="1:36" ht="24.95" customHeight="1">
      <c r="A1453" s="66"/>
      <c r="M1453" s="37"/>
      <c r="N1453" s="37"/>
      <c r="U1453"/>
      <c r="V1453"/>
      <c r="W1453"/>
      <c r="X1453" s="172"/>
      <c r="Y1453" s="172"/>
      <c r="Z1453" s="172"/>
      <c r="AA1453"/>
      <c r="AB1453"/>
      <c r="AC1453"/>
      <c r="AD1453"/>
      <c r="AE1453"/>
      <c r="AF1453"/>
      <c r="AG1453"/>
      <c r="AH1453"/>
      <c r="AI1453"/>
      <c r="AJ1453"/>
    </row>
    <row r="1454" spans="1:36" ht="24.95" customHeight="1">
      <c r="A1454" s="66"/>
      <c r="M1454" s="37"/>
      <c r="N1454" s="37"/>
      <c r="U1454"/>
      <c r="V1454"/>
      <c r="W1454"/>
      <c r="X1454" s="172"/>
      <c r="Y1454" s="172"/>
      <c r="Z1454" s="172"/>
      <c r="AA1454"/>
      <c r="AB1454"/>
      <c r="AC1454"/>
      <c r="AD1454"/>
      <c r="AE1454"/>
      <c r="AF1454"/>
      <c r="AG1454"/>
      <c r="AH1454"/>
      <c r="AI1454"/>
      <c r="AJ1454"/>
    </row>
    <row r="1455" spans="1:36" ht="24.95" customHeight="1">
      <c r="A1455" s="66"/>
      <c r="M1455" s="37"/>
      <c r="N1455" s="37"/>
      <c r="U1455"/>
      <c r="V1455"/>
      <c r="W1455"/>
      <c r="X1455" s="172"/>
      <c r="Y1455" s="172"/>
      <c r="Z1455" s="172"/>
      <c r="AA1455"/>
      <c r="AB1455"/>
      <c r="AC1455"/>
      <c r="AD1455"/>
      <c r="AE1455"/>
      <c r="AF1455"/>
      <c r="AG1455"/>
      <c r="AH1455"/>
      <c r="AI1455"/>
      <c r="AJ1455"/>
    </row>
    <row r="1456" spans="1:36" ht="24.95" customHeight="1">
      <c r="A1456" s="66"/>
      <c r="M1456" s="37"/>
      <c r="N1456" s="37"/>
      <c r="U1456"/>
      <c r="V1456"/>
      <c r="W1456"/>
      <c r="X1456" s="172"/>
      <c r="Y1456" s="172"/>
      <c r="Z1456" s="172"/>
      <c r="AA1456"/>
      <c r="AB1456"/>
      <c r="AC1456"/>
      <c r="AD1456"/>
      <c r="AE1456"/>
      <c r="AF1456"/>
      <c r="AG1456"/>
      <c r="AH1456"/>
      <c r="AI1456"/>
      <c r="AJ1456"/>
    </row>
    <row r="1457" spans="1:36" ht="24.95" customHeight="1">
      <c r="A1457" s="66"/>
      <c r="M1457" s="37"/>
      <c r="N1457" s="37"/>
      <c r="U1457"/>
      <c r="V1457"/>
      <c r="W1457"/>
      <c r="X1457" s="172"/>
      <c r="Y1457" s="172"/>
      <c r="Z1457" s="172"/>
      <c r="AA1457"/>
      <c r="AB1457"/>
      <c r="AC1457"/>
      <c r="AD1457"/>
      <c r="AE1457"/>
      <c r="AF1457"/>
      <c r="AG1457"/>
      <c r="AH1457"/>
      <c r="AI1457"/>
      <c r="AJ1457"/>
    </row>
    <row r="1458" spans="1:36" ht="24.95" customHeight="1">
      <c r="A1458" s="66"/>
      <c r="M1458" s="37"/>
      <c r="N1458" s="37"/>
      <c r="U1458"/>
      <c r="V1458"/>
      <c r="W1458"/>
      <c r="X1458" s="172"/>
      <c r="Y1458" s="172"/>
      <c r="Z1458" s="172"/>
      <c r="AA1458"/>
      <c r="AB1458"/>
      <c r="AC1458"/>
      <c r="AD1458"/>
      <c r="AE1458"/>
      <c r="AF1458"/>
      <c r="AG1458"/>
      <c r="AH1458"/>
      <c r="AI1458"/>
      <c r="AJ1458"/>
    </row>
    <row r="1459" spans="1:36" ht="24.95" customHeight="1">
      <c r="A1459" s="66"/>
      <c r="M1459" s="37"/>
      <c r="N1459" s="37"/>
      <c r="U1459"/>
      <c r="V1459"/>
      <c r="W1459"/>
      <c r="X1459" s="172"/>
      <c r="Y1459" s="172"/>
      <c r="Z1459" s="172"/>
      <c r="AA1459"/>
      <c r="AB1459"/>
      <c r="AC1459"/>
      <c r="AD1459"/>
      <c r="AE1459"/>
      <c r="AF1459"/>
      <c r="AG1459"/>
      <c r="AH1459"/>
      <c r="AI1459"/>
      <c r="AJ1459"/>
    </row>
    <row r="1460" spans="1:36" ht="24.95" customHeight="1">
      <c r="A1460" s="66"/>
      <c r="M1460" s="37"/>
      <c r="N1460" s="37"/>
      <c r="U1460"/>
      <c r="V1460"/>
      <c r="W1460"/>
      <c r="X1460" s="172"/>
      <c r="Y1460" s="172"/>
      <c r="Z1460" s="172"/>
      <c r="AA1460"/>
      <c r="AB1460"/>
      <c r="AC1460"/>
      <c r="AD1460"/>
      <c r="AE1460"/>
      <c r="AF1460"/>
      <c r="AG1460"/>
      <c r="AH1460"/>
      <c r="AI1460"/>
      <c r="AJ1460"/>
    </row>
    <row r="1461" spans="1:36" ht="24.95" customHeight="1">
      <c r="A1461" s="66"/>
      <c r="M1461" s="37"/>
      <c r="N1461" s="37"/>
      <c r="U1461"/>
      <c r="V1461"/>
      <c r="W1461"/>
      <c r="X1461" s="172"/>
      <c r="Y1461" s="172"/>
      <c r="Z1461" s="172"/>
      <c r="AA1461"/>
      <c r="AB1461"/>
      <c r="AC1461"/>
      <c r="AD1461"/>
      <c r="AE1461"/>
      <c r="AF1461"/>
      <c r="AG1461"/>
      <c r="AH1461"/>
      <c r="AI1461"/>
      <c r="AJ1461"/>
    </row>
    <row r="1462" spans="1:36" ht="24.95" customHeight="1">
      <c r="A1462" s="66"/>
      <c r="M1462" s="37"/>
      <c r="N1462" s="37"/>
      <c r="U1462"/>
      <c r="V1462"/>
      <c r="W1462"/>
      <c r="X1462" s="172"/>
      <c r="Y1462" s="172"/>
      <c r="Z1462" s="172"/>
      <c r="AA1462"/>
      <c r="AB1462"/>
      <c r="AC1462"/>
      <c r="AD1462"/>
      <c r="AE1462"/>
      <c r="AF1462"/>
      <c r="AG1462"/>
      <c r="AH1462"/>
      <c r="AI1462"/>
      <c r="AJ1462"/>
    </row>
    <row r="1463" spans="1:36" ht="24.95" customHeight="1">
      <c r="A1463" s="66"/>
      <c r="M1463" s="37"/>
      <c r="N1463" s="37"/>
      <c r="U1463"/>
      <c r="V1463"/>
      <c r="W1463"/>
      <c r="X1463" s="172"/>
      <c r="Y1463" s="172"/>
      <c r="Z1463" s="172"/>
      <c r="AA1463"/>
      <c r="AB1463"/>
      <c r="AC1463"/>
      <c r="AD1463"/>
      <c r="AE1463"/>
      <c r="AF1463"/>
      <c r="AG1463"/>
      <c r="AH1463"/>
      <c r="AI1463"/>
      <c r="AJ1463"/>
    </row>
    <row r="1464" spans="1:36" ht="24.95" customHeight="1">
      <c r="A1464" s="66"/>
      <c r="M1464" s="37"/>
      <c r="N1464" s="37"/>
      <c r="U1464"/>
      <c r="V1464"/>
      <c r="W1464"/>
      <c r="X1464" s="172"/>
      <c r="Y1464" s="172"/>
      <c r="Z1464" s="172"/>
      <c r="AA1464"/>
      <c r="AB1464"/>
      <c r="AC1464"/>
      <c r="AD1464"/>
      <c r="AE1464"/>
      <c r="AF1464"/>
      <c r="AG1464"/>
      <c r="AH1464"/>
      <c r="AI1464"/>
      <c r="AJ1464"/>
    </row>
    <row r="1465" spans="1:36" ht="24.95" customHeight="1">
      <c r="A1465" s="66"/>
      <c r="M1465" s="37"/>
      <c r="N1465" s="37"/>
      <c r="U1465"/>
      <c r="V1465"/>
      <c r="W1465"/>
      <c r="X1465" s="172"/>
      <c r="Y1465" s="172"/>
      <c r="Z1465" s="172"/>
      <c r="AA1465"/>
      <c r="AB1465"/>
      <c r="AC1465"/>
      <c r="AD1465"/>
      <c r="AE1465"/>
      <c r="AF1465"/>
      <c r="AG1465"/>
      <c r="AH1465"/>
      <c r="AI1465"/>
      <c r="AJ1465"/>
    </row>
    <row r="1466" spans="1:36" ht="24.95" customHeight="1">
      <c r="A1466" s="66"/>
      <c r="M1466" s="37"/>
      <c r="N1466" s="37"/>
      <c r="U1466"/>
      <c r="V1466"/>
      <c r="W1466"/>
      <c r="X1466" s="172"/>
      <c r="Y1466" s="172"/>
      <c r="Z1466" s="172"/>
      <c r="AA1466"/>
      <c r="AB1466"/>
      <c r="AC1466"/>
      <c r="AD1466"/>
      <c r="AE1466"/>
      <c r="AF1466"/>
      <c r="AG1466"/>
      <c r="AH1466"/>
      <c r="AI1466"/>
      <c r="AJ1466"/>
    </row>
    <row r="1467" spans="1:36" ht="24.95" customHeight="1">
      <c r="A1467" s="66"/>
      <c r="M1467" s="37"/>
      <c r="N1467" s="37"/>
      <c r="U1467"/>
      <c r="V1467"/>
      <c r="W1467"/>
      <c r="X1467" s="172"/>
      <c r="Y1467" s="172"/>
      <c r="Z1467" s="172"/>
      <c r="AA1467"/>
      <c r="AB1467"/>
      <c r="AC1467"/>
      <c r="AD1467"/>
      <c r="AE1467"/>
      <c r="AF1467"/>
      <c r="AG1467"/>
      <c r="AH1467"/>
      <c r="AI1467"/>
      <c r="AJ1467"/>
    </row>
    <row r="1468" spans="1:36" ht="24.95" customHeight="1">
      <c r="A1468" s="66"/>
      <c r="M1468" s="37"/>
      <c r="N1468" s="37"/>
      <c r="U1468"/>
      <c r="V1468"/>
      <c r="W1468"/>
      <c r="X1468" s="172"/>
      <c r="Y1468" s="172"/>
      <c r="Z1468" s="172"/>
      <c r="AA1468"/>
      <c r="AB1468"/>
      <c r="AC1468"/>
      <c r="AD1468"/>
      <c r="AE1468"/>
      <c r="AF1468"/>
      <c r="AG1468"/>
      <c r="AH1468"/>
      <c r="AI1468"/>
      <c r="AJ1468"/>
    </row>
    <row r="1469" spans="1:36" ht="24.95" customHeight="1">
      <c r="A1469" s="66"/>
      <c r="M1469" s="37"/>
      <c r="N1469" s="37"/>
      <c r="U1469"/>
      <c r="V1469"/>
      <c r="W1469"/>
      <c r="X1469" s="172"/>
      <c r="Y1469" s="172"/>
      <c r="Z1469" s="172"/>
      <c r="AA1469"/>
      <c r="AB1469"/>
      <c r="AC1469"/>
      <c r="AD1469"/>
      <c r="AE1469"/>
      <c r="AF1469"/>
      <c r="AG1469"/>
      <c r="AH1469"/>
      <c r="AI1469"/>
      <c r="AJ1469"/>
    </row>
    <row r="1470" spans="1:36" ht="24.95" customHeight="1">
      <c r="A1470" s="66"/>
      <c r="M1470" s="37"/>
      <c r="N1470" s="37"/>
      <c r="U1470"/>
      <c r="V1470"/>
      <c r="W1470"/>
      <c r="X1470" s="172"/>
      <c r="Y1470" s="172"/>
      <c r="Z1470" s="172"/>
      <c r="AA1470"/>
      <c r="AB1470"/>
      <c r="AC1470"/>
      <c r="AD1470"/>
      <c r="AE1470"/>
      <c r="AF1470"/>
      <c r="AG1470"/>
      <c r="AH1470"/>
      <c r="AI1470"/>
      <c r="AJ1470"/>
    </row>
    <row r="1471" spans="1:36" ht="24.95" customHeight="1">
      <c r="A1471" s="66"/>
      <c r="M1471" s="37"/>
      <c r="N1471" s="37"/>
      <c r="U1471"/>
      <c r="V1471"/>
      <c r="W1471"/>
      <c r="X1471" s="172"/>
      <c r="Y1471" s="172"/>
      <c r="Z1471" s="172"/>
      <c r="AA1471"/>
      <c r="AB1471"/>
      <c r="AC1471"/>
      <c r="AD1471"/>
      <c r="AE1471"/>
      <c r="AF1471"/>
      <c r="AG1471"/>
      <c r="AH1471"/>
      <c r="AI1471"/>
      <c r="AJ1471"/>
    </row>
    <row r="1472" spans="1:36" ht="24.95" customHeight="1">
      <c r="A1472" s="66"/>
      <c r="M1472" s="37"/>
      <c r="N1472" s="37"/>
      <c r="U1472"/>
      <c r="V1472"/>
      <c r="W1472"/>
      <c r="X1472" s="172"/>
      <c r="Y1472" s="172"/>
      <c r="Z1472" s="172"/>
      <c r="AA1472"/>
      <c r="AB1472"/>
      <c r="AC1472"/>
      <c r="AD1472"/>
      <c r="AE1472"/>
      <c r="AF1472"/>
      <c r="AG1472"/>
      <c r="AH1472"/>
      <c r="AI1472"/>
      <c r="AJ1472"/>
    </row>
    <row r="1473" spans="1:36" ht="24.95" customHeight="1">
      <c r="A1473" s="66"/>
      <c r="M1473" s="37"/>
      <c r="N1473" s="37"/>
      <c r="U1473"/>
      <c r="V1473"/>
      <c r="W1473"/>
      <c r="X1473" s="172"/>
      <c r="Y1473" s="172"/>
      <c r="Z1473" s="172"/>
      <c r="AA1473"/>
      <c r="AB1473"/>
      <c r="AC1473"/>
      <c r="AD1473"/>
      <c r="AE1473"/>
      <c r="AF1473"/>
      <c r="AG1473"/>
      <c r="AH1473"/>
      <c r="AI1473"/>
      <c r="AJ1473"/>
    </row>
    <row r="1474" spans="1:36" ht="24.95" customHeight="1">
      <c r="A1474" s="66"/>
      <c r="M1474" s="37"/>
      <c r="N1474" s="37"/>
      <c r="U1474"/>
      <c r="V1474"/>
      <c r="W1474"/>
      <c r="X1474" s="172"/>
      <c r="Y1474" s="172"/>
      <c r="Z1474" s="172"/>
      <c r="AA1474"/>
      <c r="AB1474"/>
      <c r="AC1474"/>
      <c r="AD1474"/>
      <c r="AE1474"/>
      <c r="AF1474"/>
      <c r="AG1474"/>
      <c r="AH1474"/>
      <c r="AI1474"/>
      <c r="AJ1474"/>
    </row>
    <row r="1475" spans="1:36" ht="24.95" customHeight="1">
      <c r="A1475" s="66"/>
      <c r="M1475" s="37"/>
      <c r="N1475" s="37"/>
      <c r="U1475"/>
      <c r="V1475"/>
      <c r="W1475"/>
      <c r="X1475" s="172"/>
      <c r="Y1475" s="172"/>
      <c r="Z1475" s="172"/>
      <c r="AA1475"/>
      <c r="AB1475"/>
      <c r="AC1475"/>
      <c r="AD1475"/>
      <c r="AE1475"/>
      <c r="AF1475"/>
      <c r="AG1475"/>
      <c r="AH1475"/>
      <c r="AI1475"/>
      <c r="AJ1475"/>
    </row>
    <row r="1476" spans="1:36" ht="24.95" customHeight="1">
      <c r="A1476" s="66"/>
      <c r="M1476" s="37"/>
      <c r="N1476" s="37"/>
      <c r="U1476"/>
      <c r="V1476"/>
      <c r="W1476"/>
      <c r="X1476" s="172"/>
      <c r="Y1476" s="172"/>
      <c r="Z1476" s="172"/>
      <c r="AA1476"/>
      <c r="AB1476"/>
      <c r="AC1476"/>
      <c r="AD1476"/>
      <c r="AE1476"/>
      <c r="AF1476"/>
      <c r="AG1476"/>
      <c r="AH1476"/>
      <c r="AI1476"/>
      <c r="AJ1476"/>
    </row>
    <row r="1477" spans="1:36" ht="24.95" customHeight="1">
      <c r="A1477" s="66"/>
      <c r="M1477" s="37"/>
      <c r="N1477" s="37"/>
      <c r="U1477"/>
      <c r="V1477"/>
      <c r="W1477"/>
      <c r="X1477" s="172"/>
      <c r="Y1477" s="172"/>
      <c r="Z1477" s="172"/>
      <c r="AA1477"/>
      <c r="AB1477"/>
      <c r="AC1477"/>
      <c r="AD1477"/>
      <c r="AE1477"/>
      <c r="AF1477"/>
      <c r="AG1477"/>
      <c r="AH1477"/>
      <c r="AI1477"/>
      <c r="AJ1477"/>
    </row>
    <row r="1478" spans="1:36" ht="24.95" customHeight="1">
      <c r="A1478" s="66"/>
      <c r="M1478" s="37"/>
      <c r="N1478" s="37"/>
      <c r="U1478"/>
      <c r="V1478"/>
      <c r="W1478"/>
      <c r="X1478" s="172"/>
      <c r="Y1478" s="172"/>
      <c r="Z1478" s="172"/>
      <c r="AA1478"/>
      <c r="AB1478"/>
      <c r="AC1478"/>
      <c r="AD1478"/>
      <c r="AE1478"/>
      <c r="AF1478"/>
      <c r="AG1478"/>
      <c r="AH1478"/>
      <c r="AI1478"/>
      <c r="AJ1478"/>
    </row>
    <row r="1479" spans="1:36" ht="24.95" customHeight="1">
      <c r="A1479" s="66"/>
      <c r="M1479" s="37"/>
      <c r="N1479" s="37"/>
      <c r="U1479"/>
      <c r="V1479"/>
      <c r="W1479"/>
      <c r="X1479" s="172"/>
      <c r="Y1479" s="172"/>
      <c r="Z1479" s="172"/>
      <c r="AA1479"/>
      <c r="AB1479"/>
      <c r="AC1479"/>
      <c r="AD1479"/>
      <c r="AE1479"/>
      <c r="AF1479"/>
      <c r="AG1479"/>
      <c r="AH1479"/>
      <c r="AI1479"/>
      <c r="AJ1479"/>
    </row>
    <row r="1480" spans="1:36" ht="24.95" customHeight="1">
      <c r="A1480" s="66"/>
      <c r="M1480" s="37"/>
      <c r="N1480" s="37"/>
      <c r="U1480"/>
      <c r="V1480"/>
      <c r="W1480"/>
      <c r="X1480" s="172"/>
      <c r="Y1480" s="172"/>
      <c r="Z1480" s="172"/>
      <c r="AA1480"/>
      <c r="AB1480"/>
      <c r="AC1480"/>
      <c r="AD1480"/>
      <c r="AE1480"/>
      <c r="AF1480"/>
      <c r="AG1480"/>
      <c r="AH1480"/>
      <c r="AI1480"/>
      <c r="AJ1480"/>
    </row>
    <row r="1481" spans="1:36" ht="24.95" customHeight="1">
      <c r="A1481" s="66"/>
      <c r="M1481" s="37"/>
      <c r="N1481" s="37"/>
      <c r="U1481"/>
      <c r="V1481"/>
      <c r="W1481"/>
      <c r="X1481" s="172"/>
      <c r="Y1481" s="172"/>
      <c r="Z1481" s="172"/>
      <c r="AA1481"/>
      <c r="AB1481"/>
      <c r="AC1481"/>
      <c r="AD1481"/>
      <c r="AE1481"/>
      <c r="AF1481"/>
      <c r="AG1481"/>
      <c r="AH1481"/>
      <c r="AI1481"/>
      <c r="AJ1481"/>
    </row>
    <row r="1482" spans="1:36" ht="24.95" customHeight="1">
      <c r="A1482" s="66"/>
      <c r="M1482" s="37"/>
      <c r="N1482" s="37"/>
      <c r="U1482"/>
      <c r="V1482"/>
      <c r="W1482"/>
      <c r="X1482" s="172"/>
      <c r="Y1482" s="172"/>
      <c r="Z1482" s="172"/>
      <c r="AA1482"/>
      <c r="AB1482"/>
      <c r="AC1482"/>
      <c r="AD1482"/>
      <c r="AE1482"/>
      <c r="AF1482"/>
      <c r="AG1482"/>
      <c r="AH1482"/>
      <c r="AI1482"/>
      <c r="AJ1482"/>
    </row>
    <row r="1483" spans="1:36" ht="24.95" customHeight="1">
      <c r="A1483" s="66"/>
      <c r="M1483" s="37"/>
      <c r="N1483" s="37"/>
      <c r="U1483"/>
      <c r="V1483"/>
      <c r="W1483"/>
      <c r="X1483" s="172"/>
      <c r="Y1483" s="172"/>
      <c r="Z1483" s="172"/>
      <c r="AA1483"/>
      <c r="AB1483"/>
      <c r="AC1483"/>
      <c r="AD1483"/>
      <c r="AE1483"/>
      <c r="AF1483"/>
      <c r="AG1483"/>
      <c r="AH1483"/>
      <c r="AI1483"/>
      <c r="AJ1483"/>
    </row>
    <row r="1484" spans="1:36" ht="24.95" customHeight="1">
      <c r="A1484" s="66"/>
      <c r="M1484" s="37"/>
      <c r="N1484" s="37"/>
      <c r="U1484"/>
      <c r="V1484"/>
      <c r="W1484"/>
      <c r="X1484" s="172"/>
      <c r="Y1484" s="172"/>
      <c r="Z1484" s="172"/>
      <c r="AA1484"/>
      <c r="AB1484"/>
      <c r="AC1484"/>
      <c r="AD1484"/>
      <c r="AE1484"/>
      <c r="AF1484"/>
      <c r="AG1484"/>
      <c r="AH1484"/>
      <c r="AI1484"/>
      <c r="AJ1484"/>
    </row>
    <row r="1485" spans="1:36" ht="24.95" customHeight="1">
      <c r="A1485" s="66"/>
      <c r="M1485" s="37"/>
      <c r="N1485" s="37"/>
      <c r="U1485"/>
      <c r="V1485"/>
      <c r="W1485"/>
      <c r="X1485" s="172"/>
      <c r="Y1485" s="172"/>
      <c r="Z1485" s="172"/>
      <c r="AA1485"/>
      <c r="AB1485"/>
      <c r="AC1485"/>
      <c r="AD1485"/>
      <c r="AE1485"/>
      <c r="AF1485"/>
      <c r="AG1485"/>
      <c r="AH1485"/>
      <c r="AI1485"/>
      <c r="AJ1485"/>
    </row>
    <row r="1486" spans="1:36" ht="24.95" customHeight="1">
      <c r="A1486" s="66"/>
      <c r="M1486" s="37"/>
      <c r="N1486" s="37"/>
      <c r="U1486"/>
      <c r="V1486"/>
      <c r="W1486"/>
      <c r="X1486" s="172"/>
      <c r="Y1486" s="172"/>
      <c r="Z1486" s="172"/>
      <c r="AA1486"/>
      <c r="AB1486"/>
      <c r="AC1486"/>
      <c r="AD1486"/>
      <c r="AE1486"/>
      <c r="AF1486"/>
      <c r="AG1486"/>
      <c r="AH1486"/>
      <c r="AI1486"/>
      <c r="AJ1486"/>
    </row>
    <row r="1487" spans="1:36" ht="24.95" customHeight="1">
      <c r="A1487" s="66"/>
      <c r="M1487" s="37"/>
      <c r="N1487" s="37"/>
      <c r="U1487"/>
      <c r="V1487"/>
      <c r="W1487"/>
      <c r="X1487" s="172"/>
      <c r="Y1487" s="172"/>
      <c r="Z1487" s="172"/>
      <c r="AA1487"/>
      <c r="AB1487"/>
      <c r="AC1487"/>
      <c r="AD1487"/>
      <c r="AE1487"/>
      <c r="AF1487"/>
      <c r="AG1487"/>
      <c r="AH1487"/>
      <c r="AI1487"/>
      <c r="AJ1487"/>
    </row>
    <row r="1488" spans="1:36" ht="24.95" customHeight="1">
      <c r="A1488" s="66"/>
      <c r="M1488" s="37"/>
      <c r="N1488" s="37"/>
      <c r="U1488"/>
      <c r="V1488"/>
      <c r="W1488"/>
      <c r="X1488" s="172"/>
      <c r="Y1488" s="172"/>
      <c r="Z1488" s="172"/>
      <c r="AA1488"/>
      <c r="AB1488"/>
      <c r="AC1488"/>
      <c r="AD1488"/>
      <c r="AE1488"/>
      <c r="AF1488"/>
      <c r="AG1488"/>
      <c r="AH1488"/>
      <c r="AI1488"/>
      <c r="AJ1488"/>
    </row>
    <row r="1489" spans="1:36" ht="24.95" customHeight="1">
      <c r="A1489" s="66"/>
      <c r="M1489" s="37"/>
      <c r="N1489" s="37"/>
      <c r="U1489"/>
      <c r="V1489"/>
      <c r="W1489"/>
      <c r="X1489" s="172"/>
      <c r="Y1489" s="172"/>
      <c r="Z1489" s="172"/>
      <c r="AA1489"/>
      <c r="AB1489"/>
      <c r="AC1489"/>
      <c r="AD1489"/>
      <c r="AE1489"/>
      <c r="AF1489"/>
      <c r="AG1489"/>
      <c r="AH1489"/>
      <c r="AI1489"/>
      <c r="AJ1489"/>
    </row>
    <row r="1490" spans="1:36" ht="24.95" customHeight="1">
      <c r="A1490" s="66"/>
      <c r="M1490" s="37"/>
      <c r="N1490" s="37"/>
      <c r="U1490"/>
      <c r="V1490"/>
      <c r="W1490"/>
      <c r="X1490" s="172"/>
      <c r="Y1490" s="172"/>
      <c r="Z1490" s="172"/>
      <c r="AA1490"/>
      <c r="AB1490"/>
      <c r="AC1490"/>
      <c r="AD1490"/>
      <c r="AE1490"/>
      <c r="AF1490"/>
      <c r="AG1490"/>
      <c r="AH1490"/>
      <c r="AI1490"/>
      <c r="AJ1490"/>
    </row>
    <row r="1491" spans="1:36" ht="24.95" customHeight="1">
      <c r="A1491" s="66"/>
      <c r="M1491" s="37"/>
      <c r="N1491" s="37"/>
      <c r="U1491"/>
      <c r="V1491"/>
      <c r="W1491"/>
      <c r="X1491" s="172"/>
      <c r="Y1491" s="172"/>
      <c r="Z1491" s="172"/>
      <c r="AA1491"/>
      <c r="AB1491"/>
      <c r="AC1491"/>
      <c r="AD1491"/>
      <c r="AE1491"/>
      <c r="AF1491"/>
      <c r="AG1491"/>
      <c r="AH1491"/>
      <c r="AI1491"/>
      <c r="AJ1491"/>
    </row>
    <row r="1492" spans="1:36" ht="24.95" customHeight="1">
      <c r="A1492" s="66"/>
      <c r="M1492" s="37"/>
      <c r="N1492" s="37"/>
      <c r="U1492"/>
      <c r="V1492"/>
      <c r="W1492"/>
      <c r="X1492" s="172"/>
      <c r="Y1492" s="172"/>
      <c r="Z1492" s="172"/>
      <c r="AA1492"/>
      <c r="AB1492"/>
      <c r="AC1492"/>
      <c r="AD1492"/>
      <c r="AE1492"/>
      <c r="AF1492"/>
      <c r="AG1492"/>
      <c r="AH1492"/>
      <c r="AI1492"/>
      <c r="AJ1492"/>
    </row>
    <row r="1493" spans="1:36" ht="24.95" customHeight="1">
      <c r="A1493" s="66"/>
      <c r="M1493" s="37"/>
      <c r="N1493" s="37"/>
      <c r="U1493"/>
      <c r="V1493"/>
      <c r="W1493"/>
      <c r="X1493" s="172"/>
      <c r="Y1493" s="172"/>
      <c r="Z1493" s="172"/>
      <c r="AA1493"/>
      <c r="AB1493"/>
      <c r="AC1493"/>
      <c r="AD1493"/>
      <c r="AE1493"/>
      <c r="AF1493"/>
      <c r="AG1493"/>
      <c r="AH1493"/>
      <c r="AI1493"/>
      <c r="AJ1493"/>
    </row>
    <row r="1494" spans="1:36" ht="24.95" customHeight="1">
      <c r="A1494" s="66"/>
      <c r="M1494" s="37"/>
      <c r="N1494" s="37"/>
      <c r="U1494"/>
      <c r="V1494"/>
      <c r="W1494"/>
      <c r="X1494" s="172"/>
      <c r="Y1494" s="172"/>
      <c r="Z1494" s="172"/>
      <c r="AA1494"/>
      <c r="AB1494"/>
      <c r="AC1494"/>
      <c r="AD1494"/>
      <c r="AE1494"/>
      <c r="AF1494"/>
      <c r="AG1494"/>
      <c r="AH1494"/>
      <c r="AI1494"/>
      <c r="AJ1494"/>
    </row>
    <row r="1495" spans="1:36" ht="24.95" customHeight="1">
      <c r="A1495" s="66"/>
      <c r="M1495" s="37"/>
      <c r="N1495" s="37"/>
      <c r="U1495"/>
      <c r="V1495"/>
      <c r="W1495"/>
      <c r="X1495" s="172"/>
      <c r="Y1495" s="172"/>
      <c r="Z1495" s="172"/>
      <c r="AA1495"/>
      <c r="AB1495"/>
      <c r="AC1495"/>
      <c r="AD1495"/>
      <c r="AE1495"/>
      <c r="AF1495"/>
      <c r="AG1495"/>
      <c r="AH1495"/>
      <c r="AI1495"/>
      <c r="AJ1495"/>
    </row>
    <row r="1496" spans="1:36" ht="24.95" customHeight="1">
      <c r="A1496" s="66"/>
      <c r="M1496" s="37"/>
      <c r="N1496" s="37"/>
      <c r="U1496"/>
      <c r="V1496"/>
      <c r="W1496"/>
      <c r="X1496" s="172"/>
      <c r="Y1496" s="172"/>
      <c r="Z1496" s="172"/>
      <c r="AA1496"/>
      <c r="AB1496"/>
      <c r="AC1496"/>
      <c r="AD1496"/>
      <c r="AE1496"/>
      <c r="AF1496"/>
      <c r="AG1496"/>
      <c r="AH1496"/>
      <c r="AI1496"/>
      <c r="AJ1496"/>
    </row>
    <row r="1497" spans="1:36" ht="24.95" customHeight="1">
      <c r="A1497" s="66"/>
      <c r="M1497" s="37"/>
      <c r="N1497" s="37"/>
      <c r="U1497"/>
      <c r="V1497"/>
      <c r="W1497"/>
      <c r="X1497" s="172"/>
      <c r="Y1497" s="172"/>
      <c r="Z1497" s="172"/>
      <c r="AA1497"/>
      <c r="AB1497"/>
      <c r="AC1497"/>
      <c r="AD1497"/>
      <c r="AE1497"/>
      <c r="AF1497"/>
      <c r="AG1497"/>
      <c r="AH1497"/>
      <c r="AI1497"/>
      <c r="AJ1497"/>
    </row>
    <row r="1498" spans="1:36" ht="24.95" customHeight="1">
      <c r="A1498" s="66"/>
      <c r="M1498" s="37"/>
      <c r="N1498" s="37"/>
      <c r="U1498"/>
      <c r="V1498"/>
      <c r="W1498"/>
      <c r="X1498" s="172"/>
      <c r="Y1498" s="172"/>
      <c r="Z1498" s="172"/>
      <c r="AA1498"/>
      <c r="AB1498"/>
      <c r="AC1498"/>
      <c r="AD1498"/>
      <c r="AE1498"/>
      <c r="AF1498"/>
      <c r="AG1498"/>
      <c r="AH1498"/>
      <c r="AI1498"/>
      <c r="AJ1498"/>
    </row>
    <row r="1499" spans="1:36" ht="24.95" customHeight="1">
      <c r="A1499" s="66"/>
      <c r="M1499" s="37"/>
      <c r="N1499" s="37"/>
      <c r="U1499"/>
      <c r="V1499"/>
      <c r="W1499"/>
      <c r="X1499" s="172"/>
      <c r="Y1499" s="172"/>
      <c r="Z1499" s="172"/>
      <c r="AA1499"/>
      <c r="AB1499"/>
      <c r="AC1499"/>
      <c r="AD1499"/>
      <c r="AE1499"/>
      <c r="AF1499"/>
      <c r="AG1499"/>
      <c r="AH1499"/>
      <c r="AI1499"/>
      <c r="AJ1499"/>
    </row>
    <row r="1500" spans="1:36" ht="24.95" customHeight="1">
      <c r="A1500" s="66"/>
      <c r="M1500" s="37"/>
      <c r="N1500" s="37"/>
      <c r="U1500"/>
      <c r="V1500"/>
      <c r="W1500"/>
      <c r="X1500" s="172"/>
      <c r="Y1500" s="172"/>
      <c r="Z1500" s="172"/>
      <c r="AA1500"/>
      <c r="AB1500"/>
      <c r="AC1500"/>
      <c r="AD1500"/>
      <c r="AE1500"/>
      <c r="AF1500"/>
      <c r="AG1500"/>
      <c r="AH1500"/>
      <c r="AI1500"/>
      <c r="AJ1500"/>
    </row>
    <row r="1501" spans="1:36" ht="24.95" customHeight="1">
      <c r="A1501" s="66"/>
      <c r="M1501" s="37"/>
      <c r="N1501" s="37"/>
      <c r="U1501"/>
      <c r="V1501"/>
      <c r="W1501"/>
      <c r="X1501" s="172"/>
      <c r="Y1501" s="172"/>
      <c r="Z1501" s="172"/>
      <c r="AA1501"/>
      <c r="AB1501"/>
      <c r="AC1501"/>
      <c r="AD1501"/>
      <c r="AE1501"/>
      <c r="AF1501"/>
      <c r="AG1501"/>
      <c r="AH1501"/>
      <c r="AI1501"/>
      <c r="AJ1501"/>
    </row>
    <row r="1502" spans="1:36" ht="24.95" customHeight="1">
      <c r="A1502" s="66"/>
      <c r="M1502" s="37"/>
      <c r="N1502" s="37"/>
      <c r="U1502"/>
      <c r="V1502"/>
      <c r="W1502"/>
      <c r="X1502" s="172"/>
      <c r="Y1502" s="172"/>
      <c r="Z1502" s="172"/>
      <c r="AA1502"/>
      <c r="AB1502"/>
      <c r="AC1502"/>
      <c r="AD1502"/>
      <c r="AE1502"/>
      <c r="AF1502"/>
      <c r="AG1502"/>
      <c r="AH1502"/>
      <c r="AI1502"/>
      <c r="AJ1502"/>
    </row>
    <row r="1503" spans="1:36" ht="24.95" customHeight="1">
      <c r="A1503" s="66"/>
      <c r="M1503" s="37"/>
      <c r="N1503" s="37"/>
      <c r="U1503"/>
      <c r="V1503"/>
      <c r="W1503"/>
      <c r="X1503" s="172"/>
      <c r="Y1503" s="172"/>
      <c r="Z1503" s="172"/>
      <c r="AA1503"/>
      <c r="AB1503"/>
      <c r="AC1503"/>
      <c r="AD1503"/>
      <c r="AE1503"/>
      <c r="AF1503"/>
      <c r="AG1503"/>
      <c r="AH1503"/>
      <c r="AI1503"/>
      <c r="AJ1503"/>
    </row>
    <row r="1504" spans="1:36" ht="24.95" customHeight="1">
      <c r="A1504" s="66"/>
      <c r="M1504" s="37"/>
      <c r="N1504" s="37"/>
      <c r="U1504"/>
      <c r="V1504"/>
      <c r="W1504"/>
      <c r="X1504" s="172"/>
      <c r="Y1504" s="172"/>
      <c r="Z1504" s="172"/>
      <c r="AA1504"/>
      <c r="AB1504"/>
      <c r="AC1504"/>
      <c r="AD1504"/>
      <c r="AE1504"/>
      <c r="AF1504"/>
      <c r="AG1504"/>
      <c r="AH1504"/>
      <c r="AI1504"/>
      <c r="AJ1504"/>
    </row>
    <row r="1505" spans="1:36" ht="24.95" customHeight="1">
      <c r="A1505" s="66"/>
      <c r="M1505" s="37"/>
      <c r="N1505" s="37"/>
      <c r="U1505"/>
      <c r="V1505"/>
      <c r="W1505"/>
      <c r="X1505" s="172"/>
      <c r="Y1505" s="172"/>
      <c r="Z1505" s="172"/>
      <c r="AA1505"/>
      <c r="AB1505"/>
      <c r="AC1505"/>
      <c r="AD1505"/>
      <c r="AE1505"/>
      <c r="AF1505"/>
      <c r="AG1505"/>
      <c r="AH1505"/>
      <c r="AI1505"/>
      <c r="AJ1505"/>
    </row>
    <row r="1506" spans="1:36" ht="24.95" customHeight="1">
      <c r="A1506" s="66"/>
      <c r="M1506" s="37"/>
      <c r="N1506" s="37"/>
      <c r="U1506"/>
      <c r="V1506"/>
      <c r="W1506"/>
      <c r="X1506" s="172"/>
      <c r="Y1506" s="172"/>
      <c r="Z1506" s="172"/>
      <c r="AA1506"/>
      <c r="AB1506"/>
      <c r="AC1506"/>
      <c r="AD1506"/>
      <c r="AE1506"/>
      <c r="AF1506"/>
      <c r="AG1506"/>
      <c r="AH1506"/>
      <c r="AI1506"/>
      <c r="AJ1506"/>
    </row>
    <row r="1507" spans="1:36" ht="24.95" customHeight="1">
      <c r="A1507" s="66"/>
      <c r="M1507" s="37"/>
      <c r="N1507" s="37"/>
      <c r="U1507"/>
      <c r="V1507"/>
      <c r="W1507"/>
      <c r="X1507" s="172"/>
      <c r="Y1507" s="172"/>
      <c r="Z1507" s="172"/>
      <c r="AA1507"/>
      <c r="AB1507"/>
      <c r="AC1507"/>
      <c r="AD1507"/>
      <c r="AE1507"/>
      <c r="AF1507"/>
      <c r="AG1507"/>
      <c r="AH1507"/>
      <c r="AI1507"/>
      <c r="AJ1507"/>
    </row>
    <row r="1508" spans="1:36" ht="24.95" customHeight="1">
      <c r="A1508" s="66"/>
      <c r="M1508" s="37"/>
      <c r="N1508" s="37"/>
      <c r="U1508"/>
      <c r="V1508"/>
      <c r="W1508"/>
      <c r="X1508" s="172"/>
      <c r="Y1508" s="172"/>
      <c r="Z1508" s="172"/>
      <c r="AA1508"/>
      <c r="AB1508"/>
      <c r="AC1508"/>
      <c r="AD1508"/>
      <c r="AE1508"/>
      <c r="AF1508"/>
      <c r="AG1508"/>
      <c r="AH1508"/>
      <c r="AI1508"/>
      <c r="AJ1508"/>
    </row>
    <row r="1509" spans="1:36" ht="24.95" customHeight="1">
      <c r="A1509" s="66"/>
      <c r="M1509" s="37"/>
      <c r="N1509" s="37"/>
      <c r="U1509"/>
      <c r="V1509"/>
      <c r="W1509"/>
      <c r="X1509" s="172"/>
      <c r="Y1509" s="172"/>
      <c r="Z1509" s="172"/>
      <c r="AA1509"/>
      <c r="AB1509"/>
      <c r="AC1509"/>
      <c r="AD1509"/>
      <c r="AE1509"/>
      <c r="AF1509"/>
      <c r="AG1509"/>
      <c r="AH1509"/>
      <c r="AI1509"/>
      <c r="AJ1509"/>
    </row>
    <row r="1510" spans="1:36" ht="24.95" customHeight="1">
      <c r="A1510" s="66"/>
      <c r="M1510" s="37"/>
      <c r="N1510" s="37"/>
      <c r="U1510"/>
      <c r="V1510"/>
      <c r="W1510"/>
      <c r="X1510" s="172"/>
      <c r="Y1510" s="172"/>
      <c r="Z1510" s="172"/>
      <c r="AA1510"/>
      <c r="AB1510"/>
      <c r="AC1510"/>
      <c r="AD1510"/>
      <c r="AE1510"/>
      <c r="AF1510"/>
      <c r="AG1510"/>
      <c r="AH1510"/>
      <c r="AI1510"/>
      <c r="AJ1510"/>
    </row>
    <row r="1511" spans="1:36" ht="24.95" customHeight="1">
      <c r="A1511" s="66"/>
      <c r="M1511" s="37"/>
      <c r="N1511" s="37"/>
      <c r="U1511"/>
      <c r="V1511"/>
      <c r="W1511"/>
      <c r="X1511" s="172"/>
      <c r="Y1511" s="172"/>
      <c r="Z1511" s="172"/>
      <c r="AA1511"/>
      <c r="AB1511"/>
      <c r="AC1511"/>
      <c r="AD1511"/>
      <c r="AE1511"/>
      <c r="AF1511"/>
      <c r="AG1511"/>
      <c r="AH1511"/>
      <c r="AI1511"/>
      <c r="AJ1511"/>
    </row>
    <row r="1512" spans="1:36" ht="24.95" customHeight="1">
      <c r="A1512" s="66"/>
      <c r="M1512" s="37"/>
      <c r="N1512" s="37"/>
      <c r="U1512"/>
      <c r="V1512"/>
      <c r="W1512"/>
      <c r="X1512" s="172"/>
      <c r="Y1512" s="172"/>
      <c r="Z1512" s="172"/>
      <c r="AA1512"/>
      <c r="AB1512"/>
      <c r="AC1512"/>
      <c r="AD1512"/>
      <c r="AE1512"/>
      <c r="AF1512"/>
      <c r="AG1512"/>
      <c r="AH1512"/>
      <c r="AI1512"/>
      <c r="AJ1512"/>
    </row>
    <row r="1513" spans="1:36" ht="24.95" customHeight="1">
      <c r="A1513" s="66"/>
      <c r="M1513" s="37"/>
      <c r="N1513" s="37"/>
      <c r="U1513"/>
      <c r="V1513"/>
      <c r="W1513"/>
      <c r="X1513" s="172"/>
      <c r="Y1513" s="172"/>
      <c r="Z1513" s="172"/>
      <c r="AA1513"/>
      <c r="AB1513"/>
      <c r="AC1513"/>
      <c r="AD1513"/>
      <c r="AE1513"/>
      <c r="AF1513"/>
      <c r="AG1513"/>
      <c r="AH1513"/>
      <c r="AI1513"/>
      <c r="AJ1513"/>
    </row>
    <row r="1514" spans="1:36" ht="24.95" customHeight="1">
      <c r="A1514" s="66"/>
      <c r="M1514" s="37"/>
      <c r="N1514" s="37"/>
      <c r="U1514"/>
      <c r="V1514"/>
      <c r="W1514"/>
      <c r="X1514" s="172"/>
      <c r="Y1514" s="172"/>
      <c r="Z1514" s="172"/>
      <c r="AA1514"/>
      <c r="AB1514"/>
      <c r="AC1514"/>
      <c r="AD1514"/>
      <c r="AE1514"/>
      <c r="AF1514"/>
      <c r="AG1514"/>
      <c r="AH1514"/>
      <c r="AI1514"/>
      <c r="AJ1514"/>
    </row>
    <row r="1515" spans="1:36" ht="24.95" customHeight="1">
      <c r="A1515" s="66"/>
      <c r="M1515" s="37"/>
      <c r="N1515" s="37"/>
      <c r="U1515"/>
      <c r="V1515"/>
      <c r="W1515"/>
      <c r="X1515" s="172"/>
      <c r="Y1515" s="172"/>
      <c r="Z1515" s="172"/>
      <c r="AA1515"/>
      <c r="AB1515"/>
      <c r="AC1515"/>
      <c r="AD1515"/>
      <c r="AE1515"/>
      <c r="AF1515"/>
      <c r="AG1515"/>
      <c r="AH1515"/>
      <c r="AI1515"/>
      <c r="AJ1515"/>
    </row>
    <row r="1516" spans="1:36" ht="24.95" customHeight="1">
      <c r="A1516" s="66"/>
      <c r="M1516" s="37"/>
      <c r="N1516" s="37"/>
      <c r="U1516"/>
      <c r="V1516"/>
      <c r="W1516"/>
      <c r="X1516" s="172"/>
      <c r="Y1516" s="172"/>
      <c r="Z1516" s="172"/>
      <c r="AA1516"/>
      <c r="AB1516"/>
      <c r="AC1516"/>
      <c r="AD1516"/>
      <c r="AE1516"/>
      <c r="AF1516"/>
      <c r="AG1516"/>
      <c r="AH1516"/>
      <c r="AI1516"/>
      <c r="AJ1516"/>
    </row>
    <row r="1517" spans="1:36" ht="24.95" customHeight="1">
      <c r="A1517" s="66"/>
      <c r="M1517" s="37"/>
      <c r="N1517" s="37"/>
      <c r="U1517"/>
      <c r="V1517"/>
      <c r="W1517"/>
      <c r="X1517" s="172"/>
      <c r="Y1517" s="172"/>
      <c r="Z1517" s="172"/>
      <c r="AA1517"/>
      <c r="AB1517"/>
      <c r="AC1517"/>
      <c r="AD1517"/>
      <c r="AE1517"/>
      <c r="AF1517"/>
      <c r="AG1517"/>
      <c r="AH1517"/>
      <c r="AI1517"/>
      <c r="AJ1517"/>
    </row>
    <row r="1518" spans="1:36" ht="24.95" customHeight="1">
      <c r="A1518" s="66"/>
      <c r="M1518" s="37"/>
      <c r="N1518" s="37"/>
      <c r="U1518"/>
      <c r="V1518"/>
      <c r="W1518"/>
      <c r="X1518" s="172"/>
      <c r="Y1518" s="172"/>
      <c r="Z1518" s="172"/>
      <c r="AA1518"/>
      <c r="AB1518"/>
      <c r="AC1518"/>
      <c r="AD1518"/>
      <c r="AE1518"/>
      <c r="AF1518"/>
      <c r="AG1518"/>
      <c r="AH1518"/>
      <c r="AI1518"/>
      <c r="AJ1518"/>
    </row>
    <row r="1519" spans="1:36" ht="24.95" customHeight="1">
      <c r="A1519" s="66"/>
      <c r="M1519" s="37"/>
      <c r="N1519" s="37"/>
      <c r="U1519"/>
      <c r="V1519"/>
      <c r="W1519"/>
      <c r="X1519" s="172"/>
      <c r="Y1519" s="172"/>
      <c r="Z1519" s="172"/>
      <c r="AA1519"/>
      <c r="AB1519"/>
      <c r="AC1519"/>
      <c r="AD1519"/>
      <c r="AE1519"/>
      <c r="AF1519"/>
      <c r="AG1519"/>
      <c r="AH1519"/>
      <c r="AI1519"/>
      <c r="AJ1519"/>
    </row>
    <row r="1520" spans="1:36" ht="24.95" customHeight="1">
      <c r="A1520" s="66"/>
      <c r="M1520" s="37"/>
      <c r="N1520" s="37"/>
      <c r="U1520"/>
      <c r="V1520"/>
      <c r="W1520"/>
      <c r="X1520" s="172"/>
      <c r="Y1520" s="172"/>
      <c r="Z1520" s="172"/>
      <c r="AA1520"/>
      <c r="AB1520"/>
      <c r="AC1520"/>
      <c r="AD1520"/>
      <c r="AE1520"/>
      <c r="AF1520"/>
      <c r="AG1520"/>
      <c r="AH1520"/>
      <c r="AI1520"/>
      <c r="AJ1520"/>
    </row>
    <row r="1521" spans="1:36" ht="24.95" customHeight="1">
      <c r="A1521" s="66"/>
      <c r="M1521" s="37"/>
      <c r="N1521" s="37"/>
      <c r="U1521"/>
      <c r="V1521"/>
      <c r="W1521"/>
      <c r="X1521" s="172"/>
      <c r="Y1521" s="172"/>
      <c r="Z1521" s="172"/>
      <c r="AA1521"/>
      <c r="AB1521"/>
      <c r="AC1521"/>
      <c r="AD1521"/>
      <c r="AE1521"/>
      <c r="AF1521"/>
      <c r="AG1521"/>
      <c r="AH1521"/>
      <c r="AI1521"/>
      <c r="AJ1521"/>
    </row>
    <row r="1522" spans="1:36" ht="24.95" customHeight="1">
      <c r="A1522" s="66"/>
      <c r="M1522" s="37"/>
      <c r="N1522" s="37"/>
      <c r="U1522"/>
      <c r="V1522"/>
      <c r="W1522"/>
      <c r="X1522" s="172"/>
      <c r="Y1522" s="172"/>
      <c r="Z1522" s="172"/>
      <c r="AA1522"/>
      <c r="AB1522"/>
      <c r="AC1522"/>
      <c r="AD1522"/>
      <c r="AE1522"/>
      <c r="AF1522"/>
      <c r="AG1522"/>
      <c r="AH1522"/>
      <c r="AI1522"/>
      <c r="AJ1522"/>
    </row>
    <row r="1523" spans="1:36" ht="24.95" customHeight="1">
      <c r="A1523" s="66"/>
      <c r="M1523" s="37"/>
      <c r="N1523" s="37"/>
      <c r="U1523"/>
      <c r="V1523"/>
      <c r="W1523"/>
      <c r="X1523" s="172"/>
      <c r="Y1523" s="172"/>
      <c r="Z1523" s="172"/>
      <c r="AA1523"/>
      <c r="AB1523"/>
      <c r="AC1523"/>
      <c r="AD1523"/>
      <c r="AE1523"/>
      <c r="AF1523"/>
      <c r="AG1523"/>
      <c r="AH1523"/>
      <c r="AI1523"/>
      <c r="AJ1523"/>
    </row>
    <row r="1524" spans="1:36" ht="24.95" customHeight="1">
      <c r="A1524" s="66"/>
      <c r="M1524" s="37"/>
      <c r="N1524" s="37"/>
      <c r="U1524"/>
      <c r="V1524"/>
      <c r="W1524"/>
      <c r="X1524" s="172"/>
      <c r="Y1524" s="172"/>
      <c r="Z1524" s="172"/>
      <c r="AA1524"/>
      <c r="AB1524"/>
      <c r="AC1524"/>
      <c r="AD1524"/>
      <c r="AE1524"/>
      <c r="AF1524"/>
      <c r="AG1524"/>
      <c r="AH1524"/>
      <c r="AI1524"/>
      <c r="AJ1524"/>
    </row>
    <row r="1525" spans="1:36" ht="24.95" customHeight="1">
      <c r="A1525" s="66"/>
      <c r="M1525" s="37"/>
      <c r="N1525" s="37"/>
      <c r="U1525"/>
      <c r="V1525"/>
      <c r="W1525"/>
      <c r="X1525" s="172"/>
      <c r="Y1525" s="172"/>
      <c r="Z1525" s="172"/>
      <c r="AA1525"/>
      <c r="AB1525"/>
      <c r="AC1525"/>
      <c r="AD1525"/>
      <c r="AE1525"/>
      <c r="AF1525"/>
      <c r="AG1525"/>
      <c r="AH1525"/>
      <c r="AI1525"/>
      <c r="AJ1525"/>
    </row>
    <row r="1526" spans="1:36" ht="24.95" customHeight="1">
      <c r="A1526" s="66"/>
      <c r="M1526" s="37"/>
      <c r="N1526" s="37"/>
      <c r="U1526"/>
      <c r="V1526"/>
      <c r="W1526"/>
      <c r="X1526" s="172"/>
      <c r="Y1526" s="172"/>
      <c r="Z1526" s="172"/>
      <c r="AA1526"/>
      <c r="AB1526"/>
      <c r="AC1526"/>
      <c r="AD1526"/>
      <c r="AE1526"/>
      <c r="AF1526"/>
      <c r="AG1526"/>
      <c r="AH1526"/>
      <c r="AI1526"/>
      <c r="AJ1526"/>
    </row>
    <row r="1527" spans="1:36" ht="24.95" customHeight="1">
      <c r="A1527" s="66"/>
      <c r="M1527" s="37"/>
      <c r="N1527" s="37"/>
      <c r="U1527"/>
      <c r="V1527"/>
      <c r="W1527"/>
      <c r="X1527" s="172"/>
      <c r="Y1527" s="172"/>
      <c r="Z1527" s="172"/>
      <c r="AA1527"/>
      <c r="AB1527"/>
      <c r="AC1527"/>
      <c r="AD1527"/>
      <c r="AE1527"/>
      <c r="AF1527"/>
      <c r="AG1527"/>
      <c r="AH1527"/>
      <c r="AI1527"/>
      <c r="AJ1527"/>
    </row>
    <row r="1528" spans="1:36" ht="24.95" customHeight="1">
      <c r="A1528" s="66"/>
      <c r="M1528" s="37"/>
      <c r="N1528" s="37"/>
      <c r="U1528"/>
      <c r="V1528"/>
      <c r="W1528"/>
      <c r="X1528" s="172"/>
      <c r="Y1528" s="172"/>
      <c r="Z1528" s="172"/>
      <c r="AA1528"/>
      <c r="AB1528"/>
      <c r="AC1528"/>
      <c r="AD1528"/>
      <c r="AE1528"/>
      <c r="AF1528"/>
      <c r="AG1528"/>
      <c r="AH1528"/>
      <c r="AI1528"/>
      <c r="AJ1528"/>
    </row>
    <row r="1529" spans="1:36" ht="24.95" customHeight="1">
      <c r="A1529" s="66"/>
      <c r="M1529" s="37"/>
      <c r="N1529" s="37"/>
      <c r="U1529"/>
      <c r="V1529"/>
      <c r="W1529"/>
      <c r="X1529" s="172"/>
      <c r="Y1529" s="172"/>
      <c r="Z1529" s="172"/>
      <c r="AA1529"/>
      <c r="AB1529"/>
      <c r="AC1529"/>
      <c r="AD1529"/>
      <c r="AE1529"/>
      <c r="AF1529"/>
      <c r="AG1529"/>
      <c r="AH1529"/>
      <c r="AI1529"/>
      <c r="AJ1529"/>
    </row>
    <row r="1530" spans="1:36" ht="24.95" customHeight="1">
      <c r="A1530" s="66"/>
      <c r="M1530" s="37"/>
      <c r="N1530" s="37"/>
      <c r="U1530"/>
      <c r="V1530"/>
      <c r="W1530"/>
      <c r="X1530" s="172"/>
      <c r="Y1530" s="172"/>
      <c r="Z1530" s="172"/>
      <c r="AA1530"/>
      <c r="AB1530"/>
      <c r="AC1530"/>
      <c r="AD1530"/>
      <c r="AE1530"/>
      <c r="AF1530"/>
      <c r="AG1530"/>
      <c r="AH1530"/>
      <c r="AI1530"/>
      <c r="AJ1530"/>
    </row>
    <row r="1531" spans="1:36" ht="24.95" customHeight="1">
      <c r="A1531" s="66"/>
      <c r="M1531" s="37"/>
      <c r="N1531" s="37"/>
      <c r="U1531"/>
      <c r="V1531"/>
      <c r="W1531"/>
      <c r="X1531" s="172"/>
      <c r="Y1531" s="172"/>
      <c r="Z1531" s="172"/>
      <c r="AA1531"/>
      <c r="AB1531"/>
      <c r="AC1531"/>
      <c r="AD1531"/>
      <c r="AE1531"/>
      <c r="AF1531"/>
      <c r="AG1531"/>
      <c r="AH1531"/>
      <c r="AI1531"/>
      <c r="AJ1531"/>
    </row>
    <row r="1532" spans="1:36" ht="24.95" customHeight="1">
      <c r="A1532" s="66"/>
      <c r="M1532" s="37"/>
      <c r="N1532" s="37"/>
      <c r="U1532"/>
      <c r="V1532"/>
      <c r="W1532"/>
      <c r="X1532" s="172"/>
      <c r="Y1532" s="172"/>
      <c r="Z1532" s="172"/>
      <c r="AA1532"/>
      <c r="AB1532"/>
      <c r="AC1532"/>
      <c r="AD1532"/>
      <c r="AE1532"/>
      <c r="AF1532"/>
      <c r="AG1532"/>
      <c r="AH1532"/>
      <c r="AI1532"/>
      <c r="AJ1532"/>
    </row>
    <row r="1533" spans="1:36" ht="24.95" customHeight="1">
      <c r="A1533" s="66"/>
      <c r="M1533" s="37"/>
      <c r="N1533" s="37"/>
      <c r="U1533"/>
      <c r="V1533"/>
      <c r="W1533"/>
      <c r="X1533" s="172"/>
      <c r="Y1533" s="172"/>
      <c r="Z1533" s="172"/>
      <c r="AA1533"/>
      <c r="AB1533"/>
      <c r="AC1533"/>
      <c r="AD1533"/>
      <c r="AE1533"/>
      <c r="AF1533"/>
      <c r="AG1533"/>
      <c r="AH1533"/>
      <c r="AI1533"/>
      <c r="AJ1533"/>
    </row>
    <row r="1534" spans="1:36" ht="24.95" customHeight="1">
      <c r="A1534" s="66"/>
      <c r="M1534" s="37"/>
      <c r="N1534" s="37"/>
      <c r="U1534"/>
      <c r="V1534"/>
      <c r="W1534"/>
      <c r="X1534" s="172"/>
      <c r="Y1534" s="172"/>
      <c r="Z1534" s="172"/>
      <c r="AA1534"/>
      <c r="AB1534"/>
      <c r="AC1534"/>
      <c r="AD1534"/>
      <c r="AE1534"/>
      <c r="AF1534"/>
      <c r="AG1534"/>
      <c r="AH1534"/>
      <c r="AI1534"/>
      <c r="AJ1534"/>
    </row>
    <row r="1535" spans="1:36" ht="24.95" customHeight="1">
      <c r="A1535" s="66"/>
      <c r="M1535" s="37"/>
      <c r="N1535" s="37"/>
      <c r="U1535"/>
      <c r="V1535"/>
      <c r="W1535"/>
      <c r="X1535" s="172"/>
      <c r="Y1535" s="172"/>
      <c r="Z1535" s="172"/>
      <c r="AA1535"/>
      <c r="AB1535"/>
      <c r="AC1535"/>
      <c r="AD1535"/>
      <c r="AE1535"/>
      <c r="AF1535"/>
      <c r="AG1535"/>
      <c r="AH1535"/>
      <c r="AI1535"/>
      <c r="AJ1535"/>
    </row>
    <row r="1536" spans="1:36" ht="24.95" customHeight="1">
      <c r="A1536" s="66"/>
      <c r="M1536" s="37"/>
      <c r="N1536" s="37"/>
      <c r="U1536"/>
      <c r="V1536"/>
      <c r="W1536"/>
      <c r="X1536" s="172"/>
      <c r="Y1536" s="172"/>
      <c r="Z1536" s="172"/>
      <c r="AA1536"/>
      <c r="AB1536"/>
      <c r="AC1536"/>
      <c r="AD1536"/>
      <c r="AE1536"/>
      <c r="AF1536"/>
      <c r="AG1536"/>
      <c r="AH1536"/>
      <c r="AI1536"/>
      <c r="AJ1536"/>
    </row>
    <row r="1537" spans="1:36" ht="24.95" customHeight="1">
      <c r="A1537" s="66"/>
      <c r="M1537" s="37"/>
      <c r="N1537" s="37"/>
      <c r="U1537"/>
      <c r="V1537"/>
      <c r="W1537"/>
      <c r="X1537" s="172"/>
      <c r="Y1537" s="172"/>
      <c r="Z1537" s="172"/>
      <c r="AA1537"/>
      <c r="AB1537"/>
      <c r="AC1537"/>
      <c r="AD1537"/>
      <c r="AE1537"/>
      <c r="AF1537"/>
      <c r="AG1537"/>
      <c r="AH1537"/>
      <c r="AI1537"/>
      <c r="AJ1537"/>
    </row>
    <row r="1538" spans="1:36" ht="24.95" customHeight="1">
      <c r="A1538" s="66"/>
      <c r="M1538" s="37"/>
      <c r="N1538" s="37"/>
      <c r="U1538"/>
      <c r="V1538"/>
      <c r="W1538"/>
      <c r="X1538" s="172"/>
      <c r="Y1538" s="172"/>
      <c r="Z1538" s="172"/>
      <c r="AA1538"/>
      <c r="AB1538"/>
      <c r="AC1538"/>
      <c r="AD1538"/>
      <c r="AE1538"/>
      <c r="AF1538"/>
      <c r="AG1538"/>
      <c r="AH1538"/>
      <c r="AI1538"/>
      <c r="AJ1538"/>
    </row>
    <row r="1539" spans="1:36" ht="24.95" customHeight="1">
      <c r="A1539" s="66"/>
      <c r="M1539" s="37"/>
      <c r="N1539" s="37"/>
      <c r="U1539"/>
      <c r="V1539"/>
      <c r="W1539"/>
      <c r="X1539" s="172"/>
      <c r="Y1539" s="172"/>
      <c r="Z1539" s="172"/>
      <c r="AA1539"/>
      <c r="AB1539"/>
      <c r="AC1539"/>
      <c r="AD1539"/>
      <c r="AE1539"/>
      <c r="AF1539"/>
      <c r="AG1539"/>
      <c r="AH1539"/>
      <c r="AI1539"/>
      <c r="AJ1539"/>
    </row>
    <row r="1540" spans="1:36" ht="24.95" customHeight="1">
      <c r="A1540" s="66"/>
      <c r="M1540" s="37"/>
      <c r="N1540" s="37"/>
      <c r="U1540"/>
      <c r="V1540"/>
      <c r="W1540"/>
      <c r="X1540" s="172"/>
      <c r="Y1540" s="172"/>
      <c r="Z1540" s="172"/>
      <c r="AA1540"/>
      <c r="AB1540"/>
      <c r="AC1540"/>
      <c r="AD1540"/>
      <c r="AE1540"/>
      <c r="AF1540"/>
      <c r="AG1540"/>
      <c r="AH1540"/>
      <c r="AI1540"/>
      <c r="AJ1540"/>
    </row>
    <row r="1541" spans="1:36" ht="24.95" customHeight="1">
      <c r="A1541" s="66"/>
      <c r="M1541" s="37"/>
      <c r="N1541" s="37"/>
      <c r="U1541"/>
      <c r="V1541"/>
      <c r="W1541"/>
      <c r="X1541" s="172"/>
      <c r="Y1541" s="172"/>
      <c r="Z1541" s="172"/>
      <c r="AA1541"/>
      <c r="AB1541"/>
      <c r="AC1541"/>
      <c r="AD1541"/>
      <c r="AE1541"/>
      <c r="AF1541"/>
      <c r="AG1541"/>
      <c r="AH1541"/>
      <c r="AI1541"/>
      <c r="AJ1541"/>
    </row>
    <row r="1542" spans="1:36" ht="24.95" customHeight="1">
      <c r="A1542" s="66"/>
      <c r="M1542" s="37"/>
      <c r="N1542" s="37"/>
      <c r="U1542"/>
      <c r="V1542"/>
      <c r="W1542"/>
      <c r="X1542" s="172"/>
      <c r="Y1542" s="172"/>
      <c r="Z1542" s="172"/>
      <c r="AA1542"/>
      <c r="AB1542"/>
      <c r="AC1542"/>
      <c r="AD1542"/>
      <c r="AE1542"/>
      <c r="AF1542"/>
      <c r="AG1542"/>
      <c r="AH1542"/>
      <c r="AI1542"/>
      <c r="AJ1542"/>
    </row>
    <row r="1543" spans="1:36" ht="24.95" customHeight="1">
      <c r="A1543" s="66"/>
      <c r="M1543" s="37"/>
      <c r="N1543" s="37"/>
      <c r="U1543"/>
      <c r="V1543"/>
      <c r="W1543"/>
      <c r="X1543" s="172"/>
      <c r="Y1543" s="172"/>
      <c r="Z1543" s="172"/>
      <c r="AA1543"/>
      <c r="AB1543"/>
      <c r="AC1543"/>
      <c r="AD1543"/>
      <c r="AE1543"/>
      <c r="AF1543"/>
      <c r="AG1543"/>
      <c r="AH1543"/>
      <c r="AI1543"/>
      <c r="AJ1543"/>
    </row>
    <row r="1544" spans="1:36" ht="24.95" customHeight="1">
      <c r="A1544" s="66"/>
      <c r="M1544" s="37"/>
      <c r="N1544" s="37"/>
      <c r="U1544"/>
      <c r="V1544"/>
      <c r="W1544"/>
      <c r="X1544" s="172"/>
      <c r="Y1544" s="172"/>
      <c r="Z1544" s="172"/>
      <c r="AA1544"/>
      <c r="AB1544"/>
      <c r="AC1544"/>
      <c r="AD1544"/>
      <c r="AE1544"/>
      <c r="AF1544"/>
      <c r="AG1544"/>
      <c r="AH1544"/>
      <c r="AI1544"/>
      <c r="AJ1544"/>
    </row>
    <row r="1545" spans="1:36" ht="24.95" customHeight="1">
      <c r="A1545" s="66"/>
      <c r="M1545" s="37"/>
      <c r="N1545" s="37"/>
      <c r="U1545"/>
      <c r="V1545"/>
      <c r="W1545"/>
      <c r="X1545" s="172"/>
      <c r="Y1545" s="172"/>
      <c r="Z1545" s="172"/>
      <c r="AA1545"/>
      <c r="AB1545"/>
      <c r="AC1545"/>
      <c r="AD1545"/>
      <c r="AE1545"/>
      <c r="AF1545"/>
      <c r="AG1545"/>
      <c r="AH1545"/>
      <c r="AI1545"/>
      <c r="AJ1545"/>
    </row>
    <row r="1546" spans="1:36" ht="24.95" customHeight="1">
      <c r="A1546" s="66"/>
      <c r="M1546" s="37"/>
      <c r="N1546" s="37"/>
      <c r="U1546"/>
      <c r="V1546"/>
      <c r="W1546"/>
      <c r="X1546" s="172"/>
      <c r="Y1546" s="172"/>
      <c r="Z1546" s="172"/>
      <c r="AA1546"/>
      <c r="AB1546"/>
      <c r="AC1546"/>
      <c r="AD1546"/>
      <c r="AE1546"/>
      <c r="AF1546"/>
      <c r="AG1546"/>
      <c r="AH1546"/>
      <c r="AI1546"/>
      <c r="AJ1546"/>
    </row>
    <row r="1547" spans="1:36" ht="24.95" customHeight="1">
      <c r="A1547" s="66"/>
      <c r="M1547" s="37"/>
      <c r="N1547" s="37"/>
      <c r="U1547"/>
      <c r="V1547"/>
      <c r="W1547"/>
      <c r="X1547" s="172"/>
      <c r="Y1547" s="172"/>
      <c r="Z1547" s="172"/>
      <c r="AA1547"/>
      <c r="AB1547"/>
      <c r="AC1547"/>
      <c r="AD1547"/>
      <c r="AE1547"/>
      <c r="AF1547"/>
      <c r="AG1547"/>
      <c r="AH1547"/>
      <c r="AI1547"/>
      <c r="AJ1547"/>
    </row>
    <row r="1548" spans="1:36" ht="24.95" customHeight="1">
      <c r="A1548" s="66"/>
      <c r="M1548" s="37"/>
      <c r="N1548" s="37"/>
      <c r="U1548"/>
      <c r="V1548"/>
      <c r="W1548"/>
      <c r="X1548" s="172"/>
      <c r="Y1548" s="172"/>
      <c r="Z1548" s="172"/>
      <c r="AA1548"/>
      <c r="AB1548"/>
      <c r="AC1548"/>
      <c r="AD1548"/>
      <c r="AE1548"/>
      <c r="AF1548"/>
      <c r="AG1548"/>
      <c r="AH1548"/>
      <c r="AI1548"/>
      <c r="AJ1548"/>
    </row>
    <row r="1549" spans="1:36" ht="24.95" customHeight="1">
      <c r="A1549" s="66"/>
      <c r="M1549" s="37"/>
      <c r="N1549" s="37"/>
      <c r="U1549"/>
      <c r="V1549"/>
      <c r="W1549"/>
      <c r="X1549" s="172"/>
      <c r="Y1549" s="172"/>
      <c r="Z1549" s="172"/>
      <c r="AA1549"/>
      <c r="AB1549"/>
      <c r="AC1549"/>
      <c r="AD1549"/>
      <c r="AE1549"/>
      <c r="AF1549"/>
      <c r="AG1549"/>
      <c r="AH1549"/>
      <c r="AI1549"/>
      <c r="AJ1549"/>
    </row>
    <row r="1550" spans="1:36" ht="24.95" customHeight="1">
      <c r="A1550" s="66"/>
      <c r="M1550" s="37"/>
      <c r="N1550" s="37"/>
      <c r="U1550"/>
      <c r="V1550"/>
      <c r="W1550"/>
      <c r="X1550" s="172"/>
      <c r="Y1550" s="172"/>
      <c r="Z1550" s="172"/>
      <c r="AA1550"/>
      <c r="AB1550"/>
      <c r="AC1550"/>
      <c r="AD1550"/>
      <c r="AE1550"/>
      <c r="AF1550"/>
      <c r="AG1550"/>
      <c r="AH1550"/>
      <c r="AI1550"/>
      <c r="AJ1550"/>
    </row>
    <row r="1551" spans="1:36" ht="24.95" customHeight="1">
      <c r="A1551" s="66"/>
      <c r="M1551" s="37"/>
      <c r="N1551" s="37"/>
      <c r="U1551"/>
      <c r="V1551"/>
      <c r="W1551"/>
      <c r="X1551" s="172"/>
      <c r="Y1551" s="172"/>
      <c r="Z1551" s="172"/>
      <c r="AA1551"/>
      <c r="AB1551"/>
      <c r="AC1551"/>
      <c r="AD1551"/>
      <c r="AE1551"/>
      <c r="AF1551"/>
      <c r="AG1551"/>
      <c r="AH1551"/>
      <c r="AI1551"/>
      <c r="AJ1551"/>
    </row>
    <row r="1552" spans="1:36" ht="24.95" customHeight="1">
      <c r="A1552" s="66"/>
      <c r="M1552" s="37"/>
      <c r="N1552" s="37"/>
      <c r="U1552"/>
      <c r="V1552"/>
      <c r="W1552"/>
      <c r="X1552" s="172"/>
      <c r="Y1552" s="172"/>
      <c r="Z1552" s="172"/>
      <c r="AA1552"/>
      <c r="AB1552"/>
      <c r="AC1552"/>
      <c r="AD1552"/>
      <c r="AE1552"/>
      <c r="AF1552"/>
      <c r="AG1552"/>
      <c r="AH1552"/>
      <c r="AI1552"/>
      <c r="AJ1552"/>
    </row>
    <row r="1553" spans="1:36" ht="24.95" customHeight="1">
      <c r="A1553" s="66"/>
      <c r="M1553" s="37"/>
      <c r="N1553" s="37"/>
      <c r="U1553"/>
      <c r="V1553"/>
      <c r="W1553"/>
      <c r="X1553" s="172"/>
      <c r="Y1553" s="172"/>
      <c r="Z1553" s="172"/>
      <c r="AA1553"/>
      <c r="AB1553"/>
      <c r="AC1553"/>
      <c r="AD1553"/>
      <c r="AE1553"/>
      <c r="AF1553"/>
      <c r="AG1553"/>
      <c r="AH1553"/>
      <c r="AI1553"/>
      <c r="AJ1553"/>
    </row>
    <row r="1554" spans="1:36" ht="24.95" customHeight="1">
      <c r="A1554" s="66"/>
      <c r="M1554" s="37"/>
      <c r="N1554" s="37"/>
      <c r="U1554"/>
      <c r="V1554"/>
      <c r="W1554"/>
      <c r="X1554" s="172"/>
      <c r="Y1554" s="172"/>
      <c r="Z1554" s="172"/>
      <c r="AA1554"/>
      <c r="AB1554"/>
      <c r="AC1554"/>
      <c r="AD1554"/>
      <c r="AE1554"/>
      <c r="AF1554"/>
      <c r="AG1554"/>
      <c r="AH1554"/>
      <c r="AI1554"/>
      <c r="AJ1554"/>
    </row>
    <row r="1555" spans="1:36" ht="24.95" customHeight="1">
      <c r="A1555" s="66"/>
      <c r="M1555" s="37"/>
      <c r="N1555" s="37"/>
      <c r="U1555"/>
      <c r="V1555"/>
      <c r="W1555"/>
      <c r="X1555" s="172"/>
      <c r="Y1555" s="172"/>
      <c r="Z1555" s="172"/>
      <c r="AA1555"/>
      <c r="AB1555"/>
      <c r="AC1555"/>
      <c r="AD1555"/>
      <c r="AE1555"/>
      <c r="AF1555"/>
      <c r="AG1555"/>
      <c r="AH1555"/>
      <c r="AI1555"/>
      <c r="AJ1555"/>
    </row>
    <row r="1556" spans="1:36" ht="24.95" customHeight="1">
      <c r="A1556" s="66"/>
      <c r="M1556" s="37"/>
      <c r="N1556" s="37"/>
      <c r="U1556"/>
      <c r="V1556"/>
      <c r="W1556"/>
      <c r="X1556" s="172"/>
      <c r="Y1556" s="172"/>
      <c r="Z1556" s="172"/>
      <c r="AA1556"/>
      <c r="AB1556"/>
      <c r="AC1556"/>
      <c r="AD1556"/>
      <c r="AE1556"/>
      <c r="AF1556"/>
      <c r="AG1556"/>
      <c r="AH1556"/>
      <c r="AI1556"/>
      <c r="AJ1556"/>
    </row>
    <row r="1557" spans="1:36" ht="24.95" customHeight="1">
      <c r="A1557" s="66"/>
      <c r="M1557" s="37"/>
      <c r="N1557" s="37"/>
      <c r="U1557"/>
      <c r="V1557"/>
      <c r="W1557"/>
      <c r="X1557" s="172"/>
      <c r="Y1557" s="172"/>
      <c r="Z1557" s="172"/>
      <c r="AA1557"/>
      <c r="AB1557"/>
      <c r="AC1557"/>
      <c r="AD1557"/>
      <c r="AE1557"/>
      <c r="AF1557"/>
      <c r="AG1557"/>
      <c r="AH1557"/>
      <c r="AI1557"/>
      <c r="AJ1557"/>
    </row>
    <row r="1558" spans="1:36" ht="24.95" customHeight="1">
      <c r="A1558" s="66"/>
      <c r="M1558" s="37"/>
      <c r="N1558" s="37"/>
      <c r="U1558"/>
      <c r="V1558"/>
      <c r="W1558"/>
      <c r="X1558" s="172"/>
      <c r="Y1558" s="172"/>
      <c r="Z1558" s="172"/>
      <c r="AA1558"/>
      <c r="AB1558"/>
      <c r="AC1558"/>
      <c r="AD1558"/>
      <c r="AE1558"/>
      <c r="AF1558"/>
      <c r="AG1558"/>
      <c r="AH1558"/>
      <c r="AI1558"/>
      <c r="AJ1558"/>
    </row>
    <row r="1559" spans="1:36" ht="24.95" customHeight="1">
      <c r="A1559" s="66"/>
      <c r="M1559" s="37"/>
      <c r="N1559" s="37"/>
      <c r="U1559"/>
      <c r="V1559"/>
      <c r="W1559"/>
      <c r="X1559" s="172"/>
      <c r="Y1559" s="172"/>
      <c r="Z1559" s="172"/>
      <c r="AA1559"/>
      <c r="AB1559"/>
      <c r="AC1559"/>
      <c r="AD1559"/>
      <c r="AE1559"/>
      <c r="AF1559"/>
      <c r="AG1559"/>
      <c r="AH1559"/>
      <c r="AI1559"/>
      <c r="AJ1559"/>
    </row>
    <row r="1560" spans="1:36" ht="24.95" customHeight="1">
      <c r="A1560" s="66"/>
      <c r="M1560" s="37"/>
      <c r="N1560" s="37"/>
      <c r="U1560"/>
      <c r="V1560"/>
      <c r="W1560"/>
      <c r="X1560" s="172"/>
      <c r="Y1560" s="172"/>
      <c r="Z1560" s="172"/>
      <c r="AA1560"/>
      <c r="AB1560"/>
      <c r="AC1560"/>
      <c r="AD1560"/>
      <c r="AE1560"/>
      <c r="AF1560"/>
      <c r="AG1560"/>
      <c r="AH1560"/>
      <c r="AI1560"/>
      <c r="AJ1560"/>
    </row>
    <row r="1561" spans="1:36" ht="24.95" customHeight="1">
      <c r="A1561" s="66"/>
      <c r="M1561" s="37"/>
      <c r="N1561" s="37"/>
      <c r="U1561"/>
      <c r="V1561"/>
      <c r="W1561"/>
      <c r="X1561" s="172"/>
      <c r="Y1561" s="172"/>
      <c r="Z1561" s="172"/>
      <c r="AA1561"/>
      <c r="AB1561"/>
      <c r="AC1561"/>
      <c r="AD1561"/>
      <c r="AE1561"/>
      <c r="AF1561"/>
      <c r="AG1561"/>
      <c r="AH1561"/>
      <c r="AI1561"/>
      <c r="AJ1561"/>
    </row>
    <row r="1562" spans="1:36" ht="24.95" customHeight="1">
      <c r="A1562" s="66"/>
      <c r="M1562" s="37"/>
      <c r="N1562" s="37"/>
      <c r="U1562"/>
      <c r="V1562"/>
      <c r="W1562"/>
      <c r="X1562" s="172"/>
      <c r="Y1562" s="172"/>
      <c r="Z1562" s="172"/>
      <c r="AA1562"/>
      <c r="AB1562"/>
      <c r="AC1562"/>
      <c r="AD1562"/>
      <c r="AE1562"/>
      <c r="AF1562"/>
      <c r="AG1562"/>
      <c r="AH1562"/>
      <c r="AI1562"/>
      <c r="AJ1562"/>
    </row>
    <row r="1563" spans="1:36" ht="24.95" customHeight="1">
      <c r="A1563" s="66"/>
      <c r="M1563" s="37"/>
      <c r="N1563" s="37"/>
      <c r="U1563"/>
      <c r="V1563"/>
      <c r="W1563"/>
      <c r="X1563" s="172"/>
      <c r="Y1563" s="172"/>
      <c r="Z1563" s="172"/>
      <c r="AA1563"/>
      <c r="AB1563"/>
      <c r="AC1563"/>
      <c r="AD1563"/>
      <c r="AE1563"/>
      <c r="AF1563"/>
      <c r="AG1563"/>
      <c r="AH1563"/>
      <c r="AI1563"/>
      <c r="AJ1563"/>
    </row>
    <row r="1564" spans="1:36" ht="24.95" customHeight="1">
      <c r="A1564" s="66"/>
      <c r="M1564" s="37"/>
      <c r="N1564" s="37"/>
      <c r="U1564"/>
      <c r="V1564"/>
      <c r="W1564"/>
      <c r="X1564" s="172"/>
      <c r="Y1564" s="172"/>
      <c r="Z1564" s="172"/>
      <c r="AA1564"/>
      <c r="AB1564"/>
      <c r="AC1564"/>
      <c r="AD1564"/>
      <c r="AE1564"/>
      <c r="AF1564"/>
      <c r="AG1564"/>
      <c r="AH1564"/>
      <c r="AI1564"/>
      <c r="AJ1564"/>
    </row>
    <row r="1565" spans="1:36" ht="24.95" customHeight="1">
      <c r="A1565" s="66"/>
      <c r="M1565" s="37"/>
      <c r="N1565" s="37"/>
      <c r="U1565"/>
      <c r="V1565"/>
      <c r="W1565"/>
      <c r="X1565" s="172"/>
      <c r="Y1565" s="172"/>
      <c r="Z1565" s="172"/>
      <c r="AA1565"/>
      <c r="AB1565"/>
      <c r="AC1565"/>
      <c r="AD1565"/>
      <c r="AE1565"/>
      <c r="AF1565"/>
      <c r="AG1565"/>
      <c r="AH1565"/>
      <c r="AI1565"/>
      <c r="AJ1565"/>
    </row>
    <row r="1566" spans="1:36" ht="24.95" customHeight="1">
      <c r="A1566" s="66"/>
      <c r="M1566" s="37"/>
      <c r="N1566" s="37"/>
      <c r="U1566"/>
      <c r="V1566"/>
      <c r="W1566"/>
      <c r="X1566" s="172"/>
      <c r="Y1566" s="172"/>
      <c r="Z1566" s="172"/>
      <c r="AA1566"/>
      <c r="AB1566"/>
      <c r="AC1566"/>
      <c r="AD1566"/>
      <c r="AE1566"/>
      <c r="AF1566"/>
      <c r="AG1566"/>
      <c r="AH1566"/>
      <c r="AI1566"/>
      <c r="AJ1566"/>
    </row>
    <row r="1567" spans="1:36" ht="24.95" customHeight="1">
      <c r="A1567" s="66"/>
      <c r="M1567" s="37"/>
      <c r="N1567" s="37"/>
      <c r="U1567"/>
      <c r="V1567"/>
      <c r="W1567"/>
      <c r="X1567" s="172"/>
      <c r="Y1567" s="172"/>
      <c r="Z1567" s="172"/>
      <c r="AA1567"/>
      <c r="AB1567"/>
      <c r="AC1567"/>
      <c r="AD1567"/>
      <c r="AE1567"/>
      <c r="AF1567"/>
      <c r="AG1567"/>
      <c r="AH1567"/>
      <c r="AI1567"/>
      <c r="AJ1567"/>
    </row>
    <row r="1568" spans="1:36" ht="24.95" customHeight="1">
      <c r="A1568" s="66"/>
      <c r="M1568" s="37"/>
      <c r="N1568" s="37"/>
      <c r="U1568"/>
      <c r="V1568"/>
      <c r="W1568"/>
      <c r="X1568" s="172"/>
      <c r="Y1568" s="172"/>
      <c r="Z1568" s="172"/>
      <c r="AA1568"/>
      <c r="AB1568"/>
      <c r="AC1568"/>
      <c r="AD1568"/>
      <c r="AE1568"/>
      <c r="AF1568"/>
      <c r="AG1568"/>
      <c r="AH1568"/>
      <c r="AI1568"/>
      <c r="AJ1568"/>
    </row>
    <row r="1569" spans="1:36" ht="24.95" customHeight="1">
      <c r="A1569" s="66"/>
      <c r="M1569" s="37"/>
      <c r="N1569" s="37"/>
      <c r="U1569"/>
      <c r="V1569"/>
      <c r="W1569"/>
      <c r="X1569" s="172"/>
      <c r="Y1569" s="172"/>
      <c r="Z1569" s="172"/>
      <c r="AA1569"/>
      <c r="AB1569"/>
      <c r="AC1569"/>
      <c r="AD1569"/>
      <c r="AE1569"/>
      <c r="AF1569"/>
      <c r="AG1569"/>
      <c r="AH1569"/>
      <c r="AI1569"/>
      <c r="AJ1569"/>
    </row>
    <row r="1570" spans="1:36" ht="24.95" customHeight="1">
      <c r="A1570" s="66"/>
      <c r="M1570" s="37"/>
      <c r="N1570" s="37"/>
      <c r="U1570"/>
      <c r="V1570"/>
      <c r="W1570"/>
      <c r="X1570" s="172"/>
      <c r="Y1570" s="172"/>
      <c r="Z1570" s="172"/>
      <c r="AA1570"/>
      <c r="AB1570"/>
      <c r="AC1570"/>
      <c r="AD1570"/>
      <c r="AE1570"/>
      <c r="AF1570"/>
      <c r="AG1570"/>
      <c r="AH1570"/>
      <c r="AI1570"/>
      <c r="AJ1570"/>
    </row>
    <row r="1571" spans="1:36" ht="24.95" customHeight="1">
      <c r="A1571" s="66"/>
      <c r="M1571" s="37"/>
      <c r="N1571" s="37"/>
      <c r="U1571"/>
      <c r="V1571"/>
      <c r="W1571"/>
      <c r="X1571" s="172"/>
      <c r="Y1571" s="172"/>
      <c r="Z1571" s="172"/>
      <c r="AA1571"/>
      <c r="AB1571"/>
      <c r="AC1571"/>
      <c r="AD1571"/>
      <c r="AE1571"/>
      <c r="AF1571"/>
      <c r="AG1571"/>
      <c r="AH1571"/>
      <c r="AI1571"/>
      <c r="AJ1571"/>
    </row>
    <row r="1572" spans="1:36" ht="24.95" customHeight="1">
      <c r="A1572" s="66"/>
      <c r="M1572" s="37"/>
      <c r="N1572" s="37"/>
      <c r="U1572"/>
      <c r="V1572"/>
      <c r="W1572"/>
      <c r="X1572" s="172"/>
      <c r="Y1572" s="172"/>
      <c r="Z1572" s="172"/>
      <c r="AA1572"/>
      <c r="AB1572"/>
      <c r="AC1572"/>
      <c r="AD1572"/>
      <c r="AE1572"/>
      <c r="AF1572"/>
      <c r="AG1572"/>
      <c r="AH1572"/>
      <c r="AI1572"/>
      <c r="AJ1572"/>
    </row>
    <row r="1573" spans="1:36" ht="24.95" customHeight="1">
      <c r="A1573" s="66"/>
      <c r="M1573" s="37"/>
      <c r="N1573" s="37"/>
      <c r="U1573"/>
      <c r="V1573"/>
      <c r="W1573"/>
      <c r="X1573" s="172"/>
      <c r="Y1573" s="172"/>
      <c r="Z1573" s="172"/>
      <c r="AA1573"/>
      <c r="AB1573"/>
      <c r="AC1573"/>
      <c r="AD1573"/>
      <c r="AE1573"/>
      <c r="AF1573"/>
      <c r="AG1573"/>
      <c r="AH1573"/>
      <c r="AI1573"/>
      <c r="AJ1573"/>
    </row>
    <row r="1574" spans="1:36" ht="24.95" customHeight="1">
      <c r="A1574" s="66"/>
      <c r="M1574" s="37"/>
      <c r="N1574" s="37"/>
      <c r="U1574"/>
      <c r="V1574"/>
      <c r="W1574"/>
      <c r="X1574" s="172"/>
      <c r="Y1574" s="172"/>
      <c r="Z1574" s="172"/>
      <c r="AA1574"/>
      <c r="AB1574"/>
      <c r="AC1574"/>
      <c r="AD1574"/>
      <c r="AE1574"/>
      <c r="AF1574"/>
      <c r="AG1574"/>
      <c r="AH1574"/>
      <c r="AI1574"/>
      <c r="AJ1574"/>
    </row>
    <row r="1575" spans="1:36" ht="24.95" customHeight="1">
      <c r="A1575" s="66"/>
      <c r="M1575" s="37"/>
      <c r="N1575" s="37"/>
      <c r="U1575"/>
      <c r="V1575"/>
      <c r="W1575"/>
      <c r="X1575" s="172"/>
      <c r="Y1575" s="172"/>
      <c r="Z1575" s="172"/>
      <c r="AA1575"/>
      <c r="AB1575"/>
      <c r="AC1575"/>
      <c r="AD1575"/>
      <c r="AE1575"/>
      <c r="AF1575"/>
      <c r="AG1575"/>
      <c r="AH1575"/>
      <c r="AI1575"/>
      <c r="AJ1575"/>
    </row>
    <row r="1576" spans="1:36" ht="24.95" customHeight="1">
      <c r="A1576" s="66"/>
      <c r="M1576" s="37"/>
      <c r="N1576" s="37"/>
      <c r="U1576"/>
      <c r="V1576"/>
      <c r="W1576"/>
      <c r="X1576" s="172"/>
      <c r="Y1576" s="172"/>
      <c r="Z1576" s="172"/>
      <c r="AA1576"/>
      <c r="AB1576"/>
      <c r="AC1576"/>
      <c r="AD1576"/>
      <c r="AE1576"/>
      <c r="AF1576"/>
      <c r="AG1576"/>
      <c r="AH1576"/>
      <c r="AI1576"/>
      <c r="AJ1576"/>
    </row>
    <row r="1577" spans="1:36" ht="24.95" customHeight="1">
      <c r="A1577" s="66"/>
      <c r="M1577" s="37"/>
      <c r="N1577" s="37"/>
      <c r="U1577"/>
      <c r="V1577"/>
      <c r="W1577"/>
      <c r="X1577" s="172"/>
      <c r="Y1577" s="172"/>
      <c r="Z1577" s="172"/>
      <c r="AA1577"/>
      <c r="AB1577"/>
      <c r="AC1577"/>
      <c r="AD1577"/>
      <c r="AE1577"/>
      <c r="AF1577"/>
      <c r="AG1577"/>
      <c r="AH1577"/>
      <c r="AI1577"/>
      <c r="AJ1577"/>
    </row>
    <row r="1578" spans="1:36" ht="24.95" customHeight="1">
      <c r="A1578" s="66"/>
      <c r="M1578" s="37"/>
      <c r="N1578" s="37"/>
      <c r="U1578"/>
      <c r="V1578"/>
      <c r="W1578"/>
      <c r="X1578" s="172"/>
      <c r="Y1578" s="172"/>
      <c r="Z1578" s="172"/>
      <c r="AA1578"/>
      <c r="AB1578"/>
      <c r="AC1578"/>
      <c r="AD1578"/>
      <c r="AE1578"/>
      <c r="AF1578"/>
      <c r="AG1578"/>
      <c r="AH1578"/>
      <c r="AI1578"/>
      <c r="AJ1578"/>
    </row>
    <row r="1579" spans="1:36" ht="24.95" customHeight="1">
      <c r="A1579" s="66"/>
      <c r="M1579" s="37"/>
      <c r="N1579" s="37"/>
      <c r="U1579"/>
      <c r="V1579"/>
      <c r="W1579"/>
      <c r="X1579" s="172"/>
      <c r="Y1579" s="172"/>
      <c r="Z1579" s="172"/>
      <c r="AA1579"/>
      <c r="AB1579"/>
      <c r="AC1579"/>
      <c r="AD1579"/>
      <c r="AE1579"/>
      <c r="AF1579"/>
      <c r="AG1579"/>
      <c r="AH1579"/>
      <c r="AI1579"/>
      <c r="AJ1579"/>
    </row>
    <row r="1580" spans="1:36" ht="24.95" customHeight="1">
      <c r="A1580" s="66"/>
      <c r="M1580" s="37"/>
      <c r="N1580" s="37"/>
      <c r="U1580"/>
      <c r="V1580"/>
      <c r="W1580"/>
      <c r="X1580" s="172"/>
      <c r="Y1580" s="172"/>
      <c r="Z1580" s="172"/>
      <c r="AA1580"/>
      <c r="AB1580"/>
      <c r="AC1580"/>
      <c r="AD1580"/>
      <c r="AE1580"/>
      <c r="AF1580"/>
      <c r="AG1580"/>
      <c r="AH1580"/>
      <c r="AI1580"/>
      <c r="AJ1580"/>
    </row>
    <row r="1581" spans="1:36" ht="24.95" customHeight="1">
      <c r="A1581" s="66"/>
      <c r="M1581" s="37"/>
      <c r="N1581" s="37"/>
      <c r="U1581"/>
      <c r="V1581"/>
      <c r="W1581"/>
      <c r="X1581" s="172"/>
      <c r="Y1581" s="172"/>
      <c r="Z1581" s="172"/>
      <c r="AA1581"/>
      <c r="AB1581"/>
      <c r="AC1581"/>
      <c r="AD1581"/>
      <c r="AE1581"/>
      <c r="AF1581"/>
      <c r="AG1581"/>
      <c r="AH1581"/>
      <c r="AI1581"/>
      <c r="AJ1581"/>
    </row>
    <row r="1582" spans="1:36" ht="24.95" customHeight="1">
      <c r="A1582" s="66"/>
      <c r="M1582" s="37"/>
      <c r="N1582" s="37"/>
      <c r="U1582"/>
      <c r="V1582"/>
      <c r="W1582"/>
      <c r="X1582" s="172"/>
      <c r="Y1582" s="172"/>
      <c r="Z1582" s="172"/>
      <c r="AA1582"/>
      <c r="AB1582"/>
      <c r="AC1582"/>
      <c r="AD1582"/>
      <c r="AE1582"/>
      <c r="AF1582"/>
      <c r="AG1582"/>
      <c r="AH1582"/>
      <c r="AI1582"/>
      <c r="AJ1582"/>
    </row>
    <row r="1583" spans="1:36" ht="24.95" customHeight="1">
      <c r="A1583" s="66"/>
      <c r="M1583" s="37"/>
      <c r="N1583" s="37"/>
      <c r="U1583"/>
      <c r="V1583"/>
      <c r="W1583"/>
      <c r="X1583" s="172"/>
      <c r="Y1583" s="172"/>
      <c r="Z1583" s="172"/>
      <c r="AA1583"/>
      <c r="AB1583"/>
      <c r="AC1583"/>
      <c r="AD1583"/>
      <c r="AE1583"/>
      <c r="AF1583"/>
      <c r="AG1583"/>
      <c r="AH1583"/>
      <c r="AI1583"/>
      <c r="AJ1583"/>
    </row>
    <row r="1584" spans="1:36" ht="24.95" customHeight="1">
      <c r="A1584" s="66"/>
      <c r="M1584" s="37"/>
      <c r="N1584" s="37"/>
      <c r="U1584"/>
      <c r="V1584"/>
      <c r="W1584"/>
      <c r="X1584" s="172"/>
      <c r="Y1584" s="172"/>
      <c r="Z1584" s="172"/>
      <c r="AA1584"/>
      <c r="AB1584"/>
      <c r="AC1584"/>
      <c r="AD1584"/>
      <c r="AE1584"/>
      <c r="AF1584"/>
      <c r="AG1584"/>
      <c r="AH1584"/>
      <c r="AI1584"/>
      <c r="AJ1584"/>
    </row>
    <row r="1585" spans="1:36" ht="24.95" customHeight="1">
      <c r="A1585" s="66"/>
      <c r="M1585" s="37"/>
      <c r="N1585" s="37"/>
      <c r="U1585"/>
      <c r="V1585"/>
      <c r="W1585"/>
      <c r="X1585" s="172"/>
      <c r="Y1585" s="172"/>
      <c r="Z1585" s="172"/>
      <c r="AA1585"/>
      <c r="AB1585"/>
      <c r="AC1585"/>
      <c r="AD1585"/>
      <c r="AE1585"/>
      <c r="AF1585"/>
      <c r="AG1585"/>
      <c r="AH1585"/>
      <c r="AI1585"/>
      <c r="AJ1585"/>
    </row>
    <row r="1586" spans="1:36" ht="24.95" customHeight="1">
      <c r="A1586" s="66"/>
      <c r="M1586" s="37"/>
      <c r="N1586" s="37"/>
      <c r="U1586"/>
      <c r="V1586"/>
      <c r="W1586"/>
      <c r="X1586" s="172"/>
      <c r="Y1586" s="172"/>
      <c r="Z1586" s="172"/>
      <c r="AA1586"/>
      <c r="AB1586"/>
      <c r="AC1586"/>
      <c r="AD1586"/>
      <c r="AE1586"/>
      <c r="AF1586"/>
      <c r="AG1586"/>
      <c r="AH1586"/>
      <c r="AI1586"/>
      <c r="AJ1586"/>
    </row>
    <row r="1587" spans="1:36" ht="24.95" customHeight="1">
      <c r="A1587" s="66"/>
      <c r="M1587" s="37"/>
      <c r="N1587" s="37"/>
      <c r="U1587"/>
      <c r="V1587"/>
      <c r="W1587"/>
      <c r="X1587" s="172"/>
      <c r="Y1587" s="172"/>
      <c r="Z1587" s="172"/>
      <c r="AA1587"/>
      <c r="AB1587"/>
      <c r="AC1587"/>
      <c r="AD1587"/>
      <c r="AE1587"/>
      <c r="AF1587"/>
      <c r="AG1587"/>
      <c r="AH1587"/>
      <c r="AI1587"/>
      <c r="AJ1587"/>
    </row>
    <row r="1588" spans="1:36" ht="24.95" customHeight="1">
      <c r="A1588" s="66"/>
      <c r="M1588" s="37"/>
      <c r="N1588" s="37"/>
      <c r="U1588"/>
      <c r="V1588"/>
      <c r="W1588"/>
      <c r="X1588" s="172"/>
      <c r="Y1588" s="172"/>
      <c r="Z1588" s="172"/>
      <c r="AA1588"/>
      <c r="AB1588"/>
      <c r="AC1588"/>
      <c r="AD1588"/>
      <c r="AE1588"/>
      <c r="AF1588"/>
      <c r="AG1588"/>
      <c r="AH1588"/>
      <c r="AI1588"/>
      <c r="AJ1588"/>
    </row>
    <row r="1589" spans="1:36" ht="24.95" customHeight="1">
      <c r="A1589" s="66"/>
      <c r="M1589" s="37"/>
      <c r="N1589" s="37"/>
      <c r="U1589"/>
      <c r="V1589"/>
      <c r="W1589"/>
      <c r="X1589" s="172"/>
      <c r="Y1589" s="172"/>
      <c r="Z1589" s="172"/>
      <c r="AA1589"/>
      <c r="AB1589"/>
      <c r="AC1589"/>
      <c r="AD1589"/>
      <c r="AE1589"/>
      <c r="AF1589"/>
      <c r="AG1589"/>
      <c r="AH1589"/>
      <c r="AI1589"/>
      <c r="AJ1589"/>
    </row>
    <row r="1590" spans="1:36" ht="24.95" customHeight="1">
      <c r="A1590" s="66"/>
      <c r="M1590" s="37"/>
      <c r="N1590" s="37"/>
      <c r="U1590"/>
      <c r="V1590"/>
      <c r="W1590"/>
      <c r="X1590" s="172"/>
      <c r="Y1590" s="172"/>
      <c r="Z1590" s="172"/>
      <c r="AA1590"/>
      <c r="AB1590"/>
      <c r="AC1590"/>
      <c r="AD1590"/>
      <c r="AE1590"/>
      <c r="AF1590"/>
      <c r="AG1590"/>
      <c r="AH1590"/>
      <c r="AI1590"/>
      <c r="AJ1590"/>
    </row>
    <row r="1591" spans="1:36" ht="24.95" customHeight="1">
      <c r="A1591" s="66"/>
      <c r="M1591" s="37"/>
      <c r="N1591" s="37"/>
      <c r="U1591"/>
      <c r="V1591"/>
      <c r="W1591"/>
      <c r="X1591" s="172"/>
      <c r="Y1591" s="172"/>
      <c r="Z1591" s="172"/>
      <c r="AA1591"/>
      <c r="AB1591"/>
      <c r="AC1591"/>
      <c r="AD1591"/>
      <c r="AE1591"/>
      <c r="AF1591"/>
      <c r="AG1591"/>
      <c r="AH1591"/>
      <c r="AI1591"/>
      <c r="AJ1591"/>
    </row>
    <row r="1592" spans="1:36" ht="24.95" customHeight="1">
      <c r="A1592" s="66"/>
      <c r="M1592" s="37"/>
      <c r="N1592" s="37"/>
      <c r="U1592"/>
      <c r="V1592"/>
      <c r="W1592"/>
      <c r="X1592" s="172"/>
      <c r="Y1592" s="172"/>
      <c r="Z1592" s="172"/>
      <c r="AA1592"/>
      <c r="AB1592"/>
      <c r="AC1592"/>
      <c r="AD1592"/>
      <c r="AE1592"/>
      <c r="AF1592"/>
      <c r="AG1592"/>
      <c r="AH1592"/>
      <c r="AI1592"/>
      <c r="AJ1592"/>
    </row>
    <row r="1593" spans="1:36" ht="24.95" customHeight="1">
      <c r="A1593" s="66"/>
      <c r="M1593" s="37"/>
      <c r="N1593" s="37"/>
      <c r="U1593"/>
      <c r="V1593"/>
      <c r="W1593"/>
      <c r="X1593" s="172"/>
      <c r="Y1593" s="172"/>
      <c r="Z1593" s="172"/>
      <c r="AA1593"/>
      <c r="AB1593"/>
      <c r="AC1593"/>
      <c r="AD1593"/>
      <c r="AE1593"/>
      <c r="AF1593"/>
      <c r="AG1593"/>
      <c r="AH1593"/>
      <c r="AI1593"/>
      <c r="AJ1593"/>
    </row>
    <row r="1594" spans="1:36" ht="24.95" customHeight="1">
      <c r="A1594" s="66"/>
      <c r="M1594" s="37"/>
      <c r="N1594" s="37"/>
      <c r="U1594"/>
      <c r="V1594"/>
      <c r="W1594"/>
      <c r="X1594" s="172"/>
      <c r="Y1594" s="172"/>
      <c r="Z1594" s="172"/>
      <c r="AA1594"/>
      <c r="AB1594"/>
      <c r="AC1594"/>
      <c r="AD1594"/>
      <c r="AE1594"/>
      <c r="AF1594"/>
      <c r="AG1594"/>
      <c r="AH1594"/>
      <c r="AI1594"/>
      <c r="AJ1594"/>
    </row>
    <row r="1595" spans="1:36" ht="24.95" customHeight="1">
      <c r="A1595" s="66"/>
      <c r="M1595" s="37"/>
      <c r="N1595" s="37"/>
      <c r="U1595"/>
      <c r="V1595"/>
      <c r="W1595"/>
      <c r="X1595" s="172"/>
      <c r="Y1595" s="172"/>
      <c r="Z1595" s="172"/>
      <c r="AA1595"/>
      <c r="AB1595"/>
      <c r="AC1595"/>
      <c r="AD1595"/>
      <c r="AE1595"/>
      <c r="AF1595"/>
      <c r="AG1595"/>
      <c r="AH1595"/>
      <c r="AI1595"/>
      <c r="AJ1595"/>
    </row>
    <row r="1596" spans="1:36" ht="24.95" customHeight="1">
      <c r="A1596" s="66"/>
      <c r="M1596" s="37"/>
      <c r="N1596" s="37"/>
      <c r="U1596"/>
      <c r="V1596"/>
      <c r="W1596"/>
      <c r="X1596" s="172"/>
      <c r="Y1596" s="172"/>
      <c r="Z1596" s="172"/>
      <c r="AA1596"/>
      <c r="AB1596"/>
      <c r="AC1596"/>
      <c r="AD1596"/>
      <c r="AE1596"/>
      <c r="AF1596"/>
      <c r="AG1596"/>
      <c r="AH1596"/>
      <c r="AI1596"/>
      <c r="AJ1596"/>
    </row>
    <row r="1597" spans="1:36" ht="24.95" customHeight="1">
      <c r="A1597" s="66"/>
      <c r="M1597" s="37"/>
      <c r="N1597" s="37"/>
      <c r="U1597"/>
      <c r="V1597"/>
      <c r="W1597"/>
      <c r="X1597" s="172"/>
      <c r="Y1597" s="172"/>
      <c r="Z1597" s="172"/>
      <c r="AA1597"/>
      <c r="AB1597"/>
      <c r="AC1597"/>
      <c r="AD1597"/>
      <c r="AE1597"/>
      <c r="AF1597"/>
      <c r="AG1597"/>
      <c r="AH1597"/>
      <c r="AI1597"/>
      <c r="AJ1597"/>
    </row>
    <row r="1598" spans="1:36" ht="24.95" customHeight="1">
      <c r="A1598" s="66"/>
      <c r="M1598" s="37"/>
      <c r="N1598" s="37"/>
      <c r="U1598"/>
      <c r="V1598"/>
      <c r="W1598"/>
      <c r="X1598" s="172"/>
      <c r="Y1598" s="172"/>
      <c r="Z1598" s="172"/>
      <c r="AA1598"/>
      <c r="AB1598"/>
      <c r="AC1598"/>
      <c r="AD1598"/>
      <c r="AE1598"/>
      <c r="AF1598"/>
      <c r="AG1598"/>
      <c r="AH1598"/>
      <c r="AI1598"/>
      <c r="AJ1598"/>
    </row>
    <row r="1599" spans="1:36" ht="24.95" customHeight="1">
      <c r="A1599" s="66"/>
      <c r="M1599" s="37"/>
      <c r="N1599" s="37"/>
      <c r="U1599"/>
      <c r="V1599"/>
      <c r="W1599"/>
      <c r="X1599" s="172"/>
      <c r="Y1599" s="172"/>
      <c r="Z1599" s="172"/>
      <c r="AA1599"/>
      <c r="AB1599"/>
      <c r="AC1599"/>
      <c r="AD1599"/>
      <c r="AE1599"/>
      <c r="AF1599"/>
      <c r="AG1599"/>
      <c r="AH1599"/>
      <c r="AI1599"/>
      <c r="AJ1599"/>
    </row>
    <row r="1600" spans="1:36" ht="24.95" customHeight="1">
      <c r="A1600" s="66"/>
      <c r="M1600" s="37"/>
      <c r="N1600" s="37"/>
      <c r="U1600"/>
      <c r="V1600"/>
      <c r="W1600"/>
      <c r="X1600" s="172"/>
      <c r="Y1600" s="172"/>
      <c r="Z1600" s="172"/>
      <c r="AA1600"/>
      <c r="AB1600"/>
      <c r="AC1600"/>
      <c r="AD1600"/>
      <c r="AE1600"/>
      <c r="AF1600"/>
      <c r="AG1600"/>
      <c r="AH1600"/>
      <c r="AI1600"/>
      <c r="AJ1600"/>
    </row>
    <row r="1601" spans="1:36" ht="24.95" customHeight="1">
      <c r="A1601" s="66"/>
      <c r="M1601" s="37"/>
      <c r="N1601" s="37"/>
      <c r="U1601"/>
      <c r="V1601"/>
      <c r="W1601"/>
      <c r="X1601" s="172"/>
      <c r="Y1601" s="172"/>
      <c r="Z1601" s="172"/>
      <c r="AA1601"/>
      <c r="AB1601"/>
      <c r="AC1601"/>
      <c r="AD1601"/>
      <c r="AE1601"/>
      <c r="AF1601"/>
      <c r="AG1601"/>
      <c r="AH1601"/>
      <c r="AI1601"/>
      <c r="AJ1601"/>
    </row>
    <row r="1602" spans="1:36" ht="24.95" customHeight="1">
      <c r="A1602" s="66"/>
      <c r="M1602" s="37"/>
      <c r="N1602" s="37"/>
      <c r="U1602"/>
      <c r="V1602"/>
      <c r="W1602"/>
      <c r="X1602" s="172"/>
      <c r="Y1602" s="172"/>
      <c r="Z1602" s="172"/>
      <c r="AA1602"/>
      <c r="AB1602"/>
      <c r="AC1602"/>
      <c r="AD1602"/>
      <c r="AE1602"/>
      <c r="AF1602"/>
      <c r="AG1602"/>
      <c r="AH1602"/>
      <c r="AI1602"/>
      <c r="AJ1602"/>
    </row>
    <row r="1603" spans="1:36" ht="24.95" customHeight="1">
      <c r="A1603" s="66"/>
      <c r="M1603" s="37"/>
      <c r="N1603" s="37"/>
      <c r="U1603"/>
      <c r="V1603"/>
      <c r="W1603"/>
      <c r="X1603" s="172"/>
      <c r="Y1603" s="172"/>
      <c r="Z1603" s="172"/>
      <c r="AA1603"/>
      <c r="AB1603"/>
      <c r="AC1603"/>
      <c r="AD1603"/>
      <c r="AE1603"/>
      <c r="AF1603"/>
      <c r="AG1603"/>
      <c r="AH1603"/>
      <c r="AI1603"/>
      <c r="AJ1603"/>
    </row>
    <row r="1604" spans="1:36" ht="24.95" customHeight="1">
      <c r="A1604" s="66"/>
      <c r="M1604" s="37"/>
      <c r="N1604" s="37"/>
      <c r="U1604"/>
      <c r="V1604"/>
      <c r="W1604"/>
      <c r="X1604" s="172"/>
      <c r="Y1604" s="172"/>
      <c r="Z1604" s="172"/>
      <c r="AA1604"/>
      <c r="AB1604"/>
      <c r="AC1604"/>
      <c r="AD1604"/>
      <c r="AE1604"/>
      <c r="AF1604"/>
      <c r="AG1604"/>
      <c r="AH1604"/>
      <c r="AI1604"/>
      <c r="AJ1604"/>
    </row>
    <row r="1605" spans="1:36" ht="24.95" customHeight="1">
      <c r="A1605" s="66"/>
      <c r="M1605" s="37"/>
      <c r="N1605" s="37"/>
      <c r="U1605"/>
      <c r="V1605"/>
      <c r="W1605"/>
      <c r="X1605" s="172"/>
      <c r="Y1605" s="172"/>
      <c r="Z1605" s="172"/>
      <c r="AA1605"/>
      <c r="AB1605"/>
      <c r="AC1605"/>
      <c r="AD1605"/>
      <c r="AE1605"/>
      <c r="AF1605"/>
      <c r="AG1605"/>
      <c r="AH1605"/>
      <c r="AI1605"/>
      <c r="AJ1605"/>
    </row>
    <row r="1606" spans="1:36" ht="24.95" customHeight="1">
      <c r="A1606" s="66"/>
      <c r="M1606" s="37"/>
      <c r="N1606" s="37"/>
      <c r="U1606"/>
      <c r="V1606"/>
      <c r="W1606"/>
      <c r="X1606" s="172"/>
      <c r="Y1606" s="172"/>
      <c r="Z1606" s="172"/>
      <c r="AA1606"/>
      <c r="AB1606"/>
      <c r="AC1606"/>
      <c r="AD1606"/>
      <c r="AE1606"/>
      <c r="AF1606"/>
      <c r="AG1606"/>
      <c r="AH1606"/>
      <c r="AI1606"/>
      <c r="AJ1606"/>
    </row>
    <row r="1607" spans="1:36" ht="24.95" customHeight="1">
      <c r="A1607" s="66"/>
      <c r="M1607" s="37"/>
      <c r="N1607" s="37"/>
      <c r="U1607"/>
      <c r="V1607"/>
      <c r="W1607"/>
      <c r="X1607" s="172"/>
      <c r="Y1607" s="172"/>
      <c r="Z1607" s="172"/>
      <c r="AA1607"/>
      <c r="AB1607"/>
      <c r="AC1607"/>
      <c r="AD1607"/>
      <c r="AE1607"/>
      <c r="AF1607"/>
      <c r="AG1607"/>
      <c r="AH1607"/>
      <c r="AI1607"/>
      <c r="AJ1607"/>
    </row>
    <row r="1608" spans="1:36" ht="24.95" customHeight="1">
      <c r="A1608" s="66"/>
      <c r="M1608" s="37"/>
      <c r="N1608" s="37"/>
      <c r="U1608"/>
      <c r="V1608"/>
      <c r="W1608"/>
      <c r="X1608" s="172"/>
      <c r="Y1608" s="172"/>
      <c r="Z1608" s="172"/>
      <c r="AA1608"/>
      <c r="AB1608"/>
      <c r="AC1608"/>
      <c r="AD1608"/>
      <c r="AE1608"/>
      <c r="AF1608"/>
      <c r="AG1608"/>
      <c r="AH1608"/>
      <c r="AI1608"/>
      <c r="AJ1608"/>
    </row>
    <row r="1609" spans="1:36" ht="24.95" customHeight="1">
      <c r="A1609" s="66"/>
      <c r="M1609" s="37"/>
      <c r="N1609" s="37"/>
      <c r="U1609"/>
      <c r="V1609"/>
      <c r="W1609"/>
      <c r="X1609" s="172"/>
      <c r="Y1609" s="172"/>
      <c r="Z1609" s="172"/>
      <c r="AA1609"/>
      <c r="AB1609"/>
      <c r="AC1609"/>
      <c r="AD1609"/>
      <c r="AE1609"/>
      <c r="AF1609"/>
      <c r="AG1609"/>
      <c r="AH1609"/>
      <c r="AI1609"/>
      <c r="AJ1609"/>
    </row>
    <row r="1610" spans="1:36" ht="24.95" customHeight="1">
      <c r="A1610" s="66"/>
      <c r="M1610" s="37"/>
      <c r="N1610" s="37"/>
      <c r="U1610"/>
      <c r="V1610"/>
      <c r="W1610"/>
      <c r="X1610" s="172"/>
      <c r="Y1610" s="172"/>
      <c r="Z1610" s="172"/>
      <c r="AA1610"/>
      <c r="AB1610"/>
      <c r="AC1610"/>
      <c r="AD1610"/>
      <c r="AE1610"/>
      <c r="AF1610"/>
      <c r="AG1610"/>
      <c r="AH1610"/>
      <c r="AI1610"/>
      <c r="AJ1610"/>
    </row>
    <row r="1611" spans="1:36" ht="24.95" customHeight="1">
      <c r="A1611" s="66"/>
      <c r="M1611" s="37"/>
      <c r="N1611" s="37"/>
      <c r="U1611"/>
      <c r="V1611"/>
      <c r="W1611"/>
      <c r="X1611" s="172"/>
      <c r="Y1611" s="172"/>
      <c r="Z1611" s="172"/>
      <c r="AA1611"/>
      <c r="AB1611"/>
      <c r="AC1611"/>
      <c r="AD1611"/>
      <c r="AE1611"/>
      <c r="AF1611"/>
      <c r="AG1611"/>
      <c r="AH1611"/>
      <c r="AI1611"/>
      <c r="AJ1611"/>
    </row>
    <row r="1612" spans="1:36" ht="24.95" customHeight="1">
      <c r="A1612" s="66"/>
      <c r="M1612" s="37"/>
      <c r="N1612" s="37"/>
      <c r="U1612"/>
      <c r="V1612"/>
      <c r="W1612"/>
      <c r="X1612" s="172"/>
      <c r="Y1612" s="172"/>
      <c r="Z1612" s="172"/>
      <c r="AA1612"/>
      <c r="AB1612"/>
      <c r="AC1612"/>
      <c r="AD1612"/>
      <c r="AE1612"/>
      <c r="AF1612"/>
      <c r="AG1612"/>
      <c r="AH1612"/>
      <c r="AI1612"/>
      <c r="AJ1612"/>
    </row>
    <row r="1613" spans="1:36" ht="24.95" customHeight="1">
      <c r="A1613" s="66"/>
      <c r="M1613" s="37"/>
      <c r="N1613" s="37"/>
      <c r="U1613"/>
      <c r="V1613"/>
      <c r="W1613"/>
      <c r="X1613" s="172"/>
      <c r="Y1613" s="172"/>
      <c r="Z1613" s="172"/>
      <c r="AA1613"/>
      <c r="AB1613"/>
      <c r="AC1613"/>
      <c r="AD1613"/>
      <c r="AE1613"/>
      <c r="AF1613"/>
      <c r="AG1613"/>
      <c r="AH1613"/>
      <c r="AI1613"/>
      <c r="AJ1613"/>
    </row>
    <row r="1614" spans="1:36" ht="24.95" customHeight="1">
      <c r="A1614" s="66"/>
      <c r="M1614" s="37"/>
      <c r="N1614" s="37"/>
      <c r="U1614"/>
      <c r="V1614"/>
      <c r="W1614"/>
      <c r="X1614" s="172"/>
      <c r="Y1614" s="172"/>
      <c r="Z1614" s="172"/>
      <c r="AA1614"/>
      <c r="AB1614"/>
      <c r="AC1614"/>
      <c r="AD1614"/>
      <c r="AE1614"/>
      <c r="AF1614"/>
      <c r="AG1614"/>
      <c r="AH1614"/>
      <c r="AI1614"/>
      <c r="AJ1614"/>
    </row>
    <row r="1615" spans="1:36" ht="24.95" customHeight="1">
      <c r="A1615" s="66"/>
      <c r="M1615" s="37"/>
      <c r="N1615" s="37"/>
      <c r="U1615"/>
      <c r="V1615"/>
      <c r="W1615"/>
      <c r="X1615" s="172"/>
      <c r="Y1615" s="172"/>
      <c r="Z1615" s="172"/>
      <c r="AA1615"/>
      <c r="AB1615"/>
      <c r="AC1615"/>
      <c r="AD1615"/>
      <c r="AE1615"/>
      <c r="AF1615"/>
      <c r="AG1615"/>
      <c r="AH1615"/>
      <c r="AI1615"/>
      <c r="AJ1615"/>
    </row>
    <row r="1616" spans="1:36" ht="24.95" customHeight="1">
      <c r="A1616" s="66"/>
      <c r="M1616" s="37"/>
      <c r="N1616" s="37"/>
      <c r="U1616"/>
      <c r="V1616"/>
      <c r="W1616"/>
      <c r="X1616" s="172"/>
      <c r="Y1616" s="172"/>
      <c r="Z1616" s="172"/>
      <c r="AA1616"/>
      <c r="AB1616"/>
      <c r="AC1616"/>
      <c r="AD1616"/>
      <c r="AE1616"/>
      <c r="AF1616"/>
      <c r="AG1616"/>
      <c r="AH1616"/>
      <c r="AI1616"/>
      <c r="AJ1616"/>
    </row>
    <row r="1617" spans="1:36" ht="24.95" customHeight="1">
      <c r="A1617" s="66"/>
      <c r="M1617" s="37"/>
      <c r="N1617" s="37"/>
      <c r="U1617"/>
      <c r="V1617"/>
      <c r="W1617"/>
      <c r="X1617" s="172"/>
      <c r="Y1617" s="172"/>
      <c r="Z1617" s="172"/>
      <c r="AA1617"/>
      <c r="AB1617"/>
      <c r="AC1617"/>
      <c r="AD1617"/>
      <c r="AE1617"/>
      <c r="AF1617"/>
      <c r="AG1617"/>
      <c r="AH1617"/>
      <c r="AI1617"/>
      <c r="AJ1617"/>
    </row>
    <row r="1618" spans="1:36" ht="24.95" customHeight="1">
      <c r="A1618" s="66"/>
      <c r="M1618" s="37"/>
      <c r="N1618" s="37"/>
      <c r="U1618"/>
      <c r="V1618"/>
      <c r="W1618"/>
      <c r="X1618" s="172"/>
      <c r="Y1618" s="172"/>
      <c r="Z1618" s="172"/>
      <c r="AA1618"/>
      <c r="AB1618"/>
      <c r="AC1618"/>
      <c r="AD1618"/>
      <c r="AE1618"/>
      <c r="AF1618"/>
      <c r="AG1618"/>
      <c r="AH1618"/>
      <c r="AI1618"/>
      <c r="AJ1618"/>
    </row>
    <row r="1619" spans="1:36" ht="24.95" customHeight="1">
      <c r="A1619" s="66"/>
      <c r="M1619" s="37"/>
      <c r="N1619" s="37"/>
      <c r="U1619"/>
      <c r="V1619"/>
      <c r="W1619"/>
      <c r="X1619" s="172"/>
      <c r="Y1619" s="172"/>
      <c r="Z1619" s="172"/>
      <c r="AA1619"/>
      <c r="AB1619"/>
      <c r="AC1619"/>
      <c r="AD1619"/>
      <c r="AE1619"/>
      <c r="AF1619"/>
      <c r="AG1619"/>
      <c r="AH1619"/>
      <c r="AI1619"/>
      <c r="AJ1619"/>
    </row>
    <row r="1620" spans="1:36" ht="24.95" customHeight="1">
      <c r="A1620" s="66"/>
      <c r="M1620" s="37"/>
      <c r="N1620" s="37"/>
      <c r="U1620"/>
      <c r="V1620"/>
      <c r="W1620"/>
      <c r="X1620" s="172"/>
      <c r="Y1620" s="172"/>
      <c r="Z1620" s="172"/>
      <c r="AA1620"/>
      <c r="AB1620"/>
      <c r="AC1620"/>
      <c r="AD1620"/>
      <c r="AE1620"/>
      <c r="AF1620"/>
      <c r="AG1620"/>
      <c r="AH1620"/>
      <c r="AI1620"/>
      <c r="AJ1620"/>
    </row>
    <row r="1621" spans="1:36" ht="24.95" customHeight="1">
      <c r="A1621" s="66"/>
      <c r="M1621" s="37"/>
      <c r="N1621" s="37"/>
      <c r="U1621"/>
      <c r="V1621"/>
      <c r="W1621"/>
      <c r="X1621" s="172"/>
      <c r="Y1621" s="172"/>
      <c r="Z1621" s="172"/>
      <c r="AA1621"/>
      <c r="AB1621"/>
      <c r="AC1621"/>
      <c r="AD1621"/>
      <c r="AE1621"/>
      <c r="AF1621"/>
      <c r="AG1621"/>
      <c r="AH1621"/>
      <c r="AI1621"/>
      <c r="AJ1621"/>
    </row>
    <row r="1622" spans="1:36" ht="24.95" customHeight="1">
      <c r="A1622" s="66"/>
      <c r="M1622" s="37"/>
      <c r="N1622" s="37"/>
      <c r="U1622"/>
      <c r="V1622"/>
      <c r="W1622"/>
      <c r="X1622" s="172"/>
      <c r="Y1622" s="172"/>
      <c r="Z1622" s="172"/>
      <c r="AA1622"/>
      <c r="AB1622"/>
      <c r="AC1622"/>
      <c r="AD1622"/>
      <c r="AE1622"/>
      <c r="AF1622"/>
      <c r="AG1622"/>
      <c r="AH1622"/>
      <c r="AI1622"/>
      <c r="AJ1622"/>
    </row>
    <row r="1623" spans="1:36" ht="24.95" customHeight="1">
      <c r="A1623" s="66"/>
      <c r="M1623" s="37"/>
      <c r="N1623" s="37"/>
      <c r="U1623"/>
      <c r="V1623"/>
      <c r="W1623"/>
      <c r="X1623" s="172"/>
      <c r="Y1623" s="172"/>
      <c r="Z1623" s="172"/>
      <c r="AA1623"/>
      <c r="AB1623"/>
      <c r="AC1623"/>
      <c r="AD1623"/>
      <c r="AE1623"/>
      <c r="AF1623"/>
      <c r="AG1623"/>
      <c r="AH1623"/>
      <c r="AI1623"/>
      <c r="AJ1623"/>
    </row>
    <row r="1624" spans="1:36" ht="24.95" customHeight="1">
      <c r="A1624" s="66"/>
      <c r="M1624" s="37"/>
      <c r="N1624" s="37"/>
      <c r="U1624"/>
      <c r="V1624"/>
      <c r="W1624"/>
      <c r="X1624" s="172"/>
      <c r="Y1624" s="172"/>
      <c r="Z1624" s="172"/>
      <c r="AA1624"/>
      <c r="AB1624"/>
      <c r="AC1624"/>
      <c r="AD1624"/>
      <c r="AE1624"/>
      <c r="AF1624"/>
      <c r="AG1624"/>
      <c r="AH1624"/>
      <c r="AI1624"/>
      <c r="AJ1624"/>
    </row>
    <row r="1625" spans="1:36" ht="24.95" customHeight="1">
      <c r="A1625" s="66"/>
      <c r="M1625" s="37"/>
      <c r="N1625" s="37"/>
      <c r="U1625"/>
      <c r="V1625"/>
      <c r="W1625"/>
      <c r="X1625" s="172"/>
      <c r="Y1625" s="172"/>
      <c r="Z1625" s="172"/>
      <c r="AA1625"/>
      <c r="AB1625"/>
      <c r="AC1625"/>
      <c r="AD1625"/>
      <c r="AE1625"/>
      <c r="AF1625"/>
      <c r="AG1625"/>
      <c r="AH1625"/>
      <c r="AI1625"/>
      <c r="AJ1625"/>
    </row>
    <row r="1626" spans="1:36" ht="24.95" customHeight="1">
      <c r="A1626" s="66"/>
      <c r="M1626" s="37"/>
      <c r="N1626" s="37"/>
      <c r="U1626"/>
      <c r="V1626"/>
      <c r="W1626"/>
      <c r="X1626" s="172"/>
      <c r="Y1626" s="172"/>
      <c r="Z1626" s="172"/>
      <c r="AA1626"/>
      <c r="AB1626"/>
      <c r="AC1626"/>
      <c r="AD1626"/>
      <c r="AE1626"/>
      <c r="AF1626"/>
      <c r="AG1626"/>
      <c r="AH1626"/>
      <c r="AI1626"/>
      <c r="AJ1626"/>
    </row>
    <row r="1627" spans="1:36" ht="24.95" customHeight="1">
      <c r="A1627" s="66"/>
      <c r="M1627" s="37"/>
      <c r="N1627" s="37"/>
      <c r="U1627"/>
      <c r="V1627"/>
      <c r="W1627"/>
      <c r="X1627" s="172"/>
      <c r="Y1627" s="172"/>
      <c r="Z1627" s="172"/>
      <c r="AA1627"/>
      <c r="AB1627"/>
      <c r="AC1627"/>
      <c r="AD1627"/>
      <c r="AE1627"/>
      <c r="AF1627"/>
      <c r="AG1627"/>
      <c r="AH1627"/>
      <c r="AI1627"/>
      <c r="AJ1627"/>
    </row>
    <row r="1628" spans="1:36" ht="24.95" customHeight="1">
      <c r="A1628" s="66"/>
      <c r="M1628" s="37"/>
      <c r="N1628" s="37"/>
      <c r="U1628"/>
      <c r="V1628"/>
      <c r="W1628"/>
      <c r="X1628" s="172"/>
      <c r="Y1628" s="172"/>
      <c r="Z1628" s="172"/>
      <c r="AA1628"/>
      <c r="AB1628"/>
      <c r="AC1628"/>
      <c r="AD1628"/>
      <c r="AE1628"/>
      <c r="AF1628"/>
      <c r="AG1628"/>
      <c r="AH1628"/>
      <c r="AI1628"/>
      <c r="AJ1628"/>
    </row>
    <row r="1629" spans="1:36" ht="24.95" customHeight="1">
      <c r="A1629" s="66"/>
      <c r="M1629" s="37"/>
      <c r="N1629" s="37"/>
      <c r="U1629"/>
      <c r="V1629"/>
      <c r="W1629"/>
      <c r="X1629" s="172"/>
      <c r="Y1629" s="172"/>
      <c r="Z1629" s="172"/>
      <c r="AA1629"/>
      <c r="AB1629"/>
      <c r="AC1629"/>
      <c r="AD1629"/>
      <c r="AE1629"/>
      <c r="AF1629"/>
      <c r="AG1629"/>
      <c r="AH1629"/>
      <c r="AI1629"/>
      <c r="AJ1629"/>
    </row>
    <row r="1630" spans="1:36" ht="24.95" customHeight="1">
      <c r="A1630" s="66"/>
      <c r="M1630" s="37"/>
      <c r="N1630" s="37"/>
      <c r="U1630"/>
      <c r="V1630"/>
      <c r="W1630"/>
      <c r="X1630" s="172"/>
      <c r="Y1630" s="172"/>
      <c r="Z1630" s="172"/>
      <c r="AA1630"/>
      <c r="AB1630"/>
      <c r="AC1630"/>
      <c r="AD1630"/>
      <c r="AE1630"/>
      <c r="AF1630"/>
      <c r="AG1630"/>
      <c r="AH1630"/>
      <c r="AI1630"/>
      <c r="AJ1630"/>
    </row>
    <row r="1631" spans="1:36" ht="24.95" customHeight="1">
      <c r="A1631" s="66"/>
      <c r="M1631" s="37"/>
      <c r="N1631" s="37"/>
      <c r="U1631"/>
      <c r="V1631"/>
      <c r="W1631"/>
      <c r="X1631" s="172"/>
      <c r="Y1631" s="172"/>
      <c r="Z1631" s="172"/>
      <c r="AA1631"/>
      <c r="AB1631"/>
      <c r="AC1631"/>
      <c r="AD1631"/>
      <c r="AE1631"/>
      <c r="AF1631"/>
      <c r="AG1631"/>
      <c r="AH1631"/>
      <c r="AI1631"/>
      <c r="AJ1631"/>
    </row>
    <row r="1632" spans="1:36" ht="24.95" customHeight="1">
      <c r="A1632" s="66"/>
      <c r="M1632" s="37"/>
      <c r="N1632" s="37"/>
      <c r="U1632"/>
      <c r="V1632"/>
      <c r="W1632"/>
      <c r="X1632" s="172"/>
      <c r="Y1632" s="172"/>
      <c r="Z1632" s="172"/>
      <c r="AA1632"/>
      <c r="AB1632"/>
      <c r="AC1632"/>
      <c r="AD1632"/>
      <c r="AE1632"/>
      <c r="AF1632"/>
      <c r="AG1632"/>
      <c r="AH1632"/>
      <c r="AI1632"/>
      <c r="AJ1632"/>
    </row>
    <row r="1633" spans="1:36" ht="24.95" customHeight="1">
      <c r="A1633" s="66"/>
      <c r="M1633" s="37"/>
      <c r="N1633" s="37"/>
      <c r="U1633"/>
      <c r="V1633"/>
      <c r="W1633"/>
      <c r="X1633" s="172"/>
      <c r="Y1633" s="172"/>
      <c r="Z1633" s="172"/>
      <c r="AA1633"/>
      <c r="AB1633"/>
      <c r="AC1633"/>
      <c r="AD1633"/>
      <c r="AE1633"/>
      <c r="AF1633"/>
      <c r="AG1633"/>
      <c r="AH1633"/>
      <c r="AI1633"/>
      <c r="AJ1633"/>
    </row>
    <row r="1634" spans="1:36" ht="24.95" customHeight="1">
      <c r="A1634" s="66"/>
      <c r="M1634" s="37"/>
      <c r="N1634" s="37"/>
      <c r="U1634"/>
      <c r="V1634"/>
      <c r="W1634"/>
      <c r="X1634" s="172"/>
      <c r="Y1634" s="172"/>
      <c r="Z1634" s="172"/>
      <c r="AA1634"/>
      <c r="AB1634"/>
      <c r="AC1634"/>
      <c r="AD1634"/>
      <c r="AE1634"/>
      <c r="AF1634"/>
      <c r="AG1634"/>
      <c r="AH1634"/>
      <c r="AI1634"/>
      <c r="AJ1634"/>
    </row>
    <row r="1635" spans="1:36" ht="24.95" customHeight="1">
      <c r="A1635" s="66"/>
      <c r="M1635" s="37"/>
      <c r="N1635" s="37"/>
      <c r="U1635"/>
      <c r="V1635"/>
      <c r="W1635"/>
      <c r="X1635" s="172"/>
      <c r="Y1635" s="172"/>
      <c r="Z1635" s="172"/>
      <c r="AA1635"/>
      <c r="AB1635"/>
      <c r="AC1635"/>
      <c r="AD1635"/>
      <c r="AE1635"/>
      <c r="AF1635"/>
      <c r="AG1635"/>
      <c r="AH1635"/>
      <c r="AI1635"/>
      <c r="AJ1635"/>
    </row>
    <row r="1636" spans="1:36" ht="24.95" customHeight="1">
      <c r="A1636" s="66"/>
      <c r="M1636" s="37"/>
      <c r="N1636" s="37"/>
      <c r="U1636"/>
      <c r="V1636"/>
      <c r="W1636"/>
      <c r="X1636" s="172"/>
      <c r="Y1636" s="172"/>
      <c r="Z1636" s="172"/>
      <c r="AA1636"/>
      <c r="AB1636"/>
      <c r="AC1636"/>
      <c r="AD1636"/>
      <c r="AE1636"/>
      <c r="AF1636"/>
      <c r="AG1636"/>
      <c r="AH1636"/>
      <c r="AI1636"/>
      <c r="AJ1636"/>
    </row>
    <row r="1637" spans="1:36" ht="24.95" customHeight="1">
      <c r="A1637" s="66"/>
      <c r="M1637" s="37"/>
      <c r="N1637" s="37"/>
      <c r="U1637"/>
      <c r="V1637"/>
      <c r="W1637"/>
      <c r="X1637" s="172"/>
      <c r="Y1637" s="172"/>
      <c r="Z1637" s="172"/>
      <c r="AA1637"/>
      <c r="AB1637"/>
      <c r="AC1637"/>
      <c r="AD1637"/>
      <c r="AE1637"/>
      <c r="AF1637"/>
      <c r="AG1637"/>
      <c r="AH1637"/>
      <c r="AI1637"/>
      <c r="AJ1637"/>
    </row>
    <row r="1638" spans="1:36" ht="24.95" customHeight="1">
      <c r="A1638" s="66"/>
      <c r="M1638" s="37"/>
      <c r="N1638" s="37"/>
      <c r="U1638"/>
      <c r="V1638"/>
      <c r="W1638"/>
      <c r="X1638" s="172"/>
      <c r="Y1638" s="172"/>
      <c r="Z1638" s="172"/>
      <c r="AA1638"/>
      <c r="AB1638"/>
      <c r="AC1638"/>
      <c r="AD1638"/>
      <c r="AE1638"/>
      <c r="AF1638"/>
      <c r="AG1638"/>
      <c r="AH1638"/>
      <c r="AI1638"/>
      <c r="AJ1638"/>
    </row>
    <row r="1639" spans="1:36" ht="24.95" customHeight="1">
      <c r="A1639" s="66"/>
      <c r="M1639" s="37"/>
      <c r="N1639" s="37"/>
      <c r="U1639"/>
      <c r="V1639"/>
      <c r="W1639"/>
      <c r="X1639" s="172"/>
      <c r="Y1639" s="172"/>
      <c r="Z1639" s="172"/>
      <c r="AA1639"/>
      <c r="AB1639"/>
      <c r="AC1639"/>
      <c r="AD1639"/>
      <c r="AE1639"/>
      <c r="AF1639"/>
      <c r="AG1639"/>
      <c r="AH1639"/>
      <c r="AI1639"/>
      <c r="AJ1639"/>
    </row>
    <row r="1640" spans="1:36" ht="24.95" customHeight="1">
      <c r="A1640" s="66"/>
      <c r="M1640" s="37"/>
      <c r="N1640" s="37"/>
      <c r="U1640"/>
      <c r="V1640"/>
      <c r="W1640"/>
      <c r="X1640" s="172"/>
      <c r="Y1640" s="172"/>
      <c r="Z1640" s="172"/>
      <c r="AA1640"/>
      <c r="AB1640"/>
      <c r="AC1640"/>
      <c r="AD1640"/>
      <c r="AE1640"/>
      <c r="AF1640"/>
      <c r="AG1640"/>
      <c r="AH1640"/>
      <c r="AI1640"/>
      <c r="AJ1640"/>
    </row>
    <row r="1641" spans="1:36" ht="24.95" customHeight="1">
      <c r="A1641" s="66"/>
      <c r="M1641" s="37"/>
      <c r="N1641" s="37"/>
      <c r="U1641"/>
      <c r="V1641"/>
      <c r="W1641"/>
      <c r="X1641" s="172"/>
      <c r="Y1641" s="172"/>
      <c r="Z1641" s="172"/>
      <c r="AA1641"/>
      <c r="AB1641"/>
      <c r="AC1641"/>
      <c r="AD1641"/>
      <c r="AE1641"/>
      <c r="AF1641"/>
      <c r="AG1641"/>
      <c r="AH1641"/>
      <c r="AI1641"/>
      <c r="AJ1641"/>
    </row>
    <row r="1642" spans="1:36" ht="24.95" customHeight="1">
      <c r="A1642" s="66"/>
      <c r="M1642" s="37"/>
      <c r="N1642" s="37"/>
      <c r="U1642"/>
      <c r="V1642"/>
      <c r="W1642"/>
      <c r="X1642" s="172"/>
      <c r="Y1642" s="172"/>
      <c r="Z1642" s="172"/>
      <c r="AA1642"/>
      <c r="AB1642"/>
      <c r="AC1642"/>
      <c r="AD1642"/>
      <c r="AE1642"/>
      <c r="AF1642"/>
      <c r="AG1642"/>
      <c r="AH1642"/>
      <c r="AI1642"/>
      <c r="AJ1642"/>
    </row>
    <row r="1643" spans="1:36" ht="24.95" customHeight="1">
      <c r="A1643" s="66"/>
      <c r="M1643" s="37"/>
      <c r="N1643" s="37"/>
      <c r="U1643"/>
      <c r="V1643"/>
      <c r="W1643"/>
      <c r="X1643" s="172"/>
      <c r="Y1643" s="172"/>
      <c r="Z1643" s="172"/>
      <c r="AA1643"/>
      <c r="AB1643"/>
      <c r="AC1643"/>
      <c r="AD1643"/>
      <c r="AE1643"/>
      <c r="AF1643"/>
      <c r="AG1643"/>
      <c r="AH1643"/>
      <c r="AI1643"/>
      <c r="AJ1643"/>
    </row>
    <row r="1644" spans="1:36" ht="24.95" customHeight="1">
      <c r="A1644" s="66"/>
      <c r="M1644" s="37"/>
      <c r="N1644" s="37"/>
      <c r="U1644"/>
      <c r="V1644"/>
      <c r="W1644"/>
      <c r="X1644" s="172"/>
      <c r="Y1644" s="172"/>
      <c r="Z1644" s="172"/>
      <c r="AA1644"/>
      <c r="AB1644"/>
      <c r="AC1644"/>
      <c r="AD1644"/>
      <c r="AE1644"/>
      <c r="AF1644"/>
      <c r="AG1644"/>
      <c r="AH1644"/>
      <c r="AI1644"/>
      <c r="AJ1644"/>
    </row>
    <row r="1645" spans="1:36" ht="24.95" customHeight="1">
      <c r="A1645" s="66"/>
      <c r="M1645" s="37"/>
      <c r="N1645" s="37"/>
      <c r="U1645"/>
      <c r="V1645"/>
      <c r="W1645"/>
      <c r="X1645" s="172"/>
      <c r="Y1645" s="172"/>
      <c r="Z1645" s="172"/>
      <c r="AA1645"/>
      <c r="AB1645"/>
      <c r="AC1645"/>
      <c r="AD1645"/>
      <c r="AE1645"/>
      <c r="AF1645"/>
      <c r="AG1645"/>
      <c r="AH1645"/>
      <c r="AI1645"/>
      <c r="AJ1645"/>
    </row>
    <row r="1646" spans="1:36" ht="24.95" customHeight="1">
      <c r="A1646" s="66"/>
      <c r="M1646" s="37"/>
      <c r="N1646" s="37"/>
      <c r="U1646"/>
      <c r="V1646"/>
      <c r="W1646"/>
      <c r="X1646" s="172"/>
      <c r="Y1646" s="172"/>
      <c r="Z1646" s="172"/>
      <c r="AA1646"/>
      <c r="AB1646"/>
      <c r="AC1646"/>
      <c r="AD1646"/>
      <c r="AE1646"/>
      <c r="AF1646"/>
      <c r="AG1646"/>
      <c r="AH1646"/>
      <c r="AI1646"/>
      <c r="AJ1646"/>
    </row>
    <row r="1647" spans="1:36" ht="24.95" customHeight="1">
      <c r="A1647" s="66"/>
      <c r="M1647" s="37"/>
      <c r="N1647" s="37"/>
      <c r="U1647"/>
      <c r="V1647"/>
      <c r="W1647"/>
      <c r="X1647" s="172"/>
      <c r="Y1647" s="172"/>
      <c r="Z1647" s="172"/>
      <c r="AA1647"/>
      <c r="AB1647"/>
      <c r="AC1647"/>
      <c r="AD1647"/>
      <c r="AE1647"/>
      <c r="AF1647"/>
      <c r="AG1647"/>
      <c r="AH1647"/>
      <c r="AI1647"/>
      <c r="AJ1647"/>
    </row>
    <row r="1648" spans="1:36" ht="24.95" customHeight="1">
      <c r="A1648" s="66"/>
      <c r="M1648" s="37"/>
      <c r="N1648" s="37"/>
      <c r="U1648"/>
      <c r="V1648"/>
      <c r="W1648"/>
      <c r="X1648" s="172"/>
      <c r="Y1648" s="172"/>
      <c r="Z1648" s="172"/>
      <c r="AA1648"/>
      <c r="AB1648"/>
      <c r="AC1648"/>
      <c r="AD1648"/>
      <c r="AE1648"/>
      <c r="AF1648"/>
      <c r="AG1648"/>
      <c r="AH1648"/>
      <c r="AI1648"/>
      <c r="AJ1648"/>
    </row>
    <row r="1649" spans="1:36" ht="24.95" customHeight="1">
      <c r="A1649" s="66"/>
      <c r="M1649" s="37"/>
      <c r="N1649" s="37"/>
      <c r="U1649"/>
      <c r="V1649"/>
      <c r="W1649"/>
      <c r="X1649" s="172"/>
      <c r="Y1649" s="172"/>
      <c r="Z1649" s="172"/>
      <c r="AA1649"/>
      <c r="AB1649"/>
      <c r="AC1649"/>
      <c r="AD1649"/>
      <c r="AE1649"/>
      <c r="AF1649"/>
      <c r="AG1649"/>
      <c r="AH1649"/>
      <c r="AI1649"/>
      <c r="AJ1649"/>
    </row>
    <row r="1650" spans="1:36" ht="24.95" customHeight="1">
      <c r="A1650" s="66"/>
      <c r="M1650" s="37"/>
      <c r="N1650" s="37"/>
      <c r="U1650"/>
      <c r="V1650"/>
      <c r="W1650"/>
      <c r="X1650" s="172"/>
      <c r="Y1650" s="172"/>
      <c r="Z1650" s="172"/>
      <c r="AA1650"/>
      <c r="AB1650"/>
      <c r="AC1650"/>
      <c r="AD1650"/>
      <c r="AE1650"/>
      <c r="AF1650"/>
      <c r="AG1650"/>
      <c r="AH1650"/>
      <c r="AI1650"/>
      <c r="AJ1650"/>
    </row>
    <row r="1651" spans="1:36" ht="24.95" customHeight="1">
      <c r="A1651" s="66"/>
      <c r="M1651" s="37"/>
      <c r="N1651" s="37"/>
      <c r="U1651"/>
      <c r="V1651"/>
      <c r="W1651"/>
      <c r="X1651" s="172"/>
      <c r="Y1651" s="172"/>
      <c r="Z1651" s="172"/>
      <c r="AA1651"/>
      <c r="AB1651"/>
      <c r="AC1651"/>
      <c r="AD1651"/>
      <c r="AE1651"/>
      <c r="AF1651"/>
      <c r="AG1651"/>
      <c r="AH1651"/>
      <c r="AI1651"/>
      <c r="AJ1651"/>
    </row>
    <row r="1652" spans="1:36" ht="24.95" customHeight="1">
      <c r="A1652" s="66"/>
      <c r="M1652" s="37"/>
      <c r="N1652" s="37"/>
      <c r="U1652"/>
      <c r="V1652"/>
      <c r="W1652"/>
      <c r="X1652" s="172"/>
      <c r="Y1652" s="172"/>
      <c r="Z1652" s="172"/>
      <c r="AA1652"/>
      <c r="AB1652"/>
      <c r="AC1652"/>
      <c r="AD1652"/>
      <c r="AE1652"/>
      <c r="AF1652"/>
      <c r="AG1652"/>
      <c r="AH1652"/>
      <c r="AI1652"/>
      <c r="AJ1652"/>
    </row>
    <row r="1653" spans="1:36" ht="24.95" customHeight="1">
      <c r="A1653" s="66"/>
      <c r="M1653" s="37"/>
      <c r="N1653" s="37"/>
      <c r="U1653"/>
      <c r="V1653"/>
      <c r="W1653"/>
      <c r="X1653" s="172"/>
      <c r="Y1653" s="172"/>
      <c r="Z1653" s="172"/>
      <c r="AA1653"/>
      <c r="AB1653"/>
      <c r="AC1653"/>
      <c r="AD1653"/>
      <c r="AE1653"/>
      <c r="AF1653"/>
      <c r="AG1653"/>
      <c r="AH1653"/>
      <c r="AI1653"/>
      <c r="AJ1653"/>
    </row>
    <row r="1654" spans="1:36" ht="24.95" customHeight="1">
      <c r="A1654" s="66"/>
      <c r="M1654" s="37"/>
      <c r="N1654" s="37"/>
      <c r="U1654"/>
      <c r="V1654"/>
      <c r="W1654"/>
      <c r="X1654" s="172"/>
      <c r="Y1654" s="172"/>
      <c r="Z1654" s="172"/>
      <c r="AA1654"/>
      <c r="AB1654"/>
      <c r="AC1654"/>
      <c r="AD1654"/>
      <c r="AE1654"/>
      <c r="AF1654"/>
      <c r="AG1654"/>
      <c r="AH1654"/>
      <c r="AI1654"/>
      <c r="AJ1654"/>
    </row>
    <row r="1655" spans="1:36" ht="24.95" customHeight="1">
      <c r="A1655" s="66"/>
      <c r="M1655" s="37"/>
      <c r="N1655" s="37"/>
      <c r="U1655"/>
      <c r="V1655"/>
      <c r="W1655"/>
      <c r="X1655" s="172"/>
      <c r="Y1655" s="172"/>
      <c r="Z1655" s="172"/>
      <c r="AA1655"/>
      <c r="AB1655"/>
      <c r="AC1655"/>
      <c r="AD1655"/>
      <c r="AE1655"/>
      <c r="AF1655"/>
      <c r="AG1655"/>
      <c r="AH1655"/>
      <c r="AI1655"/>
      <c r="AJ1655"/>
    </row>
    <row r="1656" spans="1:36" ht="24.95" customHeight="1">
      <c r="A1656" s="66"/>
      <c r="M1656" s="37"/>
      <c r="N1656" s="37"/>
      <c r="U1656"/>
      <c r="V1656"/>
      <c r="W1656"/>
      <c r="X1656" s="172"/>
      <c r="Y1656" s="172"/>
      <c r="Z1656" s="172"/>
      <c r="AA1656"/>
      <c r="AB1656"/>
      <c r="AC1656"/>
      <c r="AD1656"/>
      <c r="AE1656"/>
      <c r="AF1656"/>
      <c r="AG1656"/>
      <c r="AH1656"/>
      <c r="AI1656"/>
      <c r="AJ1656"/>
    </row>
    <row r="1657" spans="1:36" ht="24.95" customHeight="1">
      <c r="A1657" s="66"/>
      <c r="M1657" s="37"/>
      <c r="N1657" s="37"/>
      <c r="U1657"/>
      <c r="V1657"/>
      <c r="W1657"/>
      <c r="X1657" s="172"/>
      <c r="Y1657" s="172"/>
      <c r="Z1657" s="172"/>
      <c r="AA1657"/>
      <c r="AB1657"/>
      <c r="AC1657"/>
      <c r="AD1657"/>
      <c r="AE1657"/>
      <c r="AF1657"/>
      <c r="AG1657"/>
      <c r="AH1657"/>
      <c r="AI1657"/>
      <c r="AJ1657"/>
    </row>
    <row r="1658" spans="1:36" ht="24.95" customHeight="1">
      <c r="A1658" s="66"/>
      <c r="M1658" s="37"/>
      <c r="N1658" s="37"/>
      <c r="U1658"/>
      <c r="V1658"/>
      <c r="W1658"/>
      <c r="X1658" s="172"/>
      <c r="Y1658" s="172"/>
      <c r="Z1658" s="172"/>
      <c r="AA1658"/>
      <c r="AB1658"/>
      <c r="AC1658"/>
      <c r="AD1658"/>
      <c r="AE1658"/>
      <c r="AF1658"/>
      <c r="AG1658"/>
      <c r="AH1658"/>
      <c r="AI1658"/>
      <c r="AJ1658"/>
    </row>
    <row r="1659" spans="1:36" ht="24.95" customHeight="1">
      <c r="A1659" s="66"/>
      <c r="M1659" s="37"/>
      <c r="N1659" s="37"/>
      <c r="U1659"/>
      <c r="V1659"/>
      <c r="W1659"/>
      <c r="X1659" s="172"/>
      <c r="Y1659" s="172"/>
      <c r="Z1659" s="172"/>
      <c r="AA1659"/>
      <c r="AB1659"/>
      <c r="AC1659"/>
      <c r="AD1659"/>
      <c r="AE1659"/>
      <c r="AF1659"/>
      <c r="AG1659"/>
      <c r="AH1659"/>
      <c r="AI1659"/>
      <c r="AJ1659"/>
    </row>
    <row r="1660" spans="1:36" ht="24.95" customHeight="1">
      <c r="A1660" s="66"/>
      <c r="M1660" s="37"/>
      <c r="N1660" s="37"/>
      <c r="U1660"/>
      <c r="V1660"/>
      <c r="W1660"/>
      <c r="X1660" s="172"/>
      <c r="Y1660" s="172"/>
      <c r="Z1660" s="172"/>
      <c r="AA1660"/>
      <c r="AB1660"/>
      <c r="AC1660"/>
      <c r="AD1660"/>
      <c r="AE1660"/>
      <c r="AF1660"/>
      <c r="AG1660"/>
      <c r="AH1660"/>
      <c r="AI1660"/>
      <c r="AJ1660"/>
    </row>
    <row r="1661" spans="1:36" ht="24.95" customHeight="1">
      <c r="A1661" s="66"/>
      <c r="M1661" s="37"/>
      <c r="N1661" s="37"/>
      <c r="U1661"/>
      <c r="V1661"/>
      <c r="W1661"/>
      <c r="X1661" s="172"/>
      <c r="Y1661" s="172"/>
      <c r="Z1661" s="172"/>
      <c r="AA1661"/>
      <c r="AB1661"/>
      <c r="AC1661"/>
      <c r="AD1661"/>
      <c r="AE1661"/>
      <c r="AF1661"/>
      <c r="AG1661"/>
      <c r="AH1661"/>
      <c r="AI1661"/>
      <c r="AJ1661"/>
    </row>
    <row r="1662" spans="1:36" ht="24.95" customHeight="1">
      <c r="A1662" s="66"/>
      <c r="M1662" s="37"/>
      <c r="N1662" s="37"/>
      <c r="U1662"/>
      <c r="V1662"/>
      <c r="W1662"/>
      <c r="X1662" s="172"/>
      <c r="Y1662" s="172"/>
      <c r="Z1662" s="172"/>
      <c r="AA1662"/>
      <c r="AB1662"/>
      <c r="AC1662"/>
      <c r="AD1662"/>
      <c r="AE1662"/>
      <c r="AF1662"/>
      <c r="AG1662"/>
      <c r="AH1662"/>
      <c r="AI1662"/>
      <c r="AJ1662"/>
    </row>
    <row r="1663" spans="1:36" ht="24.95" customHeight="1">
      <c r="A1663" s="66"/>
      <c r="M1663" s="37"/>
      <c r="N1663" s="37"/>
      <c r="U1663"/>
      <c r="V1663"/>
      <c r="W1663"/>
      <c r="X1663" s="172"/>
      <c r="Y1663" s="172"/>
      <c r="Z1663" s="172"/>
      <c r="AA1663"/>
      <c r="AB1663"/>
      <c r="AC1663"/>
      <c r="AD1663"/>
      <c r="AE1663"/>
      <c r="AF1663"/>
      <c r="AG1663"/>
      <c r="AH1663"/>
      <c r="AI1663"/>
      <c r="AJ1663"/>
    </row>
    <row r="1664" spans="1:36" ht="24.95" customHeight="1">
      <c r="A1664" s="66"/>
      <c r="M1664" s="37"/>
      <c r="N1664" s="37"/>
      <c r="U1664"/>
      <c r="V1664"/>
      <c r="W1664"/>
      <c r="X1664" s="172"/>
      <c r="Y1664" s="172"/>
      <c r="Z1664" s="172"/>
      <c r="AA1664"/>
      <c r="AB1664"/>
      <c r="AC1664"/>
      <c r="AD1664"/>
      <c r="AE1664"/>
      <c r="AF1664"/>
      <c r="AG1664"/>
      <c r="AH1664"/>
      <c r="AI1664"/>
      <c r="AJ1664"/>
    </row>
    <row r="1665" spans="1:36" ht="24.95" customHeight="1">
      <c r="A1665" s="66"/>
      <c r="M1665" s="37"/>
      <c r="N1665" s="37"/>
      <c r="U1665"/>
      <c r="V1665"/>
      <c r="W1665"/>
      <c r="X1665" s="172"/>
      <c r="Y1665" s="172"/>
      <c r="Z1665" s="172"/>
      <c r="AA1665"/>
      <c r="AB1665"/>
      <c r="AC1665"/>
      <c r="AD1665"/>
      <c r="AE1665"/>
      <c r="AF1665"/>
      <c r="AG1665"/>
      <c r="AH1665"/>
      <c r="AI1665"/>
      <c r="AJ1665"/>
    </row>
    <row r="1666" spans="1:36" ht="24.95" customHeight="1">
      <c r="A1666" s="66"/>
      <c r="M1666" s="37"/>
      <c r="N1666" s="37"/>
      <c r="U1666"/>
      <c r="V1666"/>
      <c r="W1666"/>
      <c r="X1666" s="172"/>
      <c r="Y1666" s="172"/>
      <c r="Z1666" s="172"/>
      <c r="AA1666"/>
      <c r="AB1666"/>
      <c r="AC1666"/>
      <c r="AD1666"/>
      <c r="AE1666"/>
      <c r="AF1666"/>
      <c r="AG1666"/>
      <c r="AH1666"/>
      <c r="AI1666"/>
      <c r="AJ1666"/>
    </row>
    <row r="1667" spans="1:36" ht="24.95" customHeight="1">
      <c r="A1667" s="66"/>
      <c r="M1667" s="37"/>
      <c r="N1667" s="37"/>
      <c r="U1667"/>
      <c r="V1667"/>
      <c r="W1667"/>
      <c r="X1667" s="172"/>
      <c r="Y1667" s="172"/>
      <c r="Z1667" s="172"/>
      <c r="AA1667"/>
      <c r="AB1667"/>
      <c r="AC1667"/>
      <c r="AD1667"/>
      <c r="AE1667"/>
      <c r="AF1667"/>
      <c r="AG1667"/>
      <c r="AH1667"/>
      <c r="AI1667"/>
      <c r="AJ1667"/>
    </row>
    <row r="1668" spans="1:36" ht="24.95" customHeight="1">
      <c r="A1668" s="66"/>
      <c r="M1668" s="37"/>
      <c r="N1668" s="37"/>
      <c r="U1668"/>
      <c r="V1668"/>
      <c r="W1668"/>
      <c r="X1668" s="172"/>
      <c r="Y1668" s="172"/>
      <c r="Z1668" s="172"/>
      <c r="AA1668"/>
      <c r="AB1668"/>
      <c r="AC1668"/>
      <c r="AD1668"/>
      <c r="AE1668"/>
      <c r="AF1668"/>
      <c r="AG1668"/>
      <c r="AH1668"/>
      <c r="AI1668"/>
      <c r="AJ1668"/>
    </row>
    <row r="1669" spans="1:36" ht="24.95" customHeight="1">
      <c r="A1669" s="66"/>
      <c r="M1669" s="37"/>
      <c r="N1669" s="37"/>
      <c r="U1669"/>
      <c r="V1669"/>
      <c r="W1669"/>
      <c r="X1669" s="172"/>
      <c r="Y1669" s="172"/>
      <c r="Z1669" s="172"/>
      <c r="AA1669"/>
      <c r="AB1669"/>
      <c r="AC1669"/>
      <c r="AD1669"/>
      <c r="AE1669"/>
      <c r="AF1669"/>
      <c r="AG1669"/>
      <c r="AH1669"/>
      <c r="AI1669"/>
      <c r="AJ1669"/>
    </row>
    <row r="1670" spans="1:36" ht="24.95" customHeight="1">
      <c r="A1670" s="66"/>
      <c r="M1670" s="37"/>
      <c r="N1670" s="37"/>
      <c r="U1670"/>
      <c r="V1670"/>
      <c r="W1670"/>
      <c r="X1670" s="172"/>
      <c r="Y1670" s="172"/>
      <c r="Z1670" s="172"/>
      <c r="AA1670"/>
      <c r="AB1670"/>
      <c r="AC1670"/>
      <c r="AD1670"/>
      <c r="AE1670"/>
      <c r="AF1670"/>
      <c r="AG1670"/>
      <c r="AH1670"/>
      <c r="AI1670"/>
      <c r="AJ1670"/>
    </row>
    <row r="1671" spans="1:36" ht="24.95" customHeight="1">
      <c r="A1671" s="66"/>
      <c r="M1671" s="37"/>
      <c r="N1671" s="37"/>
      <c r="U1671"/>
      <c r="V1671"/>
      <c r="W1671"/>
      <c r="X1671" s="172"/>
      <c r="Y1671" s="172"/>
      <c r="Z1671" s="172"/>
      <c r="AA1671"/>
      <c r="AB1671"/>
      <c r="AC1671"/>
      <c r="AD1671"/>
      <c r="AE1671"/>
      <c r="AF1671"/>
      <c r="AG1671"/>
      <c r="AH1671"/>
      <c r="AI1671"/>
      <c r="AJ1671"/>
    </row>
    <row r="1672" spans="1:36" ht="24.95" customHeight="1">
      <c r="A1672" s="66"/>
      <c r="M1672" s="37"/>
      <c r="N1672" s="37"/>
      <c r="U1672"/>
      <c r="V1672"/>
      <c r="W1672"/>
      <c r="X1672" s="172"/>
      <c r="Y1672" s="172"/>
      <c r="Z1672" s="172"/>
      <c r="AA1672"/>
      <c r="AB1672"/>
      <c r="AC1672"/>
      <c r="AD1672"/>
      <c r="AE1672"/>
      <c r="AF1672"/>
      <c r="AG1672"/>
      <c r="AH1672"/>
      <c r="AI1672"/>
      <c r="AJ1672"/>
    </row>
    <row r="1673" spans="1:36" ht="24.95" customHeight="1">
      <c r="A1673" s="66"/>
      <c r="M1673" s="37"/>
      <c r="N1673" s="37"/>
      <c r="U1673"/>
      <c r="V1673"/>
      <c r="W1673"/>
      <c r="X1673" s="172"/>
      <c r="Y1673" s="172"/>
      <c r="Z1673" s="172"/>
      <c r="AA1673"/>
      <c r="AB1673"/>
      <c r="AC1673"/>
      <c r="AD1673"/>
      <c r="AE1673"/>
      <c r="AF1673"/>
      <c r="AG1673"/>
      <c r="AH1673"/>
      <c r="AI1673"/>
      <c r="AJ1673"/>
    </row>
    <row r="1674" spans="1:36" ht="24.95" customHeight="1">
      <c r="A1674" s="66"/>
      <c r="M1674" s="37"/>
      <c r="N1674" s="37"/>
      <c r="U1674"/>
      <c r="V1674"/>
      <c r="W1674"/>
      <c r="X1674" s="172"/>
      <c r="Y1674" s="172"/>
      <c r="Z1674" s="172"/>
      <c r="AA1674"/>
      <c r="AB1674"/>
      <c r="AC1674"/>
      <c r="AD1674"/>
      <c r="AE1674"/>
      <c r="AF1674"/>
      <c r="AG1674"/>
      <c r="AH1674"/>
      <c r="AI1674"/>
      <c r="AJ1674"/>
    </row>
    <row r="1675" spans="1:36" ht="24.95" customHeight="1">
      <c r="A1675" s="66"/>
      <c r="M1675" s="37"/>
      <c r="N1675" s="37"/>
      <c r="U1675"/>
      <c r="V1675"/>
      <c r="W1675"/>
      <c r="X1675" s="172"/>
      <c r="Y1675" s="172"/>
      <c r="Z1675" s="172"/>
      <c r="AA1675"/>
      <c r="AB1675"/>
      <c r="AC1675"/>
      <c r="AD1675"/>
      <c r="AE1675"/>
      <c r="AF1675"/>
      <c r="AG1675"/>
      <c r="AH1675"/>
      <c r="AI1675"/>
      <c r="AJ1675"/>
    </row>
    <row r="1676" spans="1:36" ht="24.95" customHeight="1">
      <c r="A1676" s="66"/>
      <c r="M1676" s="37"/>
      <c r="N1676" s="37"/>
      <c r="U1676"/>
      <c r="V1676"/>
      <c r="W1676"/>
      <c r="X1676" s="172"/>
      <c r="Y1676" s="172"/>
      <c r="Z1676" s="172"/>
      <c r="AA1676"/>
      <c r="AB1676"/>
      <c r="AC1676"/>
      <c r="AD1676"/>
      <c r="AE1676"/>
      <c r="AF1676"/>
      <c r="AG1676"/>
      <c r="AH1676"/>
      <c r="AI1676"/>
      <c r="AJ1676"/>
    </row>
    <row r="1677" spans="1:36" ht="24.95" customHeight="1">
      <c r="A1677" s="66"/>
      <c r="M1677" s="37"/>
      <c r="N1677" s="37"/>
      <c r="U1677"/>
      <c r="V1677"/>
      <c r="W1677"/>
      <c r="X1677" s="172"/>
      <c r="Y1677" s="172"/>
      <c r="Z1677" s="172"/>
      <c r="AA1677"/>
      <c r="AB1677"/>
      <c r="AC1677"/>
      <c r="AD1677"/>
      <c r="AE1677"/>
      <c r="AF1677"/>
      <c r="AG1677"/>
      <c r="AH1677"/>
      <c r="AI1677"/>
      <c r="AJ1677"/>
    </row>
    <row r="1678" spans="1:36" ht="24.95" customHeight="1">
      <c r="A1678" s="66"/>
      <c r="M1678" s="37"/>
      <c r="N1678" s="37"/>
      <c r="U1678"/>
      <c r="V1678"/>
      <c r="W1678"/>
      <c r="X1678" s="172"/>
      <c r="Y1678" s="172"/>
      <c r="Z1678" s="172"/>
      <c r="AA1678"/>
      <c r="AB1678"/>
      <c r="AC1678"/>
      <c r="AD1678"/>
      <c r="AE1678"/>
      <c r="AF1678"/>
      <c r="AG1678"/>
      <c r="AH1678"/>
      <c r="AI1678"/>
      <c r="AJ1678"/>
    </row>
    <row r="1679" spans="1:36" ht="24.95" customHeight="1">
      <c r="A1679" s="66"/>
      <c r="M1679" s="37"/>
      <c r="N1679" s="37"/>
      <c r="U1679"/>
      <c r="V1679"/>
      <c r="W1679"/>
      <c r="X1679" s="172"/>
      <c r="Y1679" s="172"/>
      <c r="Z1679" s="172"/>
      <c r="AA1679"/>
      <c r="AB1679"/>
      <c r="AC1679"/>
      <c r="AD1679"/>
      <c r="AE1679"/>
      <c r="AF1679"/>
      <c r="AG1679"/>
      <c r="AH1679"/>
      <c r="AI1679"/>
      <c r="AJ1679"/>
    </row>
    <row r="1680" spans="1:36" ht="24.95" customHeight="1">
      <c r="A1680" s="66"/>
      <c r="M1680" s="37"/>
      <c r="N1680" s="37"/>
      <c r="U1680"/>
      <c r="V1680"/>
      <c r="W1680"/>
      <c r="X1680" s="172"/>
      <c r="Y1680" s="172"/>
      <c r="Z1680" s="172"/>
      <c r="AA1680"/>
      <c r="AB1680"/>
      <c r="AC1680"/>
      <c r="AD1680"/>
      <c r="AE1680"/>
      <c r="AF1680"/>
      <c r="AG1680"/>
      <c r="AH1680"/>
      <c r="AI1680"/>
      <c r="AJ1680"/>
    </row>
    <row r="1681" spans="1:36" ht="24.95" customHeight="1">
      <c r="A1681" s="66"/>
      <c r="M1681" s="37"/>
      <c r="N1681" s="37"/>
      <c r="U1681"/>
      <c r="V1681"/>
      <c r="W1681"/>
      <c r="X1681" s="172"/>
      <c r="Y1681" s="172"/>
      <c r="Z1681" s="172"/>
      <c r="AA1681"/>
      <c r="AB1681"/>
      <c r="AC1681"/>
      <c r="AD1681"/>
      <c r="AE1681"/>
      <c r="AF1681"/>
      <c r="AG1681"/>
      <c r="AH1681"/>
      <c r="AI1681"/>
      <c r="AJ1681"/>
    </row>
    <row r="1682" spans="1:36" ht="24.95" customHeight="1">
      <c r="A1682" s="66"/>
      <c r="M1682" s="37"/>
      <c r="N1682" s="37"/>
      <c r="U1682"/>
      <c r="V1682"/>
      <c r="W1682"/>
      <c r="X1682" s="172"/>
      <c r="Y1682" s="172"/>
      <c r="Z1682" s="172"/>
      <c r="AA1682"/>
      <c r="AB1682"/>
      <c r="AC1682"/>
      <c r="AD1682"/>
      <c r="AE1682"/>
      <c r="AF1682"/>
      <c r="AG1682"/>
      <c r="AH1682"/>
      <c r="AI1682"/>
      <c r="AJ1682"/>
    </row>
    <row r="1683" spans="1:36" ht="24.95" customHeight="1">
      <c r="A1683" s="66"/>
      <c r="M1683" s="37"/>
      <c r="N1683" s="37"/>
      <c r="U1683"/>
      <c r="V1683"/>
      <c r="W1683"/>
      <c r="X1683" s="172"/>
      <c r="Y1683" s="172"/>
      <c r="Z1683" s="172"/>
      <c r="AA1683"/>
      <c r="AB1683"/>
      <c r="AC1683"/>
      <c r="AD1683"/>
      <c r="AE1683"/>
      <c r="AF1683"/>
      <c r="AG1683"/>
      <c r="AH1683"/>
      <c r="AI1683"/>
      <c r="AJ1683"/>
    </row>
    <row r="1684" spans="1:36" ht="24.95" customHeight="1">
      <c r="A1684" s="66"/>
      <c r="M1684" s="37"/>
      <c r="N1684" s="37"/>
      <c r="U1684"/>
      <c r="V1684"/>
      <c r="W1684"/>
      <c r="X1684" s="172"/>
      <c r="Y1684" s="172"/>
      <c r="Z1684" s="172"/>
      <c r="AA1684"/>
      <c r="AB1684"/>
      <c r="AC1684"/>
      <c r="AD1684"/>
      <c r="AE1684"/>
      <c r="AF1684"/>
      <c r="AG1684"/>
      <c r="AH1684"/>
      <c r="AI1684"/>
      <c r="AJ1684"/>
    </row>
    <row r="1685" spans="1:36" ht="24.95" customHeight="1">
      <c r="A1685" s="66"/>
      <c r="M1685" s="37"/>
      <c r="N1685" s="37"/>
      <c r="U1685"/>
      <c r="V1685"/>
      <c r="W1685"/>
      <c r="X1685" s="172"/>
      <c r="Y1685" s="172"/>
      <c r="Z1685" s="172"/>
      <c r="AA1685"/>
      <c r="AB1685"/>
      <c r="AC1685"/>
      <c r="AD1685"/>
      <c r="AE1685"/>
      <c r="AF1685"/>
      <c r="AG1685"/>
      <c r="AH1685"/>
      <c r="AI1685"/>
      <c r="AJ1685"/>
    </row>
    <row r="1686" spans="1:36" ht="24.95" customHeight="1">
      <c r="A1686" s="66"/>
      <c r="M1686" s="37"/>
      <c r="N1686" s="37"/>
      <c r="U1686"/>
      <c r="V1686"/>
      <c r="W1686"/>
      <c r="X1686" s="172"/>
      <c r="Y1686" s="172"/>
      <c r="Z1686" s="172"/>
      <c r="AA1686"/>
      <c r="AB1686"/>
      <c r="AC1686"/>
      <c r="AD1686"/>
      <c r="AE1686"/>
      <c r="AF1686"/>
      <c r="AG1686"/>
      <c r="AH1686"/>
      <c r="AI1686"/>
      <c r="AJ1686"/>
    </row>
    <row r="1687" spans="1:36" ht="24.95" customHeight="1">
      <c r="A1687" s="66"/>
      <c r="M1687" s="37"/>
      <c r="N1687" s="37"/>
      <c r="U1687"/>
      <c r="V1687"/>
      <c r="W1687"/>
      <c r="X1687" s="172"/>
      <c r="Y1687" s="172"/>
      <c r="Z1687" s="172"/>
      <c r="AA1687"/>
      <c r="AB1687"/>
      <c r="AC1687"/>
      <c r="AD1687"/>
      <c r="AE1687"/>
      <c r="AF1687"/>
      <c r="AG1687"/>
      <c r="AH1687"/>
      <c r="AI1687"/>
      <c r="AJ1687"/>
    </row>
    <row r="1688" spans="1:36" ht="24.95" customHeight="1">
      <c r="A1688" s="66"/>
      <c r="M1688" s="37"/>
      <c r="N1688" s="37"/>
      <c r="U1688"/>
      <c r="V1688"/>
      <c r="W1688"/>
      <c r="X1688" s="172"/>
      <c r="Y1688" s="172"/>
      <c r="Z1688" s="172"/>
      <c r="AA1688"/>
      <c r="AB1688"/>
      <c r="AC1688"/>
      <c r="AD1688"/>
      <c r="AE1688"/>
      <c r="AF1688"/>
      <c r="AG1688"/>
      <c r="AH1688"/>
      <c r="AI1688"/>
      <c r="AJ1688"/>
    </row>
    <row r="1689" spans="1:36" ht="24.95" customHeight="1">
      <c r="A1689" s="66"/>
      <c r="M1689" s="37"/>
      <c r="N1689" s="37"/>
      <c r="U1689"/>
      <c r="V1689"/>
      <c r="W1689"/>
      <c r="X1689" s="172"/>
      <c r="Y1689" s="172"/>
      <c r="Z1689" s="172"/>
      <c r="AA1689"/>
      <c r="AB1689"/>
      <c r="AC1689"/>
      <c r="AD1689"/>
      <c r="AE1689"/>
      <c r="AF1689"/>
      <c r="AG1689"/>
      <c r="AH1689"/>
      <c r="AI1689"/>
      <c r="AJ1689"/>
    </row>
    <row r="1690" spans="1:36" ht="24.95" customHeight="1">
      <c r="A1690" s="66"/>
      <c r="M1690" s="37"/>
      <c r="N1690" s="37"/>
      <c r="U1690"/>
      <c r="V1690"/>
      <c r="W1690"/>
      <c r="X1690" s="172"/>
      <c r="Y1690" s="172"/>
      <c r="Z1690" s="172"/>
      <c r="AA1690"/>
      <c r="AB1690"/>
      <c r="AC1690"/>
      <c r="AD1690"/>
      <c r="AE1690"/>
      <c r="AF1690"/>
      <c r="AG1690"/>
      <c r="AH1690"/>
      <c r="AI1690"/>
      <c r="AJ1690"/>
    </row>
    <row r="1691" spans="1:36" ht="24.95" customHeight="1">
      <c r="A1691" s="66"/>
      <c r="M1691" s="37"/>
      <c r="N1691" s="37"/>
      <c r="U1691"/>
      <c r="V1691"/>
      <c r="W1691"/>
      <c r="X1691" s="172"/>
      <c r="Y1691" s="172"/>
      <c r="Z1691" s="172"/>
      <c r="AA1691"/>
      <c r="AB1691"/>
      <c r="AC1691"/>
      <c r="AD1691"/>
      <c r="AE1691"/>
      <c r="AF1691"/>
      <c r="AG1691"/>
      <c r="AH1691"/>
      <c r="AI1691"/>
      <c r="AJ1691"/>
    </row>
    <row r="1692" spans="1:36" ht="24.95" customHeight="1">
      <c r="A1692" s="66"/>
      <c r="M1692" s="37"/>
      <c r="N1692" s="37"/>
      <c r="U1692"/>
      <c r="V1692"/>
      <c r="W1692"/>
      <c r="X1692" s="172"/>
      <c r="Y1692" s="172"/>
      <c r="Z1692" s="172"/>
      <c r="AA1692"/>
      <c r="AB1692"/>
      <c r="AC1692"/>
      <c r="AD1692"/>
      <c r="AE1692"/>
      <c r="AF1692"/>
      <c r="AG1692"/>
      <c r="AH1692"/>
      <c r="AI1692"/>
      <c r="AJ1692"/>
    </row>
    <row r="1693" spans="1:36" ht="24.95" customHeight="1">
      <c r="A1693" s="66"/>
      <c r="M1693" s="37"/>
      <c r="N1693" s="37"/>
      <c r="U1693"/>
      <c r="V1693"/>
      <c r="W1693"/>
      <c r="X1693" s="172"/>
      <c r="Y1693" s="172"/>
      <c r="Z1693" s="172"/>
      <c r="AA1693"/>
      <c r="AB1693"/>
      <c r="AC1693"/>
      <c r="AD1693"/>
      <c r="AE1693"/>
      <c r="AF1693"/>
      <c r="AG1693"/>
      <c r="AH1693"/>
      <c r="AI1693"/>
      <c r="AJ1693"/>
    </row>
    <row r="1694" spans="1:36" ht="24.95" customHeight="1">
      <c r="A1694" s="66"/>
      <c r="M1694" s="37"/>
      <c r="N1694" s="37"/>
      <c r="U1694"/>
      <c r="V1694"/>
      <c r="W1694"/>
      <c r="X1694" s="172"/>
      <c r="Y1694" s="172"/>
      <c r="Z1694" s="172"/>
      <c r="AA1694"/>
      <c r="AB1694"/>
      <c r="AC1694"/>
      <c r="AD1694"/>
      <c r="AE1694"/>
      <c r="AF1694"/>
      <c r="AG1694"/>
      <c r="AH1694"/>
      <c r="AI1694"/>
      <c r="AJ1694"/>
    </row>
    <row r="1695" spans="1:36" ht="24.95" customHeight="1">
      <c r="A1695" s="66"/>
      <c r="M1695" s="37"/>
      <c r="N1695" s="37"/>
      <c r="U1695"/>
      <c r="V1695"/>
      <c r="W1695"/>
      <c r="X1695" s="172"/>
      <c r="Y1695" s="172"/>
      <c r="Z1695" s="172"/>
      <c r="AA1695"/>
      <c r="AB1695"/>
      <c r="AC1695"/>
      <c r="AD1695"/>
      <c r="AE1695"/>
      <c r="AF1695"/>
      <c r="AG1695"/>
      <c r="AH1695"/>
      <c r="AI1695"/>
      <c r="AJ1695"/>
    </row>
    <row r="1696" spans="1:36" ht="24.95" customHeight="1">
      <c r="A1696" s="66"/>
      <c r="M1696" s="37"/>
      <c r="N1696" s="37"/>
      <c r="U1696"/>
      <c r="V1696"/>
      <c r="W1696"/>
      <c r="X1696" s="172"/>
      <c r="Y1696" s="172"/>
      <c r="Z1696" s="172"/>
      <c r="AA1696"/>
      <c r="AB1696"/>
      <c r="AC1696"/>
      <c r="AD1696"/>
      <c r="AE1696"/>
      <c r="AF1696"/>
      <c r="AG1696"/>
      <c r="AH1696"/>
      <c r="AI1696"/>
      <c r="AJ1696"/>
    </row>
    <row r="1697" spans="1:36" ht="24.95" customHeight="1">
      <c r="A1697" s="66"/>
      <c r="M1697" s="37"/>
      <c r="N1697" s="37"/>
      <c r="U1697"/>
      <c r="V1697"/>
      <c r="W1697"/>
      <c r="X1697" s="172"/>
      <c r="Y1697" s="172"/>
      <c r="Z1697" s="172"/>
      <c r="AA1697"/>
      <c r="AB1697"/>
      <c r="AC1697"/>
      <c r="AD1697"/>
      <c r="AE1697"/>
      <c r="AF1697"/>
      <c r="AG1697"/>
      <c r="AH1697"/>
      <c r="AI1697"/>
      <c r="AJ1697"/>
    </row>
    <row r="1698" spans="1:36" ht="24.95" customHeight="1">
      <c r="A1698" s="66"/>
      <c r="M1698" s="37"/>
      <c r="N1698" s="37"/>
      <c r="U1698"/>
      <c r="V1698"/>
      <c r="W1698"/>
      <c r="X1698" s="172"/>
      <c r="Y1698" s="172"/>
      <c r="Z1698" s="172"/>
      <c r="AA1698"/>
      <c r="AB1698"/>
      <c r="AC1698"/>
      <c r="AD1698"/>
      <c r="AE1698"/>
      <c r="AF1698"/>
      <c r="AG1698"/>
      <c r="AH1698"/>
      <c r="AI1698"/>
      <c r="AJ1698"/>
    </row>
    <row r="1699" spans="1:36" ht="24.95" customHeight="1">
      <c r="A1699" s="66"/>
      <c r="M1699" s="37"/>
      <c r="N1699" s="37"/>
      <c r="U1699"/>
      <c r="V1699"/>
      <c r="W1699"/>
      <c r="X1699" s="172"/>
      <c r="Y1699" s="172"/>
      <c r="Z1699" s="172"/>
      <c r="AA1699"/>
      <c r="AB1699"/>
      <c r="AC1699"/>
      <c r="AD1699"/>
      <c r="AE1699"/>
      <c r="AF1699"/>
      <c r="AG1699"/>
      <c r="AH1699"/>
      <c r="AI1699"/>
      <c r="AJ1699"/>
    </row>
    <row r="1700" spans="1:36" ht="24.95" customHeight="1">
      <c r="A1700" s="66"/>
      <c r="M1700" s="37"/>
      <c r="N1700" s="37"/>
      <c r="U1700"/>
      <c r="V1700"/>
      <c r="W1700"/>
      <c r="X1700" s="172"/>
      <c r="Y1700" s="172"/>
      <c r="Z1700" s="172"/>
      <c r="AA1700"/>
      <c r="AB1700"/>
      <c r="AC1700"/>
      <c r="AD1700"/>
      <c r="AE1700"/>
      <c r="AF1700"/>
      <c r="AG1700"/>
      <c r="AH1700"/>
      <c r="AI1700"/>
      <c r="AJ1700"/>
    </row>
    <row r="1701" spans="1:36" ht="24.95" customHeight="1">
      <c r="A1701" s="66"/>
      <c r="M1701" s="37"/>
      <c r="N1701" s="37"/>
      <c r="U1701"/>
      <c r="V1701"/>
      <c r="W1701"/>
      <c r="X1701" s="172"/>
      <c r="Y1701" s="172"/>
      <c r="Z1701" s="172"/>
      <c r="AA1701"/>
      <c r="AB1701"/>
      <c r="AC1701"/>
      <c r="AD1701"/>
      <c r="AE1701"/>
      <c r="AF1701"/>
      <c r="AG1701"/>
      <c r="AH1701"/>
      <c r="AI1701"/>
      <c r="AJ1701"/>
    </row>
    <row r="1702" spans="1:36" ht="24.95" customHeight="1">
      <c r="A1702" s="66"/>
      <c r="M1702" s="37"/>
      <c r="N1702" s="37"/>
      <c r="U1702"/>
      <c r="V1702"/>
      <c r="W1702"/>
      <c r="X1702" s="172"/>
      <c r="Y1702" s="172"/>
      <c r="Z1702" s="172"/>
      <c r="AA1702"/>
      <c r="AB1702"/>
      <c r="AC1702"/>
      <c r="AD1702"/>
      <c r="AE1702"/>
      <c r="AF1702"/>
      <c r="AG1702"/>
      <c r="AH1702"/>
      <c r="AI1702"/>
      <c r="AJ1702"/>
    </row>
    <row r="1703" spans="1:36" ht="24.95" customHeight="1">
      <c r="A1703" s="66"/>
      <c r="M1703" s="37"/>
      <c r="N1703" s="37"/>
      <c r="U1703"/>
      <c r="V1703"/>
      <c r="W1703"/>
      <c r="X1703" s="172"/>
      <c r="Y1703" s="172"/>
      <c r="Z1703" s="172"/>
      <c r="AA1703"/>
      <c r="AB1703"/>
      <c r="AC1703"/>
      <c r="AD1703"/>
      <c r="AE1703"/>
      <c r="AF1703"/>
      <c r="AG1703"/>
      <c r="AH1703"/>
      <c r="AI1703"/>
      <c r="AJ1703"/>
    </row>
    <row r="1704" spans="1:36" ht="24.95" customHeight="1">
      <c r="A1704" s="66"/>
      <c r="M1704" s="37"/>
      <c r="N1704" s="37"/>
      <c r="U1704"/>
      <c r="V1704"/>
      <c r="W1704"/>
      <c r="X1704" s="172"/>
      <c r="Y1704" s="172"/>
      <c r="Z1704" s="172"/>
      <c r="AA1704"/>
      <c r="AB1704"/>
      <c r="AC1704"/>
      <c r="AD1704"/>
      <c r="AE1704"/>
      <c r="AF1704"/>
      <c r="AG1704"/>
      <c r="AH1704"/>
      <c r="AI1704"/>
      <c r="AJ1704"/>
    </row>
    <row r="1705" spans="1:36" ht="24.95" customHeight="1">
      <c r="A1705" s="66"/>
      <c r="M1705" s="37"/>
      <c r="N1705" s="37"/>
      <c r="U1705"/>
      <c r="V1705"/>
      <c r="W1705"/>
      <c r="X1705" s="172"/>
      <c r="Y1705" s="172"/>
      <c r="Z1705" s="172"/>
      <c r="AA1705"/>
      <c r="AB1705"/>
      <c r="AC1705"/>
      <c r="AD1705"/>
      <c r="AE1705"/>
      <c r="AF1705"/>
      <c r="AG1705"/>
      <c r="AH1705"/>
      <c r="AI1705"/>
      <c r="AJ1705"/>
    </row>
    <row r="1706" spans="1:36" ht="24.95" customHeight="1">
      <c r="A1706" s="66"/>
      <c r="M1706" s="37"/>
      <c r="N1706" s="37"/>
      <c r="U1706"/>
      <c r="V1706"/>
      <c r="W1706"/>
      <c r="X1706" s="172"/>
      <c r="Y1706" s="172"/>
      <c r="Z1706" s="172"/>
      <c r="AA1706"/>
      <c r="AB1706"/>
      <c r="AC1706"/>
      <c r="AD1706"/>
      <c r="AE1706"/>
      <c r="AF1706"/>
      <c r="AG1706"/>
      <c r="AH1706"/>
      <c r="AI1706"/>
      <c r="AJ1706"/>
    </row>
    <row r="1707" spans="1:36" ht="24.95" customHeight="1">
      <c r="A1707" s="66"/>
      <c r="M1707" s="37"/>
      <c r="N1707" s="37"/>
      <c r="U1707"/>
      <c r="V1707"/>
      <c r="W1707"/>
      <c r="X1707" s="172"/>
      <c r="Y1707" s="172"/>
      <c r="Z1707" s="172"/>
      <c r="AA1707"/>
      <c r="AB1707"/>
      <c r="AC1707"/>
      <c r="AD1707"/>
      <c r="AE1707"/>
      <c r="AF1707"/>
      <c r="AG1707"/>
      <c r="AH1707"/>
      <c r="AI1707"/>
      <c r="AJ1707"/>
    </row>
    <row r="1708" spans="1:36" ht="24.95" customHeight="1">
      <c r="A1708" s="66"/>
      <c r="M1708" s="37"/>
      <c r="N1708" s="37"/>
      <c r="U1708"/>
      <c r="V1708"/>
      <c r="W1708"/>
      <c r="X1708" s="172"/>
      <c r="Y1708" s="172"/>
      <c r="Z1708" s="172"/>
      <c r="AA1708"/>
      <c r="AB1708"/>
      <c r="AC1708"/>
      <c r="AD1708"/>
      <c r="AE1708"/>
      <c r="AF1708"/>
      <c r="AG1708"/>
      <c r="AH1708"/>
      <c r="AI1708"/>
      <c r="AJ1708"/>
    </row>
    <row r="1709" spans="1:36" ht="24.95" customHeight="1">
      <c r="A1709" s="66"/>
      <c r="M1709" s="37"/>
      <c r="N1709" s="37"/>
      <c r="U1709"/>
      <c r="V1709"/>
      <c r="W1709"/>
      <c r="X1709" s="172"/>
      <c r="Y1709" s="172"/>
      <c r="Z1709" s="172"/>
      <c r="AA1709"/>
      <c r="AB1709"/>
      <c r="AC1709"/>
      <c r="AD1709"/>
      <c r="AE1709"/>
      <c r="AF1709"/>
      <c r="AG1709"/>
      <c r="AH1709"/>
      <c r="AI1709"/>
      <c r="AJ1709"/>
    </row>
    <row r="1710" spans="1:36" ht="24.95" customHeight="1">
      <c r="A1710" s="66"/>
      <c r="M1710" s="37"/>
      <c r="N1710" s="37"/>
      <c r="U1710"/>
      <c r="V1710"/>
      <c r="W1710"/>
      <c r="X1710" s="172"/>
      <c r="Y1710" s="172"/>
      <c r="Z1710" s="172"/>
      <c r="AA1710"/>
      <c r="AB1710"/>
      <c r="AC1710"/>
      <c r="AD1710"/>
      <c r="AE1710"/>
      <c r="AF1710"/>
      <c r="AG1710"/>
      <c r="AH1710"/>
      <c r="AI1710"/>
      <c r="AJ1710"/>
    </row>
    <row r="1711" spans="1:36" ht="24.95" customHeight="1">
      <c r="A1711" s="66"/>
      <c r="M1711" s="37"/>
      <c r="N1711" s="37"/>
      <c r="U1711"/>
      <c r="V1711"/>
      <c r="W1711"/>
      <c r="X1711" s="172"/>
      <c r="Y1711" s="172"/>
      <c r="Z1711" s="172"/>
      <c r="AA1711"/>
      <c r="AB1711"/>
      <c r="AC1711"/>
      <c r="AD1711"/>
      <c r="AE1711"/>
      <c r="AF1711"/>
      <c r="AG1711"/>
      <c r="AH1711"/>
      <c r="AI1711"/>
      <c r="AJ1711"/>
    </row>
    <row r="1712" spans="1:36" ht="24.95" customHeight="1">
      <c r="A1712" s="66"/>
      <c r="M1712" s="37"/>
      <c r="N1712" s="37"/>
      <c r="U1712"/>
      <c r="V1712"/>
      <c r="W1712"/>
      <c r="X1712" s="172"/>
      <c r="Y1712" s="172"/>
      <c r="Z1712" s="172"/>
      <c r="AA1712"/>
      <c r="AB1712"/>
      <c r="AC1712"/>
      <c r="AD1712"/>
      <c r="AE1712"/>
      <c r="AF1712"/>
      <c r="AG1712"/>
      <c r="AH1712"/>
      <c r="AI1712"/>
      <c r="AJ1712"/>
    </row>
    <row r="1713" spans="1:36" ht="24.95" customHeight="1">
      <c r="A1713" s="66"/>
      <c r="M1713" s="37"/>
      <c r="N1713" s="37"/>
      <c r="U1713"/>
      <c r="V1713"/>
      <c r="W1713"/>
      <c r="X1713" s="172"/>
      <c r="Y1713" s="172"/>
      <c r="Z1713" s="172"/>
      <c r="AA1713"/>
      <c r="AB1713"/>
      <c r="AC1713"/>
      <c r="AD1713"/>
      <c r="AE1713"/>
      <c r="AF1713"/>
      <c r="AG1713"/>
      <c r="AH1713"/>
      <c r="AI1713"/>
      <c r="AJ1713"/>
    </row>
    <row r="1714" spans="1:36" ht="24.95" customHeight="1">
      <c r="A1714" s="66"/>
      <c r="M1714" s="37"/>
      <c r="N1714" s="37"/>
      <c r="U1714"/>
      <c r="V1714"/>
      <c r="W1714"/>
      <c r="X1714" s="172"/>
      <c r="Y1714" s="172"/>
      <c r="Z1714" s="172"/>
      <c r="AA1714"/>
      <c r="AB1714"/>
      <c r="AC1714"/>
      <c r="AD1714"/>
      <c r="AE1714"/>
      <c r="AF1714"/>
      <c r="AG1714"/>
      <c r="AH1714"/>
      <c r="AI1714"/>
      <c r="AJ1714"/>
    </row>
    <row r="1715" spans="1:36" ht="24.95" customHeight="1">
      <c r="A1715" s="66"/>
      <c r="M1715" s="37"/>
      <c r="N1715" s="37"/>
      <c r="U1715"/>
      <c r="V1715"/>
      <c r="W1715"/>
      <c r="X1715" s="172"/>
      <c r="Y1715" s="172"/>
      <c r="Z1715" s="172"/>
      <c r="AA1715"/>
      <c r="AB1715"/>
      <c r="AC1715"/>
      <c r="AD1715"/>
      <c r="AE1715"/>
      <c r="AF1715"/>
      <c r="AG1715"/>
      <c r="AH1715"/>
      <c r="AI1715"/>
      <c r="AJ1715"/>
    </row>
    <row r="1716" spans="1:36" ht="24.95" customHeight="1">
      <c r="A1716" s="66"/>
      <c r="M1716" s="37"/>
      <c r="N1716" s="37"/>
      <c r="U1716"/>
      <c r="V1716"/>
      <c r="W1716"/>
      <c r="X1716" s="172"/>
      <c r="Y1716" s="172"/>
      <c r="Z1716" s="172"/>
      <c r="AA1716"/>
      <c r="AB1716"/>
      <c r="AC1716"/>
      <c r="AD1716"/>
      <c r="AE1716"/>
      <c r="AF1716"/>
      <c r="AG1716"/>
      <c r="AH1716"/>
      <c r="AI1716"/>
      <c r="AJ1716"/>
    </row>
    <row r="1717" spans="1:36" ht="24.95" customHeight="1">
      <c r="A1717" s="66"/>
      <c r="M1717" s="37"/>
      <c r="N1717" s="37"/>
      <c r="U1717"/>
      <c r="V1717"/>
      <c r="W1717"/>
      <c r="X1717" s="172"/>
      <c r="Y1717" s="172"/>
      <c r="Z1717" s="172"/>
      <c r="AA1717"/>
      <c r="AB1717"/>
      <c r="AC1717"/>
      <c r="AD1717"/>
      <c r="AE1717"/>
      <c r="AF1717"/>
      <c r="AG1717"/>
      <c r="AH1717"/>
      <c r="AI1717"/>
      <c r="AJ1717"/>
    </row>
    <row r="1718" spans="1:36" ht="24.95" customHeight="1">
      <c r="A1718" s="66"/>
      <c r="M1718" s="37"/>
      <c r="N1718" s="37"/>
      <c r="U1718"/>
      <c r="V1718"/>
      <c r="W1718"/>
      <c r="X1718" s="172"/>
      <c r="Y1718" s="172"/>
      <c r="Z1718" s="172"/>
      <c r="AA1718"/>
      <c r="AB1718"/>
      <c r="AC1718"/>
      <c r="AD1718"/>
      <c r="AE1718"/>
      <c r="AF1718"/>
      <c r="AG1718"/>
      <c r="AH1718"/>
      <c r="AI1718"/>
      <c r="AJ1718"/>
    </row>
    <row r="1719" spans="1:36" ht="24.95" customHeight="1">
      <c r="A1719" s="66"/>
      <c r="M1719" s="37"/>
      <c r="N1719" s="37"/>
      <c r="U1719"/>
      <c r="V1719"/>
      <c r="W1719"/>
      <c r="X1719" s="172"/>
      <c r="Y1719" s="172"/>
      <c r="Z1719" s="172"/>
      <c r="AA1719"/>
      <c r="AB1719"/>
      <c r="AC1719"/>
      <c r="AD1719"/>
      <c r="AE1719"/>
      <c r="AF1719"/>
      <c r="AG1719"/>
      <c r="AH1719"/>
      <c r="AI1719"/>
      <c r="AJ1719"/>
    </row>
    <row r="1720" spans="1:36" ht="24.95" customHeight="1">
      <c r="A1720" s="66"/>
      <c r="M1720" s="37"/>
      <c r="N1720" s="37"/>
      <c r="U1720"/>
      <c r="V1720"/>
      <c r="W1720"/>
      <c r="X1720" s="172"/>
      <c r="Y1720" s="172"/>
      <c r="Z1720" s="172"/>
      <c r="AA1720"/>
      <c r="AB1720"/>
      <c r="AC1720"/>
      <c r="AD1720"/>
      <c r="AE1720"/>
      <c r="AF1720"/>
      <c r="AG1720"/>
      <c r="AH1720"/>
      <c r="AI1720"/>
      <c r="AJ1720"/>
    </row>
    <row r="1721" spans="1:36" ht="24.95" customHeight="1">
      <c r="A1721" s="66"/>
      <c r="M1721" s="37"/>
      <c r="N1721" s="37"/>
      <c r="U1721"/>
      <c r="V1721"/>
      <c r="W1721"/>
      <c r="X1721" s="172"/>
      <c r="Y1721" s="172"/>
      <c r="Z1721" s="172"/>
      <c r="AA1721"/>
      <c r="AB1721"/>
      <c r="AC1721"/>
      <c r="AD1721"/>
      <c r="AE1721"/>
      <c r="AF1721"/>
      <c r="AG1721"/>
      <c r="AH1721"/>
      <c r="AI1721"/>
      <c r="AJ1721"/>
    </row>
    <row r="1722" spans="1:36" ht="24.95" customHeight="1">
      <c r="A1722" s="66"/>
      <c r="M1722" s="37"/>
      <c r="N1722" s="37"/>
      <c r="U1722"/>
      <c r="V1722"/>
      <c r="W1722"/>
      <c r="X1722" s="172"/>
      <c r="Y1722" s="172"/>
      <c r="Z1722" s="172"/>
      <c r="AA1722"/>
      <c r="AB1722"/>
      <c r="AC1722"/>
      <c r="AD1722"/>
      <c r="AE1722"/>
      <c r="AF1722"/>
      <c r="AG1722"/>
      <c r="AH1722"/>
      <c r="AI1722"/>
      <c r="AJ1722"/>
    </row>
    <row r="1723" spans="1:36" ht="24.95" customHeight="1">
      <c r="A1723" s="66"/>
      <c r="M1723" s="37"/>
      <c r="N1723" s="37"/>
      <c r="U1723"/>
      <c r="V1723"/>
      <c r="W1723"/>
      <c r="X1723" s="172"/>
      <c r="Y1723" s="172"/>
      <c r="Z1723" s="172"/>
      <c r="AA1723"/>
      <c r="AB1723"/>
      <c r="AC1723"/>
      <c r="AD1723"/>
      <c r="AE1723"/>
      <c r="AF1723"/>
      <c r="AG1723"/>
      <c r="AH1723"/>
      <c r="AI1723"/>
      <c r="AJ1723"/>
    </row>
    <row r="1724" spans="1:36" ht="24.95" customHeight="1">
      <c r="A1724" s="66"/>
      <c r="M1724" s="37"/>
      <c r="N1724" s="37"/>
      <c r="U1724"/>
      <c r="V1724"/>
      <c r="W1724"/>
      <c r="X1724" s="172"/>
      <c r="Y1724" s="172"/>
      <c r="Z1724" s="172"/>
      <c r="AA1724"/>
      <c r="AB1724"/>
      <c r="AC1724"/>
      <c r="AD1724"/>
      <c r="AE1724"/>
      <c r="AF1724"/>
      <c r="AG1724"/>
      <c r="AH1724"/>
      <c r="AI1724"/>
      <c r="AJ1724"/>
    </row>
    <row r="1725" spans="1:36" ht="24.95" customHeight="1">
      <c r="A1725" s="66"/>
      <c r="M1725" s="37"/>
      <c r="N1725" s="37"/>
      <c r="U1725"/>
      <c r="V1725"/>
      <c r="W1725"/>
      <c r="X1725" s="172"/>
      <c r="Y1725" s="172"/>
      <c r="Z1725" s="172"/>
      <c r="AA1725"/>
      <c r="AB1725"/>
      <c r="AC1725"/>
      <c r="AD1725"/>
      <c r="AE1725"/>
      <c r="AF1725"/>
      <c r="AG1725"/>
      <c r="AH1725"/>
      <c r="AI1725"/>
      <c r="AJ1725"/>
    </row>
    <row r="1726" spans="1:36" ht="24.95" customHeight="1">
      <c r="A1726" s="66"/>
      <c r="M1726" s="37"/>
      <c r="N1726" s="37"/>
      <c r="U1726"/>
      <c r="V1726"/>
      <c r="W1726"/>
      <c r="X1726" s="172"/>
      <c r="Y1726" s="172"/>
      <c r="Z1726" s="172"/>
      <c r="AA1726"/>
      <c r="AB1726"/>
      <c r="AC1726"/>
      <c r="AD1726"/>
      <c r="AE1726"/>
      <c r="AF1726"/>
      <c r="AG1726"/>
      <c r="AH1726"/>
      <c r="AI1726"/>
      <c r="AJ1726"/>
    </row>
    <row r="1727" spans="1:36" ht="24.95" customHeight="1">
      <c r="A1727" s="66"/>
      <c r="M1727" s="37"/>
      <c r="N1727" s="37"/>
      <c r="U1727"/>
      <c r="V1727"/>
      <c r="W1727"/>
      <c r="X1727" s="172"/>
      <c r="Y1727" s="172"/>
      <c r="Z1727" s="172"/>
      <c r="AA1727"/>
      <c r="AB1727"/>
      <c r="AC1727"/>
      <c r="AD1727"/>
      <c r="AE1727"/>
      <c r="AF1727"/>
      <c r="AG1727"/>
      <c r="AH1727"/>
      <c r="AI1727"/>
      <c r="AJ1727"/>
    </row>
    <row r="1728" spans="1:36" ht="24.95" customHeight="1">
      <c r="A1728" s="66"/>
      <c r="M1728" s="37"/>
      <c r="N1728" s="37"/>
      <c r="U1728"/>
      <c r="V1728"/>
      <c r="W1728"/>
      <c r="X1728" s="172"/>
      <c r="Y1728" s="172"/>
      <c r="Z1728" s="172"/>
      <c r="AA1728"/>
      <c r="AB1728"/>
      <c r="AC1728"/>
      <c r="AD1728"/>
      <c r="AE1728"/>
      <c r="AF1728"/>
      <c r="AG1728"/>
      <c r="AH1728"/>
      <c r="AI1728"/>
      <c r="AJ1728"/>
    </row>
    <row r="1729" spans="1:36" ht="24.95" customHeight="1">
      <c r="A1729" s="66"/>
      <c r="M1729" s="37"/>
      <c r="N1729" s="37"/>
      <c r="U1729"/>
      <c r="V1729"/>
      <c r="W1729"/>
      <c r="X1729" s="172"/>
      <c r="Y1729" s="172"/>
      <c r="Z1729" s="172"/>
      <c r="AA1729"/>
      <c r="AB1729"/>
      <c r="AC1729"/>
      <c r="AD1729"/>
      <c r="AE1729"/>
      <c r="AF1729"/>
      <c r="AG1729"/>
      <c r="AH1729"/>
      <c r="AI1729"/>
      <c r="AJ1729"/>
    </row>
    <row r="1730" spans="1:36" ht="24.95" customHeight="1">
      <c r="A1730" s="66"/>
      <c r="M1730" s="37"/>
      <c r="N1730" s="37"/>
      <c r="U1730"/>
      <c r="V1730"/>
      <c r="W1730"/>
      <c r="X1730" s="172"/>
      <c r="Y1730" s="172"/>
      <c r="Z1730" s="172"/>
      <c r="AA1730"/>
      <c r="AB1730"/>
      <c r="AC1730"/>
      <c r="AD1730"/>
      <c r="AE1730"/>
      <c r="AF1730"/>
      <c r="AG1730"/>
      <c r="AH1730"/>
      <c r="AI1730"/>
      <c r="AJ1730"/>
    </row>
    <row r="1731" spans="1:36" ht="24.95" customHeight="1">
      <c r="A1731" s="66"/>
      <c r="M1731" s="37"/>
      <c r="N1731" s="37"/>
      <c r="U1731"/>
      <c r="V1731"/>
      <c r="W1731"/>
      <c r="X1731" s="172"/>
      <c r="Y1731" s="172"/>
      <c r="Z1731" s="172"/>
      <c r="AA1731"/>
      <c r="AB1731"/>
      <c r="AC1731"/>
      <c r="AD1731"/>
      <c r="AE1731"/>
      <c r="AF1731"/>
      <c r="AG1731"/>
      <c r="AH1731"/>
      <c r="AI1731"/>
      <c r="AJ1731"/>
    </row>
    <row r="1732" spans="1:36" ht="24.95" customHeight="1">
      <c r="A1732" s="66"/>
      <c r="M1732" s="37"/>
      <c r="N1732" s="37"/>
      <c r="U1732"/>
      <c r="V1732"/>
      <c r="W1732"/>
      <c r="X1732" s="172"/>
      <c r="Y1732" s="172"/>
      <c r="Z1732" s="172"/>
      <c r="AA1732"/>
      <c r="AB1732"/>
      <c r="AC1732"/>
      <c r="AD1732"/>
      <c r="AE1732"/>
      <c r="AF1732"/>
      <c r="AG1732"/>
      <c r="AH1732"/>
      <c r="AI1732"/>
      <c r="AJ1732"/>
    </row>
    <row r="1733" spans="1:36" ht="24.95" customHeight="1">
      <c r="A1733" s="66"/>
      <c r="M1733" s="37"/>
      <c r="N1733" s="37"/>
      <c r="U1733"/>
      <c r="V1733"/>
      <c r="W1733"/>
      <c r="X1733" s="172"/>
      <c r="Y1733" s="172"/>
      <c r="Z1733" s="172"/>
      <c r="AA1733"/>
      <c r="AB1733"/>
      <c r="AC1733"/>
      <c r="AD1733"/>
      <c r="AE1733"/>
      <c r="AF1733"/>
      <c r="AG1733"/>
      <c r="AH1733"/>
      <c r="AI1733"/>
      <c r="AJ1733"/>
    </row>
    <row r="1734" spans="1:36" ht="24.95" customHeight="1">
      <c r="A1734" s="66"/>
      <c r="M1734" s="37"/>
      <c r="N1734" s="37"/>
      <c r="U1734"/>
      <c r="V1734"/>
      <c r="W1734"/>
      <c r="X1734" s="172"/>
      <c r="Y1734" s="172"/>
      <c r="Z1734" s="172"/>
      <c r="AA1734"/>
      <c r="AB1734"/>
      <c r="AC1734"/>
      <c r="AD1734"/>
      <c r="AE1734"/>
      <c r="AF1734"/>
      <c r="AG1734"/>
      <c r="AH1734"/>
      <c r="AI1734"/>
      <c r="AJ1734"/>
    </row>
    <row r="1735" spans="1:36" ht="24.95" customHeight="1">
      <c r="A1735" s="66"/>
      <c r="M1735" s="37"/>
      <c r="N1735" s="37"/>
      <c r="U1735"/>
      <c r="V1735"/>
      <c r="W1735"/>
      <c r="X1735" s="172"/>
      <c r="Y1735" s="172"/>
      <c r="Z1735" s="172"/>
      <c r="AA1735"/>
      <c r="AB1735"/>
      <c r="AC1735"/>
      <c r="AD1735"/>
      <c r="AE1735"/>
      <c r="AF1735"/>
      <c r="AG1735"/>
      <c r="AH1735"/>
      <c r="AI1735"/>
      <c r="AJ1735"/>
    </row>
    <row r="1736" spans="1:36" ht="24.95" customHeight="1">
      <c r="A1736" s="66"/>
      <c r="M1736" s="37"/>
      <c r="N1736" s="37"/>
      <c r="U1736"/>
      <c r="V1736"/>
      <c r="W1736"/>
      <c r="X1736" s="172"/>
      <c r="Y1736" s="172"/>
      <c r="Z1736" s="172"/>
      <c r="AA1736"/>
      <c r="AB1736"/>
      <c r="AC1736"/>
      <c r="AD1736"/>
      <c r="AE1736"/>
      <c r="AF1736"/>
      <c r="AG1736"/>
      <c r="AH1736"/>
      <c r="AI1736"/>
      <c r="AJ1736"/>
    </row>
    <row r="1737" spans="1:36" ht="24.95" customHeight="1">
      <c r="A1737" s="66"/>
      <c r="M1737" s="37"/>
      <c r="N1737" s="37"/>
      <c r="U1737"/>
      <c r="V1737"/>
      <c r="W1737"/>
      <c r="X1737" s="172"/>
      <c r="Y1737" s="172"/>
      <c r="Z1737" s="172"/>
      <c r="AA1737"/>
      <c r="AB1737"/>
      <c r="AC1737"/>
      <c r="AD1737"/>
      <c r="AE1737"/>
      <c r="AF1737"/>
      <c r="AG1737"/>
      <c r="AH1737"/>
      <c r="AI1737"/>
      <c r="AJ1737"/>
    </row>
    <row r="1738" spans="1:36" ht="24.95" customHeight="1">
      <c r="A1738" s="66"/>
      <c r="M1738" s="37"/>
      <c r="N1738" s="37"/>
      <c r="U1738"/>
      <c r="V1738"/>
      <c r="W1738"/>
      <c r="X1738" s="172"/>
      <c r="Y1738" s="172"/>
      <c r="Z1738" s="172"/>
      <c r="AA1738"/>
      <c r="AB1738"/>
      <c r="AC1738"/>
      <c r="AD1738"/>
      <c r="AE1738"/>
      <c r="AF1738"/>
      <c r="AG1738"/>
      <c r="AH1738"/>
      <c r="AI1738"/>
      <c r="AJ1738"/>
    </row>
    <row r="1739" spans="1:36" ht="24.95" customHeight="1">
      <c r="A1739" s="66"/>
      <c r="M1739" s="37"/>
      <c r="N1739" s="37"/>
      <c r="U1739"/>
      <c r="V1739"/>
      <c r="W1739"/>
      <c r="X1739" s="172"/>
      <c r="Y1739" s="172"/>
      <c r="Z1739" s="172"/>
      <c r="AA1739"/>
      <c r="AB1739"/>
      <c r="AC1739"/>
      <c r="AD1739"/>
      <c r="AE1739"/>
      <c r="AF1739"/>
      <c r="AG1739"/>
      <c r="AH1739"/>
      <c r="AI1739"/>
      <c r="AJ1739"/>
    </row>
    <row r="1740" spans="1:36" ht="24.95" customHeight="1">
      <c r="A1740" s="66"/>
      <c r="M1740" s="37"/>
      <c r="N1740" s="37"/>
      <c r="U1740"/>
      <c r="V1740"/>
      <c r="W1740"/>
      <c r="X1740" s="172"/>
      <c r="Y1740" s="172"/>
      <c r="Z1740" s="172"/>
      <c r="AA1740"/>
      <c r="AB1740"/>
      <c r="AC1740"/>
      <c r="AD1740"/>
      <c r="AE1740"/>
      <c r="AF1740"/>
      <c r="AG1740"/>
      <c r="AH1740"/>
      <c r="AI1740"/>
      <c r="AJ1740"/>
    </row>
    <row r="1741" spans="1:36" ht="24.95" customHeight="1">
      <c r="A1741" s="66"/>
      <c r="M1741" s="37"/>
      <c r="N1741" s="37"/>
      <c r="U1741"/>
      <c r="V1741"/>
      <c r="W1741"/>
      <c r="X1741" s="172"/>
      <c r="Y1741" s="172"/>
      <c r="Z1741" s="172"/>
      <c r="AA1741"/>
      <c r="AB1741"/>
      <c r="AC1741"/>
      <c r="AD1741"/>
      <c r="AE1741"/>
      <c r="AF1741"/>
      <c r="AG1741"/>
      <c r="AH1741"/>
      <c r="AI1741"/>
      <c r="AJ1741"/>
    </row>
    <row r="1742" spans="1:36" ht="24.95" customHeight="1">
      <c r="A1742" s="66"/>
      <c r="M1742" s="37"/>
      <c r="N1742" s="37"/>
      <c r="U1742"/>
      <c r="V1742"/>
      <c r="W1742"/>
      <c r="X1742" s="172"/>
      <c r="Y1742" s="172"/>
      <c r="Z1742" s="172"/>
      <c r="AA1742"/>
      <c r="AB1742"/>
      <c r="AC1742"/>
      <c r="AD1742"/>
      <c r="AE1742"/>
      <c r="AF1742"/>
      <c r="AG1742"/>
      <c r="AH1742"/>
      <c r="AI1742"/>
      <c r="AJ1742"/>
    </row>
    <row r="1743" spans="1:36" ht="24.95" customHeight="1">
      <c r="A1743" s="66"/>
      <c r="M1743" s="37"/>
      <c r="N1743" s="37"/>
      <c r="U1743"/>
      <c r="V1743"/>
      <c r="W1743"/>
      <c r="X1743" s="172"/>
      <c r="Y1743" s="172"/>
      <c r="Z1743" s="172"/>
      <c r="AA1743"/>
      <c r="AB1743"/>
      <c r="AC1743"/>
      <c r="AD1743"/>
      <c r="AE1743"/>
      <c r="AF1743"/>
      <c r="AG1743"/>
      <c r="AH1743"/>
      <c r="AI1743"/>
      <c r="AJ1743"/>
    </row>
    <row r="1744" spans="1:36" ht="24.95" customHeight="1">
      <c r="A1744" s="66"/>
      <c r="M1744" s="37"/>
      <c r="N1744" s="37"/>
      <c r="U1744"/>
      <c r="V1744"/>
      <c r="W1744"/>
      <c r="X1744" s="172"/>
      <c r="Y1744" s="172"/>
      <c r="Z1744" s="172"/>
      <c r="AA1744"/>
      <c r="AB1744"/>
      <c r="AC1744"/>
      <c r="AD1744"/>
      <c r="AE1744"/>
      <c r="AF1744"/>
      <c r="AG1744"/>
      <c r="AH1744"/>
      <c r="AI1744"/>
      <c r="AJ1744"/>
    </row>
    <row r="1745" spans="1:36" ht="24.95" customHeight="1">
      <c r="A1745" s="66"/>
      <c r="M1745" s="37"/>
      <c r="N1745" s="37"/>
      <c r="U1745"/>
      <c r="V1745"/>
      <c r="W1745"/>
      <c r="X1745" s="172"/>
      <c r="Y1745" s="172"/>
      <c r="Z1745" s="172"/>
      <c r="AA1745"/>
      <c r="AB1745"/>
      <c r="AC1745"/>
      <c r="AD1745"/>
      <c r="AE1745"/>
      <c r="AF1745"/>
      <c r="AG1745"/>
      <c r="AH1745"/>
      <c r="AI1745"/>
      <c r="AJ1745"/>
    </row>
    <row r="1746" spans="1:36" ht="24.95" customHeight="1">
      <c r="A1746" s="66"/>
      <c r="M1746" s="37"/>
      <c r="N1746" s="37"/>
      <c r="U1746"/>
      <c r="V1746"/>
      <c r="W1746"/>
      <c r="X1746" s="172"/>
      <c r="Y1746" s="172"/>
      <c r="Z1746" s="172"/>
      <c r="AA1746"/>
      <c r="AB1746"/>
      <c r="AC1746"/>
      <c r="AD1746"/>
      <c r="AE1746"/>
      <c r="AF1746"/>
      <c r="AG1746"/>
      <c r="AH1746"/>
      <c r="AI1746"/>
      <c r="AJ1746"/>
    </row>
    <row r="1747" spans="1:36" ht="24.95" customHeight="1">
      <c r="A1747" s="66"/>
      <c r="M1747" s="37"/>
      <c r="N1747" s="37"/>
      <c r="U1747"/>
      <c r="V1747"/>
      <c r="W1747"/>
      <c r="X1747" s="172"/>
      <c r="Y1747" s="172"/>
      <c r="Z1747" s="172"/>
      <c r="AA1747"/>
      <c r="AB1747"/>
      <c r="AC1747"/>
      <c r="AD1747"/>
      <c r="AE1747"/>
      <c r="AF1747"/>
      <c r="AG1747"/>
      <c r="AH1747"/>
      <c r="AI1747"/>
      <c r="AJ1747"/>
    </row>
    <row r="1748" spans="1:36" ht="24.95" customHeight="1">
      <c r="A1748" s="66"/>
      <c r="M1748" s="37"/>
      <c r="N1748" s="37"/>
      <c r="U1748"/>
      <c r="V1748"/>
      <c r="W1748"/>
      <c r="X1748" s="172"/>
      <c r="Y1748" s="172"/>
      <c r="Z1748" s="172"/>
      <c r="AA1748"/>
      <c r="AB1748"/>
      <c r="AC1748"/>
      <c r="AD1748"/>
      <c r="AE1748"/>
      <c r="AF1748"/>
      <c r="AG1748"/>
      <c r="AH1748"/>
      <c r="AI1748"/>
      <c r="AJ1748"/>
    </row>
    <row r="1749" spans="1:36" ht="24.95" customHeight="1">
      <c r="A1749" s="66"/>
      <c r="M1749" s="37"/>
      <c r="N1749" s="37"/>
      <c r="U1749"/>
      <c r="V1749"/>
      <c r="W1749"/>
      <c r="X1749" s="172"/>
      <c r="Y1749" s="172"/>
      <c r="Z1749" s="172"/>
      <c r="AA1749"/>
      <c r="AB1749"/>
      <c r="AC1749"/>
      <c r="AD1749"/>
      <c r="AE1749"/>
      <c r="AF1749"/>
      <c r="AG1749"/>
      <c r="AH1749"/>
      <c r="AI1749"/>
      <c r="AJ1749"/>
    </row>
    <row r="1750" spans="1:36" ht="24.95" customHeight="1">
      <c r="A1750" s="66"/>
      <c r="M1750" s="37"/>
      <c r="N1750" s="37"/>
      <c r="U1750"/>
      <c r="V1750"/>
      <c r="W1750"/>
      <c r="X1750" s="172"/>
      <c r="Y1750" s="172"/>
      <c r="Z1750" s="172"/>
      <c r="AA1750"/>
      <c r="AB1750"/>
      <c r="AC1750"/>
      <c r="AD1750"/>
      <c r="AE1750"/>
      <c r="AF1750"/>
      <c r="AG1750"/>
      <c r="AH1750"/>
      <c r="AI1750"/>
      <c r="AJ1750"/>
    </row>
    <row r="1751" spans="1:36" ht="24.95" customHeight="1">
      <c r="A1751" s="66"/>
      <c r="M1751" s="37"/>
      <c r="N1751" s="37"/>
      <c r="U1751"/>
      <c r="V1751"/>
      <c r="W1751"/>
      <c r="X1751" s="172"/>
      <c r="Y1751" s="172"/>
      <c r="Z1751" s="172"/>
      <c r="AA1751"/>
      <c r="AB1751"/>
      <c r="AC1751"/>
      <c r="AD1751"/>
      <c r="AE1751"/>
      <c r="AF1751"/>
      <c r="AG1751"/>
      <c r="AH1751"/>
      <c r="AI1751"/>
      <c r="AJ1751"/>
    </row>
    <row r="1752" spans="1:36" ht="24.95" customHeight="1">
      <c r="A1752" s="66"/>
      <c r="M1752" s="37"/>
      <c r="N1752" s="37"/>
      <c r="U1752"/>
      <c r="V1752"/>
      <c r="W1752"/>
      <c r="X1752" s="172"/>
      <c r="Y1752" s="172"/>
      <c r="Z1752" s="172"/>
      <c r="AA1752"/>
      <c r="AB1752"/>
      <c r="AC1752"/>
      <c r="AD1752"/>
      <c r="AE1752"/>
      <c r="AF1752"/>
      <c r="AG1752"/>
      <c r="AH1752"/>
      <c r="AI1752"/>
      <c r="AJ1752"/>
    </row>
    <row r="1753" spans="1:36" ht="24.95" customHeight="1">
      <c r="A1753" s="66"/>
      <c r="M1753" s="37"/>
      <c r="N1753" s="37"/>
      <c r="U1753"/>
      <c r="V1753"/>
      <c r="W1753"/>
      <c r="X1753" s="172"/>
      <c r="Y1753" s="172"/>
      <c r="Z1753" s="172"/>
      <c r="AA1753"/>
      <c r="AB1753"/>
      <c r="AC1753"/>
      <c r="AD1753"/>
      <c r="AE1753"/>
      <c r="AF1753"/>
      <c r="AG1753"/>
      <c r="AH1753"/>
      <c r="AI1753"/>
      <c r="AJ1753"/>
    </row>
    <row r="1754" spans="1:36" ht="24.95" customHeight="1">
      <c r="A1754" s="66"/>
      <c r="M1754" s="37"/>
      <c r="N1754" s="37"/>
      <c r="U1754"/>
      <c r="V1754"/>
      <c r="W1754"/>
      <c r="X1754" s="172"/>
      <c r="Y1754" s="172"/>
      <c r="Z1754" s="172"/>
      <c r="AA1754"/>
      <c r="AB1754"/>
      <c r="AC1754"/>
      <c r="AD1754"/>
      <c r="AE1754"/>
      <c r="AF1754"/>
      <c r="AG1754"/>
      <c r="AH1754"/>
      <c r="AI1754"/>
      <c r="AJ1754"/>
    </row>
    <row r="1755" spans="1:36" ht="24.95" customHeight="1">
      <c r="A1755" s="66"/>
      <c r="M1755" s="37"/>
      <c r="N1755" s="37"/>
      <c r="U1755"/>
      <c r="V1755"/>
      <c r="W1755"/>
      <c r="X1755" s="172"/>
      <c r="Y1755" s="172"/>
      <c r="Z1755" s="172"/>
      <c r="AA1755"/>
      <c r="AB1755"/>
      <c r="AC1755"/>
      <c r="AD1755"/>
      <c r="AE1755"/>
      <c r="AF1755"/>
      <c r="AG1755"/>
      <c r="AH1755"/>
      <c r="AI1755"/>
      <c r="AJ1755"/>
    </row>
    <row r="1756" spans="1:36" ht="24.95" customHeight="1">
      <c r="A1756" s="66"/>
      <c r="M1756" s="37"/>
      <c r="N1756" s="37"/>
      <c r="U1756"/>
      <c r="V1756"/>
      <c r="W1756"/>
      <c r="X1756" s="172"/>
      <c r="Y1756" s="172"/>
      <c r="Z1756" s="172"/>
      <c r="AA1756"/>
      <c r="AB1756"/>
      <c r="AC1756"/>
      <c r="AD1756"/>
      <c r="AE1756"/>
      <c r="AF1756"/>
      <c r="AG1756"/>
      <c r="AH1756"/>
      <c r="AI1756"/>
      <c r="AJ1756"/>
    </row>
    <row r="1757" spans="1:36" ht="24.95" customHeight="1">
      <c r="A1757" s="66"/>
      <c r="M1757" s="37"/>
      <c r="N1757" s="37"/>
      <c r="U1757"/>
      <c r="V1757"/>
      <c r="W1757"/>
      <c r="X1757" s="172"/>
      <c r="Y1757" s="172"/>
      <c r="Z1757" s="172"/>
      <c r="AA1757"/>
      <c r="AB1757"/>
      <c r="AC1757"/>
      <c r="AD1757"/>
      <c r="AE1757"/>
      <c r="AF1757"/>
      <c r="AG1757"/>
      <c r="AH1757"/>
      <c r="AI1757"/>
      <c r="AJ1757"/>
    </row>
    <row r="1758" spans="1:36" ht="24.95" customHeight="1">
      <c r="A1758" s="66"/>
      <c r="M1758" s="37"/>
      <c r="N1758" s="37"/>
      <c r="U1758"/>
      <c r="V1758"/>
      <c r="W1758"/>
      <c r="X1758" s="172"/>
      <c r="Y1758" s="172"/>
      <c r="Z1758" s="172"/>
      <c r="AA1758"/>
      <c r="AB1758"/>
      <c r="AC1758"/>
      <c r="AD1758"/>
      <c r="AE1758"/>
      <c r="AF1758"/>
      <c r="AG1758"/>
      <c r="AH1758"/>
      <c r="AI1758"/>
      <c r="AJ1758"/>
    </row>
    <row r="1759" spans="1:36" ht="24.95" customHeight="1">
      <c r="A1759" s="66"/>
      <c r="M1759" s="37"/>
      <c r="N1759" s="37"/>
      <c r="U1759"/>
      <c r="V1759"/>
      <c r="W1759"/>
      <c r="X1759" s="172"/>
      <c r="Y1759" s="172"/>
      <c r="Z1759" s="172"/>
      <c r="AA1759"/>
      <c r="AB1759"/>
      <c r="AC1759"/>
      <c r="AD1759"/>
      <c r="AE1759"/>
      <c r="AF1759"/>
      <c r="AG1759"/>
      <c r="AH1759"/>
      <c r="AI1759"/>
      <c r="AJ1759"/>
    </row>
    <row r="1760" spans="1:36" ht="24.95" customHeight="1">
      <c r="A1760" s="66"/>
      <c r="M1760" s="37"/>
      <c r="N1760" s="37"/>
      <c r="U1760"/>
      <c r="V1760"/>
      <c r="W1760"/>
      <c r="X1760" s="172"/>
      <c r="Y1760" s="172"/>
      <c r="Z1760" s="172"/>
      <c r="AA1760"/>
      <c r="AB1760"/>
      <c r="AC1760"/>
      <c r="AD1760"/>
      <c r="AE1760"/>
      <c r="AF1760"/>
      <c r="AG1760"/>
      <c r="AH1760"/>
      <c r="AI1760"/>
      <c r="AJ1760"/>
    </row>
    <row r="1761" spans="1:36" ht="24.95" customHeight="1">
      <c r="A1761" s="66"/>
      <c r="M1761" s="37"/>
      <c r="N1761" s="37"/>
      <c r="U1761"/>
      <c r="V1761"/>
      <c r="W1761"/>
      <c r="X1761" s="172"/>
      <c r="Y1761" s="172"/>
      <c r="Z1761" s="172"/>
      <c r="AA1761"/>
      <c r="AB1761"/>
      <c r="AC1761"/>
      <c r="AD1761"/>
      <c r="AE1761"/>
      <c r="AF1761"/>
      <c r="AG1761"/>
      <c r="AH1761"/>
      <c r="AI1761"/>
      <c r="AJ1761"/>
    </row>
    <row r="1762" spans="1:36" ht="24.95" customHeight="1">
      <c r="A1762" s="66"/>
      <c r="M1762" s="37"/>
      <c r="N1762" s="37"/>
      <c r="U1762"/>
      <c r="V1762"/>
      <c r="W1762"/>
      <c r="X1762" s="172"/>
      <c r="Y1762" s="172"/>
      <c r="Z1762" s="172"/>
      <c r="AA1762"/>
      <c r="AB1762"/>
      <c r="AC1762"/>
      <c r="AD1762"/>
      <c r="AE1762"/>
      <c r="AF1762"/>
      <c r="AG1762"/>
      <c r="AH1762"/>
      <c r="AI1762"/>
      <c r="AJ1762"/>
    </row>
    <row r="1763" spans="1:36" ht="24.95" customHeight="1">
      <c r="A1763" s="66"/>
      <c r="M1763" s="37"/>
      <c r="N1763" s="37"/>
      <c r="U1763"/>
      <c r="V1763"/>
      <c r="W1763"/>
      <c r="X1763" s="172"/>
      <c r="Y1763" s="172"/>
      <c r="Z1763" s="172"/>
      <c r="AA1763"/>
      <c r="AB1763"/>
      <c r="AC1763"/>
      <c r="AD1763"/>
      <c r="AE1763"/>
      <c r="AF1763"/>
      <c r="AG1763"/>
      <c r="AH1763"/>
      <c r="AI1763"/>
      <c r="AJ1763"/>
    </row>
    <row r="1764" spans="1:36" ht="24.95" customHeight="1">
      <c r="A1764" s="66"/>
      <c r="M1764" s="37"/>
      <c r="N1764" s="37"/>
      <c r="U1764"/>
      <c r="V1764"/>
      <c r="W1764"/>
      <c r="X1764" s="172"/>
      <c r="Y1764" s="172"/>
      <c r="Z1764" s="172"/>
      <c r="AA1764"/>
      <c r="AB1764"/>
      <c r="AC1764"/>
      <c r="AD1764"/>
      <c r="AE1764"/>
      <c r="AF1764"/>
      <c r="AG1764"/>
      <c r="AH1764"/>
      <c r="AI1764"/>
      <c r="AJ1764"/>
    </row>
    <row r="1765" spans="1:36" ht="24.95" customHeight="1">
      <c r="A1765" s="66"/>
      <c r="M1765" s="37"/>
      <c r="N1765" s="37"/>
      <c r="U1765"/>
      <c r="V1765"/>
      <c r="W1765"/>
      <c r="X1765" s="172"/>
      <c r="Y1765" s="172"/>
      <c r="Z1765" s="172"/>
      <c r="AA1765"/>
      <c r="AB1765"/>
      <c r="AC1765"/>
      <c r="AD1765"/>
      <c r="AE1765"/>
      <c r="AF1765"/>
      <c r="AG1765"/>
      <c r="AH1765"/>
      <c r="AI1765"/>
      <c r="AJ1765"/>
    </row>
    <row r="1766" spans="1:36" ht="24.95" customHeight="1">
      <c r="A1766" s="66"/>
      <c r="M1766" s="37"/>
      <c r="N1766" s="37"/>
      <c r="U1766"/>
      <c r="V1766"/>
      <c r="W1766"/>
      <c r="X1766" s="172"/>
      <c r="Y1766" s="172"/>
      <c r="Z1766" s="172"/>
      <c r="AA1766"/>
      <c r="AB1766"/>
      <c r="AC1766"/>
      <c r="AD1766"/>
      <c r="AE1766"/>
      <c r="AF1766"/>
      <c r="AG1766"/>
      <c r="AH1766"/>
      <c r="AI1766"/>
      <c r="AJ1766"/>
    </row>
    <row r="1767" spans="1:36" ht="24.95" customHeight="1">
      <c r="A1767" s="66"/>
      <c r="M1767" s="37"/>
      <c r="N1767" s="37"/>
      <c r="U1767"/>
      <c r="V1767"/>
      <c r="W1767"/>
      <c r="X1767" s="172"/>
      <c r="Y1767" s="172"/>
      <c r="Z1767" s="172"/>
      <c r="AA1767"/>
      <c r="AB1767"/>
      <c r="AC1767"/>
      <c r="AD1767"/>
      <c r="AE1767"/>
      <c r="AF1767"/>
      <c r="AG1767"/>
      <c r="AH1767"/>
      <c r="AI1767"/>
      <c r="AJ1767"/>
    </row>
    <row r="1768" spans="1:36" ht="24.95" customHeight="1">
      <c r="A1768" s="66"/>
      <c r="M1768" s="37"/>
      <c r="N1768" s="37"/>
      <c r="U1768"/>
      <c r="V1768"/>
      <c r="W1768"/>
      <c r="X1768" s="172"/>
      <c r="Y1768" s="172"/>
      <c r="Z1768" s="172"/>
      <c r="AA1768"/>
      <c r="AB1768"/>
      <c r="AC1768"/>
      <c r="AD1768"/>
      <c r="AE1768"/>
      <c r="AF1768"/>
      <c r="AG1768"/>
      <c r="AH1768"/>
      <c r="AI1768"/>
      <c r="AJ1768"/>
    </row>
    <row r="1769" spans="1:36" ht="24.95" customHeight="1">
      <c r="A1769" s="66"/>
      <c r="M1769" s="37"/>
      <c r="N1769" s="37"/>
      <c r="U1769"/>
      <c r="V1769"/>
      <c r="W1769"/>
      <c r="X1769" s="172"/>
      <c r="Y1769" s="172"/>
      <c r="Z1769" s="172"/>
      <c r="AA1769"/>
      <c r="AB1769"/>
      <c r="AC1769"/>
      <c r="AD1769"/>
      <c r="AE1769"/>
      <c r="AF1769"/>
      <c r="AG1769"/>
      <c r="AH1769"/>
      <c r="AI1769"/>
      <c r="AJ1769"/>
    </row>
    <row r="1770" spans="1:36" ht="24.95" customHeight="1">
      <c r="A1770" s="66"/>
      <c r="M1770" s="37"/>
      <c r="N1770" s="37"/>
      <c r="U1770"/>
      <c r="V1770"/>
      <c r="W1770"/>
      <c r="X1770" s="172"/>
      <c r="Y1770" s="172"/>
      <c r="Z1770" s="172"/>
      <c r="AA1770"/>
      <c r="AB1770"/>
      <c r="AC1770"/>
      <c r="AD1770"/>
      <c r="AE1770"/>
      <c r="AF1770"/>
      <c r="AG1770"/>
      <c r="AH1770"/>
      <c r="AI1770"/>
      <c r="AJ1770"/>
    </row>
    <row r="1771" spans="1:36" ht="24.95" customHeight="1">
      <c r="A1771" s="66"/>
      <c r="M1771" s="37"/>
      <c r="N1771" s="37"/>
      <c r="U1771"/>
      <c r="V1771"/>
      <c r="W1771"/>
      <c r="X1771" s="172"/>
      <c r="Y1771" s="172"/>
      <c r="Z1771" s="172"/>
      <c r="AA1771"/>
      <c r="AB1771"/>
      <c r="AC1771"/>
      <c r="AD1771"/>
      <c r="AE1771"/>
      <c r="AF1771"/>
      <c r="AG1771"/>
      <c r="AH1771"/>
      <c r="AI1771"/>
      <c r="AJ1771"/>
    </row>
    <row r="1772" spans="1:36" ht="24.95" customHeight="1">
      <c r="A1772" s="66"/>
      <c r="M1772" s="37"/>
      <c r="N1772" s="37"/>
      <c r="U1772"/>
      <c r="V1772"/>
      <c r="W1772"/>
      <c r="X1772" s="172"/>
      <c r="Y1772" s="172"/>
      <c r="Z1772" s="172"/>
      <c r="AA1772"/>
      <c r="AB1772"/>
      <c r="AC1772"/>
      <c r="AD1772"/>
      <c r="AE1772"/>
      <c r="AF1772"/>
      <c r="AG1772"/>
      <c r="AH1772"/>
      <c r="AI1772"/>
      <c r="AJ1772"/>
    </row>
    <row r="1773" spans="1:36" ht="24.95" customHeight="1">
      <c r="A1773" s="66"/>
      <c r="M1773" s="37"/>
      <c r="N1773" s="37"/>
      <c r="U1773"/>
      <c r="V1773"/>
      <c r="W1773"/>
      <c r="X1773" s="172"/>
      <c r="Y1773" s="172"/>
      <c r="Z1773" s="172"/>
      <c r="AA1773"/>
      <c r="AB1773"/>
      <c r="AC1773"/>
      <c r="AD1773"/>
      <c r="AE1773"/>
      <c r="AF1773"/>
      <c r="AG1773"/>
      <c r="AH1773"/>
      <c r="AI1773"/>
      <c r="AJ1773"/>
    </row>
    <row r="1774" spans="1:36" ht="24.95" customHeight="1">
      <c r="A1774" s="66"/>
      <c r="M1774" s="37"/>
      <c r="N1774" s="37"/>
      <c r="U1774"/>
      <c r="V1774"/>
      <c r="W1774"/>
      <c r="X1774" s="172"/>
      <c r="Y1774" s="172"/>
      <c r="Z1774" s="172"/>
      <c r="AA1774"/>
      <c r="AB1774"/>
      <c r="AC1774"/>
      <c r="AD1774"/>
      <c r="AE1774"/>
      <c r="AF1774"/>
      <c r="AG1774"/>
      <c r="AH1774"/>
      <c r="AI1774"/>
      <c r="AJ1774"/>
    </row>
    <row r="1775" spans="1:36" ht="24.95" customHeight="1">
      <c r="A1775" s="66"/>
      <c r="M1775" s="37"/>
      <c r="N1775" s="37"/>
      <c r="U1775"/>
      <c r="V1775"/>
      <c r="W1775"/>
      <c r="X1775" s="172"/>
      <c r="Y1775" s="172"/>
      <c r="Z1775" s="172"/>
      <c r="AA1775"/>
      <c r="AB1775"/>
      <c r="AC1775"/>
      <c r="AD1775"/>
      <c r="AE1775"/>
      <c r="AF1775"/>
      <c r="AG1775"/>
      <c r="AH1775"/>
      <c r="AI1775"/>
      <c r="AJ1775"/>
    </row>
    <row r="1776" spans="1:36" ht="24.95" customHeight="1">
      <c r="A1776" s="66"/>
      <c r="M1776" s="37"/>
      <c r="N1776" s="37"/>
      <c r="U1776"/>
      <c r="V1776"/>
      <c r="W1776"/>
      <c r="X1776" s="172"/>
      <c r="Y1776" s="172"/>
      <c r="Z1776" s="172"/>
      <c r="AA1776"/>
      <c r="AB1776"/>
      <c r="AC1776"/>
      <c r="AD1776"/>
      <c r="AE1776"/>
      <c r="AF1776"/>
      <c r="AG1776"/>
      <c r="AH1776"/>
      <c r="AI1776"/>
      <c r="AJ1776"/>
    </row>
    <row r="1777" spans="1:36" ht="24.95" customHeight="1">
      <c r="A1777" s="66"/>
      <c r="M1777" s="37"/>
      <c r="N1777" s="37"/>
      <c r="U1777"/>
      <c r="V1777"/>
      <c r="W1777"/>
      <c r="X1777" s="172"/>
      <c r="Y1777" s="172"/>
      <c r="Z1777" s="172"/>
      <c r="AA1777"/>
      <c r="AB1777"/>
      <c r="AC1777"/>
      <c r="AD1777"/>
      <c r="AE1777"/>
      <c r="AF1777"/>
      <c r="AG1777"/>
      <c r="AH1777"/>
      <c r="AI1777"/>
      <c r="AJ1777"/>
    </row>
    <row r="1778" spans="1:36" ht="24.95" customHeight="1">
      <c r="A1778" s="66"/>
      <c r="M1778" s="37"/>
      <c r="N1778" s="37"/>
      <c r="U1778"/>
      <c r="V1778"/>
      <c r="W1778"/>
      <c r="X1778" s="172"/>
      <c r="Y1778" s="172"/>
      <c r="Z1778" s="172"/>
      <c r="AA1778"/>
      <c r="AB1778"/>
      <c r="AC1778"/>
      <c r="AD1778"/>
      <c r="AE1778"/>
      <c r="AF1778"/>
      <c r="AG1778"/>
      <c r="AH1778"/>
      <c r="AI1778"/>
      <c r="AJ1778"/>
    </row>
    <row r="1779" spans="1:36" ht="24.95" customHeight="1">
      <c r="A1779" s="66"/>
      <c r="M1779" s="37"/>
      <c r="N1779" s="37"/>
      <c r="U1779"/>
      <c r="V1779"/>
      <c r="W1779"/>
      <c r="X1779" s="172"/>
      <c r="Y1779" s="172"/>
      <c r="Z1779" s="172"/>
      <c r="AA1779"/>
      <c r="AB1779"/>
      <c r="AC1779"/>
      <c r="AD1779"/>
      <c r="AE1779"/>
      <c r="AF1779"/>
      <c r="AG1779"/>
      <c r="AH1779"/>
      <c r="AI1779"/>
      <c r="AJ1779"/>
    </row>
    <row r="1780" spans="1:36" ht="24.95" customHeight="1">
      <c r="A1780" s="66"/>
      <c r="M1780" s="37"/>
      <c r="N1780" s="37"/>
      <c r="U1780"/>
      <c r="V1780"/>
      <c r="W1780"/>
      <c r="X1780" s="172"/>
      <c r="Y1780" s="172"/>
      <c r="Z1780" s="172"/>
      <c r="AA1780"/>
      <c r="AB1780"/>
      <c r="AC1780"/>
      <c r="AD1780"/>
      <c r="AE1780"/>
      <c r="AF1780"/>
      <c r="AG1780"/>
      <c r="AH1780"/>
      <c r="AI1780"/>
      <c r="AJ1780"/>
    </row>
    <row r="1781" spans="1:36" ht="24.95" customHeight="1">
      <c r="A1781" s="66"/>
      <c r="M1781" s="37"/>
      <c r="N1781" s="37"/>
      <c r="U1781"/>
      <c r="V1781"/>
      <c r="W1781"/>
      <c r="X1781" s="172"/>
      <c r="Y1781" s="172"/>
      <c r="Z1781" s="172"/>
      <c r="AA1781"/>
      <c r="AB1781"/>
      <c r="AC1781"/>
      <c r="AD1781"/>
      <c r="AE1781"/>
      <c r="AF1781"/>
      <c r="AG1781"/>
      <c r="AH1781"/>
      <c r="AI1781"/>
      <c r="AJ1781"/>
    </row>
    <row r="1782" spans="1:36" ht="24.95" customHeight="1">
      <c r="A1782" s="66"/>
      <c r="M1782" s="37"/>
      <c r="N1782" s="37"/>
      <c r="U1782"/>
      <c r="V1782"/>
      <c r="W1782"/>
      <c r="X1782" s="172"/>
      <c r="Y1782" s="172"/>
      <c r="Z1782" s="172"/>
      <c r="AA1782"/>
      <c r="AB1782"/>
      <c r="AC1782"/>
      <c r="AD1782"/>
      <c r="AE1782"/>
      <c r="AF1782"/>
      <c r="AG1782"/>
      <c r="AH1782"/>
      <c r="AI1782"/>
      <c r="AJ1782"/>
    </row>
    <row r="1783" spans="1:36" ht="24.95" customHeight="1">
      <c r="A1783" s="66"/>
      <c r="M1783" s="37"/>
      <c r="N1783" s="37"/>
      <c r="U1783"/>
      <c r="V1783"/>
      <c r="W1783"/>
      <c r="X1783" s="172"/>
      <c r="Y1783" s="172"/>
      <c r="Z1783" s="172"/>
      <c r="AA1783"/>
      <c r="AB1783"/>
      <c r="AC1783"/>
      <c r="AD1783"/>
      <c r="AE1783"/>
      <c r="AF1783"/>
      <c r="AG1783"/>
      <c r="AH1783"/>
      <c r="AI1783"/>
      <c r="AJ1783"/>
    </row>
    <row r="1784" spans="1:36" ht="24.95" customHeight="1">
      <c r="A1784" s="66"/>
      <c r="M1784" s="37"/>
      <c r="N1784" s="37"/>
      <c r="U1784"/>
      <c r="V1784"/>
      <c r="W1784"/>
      <c r="X1784" s="172"/>
      <c r="Y1784" s="172"/>
      <c r="Z1784" s="172"/>
      <c r="AA1784"/>
      <c r="AB1784"/>
      <c r="AC1784"/>
      <c r="AD1784"/>
      <c r="AE1784"/>
      <c r="AF1784"/>
      <c r="AG1784"/>
      <c r="AH1784"/>
      <c r="AI1784"/>
      <c r="AJ1784"/>
    </row>
    <row r="1785" spans="1:36" ht="24.95" customHeight="1">
      <c r="A1785" s="66"/>
      <c r="M1785" s="37"/>
      <c r="N1785" s="37"/>
      <c r="U1785"/>
      <c r="V1785"/>
      <c r="W1785"/>
      <c r="X1785" s="172"/>
      <c r="Y1785" s="172"/>
      <c r="Z1785" s="172"/>
      <c r="AA1785"/>
      <c r="AB1785"/>
      <c r="AC1785"/>
      <c r="AD1785"/>
      <c r="AE1785"/>
      <c r="AF1785"/>
      <c r="AG1785"/>
      <c r="AH1785"/>
      <c r="AI1785"/>
      <c r="AJ1785"/>
    </row>
    <row r="1786" spans="1:36" ht="24.95" customHeight="1">
      <c r="A1786" s="66"/>
      <c r="M1786" s="37"/>
      <c r="N1786" s="37"/>
      <c r="U1786"/>
      <c r="V1786"/>
      <c r="W1786"/>
      <c r="X1786" s="172"/>
      <c r="Y1786" s="172"/>
      <c r="Z1786" s="172"/>
      <c r="AA1786"/>
      <c r="AB1786"/>
      <c r="AC1786"/>
      <c r="AD1786"/>
      <c r="AE1786"/>
      <c r="AF1786"/>
      <c r="AG1786"/>
      <c r="AH1786"/>
      <c r="AI1786"/>
      <c r="AJ1786"/>
    </row>
    <row r="1787" spans="1:36" ht="24.95" customHeight="1">
      <c r="A1787" s="66"/>
      <c r="M1787" s="37"/>
      <c r="N1787" s="37"/>
      <c r="U1787"/>
      <c r="V1787"/>
      <c r="W1787"/>
      <c r="X1787" s="172"/>
      <c r="Y1787" s="172"/>
      <c r="Z1787" s="172"/>
      <c r="AA1787"/>
      <c r="AB1787"/>
      <c r="AC1787"/>
      <c r="AD1787"/>
      <c r="AE1787"/>
      <c r="AF1787"/>
      <c r="AG1787"/>
      <c r="AH1787"/>
      <c r="AI1787"/>
      <c r="AJ1787"/>
    </row>
    <row r="1788" spans="1:36" ht="24.95" customHeight="1">
      <c r="A1788" s="66"/>
      <c r="M1788" s="37"/>
      <c r="N1788" s="37"/>
      <c r="U1788"/>
      <c r="V1788"/>
      <c r="W1788"/>
      <c r="X1788" s="172"/>
      <c r="Y1788" s="172"/>
      <c r="Z1788" s="172"/>
      <c r="AA1788"/>
      <c r="AB1788"/>
      <c r="AC1788"/>
      <c r="AD1788"/>
      <c r="AE1788"/>
      <c r="AF1788"/>
      <c r="AG1788"/>
      <c r="AH1788"/>
      <c r="AI1788"/>
      <c r="AJ1788"/>
    </row>
    <row r="1789" spans="1:36" ht="24.95" customHeight="1">
      <c r="A1789" s="66"/>
      <c r="M1789" s="37"/>
      <c r="N1789" s="37"/>
      <c r="U1789"/>
      <c r="V1789"/>
      <c r="W1789"/>
      <c r="X1789" s="172"/>
      <c r="Y1789" s="172"/>
      <c r="Z1789" s="172"/>
      <c r="AA1789"/>
      <c r="AB1789"/>
      <c r="AC1789"/>
      <c r="AD1789"/>
      <c r="AE1789"/>
      <c r="AF1789"/>
      <c r="AG1789"/>
      <c r="AH1789"/>
      <c r="AI1789"/>
      <c r="AJ1789"/>
    </row>
    <row r="1790" spans="1:36" ht="24.95" customHeight="1">
      <c r="A1790" s="66"/>
      <c r="M1790" s="37"/>
      <c r="N1790" s="37"/>
      <c r="U1790"/>
      <c r="V1790"/>
      <c r="W1790"/>
      <c r="X1790" s="172"/>
      <c r="Y1790" s="172"/>
      <c r="Z1790" s="172"/>
      <c r="AA1790"/>
      <c r="AB1790"/>
      <c r="AC1790"/>
      <c r="AD1790"/>
      <c r="AE1790"/>
      <c r="AF1790"/>
      <c r="AG1790"/>
      <c r="AH1790"/>
      <c r="AI1790"/>
      <c r="AJ1790"/>
    </row>
    <row r="1791" spans="1:36" ht="24.95" customHeight="1">
      <c r="A1791" s="66"/>
      <c r="M1791" s="37"/>
      <c r="N1791" s="37"/>
      <c r="U1791"/>
      <c r="V1791"/>
      <c r="W1791"/>
      <c r="X1791" s="172"/>
      <c r="Y1791" s="172"/>
      <c r="Z1791" s="172"/>
      <c r="AA1791"/>
      <c r="AB1791"/>
      <c r="AC1791"/>
      <c r="AD1791"/>
      <c r="AE1791"/>
      <c r="AF1791"/>
      <c r="AG1791"/>
      <c r="AH1791"/>
      <c r="AI1791"/>
      <c r="AJ1791"/>
    </row>
    <row r="1792" spans="1:36" ht="24.95" customHeight="1">
      <c r="A1792" s="66"/>
      <c r="M1792" s="37"/>
      <c r="N1792" s="37"/>
      <c r="U1792"/>
      <c r="V1792"/>
      <c r="W1792"/>
      <c r="X1792" s="172"/>
      <c r="Y1792" s="172"/>
      <c r="Z1792" s="172"/>
      <c r="AA1792"/>
      <c r="AB1792"/>
      <c r="AC1792"/>
      <c r="AD1792"/>
      <c r="AE1792"/>
      <c r="AF1792"/>
      <c r="AG1792"/>
      <c r="AH1792"/>
      <c r="AI1792"/>
      <c r="AJ1792"/>
    </row>
    <row r="1793" spans="1:36" ht="24.95" customHeight="1">
      <c r="A1793" s="66"/>
      <c r="M1793" s="37"/>
      <c r="N1793" s="37"/>
      <c r="U1793"/>
      <c r="V1793"/>
      <c r="W1793"/>
      <c r="X1793" s="172"/>
      <c r="Y1793" s="172"/>
      <c r="Z1793" s="172"/>
      <c r="AA1793"/>
      <c r="AB1793"/>
      <c r="AC1793"/>
      <c r="AD1793"/>
      <c r="AE1793"/>
      <c r="AF1793"/>
      <c r="AG1793"/>
      <c r="AH1793"/>
      <c r="AI1793"/>
      <c r="AJ1793"/>
    </row>
    <row r="1794" spans="1:36" ht="24.95" customHeight="1">
      <c r="A1794" s="66"/>
      <c r="M1794" s="37"/>
      <c r="N1794" s="37"/>
      <c r="U1794"/>
      <c r="V1794"/>
      <c r="W1794"/>
      <c r="X1794" s="172"/>
      <c r="Y1794" s="172"/>
      <c r="Z1794" s="172"/>
      <c r="AA1794"/>
      <c r="AB1794"/>
      <c r="AC1794"/>
      <c r="AD1794"/>
      <c r="AE1794"/>
      <c r="AF1794"/>
      <c r="AG1794"/>
      <c r="AH1794"/>
      <c r="AI1794"/>
      <c r="AJ1794"/>
    </row>
    <row r="1795" spans="1:36" ht="24.95" customHeight="1">
      <c r="A1795" s="66"/>
      <c r="M1795" s="37"/>
      <c r="N1795" s="37"/>
      <c r="U1795"/>
      <c r="V1795"/>
      <c r="W1795"/>
      <c r="X1795" s="172"/>
      <c r="Y1795" s="172"/>
      <c r="Z1795" s="172"/>
      <c r="AA1795"/>
      <c r="AB1795"/>
      <c r="AC1795"/>
      <c r="AD1795"/>
      <c r="AE1795"/>
      <c r="AF1795"/>
      <c r="AG1795"/>
      <c r="AH1795"/>
      <c r="AI1795"/>
      <c r="AJ1795"/>
    </row>
    <row r="1796" spans="1:36" ht="24.95" customHeight="1">
      <c r="A1796" s="66"/>
      <c r="M1796" s="37"/>
      <c r="N1796" s="37"/>
      <c r="U1796"/>
      <c r="V1796"/>
      <c r="W1796"/>
      <c r="X1796" s="172"/>
      <c r="Y1796" s="172"/>
      <c r="Z1796" s="172"/>
      <c r="AA1796"/>
      <c r="AB1796"/>
      <c r="AC1796"/>
      <c r="AD1796"/>
      <c r="AE1796"/>
      <c r="AF1796"/>
      <c r="AG1796"/>
      <c r="AH1796"/>
      <c r="AI1796"/>
      <c r="AJ1796"/>
    </row>
    <row r="1797" spans="1:36" ht="24.95" customHeight="1">
      <c r="A1797" s="66"/>
      <c r="M1797" s="37"/>
      <c r="N1797" s="37"/>
      <c r="U1797"/>
      <c r="V1797"/>
      <c r="W1797"/>
      <c r="X1797" s="172"/>
      <c r="Y1797" s="172"/>
      <c r="Z1797" s="172"/>
      <c r="AA1797"/>
      <c r="AB1797"/>
      <c r="AC1797"/>
      <c r="AD1797"/>
      <c r="AE1797"/>
      <c r="AF1797"/>
      <c r="AG1797"/>
      <c r="AH1797"/>
      <c r="AI1797"/>
      <c r="AJ1797"/>
    </row>
    <row r="1798" spans="1:36" ht="24.95" customHeight="1">
      <c r="A1798" s="66"/>
      <c r="M1798" s="37"/>
      <c r="N1798" s="37"/>
      <c r="U1798"/>
      <c r="V1798"/>
      <c r="W1798"/>
      <c r="X1798" s="172"/>
      <c r="Y1798" s="172"/>
      <c r="Z1798" s="172"/>
      <c r="AA1798"/>
      <c r="AB1798"/>
      <c r="AC1798"/>
      <c r="AD1798"/>
      <c r="AE1798"/>
      <c r="AF1798"/>
      <c r="AG1798"/>
      <c r="AH1798"/>
      <c r="AI1798"/>
      <c r="AJ1798"/>
    </row>
    <row r="1799" spans="1:36" ht="24.95" customHeight="1">
      <c r="A1799" s="66"/>
      <c r="M1799" s="37"/>
      <c r="N1799" s="37"/>
      <c r="U1799"/>
      <c r="V1799"/>
      <c r="W1799"/>
      <c r="X1799" s="172"/>
      <c r="Y1799" s="172"/>
      <c r="Z1799" s="172"/>
      <c r="AA1799"/>
      <c r="AB1799"/>
      <c r="AC1799"/>
      <c r="AD1799"/>
      <c r="AE1799"/>
      <c r="AF1799"/>
      <c r="AG1799"/>
      <c r="AH1799"/>
      <c r="AI1799"/>
      <c r="AJ1799"/>
    </row>
    <row r="1800" spans="1:36" ht="24.95" customHeight="1">
      <c r="A1800" s="66"/>
      <c r="M1800" s="37"/>
      <c r="N1800" s="37"/>
      <c r="U1800"/>
      <c r="V1800"/>
      <c r="W1800"/>
      <c r="X1800" s="172"/>
      <c r="Y1800" s="172"/>
      <c r="Z1800" s="172"/>
      <c r="AA1800"/>
      <c r="AB1800"/>
      <c r="AC1800"/>
      <c r="AD1800"/>
      <c r="AE1800"/>
      <c r="AF1800"/>
      <c r="AG1800"/>
      <c r="AH1800"/>
      <c r="AI1800"/>
      <c r="AJ1800"/>
    </row>
    <row r="1801" spans="1:36" ht="24.95" customHeight="1">
      <c r="A1801" s="66"/>
      <c r="M1801" s="37"/>
      <c r="N1801" s="37"/>
      <c r="U1801"/>
      <c r="V1801"/>
      <c r="W1801"/>
      <c r="X1801" s="172"/>
      <c r="Y1801" s="172"/>
      <c r="Z1801" s="172"/>
      <c r="AA1801"/>
      <c r="AB1801"/>
      <c r="AC1801"/>
      <c r="AD1801"/>
      <c r="AE1801"/>
      <c r="AF1801"/>
      <c r="AG1801"/>
      <c r="AH1801"/>
      <c r="AI1801"/>
      <c r="AJ1801"/>
    </row>
    <row r="1802" spans="1:36" ht="24.95" customHeight="1">
      <c r="A1802" s="66"/>
      <c r="M1802" s="37"/>
      <c r="N1802" s="37"/>
      <c r="U1802"/>
      <c r="V1802"/>
      <c r="W1802"/>
      <c r="X1802" s="172"/>
      <c r="Y1802" s="172"/>
      <c r="Z1802" s="172"/>
      <c r="AA1802"/>
      <c r="AB1802"/>
      <c r="AC1802"/>
      <c r="AD1802"/>
      <c r="AE1802"/>
      <c r="AF1802"/>
      <c r="AG1802"/>
      <c r="AH1802"/>
      <c r="AI1802"/>
      <c r="AJ1802"/>
    </row>
    <row r="1803" spans="1:36" ht="24.95" customHeight="1">
      <c r="A1803" s="66"/>
      <c r="M1803" s="37"/>
      <c r="N1803" s="37"/>
      <c r="U1803"/>
      <c r="V1803"/>
      <c r="W1803"/>
      <c r="X1803" s="172"/>
      <c r="Y1803" s="172"/>
      <c r="Z1803" s="172"/>
      <c r="AA1803"/>
      <c r="AB1803"/>
      <c r="AC1803"/>
      <c r="AD1803"/>
      <c r="AE1803"/>
      <c r="AF1803"/>
      <c r="AG1803"/>
      <c r="AH1803"/>
      <c r="AI1803"/>
      <c r="AJ1803"/>
    </row>
    <row r="1804" spans="1:36" ht="24.95" customHeight="1">
      <c r="A1804" s="66"/>
      <c r="M1804" s="37"/>
      <c r="N1804" s="37"/>
      <c r="U1804"/>
      <c r="V1804"/>
      <c r="W1804"/>
      <c r="X1804" s="172"/>
      <c r="Y1804" s="172"/>
      <c r="Z1804" s="172"/>
      <c r="AA1804"/>
      <c r="AB1804"/>
      <c r="AC1804"/>
      <c r="AD1804"/>
      <c r="AE1804"/>
      <c r="AF1804"/>
      <c r="AG1804"/>
      <c r="AH1804"/>
      <c r="AI1804"/>
      <c r="AJ1804"/>
    </row>
    <row r="1805" spans="1:36" ht="24.95" customHeight="1">
      <c r="A1805" s="66"/>
      <c r="M1805" s="37"/>
      <c r="N1805" s="37"/>
      <c r="U1805"/>
      <c r="V1805"/>
      <c r="W1805"/>
      <c r="X1805" s="172"/>
      <c r="Y1805" s="172"/>
      <c r="Z1805" s="172"/>
      <c r="AA1805"/>
      <c r="AB1805"/>
      <c r="AC1805"/>
      <c r="AD1805"/>
      <c r="AE1805"/>
      <c r="AF1805"/>
      <c r="AG1805"/>
      <c r="AH1805"/>
      <c r="AI1805"/>
      <c r="AJ1805"/>
    </row>
    <row r="1806" spans="1:36" ht="24.95" customHeight="1">
      <c r="A1806" s="66"/>
      <c r="M1806" s="37"/>
      <c r="N1806" s="37"/>
      <c r="U1806"/>
      <c r="V1806"/>
      <c r="W1806"/>
      <c r="X1806" s="172"/>
      <c r="Y1806" s="172"/>
      <c r="Z1806" s="172"/>
      <c r="AA1806"/>
      <c r="AB1806"/>
      <c r="AC1806"/>
      <c r="AD1806"/>
      <c r="AE1806"/>
      <c r="AF1806"/>
      <c r="AG1806"/>
      <c r="AH1806"/>
      <c r="AI1806"/>
      <c r="AJ1806"/>
    </row>
    <row r="1807" spans="1:36" ht="24.95" customHeight="1">
      <c r="A1807" s="66"/>
      <c r="M1807" s="37"/>
      <c r="N1807" s="37"/>
      <c r="U1807"/>
      <c r="V1807"/>
      <c r="W1807"/>
      <c r="X1807" s="172"/>
      <c r="Y1807" s="172"/>
      <c r="Z1807" s="172"/>
      <c r="AA1807"/>
      <c r="AB1807"/>
      <c r="AC1807"/>
      <c r="AD1807"/>
      <c r="AE1807"/>
      <c r="AF1807"/>
      <c r="AG1807"/>
      <c r="AH1807"/>
      <c r="AI1807"/>
      <c r="AJ1807"/>
    </row>
    <row r="1808" spans="1:36" ht="24.95" customHeight="1">
      <c r="A1808" s="66"/>
      <c r="M1808" s="37"/>
      <c r="N1808" s="37"/>
      <c r="U1808"/>
      <c r="V1808"/>
      <c r="W1808"/>
      <c r="X1808" s="172"/>
      <c r="Y1808" s="172"/>
      <c r="Z1808" s="172"/>
      <c r="AA1808"/>
      <c r="AB1808"/>
      <c r="AC1808"/>
      <c r="AD1808"/>
      <c r="AE1808"/>
      <c r="AF1808"/>
      <c r="AG1808"/>
      <c r="AH1808"/>
      <c r="AI1808"/>
      <c r="AJ1808"/>
    </row>
    <row r="1809" spans="1:36" ht="24.95" customHeight="1">
      <c r="A1809" s="66"/>
      <c r="M1809" s="37"/>
      <c r="N1809" s="37"/>
      <c r="U1809"/>
      <c r="V1809"/>
      <c r="W1809"/>
      <c r="X1809" s="172"/>
      <c r="Y1809" s="172"/>
      <c r="Z1809" s="172"/>
      <c r="AA1809"/>
      <c r="AB1809"/>
      <c r="AC1809"/>
      <c r="AD1809"/>
      <c r="AE1809"/>
      <c r="AF1809"/>
      <c r="AG1809"/>
      <c r="AH1809"/>
      <c r="AI1809"/>
      <c r="AJ1809"/>
    </row>
    <row r="1810" spans="1:36" ht="24.95" customHeight="1">
      <c r="A1810" s="66"/>
      <c r="M1810" s="37"/>
      <c r="N1810" s="37"/>
      <c r="U1810"/>
      <c r="V1810"/>
      <c r="W1810"/>
      <c r="X1810" s="172"/>
      <c r="Y1810" s="172"/>
      <c r="Z1810" s="172"/>
      <c r="AA1810"/>
      <c r="AB1810"/>
      <c r="AC1810"/>
      <c r="AD1810"/>
      <c r="AE1810"/>
      <c r="AF1810"/>
      <c r="AG1810"/>
      <c r="AH1810"/>
      <c r="AI1810"/>
      <c r="AJ1810"/>
    </row>
    <row r="1811" spans="1:36" ht="24.95" customHeight="1">
      <c r="A1811" s="66"/>
      <c r="M1811" s="37"/>
      <c r="N1811" s="37"/>
      <c r="U1811"/>
      <c r="V1811"/>
      <c r="W1811"/>
      <c r="X1811" s="172"/>
      <c r="Y1811" s="172"/>
      <c r="Z1811" s="172"/>
      <c r="AA1811"/>
      <c r="AB1811"/>
      <c r="AC1811"/>
      <c r="AD1811"/>
      <c r="AE1811"/>
      <c r="AF1811"/>
      <c r="AG1811"/>
      <c r="AH1811"/>
      <c r="AI1811"/>
      <c r="AJ1811"/>
    </row>
    <row r="1812" spans="1:36" ht="24.95" customHeight="1">
      <c r="A1812" s="66"/>
      <c r="M1812" s="37"/>
      <c r="N1812" s="37"/>
      <c r="U1812"/>
      <c r="V1812"/>
      <c r="W1812"/>
      <c r="X1812" s="172"/>
      <c r="Y1812" s="172"/>
      <c r="Z1812" s="172"/>
      <c r="AA1812"/>
      <c r="AB1812"/>
      <c r="AC1812"/>
      <c r="AD1812"/>
      <c r="AE1812"/>
      <c r="AF1812"/>
      <c r="AG1812"/>
      <c r="AH1812"/>
      <c r="AI1812"/>
      <c r="AJ1812"/>
    </row>
    <row r="1813" spans="1:36" ht="24.95" customHeight="1">
      <c r="A1813" s="66"/>
      <c r="M1813" s="37"/>
      <c r="N1813" s="37"/>
      <c r="U1813"/>
      <c r="V1813"/>
      <c r="W1813"/>
      <c r="X1813" s="172"/>
      <c r="Y1813" s="172"/>
      <c r="Z1813" s="172"/>
      <c r="AA1813"/>
      <c r="AB1813"/>
      <c r="AC1813"/>
      <c r="AD1813"/>
      <c r="AE1813"/>
      <c r="AF1813"/>
      <c r="AG1813"/>
      <c r="AH1813"/>
      <c r="AI1813"/>
      <c r="AJ1813"/>
    </row>
    <row r="1814" spans="1:36" ht="24.95" customHeight="1">
      <c r="A1814" s="66"/>
      <c r="M1814" s="37"/>
      <c r="N1814" s="37"/>
      <c r="U1814"/>
      <c r="V1814"/>
      <c r="W1814"/>
      <c r="X1814" s="172"/>
      <c r="Y1814" s="172"/>
      <c r="Z1814" s="172"/>
      <c r="AA1814"/>
      <c r="AB1814"/>
      <c r="AC1814"/>
      <c r="AD1814"/>
      <c r="AE1814"/>
      <c r="AF1814"/>
      <c r="AG1814"/>
      <c r="AH1814"/>
      <c r="AI1814"/>
      <c r="AJ1814"/>
    </row>
    <row r="1815" spans="1:36" ht="24.95" customHeight="1">
      <c r="A1815" s="66"/>
      <c r="M1815" s="37"/>
      <c r="N1815" s="37"/>
      <c r="U1815"/>
      <c r="V1815"/>
      <c r="W1815"/>
      <c r="X1815" s="172"/>
      <c r="Y1815" s="172"/>
      <c r="Z1815" s="172"/>
      <c r="AA1815"/>
      <c r="AB1815"/>
      <c r="AC1815"/>
      <c r="AD1815"/>
      <c r="AE1815"/>
      <c r="AF1815"/>
      <c r="AG1815"/>
      <c r="AH1815"/>
      <c r="AI1815"/>
      <c r="AJ1815"/>
    </row>
    <row r="1816" spans="1:36" ht="24.95" customHeight="1">
      <c r="A1816" s="66"/>
      <c r="M1816" s="37"/>
      <c r="N1816" s="37"/>
      <c r="U1816"/>
      <c r="V1816"/>
      <c r="W1816"/>
      <c r="X1816" s="172"/>
      <c r="Y1816" s="172"/>
      <c r="Z1816" s="172"/>
      <c r="AA1816"/>
      <c r="AB1816"/>
      <c r="AC1816"/>
      <c r="AD1816"/>
      <c r="AE1816"/>
      <c r="AF1816"/>
      <c r="AG1816"/>
      <c r="AH1816"/>
      <c r="AI1816"/>
      <c r="AJ1816"/>
    </row>
    <row r="1817" spans="1:36" ht="24.95" customHeight="1">
      <c r="A1817" s="66"/>
      <c r="M1817" s="37"/>
      <c r="N1817" s="37"/>
      <c r="U1817"/>
      <c r="V1817"/>
      <c r="W1817"/>
      <c r="X1817" s="172"/>
      <c r="Y1817" s="172"/>
      <c r="Z1817" s="172"/>
      <c r="AA1817"/>
      <c r="AB1817"/>
      <c r="AC1817"/>
      <c r="AD1817"/>
      <c r="AE1817"/>
      <c r="AF1817"/>
      <c r="AG1817"/>
      <c r="AH1817"/>
      <c r="AI1817"/>
      <c r="AJ1817"/>
    </row>
    <row r="1818" spans="1:36" ht="24.95" customHeight="1">
      <c r="A1818" s="66"/>
      <c r="M1818" s="37"/>
      <c r="N1818" s="37"/>
      <c r="U1818"/>
      <c r="V1818"/>
      <c r="W1818"/>
      <c r="X1818" s="172"/>
      <c r="Y1818" s="172"/>
      <c r="Z1818" s="172"/>
      <c r="AA1818"/>
      <c r="AB1818"/>
      <c r="AC1818"/>
      <c r="AD1818"/>
      <c r="AE1818"/>
      <c r="AF1818"/>
      <c r="AG1818"/>
      <c r="AH1818"/>
      <c r="AI1818"/>
      <c r="AJ1818"/>
    </row>
    <row r="1819" spans="1:36" ht="24.95" customHeight="1">
      <c r="A1819" s="66"/>
      <c r="M1819" s="37"/>
      <c r="N1819" s="37"/>
      <c r="U1819"/>
      <c r="V1819"/>
      <c r="W1819"/>
      <c r="X1819" s="172"/>
      <c r="Y1819" s="172"/>
      <c r="Z1819" s="172"/>
      <c r="AA1819"/>
      <c r="AB1819"/>
      <c r="AC1819"/>
      <c r="AD1819"/>
      <c r="AE1819"/>
      <c r="AF1819"/>
      <c r="AG1819"/>
      <c r="AH1819"/>
      <c r="AI1819"/>
      <c r="AJ1819"/>
    </row>
    <row r="1820" spans="1:36" ht="24.95" customHeight="1">
      <c r="A1820" s="66"/>
      <c r="M1820" s="37"/>
      <c r="N1820" s="37"/>
      <c r="U1820"/>
      <c r="V1820"/>
      <c r="W1820"/>
      <c r="X1820" s="172"/>
      <c r="Y1820" s="172"/>
      <c r="Z1820" s="172"/>
      <c r="AA1820"/>
      <c r="AB1820"/>
      <c r="AC1820"/>
      <c r="AD1820"/>
      <c r="AE1820"/>
      <c r="AF1820"/>
      <c r="AG1820"/>
      <c r="AH1820"/>
      <c r="AI1820"/>
      <c r="AJ1820"/>
    </row>
    <row r="1821" spans="1:36" ht="24.95" customHeight="1">
      <c r="A1821" s="66"/>
      <c r="M1821" s="37"/>
      <c r="N1821" s="37"/>
      <c r="U1821"/>
      <c r="V1821"/>
      <c r="W1821"/>
      <c r="X1821" s="172"/>
      <c r="Y1821" s="172"/>
      <c r="Z1821" s="172"/>
      <c r="AA1821"/>
      <c r="AB1821"/>
      <c r="AC1821"/>
      <c r="AD1821"/>
      <c r="AE1821"/>
      <c r="AF1821"/>
      <c r="AG1821"/>
      <c r="AH1821"/>
      <c r="AI1821"/>
      <c r="AJ1821"/>
    </row>
    <row r="1822" spans="1:36" ht="24.95" customHeight="1">
      <c r="A1822" s="66"/>
      <c r="M1822" s="37"/>
      <c r="N1822" s="37"/>
      <c r="U1822"/>
      <c r="V1822"/>
      <c r="W1822"/>
      <c r="X1822" s="172"/>
      <c r="Y1822" s="172"/>
      <c r="Z1822" s="172"/>
      <c r="AA1822"/>
      <c r="AB1822"/>
      <c r="AC1822"/>
      <c r="AD1822"/>
      <c r="AE1822"/>
      <c r="AF1822"/>
      <c r="AG1822"/>
      <c r="AH1822"/>
      <c r="AI1822"/>
      <c r="AJ1822"/>
    </row>
    <row r="1823" spans="1:36" ht="24.95" customHeight="1">
      <c r="A1823" s="66"/>
      <c r="M1823" s="37"/>
      <c r="N1823" s="37"/>
      <c r="U1823"/>
      <c r="V1823"/>
      <c r="W1823"/>
      <c r="X1823" s="172"/>
      <c r="Y1823" s="172"/>
      <c r="Z1823" s="172"/>
      <c r="AA1823"/>
      <c r="AB1823"/>
      <c r="AC1823"/>
      <c r="AD1823"/>
      <c r="AE1823"/>
      <c r="AF1823"/>
      <c r="AG1823"/>
      <c r="AH1823"/>
      <c r="AI1823"/>
      <c r="AJ1823"/>
    </row>
    <row r="1824" spans="1:36" ht="24.95" customHeight="1">
      <c r="A1824" s="66"/>
      <c r="M1824" s="37"/>
      <c r="N1824" s="37"/>
      <c r="U1824"/>
      <c r="V1824"/>
      <c r="W1824"/>
      <c r="X1824" s="172"/>
      <c r="Y1824" s="172"/>
      <c r="Z1824" s="172"/>
      <c r="AA1824"/>
      <c r="AB1824"/>
      <c r="AC1824"/>
      <c r="AD1824"/>
      <c r="AE1824"/>
      <c r="AF1824"/>
      <c r="AG1824"/>
      <c r="AH1824"/>
      <c r="AI1824"/>
      <c r="AJ1824"/>
    </row>
    <row r="1825" spans="1:36" ht="24.95" customHeight="1">
      <c r="A1825" s="66"/>
      <c r="M1825" s="37"/>
      <c r="N1825" s="37"/>
      <c r="U1825"/>
      <c r="V1825"/>
      <c r="W1825"/>
      <c r="X1825" s="172"/>
      <c r="Y1825" s="172"/>
      <c r="Z1825" s="172"/>
      <c r="AA1825"/>
      <c r="AB1825"/>
      <c r="AC1825"/>
      <c r="AD1825"/>
      <c r="AE1825"/>
      <c r="AF1825"/>
      <c r="AG1825"/>
      <c r="AH1825"/>
      <c r="AI1825"/>
      <c r="AJ1825"/>
    </row>
    <row r="1826" spans="1:36" ht="24.95" customHeight="1">
      <c r="A1826" s="66"/>
      <c r="M1826" s="37"/>
      <c r="N1826" s="37"/>
      <c r="U1826"/>
      <c r="V1826"/>
      <c r="W1826"/>
      <c r="X1826" s="172"/>
      <c r="Y1826" s="172"/>
      <c r="Z1826" s="172"/>
      <c r="AA1826"/>
      <c r="AB1826"/>
      <c r="AC1826"/>
      <c r="AD1826"/>
      <c r="AE1826"/>
      <c r="AF1826"/>
      <c r="AG1826"/>
      <c r="AH1826"/>
      <c r="AI1826"/>
      <c r="AJ1826"/>
    </row>
    <row r="1827" spans="1:36" ht="24.95" customHeight="1">
      <c r="A1827" s="66"/>
      <c r="M1827" s="37"/>
      <c r="N1827" s="37"/>
      <c r="U1827"/>
      <c r="V1827"/>
      <c r="W1827"/>
      <c r="X1827" s="172"/>
      <c r="Y1827" s="172"/>
      <c r="Z1827" s="172"/>
      <c r="AA1827"/>
      <c r="AB1827"/>
      <c r="AC1827"/>
      <c r="AD1827"/>
      <c r="AE1827"/>
      <c r="AF1827"/>
      <c r="AG1827"/>
      <c r="AH1827"/>
      <c r="AI1827"/>
      <c r="AJ1827"/>
    </row>
    <row r="1828" spans="1:36" ht="24.95" customHeight="1">
      <c r="A1828" s="66"/>
      <c r="M1828" s="37"/>
      <c r="N1828" s="37"/>
      <c r="U1828"/>
      <c r="V1828"/>
      <c r="W1828"/>
      <c r="X1828" s="172"/>
      <c r="Y1828" s="172"/>
      <c r="Z1828" s="172"/>
      <c r="AA1828"/>
      <c r="AB1828"/>
      <c r="AC1828"/>
      <c r="AD1828"/>
      <c r="AE1828"/>
      <c r="AF1828"/>
      <c r="AG1828"/>
      <c r="AH1828"/>
      <c r="AI1828"/>
      <c r="AJ1828"/>
    </row>
    <row r="1829" spans="1:36" ht="24.95" customHeight="1">
      <c r="A1829" s="66"/>
      <c r="M1829" s="37"/>
      <c r="N1829" s="37"/>
      <c r="U1829"/>
      <c r="V1829"/>
      <c r="W1829"/>
      <c r="X1829" s="172"/>
      <c r="Y1829" s="172"/>
      <c r="Z1829" s="172"/>
      <c r="AA1829"/>
      <c r="AB1829"/>
      <c r="AC1829"/>
      <c r="AD1829"/>
      <c r="AE1829"/>
      <c r="AF1829"/>
      <c r="AG1829"/>
      <c r="AH1829"/>
      <c r="AI1829"/>
      <c r="AJ1829"/>
    </row>
    <row r="1830" spans="1:36" ht="24.95" customHeight="1">
      <c r="A1830" s="66"/>
      <c r="M1830" s="37"/>
      <c r="N1830" s="37"/>
      <c r="U1830"/>
      <c r="V1830"/>
      <c r="W1830"/>
      <c r="X1830" s="172"/>
      <c r="Y1830" s="172"/>
      <c r="Z1830" s="172"/>
      <c r="AA1830"/>
      <c r="AB1830"/>
      <c r="AC1830"/>
      <c r="AD1830"/>
      <c r="AE1830"/>
      <c r="AF1830"/>
      <c r="AG1830"/>
      <c r="AH1830"/>
      <c r="AI1830"/>
      <c r="AJ1830"/>
    </row>
    <row r="1831" spans="1:36" ht="24.95" customHeight="1">
      <c r="A1831" s="66"/>
      <c r="M1831" s="37"/>
      <c r="N1831" s="37"/>
      <c r="U1831"/>
      <c r="V1831"/>
      <c r="W1831"/>
      <c r="X1831" s="172"/>
      <c r="Y1831" s="172"/>
      <c r="Z1831" s="172"/>
      <c r="AA1831"/>
      <c r="AB1831"/>
      <c r="AC1831"/>
      <c r="AD1831"/>
      <c r="AE1831"/>
      <c r="AF1831"/>
      <c r="AG1831"/>
      <c r="AH1831"/>
      <c r="AI1831"/>
      <c r="AJ1831"/>
    </row>
    <row r="1832" spans="1:36" ht="24.95" customHeight="1">
      <c r="A1832" s="66"/>
      <c r="M1832" s="37"/>
      <c r="N1832" s="37"/>
      <c r="U1832"/>
      <c r="V1832"/>
      <c r="W1832"/>
      <c r="X1832" s="172"/>
      <c r="Y1832" s="172"/>
      <c r="Z1832" s="172"/>
      <c r="AA1832"/>
      <c r="AB1832"/>
      <c r="AC1832"/>
      <c r="AD1832"/>
      <c r="AE1832"/>
      <c r="AF1832"/>
      <c r="AG1832"/>
      <c r="AH1832"/>
      <c r="AI1832"/>
      <c r="AJ1832"/>
    </row>
    <row r="1833" spans="1:36" ht="24.95" customHeight="1">
      <c r="A1833" s="66"/>
      <c r="M1833" s="37"/>
      <c r="N1833" s="37"/>
      <c r="U1833"/>
      <c r="V1833"/>
      <c r="W1833"/>
      <c r="X1833" s="172"/>
      <c r="Y1833" s="172"/>
      <c r="Z1833" s="172"/>
      <c r="AA1833"/>
      <c r="AB1833"/>
      <c r="AC1833"/>
      <c r="AD1833"/>
      <c r="AE1833"/>
      <c r="AF1833"/>
      <c r="AG1833"/>
      <c r="AH1833"/>
      <c r="AI1833"/>
      <c r="AJ1833"/>
    </row>
    <row r="1834" spans="1:36" ht="24.95" customHeight="1">
      <c r="A1834" s="66"/>
      <c r="M1834" s="37"/>
      <c r="N1834" s="37"/>
      <c r="U1834"/>
      <c r="V1834"/>
      <c r="W1834"/>
      <c r="X1834" s="172"/>
      <c r="Y1834" s="172"/>
      <c r="Z1834" s="172"/>
      <c r="AA1834"/>
      <c r="AB1834"/>
      <c r="AC1834"/>
      <c r="AD1834"/>
      <c r="AE1834"/>
      <c r="AF1834"/>
      <c r="AG1834"/>
      <c r="AH1834"/>
      <c r="AI1834"/>
      <c r="AJ1834"/>
    </row>
    <row r="1835" spans="1:36" ht="24.95" customHeight="1">
      <c r="A1835" s="66"/>
      <c r="M1835" s="37"/>
      <c r="N1835" s="37"/>
      <c r="U1835"/>
      <c r="V1835"/>
      <c r="W1835"/>
      <c r="X1835" s="172"/>
      <c r="Y1835" s="172"/>
      <c r="Z1835" s="172"/>
      <c r="AA1835"/>
      <c r="AB1835"/>
      <c r="AC1835"/>
      <c r="AD1835"/>
      <c r="AE1835"/>
      <c r="AF1835"/>
      <c r="AG1835"/>
      <c r="AH1835"/>
      <c r="AI1835"/>
      <c r="AJ1835"/>
    </row>
    <row r="1836" spans="1:36" ht="24.95" customHeight="1">
      <c r="A1836" s="66"/>
      <c r="M1836" s="37"/>
      <c r="N1836" s="37"/>
      <c r="U1836"/>
      <c r="V1836"/>
      <c r="W1836"/>
      <c r="X1836" s="172"/>
      <c r="Y1836" s="172"/>
      <c r="Z1836" s="172"/>
      <c r="AA1836"/>
      <c r="AB1836"/>
      <c r="AC1836"/>
      <c r="AD1836"/>
      <c r="AE1836"/>
      <c r="AF1836"/>
      <c r="AG1836"/>
      <c r="AH1836"/>
      <c r="AI1836"/>
      <c r="AJ1836"/>
    </row>
    <row r="1837" spans="1:36" ht="24.95" customHeight="1">
      <c r="A1837" s="66"/>
      <c r="M1837" s="37"/>
      <c r="N1837" s="37"/>
      <c r="U1837"/>
      <c r="V1837"/>
      <c r="W1837"/>
      <c r="X1837" s="172"/>
      <c r="Y1837" s="172"/>
      <c r="Z1837" s="172"/>
      <c r="AA1837"/>
      <c r="AB1837"/>
      <c r="AC1837"/>
      <c r="AD1837"/>
      <c r="AE1837"/>
      <c r="AF1837"/>
      <c r="AG1837"/>
      <c r="AH1837"/>
      <c r="AI1837"/>
      <c r="AJ1837"/>
    </row>
    <row r="1838" spans="1:36" ht="24.95" customHeight="1">
      <c r="A1838" s="66"/>
      <c r="M1838" s="37"/>
      <c r="N1838" s="37"/>
      <c r="U1838"/>
      <c r="V1838"/>
      <c r="W1838"/>
      <c r="X1838" s="172"/>
      <c r="Y1838" s="172"/>
      <c r="Z1838" s="172"/>
      <c r="AA1838"/>
      <c r="AB1838"/>
      <c r="AC1838"/>
      <c r="AD1838"/>
      <c r="AE1838"/>
      <c r="AF1838"/>
      <c r="AG1838"/>
      <c r="AH1838"/>
      <c r="AI1838"/>
      <c r="AJ1838"/>
    </row>
    <row r="1839" spans="1:36" ht="24.95" customHeight="1">
      <c r="A1839" s="66"/>
      <c r="M1839" s="37"/>
      <c r="N1839" s="37"/>
      <c r="U1839"/>
      <c r="V1839"/>
      <c r="W1839"/>
      <c r="X1839" s="172"/>
      <c r="Y1839" s="172"/>
      <c r="Z1839" s="172"/>
      <c r="AA1839"/>
      <c r="AB1839"/>
      <c r="AC1839"/>
      <c r="AD1839"/>
      <c r="AE1839"/>
      <c r="AF1839"/>
      <c r="AG1839"/>
      <c r="AH1839"/>
      <c r="AI1839"/>
      <c r="AJ1839"/>
    </row>
    <row r="1840" spans="1:36" ht="24.95" customHeight="1">
      <c r="A1840" s="66"/>
      <c r="M1840" s="37"/>
      <c r="N1840" s="37"/>
      <c r="U1840"/>
      <c r="V1840"/>
      <c r="W1840"/>
      <c r="X1840" s="172"/>
      <c r="Y1840" s="172"/>
      <c r="Z1840" s="172"/>
      <c r="AA1840"/>
      <c r="AB1840"/>
      <c r="AC1840"/>
      <c r="AD1840"/>
      <c r="AE1840"/>
      <c r="AF1840"/>
      <c r="AG1840"/>
      <c r="AH1840"/>
      <c r="AI1840"/>
      <c r="AJ1840"/>
    </row>
    <row r="1841" spans="1:36" ht="24.95" customHeight="1">
      <c r="A1841" s="66"/>
      <c r="M1841" s="37"/>
      <c r="N1841" s="37"/>
      <c r="U1841"/>
      <c r="V1841"/>
      <c r="W1841"/>
      <c r="X1841" s="172"/>
      <c r="Y1841" s="172"/>
      <c r="Z1841" s="172"/>
      <c r="AA1841"/>
      <c r="AB1841"/>
      <c r="AC1841"/>
      <c r="AD1841"/>
      <c r="AE1841"/>
      <c r="AF1841"/>
      <c r="AG1841"/>
      <c r="AH1841"/>
      <c r="AI1841"/>
      <c r="AJ1841"/>
    </row>
    <row r="1842" spans="1:36" ht="24.95" customHeight="1">
      <c r="A1842" s="66"/>
      <c r="M1842" s="37"/>
      <c r="N1842" s="37"/>
      <c r="U1842"/>
      <c r="V1842"/>
      <c r="W1842"/>
      <c r="X1842" s="172"/>
      <c r="Y1842" s="172"/>
      <c r="Z1842" s="172"/>
      <c r="AA1842"/>
      <c r="AB1842"/>
      <c r="AC1842"/>
      <c r="AD1842"/>
      <c r="AE1842"/>
      <c r="AF1842"/>
      <c r="AG1842"/>
      <c r="AH1842"/>
      <c r="AI1842"/>
      <c r="AJ1842"/>
    </row>
    <row r="1843" spans="1:36" ht="24.95" customHeight="1">
      <c r="A1843" s="66"/>
      <c r="M1843" s="37"/>
      <c r="N1843" s="37"/>
      <c r="U1843"/>
      <c r="V1843"/>
      <c r="W1843"/>
      <c r="X1843" s="172"/>
      <c r="Y1843" s="172"/>
      <c r="Z1843" s="172"/>
      <c r="AA1843"/>
      <c r="AB1843"/>
      <c r="AC1843"/>
      <c r="AD1843"/>
      <c r="AE1843"/>
      <c r="AF1843"/>
      <c r="AG1843"/>
      <c r="AH1843"/>
      <c r="AI1843"/>
      <c r="AJ1843"/>
    </row>
    <row r="1844" spans="1:36" ht="24.95" customHeight="1">
      <c r="A1844" s="66"/>
      <c r="M1844" s="37"/>
      <c r="N1844" s="37"/>
      <c r="U1844"/>
      <c r="V1844"/>
      <c r="W1844"/>
      <c r="X1844" s="172"/>
      <c r="Y1844" s="172"/>
      <c r="Z1844" s="172"/>
      <c r="AA1844"/>
      <c r="AB1844"/>
      <c r="AC1844"/>
      <c r="AD1844"/>
      <c r="AE1844"/>
      <c r="AF1844"/>
      <c r="AG1844"/>
      <c r="AH1844"/>
      <c r="AI1844"/>
      <c r="AJ1844"/>
    </row>
    <row r="1845" spans="1:36" ht="24.95" customHeight="1">
      <c r="A1845" s="66"/>
      <c r="M1845" s="37"/>
      <c r="N1845" s="37"/>
      <c r="U1845"/>
      <c r="V1845"/>
      <c r="W1845"/>
      <c r="X1845" s="172"/>
      <c r="Y1845" s="172"/>
      <c r="Z1845" s="172"/>
      <c r="AA1845"/>
      <c r="AB1845"/>
      <c r="AC1845"/>
      <c r="AD1845"/>
      <c r="AE1845"/>
      <c r="AF1845"/>
      <c r="AG1845"/>
      <c r="AH1845"/>
      <c r="AI1845"/>
      <c r="AJ1845"/>
    </row>
    <row r="1846" spans="1:36" ht="24.95" customHeight="1">
      <c r="A1846" s="66"/>
      <c r="M1846" s="37"/>
      <c r="N1846" s="37"/>
      <c r="U1846"/>
      <c r="V1846"/>
      <c r="W1846"/>
      <c r="X1846" s="172"/>
      <c r="Y1846" s="172"/>
      <c r="Z1846" s="172"/>
      <c r="AA1846"/>
      <c r="AB1846"/>
      <c r="AC1846"/>
      <c r="AD1846"/>
      <c r="AE1846"/>
      <c r="AF1846"/>
      <c r="AG1846"/>
      <c r="AH1846"/>
      <c r="AI1846"/>
      <c r="AJ1846"/>
    </row>
    <row r="1847" spans="1:36" ht="24.95" customHeight="1">
      <c r="A1847" s="66"/>
      <c r="M1847" s="37"/>
      <c r="N1847" s="37"/>
      <c r="U1847"/>
      <c r="V1847"/>
      <c r="W1847"/>
      <c r="X1847" s="172"/>
      <c r="Y1847" s="172"/>
      <c r="Z1847" s="172"/>
      <c r="AA1847"/>
      <c r="AB1847"/>
      <c r="AC1847"/>
      <c r="AD1847"/>
      <c r="AE1847"/>
      <c r="AF1847"/>
      <c r="AG1847"/>
      <c r="AH1847"/>
      <c r="AI1847"/>
      <c r="AJ1847"/>
    </row>
    <row r="1848" spans="1:36" ht="24.95" customHeight="1">
      <c r="A1848" s="66"/>
      <c r="M1848" s="37"/>
      <c r="N1848" s="37"/>
      <c r="U1848"/>
      <c r="V1848"/>
      <c r="W1848"/>
      <c r="X1848" s="172"/>
      <c r="Y1848" s="172"/>
      <c r="Z1848" s="172"/>
      <c r="AA1848"/>
      <c r="AB1848"/>
      <c r="AC1848"/>
      <c r="AD1848"/>
      <c r="AE1848"/>
      <c r="AF1848"/>
      <c r="AG1848"/>
      <c r="AH1848"/>
      <c r="AI1848"/>
      <c r="AJ1848"/>
    </row>
    <row r="1849" spans="1:36" ht="24.95" customHeight="1">
      <c r="A1849" s="66"/>
      <c r="M1849" s="37"/>
      <c r="N1849" s="37"/>
      <c r="U1849"/>
      <c r="V1849"/>
      <c r="W1849"/>
      <c r="X1849" s="172"/>
      <c r="Y1849" s="172"/>
      <c r="Z1849" s="172"/>
      <c r="AA1849"/>
      <c r="AB1849"/>
      <c r="AC1849"/>
      <c r="AD1849"/>
      <c r="AE1849"/>
      <c r="AF1849"/>
      <c r="AG1849"/>
      <c r="AH1849"/>
      <c r="AI1849"/>
      <c r="AJ1849"/>
    </row>
    <row r="1850" spans="1:36" ht="24.95" customHeight="1">
      <c r="A1850" s="66"/>
      <c r="M1850" s="37"/>
      <c r="N1850" s="37"/>
      <c r="U1850"/>
      <c r="V1850"/>
      <c r="W1850"/>
      <c r="X1850" s="172"/>
      <c r="Y1850" s="172"/>
      <c r="Z1850" s="172"/>
      <c r="AA1850"/>
      <c r="AB1850"/>
      <c r="AC1850"/>
      <c r="AD1850"/>
      <c r="AE1850"/>
      <c r="AF1850"/>
      <c r="AG1850"/>
      <c r="AH1850"/>
      <c r="AI1850"/>
      <c r="AJ1850"/>
    </row>
    <row r="1851" spans="1:36" ht="24.95" customHeight="1">
      <c r="A1851" s="66"/>
      <c r="M1851" s="37"/>
      <c r="N1851" s="37"/>
      <c r="U1851"/>
      <c r="V1851"/>
      <c r="W1851"/>
      <c r="X1851" s="172"/>
      <c r="Y1851" s="172"/>
      <c r="Z1851" s="172"/>
      <c r="AA1851"/>
      <c r="AB1851"/>
      <c r="AC1851"/>
      <c r="AD1851"/>
      <c r="AE1851"/>
      <c r="AF1851"/>
      <c r="AG1851"/>
      <c r="AH1851"/>
      <c r="AI1851"/>
      <c r="AJ1851"/>
    </row>
    <row r="1852" spans="1:36" ht="24.95" customHeight="1">
      <c r="A1852" s="66"/>
      <c r="M1852" s="37"/>
      <c r="N1852" s="37"/>
      <c r="U1852"/>
      <c r="V1852"/>
      <c r="W1852"/>
      <c r="X1852" s="172"/>
      <c r="Y1852" s="172"/>
      <c r="Z1852" s="172"/>
      <c r="AA1852"/>
      <c r="AB1852"/>
      <c r="AC1852"/>
      <c r="AD1852"/>
      <c r="AE1852"/>
      <c r="AF1852"/>
      <c r="AG1852"/>
      <c r="AH1852"/>
      <c r="AI1852"/>
      <c r="AJ1852"/>
    </row>
    <row r="1853" spans="1:36" ht="24.95" customHeight="1">
      <c r="A1853" s="66"/>
      <c r="M1853" s="37"/>
      <c r="N1853" s="37"/>
      <c r="U1853"/>
      <c r="V1853"/>
      <c r="W1853"/>
      <c r="X1853" s="172"/>
      <c r="Y1853" s="172"/>
      <c r="Z1853" s="172"/>
      <c r="AA1853"/>
      <c r="AB1853"/>
      <c r="AC1853"/>
      <c r="AD1853"/>
      <c r="AE1853"/>
      <c r="AF1853"/>
      <c r="AG1853"/>
      <c r="AH1853"/>
      <c r="AI1853"/>
      <c r="AJ1853"/>
    </row>
    <row r="1854" spans="1:36" ht="24.95" customHeight="1">
      <c r="A1854" s="66"/>
      <c r="M1854" s="37"/>
      <c r="N1854" s="37"/>
      <c r="U1854"/>
      <c r="V1854"/>
      <c r="W1854"/>
      <c r="X1854" s="172"/>
      <c r="Y1854" s="172"/>
      <c r="Z1854" s="172"/>
      <c r="AA1854"/>
      <c r="AB1854"/>
      <c r="AC1854"/>
      <c r="AD1854"/>
      <c r="AE1854"/>
      <c r="AF1854"/>
      <c r="AG1854"/>
      <c r="AH1854"/>
      <c r="AI1854"/>
      <c r="AJ1854"/>
    </row>
    <row r="1855" spans="1:36" ht="24.95" customHeight="1">
      <c r="A1855" s="66"/>
      <c r="M1855" s="37"/>
      <c r="N1855" s="37"/>
      <c r="U1855"/>
      <c r="V1855"/>
      <c r="W1855"/>
      <c r="X1855" s="172"/>
      <c r="Y1855" s="172"/>
      <c r="Z1855" s="172"/>
      <c r="AA1855"/>
      <c r="AB1855"/>
      <c r="AC1855"/>
      <c r="AD1855"/>
      <c r="AE1855"/>
      <c r="AF1855"/>
      <c r="AG1855"/>
      <c r="AH1855"/>
      <c r="AI1855"/>
      <c r="AJ1855"/>
    </row>
    <row r="1856" spans="1:36" ht="24.95" customHeight="1">
      <c r="A1856" s="66"/>
      <c r="M1856" s="37"/>
      <c r="N1856" s="37"/>
      <c r="U1856"/>
      <c r="V1856"/>
      <c r="W1856"/>
      <c r="X1856" s="172"/>
      <c r="Y1856" s="172"/>
      <c r="Z1856" s="172"/>
      <c r="AA1856"/>
      <c r="AB1856"/>
      <c r="AC1856"/>
      <c r="AD1856"/>
      <c r="AE1856"/>
      <c r="AF1856"/>
      <c r="AG1856"/>
      <c r="AH1856"/>
      <c r="AI1856"/>
      <c r="AJ1856"/>
    </row>
    <row r="1857" spans="1:36" ht="24.95" customHeight="1">
      <c r="A1857" s="66"/>
      <c r="M1857" s="37"/>
      <c r="N1857" s="37"/>
      <c r="U1857"/>
      <c r="V1857"/>
      <c r="W1857"/>
      <c r="X1857" s="172"/>
      <c r="Y1857" s="172"/>
      <c r="Z1857" s="172"/>
      <c r="AA1857"/>
      <c r="AB1857"/>
      <c r="AC1857"/>
      <c r="AD1857"/>
      <c r="AE1857"/>
      <c r="AF1857"/>
      <c r="AG1857"/>
      <c r="AH1857"/>
      <c r="AI1857"/>
      <c r="AJ1857"/>
    </row>
    <row r="1858" spans="1:36" ht="24.95" customHeight="1">
      <c r="A1858" s="66"/>
      <c r="M1858" s="37"/>
      <c r="N1858" s="37"/>
      <c r="U1858"/>
      <c r="V1858"/>
      <c r="W1858"/>
      <c r="X1858" s="172"/>
      <c r="Y1858" s="172"/>
      <c r="Z1858" s="172"/>
      <c r="AA1858"/>
      <c r="AB1858"/>
      <c r="AC1858"/>
      <c r="AD1858"/>
      <c r="AE1858"/>
      <c r="AF1858"/>
      <c r="AG1858"/>
      <c r="AH1858"/>
      <c r="AI1858"/>
      <c r="AJ1858"/>
    </row>
    <row r="1859" spans="1:36" ht="24.95" customHeight="1">
      <c r="A1859" s="66"/>
      <c r="M1859" s="37"/>
      <c r="N1859" s="37"/>
      <c r="U1859"/>
      <c r="V1859"/>
      <c r="W1859"/>
      <c r="X1859" s="172"/>
      <c r="Y1859" s="172"/>
      <c r="Z1859" s="172"/>
      <c r="AA1859"/>
      <c r="AB1859"/>
      <c r="AC1859"/>
      <c r="AD1859"/>
      <c r="AE1859"/>
      <c r="AF1859"/>
      <c r="AG1859"/>
      <c r="AH1859"/>
      <c r="AI1859"/>
      <c r="AJ1859"/>
    </row>
    <row r="1860" spans="1:36" ht="24.95" customHeight="1">
      <c r="A1860" s="66"/>
      <c r="M1860" s="37"/>
      <c r="N1860" s="37"/>
      <c r="U1860"/>
      <c r="V1860"/>
      <c r="W1860"/>
      <c r="X1860" s="172"/>
      <c r="Y1860" s="172"/>
      <c r="Z1860" s="172"/>
      <c r="AA1860"/>
      <c r="AB1860"/>
      <c r="AC1860"/>
      <c r="AD1860"/>
      <c r="AE1860"/>
      <c r="AF1860"/>
      <c r="AG1860"/>
      <c r="AH1860"/>
      <c r="AI1860"/>
      <c r="AJ1860"/>
    </row>
    <row r="1861" spans="1:36" ht="24.95" customHeight="1">
      <c r="A1861" s="66"/>
      <c r="M1861" s="37"/>
      <c r="N1861" s="37"/>
      <c r="U1861"/>
      <c r="V1861"/>
      <c r="W1861"/>
      <c r="X1861" s="172"/>
      <c r="Y1861" s="172"/>
      <c r="Z1861" s="172"/>
      <c r="AA1861"/>
      <c r="AB1861"/>
      <c r="AC1861"/>
      <c r="AD1861"/>
      <c r="AE1861"/>
      <c r="AF1861"/>
      <c r="AG1861"/>
      <c r="AH1861"/>
      <c r="AI1861"/>
      <c r="AJ1861"/>
    </row>
    <row r="1862" spans="1:36" ht="24.95" customHeight="1">
      <c r="A1862" s="66"/>
      <c r="M1862" s="37"/>
      <c r="N1862" s="37"/>
      <c r="U1862"/>
      <c r="V1862"/>
      <c r="W1862"/>
      <c r="X1862" s="172"/>
      <c r="Y1862" s="172"/>
      <c r="Z1862" s="172"/>
      <c r="AA1862"/>
      <c r="AB1862"/>
      <c r="AC1862"/>
      <c r="AD1862"/>
      <c r="AE1862"/>
      <c r="AF1862"/>
      <c r="AG1862"/>
      <c r="AH1862"/>
      <c r="AI1862"/>
      <c r="AJ1862"/>
    </row>
    <row r="1863" spans="1:36" ht="24.95" customHeight="1">
      <c r="A1863" s="66"/>
      <c r="M1863" s="37"/>
      <c r="N1863" s="37"/>
      <c r="U1863"/>
      <c r="V1863"/>
      <c r="W1863"/>
      <c r="X1863" s="172"/>
      <c r="Y1863" s="172"/>
      <c r="Z1863" s="172"/>
      <c r="AA1863"/>
      <c r="AB1863"/>
      <c r="AC1863"/>
      <c r="AD1863"/>
      <c r="AE1863"/>
      <c r="AF1863"/>
      <c r="AG1863"/>
      <c r="AH1863"/>
      <c r="AI1863"/>
      <c r="AJ1863"/>
    </row>
    <row r="1864" spans="1:36" ht="24.95" customHeight="1">
      <c r="A1864" s="66"/>
      <c r="M1864" s="37"/>
      <c r="N1864" s="37"/>
      <c r="U1864"/>
      <c r="V1864"/>
      <c r="W1864"/>
      <c r="X1864" s="172"/>
      <c r="Y1864" s="172"/>
      <c r="Z1864" s="172"/>
      <c r="AA1864"/>
      <c r="AB1864"/>
      <c r="AC1864"/>
      <c r="AD1864"/>
      <c r="AE1864"/>
      <c r="AF1864"/>
      <c r="AG1864"/>
      <c r="AH1864"/>
      <c r="AI1864"/>
      <c r="AJ1864"/>
    </row>
    <row r="1865" spans="1:36" ht="24.95" customHeight="1">
      <c r="A1865" s="66"/>
      <c r="M1865" s="37"/>
      <c r="N1865" s="37"/>
      <c r="U1865"/>
      <c r="V1865"/>
      <c r="W1865"/>
      <c r="X1865" s="172"/>
      <c r="Y1865" s="172"/>
      <c r="Z1865" s="172"/>
      <c r="AA1865"/>
      <c r="AB1865"/>
      <c r="AC1865"/>
      <c r="AD1865"/>
      <c r="AE1865"/>
      <c r="AF1865"/>
      <c r="AG1865"/>
      <c r="AH1865"/>
      <c r="AI1865"/>
      <c r="AJ1865"/>
    </row>
    <row r="1866" spans="1:36" ht="24.95" customHeight="1">
      <c r="A1866" s="66"/>
      <c r="M1866" s="37"/>
      <c r="N1866" s="37"/>
      <c r="U1866"/>
      <c r="V1866"/>
      <c r="W1866"/>
      <c r="X1866" s="172"/>
      <c r="Y1866" s="172"/>
      <c r="Z1866" s="172"/>
      <c r="AA1866"/>
      <c r="AB1866"/>
      <c r="AC1866"/>
      <c r="AD1866"/>
      <c r="AE1866"/>
      <c r="AF1866"/>
      <c r="AG1866"/>
      <c r="AH1866"/>
      <c r="AI1866"/>
      <c r="AJ1866"/>
    </row>
    <row r="1867" spans="1:36" ht="24.95" customHeight="1">
      <c r="A1867" s="66"/>
      <c r="M1867" s="37"/>
      <c r="N1867" s="37"/>
      <c r="U1867"/>
      <c r="V1867"/>
      <c r="W1867"/>
      <c r="X1867" s="172"/>
      <c r="Y1867" s="172"/>
      <c r="Z1867" s="172"/>
      <c r="AA1867"/>
      <c r="AB1867"/>
      <c r="AC1867"/>
      <c r="AD1867"/>
      <c r="AE1867"/>
      <c r="AF1867"/>
      <c r="AG1867"/>
      <c r="AH1867"/>
      <c r="AI1867"/>
      <c r="AJ1867"/>
    </row>
    <row r="1868" spans="1:36" ht="24.95" customHeight="1">
      <c r="A1868" s="66"/>
      <c r="M1868" s="37"/>
      <c r="N1868" s="37"/>
      <c r="U1868"/>
      <c r="V1868"/>
      <c r="W1868"/>
      <c r="X1868" s="172"/>
      <c r="Y1868" s="172"/>
      <c r="Z1868" s="172"/>
      <c r="AA1868"/>
      <c r="AB1868"/>
      <c r="AC1868"/>
      <c r="AD1868"/>
      <c r="AE1868"/>
      <c r="AF1868"/>
      <c r="AG1868"/>
      <c r="AH1868"/>
      <c r="AI1868"/>
      <c r="AJ1868"/>
    </row>
    <row r="1869" spans="1:36" ht="24.95" customHeight="1">
      <c r="A1869" s="66"/>
      <c r="M1869" s="37"/>
      <c r="N1869" s="37"/>
      <c r="U1869"/>
      <c r="V1869"/>
      <c r="W1869"/>
      <c r="X1869" s="172"/>
      <c r="Y1869" s="172"/>
      <c r="Z1869" s="172"/>
      <c r="AA1869"/>
      <c r="AB1869"/>
      <c r="AC1869"/>
      <c r="AD1869"/>
      <c r="AE1869"/>
      <c r="AF1869"/>
      <c r="AG1869"/>
      <c r="AH1869"/>
      <c r="AI1869"/>
      <c r="AJ1869"/>
    </row>
    <row r="1870" spans="1:36" ht="24.95" customHeight="1">
      <c r="A1870" s="66"/>
      <c r="M1870" s="37"/>
      <c r="N1870" s="37"/>
      <c r="U1870"/>
      <c r="V1870"/>
      <c r="W1870"/>
      <c r="X1870" s="172"/>
      <c r="Y1870" s="172"/>
      <c r="Z1870" s="172"/>
      <c r="AA1870"/>
      <c r="AB1870"/>
      <c r="AC1870"/>
      <c r="AD1870"/>
      <c r="AE1870"/>
      <c r="AF1870"/>
      <c r="AG1870"/>
      <c r="AH1870"/>
      <c r="AI1870"/>
      <c r="AJ1870"/>
    </row>
    <row r="1871" spans="1:36" ht="24.95" customHeight="1">
      <c r="A1871" s="66"/>
      <c r="M1871" s="37"/>
      <c r="N1871" s="37"/>
      <c r="U1871"/>
      <c r="V1871"/>
      <c r="W1871"/>
      <c r="X1871" s="172"/>
      <c r="Y1871" s="172"/>
      <c r="Z1871" s="172"/>
      <c r="AA1871"/>
      <c r="AB1871"/>
      <c r="AC1871"/>
      <c r="AD1871"/>
      <c r="AE1871"/>
      <c r="AF1871"/>
      <c r="AG1871"/>
      <c r="AH1871"/>
      <c r="AI1871"/>
      <c r="AJ1871"/>
    </row>
    <row r="1872" spans="1:36" ht="24.95" customHeight="1">
      <c r="A1872" s="66"/>
      <c r="M1872" s="37"/>
      <c r="N1872" s="37"/>
      <c r="U1872"/>
      <c r="V1872"/>
      <c r="W1872"/>
      <c r="X1872" s="172"/>
      <c r="Y1872" s="172"/>
      <c r="Z1872" s="172"/>
      <c r="AA1872"/>
      <c r="AB1872"/>
      <c r="AC1872"/>
      <c r="AD1872"/>
      <c r="AE1872"/>
      <c r="AF1872"/>
      <c r="AG1872"/>
      <c r="AH1872"/>
      <c r="AI1872"/>
      <c r="AJ1872"/>
    </row>
    <row r="1873" spans="1:36" ht="24.95" customHeight="1">
      <c r="A1873" s="66"/>
      <c r="M1873" s="37"/>
      <c r="N1873" s="37"/>
      <c r="U1873"/>
      <c r="V1873"/>
      <c r="W1873"/>
      <c r="X1873" s="172"/>
      <c r="Y1873" s="172"/>
      <c r="Z1873" s="172"/>
      <c r="AA1873"/>
      <c r="AB1873"/>
      <c r="AC1873"/>
      <c r="AD1873"/>
      <c r="AE1873"/>
      <c r="AF1873"/>
      <c r="AG1873"/>
      <c r="AH1873"/>
      <c r="AI1873"/>
      <c r="AJ1873"/>
    </row>
    <row r="1874" spans="1:36" ht="24.95" customHeight="1">
      <c r="A1874" s="66"/>
      <c r="M1874" s="37"/>
      <c r="N1874" s="37"/>
      <c r="U1874"/>
      <c r="V1874"/>
      <c r="W1874"/>
      <c r="X1874" s="172"/>
      <c r="Y1874" s="172"/>
      <c r="Z1874" s="172"/>
      <c r="AA1874"/>
      <c r="AB1874"/>
      <c r="AC1874"/>
      <c r="AD1874"/>
      <c r="AE1874"/>
      <c r="AF1874"/>
      <c r="AG1874"/>
      <c r="AH1874"/>
      <c r="AI1874"/>
      <c r="AJ1874"/>
    </row>
    <row r="1875" spans="1:36" ht="24.95" customHeight="1">
      <c r="A1875" s="66"/>
      <c r="M1875" s="37"/>
      <c r="N1875" s="37"/>
      <c r="U1875"/>
      <c r="V1875"/>
      <c r="W1875"/>
      <c r="X1875" s="172"/>
      <c r="Y1875" s="172"/>
      <c r="Z1875" s="172"/>
      <c r="AA1875"/>
      <c r="AB1875"/>
      <c r="AC1875"/>
      <c r="AD1875"/>
      <c r="AE1875"/>
      <c r="AF1875"/>
      <c r="AG1875"/>
      <c r="AH1875"/>
      <c r="AI1875"/>
      <c r="AJ1875"/>
    </row>
    <row r="1876" spans="1:36" ht="24.95" customHeight="1">
      <c r="A1876" s="66"/>
      <c r="M1876" s="37"/>
      <c r="N1876" s="37"/>
      <c r="U1876"/>
      <c r="V1876"/>
      <c r="W1876"/>
      <c r="X1876" s="172"/>
      <c r="Y1876" s="172"/>
      <c r="Z1876" s="172"/>
      <c r="AA1876"/>
      <c r="AB1876"/>
      <c r="AC1876"/>
      <c r="AD1876"/>
      <c r="AE1876"/>
      <c r="AF1876"/>
      <c r="AG1876"/>
      <c r="AH1876"/>
      <c r="AI1876"/>
      <c r="AJ1876"/>
    </row>
    <row r="1877" spans="1:36" ht="24.95" customHeight="1">
      <c r="A1877" s="66"/>
      <c r="M1877" s="37"/>
      <c r="N1877" s="37"/>
      <c r="U1877"/>
      <c r="V1877"/>
      <c r="W1877"/>
      <c r="X1877" s="172"/>
      <c r="Y1877" s="172"/>
      <c r="Z1877" s="172"/>
      <c r="AA1877"/>
      <c r="AB1877"/>
      <c r="AC1877"/>
      <c r="AD1877"/>
      <c r="AE1877"/>
      <c r="AF1877"/>
      <c r="AG1877"/>
      <c r="AH1877"/>
      <c r="AI1877"/>
      <c r="AJ1877"/>
    </row>
    <row r="1878" spans="1:36" ht="24.95" customHeight="1">
      <c r="A1878" s="66"/>
      <c r="M1878" s="37"/>
      <c r="N1878" s="37"/>
      <c r="U1878"/>
      <c r="V1878"/>
      <c r="W1878"/>
      <c r="X1878" s="172"/>
      <c r="Y1878" s="172"/>
      <c r="Z1878" s="172"/>
      <c r="AA1878"/>
      <c r="AB1878"/>
      <c r="AC1878"/>
      <c r="AD1878"/>
      <c r="AE1878"/>
      <c r="AF1878"/>
      <c r="AG1878"/>
      <c r="AH1878"/>
      <c r="AI1878"/>
      <c r="AJ1878"/>
    </row>
    <row r="1879" spans="1:36" ht="24.95" customHeight="1">
      <c r="A1879" s="66"/>
      <c r="M1879" s="37"/>
      <c r="N1879" s="37"/>
      <c r="U1879"/>
      <c r="V1879"/>
      <c r="W1879"/>
      <c r="X1879" s="172"/>
      <c r="Y1879" s="172"/>
      <c r="Z1879" s="172"/>
      <c r="AA1879"/>
      <c r="AB1879"/>
      <c r="AC1879"/>
      <c r="AD1879"/>
      <c r="AE1879"/>
      <c r="AF1879"/>
      <c r="AG1879"/>
      <c r="AH1879"/>
      <c r="AI1879"/>
      <c r="AJ1879"/>
    </row>
    <row r="1880" spans="1:36" ht="24.95" customHeight="1">
      <c r="A1880" s="66"/>
      <c r="M1880" s="37"/>
      <c r="N1880" s="37"/>
      <c r="U1880"/>
      <c r="V1880"/>
      <c r="W1880"/>
      <c r="X1880" s="172"/>
      <c r="Y1880" s="172"/>
      <c r="Z1880" s="172"/>
      <c r="AA1880"/>
      <c r="AB1880"/>
      <c r="AC1880"/>
      <c r="AD1880"/>
      <c r="AE1880"/>
      <c r="AF1880"/>
      <c r="AG1880"/>
      <c r="AH1880"/>
      <c r="AI1880"/>
      <c r="AJ1880"/>
    </row>
    <row r="1881" spans="1:36" ht="24.95" customHeight="1">
      <c r="A1881" s="66"/>
      <c r="M1881" s="37"/>
      <c r="N1881" s="37"/>
      <c r="U1881"/>
      <c r="V1881"/>
      <c r="W1881"/>
      <c r="X1881" s="172"/>
      <c r="Y1881" s="172"/>
      <c r="Z1881" s="172"/>
      <c r="AA1881"/>
      <c r="AB1881"/>
      <c r="AC1881"/>
      <c r="AD1881"/>
      <c r="AE1881"/>
      <c r="AF1881"/>
      <c r="AG1881"/>
      <c r="AH1881"/>
      <c r="AI1881"/>
      <c r="AJ1881"/>
    </row>
    <row r="1882" spans="1:36" ht="24.95" customHeight="1">
      <c r="A1882" s="66"/>
      <c r="M1882" s="37"/>
      <c r="N1882" s="37"/>
      <c r="U1882"/>
      <c r="V1882"/>
      <c r="W1882"/>
      <c r="X1882" s="172"/>
      <c r="Y1882" s="172"/>
      <c r="Z1882" s="172"/>
      <c r="AA1882"/>
      <c r="AB1882"/>
      <c r="AC1882"/>
      <c r="AD1882"/>
      <c r="AE1882"/>
      <c r="AF1882"/>
      <c r="AG1882"/>
      <c r="AH1882"/>
      <c r="AI1882"/>
      <c r="AJ1882"/>
    </row>
    <row r="1883" spans="1:36" ht="24.95" customHeight="1">
      <c r="A1883" s="66"/>
      <c r="M1883" s="37"/>
      <c r="N1883" s="37"/>
      <c r="U1883"/>
      <c r="V1883"/>
      <c r="W1883"/>
      <c r="X1883" s="172"/>
      <c r="Y1883" s="172"/>
      <c r="Z1883" s="172"/>
      <c r="AA1883"/>
      <c r="AB1883"/>
      <c r="AC1883"/>
      <c r="AD1883"/>
      <c r="AE1883"/>
      <c r="AF1883"/>
      <c r="AG1883"/>
      <c r="AH1883"/>
      <c r="AI1883"/>
      <c r="AJ1883"/>
    </row>
    <row r="1884" spans="1:36" ht="24.95" customHeight="1">
      <c r="A1884" s="66"/>
      <c r="M1884" s="37"/>
      <c r="N1884" s="37"/>
      <c r="U1884"/>
      <c r="V1884"/>
      <c r="W1884"/>
      <c r="X1884" s="172"/>
      <c r="Y1884" s="172"/>
      <c r="Z1884" s="172"/>
      <c r="AA1884"/>
      <c r="AB1884"/>
      <c r="AC1884"/>
      <c r="AD1884"/>
      <c r="AE1884"/>
      <c r="AF1884"/>
      <c r="AG1884"/>
      <c r="AH1884"/>
      <c r="AI1884"/>
      <c r="AJ1884"/>
    </row>
    <row r="1885" spans="1:36" ht="24.95" customHeight="1">
      <c r="A1885" s="66"/>
      <c r="M1885" s="37"/>
      <c r="N1885" s="37"/>
      <c r="U1885"/>
      <c r="V1885"/>
      <c r="W1885"/>
      <c r="X1885" s="172"/>
      <c r="Y1885" s="172"/>
      <c r="Z1885" s="172"/>
      <c r="AA1885"/>
      <c r="AB1885"/>
      <c r="AC1885"/>
      <c r="AD1885"/>
      <c r="AE1885"/>
      <c r="AF1885"/>
      <c r="AG1885"/>
      <c r="AH1885"/>
      <c r="AI1885"/>
      <c r="AJ1885"/>
    </row>
    <row r="1886" spans="1:36" ht="24.95" customHeight="1">
      <c r="A1886" s="66"/>
      <c r="M1886" s="37"/>
      <c r="N1886" s="37"/>
      <c r="U1886"/>
      <c r="V1886"/>
      <c r="W1886"/>
      <c r="X1886" s="172"/>
      <c r="Y1886" s="172"/>
      <c r="Z1886" s="172"/>
      <c r="AA1886"/>
      <c r="AB1886"/>
      <c r="AC1886"/>
      <c r="AD1886"/>
      <c r="AE1886"/>
      <c r="AF1886"/>
      <c r="AG1886"/>
      <c r="AH1886"/>
      <c r="AI1886"/>
      <c r="AJ1886"/>
    </row>
    <row r="1887" spans="1:36" ht="24.95" customHeight="1">
      <c r="A1887" s="66"/>
      <c r="M1887" s="37"/>
      <c r="N1887" s="37"/>
      <c r="U1887"/>
      <c r="V1887"/>
      <c r="W1887"/>
      <c r="X1887" s="172"/>
      <c r="Y1887" s="172"/>
      <c r="Z1887" s="172"/>
      <c r="AA1887"/>
      <c r="AB1887"/>
      <c r="AC1887"/>
      <c r="AD1887"/>
      <c r="AE1887"/>
      <c r="AF1887"/>
      <c r="AG1887"/>
      <c r="AH1887"/>
      <c r="AI1887"/>
      <c r="AJ1887"/>
    </row>
    <row r="1888" spans="1:36" ht="24.95" customHeight="1">
      <c r="A1888" s="66"/>
      <c r="M1888" s="37"/>
      <c r="N1888" s="37"/>
      <c r="U1888"/>
      <c r="V1888"/>
      <c r="W1888"/>
      <c r="X1888" s="172"/>
      <c r="Y1888" s="172"/>
      <c r="Z1888" s="172"/>
      <c r="AA1888"/>
      <c r="AB1888"/>
      <c r="AC1888"/>
      <c r="AD1888"/>
      <c r="AE1888"/>
      <c r="AF1888"/>
      <c r="AG1888"/>
      <c r="AH1888"/>
      <c r="AI1888"/>
      <c r="AJ1888"/>
    </row>
    <row r="1889" spans="1:36" ht="24.95" customHeight="1">
      <c r="A1889" s="66"/>
      <c r="M1889" s="37"/>
      <c r="N1889" s="37"/>
      <c r="U1889"/>
      <c r="V1889"/>
      <c r="W1889"/>
      <c r="X1889" s="172"/>
      <c r="Y1889" s="172"/>
      <c r="Z1889" s="172"/>
      <c r="AA1889"/>
      <c r="AB1889"/>
      <c r="AC1889"/>
      <c r="AD1889"/>
      <c r="AE1889"/>
      <c r="AF1889"/>
      <c r="AG1889"/>
      <c r="AH1889"/>
      <c r="AI1889"/>
      <c r="AJ1889"/>
    </row>
    <row r="1890" spans="1:36" ht="24.95" customHeight="1">
      <c r="A1890" s="66"/>
      <c r="M1890" s="37"/>
      <c r="N1890" s="37"/>
      <c r="U1890"/>
      <c r="V1890"/>
      <c r="W1890"/>
      <c r="X1890" s="172"/>
      <c r="Y1890" s="172"/>
      <c r="Z1890" s="172"/>
      <c r="AA1890"/>
      <c r="AB1890"/>
      <c r="AC1890"/>
      <c r="AD1890"/>
      <c r="AE1890"/>
      <c r="AF1890"/>
      <c r="AG1890"/>
      <c r="AH1890"/>
      <c r="AI1890"/>
      <c r="AJ1890"/>
    </row>
    <row r="1891" spans="1:36" ht="24.95" customHeight="1">
      <c r="A1891" s="66"/>
      <c r="M1891" s="37"/>
      <c r="N1891" s="37"/>
      <c r="U1891"/>
      <c r="V1891"/>
      <c r="W1891"/>
      <c r="X1891" s="172"/>
      <c r="Y1891" s="172"/>
      <c r="Z1891" s="172"/>
      <c r="AA1891"/>
      <c r="AB1891"/>
      <c r="AC1891"/>
      <c r="AD1891"/>
      <c r="AE1891"/>
      <c r="AF1891"/>
      <c r="AG1891"/>
      <c r="AH1891"/>
      <c r="AI1891"/>
      <c r="AJ1891"/>
    </row>
    <row r="1892" spans="1:36" ht="24.95" customHeight="1">
      <c r="A1892" s="66"/>
      <c r="M1892" s="37"/>
      <c r="N1892" s="37"/>
      <c r="U1892"/>
      <c r="V1892"/>
      <c r="W1892"/>
      <c r="X1892" s="172"/>
      <c r="Y1892" s="172"/>
      <c r="Z1892" s="172"/>
      <c r="AA1892"/>
      <c r="AB1892"/>
      <c r="AC1892"/>
      <c r="AD1892"/>
      <c r="AE1892"/>
      <c r="AF1892"/>
      <c r="AG1892"/>
      <c r="AH1892"/>
      <c r="AI1892"/>
      <c r="AJ1892"/>
    </row>
    <row r="1893" spans="1:36" ht="24.95" customHeight="1">
      <c r="A1893" s="66"/>
      <c r="M1893" s="37"/>
      <c r="N1893" s="37"/>
      <c r="U1893"/>
      <c r="V1893"/>
      <c r="W1893"/>
      <c r="X1893" s="172"/>
      <c r="Y1893" s="172"/>
      <c r="Z1893" s="172"/>
      <c r="AA1893"/>
      <c r="AB1893"/>
      <c r="AC1893"/>
      <c r="AD1893"/>
      <c r="AE1893"/>
      <c r="AF1893"/>
      <c r="AG1893"/>
      <c r="AH1893"/>
      <c r="AI1893"/>
      <c r="AJ1893"/>
    </row>
    <row r="1894" spans="1:36" ht="24.95" customHeight="1">
      <c r="A1894" s="66"/>
      <c r="M1894" s="37"/>
      <c r="N1894" s="37"/>
      <c r="U1894"/>
      <c r="V1894"/>
      <c r="W1894"/>
      <c r="X1894" s="172"/>
      <c r="Y1894" s="172"/>
      <c r="Z1894" s="172"/>
      <c r="AA1894"/>
      <c r="AB1894"/>
      <c r="AC1894"/>
      <c r="AD1894"/>
      <c r="AE1894"/>
      <c r="AF1894"/>
      <c r="AG1894"/>
      <c r="AH1894"/>
      <c r="AI1894"/>
      <c r="AJ1894"/>
    </row>
    <row r="1895" spans="1:36" ht="24.95" customHeight="1">
      <c r="A1895" s="66"/>
      <c r="M1895" s="37"/>
      <c r="N1895" s="37"/>
      <c r="U1895"/>
      <c r="V1895"/>
      <c r="W1895"/>
      <c r="X1895" s="172"/>
      <c r="Y1895" s="172"/>
      <c r="Z1895" s="172"/>
      <c r="AA1895"/>
      <c r="AB1895"/>
      <c r="AC1895"/>
      <c r="AD1895"/>
      <c r="AE1895"/>
      <c r="AF1895"/>
      <c r="AG1895"/>
      <c r="AH1895"/>
      <c r="AI1895"/>
      <c r="AJ1895"/>
    </row>
    <row r="1896" spans="1:36" ht="24.95" customHeight="1">
      <c r="A1896" s="66"/>
      <c r="M1896" s="37"/>
      <c r="N1896" s="37"/>
      <c r="U1896"/>
      <c r="V1896"/>
      <c r="W1896"/>
      <c r="X1896" s="172"/>
      <c r="Y1896" s="172"/>
      <c r="Z1896" s="172"/>
      <c r="AA1896"/>
      <c r="AB1896"/>
      <c r="AC1896"/>
      <c r="AD1896"/>
      <c r="AE1896"/>
      <c r="AF1896"/>
      <c r="AG1896"/>
      <c r="AH1896"/>
      <c r="AI1896"/>
      <c r="AJ1896"/>
    </row>
    <row r="1897" spans="1:36" ht="24.95" customHeight="1">
      <c r="A1897" s="66"/>
      <c r="M1897" s="37"/>
      <c r="N1897" s="37"/>
      <c r="U1897"/>
      <c r="V1897"/>
      <c r="W1897"/>
      <c r="X1897" s="172"/>
      <c r="Y1897" s="172"/>
      <c r="Z1897" s="172"/>
      <c r="AA1897"/>
      <c r="AB1897"/>
      <c r="AC1897"/>
      <c r="AD1897"/>
      <c r="AE1897"/>
      <c r="AF1897"/>
      <c r="AG1897"/>
      <c r="AH1897"/>
      <c r="AI1897"/>
      <c r="AJ1897"/>
    </row>
    <row r="1898" spans="1:36" ht="24.95" customHeight="1">
      <c r="A1898" s="66"/>
      <c r="M1898" s="37"/>
      <c r="N1898" s="37"/>
      <c r="U1898"/>
      <c r="V1898"/>
      <c r="W1898"/>
      <c r="X1898" s="172"/>
      <c r="Y1898" s="172"/>
      <c r="Z1898" s="172"/>
      <c r="AA1898"/>
      <c r="AB1898"/>
      <c r="AC1898"/>
      <c r="AD1898"/>
      <c r="AE1898"/>
      <c r="AF1898"/>
      <c r="AG1898"/>
      <c r="AH1898"/>
      <c r="AI1898"/>
      <c r="AJ1898"/>
    </row>
    <row r="1899" spans="1:36" ht="24.95" customHeight="1">
      <c r="A1899" s="66"/>
      <c r="M1899" s="37"/>
      <c r="N1899" s="37"/>
      <c r="U1899"/>
      <c r="V1899"/>
      <c r="W1899"/>
      <c r="X1899" s="172"/>
      <c r="Y1899" s="172"/>
      <c r="Z1899" s="172"/>
      <c r="AA1899"/>
      <c r="AB1899"/>
      <c r="AC1899"/>
      <c r="AD1899"/>
      <c r="AE1899"/>
      <c r="AF1899"/>
      <c r="AG1899"/>
      <c r="AH1899"/>
      <c r="AI1899"/>
      <c r="AJ1899"/>
    </row>
    <row r="1900" spans="1:36" ht="24.95" customHeight="1">
      <c r="A1900" s="66"/>
      <c r="M1900" s="37"/>
      <c r="N1900" s="37"/>
      <c r="U1900"/>
      <c r="V1900"/>
      <c r="W1900"/>
      <c r="X1900" s="172"/>
      <c r="Y1900" s="172"/>
      <c r="Z1900" s="172"/>
      <c r="AA1900"/>
      <c r="AB1900"/>
      <c r="AC1900"/>
      <c r="AD1900"/>
      <c r="AE1900"/>
      <c r="AF1900"/>
      <c r="AG1900"/>
      <c r="AH1900"/>
      <c r="AI1900"/>
      <c r="AJ1900"/>
    </row>
    <row r="1901" spans="1:36" ht="24.95" customHeight="1">
      <c r="A1901" s="66"/>
      <c r="M1901" s="37"/>
      <c r="N1901" s="37"/>
      <c r="U1901"/>
      <c r="V1901"/>
      <c r="W1901"/>
      <c r="X1901" s="172"/>
      <c r="Y1901" s="172"/>
      <c r="Z1901" s="172"/>
      <c r="AA1901"/>
      <c r="AB1901"/>
      <c r="AC1901"/>
      <c r="AD1901"/>
      <c r="AE1901"/>
      <c r="AF1901"/>
      <c r="AG1901"/>
      <c r="AH1901"/>
      <c r="AI1901"/>
      <c r="AJ1901"/>
    </row>
    <row r="1902" spans="1:36" ht="24.95" customHeight="1">
      <c r="A1902" s="66"/>
      <c r="M1902" s="37"/>
      <c r="N1902" s="37"/>
      <c r="U1902"/>
      <c r="V1902"/>
      <c r="W1902"/>
      <c r="X1902" s="172"/>
      <c r="Y1902" s="172"/>
      <c r="Z1902" s="172"/>
      <c r="AA1902"/>
      <c r="AB1902"/>
      <c r="AC1902"/>
      <c r="AD1902"/>
      <c r="AE1902"/>
      <c r="AF1902"/>
      <c r="AG1902"/>
      <c r="AH1902"/>
      <c r="AI1902"/>
      <c r="AJ1902"/>
    </row>
    <row r="1903" spans="1:36" ht="24.95" customHeight="1">
      <c r="A1903" s="66"/>
      <c r="M1903" s="37"/>
      <c r="N1903" s="37"/>
      <c r="U1903"/>
      <c r="V1903"/>
      <c r="W1903"/>
      <c r="X1903" s="172"/>
      <c r="Y1903" s="172"/>
      <c r="Z1903" s="172"/>
      <c r="AA1903"/>
      <c r="AB1903"/>
      <c r="AC1903"/>
      <c r="AD1903"/>
      <c r="AE1903"/>
      <c r="AF1903"/>
      <c r="AG1903"/>
      <c r="AH1903"/>
      <c r="AI1903"/>
      <c r="AJ1903"/>
    </row>
    <row r="1904" spans="1:36" ht="24.95" customHeight="1">
      <c r="A1904" s="66"/>
      <c r="M1904" s="37"/>
      <c r="N1904" s="37"/>
      <c r="U1904"/>
      <c r="V1904"/>
      <c r="W1904"/>
      <c r="X1904" s="172"/>
      <c r="Y1904" s="172"/>
      <c r="Z1904" s="172"/>
      <c r="AA1904"/>
      <c r="AB1904"/>
      <c r="AC1904"/>
      <c r="AD1904"/>
      <c r="AE1904"/>
      <c r="AF1904"/>
      <c r="AG1904"/>
      <c r="AH1904"/>
      <c r="AI1904"/>
      <c r="AJ1904"/>
    </row>
    <row r="1905" spans="1:36" ht="24.95" customHeight="1">
      <c r="A1905" s="66"/>
      <c r="M1905" s="37"/>
      <c r="N1905" s="37"/>
      <c r="U1905"/>
      <c r="V1905"/>
      <c r="W1905"/>
      <c r="X1905" s="172"/>
      <c r="Y1905" s="172"/>
      <c r="Z1905" s="172"/>
      <c r="AA1905"/>
      <c r="AB1905"/>
      <c r="AC1905"/>
      <c r="AD1905"/>
      <c r="AE1905"/>
      <c r="AF1905"/>
      <c r="AG1905"/>
      <c r="AH1905"/>
      <c r="AI1905"/>
      <c r="AJ1905"/>
    </row>
    <row r="1906" spans="1:36" ht="24.95" customHeight="1">
      <c r="A1906" s="66"/>
      <c r="M1906" s="37"/>
      <c r="N1906" s="37"/>
      <c r="U1906"/>
      <c r="V1906"/>
      <c r="W1906"/>
      <c r="X1906" s="172"/>
      <c r="Y1906" s="172"/>
      <c r="Z1906" s="172"/>
      <c r="AA1906"/>
      <c r="AB1906"/>
      <c r="AC1906"/>
      <c r="AD1906"/>
      <c r="AE1906"/>
      <c r="AF1906"/>
      <c r="AG1906"/>
      <c r="AH1906"/>
      <c r="AI1906"/>
      <c r="AJ1906"/>
    </row>
    <row r="1907" spans="1:36" ht="24.95" customHeight="1">
      <c r="A1907" s="66"/>
      <c r="M1907" s="37"/>
      <c r="N1907" s="37"/>
      <c r="U1907"/>
      <c r="V1907"/>
      <c r="W1907"/>
      <c r="X1907" s="172"/>
      <c r="Y1907" s="172"/>
      <c r="Z1907" s="172"/>
      <c r="AA1907"/>
      <c r="AB1907"/>
      <c r="AC1907"/>
      <c r="AD1907"/>
      <c r="AE1907"/>
      <c r="AF1907"/>
      <c r="AG1907"/>
      <c r="AH1907"/>
      <c r="AI1907"/>
      <c r="AJ1907"/>
    </row>
    <row r="1908" spans="1:36" ht="24.95" customHeight="1">
      <c r="A1908" s="66"/>
      <c r="M1908" s="37"/>
      <c r="N1908" s="37"/>
      <c r="U1908"/>
      <c r="V1908"/>
      <c r="W1908"/>
      <c r="X1908" s="172"/>
      <c r="Y1908" s="172"/>
      <c r="Z1908" s="172"/>
      <c r="AA1908"/>
      <c r="AB1908"/>
      <c r="AC1908"/>
      <c r="AD1908"/>
      <c r="AE1908"/>
      <c r="AF1908"/>
      <c r="AG1908"/>
      <c r="AH1908"/>
      <c r="AI1908"/>
      <c r="AJ1908"/>
    </row>
    <row r="1909" spans="1:36" ht="24.95" customHeight="1">
      <c r="A1909" s="66"/>
      <c r="M1909" s="37"/>
      <c r="N1909" s="37"/>
      <c r="U1909"/>
      <c r="V1909"/>
      <c r="W1909"/>
      <c r="X1909" s="172"/>
      <c r="Y1909" s="172"/>
      <c r="Z1909" s="172"/>
      <c r="AA1909"/>
      <c r="AB1909"/>
      <c r="AC1909"/>
      <c r="AD1909"/>
      <c r="AE1909"/>
      <c r="AF1909"/>
      <c r="AG1909"/>
      <c r="AH1909"/>
      <c r="AI1909"/>
      <c r="AJ1909"/>
    </row>
    <row r="1910" spans="1:36" ht="24.95" customHeight="1">
      <c r="A1910" s="66"/>
      <c r="M1910" s="37"/>
      <c r="N1910" s="37"/>
      <c r="U1910"/>
      <c r="V1910"/>
      <c r="W1910"/>
      <c r="X1910" s="172"/>
      <c r="Y1910" s="172"/>
      <c r="Z1910" s="172"/>
      <c r="AA1910"/>
      <c r="AB1910"/>
      <c r="AC1910"/>
      <c r="AD1910"/>
      <c r="AE1910"/>
      <c r="AF1910"/>
      <c r="AG1910"/>
      <c r="AH1910"/>
      <c r="AI1910"/>
      <c r="AJ1910"/>
    </row>
    <row r="1911" spans="1:36" ht="24.95" customHeight="1">
      <c r="A1911" s="66"/>
      <c r="M1911" s="37"/>
      <c r="N1911" s="37"/>
      <c r="U1911"/>
      <c r="V1911"/>
      <c r="W1911"/>
      <c r="X1911" s="172"/>
      <c r="Y1911" s="172"/>
      <c r="Z1911" s="172"/>
      <c r="AA1911"/>
      <c r="AB1911"/>
      <c r="AC1911"/>
      <c r="AD1911"/>
      <c r="AE1911"/>
      <c r="AF1911"/>
      <c r="AG1911"/>
      <c r="AH1911"/>
      <c r="AI1911"/>
      <c r="AJ1911"/>
    </row>
    <row r="1912" spans="1:36" ht="24.95" customHeight="1">
      <c r="A1912" s="66"/>
      <c r="M1912" s="37"/>
      <c r="N1912" s="37"/>
      <c r="U1912"/>
      <c r="V1912"/>
      <c r="W1912"/>
      <c r="X1912" s="172"/>
      <c r="Y1912" s="172"/>
      <c r="Z1912" s="172"/>
      <c r="AA1912"/>
      <c r="AB1912"/>
      <c r="AC1912"/>
      <c r="AD1912"/>
      <c r="AE1912"/>
      <c r="AF1912"/>
      <c r="AG1912"/>
      <c r="AH1912"/>
      <c r="AI1912"/>
      <c r="AJ1912"/>
    </row>
    <row r="1913" spans="1:36" ht="24.95" customHeight="1">
      <c r="A1913" s="66"/>
      <c r="M1913" s="37"/>
      <c r="N1913" s="37"/>
      <c r="U1913"/>
      <c r="V1913"/>
      <c r="W1913"/>
      <c r="X1913" s="172"/>
      <c r="Y1913" s="172"/>
      <c r="Z1913" s="172"/>
      <c r="AA1913"/>
      <c r="AB1913"/>
      <c r="AC1913"/>
      <c r="AD1913"/>
      <c r="AE1913"/>
      <c r="AF1913"/>
      <c r="AG1913"/>
      <c r="AH1913"/>
      <c r="AI1913"/>
      <c r="AJ1913"/>
    </row>
    <row r="1914" spans="1:36" ht="24.95" customHeight="1">
      <c r="A1914" s="66"/>
      <c r="M1914" s="37"/>
      <c r="N1914" s="37"/>
      <c r="U1914"/>
      <c r="V1914"/>
      <c r="W1914"/>
      <c r="X1914" s="172"/>
      <c r="Y1914" s="172"/>
      <c r="Z1914" s="172"/>
      <c r="AA1914"/>
      <c r="AB1914"/>
      <c r="AC1914"/>
      <c r="AD1914"/>
      <c r="AE1914"/>
      <c r="AF1914"/>
      <c r="AG1914"/>
      <c r="AH1914"/>
      <c r="AI1914"/>
      <c r="AJ1914"/>
    </row>
    <row r="1915" spans="1:36" ht="24.95" customHeight="1">
      <c r="A1915" s="66"/>
      <c r="M1915" s="37"/>
      <c r="N1915" s="37"/>
      <c r="U1915"/>
      <c r="V1915"/>
      <c r="W1915"/>
      <c r="X1915" s="172"/>
      <c r="Y1915" s="172"/>
      <c r="Z1915" s="172"/>
      <c r="AA1915"/>
      <c r="AB1915"/>
      <c r="AC1915"/>
      <c r="AD1915"/>
      <c r="AE1915"/>
      <c r="AF1915"/>
      <c r="AG1915"/>
      <c r="AH1915"/>
      <c r="AI1915"/>
      <c r="AJ1915"/>
    </row>
    <row r="1916" spans="1:36" ht="24.95" customHeight="1">
      <c r="A1916" s="66"/>
      <c r="M1916" s="37"/>
      <c r="N1916" s="37"/>
      <c r="U1916"/>
      <c r="V1916"/>
      <c r="W1916"/>
      <c r="X1916" s="172"/>
      <c r="Y1916" s="172"/>
      <c r="Z1916" s="172"/>
      <c r="AA1916"/>
      <c r="AB1916"/>
      <c r="AC1916"/>
      <c r="AD1916"/>
      <c r="AE1916"/>
      <c r="AF1916"/>
      <c r="AG1916"/>
      <c r="AH1916"/>
      <c r="AI1916"/>
      <c r="AJ1916"/>
    </row>
    <row r="1917" spans="1:36" ht="24.95" customHeight="1">
      <c r="A1917" s="66"/>
      <c r="M1917" s="37"/>
      <c r="N1917" s="37"/>
      <c r="U1917"/>
      <c r="V1917"/>
      <c r="W1917"/>
      <c r="X1917" s="172"/>
      <c r="Y1917" s="172"/>
      <c r="Z1917" s="172"/>
      <c r="AA1917"/>
      <c r="AB1917"/>
      <c r="AC1917"/>
      <c r="AD1917"/>
      <c r="AE1917"/>
      <c r="AF1917"/>
      <c r="AG1917"/>
      <c r="AH1917"/>
      <c r="AI1917"/>
      <c r="AJ1917"/>
    </row>
    <row r="1918" spans="1:36" ht="24.95" customHeight="1">
      <c r="A1918" s="66"/>
      <c r="M1918" s="37"/>
      <c r="N1918" s="37"/>
      <c r="U1918"/>
      <c r="V1918"/>
      <c r="W1918"/>
      <c r="X1918" s="172"/>
      <c r="Y1918" s="172"/>
      <c r="Z1918" s="172"/>
      <c r="AA1918"/>
      <c r="AB1918"/>
      <c r="AC1918"/>
      <c r="AD1918"/>
      <c r="AE1918"/>
      <c r="AF1918"/>
      <c r="AG1918"/>
      <c r="AH1918"/>
      <c r="AI1918"/>
      <c r="AJ1918"/>
    </row>
    <row r="1919" spans="1:36" ht="24.95" customHeight="1">
      <c r="A1919" s="66"/>
      <c r="M1919" s="37"/>
      <c r="N1919" s="37"/>
      <c r="U1919"/>
      <c r="V1919"/>
      <c r="W1919"/>
      <c r="X1919" s="172"/>
      <c r="Y1919" s="172"/>
      <c r="Z1919" s="172"/>
      <c r="AA1919"/>
      <c r="AB1919"/>
      <c r="AC1919"/>
      <c r="AD1919"/>
      <c r="AE1919"/>
      <c r="AF1919"/>
      <c r="AG1919"/>
      <c r="AH1919"/>
      <c r="AI1919"/>
      <c r="AJ1919"/>
    </row>
    <row r="1920" spans="1:36" ht="24.95" customHeight="1">
      <c r="A1920" s="66"/>
      <c r="M1920" s="37"/>
      <c r="N1920" s="37"/>
      <c r="U1920"/>
      <c r="V1920"/>
      <c r="W1920"/>
      <c r="X1920" s="172"/>
      <c r="Y1920" s="172"/>
      <c r="Z1920" s="172"/>
      <c r="AA1920"/>
      <c r="AB1920"/>
      <c r="AC1920"/>
      <c r="AD1920"/>
      <c r="AE1920"/>
      <c r="AF1920"/>
      <c r="AG1920"/>
      <c r="AH1920"/>
      <c r="AI1920"/>
      <c r="AJ1920"/>
    </row>
    <row r="1921" spans="1:36" ht="24.95" customHeight="1">
      <c r="A1921" s="66"/>
      <c r="M1921" s="37"/>
      <c r="N1921" s="37"/>
      <c r="U1921"/>
      <c r="V1921"/>
      <c r="W1921"/>
      <c r="X1921" s="172"/>
      <c r="Y1921" s="172"/>
      <c r="Z1921" s="172"/>
      <c r="AA1921"/>
      <c r="AB1921"/>
      <c r="AC1921"/>
      <c r="AD1921"/>
      <c r="AE1921"/>
      <c r="AF1921"/>
      <c r="AG1921"/>
      <c r="AH1921"/>
      <c r="AI1921"/>
      <c r="AJ1921"/>
    </row>
    <row r="1922" spans="1:36" ht="24.95" customHeight="1">
      <c r="A1922" s="66"/>
      <c r="M1922" s="37"/>
      <c r="N1922" s="37"/>
      <c r="U1922"/>
      <c r="V1922"/>
      <c r="W1922"/>
      <c r="X1922" s="172"/>
      <c r="Y1922" s="172"/>
      <c r="Z1922" s="172"/>
      <c r="AA1922"/>
      <c r="AB1922"/>
      <c r="AC1922"/>
      <c r="AD1922"/>
      <c r="AE1922"/>
      <c r="AF1922"/>
      <c r="AG1922"/>
      <c r="AH1922"/>
      <c r="AI1922"/>
      <c r="AJ1922"/>
    </row>
    <row r="1923" spans="1:36" ht="24.95" customHeight="1">
      <c r="A1923" s="66"/>
      <c r="M1923" s="37"/>
      <c r="N1923" s="37"/>
      <c r="U1923"/>
      <c r="V1923"/>
      <c r="W1923"/>
      <c r="X1923" s="172"/>
      <c r="Y1923" s="172"/>
      <c r="Z1923" s="172"/>
      <c r="AA1923"/>
      <c r="AB1923"/>
      <c r="AC1923"/>
      <c r="AD1923"/>
      <c r="AE1923"/>
      <c r="AF1923"/>
      <c r="AG1923"/>
      <c r="AH1923"/>
      <c r="AI1923"/>
      <c r="AJ1923"/>
    </row>
    <row r="1924" spans="1:36" ht="24.95" customHeight="1">
      <c r="A1924" s="66"/>
      <c r="M1924" s="37"/>
      <c r="N1924" s="37"/>
      <c r="U1924"/>
      <c r="V1924"/>
      <c r="W1924"/>
      <c r="X1924" s="172"/>
      <c r="Y1924" s="172"/>
      <c r="Z1924" s="172"/>
      <c r="AA1924"/>
      <c r="AB1924"/>
      <c r="AC1924"/>
      <c r="AD1924"/>
      <c r="AE1924"/>
      <c r="AF1924"/>
      <c r="AG1924"/>
      <c r="AH1924"/>
      <c r="AI1924"/>
      <c r="AJ1924"/>
    </row>
    <row r="1925" spans="1:36" ht="24.95" customHeight="1">
      <c r="A1925" s="66"/>
      <c r="M1925" s="37"/>
      <c r="N1925" s="37"/>
      <c r="U1925"/>
      <c r="V1925"/>
      <c r="W1925"/>
      <c r="X1925" s="172"/>
      <c r="Y1925" s="172"/>
      <c r="Z1925" s="172"/>
      <c r="AA1925"/>
      <c r="AB1925"/>
      <c r="AC1925"/>
      <c r="AD1925"/>
      <c r="AE1925"/>
      <c r="AF1925"/>
      <c r="AG1925"/>
      <c r="AH1925"/>
      <c r="AI1925"/>
      <c r="AJ1925"/>
    </row>
    <row r="1926" spans="1:36" ht="24.95" customHeight="1">
      <c r="A1926" s="66"/>
      <c r="M1926" s="37"/>
      <c r="N1926" s="37"/>
      <c r="U1926"/>
      <c r="V1926"/>
      <c r="W1926"/>
      <c r="X1926" s="172"/>
      <c r="Y1926" s="172"/>
      <c r="Z1926" s="172"/>
      <c r="AA1926"/>
      <c r="AB1926"/>
      <c r="AC1926"/>
      <c r="AD1926"/>
      <c r="AE1926"/>
      <c r="AF1926"/>
      <c r="AG1926"/>
      <c r="AH1926"/>
      <c r="AI1926"/>
      <c r="AJ1926"/>
    </row>
    <row r="1927" spans="1:36" ht="24.95" customHeight="1">
      <c r="A1927" s="66"/>
      <c r="M1927" s="37"/>
      <c r="N1927" s="37"/>
      <c r="U1927"/>
      <c r="V1927"/>
      <c r="W1927"/>
      <c r="X1927" s="172"/>
      <c r="Y1927" s="172"/>
      <c r="Z1927" s="172"/>
      <c r="AA1927"/>
      <c r="AB1927"/>
      <c r="AC1927"/>
      <c r="AD1927"/>
      <c r="AE1927"/>
      <c r="AF1927"/>
      <c r="AG1927"/>
      <c r="AH1927"/>
      <c r="AI1927"/>
      <c r="AJ1927"/>
    </row>
    <row r="1928" spans="1:36" ht="24.95" customHeight="1">
      <c r="A1928" s="66"/>
      <c r="M1928" s="37"/>
      <c r="N1928" s="37"/>
      <c r="U1928"/>
      <c r="V1928"/>
      <c r="W1928"/>
      <c r="X1928" s="172"/>
      <c r="Y1928" s="172"/>
      <c r="Z1928" s="172"/>
      <c r="AA1928"/>
      <c r="AB1928"/>
      <c r="AC1928"/>
      <c r="AD1928"/>
      <c r="AE1928"/>
      <c r="AF1928"/>
      <c r="AG1928"/>
      <c r="AH1928"/>
      <c r="AI1928"/>
      <c r="AJ1928"/>
    </row>
    <row r="1929" spans="1:36" ht="24.95" customHeight="1">
      <c r="A1929" s="66"/>
      <c r="M1929" s="37"/>
      <c r="N1929" s="37"/>
      <c r="U1929"/>
      <c r="V1929"/>
      <c r="W1929"/>
      <c r="X1929" s="172"/>
      <c r="Y1929" s="172"/>
      <c r="Z1929" s="172"/>
      <c r="AA1929"/>
      <c r="AB1929"/>
      <c r="AC1929"/>
      <c r="AD1929"/>
      <c r="AE1929"/>
      <c r="AF1929"/>
      <c r="AG1929"/>
      <c r="AH1929"/>
      <c r="AI1929"/>
      <c r="AJ1929"/>
    </row>
    <row r="1930" spans="1:36" ht="24.95" customHeight="1">
      <c r="A1930" s="66"/>
      <c r="M1930" s="37"/>
      <c r="N1930" s="37"/>
      <c r="U1930"/>
      <c r="V1930"/>
      <c r="W1930"/>
      <c r="X1930" s="172"/>
      <c r="Y1930" s="172"/>
      <c r="Z1930" s="172"/>
      <c r="AA1930"/>
      <c r="AB1930"/>
      <c r="AC1930"/>
      <c r="AD1930"/>
      <c r="AE1930"/>
      <c r="AF1930"/>
      <c r="AG1930"/>
      <c r="AH1930"/>
      <c r="AI1930"/>
      <c r="AJ1930"/>
    </row>
    <row r="1931" spans="1:36" ht="24.95" customHeight="1">
      <c r="A1931" s="66"/>
      <c r="M1931" s="37"/>
      <c r="N1931" s="37"/>
      <c r="U1931"/>
      <c r="V1931"/>
      <c r="W1931"/>
      <c r="X1931" s="172"/>
      <c r="Y1931" s="172"/>
      <c r="Z1931" s="172"/>
      <c r="AA1931"/>
      <c r="AB1931"/>
      <c r="AC1931"/>
      <c r="AD1931"/>
      <c r="AE1931"/>
      <c r="AF1931"/>
      <c r="AG1931"/>
      <c r="AH1931"/>
      <c r="AI1931"/>
      <c r="AJ1931"/>
    </row>
    <row r="1932" spans="1:36" ht="24.95" customHeight="1">
      <c r="A1932" s="66"/>
      <c r="M1932" s="37"/>
      <c r="N1932" s="37"/>
      <c r="U1932"/>
      <c r="V1932"/>
      <c r="W1932"/>
      <c r="X1932" s="172"/>
      <c r="Y1932" s="172"/>
      <c r="Z1932" s="172"/>
      <c r="AA1932"/>
      <c r="AB1932"/>
      <c r="AC1932"/>
      <c r="AD1932"/>
      <c r="AE1932"/>
      <c r="AF1932"/>
      <c r="AG1932"/>
      <c r="AH1932"/>
      <c r="AI1932"/>
      <c r="AJ1932"/>
    </row>
    <row r="1933" spans="1:36" ht="24.95" customHeight="1">
      <c r="A1933" s="66"/>
      <c r="M1933" s="37"/>
      <c r="N1933" s="37"/>
      <c r="U1933"/>
      <c r="V1933"/>
      <c r="W1933"/>
      <c r="X1933" s="172"/>
      <c r="Y1933" s="172"/>
      <c r="Z1933" s="172"/>
      <c r="AA1933"/>
      <c r="AB1933"/>
      <c r="AC1933"/>
      <c r="AD1933"/>
      <c r="AE1933"/>
      <c r="AF1933"/>
      <c r="AG1933"/>
      <c r="AH1933"/>
      <c r="AI1933"/>
      <c r="AJ1933"/>
    </row>
    <row r="1934" spans="1:36" ht="24.95" customHeight="1">
      <c r="A1934" s="66"/>
      <c r="M1934" s="37"/>
      <c r="N1934" s="37"/>
      <c r="U1934"/>
      <c r="V1934"/>
      <c r="W1934"/>
      <c r="X1934" s="172"/>
      <c r="Y1934" s="172"/>
      <c r="Z1934" s="172"/>
      <c r="AA1934"/>
      <c r="AB1934"/>
      <c r="AC1934"/>
      <c r="AD1934"/>
      <c r="AE1934"/>
      <c r="AF1934"/>
      <c r="AG1934"/>
      <c r="AH1934"/>
      <c r="AI1934"/>
      <c r="AJ1934"/>
    </row>
    <row r="1935" spans="1:36" ht="24.95" customHeight="1">
      <c r="A1935" s="66"/>
      <c r="M1935" s="37"/>
      <c r="N1935" s="37"/>
      <c r="U1935"/>
      <c r="V1935"/>
      <c r="W1935"/>
      <c r="X1935" s="172"/>
      <c r="Y1935" s="172"/>
      <c r="Z1935" s="172"/>
      <c r="AA1935"/>
      <c r="AB1935"/>
      <c r="AC1935"/>
      <c r="AD1935"/>
      <c r="AE1935"/>
      <c r="AF1935"/>
      <c r="AG1935"/>
      <c r="AH1935"/>
      <c r="AI1935"/>
      <c r="AJ1935"/>
    </row>
    <row r="1936" spans="1:36" ht="24.95" customHeight="1">
      <c r="A1936" s="66"/>
      <c r="M1936" s="37"/>
      <c r="N1936" s="37"/>
      <c r="U1936"/>
      <c r="V1936"/>
      <c r="W1936"/>
      <c r="X1936" s="172"/>
      <c r="Y1936" s="172"/>
      <c r="Z1936" s="172"/>
      <c r="AA1936"/>
      <c r="AB1936"/>
      <c r="AC1936"/>
      <c r="AD1936"/>
      <c r="AE1936"/>
      <c r="AF1936"/>
      <c r="AG1936"/>
      <c r="AH1936"/>
      <c r="AI1936"/>
      <c r="AJ1936"/>
    </row>
    <row r="1937" spans="1:36" ht="24.95" customHeight="1">
      <c r="A1937" s="66"/>
      <c r="M1937" s="37"/>
      <c r="N1937" s="37"/>
      <c r="U1937"/>
      <c r="V1937"/>
      <c r="W1937"/>
      <c r="X1937" s="172"/>
      <c r="Y1937" s="172"/>
      <c r="Z1937" s="172"/>
      <c r="AA1937"/>
      <c r="AB1937"/>
      <c r="AC1937"/>
      <c r="AD1937"/>
      <c r="AE1937"/>
      <c r="AF1937"/>
      <c r="AG1937"/>
      <c r="AH1937"/>
      <c r="AI1937"/>
      <c r="AJ1937"/>
    </row>
    <row r="1938" spans="1:36" ht="24.95" customHeight="1">
      <c r="A1938" s="66"/>
      <c r="M1938" s="37"/>
      <c r="N1938" s="37"/>
      <c r="U1938"/>
      <c r="V1938"/>
      <c r="W1938"/>
      <c r="X1938" s="172"/>
      <c r="Y1938" s="172"/>
      <c r="Z1938" s="172"/>
      <c r="AA1938"/>
      <c r="AB1938"/>
      <c r="AC1938"/>
      <c r="AD1938"/>
      <c r="AE1938"/>
      <c r="AF1938"/>
      <c r="AG1938"/>
      <c r="AH1938"/>
      <c r="AI1938"/>
      <c r="AJ1938"/>
    </row>
    <row r="1939" spans="1:36" ht="24.95" customHeight="1">
      <c r="A1939" s="66"/>
      <c r="M1939" s="37"/>
      <c r="N1939" s="37"/>
      <c r="U1939"/>
      <c r="V1939"/>
      <c r="W1939"/>
      <c r="X1939" s="172"/>
      <c r="Y1939" s="172"/>
      <c r="Z1939" s="172"/>
      <c r="AA1939"/>
      <c r="AB1939"/>
      <c r="AC1939"/>
      <c r="AD1939"/>
      <c r="AE1939"/>
      <c r="AF1939"/>
      <c r="AG1939"/>
      <c r="AH1939"/>
      <c r="AI1939"/>
      <c r="AJ1939"/>
    </row>
    <row r="1940" spans="1:36" ht="24.95" customHeight="1">
      <c r="A1940" s="66"/>
      <c r="M1940" s="37"/>
      <c r="N1940" s="37"/>
      <c r="U1940"/>
      <c r="V1940"/>
      <c r="W1940"/>
      <c r="X1940" s="172"/>
      <c r="Y1940" s="172"/>
      <c r="Z1940" s="172"/>
      <c r="AA1940"/>
      <c r="AB1940"/>
      <c r="AC1940"/>
      <c r="AD1940"/>
      <c r="AE1940"/>
      <c r="AF1940"/>
      <c r="AG1940"/>
      <c r="AH1940"/>
      <c r="AI1940"/>
      <c r="AJ1940"/>
    </row>
    <row r="1941" spans="1:36" ht="24.95" customHeight="1">
      <c r="A1941" s="66"/>
      <c r="M1941" s="37"/>
      <c r="N1941" s="37"/>
      <c r="U1941"/>
      <c r="V1941"/>
      <c r="W1941"/>
      <c r="X1941" s="172"/>
      <c r="Y1941" s="172"/>
      <c r="Z1941" s="172"/>
      <c r="AA1941"/>
      <c r="AB1941"/>
      <c r="AC1941"/>
      <c r="AD1941"/>
      <c r="AE1941"/>
      <c r="AF1941"/>
      <c r="AG1941"/>
      <c r="AH1941"/>
      <c r="AI1941"/>
      <c r="AJ1941"/>
    </row>
    <row r="1942" spans="1:36" ht="24.95" customHeight="1">
      <c r="A1942" s="66"/>
      <c r="M1942" s="37"/>
      <c r="N1942" s="37"/>
      <c r="U1942"/>
      <c r="V1942"/>
      <c r="W1942"/>
      <c r="X1942" s="172"/>
      <c r="Y1942" s="172"/>
      <c r="Z1942" s="172"/>
      <c r="AA1942"/>
      <c r="AB1942"/>
      <c r="AC1942"/>
      <c r="AD1942"/>
      <c r="AE1942"/>
      <c r="AF1942"/>
      <c r="AG1942"/>
      <c r="AH1942"/>
      <c r="AI1942"/>
      <c r="AJ1942"/>
    </row>
    <row r="1943" spans="1:36" ht="24.95" customHeight="1">
      <c r="A1943" s="66"/>
      <c r="M1943" s="37"/>
      <c r="N1943" s="37"/>
      <c r="U1943"/>
      <c r="V1943"/>
      <c r="W1943"/>
      <c r="X1943" s="172"/>
      <c r="Y1943" s="172"/>
      <c r="Z1943" s="172"/>
      <c r="AA1943"/>
      <c r="AB1943"/>
      <c r="AC1943"/>
      <c r="AD1943"/>
      <c r="AE1943"/>
      <c r="AF1943"/>
      <c r="AG1943"/>
      <c r="AH1943"/>
      <c r="AI1943"/>
      <c r="AJ1943"/>
    </row>
    <row r="1944" spans="1:36" ht="24.95" customHeight="1">
      <c r="A1944" s="66"/>
      <c r="M1944" s="37"/>
      <c r="N1944" s="37"/>
      <c r="U1944"/>
      <c r="V1944"/>
      <c r="W1944"/>
      <c r="X1944" s="172"/>
      <c r="Y1944" s="172"/>
      <c r="Z1944" s="172"/>
      <c r="AA1944"/>
      <c r="AB1944"/>
      <c r="AC1944"/>
      <c r="AD1944"/>
      <c r="AE1944"/>
      <c r="AF1944"/>
      <c r="AG1944"/>
      <c r="AH1944"/>
      <c r="AI1944"/>
      <c r="AJ1944"/>
    </row>
    <row r="1945" spans="1:36" ht="24.95" customHeight="1">
      <c r="A1945" s="66"/>
      <c r="M1945" s="37"/>
      <c r="N1945" s="37"/>
      <c r="U1945"/>
      <c r="V1945"/>
      <c r="W1945"/>
      <c r="X1945" s="172"/>
      <c r="Y1945" s="172"/>
      <c r="Z1945" s="172"/>
      <c r="AA1945"/>
      <c r="AB1945"/>
      <c r="AC1945"/>
      <c r="AD1945"/>
      <c r="AE1945"/>
      <c r="AF1945"/>
      <c r="AG1945"/>
      <c r="AH1945"/>
      <c r="AI1945"/>
      <c r="AJ1945"/>
    </row>
    <row r="1946" spans="1:36" ht="24.95" customHeight="1">
      <c r="A1946" s="66"/>
      <c r="M1946" s="37"/>
      <c r="N1946" s="37"/>
      <c r="U1946"/>
      <c r="V1946"/>
      <c r="W1946"/>
      <c r="X1946" s="172"/>
      <c r="Y1946" s="172"/>
      <c r="Z1946" s="172"/>
      <c r="AA1946"/>
      <c r="AB1946"/>
      <c r="AC1946"/>
      <c r="AD1946"/>
      <c r="AE1946"/>
      <c r="AF1946"/>
      <c r="AG1946"/>
      <c r="AH1946"/>
      <c r="AI1946"/>
      <c r="AJ1946"/>
    </row>
    <row r="1947" spans="1:36" ht="24.95" customHeight="1">
      <c r="A1947" s="66"/>
      <c r="M1947" s="37"/>
      <c r="N1947" s="37"/>
      <c r="U1947"/>
      <c r="V1947"/>
      <c r="W1947"/>
      <c r="X1947" s="172"/>
      <c r="Y1947" s="172"/>
      <c r="Z1947" s="172"/>
      <c r="AA1947"/>
      <c r="AB1947"/>
      <c r="AC1947"/>
      <c r="AD1947"/>
      <c r="AE1947"/>
      <c r="AF1947"/>
      <c r="AG1947"/>
      <c r="AH1947"/>
      <c r="AI1947"/>
      <c r="AJ1947"/>
    </row>
    <row r="1948" spans="1:36" ht="24.95" customHeight="1">
      <c r="A1948" s="66"/>
      <c r="M1948" s="37"/>
      <c r="N1948" s="37"/>
      <c r="U1948"/>
      <c r="V1948"/>
      <c r="W1948"/>
      <c r="X1948" s="172"/>
      <c r="Y1948" s="172"/>
      <c r="Z1948" s="172"/>
      <c r="AA1948"/>
      <c r="AB1948"/>
      <c r="AC1948"/>
      <c r="AD1948"/>
      <c r="AE1948"/>
      <c r="AF1948"/>
      <c r="AG1948"/>
      <c r="AH1948"/>
      <c r="AI1948"/>
      <c r="AJ1948"/>
    </row>
    <row r="1949" spans="1:36" ht="24.95" customHeight="1">
      <c r="A1949" s="66"/>
      <c r="M1949" s="37"/>
      <c r="N1949" s="37"/>
      <c r="U1949"/>
      <c r="V1949"/>
      <c r="W1949"/>
      <c r="X1949" s="172"/>
      <c r="Y1949" s="172"/>
      <c r="Z1949" s="172"/>
      <c r="AA1949"/>
      <c r="AB1949"/>
      <c r="AC1949"/>
      <c r="AD1949"/>
      <c r="AE1949"/>
      <c r="AF1949"/>
      <c r="AG1949"/>
      <c r="AH1949"/>
      <c r="AI1949"/>
      <c r="AJ1949"/>
    </row>
    <row r="1950" spans="1:36" ht="24.95" customHeight="1">
      <c r="A1950" s="66"/>
      <c r="M1950" s="37"/>
      <c r="N1950" s="37"/>
      <c r="U1950"/>
      <c r="V1950"/>
      <c r="W1950"/>
      <c r="X1950" s="172"/>
      <c r="Y1950" s="172"/>
      <c r="Z1950" s="172"/>
      <c r="AA1950"/>
      <c r="AB1950"/>
      <c r="AC1950"/>
      <c r="AD1950"/>
      <c r="AE1950"/>
      <c r="AF1950"/>
      <c r="AG1950"/>
      <c r="AH1950"/>
      <c r="AI1950"/>
      <c r="AJ1950"/>
    </row>
    <row r="1951" spans="1:36" ht="24.95" customHeight="1">
      <c r="A1951" s="66"/>
      <c r="M1951" s="37"/>
      <c r="N1951" s="37"/>
      <c r="U1951"/>
      <c r="V1951"/>
      <c r="W1951"/>
      <c r="X1951" s="172"/>
      <c r="Y1951" s="172"/>
      <c r="Z1951" s="172"/>
      <c r="AA1951"/>
      <c r="AB1951"/>
      <c r="AC1951"/>
      <c r="AD1951"/>
      <c r="AE1951"/>
      <c r="AF1951"/>
      <c r="AG1951"/>
      <c r="AH1951"/>
      <c r="AI1951"/>
      <c r="AJ1951"/>
    </row>
    <row r="1952" spans="1:36" ht="24.95" customHeight="1">
      <c r="A1952" s="66"/>
      <c r="M1952" s="37"/>
      <c r="N1952" s="37"/>
      <c r="U1952"/>
      <c r="V1952"/>
      <c r="W1952"/>
      <c r="X1952" s="172"/>
      <c r="Y1952" s="172"/>
      <c r="Z1952" s="172"/>
      <c r="AA1952"/>
      <c r="AB1952"/>
      <c r="AC1952"/>
      <c r="AD1952"/>
      <c r="AE1952"/>
      <c r="AF1952"/>
      <c r="AG1952"/>
      <c r="AH1952"/>
      <c r="AI1952"/>
      <c r="AJ1952"/>
    </row>
    <row r="1953" spans="1:36" ht="24.95" customHeight="1">
      <c r="A1953" s="66"/>
      <c r="M1953" s="37"/>
      <c r="N1953" s="37"/>
      <c r="U1953"/>
      <c r="V1953"/>
      <c r="W1953"/>
      <c r="X1953" s="172"/>
      <c r="Y1953" s="172"/>
      <c r="Z1953" s="172"/>
      <c r="AA1953"/>
      <c r="AB1953"/>
      <c r="AC1953"/>
      <c r="AD1953"/>
      <c r="AE1953"/>
      <c r="AF1953"/>
      <c r="AG1953"/>
      <c r="AH1953"/>
      <c r="AI1953"/>
      <c r="AJ1953"/>
    </row>
    <row r="1954" spans="1:36" ht="24.95" customHeight="1">
      <c r="A1954" s="66"/>
      <c r="M1954" s="37"/>
      <c r="N1954" s="37"/>
      <c r="U1954"/>
      <c r="V1954"/>
      <c r="W1954"/>
      <c r="X1954" s="172"/>
      <c r="Y1954" s="172"/>
      <c r="Z1954" s="172"/>
      <c r="AA1954"/>
      <c r="AB1954"/>
      <c r="AC1954"/>
      <c r="AD1954"/>
      <c r="AE1954"/>
      <c r="AF1954"/>
      <c r="AG1954"/>
      <c r="AH1954"/>
      <c r="AI1954"/>
      <c r="AJ1954"/>
    </row>
    <row r="1955" spans="1:36" ht="24.95" customHeight="1">
      <c r="A1955" s="66"/>
      <c r="M1955" s="37"/>
      <c r="N1955" s="37"/>
      <c r="U1955"/>
      <c r="V1955"/>
      <c r="W1955"/>
      <c r="X1955" s="172"/>
      <c r="Y1955" s="172"/>
      <c r="Z1955" s="172"/>
      <c r="AA1955"/>
      <c r="AB1955"/>
      <c r="AC1955"/>
      <c r="AD1955"/>
      <c r="AE1955"/>
      <c r="AF1955"/>
      <c r="AG1955"/>
      <c r="AH1955"/>
      <c r="AI1955"/>
      <c r="AJ1955"/>
    </row>
    <row r="1956" spans="1:36" ht="24.95" customHeight="1">
      <c r="A1956" s="66"/>
      <c r="M1956" s="37"/>
      <c r="N1956" s="37"/>
      <c r="U1956"/>
      <c r="V1956"/>
      <c r="W1956"/>
      <c r="X1956" s="172"/>
      <c r="Y1956" s="172"/>
      <c r="Z1956" s="172"/>
      <c r="AA1956"/>
      <c r="AB1956"/>
      <c r="AC1956"/>
      <c r="AD1956"/>
      <c r="AE1956"/>
      <c r="AF1956"/>
      <c r="AG1956"/>
      <c r="AH1956"/>
      <c r="AI1956"/>
      <c r="AJ1956"/>
    </row>
    <row r="1957" spans="1:36" ht="24.95" customHeight="1">
      <c r="A1957" s="66"/>
      <c r="M1957" s="37"/>
      <c r="N1957" s="37"/>
      <c r="U1957"/>
      <c r="V1957"/>
      <c r="W1957"/>
      <c r="X1957" s="172"/>
      <c r="Y1957" s="172"/>
      <c r="Z1957" s="172"/>
      <c r="AA1957"/>
      <c r="AB1957"/>
      <c r="AC1957"/>
      <c r="AD1957"/>
      <c r="AE1957"/>
      <c r="AF1957"/>
      <c r="AG1957"/>
      <c r="AH1957"/>
      <c r="AI1957"/>
      <c r="AJ1957"/>
    </row>
    <row r="1958" spans="1:36" ht="24.95" customHeight="1">
      <c r="A1958" s="66"/>
      <c r="M1958" s="37"/>
      <c r="N1958" s="37"/>
      <c r="U1958"/>
      <c r="V1958"/>
      <c r="W1958"/>
      <c r="X1958" s="172"/>
      <c r="Y1958" s="172"/>
      <c r="Z1958" s="172"/>
      <c r="AA1958"/>
      <c r="AB1958"/>
      <c r="AC1958"/>
      <c r="AD1958"/>
      <c r="AE1958"/>
      <c r="AF1958"/>
      <c r="AG1958"/>
      <c r="AH1958"/>
      <c r="AI1958"/>
      <c r="AJ1958"/>
    </row>
    <row r="1959" spans="1:36" ht="24.95" customHeight="1">
      <c r="A1959" s="66"/>
      <c r="M1959" s="37"/>
      <c r="N1959" s="37"/>
      <c r="U1959"/>
      <c r="V1959"/>
      <c r="W1959"/>
      <c r="X1959" s="172"/>
      <c r="Y1959" s="172"/>
      <c r="Z1959" s="172"/>
      <c r="AA1959"/>
      <c r="AB1959"/>
      <c r="AC1959"/>
      <c r="AD1959"/>
      <c r="AE1959"/>
      <c r="AF1959"/>
      <c r="AG1959"/>
      <c r="AH1959"/>
      <c r="AI1959"/>
      <c r="AJ1959"/>
    </row>
    <row r="1960" spans="1:36" ht="24.95" customHeight="1">
      <c r="A1960" s="66"/>
      <c r="M1960" s="37"/>
      <c r="N1960" s="37"/>
      <c r="U1960"/>
      <c r="V1960"/>
      <c r="W1960"/>
      <c r="X1960" s="172"/>
      <c r="Y1960" s="172"/>
      <c r="Z1960" s="172"/>
      <c r="AA1960"/>
      <c r="AB1960"/>
      <c r="AC1960"/>
      <c r="AD1960"/>
      <c r="AE1960"/>
      <c r="AF1960"/>
      <c r="AG1960"/>
      <c r="AH1960"/>
      <c r="AI1960"/>
      <c r="AJ1960"/>
    </row>
    <row r="1961" spans="1:36" ht="24.95" customHeight="1">
      <c r="A1961" s="66"/>
      <c r="M1961" s="37"/>
      <c r="N1961" s="37"/>
      <c r="U1961"/>
      <c r="V1961"/>
      <c r="W1961"/>
      <c r="X1961" s="172"/>
      <c r="Y1961" s="172"/>
      <c r="Z1961" s="172"/>
      <c r="AA1961"/>
      <c r="AB1961"/>
      <c r="AC1961"/>
      <c r="AD1961"/>
      <c r="AE1961"/>
      <c r="AF1961"/>
      <c r="AG1961"/>
      <c r="AH1961"/>
      <c r="AI1961"/>
      <c r="AJ1961"/>
    </row>
    <row r="1962" spans="1:36" ht="24.95" customHeight="1">
      <c r="A1962" s="66"/>
      <c r="M1962" s="37"/>
      <c r="N1962" s="37"/>
      <c r="U1962"/>
      <c r="V1962"/>
      <c r="W1962"/>
      <c r="X1962" s="172"/>
      <c r="Y1962" s="172"/>
      <c r="Z1962" s="172"/>
      <c r="AA1962"/>
      <c r="AB1962"/>
      <c r="AC1962"/>
      <c r="AD1962"/>
      <c r="AE1962"/>
      <c r="AF1962"/>
      <c r="AG1962"/>
      <c r="AH1962"/>
      <c r="AI1962"/>
      <c r="AJ1962"/>
    </row>
    <row r="1963" spans="1:36" ht="24.95" customHeight="1">
      <c r="A1963" s="66"/>
      <c r="M1963" s="37"/>
      <c r="N1963" s="37"/>
      <c r="U1963"/>
      <c r="V1963"/>
      <c r="W1963"/>
      <c r="X1963" s="172"/>
      <c r="Y1963" s="172"/>
      <c r="Z1963" s="172"/>
      <c r="AA1963"/>
      <c r="AB1963"/>
      <c r="AC1963"/>
      <c r="AD1963"/>
      <c r="AE1963"/>
      <c r="AF1963"/>
      <c r="AG1963"/>
      <c r="AH1963"/>
      <c r="AI1963"/>
      <c r="AJ1963"/>
    </row>
    <row r="1964" spans="1:36" ht="24.95" customHeight="1">
      <c r="A1964" s="66"/>
      <c r="M1964" s="37"/>
      <c r="N1964" s="37"/>
      <c r="U1964"/>
      <c r="V1964"/>
      <c r="W1964"/>
      <c r="X1964" s="172"/>
      <c r="Y1964" s="172"/>
      <c r="Z1964" s="172"/>
      <c r="AA1964"/>
      <c r="AB1964"/>
      <c r="AC1964"/>
      <c r="AD1964"/>
      <c r="AE1964"/>
      <c r="AF1964"/>
      <c r="AG1964"/>
      <c r="AH1964"/>
      <c r="AI1964"/>
      <c r="AJ1964"/>
    </row>
    <row r="1965" spans="1:36" ht="24.95" customHeight="1">
      <c r="A1965" s="66"/>
      <c r="M1965" s="37"/>
      <c r="N1965" s="37"/>
      <c r="U1965"/>
      <c r="V1965"/>
      <c r="W1965"/>
      <c r="X1965" s="172"/>
      <c r="Y1965" s="172"/>
      <c r="Z1965" s="172"/>
      <c r="AA1965"/>
      <c r="AB1965"/>
      <c r="AC1965"/>
      <c r="AD1965"/>
      <c r="AE1965"/>
      <c r="AF1965"/>
      <c r="AG1965"/>
      <c r="AH1965"/>
      <c r="AI1965"/>
      <c r="AJ1965"/>
    </row>
    <row r="1966" spans="1:36" ht="24.95" customHeight="1">
      <c r="A1966" s="66"/>
      <c r="M1966" s="37"/>
      <c r="N1966" s="37"/>
      <c r="U1966"/>
      <c r="V1966"/>
      <c r="W1966"/>
      <c r="X1966" s="172"/>
      <c r="Y1966" s="172"/>
      <c r="Z1966" s="172"/>
      <c r="AA1966"/>
      <c r="AB1966"/>
      <c r="AC1966"/>
      <c r="AD1966"/>
      <c r="AE1966"/>
      <c r="AF1966"/>
      <c r="AG1966"/>
      <c r="AH1966"/>
      <c r="AI1966"/>
      <c r="AJ1966"/>
    </row>
    <row r="1967" spans="1:36" ht="24.95" customHeight="1">
      <c r="A1967" s="66"/>
      <c r="M1967" s="37"/>
      <c r="N1967" s="37"/>
      <c r="U1967"/>
      <c r="V1967"/>
      <c r="W1967"/>
      <c r="X1967" s="172"/>
      <c r="Y1967" s="172"/>
      <c r="Z1967" s="172"/>
      <c r="AA1967"/>
      <c r="AB1967"/>
      <c r="AC1967"/>
      <c r="AD1967"/>
      <c r="AE1967"/>
      <c r="AF1967"/>
      <c r="AG1967"/>
      <c r="AH1967"/>
      <c r="AI1967"/>
      <c r="AJ1967"/>
    </row>
    <row r="1968" spans="1:36" ht="24.95" customHeight="1">
      <c r="A1968" s="66"/>
      <c r="M1968" s="37"/>
      <c r="N1968" s="37"/>
      <c r="U1968"/>
      <c r="V1968"/>
      <c r="W1968"/>
      <c r="X1968" s="172"/>
      <c r="Y1968" s="172"/>
      <c r="Z1968" s="172"/>
      <c r="AA1968"/>
      <c r="AB1968"/>
      <c r="AC1968"/>
      <c r="AD1968"/>
      <c r="AE1968"/>
      <c r="AF1968"/>
      <c r="AG1968"/>
      <c r="AH1968"/>
      <c r="AI1968"/>
      <c r="AJ1968"/>
    </row>
    <row r="1969" spans="1:36" ht="24.95" customHeight="1">
      <c r="A1969" s="66"/>
      <c r="M1969" s="37"/>
      <c r="N1969" s="37"/>
      <c r="U1969"/>
      <c r="V1969"/>
      <c r="W1969"/>
      <c r="X1969" s="172"/>
      <c r="Y1969" s="172"/>
      <c r="Z1969" s="172"/>
      <c r="AA1969"/>
      <c r="AB1969"/>
      <c r="AC1969"/>
      <c r="AD1969"/>
      <c r="AE1969"/>
      <c r="AF1969"/>
      <c r="AG1969"/>
      <c r="AH1969"/>
      <c r="AI1969"/>
      <c r="AJ1969"/>
    </row>
    <row r="1970" spans="1:36" ht="24.95" customHeight="1">
      <c r="A1970" s="66"/>
      <c r="M1970" s="37"/>
      <c r="N1970" s="37"/>
      <c r="U1970"/>
      <c r="V1970"/>
      <c r="W1970"/>
      <c r="X1970" s="172"/>
      <c r="Y1970" s="172"/>
      <c r="Z1970" s="172"/>
      <c r="AA1970"/>
      <c r="AB1970"/>
      <c r="AC1970"/>
      <c r="AD1970"/>
      <c r="AE1970"/>
      <c r="AF1970"/>
      <c r="AG1970"/>
      <c r="AH1970"/>
      <c r="AI1970"/>
      <c r="AJ1970"/>
    </row>
    <row r="1971" spans="1:36" ht="24.95" customHeight="1">
      <c r="A1971" s="66"/>
      <c r="M1971" s="37"/>
      <c r="N1971" s="37"/>
      <c r="U1971"/>
      <c r="V1971"/>
      <c r="W1971"/>
      <c r="X1971" s="172"/>
      <c r="Y1971" s="172"/>
      <c r="Z1971" s="172"/>
      <c r="AA1971"/>
      <c r="AB1971"/>
      <c r="AC1971"/>
      <c r="AD1971"/>
      <c r="AE1971"/>
      <c r="AF1971"/>
      <c r="AG1971"/>
      <c r="AH1971"/>
      <c r="AI1971"/>
      <c r="AJ1971"/>
    </row>
    <row r="1972" spans="1:36" ht="24.95" customHeight="1">
      <c r="A1972" s="66"/>
      <c r="M1972" s="37"/>
      <c r="N1972" s="37"/>
      <c r="U1972"/>
      <c r="V1972"/>
      <c r="W1972"/>
      <c r="X1972" s="172"/>
      <c r="Y1972" s="172"/>
      <c r="Z1972" s="172"/>
      <c r="AA1972"/>
      <c r="AB1972"/>
      <c r="AC1972"/>
      <c r="AD1972"/>
      <c r="AE1972"/>
      <c r="AF1972"/>
      <c r="AG1972"/>
      <c r="AH1972"/>
      <c r="AI1972"/>
      <c r="AJ1972"/>
    </row>
    <row r="1973" spans="1:36" ht="24.95" customHeight="1">
      <c r="A1973" s="66"/>
      <c r="M1973" s="37"/>
      <c r="N1973" s="37"/>
      <c r="U1973"/>
      <c r="V1973"/>
      <c r="W1973"/>
      <c r="X1973" s="172"/>
      <c r="Y1973" s="172"/>
      <c r="Z1973" s="172"/>
      <c r="AA1973"/>
      <c r="AB1973"/>
      <c r="AC1973"/>
      <c r="AD1973"/>
      <c r="AE1973"/>
      <c r="AF1973"/>
      <c r="AG1973"/>
      <c r="AH1973"/>
      <c r="AI1973"/>
      <c r="AJ1973"/>
    </row>
    <row r="1974" spans="1:36" ht="24.95" customHeight="1">
      <c r="A1974" s="66"/>
      <c r="M1974" s="37"/>
      <c r="N1974" s="37"/>
      <c r="U1974"/>
      <c r="V1974"/>
      <c r="W1974"/>
      <c r="X1974" s="172"/>
      <c r="Y1974" s="172"/>
      <c r="Z1974" s="172"/>
      <c r="AA1974"/>
      <c r="AB1974"/>
      <c r="AC1974"/>
      <c r="AD1974"/>
      <c r="AE1974"/>
      <c r="AF1974"/>
      <c r="AG1974"/>
      <c r="AH1974"/>
      <c r="AI1974"/>
      <c r="AJ1974"/>
    </row>
    <row r="1975" spans="1:36" ht="24.95" customHeight="1">
      <c r="A1975" s="66"/>
      <c r="M1975" s="37"/>
      <c r="N1975" s="37"/>
      <c r="U1975"/>
      <c r="V1975"/>
      <c r="W1975"/>
      <c r="X1975" s="172"/>
      <c r="Y1975" s="172"/>
      <c r="Z1975" s="172"/>
      <c r="AA1975"/>
      <c r="AB1975"/>
      <c r="AC1975"/>
      <c r="AD1975"/>
      <c r="AE1975"/>
      <c r="AF1975"/>
      <c r="AG1975"/>
      <c r="AH1975"/>
      <c r="AI1975"/>
      <c r="AJ1975"/>
    </row>
    <row r="1976" spans="1:36" ht="24.95" customHeight="1">
      <c r="A1976" s="66"/>
      <c r="M1976" s="37"/>
      <c r="N1976" s="37"/>
      <c r="U1976"/>
      <c r="V1976"/>
      <c r="W1976"/>
      <c r="X1976" s="172"/>
      <c r="Y1976" s="172"/>
      <c r="Z1976" s="172"/>
      <c r="AA1976"/>
      <c r="AB1976"/>
      <c r="AC1976"/>
      <c r="AD1976"/>
      <c r="AE1976"/>
      <c r="AF1976"/>
      <c r="AG1976"/>
      <c r="AH1976"/>
      <c r="AI1976"/>
      <c r="AJ1976"/>
    </row>
    <row r="1977" spans="1:36" ht="24.95" customHeight="1">
      <c r="A1977" s="66"/>
      <c r="M1977" s="37"/>
      <c r="N1977" s="37"/>
      <c r="U1977"/>
      <c r="V1977"/>
      <c r="W1977"/>
      <c r="X1977" s="172"/>
      <c r="Y1977" s="172"/>
      <c r="Z1977" s="172"/>
      <c r="AA1977"/>
      <c r="AB1977"/>
      <c r="AC1977"/>
      <c r="AD1977"/>
      <c r="AE1977"/>
      <c r="AF1977"/>
      <c r="AG1977"/>
      <c r="AH1977"/>
      <c r="AI1977"/>
      <c r="AJ1977"/>
    </row>
    <row r="1978" spans="1:36" ht="24.95" customHeight="1">
      <c r="A1978" s="66"/>
      <c r="M1978" s="37"/>
      <c r="N1978" s="37"/>
      <c r="U1978"/>
      <c r="V1978"/>
      <c r="W1978"/>
      <c r="X1978" s="172"/>
      <c r="Y1978" s="172"/>
      <c r="Z1978" s="172"/>
      <c r="AA1978"/>
      <c r="AB1978"/>
      <c r="AC1978"/>
      <c r="AD1978"/>
      <c r="AE1978"/>
      <c r="AF1978"/>
      <c r="AG1978"/>
      <c r="AH1978"/>
      <c r="AI1978"/>
      <c r="AJ1978"/>
    </row>
    <row r="1979" spans="1:36" ht="24.95" customHeight="1">
      <c r="A1979" s="66"/>
      <c r="M1979" s="37"/>
      <c r="N1979" s="37"/>
      <c r="U1979"/>
      <c r="V1979"/>
      <c r="W1979"/>
      <c r="X1979" s="172"/>
      <c r="Y1979" s="172"/>
      <c r="Z1979" s="172"/>
      <c r="AA1979"/>
      <c r="AB1979"/>
      <c r="AC1979"/>
      <c r="AD1979"/>
      <c r="AE1979"/>
      <c r="AF1979"/>
      <c r="AG1979"/>
      <c r="AH1979"/>
      <c r="AI1979"/>
      <c r="AJ1979"/>
    </row>
    <row r="1980" spans="1:36" ht="24.95" customHeight="1">
      <c r="A1980" s="66"/>
      <c r="M1980" s="37"/>
      <c r="N1980" s="37"/>
      <c r="U1980"/>
      <c r="V1980"/>
      <c r="W1980"/>
      <c r="X1980" s="172"/>
      <c r="Y1980" s="172"/>
      <c r="Z1980" s="172"/>
      <c r="AA1980"/>
      <c r="AB1980"/>
      <c r="AC1980"/>
      <c r="AD1980"/>
      <c r="AE1980"/>
      <c r="AF1980"/>
      <c r="AG1980"/>
      <c r="AH1980"/>
      <c r="AI1980"/>
      <c r="AJ1980"/>
    </row>
    <row r="1981" spans="1:36" ht="24.95" customHeight="1">
      <c r="A1981" s="66"/>
      <c r="M1981" s="37"/>
      <c r="N1981" s="37"/>
      <c r="U1981"/>
      <c r="V1981"/>
      <c r="W1981"/>
      <c r="X1981" s="172"/>
      <c r="Y1981" s="172"/>
      <c r="Z1981" s="172"/>
      <c r="AA1981"/>
      <c r="AB1981"/>
      <c r="AC1981"/>
      <c r="AD1981"/>
      <c r="AE1981"/>
      <c r="AF1981"/>
      <c r="AG1981"/>
      <c r="AH1981"/>
      <c r="AI1981"/>
      <c r="AJ1981"/>
    </row>
    <row r="1982" spans="1:36" ht="24.95" customHeight="1">
      <c r="A1982" s="66"/>
      <c r="M1982" s="37"/>
      <c r="N1982" s="37"/>
      <c r="U1982"/>
      <c r="V1982"/>
      <c r="W1982"/>
      <c r="X1982" s="172"/>
      <c r="Y1982" s="172"/>
      <c r="Z1982" s="172"/>
      <c r="AA1982"/>
      <c r="AB1982"/>
      <c r="AC1982"/>
      <c r="AD1982"/>
      <c r="AE1982"/>
      <c r="AF1982"/>
      <c r="AG1982"/>
      <c r="AH1982"/>
      <c r="AI1982"/>
      <c r="AJ1982"/>
    </row>
    <row r="1983" spans="1:36" ht="24.95" customHeight="1">
      <c r="A1983" s="66"/>
      <c r="M1983" s="37"/>
      <c r="N1983" s="37"/>
      <c r="U1983"/>
      <c r="V1983"/>
      <c r="W1983"/>
      <c r="X1983" s="172"/>
      <c r="Y1983" s="172"/>
      <c r="Z1983" s="172"/>
      <c r="AA1983"/>
      <c r="AB1983"/>
      <c r="AC1983"/>
      <c r="AD1983"/>
      <c r="AE1983"/>
      <c r="AF1983"/>
      <c r="AG1983"/>
      <c r="AH1983"/>
      <c r="AI1983"/>
      <c r="AJ1983"/>
    </row>
    <row r="1984" spans="1:36" ht="24.95" customHeight="1">
      <c r="A1984" s="66"/>
      <c r="M1984" s="37"/>
      <c r="N1984" s="37"/>
      <c r="U1984"/>
      <c r="V1984"/>
      <c r="W1984"/>
      <c r="X1984" s="172"/>
      <c r="Y1984" s="172"/>
      <c r="Z1984" s="172"/>
      <c r="AA1984"/>
      <c r="AB1984"/>
      <c r="AC1984"/>
      <c r="AD1984"/>
      <c r="AE1984"/>
      <c r="AF1984"/>
      <c r="AG1984"/>
      <c r="AH1984"/>
      <c r="AI1984"/>
      <c r="AJ1984"/>
    </row>
    <row r="1985" spans="1:36" ht="24.95" customHeight="1">
      <c r="A1985" s="66"/>
      <c r="M1985" s="37"/>
      <c r="N1985" s="37"/>
      <c r="U1985"/>
      <c r="V1985"/>
      <c r="W1985"/>
      <c r="X1985" s="172"/>
      <c r="Y1985" s="172"/>
      <c r="Z1985" s="172"/>
      <c r="AA1985"/>
      <c r="AB1985"/>
      <c r="AC1985"/>
      <c r="AD1985"/>
      <c r="AE1985"/>
      <c r="AF1985"/>
      <c r="AG1985"/>
      <c r="AH1985"/>
      <c r="AI1985"/>
      <c r="AJ1985"/>
    </row>
    <row r="1986" spans="1:36" ht="24.95" customHeight="1">
      <c r="A1986" s="66"/>
      <c r="M1986" s="37"/>
      <c r="N1986" s="37"/>
      <c r="U1986"/>
      <c r="V1986"/>
      <c r="W1986"/>
      <c r="X1986" s="172"/>
      <c r="Y1986" s="172"/>
      <c r="Z1986" s="172"/>
      <c r="AA1986"/>
      <c r="AB1986"/>
      <c r="AC1986"/>
      <c r="AD1986"/>
      <c r="AE1986"/>
      <c r="AF1986"/>
      <c r="AG1986"/>
      <c r="AH1986"/>
      <c r="AI1986"/>
      <c r="AJ1986"/>
    </row>
    <row r="1987" spans="1:36" ht="24.95" customHeight="1">
      <c r="A1987" s="66"/>
      <c r="M1987" s="37"/>
      <c r="N1987" s="37"/>
      <c r="U1987"/>
      <c r="V1987"/>
      <c r="W1987"/>
      <c r="X1987" s="172"/>
      <c r="Y1987" s="172"/>
      <c r="Z1987" s="172"/>
      <c r="AA1987"/>
      <c r="AB1987"/>
      <c r="AC1987"/>
      <c r="AD1987"/>
      <c r="AE1987"/>
      <c r="AF1987"/>
      <c r="AG1987"/>
      <c r="AH1987"/>
      <c r="AI1987"/>
      <c r="AJ1987"/>
    </row>
    <row r="1988" spans="1:36" ht="24.95" customHeight="1">
      <c r="A1988" s="66"/>
      <c r="M1988" s="37"/>
      <c r="N1988" s="37"/>
      <c r="U1988"/>
      <c r="V1988"/>
      <c r="W1988"/>
      <c r="X1988" s="172"/>
      <c r="Y1988" s="172"/>
      <c r="Z1988" s="172"/>
      <c r="AA1988"/>
      <c r="AB1988"/>
      <c r="AC1988"/>
      <c r="AD1988"/>
      <c r="AE1988"/>
      <c r="AF1988"/>
      <c r="AG1988"/>
      <c r="AH1988"/>
      <c r="AI1988"/>
      <c r="AJ1988"/>
    </row>
    <row r="1989" spans="1:36" ht="24.95" customHeight="1">
      <c r="A1989" s="66"/>
      <c r="M1989" s="37"/>
      <c r="N1989" s="37"/>
      <c r="U1989"/>
      <c r="V1989"/>
      <c r="W1989"/>
      <c r="X1989" s="172"/>
      <c r="Y1989" s="172"/>
      <c r="Z1989" s="172"/>
      <c r="AA1989"/>
      <c r="AB1989"/>
      <c r="AC1989"/>
      <c r="AD1989"/>
      <c r="AE1989"/>
      <c r="AF1989"/>
      <c r="AG1989"/>
      <c r="AH1989"/>
      <c r="AI1989"/>
      <c r="AJ1989"/>
    </row>
    <row r="1990" spans="1:36" ht="24.95" customHeight="1">
      <c r="A1990" s="66"/>
      <c r="M1990" s="37"/>
      <c r="N1990" s="37"/>
      <c r="U1990"/>
      <c r="V1990"/>
      <c r="W1990"/>
      <c r="X1990" s="172"/>
      <c r="Y1990" s="172"/>
      <c r="Z1990" s="172"/>
      <c r="AA1990"/>
      <c r="AB1990"/>
      <c r="AC1990"/>
      <c r="AD1990"/>
      <c r="AE1990"/>
      <c r="AF1990"/>
      <c r="AG1990"/>
      <c r="AH1990"/>
      <c r="AI1990"/>
      <c r="AJ1990"/>
    </row>
    <row r="1991" spans="1:36" ht="24.95" customHeight="1">
      <c r="A1991" s="66"/>
      <c r="M1991" s="37"/>
      <c r="N1991" s="37"/>
      <c r="U1991"/>
      <c r="V1991"/>
      <c r="W1991"/>
      <c r="X1991" s="172"/>
      <c r="Y1991" s="172"/>
      <c r="Z1991" s="172"/>
      <c r="AA1991"/>
      <c r="AB1991"/>
      <c r="AC1991"/>
      <c r="AD1991"/>
      <c r="AE1991"/>
      <c r="AF1991"/>
      <c r="AG1991"/>
      <c r="AH1991"/>
      <c r="AI1991"/>
      <c r="AJ1991"/>
    </row>
    <row r="1992" spans="1:36" ht="24.95" customHeight="1">
      <c r="A1992" s="66"/>
      <c r="M1992" s="37"/>
      <c r="N1992" s="37"/>
      <c r="U1992"/>
      <c r="V1992"/>
      <c r="W1992"/>
      <c r="X1992" s="172"/>
      <c r="Y1992" s="172"/>
      <c r="Z1992" s="172"/>
      <c r="AA1992"/>
      <c r="AB1992"/>
      <c r="AC1992"/>
      <c r="AD1992"/>
      <c r="AE1992"/>
      <c r="AF1992"/>
      <c r="AG1992"/>
      <c r="AH1992"/>
      <c r="AI1992"/>
      <c r="AJ1992"/>
    </row>
    <row r="1993" spans="1:36" ht="24.95" customHeight="1">
      <c r="A1993" s="66"/>
      <c r="M1993" s="37"/>
      <c r="N1993" s="37"/>
      <c r="U1993"/>
      <c r="V1993"/>
      <c r="W1993"/>
      <c r="X1993" s="172"/>
      <c r="Y1993" s="172"/>
      <c r="Z1993" s="172"/>
      <c r="AA1993"/>
      <c r="AB1993"/>
      <c r="AC1993"/>
      <c r="AD1993"/>
      <c r="AE1993"/>
      <c r="AF1993"/>
      <c r="AG1993"/>
      <c r="AH1993"/>
      <c r="AI1993"/>
      <c r="AJ1993"/>
    </row>
    <row r="1994" spans="1:36" ht="24.95" customHeight="1">
      <c r="A1994" s="66"/>
      <c r="M1994" s="37"/>
      <c r="N1994" s="37"/>
      <c r="U1994"/>
      <c r="V1994"/>
      <c r="W1994"/>
      <c r="X1994" s="172"/>
      <c r="Y1994" s="172"/>
      <c r="Z1994" s="172"/>
      <c r="AA1994"/>
      <c r="AB1994"/>
      <c r="AC1994"/>
      <c r="AD1994"/>
      <c r="AE1994"/>
      <c r="AF1994"/>
      <c r="AG1994"/>
      <c r="AH1994"/>
      <c r="AI1994"/>
      <c r="AJ1994"/>
    </row>
    <row r="1995" spans="1:36" ht="24.95" customHeight="1">
      <c r="A1995" s="66"/>
      <c r="M1995" s="37"/>
      <c r="N1995" s="37"/>
      <c r="U1995"/>
      <c r="V1995"/>
      <c r="W1995"/>
      <c r="X1995" s="172"/>
      <c r="Y1995" s="172"/>
      <c r="Z1995" s="172"/>
      <c r="AA1995"/>
      <c r="AB1995"/>
      <c r="AC1995"/>
      <c r="AD1995"/>
      <c r="AE1995"/>
      <c r="AF1995"/>
      <c r="AG1995"/>
      <c r="AH1995"/>
      <c r="AI1995"/>
      <c r="AJ1995"/>
    </row>
    <row r="1996" spans="1:36" ht="24.95" customHeight="1">
      <c r="A1996" s="66"/>
      <c r="M1996" s="37"/>
      <c r="N1996" s="37"/>
      <c r="U1996"/>
      <c r="V1996"/>
      <c r="W1996"/>
      <c r="X1996" s="172"/>
      <c r="Y1996" s="172"/>
      <c r="Z1996" s="172"/>
      <c r="AA1996"/>
      <c r="AB1996"/>
      <c r="AC1996"/>
      <c r="AD1996"/>
      <c r="AE1996"/>
      <c r="AF1996"/>
      <c r="AG1996"/>
      <c r="AH1996"/>
      <c r="AI1996"/>
      <c r="AJ1996"/>
    </row>
    <row r="1997" spans="1:36" ht="24.95" customHeight="1">
      <c r="A1997" s="66"/>
      <c r="M1997" s="37"/>
      <c r="N1997" s="37"/>
      <c r="U1997"/>
      <c r="V1997"/>
      <c r="W1997"/>
      <c r="X1997" s="172"/>
      <c r="Y1997" s="172"/>
      <c r="Z1997" s="172"/>
      <c r="AA1997"/>
      <c r="AB1997"/>
      <c r="AC1997"/>
      <c r="AD1997"/>
      <c r="AE1997"/>
      <c r="AF1997"/>
      <c r="AG1997"/>
      <c r="AH1997"/>
      <c r="AI1997"/>
      <c r="AJ1997"/>
    </row>
    <row r="1998" spans="1:36" ht="24.95" customHeight="1">
      <c r="A1998" s="66"/>
      <c r="M1998" s="37"/>
      <c r="N1998" s="37"/>
      <c r="U1998"/>
      <c r="V1998"/>
      <c r="W1998"/>
      <c r="X1998" s="172"/>
      <c r="Y1998" s="172"/>
      <c r="Z1998" s="172"/>
      <c r="AA1998"/>
      <c r="AB1998"/>
      <c r="AC1998"/>
      <c r="AD1998"/>
      <c r="AE1998"/>
      <c r="AF1998"/>
      <c r="AG1998"/>
      <c r="AH1998"/>
      <c r="AI1998"/>
      <c r="AJ1998"/>
    </row>
    <row r="1999" spans="1:36" ht="24.95" customHeight="1">
      <c r="A1999" s="66"/>
      <c r="M1999" s="37"/>
      <c r="N1999" s="37"/>
      <c r="U1999"/>
      <c r="V1999"/>
      <c r="W1999"/>
      <c r="X1999" s="172"/>
      <c r="Y1999" s="172"/>
      <c r="Z1999" s="172"/>
      <c r="AA1999"/>
      <c r="AB1999"/>
      <c r="AC1999"/>
      <c r="AD1999"/>
      <c r="AE1999"/>
      <c r="AF1999"/>
      <c r="AG1999"/>
      <c r="AH1999"/>
      <c r="AI1999"/>
      <c r="AJ1999"/>
    </row>
    <row r="2000" spans="1:36" ht="24.95" customHeight="1">
      <c r="A2000" s="66"/>
      <c r="M2000" s="37"/>
      <c r="N2000" s="37"/>
      <c r="U2000"/>
      <c r="V2000"/>
      <c r="W2000"/>
      <c r="X2000" s="172"/>
      <c r="Y2000" s="172"/>
      <c r="Z2000" s="172"/>
      <c r="AA2000"/>
      <c r="AB2000"/>
      <c r="AC2000"/>
      <c r="AD2000"/>
      <c r="AE2000"/>
      <c r="AF2000"/>
      <c r="AG2000"/>
      <c r="AH2000"/>
      <c r="AI2000"/>
      <c r="AJ2000"/>
    </row>
    <row r="2001" spans="1:36" ht="24.95" customHeight="1">
      <c r="A2001" s="66"/>
      <c r="M2001" s="37"/>
      <c r="N2001" s="37"/>
      <c r="U2001"/>
      <c r="V2001"/>
      <c r="W2001"/>
      <c r="X2001" s="172"/>
      <c r="Y2001" s="172"/>
      <c r="Z2001" s="172"/>
      <c r="AA2001"/>
      <c r="AB2001"/>
      <c r="AC2001"/>
      <c r="AD2001"/>
      <c r="AE2001"/>
      <c r="AF2001"/>
      <c r="AG2001"/>
      <c r="AH2001"/>
      <c r="AI2001"/>
      <c r="AJ2001"/>
    </row>
    <row r="2002" spans="1:36" ht="24.95" customHeight="1">
      <c r="A2002" s="66"/>
      <c r="M2002" s="37"/>
      <c r="N2002" s="37"/>
      <c r="U2002"/>
      <c r="V2002"/>
      <c r="W2002"/>
      <c r="X2002" s="172"/>
      <c r="Y2002" s="172"/>
      <c r="Z2002" s="172"/>
      <c r="AA2002"/>
      <c r="AB2002"/>
      <c r="AC2002"/>
      <c r="AD2002"/>
      <c r="AE2002"/>
      <c r="AF2002"/>
      <c r="AG2002"/>
      <c r="AH2002"/>
      <c r="AI2002"/>
      <c r="AJ2002"/>
    </row>
    <row r="2003" spans="1:36" ht="24.95" customHeight="1">
      <c r="A2003" s="66"/>
      <c r="M2003" s="37"/>
      <c r="N2003" s="37"/>
      <c r="U2003"/>
      <c r="V2003"/>
      <c r="W2003"/>
      <c r="X2003" s="172"/>
      <c r="Y2003" s="172"/>
      <c r="Z2003" s="172"/>
      <c r="AA2003"/>
      <c r="AB2003"/>
      <c r="AC2003"/>
      <c r="AD2003"/>
      <c r="AE2003"/>
      <c r="AF2003"/>
      <c r="AG2003"/>
      <c r="AH2003"/>
      <c r="AI2003"/>
      <c r="AJ2003"/>
    </row>
    <row r="2004" spans="1:36" ht="24.95" customHeight="1">
      <c r="A2004" s="66"/>
      <c r="M2004" s="37"/>
      <c r="N2004" s="37"/>
      <c r="U2004"/>
      <c r="V2004"/>
      <c r="W2004"/>
      <c r="X2004" s="172"/>
      <c r="Y2004" s="172"/>
      <c r="Z2004" s="172"/>
      <c r="AA2004"/>
      <c r="AB2004"/>
      <c r="AC2004"/>
      <c r="AD2004"/>
      <c r="AE2004"/>
      <c r="AF2004"/>
      <c r="AG2004"/>
      <c r="AH2004"/>
      <c r="AI2004"/>
      <c r="AJ2004"/>
    </row>
    <row r="2005" spans="1:36" ht="24.95" customHeight="1">
      <c r="A2005" s="66"/>
      <c r="M2005" s="37"/>
      <c r="N2005" s="37"/>
      <c r="U2005"/>
      <c r="V2005"/>
      <c r="W2005"/>
      <c r="X2005" s="172"/>
      <c r="Y2005" s="172"/>
      <c r="Z2005" s="172"/>
      <c r="AA2005"/>
      <c r="AB2005"/>
      <c r="AC2005"/>
      <c r="AD2005"/>
      <c r="AE2005"/>
      <c r="AF2005"/>
      <c r="AG2005"/>
      <c r="AH2005"/>
      <c r="AI2005"/>
      <c r="AJ2005"/>
    </row>
    <row r="2006" spans="1:36" ht="24.95" customHeight="1">
      <c r="A2006" s="66"/>
      <c r="M2006" s="37"/>
      <c r="N2006" s="37"/>
      <c r="U2006"/>
      <c r="V2006"/>
      <c r="W2006"/>
      <c r="X2006" s="172"/>
      <c r="Y2006" s="172"/>
      <c r="Z2006" s="172"/>
      <c r="AA2006"/>
      <c r="AB2006"/>
      <c r="AC2006"/>
      <c r="AD2006"/>
      <c r="AE2006"/>
      <c r="AF2006"/>
      <c r="AG2006"/>
      <c r="AH2006"/>
      <c r="AI2006"/>
      <c r="AJ2006"/>
    </row>
    <row r="2007" spans="1:36" ht="24.95" customHeight="1">
      <c r="A2007" s="66"/>
      <c r="M2007" s="37"/>
      <c r="N2007" s="37"/>
      <c r="U2007"/>
      <c r="V2007"/>
      <c r="W2007"/>
      <c r="X2007" s="172"/>
      <c r="Y2007" s="172"/>
      <c r="Z2007" s="172"/>
      <c r="AA2007"/>
      <c r="AB2007"/>
      <c r="AC2007"/>
      <c r="AD2007"/>
      <c r="AE2007"/>
      <c r="AF2007"/>
      <c r="AG2007"/>
      <c r="AH2007"/>
      <c r="AI2007"/>
      <c r="AJ2007"/>
    </row>
    <row r="2008" spans="1:36" ht="24.95" customHeight="1">
      <c r="A2008" s="66"/>
      <c r="M2008" s="37"/>
      <c r="N2008" s="37"/>
      <c r="U2008"/>
      <c r="V2008"/>
      <c r="W2008"/>
      <c r="X2008" s="172"/>
      <c r="Y2008" s="172"/>
      <c r="Z2008" s="172"/>
      <c r="AA2008"/>
      <c r="AB2008"/>
      <c r="AC2008"/>
      <c r="AD2008"/>
      <c r="AE2008"/>
      <c r="AF2008"/>
      <c r="AG2008"/>
      <c r="AH2008"/>
      <c r="AI2008"/>
      <c r="AJ2008"/>
    </row>
    <row r="2009" spans="1:36" ht="24.95" customHeight="1">
      <c r="A2009" s="66"/>
      <c r="M2009" s="37"/>
      <c r="N2009" s="37"/>
      <c r="U2009"/>
      <c r="V2009"/>
      <c r="W2009"/>
      <c r="X2009" s="172"/>
      <c r="Y2009" s="172"/>
      <c r="Z2009" s="172"/>
      <c r="AA2009"/>
      <c r="AB2009"/>
      <c r="AC2009"/>
      <c r="AD2009"/>
      <c r="AE2009"/>
      <c r="AF2009"/>
      <c r="AG2009"/>
      <c r="AH2009"/>
      <c r="AI2009"/>
      <c r="AJ2009"/>
    </row>
    <row r="2010" spans="1:36" ht="24.95" customHeight="1">
      <c r="A2010" s="66"/>
      <c r="M2010" s="37"/>
      <c r="N2010" s="37"/>
      <c r="U2010"/>
      <c r="V2010"/>
      <c r="W2010"/>
      <c r="X2010" s="172"/>
      <c r="Y2010" s="172"/>
      <c r="Z2010" s="172"/>
      <c r="AA2010"/>
      <c r="AB2010"/>
      <c r="AC2010"/>
      <c r="AD2010"/>
      <c r="AE2010"/>
      <c r="AF2010"/>
      <c r="AG2010"/>
      <c r="AH2010"/>
      <c r="AI2010"/>
      <c r="AJ2010"/>
    </row>
    <row r="2011" spans="1:36" ht="24.95" customHeight="1">
      <c r="A2011" s="66"/>
      <c r="M2011" s="37"/>
      <c r="N2011" s="37"/>
      <c r="U2011"/>
      <c r="V2011"/>
      <c r="W2011"/>
      <c r="X2011" s="172"/>
      <c r="Y2011" s="172"/>
      <c r="Z2011" s="172"/>
      <c r="AA2011"/>
      <c r="AB2011"/>
      <c r="AC2011"/>
      <c r="AD2011"/>
      <c r="AE2011"/>
      <c r="AF2011"/>
      <c r="AG2011"/>
      <c r="AH2011"/>
      <c r="AI2011"/>
      <c r="AJ2011"/>
    </row>
    <row r="2012" spans="1:36" ht="24.95" customHeight="1">
      <c r="A2012" s="66"/>
      <c r="M2012" s="37"/>
      <c r="N2012" s="37"/>
      <c r="U2012"/>
      <c r="V2012"/>
      <c r="W2012"/>
      <c r="X2012" s="172"/>
      <c r="Y2012" s="172"/>
      <c r="Z2012" s="172"/>
      <c r="AA2012"/>
      <c r="AB2012"/>
      <c r="AC2012"/>
      <c r="AD2012"/>
      <c r="AE2012"/>
      <c r="AF2012"/>
      <c r="AG2012"/>
      <c r="AH2012"/>
      <c r="AI2012"/>
      <c r="AJ2012"/>
    </row>
    <row r="2013" spans="1:36" ht="24.95" customHeight="1">
      <c r="A2013" s="66"/>
      <c r="M2013" s="37"/>
      <c r="N2013" s="37"/>
      <c r="U2013"/>
      <c r="V2013"/>
      <c r="W2013"/>
      <c r="X2013" s="172"/>
      <c r="Y2013" s="172"/>
      <c r="Z2013" s="172"/>
      <c r="AA2013"/>
      <c r="AB2013"/>
      <c r="AC2013"/>
      <c r="AD2013"/>
      <c r="AE2013"/>
      <c r="AF2013"/>
      <c r="AG2013"/>
      <c r="AH2013"/>
      <c r="AI2013"/>
      <c r="AJ2013"/>
    </row>
    <row r="2014" spans="1:36" ht="24.95" customHeight="1">
      <c r="A2014" s="66"/>
      <c r="M2014" s="37"/>
      <c r="N2014" s="37"/>
      <c r="U2014"/>
      <c r="V2014"/>
      <c r="W2014"/>
      <c r="X2014" s="172"/>
      <c r="Y2014" s="172"/>
      <c r="Z2014" s="172"/>
      <c r="AA2014"/>
      <c r="AB2014"/>
      <c r="AC2014"/>
      <c r="AD2014"/>
      <c r="AE2014"/>
      <c r="AF2014"/>
      <c r="AG2014"/>
      <c r="AH2014"/>
      <c r="AI2014"/>
      <c r="AJ2014"/>
    </row>
    <row r="2015" spans="1:36" ht="24.95" customHeight="1">
      <c r="A2015" s="66"/>
      <c r="M2015" s="37"/>
      <c r="N2015" s="37"/>
      <c r="U2015"/>
      <c r="V2015"/>
      <c r="W2015"/>
      <c r="X2015" s="172"/>
      <c r="Y2015" s="172"/>
      <c r="Z2015" s="172"/>
      <c r="AA2015"/>
      <c r="AB2015"/>
      <c r="AC2015"/>
      <c r="AD2015"/>
      <c r="AE2015"/>
      <c r="AF2015"/>
      <c r="AG2015"/>
      <c r="AH2015"/>
      <c r="AI2015"/>
      <c r="AJ2015"/>
    </row>
    <row r="2016" spans="1:36" ht="24.95" customHeight="1">
      <c r="A2016" s="66"/>
      <c r="M2016" s="37"/>
      <c r="N2016" s="37"/>
      <c r="U2016"/>
      <c r="V2016"/>
      <c r="W2016"/>
      <c r="X2016" s="172"/>
      <c r="Y2016" s="172"/>
      <c r="Z2016" s="172"/>
      <c r="AA2016"/>
      <c r="AB2016"/>
      <c r="AC2016"/>
      <c r="AD2016"/>
      <c r="AE2016"/>
      <c r="AF2016"/>
      <c r="AG2016"/>
      <c r="AH2016"/>
      <c r="AI2016"/>
      <c r="AJ2016"/>
    </row>
    <row r="2017" spans="1:36" ht="24.95" customHeight="1">
      <c r="A2017" s="66"/>
      <c r="M2017" s="37"/>
      <c r="N2017" s="37"/>
      <c r="U2017"/>
      <c r="V2017"/>
      <c r="W2017"/>
      <c r="X2017" s="172"/>
      <c r="Y2017" s="172"/>
      <c r="Z2017" s="172"/>
      <c r="AA2017"/>
      <c r="AB2017"/>
      <c r="AC2017"/>
      <c r="AD2017"/>
      <c r="AE2017"/>
      <c r="AF2017"/>
      <c r="AG2017"/>
      <c r="AH2017"/>
      <c r="AI2017"/>
      <c r="AJ2017"/>
    </row>
    <row r="2018" spans="1:36" ht="24.95" customHeight="1">
      <c r="A2018" s="66"/>
      <c r="M2018" s="37"/>
      <c r="N2018" s="37"/>
      <c r="U2018"/>
      <c r="V2018"/>
      <c r="W2018"/>
      <c r="X2018" s="172"/>
      <c r="Y2018" s="172"/>
      <c r="Z2018" s="172"/>
      <c r="AA2018"/>
      <c r="AB2018"/>
      <c r="AC2018"/>
      <c r="AD2018"/>
      <c r="AE2018"/>
      <c r="AF2018"/>
      <c r="AG2018"/>
      <c r="AH2018"/>
      <c r="AI2018"/>
      <c r="AJ2018"/>
    </row>
    <row r="2019" spans="1:36" ht="24.95" customHeight="1">
      <c r="A2019" s="66"/>
      <c r="M2019" s="37"/>
      <c r="N2019" s="37"/>
      <c r="U2019"/>
      <c r="V2019"/>
      <c r="W2019"/>
      <c r="X2019" s="172"/>
      <c r="Y2019" s="172"/>
      <c r="Z2019" s="172"/>
      <c r="AA2019"/>
      <c r="AB2019"/>
      <c r="AC2019"/>
      <c r="AD2019"/>
      <c r="AE2019"/>
      <c r="AF2019"/>
      <c r="AG2019"/>
      <c r="AH2019"/>
      <c r="AI2019"/>
      <c r="AJ2019"/>
    </row>
    <row r="2020" spans="1:36" ht="24.95" customHeight="1">
      <c r="A2020" s="66"/>
      <c r="M2020" s="37"/>
      <c r="N2020" s="37"/>
      <c r="U2020"/>
      <c r="V2020"/>
      <c r="W2020"/>
      <c r="X2020" s="172"/>
      <c r="Y2020" s="172"/>
      <c r="Z2020" s="172"/>
      <c r="AA2020"/>
      <c r="AB2020"/>
      <c r="AC2020"/>
      <c r="AD2020"/>
      <c r="AE2020"/>
      <c r="AF2020"/>
      <c r="AG2020"/>
      <c r="AH2020"/>
      <c r="AI2020"/>
      <c r="AJ2020"/>
    </row>
    <row r="2021" spans="1:36" ht="24.95" customHeight="1">
      <c r="A2021" s="66"/>
      <c r="M2021" s="37"/>
      <c r="N2021" s="37"/>
      <c r="U2021"/>
      <c r="V2021"/>
      <c r="W2021"/>
      <c r="X2021" s="172"/>
      <c r="Y2021" s="172"/>
      <c r="Z2021" s="172"/>
      <c r="AA2021"/>
      <c r="AB2021"/>
      <c r="AC2021"/>
      <c r="AD2021"/>
      <c r="AE2021"/>
      <c r="AF2021"/>
      <c r="AG2021"/>
      <c r="AH2021"/>
      <c r="AI2021"/>
      <c r="AJ2021"/>
    </row>
    <row r="2022" spans="1:36" ht="24.95" customHeight="1">
      <c r="A2022" s="66"/>
      <c r="M2022" s="37"/>
      <c r="N2022" s="37"/>
      <c r="U2022"/>
      <c r="V2022"/>
      <c r="W2022"/>
      <c r="X2022" s="172"/>
      <c r="Y2022" s="172"/>
      <c r="Z2022" s="172"/>
      <c r="AA2022"/>
      <c r="AB2022"/>
      <c r="AC2022"/>
      <c r="AD2022"/>
      <c r="AE2022"/>
      <c r="AF2022"/>
      <c r="AG2022"/>
      <c r="AH2022"/>
      <c r="AI2022"/>
      <c r="AJ2022"/>
    </row>
    <row r="2023" spans="1:36" ht="24.95" customHeight="1">
      <c r="A2023" s="66"/>
      <c r="M2023" s="37"/>
      <c r="N2023" s="37"/>
      <c r="U2023"/>
      <c r="V2023"/>
      <c r="W2023"/>
      <c r="X2023" s="172"/>
      <c r="Y2023" s="172"/>
      <c r="Z2023" s="172"/>
      <c r="AA2023"/>
      <c r="AB2023"/>
      <c r="AC2023"/>
      <c r="AD2023"/>
      <c r="AE2023"/>
      <c r="AF2023"/>
      <c r="AG2023"/>
      <c r="AH2023"/>
      <c r="AI2023"/>
      <c r="AJ2023"/>
    </row>
    <row r="2024" spans="1:36" ht="24.95" customHeight="1">
      <c r="A2024" s="66"/>
      <c r="M2024" s="37"/>
      <c r="N2024" s="37"/>
      <c r="U2024"/>
      <c r="V2024"/>
      <c r="W2024"/>
      <c r="X2024" s="172"/>
      <c r="Y2024" s="172"/>
      <c r="Z2024" s="172"/>
      <c r="AA2024"/>
      <c r="AB2024"/>
      <c r="AC2024"/>
      <c r="AD2024"/>
      <c r="AE2024"/>
      <c r="AF2024"/>
      <c r="AG2024"/>
      <c r="AH2024"/>
      <c r="AI2024"/>
      <c r="AJ2024"/>
    </row>
    <row r="2025" spans="1:36" ht="24.95" customHeight="1">
      <c r="A2025" s="66"/>
      <c r="M2025" s="37"/>
      <c r="N2025" s="37"/>
      <c r="U2025"/>
      <c r="V2025"/>
      <c r="W2025"/>
      <c r="X2025" s="172"/>
      <c r="Y2025" s="172"/>
      <c r="Z2025" s="172"/>
      <c r="AA2025"/>
      <c r="AB2025"/>
      <c r="AC2025"/>
      <c r="AD2025"/>
      <c r="AE2025"/>
      <c r="AF2025"/>
      <c r="AG2025"/>
      <c r="AH2025"/>
      <c r="AI2025"/>
      <c r="AJ2025"/>
    </row>
    <row r="2026" spans="1:36" ht="24.95" customHeight="1">
      <c r="A2026" s="66"/>
      <c r="M2026" s="37"/>
      <c r="N2026" s="37"/>
      <c r="U2026"/>
      <c r="V2026"/>
      <c r="W2026"/>
      <c r="X2026" s="172"/>
      <c r="Y2026" s="172"/>
      <c r="Z2026" s="172"/>
      <c r="AA2026"/>
      <c r="AB2026"/>
      <c r="AC2026"/>
      <c r="AD2026"/>
      <c r="AE2026"/>
      <c r="AF2026"/>
      <c r="AG2026"/>
      <c r="AH2026"/>
      <c r="AI2026"/>
      <c r="AJ2026"/>
    </row>
    <row r="2027" spans="1:36" ht="24.95" customHeight="1">
      <c r="A2027" s="66"/>
      <c r="M2027" s="37"/>
      <c r="N2027" s="37"/>
      <c r="U2027"/>
      <c r="V2027"/>
      <c r="W2027"/>
      <c r="X2027" s="172"/>
      <c r="Y2027" s="172"/>
      <c r="Z2027" s="172"/>
      <c r="AA2027"/>
      <c r="AB2027"/>
      <c r="AC2027"/>
      <c r="AD2027"/>
      <c r="AE2027"/>
      <c r="AF2027"/>
      <c r="AG2027"/>
      <c r="AH2027"/>
      <c r="AI2027"/>
      <c r="AJ2027"/>
    </row>
    <row r="2028" spans="1:36" ht="24.95" customHeight="1">
      <c r="A2028" s="66"/>
      <c r="M2028" s="37"/>
      <c r="N2028" s="37"/>
      <c r="U2028"/>
      <c r="V2028"/>
      <c r="W2028"/>
      <c r="X2028" s="172"/>
      <c r="Y2028" s="172"/>
      <c r="Z2028" s="172"/>
      <c r="AA2028"/>
      <c r="AB2028"/>
      <c r="AC2028"/>
      <c r="AD2028"/>
      <c r="AE2028"/>
      <c r="AF2028"/>
      <c r="AG2028"/>
      <c r="AH2028"/>
      <c r="AI2028"/>
      <c r="AJ2028"/>
    </row>
    <row r="2029" spans="1:36" ht="24.95" customHeight="1">
      <c r="A2029" s="66"/>
      <c r="M2029" s="37"/>
      <c r="N2029" s="37"/>
      <c r="U2029"/>
      <c r="V2029"/>
      <c r="W2029"/>
      <c r="X2029" s="172"/>
      <c r="Y2029" s="172"/>
      <c r="Z2029" s="172"/>
      <c r="AA2029"/>
      <c r="AB2029"/>
      <c r="AC2029"/>
      <c r="AD2029"/>
      <c r="AE2029"/>
      <c r="AF2029"/>
      <c r="AG2029"/>
      <c r="AH2029"/>
      <c r="AI2029"/>
      <c r="AJ2029"/>
    </row>
    <row r="2030" spans="1:36" ht="24.95" customHeight="1">
      <c r="A2030" s="66"/>
      <c r="M2030" s="37"/>
      <c r="N2030" s="37"/>
      <c r="U2030"/>
      <c r="V2030"/>
      <c r="W2030"/>
      <c r="X2030" s="172"/>
      <c r="Y2030" s="172"/>
      <c r="Z2030" s="172"/>
      <c r="AA2030"/>
      <c r="AB2030"/>
      <c r="AC2030"/>
      <c r="AD2030"/>
      <c r="AE2030"/>
      <c r="AF2030"/>
      <c r="AG2030"/>
      <c r="AH2030"/>
      <c r="AI2030"/>
      <c r="AJ2030"/>
    </row>
    <row r="2031" spans="1:36" ht="24.95" customHeight="1">
      <c r="A2031" s="66"/>
      <c r="M2031" s="37"/>
      <c r="N2031" s="37"/>
      <c r="U2031"/>
      <c r="V2031"/>
      <c r="W2031"/>
      <c r="X2031" s="172"/>
      <c r="Y2031" s="172"/>
      <c r="Z2031" s="172"/>
      <c r="AA2031"/>
      <c r="AB2031"/>
      <c r="AC2031"/>
      <c r="AD2031"/>
      <c r="AE2031"/>
      <c r="AF2031"/>
      <c r="AG2031"/>
      <c r="AH2031"/>
      <c r="AI2031"/>
      <c r="AJ2031"/>
    </row>
    <row r="2032" spans="1:36" ht="24.95" customHeight="1">
      <c r="A2032" s="66"/>
      <c r="M2032" s="37"/>
      <c r="N2032" s="37"/>
      <c r="U2032"/>
      <c r="V2032"/>
      <c r="W2032"/>
      <c r="X2032" s="172"/>
      <c r="Y2032" s="172"/>
      <c r="Z2032" s="172"/>
      <c r="AA2032"/>
      <c r="AB2032"/>
      <c r="AC2032"/>
      <c r="AD2032"/>
      <c r="AE2032"/>
      <c r="AF2032"/>
      <c r="AG2032"/>
      <c r="AH2032"/>
      <c r="AI2032"/>
      <c r="AJ2032"/>
    </row>
    <row r="2033" spans="1:36" ht="24.95" customHeight="1">
      <c r="A2033" s="66"/>
      <c r="M2033" s="37"/>
      <c r="N2033" s="37"/>
      <c r="U2033"/>
      <c r="V2033"/>
      <c r="W2033"/>
      <c r="X2033" s="172"/>
      <c r="Y2033" s="172"/>
      <c r="Z2033" s="172"/>
      <c r="AA2033"/>
      <c r="AB2033"/>
      <c r="AC2033"/>
      <c r="AD2033"/>
      <c r="AE2033"/>
      <c r="AF2033"/>
      <c r="AG2033"/>
      <c r="AH2033"/>
      <c r="AI2033"/>
      <c r="AJ2033"/>
    </row>
    <row r="2034" spans="1:36" ht="24.95" customHeight="1">
      <c r="A2034" s="66"/>
      <c r="M2034" s="37"/>
      <c r="N2034" s="37"/>
      <c r="U2034"/>
      <c r="V2034"/>
      <c r="W2034"/>
      <c r="X2034" s="172"/>
      <c r="Y2034" s="172"/>
      <c r="Z2034" s="172"/>
      <c r="AA2034"/>
      <c r="AB2034"/>
      <c r="AC2034"/>
      <c r="AD2034"/>
      <c r="AE2034"/>
      <c r="AF2034"/>
      <c r="AG2034"/>
      <c r="AH2034"/>
      <c r="AI2034"/>
      <c r="AJ2034"/>
    </row>
    <row r="2035" spans="1:36" ht="24.95" customHeight="1">
      <c r="A2035" s="66"/>
      <c r="M2035" s="37"/>
      <c r="N2035" s="37"/>
      <c r="U2035"/>
      <c r="V2035"/>
      <c r="W2035"/>
      <c r="X2035" s="172"/>
      <c r="Y2035" s="172"/>
      <c r="Z2035" s="172"/>
      <c r="AA2035"/>
      <c r="AB2035"/>
      <c r="AC2035"/>
      <c r="AD2035"/>
      <c r="AE2035"/>
      <c r="AF2035"/>
      <c r="AG2035"/>
      <c r="AH2035"/>
      <c r="AI2035"/>
      <c r="AJ2035"/>
    </row>
    <row r="2036" spans="1:36" ht="24.95" customHeight="1">
      <c r="A2036" s="66"/>
      <c r="M2036" s="37"/>
      <c r="N2036" s="37"/>
      <c r="U2036"/>
      <c r="V2036"/>
      <c r="W2036"/>
      <c r="X2036" s="172"/>
      <c r="Y2036" s="172"/>
      <c r="Z2036" s="172"/>
      <c r="AA2036"/>
      <c r="AB2036"/>
      <c r="AC2036"/>
      <c r="AD2036"/>
      <c r="AE2036"/>
      <c r="AF2036"/>
      <c r="AG2036"/>
      <c r="AH2036"/>
      <c r="AI2036"/>
      <c r="AJ2036"/>
    </row>
    <row r="2037" spans="1:36" ht="24.95" customHeight="1">
      <c r="A2037" s="66"/>
      <c r="M2037" s="37"/>
      <c r="N2037" s="37"/>
      <c r="U2037"/>
      <c r="V2037"/>
      <c r="W2037"/>
      <c r="X2037" s="172"/>
      <c r="Y2037" s="172"/>
      <c r="Z2037" s="172"/>
      <c r="AA2037"/>
      <c r="AB2037"/>
      <c r="AC2037"/>
      <c r="AD2037"/>
      <c r="AE2037"/>
      <c r="AF2037"/>
      <c r="AG2037"/>
      <c r="AH2037"/>
      <c r="AI2037"/>
      <c r="AJ2037"/>
    </row>
    <row r="2038" spans="1:36" ht="24.95" customHeight="1">
      <c r="A2038" s="66"/>
      <c r="M2038" s="37"/>
      <c r="N2038" s="37"/>
      <c r="U2038"/>
      <c r="V2038"/>
      <c r="W2038"/>
      <c r="X2038" s="172"/>
      <c r="Y2038" s="172"/>
      <c r="Z2038" s="172"/>
      <c r="AA2038"/>
      <c r="AB2038"/>
      <c r="AC2038"/>
      <c r="AD2038"/>
      <c r="AE2038"/>
      <c r="AF2038"/>
      <c r="AG2038"/>
      <c r="AH2038"/>
      <c r="AI2038"/>
      <c r="AJ2038"/>
    </row>
    <row r="2039" spans="1:36" ht="24.95" customHeight="1">
      <c r="A2039" s="66"/>
      <c r="M2039" s="37"/>
      <c r="N2039" s="37"/>
      <c r="U2039"/>
      <c r="V2039"/>
      <c r="W2039"/>
      <c r="X2039" s="172"/>
      <c r="Y2039" s="172"/>
      <c r="Z2039" s="172"/>
      <c r="AA2039"/>
      <c r="AB2039"/>
      <c r="AC2039"/>
      <c r="AD2039"/>
      <c r="AE2039"/>
      <c r="AF2039"/>
      <c r="AG2039"/>
      <c r="AH2039"/>
      <c r="AI2039"/>
      <c r="AJ2039"/>
    </row>
    <row r="2040" spans="1:36" ht="24.95" customHeight="1">
      <c r="A2040" s="66"/>
      <c r="M2040" s="37"/>
      <c r="N2040" s="37"/>
      <c r="U2040"/>
      <c r="V2040"/>
      <c r="W2040"/>
      <c r="X2040" s="172"/>
      <c r="Y2040" s="172"/>
      <c r="Z2040" s="172"/>
      <c r="AA2040"/>
      <c r="AB2040"/>
      <c r="AC2040"/>
      <c r="AD2040"/>
      <c r="AE2040"/>
      <c r="AF2040"/>
      <c r="AG2040"/>
      <c r="AH2040"/>
      <c r="AI2040"/>
      <c r="AJ2040"/>
    </row>
    <row r="2041" spans="1:36" ht="24.95" customHeight="1">
      <c r="A2041" s="66"/>
      <c r="M2041" s="37"/>
      <c r="N2041" s="37"/>
      <c r="U2041"/>
      <c r="V2041"/>
      <c r="W2041"/>
      <c r="X2041" s="172"/>
      <c r="Y2041" s="172"/>
      <c r="Z2041" s="172"/>
      <c r="AA2041"/>
      <c r="AB2041"/>
      <c r="AC2041"/>
      <c r="AD2041"/>
      <c r="AE2041"/>
      <c r="AF2041"/>
      <c r="AG2041"/>
      <c r="AH2041"/>
      <c r="AI2041"/>
      <c r="AJ2041"/>
    </row>
    <row r="2042" spans="1:36" ht="24.95" customHeight="1">
      <c r="A2042" s="66"/>
      <c r="M2042" s="37"/>
      <c r="N2042" s="37"/>
      <c r="U2042"/>
      <c r="V2042"/>
      <c r="W2042"/>
      <c r="X2042" s="172"/>
      <c r="Y2042" s="172"/>
      <c r="Z2042" s="172"/>
      <c r="AA2042"/>
      <c r="AB2042"/>
      <c r="AC2042"/>
      <c r="AD2042"/>
      <c r="AE2042"/>
      <c r="AF2042"/>
      <c r="AG2042"/>
      <c r="AH2042"/>
      <c r="AI2042"/>
      <c r="AJ2042"/>
    </row>
    <row r="2043" spans="1:36" ht="24.95" customHeight="1">
      <c r="A2043" s="66"/>
      <c r="M2043" s="37"/>
      <c r="N2043" s="37"/>
      <c r="U2043"/>
      <c r="V2043"/>
      <c r="W2043"/>
      <c r="X2043" s="172"/>
      <c r="Y2043" s="172"/>
      <c r="Z2043" s="172"/>
      <c r="AA2043"/>
      <c r="AB2043"/>
      <c r="AC2043"/>
      <c r="AD2043"/>
      <c r="AE2043"/>
      <c r="AF2043"/>
      <c r="AG2043"/>
      <c r="AH2043"/>
      <c r="AI2043"/>
      <c r="AJ2043"/>
    </row>
    <row r="2044" spans="1:36" ht="24.95" customHeight="1">
      <c r="A2044" s="66"/>
      <c r="M2044" s="37"/>
      <c r="N2044" s="37"/>
      <c r="U2044"/>
      <c r="V2044"/>
      <c r="W2044"/>
      <c r="X2044" s="172"/>
      <c r="Y2044" s="172"/>
      <c r="Z2044" s="172"/>
      <c r="AA2044"/>
      <c r="AB2044"/>
      <c r="AC2044"/>
      <c r="AD2044"/>
      <c r="AE2044"/>
      <c r="AF2044"/>
      <c r="AG2044"/>
      <c r="AH2044"/>
      <c r="AI2044"/>
      <c r="AJ2044"/>
    </row>
    <row r="2045" spans="1:36" ht="24.95" customHeight="1">
      <c r="A2045" s="66"/>
      <c r="M2045" s="37"/>
      <c r="N2045" s="37"/>
      <c r="U2045"/>
      <c r="V2045"/>
      <c r="W2045"/>
      <c r="X2045" s="172"/>
      <c r="Y2045" s="172"/>
      <c r="Z2045" s="172"/>
      <c r="AA2045"/>
      <c r="AB2045"/>
      <c r="AC2045"/>
      <c r="AD2045"/>
      <c r="AE2045"/>
      <c r="AF2045"/>
      <c r="AG2045"/>
      <c r="AH2045"/>
      <c r="AI2045"/>
      <c r="AJ2045"/>
    </row>
    <row r="2046" spans="1:36" ht="24.95" customHeight="1">
      <c r="A2046" s="66"/>
      <c r="M2046" s="37"/>
      <c r="N2046" s="37"/>
      <c r="U2046"/>
      <c r="V2046"/>
      <c r="W2046"/>
      <c r="X2046" s="172"/>
      <c r="Y2046" s="172"/>
      <c r="Z2046" s="172"/>
      <c r="AA2046"/>
      <c r="AB2046"/>
      <c r="AC2046"/>
      <c r="AD2046"/>
      <c r="AE2046"/>
      <c r="AF2046"/>
      <c r="AG2046"/>
      <c r="AH2046"/>
      <c r="AI2046"/>
      <c r="AJ2046"/>
    </row>
    <row r="2047" spans="1:36" ht="24.95" customHeight="1">
      <c r="A2047" s="66"/>
      <c r="M2047" s="37"/>
      <c r="N2047" s="37"/>
      <c r="U2047"/>
      <c r="V2047"/>
      <c r="W2047"/>
      <c r="X2047" s="172"/>
      <c r="Y2047" s="172"/>
      <c r="Z2047" s="172"/>
      <c r="AA2047"/>
      <c r="AB2047"/>
      <c r="AC2047"/>
      <c r="AD2047"/>
      <c r="AE2047"/>
      <c r="AF2047"/>
      <c r="AG2047"/>
      <c r="AH2047"/>
      <c r="AI2047"/>
      <c r="AJ2047"/>
    </row>
    <row r="2048" spans="1:36" ht="24.95" customHeight="1">
      <c r="A2048" s="66"/>
      <c r="M2048" s="37"/>
      <c r="N2048" s="37"/>
      <c r="U2048"/>
      <c r="V2048"/>
      <c r="W2048"/>
      <c r="X2048" s="172"/>
      <c r="Y2048" s="172"/>
      <c r="Z2048" s="172"/>
      <c r="AA2048"/>
      <c r="AB2048"/>
      <c r="AC2048"/>
      <c r="AD2048"/>
      <c r="AE2048"/>
      <c r="AF2048"/>
      <c r="AG2048"/>
      <c r="AH2048"/>
      <c r="AI2048"/>
      <c r="AJ2048"/>
    </row>
    <row r="2049" spans="1:36" ht="24.95" customHeight="1">
      <c r="A2049" s="66"/>
      <c r="M2049" s="37"/>
      <c r="N2049" s="37"/>
      <c r="U2049"/>
      <c r="V2049"/>
      <c r="W2049"/>
      <c r="X2049" s="172"/>
      <c r="Y2049" s="172"/>
      <c r="Z2049" s="172"/>
      <c r="AA2049"/>
      <c r="AB2049"/>
      <c r="AC2049"/>
      <c r="AD2049"/>
      <c r="AE2049"/>
      <c r="AF2049"/>
      <c r="AG2049"/>
      <c r="AH2049"/>
      <c r="AI2049"/>
      <c r="AJ2049"/>
    </row>
    <row r="2050" spans="1:36" ht="24.95" customHeight="1">
      <c r="A2050" s="66"/>
      <c r="M2050" s="37"/>
      <c r="N2050" s="37"/>
      <c r="U2050"/>
      <c r="V2050"/>
      <c r="W2050"/>
      <c r="X2050" s="172"/>
      <c r="Y2050" s="172"/>
      <c r="Z2050" s="172"/>
      <c r="AA2050"/>
      <c r="AB2050"/>
      <c r="AC2050"/>
      <c r="AD2050"/>
      <c r="AE2050"/>
      <c r="AF2050"/>
      <c r="AG2050"/>
      <c r="AH2050"/>
      <c r="AI2050"/>
      <c r="AJ2050"/>
    </row>
    <row r="2051" spans="1:36" ht="24.95" customHeight="1">
      <c r="A2051" s="66"/>
      <c r="M2051" s="37"/>
      <c r="N2051" s="37"/>
      <c r="U2051"/>
      <c r="V2051"/>
      <c r="W2051"/>
      <c r="X2051" s="172"/>
      <c r="Y2051" s="172"/>
      <c r="Z2051" s="172"/>
      <c r="AA2051"/>
      <c r="AB2051"/>
      <c r="AC2051"/>
      <c r="AD2051"/>
      <c r="AE2051"/>
      <c r="AF2051"/>
      <c r="AG2051"/>
      <c r="AH2051"/>
      <c r="AI2051"/>
      <c r="AJ2051"/>
    </row>
    <row r="2052" spans="1:36" ht="24.95" customHeight="1">
      <c r="A2052" s="66"/>
      <c r="M2052" s="37"/>
      <c r="N2052" s="37"/>
      <c r="U2052"/>
      <c r="V2052"/>
      <c r="W2052"/>
      <c r="X2052" s="172"/>
      <c r="Y2052" s="172"/>
      <c r="Z2052" s="172"/>
      <c r="AA2052"/>
      <c r="AB2052"/>
      <c r="AC2052"/>
      <c r="AD2052"/>
      <c r="AE2052"/>
      <c r="AF2052"/>
      <c r="AG2052"/>
      <c r="AH2052"/>
      <c r="AI2052"/>
      <c r="AJ2052"/>
    </row>
    <row r="2053" spans="1:36" ht="24.95" customHeight="1">
      <c r="A2053" s="66"/>
      <c r="M2053" s="37"/>
      <c r="N2053" s="37"/>
      <c r="U2053"/>
      <c r="V2053"/>
      <c r="W2053"/>
      <c r="X2053" s="172"/>
      <c r="Y2053" s="172"/>
      <c r="Z2053" s="172"/>
      <c r="AA2053"/>
      <c r="AB2053"/>
      <c r="AC2053"/>
      <c r="AD2053"/>
      <c r="AE2053"/>
      <c r="AF2053"/>
      <c r="AG2053"/>
      <c r="AH2053"/>
      <c r="AI2053"/>
      <c r="AJ2053"/>
    </row>
    <row r="2054" spans="1:36" ht="24.95" customHeight="1">
      <c r="A2054" s="66"/>
      <c r="M2054" s="37"/>
      <c r="N2054" s="37"/>
      <c r="U2054"/>
      <c r="V2054"/>
      <c r="W2054"/>
      <c r="X2054" s="172"/>
      <c r="Y2054" s="172"/>
      <c r="Z2054" s="172"/>
      <c r="AA2054"/>
      <c r="AB2054"/>
      <c r="AC2054"/>
      <c r="AD2054"/>
      <c r="AE2054"/>
      <c r="AF2054"/>
      <c r="AG2054"/>
      <c r="AH2054"/>
      <c r="AI2054"/>
      <c r="AJ2054"/>
    </row>
    <row r="2055" spans="1:36" ht="24.95" customHeight="1">
      <c r="A2055" s="66"/>
      <c r="M2055" s="37"/>
      <c r="N2055" s="37"/>
      <c r="U2055"/>
      <c r="V2055"/>
      <c r="W2055"/>
      <c r="X2055" s="172"/>
      <c r="Y2055" s="172"/>
      <c r="Z2055" s="172"/>
      <c r="AA2055"/>
      <c r="AB2055"/>
      <c r="AC2055"/>
      <c r="AD2055"/>
      <c r="AE2055"/>
      <c r="AF2055"/>
      <c r="AG2055"/>
      <c r="AH2055"/>
      <c r="AI2055"/>
      <c r="AJ2055"/>
    </row>
    <row r="2056" spans="1:36" ht="24.95" customHeight="1">
      <c r="A2056" s="66"/>
      <c r="M2056" s="37"/>
      <c r="N2056" s="37"/>
      <c r="U2056"/>
      <c r="V2056"/>
      <c r="W2056"/>
      <c r="X2056" s="172"/>
      <c r="Y2056" s="172"/>
      <c r="Z2056" s="172"/>
      <c r="AA2056"/>
      <c r="AB2056"/>
      <c r="AC2056"/>
      <c r="AD2056"/>
      <c r="AE2056"/>
      <c r="AF2056"/>
      <c r="AG2056"/>
      <c r="AH2056"/>
      <c r="AI2056"/>
      <c r="AJ2056"/>
    </row>
    <row r="2057" spans="1:36" ht="24.95" customHeight="1">
      <c r="A2057" s="66"/>
      <c r="M2057" s="37"/>
      <c r="N2057" s="37"/>
      <c r="U2057"/>
      <c r="V2057"/>
      <c r="W2057"/>
      <c r="X2057" s="172"/>
      <c r="Y2057" s="172"/>
      <c r="Z2057" s="172"/>
      <c r="AA2057"/>
      <c r="AB2057"/>
      <c r="AC2057"/>
      <c r="AD2057"/>
      <c r="AE2057"/>
      <c r="AF2057"/>
      <c r="AG2057"/>
      <c r="AH2057"/>
      <c r="AI2057"/>
      <c r="AJ2057"/>
    </row>
    <row r="2058" spans="1:36" ht="24.95" customHeight="1">
      <c r="A2058" s="66"/>
      <c r="M2058" s="37"/>
      <c r="N2058" s="37"/>
      <c r="U2058"/>
      <c r="V2058"/>
      <c r="W2058"/>
      <c r="X2058" s="172"/>
      <c r="Y2058" s="172"/>
      <c r="Z2058" s="172"/>
      <c r="AA2058"/>
      <c r="AB2058"/>
      <c r="AC2058"/>
      <c r="AD2058"/>
      <c r="AE2058"/>
      <c r="AF2058"/>
      <c r="AG2058"/>
      <c r="AH2058"/>
      <c r="AI2058"/>
      <c r="AJ2058"/>
    </row>
    <row r="2059" spans="1:36" ht="24.95" customHeight="1">
      <c r="A2059" s="66"/>
      <c r="M2059" s="37"/>
      <c r="N2059" s="37"/>
      <c r="U2059"/>
      <c r="V2059"/>
      <c r="W2059"/>
      <c r="X2059" s="172"/>
      <c r="Y2059" s="172"/>
      <c r="Z2059" s="172"/>
      <c r="AA2059"/>
      <c r="AB2059"/>
      <c r="AC2059"/>
      <c r="AD2059"/>
      <c r="AE2059"/>
      <c r="AF2059"/>
      <c r="AG2059"/>
      <c r="AH2059"/>
      <c r="AI2059"/>
      <c r="AJ2059"/>
    </row>
    <row r="2060" spans="1:36" ht="24.95" customHeight="1">
      <c r="A2060" s="66"/>
      <c r="M2060" s="37"/>
      <c r="N2060" s="37"/>
      <c r="U2060"/>
      <c r="V2060"/>
      <c r="W2060"/>
      <c r="X2060" s="172"/>
      <c r="Y2060" s="172"/>
      <c r="Z2060" s="172"/>
      <c r="AA2060"/>
      <c r="AB2060"/>
      <c r="AC2060"/>
      <c r="AD2060"/>
      <c r="AE2060"/>
      <c r="AF2060"/>
      <c r="AG2060"/>
      <c r="AH2060"/>
      <c r="AI2060"/>
      <c r="AJ2060"/>
    </row>
    <row r="2061" spans="1:36" ht="24.95" customHeight="1">
      <c r="A2061" s="66"/>
      <c r="M2061" s="37"/>
      <c r="N2061" s="37"/>
      <c r="U2061"/>
      <c r="V2061"/>
      <c r="W2061"/>
      <c r="X2061" s="172"/>
      <c r="Y2061" s="172"/>
      <c r="Z2061" s="172"/>
      <c r="AA2061"/>
      <c r="AB2061"/>
      <c r="AC2061"/>
      <c r="AD2061"/>
      <c r="AE2061"/>
      <c r="AF2061"/>
      <c r="AG2061"/>
      <c r="AH2061"/>
      <c r="AI2061"/>
      <c r="AJ2061"/>
    </row>
    <row r="2062" spans="1:36" ht="24.95" customHeight="1">
      <c r="A2062" s="66"/>
      <c r="M2062" s="37"/>
      <c r="N2062" s="37"/>
      <c r="U2062"/>
      <c r="V2062"/>
      <c r="W2062"/>
      <c r="X2062" s="172"/>
      <c r="Y2062" s="172"/>
      <c r="Z2062" s="172"/>
      <c r="AA2062"/>
      <c r="AB2062"/>
      <c r="AC2062"/>
      <c r="AD2062"/>
      <c r="AE2062"/>
      <c r="AF2062"/>
      <c r="AG2062"/>
      <c r="AH2062"/>
      <c r="AI2062"/>
      <c r="AJ2062"/>
    </row>
    <row r="2063" spans="1:36" ht="24.95" customHeight="1">
      <c r="A2063" s="66"/>
      <c r="M2063" s="37"/>
      <c r="N2063" s="37"/>
      <c r="U2063"/>
      <c r="V2063"/>
      <c r="W2063"/>
      <c r="X2063" s="172"/>
      <c r="Y2063" s="172"/>
      <c r="Z2063" s="172"/>
      <c r="AA2063"/>
      <c r="AB2063"/>
      <c r="AC2063"/>
      <c r="AD2063"/>
      <c r="AE2063"/>
      <c r="AF2063"/>
      <c r="AG2063"/>
      <c r="AH2063"/>
      <c r="AI2063"/>
      <c r="AJ2063"/>
    </row>
    <row r="2064" spans="1:36" ht="24.95" customHeight="1">
      <c r="A2064" s="66"/>
      <c r="M2064" s="37"/>
      <c r="N2064" s="37"/>
      <c r="U2064"/>
      <c r="V2064"/>
      <c r="W2064"/>
      <c r="X2064" s="172"/>
      <c r="Y2064" s="172"/>
      <c r="Z2064" s="172"/>
      <c r="AA2064"/>
      <c r="AB2064"/>
      <c r="AC2064"/>
      <c r="AD2064"/>
      <c r="AE2064"/>
      <c r="AF2064"/>
      <c r="AG2064"/>
      <c r="AH2064"/>
      <c r="AI2064"/>
      <c r="AJ2064"/>
    </row>
    <row r="2065" spans="1:36" ht="24.95" customHeight="1">
      <c r="A2065" s="66"/>
      <c r="M2065" s="37"/>
      <c r="N2065" s="37"/>
      <c r="U2065"/>
      <c r="V2065"/>
      <c r="W2065"/>
      <c r="X2065" s="172"/>
      <c r="Y2065" s="172"/>
      <c r="Z2065" s="172"/>
      <c r="AA2065"/>
      <c r="AB2065"/>
      <c r="AC2065"/>
      <c r="AD2065"/>
      <c r="AE2065"/>
      <c r="AF2065"/>
      <c r="AG2065"/>
      <c r="AH2065"/>
      <c r="AI2065"/>
      <c r="AJ2065"/>
    </row>
    <row r="2066" spans="1:36" ht="24.95" customHeight="1">
      <c r="A2066" s="66"/>
      <c r="M2066" s="37"/>
      <c r="N2066" s="37"/>
      <c r="U2066"/>
      <c r="V2066"/>
      <c r="W2066"/>
      <c r="X2066" s="172"/>
      <c r="Y2066" s="172"/>
      <c r="Z2066" s="172"/>
      <c r="AA2066"/>
      <c r="AB2066"/>
      <c r="AC2066"/>
      <c r="AD2066"/>
      <c r="AE2066"/>
      <c r="AF2066"/>
      <c r="AG2066"/>
      <c r="AH2066"/>
      <c r="AI2066"/>
      <c r="AJ2066"/>
    </row>
    <row r="2067" spans="1:36" ht="24.95" customHeight="1">
      <c r="A2067" s="66"/>
      <c r="M2067" s="37"/>
      <c r="N2067" s="37"/>
      <c r="U2067"/>
      <c r="V2067"/>
      <c r="W2067"/>
      <c r="X2067" s="172"/>
      <c r="Y2067" s="172"/>
      <c r="Z2067" s="172"/>
      <c r="AA2067"/>
      <c r="AB2067"/>
      <c r="AC2067"/>
      <c r="AD2067"/>
      <c r="AE2067"/>
      <c r="AF2067"/>
      <c r="AG2067"/>
      <c r="AH2067"/>
      <c r="AI2067"/>
      <c r="AJ2067"/>
    </row>
    <row r="2068" spans="1:36" ht="24.95" customHeight="1">
      <c r="A2068" s="66"/>
      <c r="M2068" s="37"/>
      <c r="N2068" s="37"/>
      <c r="U2068"/>
      <c r="V2068"/>
      <c r="W2068"/>
      <c r="X2068" s="172"/>
      <c r="Y2068" s="172"/>
      <c r="Z2068" s="172"/>
      <c r="AA2068"/>
      <c r="AB2068"/>
      <c r="AC2068"/>
      <c r="AD2068"/>
      <c r="AE2068"/>
      <c r="AF2068"/>
      <c r="AG2068"/>
      <c r="AH2068"/>
      <c r="AI2068"/>
      <c r="AJ2068"/>
    </row>
    <row r="2069" spans="1:36" ht="24.95" customHeight="1">
      <c r="A2069" s="66"/>
      <c r="M2069" s="37"/>
      <c r="N2069" s="37"/>
      <c r="U2069"/>
      <c r="V2069"/>
      <c r="W2069"/>
      <c r="X2069" s="172"/>
      <c r="Y2069" s="172"/>
      <c r="Z2069" s="172"/>
      <c r="AA2069"/>
      <c r="AB2069"/>
      <c r="AC2069"/>
      <c r="AD2069"/>
      <c r="AE2069"/>
      <c r="AF2069"/>
      <c r="AG2069"/>
      <c r="AH2069"/>
      <c r="AI2069"/>
      <c r="AJ2069"/>
    </row>
    <row r="2070" spans="1:36" ht="24.95" customHeight="1">
      <c r="A2070" s="66"/>
      <c r="M2070" s="37"/>
      <c r="N2070" s="37"/>
      <c r="U2070"/>
      <c r="V2070"/>
      <c r="W2070"/>
      <c r="X2070" s="172"/>
      <c r="Y2070" s="172"/>
      <c r="Z2070" s="172"/>
      <c r="AA2070"/>
      <c r="AB2070"/>
      <c r="AC2070"/>
      <c r="AD2070"/>
      <c r="AE2070"/>
      <c r="AF2070"/>
      <c r="AG2070"/>
      <c r="AH2070"/>
      <c r="AI2070"/>
      <c r="AJ2070"/>
    </row>
    <row r="2071" spans="1:36" ht="24.95" customHeight="1">
      <c r="A2071" s="66"/>
      <c r="M2071" s="37"/>
      <c r="N2071" s="37"/>
      <c r="U2071"/>
      <c r="V2071"/>
      <c r="W2071"/>
      <c r="X2071" s="172"/>
      <c r="Y2071" s="172"/>
      <c r="Z2071" s="172"/>
      <c r="AA2071"/>
      <c r="AB2071"/>
      <c r="AC2071"/>
      <c r="AD2071"/>
      <c r="AE2071"/>
      <c r="AF2071"/>
      <c r="AG2071"/>
      <c r="AH2071"/>
      <c r="AI2071"/>
      <c r="AJ2071"/>
    </row>
    <row r="2072" spans="1:36" ht="24.95" customHeight="1">
      <c r="A2072" s="66"/>
      <c r="M2072" s="37"/>
      <c r="N2072" s="37"/>
      <c r="U2072"/>
      <c r="V2072"/>
      <c r="W2072"/>
      <c r="X2072" s="172"/>
      <c r="Y2072" s="172"/>
      <c r="Z2072" s="172"/>
      <c r="AA2072"/>
      <c r="AB2072"/>
      <c r="AC2072"/>
      <c r="AD2072"/>
      <c r="AE2072"/>
      <c r="AF2072"/>
      <c r="AG2072"/>
      <c r="AH2072"/>
      <c r="AI2072"/>
      <c r="AJ2072"/>
    </row>
    <row r="2073" spans="1:36" ht="24.95" customHeight="1">
      <c r="A2073" s="66"/>
      <c r="M2073" s="37"/>
      <c r="N2073" s="37"/>
      <c r="U2073"/>
      <c r="V2073"/>
      <c r="W2073"/>
      <c r="X2073" s="172"/>
      <c r="Y2073" s="172"/>
      <c r="Z2073" s="172"/>
      <c r="AA2073"/>
      <c r="AB2073"/>
      <c r="AC2073"/>
      <c r="AD2073"/>
      <c r="AE2073"/>
      <c r="AF2073"/>
      <c r="AG2073"/>
      <c r="AH2073"/>
      <c r="AI2073"/>
      <c r="AJ2073"/>
    </row>
    <row r="2074" spans="1:36" ht="24.95" customHeight="1">
      <c r="A2074" s="66"/>
      <c r="M2074" s="37"/>
      <c r="N2074" s="37"/>
      <c r="U2074"/>
      <c r="V2074"/>
      <c r="W2074"/>
      <c r="X2074" s="172"/>
      <c r="Y2074" s="172"/>
      <c r="Z2074" s="172"/>
      <c r="AA2074"/>
      <c r="AB2074"/>
      <c r="AC2074"/>
      <c r="AD2074"/>
      <c r="AE2074"/>
      <c r="AF2074"/>
      <c r="AG2074"/>
      <c r="AH2074"/>
      <c r="AI2074"/>
      <c r="AJ2074"/>
    </row>
    <row r="2075" spans="1:36" ht="24.95" customHeight="1">
      <c r="A2075" s="66"/>
      <c r="M2075" s="37"/>
      <c r="N2075" s="37"/>
      <c r="U2075"/>
      <c r="V2075"/>
      <c r="W2075"/>
      <c r="X2075" s="172"/>
      <c r="Y2075" s="172"/>
      <c r="Z2075" s="172"/>
      <c r="AA2075"/>
      <c r="AB2075"/>
      <c r="AC2075"/>
      <c r="AD2075"/>
      <c r="AE2075"/>
      <c r="AF2075"/>
      <c r="AG2075"/>
      <c r="AH2075"/>
      <c r="AI2075"/>
      <c r="AJ2075"/>
    </row>
    <row r="2076" spans="1:36" ht="24.95" customHeight="1">
      <c r="A2076" s="66"/>
      <c r="M2076" s="37"/>
      <c r="N2076" s="37"/>
      <c r="U2076"/>
      <c r="V2076"/>
      <c r="W2076"/>
      <c r="X2076" s="172"/>
      <c r="Y2076" s="172"/>
      <c r="Z2076" s="172"/>
      <c r="AA2076"/>
      <c r="AB2076"/>
      <c r="AC2076"/>
      <c r="AD2076"/>
      <c r="AE2076"/>
      <c r="AF2076"/>
      <c r="AG2076"/>
      <c r="AH2076"/>
      <c r="AI2076"/>
      <c r="AJ2076"/>
    </row>
    <row r="2077" spans="1:36" ht="24.95" customHeight="1">
      <c r="A2077" s="66"/>
      <c r="M2077" s="37"/>
      <c r="N2077" s="37"/>
      <c r="U2077"/>
      <c r="V2077"/>
      <c r="W2077"/>
      <c r="X2077" s="172"/>
      <c r="Y2077" s="172"/>
      <c r="Z2077" s="172"/>
      <c r="AA2077"/>
      <c r="AB2077"/>
      <c r="AC2077"/>
      <c r="AD2077"/>
      <c r="AE2077"/>
      <c r="AF2077"/>
      <c r="AG2077"/>
      <c r="AH2077"/>
      <c r="AI2077"/>
      <c r="AJ2077"/>
    </row>
    <row r="2078" spans="1:36" ht="24.95" customHeight="1">
      <c r="A2078" s="66"/>
      <c r="M2078" s="37"/>
      <c r="N2078" s="37"/>
      <c r="U2078"/>
      <c r="V2078"/>
      <c r="W2078"/>
      <c r="X2078" s="172"/>
      <c r="Y2078" s="172"/>
      <c r="Z2078" s="172"/>
      <c r="AA2078"/>
      <c r="AB2078"/>
      <c r="AC2078"/>
      <c r="AD2078"/>
      <c r="AE2078"/>
      <c r="AF2078"/>
      <c r="AG2078"/>
      <c r="AH2078"/>
      <c r="AI2078"/>
      <c r="AJ2078"/>
    </row>
    <row r="2079" spans="1:36" ht="24.95" customHeight="1">
      <c r="A2079" s="66"/>
      <c r="M2079" s="37"/>
      <c r="N2079" s="37"/>
      <c r="U2079"/>
      <c r="V2079"/>
      <c r="W2079"/>
      <c r="X2079" s="172"/>
      <c r="Y2079" s="172"/>
      <c r="Z2079" s="172"/>
      <c r="AA2079"/>
      <c r="AB2079"/>
      <c r="AC2079"/>
      <c r="AD2079"/>
      <c r="AE2079"/>
      <c r="AF2079"/>
      <c r="AG2079"/>
      <c r="AH2079"/>
      <c r="AI2079"/>
      <c r="AJ2079"/>
    </row>
    <row r="2080" spans="1:36" ht="24.95" customHeight="1">
      <c r="A2080" s="66"/>
      <c r="M2080" s="37"/>
      <c r="N2080" s="37"/>
      <c r="U2080"/>
      <c r="V2080"/>
      <c r="W2080"/>
      <c r="X2080" s="172"/>
      <c r="Y2080" s="172"/>
      <c r="Z2080" s="172"/>
      <c r="AA2080"/>
      <c r="AB2080"/>
      <c r="AC2080"/>
      <c r="AD2080"/>
      <c r="AE2080"/>
      <c r="AF2080"/>
      <c r="AG2080"/>
      <c r="AH2080"/>
      <c r="AI2080"/>
      <c r="AJ2080"/>
    </row>
    <row r="2081" spans="1:36" ht="24.95" customHeight="1">
      <c r="A2081" s="66"/>
      <c r="M2081" s="37"/>
      <c r="N2081" s="37"/>
      <c r="U2081"/>
      <c r="V2081"/>
      <c r="W2081"/>
      <c r="X2081" s="172"/>
      <c r="Y2081" s="172"/>
      <c r="Z2081" s="172"/>
      <c r="AA2081"/>
      <c r="AB2081"/>
      <c r="AC2081"/>
      <c r="AD2081"/>
      <c r="AE2081"/>
      <c r="AF2081"/>
      <c r="AG2081"/>
      <c r="AH2081"/>
      <c r="AI2081"/>
      <c r="AJ2081"/>
    </row>
    <row r="2082" spans="1:36" ht="24.95" customHeight="1">
      <c r="A2082" s="66"/>
      <c r="M2082" s="37"/>
      <c r="N2082" s="37"/>
      <c r="U2082"/>
      <c r="V2082"/>
      <c r="W2082"/>
      <c r="X2082" s="172"/>
      <c r="Y2082" s="172"/>
      <c r="Z2082" s="172"/>
      <c r="AA2082"/>
      <c r="AB2082"/>
      <c r="AC2082"/>
      <c r="AD2082"/>
      <c r="AE2082"/>
      <c r="AF2082"/>
      <c r="AG2082"/>
      <c r="AH2082"/>
      <c r="AI2082"/>
      <c r="AJ2082"/>
    </row>
    <row r="2083" spans="1:36" ht="24.95" customHeight="1">
      <c r="A2083" s="66"/>
      <c r="M2083" s="37"/>
      <c r="N2083" s="37"/>
      <c r="U2083"/>
      <c r="V2083"/>
      <c r="W2083"/>
      <c r="X2083" s="172"/>
      <c r="Y2083" s="172"/>
      <c r="Z2083" s="172"/>
      <c r="AA2083"/>
      <c r="AB2083"/>
      <c r="AC2083"/>
      <c r="AD2083"/>
      <c r="AE2083"/>
      <c r="AF2083"/>
      <c r="AG2083"/>
      <c r="AH2083"/>
      <c r="AI2083"/>
      <c r="AJ2083"/>
    </row>
    <row r="2084" spans="1:36" ht="24.95" customHeight="1">
      <c r="A2084" s="66"/>
      <c r="M2084" s="37"/>
      <c r="N2084" s="37"/>
      <c r="U2084"/>
      <c r="V2084"/>
      <c r="W2084"/>
      <c r="X2084" s="172"/>
      <c r="Y2084" s="172"/>
      <c r="Z2084" s="172"/>
      <c r="AA2084"/>
      <c r="AB2084"/>
      <c r="AC2084"/>
      <c r="AD2084"/>
      <c r="AE2084"/>
      <c r="AF2084"/>
      <c r="AG2084"/>
      <c r="AH2084"/>
      <c r="AI2084"/>
      <c r="AJ2084"/>
    </row>
    <row r="2085" spans="1:36" ht="24.95" customHeight="1">
      <c r="A2085" s="66"/>
      <c r="M2085" s="37"/>
      <c r="N2085" s="37"/>
      <c r="U2085"/>
      <c r="V2085"/>
      <c r="W2085"/>
      <c r="X2085" s="172"/>
      <c r="Y2085" s="172"/>
      <c r="Z2085" s="172"/>
      <c r="AA2085"/>
      <c r="AB2085"/>
      <c r="AC2085"/>
      <c r="AD2085"/>
      <c r="AE2085"/>
      <c r="AF2085"/>
      <c r="AG2085"/>
      <c r="AH2085"/>
      <c r="AI2085"/>
      <c r="AJ2085"/>
    </row>
    <row r="2086" spans="1:36" ht="24.95" customHeight="1">
      <c r="A2086" s="66"/>
      <c r="M2086" s="37"/>
      <c r="N2086" s="37"/>
      <c r="U2086"/>
      <c r="V2086"/>
      <c r="W2086"/>
      <c r="X2086" s="172"/>
      <c r="Y2086" s="172"/>
      <c r="Z2086" s="172"/>
      <c r="AA2086"/>
      <c r="AB2086"/>
      <c r="AC2086"/>
      <c r="AD2086"/>
      <c r="AE2086"/>
      <c r="AF2086"/>
      <c r="AG2086"/>
      <c r="AH2086"/>
      <c r="AI2086"/>
      <c r="AJ2086"/>
    </row>
    <row r="2087" spans="1:36" ht="24.95" customHeight="1">
      <c r="A2087" s="66"/>
      <c r="M2087" s="37"/>
      <c r="N2087" s="37"/>
      <c r="U2087"/>
      <c r="V2087"/>
      <c r="W2087"/>
      <c r="X2087" s="172"/>
      <c r="Y2087" s="172"/>
      <c r="Z2087" s="172"/>
      <c r="AA2087"/>
      <c r="AB2087"/>
      <c r="AC2087"/>
      <c r="AD2087"/>
      <c r="AE2087"/>
      <c r="AF2087"/>
      <c r="AG2087"/>
      <c r="AH2087"/>
      <c r="AI2087"/>
      <c r="AJ2087"/>
    </row>
    <row r="2088" spans="1:36" ht="24.95" customHeight="1">
      <c r="A2088" s="66"/>
      <c r="M2088" s="37"/>
      <c r="N2088" s="37"/>
      <c r="U2088"/>
      <c r="V2088"/>
      <c r="W2088"/>
      <c r="X2088" s="172"/>
      <c r="Y2088" s="172"/>
      <c r="Z2088" s="172"/>
      <c r="AA2088"/>
      <c r="AB2088"/>
      <c r="AC2088"/>
      <c r="AD2088"/>
      <c r="AE2088"/>
      <c r="AF2088"/>
      <c r="AG2088"/>
      <c r="AH2088"/>
      <c r="AI2088"/>
      <c r="AJ2088"/>
    </row>
    <row r="2089" spans="1:36" ht="24.95" customHeight="1">
      <c r="A2089" s="66"/>
      <c r="M2089" s="37"/>
      <c r="N2089" s="37"/>
      <c r="U2089"/>
      <c r="V2089"/>
      <c r="W2089"/>
      <c r="X2089" s="172"/>
      <c r="Y2089" s="172"/>
      <c r="Z2089" s="172"/>
      <c r="AA2089"/>
      <c r="AB2089"/>
      <c r="AC2089"/>
      <c r="AD2089"/>
      <c r="AE2089"/>
      <c r="AF2089"/>
      <c r="AG2089"/>
      <c r="AH2089"/>
      <c r="AI2089"/>
      <c r="AJ2089"/>
    </row>
    <row r="2090" spans="1:36" ht="24.95" customHeight="1">
      <c r="A2090" s="66"/>
      <c r="M2090" s="37"/>
      <c r="N2090" s="37"/>
      <c r="U2090"/>
      <c r="V2090"/>
      <c r="W2090"/>
      <c r="X2090" s="172"/>
      <c r="Y2090" s="172"/>
      <c r="Z2090" s="172"/>
      <c r="AA2090"/>
      <c r="AB2090"/>
      <c r="AC2090"/>
      <c r="AD2090"/>
      <c r="AE2090"/>
      <c r="AF2090"/>
      <c r="AG2090"/>
      <c r="AH2090"/>
      <c r="AI2090"/>
      <c r="AJ2090"/>
    </row>
    <row r="2091" spans="1:36" ht="24.95" customHeight="1">
      <c r="A2091" s="66"/>
      <c r="M2091" s="37"/>
      <c r="N2091" s="37"/>
      <c r="U2091"/>
      <c r="V2091"/>
      <c r="W2091"/>
      <c r="X2091" s="172"/>
      <c r="Y2091" s="172"/>
      <c r="Z2091" s="172"/>
      <c r="AA2091"/>
      <c r="AB2091"/>
      <c r="AC2091"/>
      <c r="AD2091"/>
      <c r="AE2091"/>
      <c r="AF2091"/>
      <c r="AG2091"/>
      <c r="AH2091"/>
      <c r="AI2091"/>
      <c r="AJ2091"/>
    </row>
    <row r="2092" spans="1:36" ht="24.95" customHeight="1">
      <c r="A2092" s="66"/>
      <c r="M2092" s="37"/>
      <c r="N2092" s="37"/>
      <c r="U2092"/>
      <c r="V2092"/>
      <c r="W2092"/>
      <c r="X2092" s="172"/>
      <c r="Y2092" s="172"/>
      <c r="Z2092" s="172"/>
      <c r="AA2092"/>
      <c r="AB2092"/>
      <c r="AC2092"/>
      <c r="AD2092"/>
      <c r="AE2092"/>
      <c r="AF2092"/>
      <c r="AG2092"/>
      <c r="AH2092"/>
      <c r="AI2092"/>
      <c r="AJ2092"/>
    </row>
    <row r="2093" spans="1:36" ht="24.95" customHeight="1">
      <c r="A2093" s="66"/>
      <c r="M2093" s="37"/>
      <c r="N2093" s="37"/>
      <c r="U2093"/>
      <c r="V2093"/>
      <c r="W2093"/>
      <c r="X2093" s="172"/>
      <c r="Y2093" s="172"/>
      <c r="Z2093" s="172"/>
      <c r="AA2093"/>
      <c r="AB2093"/>
      <c r="AC2093"/>
      <c r="AD2093"/>
      <c r="AE2093"/>
      <c r="AF2093"/>
      <c r="AG2093"/>
      <c r="AH2093"/>
      <c r="AI2093"/>
      <c r="AJ2093"/>
    </row>
    <row r="2094" spans="1:36" ht="24.95" customHeight="1">
      <c r="A2094" s="66"/>
      <c r="M2094" s="37"/>
      <c r="N2094" s="37"/>
      <c r="U2094"/>
      <c r="V2094"/>
      <c r="W2094"/>
      <c r="X2094" s="172"/>
      <c r="Y2094" s="172"/>
      <c r="Z2094" s="172"/>
      <c r="AA2094"/>
      <c r="AB2094"/>
      <c r="AC2094"/>
      <c r="AD2094"/>
      <c r="AE2094"/>
      <c r="AF2094"/>
      <c r="AG2094"/>
      <c r="AH2094"/>
      <c r="AI2094"/>
      <c r="AJ2094"/>
    </row>
    <row r="2095" spans="1:36" ht="24.95" customHeight="1">
      <c r="A2095" s="66"/>
      <c r="M2095" s="37"/>
      <c r="N2095" s="37"/>
      <c r="U2095"/>
      <c r="V2095"/>
      <c r="W2095"/>
      <c r="X2095" s="172"/>
      <c r="Y2095" s="172"/>
      <c r="Z2095" s="172"/>
      <c r="AA2095"/>
      <c r="AB2095"/>
      <c r="AC2095"/>
      <c r="AD2095"/>
      <c r="AE2095"/>
      <c r="AF2095"/>
      <c r="AG2095"/>
      <c r="AH2095"/>
      <c r="AI2095"/>
      <c r="AJ2095"/>
    </row>
    <row r="2096" spans="1:36" ht="24.95" customHeight="1">
      <c r="A2096" s="66"/>
      <c r="M2096" s="37"/>
      <c r="N2096" s="37"/>
      <c r="U2096"/>
      <c r="V2096"/>
      <c r="W2096"/>
      <c r="X2096" s="172"/>
      <c r="Y2096" s="172"/>
      <c r="Z2096" s="172"/>
      <c r="AA2096"/>
      <c r="AB2096"/>
      <c r="AC2096"/>
      <c r="AD2096"/>
      <c r="AE2096"/>
      <c r="AF2096"/>
      <c r="AG2096"/>
      <c r="AH2096"/>
      <c r="AI2096"/>
      <c r="AJ2096"/>
    </row>
    <row r="2097" spans="1:36" ht="24.95" customHeight="1">
      <c r="A2097" s="66"/>
      <c r="M2097" s="37"/>
      <c r="N2097" s="37"/>
      <c r="U2097"/>
      <c r="V2097"/>
      <c r="W2097"/>
      <c r="X2097" s="172"/>
      <c r="Y2097" s="172"/>
      <c r="Z2097" s="172"/>
      <c r="AA2097"/>
      <c r="AB2097"/>
      <c r="AC2097"/>
      <c r="AD2097"/>
      <c r="AE2097"/>
      <c r="AF2097"/>
      <c r="AG2097"/>
      <c r="AH2097"/>
      <c r="AI2097"/>
      <c r="AJ2097"/>
    </row>
    <row r="2098" spans="1:36" ht="24.95" customHeight="1">
      <c r="A2098" s="66"/>
      <c r="M2098" s="37"/>
      <c r="N2098" s="37"/>
      <c r="U2098"/>
      <c r="V2098"/>
      <c r="W2098"/>
      <c r="X2098" s="172"/>
      <c r="Y2098" s="172"/>
      <c r="Z2098" s="172"/>
      <c r="AA2098"/>
      <c r="AB2098"/>
      <c r="AC2098"/>
      <c r="AD2098"/>
      <c r="AE2098"/>
      <c r="AF2098"/>
      <c r="AG2098"/>
      <c r="AH2098"/>
      <c r="AI2098"/>
      <c r="AJ2098"/>
    </row>
    <row r="2099" spans="1:36" ht="24.95" customHeight="1">
      <c r="A2099" s="66"/>
      <c r="M2099" s="37"/>
      <c r="N2099" s="37"/>
      <c r="U2099"/>
      <c r="V2099"/>
      <c r="W2099"/>
      <c r="X2099" s="172"/>
      <c r="Y2099" s="172"/>
      <c r="Z2099" s="172"/>
      <c r="AA2099"/>
      <c r="AB2099"/>
      <c r="AC2099"/>
      <c r="AD2099"/>
      <c r="AE2099"/>
      <c r="AF2099"/>
      <c r="AG2099"/>
      <c r="AH2099"/>
      <c r="AI2099"/>
      <c r="AJ2099"/>
    </row>
    <row r="2100" spans="1:36" ht="24.95" customHeight="1">
      <c r="A2100" s="66"/>
      <c r="M2100" s="37"/>
      <c r="N2100" s="37"/>
      <c r="U2100"/>
      <c r="V2100"/>
      <c r="W2100"/>
      <c r="X2100" s="172"/>
      <c r="Y2100" s="172"/>
      <c r="Z2100" s="172"/>
      <c r="AA2100"/>
      <c r="AB2100"/>
      <c r="AC2100"/>
      <c r="AD2100"/>
      <c r="AE2100"/>
      <c r="AF2100"/>
      <c r="AG2100"/>
      <c r="AH2100"/>
      <c r="AI2100"/>
      <c r="AJ2100"/>
    </row>
    <row r="2101" spans="1:36" ht="24.95" customHeight="1">
      <c r="A2101" s="66"/>
      <c r="M2101" s="37"/>
      <c r="N2101" s="37"/>
      <c r="U2101"/>
      <c r="V2101"/>
      <c r="W2101"/>
      <c r="X2101" s="172"/>
      <c r="Y2101" s="172"/>
      <c r="Z2101" s="172"/>
      <c r="AA2101"/>
      <c r="AB2101"/>
      <c r="AC2101"/>
      <c r="AD2101"/>
      <c r="AE2101"/>
      <c r="AF2101"/>
      <c r="AG2101"/>
      <c r="AH2101"/>
      <c r="AI2101"/>
      <c r="AJ2101"/>
    </row>
    <row r="2102" spans="1:36" ht="24.95" customHeight="1">
      <c r="A2102" s="66"/>
      <c r="M2102" s="37"/>
      <c r="N2102" s="37"/>
      <c r="U2102"/>
      <c r="V2102"/>
      <c r="W2102"/>
      <c r="X2102" s="172"/>
      <c r="Y2102" s="172"/>
      <c r="Z2102" s="172"/>
      <c r="AA2102"/>
      <c r="AB2102"/>
      <c r="AC2102"/>
      <c r="AD2102"/>
      <c r="AE2102"/>
      <c r="AF2102"/>
      <c r="AG2102"/>
      <c r="AH2102"/>
      <c r="AI2102"/>
      <c r="AJ2102"/>
    </row>
    <row r="2103" spans="1:36" ht="24.95" customHeight="1">
      <c r="A2103" s="66"/>
      <c r="M2103" s="37"/>
      <c r="N2103" s="37"/>
      <c r="U2103"/>
      <c r="V2103"/>
      <c r="W2103"/>
      <c r="X2103" s="172"/>
      <c r="Y2103" s="172"/>
      <c r="Z2103" s="172"/>
      <c r="AA2103"/>
      <c r="AB2103"/>
      <c r="AC2103"/>
      <c r="AD2103"/>
      <c r="AE2103"/>
      <c r="AF2103"/>
      <c r="AG2103"/>
      <c r="AH2103"/>
      <c r="AI2103"/>
      <c r="AJ2103"/>
    </row>
    <row r="2104" spans="1:36" ht="24.95" customHeight="1">
      <c r="A2104" s="66"/>
      <c r="M2104" s="37"/>
      <c r="N2104" s="37"/>
      <c r="U2104"/>
      <c r="V2104"/>
      <c r="W2104"/>
      <c r="X2104" s="172"/>
      <c r="Y2104" s="172"/>
      <c r="Z2104" s="172"/>
      <c r="AA2104"/>
      <c r="AB2104"/>
      <c r="AC2104"/>
      <c r="AD2104"/>
      <c r="AE2104"/>
      <c r="AF2104"/>
      <c r="AG2104"/>
      <c r="AH2104"/>
      <c r="AI2104"/>
      <c r="AJ2104"/>
    </row>
    <row r="2105" spans="1:36" ht="24.95" customHeight="1">
      <c r="A2105" s="66"/>
      <c r="M2105" s="37"/>
      <c r="N2105" s="37"/>
      <c r="U2105"/>
      <c r="V2105"/>
      <c r="W2105"/>
      <c r="X2105" s="172"/>
      <c r="Y2105" s="172"/>
      <c r="Z2105" s="172"/>
      <c r="AA2105"/>
      <c r="AB2105"/>
      <c r="AC2105"/>
      <c r="AD2105"/>
      <c r="AE2105"/>
      <c r="AF2105"/>
      <c r="AG2105"/>
      <c r="AH2105"/>
      <c r="AI2105"/>
      <c r="AJ2105"/>
    </row>
    <row r="2106" spans="1:36" ht="24.95" customHeight="1">
      <c r="A2106" s="66"/>
      <c r="M2106" s="37"/>
      <c r="N2106" s="37"/>
      <c r="U2106"/>
      <c r="V2106"/>
      <c r="W2106"/>
      <c r="X2106" s="172"/>
      <c r="Y2106" s="172"/>
      <c r="Z2106" s="172"/>
      <c r="AA2106"/>
      <c r="AB2106"/>
      <c r="AC2106"/>
      <c r="AD2106"/>
      <c r="AE2106"/>
      <c r="AF2106"/>
      <c r="AG2106"/>
      <c r="AH2106"/>
      <c r="AI2106"/>
      <c r="AJ2106"/>
    </row>
    <row r="2107" spans="1:36" ht="24.95" customHeight="1">
      <c r="A2107" s="66"/>
      <c r="M2107" s="37"/>
      <c r="N2107" s="37"/>
      <c r="U2107"/>
      <c r="V2107"/>
      <c r="W2107"/>
      <c r="X2107" s="172"/>
      <c r="Y2107" s="172"/>
      <c r="Z2107" s="172"/>
      <c r="AA2107"/>
      <c r="AB2107"/>
      <c r="AC2107"/>
      <c r="AD2107"/>
      <c r="AE2107"/>
      <c r="AF2107"/>
      <c r="AG2107"/>
      <c r="AH2107"/>
      <c r="AI2107"/>
      <c r="AJ2107"/>
    </row>
    <row r="2108" spans="1:36" ht="24.95" customHeight="1">
      <c r="A2108" s="66"/>
      <c r="M2108" s="37"/>
      <c r="N2108" s="37"/>
      <c r="U2108"/>
      <c r="V2108"/>
      <c r="W2108"/>
      <c r="X2108" s="172"/>
      <c r="Y2108" s="172"/>
      <c r="Z2108" s="172"/>
      <c r="AA2108"/>
      <c r="AB2108"/>
      <c r="AC2108"/>
      <c r="AD2108"/>
      <c r="AE2108"/>
      <c r="AF2108"/>
      <c r="AG2108"/>
      <c r="AH2108"/>
      <c r="AI2108"/>
      <c r="AJ2108"/>
    </row>
    <row r="2109" spans="1:36" ht="24.95" customHeight="1">
      <c r="A2109" s="66"/>
      <c r="M2109" s="37"/>
      <c r="N2109" s="37"/>
      <c r="U2109"/>
      <c r="V2109"/>
      <c r="W2109"/>
      <c r="X2109" s="172"/>
      <c r="Y2109" s="172"/>
      <c r="Z2109" s="172"/>
      <c r="AA2109"/>
      <c r="AB2109"/>
      <c r="AC2109"/>
      <c r="AD2109"/>
      <c r="AE2109"/>
      <c r="AF2109"/>
      <c r="AG2109"/>
      <c r="AH2109"/>
      <c r="AI2109"/>
      <c r="AJ2109"/>
    </row>
    <row r="2110" spans="1:36" ht="24.95" customHeight="1">
      <c r="A2110" s="66"/>
      <c r="M2110" s="37"/>
      <c r="N2110" s="37"/>
      <c r="U2110"/>
      <c r="V2110"/>
      <c r="W2110"/>
      <c r="X2110" s="172"/>
      <c r="Y2110" s="172"/>
      <c r="Z2110" s="172"/>
      <c r="AA2110"/>
      <c r="AB2110"/>
      <c r="AC2110"/>
      <c r="AD2110"/>
      <c r="AE2110"/>
      <c r="AF2110"/>
      <c r="AG2110"/>
      <c r="AH2110"/>
      <c r="AI2110"/>
      <c r="AJ2110"/>
    </row>
    <row r="2111" spans="1:36" ht="24.95" customHeight="1">
      <c r="A2111" s="66"/>
      <c r="M2111" s="37"/>
      <c r="N2111" s="37"/>
      <c r="U2111"/>
      <c r="V2111"/>
      <c r="W2111"/>
      <c r="X2111" s="172"/>
      <c r="Y2111" s="172"/>
      <c r="Z2111" s="172"/>
      <c r="AA2111"/>
      <c r="AB2111"/>
      <c r="AC2111"/>
      <c r="AD2111"/>
      <c r="AE2111"/>
      <c r="AF2111"/>
      <c r="AG2111"/>
      <c r="AH2111"/>
      <c r="AI2111"/>
      <c r="AJ2111"/>
    </row>
    <row r="2112" spans="1:36" ht="24.95" customHeight="1">
      <c r="A2112" s="66"/>
      <c r="M2112" s="37"/>
      <c r="N2112" s="37"/>
      <c r="U2112"/>
      <c r="V2112"/>
      <c r="W2112"/>
      <c r="X2112" s="172"/>
      <c r="Y2112" s="172"/>
      <c r="Z2112" s="172"/>
      <c r="AA2112"/>
      <c r="AB2112"/>
      <c r="AC2112"/>
      <c r="AD2112"/>
      <c r="AE2112"/>
      <c r="AF2112"/>
      <c r="AG2112"/>
      <c r="AH2112"/>
      <c r="AI2112"/>
      <c r="AJ2112"/>
    </row>
    <row r="2113" spans="1:36" ht="24.95" customHeight="1">
      <c r="A2113" s="66"/>
      <c r="M2113" s="37"/>
      <c r="N2113" s="37"/>
      <c r="U2113"/>
      <c r="V2113"/>
      <c r="W2113"/>
      <c r="X2113" s="172"/>
      <c r="Y2113" s="172"/>
      <c r="Z2113" s="172"/>
      <c r="AA2113"/>
      <c r="AB2113"/>
      <c r="AC2113"/>
      <c r="AD2113"/>
      <c r="AE2113"/>
      <c r="AF2113"/>
      <c r="AG2113"/>
      <c r="AH2113"/>
      <c r="AI2113"/>
      <c r="AJ2113"/>
    </row>
    <row r="2114" spans="1:36" ht="24.95" customHeight="1">
      <c r="A2114" s="66"/>
      <c r="M2114" s="37"/>
      <c r="N2114" s="37"/>
      <c r="U2114"/>
      <c r="V2114"/>
      <c r="W2114"/>
      <c r="X2114" s="172"/>
      <c r="Y2114" s="172"/>
      <c r="Z2114" s="172"/>
      <c r="AA2114"/>
      <c r="AB2114"/>
      <c r="AC2114"/>
      <c r="AD2114"/>
      <c r="AE2114"/>
      <c r="AF2114"/>
      <c r="AG2114"/>
      <c r="AH2114"/>
      <c r="AI2114"/>
      <c r="AJ2114"/>
    </row>
    <row r="2115" spans="1:36" ht="24.95" customHeight="1">
      <c r="A2115" s="66"/>
      <c r="M2115" s="37"/>
      <c r="N2115" s="37"/>
      <c r="U2115"/>
      <c r="V2115"/>
      <c r="W2115"/>
      <c r="X2115" s="172"/>
      <c r="Y2115" s="172"/>
      <c r="Z2115" s="172"/>
      <c r="AA2115"/>
      <c r="AB2115"/>
      <c r="AC2115"/>
      <c r="AD2115"/>
      <c r="AE2115"/>
      <c r="AF2115"/>
      <c r="AG2115"/>
      <c r="AH2115"/>
      <c r="AI2115"/>
      <c r="AJ2115"/>
    </row>
    <row r="2116" spans="1:36" ht="24.95" customHeight="1">
      <c r="A2116" s="66"/>
      <c r="M2116" s="37"/>
      <c r="N2116" s="37"/>
      <c r="U2116"/>
      <c r="V2116"/>
      <c r="W2116"/>
      <c r="X2116" s="172"/>
      <c r="Y2116" s="172"/>
      <c r="Z2116" s="172"/>
      <c r="AA2116"/>
      <c r="AB2116"/>
      <c r="AC2116"/>
      <c r="AD2116"/>
      <c r="AE2116"/>
      <c r="AF2116"/>
      <c r="AG2116"/>
      <c r="AH2116"/>
      <c r="AI2116"/>
      <c r="AJ2116"/>
    </row>
    <row r="2117" spans="1:36" ht="24.95" customHeight="1">
      <c r="A2117" s="66"/>
      <c r="M2117" s="37"/>
      <c r="N2117" s="37"/>
      <c r="U2117"/>
      <c r="V2117"/>
      <c r="W2117"/>
      <c r="X2117" s="172"/>
      <c r="Y2117" s="172"/>
      <c r="Z2117" s="172"/>
      <c r="AA2117"/>
      <c r="AB2117"/>
      <c r="AC2117"/>
      <c r="AD2117"/>
      <c r="AE2117"/>
      <c r="AF2117"/>
      <c r="AG2117"/>
      <c r="AH2117"/>
      <c r="AI2117"/>
      <c r="AJ2117"/>
    </row>
    <row r="2118" spans="1:36" ht="24.95" customHeight="1">
      <c r="A2118" s="66"/>
      <c r="M2118" s="37"/>
      <c r="N2118" s="37"/>
      <c r="U2118"/>
      <c r="V2118"/>
      <c r="W2118"/>
      <c r="X2118" s="172"/>
      <c r="Y2118" s="172"/>
      <c r="Z2118" s="172"/>
      <c r="AA2118"/>
      <c r="AB2118"/>
      <c r="AC2118"/>
      <c r="AD2118"/>
      <c r="AE2118"/>
      <c r="AF2118"/>
      <c r="AG2118"/>
      <c r="AH2118"/>
      <c r="AI2118"/>
      <c r="AJ2118"/>
    </row>
    <row r="2119" spans="1:36" ht="24.95" customHeight="1">
      <c r="A2119" s="66"/>
      <c r="M2119" s="37"/>
      <c r="N2119" s="37"/>
      <c r="U2119"/>
      <c r="V2119"/>
      <c r="W2119"/>
      <c r="X2119" s="172"/>
      <c r="Y2119" s="172"/>
      <c r="Z2119" s="172"/>
      <c r="AA2119"/>
      <c r="AB2119"/>
      <c r="AC2119"/>
      <c r="AD2119"/>
      <c r="AE2119"/>
      <c r="AF2119"/>
      <c r="AG2119"/>
      <c r="AH2119"/>
      <c r="AI2119"/>
      <c r="AJ2119"/>
    </row>
    <row r="2120" spans="1:36" ht="24.95" customHeight="1">
      <c r="A2120" s="66"/>
      <c r="M2120" s="37"/>
      <c r="N2120" s="37"/>
      <c r="U2120"/>
      <c r="V2120"/>
      <c r="W2120"/>
      <c r="X2120" s="172"/>
      <c r="Y2120" s="172"/>
      <c r="Z2120" s="172"/>
      <c r="AA2120"/>
      <c r="AB2120"/>
      <c r="AC2120"/>
      <c r="AD2120"/>
      <c r="AE2120"/>
      <c r="AF2120"/>
      <c r="AG2120"/>
      <c r="AH2120"/>
      <c r="AI2120"/>
      <c r="AJ2120"/>
    </row>
    <row r="2121" spans="1:36" ht="24.95" customHeight="1">
      <c r="A2121" s="66"/>
      <c r="M2121" s="37"/>
      <c r="N2121" s="37"/>
      <c r="U2121"/>
      <c r="V2121"/>
      <c r="W2121"/>
      <c r="X2121" s="172"/>
      <c r="Y2121" s="172"/>
      <c r="Z2121" s="172"/>
      <c r="AA2121"/>
      <c r="AB2121"/>
      <c r="AC2121"/>
      <c r="AD2121"/>
      <c r="AE2121"/>
      <c r="AF2121"/>
      <c r="AG2121"/>
      <c r="AH2121"/>
      <c r="AI2121"/>
      <c r="AJ2121"/>
    </row>
    <row r="2122" spans="1:36" ht="24.95" customHeight="1">
      <c r="A2122" s="66"/>
      <c r="M2122" s="37"/>
      <c r="N2122" s="37"/>
      <c r="U2122"/>
      <c r="V2122"/>
      <c r="W2122"/>
      <c r="X2122" s="172"/>
      <c r="Y2122" s="172"/>
      <c r="Z2122" s="172"/>
      <c r="AA2122"/>
      <c r="AB2122"/>
      <c r="AC2122"/>
      <c r="AD2122"/>
      <c r="AE2122"/>
      <c r="AF2122"/>
      <c r="AG2122"/>
      <c r="AH2122"/>
      <c r="AI2122"/>
      <c r="AJ2122"/>
    </row>
    <row r="2123" spans="1:36" ht="24.95" customHeight="1">
      <c r="A2123" s="66"/>
      <c r="M2123" s="37"/>
      <c r="N2123" s="37"/>
      <c r="U2123"/>
      <c r="V2123"/>
      <c r="W2123"/>
      <c r="X2123" s="172"/>
      <c r="Y2123" s="172"/>
      <c r="Z2123" s="172"/>
      <c r="AA2123"/>
      <c r="AB2123"/>
      <c r="AC2123"/>
      <c r="AD2123"/>
      <c r="AE2123"/>
      <c r="AF2123"/>
      <c r="AG2123"/>
      <c r="AH2123"/>
      <c r="AI2123"/>
      <c r="AJ2123"/>
    </row>
    <row r="2124" spans="1:36" ht="24.95" customHeight="1">
      <c r="A2124" s="66"/>
      <c r="M2124" s="37"/>
      <c r="N2124" s="37"/>
      <c r="U2124"/>
      <c r="V2124"/>
      <c r="W2124"/>
      <c r="X2124" s="172"/>
      <c r="Y2124" s="172"/>
      <c r="Z2124" s="172"/>
      <c r="AA2124"/>
      <c r="AB2124"/>
      <c r="AC2124"/>
      <c r="AD2124"/>
      <c r="AE2124"/>
      <c r="AF2124"/>
      <c r="AG2124"/>
      <c r="AH2124"/>
      <c r="AI2124"/>
      <c r="AJ2124"/>
    </row>
    <row r="2125" spans="1:36" ht="24.95" customHeight="1">
      <c r="A2125" s="66"/>
      <c r="M2125" s="37"/>
      <c r="N2125" s="37"/>
      <c r="U2125"/>
      <c r="V2125"/>
      <c r="W2125"/>
      <c r="X2125" s="172"/>
      <c r="Y2125" s="172"/>
      <c r="Z2125" s="172"/>
      <c r="AA2125"/>
      <c r="AB2125"/>
      <c r="AC2125"/>
      <c r="AD2125"/>
      <c r="AE2125"/>
      <c r="AF2125"/>
      <c r="AG2125"/>
      <c r="AH2125"/>
      <c r="AI2125"/>
      <c r="AJ2125"/>
    </row>
    <row r="2126" spans="1:36" ht="24.95" customHeight="1">
      <c r="A2126" s="66"/>
      <c r="M2126" s="37"/>
      <c r="N2126" s="37"/>
      <c r="U2126"/>
      <c r="V2126"/>
      <c r="W2126"/>
      <c r="X2126" s="172"/>
      <c r="Y2126" s="172"/>
      <c r="Z2126" s="172"/>
      <c r="AA2126"/>
      <c r="AB2126"/>
      <c r="AC2126"/>
      <c r="AD2126"/>
      <c r="AE2126"/>
      <c r="AF2126"/>
      <c r="AG2126"/>
      <c r="AH2126"/>
      <c r="AI2126"/>
      <c r="AJ2126"/>
    </row>
    <row r="2127" spans="1:36" ht="24.95" customHeight="1">
      <c r="A2127" s="66"/>
      <c r="M2127" s="37"/>
      <c r="N2127" s="37"/>
      <c r="U2127"/>
      <c r="V2127"/>
      <c r="W2127"/>
      <c r="X2127" s="172"/>
      <c r="Y2127" s="172"/>
      <c r="Z2127" s="172"/>
      <c r="AA2127"/>
      <c r="AB2127"/>
      <c r="AC2127"/>
      <c r="AD2127"/>
      <c r="AE2127"/>
      <c r="AF2127"/>
      <c r="AG2127"/>
      <c r="AH2127"/>
      <c r="AI2127"/>
      <c r="AJ2127"/>
    </row>
    <row r="2128" spans="1:36" ht="24.95" customHeight="1">
      <c r="A2128" s="66"/>
      <c r="M2128" s="37"/>
      <c r="N2128" s="37"/>
      <c r="U2128"/>
      <c r="V2128"/>
      <c r="W2128"/>
      <c r="X2128" s="172"/>
      <c r="Y2128" s="172"/>
      <c r="Z2128" s="172"/>
      <c r="AA2128"/>
      <c r="AB2128"/>
      <c r="AC2128"/>
      <c r="AD2128"/>
      <c r="AE2128"/>
      <c r="AF2128"/>
      <c r="AG2128"/>
      <c r="AH2128"/>
      <c r="AI2128"/>
      <c r="AJ2128"/>
    </row>
    <row r="2129" spans="1:36" ht="24.95" customHeight="1">
      <c r="A2129" s="66"/>
      <c r="M2129" s="37"/>
      <c r="N2129" s="37"/>
      <c r="U2129"/>
      <c r="V2129"/>
      <c r="W2129"/>
      <c r="X2129" s="172"/>
      <c r="Y2129" s="172"/>
      <c r="Z2129" s="172"/>
      <c r="AA2129"/>
      <c r="AB2129"/>
      <c r="AC2129"/>
      <c r="AD2129"/>
      <c r="AE2129"/>
      <c r="AF2129"/>
      <c r="AG2129"/>
      <c r="AH2129"/>
      <c r="AI2129"/>
      <c r="AJ2129"/>
    </row>
    <row r="2130" spans="1:36" ht="24.95" customHeight="1">
      <c r="A2130" s="66"/>
      <c r="M2130" s="37"/>
      <c r="N2130" s="37"/>
      <c r="U2130"/>
      <c r="V2130"/>
      <c r="W2130"/>
      <c r="X2130" s="172"/>
      <c r="Y2130" s="172"/>
      <c r="Z2130" s="172"/>
      <c r="AA2130"/>
      <c r="AB2130"/>
      <c r="AC2130"/>
      <c r="AD2130"/>
      <c r="AE2130"/>
      <c r="AF2130"/>
      <c r="AG2130"/>
      <c r="AH2130"/>
      <c r="AI2130"/>
      <c r="AJ2130"/>
    </row>
    <row r="2131" spans="1:36" ht="24.95" customHeight="1">
      <c r="A2131" s="66"/>
      <c r="M2131" s="37"/>
      <c r="N2131" s="37"/>
      <c r="U2131"/>
      <c r="V2131"/>
      <c r="W2131"/>
      <c r="X2131" s="172"/>
      <c r="Y2131" s="172"/>
      <c r="Z2131" s="172"/>
      <c r="AA2131"/>
      <c r="AB2131"/>
      <c r="AC2131"/>
      <c r="AD2131"/>
      <c r="AE2131"/>
      <c r="AF2131"/>
      <c r="AG2131"/>
      <c r="AH2131"/>
      <c r="AI2131"/>
      <c r="AJ2131"/>
    </row>
    <row r="2132" spans="1:36" ht="24.95" customHeight="1">
      <c r="A2132" s="66"/>
      <c r="M2132" s="37"/>
      <c r="N2132" s="37"/>
      <c r="U2132"/>
      <c r="V2132"/>
      <c r="W2132"/>
      <c r="X2132" s="172"/>
      <c r="Y2132" s="172"/>
      <c r="Z2132" s="172"/>
      <c r="AA2132"/>
      <c r="AB2132"/>
      <c r="AC2132"/>
      <c r="AD2132"/>
      <c r="AE2132"/>
      <c r="AF2132"/>
      <c r="AG2132"/>
      <c r="AH2132"/>
      <c r="AI2132"/>
      <c r="AJ2132"/>
    </row>
    <row r="2133" spans="1:36" ht="24.95" customHeight="1">
      <c r="A2133" s="66"/>
      <c r="M2133" s="37"/>
      <c r="N2133" s="37"/>
      <c r="U2133"/>
      <c r="V2133"/>
      <c r="W2133"/>
      <c r="X2133" s="172"/>
      <c r="Y2133" s="172"/>
      <c r="Z2133" s="172"/>
      <c r="AA2133"/>
      <c r="AB2133"/>
      <c r="AC2133"/>
      <c r="AD2133"/>
      <c r="AE2133"/>
      <c r="AF2133"/>
      <c r="AG2133"/>
      <c r="AH2133"/>
      <c r="AI2133"/>
      <c r="AJ2133"/>
    </row>
    <row r="2134" spans="1:36" ht="24.95" customHeight="1">
      <c r="A2134" s="66"/>
      <c r="M2134" s="37"/>
      <c r="N2134" s="37"/>
      <c r="U2134"/>
      <c r="V2134"/>
      <c r="W2134"/>
      <c r="X2134" s="172"/>
      <c r="Y2134" s="172"/>
      <c r="Z2134" s="172"/>
      <c r="AA2134"/>
      <c r="AB2134"/>
      <c r="AC2134"/>
      <c r="AD2134"/>
      <c r="AE2134"/>
      <c r="AF2134"/>
      <c r="AG2134"/>
      <c r="AH2134"/>
      <c r="AI2134"/>
      <c r="AJ2134"/>
    </row>
    <row r="2135" spans="1:36" ht="24.95" customHeight="1">
      <c r="A2135" s="66"/>
      <c r="M2135" s="37"/>
      <c r="N2135" s="37"/>
      <c r="U2135"/>
      <c r="V2135"/>
      <c r="W2135"/>
      <c r="X2135" s="172"/>
      <c r="Y2135" s="172"/>
      <c r="Z2135" s="172"/>
      <c r="AA2135"/>
      <c r="AB2135"/>
      <c r="AC2135"/>
      <c r="AD2135"/>
      <c r="AE2135"/>
      <c r="AF2135"/>
      <c r="AG2135"/>
      <c r="AH2135"/>
      <c r="AI2135"/>
      <c r="AJ2135"/>
    </row>
    <row r="2136" spans="1:36" ht="24.95" customHeight="1">
      <c r="A2136" s="66"/>
      <c r="M2136" s="37"/>
      <c r="N2136" s="37"/>
      <c r="U2136"/>
      <c r="V2136"/>
      <c r="W2136"/>
      <c r="X2136" s="172"/>
      <c r="Y2136" s="172"/>
      <c r="Z2136" s="172"/>
      <c r="AA2136"/>
      <c r="AB2136"/>
      <c r="AC2136"/>
      <c r="AD2136"/>
      <c r="AE2136"/>
      <c r="AF2136"/>
      <c r="AG2136"/>
      <c r="AH2136"/>
      <c r="AI2136"/>
      <c r="AJ2136"/>
    </row>
    <row r="2137" spans="1:36" ht="24.95" customHeight="1">
      <c r="A2137" s="66"/>
      <c r="M2137" s="37"/>
      <c r="N2137" s="37"/>
      <c r="U2137"/>
      <c r="V2137"/>
      <c r="W2137"/>
      <c r="X2137" s="172"/>
      <c r="Y2137" s="172"/>
      <c r="Z2137" s="172"/>
      <c r="AA2137"/>
      <c r="AB2137"/>
      <c r="AC2137"/>
      <c r="AD2137"/>
      <c r="AE2137"/>
      <c r="AF2137"/>
      <c r="AG2137"/>
      <c r="AH2137"/>
      <c r="AI2137"/>
      <c r="AJ2137"/>
    </row>
    <row r="2138" spans="1:36" ht="24.95" customHeight="1">
      <c r="A2138" s="66"/>
      <c r="M2138" s="37"/>
      <c r="N2138" s="37"/>
      <c r="U2138"/>
      <c r="V2138"/>
      <c r="W2138"/>
      <c r="X2138" s="172"/>
      <c r="Y2138" s="172"/>
      <c r="Z2138" s="172"/>
      <c r="AA2138"/>
      <c r="AB2138"/>
      <c r="AC2138"/>
      <c r="AD2138"/>
      <c r="AE2138"/>
      <c r="AF2138"/>
      <c r="AG2138"/>
      <c r="AH2138"/>
      <c r="AI2138"/>
      <c r="AJ2138"/>
    </row>
    <row r="2139" spans="1:36" ht="24.95" customHeight="1">
      <c r="A2139" s="66"/>
      <c r="M2139" s="37"/>
      <c r="N2139" s="37"/>
      <c r="U2139"/>
      <c r="V2139"/>
      <c r="W2139"/>
      <c r="X2139" s="172"/>
      <c r="Y2139" s="172"/>
      <c r="Z2139" s="172"/>
      <c r="AA2139"/>
      <c r="AB2139"/>
      <c r="AC2139"/>
      <c r="AD2139"/>
      <c r="AE2139"/>
      <c r="AF2139"/>
      <c r="AG2139"/>
      <c r="AH2139"/>
      <c r="AI2139"/>
      <c r="AJ2139"/>
    </row>
    <row r="2140" spans="1:36" ht="24.95" customHeight="1">
      <c r="A2140" s="66"/>
      <c r="M2140" s="37"/>
      <c r="N2140" s="37"/>
      <c r="U2140"/>
      <c r="V2140"/>
      <c r="W2140"/>
      <c r="X2140" s="172"/>
      <c r="Y2140" s="172"/>
      <c r="Z2140" s="172"/>
      <c r="AA2140"/>
      <c r="AB2140"/>
      <c r="AC2140"/>
      <c r="AD2140"/>
      <c r="AE2140"/>
      <c r="AF2140"/>
      <c r="AG2140"/>
      <c r="AH2140"/>
      <c r="AI2140"/>
      <c r="AJ2140"/>
    </row>
    <row r="2141" spans="1:36" ht="24.95" customHeight="1">
      <c r="A2141" s="66"/>
      <c r="M2141" s="37"/>
      <c r="N2141" s="37"/>
      <c r="U2141"/>
      <c r="V2141"/>
      <c r="W2141"/>
      <c r="X2141" s="172"/>
      <c r="Y2141" s="172"/>
      <c r="Z2141" s="172"/>
      <c r="AA2141"/>
      <c r="AB2141"/>
      <c r="AC2141"/>
      <c r="AD2141"/>
      <c r="AE2141"/>
      <c r="AF2141"/>
      <c r="AG2141"/>
      <c r="AH2141"/>
      <c r="AI2141"/>
      <c r="AJ2141"/>
    </row>
    <row r="2142" spans="1:36" ht="24.95" customHeight="1">
      <c r="A2142" s="66"/>
      <c r="M2142" s="37"/>
      <c r="N2142" s="37"/>
      <c r="U2142"/>
      <c r="V2142"/>
      <c r="W2142"/>
      <c r="X2142" s="172"/>
      <c r="Y2142" s="172"/>
      <c r="Z2142" s="172"/>
      <c r="AA2142"/>
      <c r="AB2142"/>
      <c r="AC2142"/>
      <c r="AD2142"/>
      <c r="AE2142"/>
      <c r="AF2142"/>
      <c r="AG2142"/>
      <c r="AH2142"/>
      <c r="AI2142"/>
      <c r="AJ2142"/>
    </row>
    <row r="2143" spans="1:36" ht="24.95" customHeight="1">
      <c r="A2143" s="66"/>
      <c r="M2143" s="37"/>
      <c r="N2143" s="37"/>
      <c r="U2143"/>
      <c r="V2143"/>
      <c r="W2143"/>
      <c r="X2143" s="172"/>
      <c r="Y2143" s="172"/>
      <c r="Z2143" s="172"/>
      <c r="AA2143"/>
      <c r="AB2143"/>
      <c r="AC2143"/>
      <c r="AD2143"/>
      <c r="AE2143"/>
      <c r="AF2143"/>
      <c r="AG2143"/>
      <c r="AH2143"/>
      <c r="AI2143"/>
      <c r="AJ2143"/>
    </row>
    <row r="2144" spans="1:36" ht="24.95" customHeight="1">
      <c r="A2144" s="66"/>
      <c r="M2144" s="37"/>
      <c r="N2144" s="37"/>
      <c r="U2144"/>
      <c r="V2144"/>
      <c r="W2144"/>
      <c r="X2144" s="172"/>
      <c r="Y2144" s="172"/>
      <c r="Z2144" s="172"/>
      <c r="AA2144"/>
      <c r="AB2144"/>
      <c r="AC2144"/>
      <c r="AD2144"/>
      <c r="AE2144"/>
      <c r="AF2144"/>
      <c r="AG2144"/>
      <c r="AH2144"/>
      <c r="AI2144"/>
      <c r="AJ2144"/>
    </row>
    <row r="2145" spans="1:36" ht="24.95" customHeight="1">
      <c r="A2145" s="66"/>
      <c r="M2145" s="37"/>
      <c r="N2145" s="37"/>
      <c r="U2145"/>
      <c r="V2145"/>
      <c r="W2145"/>
      <c r="X2145" s="172"/>
      <c r="Y2145" s="172"/>
      <c r="Z2145" s="172"/>
      <c r="AA2145"/>
      <c r="AB2145"/>
      <c r="AC2145"/>
      <c r="AD2145"/>
      <c r="AE2145"/>
      <c r="AF2145"/>
      <c r="AG2145"/>
      <c r="AH2145"/>
      <c r="AI2145"/>
      <c r="AJ2145"/>
    </row>
    <row r="2146" spans="1:36" ht="24.95" customHeight="1">
      <c r="A2146" s="66"/>
      <c r="M2146" s="37"/>
      <c r="N2146" s="37"/>
      <c r="U2146"/>
      <c r="V2146"/>
      <c r="W2146"/>
      <c r="X2146" s="172"/>
      <c r="Y2146" s="172"/>
      <c r="Z2146" s="172"/>
      <c r="AA2146"/>
      <c r="AB2146"/>
      <c r="AC2146"/>
      <c r="AD2146"/>
      <c r="AE2146"/>
      <c r="AF2146"/>
      <c r="AG2146"/>
      <c r="AH2146"/>
      <c r="AI2146"/>
      <c r="AJ2146"/>
    </row>
    <row r="2147" spans="1:36" ht="24.95" customHeight="1">
      <c r="A2147" s="66"/>
      <c r="M2147" s="37"/>
      <c r="N2147" s="37"/>
      <c r="U2147"/>
      <c r="V2147"/>
      <c r="W2147"/>
      <c r="X2147" s="172"/>
      <c r="Y2147" s="172"/>
      <c r="Z2147" s="172"/>
      <c r="AA2147"/>
      <c r="AB2147"/>
      <c r="AC2147"/>
      <c r="AD2147"/>
      <c r="AE2147"/>
      <c r="AF2147"/>
      <c r="AG2147"/>
      <c r="AH2147"/>
      <c r="AI2147"/>
      <c r="AJ2147"/>
    </row>
    <row r="2148" spans="1:36" ht="24.95" customHeight="1">
      <c r="A2148" s="66"/>
      <c r="M2148" s="37"/>
      <c r="N2148" s="37"/>
      <c r="U2148"/>
      <c r="V2148"/>
      <c r="W2148"/>
      <c r="X2148" s="172"/>
      <c r="Y2148" s="172"/>
      <c r="Z2148" s="172"/>
      <c r="AA2148"/>
      <c r="AB2148"/>
      <c r="AC2148"/>
      <c r="AD2148"/>
      <c r="AE2148"/>
      <c r="AF2148"/>
      <c r="AG2148"/>
      <c r="AH2148"/>
      <c r="AI2148"/>
      <c r="AJ2148"/>
    </row>
    <row r="2149" spans="1:36" ht="24.95" customHeight="1">
      <c r="A2149" s="66"/>
      <c r="M2149" s="37"/>
      <c r="N2149" s="37"/>
      <c r="U2149"/>
      <c r="V2149"/>
      <c r="W2149"/>
      <c r="X2149" s="172"/>
      <c r="Y2149" s="172"/>
      <c r="Z2149" s="172"/>
      <c r="AA2149"/>
      <c r="AB2149"/>
      <c r="AC2149"/>
      <c r="AD2149"/>
      <c r="AE2149"/>
      <c r="AF2149"/>
      <c r="AG2149"/>
      <c r="AH2149"/>
      <c r="AI2149"/>
      <c r="AJ2149"/>
    </row>
    <row r="2150" spans="1:36" ht="24.95" customHeight="1">
      <c r="A2150" s="66"/>
      <c r="M2150" s="37"/>
      <c r="N2150" s="37"/>
      <c r="U2150"/>
      <c r="V2150"/>
      <c r="W2150"/>
      <c r="X2150" s="172"/>
      <c r="Y2150" s="172"/>
      <c r="Z2150" s="172"/>
      <c r="AA2150"/>
      <c r="AB2150"/>
      <c r="AC2150"/>
      <c r="AD2150"/>
      <c r="AE2150"/>
      <c r="AF2150"/>
      <c r="AG2150"/>
      <c r="AH2150"/>
      <c r="AI2150"/>
      <c r="AJ2150"/>
    </row>
    <row r="2151" spans="1:36" ht="24.95" customHeight="1">
      <c r="A2151" s="66"/>
      <c r="M2151" s="37"/>
      <c r="N2151" s="37"/>
      <c r="U2151"/>
      <c r="V2151"/>
      <c r="W2151"/>
      <c r="X2151" s="172"/>
      <c r="Y2151" s="172"/>
      <c r="Z2151" s="172"/>
      <c r="AA2151"/>
      <c r="AB2151"/>
      <c r="AC2151"/>
      <c r="AD2151"/>
      <c r="AE2151"/>
      <c r="AF2151"/>
      <c r="AG2151"/>
      <c r="AH2151"/>
      <c r="AI2151"/>
      <c r="AJ2151"/>
    </row>
    <row r="2152" spans="1:36" ht="24.95" customHeight="1">
      <c r="A2152" s="66"/>
      <c r="M2152" s="37"/>
      <c r="N2152" s="37"/>
      <c r="U2152"/>
      <c r="V2152"/>
      <c r="W2152"/>
      <c r="X2152" s="172"/>
      <c r="Y2152" s="172"/>
      <c r="Z2152" s="172"/>
      <c r="AA2152"/>
      <c r="AB2152"/>
      <c r="AC2152"/>
      <c r="AD2152"/>
      <c r="AE2152"/>
      <c r="AF2152"/>
      <c r="AG2152"/>
      <c r="AH2152"/>
      <c r="AI2152"/>
      <c r="AJ2152"/>
    </row>
    <row r="2153" spans="1:36" ht="24.95" customHeight="1">
      <c r="A2153" s="66"/>
      <c r="M2153" s="37"/>
      <c r="N2153" s="37"/>
      <c r="U2153"/>
      <c r="V2153"/>
      <c r="W2153"/>
      <c r="X2153" s="172"/>
      <c r="Y2153" s="172"/>
      <c r="Z2153" s="172"/>
      <c r="AA2153"/>
      <c r="AB2153"/>
      <c r="AC2153"/>
      <c r="AD2153"/>
      <c r="AE2153"/>
      <c r="AF2153"/>
      <c r="AG2153"/>
      <c r="AH2153"/>
      <c r="AI2153"/>
      <c r="AJ2153"/>
    </row>
    <row r="2154" spans="1:36" ht="24.95" customHeight="1">
      <c r="A2154" s="66"/>
      <c r="M2154" s="37"/>
      <c r="N2154" s="37"/>
      <c r="U2154"/>
      <c r="V2154"/>
      <c r="W2154"/>
      <c r="X2154" s="172"/>
      <c r="Y2154" s="172"/>
      <c r="Z2154" s="172"/>
      <c r="AA2154"/>
      <c r="AB2154"/>
      <c r="AC2154"/>
      <c r="AD2154"/>
      <c r="AE2154"/>
      <c r="AF2154"/>
      <c r="AG2154"/>
      <c r="AH2154"/>
      <c r="AI2154"/>
      <c r="AJ2154"/>
    </row>
    <row r="2155" spans="1:36" ht="24.95" customHeight="1">
      <c r="A2155" s="66"/>
      <c r="M2155" s="37"/>
      <c r="N2155" s="37"/>
      <c r="U2155"/>
      <c r="V2155"/>
      <c r="W2155"/>
      <c r="X2155" s="172"/>
      <c r="Y2155" s="172"/>
      <c r="Z2155" s="172"/>
      <c r="AA2155"/>
      <c r="AB2155"/>
      <c r="AC2155"/>
      <c r="AD2155"/>
      <c r="AE2155"/>
      <c r="AF2155"/>
      <c r="AG2155"/>
      <c r="AH2155"/>
      <c r="AI2155"/>
      <c r="AJ2155"/>
    </row>
    <row r="2156" spans="1:36" ht="24.95" customHeight="1">
      <c r="A2156" s="66"/>
      <c r="M2156" s="37"/>
      <c r="N2156" s="37"/>
      <c r="U2156"/>
      <c r="V2156"/>
      <c r="W2156"/>
      <c r="X2156" s="172"/>
      <c r="Y2156" s="172"/>
      <c r="Z2156" s="172"/>
      <c r="AA2156"/>
      <c r="AB2156"/>
      <c r="AC2156"/>
      <c r="AD2156"/>
      <c r="AE2156"/>
      <c r="AF2156"/>
      <c r="AG2156"/>
      <c r="AH2156"/>
      <c r="AI2156"/>
      <c r="AJ2156"/>
    </row>
    <row r="2157" spans="1:36" ht="24.95" customHeight="1">
      <c r="A2157" s="66"/>
      <c r="M2157" s="37"/>
      <c r="N2157" s="37"/>
      <c r="U2157"/>
      <c r="V2157"/>
      <c r="W2157"/>
      <c r="X2157" s="172"/>
      <c r="Y2157" s="172"/>
      <c r="Z2157" s="172"/>
      <c r="AA2157"/>
      <c r="AB2157"/>
      <c r="AC2157"/>
      <c r="AD2157"/>
      <c r="AE2157"/>
      <c r="AF2157"/>
      <c r="AG2157"/>
      <c r="AH2157"/>
      <c r="AI2157"/>
      <c r="AJ2157"/>
    </row>
    <row r="2158" spans="1:36" ht="24.95" customHeight="1">
      <c r="A2158" s="66"/>
      <c r="M2158" s="37"/>
      <c r="N2158" s="37"/>
      <c r="U2158"/>
      <c r="V2158"/>
      <c r="W2158"/>
      <c r="X2158" s="172"/>
      <c r="Y2158" s="172"/>
      <c r="Z2158" s="172"/>
      <c r="AA2158"/>
      <c r="AB2158"/>
      <c r="AC2158"/>
      <c r="AD2158"/>
      <c r="AE2158"/>
      <c r="AF2158"/>
      <c r="AG2158"/>
      <c r="AH2158"/>
      <c r="AI2158"/>
      <c r="AJ2158"/>
    </row>
    <row r="2159" spans="1:36" ht="24.95" customHeight="1">
      <c r="A2159" s="66"/>
      <c r="M2159" s="37"/>
      <c r="N2159" s="37"/>
      <c r="U2159"/>
      <c r="V2159"/>
      <c r="W2159"/>
      <c r="X2159" s="172"/>
      <c r="Y2159" s="172"/>
      <c r="Z2159" s="172"/>
      <c r="AA2159"/>
      <c r="AB2159"/>
      <c r="AC2159"/>
      <c r="AD2159"/>
      <c r="AE2159"/>
      <c r="AF2159"/>
      <c r="AG2159"/>
      <c r="AH2159"/>
      <c r="AI2159"/>
      <c r="AJ2159"/>
    </row>
    <row r="2160" spans="1:36" ht="24.95" customHeight="1">
      <c r="A2160" s="66"/>
      <c r="M2160" s="37"/>
      <c r="N2160" s="37"/>
      <c r="U2160"/>
      <c r="V2160"/>
      <c r="W2160"/>
      <c r="X2160" s="172"/>
      <c r="Y2160" s="172"/>
      <c r="Z2160" s="172"/>
      <c r="AA2160"/>
      <c r="AB2160"/>
      <c r="AC2160"/>
      <c r="AD2160"/>
      <c r="AE2160"/>
      <c r="AF2160"/>
      <c r="AG2160"/>
      <c r="AH2160"/>
      <c r="AI2160"/>
      <c r="AJ2160"/>
    </row>
    <row r="2161" spans="1:36" ht="24.95" customHeight="1">
      <c r="A2161" s="66"/>
      <c r="M2161" s="37"/>
      <c r="N2161" s="37"/>
      <c r="U2161"/>
      <c r="V2161"/>
      <c r="W2161"/>
      <c r="X2161" s="172"/>
      <c r="Y2161" s="172"/>
      <c r="Z2161" s="172"/>
      <c r="AA2161"/>
      <c r="AB2161"/>
      <c r="AC2161"/>
      <c r="AD2161"/>
      <c r="AE2161"/>
      <c r="AF2161"/>
      <c r="AG2161"/>
      <c r="AH2161"/>
      <c r="AI2161"/>
      <c r="AJ2161"/>
    </row>
    <row r="2162" spans="1:36" ht="24.95" customHeight="1">
      <c r="A2162" s="66"/>
      <c r="M2162" s="37"/>
      <c r="N2162" s="37"/>
      <c r="U2162"/>
      <c r="V2162"/>
      <c r="W2162"/>
      <c r="X2162" s="172"/>
      <c r="Y2162" s="172"/>
      <c r="Z2162" s="172"/>
      <c r="AA2162"/>
      <c r="AB2162"/>
      <c r="AC2162"/>
      <c r="AD2162"/>
      <c r="AE2162"/>
      <c r="AF2162"/>
      <c r="AG2162"/>
      <c r="AH2162"/>
      <c r="AI2162"/>
      <c r="AJ2162"/>
    </row>
    <row r="2163" spans="1:36" ht="24.95" customHeight="1">
      <c r="A2163" s="66"/>
      <c r="M2163" s="37"/>
      <c r="N2163" s="37"/>
      <c r="U2163"/>
      <c r="V2163"/>
      <c r="W2163"/>
      <c r="X2163" s="172"/>
      <c r="Y2163" s="172"/>
      <c r="Z2163" s="172"/>
      <c r="AA2163"/>
      <c r="AB2163"/>
      <c r="AC2163"/>
      <c r="AD2163"/>
      <c r="AE2163"/>
      <c r="AF2163"/>
      <c r="AG2163"/>
      <c r="AH2163"/>
      <c r="AI2163"/>
      <c r="AJ2163"/>
    </row>
    <row r="2164" spans="1:36" ht="24.95" customHeight="1">
      <c r="A2164" s="66"/>
      <c r="M2164" s="37"/>
      <c r="N2164" s="37"/>
      <c r="U2164"/>
      <c r="V2164"/>
      <c r="W2164"/>
      <c r="X2164" s="172"/>
      <c r="Y2164" s="172"/>
      <c r="Z2164" s="172"/>
      <c r="AA2164"/>
      <c r="AB2164"/>
      <c r="AC2164"/>
      <c r="AD2164"/>
      <c r="AE2164"/>
      <c r="AF2164"/>
      <c r="AG2164"/>
      <c r="AH2164"/>
      <c r="AI2164"/>
      <c r="AJ2164"/>
    </row>
    <row r="2165" spans="1:36" ht="24.95" customHeight="1">
      <c r="A2165" s="66"/>
      <c r="M2165" s="37"/>
      <c r="N2165" s="37"/>
      <c r="U2165"/>
      <c r="V2165"/>
      <c r="W2165"/>
      <c r="X2165" s="172"/>
      <c r="Y2165" s="172"/>
      <c r="Z2165" s="172"/>
      <c r="AA2165"/>
      <c r="AB2165"/>
      <c r="AC2165"/>
      <c r="AD2165"/>
      <c r="AE2165"/>
      <c r="AF2165"/>
      <c r="AG2165"/>
      <c r="AH2165"/>
      <c r="AI2165"/>
      <c r="AJ2165"/>
    </row>
    <row r="2166" spans="1:36" ht="24.95" customHeight="1">
      <c r="A2166" s="66"/>
      <c r="M2166" s="37"/>
      <c r="N2166" s="37"/>
      <c r="U2166"/>
      <c r="V2166"/>
      <c r="W2166"/>
      <c r="X2166" s="172"/>
      <c r="Y2166" s="172"/>
      <c r="Z2166" s="172"/>
      <c r="AA2166"/>
      <c r="AB2166"/>
      <c r="AC2166"/>
      <c r="AD2166"/>
      <c r="AE2166"/>
      <c r="AF2166"/>
      <c r="AG2166"/>
      <c r="AH2166"/>
      <c r="AI2166"/>
      <c r="AJ2166"/>
    </row>
    <row r="2167" spans="1:36" ht="24.95" customHeight="1">
      <c r="A2167" s="66"/>
      <c r="M2167" s="37"/>
      <c r="N2167" s="37"/>
      <c r="U2167"/>
      <c r="V2167"/>
      <c r="W2167"/>
      <c r="X2167" s="172"/>
      <c r="Y2167" s="172"/>
      <c r="Z2167" s="172"/>
      <c r="AA2167"/>
      <c r="AB2167"/>
      <c r="AC2167"/>
      <c r="AD2167"/>
      <c r="AE2167"/>
      <c r="AF2167"/>
      <c r="AG2167"/>
      <c r="AH2167"/>
      <c r="AI2167"/>
      <c r="AJ2167"/>
    </row>
    <row r="2168" spans="1:36" ht="24.95" customHeight="1">
      <c r="A2168" s="66"/>
      <c r="M2168" s="37"/>
      <c r="N2168" s="37"/>
      <c r="U2168"/>
      <c r="V2168"/>
      <c r="W2168"/>
      <c r="X2168" s="172"/>
      <c r="Y2168" s="172"/>
      <c r="Z2168" s="172"/>
      <c r="AA2168"/>
      <c r="AB2168"/>
      <c r="AC2168"/>
      <c r="AD2168"/>
      <c r="AE2168"/>
      <c r="AF2168"/>
      <c r="AG2168"/>
      <c r="AH2168"/>
      <c r="AI2168"/>
      <c r="AJ2168"/>
    </row>
    <row r="2169" spans="1:36" ht="24.95" customHeight="1">
      <c r="A2169" s="66"/>
      <c r="M2169" s="37"/>
      <c r="N2169" s="37"/>
      <c r="U2169"/>
      <c r="V2169"/>
      <c r="W2169"/>
      <c r="X2169" s="172"/>
      <c r="Y2169" s="172"/>
      <c r="Z2169" s="172"/>
      <c r="AA2169"/>
      <c r="AB2169"/>
      <c r="AC2169"/>
      <c r="AD2169"/>
      <c r="AE2169"/>
      <c r="AF2169"/>
      <c r="AG2169"/>
      <c r="AH2169"/>
      <c r="AI2169"/>
      <c r="AJ2169"/>
    </row>
    <row r="2170" spans="1:36" ht="24.95" customHeight="1">
      <c r="A2170" s="66"/>
      <c r="M2170" s="37"/>
      <c r="N2170" s="37"/>
      <c r="U2170"/>
      <c r="V2170"/>
      <c r="W2170"/>
      <c r="X2170" s="172"/>
      <c r="Y2170" s="172"/>
      <c r="Z2170" s="172"/>
      <c r="AA2170"/>
      <c r="AB2170"/>
      <c r="AC2170"/>
      <c r="AD2170"/>
      <c r="AE2170"/>
      <c r="AF2170"/>
      <c r="AG2170"/>
      <c r="AH2170"/>
      <c r="AI2170"/>
      <c r="AJ2170"/>
    </row>
    <row r="2171" spans="1:36" ht="24.95" customHeight="1">
      <c r="A2171" s="66"/>
      <c r="M2171" s="37"/>
      <c r="N2171" s="37"/>
      <c r="U2171"/>
      <c r="V2171"/>
      <c r="W2171"/>
      <c r="X2171" s="172"/>
      <c r="Y2171" s="172"/>
      <c r="Z2171" s="172"/>
      <c r="AA2171"/>
      <c r="AB2171"/>
      <c r="AC2171"/>
      <c r="AD2171"/>
      <c r="AE2171"/>
      <c r="AF2171"/>
      <c r="AG2171"/>
      <c r="AH2171"/>
      <c r="AI2171"/>
      <c r="AJ2171"/>
    </row>
    <row r="2172" spans="1:36" ht="24.95" customHeight="1">
      <c r="A2172" s="66"/>
      <c r="M2172" s="37"/>
      <c r="N2172" s="37"/>
      <c r="U2172"/>
      <c r="V2172"/>
      <c r="W2172"/>
      <c r="X2172" s="172"/>
      <c r="Y2172" s="172"/>
      <c r="Z2172" s="172"/>
      <c r="AA2172"/>
      <c r="AB2172"/>
      <c r="AC2172"/>
      <c r="AD2172"/>
      <c r="AE2172"/>
      <c r="AF2172"/>
      <c r="AG2172"/>
      <c r="AH2172"/>
      <c r="AI2172"/>
      <c r="AJ2172"/>
    </row>
    <row r="2173" spans="1:36" ht="24.95" customHeight="1">
      <c r="A2173" s="66"/>
      <c r="M2173" s="37"/>
      <c r="N2173" s="37"/>
      <c r="U2173"/>
      <c r="V2173"/>
      <c r="W2173"/>
      <c r="X2173" s="172"/>
      <c r="Y2173" s="172"/>
      <c r="Z2173" s="172"/>
      <c r="AA2173"/>
      <c r="AB2173"/>
      <c r="AC2173"/>
      <c r="AD2173"/>
      <c r="AE2173"/>
      <c r="AF2173"/>
      <c r="AG2173"/>
      <c r="AH2173"/>
      <c r="AI2173"/>
      <c r="AJ2173"/>
    </row>
    <row r="2174" spans="1:36" ht="24.95" customHeight="1">
      <c r="A2174" s="66"/>
      <c r="M2174" s="37"/>
      <c r="N2174" s="37"/>
      <c r="U2174"/>
      <c r="V2174"/>
      <c r="W2174"/>
      <c r="X2174" s="172"/>
      <c r="Y2174" s="172"/>
      <c r="Z2174" s="172"/>
      <c r="AA2174"/>
      <c r="AB2174"/>
      <c r="AC2174"/>
      <c r="AD2174"/>
      <c r="AE2174"/>
      <c r="AF2174"/>
      <c r="AG2174"/>
      <c r="AH2174"/>
      <c r="AI2174"/>
      <c r="AJ2174"/>
    </row>
    <row r="2175" spans="1:36" ht="24.95" customHeight="1">
      <c r="A2175" s="66"/>
      <c r="M2175" s="37"/>
      <c r="N2175" s="37"/>
      <c r="U2175"/>
      <c r="V2175"/>
      <c r="W2175"/>
      <c r="X2175" s="172"/>
      <c r="Y2175" s="172"/>
      <c r="Z2175" s="172"/>
      <c r="AA2175"/>
      <c r="AB2175"/>
      <c r="AC2175"/>
      <c r="AD2175"/>
      <c r="AE2175"/>
      <c r="AF2175"/>
      <c r="AG2175"/>
      <c r="AH2175"/>
      <c r="AI2175"/>
      <c r="AJ2175"/>
    </row>
    <row r="2176" spans="1:36" ht="24.95" customHeight="1">
      <c r="A2176" s="66"/>
      <c r="M2176" s="37"/>
      <c r="N2176" s="37"/>
      <c r="U2176"/>
      <c r="V2176"/>
      <c r="W2176"/>
      <c r="X2176" s="172"/>
      <c r="Y2176" s="172"/>
      <c r="Z2176" s="172"/>
      <c r="AA2176"/>
      <c r="AB2176"/>
      <c r="AC2176"/>
      <c r="AD2176"/>
      <c r="AE2176"/>
      <c r="AF2176"/>
      <c r="AG2176"/>
      <c r="AH2176"/>
      <c r="AI2176"/>
      <c r="AJ2176"/>
    </row>
    <row r="2177" spans="1:36" ht="24.95" customHeight="1">
      <c r="A2177" s="66"/>
      <c r="M2177" s="37"/>
      <c r="N2177" s="37"/>
      <c r="U2177"/>
      <c r="V2177"/>
      <c r="W2177"/>
      <c r="X2177" s="172"/>
      <c r="Y2177" s="172"/>
      <c r="Z2177" s="172"/>
      <c r="AA2177"/>
      <c r="AB2177"/>
      <c r="AC2177"/>
      <c r="AD2177"/>
      <c r="AE2177"/>
      <c r="AF2177"/>
      <c r="AG2177"/>
      <c r="AH2177"/>
      <c r="AI2177"/>
      <c r="AJ2177"/>
    </row>
    <row r="2178" spans="1:36" ht="24.95" customHeight="1">
      <c r="A2178" s="66"/>
      <c r="M2178" s="37"/>
      <c r="N2178" s="37"/>
      <c r="U2178"/>
      <c r="V2178"/>
      <c r="W2178"/>
      <c r="X2178" s="172"/>
      <c r="Y2178" s="172"/>
      <c r="Z2178" s="172"/>
      <c r="AA2178"/>
      <c r="AB2178"/>
      <c r="AC2178"/>
      <c r="AD2178"/>
      <c r="AE2178"/>
      <c r="AF2178"/>
      <c r="AG2178"/>
      <c r="AH2178"/>
      <c r="AI2178"/>
      <c r="AJ2178"/>
    </row>
    <row r="2179" spans="1:36" ht="24.95" customHeight="1">
      <c r="A2179" s="66"/>
      <c r="M2179" s="37"/>
      <c r="N2179" s="37"/>
      <c r="U2179"/>
      <c r="V2179"/>
      <c r="W2179"/>
      <c r="X2179" s="172"/>
      <c r="Y2179" s="172"/>
      <c r="Z2179" s="172"/>
      <c r="AA2179"/>
      <c r="AB2179"/>
      <c r="AC2179"/>
      <c r="AD2179"/>
      <c r="AE2179"/>
      <c r="AF2179"/>
      <c r="AG2179"/>
      <c r="AH2179"/>
      <c r="AI2179"/>
      <c r="AJ2179"/>
    </row>
    <row r="2180" spans="1:36" ht="24.95" customHeight="1">
      <c r="A2180" s="66"/>
      <c r="M2180" s="37"/>
      <c r="N2180" s="37"/>
      <c r="U2180"/>
      <c r="V2180"/>
      <c r="W2180"/>
      <c r="X2180" s="172"/>
      <c r="Y2180" s="172"/>
      <c r="Z2180" s="172"/>
      <c r="AA2180"/>
      <c r="AB2180"/>
      <c r="AC2180"/>
      <c r="AD2180"/>
      <c r="AE2180"/>
      <c r="AF2180"/>
      <c r="AG2180"/>
      <c r="AH2180"/>
      <c r="AI2180"/>
      <c r="AJ2180"/>
    </row>
    <row r="2181" spans="1:36" ht="24.95" customHeight="1">
      <c r="A2181" s="66"/>
      <c r="M2181" s="37"/>
      <c r="N2181" s="37"/>
      <c r="U2181"/>
      <c r="V2181"/>
      <c r="W2181"/>
      <c r="X2181" s="172"/>
      <c r="Y2181" s="172"/>
      <c r="Z2181" s="172"/>
      <c r="AA2181"/>
      <c r="AB2181"/>
      <c r="AC2181"/>
      <c r="AD2181"/>
      <c r="AE2181"/>
      <c r="AF2181"/>
      <c r="AG2181"/>
      <c r="AH2181"/>
      <c r="AI2181"/>
      <c r="AJ2181"/>
    </row>
    <row r="2182" spans="1:36" ht="24.95" customHeight="1">
      <c r="A2182" s="66"/>
      <c r="M2182" s="37"/>
      <c r="N2182" s="37"/>
      <c r="U2182"/>
      <c r="V2182"/>
      <c r="W2182"/>
      <c r="X2182" s="172"/>
      <c r="Y2182" s="172"/>
      <c r="Z2182" s="172"/>
      <c r="AA2182"/>
      <c r="AB2182"/>
      <c r="AC2182"/>
      <c r="AD2182"/>
      <c r="AE2182"/>
      <c r="AF2182"/>
      <c r="AG2182"/>
      <c r="AH2182"/>
      <c r="AI2182"/>
      <c r="AJ2182"/>
    </row>
    <row r="2183" spans="1:36" ht="24.95" customHeight="1">
      <c r="A2183" s="66"/>
      <c r="M2183" s="37"/>
      <c r="N2183" s="37"/>
      <c r="U2183"/>
      <c r="V2183"/>
      <c r="W2183"/>
      <c r="X2183" s="172"/>
      <c r="Y2183" s="172"/>
      <c r="Z2183" s="172"/>
      <c r="AA2183"/>
      <c r="AB2183"/>
      <c r="AC2183"/>
      <c r="AD2183"/>
      <c r="AE2183"/>
      <c r="AF2183"/>
      <c r="AG2183"/>
      <c r="AH2183"/>
      <c r="AI2183"/>
      <c r="AJ2183"/>
    </row>
    <row r="2184" spans="1:36" ht="24.95" customHeight="1">
      <c r="A2184" s="66"/>
      <c r="M2184" s="37"/>
      <c r="N2184" s="37"/>
      <c r="U2184"/>
      <c r="V2184"/>
      <c r="W2184"/>
      <c r="X2184" s="172"/>
      <c r="Y2184" s="172"/>
      <c r="Z2184" s="172"/>
      <c r="AA2184"/>
      <c r="AB2184"/>
      <c r="AC2184"/>
      <c r="AD2184"/>
      <c r="AE2184"/>
      <c r="AF2184"/>
      <c r="AG2184"/>
      <c r="AH2184"/>
      <c r="AI2184"/>
      <c r="AJ2184"/>
    </row>
    <row r="2185" spans="1:36" ht="24.95" customHeight="1">
      <c r="A2185" s="66"/>
      <c r="M2185" s="37"/>
      <c r="N2185" s="37"/>
      <c r="U2185"/>
      <c r="V2185"/>
      <c r="W2185"/>
      <c r="X2185" s="172"/>
      <c r="Y2185" s="172"/>
      <c r="Z2185" s="172"/>
      <c r="AA2185"/>
      <c r="AB2185"/>
      <c r="AC2185"/>
      <c r="AD2185"/>
      <c r="AE2185"/>
      <c r="AF2185"/>
      <c r="AG2185"/>
      <c r="AH2185"/>
      <c r="AI2185"/>
      <c r="AJ2185"/>
    </row>
    <row r="2186" spans="1:36" ht="24.95" customHeight="1">
      <c r="A2186" s="66"/>
      <c r="M2186" s="37"/>
      <c r="N2186" s="37"/>
      <c r="U2186"/>
      <c r="V2186"/>
      <c r="W2186"/>
      <c r="X2186" s="172"/>
      <c r="Y2186" s="172"/>
      <c r="Z2186" s="172"/>
      <c r="AA2186"/>
      <c r="AB2186"/>
      <c r="AC2186"/>
      <c r="AD2186"/>
      <c r="AE2186"/>
      <c r="AF2186"/>
      <c r="AG2186"/>
      <c r="AH2186"/>
      <c r="AI2186"/>
      <c r="AJ2186"/>
    </row>
    <row r="2187" spans="1:36" ht="24.95" customHeight="1">
      <c r="A2187" s="66"/>
      <c r="M2187" s="37"/>
      <c r="N2187" s="37"/>
      <c r="U2187"/>
      <c r="V2187"/>
      <c r="W2187"/>
      <c r="X2187" s="172"/>
      <c r="Y2187" s="172"/>
      <c r="Z2187" s="172"/>
      <c r="AA2187"/>
      <c r="AB2187"/>
      <c r="AC2187"/>
      <c r="AD2187"/>
      <c r="AE2187"/>
      <c r="AF2187"/>
      <c r="AG2187"/>
      <c r="AH2187"/>
      <c r="AI2187"/>
      <c r="AJ2187"/>
    </row>
    <row r="2188" spans="1:36" ht="24.95" customHeight="1">
      <c r="A2188" s="66"/>
      <c r="M2188" s="37"/>
      <c r="N2188" s="37"/>
      <c r="U2188"/>
      <c r="V2188"/>
      <c r="W2188"/>
      <c r="X2188" s="172"/>
      <c r="Y2188" s="172"/>
      <c r="Z2188" s="172"/>
      <c r="AA2188"/>
      <c r="AB2188"/>
      <c r="AC2188"/>
      <c r="AD2188"/>
      <c r="AE2188"/>
      <c r="AF2188"/>
      <c r="AG2188"/>
      <c r="AH2188"/>
      <c r="AI2188"/>
      <c r="AJ2188"/>
    </row>
    <row r="2189" spans="1:36" ht="24.95" customHeight="1">
      <c r="A2189" s="66"/>
      <c r="M2189" s="37"/>
      <c r="N2189" s="37"/>
      <c r="U2189"/>
      <c r="V2189"/>
      <c r="W2189"/>
      <c r="X2189" s="172"/>
      <c r="Y2189" s="172"/>
      <c r="Z2189" s="172"/>
      <c r="AA2189"/>
      <c r="AB2189"/>
      <c r="AC2189"/>
      <c r="AD2189"/>
      <c r="AE2189"/>
      <c r="AF2189"/>
      <c r="AG2189"/>
      <c r="AH2189"/>
      <c r="AI2189"/>
      <c r="AJ2189"/>
    </row>
    <row r="2190" spans="1:36" ht="24.95" customHeight="1">
      <c r="A2190" s="66"/>
      <c r="M2190" s="37"/>
      <c r="N2190" s="37"/>
      <c r="U2190"/>
      <c r="V2190"/>
      <c r="W2190"/>
      <c r="X2190" s="172"/>
      <c r="Y2190" s="172"/>
      <c r="Z2190" s="172"/>
      <c r="AA2190"/>
      <c r="AB2190"/>
      <c r="AC2190"/>
      <c r="AD2190"/>
      <c r="AE2190"/>
      <c r="AF2190"/>
      <c r="AG2190"/>
      <c r="AH2190"/>
      <c r="AI2190"/>
      <c r="AJ2190"/>
    </row>
    <row r="2191" spans="1:36" ht="24.95" customHeight="1">
      <c r="A2191" s="66"/>
      <c r="M2191" s="37"/>
      <c r="N2191" s="37"/>
      <c r="U2191"/>
      <c r="V2191"/>
      <c r="W2191"/>
      <c r="X2191" s="172"/>
      <c r="Y2191" s="172"/>
      <c r="Z2191" s="172"/>
      <c r="AA2191"/>
      <c r="AB2191"/>
      <c r="AC2191"/>
      <c r="AD2191"/>
      <c r="AE2191"/>
      <c r="AF2191"/>
      <c r="AG2191"/>
      <c r="AH2191"/>
      <c r="AI2191"/>
      <c r="AJ2191"/>
    </row>
    <row r="2192" spans="1:36" ht="24.95" customHeight="1">
      <c r="A2192" s="66"/>
      <c r="M2192" s="37"/>
      <c r="N2192" s="37"/>
      <c r="U2192"/>
      <c r="V2192"/>
      <c r="W2192"/>
      <c r="X2192" s="172"/>
      <c r="Y2192" s="172"/>
      <c r="Z2192" s="172"/>
      <c r="AA2192"/>
      <c r="AB2192"/>
      <c r="AC2192"/>
      <c r="AD2192"/>
      <c r="AE2192"/>
      <c r="AF2192"/>
      <c r="AG2192"/>
      <c r="AH2192"/>
      <c r="AI2192"/>
      <c r="AJ2192"/>
    </row>
    <row r="2193" spans="1:36" ht="24.95" customHeight="1">
      <c r="A2193" s="66"/>
      <c r="M2193" s="37"/>
      <c r="N2193" s="37"/>
      <c r="U2193"/>
      <c r="V2193"/>
      <c r="W2193"/>
      <c r="X2193" s="172"/>
      <c r="Y2193" s="172"/>
      <c r="Z2193" s="172"/>
      <c r="AA2193"/>
      <c r="AB2193"/>
      <c r="AC2193"/>
      <c r="AD2193"/>
      <c r="AE2193"/>
      <c r="AF2193"/>
      <c r="AG2193"/>
      <c r="AH2193"/>
      <c r="AI2193"/>
      <c r="AJ2193"/>
    </row>
    <row r="2194" spans="1:36" ht="24.95" customHeight="1">
      <c r="A2194" s="66"/>
      <c r="M2194" s="37"/>
      <c r="N2194" s="37"/>
      <c r="U2194"/>
      <c r="V2194"/>
      <c r="W2194"/>
      <c r="X2194" s="172"/>
      <c r="Y2194" s="172"/>
      <c r="Z2194" s="172"/>
      <c r="AA2194"/>
      <c r="AB2194"/>
      <c r="AC2194"/>
      <c r="AD2194"/>
      <c r="AE2194"/>
      <c r="AF2194"/>
      <c r="AG2194"/>
      <c r="AH2194"/>
      <c r="AI2194"/>
      <c r="AJ2194"/>
    </row>
    <row r="2195" spans="1:36" ht="24.95" customHeight="1">
      <c r="A2195" s="66"/>
      <c r="M2195" s="37"/>
      <c r="N2195" s="37"/>
      <c r="U2195"/>
      <c r="V2195"/>
      <c r="W2195"/>
      <c r="X2195" s="172"/>
      <c r="Y2195" s="172"/>
      <c r="Z2195" s="172"/>
      <c r="AA2195"/>
      <c r="AB2195"/>
      <c r="AC2195"/>
      <c r="AD2195"/>
      <c r="AE2195"/>
      <c r="AF2195"/>
      <c r="AG2195"/>
      <c r="AH2195"/>
      <c r="AI2195"/>
      <c r="AJ2195"/>
    </row>
    <row r="2196" spans="1:36" ht="24.95" customHeight="1">
      <c r="A2196" s="66"/>
      <c r="M2196" s="37"/>
      <c r="N2196" s="37"/>
      <c r="U2196"/>
      <c r="V2196"/>
      <c r="W2196"/>
      <c r="X2196" s="172"/>
      <c r="Y2196" s="172"/>
      <c r="Z2196" s="172"/>
      <c r="AA2196"/>
      <c r="AB2196"/>
      <c r="AC2196"/>
      <c r="AD2196"/>
      <c r="AE2196"/>
      <c r="AF2196"/>
      <c r="AG2196"/>
      <c r="AH2196"/>
      <c r="AI2196"/>
      <c r="AJ2196"/>
    </row>
    <row r="2197" spans="1:36" ht="24.95" customHeight="1">
      <c r="A2197" s="66"/>
      <c r="M2197" s="37"/>
      <c r="N2197" s="37"/>
      <c r="U2197"/>
      <c r="V2197"/>
      <c r="W2197"/>
      <c r="X2197" s="172"/>
      <c r="Y2197" s="172"/>
      <c r="Z2197" s="172"/>
      <c r="AA2197"/>
      <c r="AB2197"/>
      <c r="AC2197"/>
      <c r="AD2197"/>
      <c r="AE2197"/>
      <c r="AF2197"/>
      <c r="AG2197"/>
      <c r="AH2197"/>
      <c r="AI2197"/>
      <c r="AJ2197"/>
    </row>
    <row r="2198" spans="1:36" ht="24.95" customHeight="1">
      <c r="A2198" s="66"/>
      <c r="M2198" s="37"/>
      <c r="N2198" s="37"/>
      <c r="U2198"/>
      <c r="V2198"/>
      <c r="W2198"/>
      <c r="X2198" s="172"/>
      <c r="Y2198" s="172"/>
      <c r="Z2198" s="172"/>
      <c r="AA2198"/>
      <c r="AB2198"/>
      <c r="AC2198"/>
      <c r="AD2198"/>
      <c r="AE2198"/>
      <c r="AF2198"/>
      <c r="AG2198"/>
      <c r="AH2198"/>
      <c r="AI2198"/>
      <c r="AJ2198"/>
    </row>
    <row r="2199" spans="1:36" ht="24.95" customHeight="1">
      <c r="A2199" s="66"/>
      <c r="M2199" s="37"/>
      <c r="N2199" s="37"/>
      <c r="U2199"/>
      <c r="V2199"/>
      <c r="W2199"/>
      <c r="X2199" s="172"/>
      <c r="Y2199" s="172"/>
      <c r="Z2199" s="172"/>
      <c r="AA2199"/>
      <c r="AB2199"/>
      <c r="AC2199"/>
      <c r="AD2199"/>
      <c r="AE2199"/>
      <c r="AF2199"/>
      <c r="AG2199"/>
      <c r="AH2199"/>
      <c r="AI2199"/>
      <c r="AJ2199"/>
    </row>
    <row r="2200" spans="1:36" ht="24.95" customHeight="1">
      <c r="A2200" s="66"/>
      <c r="M2200" s="37"/>
      <c r="N2200" s="37"/>
      <c r="U2200"/>
      <c r="V2200"/>
      <c r="W2200"/>
      <c r="X2200" s="172"/>
      <c r="Y2200" s="172"/>
      <c r="Z2200" s="172"/>
      <c r="AA2200"/>
      <c r="AB2200"/>
      <c r="AC2200"/>
      <c r="AD2200"/>
      <c r="AE2200"/>
      <c r="AF2200"/>
      <c r="AG2200"/>
      <c r="AH2200"/>
      <c r="AI2200"/>
      <c r="AJ2200"/>
    </row>
    <row r="2201" spans="1:36" ht="24.95" customHeight="1">
      <c r="A2201" s="66"/>
      <c r="M2201" s="37"/>
      <c r="N2201" s="37"/>
      <c r="U2201"/>
      <c r="V2201"/>
      <c r="W2201"/>
      <c r="X2201" s="172"/>
      <c r="Y2201" s="172"/>
      <c r="Z2201" s="172"/>
      <c r="AA2201"/>
      <c r="AB2201"/>
      <c r="AC2201"/>
      <c r="AD2201"/>
      <c r="AE2201"/>
      <c r="AF2201"/>
      <c r="AG2201"/>
      <c r="AH2201"/>
      <c r="AI2201"/>
      <c r="AJ2201"/>
    </row>
    <row r="2202" spans="1:36" ht="24.95" customHeight="1">
      <c r="A2202" s="66"/>
      <c r="M2202" s="37"/>
      <c r="N2202" s="37"/>
      <c r="U2202"/>
      <c r="V2202"/>
      <c r="W2202"/>
      <c r="X2202" s="172"/>
      <c r="Y2202" s="172"/>
      <c r="Z2202" s="172"/>
      <c r="AA2202"/>
      <c r="AB2202"/>
      <c r="AC2202"/>
      <c r="AD2202"/>
      <c r="AE2202"/>
      <c r="AF2202"/>
      <c r="AG2202"/>
      <c r="AH2202"/>
      <c r="AI2202"/>
      <c r="AJ2202"/>
    </row>
    <row r="2203" spans="1:36" ht="24.95" customHeight="1">
      <c r="A2203" s="66"/>
      <c r="M2203" s="37"/>
      <c r="N2203" s="37"/>
      <c r="U2203"/>
      <c r="V2203"/>
      <c r="W2203"/>
      <c r="X2203" s="172"/>
      <c r="Y2203" s="172"/>
      <c r="Z2203" s="172"/>
      <c r="AA2203"/>
      <c r="AB2203"/>
      <c r="AC2203"/>
      <c r="AD2203"/>
      <c r="AE2203"/>
      <c r="AF2203"/>
      <c r="AG2203"/>
      <c r="AH2203"/>
      <c r="AI2203"/>
      <c r="AJ2203"/>
    </row>
    <row r="2204" spans="1:36" ht="24.95" customHeight="1">
      <c r="A2204" s="66"/>
      <c r="M2204" s="37"/>
      <c r="N2204" s="37"/>
      <c r="U2204"/>
      <c r="V2204"/>
      <c r="W2204"/>
      <c r="X2204" s="172"/>
      <c r="Y2204" s="172"/>
      <c r="Z2204" s="172"/>
      <c r="AA2204"/>
      <c r="AB2204"/>
      <c r="AC2204"/>
      <c r="AD2204"/>
      <c r="AE2204"/>
      <c r="AF2204"/>
      <c r="AG2204"/>
      <c r="AH2204"/>
      <c r="AI2204"/>
      <c r="AJ2204"/>
    </row>
    <row r="2205" spans="1:36" ht="24.95" customHeight="1">
      <c r="A2205" s="66"/>
      <c r="M2205" s="37"/>
      <c r="N2205" s="37"/>
      <c r="U2205"/>
      <c r="V2205"/>
      <c r="W2205"/>
      <c r="X2205" s="172"/>
      <c r="Y2205" s="172"/>
      <c r="Z2205" s="172"/>
      <c r="AA2205"/>
      <c r="AB2205"/>
      <c r="AC2205"/>
      <c r="AD2205"/>
      <c r="AE2205"/>
      <c r="AF2205"/>
      <c r="AG2205"/>
      <c r="AH2205"/>
      <c r="AI2205"/>
      <c r="AJ2205"/>
    </row>
    <row r="2206" spans="1:36" ht="24.95" customHeight="1">
      <c r="A2206" s="66"/>
      <c r="M2206" s="37"/>
      <c r="N2206" s="37"/>
      <c r="U2206"/>
      <c r="V2206"/>
      <c r="W2206"/>
      <c r="X2206" s="172"/>
      <c r="Y2206" s="172"/>
      <c r="Z2206" s="172"/>
      <c r="AA2206"/>
      <c r="AB2206"/>
      <c r="AC2206"/>
      <c r="AD2206"/>
      <c r="AE2206"/>
      <c r="AF2206"/>
      <c r="AG2206"/>
      <c r="AH2206"/>
      <c r="AI2206"/>
      <c r="AJ2206"/>
    </row>
    <row r="2207" spans="1:36" ht="24.95" customHeight="1">
      <c r="A2207" s="66"/>
      <c r="M2207" s="37"/>
      <c r="N2207" s="37"/>
      <c r="U2207"/>
      <c r="V2207"/>
      <c r="W2207"/>
      <c r="X2207" s="172"/>
      <c r="Y2207" s="172"/>
      <c r="Z2207" s="172"/>
      <c r="AA2207"/>
      <c r="AB2207"/>
      <c r="AC2207"/>
      <c r="AD2207"/>
      <c r="AE2207"/>
      <c r="AF2207"/>
      <c r="AG2207"/>
      <c r="AH2207"/>
      <c r="AI2207"/>
      <c r="AJ2207"/>
    </row>
    <row r="2208" spans="1:36" ht="24.95" customHeight="1">
      <c r="A2208" s="66"/>
      <c r="M2208" s="37"/>
      <c r="N2208" s="37"/>
      <c r="U2208"/>
      <c r="V2208"/>
      <c r="W2208"/>
      <c r="X2208" s="172"/>
      <c r="Y2208" s="172"/>
      <c r="Z2208" s="172"/>
      <c r="AA2208"/>
      <c r="AB2208"/>
      <c r="AC2208"/>
      <c r="AD2208"/>
      <c r="AE2208"/>
      <c r="AF2208"/>
      <c r="AG2208"/>
      <c r="AH2208"/>
      <c r="AI2208"/>
      <c r="AJ2208"/>
    </row>
    <row r="2209" spans="1:36" ht="24.95" customHeight="1">
      <c r="A2209" s="66"/>
      <c r="M2209" s="37"/>
      <c r="N2209" s="37"/>
      <c r="U2209"/>
      <c r="V2209"/>
      <c r="W2209"/>
      <c r="X2209" s="172"/>
      <c r="Y2209" s="172"/>
      <c r="Z2209" s="172"/>
      <c r="AA2209"/>
      <c r="AB2209"/>
      <c r="AC2209"/>
      <c r="AD2209"/>
      <c r="AE2209"/>
      <c r="AF2209"/>
      <c r="AG2209"/>
      <c r="AH2209"/>
      <c r="AI2209"/>
      <c r="AJ2209"/>
    </row>
    <row r="2210" spans="1:36" ht="24.95" customHeight="1">
      <c r="A2210" s="66"/>
      <c r="M2210" s="37"/>
      <c r="N2210" s="37"/>
      <c r="U2210"/>
      <c r="V2210"/>
      <c r="W2210"/>
      <c r="X2210" s="172"/>
      <c r="Y2210" s="172"/>
      <c r="Z2210" s="172"/>
      <c r="AA2210"/>
      <c r="AB2210"/>
      <c r="AC2210"/>
      <c r="AD2210"/>
      <c r="AE2210"/>
      <c r="AF2210"/>
      <c r="AG2210"/>
      <c r="AH2210"/>
      <c r="AI2210"/>
      <c r="AJ2210"/>
    </row>
    <row r="2211" spans="1:36" ht="24.95" customHeight="1">
      <c r="A2211" s="66"/>
      <c r="M2211" s="37"/>
      <c r="N2211" s="37"/>
      <c r="U2211"/>
      <c r="V2211"/>
      <c r="W2211"/>
      <c r="X2211" s="172"/>
      <c r="Y2211" s="172"/>
      <c r="Z2211" s="172"/>
      <c r="AA2211"/>
      <c r="AB2211"/>
      <c r="AC2211"/>
      <c r="AD2211"/>
      <c r="AE2211"/>
      <c r="AF2211"/>
      <c r="AG2211"/>
      <c r="AH2211"/>
      <c r="AI2211"/>
      <c r="AJ2211"/>
    </row>
    <row r="2212" spans="1:36" ht="24.95" customHeight="1">
      <c r="A2212" s="66"/>
      <c r="M2212" s="37"/>
      <c r="N2212" s="37"/>
      <c r="U2212"/>
      <c r="V2212"/>
      <c r="W2212"/>
      <c r="X2212" s="172"/>
      <c r="Y2212" s="172"/>
      <c r="Z2212" s="172"/>
      <c r="AA2212"/>
      <c r="AB2212"/>
      <c r="AC2212"/>
      <c r="AD2212"/>
      <c r="AE2212"/>
      <c r="AF2212"/>
      <c r="AG2212"/>
      <c r="AH2212"/>
      <c r="AI2212"/>
      <c r="AJ2212"/>
    </row>
    <row r="2213" spans="1:36" ht="24.95" customHeight="1">
      <c r="A2213" s="66"/>
      <c r="M2213" s="37"/>
      <c r="N2213" s="37"/>
      <c r="U2213"/>
      <c r="V2213"/>
      <c r="W2213"/>
      <c r="X2213" s="172"/>
      <c r="Y2213" s="172"/>
      <c r="Z2213" s="172"/>
      <c r="AA2213"/>
      <c r="AB2213"/>
      <c r="AC2213"/>
      <c r="AD2213"/>
      <c r="AE2213"/>
      <c r="AF2213"/>
      <c r="AG2213"/>
      <c r="AH2213"/>
      <c r="AI2213"/>
      <c r="AJ2213"/>
    </row>
    <row r="2214" spans="1:36" ht="24.95" customHeight="1">
      <c r="A2214" s="66"/>
      <c r="M2214" s="37"/>
      <c r="N2214" s="37"/>
      <c r="U2214"/>
      <c r="V2214"/>
      <c r="W2214"/>
      <c r="X2214" s="172"/>
      <c r="Y2214" s="172"/>
      <c r="Z2214" s="172"/>
      <c r="AA2214"/>
      <c r="AB2214"/>
      <c r="AC2214"/>
      <c r="AD2214"/>
      <c r="AE2214"/>
      <c r="AF2214"/>
      <c r="AG2214"/>
      <c r="AH2214"/>
      <c r="AI2214"/>
      <c r="AJ2214"/>
    </row>
    <row r="2215" spans="1:36" ht="24.95" customHeight="1">
      <c r="A2215" s="66"/>
      <c r="M2215" s="37"/>
      <c r="N2215" s="37"/>
      <c r="U2215"/>
      <c r="V2215"/>
      <c r="W2215"/>
      <c r="X2215" s="172"/>
      <c r="Y2215" s="172"/>
      <c r="Z2215" s="172"/>
      <c r="AA2215"/>
      <c r="AB2215"/>
      <c r="AC2215"/>
      <c r="AD2215"/>
      <c r="AE2215"/>
      <c r="AF2215"/>
      <c r="AG2215"/>
      <c r="AH2215"/>
      <c r="AI2215"/>
      <c r="AJ2215"/>
    </row>
    <row r="2216" spans="1:36" ht="24.95" customHeight="1">
      <c r="A2216" s="66"/>
      <c r="M2216" s="37"/>
      <c r="N2216" s="37"/>
      <c r="U2216"/>
      <c r="V2216"/>
      <c r="W2216"/>
      <c r="X2216" s="172"/>
      <c r="Y2216" s="172"/>
      <c r="Z2216" s="172"/>
      <c r="AA2216"/>
      <c r="AB2216"/>
      <c r="AC2216"/>
      <c r="AD2216"/>
      <c r="AE2216"/>
      <c r="AF2216"/>
      <c r="AG2216"/>
      <c r="AH2216"/>
      <c r="AI2216"/>
      <c r="AJ2216"/>
    </row>
    <row r="2217" spans="1:36" ht="24.95" customHeight="1">
      <c r="A2217" s="66"/>
      <c r="M2217" s="37"/>
      <c r="N2217" s="37"/>
      <c r="U2217"/>
      <c r="V2217"/>
      <c r="W2217"/>
      <c r="X2217" s="172"/>
      <c r="Y2217" s="172"/>
      <c r="Z2217" s="172"/>
      <c r="AA2217"/>
      <c r="AB2217"/>
      <c r="AC2217"/>
      <c r="AD2217"/>
      <c r="AE2217"/>
      <c r="AF2217"/>
      <c r="AG2217"/>
      <c r="AH2217"/>
      <c r="AI2217"/>
      <c r="AJ2217"/>
    </row>
    <row r="2218" spans="1:36" ht="24.95" customHeight="1">
      <c r="A2218" s="66"/>
      <c r="M2218" s="37"/>
      <c r="N2218" s="37"/>
      <c r="U2218"/>
      <c r="V2218"/>
      <c r="W2218"/>
      <c r="X2218" s="172"/>
      <c r="Y2218" s="172"/>
      <c r="Z2218" s="172"/>
      <c r="AA2218"/>
      <c r="AB2218"/>
      <c r="AC2218"/>
      <c r="AD2218"/>
      <c r="AE2218"/>
      <c r="AF2218"/>
      <c r="AG2218"/>
      <c r="AH2218"/>
      <c r="AI2218"/>
      <c r="AJ2218"/>
    </row>
    <row r="2219" spans="1:36" ht="24.95" customHeight="1">
      <c r="A2219" s="66"/>
      <c r="M2219" s="37"/>
      <c r="N2219" s="37"/>
      <c r="U2219"/>
      <c r="V2219"/>
      <c r="W2219"/>
      <c r="X2219" s="172"/>
      <c r="Y2219" s="172"/>
      <c r="Z2219" s="172"/>
      <c r="AA2219"/>
      <c r="AB2219"/>
      <c r="AC2219"/>
      <c r="AD2219"/>
      <c r="AE2219"/>
      <c r="AF2219"/>
      <c r="AG2219"/>
      <c r="AH2219"/>
      <c r="AI2219"/>
      <c r="AJ2219"/>
    </row>
    <row r="2220" spans="1:36" ht="24.95" customHeight="1">
      <c r="A2220" s="66"/>
      <c r="M2220" s="37"/>
      <c r="N2220" s="37"/>
      <c r="U2220"/>
      <c r="V2220"/>
      <c r="W2220"/>
      <c r="X2220" s="172"/>
      <c r="Y2220" s="172"/>
      <c r="Z2220" s="172"/>
      <c r="AA2220"/>
      <c r="AB2220"/>
      <c r="AC2220"/>
      <c r="AD2220"/>
      <c r="AE2220"/>
      <c r="AF2220"/>
      <c r="AG2220"/>
      <c r="AH2220"/>
      <c r="AI2220"/>
      <c r="AJ2220"/>
    </row>
    <row r="2221" spans="1:36" ht="24.95" customHeight="1">
      <c r="A2221" s="66"/>
      <c r="M2221" s="37"/>
      <c r="N2221" s="37"/>
      <c r="U2221"/>
      <c r="V2221"/>
      <c r="W2221"/>
      <c r="X2221" s="172"/>
      <c r="Y2221" s="172"/>
      <c r="Z2221" s="172"/>
      <c r="AA2221"/>
      <c r="AB2221"/>
      <c r="AC2221"/>
      <c r="AD2221"/>
      <c r="AE2221"/>
      <c r="AF2221"/>
      <c r="AG2221"/>
      <c r="AH2221"/>
      <c r="AI2221"/>
      <c r="AJ2221"/>
    </row>
    <row r="2222" spans="1:36" ht="24.95" customHeight="1">
      <c r="A2222" s="66"/>
      <c r="M2222" s="37"/>
      <c r="N2222" s="37"/>
      <c r="U2222"/>
      <c r="V2222"/>
      <c r="W2222"/>
      <c r="X2222" s="172"/>
      <c r="Y2222" s="172"/>
      <c r="Z2222" s="172"/>
      <c r="AA2222"/>
      <c r="AB2222"/>
      <c r="AC2222"/>
      <c r="AD2222"/>
      <c r="AE2222"/>
      <c r="AF2222"/>
      <c r="AG2222"/>
      <c r="AH2222"/>
      <c r="AI2222"/>
      <c r="AJ2222"/>
    </row>
    <row r="2223" spans="1:36" ht="24.95" customHeight="1">
      <c r="A2223" s="66"/>
      <c r="M2223" s="37"/>
      <c r="N2223" s="37"/>
      <c r="U2223"/>
      <c r="V2223"/>
      <c r="W2223"/>
      <c r="X2223" s="172"/>
      <c r="Y2223" s="172"/>
      <c r="Z2223" s="172"/>
      <c r="AA2223"/>
      <c r="AB2223"/>
      <c r="AC2223"/>
      <c r="AD2223"/>
      <c r="AE2223"/>
      <c r="AF2223"/>
      <c r="AG2223"/>
      <c r="AH2223"/>
      <c r="AI2223"/>
      <c r="AJ2223"/>
    </row>
    <row r="2224" spans="1:36" ht="24.95" customHeight="1">
      <c r="A2224" s="66"/>
      <c r="M2224" s="37"/>
      <c r="N2224" s="37"/>
      <c r="U2224"/>
      <c r="V2224"/>
      <c r="W2224"/>
      <c r="X2224" s="172"/>
      <c r="Y2224" s="172"/>
      <c r="Z2224" s="172"/>
      <c r="AA2224"/>
      <c r="AB2224"/>
      <c r="AC2224"/>
      <c r="AD2224"/>
      <c r="AE2224"/>
      <c r="AF2224"/>
      <c r="AG2224"/>
      <c r="AH2224"/>
      <c r="AI2224"/>
      <c r="AJ2224"/>
    </row>
    <row r="2225" spans="1:36" ht="24.95" customHeight="1">
      <c r="A2225" s="66"/>
      <c r="M2225" s="37"/>
      <c r="N2225" s="37"/>
      <c r="U2225"/>
      <c r="V2225"/>
      <c r="W2225"/>
      <c r="X2225" s="172"/>
      <c r="Y2225" s="172"/>
      <c r="Z2225" s="172"/>
      <c r="AA2225"/>
      <c r="AB2225"/>
      <c r="AC2225"/>
      <c r="AD2225"/>
      <c r="AE2225"/>
      <c r="AF2225"/>
      <c r="AG2225"/>
      <c r="AH2225"/>
      <c r="AI2225"/>
      <c r="AJ2225"/>
    </row>
    <row r="2226" spans="1:36" ht="24.95" customHeight="1">
      <c r="A2226" s="66"/>
      <c r="M2226" s="37"/>
      <c r="N2226" s="37"/>
      <c r="U2226"/>
      <c r="V2226"/>
      <c r="W2226"/>
      <c r="X2226" s="172"/>
      <c r="Y2226" s="172"/>
      <c r="Z2226" s="172"/>
      <c r="AA2226"/>
      <c r="AB2226"/>
      <c r="AC2226"/>
      <c r="AD2226"/>
      <c r="AE2226"/>
      <c r="AF2226"/>
      <c r="AG2226"/>
      <c r="AH2226"/>
      <c r="AI2226"/>
      <c r="AJ2226"/>
    </row>
    <row r="2227" spans="1:36" ht="24.95" customHeight="1">
      <c r="A2227" s="66"/>
      <c r="M2227" s="37"/>
      <c r="N2227" s="37"/>
      <c r="U2227"/>
      <c r="V2227"/>
      <c r="W2227"/>
      <c r="X2227" s="172"/>
      <c r="Y2227" s="172"/>
      <c r="Z2227" s="172"/>
      <c r="AA2227"/>
      <c r="AB2227"/>
      <c r="AC2227"/>
      <c r="AD2227"/>
      <c r="AE2227"/>
      <c r="AF2227"/>
      <c r="AG2227"/>
      <c r="AH2227"/>
      <c r="AI2227"/>
      <c r="AJ2227"/>
    </row>
    <row r="2228" spans="1:36" ht="24.95" customHeight="1">
      <c r="A2228" s="66"/>
      <c r="M2228" s="37"/>
      <c r="N2228" s="37"/>
      <c r="U2228"/>
      <c r="V2228"/>
      <c r="W2228"/>
      <c r="X2228" s="172"/>
      <c r="Y2228" s="172"/>
      <c r="Z2228" s="172"/>
      <c r="AA2228"/>
      <c r="AB2228"/>
      <c r="AC2228"/>
      <c r="AD2228"/>
      <c r="AE2228"/>
      <c r="AF2228"/>
      <c r="AG2228"/>
      <c r="AH2228"/>
      <c r="AI2228"/>
      <c r="AJ2228"/>
    </row>
    <row r="2229" spans="1:36" ht="24.95" customHeight="1">
      <c r="A2229" s="66"/>
      <c r="M2229" s="37"/>
      <c r="N2229" s="37"/>
      <c r="U2229"/>
      <c r="V2229"/>
      <c r="W2229"/>
      <c r="X2229" s="172"/>
      <c r="Y2229" s="172"/>
      <c r="Z2229" s="172"/>
      <c r="AA2229"/>
      <c r="AB2229"/>
      <c r="AC2229"/>
      <c r="AD2229"/>
      <c r="AE2229"/>
      <c r="AF2229"/>
      <c r="AG2229"/>
      <c r="AH2229"/>
      <c r="AI2229"/>
      <c r="AJ2229"/>
    </row>
    <row r="2230" spans="1:36" ht="24.95" customHeight="1">
      <c r="A2230" s="66"/>
      <c r="M2230" s="37"/>
      <c r="N2230" s="37"/>
      <c r="U2230"/>
      <c r="V2230"/>
      <c r="W2230"/>
      <c r="X2230" s="172"/>
      <c r="Y2230" s="172"/>
      <c r="Z2230" s="172"/>
      <c r="AA2230"/>
      <c r="AB2230"/>
      <c r="AC2230"/>
      <c r="AD2230"/>
      <c r="AE2230"/>
      <c r="AF2230"/>
      <c r="AG2230"/>
      <c r="AH2230"/>
      <c r="AI2230"/>
      <c r="AJ2230"/>
    </row>
    <row r="2231" spans="1:36" ht="24.95" customHeight="1">
      <c r="A2231" s="66"/>
      <c r="M2231" s="37"/>
      <c r="N2231" s="37"/>
      <c r="U2231"/>
      <c r="V2231"/>
      <c r="W2231"/>
      <c r="X2231" s="172"/>
      <c r="Y2231" s="172"/>
      <c r="Z2231" s="172"/>
      <c r="AA2231"/>
      <c r="AB2231"/>
      <c r="AC2231"/>
      <c r="AD2231"/>
      <c r="AE2231"/>
      <c r="AF2231"/>
      <c r="AG2231"/>
      <c r="AH2231"/>
      <c r="AI2231"/>
      <c r="AJ2231"/>
    </row>
    <row r="2232" spans="1:36" ht="24.95" customHeight="1">
      <c r="A2232" s="66"/>
      <c r="M2232" s="37"/>
      <c r="N2232" s="37"/>
      <c r="U2232"/>
      <c r="V2232"/>
      <c r="W2232"/>
      <c r="X2232" s="172"/>
      <c r="Y2232" s="172"/>
      <c r="Z2232" s="172"/>
      <c r="AA2232"/>
      <c r="AB2232"/>
      <c r="AC2232"/>
      <c r="AD2232"/>
      <c r="AE2232"/>
      <c r="AF2232"/>
      <c r="AG2232"/>
      <c r="AH2232"/>
      <c r="AI2232"/>
      <c r="AJ2232"/>
    </row>
    <row r="2233" spans="1:36" ht="24.95" customHeight="1">
      <c r="A2233" s="66"/>
      <c r="M2233" s="37"/>
      <c r="N2233" s="37"/>
      <c r="U2233"/>
      <c r="V2233"/>
      <c r="W2233"/>
      <c r="X2233" s="172"/>
      <c r="Y2233" s="172"/>
      <c r="Z2233" s="172"/>
      <c r="AA2233"/>
      <c r="AB2233"/>
      <c r="AC2233"/>
      <c r="AD2233"/>
      <c r="AE2233"/>
      <c r="AF2233"/>
      <c r="AG2233"/>
      <c r="AH2233"/>
      <c r="AI2233"/>
      <c r="AJ2233"/>
    </row>
    <row r="2234" spans="1:36" ht="24.95" customHeight="1">
      <c r="A2234" s="66"/>
      <c r="M2234" s="37"/>
      <c r="N2234" s="37"/>
      <c r="U2234"/>
      <c r="V2234"/>
      <c r="W2234"/>
      <c r="X2234" s="172"/>
      <c r="Y2234" s="172"/>
      <c r="Z2234" s="172"/>
      <c r="AA2234"/>
      <c r="AB2234"/>
      <c r="AC2234"/>
      <c r="AD2234"/>
      <c r="AE2234"/>
      <c r="AF2234"/>
      <c r="AG2234"/>
      <c r="AH2234"/>
      <c r="AI2234"/>
      <c r="AJ2234"/>
    </row>
    <row r="2235" spans="1:36" ht="24.95" customHeight="1">
      <c r="A2235" s="66"/>
      <c r="M2235" s="37"/>
      <c r="N2235" s="37"/>
      <c r="U2235"/>
      <c r="V2235"/>
      <c r="W2235"/>
      <c r="X2235" s="172"/>
      <c r="Y2235" s="172"/>
      <c r="Z2235" s="172"/>
      <c r="AA2235"/>
      <c r="AB2235"/>
      <c r="AC2235"/>
      <c r="AD2235"/>
      <c r="AE2235"/>
      <c r="AF2235"/>
      <c r="AG2235"/>
      <c r="AH2235"/>
      <c r="AI2235"/>
      <c r="AJ2235"/>
    </row>
    <row r="2236" spans="1:36" ht="24.95" customHeight="1">
      <c r="A2236" s="66"/>
      <c r="M2236" s="37"/>
      <c r="N2236" s="37"/>
      <c r="U2236"/>
      <c r="V2236"/>
      <c r="W2236"/>
      <c r="X2236" s="172"/>
      <c r="Y2236" s="172"/>
      <c r="Z2236" s="172"/>
      <c r="AA2236"/>
      <c r="AB2236"/>
      <c r="AC2236"/>
      <c r="AD2236"/>
      <c r="AE2236"/>
      <c r="AF2236"/>
      <c r="AG2236"/>
      <c r="AH2236"/>
      <c r="AI2236"/>
      <c r="AJ2236"/>
    </row>
    <row r="2237" spans="1:36" ht="24.95" customHeight="1">
      <c r="A2237" s="66"/>
      <c r="M2237" s="37"/>
      <c r="N2237" s="37"/>
      <c r="U2237"/>
      <c r="V2237"/>
      <c r="W2237"/>
      <c r="X2237" s="172"/>
      <c r="Y2237" s="172"/>
      <c r="Z2237" s="172"/>
      <c r="AA2237"/>
      <c r="AB2237"/>
      <c r="AC2237"/>
      <c r="AD2237"/>
      <c r="AE2237"/>
      <c r="AF2237"/>
      <c r="AG2237"/>
      <c r="AH2237"/>
      <c r="AI2237"/>
      <c r="AJ2237"/>
    </row>
    <row r="2238" spans="1:36" ht="24.95" customHeight="1">
      <c r="A2238" s="66"/>
      <c r="M2238" s="37"/>
      <c r="N2238" s="37"/>
      <c r="U2238"/>
      <c r="V2238"/>
      <c r="W2238"/>
      <c r="X2238" s="172"/>
      <c r="Y2238" s="172"/>
      <c r="Z2238" s="172"/>
      <c r="AA2238"/>
      <c r="AB2238"/>
      <c r="AC2238"/>
      <c r="AD2238"/>
      <c r="AE2238"/>
      <c r="AF2238"/>
      <c r="AG2238"/>
      <c r="AH2238"/>
      <c r="AI2238"/>
      <c r="AJ2238"/>
    </row>
    <row r="2239" spans="1:36" ht="24.95" customHeight="1">
      <c r="A2239" s="66"/>
      <c r="M2239" s="37"/>
      <c r="N2239" s="37"/>
      <c r="U2239"/>
      <c r="V2239"/>
      <c r="W2239"/>
      <c r="X2239" s="172"/>
      <c r="Y2239" s="172"/>
      <c r="Z2239" s="172"/>
      <c r="AA2239"/>
      <c r="AB2239"/>
      <c r="AC2239"/>
      <c r="AD2239"/>
      <c r="AE2239"/>
      <c r="AF2239"/>
      <c r="AG2239"/>
      <c r="AH2239"/>
      <c r="AI2239"/>
      <c r="AJ2239"/>
    </row>
    <row r="2240" spans="1:36" ht="24.95" customHeight="1">
      <c r="A2240" s="66"/>
      <c r="M2240" s="37"/>
      <c r="N2240" s="37"/>
      <c r="U2240"/>
      <c r="V2240"/>
      <c r="W2240"/>
      <c r="X2240" s="172"/>
      <c r="Y2240" s="172"/>
      <c r="Z2240" s="172"/>
      <c r="AA2240"/>
      <c r="AB2240"/>
      <c r="AC2240"/>
      <c r="AD2240"/>
      <c r="AE2240"/>
      <c r="AF2240"/>
      <c r="AG2240"/>
      <c r="AH2240"/>
      <c r="AI2240"/>
      <c r="AJ2240"/>
    </row>
    <row r="2241" spans="1:36" ht="24.95" customHeight="1">
      <c r="A2241" s="66"/>
      <c r="M2241" s="37"/>
      <c r="N2241" s="37"/>
      <c r="U2241"/>
      <c r="V2241"/>
      <c r="W2241"/>
      <c r="X2241" s="172"/>
      <c r="Y2241" s="172"/>
      <c r="Z2241" s="172"/>
      <c r="AA2241"/>
      <c r="AB2241"/>
      <c r="AC2241"/>
      <c r="AD2241"/>
      <c r="AE2241"/>
      <c r="AF2241"/>
      <c r="AG2241"/>
      <c r="AH2241"/>
      <c r="AI2241"/>
      <c r="AJ2241"/>
    </row>
    <row r="2242" spans="1:36" ht="24.95" customHeight="1">
      <c r="A2242" s="66"/>
      <c r="M2242" s="37"/>
      <c r="N2242" s="37"/>
      <c r="U2242"/>
      <c r="V2242"/>
      <c r="W2242"/>
      <c r="X2242" s="172"/>
      <c r="Y2242" s="172"/>
      <c r="Z2242" s="172"/>
      <c r="AA2242"/>
      <c r="AB2242"/>
      <c r="AC2242"/>
      <c r="AD2242"/>
      <c r="AE2242"/>
      <c r="AF2242"/>
      <c r="AG2242"/>
      <c r="AH2242"/>
      <c r="AI2242"/>
      <c r="AJ2242"/>
    </row>
    <row r="2243" spans="1:36" ht="24.95" customHeight="1">
      <c r="A2243" s="66"/>
      <c r="M2243" s="37"/>
      <c r="N2243" s="37"/>
      <c r="U2243"/>
      <c r="V2243"/>
      <c r="W2243"/>
      <c r="X2243" s="172"/>
      <c r="Y2243" s="172"/>
      <c r="Z2243" s="172"/>
      <c r="AA2243"/>
      <c r="AB2243"/>
      <c r="AC2243"/>
      <c r="AD2243"/>
      <c r="AE2243"/>
      <c r="AF2243"/>
      <c r="AG2243"/>
      <c r="AH2243"/>
      <c r="AI2243"/>
      <c r="AJ2243"/>
    </row>
    <row r="2244" spans="1:36" ht="24.95" customHeight="1">
      <c r="A2244" s="66"/>
      <c r="M2244" s="37"/>
      <c r="N2244" s="37"/>
      <c r="U2244"/>
      <c r="V2244"/>
      <c r="W2244"/>
      <c r="X2244" s="172"/>
      <c r="Y2244" s="172"/>
      <c r="Z2244" s="172"/>
      <c r="AA2244"/>
      <c r="AB2244"/>
      <c r="AC2244"/>
      <c r="AD2244"/>
      <c r="AE2244"/>
      <c r="AF2244"/>
      <c r="AG2244"/>
      <c r="AH2244"/>
      <c r="AI2244"/>
      <c r="AJ2244"/>
    </row>
    <row r="2245" spans="1:36" ht="24.95" customHeight="1">
      <c r="A2245" s="66"/>
      <c r="M2245" s="37"/>
      <c r="N2245" s="37"/>
      <c r="U2245"/>
      <c r="V2245"/>
      <c r="W2245"/>
      <c r="X2245" s="172"/>
      <c r="Y2245" s="172"/>
      <c r="Z2245" s="172"/>
      <c r="AA2245"/>
      <c r="AB2245"/>
      <c r="AC2245"/>
      <c r="AD2245"/>
      <c r="AE2245"/>
      <c r="AF2245"/>
      <c r="AG2245"/>
      <c r="AH2245"/>
      <c r="AI2245"/>
      <c r="AJ2245"/>
    </row>
    <row r="2246" spans="1:36" ht="24.95" customHeight="1">
      <c r="A2246" s="66"/>
      <c r="M2246" s="37"/>
      <c r="N2246" s="37"/>
      <c r="U2246"/>
      <c r="V2246"/>
      <c r="W2246"/>
      <c r="X2246" s="172"/>
      <c r="Y2246" s="172"/>
      <c r="Z2246" s="172"/>
      <c r="AA2246"/>
      <c r="AB2246"/>
      <c r="AC2246"/>
      <c r="AD2246"/>
      <c r="AE2246"/>
      <c r="AF2246"/>
      <c r="AG2246"/>
      <c r="AH2246"/>
      <c r="AI2246"/>
      <c r="AJ2246"/>
    </row>
    <row r="2247" spans="1:36" ht="24.95" customHeight="1">
      <c r="A2247" s="66"/>
      <c r="M2247" s="37"/>
      <c r="N2247" s="37"/>
      <c r="U2247"/>
      <c r="V2247"/>
      <c r="W2247"/>
      <c r="X2247" s="172"/>
      <c r="Y2247" s="172"/>
      <c r="Z2247" s="172"/>
      <c r="AA2247"/>
      <c r="AB2247"/>
      <c r="AC2247"/>
      <c r="AD2247"/>
      <c r="AE2247"/>
      <c r="AF2247"/>
      <c r="AG2247"/>
      <c r="AH2247"/>
      <c r="AI2247"/>
      <c r="AJ2247"/>
    </row>
    <row r="2248" spans="1:36" ht="24.95" customHeight="1">
      <c r="A2248" s="66"/>
      <c r="M2248" s="37"/>
      <c r="N2248" s="37"/>
      <c r="U2248"/>
      <c r="V2248"/>
      <c r="W2248"/>
      <c r="X2248" s="172"/>
      <c r="Y2248" s="172"/>
      <c r="Z2248" s="172"/>
      <c r="AA2248"/>
      <c r="AB2248"/>
      <c r="AC2248"/>
      <c r="AD2248"/>
      <c r="AE2248"/>
      <c r="AF2248"/>
      <c r="AG2248"/>
      <c r="AH2248"/>
      <c r="AI2248"/>
      <c r="AJ2248"/>
    </row>
    <row r="2249" spans="1:36" ht="24.95" customHeight="1">
      <c r="A2249" s="66"/>
      <c r="M2249" s="37"/>
      <c r="N2249" s="37"/>
      <c r="U2249"/>
      <c r="V2249"/>
      <c r="W2249"/>
      <c r="X2249" s="172"/>
      <c r="Y2249" s="172"/>
      <c r="Z2249" s="172"/>
      <c r="AA2249"/>
      <c r="AB2249"/>
      <c r="AC2249"/>
      <c r="AD2249"/>
      <c r="AE2249"/>
      <c r="AF2249"/>
      <c r="AG2249"/>
      <c r="AH2249"/>
      <c r="AI2249"/>
      <c r="AJ2249"/>
    </row>
    <row r="2250" spans="1:36" ht="24.95" customHeight="1">
      <c r="A2250" s="66"/>
      <c r="M2250" s="37"/>
      <c r="N2250" s="37"/>
      <c r="U2250"/>
      <c r="V2250"/>
      <c r="W2250"/>
      <c r="X2250" s="172"/>
      <c r="Y2250" s="172"/>
      <c r="Z2250" s="172"/>
      <c r="AA2250"/>
      <c r="AB2250"/>
      <c r="AC2250"/>
      <c r="AD2250"/>
      <c r="AE2250"/>
      <c r="AF2250"/>
      <c r="AG2250"/>
      <c r="AH2250"/>
      <c r="AI2250"/>
      <c r="AJ2250"/>
    </row>
    <row r="2251" spans="1:36" ht="24.95" customHeight="1">
      <c r="A2251" s="66"/>
      <c r="M2251" s="37"/>
      <c r="N2251" s="37"/>
      <c r="U2251"/>
      <c r="V2251"/>
      <c r="W2251"/>
      <c r="X2251" s="172"/>
      <c r="Y2251" s="172"/>
      <c r="Z2251" s="172"/>
      <c r="AA2251"/>
      <c r="AB2251"/>
      <c r="AC2251"/>
      <c r="AD2251"/>
      <c r="AE2251"/>
      <c r="AF2251"/>
      <c r="AG2251"/>
      <c r="AH2251"/>
      <c r="AI2251"/>
      <c r="AJ2251"/>
    </row>
    <row r="2252" spans="1:36" ht="24.95" customHeight="1">
      <c r="A2252" s="66"/>
      <c r="M2252" s="37"/>
      <c r="N2252" s="37"/>
      <c r="U2252"/>
      <c r="V2252"/>
      <c r="W2252"/>
      <c r="X2252" s="172"/>
      <c r="Y2252" s="172"/>
      <c r="Z2252" s="172"/>
      <c r="AA2252"/>
      <c r="AB2252"/>
      <c r="AC2252"/>
      <c r="AD2252"/>
      <c r="AE2252"/>
      <c r="AF2252"/>
      <c r="AG2252"/>
      <c r="AH2252"/>
      <c r="AI2252"/>
      <c r="AJ2252"/>
    </row>
    <row r="2253" spans="1:36" ht="24.95" customHeight="1">
      <c r="A2253" s="66"/>
      <c r="M2253" s="37"/>
      <c r="N2253" s="37"/>
      <c r="U2253"/>
      <c r="V2253"/>
      <c r="W2253"/>
      <c r="X2253" s="172"/>
      <c r="Y2253" s="172"/>
      <c r="Z2253" s="172"/>
      <c r="AA2253"/>
      <c r="AB2253"/>
      <c r="AC2253"/>
      <c r="AD2253"/>
      <c r="AE2253"/>
      <c r="AF2253"/>
      <c r="AG2253"/>
      <c r="AH2253"/>
      <c r="AI2253"/>
      <c r="AJ2253"/>
    </row>
    <row r="2254" spans="1:36" ht="24.95" customHeight="1">
      <c r="A2254" s="66"/>
      <c r="M2254" s="37"/>
      <c r="N2254" s="37"/>
      <c r="U2254"/>
      <c r="V2254"/>
      <c r="W2254"/>
      <c r="X2254" s="172"/>
      <c r="Y2254" s="172"/>
      <c r="Z2254" s="172"/>
      <c r="AA2254"/>
      <c r="AB2254"/>
      <c r="AC2254"/>
      <c r="AD2254"/>
      <c r="AE2254"/>
      <c r="AF2254"/>
      <c r="AG2254"/>
      <c r="AH2254"/>
      <c r="AI2254"/>
      <c r="AJ2254"/>
    </row>
    <row r="2255" spans="1:36" ht="24.95" customHeight="1">
      <c r="A2255" s="66"/>
      <c r="M2255" s="37"/>
      <c r="N2255" s="37"/>
      <c r="U2255"/>
      <c r="V2255"/>
      <c r="W2255"/>
      <c r="X2255" s="172"/>
      <c r="Y2255" s="172"/>
      <c r="Z2255" s="172"/>
      <c r="AA2255"/>
      <c r="AB2255"/>
      <c r="AC2255"/>
      <c r="AD2255"/>
      <c r="AE2255"/>
      <c r="AF2255"/>
      <c r="AG2255"/>
      <c r="AH2255"/>
      <c r="AI2255"/>
      <c r="AJ2255"/>
    </row>
    <row r="2256" spans="1:36" ht="24.95" customHeight="1">
      <c r="A2256" s="66"/>
      <c r="M2256" s="37"/>
      <c r="N2256" s="37"/>
      <c r="U2256"/>
      <c r="V2256"/>
      <c r="W2256"/>
      <c r="X2256" s="172"/>
      <c r="Y2256" s="172"/>
      <c r="Z2256" s="172"/>
      <c r="AA2256"/>
      <c r="AB2256"/>
      <c r="AC2256"/>
      <c r="AD2256"/>
      <c r="AE2256"/>
      <c r="AF2256"/>
      <c r="AG2256"/>
      <c r="AH2256"/>
      <c r="AI2256"/>
      <c r="AJ2256"/>
    </row>
    <row r="2257" spans="1:36" ht="24.95" customHeight="1">
      <c r="A2257" s="66"/>
      <c r="M2257" s="37"/>
      <c r="N2257" s="37"/>
      <c r="U2257"/>
      <c r="V2257"/>
      <c r="W2257"/>
      <c r="X2257" s="172"/>
      <c r="Y2257" s="172"/>
      <c r="Z2257" s="172"/>
      <c r="AA2257"/>
      <c r="AB2257"/>
      <c r="AC2257"/>
      <c r="AD2257"/>
      <c r="AE2257"/>
      <c r="AF2257"/>
      <c r="AG2257"/>
      <c r="AH2257"/>
      <c r="AI2257"/>
      <c r="AJ2257"/>
    </row>
    <row r="2258" spans="1:36" ht="24.95" customHeight="1">
      <c r="A2258" s="66"/>
      <c r="M2258" s="37"/>
      <c r="N2258" s="37"/>
      <c r="U2258"/>
      <c r="V2258"/>
      <c r="W2258"/>
      <c r="X2258" s="172"/>
      <c r="Y2258" s="172"/>
      <c r="Z2258" s="172"/>
      <c r="AA2258"/>
      <c r="AB2258"/>
      <c r="AC2258"/>
      <c r="AD2258"/>
      <c r="AE2258"/>
      <c r="AF2258"/>
      <c r="AG2258"/>
      <c r="AH2258"/>
      <c r="AI2258"/>
      <c r="AJ2258"/>
    </row>
    <row r="2259" spans="1:36" ht="24.95" customHeight="1">
      <c r="A2259" s="66"/>
      <c r="M2259" s="37"/>
      <c r="N2259" s="37"/>
      <c r="U2259"/>
      <c r="V2259"/>
      <c r="W2259"/>
      <c r="X2259" s="172"/>
      <c r="Y2259" s="172"/>
      <c r="Z2259" s="172"/>
      <c r="AA2259"/>
      <c r="AB2259"/>
      <c r="AC2259"/>
      <c r="AD2259"/>
      <c r="AE2259"/>
      <c r="AF2259"/>
      <c r="AG2259"/>
      <c r="AH2259"/>
      <c r="AI2259"/>
      <c r="AJ2259"/>
    </row>
    <row r="2260" spans="1:36" ht="24.95" customHeight="1">
      <c r="A2260" s="66"/>
      <c r="M2260" s="37"/>
      <c r="N2260" s="37"/>
      <c r="U2260"/>
      <c r="V2260"/>
      <c r="W2260"/>
      <c r="X2260" s="172"/>
      <c r="Y2260" s="172"/>
      <c r="Z2260" s="172"/>
      <c r="AA2260"/>
      <c r="AB2260"/>
      <c r="AC2260"/>
      <c r="AD2260"/>
      <c r="AE2260"/>
      <c r="AF2260"/>
      <c r="AG2260"/>
      <c r="AH2260"/>
      <c r="AI2260"/>
      <c r="AJ2260"/>
    </row>
    <row r="2261" spans="1:36" ht="24.95" customHeight="1">
      <c r="A2261" s="66"/>
      <c r="M2261" s="37"/>
      <c r="N2261" s="37"/>
      <c r="U2261"/>
      <c r="V2261"/>
      <c r="W2261"/>
      <c r="X2261" s="172"/>
      <c r="Y2261" s="172"/>
      <c r="Z2261" s="172"/>
      <c r="AA2261"/>
      <c r="AB2261"/>
      <c r="AC2261"/>
      <c r="AD2261"/>
      <c r="AE2261"/>
      <c r="AF2261"/>
      <c r="AG2261"/>
      <c r="AH2261"/>
      <c r="AI2261"/>
      <c r="AJ2261"/>
    </row>
    <row r="2262" spans="1:36" ht="24.95" customHeight="1">
      <c r="A2262" s="66"/>
      <c r="M2262" s="37"/>
      <c r="N2262" s="37"/>
      <c r="U2262"/>
      <c r="V2262"/>
      <c r="W2262"/>
      <c r="X2262" s="172"/>
      <c r="Y2262" s="172"/>
      <c r="Z2262" s="172"/>
      <c r="AA2262"/>
      <c r="AB2262"/>
      <c r="AC2262"/>
      <c r="AD2262"/>
      <c r="AE2262"/>
      <c r="AF2262"/>
      <c r="AG2262"/>
      <c r="AH2262"/>
      <c r="AI2262"/>
      <c r="AJ2262"/>
    </row>
    <row r="2263" spans="1:36" ht="24.95" customHeight="1">
      <c r="A2263" s="66"/>
      <c r="M2263" s="37"/>
      <c r="N2263" s="37"/>
      <c r="U2263"/>
      <c r="V2263"/>
      <c r="W2263"/>
      <c r="X2263" s="172"/>
      <c r="Y2263" s="172"/>
      <c r="Z2263" s="172"/>
      <c r="AA2263"/>
      <c r="AB2263"/>
      <c r="AC2263"/>
      <c r="AD2263"/>
      <c r="AE2263"/>
      <c r="AF2263"/>
      <c r="AG2263"/>
      <c r="AH2263"/>
      <c r="AI2263"/>
      <c r="AJ2263"/>
    </row>
    <row r="2264" spans="1:36" ht="24.95" customHeight="1">
      <c r="A2264" s="66"/>
      <c r="M2264" s="37"/>
      <c r="N2264" s="37"/>
      <c r="U2264"/>
      <c r="V2264"/>
      <c r="W2264"/>
      <c r="X2264" s="172"/>
      <c r="Y2264" s="172"/>
      <c r="Z2264" s="172"/>
      <c r="AA2264"/>
      <c r="AB2264"/>
      <c r="AC2264"/>
      <c r="AD2264"/>
      <c r="AE2264"/>
      <c r="AF2264"/>
      <c r="AG2264"/>
      <c r="AH2264"/>
      <c r="AI2264"/>
      <c r="AJ2264"/>
    </row>
    <row r="2265" spans="1:36" ht="24.95" customHeight="1">
      <c r="A2265" s="66"/>
      <c r="M2265" s="37"/>
      <c r="N2265" s="37"/>
      <c r="U2265"/>
      <c r="V2265"/>
      <c r="W2265"/>
      <c r="X2265" s="172"/>
      <c r="Y2265" s="172"/>
      <c r="Z2265" s="172"/>
      <c r="AA2265"/>
      <c r="AB2265"/>
      <c r="AC2265"/>
      <c r="AD2265"/>
      <c r="AE2265"/>
      <c r="AF2265"/>
      <c r="AG2265"/>
      <c r="AH2265"/>
      <c r="AI2265"/>
      <c r="AJ2265"/>
    </row>
    <row r="2266" spans="1:36" ht="24.95" customHeight="1">
      <c r="A2266" s="66"/>
      <c r="M2266" s="37"/>
      <c r="N2266" s="37"/>
      <c r="U2266"/>
      <c r="V2266"/>
      <c r="W2266"/>
      <c r="X2266" s="172"/>
      <c r="Y2266" s="172"/>
      <c r="Z2266" s="172"/>
      <c r="AA2266"/>
      <c r="AB2266"/>
      <c r="AC2266"/>
      <c r="AD2266"/>
      <c r="AE2266"/>
      <c r="AF2266"/>
      <c r="AG2266"/>
      <c r="AH2266"/>
      <c r="AI2266"/>
      <c r="AJ2266"/>
    </row>
    <row r="2267" spans="1:36" ht="24.95" customHeight="1">
      <c r="A2267" s="66"/>
      <c r="M2267" s="37"/>
      <c r="N2267" s="37"/>
      <c r="U2267"/>
      <c r="V2267"/>
      <c r="W2267"/>
      <c r="X2267" s="172"/>
      <c r="Y2267" s="172"/>
      <c r="Z2267" s="172"/>
      <c r="AA2267"/>
      <c r="AB2267"/>
      <c r="AC2267"/>
      <c r="AD2267"/>
      <c r="AE2267"/>
      <c r="AF2267"/>
      <c r="AG2267"/>
      <c r="AH2267"/>
      <c r="AI2267"/>
      <c r="AJ2267"/>
    </row>
    <row r="2268" spans="1:36" ht="24.95" customHeight="1">
      <c r="A2268" s="66"/>
      <c r="M2268" s="37"/>
      <c r="N2268" s="37"/>
      <c r="U2268"/>
      <c r="V2268"/>
      <c r="W2268"/>
      <c r="X2268" s="172"/>
      <c r="Y2268" s="172"/>
      <c r="Z2268" s="172"/>
      <c r="AA2268"/>
      <c r="AB2268"/>
      <c r="AC2268"/>
      <c r="AD2268"/>
      <c r="AE2268"/>
      <c r="AF2268"/>
      <c r="AG2268"/>
      <c r="AH2268"/>
      <c r="AI2268"/>
      <c r="AJ2268"/>
    </row>
    <row r="2269" spans="1:36" ht="24.95" customHeight="1">
      <c r="A2269" s="66"/>
      <c r="M2269" s="37"/>
      <c r="N2269" s="37"/>
      <c r="U2269"/>
      <c r="V2269"/>
      <c r="W2269"/>
      <c r="X2269" s="172"/>
      <c r="Y2269" s="172"/>
      <c r="Z2269" s="172"/>
      <c r="AA2269"/>
      <c r="AB2269"/>
      <c r="AC2269"/>
      <c r="AD2269"/>
      <c r="AE2269"/>
      <c r="AF2269"/>
      <c r="AG2269"/>
      <c r="AH2269"/>
      <c r="AI2269"/>
      <c r="AJ2269"/>
    </row>
    <row r="2270" spans="1:36" ht="24.95" customHeight="1">
      <c r="A2270" s="66"/>
      <c r="M2270" s="37"/>
      <c r="N2270" s="37"/>
      <c r="U2270"/>
      <c r="V2270"/>
      <c r="W2270"/>
      <c r="X2270" s="172"/>
      <c r="Y2270" s="172"/>
      <c r="Z2270" s="172"/>
      <c r="AA2270"/>
      <c r="AB2270"/>
      <c r="AC2270"/>
      <c r="AD2270"/>
      <c r="AE2270"/>
      <c r="AF2270"/>
      <c r="AG2270"/>
      <c r="AH2270"/>
      <c r="AI2270"/>
      <c r="AJ2270"/>
    </row>
    <row r="2271" spans="1:36" ht="24.95" customHeight="1">
      <c r="A2271" s="66"/>
      <c r="M2271" s="37"/>
      <c r="N2271" s="37"/>
      <c r="U2271"/>
      <c r="V2271"/>
      <c r="W2271"/>
      <c r="X2271" s="172"/>
      <c r="Y2271" s="172"/>
      <c r="Z2271" s="172"/>
      <c r="AA2271"/>
      <c r="AB2271"/>
      <c r="AC2271"/>
      <c r="AD2271"/>
      <c r="AE2271"/>
      <c r="AF2271"/>
      <c r="AG2271"/>
      <c r="AH2271"/>
      <c r="AI2271"/>
      <c r="AJ2271"/>
    </row>
    <row r="2272" spans="1:36" ht="24.95" customHeight="1">
      <c r="A2272" s="66"/>
      <c r="M2272" s="37"/>
      <c r="N2272" s="37"/>
      <c r="U2272"/>
      <c r="V2272"/>
      <c r="W2272"/>
      <c r="X2272" s="172"/>
      <c r="Y2272" s="172"/>
      <c r="Z2272" s="172"/>
      <c r="AA2272"/>
      <c r="AB2272"/>
      <c r="AC2272"/>
      <c r="AD2272"/>
      <c r="AE2272"/>
      <c r="AF2272"/>
      <c r="AG2272"/>
      <c r="AH2272"/>
      <c r="AI2272"/>
      <c r="AJ2272"/>
    </row>
    <row r="2273" spans="1:36" ht="24.95" customHeight="1">
      <c r="A2273" s="66"/>
      <c r="M2273" s="37"/>
      <c r="N2273" s="37"/>
      <c r="U2273"/>
      <c r="V2273"/>
      <c r="W2273"/>
      <c r="X2273" s="172"/>
      <c r="Y2273" s="172"/>
      <c r="Z2273" s="172"/>
      <c r="AA2273"/>
      <c r="AB2273"/>
      <c r="AC2273"/>
      <c r="AD2273"/>
      <c r="AE2273"/>
      <c r="AF2273"/>
      <c r="AG2273"/>
      <c r="AH2273"/>
      <c r="AI2273"/>
      <c r="AJ2273"/>
    </row>
    <row r="2274" spans="1:36" ht="24.95" customHeight="1">
      <c r="A2274" s="66"/>
      <c r="M2274" s="37"/>
      <c r="N2274" s="37"/>
      <c r="U2274"/>
      <c r="V2274"/>
      <c r="W2274"/>
      <c r="X2274" s="172"/>
      <c r="Y2274" s="172"/>
      <c r="Z2274" s="172"/>
      <c r="AA2274"/>
      <c r="AB2274"/>
      <c r="AC2274"/>
      <c r="AD2274"/>
      <c r="AE2274"/>
      <c r="AF2274"/>
      <c r="AG2274"/>
      <c r="AH2274"/>
      <c r="AI2274"/>
      <c r="AJ2274"/>
    </row>
    <row r="2275" spans="1:36" ht="24.95" customHeight="1">
      <c r="A2275" s="66"/>
      <c r="M2275" s="37"/>
      <c r="N2275" s="37"/>
      <c r="U2275"/>
      <c r="V2275"/>
      <c r="W2275"/>
      <c r="X2275" s="172"/>
      <c r="Y2275" s="172"/>
      <c r="Z2275" s="172"/>
      <c r="AA2275"/>
      <c r="AB2275"/>
      <c r="AC2275"/>
      <c r="AD2275"/>
      <c r="AE2275"/>
      <c r="AF2275"/>
      <c r="AG2275"/>
      <c r="AH2275"/>
      <c r="AI2275"/>
      <c r="AJ2275"/>
    </row>
    <row r="2276" spans="1:36" ht="24.95" customHeight="1">
      <c r="A2276" s="66"/>
      <c r="M2276" s="37"/>
      <c r="N2276" s="37"/>
      <c r="U2276"/>
      <c r="V2276"/>
      <c r="W2276"/>
      <c r="X2276" s="172"/>
      <c r="Y2276" s="172"/>
      <c r="Z2276" s="172"/>
      <c r="AA2276"/>
      <c r="AB2276"/>
      <c r="AC2276"/>
      <c r="AD2276"/>
      <c r="AE2276"/>
      <c r="AF2276"/>
      <c r="AG2276"/>
      <c r="AH2276"/>
      <c r="AI2276"/>
      <c r="AJ2276"/>
    </row>
    <row r="2277" spans="1:36" ht="24.95" customHeight="1">
      <c r="A2277" s="66"/>
      <c r="M2277" s="37"/>
      <c r="N2277" s="37"/>
      <c r="U2277"/>
      <c r="V2277"/>
      <c r="W2277"/>
      <c r="X2277" s="172"/>
      <c r="Y2277" s="172"/>
      <c r="Z2277" s="172"/>
      <c r="AA2277"/>
      <c r="AB2277"/>
      <c r="AC2277"/>
      <c r="AD2277"/>
      <c r="AE2277"/>
      <c r="AF2277"/>
      <c r="AG2277"/>
      <c r="AH2277"/>
      <c r="AI2277"/>
      <c r="AJ2277"/>
    </row>
    <row r="2278" spans="1:36" ht="24.95" customHeight="1">
      <c r="A2278" s="66"/>
      <c r="M2278" s="37"/>
      <c r="N2278" s="37"/>
      <c r="U2278"/>
      <c r="V2278"/>
      <c r="W2278"/>
      <c r="X2278" s="172"/>
      <c r="Y2278" s="172"/>
      <c r="Z2278" s="172"/>
      <c r="AA2278"/>
      <c r="AB2278"/>
      <c r="AC2278"/>
      <c r="AD2278"/>
      <c r="AE2278"/>
      <c r="AF2278"/>
      <c r="AG2278"/>
      <c r="AH2278"/>
      <c r="AI2278"/>
      <c r="AJ2278"/>
    </row>
    <row r="2279" spans="1:36" ht="24.95" customHeight="1">
      <c r="A2279" s="66"/>
      <c r="M2279" s="37"/>
      <c r="N2279" s="37"/>
      <c r="U2279"/>
      <c r="V2279"/>
      <c r="W2279"/>
      <c r="X2279" s="172"/>
      <c r="Y2279" s="172"/>
      <c r="Z2279" s="172"/>
      <c r="AA2279"/>
      <c r="AB2279"/>
      <c r="AC2279"/>
      <c r="AD2279"/>
      <c r="AE2279"/>
      <c r="AF2279"/>
      <c r="AG2279"/>
      <c r="AH2279"/>
      <c r="AI2279"/>
      <c r="AJ2279"/>
    </row>
    <row r="2280" spans="1:36" ht="24.95" customHeight="1">
      <c r="A2280" s="66"/>
      <c r="M2280" s="37"/>
      <c r="N2280" s="37"/>
      <c r="U2280"/>
      <c r="V2280"/>
      <c r="W2280"/>
      <c r="X2280" s="172"/>
      <c r="Y2280" s="172"/>
      <c r="Z2280" s="172"/>
      <c r="AA2280"/>
      <c r="AB2280"/>
      <c r="AC2280"/>
      <c r="AD2280"/>
      <c r="AE2280"/>
      <c r="AF2280"/>
      <c r="AG2280"/>
      <c r="AH2280"/>
      <c r="AI2280"/>
      <c r="AJ2280"/>
    </row>
    <row r="2281" spans="1:36" ht="24.95" customHeight="1">
      <c r="A2281" s="66"/>
      <c r="M2281" s="37"/>
      <c r="N2281" s="37"/>
      <c r="U2281"/>
      <c r="V2281"/>
      <c r="W2281"/>
      <c r="X2281" s="172"/>
      <c r="Y2281" s="172"/>
      <c r="Z2281" s="172"/>
      <c r="AA2281"/>
      <c r="AB2281"/>
      <c r="AC2281"/>
      <c r="AD2281"/>
      <c r="AE2281"/>
      <c r="AF2281"/>
      <c r="AG2281"/>
      <c r="AH2281"/>
      <c r="AI2281"/>
      <c r="AJ2281"/>
    </row>
    <row r="2282" spans="1:36" ht="24.95" customHeight="1">
      <c r="A2282" s="66"/>
      <c r="M2282" s="37"/>
      <c r="N2282" s="37"/>
      <c r="U2282"/>
      <c r="V2282"/>
      <c r="W2282"/>
      <c r="X2282" s="172"/>
      <c r="Y2282" s="172"/>
      <c r="Z2282" s="172"/>
      <c r="AA2282"/>
      <c r="AB2282"/>
      <c r="AC2282"/>
      <c r="AD2282"/>
      <c r="AE2282"/>
      <c r="AF2282"/>
      <c r="AG2282"/>
      <c r="AH2282"/>
      <c r="AI2282"/>
      <c r="AJ2282"/>
    </row>
    <row r="2283" spans="1:36" ht="24.95" customHeight="1">
      <c r="A2283" s="66"/>
      <c r="M2283" s="37"/>
      <c r="N2283" s="37"/>
      <c r="U2283"/>
      <c r="V2283"/>
      <c r="W2283"/>
      <c r="X2283" s="172"/>
      <c r="Y2283" s="172"/>
      <c r="Z2283" s="172"/>
      <c r="AA2283"/>
      <c r="AB2283"/>
      <c r="AC2283"/>
      <c r="AD2283"/>
      <c r="AE2283"/>
      <c r="AF2283"/>
      <c r="AG2283"/>
      <c r="AH2283"/>
      <c r="AI2283"/>
      <c r="AJ2283"/>
    </row>
    <row r="2284" spans="1:36" ht="24.95" customHeight="1">
      <c r="A2284" s="66"/>
      <c r="M2284" s="37"/>
      <c r="N2284" s="37"/>
      <c r="U2284"/>
      <c r="V2284"/>
      <c r="W2284"/>
      <c r="X2284" s="172"/>
      <c r="Y2284" s="172"/>
      <c r="Z2284" s="172"/>
      <c r="AA2284"/>
      <c r="AB2284"/>
      <c r="AC2284"/>
      <c r="AD2284"/>
      <c r="AE2284"/>
      <c r="AF2284"/>
      <c r="AG2284"/>
      <c r="AH2284"/>
      <c r="AI2284"/>
      <c r="AJ2284"/>
    </row>
    <row r="2285" spans="1:36" ht="24.95" customHeight="1">
      <c r="A2285" s="66"/>
      <c r="M2285" s="37"/>
      <c r="N2285" s="37"/>
      <c r="U2285"/>
      <c r="V2285"/>
      <c r="W2285"/>
      <c r="X2285" s="172"/>
      <c r="Y2285" s="172"/>
      <c r="Z2285" s="172"/>
      <c r="AA2285"/>
      <c r="AB2285"/>
      <c r="AC2285"/>
      <c r="AD2285"/>
      <c r="AE2285"/>
      <c r="AF2285"/>
      <c r="AG2285"/>
      <c r="AH2285"/>
      <c r="AI2285"/>
      <c r="AJ2285"/>
    </row>
    <row r="2286" spans="1:36" ht="24.95" customHeight="1">
      <c r="A2286" s="66"/>
      <c r="M2286" s="37"/>
      <c r="N2286" s="37"/>
      <c r="U2286"/>
      <c r="V2286"/>
      <c r="W2286"/>
      <c r="X2286" s="172"/>
      <c r="Y2286" s="172"/>
      <c r="Z2286" s="172"/>
      <c r="AA2286"/>
      <c r="AB2286"/>
      <c r="AC2286"/>
      <c r="AD2286"/>
      <c r="AE2286"/>
      <c r="AF2286"/>
      <c r="AG2286"/>
      <c r="AH2286"/>
      <c r="AI2286"/>
      <c r="AJ2286"/>
    </row>
  </sheetData>
  <sortState xmlns:xlrd2="http://schemas.microsoft.com/office/spreadsheetml/2017/richdata2" ref="A46:AK46">
    <sortCondition ref="L46"/>
  </sortState>
  <mergeCells count="8">
    <mergeCell ref="AJ12:AJ13"/>
    <mergeCell ref="N12:N15"/>
    <mergeCell ref="AA12:AC13"/>
    <mergeCell ref="AD12:AF13"/>
    <mergeCell ref="AG12:AI13"/>
    <mergeCell ref="R12:T13"/>
    <mergeCell ref="U12:W13"/>
    <mergeCell ref="X12:Z13"/>
  </mergeCells>
  <phoneticPr fontId="16" type="noConversion"/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5F4346B-7968-492B-8D08-33454614F970}">
          <x14:formula1>
            <xm:f>Budget!$AC$1:$AC$8</xm:f>
          </x14:formula1>
          <xm:sqref>C37:C1048576 C1:C36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247A9-5602-4CFA-A7F1-CB881BF2ED1C}">
  <dimension ref="A1:AK2474"/>
  <sheetViews>
    <sheetView zoomScale="40" zoomScaleNormal="40" workbookViewId="0">
      <pane ySplit="15" topLeftCell="A16" activePane="bottomLeft" state="frozen"/>
      <selection pane="bottomLeft" activeCell="A18" sqref="A18:XFD20"/>
      <selection activeCell="M12" sqref="M12"/>
    </sheetView>
  </sheetViews>
  <sheetFormatPr defaultColWidth="8.85546875" defaultRowHeight="32.25"/>
  <cols>
    <col min="1" max="1" width="19" style="64" bestFit="1" customWidth="1"/>
    <col min="2" max="2" width="27" style="1059" customWidth="1"/>
    <col min="3" max="3" width="29.85546875" style="62" bestFit="1" customWidth="1"/>
    <col min="4" max="5" width="24.7109375" style="222" customWidth="1"/>
    <col min="6" max="6" width="67" style="62" bestFit="1" customWidth="1"/>
    <col min="7" max="7" width="80.140625" style="62" customWidth="1"/>
    <col min="8" max="10" width="25.42578125" style="62" customWidth="1"/>
    <col min="11" max="11" width="25.42578125" style="1090" customWidth="1"/>
    <col min="12" max="12" width="25.42578125" style="430" customWidth="1"/>
    <col min="13" max="13" width="31.28515625" style="38" bestFit="1" customWidth="1"/>
    <col min="14" max="14" width="71.7109375" style="38" customWidth="1"/>
    <col min="15" max="15" width="26.28515625" style="430" bestFit="1" customWidth="1"/>
    <col min="16" max="17" width="27.42578125" style="46" customWidth="1"/>
    <col min="18" max="18" width="32.42578125" customWidth="1"/>
    <col min="19" max="19" width="29" customWidth="1"/>
    <col min="20" max="20" width="30.85546875" bestFit="1" customWidth="1"/>
    <col min="21" max="21" width="27.7109375" style="1" customWidth="1"/>
    <col min="22" max="22" width="27.7109375" style="2" customWidth="1"/>
    <col min="23" max="23" width="25.42578125" style="2" customWidth="1"/>
    <col min="24" max="24" width="29.28515625" style="413" bestFit="1" customWidth="1"/>
    <col min="25" max="25" width="25.42578125" style="206" customWidth="1"/>
    <col min="26" max="26" width="29.28515625" style="413" bestFit="1" customWidth="1"/>
    <col min="27" max="27" width="29.28515625" style="1" bestFit="1" customWidth="1"/>
    <col min="28" max="28" width="25.85546875" style="2" bestFit="1" customWidth="1"/>
    <col min="29" max="29" width="29.28515625" style="2" bestFit="1" customWidth="1"/>
    <col min="30" max="30" width="28.42578125" style="1" bestFit="1" customWidth="1"/>
    <col min="31" max="31" width="28.42578125" style="2" bestFit="1" customWidth="1"/>
    <col min="32" max="32" width="25.85546875" style="2" bestFit="1" customWidth="1"/>
    <col min="33" max="33" width="25.7109375" style="1" customWidth="1"/>
    <col min="34" max="35" width="25.7109375" style="2" customWidth="1"/>
    <col min="36" max="36" width="29.140625" style="2" bestFit="1" customWidth="1"/>
  </cols>
  <sheetData>
    <row r="1" spans="1:37" s="11" customFormat="1" ht="30" customHeight="1" thickBot="1">
      <c r="A1" s="61"/>
      <c r="B1" s="1059"/>
      <c r="C1" s="62"/>
      <c r="D1" s="215"/>
      <c r="E1" s="215"/>
      <c r="F1" s="62"/>
      <c r="G1" s="62"/>
      <c r="H1" s="62"/>
      <c r="I1" s="62"/>
      <c r="J1" s="62"/>
      <c r="K1" s="1090"/>
      <c r="L1" s="430"/>
      <c r="M1" s="259"/>
      <c r="N1" s="352"/>
      <c r="O1" s="430"/>
      <c r="P1" s="619"/>
      <c r="Q1" s="51" t="s">
        <v>439</v>
      </c>
      <c r="R1" s="52" t="s">
        <v>60</v>
      </c>
      <c r="S1" s="52" t="s">
        <v>2</v>
      </c>
      <c r="T1" s="52" t="s">
        <v>3</v>
      </c>
      <c r="U1" s="56" t="s">
        <v>4</v>
      </c>
      <c r="V1" s="55" t="s">
        <v>5</v>
      </c>
      <c r="W1" s="25"/>
      <c r="X1" s="406"/>
      <c r="Z1" s="485"/>
      <c r="AE1" s="26"/>
      <c r="AF1" s="26"/>
      <c r="AG1" s="26"/>
      <c r="AH1" s="26"/>
      <c r="AI1" s="26"/>
      <c r="AJ1" s="26"/>
      <c r="AK1" s="26"/>
    </row>
    <row r="2" spans="1:37" s="11" customFormat="1" ht="30" customHeight="1" thickBot="1">
      <c r="A2" s="61"/>
      <c r="B2" s="1059"/>
      <c r="C2" s="62"/>
      <c r="D2" s="215"/>
      <c r="E2" s="215"/>
      <c r="F2" s="62"/>
      <c r="G2" s="62"/>
      <c r="H2" s="62"/>
      <c r="I2" s="62"/>
      <c r="J2" s="62"/>
      <c r="K2" s="1090"/>
      <c r="L2" s="430"/>
      <c r="M2" s="260"/>
      <c r="N2" s="353"/>
      <c r="O2" s="430"/>
      <c r="P2" s="620"/>
      <c r="Q2" s="47" t="s">
        <v>6</v>
      </c>
      <c r="R2" s="48">
        <f>SUM(R11)</f>
        <v>0</v>
      </c>
      <c r="S2" s="48">
        <f>SUM(S15)</f>
        <v>0</v>
      </c>
      <c r="T2" s="48">
        <f>SUM(R2)-S2</f>
        <v>0</v>
      </c>
      <c r="U2" s="53">
        <f>SUM(T15)</f>
        <v>0</v>
      </c>
      <c r="V2" s="57">
        <f>SUM(U2)-T2</f>
        <v>0</v>
      </c>
      <c r="W2" s="27"/>
      <c r="X2" s="407"/>
      <c r="Z2" s="485"/>
      <c r="AE2" s="26"/>
      <c r="AF2" s="26"/>
      <c r="AG2" s="26"/>
      <c r="AH2" s="26"/>
      <c r="AI2" s="26"/>
      <c r="AJ2" s="26"/>
      <c r="AK2" s="26"/>
    </row>
    <row r="3" spans="1:37" s="11" customFormat="1" ht="30" customHeight="1" thickBot="1">
      <c r="A3" s="61"/>
      <c r="B3" s="1059"/>
      <c r="C3" s="62"/>
      <c r="D3" s="215"/>
      <c r="E3" s="215"/>
      <c r="F3" s="62"/>
      <c r="G3" s="62"/>
      <c r="H3" s="62"/>
      <c r="I3" s="62"/>
      <c r="J3" s="62"/>
      <c r="K3" s="1090"/>
      <c r="L3" s="430"/>
      <c r="M3" s="260"/>
      <c r="N3" s="353"/>
      <c r="O3" s="430"/>
      <c r="P3" s="620"/>
      <c r="Q3" s="47" t="s">
        <v>7</v>
      </c>
      <c r="R3" s="48">
        <f>SUM(U11)</f>
        <v>0</v>
      </c>
      <c r="S3" s="48">
        <f>SUM(V15)</f>
        <v>0</v>
      </c>
      <c r="T3" s="48">
        <f t="shared" ref="T3:T6" si="0">SUM(R3)-S3</f>
        <v>0</v>
      </c>
      <c r="U3" s="53">
        <f>SUM(W15)</f>
        <v>0</v>
      </c>
      <c r="V3" s="57">
        <f t="shared" ref="V3:V10" si="1">SUM(U3)-T3</f>
        <v>0</v>
      </c>
      <c r="W3" s="80"/>
      <c r="X3" s="408"/>
      <c r="Z3" s="485"/>
      <c r="AE3" s="26"/>
      <c r="AF3" s="26"/>
      <c r="AG3" s="26"/>
      <c r="AH3" s="26"/>
      <c r="AI3" s="26"/>
      <c r="AJ3" s="26"/>
      <c r="AK3" s="26"/>
    </row>
    <row r="4" spans="1:37" s="11" customFormat="1" ht="30" customHeight="1" thickBot="1">
      <c r="A4" s="61"/>
      <c r="B4" s="1059"/>
      <c r="C4" s="62"/>
      <c r="D4" s="215"/>
      <c r="E4" s="215"/>
      <c r="F4" s="62"/>
      <c r="G4" s="62"/>
      <c r="H4" s="62"/>
      <c r="I4" s="62"/>
      <c r="J4" s="62"/>
      <c r="K4" s="1090"/>
      <c r="L4" s="430"/>
      <c r="M4" s="260"/>
      <c r="N4" s="353"/>
      <c r="O4" s="430"/>
      <c r="P4" s="620"/>
      <c r="Q4" s="47" t="s">
        <v>8</v>
      </c>
      <c r="R4" s="48">
        <f>SUM(X11)</f>
        <v>0</v>
      </c>
      <c r="S4" s="48">
        <f>SUM(Y15)</f>
        <v>0</v>
      </c>
      <c r="T4" s="48">
        <f>SUM(R4)-S4</f>
        <v>0</v>
      </c>
      <c r="U4" s="53">
        <f>SUM(Z15)</f>
        <v>0</v>
      </c>
      <c r="V4" s="57">
        <f t="shared" si="1"/>
        <v>0</v>
      </c>
      <c r="W4" s="146"/>
      <c r="X4" s="409"/>
      <c r="Z4" s="485"/>
      <c r="AE4" s="26"/>
      <c r="AF4" s="26"/>
      <c r="AG4" s="26"/>
      <c r="AH4" s="26"/>
      <c r="AI4" s="26"/>
      <c r="AJ4" s="26"/>
      <c r="AK4" s="26"/>
    </row>
    <row r="5" spans="1:37" s="11" customFormat="1" ht="30" customHeight="1" thickBot="1">
      <c r="A5" s="61"/>
      <c r="B5" s="1048" t="s">
        <v>189</v>
      </c>
      <c r="C5" s="62" t="s">
        <v>197</v>
      </c>
      <c r="D5" s="215"/>
      <c r="E5" s="215"/>
      <c r="F5" s="62"/>
      <c r="G5" s="62"/>
      <c r="H5" s="62"/>
      <c r="I5" s="62"/>
      <c r="J5" s="62"/>
      <c r="K5" s="1090"/>
      <c r="L5" s="430"/>
      <c r="M5" s="260"/>
      <c r="N5" s="353"/>
      <c r="O5" s="430"/>
      <c r="P5" s="620"/>
      <c r="Q5" s="47" t="s">
        <v>9</v>
      </c>
      <c r="R5" s="48">
        <f>SUM(AA11)</f>
        <v>0</v>
      </c>
      <c r="S5" s="48">
        <f>SUM(AB15)</f>
        <v>0</v>
      </c>
      <c r="T5" s="48">
        <f t="shared" si="0"/>
        <v>0</v>
      </c>
      <c r="U5" s="53">
        <f>SUM(AC15)</f>
        <v>0</v>
      </c>
      <c r="V5" s="57">
        <f t="shared" si="1"/>
        <v>0</v>
      </c>
      <c r="W5" s="79"/>
      <c r="X5" s="408"/>
      <c r="Z5" s="485"/>
      <c r="AE5" s="26"/>
      <c r="AF5" s="26"/>
      <c r="AG5" s="26"/>
      <c r="AH5" s="26"/>
      <c r="AI5" s="26"/>
      <c r="AJ5" s="26"/>
      <c r="AK5" s="26"/>
    </row>
    <row r="6" spans="1:37" s="11" customFormat="1" ht="30" customHeight="1" thickBot="1">
      <c r="A6" s="61"/>
      <c r="B6" s="1048" t="s">
        <v>198</v>
      </c>
      <c r="C6" s="62" t="s">
        <v>199</v>
      </c>
      <c r="D6" s="215"/>
      <c r="E6" s="215"/>
      <c r="F6" s="62"/>
      <c r="G6" s="62"/>
      <c r="H6" s="62"/>
      <c r="I6" s="62"/>
      <c r="J6" s="62"/>
      <c r="K6" s="1090"/>
      <c r="L6" s="430"/>
      <c r="M6" s="261"/>
      <c r="N6" s="354"/>
      <c r="O6" s="430"/>
      <c r="P6" s="621"/>
      <c r="Q6" s="49" t="s">
        <v>10</v>
      </c>
      <c r="R6" s="50">
        <f>SUM(R2:R5)</f>
        <v>0</v>
      </c>
      <c r="S6" s="50">
        <f>SUM(S2:S5)</f>
        <v>0</v>
      </c>
      <c r="T6" s="50">
        <f t="shared" si="0"/>
        <v>0</v>
      </c>
      <c r="U6" s="54">
        <f>SUM(U2:U5)</f>
        <v>0</v>
      </c>
      <c r="V6" s="58">
        <f t="shared" si="1"/>
        <v>0</v>
      </c>
      <c r="W6" s="79"/>
      <c r="X6" s="408"/>
      <c r="Z6" s="485"/>
      <c r="AE6" s="26"/>
      <c r="AG6" s="26"/>
      <c r="AH6" s="26"/>
      <c r="AI6" s="26"/>
      <c r="AJ6" s="26"/>
      <c r="AK6" s="26"/>
    </row>
    <row r="7" spans="1:37" s="11" customFormat="1" ht="30" customHeight="1" thickBot="1">
      <c r="A7" s="61"/>
      <c r="B7" s="1048" t="s">
        <v>200</v>
      </c>
      <c r="C7" s="62" t="s">
        <v>201</v>
      </c>
      <c r="D7" s="215"/>
      <c r="E7" s="215"/>
      <c r="F7" s="62"/>
      <c r="G7" s="62"/>
      <c r="H7" s="62"/>
      <c r="I7" s="62"/>
      <c r="J7" s="62"/>
      <c r="K7" s="1090"/>
      <c r="L7" s="430"/>
      <c r="M7" s="260"/>
      <c r="N7" s="353"/>
      <c r="O7" s="430"/>
      <c r="P7" s="620"/>
      <c r="Q7" s="629" t="s">
        <v>11</v>
      </c>
      <c r="R7" s="630">
        <v>3000</v>
      </c>
      <c r="S7" s="630">
        <f>SUM(AJ11)</f>
        <v>1116.28</v>
      </c>
      <c r="T7" s="630">
        <v>0</v>
      </c>
      <c r="U7" s="633">
        <v>0</v>
      </c>
      <c r="V7" s="634">
        <v>0</v>
      </c>
      <c r="W7" s="146"/>
      <c r="X7" s="408"/>
      <c r="Z7" s="485"/>
      <c r="AE7" s="26"/>
      <c r="AF7" s="26"/>
      <c r="AG7" s="26"/>
      <c r="AH7" s="26"/>
      <c r="AI7" s="26"/>
      <c r="AJ7" s="26"/>
      <c r="AK7" s="26"/>
    </row>
    <row r="8" spans="1:37" s="11" customFormat="1" ht="30" customHeight="1" thickBot="1">
      <c r="A8" s="61"/>
      <c r="B8" s="1048" t="s">
        <v>202</v>
      </c>
      <c r="C8" s="62" t="s">
        <v>203</v>
      </c>
      <c r="D8" s="215"/>
      <c r="E8" s="215"/>
      <c r="F8" s="62"/>
      <c r="G8" s="62"/>
      <c r="H8" s="62"/>
      <c r="I8" s="62"/>
      <c r="J8" s="62"/>
      <c r="K8" s="1090"/>
      <c r="L8" s="430"/>
      <c r="M8" s="260"/>
      <c r="N8" s="353"/>
      <c r="O8" s="430"/>
      <c r="P8" s="620"/>
      <c r="Q8" s="47" t="s">
        <v>12</v>
      </c>
      <c r="R8" s="48">
        <f>SUM(AD11)</f>
        <v>1496</v>
      </c>
      <c r="S8" s="48">
        <f>SUM(AE15)</f>
        <v>1496</v>
      </c>
      <c r="T8" s="48">
        <f>SUM(R8)-S8</f>
        <v>0</v>
      </c>
      <c r="U8" s="53">
        <f>SUM(AF15)</f>
        <v>1541.71</v>
      </c>
      <c r="V8" s="57">
        <f t="shared" si="1"/>
        <v>1541.71</v>
      </c>
      <c r="W8" s="146"/>
      <c r="X8" s="408"/>
      <c r="Z8" s="485"/>
      <c r="AE8" s="26"/>
      <c r="AF8" s="26"/>
      <c r="AG8" s="26"/>
      <c r="AH8" s="26"/>
      <c r="AI8" s="26"/>
      <c r="AJ8" s="26"/>
      <c r="AK8" s="26"/>
    </row>
    <row r="9" spans="1:37" s="11" customFormat="1" ht="30" customHeight="1" thickBot="1">
      <c r="A9" s="61"/>
      <c r="B9" s="1059" t="s">
        <v>204</v>
      </c>
      <c r="C9" s="62"/>
      <c r="D9" s="215"/>
      <c r="E9" s="215"/>
      <c r="F9" s="62"/>
      <c r="G9" s="62"/>
      <c r="H9" s="62"/>
      <c r="I9" s="62"/>
      <c r="J9" s="62"/>
      <c r="K9" s="1090"/>
      <c r="L9" s="430"/>
      <c r="M9" s="260"/>
      <c r="N9" s="353"/>
      <c r="O9" s="430"/>
      <c r="P9" s="620"/>
      <c r="Q9" s="47" t="s">
        <v>13</v>
      </c>
      <c r="R9" s="48">
        <f>SUM(AG11)</f>
        <v>0</v>
      </c>
      <c r="S9" s="48">
        <f>SUM(AH15)</f>
        <v>0</v>
      </c>
      <c r="T9" s="48">
        <f t="shared" ref="T9" si="2">SUM(R9)-S9</f>
        <v>0</v>
      </c>
      <c r="U9" s="53">
        <f>SUM(AI15)</f>
        <v>0</v>
      </c>
      <c r="V9" s="57">
        <f t="shared" si="1"/>
        <v>0</v>
      </c>
      <c r="W9" s="149"/>
      <c r="X9" s="408"/>
      <c r="Z9" s="485"/>
      <c r="AE9" s="26"/>
      <c r="AF9" s="26"/>
      <c r="AG9" s="26"/>
      <c r="AH9" s="26"/>
      <c r="AI9" s="26"/>
      <c r="AJ9" s="26"/>
      <c r="AK9" s="26"/>
    </row>
    <row r="10" spans="1:37" s="10" customFormat="1" ht="30" customHeight="1" thickBot="1">
      <c r="A10" s="61"/>
      <c r="B10" s="1059"/>
      <c r="C10" s="62"/>
      <c r="D10" s="216"/>
      <c r="E10" s="216"/>
      <c r="F10" s="62"/>
      <c r="G10" s="62"/>
      <c r="H10" s="62"/>
      <c r="I10" s="62"/>
      <c r="J10" s="62"/>
      <c r="K10" s="1090"/>
      <c r="L10" s="430"/>
      <c r="M10" s="261"/>
      <c r="N10" s="354"/>
      <c r="O10" s="430"/>
      <c r="P10" s="621"/>
      <c r="Q10" s="49" t="s">
        <v>14</v>
      </c>
      <c r="R10" s="50">
        <f>SUM(R6)+R8+R9</f>
        <v>1496</v>
      </c>
      <c r="S10" s="50">
        <f>SUM(S2:S5)+S8+S9</f>
        <v>1496</v>
      </c>
      <c r="T10" s="50">
        <f>SUM(R10)-S10</f>
        <v>0</v>
      </c>
      <c r="U10" s="54">
        <f>SUM(U6)+U8+U9</f>
        <v>1541.71</v>
      </c>
      <c r="V10" s="58">
        <f t="shared" si="1"/>
        <v>1541.71</v>
      </c>
      <c r="W10" s="147"/>
      <c r="X10" s="408"/>
      <c r="Z10" s="486"/>
      <c r="AE10" s="13"/>
      <c r="AF10" s="13"/>
      <c r="AG10" s="13"/>
      <c r="AH10" s="13"/>
      <c r="AI10" s="13"/>
      <c r="AJ10" s="13"/>
      <c r="AK10" s="13"/>
    </row>
    <row r="11" spans="1:37" s="69" customFormat="1" ht="38.25" customHeight="1" thickBot="1">
      <c r="A11" s="63"/>
      <c r="B11" s="1060"/>
      <c r="C11" s="63"/>
      <c r="D11" s="223"/>
      <c r="E11" s="223"/>
      <c r="F11" s="63"/>
      <c r="G11" s="63"/>
      <c r="H11" s="63"/>
      <c r="I11" s="63"/>
      <c r="J11" s="63"/>
      <c r="K11" s="1091"/>
      <c r="L11" s="431"/>
      <c r="M11" s="68"/>
      <c r="N11" s="68"/>
      <c r="O11" s="431"/>
      <c r="P11" s="67" t="s">
        <v>15</v>
      </c>
      <c r="Q11" s="67" t="s">
        <v>15</v>
      </c>
      <c r="R11" s="12">
        <f>SUM(R16:R24)</f>
        <v>0</v>
      </c>
      <c r="S11" s="235"/>
      <c r="T11" s="12"/>
      <c r="U11" s="12">
        <f>SUM(U16:U24)</f>
        <v>0</v>
      </c>
      <c r="V11" s="12"/>
      <c r="W11" s="12"/>
      <c r="X11" s="12">
        <f>SUM(X16:X24)</f>
        <v>0</v>
      </c>
      <c r="Y11" s="12"/>
      <c r="Z11" s="487"/>
      <c r="AA11" s="12">
        <f>SUM(AA16:AA24)</f>
        <v>0</v>
      </c>
      <c r="AB11" s="12"/>
      <c r="AC11" s="12"/>
      <c r="AD11" s="12">
        <f>SUM(AD16:AD23)</f>
        <v>1496</v>
      </c>
      <c r="AE11" s="12"/>
      <c r="AF11" s="12"/>
      <c r="AG11" s="12">
        <f>SUM(AG16:AG24)</f>
        <v>0</v>
      </c>
      <c r="AH11" s="12"/>
      <c r="AI11" s="12"/>
      <c r="AJ11" s="12">
        <f>SUM(AJ16:AJ134)</f>
        <v>1116.28</v>
      </c>
    </row>
    <row r="12" spans="1:37" s="66" customFormat="1" ht="24.95" customHeight="1" thickTop="1">
      <c r="A12" s="241"/>
      <c r="B12" s="1061"/>
      <c r="C12" s="242"/>
      <c r="D12" s="256"/>
      <c r="E12" s="256"/>
      <c r="F12" s="242"/>
      <c r="G12" s="242"/>
      <c r="H12" s="242"/>
      <c r="I12" s="242"/>
      <c r="J12" s="242"/>
      <c r="K12" s="1092"/>
      <c r="L12" s="432"/>
      <c r="M12" s="265"/>
      <c r="N12" s="1183" t="s">
        <v>16</v>
      </c>
      <c r="O12" s="432"/>
      <c r="P12" s="265"/>
      <c r="Q12" s="265"/>
      <c r="R12" s="1184" t="s">
        <v>6</v>
      </c>
      <c r="S12" s="1184"/>
      <c r="T12" s="1184"/>
      <c r="U12" s="1184" t="s">
        <v>17</v>
      </c>
      <c r="V12" s="1184"/>
      <c r="W12" s="1184"/>
      <c r="X12" s="1184" t="s">
        <v>18</v>
      </c>
      <c r="Y12" s="1184"/>
      <c r="Z12" s="1184"/>
      <c r="AA12" s="1184" t="s">
        <v>9</v>
      </c>
      <c r="AB12" s="1184"/>
      <c r="AC12" s="1184"/>
      <c r="AD12" s="1185" t="s">
        <v>12</v>
      </c>
      <c r="AE12" s="1185"/>
      <c r="AF12" s="1185"/>
      <c r="AG12" s="1186" t="s">
        <v>13</v>
      </c>
      <c r="AH12" s="1186"/>
      <c r="AI12" s="1186"/>
      <c r="AJ12" s="1181" t="s">
        <v>19</v>
      </c>
    </row>
    <row r="13" spans="1:37" s="66" customFormat="1" ht="24.95" customHeight="1" thickTop="1" thickBot="1">
      <c r="A13" s="345"/>
      <c r="B13" s="1062"/>
      <c r="C13" s="347"/>
      <c r="D13" s="346"/>
      <c r="E13" s="346"/>
      <c r="F13" s="347"/>
      <c r="G13" s="347"/>
      <c r="H13" s="347"/>
      <c r="I13" s="347"/>
      <c r="J13" s="347"/>
      <c r="K13" s="1093"/>
      <c r="L13" s="433"/>
      <c r="M13" s="348"/>
      <c r="N13" s="1183"/>
      <c r="O13" s="433"/>
      <c r="P13" s="348"/>
      <c r="Q13" s="348"/>
      <c r="R13" s="1184"/>
      <c r="S13" s="1184"/>
      <c r="T13" s="1184"/>
      <c r="U13" s="1184"/>
      <c r="V13" s="1184"/>
      <c r="W13" s="1184"/>
      <c r="X13" s="1184"/>
      <c r="Y13" s="1184"/>
      <c r="Z13" s="1184"/>
      <c r="AA13" s="1184"/>
      <c r="AB13" s="1184"/>
      <c r="AC13" s="1184"/>
      <c r="AD13" s="1185"/>
      <c r="AE13" s="1185"/>
      <c r="AF13" s="1185"/>
      <c r="AG13" s="1186"/>
      <c r="AH13" s="1186"/>
      <c r="AI13" s="1186"/>
      <c r="AJ13" s="1181"/>
    </row>
    <row r="14" spans="1:37" s="75" customFormat="1" ht="72" customHeight="1" thickTop="1" thickBot="1">
      <c r="A14" s="364" t="s">
        <v>20</v>
      </c>
      <c r="B14" s="1052" t="s">
        <v>21</v>
      </c>
      <c r="C14" s="369" t="s">
        <v>22</v>
      </c>
      <c r="D14" s="1110" t="s">
        <v>205</v>
      </c>
      <c r="E14" s="1110" t="s">
        <v>23</v>
      </c>
      <c r="F14" s="365" t="s">
        <v>24</v>
      </c>
      <c r="G14" s="365" t="s">
        <v>25</v>
      </c>
      <c r="H14" s="365" t="s">
        <v>26</v>
      </c>
      <c r="I14" s="365" t="s">
        <v>27</v>
      </c>
      <c r="J14" s="365" t="s">
        <v>28</v>
      </c>
      <c r="K14" s="1094" t="s">
        <v>29</v>
      </c>
      <c r="L14" s="434" t="s">
        <v>30</v>
      </c>
      <c r="M14" s="337" t="s">
        <v>31</v>
      </c>
      <c r="N14" s="1183"/>
      <c r="O14" s="592" t="s">
        <v>32</v>
      </c>
      <c r="P14" s="335" t="s">
        <v>33</v>
      </c>
      <c r="Q14" s="632" t="s">
        <v>34</v>
      </c>
      <c r="R14" s="743" t="s">
        <v>6</v>
      </c>
      <c r="S14" s="744" t="s">
        <v>35</v>
      </c>
      <c r="T14" s="744" t="s">
        <v>36</v>
      </c>
      <c r="U14" s="743" t="s">
        <v>37</v>
      </c>
      <c r="V14" s="744" t="s">
        <v>35</v>
      </c>
      <c r="W14" s="754" t="s">
        <v>36</v>
      </c>
      <c r="X14" s="763" t="s">
        <v>8</v>
      </c>
      <c r="Y14" s="764" t="s">
        <v>35</v>
      </c>
      <c r="Z14" s="763" t="s">
        <v>36</v>
      </c>
      <c r="AA14" s="772" t="s">
        <v>38</v>
      </c>
      <c r="AB14" s="773" t="s">
        <v>35</v>
      </c>
      <c r="AC14" s="774" t="s">
        <v>36</v>
      </c>
      <c r="AD14" s="743" t="s">
        <v>12</v>
      </c>
      <c r="AE14" s="744" t="s">
        <v>35</v>
      </c>
      <c r="AF14" s="744" t="s">
        <v>36</v>
      </c>
      <c r="AG14" s="781" t="s">
        <v>206</v>
      </c>
      <c r="AH14" s="782" t="s">
        <v>35</v>
      </c>
      <c r="AI14" s="783" t="s">
        <v>36</v>
      </c>
      <c r="AJ14" s="783" t="s">
        <v>19</v>
      </c>
    </row>
    <row r="15" spans="1:37" s="193" customFormat="1" ht="34.5" customHeight="1" thickTop="1" thickBot="1">
      <c r="A15" s="332"/>
      <c r="B15" s="1063"/>
      <c r="C15" s="332"/>
      <c r="D15" s="672"/>
      <c r="E15" s="672"/>
      <c r="F15" s="332"/>
      <c r="G15" s="332"/>
      <c r="H15" s="332"/>
      <c r="I15" s="332"/>
      <c r="J15" s="332"/>
      <c r="K15" s="1095"/>
      <c r="L15" s="565"/>
      <c r="M15" s="673"/>
      <c r="N15" s="1183"/>
      <c r="O15" s="565"/>
      <c r="P15" s="673"/>
      <c r="Q15" s="673"/>
      <c r="R15" s="748">
        <f>SUM(R16:R140)</f>
        <v>0</v>
      </c>
      <c r="S15" s="748">
        <f>SUM(S16:S140)</f>
        <v>0</v>
      </c>
      <c r="T15" s="747">
        <f>SUM(T16:T140)</f>
        <v>0</v>
      </c>
      <c r="U15" s="748">
        <f>SUM(U16:U140)</f>
        <v>0</v>
      </c>
      <c r="V15" s="748">
        <f t="shared" ref="V15:AI15" si="3">SUM(V16:V140)</f>
        <v>0</v>
      </c>
      <c r="W15" s="747">
        <f t="shared" si="3"/>
        <v>0</v>
      </c>
      <c r="X15" s="748">
        <f t="shared" si="3"/>
        <v>0</v>
      </c>
      <c r="Y15" s="748">
        <f t="shared" si="3"/>
        <v>0</v>
      </c>
      <c r="Z15" s="747">
        <f t="shared" si="3"/>
        <v>0</v>
      </c>
      <c r="AA15" s="748">
        <f t="shared" si="3"/>
        <v>0</v>
      </c>
      <c r="AB15" s="748">
        <f t="shared" si="3"/>
        <v>0</v>
      </c>
      <c r="AC15" s="747">
        <f t="shared" si="3"/>
        <v>0</v>
      </c>
      <c r="AD15" s="748">
        <f t="shared" si="3"/>
        <v>3037.71</v>
      </c>
      <c r="AE15" s="748">
        <f t="shared" si="3"/>
        <v>1496</v>
      </c>
      <c r="AF15" s="747">
        <f t="shared" si="3"/>
        <v>1541.71</v>
      </c>
      <c r="AG15" s="748">
        <f t="shared" si="3"/>
        <v>0</v>
      </c>
      <c r="AH15" s="748">
        <f t="shared" si="3"/>
        <v>0</v>
      </c>
      <c r="AI15" s="747">
        <f t="shared" si="3"/>
        <v>0</v>
      </c>
      <c r="AJ15" s="747">
        <f>SUM(AJ25:AJ297)</f>
        <v>0</v>
      </c>
    </row>
    <row r="16" spans="1:37" s="18" customFormat="1" ht="35.1" customHeight="1">
      <c r="A16" s="59"/>
      <c r="B16" s="391"/>
      <c r="C16" s="59"/>
      <c r="D16" s="218"/>
      <c r="E16" s="218"/>
      <c r="F16" s="77"/>
      <c r="G16" s="59"/>
      <c r="H16" s="59"/>
      <c r="I16" s="59"/>
      <c r="J16" s="59"/>
      <c r="K16" s="948"/>
      <c r="L16" s="498"/>
      <c r="M16" s="106"/>
      <c r="N16" s="106"/>
      <c r="O16" s="867"/>
      <c r="P16" s="105"/>
      <c r="Q16" s="105"/>
      <c r="R16" s="23"/>
      <c r="S16" s="24"/>
      <c r="T16" s="24"/>
      <c r="U16" s="23"/>
      <c r="V16" s="24"/>
      <c r="W16" s="150"/>
      <c r="X16" s="176"/>
      <c r="Y16" s="480"/>
      <c r="Z16" s="176"/>
      <c r="AA16" s="23"/>
      <c r="AB16" s="24"/>
      <c r="AC16" s="24"/>
      <c r="AD16" s="23"/>
      <c r="AE16" s="24"/>
      <c r="AF16" s="24"/>
      <c r="AG16" s="23"/>
      <c r="AH16" s="24"/>
      <c r="AI16" s="150"/>
      <c r="AJ16" s="150"/>
    </row>
    <row r="17" spans="1:36" s="83" customFormat="1" ht="35.1" customHeight="1">
      <c r="A17" s="824" t="s">
        <v>207</v>
      </c>
      <c r="B17" s="1064" t="s">
        <v>204</v>
      </c>
      <c r="C17" s="824" t="s">
        <v>208</v>
      </c>
      <c r="D17" s="825" t="s">
        <v>211</v>
      </c>
      <c r="E17" s="825" t="s">
        <v>211</v>
      </c>
      <c r="F17" s="824" t="s">
        <v>47</v>
      </c>
      <c r="G17" s="824" t="s">
        <v>440</v>
      </c>
      <c r="H17" s="824" t="s">
        <v>211</v>
      </c>
      <c r="I17" s="824" t="s">
        <v>211</v>
      </c>
      <c r="J17" s="824" t="s">
        <v>211</v>
      </c>
      <c r="K17" s="824" t="s">
        <v>211</v>
      </c>
      <c r="L17" s="824" t="s">
        <v>211</v>
      </c>
      <c r="M17" s="824" t="s">
        <v>211</v>
      </c>
      <c r="N17" s="824" t="s">
        <v>440</v>
      </c>
      <c r="O17" s="437">
        <v>45217</v>
      </c>
      <c r="P17" s="824" t="s">
        <v>211</v>
      </c>
      <c r="Q17" s="824" t="s">
        <v>211</v>
      </c>
      <c r="R17" s="847"/>
      <c r="S17" s="848"/>
      <c r="T17" s="848"/>
      <c r="U17" s="847"/>
      <c r="V17" s="848"/>
      <c r="W17" s="849"/>
      <c r="X17" s="912"/>
      <c r="Y17" s="912"/>
      <c r="Z17" s="912"/>
      <c r="AA17" s="847"/>
      <c r="AB17" s="848"/>
      <c r="AC17" s="848"/>
      <c r="AD17" s="847"/>
      <c r="AE17" s="848"/>
      <c r="AF17" s="848"/>
      <c r="AG17" s="847"/>
      <c r="AH17" s="848"/>
      <c r="AI17" s="849"/>
      <c r="AJ17" s="849">
        <v>42.79</v>
      </c>
    </row>
    <row r="18" spans="1:36" s="83" customFormat="1" ht="35.1" customHeight="1">
      <c r="A18" s="824" t="s">
        <v>207</v>
      </c>
      <c r="B18" s="1064" t="s">
        <v>198</v>
      </c>
      <c r="C18" s="824" t="s">
        <v>208</v>
      </c>
      <c r="D18" s="825">
        <v>45131</v>
      </c>
      <c r="E18" s="825">
        <v>45132.484540625002</v>
      </c>
      <c r="F18" s="824" t="s">
        <v>441</v>
      </c>
      <c r="G18" s="824" t="s">
        <v>442</v>
      </c>
      <c r="H18" s="824">
        <v>34294</v>
      </c>
      <c r="I18" s="824">
        <v>9137</v>
      </c>
      <c r="J18" s="824">
        <v>117907</v>
      </c>
      <c r="K18" s="1096">
        <v>45170</v>
      </c>
      <c r="L18" s="437">
        <v>45205</v>
      </c>
      <c r="M18" s="833" t="s">
        <v>443</v>
      </c>
      <c r="N18" s="833" t="s">
        <v>444</v>
      </c>
      <c r="O18" s="867">
        <v>45217</v>
      </c>
      <c r="P18" s="826">
        <v>10181750</v>
      </c>
      <c r="Q18" s="826" t="s">
        <v>213</v>
      </c>
      <c r="R18" s="827"/>
      <c r="S18" s="828"/>
      <c r="T18" s="828"/>
      <c r="U18" s="827"/>
      <c r="V18" s="828"/>
      <c r="W18" s="837"/>
      <c r="X18" s="1089"/>
      <c r="Y18" s="1122"/>
      <c r="Z18" s="1089"/>
      <c r="AA18" s="827"/>
      <c r="AB18" s="828"/>
      <c r="AC18" s="828"/>
      <c r="AD18" s="827">
        <v>489</v>
      </c>
      <c r="AE18" s="828">
        <v>489</v>
      </c>
      <c r="AF18" s="828">
        <f>SUM(AD18)-AE18</f>
        <v>0</v>
      </c>
      <c r="AG18" s="827"/>
      <c r="AH18" s="828"/>
      <c r="AI18" s="837"/>
      <c r="AJ18" s="837"/>
    </row>
    <row r="19" spans="1:36" s="83" customFormat="1" ht="35.1" customHeight="1">
      <c r="A19" s="824" t="s">
        <v>207</v>
      </c>
      <c r="B19" s="1064" t="s">
        <v>198</v>
      </c>
      <c r="C19" s="824" t="s">
        <v>208</v>
      </c>
      <c r="D19" s="825">
        <v>45134</v>
      </c>
      <c r="E19" s="825">
        <v>45135.391271840279</v>
      </c>
      <c r="F19" s="824" t="s">
        <v>445</v>
      </c>
      <c r="G19" s="824" t="s">
        <v>446</v>
      </c>
      <c r="H19" s="824">
        <v>34289</v>
      </c>
      <c r="I19" s="824">
        <v>9170</v>
      </c>
      <c r="J19" s="824">
        <v>117973</v>
      </c>
      <c r="K19" s="1096">
        <v>45170</v>
      </c>
      <c r="L19" s="437">
        <v>45205</v>
      </c>
      <c r="M19" s="833" t="s">
        <v>447</v>
      </c>
      <c r="N19" s="833" t="s">
        <v>444</v>
      </c>
      <c r="O19" s="867">
        <v>45217</v>
      </c>
      <c r="P19" s="826" t="s">
        <v>448</v>
      </c>
      <c r="Q19" s="826" t="s">
        <v>213</v>
      </c>
      <c r="R19" s="827"/>
      <c r="S19" s="828"/>
      <c r="T19" s="828"/>
      <c r="U19" s="827"/>
      <c r="V19" s="828"/>
      <c r="W19" s="837"/>
      <c r="X19" s="1089"/>
      <c r="Y19" s="1122"/>
      <c r="Z19" s="1089"/>
      <c r="AA19" s="827"/>
      <c r="AB19" s="828"/>
      <c r="AC19" s="828"/>
      <c r="AD19" s="827">
        <v>749</v>
      </c>
      <c r="AE19" s="828">
        <v>749</v>
      </c>
      <c r="AF19" s="828">
        <f>SUM(AD19)-AE19</f>
        <v>0</v>
      </c>
      <c r="AG19" s="827"/>
      <c r="AH19" s="828"/>
      <c r="AI19" s="837"/>
      <c r="AJ19" s="837"/>
    </row>
    <row r="20" spans="1:36" s="83" customFormat="1" ht="35.1" customHeight="1">
      <c r="A20" s="824" t="s">
        <v>207</v>
      </c>
      <c r="B20" s="1064" t="s">
        <v>198</v>
      </c>
      <c r="C20" s="824" t="s">
        <v>208</v>
      </c>
      <c r="D20" s="825">
        <v>45166</v>
      </c>
      <c r="E20" s="825">
        <v>45168</v>
      </c>
      <c r="F20" s="824" t="s">
        <v>449</v>
      </c>
      <c r="G20" s="824" t="s">
        <v>450</v>
      </c>
      <c r="H20" s="824">
        <v>34626</v>
      </c>
      <c r="I20" s="824">
        <v>9415</v>
      </c>
      <c r="J20" s="824">
        <v>118386</v>
      </c>
      <c r="K20" s="1096">
        <v>45200</v>
      </c>
      <c r="L20" s="437">
        <v>45205</v>
      </c>
      <c r="M20" s="833" t="s">
        <v>443</v>
      </c>
      <c r="N20" s="833" t="s">
        <v>444</v>
      </c>
      <c r="O20" s="867">
        <v>45217</v>
      </c>
      <c r="P20" s="826">
        <v>10181851</v>
      </c>
      <c r="Q20" s="826" t="s">
        <v>213</v>
      </c>
      <c r="R20" s="827"/>
      <c r="S20" s="828"/>
      <c r="T20" s="828"/>
      <c r="U20" s="827"/>
      <c r="V20" s="828"/>
      <c r="W20" s="837"/>
      <c r="X20" s="1089"/>
      <c r="Y20" s="1122"/>
      <c r="Z20" s="1089"/>
      <c r="AA20" s="827"/>
      <c r="AB20" s="828"/>
      <c r="AC20" s="828"/>
      <c r="AD20" s="827">
        <v>258</v>
      </c>
      <c r="AE20" s="828">
        <v>258</v>
      </c>
      <c r="AF20" s="828">
        <f>SUM(AD20)-AE20</f>
        <v>0</v>
      </c>
      <c r="AG20" s="827"/>
      <c r="AH20" s="828"/>
      <c r="AI20" s="837"/>
      <c r="AJ20" s="837"/>
    </row>
    <row r="21" spans="1:36" s="83" customFormat="1" ht="35.1" customHeight="1">
      <c r="A21" s="824" t="s">
        <v>207</v>
      </c>
      <c r="B21" s="1064" t="s">
        <v>204</v>
      </c>
      <c r="C21" s="824" t="s">
        <v>208</v>
      </c>
      <c r="D21" s="825" t="s">
        <v>211</v>
      </c>
      <c r="E21" s="825" t="s">
        <v>211</v>
      </c>
      <c r="F21" s="824" t="s">
        <v>47</v>
      </c>
      <c r="G21" s="824" t="s">
        <v>451</v>
      </c>
      <c r="H21" s="824" t="s">
        <v>211</v>
      </c>
      <c r="I21" s="824" t="s">
        <v>211</v>
      </c>
      <c r="J21" s="824" t="s">
        <v>211</v>
      </c>
      <c r="K21" s="824" t="s">
        <v>211</v>
      </c>
      <c r="L21" s="824" t="s">
        <v>211</v>
      </c>
      <c r="M21" s="824" t="s">
        <v>211</v>
      </c>
      <c r="N21" s="824" t="s">
        <v>452</v>
      </c>
      <c r="O21" s="437">
        <v>45226</v>
      </c>
      <c r="P21" s="824" t="s">
        <v>211</v>
      </c>
      <c r="Q21" s="824" t="s">
        <v>211</v>
      </c>
      <c r="R21" s="847"/>
      <c r="S21" s="848"/>
      <c r="T21" s="848"/>
      <c r="U21" s="847"/>
      <c r="V21" s="848"/>
      <c r="W21" s="849"/>
      <c r="X21" s="912"/>
      <c r="Y21" s="912"/>
      <c r="Z21" s="912"/>
      <c r="AA21" s="847"/>
      <c r="AB21" s="848"/>
      <c r="AC21" s="848"/>
      <c r="AD21" s="847"/>
      <c r="AE21" s="848"/>
      <c r="AF21" s="848"/>
      <c r="AG21" s="847"/>
      <c r="AH21" s="848"/>
      <c r="AI21" s="849"/>
      <c r="AJ21" s="849">
        <v>1073.49</v>
      </c>
    </row>
    <row r="22" spans="1:36" s="16" customFormat="1" ht="35.1" customHeight="1">
      <c r="A22" s="59"/>
      <c r="B22" s="391"/>
      <c r="C22" s="59"/>
      <c r="D22" s="219"/>
      <c r="E22" s="219"/>
      <c r="F22" s="59"/>
      <c r="G22" s="59"/>
      <c r="H22" s="59"/>
      <c r="I22" s="59"/>
      <c r="J22" s="59"/>
      <c r="K22" s="948"/>
      <c r="L22" s="498"/>
      <c r="M22" s="110"/>
      <c r="N22" s="110"/>
      <c r="O22" s="587"/>
      <c r="P22" s="109"/>
      <c r="Q22" s="109"/>
      <c r="R22" s="20"/>
      <c r="S22" s="21"/>
      <c r="T22" s="21"/>
      <c r="U22" s="20"/>
      <c r="V22" s="21"/>
      <c r="W22" s="155"/>
      <c r="X22" s="213"/>
      <c r="Y22" s="481"/>
      <c r="Z22" s="213"/>
      <c r="AA22" s="20"/>
      <c r="AB22" s="21"/>
      <c r="AC22" s="21"/>
      <c r="AD22" s="20"/>
      <c r="AE22" s="21"/>
      <c r="AF22" s="21"/>
      <c r="AG22" s="20"/>
      <c r="AH22" s="21"/>
      <c r="AI22" s="155"/>
      <c r="AJ22" s="155"/>
    </row>
    <row r="23" spans="1:36" s="16" customFormat="1" ht="35.1" customHeight="1">
      <c r="A23" s="59"/>
      <c r="B23" s="391"/>
      <c r="C23" s="59"/>
      <c r="D23" s="219"/>
      <c r="E23" s="219"/>
      <c r="F23" s="59"/>
      <c r="G23" s="59"/>
      <c r="H23" s="59"/>
      <c r="I23" s="59"/>
      <c r="J23" s="59"/>
      <c r="K23" s="948"/>
      <c r="L23" s="498"/>
      <c r="M23" s="110"/>
      <c r="N23" s="110"/>
      <c r="O23" s="587"/>
      <c r="P23" s="109"/>
      <c r="Q23" s="109"/>
      <c r="R23" s="20"/>
      <c r="S23" s="21"/>
      <c r="T23" s="21"/>
      <c r="U23" s="20"/>
      <c r="V23" s="21"/>
      <c r="W23" s="155"/>
      <c r="X23" s="213"/>
      <c r="Y23" s="481"/>
      <c r="Z23" s="213"/>
      <c r="AA23" s="20"/>
      <c r="AB23" s="21"/>
      <c r="AC23" s="21"/>
      <c r="AD23" s="20"/>
      <c r="AE23" s="21"/>
      <c r="AF23" s="21"/>
      <c r="AG23" s="20"/>
      <c r="AH23" s="21"/>
      <c r="AI23" s="155"/>
      <c r="AJ23" s="155"/>
    </row>
    <row r="24" spans="1:36" s="16" customFormat="1" ht="35.1" customHeight="1">
      <c r="A24" s="59" t="s">
        <v>281</v>
      </c>
      <c r="B24" s="391" t="s">
        <v>198</v>
      </c>
      <c r="C24" s="59" t="s">
        <v>282</v>
      </c>
      <c r="D24" s="219">
        <v>45163</v>
      </c>
      <c r="E24" s="219">
        <v>45163</v>
      </c>
      <c r="F24" s="59" t="s">
        <v>453</v>
      </c>
      <c r="G24" s="59" t="s">
        <v>454</v>
      </c>
      <c r="H24" s="59">
        <v>33534</v>
      </c>
      <c r="I24" s="59">
        <v>9395</v>
      </c>
      <c r="J24" s="59">
        <v>118248</v>
      </c>
      <c r="K24" s="948">
        <v>45200</v>
      </c>
      <c r="L24" s="498">
        <v>45231</v>
      </c>
      <c r="M24" s="110" t="s">
        <v>455</v>
      </c>
      <c r="N24" s="59"/>
      <c r="O24" s="498"/>
      <c r="P24" s="59"/>
      <c r="Q24" s="59"/>
      <c r="R24" s="20"/>
      <c r="S24" s="21"/>
      <c r="T24" s="21"/>
      <c r="U24" s="20"/>
      <c r="V24" s="21"/>
      <c r="W24" s="155"/>
      <c r="X24" s="213"/>
      <c r="Y24" s="481"/>
      <c r="Z24" s="213"/>
      <c r="AA24" s="20"/>
      <c r="AB24" s="21"/>
      <c r="AC24" s="21"/>
      <c r="AD24" s="20">
        <v>915</v>
      </c>
      <c r="AE24" s="21">
        <v>0</v>
      </c>
      <c r="AF24" s="21">
        <f>SUM(AD24)-AE24</f>
        <v>915</v>
      </c>
      <c r="AG24" s="20"/>
      <c r="AH24" s="21"/>
      <c r="AI24" s="155"/>
      <c r="AJ24" s="155"/>
    </row>
    <row r="25" spans="1:36" s="16" customFormat="1" ht="35.1" customHeight="1">
      <c r="A25" s="59"/>
      <c r="B25" s="391"/>
      <c r="C25" s="59"/>
      <c r="D25" s="219"/>
      <c r="E25" s="219"/>
      <c r="F25" s="59"/>
      <c r="G25" s="59"/>
      <c r="H25" s="59"/>
      <c r="I25" s="59"/>
      <c r="J25" s="59"/>
      <c r="K25" s="948"/>
      <c r="L25" s="498"/>
      <c r="M25" s="110"/>
      <c r="N25" s="110"/>
      <c r="O25" s="587"/>
      <c r="P25" s="109"/>
      <c r="Q25" s="109"/>
      <c r="R25" s="20"/>
      <c r="S25" s="21"/>
      <c r="T25" s="21"/>
      <c r="U25" s="20"/>
      <c r="V25" s="21"/>
      <c r="W25" s="155"/>
      <c r="X25" s="213"/>
      <c r="Y25" s="481"/>
      <c r="Z25" s="213"/>
      <c r="AA25" s="20"/>
      <c r="AB25" s="21"/>
      <c r="AC25" s="21"/>
      <c r="AD25" s="20"/>
      <c r="AE25" s="21"/>
      <c r="AF25" s="21"/>
      <c r="AG25" s="20"/>
      <c r="AH25" s="21"/>
      <c r="AI25" s="155"/>
      <c r="AJ25" s="155"/>
    </row>
    <row r="26" spans="1:36" s="16" customFormat="1" ht="35.1" customHeight="1">
      <c r="A26" s="59"/>
      <c r="B26" s="391"/>
      <c r="C26" s="59"/>
      <c r="D26" s="219"/>
      <c r="E26" s="219"/>
      <c r="F26" s="59"/>
      <c r="G26" s="59"/>
      <c r="H26" s="59"/>
      <c r="I26" s="59"/>
      <c r="J26" s="59"/>
      <c r="K26" s="948"/>
      <c r="L26" s="498"/>
      <c r="M26" s="110"/>
      <c r="N26" s="110"/>
      <c r="O26" s="587"/>
      <c r="P26" s="109"/>
      <c r="Q26" s="109"/>
      <c r="R26" s="20"/>
      <c r="S26" s="21"/>
      <c r="T26" s="21"/>
      <c r="U26" s="20"/>
      <c r="V26" s="21"/>
      <c r="W26" s="155"/>
      <c r="X26" s="213"/>
      <c r="Y26" s="481"/>
      <c r="Z26" s="213"/>
      <c r="AA26" s="20"/>
      <c r="AB26" s="21"/>
      <c r="AC26" s="21"/>
      <c r="AD26" s="20"/>
      <c r="AE26" s="21"/>
      <c r="AF26" s="21"/>
      <c r="AG26" s="20"/>
      <c r="AH26" s="21"/>
      <c r="AI26" s="155"/>
      <c r="AJ26" s="155"/>
    </row>
    <row r="27" spans="1:36" s="16" customFormat="1" ht="35.1" customHeight="1">
      <c r="A27" s="59" t="s">
        <v>281</v>
      </c>
      <c r="B27" s="391" t="s">
        <v>200</v>
      </c>
      <c r="C27" s="59" t="s">
        <v>22</v>
      </c>
      <c r="D27" s="219">
        <v>45217</v>
      </c>
      <c r="E27" s="219">
        <v>45218</v>
      </c>
      <c r="F27" s="59" t="s">
        <v>456</v>
      </c>
      <c r="G27" s="59" t="s">
        <v>457</v>
      </c>
      <c r="H27" s="59">
        <v>36257</v>
      </c>
      <c r="I27" s="59">
        <v>9892</v>
      </c>
      <c r="J27" s="59">
        <v>120031</v>
      </c>
      <c r="K27" s="948">
        <v>45261</v>
      </c>
      <c r="L27" s="948">
        <v>45261</v>
      </c>
      <c r="M27" s="110" t="s">
        <v>447</v>
      </c>
      <c r="N27" s="110" t="s">
        <v>336</v>
      </c>
      <c r="O27" s="587"/>
      <c r="P27" s="109"/>
      <c r="Q27" s="109"/>
      <c r="R27" s="20"/>
      <c r="S27" s="21"/>
      <c r="T27" s="21"/>
      <c r="U27" s="20"/>
      <c r="V27" s="21"/>
      <c r="W27" s="155"/>
      <c r="X27" s="213"/>
      <c r="Y27" s="481"/>
      <c r="Z27" s="213"/>
      <c r="AA27" s="20"/>
      <c r="AB27" s="21"/>
      <c r="AC27" s="21"/>
      <c r="AD27" s="20">
        <v>382.71</v>
      </c>
      <c r="AE27" s="21">
        <v>0</v>
      </c>
      <c r="AF27" s="21">
        <f>SUM(AD27)-AE27</f>
        <v>382.71</v>
      </c>
      <c r="AG27" s="20"/>
      <c r="AH27" s="21"/>
      <c r="AI27" s="155"/>
      <c r="AJ27" s="155"/>
    </row>
    <row r="28" spans="1:36" s="16" customFormat="1" ht="35.1" customHeight="1">
      <c r="A28" s="59" t="s">
        <v>281</v>
      </c>
      <c r="B28" s="391" t="s">
        <v>200</v>
      </c>
      <c r="C28" s="59" t="s">
        <v>22</v>
      </c>
      <c r="D28" s="219">
        <v>45219</v>
      </c>
      <c r="E28" s="219">
        <v>45222</v>
      </c>
      <c r="F28" s="59" t="s">
        <v>458</v>
      </c>
      <c r="G28" s="59" t="s">
        <v>459</v>
      </c>
      <c r="H28" s="59">
        <v>35926</v>
      </c>
      <c r="I28" s="59">
        <v>9913</v>
      </c>
      <c r="J28" s="59">
        <v>119712</v>
      </c>
      <c r="K28" s="948">
        <v>45261</v>
      </c>
      <c r="L28" s="948">
        <v>45261</v>
      </c>
      <c r="M28" s="110" t="s">
        <v>447</v>
      </c>
      <c r="N28" s="110" t="s">
        <v>336</v>
      </c>
      <c r="O28" s="587"/>
      <c r="P28" s="109"/>
      <c r="Q28" s="109"/>
      <c r="R28" s="20"/>
      <c r="S28" s="21"/>
      <c r="T28" s="21"/>
      <c r="U28" s="20"/>
      <c r="V28" s="21"/>
      <c r="W28" s="155"/>
      <c r="X28" s="213"/>
      <c r="Y28" s="481"/>
      <c r="Z28" s="213"/>
      <c r="AA28" s="20"/>
      <c r="AB28" s="21"/>
      <c r="AC28" s="21"/>
      <c r="AD28" s="20">
        <v>19</v>
      </c>
      <c r="AE28" s="21">
        <v>0</v>
      </c>
      <c r="AF28" s="21">
        <f>SUM(AD28)-AE28</f>
        <v>19</v>
      </c>
      <c r="AG28" s="20"/>
      <c r="AH28" s="21"/>
      <c r="AI28" s="155"/>
      <c r="AJ28" s="155"/>
    </row>
    <row r="29" spans="1:36" s="16" customFormat="1" ht="35.1" customHeight="1">
      <c r="A29" s="59" t="s">
        <v>281</v>
      </c>
      <c r="B29" s="391" t="s">
        <v>200</v>
      </c>
      <c r="C29" s="59" t="s">
        <v>282</v>
      </c>
      <c r="D29" s="219">
        <v>45183</v>
      </c>
      <c r="E29" s="219">
        <v>45184</v>
      </c>
      <c r="F29" s="59" t="s">
        <v>460</v>
      </c>
      <c r="G29" s="59" t="s">
        <v>461</v>
      </c>
      <c r="H29" s="59">
        <v>35350</v>
      </c>
      <c r="I29" s="59">
        <v>9601</v>
      </c>
      <c r="J29" s="59">
        <v>119228</v>
      </c>
      <c r="K29" s="948">
        <v>45275</v>
      </c>
      <c r="L29" s="948">
        <v>45275</v>
      </c>
      <c r="M29" s="110" t="s">
        <v>416</v>
      </c>
      <c r="N29" s="110" t="s">
        <v>336</v>
      </c>
      <c r="O29" s="587"/>
      <c r="P29" s="109"/>
      <c r="Q29" s="109"/>
      <c r="R29" s="20"/>
      <c r="S29" s="21"/>
      <c r="T29" s="21"/>
      <c r="U29" s="20"/>
      <c r="V29" s="21"/>
      <c r="W29" s="155"/>
      <c r="X29" s="213"/>
      <c r="Y29" s="481"/>
      <c r="Z29" s="213"/>
      <c r="AA29" s="20"/>
      <c r="AB29" s="21"/>
      <c r="AC29" s="21"/>
      <c r="AD29" s="20">
        <v>196</v>
      </c>
      <c r="AE29" s="21">
        <v>0</v>
      </c>
      <c r="AF29" s="21">
        <f>SUM(AD29)-AE29</f>
        <v>196</v>
      </c>
      <c r="AG29" s="20"/>
      <c r="AH29" s="21"/>
      <c r="AI29" s="155"/>
      <c r="AJ29" s="155"/>
    </row>
    <row r="30" spans="1:36" s="16" customFormat="1" ht="35.1" customHeight="1">
      <c r="A30" s="59"/>
      <c r="B30" s="391"/>
      <c r="C30" s="59"/>
      <c r="D30" s="219"/>
      <c r="E30" s="219"/>
      <c r="F30" s="59"/>
      <c r="G30" s="59"/>
      <c r="H30" s="59"/>
      <c r="I30" s="59"/>
      <c r="J30" s="59"/>
      <c r="K30" s="948"/>
      <c r="L30" s="498"/>
      <c r="M30" s="110"/>
      <c r="N30" s="110"/>
      <c r="O30" s="587"/>
      <c r="P30" s="109"/>
      <c r="Q30" s="109"/>
      <c r="R30" s="20"/>
      <c r="S30" s="21"/>
      <c r="T30" s="21"/>
      <c r="U30" s="20"/>
      <c r="V30" s="21"/>
      <c r="W30" s="155"/>
      <c r="X30" s="213"/>
      <c r="Y30" s="481"/>
      <c r="Z30" s="213"/>
      <c r="AA30" s="20"/>
      <c r="AB30" s="21"/>
      <c r="AC30" s="21"/>
      <c r="AD30" s="20"/>
      <c r="AE30" s="21"/>
      <c r="AF30" s="21"/>
      <c r="AG30" s="20"/>
      <c r="AH30" s="21"/>
      <c r="AI30" s="155"/>
      <c r="AJ30" s="155"/>
    </row>
    <row r="31" spans="1:36" s="16" customFormat="1" ht="35.1" customHeight="1">
      <c r="A31" s="59"/>
      <c r="B31" s="391"/>
      <c r="C31" s="59"/>
      <c r="D31" s="219"/>
      <c r="E31" s="219"/>
      <c r="F31" s="59"/>
      <c r="G31" s="59"/>
      <c r="H31" s="59"/>
      <c r="I31" s="59"/>
      <c r="J31" s="59"/>
      <c r="K31" s="948"/>
      <c r="L31" s="498"/>
      <c r="M31" s="110"/>
      <c r="N31" s="110"/>
      <c r="O31" s="587"/>
      <c r="P31" s="109"/>
      <c r="Q31" s="109"/>
      <c r="R31" s="20"/>
      <c r="S31" s="21"/>
      <c r="T31" s="21"/>
      <c r="U31" s="20"/>
      <c r="V31" s="21"/>
      <c r="W31" s="155"/>
      <c r="X31" s="213"/>
      <c r="Y31" s="481"/>
      <c r="Z31" s="213"/>
      <c r="AA31" s="20"/>
      <c r="AB31" s="21"/>
      <c r="AC31" s="21"/>
      <c r="AD31" s="20"/>
      <c r="AE31" s="21"/>
      <c r="AF31" s="21"/>
      <c r="AG31" s="20"/>
      <c r="AH31" s="21"/>
      <c r="AI31" s="155"/>
      <c r="AJ31" s="155"/>
    </row>
    <row r="32" spans="1:36" s="16" customFormat="1" ht="35.1" customHeight="1">
      <c r="A32" s="59" t="s">
        <v>281</v>
      </c>
      <c r="B32" s="391" t="s">
        <v>200</v>
      </c>
      <c r="C32" s="59" t="s">
        <v>282</v>
      </c>
      <c r="D32" s="219">
        <v>45196</v>
      </c>
      <c r="E32" s="219">
        <v>45197</v>
      </c>
      <c r="F32" s="59" t="s">
        <v>462</v>
      </c>
      <c r="G32" s="59" t="s">
        <v>463</v>
      </c>
      <c r="H32" s="59">
        <v>35763</v>
      </c>
      <c r="I32" s="59">
        <v>9677</v>
      </c>
      <c r="J32" s="59">
        <v>119551</v>
      </c>
      <c r="K32" s="948">
        <v>45294</v>
      </c>
      <c r="L32" s="498">
        <v>45294</v>
      </c>
      <c r="M32" s="110" t="s">
        <v>447</v>
      </c>
      <c r="N32" s="110" t="s">
        <v>336</v>
      </c>
      <c r="O32" s="587"/>
      <c r="P32" s="109"/>
      <c r="Q32" s="109"/>
      <c r="R32" s="20"/>
      <c r="S32" s="21"/>
      <c r="T32" s="21"/>
      <c r="U32" s="20"/>
      <c r="V32" s="21"/>
      <c r="W32" s="155"/>
      <c r="X32" s="213"/>
      <c r="Y32" s="481"/>
      <c r="Z32" s="213"/>
      <c r="AA32" s="20"/>
      <c r="AB32" s="21"/>
      <c r="AC32" s="21"/>
      <c r="AD32" s="20">
        <v>29</v>
      </c>
      <c r="AE32" s="21">
        <v>0</v>
      </c>
      <c r="AF32" s="21">
        <f>SUM(AD32)-AE32</f>
        <v>29</v>
      </c>
      <c r="AG32" s="20"/>
      <c r="AH32" s="21"/>
      <c r="AI32" s="155"/>
      <c r="AJ32" s="155"/>
    </row>
    <row r="33" spans="1:36" s="16" customFormat="1" ht="35.1" customHeight="1">
      <c r="A33" s="59"/>
      <c r="B33" s="391"/>
      <c r="C33" s="59"/>
      <c r="D33" s="219"/>
      <c r="E33" s="219"/>
      <c r="F33" s="59"/>
      <c r="G33" s="59"/>
      <c r="H33" s="59"/>
      <c r="I33" s="59"/>
      <c r="J33" s="59"/>
      <c r="K33" s="1096"/>
      <c r="L33" s="498"/>
      <c r="M33" s="110"/>
      <c r="N33" s="110"/>
      <c r="O33" s="587"/>
      <c r="P33" s="109"/>
      <c r="Q33" s="109"/>
      <c r="R33" s="20"/>
      <c r="S33" s="21"/>
      <c r="T33" s="21"/>
      <c r="U33" s="20"/>
      <c r="V33" s="21"/>
      <c r="W33" s="155"/>
      <c r="X33" s="213"/>
      <c r="Y33" s="481"/>
      <c r="Z33" s="213"/>
      <c r="AA33" s="20"/>
      <c r="AB33" s="21"/>
      <c r="AC33" s="21"/>
      <c r="AD33" s="20"/>
      <c r="AE33" s="21"/>
      <c r="AF33" s="21"/>
      <c r="AG33" s="20"/>
      <c r="AH33" s="21"/>
      <c r="AI33" s="155"/>
      <c r="AJ33" s="155"/>
    </row>
    <row r="34" spans="1:36" s="16" customFormat="1" ht="35.1" customHeight="1">
      <c r="A34" s="59"/>
      <c r="B34" s="391"/>
      <c r="C34" s="59"/>
      <c r="D34" s="219"/>
      <c r="E34" s="219"/>
      <c r="F34" s="59"/>
      <c r="G34" s="59"/>
      <c r="H34" s="59"/>
      <c r="I34" s="59"/>
      <c r="J34" s="59"/>
      <c r="K34" s="948"/>
      <c r="L34" s="498"/>
      <c r="M34" s="110"/>
      <c r="N34" s="110"/>
      <c r="O34" s="587"/>
      <c r="P34" s="109"/>
      <c r="Q34" s="109"/>
      <c r="R34" s="20"/>
      <c r="S34" s="21"/>
      <c r="T34" s="21"/>
      <c r="U34" s="20"/>
      <c r="V34" s="21"/>
      <c r="W34" s="155"/>
      <c r="X34" s="213"/>
      <c r="Y34" s="481"/>
      <c r="Z34" s="213"/>
      <c r="AA34" s="20"/>
      <c r="AB34" s="21"/>
      <c r="AC34" s="21"/>
      <c r="AD34" s="20"/>
      <c r="AE34" s="21"/>
      <c r="AF34" s="21"/>
      <c r="AG34" s="20"/>
      <c r="AH34" s="21"/>
      <c r="AI34" s="155"/>
      <c r="AJ34" s="155"/>
    </row>
    <row r="35" spans="1:36" s="16" customFormat="1" ht="35.1" customHeight="1">
      <c r="A35" s="59"/>
      <c r="B35" s="391"/>
      <c r="C35" s="59"/>
      <c r="D35" s="219"/>
      <c r="E35" s="219"/>
      <c r="F35" s="59"/>
      <c r="G35" s="59"/>
      <c r="H35" s="59"/>
      <c r="I35" s="59"/>
      <c r="J35" s="59"/>
      <c r="K35" s="948"/>
      <c r="L35" s="498"/>
      <c r="M35" s="110"/>
      <c r="N35" s="110"/>
      <c r="O35" s="587"/>
      <c r="P35" s="109"/>
      <c r="Q35" s="109"/>
      <c r="R35" s="20"/>
      <c r="S35" s="21"/>
      <c r="T35" s="21"/>
      <c r="U35" s="20"/>
      <c r="V35" s="21"/>
      <c r="W35" s="155"/>
      <c r="X35" s="213"/>
      <c r="Y35" s="481"/>
      <c r="Z35" s="213"/>
      <c r="AA35" s="20"/>
      <c r="AB35" s="21"/>
      <c r="AC35" s="21"/>
      <c r="AD35" s="20"/>
      <c r="AE35" s="21"/>
      <c r="AF35" s="21"/>
      <c r="AG35" s="20"/>
      <c r="AH35" s="21"/>
      <c r="AI35" s="155"/>
      <c r="AJ35" s="155"/>
    </row>
    <row r="36" spans="1:36" s="16" customFormat="1" ht="35.1" customHeight="1">
      <c r="A36" s="59"/>
      <c r="B36" s="391"/>
      <c r="C36" s="59"/>
      <c r="D36" s="219"/>
      <c r="E36" s="219"/>
      <c r="F36" s="59"/>
      <c r="G36" s="59"/>
      <c r="H36" s="59"/>
      <c r="I36" s="59"/>
      <c r="J36" s="59"/>
      <c r="K36" s="948"/>
      <c r="L36" s="498"/>
      <c r="M36" s="110"/>
      <c r="N36" s="110"/>
      <c r="O36" s="587"/>
      <c r="P36" s="109"/>
      <c r="Q36" s="109"/>
      <c r="R36" s="20"/>
      <c r="S36" s="21"/>
      <c r="T36" s="21"/>
      <c r="U36" s="20"/>
      <c r="V36" s="21"/>
      <c r="W36" s="155"/>
      <c r="X36" s="213"/>
      <c r="Y36" s="481"/>
      <c r="Z36" s="213"/>
      <c r="AA36" s="20"/>
      <c r="AB36" s="21"/>
      <c r="AC36" s="21"/>
      <c r="AD36" s="20"/>
      <c r="AE36" s="21"/>
      <c r="AF36" s="21"/>
      <c r="AG36" s="20"/>
      <c r="AH36" s="21"/>
      <c r="AI36" s="155"/>
      <c r="AJ36" s="155"/>
    </row>
    <row r="37" spans="1:36" s="16" customFormat="1" ht="35.1" customHeight="1">
      <c r="A37" s="59"/>
      <c r="B37" s="391"/>
      <c r="C37" s="59"/>
      <c r="D37" s="219"/>
      <c r="E37" s="219"/>
      <c r="F37" s="59"/>
      <c r="G37" s="59"/>
      <c r="H37" s="59"/>
      <c r="I37" s="59"/>
      <c r="J37" s="59"/>
      <c r="K37" s="948"/>
      <c r="L37" s="498"/>
      <c r="M37" s="110"/>
      <c r="N37" s="110"/>
      <c r="O37" s="587"/>
      <c r="P37" s="109"/>
      <c r="Q37" s="109"/>
      <c r="R37" s="20"/>
      <c r="S37" s="21"/>
      <c r="T37" s="21"/>
      <c r="U37" s="20"/>
      <c r="V37" s="21"/>
      <c r="W37" s="155"/>
      <c r="X37" s="213"/>
      <c r="Y37" s="481"/>
      <c r="Z37" s="213"/>
      <c r="AA37" s="20"/>
      <c r="AB37" s="21"/>
      <c r="AC37" s="21"/>
      <c r="AD37" s="20"/>
      <c r="AE37" s="21"/>
      <c r="AF37" s="21"/>
      <c r="AG37" s="20"/>
      <c r="AH37" s="21"/>
      <c r="AI37" s="155"/>
      <c r="AJ37" s="155"/>
    </row>
    <row r="38" spans="1:36" s="16" customFormat="1" ht="35.1" customHeight="1">
      <c r="A38" s="59"/>
      <c r="B38" s="391"/>
      <c r="C38" s="59"/>
      <c r="D38" s="219"/>
      <c r="E38" s="219"/>
      <c r="F38" s="59"/>
      <c r="G38" s="59"/>
      <c r="H38" s="59"/>
      <c r="I38" s="59"/>
      <c r="J38" s="59"/>
      <c r="K38" s="948"/>
      <c r="L38" s="498"/>
      <c r="M38" s="110"/>
      <c r="N38" s="110"/>
      <c r="O38" s="587"/>
      <c r="P38" s="109"/>
      <c r="Q38" s="109"/>
      <c r="R38" s="20"/>
      <c r="S38" s="21"/>
      <c r="T38" s="21"/>
      <c r="U38" s="20"/>
      <c r="V38" s="21"/>
      <c r="W38" s="155"/>
      <c r="X38" s="213"/>
      <c r="Y38" s="481"/>
      <c r="Z38" s="213"/>
      <c r="AA38" s="20"/>
      <c r="AB38" s="21"/>
      <c r="AC38" s="21"/>
      <c r="AD38" s="20"/>
      <c r="AE38" s="21"/>
      <c r="AF38" s="21"/>
      <c r="AG38" s="20"/>
      <c r="AH38" s="21"/>
      <c r="AI38" s="155"/>
      <c r="AJ38" s="155"/>
    </row>
    <row r="39" spans="1:36" s="16" customFormat="1" ht="35.1" customHeight="1">
      <c r="A39" s="59"/>
      <c r="B39" s="391"/>
      <c r="C39" s="59"/>
      <c r="D39" s="219"/>
      <c r="E39" s="219"/>
      <c r="F39" s="59"/>
      <c r="G39" s="59"/>
      <c r="H39" s="59"/>
      <c r="I39" s="59"/>
      <c r="J39" s="59"/>
      <c r="K39" s="948"/>
      <c r="L39" s="498"/>
      <c r="M39" s="110"/>
      <c r="N39" s="110"/>
      <c r="O39" s="587"/>
      <c r="P39" s="109"/>
      <c r="Q39" s="109"/>
      <c r="R39" s="20"/>
      <c r="S39" s="21"/>
      <c r="T39" s="21"/>
      <c r="U39" s="20"/>
      <c r="V39" s="21"/>
      <c r="W39" s="155"/>
      <c r="X39" s="213"/>
      <c r="Y39" s="481"/>
      <c r="Z39" s="213"/>
      <c r="AA39" s="20"/>
      <c r="AB39" s="21"/>
      <c r="AC39" s="21"/>
      <c r="AD39" s="20"/>
      <c r="AE39" s="21"/>
      <c r="AF39" s="21"/>
      <c r="AG39" s="20"/>
      <c r="AH39" s="21"/>
      <c r="AI39" s="155"/>
      <c r="AJ39" s="155"/>
    </row>
    <row r="40" spans="1:36" s="16" customFormat="1" ht="35.1" customHeight="1">
      <c r="A40" s="59"/>
      <c r="B40" s="391"/>
      <c r="C40" s="59"/>
      <c r="D40" s="219"/>
      <c r="E40" s="219"/>
      <c r="F40" s="59"/>
      <c r="G40" s="59"/>
      <c r="H40" s="59"/>
      <c r="I40" s="59"/>
      <c r="J40" s="59"/>
      <c r="K40" s="948"/>
      <c r="L40" s="498"/>
      <c r="M40" s="110"/>
      <c r="N40" s="110"/>
      <c r="O40" s="587"/>
      <c r="P40" s="109"/>
      <c r="Q40" s="109"/>
      <c r="R40" s="20"/>
      <c r="S40" s="21"/>
      <c r="T40" s="21"/>
      <c r="U40" s="20"/>
      <c r="V40" s="21"/>
      <c r="W40" s="155"/>
      <c r="X40" s="213"/>
      <c r="Y40" s="481"/>
      <c r="Z40" s="213"/>
      <c r="AA40" s="20"/>
      <c r="AB40" s="21"/>
      <c r="AC40" s="21"/>
      <c r="AD40" s="20"/>
      <c r="AE40" s="21"/>
      <c r="AF40" s="21"/>
      <c r="AG40" s="20"/>
      <c r="AH40" s="21"/>
      <c r="AI40" s="155"/>
      <c r="AJ40" s="155"/>
    </row>
    <row r="41" spans="1:36" s="16" customFormat="1" ht="35.1" customHeight="1">
      <c r="A41" s="59"/>
      <c r="B41" s="391"/>
      <c r="C41" s="59"/>
      <c r="D41" s="219"/>
      <c r="E41" s="219"/>
      <c r="F41" s="59"/>
      <c r="G41" s="59"/>
      <c r="H41" s="59"/>
      <c r="I41" s="59"/>
      <c r="J41" s="59"/>
      <c r="K41" s="948"/>
      <c r="L41" s="498"/>
      <c r="M41" s="110"/>
      <c r="N41" s="110"/>
      <c r="O41" s="587"/>
      <c r="P41" s="109"/>
      <c r="Q41" s="109"/>
      <c r="R41" s="20"/>
      <c r="S41" s="21"/>
      <c r="T41" s="21"/>
      <c r="U41" s="20"/>
      <c r="V41" s="21"/>
      <c r="W41" s="155"/>
      <c r="X41" s="213"/>
      <c r="Y41" s="481"/>
      <c r="Z41" s="213"/>
      <c r="AA41" s="20"/>
      <c r="AB41" s="21"/>
      <c r="AC41" s="21"/>
      <c r="AD41" s="20"/>
      <c r="AE41" s="21"/>
      <c r="AF41" s="21"/>
      <c r="AG41" s="20"/>
      <c r="AH41" s="21"/>
      <c r="AI41" s="155"/>
      <c r="AJ41" s="155"/>
    </row>
    <row r="42" spans="1:36" s="16" customFormat="1" ht="35.1" customHeight="1">
      <c r="A42" s="59"/>
      <c r="B42" s="391"/>
      <c r="C42" s="59"/>
      <c r="D42" s="219"/>
      <c r="E42" s="219"/>
      <c r="F42" s="59"/>
      <c r="G42" s="59"/>
      <c r="H42" s="59"/>
      <c r="I42" s="59"/>
      <c r="J42" s="59"/>
      <c r="K42" s="948"/>
      <c r="L42" s="498"/>
      <c r="M42" s="110"/>
      <c r="N42" s="110"/>
      <c r="O42" s="587"/>
      <c r="P42" s="109"/>
      <c r="Q42" s="109"/>
      <c r="R42" s="20"/>
      <c r="S42" s="21"/>
      <c r="T42" s="21"/>
      <c r="U42" s="20"/>
      <c r="V42" s="21"/>
      <c r="W42" s="155"/>
      <c r="X42" s="213"/>
      <c r="Y42" s="481"/>
      <c r="Z42" s="213"/>
      <c r="AA42" s="20"/>
      <c r="AB42" s="21"/>
      <c r="AC42" s="21"/>
      <c r="AD42" s="20"/>
      <c r="AE42" s="21"/>
      <c r="AF42" s="21"/>
      <c r="AG42" s="20"/>
      <c r="AH42" s="21"/>
      <c r="AI42" s="155"/>
      <c r="AJ42" s="155"/>
    </row>
    <row r="43" spans="1:36" s="16" customFormat="1" ht="35.1" customHeight="1">
      <c r="A43" s="59"/>
      <c r="B43" s="391"/>
      <c r="C43" s="59"/>
      <c r="D43" s="219"/>
      <c r="E43" s="219"/>
      <c r="F43" s="59"/>
      <c r="G43" s="59"/>
      <c r="H43" s="59"/>
      <c r="I43" s="59"/>
      <c r="J43" s="59"/>
      <c r="K43" s="948"/>
      <c r="L43" s="498"/>
      <c r="M43" s="110"/>
      <c r="N43" s="110"/>
      <c r="O43" s="587"/>
      <c r="P43" s="109"/>
      <c r="Q43" s="109"/>
      <c r="R43" s="20"/>
      <c r="S43" s="21"/>
      <c r="T43" s="21"/>
      <c r="U43" s="20"/>
      <c r="V43" s="21"/>
      <c r="W43" s="155"/>
      <c r="X43" s="213"/>
      <c r="Y43" s="481"/>
      <c r="Z43" s="213"/>
      <c r="AA43" s="20"/>
      <c r="AB43" s="21"/>
      <c r="AC43" s="21"/>
      <c r="AD43" s="20"/>
      <c r="AE43" s="21"/>
      <c r="AF43" s="21"/>
      <c r="AG43" s="20"/>
      <c r="AH43" s="21"/>
      <c r="AI43" s="155"/>
      <c r="AJ43" s="155"/>
    </row>
    <row r="44" spans="1:36" s="16" customFormat="1" ht="35.1" customHeight="1">
      <c r="A44" s="59"/>
      <c r="B44" s="391"/>
      <c r="C44" s="59"/>
      <c r="D44" s="219"/>
      <c r="E44" s="219"/>
      <c r="F44" s="59"/>
      <c r="G44" s="59"/>
      <c r="H44" s="59"/>
      <c r="I44" s="59"/>
      <c r="J44" s="59"/>
      <c r="K44" s="948"/>
      <c r="L44" s="498"/>
      <c r="M44" s="110"/>
      <c r="N44" s="110"/>
      <c r="O44" s="587"/>
      <c r="P44" s="109"/>
      <c r="Q44" s="109"/>
      <c r="R44" s="20"/>
      <c r="S44" s="21"/>
      <c r="T44" s="21"/>
      <c r="U44" s="20"/>
      <c r="V44" s="21"/>
      <c r="W44" s="155"/>
      <c r="X44" s="213"/>
      <c r="Y44" s="481"/>
      <c r="Z44" s="213"/>
      <c r="AA44" s="20"/>
      <c r="AB44" s="21"/>
      <c r="AC44" s="21"/>
      <c r="AD44" s="20"/>
      <c r="AE44" s="21"/>
      <c r="AF44" s="21"/>
      <c r="AG44" s="20"/>
      <c r="AH44" s="21"/>
      <c r="AI44" s="155"/>
      <c r="AJ44" s="155"/>
    </row>
    <row r="45" spans="1:36" s="16" customFormat="1" ht="35.1" customHeight="1">
      <c r="A45" s="59"/>
      <c r="B45" s="391"/>
      <c r="C45" s="59"/>
      <c r="D45" s="219"/>
      <c r="E45" s="219"/>
      <c r="F45" s="59"/>
      <c r="G45" s="59"/>
      <c r="H45" s="59"/>
      <c r="I45" s="59"/>
      <c r="J45" s="59"/>
      <c r="K45" s="948"/>
      <c r="L45" s="498"/>
      <c r="M45" s="110"/>
      <c r="N45" s="110"/>
      <c r="O45" s="587"/>
      <c r="P45" s="109"/>
      <c r="Q45" s="109"/>
      <c r="R45" s="20"/>
      <c r="S45" s="21"/>
      <c r="T45" s="21"/>
      <c r="U45" s="20"/>
      <c r="V45" s="21"/>
      <c r="W45" s="155"/>
      <c r="X45" s="213"/>
      <c r="Y45" s="481"/>
      <c r="Z45" s="213"/>
      <c r="AA45" s="20"/>
      <c r="AB45" s="21"/>
      <c r="AC45" s="21"/>
      <c r="AD45" s="20"/>
      <c r="AE45" s="21"/>
      <c r="AF45" s="21"/>
      <c r="AG45" s="20"/>
      <c r="AH45" s="21"/>
      <c r="AI45" s="155"/>
      <c r="AJ45" s="155"/>
    </row>
    <row r="46" spans="1:36" s="16" customFormat="1" ht="35.1" customHeight="1">
      <c r="A46" s="59"/>
      <c r="B46" s="391"/>
      <c r="C46" s="59"/>
      <c r="D46" s="219"/>
      <c r="E46" s="219"/>
      <c r="F46" s="59"/>
      <c r="G46" s="59"/>
      <c r="H46" s="59"/>
      <c r="I46" s="59"/>
      <c r="J46" s="59"/>
      <c r="K46" s="948"/>
      <c r="L46" s="498"/>
      <c r="M46" s="110"/>
      <c r="N46" s="110"/>
      <c r="O46" s="587"/>
      <c r="P46" s="109"/>
      <c r="Q46" s="109"/>
      <c r="R46" s="20"/>
      <c r="S46" s="21"/>
      <c r="T46" s="21"/>
      <c r="U46" s="20"/>
      <c r="V46" s="21"/>
      <c r="W46" s="155"/>
      <c r="X46" s="213"/>
      <c r="Y46" s="481"/>
      <c r="Z46" s="213"/>
      <c r="AA46" s="20"/>
      <c r="AB46" s="21"/>
      <c r="AC46" s="21"/>
      <c r="AD46" s="20"/>
      <c r="AE46" s="21"/>
      <c r="AF46" s="21"/>
      <c r="AG46" s="20"/>
      <c r="AH46" s="21"/>
      <c r="AI46" s="155"/>
      <c r="AJ46" s="155"/>
    </row>
    <row r="47" spans="1:36" s="16" customFormat="1" ht="35.1" customHeight="1">
      <c r="A47" s="59"/>
      <c r="B47" s="391"/>
      <c r="C47" s="59"/>
      <c r="D47" s="219"/>
      <c r="E47" s="219"/>
      <c r="F47" s="59"/>
      <c r="G47" s="59"/>
      <c r="H47" s="59"/>
      <c r="I47" s="59"/>
      <c r="J47" s="59"/>
      <c r="K47" s="948"/>
      <c r="L47" s="498"/>
      <c r="M47" s="110"/>
      <c r="N47" s="110"/>
      <c r="O47" s="587"/>
      <c r="P47" s="109"/>
      <c r="Q47" s="109"/>
      <c r="R47" s="20"/>
      <c r="S47" s="21"/>
      <c r="T47" s="21"/>
      <c r="U47" s="20"/>
      <c r="V47" s="21"/>
      <c r="W47" s="155"/>
      <c r="X47" s="213"/>
      <c r="Y47" s="481"/>
      <c r="Z47" s="213"/>
      <c r="AA47" s="20"/>
      <c r="AB47" s="21"/>
      <c r="AC47" s="21"/>
      <c r="AD47" s="20"/>
      <c r="AE47" s="21"/>
      <c r="AF47" s="21"/>
      <c r="AG47" s="20"/>
      <c r="AH47" s="21"/>
      <c r="AI47" s="155"/>
      <c r="AJ47" s="155"/>
    </row>
    <row r="48" spans="1:36" s="16" customFormat="1" ht="35.1" customHeight="1">
      <c r="A48" s="59"/>
      <c r="B48" s="391"/>
      <c r="C48" s="59"/>
      <c r="D48" s="219"/>
      <c r="E48" s="219"/>
      <c r="F48" s="59"/>
      <c r="G48" s="59"/>
      <c r="H48" s="59"/>
      <c r="I48" s="59"/>
      <c r="J48" s="59"/>
      <c r="K48" s="948"/>
      <c r="L48" s="498"/>
      <c r="M48" s="110"/>
      <c r="N48" s="110"/>
      <c r="O48" s="587"/>
      <c r="P48" s="109"/>
      <c r="Q48" s="109"/>
      <c r="R48" s="20"/>
      <c r="S48" s="21"/>
      <c r="T48" s="21"/>
      <c r="U48" s="20"/>
      <c r="V48" s="21"/>
      <c r="W48" s="155"/>
      <c r="X48" s="213"/>
      <c r="Y48" s="481"/>
      <c r="Z48" s="213"/>
      <c r="AA48" s="20"/>
      <c r="AB48" s="21"/>
      <c r="AC48" s="21"/>
      <c r="AD48" s="20"/>
      <c r="AE48" s="21"/>
      <c r="AF48" s="21"/>
      <c r="AG48" s="20"/>
      <c r="AH48" s="21"/>
      <c r="AI48" s="155"/>
      <c r="AJ48" s="155"/>
    </row>
    <row r="49" spans="1:36" s="16" customFormat="1" ht="35.1" customHeight="1">
      <c r="A49" s="59"/>
      <c r="B49" s="391"/>
      <c r="C49" s="59"/>
      <c r="D49" s="219"/>
      <c r="E49" s="219"/>
      <c r="F49" s="59"/>
      <c r="G49" s="59"/>
      <c r="H49" s="59"/>
      <c r="I49" s="59"/>
      <c r="J49" s="59"/>
      <c r="K49" s="948"/>
      <c r="L49" s="498"/>
      <c r="M49" s="110"/>
      <c r="N49" s="110"/>
      <c r="O49" s="587"/>
      <c r="P49" s="109"/>
      <c r="Q49" s="109"/>
      <c r="R49" s="20"/>
      <c r="S49" s="21"/>
      <c r="T49" s="21"/>
      <c r="U49" s="20"/>
      <c r="V49" s="21"/>
      <c r="W49" s="155"/>
      <c r="X49" s="213"/>
      <c r="Y49" s="481"/>
      <c r="Z49" s="213"/>
      <c r="AA49" s="20"/>
      <c r="AB49" s="21"/>
      <c r="AC49" s="21"/>
      <c r="AD49" s="20"/>
      <c r="AE49" s="21"/>
      <c r="AF49" s="21"/>
      <c r="AG49" s="20"/>
      <c r="AH49" s="21"/>
      <c r="AI49" s="155"/>
      <c r="AJ49" s="155"/>
    </row>
    <row r="50" spans="1:36" s="16" customFormat="1" ht="30" customHeight="1">
      <c r="A50" s="59"/>
      <c r="B50" s="391"/>
      <c r="C50" s="59"/>
      <c r="D50" s="219"/>
      <c r="E50" s="219"/>
      <c r="F50" s="59"/>
      <c r="G50" s="59"/>
      <c r="H50" s="59"/>
      <c r="I50" s="59"/>
      <c r="J50" s="59"/>
      <c r="K50" s="948"/>
      <c r="L50" s="498"/>
      <c r="M50" s="110"/>
      <c r="N50" s="110"/>
      <c r="O50" s="587"/>
      <c r="P50" s="109"/>
      <c r="Q50" s="109"/>
      <c r="R50" s="20"/>
      <c r="S50" s="21"/>
      <c r="T50" s="21"/>
      <c r="U50" s="20"/>
      <c r="V50" s="21"/>
      <c r="W50" s="155"/>
      <c r="X50" s="213"/>
      <c r="Y50" s="481"/>
      <c r="Z50" s="213"/>
      <c r="AA50" s="20"/>
      <c r="AB50" s="21"/>
      <c r="AC50" s="21"/>
      <c r="AD50" s="20"/>
      <c r="AE50" s="21"/>
      <c r="AF50" s="21"/>
      <c r="AG50" s="20"/>
      <c r="AH50" s="21"/>
      <c r="AI50" s="155"/>
      <c r="AJ50" s="155"/>
    </row>
    <row r="51" spans="1:36" s="16" customFormat="1" ht="30" customHeight="1">
      <c r="A51" s="59"/>
      <c r="B51" s="391"/>
      <c r="C51" s="59"/>
      <c r="D51" s="219"/>
      <c r="E51" s="219"/>
      <c r="F51" s="59"/>
      <c r="G51" s="59"/>
      <c r="H51" s="59"/>
      <c r="I51" s="59"/>
      <c r="J51" s="59"/>
      <c r="K51" s="948"/>
      <c r="L51" s="498"/>
      <c r="M51" s="110"/>
      <c r="N51" s="110"/>
      <c r="O51" s="587"/>
      <c r="P51" s="109"/>
      <c r="Q51" s="109"/>
      <c r="R51" s="20"/>
      <c r="S51" s="21"/>
      <c r="T51" s="21"/>
      <c r="U51" s="20"/>
      <c r="V51" s="21"/>
      <c r="W51" s="155"/>
      <c r="X51" s="213"/>
      <c r="Y51" s="481"/>
      <c r="Z51" s="213"/>
      <c r="AA51" s="20"/>
      <c r="AB51" s="21"/>
      <c r="AC51" s="21"/>
      <c r="AD51" s="20"/>
      <c r="AE51" s="21"/>
      <c r="AF51" s="21"/>
      <c r="AG51" s="20"/>
      <c r="AH51" s="21"/>
      <c r="AI51" s="155"/>
      <c r="AJ51" s="155"/>
    </row>
    <row r="52" spans="1:36" s="16" customFormat="1" ht="30" customHeight="1">
      <c r="A52" s="59"/>
      <c r="B52" s="391"/>
      <c r="C52" s="59"/>
      <c r="D52" s="219"/>
      <c r="E52" s="219"/>
      <c r="F52" s="59"/>
      <c r="G52" s="59"/>
      <c r="H52" s="59"/>
      <c r="I52" s="59"/>
      <c r="J52" s="59"/>
      <c r="K52" s="948"/>
      <c r="L52" s="498"/>
      <c r="M52" s="110"/>
      <c r="N52" s="110"/>
      <c r="O52" s="587"/>
      <c r="P52" s="109"/>
      <c r="Q52" s="109"/>
      <c r="R52" s="20"/>
      <c r="S52" s="21"/>
      <c r="T52" s="21"/>
      <c r="U52" s="20"/>
      <c r="V52" s="21"/>
      <c r="W52" s="155"/>
      <c r="X52" s="213"/>
      <c r="Y52" s="481"/>
      <c r="Z52" s="213"/>
      <c r="AA52" s="20"/>
      <c r="AB52" s="21"/>
      <c r="AC52" s="21"/>
      <c r="AD52" s="20"/>
      <c r="AE52" s="21"/>
      <c r="AF52" s="21"/>
      <c r="AG52" s="20"/>
      <c r="AH52" s="21"/>
      <c r="AI52" s="155"/>
      <c r="AJ52" s="155"/>
    </row>
    <row r="53" spans="1:36" s="16" customFormat="1" ht="30" customHeight="1">
      <c r="A53" s="59"/>
      <c r="B53" s="391"/>
      <c r="C53" s="59"/>
      <c r="D53" s="219"/>
      <c r="E53" s="219"/>
      <c r="F53" s="59"/>
      <c r="G53" s="59"/>
      <c r="H53" s="59"/>
      <c r="I53" s="59"/>
      <c r="J53" s="59"/>
      <c r="K53" s="948"/>
      <c r="L53" s="498"/>
      <c r="M53" s="110"/>
      <c r="N53" s="110"/>
      <c r="O53" s="587"/>
      <c r="P53" s="109"/>
      <c r="Q53" s="109"/>
      <c r="R53" s="20"/>
      <c r="S53" s="21"/>
      <c r="T53" s="21"/>
      <c r="U53" s="20"/>
      <c r="V53" s="21"/>
      <c r="W53" s="155"/>
      <c r="X53" s="213"/>
      <c r="Y53" s="481"/>
      <c r="Z53" s="213"/>
      <c r="AA53" s="20"/>
      <c r="AB53" s="21"/>
      <c r="AC53" s="21"/>
      <c r="AD53" s="20"/>
      <c r="AE53" s="21"/>
      <c r="AF53" s="21"/>
      <c r="AG53" s="20"/>
      <c r="AH53" s="21"/>
      <c r="AI53" s="155"/>
      <c r="AJ53" s="155"/>
    </row>
    <row r="54" spans="1:36" s="16" customFormat="1" ht="30" customHeight="1">
      <c r="A54" s="59"/>
      <c r="B54" s="391"/>
      <c r="C54" s="59"/>
      <c r="D54" s="219"/>
      <c r="E54" s="219"/>
      <c r="F54" s="59"/>
      <c r="G54" s="59"/>
      <c r="H54" s="59"/>
      <c r="I54" s="59"/>
      <c r="J54" s="59"/>
      <c r="K54" s="948"/>
      <c r="L54" s="498"/>
      <c r="M54" s="110"/>
      <c r="N54" s="110"/>
      <c r="O54" s="587"/>
      <c r="P54" s="109"/>
      <c r="Q54" s="109"/>
      <c r="R54" s="20"/>
      <c r="S54" s="21"/>
      <c r="T54" s="21"/>
      <c r="U54" s="20"/>
      <c r="V54" s="21"/>
      <c r="W54" s="155"/>
      <c r="X54" s="213"/>
      <c r="Y54" s="481"/>
      <c r="Z54" s="213"/>
      <c r="AA54" s="20"/>
      <c r="AB54" s="21"/>
      <c r="AC54" s="21"/>
      <c r="AD54" s="20"/>
      <c r="AE54" s="21"/>
      <c r="AF54" s="21"/>
      <c r="AG54" s="20"/>
      <c r="AH54" s="21"/>
      <c r="AI54" s="155"/>
      <c r="AJ54" s="155"/>
    </row>
    <row r="55" spans="1:36" s="16" customFormat="1" ht="30" customHeight="1">
      <c r="A55" s="59"/>
      <c r="B55" s="391"/>
      <c r="C55" s="59"/>
      <c r="D55" s="219"/>
      <c r="E55" s="219"/>
      <c r="F55" s="59"/>
      <c r="G55" s="59"/>
      <c r="H55" s="59"/>
      <c r="I55" s="59"/>
      <c r="J55" s="59"/>
      <c r="K55" s="948"/>
      <c r="L55" s="498"/>
      <c r="M55" s="110"/>
      <c r="N55" s="110"/>
      <c r="O55" s="587"/>
      <c r="P55" s="109"/>
      <c r="Q55" s="109"/>
      <c r="R55" s="20"/>
      <c r="S55" s="21"/>
      <c r="T55" s="21"/>
      <c r="U55" s="20"/>
      <c r="V55" s="21"/>
      <c r="W55" s="155"/>
      <c r="X55" s="213"/>
      <c r="Y55" s="481"/>
      <c r="Z55" s="213"/>
      <c r="AA55" s="20"/>
      <c r="AB55" s="21"/>
      <c r="AC55" s="21"/>
      <c r="AD55" s="20"/>
      <c r="AE55" s="21"/>
      <c r="AF55" s="21"/>
      <c r="AG55" s="20"/>
      <c r="AH55" s="21"/>
      <c r="AI55" s="155"/>
      <c r="AJ55" s="155"/>
    </row>
    <row r="56" spans="1:36" s="16" customFormat="1" ht="30" customHeight="1">
      <c r="A56" s="59"/>
      <c r="B56" s="391"/>
      <c r="C56" s="59"/>
      <c r="D56" s="219"/>
      <c r="E56" s="219"/>
      <c r="F56" s="59"/>
      <c r="G56" s="59"/>
      <c r="H56" s="59"/>
      <c r="I56" s="59"/>
      <c r="J56" s="59"/>
      <c r="K56" s="948"/>
      <c r="L56" s="498"/>
      <c r="M56" s="110"/>
      <c r="N56" s="110"/>
      <c r="O56" s="587"/>
      <c r="P56" s="109"/>
      <c r="Q56" s="109"/>
      <c r="R56" s="20"/>
      <c r="S56" s="21"/>
      <c r="T56" s="21"/>
      <c r="U56" s="20"/>
      <c r="V56" s="21"/>
      <c r="W56" s="155"/>
      <c r="X56" s="213"/>
      <c r="Y56" s="481"/>
      <c r="Z56" s="213"/>
      <c r="AA56" s="20"/>
      <c r="AB56" s="21"/>
      <c r="AC56" s="21"/>
      <c r="AD56" s="20"/>
      <c r="AE56" s="21"/>
      <c r="AF56" s="21"/>
      <c r="AG56" s="20"/>
      <c r="AH56" s="21"/>
      <c r="AI56" s="155"/>
      <c r="AJ56" s="155"/>
    </row>
    <row r="57" spans="1:36" s="16" customFormat="1" ht="30" customHeight="1">
      <c r="A57" s="59"/>
      <c r="B57" s="391"/>
      <c r="C57" s="59"/>
      <c r="D57" s="219"/>
      <c r="E57" s="219"/>
      <c r="F57" s="59"/>
      <c r="G57" s="59"/>
      <c r="H57" s="59"/>
      <c r="I57" s="59"/>
      <c r="J57" s="59"/>
      <c r="K57" s="948"/>
      <c r="L57" s="498"/>
      <c r="M57" s="110"/>
      <c r="N57" s="110"/>
      <c r="O57" s="587"/>
      <c r="P57" s="109"/>
      <c r="Q57" s="109"/>
      <c r="R57" s="20"/>
      <c r="S57" s="21"/>
      <c r="T57" s="21"/>
      <c r="U57" s="20"/>
      <c r="V57" s="21"/>
      <c r="W57" s="155"/>
      <c r="X57" s="213"/>
      <c r="Y57" s="481"/>
      <c r="Z57" s="213"/>
      <c r="AA57" s="20"/>
      <c r="AB57" s="21"/>
      <c r="AC57" s="21"/>
      <c r="AD57" s="20"/>
      <c r="AE57" s="21"/>
      <c r="AF57" s="21"/>
      <c r="AG57" s="20"/>
      <c r="AH57" s="21"/>
      <c r="AI57" s="155"/>
      <c r="AJ57" s="155"/>
    </row>
    <row r="58" spans="1:36" s="16" customFormat="1" ht="30" customHeight="1">
      <c r="A58" s="59"/>
      <c r="B58" s="391"/>
      <c r="C58" s="59"/>
      <c r="D58" s="219"/>
      <c r="E58" s="219"/>
      <c r="F58" s="59"/>
      <c r="G58" s="59"/>
      <c r="H58" s="59"/>
      <c r="I58" s="59"/>
      <c r="J58" s="59"/>
      <c r="K58" s="948"/>
      <c r="L58" s="498"/>
      <c r="M58" s="110"/>
      <c r="N58" s="110"/>
      <c r="O58" s="587"/>
      <c r="P58" s="109"/>
      <c r="Q58" s="109"/>
      <c r="R58" s="20"/>
      <c r="S58" s="21"/>
      <c r="T58" s="21"/>
      <c r="U58" s="20"/>
      <c r="V58" s="21"/>
      <c r="W58" s="155"/>
      <c r="X58" s="213"/>
      <c r="Y58" s="481"/>
      <c r="Z58" s="213"/>
      <c r="AA58" s="20"/>
      <c r="AB58" s="21"/>
      <c r="AC58" s="21"/>
      <c r="AD58" s="20"/>
      <c r="AE58" s="21"/>
      <c r="AF58" s="21"/>
      <c r="AG58" s="20"/>
      <c r="AH58" s="21"/>
      <c r="AI58" s="155"/>
      <c r="AJ58" s="155"/>
    </row>
    <row r="59" spans="1:36" s="16" customFormat="1" ht="30" customHeight="1">
      <c r="A59" s="59"/>
      <c r="B59" s="391"/>
      <c r="C59" s="59"/>
      <c r="D59" s="219"/>
      <c r="E59" s="219"/>
      <c r="F59" s="59"/>
      <c r="G59" s="59"/>
      <c r="H59" s="59"/>
      <c r="I59" s="59"/>
      <c r="J59" s="59"/>
      <c r="K59" s="948"/>
      <c r="L59" s="498"/>
      <c r="M59" s="110"/>
      <c r="N59" s="110"/>
      <c r="O59" s="587"/>
      <c r="P59" s="109"/>
      <c r="Q59" s="109"/>
      <c r="R59" s="20"/>
      <c r="S59" s="21"/>
      <c r="T59" s="21"/>
      <c r="U59" s="20"/>
      <c r="V59" s="21"/>
      <c r="W59" s="155"/>
      <c r="X59" s="213"/>
      <c r="Y59" s="481"/>
      <c r="Z59" s="213"/>
      <c r="AA59" s="20"/>
      <c r="AB59" s="21"/>
      <c r="AC59" s="21"/>
      <c r="AD59" s="20"/>
      <c r="AE59" s="21"/>
      <c r="AF59" s="21"/>
      <c r="AG59" s="20"/>
      <c r="AH59" s="21"/>
      <c r="AI59" s="155"/>
      <c r="AJ59" s="155"/>
    </row>
    <row r="60" spans="1:36" s="16" customFormat="1" ht="30" customHeight="1">
      <c r="A60" s="59"/>
      <c r="B60" s="391"/>
      <c r="C60" s="59"/>
      <c r="D60" s="219"/>
      <c r="E60" s="219"/>
      <c r="F60" s="59"/>
      <c r="G60" s="59"/>
      <c r="H60" s="59"/>
      <c r="I60" s="59"/>
      <c r="J60" s="59"/>
      <c r="K60" s="948"/>
      <c r="L60" s="498"/>
      <c r="M60" s="110"/>
      <c r="N60" s="110"/>
      <c r="O60" s="587"/>
      <c r="P60" s="109"/>
      <c r="Q60" s="109"/>
      <c r="R60" s="20"/>
      <c r="S60" s="21"/>
      <c r="T60" s="21"/>
      <c r="U60" s="20"/>
      <c r="V60" s="21"/>
      <c r="W60" s="155"/>
      <c r="X60" s="213"/>
      <c r="Y60" s="481"/>
      <c r="Z60" s="213"/>
      <c r="AA60" s="20"/>
      <c r="AB60" s="21"/>
      <c r="AC60" s="21"/>
      <c r="AD60" s="20"/>
      <c r="AE60" s="21"/>
      <c r="AF60" s="21"/>
      <c r="AG60" s="20"/>
      <c r="AH60" s="21"/>
      <c r="AI60" s="155"/>
      <c r="AJ60" s="155"/>
    </row>
    <row r="61" spans="1:36" s="16" customFormat="1" ht="30" customHeight="1">
      <c r="A61" s="59"/>
      <c r="B61" s="391"/>
      <c r="C61" s="59"/>
      <c r="D61" s="219"/>
      <c r="E61" s="219"/>
      <c r="F61" s="59"/>
      <c r="G61" s="59"/>
      <c r="H61" s="59"/>
      <c r="I61" s="59"/>
      <c r="J61" s="59"/>
      <c r="K61" s="948"/>
      <c r="L61" s="498"/>
      <c r="M61" s="110"/>
      <c r="N61" s="110"/>
      <c r="O61" s="587"/>
      <c r="P61" s="109"/>
      <c r="Q61" s="109"/>
      <c r="R61" s="20"/>
      <c r="S61" s="21"/>
      <c r="T61" s="21"/>
      <c r="U61" s="20"/>
      <c r="V61" s="21"/>
      <c r="W61" s="155"/>
      <c r="X61" s="213"/>
      <c r="Y61" s="481"/>
      <c r="Z61" s="213"/>
      <c r="AA61" s="20"/>
      <c r="AB61" s="21"/>
      <c r="AC61" s="21"/>
      <c r="AD61" s="20"/>
      <c r="AE61" s="21"/>
      <c r="AF61" s="21"/>
      <c r="AG61" s="20"/>
      <c r="AH61" s="21"/>
      <c r="AI61" s="155"/>
      <c r="AJ61" s="155"/>
    </row>
    <row r="62" spans="1:36" s="16" customFormat="1" ht="30" customHeight="1">
      <c r="A62" s="59"/>
      <c r="B62" s="391"/>
      <c r="C62" s="59"/>
      <c r="D62" s="219"/>
      <c r="E62" s="219"/>
      <c r="F62" s="59"/>
      <c r="G62" s="59"/>
      <c r="H62" s="59"/>
      <c r="I62" s="59"/>
      <c r="J62" s="59"/>
      <c r="K62" s="948"/>
      <c r="L62" s="498"/>
      <c r="M62" s="110"/>
      <c r="N62" s="110"/>
      <c r="O62" s="587"/>
      <c r="P62" s="109"/>
      <c r="Q62" s="109"/>
      <c r="R62" s="20"/>
      <c r="S62" s="21"/>
      <c r="T62" s="21"/>
      <c r="U62" s="20"/>
      <c r="V62" s="21"/>
      <c r="W62" s="155"/>
      <c r="X62" s="213"/>
      <c r="Y62" s="481"/>
      <c r="Z62" s="213"/>
      <c r="AA62" s="20"/>
      <c r="AB62" s="21"/>
      <c r="AC62" s="21"/>
      <c r="AD62" s="20"/>
      <c r="AE62" s="21"/>
      <c r="AF62" s="21"/>
      <c r="AG62" s="20"/>
      <c r="AH62" s="21"/>
      <c r="AI62" s="155"/>
      <c r="AJ62" s="155"/>
    </row>
    <row r="63" spans="1:36" s="16" customFormat="1" ht="30" customHeight="1">
      <c r="A63" s="59"/>
      <c r="B63" s="391"/>
      <c r="C63" s="59"/>
      <c r="D63" s="219"/>
      <c r="E63" s="219"/>
      <c r="F63" s="59"/>
      <c r="G63" s="59"/>
      <c r="H63" s="59"/>
      <c r="I63" s="59"/>
      <c r="J63" s="59"/>
      <c r="K63" s="948"/>
      <c r="L63" s="498"/>
      <c r="M63" s="110"/>
      <c r="N63" s="110"/>
      <c r="O63" s="587"/>
      <c r="P63" s="109"/>
      <c r="Q63" s="109"/>
      <c r="R63" s="20"/>
      <c r="S63" s="21"/>
      <c r="T63" s="21"/>
      <c r="U63" s="20"/>
      <c r="V63" s="21"/>
      <c r="W63" s="155"/>
      <c r="X63" s="213"/>
      <c r="Y63" s="481"/>
      <c r="Z63" s="213"/>
      <c r="AA63" s="20"/>
      <c r="AB63" s="21"/>
      <c r="AC63" s="21"/>
      <c r="AD63" s="20"/>
      <c r="AE63" s="21"/>
      <c r="AF63" s="21"/>
      <c r="AG63" s="20"/>
      <c r="AH63" s="21"/>
      <c r="AI63" s="155"/>
      <c r="AJ63" s="155"/>
    </row>
    <row r="64" spans="1:36" s="16" customFormat="1" ht="30" customHeight="1">
      <c r="A64" s="59"/>
      <c r="B64" s="391"/>
      <c r="C64" s="59"/>
      <c r="D64" s="219"/>
      <c r="E64" s="219"/>
      <c r="F64" s="59"/>
      <c r="G64" s="59"/>
      <c r="H64" s="59"/>
      <c r="I64" s="59"/>
      <c r="J64" s="59"/>
      <c r="K64" s="948"/>
      <c r="L64" s="498"/>
      <c r="M64" s="110"/>
      <c r="N64" s="110"/>
      <c r="O64" s="587"/>
      <c r="P64" s="109"/>
      <c r="Q64" s="109"/>
      <c r="R64" s="20"/>
      <c r="S64" s="21"/>
      <c r="T64" s="21"/>
      <c r="U64" s="20"/>
      <c r="V64" s="21"/>
      <c r="W64" s="155"/>
      <c r="X64" s="213"/>
      <c r="Y64" s="481"/>
      <c r="Z64" s="213"/>
      <c r="AA64" s="20"/>
      <c r="AB64" s="21"/>
      <c r="AC64" s="21"/>
      <c r="AD64" s="20"/>
      <c r="AE64" s="21"/>
      <c r="AF64" s="21"/>
      <c r="AG64" s="20"/>
      <c r="AH64" s="21"/>
      <c r="AI64" s="155"/>
      <c r="AJ64" s="155"/>
    </row>
    <row r="65" spans="1:36" s="16" customFormat="1" ht="30" customHeight="1">
      <c r="A65" s="59"/>
      <c r="B65" s="391"/>
      <c r="C65" s="59"/>
      <c r="D65" s="219"/>
      <c r="E65" s="219"/>
      <c r="F65" s="59"/>
      <c r="G65" s="59"/>
      <c r="H65" s="59"/>
      <c r="I65" s="59"/>
      <c r="J65" s="59"/>
      <c r="K65" s="948"/>
      <c r="L65" s="498"/>
      <c r="M65" s="110"/>
      <c r="N65" s="110"/>
      <c r="O65" s="587"/>
      <c r="P65" s="109"/>
      <c r="Q65" s="109"/>
      <c r="R65" s="20"/>
      <c r="S65" s="21"/>
      <c r="T65" s="21"/>
      <c r="U65" s="20"/>
      <c r="V65" s="21"/>
      <c r="W65" s="155"/>
      <c r="X65" s="213"/>
      <c r="Y65" s="481"/>
      <c r="Z65" s="213"/>
      <c r="AA65" s="20"/>
      <c r="AB65" s="21"/>
      <c r="AC65" s="21"/>
      <c r="AD65" s="20"/>
      <c r="AE65" s="21"/>
      <c r="AF65" s="21"/>
      <c r="AG65" s="20"/>
      <c r="AH65" s="21"/>
      <c r="AI65" s="155"/>
      <c r="AJ65" s="155"/>
    </row>
    <row r="66" spans="1:36" s="16" customFormat="1" ht="30" customHeight="1">
      <c r="A66" s="59"/>
      <c r="B66" s="391"/>
      <c r="C66" s="59"/>
      <c r="D66" s="219"/>
      <c r="E66" s="219"/>
      <c r="F66" s="59"/>
      <c r="G66" s="59"/>
      <c r="H66" s="59"/>
      <c r="I66" s="59"/>
      <c r="J66" s="59"/>
      <c r="K66" s="948"/>
      <c r="L66" s="498"/>
      <c r="M66" s="110"/>
      <c r="N66" s="110"/>
      <c r="O66" s="587"/>
      <c r="P66" s="109"/>
      <c r="Q66" s="109"/>
      <c r="R66" s="20"/>
      <c r="S66" s="21"/>
      <c r="T66" s="21"/>
      <c r="U66" s="20"/>
      <c r="V66" s="21"/>
      <c r="W66" s="155"/>
      <c r="X66" s="213"/>
      <c r="Y66" s="481"/>
      <c r="Z66" s="213"/>
      <c r="AA66" s="20"/>
      <c r="AB66" s="21"/>
      <c r="AC66" s="21"/>
      <c r="AD66" s="20"/>
      <c r="AE66" s="21"/>
      <c r="AF66" s="21"/>
      <c r="AG66" s="20"/>
      <c r="AH66" s="21"/>
      <c r="AI66" s="155"/>
      <c r="AJ66" s="155"/>
    </row>
    <row r="67" spans="1:36" s="16" customFormat="1" ht="30" customHeight="1">
      <c r="A67" s="59"/>
      <c r="B67" s="391"/>
      <c r="C67" s="59"/>
      <c r="D67" s="219"/>
      <c r="E67" s="219"/>
      <c r="F67" s="59"/>
      <c r="G67" s="59"/>
      <c r="H67" s="59"/>
      <c r="I67" s="59"/>
      <c r="J67" s="59"/>
      <c r="K67" s="948"/>
      <c r="L67" s="498"/>
      <c r="M67" s="110"/>
      <c r="N67" s="110"/>
      <c r="O67" s="587"/>
      <c r="P67" s="109"/>
      <c r="Q67" s="109"/>
      <c r="R67" s="20"/>
      <c r="S67" s="21"/>
      <c r="T67" s="21"/>
      <c r="U67" s="20"/>
      <c r="V67" s="21"/>
      <c r="W67" s="155"/>
      <c r="X67" s="213"/>
      <c r="Y67" s="481"/>
      <c r="Z67" s="213"/>
      <c r="AA67" s="20"/>
      <c r="AB67" s="21"/>
      <c r="AC67" s="21"/>
      <c r="AD67" s="20"/>
      <c r="AE67" s="21"/>
      <c r="AF67" s="21"/>
      <c r="AG67" s="20"/>
      <c r="AH67" s="21"/>
      <c r="AI67" s="155"/>
      <c r="AJ67" s="155"/>
    </row>
    <row r="68" spans="1:36" s="16" customFormat="1" ht="30" customHeight="1">
      <c r="A68" s="59"/>
      <c r="B68" s="391"/>
      <c r="C68" s="59"/>
      <c r="D68" s="219"/>
      <c r="E68" s="219"/>
      <c r="F68" s="59"/>
      <c r="G68" s="59"/>
      <c r="H68" s="59"/>
      <c r="I68" s="59"/>
      <c r="J68" s="59"/>
      <c r="K68" s="948"/>
      <c r="L68" s="498"/>
      <c r="M68" s="110"/>
      <c r="N68" s="110"/>
      <c r="O68" s="587"/>
      <c r="P68" s="109"/>
      <c r="Q68" s="109"/>
      <c r="R68" s="20"/>
      <c r="S68" s="21"/>
      <c r="T68" s="21"/>
      <c r="U68" s="20"/>
      <c r="V68" s="21"/>
      <c r="W68" s="155"/>
      <c r="X68" s="213"/>
      <c r="Y68" s="481"/>
      <c r="Z68" s="213"/>
      <c r="AA68" s="20"/>
      <c r="AB68" s="21"/>
      <c r="AC68" s="21"/>
      <c r="AD68" s="20"/>
      <c r="AE68" s="21"/>
      <c r="AF68" s="21"/>
      <c r="AG68" s="20"/>
      <c r="AH68" s="21"/>
      <c r="AI68" s="155"/>
      <c r="AJ68" s="155"/>
    </row>
    <row r="69" spans="1:36" s="16" customFormat="1" ht="30" customHeight="1">
      <c r="A69" s="59"/>
      <c r="B69" s="391"/>
      <c r="C69" s="59"/>
      <c r="D69" s="219"/>
      <c r="E69" s="219"/>
      <c r="F69" s="59"/>
      <c r="G69" s="59"/>
      <c r="H69" s="59"/>
      <c r="I69" s="59"/>
      <c r="J69" s="59"/>
      <c r="K69" s="948"/>
      <c r="L69" s="498"/>
      <c r="M69" s="110"/>
      <c r="N69" s="110"/>
      <c r="O69" s="587"/>
      <c r="P69" s="109"/>
      <c r="Q69" s="109"/>
      <c r="R69" s="20"/>
      <c r="S69" s="21"/>
      <c r="T69" s="21"/>
      <c r="U69" s="20"/>
      <c r="V69" s="21"/>
      <c r="W69" s="155"/>
      <c r="X69" s="213"/>
      <c r="Y69" s="481"/>
      <c r="Z69" s="213"/>
      <c r="AA69" s="20"/>
      <c r="AB69" s="21"/>
      <c r="AC69" s="21"/>
      <c r="AD69" s="20"/>
      <c r="AE69" s="21"/>
      <c r="AF69" s="21"/>
      <c r="AG69" s="20"/>
      <c r="AH69" s="21"/>
      <c r="AI69" s="155"/>
      <c r="AJ69" s="155"/>
    </row>
    <row r="70" spans="1:36" s="16" customFormat="1" ht="30" customHeight="1">
      <c r="A70" s="59"/>
      <c r="B70" s="391"/>
      <c r="C70" s="59"/>
      <c r="D70" s="219"/>
      <c r="E70" s="219"/>
      <c r="F70" s="59"/>
      <c r="G70" s="59"/>
      <c r="H70" s="59"/>
      <c r="I70" s="59"/>
      <c r="J70" s="59"/>
      <c r="K70" s="948"/>
      <c r="L70" s="498"/>
      <c r="M70" s="110"/>
      <c r="N70" s="110"/>
      <c r="O70" s="587"/>
      <c r="P70" s="109"/>
      <c r="Q70" s="109"/>
      <c r="R70" s="20"/>
      <c r="S70" s="21"/>
      <c r="T70" s="21"/>
      <c r="U70" s="20"/>
      <c r="V70" s="21"/>
      <c r="W70" s="155"/>
      <c r="X70" s="213"/>
      <c r="Y70" s="481"/>
      <c r="Z70" s="213"/>
      <c r="AA70" s="20"/>
      <c r="AB70" s="21"/>
      <c r="AC70" s="21"/>
      <c r="AD70" s="20"/>
      <c r="AE70" s="21"/>
      <c r="AF70" s="21"/>
      <c r="AG70" s="20"/>
      <c r="AH70" s="21"/>
      <c r="AI70" s="155"/>
      <c r="AJ70" s="155"/>
    </row>
    <row r="71" spans="1:36" s="16" customFormat="1" ht="30" customHeight="1">
      <c r="A71" s="59"/>
      <c r="B71" s="391"/>
      <c r="C71" s="59"/>
      <c r="D71" s="219"/>
      <c r="E71" s="219"/>
      <c r="F71" s="59"/>
      <c r="G71" s="59"/>
      <c r="H71" s="59"/>
      <c r="I71" s="59"/>
      <c r="J71" s="59"/>
      <c r="K71" s="948"/>
      <c r="L71" s="498"/>
      <c r="M71" s="110"/>
      <c r="N71" s="110"/>
      <c r="O71" s="587"/>
      <c r="P71" s="109"/>
      <c r="Q71" s="109"/>
      <c r="R71" s="20"/>
      <c r="S71" s="21"/>
      <c r="T71" s="21"/>
      <c r="U71" s="20"/>
      <c r="V71" s="21"/>
      <c r="W71" s="155"/>
      <c r="X71" s="213"/>
      <c r="Y71" s="481"/>
      <c r="Z71" s="213"/>
      <c r="AA71" s="20"/>
      <c r="AB71" s="21"/>
      <c r="AC71" s="21"/>
      <c r="AD71" s="20"/>
      <c r="AE71" s="21"/>
      <c r="AF71" s="21"/>
      <c r="AG71" s="20"/>
      <c r="AH71" s="21"/>
      <c r="AI71" s="155"/>
      <c r="AJ71" s="155"/>
    </row>
    <row r="72" spans="1:36" s="16" customFormat="1" ht="30" customHeight="1">
      <c r="A72" s="59"/>
      <c r="B72" s="391"/>
      <c r="C72" s="59"/>
      <c r="D72" s="219"/>
      <c r="E72" s="219"/>
      <c r="F72" s="59"/>
      <c r="G72" s="59"/>
      <c r="H72" s="59"/>
      <c r="I72" s="59"/>
      <c r="J72" s="59"/>
      <c r="K72" s="948"/>
      <c r="L72" s="498"/>
      <c r="M72" s="110"/>
      <c r="N72" s="110"/>
      <c r="O72" s="587"/>
      <c r="P72" s="109"/>
      <c r="Q72" s="109"/>
      <c r="R72" s="20"/>
      <c r="S72" s="21"/>
      <c r="T72" s="21"/>
      <c r="U72" s="20"/>
      <c r="V72" s="21"/>
      <c r="W72" s="155"/>
      <c r="X72" s="213"/>
      <c r="Y72" s="481"/>
      <c r="Z72" s="213"/>
      <c r="AA72" s="20"/>
      <c r="AB72" s="21"/>
      <c r="AC72" s="21"/>
      <c r="AD72" s="20"/>
      <c r="AE72" s="21"/>
      <c r="AF72" s="21"/>
      <c r="AG72" s="20"/>
      <c r="AH72" s="21"/>
      <c r="AI72" s="155"/>
      <c r="AJ72" s="155"/>
    </row>
    <row r="73" spans="1:36" s="65" customFormat="1" ht="30" customHeight="1">
      <c r="A73" s="250"/>
      <c r="B73" s="391"/>
      <c r="C73" s="250"/>
      <c r="D73" s="927"/>
      <c r="E73" s="927"/>
      <c r="F73" s="250"/>
      <c r="G73" s="250"/>
      <c r="H73" s="250"/>
      <c r="I73" s="250"/>
      <c r="J73" s="250"/>
      <c r="K73" s="1097"/>
      <c r="L73" s="438"/>
      <c r="M73" s="928"/>
      <c r="N73" s="928"/>
      <c r="O73" s="645"/>
      <c r="P73" s="929"/>
      <c r="Q73" s="929"/>
      <c r="R73" s="930"/>
      <c r="S73" s="931"/>
      <c r="T73" s="931"/>
      <c r="U73" s="930"/>
      <c r="V73" s="931"/>
      <c r="W73" s="932"/>
      <c r="X73" s="933"/>
      <c r="Y73" s="934"/>
      <c r="Z73" s="933"/>
      <c r="AA73" s="930"/>
      <c r="AB73" s="931"/>
      <c r="AC73" s="931"/>
      <c r="AD73" s="930"/>
      <c r="AE73" s="931"/>
      <c r="AF73" s="931"/>
      <c r="AG73" s="930"/>
      <c r="AH73" s="931"/>
      <c r="AI73" s="932"/>
      <c r="AJ73" s="932"/>
    </row>
    <row r="74" spans="1:36" s="65" customFormat="1" ht="30" customHeight="1">
      <c r="A74" s="250"/>
      <c r="B74" s="391"/>
      <c r="C74" s="250"/>
      <c r="D74" s="927"/>
      <c r="E74" s="927"/>
      <c r="F74" s="250"/>
      <c r="G74" s="250"/>
      <c r="H74" s="250"/>
      <c r="I74" s="250"/>
      <c r="J74" s="250"/>
      <c r="K74" s="1097"/>
      <c r="L74" s="438"/>
      <c r="M74" s="928"/>
      <c r="N74" s="928"/>
      <c r="O74" s="645"/>
      <c r="P74" s="929"/>
      <c r="Q74" s="929"/>
      <c r="R74" s="930"/>
      <c r="S74" s="931"/>
      <c r="T74" s="931"/>
      <c r="U74" s="930"/>
      <c r="V74" s="931"/>
      <c r="W74" s="932"/>
      <c r="X74" s="933"/>
      <c r="Y74" s="934"/>
      <c r="Z74" s="933"/>
      <c r="AA74" s="930"/>
      <c r="AB74" s="931"/>
      <c r="AC74" s="931"/>
      <c r="AD74" s="930"/>
      <c r="AE74" s="931"/>
      <c r="AF74" s="931"/>
      <c r="AG74" s="930"/>
      <c r="AH74" s="931"/>
      <c r="AI74" s="932"/>
      <c r="AJ74" s="932"/>
    </row>
    <row r="75" spans="1:36" s="65" customFormat="1" ht="30" customHeight="1">
      <c r="A75" s="250"/>
      <c r="B75" s="391"/>
      <c r="C75" s="250"/>
      <c r="D75" s="927"/>
      <c r="E75" s="927"/>
      <c r="F75" s="250"/>
      <c r="G75" s="250"/>
      <c r="H75" s="250"/>
      <c r="I75" s="250"/>
      <c r="J75" s="250"/>
      <c r="K75" s="1097"/>
      <c r="L75" s="438"/>
      <c r="M75" s="928"/>
      <c r="N75" s="928"/>
      <c r="O75" s="645"/>
      <c r="P75" s="929"/>
      <c r="Q75" s="929"/>
      <c r="R75" s="930"/>
      <c r="S75" s="931"/>
      <c r="T75" s="931"/>
      <c r="U75" s="930"/>
      <c r="V75" s="931"/>
      <c r="W75" s="932"/>
      <c r="X75" s="933"/>
      <c r="Y75" s="934"/>
      <c r="Z75" s="933"/>
      <c r="AA75" s="930"/>
      <c r="AB75" s="931"/>
      <c r="AC75" s="931"/>
      <c r="AD75" s="930"/>
      <c r="AE75" s="931"/>
      <c r="AF75" s="931"/>
      <c r="AG75" s="930"/>
      <c r="AH75" s="931"/>
      <c r="AI75" s="932"/>
      <c r="AJ75" s="932"/>
    </row>
    <row r="76" spans="1:36" s="65" customFormat="1" ht="30" customHeight="1">
      <c r="A76" s="250"/>
      <c r="B76" s="391"/>
      <c r="C76" s="250"/>
      <c r="D76" s="927"/>
      <c r="E76" s="927"/>
      <c r="F76" s="250"/>
      <c r="G76" s="250"/>
      <c r="H76" s="250"/>
      <c r="I76" s="250"/>
      <c r="J76" s="250"/>
      <c r="K76" s="1097"/>
      <c r="L76" s="438"/>
      <c r="M76" s="928"/>
      <c r="N76" s="928"/>
      <c r="O76" s="645"/>
      <c r="P76" s="929"/>
      <c r="Q76" s="929"/>
      <c r="R76" s="930"/>
      <c r="S76" s="931"/>
      <c r="T76" s="931"/>
      <c r="U76" s="930"/>
      <c r="V76" s="931"/>
      <c r="W76" s="932"/>
      <c r="X76" s="933"/>
      <c r="Y76" s="934"/>
      <c r="Z76" s="933"/>
      <c r="AA76" s="930"/>
      <c r="AB76" s="931"/>
      <c r="AC76" s="931"/>
      <c r="AD76" s="930"/>
      <c r="AE76" s="931"/>
      <c r="AF76" s="931"/>
      <c r="AG76" s="930"/>
      <c r="AH76" s="931"/>
      <c r="AI76" s="932"/>
      <c r="AJ76" s="932"/>
    </row>
    <row r="77" spans="1:36" s="65" customFormat="1" ht="30" customHeight="1">
      <c r="A77" s="250"/>
      <c r="B77" s="391"/>
      <c r="C77" s="250"/>
      <c r="D77" s="927"/>
      <c r="E77" s="927"/>
      <c r="F77" s="250"/>
      <c r="G77" s="250"/>
      <c r="H77" s="250"/>
      <c r="I77" s="250"/>
      <c r="J77" s="250"/>
      <c r="K77" s="1097"/>
      <c r="L77" s="438"/>
      <c r="M77" s="928"/>
      <c r="N77" s="928"/>
      <c r="O77" s="645"/>
      <c r="P77" s="929"/>
      <c r="Q77" s="929"/>
      <c r="R77" s="930"/>
      <c r="S77" s="931"/>
      <c r="T77" s="931"/>
      <c r="U77" s="930"/>
      <c r="V77" s="931"/>
      <c r="W77" s="932"/>
      <c r="X77" s="933"/>
      <c r="Y77" s="934"/>
      <c r="Z77" s="933"/>
      <c r="AA77" s="930"/>
      <c r="AB77" s="931"/>
      <c r="AC77" s="931"/>
      <c r="AD77" s="930"/>
      <c r="AE77" s="931"/>
      <c r="AF77" s="931"/>
      <c r="AG77" s="930"/>
      <c r="AH77" s="931"/>
      <c r="AI77" s="932"/>
      <c r="AJ77" s="932"/>
    </row>
    <row r="78" spans="1:36" s="65" customFormat="1" ht="30" customHeight="1">
      <c r="A78" s="250"/>
      <c r="B78" s="391"/>
      <c r="C78" s="250"/>
      <c r="D78" s="927"/>
      <c r="E78" s="927"/>
      <c r="F78" s="250"/>
      <c r="G78" s="250"/>
      <c r="H78" s="250"/>
      <c r="I78" s="250"/>
      <c r="J78" s="250"/>
      <c r="K78" s="1097"/>
      <c r="L78" s="438"/>
      <c r="M78" s="928"/>
      <c r="N78" s="928"/>
      <c r="O78" s="645"/>
      <c r="P78" s="929"/>
      <c r="Q78" s="929"/>
      <c r="R78" s="930"/>
      <c r="S78" s="931"/>
      <c r="T78" s="931"/>
      <c r="U78" s="930"/>
      <c r="V78" s="931"/>
      <c r="W78" s="932"/>
      <c r="X78" s="933"/>
      <c r="Y78" s="934"/>
      <c r="Z78" s="933"/>
      <c r="AA78" s="930"/>
      <c r="AB78" s="931"/>
      <c r="AC78" s="931"/>
      <c r="AD78" s="930"/>
      <c r="AE78" s="931"/>
      <c r="AF78" s="931"/>
      <c r="AG78" s="930"/>
      <c r="AH78" s="931"/>
      <c r="AI78" s="932"/>
      <c r="AJ78" s="932"/>
    </row>
    <row r="79" spans="1:36" s="65" customFormat="1" ht="30" customHeight="1">
      <c r="A79" s="250"/>
      <c r="B79" s="391"/>
      <c r="C79" s="250"/>
      <c r="D79" s="927"/>
      <c r="E79" s="927"/>
      <c r="F79" s="250"/>
      <c r="G79" s="250"/>
      <c r="H79" s="250"/>
      <c r="I79" s="250"/>
      <c r="J79" s="250"/>
      <c r="K79" s="1097"/>
      <c r="L79" s="438"/>
      <c r="M79" s="928"/>
      <c r="N79" s="928"/>
      <c r="O79" s="645"/>
      <c r="P79" s="929"/>
      <c r="Q79" s="929"/>
      <c r="R79" s="930"/>
      <c r="S79" s="931"/>
      <c r="T79" s="931"/>
      <c r="U79" s="930"/>
      <c r="V79" s="931"/>
      <c r="W79" s="932"/>
      <c r="X79" s="933"/>
      <c r="Y79" s="934"/>
      <c r="Z79" s="933"/>
      <c r="AA79" s="930"/>
      <c r="AB79" s="931"/>
      <c r="AC79" s="931"/>
      <c r="AD79" s="930"/>
      <c r="AE79" s="931"/>
      <c r="AF79" s="931"/>
      <c r="AG79" s="930"/>
      <c r="AH79" s="931"/>
      <c r="AI79" s="932"/>
      <c r="AJ79" s="932"/>
    </row>
    <row r="80" spans="1:36" s="65" customFormat="1" ht="30" customHeight="1">
      <c r="A80" s="250"/>
      <c r="B80" s="391"/>
      <c r="C80" s="250"/>
      <c r="D80" s="927"/>
      <c r="E80" s="927"/>
      <c r="F80" s="250"/>
      <c r="G80" s="250"/>
      <c r="H80" s="250"/>
      <c r="I80" s="250"/>
      <c r="J80" s="250"/>
      <c r="K80" s="1097"/>
      <c r="L80" s="438"/>
      <c r="M80" s="928"/>
      <c r="N80" s="928"/>
      <c r="O80" s="645"/>
      <c r="P80" s="929"/>
      <c r="Q80" s="929"/>
      <c r="R80" s="930"/>
      <c r="S80" s="931"/>
      <c r="T80" s="931"/>
      <c r="U80" s="930"/>
      <c r="V80" s="931"/>
      <c r="W80" s="932"/>
      <c r="X80" s="933"/>
      <c r="Y80" s="934"/>
      <c r="Z80" s="933"/>
      <c r="AA80" s="930"/>
      <c r="AB80" s="931"/>
      <c r="AC80" s="931"/>
      <c r="AD80" s="930"/>
      <c r="AE80" s="931"/>
      <c r="AF80" s="931"/>
      <c r="AG80" s="930"/>
      <c r="AH80" s="931"/>
      <c r="AI80" s="932"/>
      <c r="AJ80" s="932"/>
    </row>
    <row r="81" spans="1:36" s="65" customFormat="1" ht="30" customHeight="1">
      <c r="A81" s="250"/>
      <c r="B81" s="391"/>
      <c r="C81" s="250"/>
      <c r="D81" s="927"/>
      <c r="E81" s="927"/>
      <c r="F81" s="250"/>
      <c r="G81" s="250"/>
      <c r="H81" s="250"/>
      <c r="I81" s="250"/>
      <c r="J81" s="250"/>
      <c r="K81" s="1097"/>
      <c r="L81" s="438"/>
      <c r="M81" s="928"/>
      <c r="N81" s="928"/>
      <c r="O81" s="645"/>
      <c r="P81" s="929"/>
      <c r="Q81" s="929"/>
      <c r="R81" s="930"/>
      <c r="S81" s="931"/>
      <c r="T81" s="931"/>
      <c r="U81" s="930"/>
      <c r="V81" s="931"/>
      <c r="W81" s="932"/>
      <c r="X81" s="933"/>
      <c r="Y81" s="934"/>
      <c r="Z81" s="933"/>
      <c r="AA81" s="930"/>
      <c r="AB81" s="931"/>
      <c r="AC81" s="931"/>
      <c r="AD81" s="930"/>
      <c r="AE81" s="931"/>
      <c r="AF81" s="931"/>
      <c r="AG81" s="930"/>
      <c r="AH81" s="931"/>
      <c r="AI81" s="932"/>
      <c r="AJ81" s="932"/>
    </row>
    <row r="82" spans="1:36" s="65" customFormat="1" ht="30" customHeight="1">
      <c r="A82" s="250"/>
      <c r="B82" s="391"/>
      <c r="C82" s="250"/>
      <c r="D82" s="927"/>
      <c r="E82" s="927"/>
      <c r="F82" s="250"/>
      <c r="G82" s="250"/>
      <c r="H82" s="250"/>
      <c r="I82" s="250"/>
      <c r="J82" s="250"/>
      <c r="K82" s="1097"/>
      <c r="L82" s="438"/>
      <c r="M82" s="928"/>
      <c r="N82" s="928"/>
      <c r="O82" s="645"/>
      <c r="P82" s="929"/>
      <c r="Q82" s="929"/>
      <c r="R82" s="930"/>
      <c r="S82" s="931"/>
      <c r="T82" s="931"/>
      <c r="U82" s="930"/>
      <c r="V82" s="931"/>
      <c r="W82" s="932"/>
      <c r="X82" s="933"/>
      <c r="Y82" s="934"/>
      <c r="Z82" s="933"/>
      <c r="AA82" s="930"/>
      <c r="AB82" s="931"/>
      <c r="AC82" s="931"/>
      <c r="AD82" s="930"/>
      <c r="AE82" s="931"/>
      <c r="AF82" s="931"/>
      <c r="AG82" s="930"/>
      <c r="AH82" s="931"/>
      <c r="AI82" s="932"/>
      <c r="AJ82" s="932"/>
    </row>
    <row r="83" spans="1:36" s="65" customFormat="1" ht="30" customHeight="1">
      <c r="A83" s="250"/>
      <c r="B83" s="391"/>
      <c r="C83" s="250"/>
      <c r="D83" s="927"/>
      <c r="E83" s="927"/>
      <c r="F83" s="250"/>
      <c r="G83" s="250"/>
      <c r="H83" s="250"/>
      <c r="I83" s="250"/>
      <c r="J83" s="250"/>
      <c r="K83" s="1097"/>
      <c r="L83" s="438"/>
      <c r="M83" s="928"/>
      <c r="N83" s="928"/>
      <c r="O83" s="645"/>
      <c r="P83" s="929"/>
      <c r="Q83" s="929"/>
      <c r="R83" s="930"/>
      <c r="S83" s="931"/>
      <c r="T83" s="931"/>
      <c r="U83" s="930"/>
      <c r="V83" s="931"/>
      <c r="W83" s="932"/>
      <c r="X83" s="933"/>
      <c r="Y83" s="934"/>
      <c r="Z83" s="933"/>
      <c r="AA83" s="930"/>
      <c r="AB83" s="931"/>
      <c r="AC83" s="931"/>
      <c r="AD83" s="930"/>
      <c r="AE83" s="931"/>
      <c r="AF83" s="931"/>
      <c r="AG83" s="930"/>
      <c r="AH83" s="931"/>
      <c r="AI83" s="932"/>
      <c r="AJ83" s="932"/>
    </row>
    <row r="84" spans="1:36" s="65" customFormat="1" ht="30" customHeight="1">
      <c r="A84" s="250"/>
      <c r="B84" s="391"/>
      <c r="C84" s="250"/>
      <c r="D84" s="927"/>
      <c r="E84" s="927"/>
      <c r="F84" s="250"/>
      <c r="G84" s="250"/>
      <c r="H84" s="250"/>
      <c r="I84" s="250"/>
      <c r="J84" s="250"/>
      <c r="K84" s="1097"/>
      <c r="L84" s="438"/>
      <c r="M84" s="928"/>
      <c r="N84" s="928"/>
      <c r="O84" s="645"/>
      <c r="P84" s="929"/>
      <c r="Q84" s="929"/>
      <c r="R84" s="930"/>
      <c r="S84" s="931"/>
      <c r="T84" s="931"/>
      <c r="U84" s="930"/>
      <c r="V84" s="931"/>
      <c r="W84" s="932"/>
      <c r="X84" s="933"/>
      <c r="Y84" s="934"/>
      <c r="Z84" s="933"/>
      <c r="AA84" s="930"/>
      <c r="AB84" s="931"/>
      <c r="AC84" s="931"/>
      <c r="AD84" s="930"/>
      <c r="AE84" s="931"/>
      <c r="AF84" s="931"/>
      <c r="AG84" s="930"/>
      <c r="AH84" s="931"/>
      <c r="AI84" s="932"/>
      <c r="AJ84" s="932"/>
    </row>
    <row r="85" spans="1:36" s="65" customFormat="1" ht="30" customHeight="1">
      <c r="A85" s="250"/>
      <c r="B85" s="391"/>
      <c r="C85" s="250"/>
      <c r="D85" s="927"/>
      <c r="E85" s="927"/>
      <c r="F85" s="250"/>
      <c r="G85" s="250"/>
      <c r="H85" s="250"/>
      <c r="I85" s="250"/>
      <c r="J85" s="250"/>
      <c r="K85" s="1097"/>
      <c r="L85" s="438"/>
      <c r="M85" s="928"/>
      <c r="N85" s="928"/>
      <c r="O85" s="645"/>
      <c r="P85" s="929"/>
      <c r="Q85" s="929"/>
      <c r="R85" s="930"/>
      <c r="S85" s="931"/>
      <c r="T85" s="931"/>
      <c r="U85" s="930"/>
      <c r="V85" s="931"/>
      <c r="W85" s="932"/>
      <c r="X85" s="933"/>
      <c r="Y85" s="934"/>
      <c r="Z85" s="933"/>
      <c r="AA85" s="930"/>
      <c r="AB85" s="931"/>
      <c r="AC85" s="931"/>
      <c r="AD85" s="930"/>
      <c r="AE85" s="931"/>
      <c r="AF85" s="931"/>
      <c r="AG85" s="930"/>
      <c r="AH85" s="931"/>
      <c r="AI85" s="932"/>
      <c r="AJ85" s="932"/>
    </row>
    <row r="86" spans="1:36" s="65" customFormat="1" ht="30" customHeight="1">
      <c r="A86" s="250"/>
      <c r="B86" s="391"/>
      <c r="C86" s="250"/>
      <c r="D86" s="927"/>
      <c r="E86" s="927"/>
      <c r="F86" s="250"/>
      <c r="G86" s="250"/>
      <c r="H86" s="250"/>
      <c r="I86" s="250"/>
      <c r="J86" s="250"/>
      <c r="K86" s="1097"/>
      <c r="L86" s="438"/>
      <c r="M86" s="928"/>
      <c r="N86" s="928"/>
      <c r="O86" s="645"/>
      <c r="P86" s="929"/>
      <c r="Q86" s="929"/>
      <c r="R86" s="930"/>
      <c r="S86" s="931"/>
      <c r="T86" s="931"/>
      <c r="U86" s="930"/>
      <c r="V86" s="931"/>
      <c r="W86" s="932"/>
      <c r="X86" s="933"/>
      <c r="Y86" s="934"/>
      <c r="Z86" s="933"/>
      <c r="AA86" s="930"/>
      <c r="AB86" s="931"/>
      <c r="AC86" s="931"/>
      <c r="AD86" s="930"/>
      <c r="AE86" s="931"/>
      <c r="AF86" s="931"/>
      <c r="AG86" s="930"/>
      <c r="AH86" s="931"/>
      <c r="AI86" s="932"/>
      <c r="AJ86" s="932"/>
    </row>
    <row r="87" spans="1:36" s="65" customFormat="1" ht="30" customHeight="1">
      <c r="A87" s="250"/>
      <c r="B87" s="391"/>
      <c r="C87" s="250"/>
      <c r="D87" s="927"/>
      <c r="E87" s="927"/>
      <c r="F87" s="250"/>
      <c r="G87" s="250"/>
      <c r="H87" s="250"/>
      <c r="I87" s="250"/>
      <c r="J87" s="250"/>
      <c r="K87" s="1097"/>
      <c r="L87" s="438"/>
      <c r="M87" s="928"/>
      <c r="N87" s="928"/>
      <c r="O87" s="645"/>
      <c r="P87" s="929"/>
      <c r="Q87" s="929"/>
      <c r="R87" s="930"/>
      <c r="S87" s="931"/>
      <c r="T87" s="931"/>
      <c r="U87" s="930"/>
      <c r="V87" s="931"/>
      <c r="W87" s="932"/>
      <c r="X87" s="933"/>
      <c r="Y87" s="934"/>
      <c r="Z87" s="933"/>
      <c r="AA87" s="930"/>
      <c r="AB87" s="931"/>
      <c r="AC87" s="931"/>
      <c r="AD87" s="930"/>
      <c r="AE87" s="931"/>
      <c r="AF87" s="931"/>
      <c r="AG87" s="930"/>
      <c r="AH87" s="931"/>
      <c r="AI87" s="932"/>
      <c r="AJ87" s="932"/>
    </row>
    <row r="88" spans="1:36" s="65" customFormat="1" ht="30" customHeight="1">
      <c r="A88" s="250"/>
      <c r="B88" s="391"/>
      <c r="C88" s="250"/>
      <c r="D88" s="927"/>
      <c r="E88" s="927"/>
      <c r="F88" s="250"/>
      <c r="G88" s="250"/>
      <c r="H88" s="250"/>
      <c r="I88" s="250"/>
      <c r="J88" s="250"/>
      <c r="K88" s="1097"/>
      <c r="L88" s="438"/>
      <c r="M88" s="928"/>
      <c r="N88" s="928"/>
      <c r="O88" s="645"/>
      <c r="P88" s="929"/>
      <c r="Q88" s="929"/>
      <c r="R88" s="930"/>
      <c r="S88" s="931"/>
      <c r="T88" s="931"/>
      <c r="U88" s="930"/>
      <c r="V88" s="931"/>
      <c r="W88" s="932"/>
      <c r="X88" s="933"/>
      <c r="Y88" s="934"/>
      <c r="Z88" s="933"/>
      <c r="AA88" s="930"/>
      <c r="AB88" s="931"/>
      <c r="AC88" s="931"/>
      <c r="AD88" s="930"/>
      <c r="AE88" s="931"/>
      <c r="AF88" s="931"/>
      <c r="AG88" s="930"/>
      <c r="AH88" s="931"/>
      <c r="AI88" s="932"/>
      <c r="AJ88" s="932"/>
    </row>
    <row r="89" spans="1:36" s="65" customFormat="1" ht="30" customHeight="1">
      <c r="A89" s="250"/>
      <c r="B89" s="391"/>
      <c r="C89" s="250"/>
      <c r="D89" s="927"/>
      <c r="E89" s="927"/>
      <c r="F89" s="250"/>
      <c r="G89" s="250"/>
      <c r="H89" s="250"/>
      <c r="I89" s="250"/>
      <c r="J89" s="250"/>
      <c r="K89" s="1097"/>
      <c r="L89" s="438"/>
      <c r="M89" s="928"/>
      <c r="N89" s="928"/>
      <c r="O89" s="645"/>
      <c r="P89" s="929"/>
      <c r="Q89" s="929"/>
      <c r="R89" s="930"/>
      <c r="S89" s="931"/>
      <c r="T89" s="931"/>
      <c r="U89" s="930"/>
      <c r="V89" s="931"/>
      <c r="W89" s="932"/>
      <c r="X89" s="933"/>
      <c r="Y89" s="934"/>
      <c r="Z89" s="933"/>
      <c r="AA89" s="930"/>
      <c r="AB89" s="931"/>
      <c r="AC89" s="931"/>
      <c r="AD89" s="930"/>
      <c r="AE89" s="931"/>
      <c r="AF89" s="931"/>
      <c r="AG89" s="930"/>
      <c r="AH89" s="931"/>
      <c r="AI89" s="932"/>
      <c r="AJ89" s="932"/>
    </row>
    <row r="90" spans="1:36" s="65" customFormat="1" ht="30" customHeight="1">
      <c r="A90" s="250"/>
      <c r="B90" s="391"/>
      <c r="C90" s="250"/>
      <c r="D90" s="927"/>
      <c r="E90" s="927"/>
      <c r="F90" s="250"/>
      <c r="G90" s="250"/>
      <c r="H90" s="250"/>
      <c r="I90" s="250"/>
      <c r="J90" s="250"/>
      <c r="K90" s="1097"/>
      <c r="L90" s="438"/>
      <c r="M90" s="928"/>
      <c r="N90" s="928"/>
      <c r="O90" s="645"/>
      <c r="P90" s="929"/>
      <c r="Q90" s="929"/>
      <c r="R90" s="930"/>
      <c r="S90" s="931"/>
      <c r="T90" s="931"/>
      <c r="U90" s="930"/>
      <c r="V90" s="931"/>
      <c r="W90" s="932"/>
      <c r="X90" s="933"/>
      <c r="Y90" s="934"/>
      <c r="Z90" s="933"/>
      <c r="AA90" s="930"/>
      <c r="AB90" s="931"/>
      <c r="AC90" s="931"/>
      <c r="AD90" s="930"/>
      <c r="AE90" s="931"/>
      <c r="AF90" s="931"/>
      <c r="AG90" s="930"/>
      <c r="AH90" s="931"/>
      <c r="AI90" s="932"/>
      <c r="AJ90" s="932"/>
    </row>
    <row r="91" spans="1:36" s="65" customFormat="1" ht="30" customHeight="1">
      <c r="A91" s="250"/>
      <c r="B91" s="391"/>
      <c r="C91" s="250"/>
      <c r="D91" s="927"/>
      <c r="E91" s="927"/>
      <c r="F91" s="250"/>
      <c r="G91" s="250"/>
      <c r="H91" s="250"/>
      <c r="I91" s="250"/>
      <c r="J91" s="250"/>
      <c r="K91" s="1097"/>
      <c r="L91" s="438"/>
      <c r="M91" s="928"/>
      <c r="N91" s="928"/>
      <c r="O91" s="645"/>
      <c r="P91" s="929"/>
      <c r="Q91" s="929"/>
      <c r="R91" s="930"/>
      <c r="S91" s="931"/>
      <c r="T91" s="931"/>
      <c r="U91" s="930"/>
      <c r="V91" s="931"/>
      <c r="W91" s="932"/>
      <c r="X91" s="933"/>
      <c r="Y91" s="934"/>
      <c r="Z91" s="933"/>
      <c r="AA91" s="930"/>
      <c r="AB91" s="931"/>
      <c r="AC91" s="931"/>
      <c r="AD91" s="930"/>
      <c r="AE91" s="931"/>
      <c r="AF91" s="931"/>
      <c r="AG91" s="930"/>
      <c r="AH91" s="931"/>
      <c r="AI91" s="932"/>
      <c r="AJ91" s="932"/>
    </row>
    <row r="92" spans="1:36" s="65" customFormat="1" ht="30" customHeight="1">
      <c r="A92" s="250"/>
      <c r="B92" s="391"/>
      <c r="C92" s="250"/>
      <c r="D92" s="927"/>
      <c r="E92" s="927"/>
      <c r="F92" s="250"/>
      <c r="G92" s="250"/>
      <c r="H92" s="250"/>
      <c r="I92" s="250"/>
      <c r="J92" s="250"/>
      <c r="K92" s="1097"/>
      <c r="L92" s="438"/>
      <c r="M92" s="928"/>
      <c r="N92" s="928"/>
      <c r="O92" s="645"/>
      <c r="P92" s="929"/>
      <c r="Q92" s="929"/>
      <c r="R92" s="930"/>
      <c r="S92" s="931"/>
      <c r="T92" s="931"/>
      <c r="U92" s="930"/>
      <c r="V92" s="931"/>
      <c r="W92" s="932"/>
      <c r="X92" s="933"/>
      <c r="Y92" s="934"/>
      <c r="Z92" s="933"/>
      <c r="AA92" s="930"/>
      <c r="AB92" s="931"/>
      <c r="AC92" s="931"/>
      <c r="AD92" s="930"/>
      <c r="AE92" s="931"/>
      <c r="AF92" s="931"/>
      <c r="AG92" s="930"/>
      <c r="AH92" s="931"/>
      <c r="AI92" s="932"/>
      <c r="AJ92" s="932"/>
    </row>
    <row r="93" spans="1:36" s="65" customFormat="1" ht="30" customHeight="1">
      <c r="A93" s="250"/>
      <c r="B93" s="391"/>
      <c r="C93" s="250"/>
      <c r="D93" s="927"/>
      <c r="E93" s="927"/>
      <c r="F93" s="250"/>
      <c r="G93" s="250"/>
      <c r="H93" s="250"/>
      <c r="I93" s="250"/>
      <c r="J93" s="250"/>
      <c r="K93" s="1097"/>
      <c r="L93" s="438"/>
      <c r="M93" s="928"/>
      <c r="N93" s="928"/>
      <c r="O93" s="645"/>
      <c r="P93" s="929"/>
      <c r="Q93" s="929"/>
      <c r="R93" s="930"/>
      <c r="S93" s="931"/>
      <c r="T93" s="931"/>
      <c r="U93" s="930"/>
      <c r="V93" s="931"/>
      <c r="W93" s="932"/>
      <c r="X93" s="933"/>
      <c r="Y93" s="934"/>
      <c r="Z93" s="933"/>
      <c r="AA93" s="930"/>
      <c r="AB93" s="931"/>
      <c r="AC93" s="931"/>
      <c r="AD93" s="930"/>
      <c r="AE93" s="931"/>
      <c r="AF93" s="931"/>
      <c r="AG93" s="930"/>
      <c r="AH93" s="931"/>
      <c r="AI93" s="932"/>
      <c r="AJ93" s="932"/>
    </row>
    <row r="94" spans="1:36" s="65" customFormat="1" ht="30" customHeight="1">
      <c r="A94" s="250"/>
      <c r="B94" s="391"/>
      <c r="C94" s="250"/>
      <c r="D94" s="927"/>
      <c r="E94" s="927"/>
      <c r="F94" s="250"/>
      <c r="G94" s="250"/>
      <c r="H94" s="250"/>
      <c r="I94" s="250"/>
      <c r="J94" s="250"/>
      <c r="K94" s="1097"/>
      <c r="L94" s="438"/>
      <c r="M94" s="928"/>
      <c r="N94" s="928"/>
      <c r="O94" s="645"/>
      <c r="P94" s="929"/>
      <c r="Q94" s="929"/>
      <c r="R94" s="930"/>
      <c r="S94" s="931"/>
      <c r="T94" s="931"/>
      <c r="U94" s="930"/>
      <c r="V94" s="931"/>
      <c r="W94" s="932"/>
      <c r="X94" s="933"/>
      <c r="Y94" s="934"/>
      <c r="Z94" s="933"/>
      <c r="AA94" s="930"/>
      <c r="AB94" s="931"/>
      <c r="AC94" s="931"/>
      <c r="AD94" s="930"/>
      <c r="AE94" s="931"/>
      <c r="AF94" s="931"/>
      <c r="AG94" s="930"/>
      <c r="AH94" s="931"/>
      <c r="AI94" s="932"/>
      <c r="AJ94" s="932"/>
    </row>
    <row r="95" spans="1:36" s="65" customFormat="1" ht="30" customHeight="1">
      <c r="A95" s="250"/>
      <c r="B95" s="391"/>
      <c r="C95" s="250"/>
      <c r="D95" s="927"/>
      <c r="E95" s="927"/>
      <c r="F95" s="250"/>
      <c r="G95" s="250"/>
      <c r="H95" s="250"/>
      <c r="I95" s="250"/>
      <c r="J95" s="250"/>
      <c r="K95" s="1097"/>
      <c r="L95" s="438"/>
      <c r="M95" s="928"/>
      <c r="N95" s="928"/>
      <c r="O95" s="645"/>
      <c r="P95" s="929"/>
      <c r="Q95" s="929"/>
      <c r="R95" s="930"/>
      <c r="S95" s="931"/>
      <c r="T95" s="931"/>
      <c r="U95" s="930"/>
      <c r="V95" s="931"/>
      <c r="W95" s="932"/>
      <c r="X95" s="933"/>
      <c r="Y95" s="934"/>
      <c r="Z95" s="933"/>
      <c r="AA95" s="930"/>
      <c r="AB95" s="931"/>
      <c r="AC95" s="931"/>
      <c r="AD95" s="930"/>
      <c r="AE95" s="931"/>
      <c r="AF95" s="931"/>
      <c r="AG95" s="930"/>
      <c r="AH95" s="931"/>
      <c r="AI95" s="932"/>
      <c r="AJ95" s="932"/>
    </row>
    <row r="96" spans="1:36" s="65" customFormat="1" ht="30" customHeight="1">
      <c r="A96" s="250"/>
      <c r="B96" s="391"/>
      <c r="C96" s="250"/>
      <c r="D96" s="927"/>
      <c r="E96" s="927"/>
      <c r="F96" s="250"/>
      <c r="G96" s="250"/>
      <c r="H96" s="250"/>
      <c r="I96" s="250"/>
      <c r="J96" s="250"/>
      <c r="K96" s="1097"/>
      <c r="L96" s="438"/>
      <c r="M96" s="928"/>
      <c r="N96" s="928"/>
      <c r="O96" s="645"/>
      <c r="P96" s="929"/>
      <c r="Q96" s="929"/>
      <c r="R96" s="930"/>
      <c r="S96" s="931"/>
      <c r="T96" s="931"/>
      <c r="U96" s="930"/>
      <c r="V96" s="931"/>
      <c r="W96" s="932"/>
      <c r="X96" s="933"/>
      <c r="Y96" s="934"/>
      <c r="Z96" s="933"/>
      <c r="AA96" s="930"/>
      <c r="AB96" s="931"/>
      <c r="AC96" s="931"/>
      <c r="AD96" s="930"/>
      <c r="AE96" s="931"/>
      <c r="AF96" s="931"/>
      <c r="AG96" s="930"/>
      <c r="AH96" s="931"/>
      <c r="AI96" s="932"/>
      <c r="AJ96" s="932"/>
    </row>
    <row r="97" spans="1:36" s="65" customFormat="1" ht="30" customHeight="1">
      <c r="A97" s="250"/>
      <c r="B97" s="391"/>
      <c r="C97" s="250"/>
      <c r="D97" s="927"/>
      <c r="E97" s="927"/>
      <c r="F97" s="250"/>
      <c r="G97" s="250"/>
      <c r="H97" s="250"/>
      <c r="I97" s="250"/>
      <c r="J97" s="250"/>
      <c r="K97" s="1097"/>
      <c r="L97" s="438"/>
      <c r="M97" s="928"/>
      <c r="N97" s="928"/>
      <c r="O97" s="645"/>
      <c r="P97" s="929"/>
      <c r="Q97" s="929"/>
      <c r="R97" s="930"/>
      <c r="S97" s="931"/>
      <c r="T97" s="931"/>
      <c r="U97" s="930"/>
      <c r="V97" s="931"/>
      <c r="W97" s="932"/>
      <c r="X97" s="933"/>
      <c r="Y97" s="934"/>
      <c r="Z97" s="933"/>
      <c r="AA97" s="930"/>
      <c r="AB97" s="931"/>
      <c r="AC97" s="931"/>
      <c r="AD97" s="930"/>
      <c r="AE97" s="931"/>
      <c r="AF97" s="931"/>
      <c r="AG97" s="930"/>
      <c r="AH97" s="931"/>
      <c r="AI97" s="932"/>
      <c r="AJ97" s="932"/>
    </row>
    <row r="98" spans="1:36" s="65" customFormat="1" ht="30" customHeight="1">
      <c r="A98" s="250"/>
      <c r="B98" s="391"/>
      <c r="C98" s="250"/>
      <c r="D98" s="927"/>
      <c r="E98" s="927"/>
      <c r="F98" s="250"/>
      <c r="G98" s="250"/>
      <c r="H98" s="250"/>
      <c r="I98" s="250"/>
      <c r="J98" s="250"/>
      <c r="K98" s="1097"/>
      <c r="L98" s="438"/>
      <c r="M98" s="928"/>
      <c r="N98" s="928"/>
      <c r="O98" s="645"/>
      <c r="P98" s="929"/>
      <c r="Q98" s="929"/>
      <c r="R98" s="930"/>
      <c r="S98" s="931"/>
      <c r="T98" s="931"/>
      <c r="U98" s="930"/>
      <c r="V98" s="931"/>
      <c r="W98" s="932"/>
      <c r="X98" s="933"/>
      <c r="Y98" s="934"/>
      <c r="Z98" s="933"/>
      <c r="AA98" s="930"/>
      <c r="AB98" s="931"/>
      <c r="AC98" s="931"/>
      <c r="AD98" s="930"/>
      <c r="AE98" s="931"/>
      <c r="AF98" s="931"/>
      <c r="AG98" s="930"/>
      <c r="AH98" s="931"/>
      <c r="AI98" s="932"/>
      <c r="AJ98" s="932"/>
    </row>
    <row r="99" spans="1:36" s="65" customFormat="1" ht="30" customHeight="1">
      <c r="A99" s="250"/>
      <c r="B99" s="391"/>
      <c r="C99" s="250"/>
      <c r="D99" s="927"/>
      <c r="E99" s="927"/>
      <c r="F99" s="250"/>
      <c r="G99" s="250"/>
      <c r="H99" s="250"/>
      <c r="I99" s="250"/>
      <c r="J99" s="250"/>
      <c r="K99" s="1097"/>
      <c r="L99" s="438"/>
      <c r="M99" s="928"/>
      <c r="N99" s="928"/>
      <c r="O99" s="645"/>
      <c r="P99" s="929"/>
      <c r="Q99" s="929"/>
      <c r="R99" s="930"/>
      <c r="S99" s="931"/>
      <c r="T99" s="931"/>
      <c r="U99" s="930"/>
      <c r="V99" s="931"/>
      <c r="W99" s="932"/>
      <c r="X99" s="933"/>
      <c r="Y99" s="934"/>
      <c r="Z99" s="933"/>
      <c r="AA99" s="930"/>
      <c r="AB99" s="931"/>
      <c r="AC99" s="931"/>
      <c r="AD99" s="930"/>
      <c r="AE99" s="931"/>
      <c r="AF99" s="931"/>
      <c r="AG99" s="930"/>
      <c r="AH99" s="931"/>
      <c r="AI99" s="932"/>
      <c r="AJ99" s="932"/>
    </row>
    <row r="100" spans="1:36" s="65" customFormat="1" ht="30" customHeight="1">
      <c r="A100" s="250"/>
      <c r="B100" s="391"/>
      <c r="C100" s="250"/>
      <c r="D100" s="927"/>
      <c r="E100" s="927"/>
      <c r="F100" s="250"/>
      <c r="G100" s="250"/>
      <c r="H100" s="250"/>
      <c r="I100" s="250"/>
      <c r="J100" s="250"/>
      <c r="K100" s="1097"/>
      <c r="L100" s="438"/>
      <c r="M100" s="928"/>
      <c r="N100" s="928"/>
      <c r="O100" s="645"/>
      <c r="P100" s="929"/>
      <c r="Q100" s="929"/>
      <c r="R100" s="930"/>
      <c r="S100" s="931"/>
      <c r="T100" s="931"/>
      <c r="U100" s="930"/>
      <c r="V100" s="931"/>
      <c r="W100" s="932"/>
      <c r="X100" s="933"/>
      <c r="Y100" s="934"/>
      <c r="Z100" s="933"/>
      <c r="AA100" s="930"/>
      <c r="AB100" s="931"/>
      <c r="AC100" s="931"/>
      <c r="AD100" s="930"/>
      <c r="AE100" s="931"/>
      <c r="AF100" s="931"/>
      <c r="AG100" s="930"/>
      <c r="AH100" s="931"/>
      <c r="AI100" s="932"/>
      <c r="AJ100" s="932"/>
    </row>
    <row r="101" spans="1:36" s="65" customFormat="1" ht="30" customHeight="1">
      <c r="A101" s="250"/>
      <c r="B101" s="391"/>
      <c r="C101" s="250"/>
      <c r="D101" s="927"/>
      <c r="E101" s="927"/>
      <c r="F101" s="250"/>
      <c r="G101" s="250"/>
      <c r="H101" s="250"/>
      <c r="I101" s="250"/>
      <c r="J101" s="250"/>
      <c r="K101" s="1097"/>
      <c r="L101" s="438"/>
      <c r="M101" s="928"/>
      <c r="N101" s="928"/>
      <c r="O101" s="645"/>
      <c r="P101" s="929"/>
      <c r="Q101" s="929"/>
      <c r="R101" s="930"/>
      <c r="S101" s="931"/>
      <c r="T101" s="931"/>
      <c r="U101" s="930"/>
      <c r="V101" s="931"/>
      <c r="W101" s="932"/>
      <c r="X101" s="933"/>
      <c r="Y101" s="934"/>
      <c r="Z101" s="933"/>
      <c r="AA101" s="930"/>
      <c r="AB101" s="931"/>
      <c r="AC101" s="931"/>
      <c r="AD101" s="930"/>
      <c r="AE101" s="931"/>
      <c r="AF101" s="931"/>
      <c r="AG101" s="930"/>
      <c r="AH101" s="931"/>
      <c r="AI101" s="932"/>
      <c r="AJ101" s="932"/>
    </row>
    <row r="102" spans="1:36" s="65" customFormat="1" ht="30" customHeight="1">
      <c r="A102" s="250"/>
      <c r="B102" s="391"/>
      <c r="C102" s="250"/>
      <c r="D102" s="927"/>
      <c r="E102" s="927"/>
      <c r="F102" s="250"/>
      <c r="G102" s="250"/>
      <c r="H102" s="250"/>
      <c r="I102" s="250"/>
      <c r="J102" s="250"/>
      <c r="K102" s="1097"/>
      <c r="L102" s="438"/>
      <c r="M102" s="928"/>
      <c r="N102" s="928"/>
      <c r="O102" s="645"/>
      <c r="P102" s="929"/>
      <c r="Q102" s="929"/>
      <c r="R102" s="930"/>
      <c r="S102" s="931"/>
      <c r="T102" s="931"/>
      <c r="U102" s="930"/>
      <c r="V102" s="931"/>
      <c r="W102" s="932"/>
      <c r="X102" s="933"/>
      <c r="Y102" s="934"/>
      <c r="Z102" s="933"/>
      <c r="AA102" s="930"/>
      <c r="AB102" s="931"/>
      <c r="AC102" s="931"/>
      <c r="AD102" s="930"/>
      <c r="AE102" s="931"/>
      <c r="AF102" s="931"/>
      <c r="AG102" s="930"/>
      <c r="AH102" s="931"/>
      <c r="AI102" s="932"/>
      <c r="AJ102" s="932"/>
    </row>
    <row r="103" spans="1:36" s="65" customFormat="1" ht="30" customHeight="1">
      <c r="A103" s="250"/>
      <c r="B103" s="391"/>
      <c r="C103" s="250"/>
      <c r="D103" s="927"/>
      <c r="E103" s="927"/>
      <c r="F103" s="250"/>
      <c r="G103" s="250"/>
      <c r="H103" s="250"/>
      <c r="I103" s="250"/>
      <c r="J103" s="250"/>
      <c r="K103" s="1097"/>
      <c r="L103" s="438"/>
      <c r="M103" s="928"/>
      <c r="N103" s="928"/>
      <c r="O103" s="645"/>
      <c r="P103" s="929"/>
      <c r="Q103" s="929"/>
      <c r="R103" s="930"/>
      <c r="S103" s="931"/>
      <c r="T103" s="931"/>
      <c r="U103" s="930"/>
      <c r="V103" s="931"/>
      <c r="W103" s="932"/>
      <c r="X103" s="933"/>
      <c r="Y103" s="934"/>
      <c r="Z103" s="933"/>
      <c r="AA103" s="930"/>
      <c r="AB103" s="931"/>
      <c r="AC103" s="931"/>
      <c r="AD103" s="930"/>
      <c r="AE103" s="931"/>
      <c r="AF103" s="931"/>
      <c r="AG103" s="930"/>
      <c r="AH103" s="931"/>
      <c r="AI103" s="932"/>
      <c r="AJ103" s="932"/>
    </row>
    <row r="104" spans="1:36" s="65" customFormat="1" ht="30" customHeight="1">
      <c r="A104" s="250"/>
      <c r="B104" s="391"/>
      <c r="C104" s="250"/>
      <c r="D104" s="927"/>
      <c r="E104" s="927"/>
      <c r="F104" s="250"/>
      <c r="G104" s="250"/>
      <c r="H104" s="250"/>
      <c r="I104" s="250"/>
      <c r="J104" s="250"/>
      <c r="K104" s="1097"/>
      <c r="L104" s="438"/>
      <c r="M104" s="928"/>
      <c r="N104" s="928"/>
      <c r="O104" s="645"/>
      <c r="P104" s="929"/>
      <c r="Q104" s="929"/>
      <c r="R104" s="930"/>
      <c r="S104" s="931"/>
      <c r="T104" s="931"/>
      <c r="U104" s="930"/>
      <c r="V104" s="931"/>
      <c r="W104" s="932"/>
      <c r="X104" s="933"/>
      <c r="Y104" s="934"/>
      <c r="Z104" s="933"/>
      <c r="AA104" s="930"/>
      <c r="AB104" s="931"/>
      <c r="AC104" s="931"/>
      <c r="AD104" s="930"/>
      <c r="AE104" s="931"/>
      <c r="AF104" s="931"/>
      <c r="AG104" s="930"/>
      <c r="AH104" s="931"/>
      <c r="AI104" s="932"/>
      <c r="AJ104" s="932"/>
    </row>
    <row r="105" spans="1:36" s="65" customFormat="1" ht="30" customHeight="1">
      <c r="A105" s="250"/>
      <c r="B105" s="391"/>
      <c r="C105" s="250"/>
      <c r="D105" s="927"/>
      <c r="E105" s="927"/>
      <c r="F105" s="250"/>
      <c r="G105" s="250"/>
      <c r="H105" s="250"/>
      <c r="I105" s="250"/>
      <c r="J105" s="250"/>
      <c r="K105" s="1097"/>
      <c r="L105" s="438"/>
      <c r="M105" s="928"/>
      <c r="N105" s="928"/>
      <c r="O105" s="645"/>
      <c r="P105" s="929"/>
      <c r="Q105" s="929"/>
      <c r="R105" s="930"/>
      <c r="S105" s="931"/>
      <c r="T105" s="931"/>
      <c r="U105" s="930"/>
      <c r="V105" s="931"/>
      <c r="W105" s="932"/>
      <c r="X105" s="933"/>
      <c r="Y105" s="934"/>
      <c r="Z105" s="933"/>
      <c r="AA105" s="930"/>
      <c r="AB105" s="931"/>
      <c r="AC105" s="931"/>
      <c r="AD105" s="930"/>
      <c r="AE105" s="931"/>
      <c r="AF105" s="931"/>
      <c r="AG105" s="930"/>
      <c r="AH105" s="931"/>
      <c r="AI105" s="932"/>
      <c r="AJ105" s="932"/>
    </row>
    <row r="106" spans="1:36" s="65" customFormat="1" ht="30" customHeight="1">
      <c r="A106" s="250"/>
      <c r="B106" s="391"/>
      <c r="C106" s="250"/>
      <c r="D106" s="927"/>
      <c r="E106" s="927"/>
      <c r="F106" s="250"/>
      <c r="G106" s="250"/>
      <c r="H106" s="250"/>
      <c r="I106" s="250"/>
      <c r="J106" s="250"/>
      <c r="K106" s="1097"/>
      <c r="L106" s="438"/>
      <c r="M106" s="928"/>
      <c r="N106" s="928"/>
      <c r="O106" s="645"/>
      <c r="P106" s="929"/>
      <c r="Q106" s="929"/>
      <c r="R106" s="930"/>
      <c r="S106" s="931"/>
      <c r="T106" s="931"/>
      <c r="U106" s="930"/>
      <c r="V106" s="931"/>
      <c r="W106" s="932"/>
      <c r="X106" s="933"/>
      <c r="Y106" s="934"/>
      <c r="Z106" s="933"/>
      <c r="AA106" s="930"/>
      <c r="AB106" s="931"/>
      <c r="AC106" s="931"/>
      <c r="AD106" s="930"/>
      <c r="AE106" s="931"/>
      <c r="AF106" s="931"/>
      <c r="AG106" s="930"/>
      <c r="AH106" s="931"/>
      <c r="AI106" s="932"/>
      <c r="AJ106" s="932"/>
    </row>
    <row r="107" spans="1:36" s="65" customFormat="1" ht="30" customHeight="1">
      <c r="A107" s="250"/>
      <c r="B107" s="391"/>
      <c r="C107" s="250"/>
      <c r="D107" s="927"/>
      <c r="E107" s="927"/>
      <c r="F107" s="250"/>
      <c r="G107" s="250"/>
      <c r="H107" s="250"/>
      <c r="I107" s="250"/>
      <c r="J107" s="250"/>
      <c r="K107" s="1097"/>
      <c r="L107" s="438"/>
      <c r="M107" s="928"/>
      <c r="N107" s="928"/>
      <c r="O107" s="645"/>
      <c r="P107" s="929"/>
      <c r="Q107" s="929"/>
      <c r="R107" s="930"/>
      <c r="S107" s="931"/>
      <c r="T107" s="931"/>
      <c r="U107" s="930"/>
      <c r="V107" s="931"/>
      <c r="W107" s="932"/>
      <c r="X107" s="933"/>
      <c r="Y107" s="934"/>
      <c r="Z107" s="933"/>
      <c r="AA107" s="930"/>
      <c r="AB107" s="931"/>
      <c r="AC107" s="931"/>
      <c r="AD107" s="930"/>
      <c r="AE107" s="931"/>
      <c r="AF107" s="931"/>
      <c r="AG107" s="930"/>
      <c r="AH107" s="931"/>
      <c r="AI107" s="932"/>
      <c r="AJ107" s="932"/>
    </row>
    <row r="108" spans="1:36" s="65" customFormat="1" ht="30" customHeight="1">
      <c r="A108" s="250"/>
      <c r="B108" s="391"/>
      <c r="C108" s="250"/>
      <c r="D108" s="927"/>
      <c r="E108" s="927"/>
      <c r="F108" s="250"/>
      <c r="G108" s="250"/>
      <c r="H108" s="250"/>
      <c r="I108" s="250"/>
      <c r="J108" s="250"/>
      <c r="K108" s="1097"/>
      <c r="L108" s="438"/>
      <c r="M108" s="928"/>
      <c r="N108" s="928"/>
      <c r="O108" s="645"/>
      <c r="P108" s="929"/>
      <c r="Q108" s="929"/>
      <c r="R108" s="930"/>
      <c r="S108" s="931"/>
      <c r="T108" s="931"/>
      <c r="U108" s="930"/>
      <c r="V108" s="931"/>
      <c r="W108" s="932"/>
      <c r="X108" s="933"/>
      <c r="Y108" s="934"/>
      <c r="Z108" s="933"/>
      <c r="AA108" s="930"/>
      <c r="AB108" s="931"/>
      <c r="AC108" s="931"/>
      <c r="AD108" s="930"/>
      <c r="AE108" s="931"/>
      <c r="AF108" s="931"/>
      <c r="AG108" s="930"/>
      <c r="AH108" s="931"/>
      <c r="AI108" s="932"/>
      <c r="AJ108" s="932"/>
    </row>
    <row r="109" spans="1:36" s="65" customFormat="1" ht="30" customHeight="1">
      <c r="A109" s="250"/>
      <c r="B109" s="391"/>
      <c r="C109" s="250"/>
      <c r="D109" s="927"/>
      <c r="E109" s="927"/>
      <c r="F109" s="250"/>
      <c r="G109" s="250"/>
      <c r="H109" s="250"/>
      <c r="I109" s="250"/>
      <c r="J109" s="250"/>
      <c r="K109" s="1097"/>
      <c r="L109" s="438"/>
      <c r="M109" s="928"/>
      <c r="N109" s="928"/>
      <c r="O109" s="645"/>
      <c r="P109" s="929"/>
      <c r="Q109" s="929"/>
      <c r="R109" s="930"/>
      <c r="S109" s="931"/>
      <c r="T109" s="931"/>
      <c r="U109" s="930"/>
      <c r="V109" s="931"/>
      <c r="W109" s="932"/>
      <c r="X109" s="933"/>
      <c r="Y109" s="934"/>
      <c r="Z109" s="933"/>
      <c r="AA109" s="930"/>
      <c r="AB109" s="931"/>
      <c r="AC109" s="931"/>
      <c r="AD109" s="930"/>
      <c r="AE109" s="931"/>
      <c r="AF109" s="931"/>
      <c r="AG109" s="930"/>
      <c r="AH109" s="931"/>
      <c r="AI109" s="932"/>
      <c r="AJ109" s="932"/>
    </row>
    <row r="110" spans="1:36" s="65" customFormat="1" ht="30" customHeight="1">
      <c r="A110" s="250"/>
      <c r="B110" s="391"/>
      <c r="C110" s="250"/>
      <c r="D110" s="927"/>
      <c r="E110" s="927"/>
      <c r="F110" s="250"/>
      <c r="G110" s="250"/>
      <c r="H110" s="250"/>
      <c r="I110" s="250"/>
      <c r="J110" s="250"/>
      <c r="K110" s="1097"/>
      <c r="L110" s="438"/>
      <c r="M110" s="928"/>
      <c r="N110" s="928"/>
      <c r="O110" s="645"/>
      <c r="P110" s="929"/>
      <c r="Q110" s="929"/>
      <c r="R110" s="930"/>
      <c r="S110" s="931"/>
      <c r="T110" s="931"/>
      <c r="U110" s="930"/>
      <c r="V110" s="931"/>
      <c r="W110" s="932"/>
      <c r="X110" s="933"/>
      <c r="Y110" s="934"/>
      <c r="Z110" s="933"/>
      <c r="AA110" s="930"/>
      <c r="AB110" s="931"/>
      <c r="AC110" s="931"/>
      <c r="AD110" s="930"/>
      <c r="AE110" s="931"/>
      <c r="AF110" s="931"/>
      <c r="AG110" s="930"/>
      <c r="AH110" s="931"/>
      <c r="AI110" s="932"/>
      <c r="AJ110" s="932"/>
    </row>
    <row r="111" spans="1:36" s="65" customFormat="1" ht="30" customHeight="1">
      <c r="A111" s="250"/>
      <c r="B111" s="391"/>
      <c r="C111" s="250"/>
      <c r="D111" s="927"/>
      <c r="E111" s="927"/>
      <c r="F111" s="250"/>
      <c r="G111" s="250"/>
      <c r="H111" s="250"/>
      <c r="I111" s="250"/>
      <c r="J111" s="250"/>
      <c r="K111" s="1097"/>
      <c r="L111" s="438"/>
      <c r="M111" s="928"/>
      <c r="N111" s="928"/>
      <c r="O111" s="645"/>
      <c r="P111" s="929"/>
      <c r="Q111" s="929"/>
      <c r="R111" s="930"/>
      <c r="S111" s="931"/>
      <c r="T111" s="931"/>
      <c r="U111" s="930"/>
      <c r="V111" s="931"/>
      <c r="W111" s="932"/>
      <c r="X111" s="933"/>
      <c r="Y111" s="934"/>
      <c r="Z111" s="933"/>
      <c r="AA111" s="930"/>
      <c r="AB111" s="931"/>
      <c r="AC111" s="931"/>
      <c r="AD111" s="930"/>
      <c r="AE111" s="931"/>
      <c r="AF111" s="931"/>
      <c r="AG111" s="930"/>
      <c r="AH111" s="931"/>
      <c r="AI111" s="932"/>
      <c r="AJ111" s="932"/>
    </row>
    <row r="112" spans="1:36" s="65" customFormat="1" ht="30" customHeight="1">
      <c r="A112" s="250"/>
      <c r="B112" s="391"/>
      <c r="C112" s="250"/>
      <c r="D112" s="927"/>
      <c r="E112" s="927"/>
      <c r="F112" s="250"/>
      <c r="G112" s="250"/>
      <c r="H112" s="250"/>
      <c r="I112" s="250"/>
      <c r="J112" s="250"/>
      <c r="K112" s="1097"/>
      <c r="L112" s="438"/>
      <c r="M112" s="928"/>
      <c r="N112" s="928"/>
      <c r="O112" s="645"/>
      <c r="P112" s="929"/>
      <c r="Q112" s="929"/>
      <c r="R112" s="930"/>
      <c r="S112" s="931"/>
      <c r="T112" s="931"/>
      <c r="U112" s="930"/>
      <c r="V112" s="931"/>
      <c r="W112" s="932"/>
      <c r="X112" s="933"/>
      <c r="Y112" s="934"/>
      <c r="Z112" s="933"/>
      <c r="AA112" s="930"/>
      <c r="AB112" s="931"/>
      <c r="AC112" s="931"/>
      <c r="AD112" s="930"/>
      <c r="AE112" s="931"/>
      <c r="AF112" s="931"/>
      <c r="AG112" s="930"/>
      <c r="AH112" s="931"/>
      <c r="AI112" s="932"/>
      <c r="AJ112" s="932"/>
    </row>
    <row r="113" spans="1:36" s="65" customFormat="1" ht="30" customHeight="1">
      <c r="A113" s="250"/>
      <c r="B113" s="391"/>
      <c r="C113" s="250"/>
      <c r="D113" s="927"/>
      <c r="E113" s="927"/>
      <c r="F113" s="250"/>
      <c r="G113" s="250"/>
      <c r="H113" s="250"/>
      <c r="I113" s="250"/>
      <c r="J113" s="250"/>
      <c r="K113" s="1097"/>
      <c r="L113" s="438"/>
      <c r="M113" s="928"/>
      <c r="N113" s="928"/>
      <c r="O113" s="645"/>
      <c r="P113" s="929"/>
      <c r="Q113" s="929"/>
      <c r="R113" s="930"/>
      <c r="S113" s="931"/>
      <c r="T113" s="931"/>
      <c r="U113" s="930"/>
      <c r="V113" s="931"/>
      <c r="W113" s="932"/>
      <c r="X113" s="933"/>
      <c r="Y113" s="934"/>
      <c r="Z113" s="933"/>
      <c r="AA113" s="930"/>
      <c r="AB113" s="931"/>
      <c r="AC113" s="931"/>
      <c r="AD113" s="930"/>
      <c r="AE113" s="931"/>
      <c r="AF113" s="931"/>
      <c r="AG113" s="930"/>
      <c r="AH113" s="931"/>
      <c r="AI113" s="932"/>
      <c r="AJ113" s="932"/>
    </row>
    <row r="114" spans="1:36" s="65" customFormat="1" ht="30" customHeight="1">
      <c r="A114" s="250"/>
      <c r="B114" s="391"/>
      <c r="C114" s="250"/>
      <c r="D114" s="927"/>
      <c r="E114" s="927"/>
      <c r="F114" s="250"/>
      <c r="G114" s="250"/>
      <c r="H114" s="250"/>
      <c r="I114" s="250"/>
      <c r="J114" s="250"/>
      <c r="K114" s="1097"/>
      <c r="L114" s="438"/>
      <c r="M114" s="928"/>
      <c r="N114" s="928"/>
      <c r="O114" s="645"/>
      <c r="P114" s="929"/>
      <c r="Q114" s="929"/>
      <c r="R114" s="930"/>
      <c r="S114" s="931"/>
      <c r="T114" s="931"/>
      <c r="U114" s="930"/>
      <c r="V114" s="931"/>
      <c r="W114" s="932"/>
      <c r="X114" s="933"/>
      <c r="Y114" s="934"/>
      <c r="Z114" s="933"/>
      <c r="AA114" s="930"/>
      <c r="AB114" s="931"/>
      <c r="AC114" s="931"/>
      <c r="AD114" s="930"/>
      <c r="AE114" s="931"/>
      <c r="AF114" s="931"/>
      <c r="AG114" s="930"/>
      <c r="AH114" s="931"/>
      <c r="AI114" s="932"/>
      <c r="AJ114" s="932"/>
    </row>
    <row r="115" spans="1:36" s="65" customFormat="1" ht="30" customHeight="1">
      <c r="A115" s="250"/>
      <c r="B115" s="391"/>
      <c r="C115" s="250"/>
      <c r="D115" s="935"/>
      <c r="E115" s="935"/>
      <c r="F115" s="250"/>
      <c r="G115" s="250"/>
      <c r="H115" s="250"/>
      <c r="I115" s="250"/>
      <c r="J115" s="250"/>
      <c r="K115" s="1097"/>
      <c r="L115" s="438"/>
      <c r="M115" s="936"/>
      <c r="N115" s="936"/>
      <c r="O115" s="645"/>
      <c r="P115" s="937"/>
      <c r="Q115" s="937"/>
      <c r="R115" s="930"/>
      <c r="S115" s="931"/>
      <c r="T115" s="931"/>
      <c r="U115" s="930"/>
      <c r="V115" s="931"/>
      <c r="W115" s="931"/>
      <c r="X115" s="933"/>
      <c r="Y115" s="934"/>
      <c r="Z115" s="933"/>
      <c r="AA115" s="930"/>
      <c r="AB115" s="931"/>
      <c r="AC115" s="931"/>
      <c r="AD115" s="930"/>
      <c r="AE115" s="931"/>
      <c r="AF115" s="931"/>
      <c r="AG115" s="930"/>
      <c r="AH115" s="931"/>
      <c r="AI115" s="931"/>
      <c r="AJ115" s="931"/>
    </row>
    <row r="116" spans="1:36" s="65" customFormat="1" ht="30" customHeight="1">
      <c r="A116" s="250"/>
      <c r="B116" s="391"/>
      <c r="C116" s="250"/>
      <c r="D116" s="935"/>
      <c r="E116" s="935"/>
      <c r="F116" s="250"/>
      <c r="G116" s="250"/>
      <c r="H116" s="250"/>
      <c r="I116" s="250"/>
      <c r="J116" s="250"/>
      <c r="K116" s="1097"/>
      <c r="L116" s="438"/>
      <c r="M116" s="936"/>
      <c r="N116" s="936"/>
      <c r="O116" s="645"/>
      <c r="P116" s="937"/>
      <c r="Q116" s="937"/>
      <c r="R116" s="930"/>
      <c r="S116" s="931"/>
      <c r="T116" s="931"/>
      <c r="U116" s="930"/>
      <c r="V116" s="931"/>
      <c r="W116" s="931"/>
      <c r="X116" s="933"/>
      <c r="Y116" s="934"/>
      <c r="Z116" s="933"/>
      <c r="AA116" s="930"/>
      <c r="AB116" s="931"/>
      <c r="AC116" s="931"/>
      <c r="AD116" s="930"/>
      <c r="AE116" s="931"/>
      <c r="AF116" s="931"/>
      <c r="AG116" s="930"/>
      <c r="AH116" s="931"/>
      <c r="AI116" s="931"/>
      <c r="AJ116" s="931"/>
    </row>
    <row r="117" spans="1:36" s="65" customFormat="1" ht="30" customHeight="1">
      <c r="A117" s="250"/>
      <c r="B117" s="391"/>
      <c r="C117" s="250"/>
      <c r="D117" s="935"/>
      <c r="E117" s="935"/>
      <c r="F117" s="250"/>
      <c r="G117" s="250"/>
      <c r="H117" s="250"/>
      <c r="I117" s="250"/>
      <c r="J117" s="250"/>
      <c r="K117" s="1097"/>
      <c r="L117" s="438"/>
      <c r="M117" s="936"/>
      <c r="N117" s="936"/>
      <c r="O117" s="645"/>
      <c r="P117" s="937"/>
      <c r="Q117" s="937"/>
      <c r="R117" s="930"/>
      <c r="S117" s="931"/>
      <c r="T117" s="931"/>
      <c r="U117" s="930"/>
      <c r="V117" s="931"/>
      <c r="W117" s="931"/>
      <c r="X117" s="933"/>
      <c r="Y117" s="934"/>
      <c r="Z117" s="933"/>
      <c r="AA117" s="930"/>
      <c r="AB117" s="931"/>
      <c r="AC117" s="931"/>
      <c r="AD117" s="930"/>
      <c r="AE117" s="931"/>
      <c r="AF117" s="931"/>
      <c r="AG117" s="930"/>
      <c r="AH117" s="931"/>
      <c r="AI117" s="931"/>
      <c r="AJ117" s="931"/>
    </row>
    <row r="118" spans="1:36" s="65" customFormat="1" ht="30" customHeight="1">
      <c r="A118" s="250"/>
      <c r="B118" s="391"/>
      <c r="C118" s="250"/>
      <c r="D118" s="935"/>
      <c r="E118" s="935"/>
      <c r="F118" s="250"/>
      <c r="G118" s="250"/>
      <c r="H118" s="250"/>
      <c r="I118" s="250"/>
      <c r="J118" s="250"/>
      <c r="K118" s="1097"/>
      <c r="L118" s="438"/>
      <c r="M118" s="936"/>
      <c r="N118" s="936"/>
      <c r="O118" s="645"/>
      <c r="P118" s="937"/>
      <c r="Q118" s="937"/>
      <c r="R118" s="930"/>
      <c r="S118" s="931"/>
      <c r="T118" s="931"/>
      <c r="U118" s="930"/>
      <c r="V118" s="931"/>
      <c r="W118" s="931"/>
      <c r="X118" s="933"/>
      <c r="Y118" s="934"/>
      <c r="Z118" s="933"/>
      <c r="AA118" s="930"/>
      <c r="AB118" s="931"/>
      <c r="AC118" s="931"/>
      <c r="AD118" s="930"/>
      <c r="AE118" s="931"/>
      <c r="AF118" s="931"/>
      <c r="AG118" s="930"/>
      <c r="AH118" s="931"/>
      <c r="AI118" s="931"/>
      <c r="AJ118" s="931"/>
    </row>
    <row r="119" spans="1:36" s="65" customFormat="1" ht="30" customHeight="1">
      <c r="A119" s="250"/>
      <c r="B119" s="391"/>
      <c r="C119" s="250"/>
      <c r="D119" s="935"/>
      <c r="E119" s="935"/>
      <c r="F119" s="250"/>
      <c r="G119" s="250"/>
      <c r="H119" s="250"/>
      <c r="I119" s="250"/>
      <c r="J119" s="250"/>
      <c r="K119" s="1097"/>
      <c r="L119" s="438"/>
      <c r="M119" s="936"/>
      <c r="N119" s="936"/>
      <c r="O119" s="645"/>
      <c r="P119" s="937"/>
      <c r="Q119" s="937"/>
      <c r="R119" s="930"/>
      <c r="S119" s="931"/>
      <c r="T119" s="931"/>
      <c r="U119" s="930"/>
      <c r="V119" s="931"/>
      <c r="W119" s="931"/>
      <c r="X119" s="933"/>
      <c r="Y119" s="934"/>
      <c r="Z119" s="933"/>
      <c r="AA119" s="930"/>
      <c r="AB119" s="931"/>
      <c r="AC119" s="931"/>
      <c r="AD119" s="930"/>
      <c r="AE119" s="931"/>
      <c r="AF119" s="931"/>
      <c r="AG119" s="930"/>
      <c r="AH119" s="931"/>
      <c r="AI119" s="931"/>
      <c r="AJ119" s="931"/>
    </row>
    <row r="120" spans="1:36" s="65" customFormat="1" ht="30" customHeight="1">
      <c r="A120" s="250"/>
      <c r="B120" s="391"/>
      <c r="C120" s="250"/>
      <c r="D120" s="935"/>
      <c r="E120" s="935"/>
      <c r="F120" s="250"/>
      <c r="G120" s="250"/>
      <c r="H120" s="250"/>
      <c r="I120" s="250"/>
      <c r="J120" s="250"/>
      <c r="K120" s="1097"/>
      <c r="L120" s="438"/>
      <c r="M120" s="936"/>
      <c r="N120" s="936"/>
      <c r="O120" s="645"/>
      <c r="P120" s="937"/>
      <c r="Q120" s="937"/>
      <c r="R120" s="930"/>
      <c r="S120" s="931"/>
      <c r="T120" s="931"/>
      <c r="U120" s="930"/>
      <c r="V120" s="931"/>
      <c r="W120" s="931"/>
      <c r="X120" s="933"/>
      <c r="Y120" s="934"/>
      <c r="Z120" s="933"/>
      <c r="AA120" s="930"/>
      <c r="AB120" s="931"/>
      <c r="AC120" s="931"/>
      <c r="AD120" s="930"/>
      <c r="AE120" s="931"/>
      <c r="AF120" s="931"/>
      <c r="AG120" s="930"/>
      <c r="AH120" s="931"/>
      <c r="AI120" s="931"/>
      <c r="AJ120" s="931"/>
    </row>
    <row r="121" spans="1:36" s="65" customFormat="1" ht="30" customHeight="1">
      <c r="A121" s="250"/>
      <c r="B121" s="391"/>
      <c r="C121" s="250"/>
      <c r="D121" s="935"/>
      <c r="E121" s="935"/>
      <c r="F121" s="250"/>
      <c r="G121" s="250"/>
      <c r="H121" s="250"/>
      <c r="I121" s="250"/>
      <c r="J121" s="250"/>
      <c r="K121" s="1097"/>
      <c r="L121" s="438"/>
      <c r="M121" s="936"/>
      <c r="N121" s="936"/>
      <c r="O121" s="645"/>
      <c r="P121" s="937"/>
      <c r="Q121" s="937"/>
      <c r="R121" s="930"/>
      <c r="S121" s="931"/>
      <c r="T121" s="931"/>
      <c r="U121" s="930"/>
      <c r="V121" s="931"/>
      <c r="W121" s="931"/>
      <c r="X121" s="933"/>
      <c r="Y121" s="934"/>
      <c r="Z121" s="933"/>
      <c r="AA121" s="930"/>
      <c r="AB121" s="931"/>
      <c r="AC121" s="931"/>
      <c r="AD121" s="930"/>
      <c r="AE121" s="931"/>
      <c r="AF121" s="931"/>
      <c r="AG121" s="930"/>
      <c r="AH121" s="931"/>
      <c r="AI121" s="931"/>
      <c r="AJ121" s="931"/>
    </row>
    <row r="122" spans="1:36" s="65" customFormat="1" ht="30" customHeight="1">
      <c r="A122" s="250"/>
      <c r="B122" s="391"/>
      <c r="C122" s="250"/>
      <c r="D122" s="935"/>
      <c r="E122" s="935"/>
      <c r="F122" s="250"/>
      <c r="G122" s="250"/>
      <c r="H122" s="250"/>
      <c r="I122" s="250"/>
      <c r="J122" s="250"/>
      <c r="K122" s="1097"/>
      <c r="L122" s="438"/>
      <c r="M122" s="936"/>
      <c r="N122" s="936"/>
      <c r="O122" s="645"/>
      <c r="P122" s="937"/>
      <c r="Q122" s="937"/>
      <c r="R122" s="930"/>
      <c r="S122" s="931"/>
      <c r="T122" s="931"/>
      <c r="U122" s="930"/>
      <c r="V122" s="931"/>
      <c r="W122" s="931"/>
      <c r="X122" s="933"/>
      <c r="Y122" s="934"/>
      <c r="Z122" s="933"/>
      <c r="AA122" s="930"/>
      <c r="AB122" s="931"/>
      <c r="AC122" s="931"/>
      <c r="AD122" s="930"/>
      <c r="AE122" s="931"/>
      <c r="AF122" s="931"/>
      <c r="AG122" s="930"/>
      <c r="AH122" s="931"/>
      <c r="AI122" s="931"/>
      <c r="AJ122" s="931"/>
    </row>
    <row r="123" spans="1:36" s="5" customFormat="1" ht="30" customHeight="1">
      <c r="A123" s="483"/>
      <c r="B123" s="1077"/>
      <c r="C123" s="483"/>
      <c r="D123" s="221"/>
      <c r="E123" s="221"/>
      <c r="F123" s="483"/>
      <c r="G123" s="483"/>
      <c r="H123" s="483"/>
      <c r="I123" s="483"/>
      <c r="J123" s="483"/>
      <c r="K123" s="1098"/>
      <c r="L123" s="536"/>
      <c r="M123" s="36"/>
      <c r="N123" s="36"/>
      <c r="O123" s="1123"/>
      <c r="P123" s="45"/>
      <c r="Q123" s="45"/>
      <c r="R123" s="8"/>
      <c r="S123" s="7"/>
      <c r="T123" s="7"/>
      <c r="U123" s="8"/>
      <c r="V123" s="7"/>
      <c r="W123" s="7"/>
      <c r="X123" s="410"/>
      <c r="Y123" s="203"/>
      <c r="Z123" s="410"/>
      <c r="AA123" s="8"/>
      <c r="AB123" s="7"/>
      <c r="AC123" s="7"/>
      <c r="AD123" s="8"/>
      <c r="AE123" s="7"/>
      <c r="AF123" s="7"/>
      <c r="AG123" s="8"/>
      <c r="AH123" s="7"/>
      <c r="AI123" s="7"/>
      <c r="AJ123" s="7"/>
    </row>
    <row r="124" spans="1:36" s="5" customFormat="1" ht="30" customHeight="1">
      <c r="A124" s="483"/>
      <c r="B124" s="1077"/>
      <c r="C124" s="483"/>
      <c r="D124" s="221"/>
      <c r="E124" s="221"/>
      <c r="F124" s="483"/>
      <c r="G124" s="483"/>
      <c r="H124" s="483"/>
      <c r="I124" s="483"/>
      <c r="J124" s="483"/>
      <c r="K124" s="1098"/>
      <c r="L124" s="536"/>
      <c r="M124" s="36"/>
      <c r="N124" s="36"/>
      <c r="O124" s="1123"/>
      <c r="P124" s="45"/>
      <c r="Q124" s="45"/>
      <c r="R124" s="8"/>
      <c r="S124" s="7"/>
      <c r="T124" s="7"/>
      <c r="U124" s="8"/>
      <c r="V124" s="7"/>
      <c r="W124" s="7"/>
      <c r="X124" s="410"/>
      <c r="Y124" s="203"/>
      <c r="Z124" s="410"/>
      <c r="AA124" s="8"/>
      <c r="AB124" s="7"/>
      <c r="AC124" s="7"/>
      <c r="AD124" s="8"/>
      <c r="AE124" s="7"/>
      <c r="AF124" s="7"/>
      <c r="AG124" s="8"/>
      <c r="AH124" s="7"/>
      <c r="AI124" s="7"/>
      <c r="AJ124" s="7"/>
    </row>
    <row r="125" spans="1:36" s="5" customFormat="1" ht="30" customHeight="1">
      <c r="A125" s="483"/>
      <c r="B125" s="1077"/>
      <c r="C125" s="483"/>
      <c r="D125" s="221"/>
      <c r="E125" s="221"/>
      <c r="F125" s="483"/>
      <c r="G125" s="483"/>
      <c r="H125" s="483"/>
      <c r="I125" s="483"/>
      <c r="J125" s="483"/>
      <c r="K125" s="1098"/>
      <c r="L125" s="536"/>
      <c r="M125" s="36"/>
      <c r="N125" s="36"/>
      <c r="O125" s="1123"/>
      <c r="P125" s="45"/>
      <c r="Q125" s="45"/>
      <c r="R125" s="8"/>
      <c r="S125" s="7"/>
      <c r="T125" s="7"/>
      <c r="U125" s="8"/>
      <c r="V125" s="7"/>
      <c r="W125" s="7"/>
      <c r="X125" s="410"/>
      <c r="Y125" s="203"/>
      <c r="Z125" s="410"/>
      <c r="AA125" s="8"/>
      <c r="AB125" s="7"/>
      <c r="AC125" s="7"/>
      <c r="AD125" s="8"/>
      <c r="AE125" s="7"/>
      <c r="AF125" s="7"/>
      <c r="AG125" s="8"/>
      <c r="AH125" s="7"/>
      <c r="AI125" s="7"/>
      <c r="AJ125" s="7"/>
    </row>
    <row r="126" spans="1:36" s="5" customFormat="1" ht="30" customHeight="1">
      <c r="A126" s="483"/>
      <c r="B126" s="1077"/>
      <c r="C126" s="483"/>
      <c r="D126" s="221"/>
      <c r="E126" s="221"/>
      <c r="F126" s="483"/>
      <c r="G126" s="483"/>
      <c r="H126" s="483"/>
      <c r="I126" s="483"/>
      <c r="J126" s="483"/>
      <c r="K126" s="1098"/>
      <c r="L126" s="536"/>
      <c r="M126" s="36"/>
      <c r="N126" s="36"/>
      <c r="O126" s="1123"/>
      <c r="P126" s="45"/>
      <c r="Q126" s="45"/>
      <c r="R126" s="8"/>
      <c r="S126" s="7"/>
      <c r="T126" s="7"/>
      <c r="U126" s="8"/>
      <c r="V126" s="7"/>
      <c r="W126" s="7"/>
      <c r="X126" s="410"/>
      <c r="Y126" s="203"/>
      <c r="Z126" s="410"/>
      <c r="AA126" s="8"/>
      <c r="AB126" s="7"/>
      <c r="AC126" s="7"/>
      <c r="AD126" s="8"/>
      <c r="AE126" s="7"/>
      <c r="AF126" s="7"/>
      <c r="AG126" s="8"/>
      <c r="AH126" s="7"/>
      <c r="AI126" s="7"/>
      <c r="AJ126" s="7"/>
    </row>
    <row r="127" spans="1:36" s="5" customFormat="1" ht="30" customHeight="1">
      <c r="A127" s="483"/>
      <c r="B127" s="1077"/>
      <c r="C127" s="483"/>
      <c r="D127" s="221"/>
      <c r="E127" s="221"/>
      <c r="F127" s="483"/>
      <c r="G127" s="483"/>
      <c r="H127" s="483"/>
      <c r="I127" s="483"/>
      <c r="J127" s="483"/>
      <c r="K127" s="1098"/>
      <c r="L127" s="536"/>
      <c r="M127" s="36"/>
      <c r="N127" s="36"/>
      <c r="O127" s="1123"/>
      <c r="P127" s="45"/>
      <c r="Q127" s="45"/>
      <c r="R127" s="8"/>
      <c r="S127" s="7"/>
      <c r="T127" s="7"/>
      <c r="U127" s="8"/>
      <c r="V127" s="7"/>
      <c r="W127" s="7"/>
      <c r="X127" s="410"/>
      <c r="Y127" s="203"/>
      <c r="Z127" s="410"/>
      <c r="AA127" s="8"/>
      <c r="AB127" s="7"/>
      <c r="AC127" s="7"/>
      <c r="AD127" s="8"/>
      <c r="AE127" s="7"/>
      <c r="AF127" s="7"/>
      <c r="AG127" s="8"/>
      <c r="AH127" s="7"/>
      <c r="AI127" s="7"/>
      <c r="AJ127" s="7"/>
    </row>
    <row r="128" spans="1:36" s="5" customFormat="1" ht="30" customHeight="1">
      <c r="A128" s="483"/>
      <c r="B128" s="1077"/>
      <c r="C128" s="483"/>
      <c r="D128" s="221"/>
      <c r="E128" s="221"/>
      <c r="F128" s="483"/>
      <c r="G128" s="483"/>
      <c r="H128" s="483"/>
      <c r="I128" s="483"/>
      <c r="J128" s="483"/>
      <c r="K128" s="1098"/>
      <c r="L128" s="536"/>
      <c r="M128" s="36"/>
      <c r="N128" s="36"/>
      <c r="O128" s="1123"/>
      <c r="P128" s="45"/>
      <c r="Q128" s="45"/>
      <c r="R128" s="8"/>
      <c r="S128" s="7"/>
      <c r="T128" s="7"/>
      <c r="U128" s="8"/>
      <c r="V128" s="7"/>
      <c r="W128" s="7"/>
      <c r="X128" s="410"/>
      <c r="Y128" s="203"/>
      <c r="Z128" s="410"/>
      <c r="AA128" s="8"/>
      <c r="AB128" s="7"/>
      <c r="AC128" s="7"/>
      <c r="AD128" s="8"/>
      <c r="AE128" s="7"/>
      <c r="AF128" s="7"/>
      <c r="AG128" s="8"/>
      <c r="AH128" s="7"/>
      <c r="AI128" s="7"/>
      <c r="AJ128" s="7"/>
    </row>
    <row r="129" spans="1:36" s="5" customFormat="1" ht="30" customHeight="1">
      <c r="A129" s="483"/>
      <c r="B129" s="1077"/>
      <c r="C129" s="483"/>
      <c r="D129" s="221"/>
      <c r="E129" s="221"/>
      <c r="F129" s="483"/>
      <c r="G129" s="483"/>
      <c r="H129" s="483"/>
      <c r="I129" s="483"/>
      <c r="J129" s="483"/>
      <c r="K129" s="1098"/>
      <c r="L129" s="536"/>
      <c r="M129" s="36"/>
      <c r="N129" s="36"/>
      <c r="O129" s="1123"/>
      <c r="P129" s="45"/>
      <c r="Q129" s="45"/>
      <c r="R129" s="8"/>
      <c r="S129" s="7"/>
      <c r="T129" s="7"/>
      <c r="U129" s="8"/>
      <c r="V129" s="7"/>
      <c r="W129" s="7"/>
      <c r="X129" s="410"/>
      <c r="Y129" s="203"/>
      <c r="Z129" s="410"/>
      <c r="AA129" s="8"/>
      <c r="AB129" s="7"/>
      <c r="AC129" s="7"/>
      <c r="AD129" s="8"/>
      <c r="AE129" s="7"/>
      <c r="AF129" s="7"/>
      <c r="AG129" s="8"/>
      <c r="AH129" s="7"/>
      <c r="AI129" s="7"/>
      <c r="AJ129" s="7"/>
    </row>
    <row r="130" spans="1:36" s="5" customFormat="1" ht="30" customHeight="1">
      <c r="A130" s="483"/>
      <c r="B130" s="1077"/>
      <c r="C130" s="483"/>
      <c r="D130" s="221"/>
      <c r="E130" s="221"/>
      <c r="F130" s="483"/>
      <c r="G130" s="483"/>
      <c r="H130" s="483"/>
      <c r="I130" s="483"/>
      <c r="J130" s="483"/>
      <c r="K130" s="1098"/>
      <c r="L130" s="536"/>
      <c r="M130" s="36"/>
      <c r="N130" s="36"/>
      <c r="O130" s="1123"/>
      <c r="P130" s="45"/>
      <c r="Q130" s="45"/>
      <c r="R130" s="8"/>
      <c r="S130" s="7"/>
      <c r="T130" s="7"/>
      <c r="U130" s="8"/>
      <c r="V130" s="7"/>
      <c r="W130" s="7"/>
      <c r="X130" s="410"/>
      <c r="Y130" s="203"/>
      <c r="Z130" s="410"/>
      <c r="AA130" s="8"/>
      <c r="AB130" s="7"/>
      <c r="AC130" s="7"/>
      <c r="AD130" s="8"/>
      <c r="AE130" s="7"/>
      <c r="AF130" s="7"/>
      <c r="AG130" s="8"/>
      <c r="AH130" s="7"/>
      <c r="AI130" s="7"/>
      <c r="AJ130" s="7"/>
    </row>
    <row r="131" spans="1:36" s="5" customFormat="1" ht="30" customHeight="1">
      <c r="A131" s="483"/>
      <c r="B131" s="1077"/>
      <c r="C131" s="483"/>
      <c r="D131" s="221"/>
      <c r="E131" s="221"/>
      <c r="F131" s="483"/>
      <c r="G131" s="483"/>
      <c r="H131" s="483"/>
      <c r="I131" s="483"/>
      <c r="J131" s="483"/>
      <c r="K131" s="1098"/>
      <c r="L131" s="536"/>
      <c r="M131" s="36"/>
      <c r="N131" s="36"/>
      <c r="O131" s="1123"/>
      <c r="P131" s="45"/>
      <c r="Q131" s="45"/>
      <c r="R131" s="8"/>
      <c r="S131" s="7"/>
      <c r="T131" s="7"/>
      <c r="U131" s="8"/>
      <c r="V131" s="7"/>
      <c r="W131" s="7"/>
      <c r="X131" s="410"/>
      <c r="Y131" s="203"/>
      <c r="Z131" s="410"/>
      <c r="AA131" s="8"/>
      <c r="AB131" s="7"/>
      <c r="AC131" s="7"/>
      <c r="AD131" s="8"/>
      <c r="AE131" s="7"/>
      <c r="AF131" s="7"/>
      <c r="AG131" s="8"/>
      <c r="AH131" s="7"/>
      <c r="AI131" s="7"/>
      <c r="AJ131" s="7"/>
    </row>
    <row r="132" spans="1:36" s="5" customFormat="1" ht="30" customHeight="1">
      <c r="A132" s="483"/>
      <c r="B132" s="1077"/>
      <c r="C132" s="483"/>
      <c r="D132" s="221"/>
      <c r="E132" s="221"/>
      <c r="F132" s="483"/>
      <c r="G132" s="483"/>
      <c r="H132" s="483"/>
      <c r="I132" s="483"/>
      <c r="J132" s="483"/>
      <c r="K132" s="1098"/>
      <c r="L132" s="536"/>
      <c r="M132" s="36"/>
      <c r="N132" s="36"/>
      <c r="O132" s="1123"/>
      <c r="P132" s="45"/>
      <c r="Q132" s="45"/>
      <c r="R132" s="8"/>
      <c r="S132" s="7"/>
      <c r="T132" s="7"/>
      <c r="U132" s="8"/>
      <c r="V132" s="7"/>
      <c r="W132" s="7"/>
      <c r="X132" s="410"/>
      <c r="Y132" s="203"/>
      <c r="Z132" s="410"/>
      <c r="AA132" s="8"/>
      <c r="AB132" s="7"/>
      <c r="AC132" s="7"/>
      <c r="AD132" s="8"/>
      <c r="AE132" s="7"/>
      <c r="AF132" s="7"/>
      <c r="AG132" s="8"/>
      <c r="AH132" s="7"/>
      <c r="AI132" s="7"/>
      <c r="AJ132" s="7"/>
    </row>
    <row r="133" spans="1:36" s="5" customFormat="1" ht="30" customHeight="1">
      <c r="A133" s="483"/>
      <c r="B133" s="1077"/>
      <c r="C133" s="483"/>
      <c r="D133" s="221"/>
      <c r="E133" s="221"/>
      <c r="F133" s="483"/>
      <c r="G133" s="483"/>
      <c r="H133" s="483"/>
      <c r="I133" s="483"/>
      <c r="J133" s="483"/>
      <c r="K133" s="1098"/>
      <c r="L133" s="536"/>
      <c r="M133" s="36"/>
      <c r="N133" s="36"/>
      <c r="O133" s="1123"/>
      <c r="P133" s="45"/>
      <c r="Q133" s="45"/>
      <c r="R133" s="8"/>
      <c r="S133" s="7"/>
      <c r="T133" s="7"/>
      <c r="U133" s="8"/>
      <c r="V133" s="7"/>
      <c r="W133" s="7"/>
      <c r="X133" s="410"/>
      <c r="Y133" s="203"/>
      <c r="Z133" s="410"/>
      <c r="AA133" s="8"/>
      <c r="AB133" s="7"/>
      <c r="AC133" s="7"/>
      <c r="AD133" s="8"/>
      <c r="AE133" s="7"/>
      <c r="AF133" s="7"/>
      <c r="AG133" s="8"/>
      <c r="AH133" s="7"/>
      <c r="AI133" s="7"/>
      <c r="AJ133" s="7"/>
    </row>
    <row r="134" spans="1:36" s="5" customFormat="1" ht="30" customHeight="1">
      <c r="A134" s="483"/>
      <c r="B134" s="1077"/>
      <c r="C134" s="483"/>
      <c r="D134" s="221"/>
      <c r="E134" s="221"/>
      <c r="F134" s="483"/>
      <c r="G134" s="483"/>
      <c r="H134" s="483"/>
      <c r="I134" s="483"/>
      <c r="J134" s="483"/>
      <c r="K134" s="1098"/>
      <c r="L134" s="536"/>
      <c r="M134" s="36"/>
      <c r="N134" s="36"/>
      <c r="O134" s="1123"/>
      <c r="P134" s="45"/>
      <c r="Q134" s="45"/>
      <c r="R134" s="8"/>
      <c r="S134" s="7"/>
      <c r="T134" s="7"/>
      <c r="U134" s="8"/>
      <c r="V134" s="7"/>
      <c r="W134" s="7"/>
      <c r="X134" s="410"/>
      <c r="Y134" s="203"/>
      <c r="Z134" s="410"/>
      <c r="AA134" s="8"/>
      <c r="AB134" s="7"/>
      <c r="AC134" s="7"/>
      <c r="AD134" s="8"/>
      <c r="AE134" s="7"/>
      <c r="AF134" s="7"/>
      <c r="AG134" s="8"/>
      <c r="AH134" s="7"/>
      <c r="AI134" s="7"/>
      <c r="AJ134" s="7"/>
    </row>
    <row r="135" spans="1:36" s="5" customFormat="1" ht="30" customHeight="1">
      <c r="A135" s="483"/>
      <c r="B135" s="1077"/>
      <c r="C135" s="483"/>
      <c r="D135" s="221"/>
      <c r="E135" s="221"/>
      <c r="F135" s="483"/>
      <c r="G135" s="483"/>
      <c r="H135" s="483"/>
      <c r="I135" s="483"/>
      <c r="J135" s="483"/>
      <c r="K135" s="1098"/>
      <c r="L135" s="536"/>
      <c r="M135" s="36"/>
      <c r="N135" s="36"/>
      <c r="O135" s="1123"/>
      <c r="P135" s="45"/>
      <c r="Q135" s="45"/>
      <c r="R135" s="8"/>
      <c r="S135" s="7"/>
      <c r="T135" s="7"/>
      <c r="U135" s="8"/>
      <c r="V135" s="7"/>
      <c r="W135" s="7"/>
      <c r="X135" s="410"/>
      <c r="Y135" s="203"/>
      <c r="Z135" s="410"/>
      <c r="AA135" s="8"/>
      <c r="AB135" s="7"/>
      <c r="AC135" s="7"/>
      <c r="AD135" s="8"/>
      <c r="AE135" s="7"/>
      <c r="AF135" s="7"/>
      <c r="AG135" s="8"/>
      <c r="AH135" s="7"/>
      <c r="AI135" s="7"/>
      <c r="AJ135" s="7"/>
    </row>
    <row r="136" spans="1:36" s="5" customFormat="1" ht="30" customHeight="1">
      <c r="A136" s="483"/>
      <c r="B136" s="1077"/>
      <c r="C136" s="483"/>
      <c r="D136" s="221"/>
      <c r="E136" s="221"/>
      <c r="F136" s="483"/>
      <c r="G136" s="483"/>
      <c r="H136" s="483"/>
      <c r="I136" s="483"/>
      <c r="J136" s="483"/>
      <c r="K136" s="1098"/>
      <c r="L136" s="536"/>
      <c r="M136" s="36"/>
      <c r="N136" s="36"/>
      <c r="O136" s="1123"/>
      <c r="P136" s="45"/>
      <c r="Q136" s="45"/>
      <c r="R136" s="8"/>
      <c r="S136" s="7"/>
      <c r="T136" s="7"/>
      <c r="U136" s="8"/>
      <c r="V136" s="7"/>
      <c r="W136" s="7"/>
      <c r="X136" s="410"/>
      <c r="Y136" s="203"/>
      <c r="Z136" s="410"/>
      <c r="AA136" s="8"/>
      <c r="AB136" s="7"/>
      <c r="AC136" s="7"/>
      <c r="AD136" s="8"/>
      <c r="AE136" s="7"/>
      <c r="AF136" s="7"/>
      <c r="AG136" s="8"/>
      <c r="AH136" s="7"/>
      <c r="AI136" s="7"/>
      <c r="AJ136" s="7"/>
    </row>
    <row r="137" spans="1:36" s="5" customFormat="1" ht="30" customHeight="1">
      <c r="A137" s="483"/>
      <c r="B137" s="1077"/>
      <c r="C137" s="483"/>
      <c r="D137" s="221"/>
      <c r="E137" s="221"/>
      <c r="F137" s="483"/>
      <c r="G137" s="483"/>
      <c r="H137" s="483"/>
      <c r="I137" s="483"/>
      <c r="J137" s="483"/>
      <c r="K137" s="1098"/>
      <c r="L137" s="536"/>
      <c r="M137" s="36"/>
      <c r="N137" s="36"/>
      <c r="O137" s="1123"/>
      <c r="P137" s="45"/>
      <c r="Q137" s="45"/>
      <c r="R137" s="8"/>
      <c r="S137" s="7"/>
      <c r="T137" s="7"/>
      <c r="U137" s="8"/>
      <c r="V137" s="7"/>
      <c r="W137" s="7"/>
      <c r="X137" s="410"/>
      <c r="Y137" s="203"/>
      <c r="Z137" s="410"/>
      <c r="AA137" s="8"/>
      <c r="AB137" s="7"/>
      <c r="AC137" s="7"/>
      <c r="AD137" s="8"/>
      <c r="AE137" s="7"/>
      <c r="AF137" s="7"/>
      <c r="AG137" s="8"/>
      <c r="AH137" s="7"/>
      <c r="AI137" s="7"/>
      <c r="AJ137" s="7"/>
    </row>
    <row r="138" spans="1:36" s="5" customFormat="1" ht="30" customHeight="1">
      <c r="A138" s="483"/>
      <c r="B138" s="1077"/>
      <c r="C138" s="483"/>
      <c r="D138" s="221"/>
      <c r="E138" s="221"/>
      <c r="F138" s="483"/>
      <c r="G138" s="483"/>
      <c r="H138" s="483"/>
      <c r="I138" s="483"/>
      <c r="J138" s="483"/>
      <c r="K138" s="1098"/>
      <c r="L138" s="536"/>
      <c r="M138" s="36"/>
      <c r="N138" s="36"/>
      <c r="O138" s="1123"/>
      <c r="P138" s="45"/>
      <c r="Q138" s="45"/>
      <c r="U138" s="8"/>
      <c r="V138" s="7"/>
      <c r="W138" s="7"/>
      <c r="X138" s="410"/>
      <c r="Y138" s="203"/>
      <c r="Z138" s="410"/>
      <c r="AA138" s="8"/>
      <c r="AB138" s="7"/>
      <c r="AC138" s="7"/>
      <c r="AD138" s="8"/>
      <c r="AE138" s="7"/>
      <c r="AF138" s="7"/>
      <c r="AG138" s="8"/>
      <c r="AH138" s="7"/>
      <c r="AI138" s="7"/>
      <c r="AJ138" s="7"/>
    </row>
    <row r="139" spans="1:36" s="5" customFormat="1" ht="30" customHeight="1">
      <c r="A139" s="483"/>
      <c r="B139" s="1077"/>
      <c r="C139" s="483"/>
      <c r="D139" s="221"/>
      <c r="E139" s="221"/>
      <c r="F139" s="483"/>
      <c r="G139" s="483"/>
      <c r="H139" s="483"/>
      <c r="I139" s="483"/>
      <c r="J139" s="483"/>
      <c r="K139" s="1098"/>
      <c r="L139" s="536"/>
      <c r="M139" s="36"/>
      <c r="N139" s="36"/>
      <c r="O139" s="1123"/>
      <c r="P139" s="45"/>
      <c r="Q139" s="45"/>
      <c r="U139" s="8"/>
      <c r="V139" s="7"/>
      <c r="W139" s="7"/>
      <c r="X139" s="410"/>
      <c r="Y139" s="203"/>
      <c r="Z139" s="410"/>
      <c r="AA139" s="8"/>
      <c r="AB139" s="7"/>
      <c r="AC139" s="7"/>
      <c r="AD139" s="8"/>
      <c r="AE139" s="7"/>
      <c r="AF139" s="7"/>
      <c r="AG139" s="8"/>
      <c r="AH139" s="7"/>
      <c r="AI139" s="7"/>
      <c r="AJ139" s="7"/>
    </row>
    <row r="140" spans="1:36" s="5" customFormat="1" ht="30" customHeight="1">
      <c r="A140" s="483"/>
      <c r="B140" s="1077"/>
      <c r="C140" s="483"/>
      <c r="D140" s="221"/>
      <c r="E140" s="221"/>
      <c r="F140" s="483"/>
      <c r="G140" s="483"/>
      <c r="H140" s="483"/>
      <c r="I140" s="483"/>
      <c r="J140" s="483"/>
      <c r="K140" s="1098"/>
      <c r="L140" s="536"/>
      <c r="M140" s="36"/>
      <c r="N140" s="36"/>
      <c r="O140" s="1123"/>
      <c r="P140" s="45"/>
      <c r="Q140" s="45"/>
      <c r="U140" s="8"/>
      <c r="V140" s="7"/>
      <c r="W140" s="7"/>
      <c r="X140" s="410"/>
      <c r="Y140" s="203"/>
      <c r="Z140" s="410"/>
      <c r="AA140" s="8"/>
      <c r="AB140" s="7"/>
      <c r="AC140" s="7"/>
      <c r="AD140" s="8"/>
      <c r="AE140" s="7"/>
      <c r="AF140" s="7"/>
      <c r="AG140" s="8"/>
      <c r="AH140" s="7"/>
      <c r="AI140" s="7"/>
      <c r="AJ140" s="7"/>
    </row>
    <row r="141" spans="1:36" s="5" customFormat="1" ht="30" customHeight="1">
      <c r="A141" s="483"/>
      <c r="B141" s="1077"/>
      <c r="C141" s="483"/>
      <c r="D141" s="221"/>
      <c r="E141" s="221"/>
      <c r="F141" s="483"/>
      <c r="G141" s="483"/>
      <c r="H141" s="483"/>
      <c r="I141" s="483"/>
      <c r="J141" s="483"/>
      <c r="K141" s="1098"/>
      <c r="L141" s="536"/>
      <c r="M141" s="36"/>
      <c r="N141" s="36"/>
      <c r="O141" s="1123"/>
      <c r="P141" s="45"/>
      <c r="Q141" s="45"/>
      <c r="U141" s="8"/>
      <c r="V141" s="7"/>
      <c r="W141" s="7"/>
      <c r="X141" s="410"/>
      <c r="Y141" s="203"/>
      <c r="Z141" s="410"/>
      <c r="AA141" s="8"/>
      <c r="AB141" s="7"/>
      <c r="AC141" s="7"/>
      <c r="AD141" s="8"/>
      <c r="AE141" s="7"/>
      <c r="AF141" s="7"/>
      <c r="AG141" s="8"/>
      <c r="AH141" s="7"/>
      <c r="AI141" s="7"/>
      <c r="AJ141" s="7"/>
    </row>
    <row r="142" spans="1:36" s="5" customFormat="1" ht="30" customHeight="1">
      <c r="A142" s="483"/>
      <c r="B142" s="1077"/>
      <c r="C142" s="483"/>
      <c r="D142" s="221"/>
      <c r="E142" s="221"/>
      <c r="F142" s="483"/>
      <c r="G142" s="483"/>
      <c r="H142" s="483"/>
      <c r="I142" s="483"/>
      <c r="J142" s="483"/>
      <c r="K142" s="1098"/>
      <c r="L142" s="536"/>
      <c r="M142" s="36"/>
      <c r="N142" s="36"/>
      <c r="O142" s="1123"/>
      <c r="P142" s="45"/>
      <c r="Q142" s="45"/>
      <c r="U142" s="8"/>
      <c r="V142" s="7"/>
      <c r="W142" s="7"/>
      <c r="X142" s="410"/>
      <c r="Y142" s="203"/>
      <c r="Z142" s="410"/>
      <c r="AA142" s="8"/>
      <c r="AB142" s="7"/>
      <c r="AC142" s="7"/>
      <c r="AD142" s="8"/>
      <c r="AE142" s="7"/>
      <c r="AF142" s="7"/>
      <c r="AG142" s="8"/>
      <c r="AH142" s="7"/>
      <c r="AI142" s="7"/>
      <c r="AJ142" s="7"/>
    </row>
    <row r="143" spans="1:36" s="5" customFormat="1" ht="30" customHeight="1">
      <c r="A143" s="483"/>
      <c r="B143" s="1077"/>
      <c r="C143" s="483"/>
      <c r="D143" s="221"/>
      <c r="E143" s="221"/>
      <c r="F143" s="483"/>
      <c r="G143" s="483"/>
      <c r="H143" s="483"/>
      <c r="I143" s="483"/>
      <c r="J143" s="483"/>
      <c r="K143" s="1098"/>
      <c r="L143" s="536"/>
      <c r="M143" s="36"/>
      <c r="N143" s="36"/>
      <c r="O143" s="1123"/>
      <c r="P143" s="45"/>
      <c r="Q143" s="45"/>
      <c r="U143" s="8"/>
      <c r="V143" s="7"/>
      <c r="W143" s="7"/>
      <c r="X143" s="410"/>
      <c r="Y143" s="203"/>
      <c r="Z143" s="410"/>
      <c r="AA143" s="8"/>
      <c r="AB143" s="7"/>
      <c r="AC143" s="7"/>
      <c r="AD143" s="8"/>
      <c r="AE143" s="7"/>
      <c r="AF143" s="7"/>
      <c r="AG143" s="8"/>
      <c r="AH143" s="7"/>
      <c r="AI143" s="7"/>
      <c r="AJ143" s="7"/>
    </row>
    <row r="144" spans="1:36" s="5" customFormat="1" ht="30" customHeight="1">
      <c r="A144" s="483"/>
      <c r="B144" s="1077"/>
      <c r="C144" s="483"/>
      <c r="D144" s="221"/>
      <c r="E144" s="221"/>
      <c r="F144" s="483"/>
      <c r="G144" s="483"/>
      <c r="H144" s="483"/>
      <c r="I144" s="483"/>
      <c r="J144" s="483"/>
      <c r="K144" s="1098"/>
      <c r="L144" s="536"/>
      <c r="M144" s="36"/>
      <c r="N144" s="36"/>
      <c r="O144" s="1123"/>
      <c r="P144" s="45"/>
      <c r="Q144" s="45"/>
      <c r="U144" s="8"/>
      <c r="V144" s="7"/>
      <c r="W144" s="7"/>
      <c r="X144" s="410"/>
      <c r="Y144" s="203"/>
      <c r="Z144" s="410"/>
      <c r="AA144" s="8"/>
      <c r="AB144" s="7"/>
      <c r="AC144" s="7"/>
      <c r="AD144" s="8"/>
      <c r="AE144" s="7"/>
      <c r="AF144" s="7"/>
      <c r="AG144" s="8"/>
      <c r="AH144" s="7"/>
      <c r="AI144" s="7"/>
      <c r="AJ144" s="7"/>
    </row>
    <row r="145" spans="1:36" s="5" customFormat="1" ht="30" customHeight="1">
      <c r="A145" s="483"/>
      <c r="B145" s="1077"/>
      <c r="C145" s="483"/>
      <c r="D145" s="221"/>
      <c r="E145" s="221"/>
      <c r="F145" s="483"/>
      <c r="G145" s="483"/>
      <c r="H145" s="483"/>
      <c r="I145" s="483"/>
      <c r="J145" s="483"/>
      <c r="K145" s="1098"/>
      <c r="L145" s="536"/>
      <c r="M145" s="36"/>
      <c r="N145" s="36"/>
      <c r="O145" s="1123"/>
      <c r="P145" s="45"/>
      <c r="Q145" s="45"/>
      <c r="U145" s="8"/>
      <c r="V145" s="7"/>
      <c r="W145" s="7"/>
      <c r="X145" s="410"/>
      <c r="Y145" s="203"/>
      <c r="Z145" s="410"/>
      <c r="AA145" s="8"/>
      <c r="AB145" s="7"/>
      <c r="AC145" s="7"/>
      <c r="AD145" s="8"/>
      <c r="AE145" s="7"/>
      <c r="AF145" s="7"/>
      <c r="AG145" s="8"/>
      <c r="AH145" s="7"/>
      <c r="AI145" s="7"/>
      <c r="AJ145" s="7"/>
    </row>
    <row r="146" spans="1:36" s="5" customFormat="1" ht="30" customHeight="1">
      <c r="A146" s="483"/>
      <c r="B146" s="1077"/>
      <c r="C146" s="483"/>
      <c r="D146" s="221"/>
      <c r="E146" s="221"/>
      <c r="F146" s="483"/>
      <c r="G146" s="483"/>
      <c r="H146" s="483"/>
      <c r="I146" s="483"/>
      <c r="J146" s="483"/>
      <c r="K146" s="1098"/>
      <c r="L146" s="536"/>
      <c r="M146" s="36"/>
      <c r="N146" s="36"/>
      <c r="O146" s="1123"/>
      <c r="P146" s="45"/>
      <c r="Q146" s="45"/>
      <c r="U146" s="8"/>
      <c r="V146" s="7"/>
      <c r="W146" s="7"/>
      <c r="X146" s="410"/>
      <c r="Y146" s="203"/>
      <c r="Z146" s="410"/>
      <c r="AA146" s="8"/>
      <c r="AB146" s="7"/>
      <c r="AC146" s="7"/>
      <c r="AD146" s="8"/>
      <c r="AE146" s="7"/>
      <c r="AF146" s="7"/>
      <c r="AG146" s="8"/>
      <c r="AH146" s="7"/>
      <c r="AI146" s="7"/>
      <c r="AJ146" s="7"/>
    </row>
    <row r="147" spans="1:36" s="5" customFormat="1" ht="30" customHeight="1">
      <c r="A147" s="483"/>
      <c r="B147" s="1077"/>
      <c r="C147" s="483"/>
      <c r="D147" s="221"/>
      <c r="E147" s="221"/>
      <c r="F147" s="483"/>
      <c r="G147" s="483"/>
      <c r="H147" s="483"/>
      <c r="I147" s="483"/>
      <c r="J147" s="483"/>
      <c r="K147" s="1098"/>
      <c r="L147" s="536"/>
      <c r="M147" s="36"/>
      <c r="N147" s="36"/>
      <c r="O147" s="1123"/>
      <c r="P147" s="45"/>
      <c r="Q147" s="45"/>
      <c r="U147" s="8"/>
      <c r="V147" s="7"/>
      <c r="W147" s="7"/>
      <c r="X147" s="410"/>
      <c r="Y147" s="203"/>
      <c r="Z147" s="410"/>
      <c r="AA147" s="8"/>
      <c r="AB147" s="7"/>
      <c r="AC147" s="7"/>
      <c r="AD147" s="8"/>
      <c r="AE147" s="7"/>
      <c r="AF147" s="7"/>
      <c r="AG147" s="8"/>
      <c r="AH147" s="7"/>
      <c r="AI147" s="7"/>
      <c r="AJ147" s="7"/>
    </row>
    <row r="148" spans="1:36" s="5" customFormat="1" ht="30" customHeight="1">
      <c r="A148" s="483"/>
      <c r="B148" s="1077"/>
      <c r="C148" s="483"/>
      <c r="D148" s="221"/>
      <c r="E148" s="221"/>
      <c r="F148" s="483"/>
      <c r="G148" s="483"/>
      <c r="H148" s="483"/>
      <c r="I148" s="483"/>
      <c r="J148" s="483"/>
      <c r="K148" s="1098"/>
      <c r="L148" s="536"/>
      <c r="M148" s="36"/>
      <c r="N148" s="36"/>
      <c r="O148" s="1123"/>
      <c r="P148" s="45"/>
      <c r="Q148" s="45"/>
      <c r="U148" s="8"/>
      <c r="V148" s="7"/>
      <c r="W148" s="7"/>
      <c r="X148" s="410"/>
      <c r="Y148" s="203"/>
      <c r="Z148" s="410"/>
      <c r="AA148" s="8"/>
      <c r="AB148" s="7"/>
      <c r="AC148" s="7"/>
      <c r="AD148" s="8"/>
      <c r="AE148" s="7"/>
      <c r="AF148" s="7"/>
      <c r="AG148" s="8"/>
      <c r="AH148" s="7"/>
      <c r="AI148" s="7"/>
      <c r="AJ148" s="7"/>
    </row>
    <row r="149" spans="1:36" s="5" customFormat="1" ht="30" customHeight="1">
      <c r="A149" s="483"/>
      <c r="B149" s="1077"/>
      <c r="C149" s="483"/>
      <c r="D149" s="221"/>
      <c r="E149" s="221"/>
      <c r="F149" s="483"/>
      <c r="G149" s="483"/>
      <c r="H149" s="483"/>
      <c r="I149" s="483"/>
      <c r="J149" s="483"/>
      <c r="K149" s="1098"/>
      <c r="L149" s="536"/>
      <c r="M149" s="36"/>
      <c r="N149" s="36"/>
      <c r="O149" s="1123"/>
      <c r="P149" s="45"/>
      <c r="Q149" s="45"/>
      <c r="X149" s="411"/>
      <c r="Y149" s="204"/>
      <c r="Z149" s="411"/>
    </row>
    <row r="150" spans="1:36" s="5" customFormat="1" ht="30" customHeight="1">
      <c r="A150" s="483"/>
      <c r="B150" s="1077"/>
      <c r="C150" s="483"/>
      <c r="D150" s="221"/>
      <c r="E150" s="221"/>
      <c r="F150" s="483"/>
      <c r="G150" s="483"/>
      <c r="H150" s="483"/>
      <c r="I150" s="483"/>
      <c r="J150" s="483"/>
      <c r="K150" s="1098"/>
      <c r="L150" s="536"/>
      <c r="M150" s="36"/>
      <c r="N150" s="36"/>
      <c r="O150" s="1123"/>
      <c r="P150" s="45"/>
      <c r="Q150" s="45"/>
      <c r="X150" s="411"/>
      <c r="Y150" s="204"/>
      <c r="Z150" s="411"/>
    </row>
    <row r="151" spans="1:36" s="5" customFormat="1" ht="30" customHeight="1">
      <c r="A151" s="483"/>
      <c r="B151" s="1077"/>
      <c r="C151" s="483"/>
      <c r="D151" s="221"/>
      <c r="E151" s="221"/>
      <c r="F151" s="483"/>
      <c r="G151" s="483"/>
      <c r="H151" s="483"/>
      <c r="I151" s="483"/>
      <c r="J151" s="483"/>
      <c r="K151" s="1098"/>
      <c r="L151" s="536"/>
      <c r="M151" s="36"/>
      <c r="N151" s="36"/>
      <c r="O151" s="1123"/>
      <c r="P151" s="45"/>
      <c r="Q151" s="45"/>
      <c r="X151" s="411"/>
      <c r="Y151" s="204"/>
      <c r="Z151" s="411"/>
    </row>
    <row r="152" spans="1:36" s="5" customFormat="1" ht="30" customHeight="1">
      <c r="A152" s="483"/>
      <c r="B152" s="1077"/>
      <c r="C152" s="483"/>
      <c r="D152" s="221"/>
      <c r="E152" s="221"/>
      <c r="F152" s="483"/>
      <c r="G152" s="483"/>
      <c r="H152" s="483"/>
      <c r="I152" s="483"/>
      <c r="J152" s="483"/>
      <c r="K152" s="1098"/>
      <c r="L152" s="536"/>
      <c r="M152" s="36"/>
      <c r="N152" s="36"/>
      <c r="O152" s="1123"/>
      <c r="P152" s="45"/>
      <c r="Q152" s="45"/>
      <c r="X152" s="411"/>
      <c r="Y152" s="204"/>
      <c r="Z152" s="411"/>
    </row>
    <row r="153" spans="1:36" s="5" customFormat="1" ht="30" customHeight="1">
      <c r="A153" s="483"/>
      <c r="B153" s="1077"/>
      <c r="C153" s="483"/>
      <c r="D153" s="221"/>
      <c r="E153" s="221"/>
      <c r="F153" s="483"/>
      <c r="G153" s="483"/>
      <c r="H153" s="483"/>
      <c r="I153" s="483"/>
      <c r="J153" s="483"/>
      <c r="K153" s="1098"/>
      <c r="L153" s="536"/>
      <c r="M153" s="36"/>
      <c r="N153" s="36"/>
      <c r="O153" s="1123"/>
      <c r="P153" s="45"/>
      <c r="Q153" s="45"/>
      <c r="X153" s="411"/>
      <c r="Y153" s="204"/>
      <c r="Z153" s="411"/>
    </row>
    <row r="154" spans="1:36" s="5" customFormat="1" ht="30" customHeight="1">
      <c r="A154" s="483"/>
      <c r="B154" s="1077"/>
      <c r="C154" s="483"/>
      <c r="D154" s="221"/>
      <c r="E154" s="221"/>
      <c r="F154" s="483"/>
      <c r="G154" s="483"/>
      <c r="H154" s="483"/>
      <c r="I154" s="483"/>
      <c r="J154" s="483"/>
      <c r="K154" s="1098"/>
      <c r="L154" s="536"/>
      <c r="M154" s="36"/>
      <c r="N154" s="36"/>
      <c r="O154" s="1123"/>
      <c r="P154" s="45"/>
      <c r="Q154" s="45"/>
      <c r="X154" s="411"/>
      <c r="Y154" s="204"/>
      <c r="Z154" s="411"/>
    </row>
    <row r="155" spans="1:36" s="5" customFormat="1" ht="30" customHeight="1">
      <c r="A155" s="483"/>
      <c r="B155" s="1077"/>
      <c r="C155" s="483"/>
      <c r="D155" s="221"/>
      <c r="E155" s="221"/>
      <c r="F155" s="483"/>
      <c r="G155" s="483"/>
      <c r="H155" s="483"/>
      <c r="I155" s="483"/>
      <c r="J155" s="483"/>
      <c r="K155" s="1098"/>
      <c r="L155" s="536"/>
      <c r="M155" s="36"/>
      <c r="N155" s="36"/>
      <c r="O155" s="1123"/>
      <c r="P155" s="45"/>
      <c r="Q155" s="45"/>
      <c r="X155" s="411"/>
      <c r="Y155" s="204"/>
      <c r="Z155" s="411"/>
    </row>
    <row r="156" spans="1:36" s="5" customFormat="1" ht="30" customHeight="1">
      <c r="A156" s="483"/>
      <c r="B156" s="1077"/>
      <c r="C156" s="483"/>
      <c r="D156" s="221"/>
      <c r="E156" s="221"/>
      <c r="F156" s="483"/>
      <c r="G156" s="483"/>
      <c r="H156" s="483"/>
      <c r="I156" s="483"/>
      <c r="J156" s="483"/>
      <c r="K156" s="1098"/>
      <c r="L156" s="536"/>
      <c r="M156" s="36"/>
      <c r="N156" s="36"/>
      <c r="O156" s="1123"/>
      <c r="P156" s="45"/>
      <c r="Q156" s="45"/>
      <c r="X156" s="411"/>
      <c r="Y156" s="204"/>
      <c r="Z156" s="411"/>
    </row>
    <row r="157" spans="1:36" s="5" customFormat="1" ht="30" customHeight="1">
      <c r="A157" s="483"/>
      <c r="B157" s="1077"/>
      <c r="C157" s="483"/>
      <c r="D157" s="221"/>
      <c r="E157" s="221"/>
      <c r="F157" s="483"/>
      <c r="G157" s="483"/>
      <c r="H157" s="483"/>
      <c r="I157" s="483"/>
      <c r="J157" s="483"/>
      <c r="K157" s="1098"/>
      <c r="L157" s="536"/>
      <c r="M157" s="36"/>
      <c r="N157" s="36"/>
      <c r="O157" s="1123"/>
      <c r="P157" s="45"/>
      <c r="Q157" s="45"/>
      <c r="X157" s="411"/>
      <c r="Y157" s="204"/>
      <c r="Z157" s="411"/>
    </row>
    <row r="158" spans="1:36" s="5" customFormat="1" ht="30" customHeight="1">
      <c r="A158" s="483"/>
      <c r="B158" s="1077"/>
      <c r="C158" s="483"/>
      <c r="D158" s="221"/>
      <c r="E158" s="221"/>
      <c r="F158" s="483"/>
      <c r="G158" s="483"/>
      <c r="H158" s="483"/>
      <c r="I158" s="483"/>
      <c r="J158" s="483"/>
      <c r="K158" s="1098"/>
      <c r="L158" s="536"/>
      <c r="M158" s="36"/>
      <c r="N158" s="36"/>
      <c r="O158" s="1123"/>
      <c r="P158" s="45"/>
      <c r="Q158" s="45"/>
      <c r="X158" s="411"/>
      <c r="Y158" s="204"/>
      <c r="Z158" s="411"/>
    </row>
    <row r="159" spans="1:36" s="5" customFormat="1" ht="30" customHeight="1">
      <c r="A159" s="483"/>
      <c r="B159" s="1077"/>
      <c r="C159" s="483"/>
      <c r="D159" s="221"/>
      <c r="E159" s="221"/>
      <c r="F159" s="483"/>
      <c r="G159" s="483"/>
      <c r="H159" s="483"/>
      <c r="I159" s="483"/>
      <c r="J159" s="483"/>
      <c r="K159" s="1098"/>
      <c r="L159" s="536"/>
      <c r="M159" s="36"/>
      <c r="N159" s="36"/>
      <c r="O159" s="1123"/>
      <c r="P159" s="45"/>
      <c r="Q159" s="45"/>
      <c r="X159" s="411"/>
      <c r="Y159" s="204"/>
      <c r="Z159" s="411"/>
    </row>
    <row r="160" spans="1:36" s="5" customFormat="1" ht="30" customHeight="1">
      <c r="A160" s="246"/>
      <c r="B160" s="1073"/>
      <c r="C160" s="243"/>
      <c r="D160" s="221"/>
      <c r="E160" s="221"/>
      <c r="F160" s="243"/>
      <c r="G160" s="243"/>
      <c r="H160" s="243"/>
      <c r="I160" s="243"/>
      <c r="J160" s="243"/>
      <c r="K160" s="1099"/>
      <c r="L160" s="553"/>
      <c r="M160" s="36"/>
      <c r="N160" s="36"/>
      <c r="O160" s="595"/>
      <c r="P160" s="45"/>
      <c r="Q160" s="45"/>
      <c r="X160" s="411"/>
      <c r="Y160" s="204"/>
      <c r="Z160" s="411"/>
    </row>
    <row r="161" spans="1:36" s="5" customFormat="1" ht="30" customHeight="1">
      <c r="A161" s="246"/>
      <c r="B161" s="1073"/>
      <c r="C161" s="243"/>
      <c r="D161" s="221"/>
      <c r="E161" s="221"/>
      <c r="F161" s="243"/>
      <c r="G161" s="243"/>
      <c r="H161" s="243"/>
      <c r="I161" s="243"/>
      <c r="J161" s="243"/>
      <c r="K161" s="1099"/>
      <c r="L161" s="553"/>
      <c r="M161" s="36"/>
      <c r="N161" s="36"/>
      <c r="O161" s="595"/>
      <c r="P161" s="45"/>
      <c r="Q161" s="45"/>
      <c r="X161" s="411"/>
      <c r="Y161" s="204"/>
      <c r="Z161" s="411"/>
    </row>
    <row r="162" spans="1:36" s="5" customFormat="1" ht="30" customHeight="1">
      <c r="A162" s="246"/>
      <c r="B162" s="1073"/>
      <c r="C162" s="243"/>
      <c r="D162" s="221"/>
      <c r="E162" s="221"/>
      <c r="F162" s="243"/>
      <c r="G162" s="243"/>
      <c r="H162" s="243"/>
      <c r="I162" s="243"/>
      <c r="J162" s="243"/>
      <c r="K162" s="1099"/>
      <c r="L162" s="553"/>
      <c r="M162" s="36"/>
      <c r="N162" s="36"/>
      <c r="O162" s="595"/>
      <c r="P162" s="45"/>
      <c r="Q162" s="45"/>
      <c r="X162" s="411"/>
      <c r="Y162" s="204"/>
      <c r="Z162" s="411"/>
    </row>
    <row r="163" spans="1:36" s="5" customFormat="1" ht="30" customHeight="1">
      <c r="A163" s="65"/>
      <c r="B163" s="1059"/>
      <c r="C163" s="62"/>
      <c r="D163" s="221"/>
      <c r="E163" s="221"/>
      <c r="F163" s="62"/>
      <c r="G163" s="62"/>
      <c r="H163" s="62"/>
      <c r="I163" s="62"/>
      <c r="J163" s="62"/>
      <c r="K163" s="1090"/>
      <c r="L163" s="430"/>
      <c r="M163" s="36"/>
      <c r="N163" s="36"/>
      <c r="O163" s="595"/>
      <c r="P163" s="45"/>
      <c r="Q163" s="45"/>
      <c r="X163" s="411"/>
      <c r="Y163" s="204"/>
      <c r="Z163" s="411"/>
    </row>
    <row r="164" spans="1:36" s="5" customFormat="1" ht="30" customHeight="1">
      <c r="A164" s="65"/>
      <c r="B164" s="1059"/>
      <c r="C164" s="62"/>
      <c r="D164" s="221"/>
      <c r="E164" s="221"/>
      <c r="F164" s="62"/>
      <c r="G164" s="62"/>
      <c r="H164" s="62"/>
      <c r="I164" s="62"/>
      <c r="J164" s="62"/>
      <c r="K164" s="1090"/>
      <c r="L164" s="430"/>
      <c r="M164" s="36"/>
      <c r="N164" s="36"/>
      <c r="O164" s="595"/>
      <c r="P164" s="45"/>
      <c r="Q164" s="45"/>
      <c r="X164" s="411"/>
      <c r="Y164" s="204"/>
      <c r="Z164" s="411"/>
    </row>
    <row r="165" spans="1:36" s="5" customFormat="1" ht="30" customHeight="1">
      <c r="A165" s="65"/>
      <c r="B165" s="1059"/>
      <c r="C165" s="62"/>
      <c r="D165" s="221"/>
      <c r="E165" s="221"/>
      <c r="F165" s="62"/>
      <c r="G165" s="62"/>
      <c r="H165" s="62"/>
      <c r="I165" s="62"/>
      <c r="J165" s="62"/>
      <c r="K165" s="1090"/>
      <c r="L165" s="430"/>
      <c r="M165" s="36"/>
      <c r="N165" s="36"/>
      <c r="O165" s="595"/>
      <c r="P165" s="45"/>
      <c r="Q165" s="45"/>
      <c r="X165" s="411"/>
      <c r="Y165" s="204"/>
      <c r="Z165" s="411"/>
    </row>
    <row r="166" spans="1:36" s="5" customFormat="1" ht="30" customHeight="1">
      <c r="A166" s="65"/>
      <c r="B166" s="1059"/>
      <c r="C166" s="62"/>
      <c r="D166" s="221"/>
      <c r="E166" s="221"/>
      <c r="F166" s="62"/>
      <c r="G166" s="62"/>
      <c r="H166" s="62"/>
      <c r="I166" s="62"/>
      <c r="J166" s="62"/>
      <c r="K166" s="1090"/>
      <c r="L166" s="430"/>
      <c r="M166" s="36"/>
      <c r="N166" s="36"/>
      <c r="O166" s="595"/>
      <c r="P166" s="45"/>
      <c r="Q166" s="45"/>
      <c r="X166" s="411"/>
      <c r="Y166" s="204"/>
      <c r="Z166" s="411"/>
    </row>
    <row r="167" spans="1:36" s="5" customFormat="1" ht="30" customHeight="1">
      <c r="A167" s="66"/>
      <c r="B167" s="1059"/>
      <c r="C167" s="62"/>
      <c r="D167" s="222"/>
      <c r="E167" s="222"/>
      <c r="F167" s="62"/>
      <c r="G167" s="62"/>
      <c r="H167" s="62"/>
      <c r="I167" s="62"/>
      <c r="J167" s="62"/>
      <c r="K167" s="1090"/>
      <c r="L167" s="430"/>
      <c r="M167" s="484"/>
      <c r="N167" s="484"/>
      <c r="O167" s="595"/>
      <c r="P167" s="46"/>
      <c r="Q167" s="46"/>
      <c r="R167"/>
      <c r="S167"/>
      <c r="T167"/>
      <c r="U167"/>
      <c r="V167"/>
      <c r="W167"/>
      <c r="X167" s="412"/>
      <c r="Y167" s="205"/>
      <c r="Z167" s="412"/>
      <c r="AA167"/>
      <c r="AB167"/>
      <c r="AC167"/>
      <c r="AD167"/>
      <c r="AE167"/>
      <c r="AF167"/>
      <c r="AG167"/>
      <c r="AH167"/>
      <c r="AI167"/>
      <c r="AJ167"/>
    </row>
    <row r="168" spans="1:36" s="5" customFormat="1" ht="30" customHeight="1">
      <c r="A168" s="66"/>
      <c r="B168" s="1059"/>
      <c r="C168" s="62"/>
      <c r="D168" s="222"/>
      <c r="E168" s="222"/>
      <c r="F168" s="62"/>
      <c r="G168" s="62"/>
      <c r="H168" s="62"/>
      <c r="I168" s="62"/>
      <c r="J168" s="62"/>
      <c r="K168" s="1090"/>
      <c r="L168" s="430"/>
      <c r="M168" s="484"/>
      <c r="N168" s="484"/>
      <c r="O168" s="595"/>
      <c r="P168" s="46"/>
      <c r="Q168" s="46"/>
      <c r="R168"/>
      <c r="S168"/>
      <c r="T168"/>
      <c r="U168"/>
      <c r="V168"/>
      <c r="W168"/>
      <c r="X168" s="412"/>
      <c r="Y168" s="205"/>
      <c r="Z168" s="412"/>
      <c r="AA168"/>
      <c r="AB168"/>
      <c r="AC168"/>
      <c r="AD168"/>
      <c r="AE168"/>
      <c r="AF168"/>
      <c r="AG168"/>
      <c r="AH168"/>
      <c r="AI168"/>
      <c r="AJ168"/>
    </row>
    <row r="169" spans="1:36" s="5" customFormat="1" ht="30" customHeight="1">
      <c r="A169" s="66"/>
      <c r="B169" s="1059"/>
      <c r="C169" s="62"/>
      <c r="D169" s="222"/>
      <c r="E169" s="222"/>
      <c r="F169" s="62"/>
      <c r="G169" s="62"/>
      <c r="H169" s="62"/>
      <c r="I169" s="62"/>
      <c r="J169" s="62"/>
      <c r="K169" s="1090"/>
      <c r="L169" s="430"/>
      <c r="M169" s="484"/>
      <c r="N169" s="484"/>
      <c r="O169" s="595"/>
      <c r="P169" s="46"/>
      <c r="Q169" s="46"/>
      <c r="R169"/>
      <c r="S169"/>
      <c r="T169"/>
      <c r="U169"/>
      <c r="V169"/>
      <c r="W169"/>
      <c r="X169" s="412"/>
      <c r="Y169" s="205"/>
      <c r="Z169" s="412"/>
      <c r="AA169"/>
      <c r="AB169"/>
      <c r="AC169"/>
      <c r="AD169"/>
      <c r="AE169"/>
      <c r="AF169"/>
      <c r="AG169"/>
      <c r="AH169"/>
      <c r="AI169"/>
      <c r="AJ169"/>
    </row>
    <row r="170" spans="1:36" s="5" customFormat="1" ht="30" customHeight="1">
      <c r="A170" s="66"/>
      <c r="B170" s="1059"/>
      <c r="C170" s="62"/>
      <c r="D170" s="222"/>
      <c r="E170" s="222"/>
      <c r="F170" s="62"/>
      <c r="G170" s="62"/>
      <c r="H170" s="62"/>
      <c r="I170" s="62"/>
      <c r="J170" s="62"/>
      <c r="K170" s="1090"/>
      <c r="L170" s="430"/>
      <c r="M170" s="484"/>
      <c r="N170" s="484"/>
      <c r="O170" s="595"/>
      <c r="P170" s="46"/>
      <c r="Q170" s="46"/>
      <c r="R170"/>
      <c r="S170"/>
      <c r="T170"/>
      <c r="U170"/>
      <c r="V170"/>
      <c r="W170"/>
      <c r="X170" s="412"/>
      <c r="Y170" s="205"/>
      <c r="Z170" s="412"/>
      <c r="AA170"/>
      <c r="AB170"/>
      <c r="AC170"/>
      <c r="AD170"/>
      <c r="AE170"/>
      <c r="AF170"/>
      <c r="AG170"/>
      <c r="AH170"/>
      <c r="AI170"/>
      <c r="AJ170"/>
    </row>
    <row r="171" spans="1:36" s="5" customFormat="1" ht="30" customHeight="1">
      <c r="A171" s="66"/>
      <c r="B171" s="1059"/>
      <c r="C171" s="62"/>
      <c r="D171" s="222"/>
      <c r="E171" s="222"/>
      <c r="F171" s="62"/>
      <c r="G171" s="62"/>
      <c r="H171" s="62"/>
      <c r="I171" s="62"/>
      <c r="J171" s="62"/>
      <c r="K171" s="1090"/>
      <c r="L171" s="430"/>
      <c r="M171" s="484"/>
      <c r="N171" s="484"/>
      <c r="O171" s="430"/>
      <c r="P171" s="46"/>
      <c r="Q171" s="46"/>
      <c r="R171"/>
      <c r="S171"/>
      <c r="T171"/>
      <c r="U171"/>
      <c r="V171"/>
      <c r="W171"/>
      <c r="X171" s="412"/>
      <c r="Y171" s="205"/>
      <c r="Z171" s="412"/>
      <c r="AA171"/>
      <c r="AB171"/>
      <c r="AC171"/>
      <c r="AD171"/>
      <c r="AE171"/>
      <c r="AF171"/>
      <c r="AG171"/>
      <c r="AH171"/>
      <c r="AI171"/>
      <c r="AJ171"/>
    </row>
    <row r="172" spans="1:36" s="5" customFormat="1" ht="30" customHeight="1">
      <c r="A172" s="66"/>
      <c r="B172" s="1059"/>
      <c r="C172" s="62"/>
      <c r="D172" s="222"/>
      <c r="E172" s="222"/>
      <c r="F172" s="62"/>
      <c r="G172" s="62"/>
      <c r="H172" s="62"/>
      <c r="I172" s="62"/>
      <c r="J172" s="62"/>
      <c r="K172" s="1090"/>
      <c r="L172" s="430"/>
      <c r="M172" s="484"/>
      <c r="N172" s="484"/>
      <c r="O172" s="430"/>
      <c r="P172" s="46"/>
      <c r="Q172" s="46"/>
      <c r="R172"/>
      <c r="S172"/>
      <c r="T172"/>
      <c r="U172"/>
      <c r="V172"/>
      <c r="W172"/>
      <c r="X172" s="412"/>
      <c r="Y172" s="205"/>
      <c r="Z172" s="412"/>
      <c r="AA172"/>
      <c r="AB172"/>
      <c r="AC172"/>
      <c r="AD172"/>
      <c r="AE172"/>
      <c r="AF172"/>
      <c r="AG172"/>
      <c r="AH172"/>
      <c r="AI172"/>
      <c r="AJ172"/>
    </row>
    <row r="173" spans="1:36" s="5" customFormat="1" ht="30" customHeight="1">
      <c r="A173" s="66"/>
      <c r="B173" s="1059"/>
      <c r="C173" s="62"/>
      <c r="D173" s="222"/>
      <c r="E173" s="222"/>
      <c r="F173" s="62"/>
      <c r="G173" s="62"/>
      <c r="H173" s="62"/>
      <c r="I173" s="62"/>
      <c r="J173" s="62"/>
      <c r="K173" s="1090"/>
      <c r="L173" s="430"/>
      <c r="M173" s="484"/>
      <c r="N173" s="484"/>
      <c r="O173" s="430"/>
      <c r="P173" s="46"/>
      <c r="Q173" s="46"/>
      <c r="R173"/>
      <c r="S173"/>
      <c r="T173"/>
      <c r="U173"/>
      <c r="V173"/>
      <c r="W173"/>
      <c r="X173" s="412"/>
      <c r="Y173" s="205"/>
      <c r="Z173" s="412"/>
      <c r="AA173"/>
      <c r="AB173"/>
      <c r="AC173"/>
      <c r="AD173"/>
      <c r="AE173"/>
      <c r="AF173"/>
      <c r="AG173"/>
      <c r="AH173"/>
      <c r="AI173"/>
      <c r="AJ173"/>
    </row>
    <row r="174" spans="1:36" s="5" customFormat="1" ht="30" customHeight="1">
      <c r="A174" s="66"/>
      <c r="B174" s="1059"/>
      <c r="C174" s="62"/>
      <c r="D174" s="222"/>
      <c r="E174" s="222"/>
      <c r="F174" s="62"/>
      <c r="G174" s="62"/>
      <c r="H174" s="62"/>
      <c r="I174" s="62"/>
      <c r="J174" s="62"/>
      <c r="K174" s="1090"/>
      <c r="L174" s="430"/>
      <c r="M174" s="484"/>
      <c r="N174" s="484"/>
      <c r="O174" s="430"/>
      <c r="P174" s="46"/>
      <c r="Q174" s="46"/>
      <c r="R174"/>
      <c r="S174"/>
      <c r="T174"/>
      <c r="U174"/>
      <c r="V174"/>
      <c r="W174"/>
      <c r="X174" s="412"/>
      <c r="Y174" s="205"/>
      <c r="Z174" s="412"/>
      <c r="AA174"/>
      <c r="AB174"/>
      <c r="AC174"/>
      <c r="AD174"/>
      <c r="AE174"/>
      <c r="AF174"/>
      <c r="AG174"/>
      <c r="AH174"/>
      <c r="AI174"/>
      <c r="AJ174"/>
    </row>
    <row r="175" spans="1:36" s="5" customFormat="1" ht="30" customHeight="1">
      <c r="A175" s="66"/>
      <c r="B175" s="1059"/>
      <c r="C175" s="62"/>
      <c r="D175" s="222"/>
      <c r="E175" s="222"/>
      <c r="F175" s="62"/>
      <c r="G175" s="62"/>
      <c r="H175" s="62"/>
      <c r="I175" s="62"/>
      <c r="J175" s="62"/>
      <c r="K175" s="1090"/>
      <c r="L175" s="430"/>
      <c r="M175" s="484"/>
      <c r="N175" s="484"/>
      <c r="O175" s="430"/>
      <c r="P175" s="46"/>
      <c r="Q175" s="46"/>
      <c r="R175"/>
      <c r="S175"/>
      <c r="T175"/>
      <c r="U175"/>
      <c r="V175"/>
      <c r="W175"/>
      <c r="X175" s="412"/>
      <c r="Y175" s="205"/>
      <c r="Z175" s="412"/>
      <c r="AA175"/>
      <c r="AB175"/>
      <c r="AC175"/>
      <c r="AD175"/>
      <c r="AE175"/>
      <c r="AF175"/>
      <c r="AG175"/>
      <c r="AH175"/>
      <c r="AI175"/>
      <c r="AJ175"/>
    </row>
    <row r="176" spans="1:36" s="5" customFormat="1" ht="30" customHeight="1">
      <c r="A176" s="66"/>
      <c r="B176" s="1059"/>
      <c r="C176" s="62"/>
      <c r="D176" s="222"/>
      <c r="E176" s="222"/>
      <c r="F176" s="62"/>
      <c r="G176" s="62"/>
      <c r="H176" s="62"/>
      <c r="I176" s="62"/>
      <c r="J176" s="62"/>
      <c r="K176" s="1090"/>
      <c r="L176" s="430"/>
      <c r="M176" s="484"/>
      <c r="N176" s="484"/>
      <c r="O176" s="430"/>
      <c r="P176" s="46"/>
      <c r="Q176" s="46"/>
      <c r="R176"/>
      <c r="S176"/>
      <c r="T176"/>
      <c r="U176"/>
      <c r="V176"/>
      <c r="W176"/>
      <c r="X176" s="412"/>
      <c r="Y176" s="205"/>
      <c r="Z176" s="412"/>
      <c r="AA176"/>
      <c r="AB176"/>
      <c r="AC176"/>
      <c r="AD176"/>
      <c r="AE176"/>
      <c r="AF176"/>
      <c r="AG176"/>
      <c r="AH176"/>
      <c r="AI176"/>
      <c r="AJ176"/>
    </row>
    <row r="177" spans="1:36" s="5" customFormat="1" ht="30" customHeight="1">
      <c r="A177" s="66"/>
      <c r="B177" s="1059"/>
      <c r="C177" s="62"/>
      <c r="D177" s="222"/>
      <c r="E177" s="222"/>
      <c r="F177" s="62"/>
      <c r="G177" s="62"/>
      <c r="H177" s="62"/>
      <c r="I177" s="62"/>
      <c r="J177" s="62"/>
      <c r="K177" s="1090"/>
      <c r="L177" s="430"/>
      <c r="M177" s="484"/>
      <c r="N177" s="484"/>
      <c r="O177" s="430"/>
      <c r="P177" s="46"/>
      <c r="Q177" s="46"/>
      <c r="R177"/>
      <c r="S177"/>
      <c r="T177"/>
      <c r="U177"/>
      <c r="V177"/>
      <c r="W177"/>
      <c r="X177" s="412"/>
      <c r="Y177" s="205"/>
      <c r="Z177" s="412"/>
      <c r="AA177"/>
      <c r="AB177"/>
      <c r="AC177"/>
      <c r="AD177"/>
      <c r="AE177"/>
      <c r="AF177"/>
      <c r="AG177"/>
      <c r="AH177"/>
      <c r="AI177"/>
      <c r="AJ177"/>
    </row>
    <row r="178" spans="1:36" s="5" customFormat="1" ht="30" customHeight="1">
      <c r="A178" s="66"/>
      <c r="B178" s="1059"/>
      <c r="C178" s="62"/>
      <c r="D178" s="222"/>
      <c r="E178" s="222"/>
      <c r="F178" s="62"/>
      <c r="G178" s="62"/>
      <c r="H178" s="62"/>
      <c r="I178" s="62"/>
      <c r="J178" s="62"/>
      <c r="K178" s="1090"/>
      <c r="L178" s="430"/>
      <c r="M178" s="484"/>
      <c r="N178" s="484"/>
      <c r="O178" s="430"/>
      <c r="P178" s="46"/>
      <c r="Q178" s="46"/>
      <c r="R178"/>
      <c r="S178"/>
      <c r="T178"/>
      <c r="U178"/>
      <c r="V178"/>
      <c r="W178"/>
      <c r="X178" s="412"/>
      <c r="Y178" s="205"/>
      <c r="Z178" s="412"/>
      <c r="AA178"/>
      <c r="AB178"/>
      <c r="AC178"/>
      <c r="AD178"/>
      <c r="AE178"/>
      <c r="AF178"/>
      <c r="AG178"/>
      <c r="AH178"/>
      <c r="AI178"/>
      <c r="AJ178"/>
    </row>
    <row r="179" spans="1:36" s="5" customFormat="1" ht="30" customHeight="1">
      <c r="A179" s="66"/>
      <c r="B179" s="1059"/>
      <c r="C179" s="62"/>
      <c r="D179" s="222"/>
      <c r="E179" s="222"/>
      <c r="F179" s="62"/>
      <c r="G179" s="62"/>
      <c r="H179" s="62"/>
      <c r="I179" s="62"/>
      <c r="J179" s="62"/>
      <c r="K179" s="1090"/>
      <c r="L179" s="430"/>
      <c r="M179" s="484"/>
      <c r="N179" s="484"/>
      <c r="O179" s="430"/>
      <c r="P179" s="46"/>
      <c r="Q179" s="46"/>
      <c r="R179"/>
      <c r="S179"/>
      <c r="T179"/>
      <c r="U179"/>
      <c r="V179"/>
      <c r="W179"/>
      <c r="X179" s="412"/>
      <c r="Y179" s="205"/>
      <c r="Z179" s="412"/>
      <c r="AA179"/>
      <c r="AB179"/>
      <c r="AC179"/>
      <c r="AD179"/>
      <c r="AE179"/>
      <c r="AF179"/>
      <c r="AG179"/>
      <c r="AH179"/>
      <c r="AI179"/>
      <c r="AJ179"/>
    </row>
    <row r="180" spans="1:36" s="5" customFormat="1" ht="30" customHeight="1">
      <c r="A180" s="66"/>
      <c r="B180" s="1059"/>
      <c r="C180" s="62"/>
      <c r="D180" s="222"/>
      <c r="E180" s="222"/>
      <c r="F180" s="62"/>
      <c r="G180" s="62"/>
      <c r="H180" s="62"/>
      <c r="I180" s="62"/>
      <c r="J180" s="62"/>
      <c r="K180" s="1090"/>
      <c r="L180" s="430"/>
      <c r="M180" s="484"/>
      <c r="N180" s="484"/>
      <c r="O180" s="430"/>
      <c r="P180" s="46"/>
      <c r="Q180" s="46"/>
      <c r="R180"/>
      <c r="S180"/>
      <c r="T180"/>
      <c r="U180"/>
      <c r="V180"/>
      <c r="W180"/>
      <c r="X180" s="412"/>
      <c r="Y180" s="205"/>
      <c r="Z180" s="412"/>
      <c r="AA180"/>
      <c r="AB180"/>
      <c r="AC180"/>
      <c r="AD180"/>
      <c r="AE180"/>
      <c r="AF180"/>
      <c r="AG180"/>
      <c r="AH180"/>
      <c r="AI180"/>
      <c r="AJ180"/>
    </row>
    <row r="181" spans="1:36" s="5" customFormat="1" ht="30" customHeight="1">
      <c r="A181" s="66"/>
      <c r="B181" s="1059"/>
      <c r="C181" s="62"/>
      <c r="D181" s="222"/>
      <c r="E181" s="222"/>
      <c r="F181" s="62"/>
      <c r="G181" s="62"/>
      <c r="H181" s="62"/>
      <c r="I181" s="62"/>
      <c r="J181" s="62"/>
      <c r="K181" s="1090"/>
      <c r="L181" s="430"/>
      <c r="M181" s="484"/>
      <c r="N181" s="484"/>
      <c r="O181" s="430"/>
      <c r="P181" s="46"/>
      <c r="Q181" s="46"/>
      <c r="R181"/>
      <c r="S181"/>
      <c r="T181"/>
      <c r="U181"/>
      <c r="V181"/>
      <c r="W181"/>
      <c r="X181" s="412"/>
      <c r="Y181" s="205"/>
      <c r="Z181" s="412"/>
      <c r="AA181"/>
      <c r="AB181"/>
      <c r="AC181"/>
      <c r="AD181"/>
      <c r="AE181"/>
      <c r="AF181"/>
      <c r="AG181"/>
      <c r="AH181"/>
      <c r="AI181"/>
      <c r="AJ181"/>
    </row>
    <row r="182" spans="1:36" s="5" customFormat="1" ht="30" customHeight="1">
      <c r="A182" s="66"/>
      <c r="B182" s="1059"/>
      <c r="C182" s="62"/>
      <c r="D182" s="222"/>
      <c r="E182" s="222"/>
      <c r="F182" s="62"/>
      <c r="G182" s="62"/>
      <c r="H182" s="62"/>
      <c r="I182" s="62"/>
      <c r="J182" s="62"/>
      <c r="K182" s="1090"/>
      <c r="L182" s="430"/>
      <c r="M182" s="484"/>
      <c r="N182" s="484"/>
      <c r="O182" s="430"/>
      <c r="P182" s="46"/>
      <c r="Q182" s="46"/>
      <c r="R182"/>
      <c r="S182"/>
      <c r="T182"/>
      <c r="U182"/>
      <c r="V182"/>
      <c r="W182"/>
      <c r="X182" s="412"/>
      <c r="Y182" s="205"/>
      <c r="Z182" s="412"/>
      <c r="AA182"/>
      <c r="AB182"/>
      <c r="AC182"/>
      <c r="AD182"/>
      <c r="AE182"/>
      <c r="AF182"/>
      <c r="AG182"/>
      <c r="AH182"/>
      <c r="AI182"/>
      <c r="AJ182"/>
    </row>
    <row r="183" spans="1:36" s="5" customFormat="1" ht="30" customHeight="1">
      <c r="A183" s="66"/>
      <c r="B183" s="1059"/>
      <c r="C183" s="62"/>
      <c r="D183" s="222"/>
      <c r="E183" s="222"/>
      <c r="F183" s="62"/>
      <c r="G183" s="62"/>
      <c r="H183" s="62"/>
      <c r="I183" s="62"/>
      <c r="J183" s="62"/>
      <c r="K183" s="1090"/>
      <c r="L183" s="430"/>
      <c r="M183" s="484"/>
      <c r="N183" s="484"/>
      <c r="O183" s="430"/>
      <c r="P183" s="46"/>
      <c r="Q183" s="46"/>
      <c r="R183"/>
      <c r="S183"/>
      <c r="T183"/>
      <c r="U183"/>
      <c r="V183"/>
      <c r="W183"/>
      <c r="X183" s="412"/>
      <c r="Y183" s="205"/>
      <c r="Z183" s="412"/>
      <c r="AA183"/>
      <c r="AB183"/>
      <c r="AC183"/>
      <c r="AD183"/>
      <c r="AE183"/>
      <c r="AF183"/>
      <c r="AG183"/>
      <c r="AH183"/>
      <c r="AI183"/>
      <c r="AJ183"/>
    </row>
    <row r="184" spans="1:36" s="5" customFormat="1" ht="30" customHeight="1">
      <c r="A184" s="66"/>
      <c r="B184" s="1059"/>
      <c r="C184" s="62"/>
      <c r="D184" s="222"/>
      <c r="E184" s="222"/>
      <c r="F184" s="62"/>
      <c r="G184" s="62"/>
      <c r="H184" s="62"/>
      <c r="I184" s="62"/>
      <c r="J184" s="62"/>
      <c r="K184" s="1090"/>
      <c r="L184" s="430"/>
      <c r="M184" s="484"/>
      <c r="N184" s="484"/>
      <c r="O184" s="430"/>
      <c r="P184" s="46"/>
      <c r="Q184" s="46"/>
      <c r="R184"/>
      <c r="S184"/>
      <c r="T184"/>
      <c r="U184"/>
      <c r="V184"/>
      <c r="W184"/>
      <c r="X184" s="412"/>
      <c r="Y184" s="205"/>
      <c r="Z184" s="412"/>
      <c r="AA184"/>
      <c r="AB184"/>
      <c r="AC184"/>
      <c r="AD184"/>
      <c r="AE184"/>
      <c r="AF184"/>
      <c r="AG184"/>
      <c r="AH184"/>
      <c r="AI184"/>
      <c r="AJ184"/>
    </row>
    <row r="185" spans="1:36" s="5" customFormat="1" ht="30" customHeight="1">
      <c r="A185" s="66"/>
      <c r="B185" s="1059"/>
      <c r="C185" s="62"/>
      <c r="D185" s="222"/>
      <c r="E185" s="222"/>
      <c r="F185" s="62"/>
      <c r="G185" s="62"/>
      <c r="H185" s="62"/>
      <c r="I185" s="62"/>
      <c r="J185" s="62"/>
      <c r="K185" s="1090"/>
      <c r="L185" s="430"/>
      <c r="M185" s="484"/>
      <c r="N185" s="484"/>
      <c r="O185" s="430"/>
      <c r="P185" s="46"/>
      <c r="Q185" s="46"/>
      <c r="R185"/>
      <c r="S185"/>
      <c r="T185"/>
      <c r="U185"/>
      <c r="V185"/>
      <c r="W185"/>
      <c r="X185" s="412"/>
      <c r="Y185" s="205"/>
      <c r="Z185" s="412"/>
      <c r="AA185"/>
      <c r="AB185"/>
      <c r="AC185"/>
      <c r="AD185"/>
      <c r="AE185"/>
      <c r="AF185"/>
      <c r="AG185"/>
      <c r="AH185"/>
      <c r="AI185"/>
      <c r="AJ185"/>
    </row>
    <row r="186" spans="1:36" s="5" customFormat="1" ht="30" customHeight="1">
      <c r="A186" s="66"/>
      <c r="B186" s="1059"/>
      <c r="C186" s="62"/>
      <c r="D186" s="222"/>
      <c r="E186" s="222"/>
      <c r="F186" s="62"/>
      <c r="G186" s="62"/>
      <c r="H186" s="62"/>
      <c r="I186" s="62"/>
      <c r="J186" s="62"/>
      <c r="K186" s="1090"/>
      <c r="L186" s="430"/>
      <c r="M186" s="484"/>
      <c r="N186" s="484"/>
      <c r="O186" s="430"/>
      <c r="P186" s="46"/>
      <c r="Q186" s="46"/>
      <c r="R186"/>
      <c r="S186"/>
      <c r="T186"/>
      <c r="U186"/>
      <c r="V186"/>
      <c r="W186"/>
      <c r="X186" s="412"/>
      <c r="Y186" s="205"/>
      <c r="Z186" s="412"/>
      <c r="AA186"/>
      <c r="AB186"/>
      <c r="AC186"/>
      <c r="AD186"/>
      <c r="AE186"/>
      <c r="AF186"/>
      <c r="AG186"/>
      <c r="AH186"/>
      <c r="AI186"/>
      <c r="AJ186"/>
    </row>
    <row r="187" spans="1:36" ht="30" customHeight="1">
      <c r="A187" s="66"/>
      <c r="M187" s="484"/>
      <c r="N187" s="484"/>
      <c r="U187"/>
      <c r="V187"/>
      <c r="W187"/>
      <c r="X187" s="412"/>
      <c r="Y187" s="205"/>
      <c r="Z187" s="412"/>
      <c r="AA187"/>
      <c r="AB187"/>
      <c r="AC187"/>
      <c r="AD187"/>
      <c r="AE187"/>
      <c r="AF187"/>
      <c r="AG187"/>
      <c r="AH187"/>
      <c r="AI187"/>
      <c r="AJ187"/>
    </row>
    <row r="188" spans="1:36" ht="30" customHeight="1">
      <c r="A188" s="66"/>
      <c r="M188" s="484"/>
      <c r="N188" s="484"/>
      <c r="U188"/>
      <c r="V188"/>
      <c r="W188"/>
      <c r="X188" s="412"/>
      <c r="Y188" s="205"/>
      <c r="Z188" s="412"/>
      <c r="AA188"/>
      <c r="AB188"/>
      <c r="AC188"/>
      <c r="AD188"/>
      <c r="AE188"/>
      <c r="AF188"/>
      <c r="AG188"/>
      <c r="AH188"/>
      <c r="AI188"/>
      <c r="AJ188"/>
    </row>
    <row r="189" spans="1:36" ht="30" customHeight="1">
      <c r="A189" s="66"/>
      <c r="M189" s="484"/>
      <c r="N189" s="484"/>
      <c r="U189"/>
      <c r="V189"/>
      <c r="W189"/>
      <c r="X189" s="412"/>
      <c r="Y189" s="205"/>
      <c r="Z189" s="412"/>
      <c r="AA189"/>
      <c r="AB189"/>
      <c r="AC189"/>
      <c r="AD189"/>
      <c r="AE189"/>
      <c r="AF189"/>
      <c r="AG189"/>
      <c r="AH189"/>
      <c r="AI189"/>
      <c r="AJ189"/>
    </row>
    <row r="190" spans="1:36" ht="30" customHeight="1">
      <c r="A190" s="66"/>
      <c r="M190" s="37"/>
      <c r="N190" s="37"/>
      <c r="U190"/>
      <c r="V190"/>
      <c r="W190"/>
      <c r="X190" s="412"/>
      <c r="Y190" s="205"/>
      <c r="Z190" s="412"/>
      <c r="AA190"/>
      <c r="AB190"/>
      <c r="AC190"/>
      <c r="AD190"/>
      <c r="AE190"/>
      <c r="AF190"/>
      <c r="AG190"/>
      <c r="AH190"/>
      <c r="AI190"/>
      <c r="AJ190"/>
    </row>
    <row r="191" spans="1:36" ht="30" customHeight="1">
      <c r="A191" s="66"/>
      <c r="M191" s="37"/>
      <c r="N191" s="37"/>
      <c r="U191"/>
      <c r="V191"/>
      <c r="W191"/>
      <c r="X191" s="412"/>
      <c r="Y191" s="205"/>
      <c r="Z191" s="412"/>
      <c r="AA191"/>
      <c r="AB191"/>
      <c r="AC191"/>
      <c r="AD191"/>
      <c r="AE191"/>
      <c r="AF191"/>
      <c r="AG191"/>
      <c r="AH191"/>
      <c r="AI191"/>
      <c r="AJ191"/>
    </row>
    <row r="192" spans="1:36" ht="30" customHeight="1">
      <c r="A192" s="66"/>
      <c r="M192" s="37"/>
      <c r="N192" s="37"/>
      <c r="U192"/>
      <c r="V192"/>
      <c r="W192"/>
      <c r="X192" s="412"/>
      <c r="Y192" s="205"/>
      <c r="Z192" s="412"/>
      <c r="AA192"/>
      <c r="AB192"/>
      <c r="AC192"/>
      <c r="AD192"/>
      <c r="AE192"/>
      <c r="AF192"/>
      <c r="AG192"/>
      <c r="AH192"/>
      <c r="AI192"/>
      <c r="AJ192"/>
    </row>
    <row r="193" spans="1:36" ht="30" customHeight="1">
      <c r="A193" s="66"/>
      <c r="M193" s="37"/>
      <c r="N193" s="37"/>
      <c r="U193"/>
      <c r="V193"/>
      <c r="W193"/>
      <c r="X193" s="412"/>
      <c r="Y193" s="205"/>
      <c r="Z193" s="412"/>
      <c r="AA193"/>
      <c r="AB193"/>
      <c r="AC193"/>
      <c r="AD193"/>
      <c r="AE193"/>
      <c r="AF193"/>
      <c r="AG193"/>
      <c r="AH193"/>
      <c r="AI193"/>
      <c r="AJ193"/>
    </row>
    <row r="194" spans="1:36" ht="30" customHeight="1">
      <c r="A194" s="66"/>
      <c r="M194" s="37"/>
      <c r="N194" s="37"/>
      <c r="U194"/>
      <c r="V194"/>
      <c r="W194"/>
      <c r="X194" s="412"/>
      <c r="Y194" s="205"/>
      <c r="Z194" s="412"/>
      <c r="AA194"/>
      <c r="AB194"/>
      <c r="AC194"/>
      <c r="AD194"/>
      <c r="AE194"/>
      <c r="AF194"/>
      <c r="AG194"/>
      <c r="AH194"/>
      <c r="AI194"/>
      <c r="AJ194"/>
    </row>
    <row r="195" spans="1:36" ht="30" customHeight="1">
      <c r="A195" s="66"/>
      <c r="M195" s="37"/>
      <c r="N195" s="37"/>
      <c r="U195"/>
      <c r="V195"/>
      <c r="W195"/>
      <c r="X195" s="412"/>
      <c r="Y195" s="205"/>
      <c r="Z195" s="412"/>
      <c r="AA195"/>
      <c r="AB195"/>
      <c r="AC195"/>
      <c r="AD195"/>
      <c r="AE195"/>
      <c r="AF195"/>
      <c r="AG195"/>
      <c r="AH195"/>
      <c r="AI195"/>
      <c r="AJ195"/>
    </row>
    <row r="196" spans="1:36" ht="30" customHeight="1">
      <c r="A196" s="66"/>
      <c r="M196" s="37"/>
      <c r="N196" s="37"/>
      <c r="U196"/>
      <c r="V196"/>
      <c r="W196"/>
      <c r="X196" s="412"/>
      <c r="Y196" s="205"/>
      <c r="Z196" s="412"/>
      <c r="AA196"/>
      <c r="AB196"/>
      <c r="AC196"/>
      <c r="AD196"/>
      <c r="AE196"/>
      <c r="AF196"/>
      <c r="AG196"/>
      <c r="AH196"/>
      <c r="AI196"/>
      <c r="AJ196"/>
    </row>
    <row r="197" spans="1:36" ht="30" customHeight="1">
      <c r="A197" s="66"/>
      <c r="M197" s="37"/>
      <c r="N197" s="37"/>
      <c r="U197"/>
      <c r="V197"/>
      <c r="W197"/>
      <c r="X197" s="412"/>
      <c r="Y197" s="205"/>
      <c r="Z197" s="412"/>
      <c r="AA197"/>
      <c r="AB197"/>
      <c r="AC197"/>
      <c r="AD197"/>
      <c r="AE197"/>
      <c r="AF197"/>
      <c r="AG197"/>
      <c r="AH197"/>
      <c r="AI197"/>
      <c r="AJ197"/>
    </row>
    <row r="198" spans="1:36" ht="30" customHeight="1">
      <c r="A198" s="66"/>
      <c r="M198" s="37"/>
      <c r="N198" s="37"/>
      <c r="U198"/>
      <c r="V198"/>
      <c r="W198"/>
      <c r="X198" s="412"/>
      <c r="Y198" s="205"/>
      <c r="Z198" s="412"/>
      <c r="AA198"/>
      <c r="AB198"/>
      <c r="AC198"/>
      <c r="AD198"/>
      <c r="AE198"/>
      <c r="AF198"/>
      <c r="AG198"/>
      <c r="AH198"/>
      <c r="AI198"/>
      <c r="AJ198"/>
    </row>
    <row r="199" spans="1:36" ht="30" customHeight="1">
      <c r="A199" s="66"/>
      <c r="M199" s="37"/>
      <c r="N199" s="37"/>
      <c r="U199"/>
      <c r="V199"/>
      <c r="W199"/>
      <c r="X199" s="412"/>
      <c r="Y199" s="205"/>
      <c r="Z199" s="412"/>
      <c r="AA199"/>
      <c r="AB199"/>
      <c r="AC199"/>
      <c r="AD199"/>
      <c r="AE199"/>
      <c r="AF199"/>
      <c r="AG199"/>
      <c r="AH199"/>
      <c r="AI199"/>
      <c r="AJ199"/>
    </row>
    <row r="200" spans="1:36" ht="30" customHeight="1">
      <c r="A200" s="66"/>
      <c r="M200" s="37"/>
      <c r="N200" s="37"/>
      <c r="U200"/>
      <c r="V200"/>
      <c r="W200"/>
      <c r="X200" s="412"/>
      <c r="Y200" s="205"/>
      <c r="Z200" s="412"/>
      <c r="AA200"/>
      <c r="AB200"/>
      <c r="AC200"/>
      <c r="AD200"/>
      <c r="AE200"/>
      <c r="AF200"/>
      <c r="AG200"/>
      <c r="AH200"/>
      <c r="AI200"/>
      <c r="AJ200"/>
    </row>
    <row r="201" spans="1:36" ht="30" customHeight="1">
      <c r="A201" s="66"/>
      <c r="M201" s="37"/>
      <c r="N201" s="37"/>
      <c r="U201"/>
      <c r="V201"/>
      <c r="W201"/>
      <c r="X201" s="412"/>
      <c r="Y201" s="205"/>
      <c r="Z201" s="412"/>
      <c r="AA201"/>
      <c r="AB201"/>
      <c r="AC201"/>
      <c r="AD201"/>
      <c r="AE201"/>
      <c r="AF201"/>
      <c r="AG201"/>
      <c r="AH201"/>
      <c r="AI201"/>
      <c r="AJ201"/>
    </row>
    <row r="202" spans="1:36" ht="30" customHeight="1">
      <c r="A202" s="66"/>
      <c r="M202" s="37"/>
      <c r="N202" s="37"/>
      <c r="U202"/>
      <c r="V202"/>
      <c r="W202"/>
      <c r="X202" s="412"/>
      <c r="Y202" s="205"/>
      <c r="Z202" s="412"/>
      <c r="AA202"/>
      <c r="AB202"/>
      <c r="AC202"/>
      <c r="AD202"/>
      <c r="AE202"/>
      <c r="AF202"/>
      <c r="AG202"/>
      <c r="AH202"/>
      <c r="AI202"/>
      <c r="AJ202"/>
    </row>
    <row r="203" spans="1:36" ht="30" customHeight="1">
      <c r="A203" s="66"/>
      <c r="M203" s="37"/>
      <c r="N203" s="37"/>
      <c r="U203"/>
      <c r="V203"/>
      <c r="W203"/>
      <c r="X203" s="412"/>
      <c r="Y203" s="205"/>
      <c r="Z203" s="412"/>
      <c r="AA203"/>
      <c r="AB203"/>
      <c r="AC203"/>
      <c r="AD203"/>
      <c r="AE203"/>
      <c r="AF203"/>
      <c r="AG203"/>
      <c r="AH203"/>
      <c r="AI203"/>
      <c r="AJ203"/>
    </row>
    <row r="204" spans="1:36" ht="30" customHeight="1">
      <c r="A204" s="66"/>
      <c r="M204" s="37"/>
      <c r="N204" s="37"/>
      <c r="U204"/>
      <c r="V204"/>
      <c r="W204"/>
      <c r="X204" s="412"/>
      <c r="Y204" s="205"/>
      <c r="Z204" s="412"/>
      <c r="AA204"/>
      <c r="AB204"/>
      <c r="AC204"/>
      <c r="AD204"/>
      <c r="AE204"/>
      <c r="AF204"/>
      <c r="AG204"/>
      <c r="AH204"/>
      <c r="AI204"/>
      <c r="AJ204"/>
    </row>
    <row r="205" spans="1:36" ht="30" customHeight="1">
      <c r="A205" s="66"/>
      <c r="M205" s="37"/>
      <c r="N205" s="37"/>
      <c r="U205"/>
      <c r="V205"/>
      <c r="W205"/>
      <c r="X205" s="412"/>
      <c r="Y205" s="205"/>
      <c r="Z205" s="412"/>
      <c r="AA205"/>
      <c r="AB205"/>
      <c r="AC205"/>
      <c r="AD205"/>
      <c r="AE205"/>
      <c r="AF205"/>
      <c r="AG205"/>
      <c r="AH205"/>
      <c r="AI205"/>
      <c r="AJ205"/>
    </row>
    <row r="206" spans="1:36" ht="30" customHeight="1">
      <c r="A206" s="66"/>
      <c r="M206" s="37"/>
      <c r="N206" s="37"/>
      <c r="U206"/>
      <c r="V206"/>
      <c r="W206"/>
      <c r="X206" s="412"/>
      <c r="Y206" s="205"/>
      <c r="Z206" s="412"/>
      <c r="AA206"/>
      <c r="AB206"/>
      <c r="AC206"/>
      <c r="AD206"/>
      <c r="AE206"/>
      <c r="AF206"/>
      <c r="AG206"/>
      <c r="AH206"/>
      <c r="AI206"/>
      <c r="AJ206"/>
    </row>
    <row r="207" spans="1:36" ht="30" customHeight="1">
      <c r="A207" s="66"/>
      <c r="M207" s="37"/>
      <c r="N207" s="37"/>
      <c r="U207"/>
      <c r="V207"/>
      <c r="W207"/>
      <c r="X207" s="412"/>
      <c r="Y207" s="205"/>
      <c r="Z207" s="412"/>
      <c r="AA207"/>
      <c r="AB207"/>
      <c r="AC207"/>
      <c r="AD207"/>
      <c r="AE207"/>
      <c r="AF207"/>
      <c r="AG207"/>
      <c r="AH207"/>
      <c r="AI207"/>
      <c r="AJ207"/>
    </row>
    <row r="208" spans="1:36" ht="30" customHeight="1">
      <c r="A208" s="66"/>
      <c r="M208" s="37"/>
      <c r="N208" s="37"/>
      <c r="U208"/>
      <c r="V208"/>
      <c r="W208"/>
      <c r="X208" s="412"/>
      <c r="Y208" s="205"/>
      <c r="Z208" s="412"/>
      <c r="AA208"/>
      <c r="AB208"/>
      <c r="AC208"/>
      <c r="AD208"/>
      <c r="AE208"/>
      <c r="AF208"/>
      <c r="AG208"/>
      <c r="AH208"/>
      <c r="AI208"/>
      <c r="AJ208"/>
    </row>
    <row r="209" spans="1:36" ht="30" customHeight="1">
      <c r="A209" s="66"/>
      <c r="M209" s="37"/>
      <c r="N209" s="37"/>
      <c r="U209"/>
      <c r="V209"/>
      <c r="W209"/>
      <c r="X209" s="412"/>
      <c r="Y209" s="205"/>
      <c r="Z209" s="412"/>
      <c r="AA209"/>
      <c r="AB209"/>
      <c r="AC209"/>
      <c r="AD209"/>
      <c r="AE209"/>
      <c r="AF209"/>
      <c r="AG209"/>
      <c r="AH209"/>
      <c r="AI209"/>
      <c r="AJ209"/>
    </row>
    <row r="210" spans="1:36" ht="30" customHeight="1">
      <c r="A210" s="66"/>
      <c r="M210" s="37"/>
      <c r="N210" s="37"/>
      <c r="U210"/>
      <c r="V210"/>
      <c r="W210"/>
      <c r="X210" s="412"/>
      <c r="Y210" s="205"/>
      <c r="Z210" s="412"/>
      <c r="AA210"/>
      <c r="AB210"/>
      <c r="AC210"/>
      <c r="AD210"/>
      <c r="AE210"/>
      <c r="AF210"/>
      <c r="AG210"/>
      <c r="AH210"/>
      <c r="AI210"/>
      <c r="AJ210"/>
    </row>
    <row r="211" spans="1:36" ht="30" customHeight="1">
      <c r="A211" s="66"/>
      <c r="M211" s="37"/>
      <c r="N211" s="37"/>
      <c r="U211"/>
      <c r="V211"/>
      <c r="W211"/>
      <c r="X211" s="412"/>
      <c r="Y211" s="205"/>
      <c r="Z211" s="412"/>
      <c r="AA211"/>
      <c r="AB211"/>
      <c r="AC211"/>
      <c r="AD211"/>
      <c r="AE211"/>
      <c r="AF211"/>
      <c r="AG211"/>
      <c r="AH211"/>
      <c r="AI211"/>
      <c r="AJ211"/>
    </row>
    <row r="212" spans="1:36" ht="30" customHeight="1">
      <c r="A212" s="66"/>
      <c r="M212" s="37"/>
      <c r="N212" s="37"/>
      <c r="U212"/>
      <c r="V212"/>
      <c r="W212"/>
      <c r="X212" s="412"/>
      <c r="Y212" s="205"/>
      <c r="Z212" s="412"/>
      <c r="AA212"/>
      <c r="AB212"/>
      <c r="AC212"/>
      <c r="AD212"/>
      <c r="AE212"/>
      <c r="AF212"/>
      <c r="AG212"/>
      <c r="AH212"/>
      <c r="AI212"/>
      <c r="AJ212"/>
    </row>
    <row r="213" spans="1:36" ht="30" customHeight="1">
      <c r="A213" s="66"/>
      <c r="M213" s="37"/>
      <c r="N213" s="37"/>
      <c r="U213"/>
      <c r="V213"/>
      <c r="W213"/>
      <c r="X213" s="412"/>
      <c r="Y213" s="205"/>
      <c r="Z213" s="412"/>
      <c r="AA213"/>
      <c r="AB213"/>
      <c r="AC213"/>
      <c r="AD213"/>
      <c r="AE213"/>
      <c r="AF213"/>
      <c r="AG213"/>
      <c r="AH213"/>
      <c r="AI213"/>
      <c r="AJ213"/>
    </row>
    <row r="214" spans="1:36" ht="30" customHeight="1">
      <c r="A214" s="66"/>
      <c r="M214" s="37"/>
      <c r="N214" s="37"/>
      <c r="U214"/>
      <c r="V214"/>
      <c r="W214"/>
      <c r="X214" s="412"/>
      <c r="Y214" s="205"/>
      <c r="Z214" s="412"/>
      <c r="AA214"/>
      <c r="AB214"/>
      <c r="AC214"/>
      <c r="AD214"/>
      <c r="AE214"/>
      <c r="AF214"/>
      <c r="AG214"/>
      <c r="AH214"/>
      <c r="AI214"/>
      <c r="AJ214"/>
    </row>
    <row r="215" spans="1:36" ht="30" customHeight="1">
      <c r="A215" s="66"/>
      <c r="M215" s="37"/>
      <c r="N215" s="37"/>
      <c r="U215"/>
      <c r="V215"/>
      <c r="W215"/>
      <c r="X215" s="412"/>
      <c r="Y215" s="205"/>
      <c r="Z215" s="412"/>
      <c r="AA215"/>
      <c r="AB215"/>
      <c r="AC215"/>
      <c r="AD215"/>
      <c r="AE215"/>
      <c r="AF215"/>
      <c r="AG215"/>
      <c r="AH215"/>
      <c r="AI215"/>
      <c r="AJ215"/>
    </row>
    <row r="216" spans="1:36" ht="30" customHeight="1">
      <c r="A216" s="66"/>
      <c r="M216" s="37"/>
      <c r="N216" s="37"/>
      <c r="U216"/>
      <c r="V216"/>
      <c r="W216"/>
      <c r="X216" s="412"/>
      <c r="Y216" s="205"/>
      <c r="Z216" s="412"/>
      <c r="AA216"/>
      <c r="AB216"/>
      <c r="AC216"/>
      <c r="AD216"/>
      <c r="AE216"/>
      <c r="AF216"/>
      <c r="AG216"/>
      <c r="AH216"/>
      <c r="AI216"/>
      <c r="AJ216"/>
    </row>
    <row r="217" spans="1:36" ht="30" customHeight="1">
      <c r="A217" s="66"/>
      <c r="M217" s="37"/>
      <c r="N217" s="37"/>
      <c r="U217"/>
      <c r="V217"/>
      <c r="W217"/>
      <c r="X217" s="412"/>
      <c r="Y217" s="205"/>
      <c r="Z217" s="412"/>
      <c r="AA217"/>
      <c r="AB217"/>
      <c r="AC217"/>
      <c r="AD217"/>
      <c r="AE217"/>
      <c r="AF217"/>
      <c r="AG217"/>
      <c r="AH217"/>
      <c r="AI217"/>
      <c r="AJ217"/>
    </row>
    <row r="218" spans="1:36" ht="30" customHeight="1">
      <c r="A218" s="66"/>
      <c r="M218" s="37"/>
      <c r="N218" s="37"/>
      <c r="U218"/>
      <c r="V218"/>
      <c r="W218"/>
      <c r="X218" s="412"/>
      <c r="Y218" s="205"/>
      <c r="Z218" s="412"/>
      <c r="AA218"/>
      <c r="AB218"/>
      <c r="AC218"/>
      <c r="AD218"/>
      <c r="AE218"/>
      <c r="AF218"/>
      <c r="AG218"/>
      <c r="AH218"/>
      <c r="AI218"/>
      <c r="AJ218"/>
    </row>
    <row r="219" spans="1:36" ht="30" customHeight="1">
      <c r="A219" s="66"/>
      <c r="M219" s="37"/>
      <c r="N219" s="37"/>
      <c r="U219"/>
      <c r="V219"/>
      <c r="W219"/>
      <c r="X219" s="412"/>
      <c r="Y219" s="205"/>
      <c r="Z219" s="412"/>
      <c r="AA219"/>
      <c r="AB219"/>
      <c r="AC219"/>
      <c r="AD219"/>
      <c r="AE219"/>
      <c r="AF219"/>
      <c r="AG219"/>
      <c r="AH219"/>
      <c r="AI219"/>
      <c r="AJ219"/>
    </row>
    <row r="220" spans="1:36" ht="30" customHeight="1">
      <c r="A220" s="66"/>
      <c r="M220" s="37"/>
      <c r="N220" s="37"/>
      <c r="U220"/>
      <c r="V220"/>
      <c r="W220"/>
      <c r="X220" s="412"/>
      <c r="Y220" s="205"/>
      <c r="Z220" s="412"/>
      <c r="AA220"/>
      <c r="AB220"/>
      <c r="AC220"/>
      <c r="AD220"/>
      <c r="AE220"/>
      <c r="AF220"/>
      <c r="AG220"/>
      <c r="AH220"/>
      <c r="AI220"/>
      <c r="AJ220"/>
    </row>
    <row r="221" spans="1:36" ht="30" customHeight="1">
      <c r="A221" s="66"/>
      <c r="M221" s="37"/>
      <c r="N221" s="37"/>
      <c r="U221"/>
      <c r="V221"/>
      <c r="W221"/>
      <c r="X221" s="412"/>
      <c r="Y221" s="205"/>
      <c r="Z221" s="412"/>
      <c r="AA221"/>
      <c r="AB221"/>
      <c r="AC221"/>
      <c r="AD221"/>
      <c r="AE221"/>
      <c r="AF221"/>
      <c r="AG221"/>
      <c r="AH221"/>
      <c r="AI221"/>
      <c r="AJ221"/>
    </row>
    <row r="222" spans="1:36" ht="30" customHeight="1">
      <c r="A222" s="66"/>
      <c r="M222" s="37"/>
      <c r="N222" s="37"/>
      <c r="U222"/>
      <c r="V222"/>
      <c r="W222"/>
      <c r="X222" s="412"/>
      <c r="Y222" s="205"/>
      <c r="Z222" s="412"/>
      <c r="AA222"/>
      <c r="AB222"/>
      <c r="AC222"/>
      <c r="AD222"/>
      <c r="AE222"/>
      <c r="AF222"/>
      <c r="AG222"/>
      <c r="AH222"/>
      <c r="AI222"/>
      <c r="AJ222"/>
    </row>
    <row r="223" spans="1:36" ht="30" customHeight="1">
      <c r="A223" s="66"/>
      <c r="M223" s="37"/>
      <c r="N223" s="37"/>
      <c r="U223"/>
      <c r="V223"/>
      <c r="W223"/>
      <c r="X223" s="412"/>
      <c r="Y223" s="205"/>
      <c r="Z223" s="412"/>
      <c r="AA223"/>
      <c r="AB223"/>
      <c r="AC223"/>
      <c r="AD223"/>
      <c r="AE223"/>
      <c r="AF223"/>
      <c r="AG223"/>
      <c r="AH223"/>
      <c r="AI223"/>
      <c r="AJ223"/>
    </row>
    <row r="224" spans="1:36" ht="30" customHeight="1">
      <c r="A224" s="66"/>
      <c r="M224" s="37"/>
      <c r="N224" s="37"/>
      <c r="U224"/>
      <c r="V224"/>
      <c r="W224"/>
      <c r="X224" s="412"/>
      <c r="Y224" s="205"/>
      <c r="Z224" s="412"/>
      <c r="AA224"/>
      <c r="AB224"/>
      <c r="AC224"/>
      <c r="AD224"/>
      <c r="AE224"/>
      <c r="AF224"/>
      <c r="AG224"/>
      <c r="AH224"/>
      <c r="AI224"/>
      <c r="AJ224"/>
    </row>
    <row r="225" spans="1:36" ht="30" customHeight="1">
      <c r="A225" s="66"/>
      <c r="M225" s="37"/>
      <c r="N225" s="37"/>
      <c r="U225"/>
      <c r="V225"/>
      <c r="W225"/>
      <c r="X225" s="412"/>
      <c r="Y225" s="205"/>
      <c r="Z225" s="412"/>
      <c r="AA225"/>
      <c r="AB225"/>
      <c r="AC225"/>
      <c r="AD225"/>
      <c r="AE225"/>
      <c r="AF225"/>
      <c r="AG225"/>
      <c r="AH225"/>
      <c r="AI225"/>
      <c r="AJ225"/>
    </row>
    <row r="226" spans="1:36" ht="30" customHeight="1">
      <c r="A226" s="66"/>
      <c r="M226" s="37"/>
      <c r="N226" s="37"/>
      <c r="U226"/>
      <c r="V226"/>
      <c r="W226"/>
      <c r="X226" s="412"/>
      <c r="Y226" s="205"/>
      <c r="Z226" s="412"/>
      <c r="AA226"/>
      <c r="AB226"/>
      <c r="AC226"/>
      <c r="AD226"/>
      <c r="AE226"/>
      <c r="AF226"/>
      <c r="AG226"/>
      <c r="AH226"/>
      <c r="AI226"/>
      <c r="AJ226"/>
    </row>
    <row r="227" spans="1:36" ht="30" customHeight="1">
      <c r="A227" s="66"/>
      <c r="M227" s="37"/>
      <c r="N227" s="37"/>
      <c r="U227"/>
      <c r="V227"/>
      <c r="W227"/>
      <c r="X227" s="412"/>
      <c r="Y227" s="205"/>
      <c r="Z227" s="412"/>
      <c r="AA227"/>
      <c r="AB227"/>
      <c r="AC227"/>
      <c r="AD227"/>
      <c r="AE227"/>
      <c r="AF227"/>
      <c r="AG227"/>
      <c r="AH227"/>
      <c r="AI227"/>
      <c r="AJ227"/>
    </row>
    <row r="228" spans="1:36" ht="30" customHeight="1">
      <c r="A228" s="66"/>
      <c r="M228" s="37"/>
      <c r="N228" s="37"/>
      <c r="U228"/>
      <c r="V228"/>
      <c r="W228"/>
      <c r="X228" s="412"/>
      <c r="Y228" s="205"/>
      <c r="Z228" s="412"/>
      <c r="AA228"/>
      <c r="AB228"/>
      <c r="AC228"/>
      <c r="AD228"/>
      <c r="AE228"/>
      <c r="AF228"/>
      <c r="AG228"/>
      <c r="AH228"/>
      <c r="AI228"/>
      <c r="AJ228"/>
    </row>
    <row r="229" spans="1:36" ht="30" customHeight="1">
      <c r="A229" s="66"/>
      <c r="M229" s="37"/>
      <c r="N229" s="37"/>
      <c r="U229"/>
      <c r="V229"/>
      <c r="W229"/>
      <c r="X229" s="412"/>
      <c r="Y229" s="205"/>
      <c r="Z229" s="412"/>
      <c r="AA229"/>
      <c r="AB229"/>
      <c r="AC229"/>
      <c r="AD229"/>
      <c r="AE229"/>
      <c r="AF229"/>
      <c r="AG229"/>
      <c r="AH229"/>
      <c r="AI229"/>
      <c r="AJ229"/>
    </row>
    <row r="230" spans="1:36" ht="30" customHeight="1">
      <c r="A230" s="66"/>
      <c r="M230" s="37"/>
      <c r="N230" s="37"/>
      <c r="U230"/>
      <c r="V230"/>
      <c r="W230"/>
      <c r="X230" s="412"/>
      <c r="Y230" s="205"/>
      <c r="Z230" s="412"/>
      <c r="AA230"/>
      <c r="AB230"/>
      <c r="AC230"/>
      <c r="AD230"/>
      <c r="AE230"/>
      <c r="AF230"/>
      <c r="AG230"/>
      <c r="AH230"/>
      <c r="AI230"/>
      <c r="AJ230"/>
    </row>
    <row r="231" spans="1:36" ht="30" customHeight="1">
      <c r="A231" s="66"/>
      <c r="M231" s="37"/>
      <c r="N231" s="37"/>
      <c r="U231"/>
      <c r="V231"/>
      <c r="W231"/>
      <c r="X231" s="412"/>
      <c r="Y231" s="205"/>
      <c r="Z231" s="412"/>
      <c r="AA231"/>
      <c r="AB231"/>
      <c r="AC231"/>
      <c r="AD231"/>
      <c r="AE231"/>
      <c r="AF231"/>
      <c r="AG231"/>
      <c r="AH231"/>
      <c r="AI231"/>
      <c r="AJ231"/>
    </row>
    <row r="232" spans="1:36" ht="30" customHeight="1">
      <c r="A232" s="66"/>
      <c r="M232" s="37"/>
      <c r="N232" s="37"/>
      <c r="U232"/>
      <c r="V232"/>
      <c r="W232"/>
      <c r="X232" s="412"/>
      <c r="Y232" s="205"/>
      <c r="Z232" s="412"/>
      <c r="AA232"/>
      <c r="AB232"/>
      <c r="AC232"/>
      <c r="AD232"/>
      <c r="AE232"/>
      <c r="AF232"/>
      <c r="AG232"/>
      <c r="AH232"/>
      <c r="AI232"/>
      <c r="AJ232"/>
    </row>
    <row r="233" spans="1:36" ht="30" customHeight="1">
      <c r="A233" s="66"/>
      <c r="M233" s="37"/>
      <c r="N233" s="37"/>
      <c r="U233"/>
      <c r="V233"/>
      <c r="W233"/>
      <c r="X233" s="412"/>
      <c r="Y233" s="205"/>
      <c r="Z233" s="412"/>
      <c r="AA233"/>
      <c r="AB233"/>
      <c r="AC233"/>
      <c r="AD233"/>
      <c r="AE233"/>
      <c r="AF233"/>
      <c r="AG233"/>
      <c r="AH233"/>
      <c r="AI233"/>
      <c r="AJ233"/>
    </row>
    <row r="234" spans="1:36" ht="30" customHeight="1">
      <c r="A234" s="66"/>
      <c r="M234" s="37"/>
      <c r="N234" s="37"/>
      <c r="U234"/>
      <c r="V234"/>
      <c r="W234"/>
      <c r="X234" s="412"/>
      <c r="Y234" s="205"/>
      <c r="Z234" s="412"/>
      <c r="AA234"/>
      <c r="AB234"/>
      <c r="AC234"/>
      <c r="AD234"/>
      <c r="AE234"/>
      <c r="AF234"/>
      <c r="AG234"/>
      <c r="AH234"/>
      <c r="AI234"/>
      <c r="AJ234"/>
    </row>
    <row r="235" spans="1:36" ht="30" customHeight="1">
      <c r="A235" s="66"/>
      <c r="M235" s="37"/>
      <c r="N235" s="37"/>
      <c r="U235"/>
      <c r="V235"/>
      <c r="W235"/>
      <c r="X235" s="412"/>
      <c r="Y235" s="205"/>
      <c r="Z235" s="412"/>
      <c r="AA235"/>
      <c r="AB235"/>
      <c r="AC235"/>
      <c r="AD235"/>
      <c r="AE235"/>
      <c r="AF235"/>
      <c r="AG235"/>
      <c r="AH235"/>
      <c r="AI235"/>
      <c r="AJ235"/>
    </row>
    <row r="236" spans="1:36" ht="30" customHeight="1">
      <c r="A236" s="66"/>
      <c r="M236" s="37"/>
      <c r="N236" s="37"/>
      <c r="U236"/>
      <c r="V236"/>
      <c r="W236"/>
      <c r="X236" s="412"/>
      <c r="Y236" s="205"/>
      <c r="Z236" s="412"/>
      <c r="AA236"/>
      <c r="AB236"/>
      <c r="AC236"/>
      <c r="AD236"/>
      <c r="AE236"/>
      <c r="AF236"/>
      <c r="AG236"/>
      <c r="AH236"/>
      <c r="AI236"/>
      <c r="AJ236"/>
    </row>
    <row r="237" spans="1:36" ht="30" customHeight="1">
      <c r="A237" s="66"/>
      <c r="M237" s="37"/>
      <c r="N237" s="37"/>
      <c r="U237"/>
      <c r="V237"/>
      <c r="W237"/>
      <c r="X237" s="412"/>
      <c r="Y237" s="205"/>
      <c r="Z237" s="412"/>
      <c r="AA237"/>
      <c r="AB237"/>
      <c r="AC237"/>
      <c r="AD237"/>
      <c r="AE237"/>
      <c r="AF237"/>
      <c r="AG237"/>
      <c r="AH237"/>
      <c r="AI237"/>
      <c r="AJ237"/>
    </row>
    <row r="238" spans="1:36" ht="30" customHeight="1">
      <c r="A238" s="66"/>
      <c r="M238" s="37"/>
      <c r="N238" s="37"/>
      <c r="U238"/>
      <c r="V238"/>
      <c r="W238"/>
      <c r="X238" s="412"/>
      <c r="Y238" s="205"/>
      <c r="Z238" s="412"/>
      <c r="AA238"/>
      <c r="AB238"/>
      <c r="AC238"/>
      <c r="AD238"/>
      <c r="AE238"/>
      <c r="AF238"/>
      <c r="AG238"/>
      <c r="AH238"/>
      <c r="AI238"/>
      <c r="AJ238"/>
    </row>
    <row r="239" spans="1:36" ht="30" customHeight="1">
      <c r="A239" s="66"/>
      <c r="M239" s="37"/>
      <c r="N239" s="37"/>
      <c r="U239"/>
      <c r="V239"/>
      <c r="W239"/>
      <c r="X239" s="412"/>
      <c r="Y239" s="205"/>
      <c r="Z239" s="412"/>
      <c r="AA239"/>
      <c r="AB239"/>
      <c r="AC239"/>
      <c r="AD239"/>
      <c r="AE239"/>
      <c r="AF239"/>
      <c r="AG239"/>
      <c r="AH239"/>
      <c r="AI239"/>
      <c r="AJ239"/>
    </row>
    <row r="240" spans="1:36" ht="30" customHeight="1">
      <c r="A240" s="66"/>
      <c r="M240" s="37"/>
      <c r="N240" s="37"/>
      <c r="U240"/>
      <c r="V240"/>
      <c r="W240"/>
      <c r="X240" s="412"/>
      <c r="Y240" s="205"/>
      <c r="Z240" s="412"/>
      <c r="AA240"/>
      <c r="AB240"/>
      <c r="AC240"/>
      <c r="AD240"/>
      <c r="AE240"/>
      <c r="AF240"/>
      <c r="AG240"/>
      <c r="AH240"/>
      <c r="AI240"/>
      <c r="AJ240"/>
    </row>
    <row r="241" spans="1:36" ht="30" customHeight="1">
      <c r="A241" s="66"/>
      <c r="M241" s="37"/>
      <c r="N241" s="37"/>
      <c r="U241"/>
      <c r="V241"/>
      <c r="W241"/>
      <c r="X241" s="412"/>
      <c r="Y241" s="205"/>
      <c r="Z241" s="412"/>
      <c r="AA241"/>
      <c r="AB241"/>
      <c r="AC241"/>
      <c r="AD241"/>
      <c r="AE241"/>
      <c r="AF241"/>
      <c r="AG241"/>
      <c r="AH241"/>
      <c r="AI241"/>
      <c r="AJ241"/>
    </row>
    <row r="242" spans="1:36" ht="30" customHeight="1">
      <c r="A242" s="66"/>
      <c r="M242" s="37"/>
      <c r="N242" s="37"/>
      <c r="U242"/>
      <c r="V242"/>
      <c r="W242"/>
      <c r="X242" s="412"/>
      <c r="Y242" s="205"/>
      <c r="Z242" s="412"/>
      <c r="AA242"/>
      <c r="AB242"/>
      <c r="AC242"/>
      <c r="AD242"/>
      <c r="AE242"/>
      <c r="AF242"/>
      <c r="AG242"/>
      <c r="AH242"/>
      <c r="AI242"/>
      <c r="AJ242"/>
    </row>
    <row r="243" spans="1:36" ht="30" customHeight="1">
      <c r="A243" s="66"/>
      <c r="M243" s="37"/>
      <c r="N243" s="37"/>
      <c r="U243"/>
      <c r="V243"/>
      <c r="W243"/>
      <c r="X243" s="412"/>
      <c r="Y243" s="205"/>
      <c r="Z243" s="412"/>
      <c r="AA243"/>
      <c r="AB243"/>
      <c r="AC243"/>
      <c r="AD243"/>
      <c r="AE243"/>
      <c r="AF243"/>
      <c r="AG243"/>
      <c r="AH243"/>
      <c r="AI243"/>
      <c r="AJ243"/>
    </row>
    <row r="244" spans="1:36" ht="30" customHeight="1">
      <c r="A244" s="66"/>
      <c r="M244" s="37"/>
      <c r="N244" s="37"/>
      <c r="U244"/>
      <c r="V244"/>
      <c r="W244"/>
      <c r="X244" s="412"/>
      <c r="Y244" s="205"/>
      <c r="Z244" s="412"/>
      <c r="AA244"/>
      <c r="AB244"/>
      <c r="AC244"/>
      <c r="AD244"/>
      <c r="AE244"/>
      <c r="AF244"/>
      <c r="AG244"/>
      <c r="AH244"/>
      <c r="AI244"/>
      <c r="AJ244"/>
    </row>
    <row r="245" spans="1:36" ht="30" customHeight="1">
      <c r="A245" s="66"/>
      <c r="M245" s="37"/>
      <c r="N245" s="37"/>
      <c r="U245"/>
      <c r="V245"/>
      <c r="W245"/>
      <c r="X245" s="412"/>
      <c r="Y245" s="205"/>
      <c r="Z245" s="412"/>
      <c r="AA245"/>
      <c r="AB245"/>
      <c r="AC245"/>
      <c r="AD245"/>
      <c r="AE245"/>
      <c r="AF245"/>
      <c r="AG245"/>
      <c r="AH245"/>
      <c r="AI245"/>
      <c r="AJ245"/>
    </row>
    <row r="246" spans="1:36" ht="30" customHeight="1">
      <c r="A246" s="66"/>
      <c r="M246" s="37"/>
      <c r="N246" s="37"/>
      <c r="U246"/>
      <c r="V246"/>
      <c r="W246"/>
      <c r="X246" s="412"/>
      <c r="Y246" s="205"/>
      <c r="Z246" s="412"/>
      <c r="AA246"/>
      <c r="AB246"/>
      <c r="AC246"/>
      <c r="AD246"/>
      <c r="AE246"/>
      <c r="AF246"/>
      <c r="AG246"/>
      <c r="AH246"/>
      <c r="AI246"/>
      <c r="AJ246"/>
    </row>
    <row r="247" spans="1:36" ht="30" customHeight="1">
      <c r="A247" s="66"/>
      <c r="M247" s="37"/>
      <c r="N247" s="37"/>
      <c r="U247"/>
      <c r="V247"/>
      <c r="W247"/>
      <c r="X247" s="412"/>
      <c r="Y247" s="205"/>
      <c r="Z247" s="412"/>
      <c r="AA247"/>
      <c r="AB247"/>
      <c r="AC247"/>
      <c r="AD247"/>
      <c r="AE247"/>
      <c r="AF247"/>
      <c r="AG247"/>
      <c r="AH247"/>
      <c r="AI247"/>
      <c r="AJ247"/>
    </row>
    <row r="248" spans="1:36" ht="30" customHeight="1">
      <c r="A248" s="66"/>
      <c r="M248" s="37"/>
      <c r="N248" s="37"/>
      <c r="U248"/>
      <c r="V248"/>
      <c r="W248"/>
      <c r="X248" s="412"/>
      <c r="Y248" s="205"/>
      <c r="Z248" s="412"/>
      <c r="AA248"/>
      <c r="AB248"/>
      <c r="AC248"/>
      <c r="AD248"/>
      <c r="AE248"/>
      <c r="AF248"/>
      <c r="AG248"/>
      <c r="AH248"/>
      <c r="AI248"/>
      <c r="AJ248"/>
    </row>
    <row r="249" spans="1:36" ht="30" customHeight="1">
      <c r="A249" s="66"/>
      <c r="M249" s="37"/>
      <c r="N249" s="37"/>
      <c r="U249"/>
      <c r="V249"/>
      <c r="W249"/>
      <c r="X249" s="412"/>
      <c r="Y249" s="205"/>
      <c r="Z249" s="412"/>
      <c r="AA249"/>
      <c r="AB249"/>
      <c r="AC249"/>
      <c r="AD249"/>
      <c r="AE249"/>
      <c r="AF249"/>
      <c r="AG249"/>
      <c r="AH249"/>
      <c r="AI249"/>
      <c r="AJ249"/>
    </row>
    <row r="250" spans="1:36" ht="30" customHeight="1">
      <c r="A250" s="66"/>
      <c r="M250" s="37"/>
      <c r="N250" s="37"/>
      <c r="U250"/>
      <c r="V250"/>
      <c r="W250"/>
      <c r="X250" s="412"/>
      <c r="Y250" s="205"/>
      <c r="Z250" s="412"/>
      <c r="AA250"/>
      <c r="AB250"/>
      <c r="AC250"/>
      <c r="AD250"/>
      <c r="AE250"/>
      <c r="AF250"/>
      <c r="AG250"/>
      <c r="AH250"/>
      <c r="AI250"/>
      <c r="AJ250"/>
    </row>
    <row r="251" spans="1:36" ht="30" customHeight="1">
      <c r="A251" s="66"/>
      <c r="M251" s="37"/>
      <c r="N251" s="37"/>
      <c r="U251"/>
      <c r="V251"/>
      <c r="W251"/>
      <c r="X251" s="412"/>
      <c r="Y251" s="205"/>
      <c r="Z251" s="412"/>
      <c r="AA251"/>
      <c r="AB251"/>
      <c r="AC251"/>
      <c r="AD251"/>
      <c r="AE251"/>
      <c r="AF251"/>
      <c r="AG251"/>
      <c r="AH251"/>
      <c r="AI251"/>
      <c r="AJ251"/>
    </row>
    <row r="252" spans="1:36" ht="30" customHeight="1">
      <c r="A252" s="66"/>
      <c r="M252" s="37"/>
      <c r="N252" s="37"/>
      <c r="U252"/>
      <c r="V252"/>
      <c r="W252"/>
      <c r="X252" s="412"/>
      <c r="Y252" s="205"/>
      <c r="Z252" s="412"/>
      <c r="AA252"/>
      <c r="AB252"/>
      <c r="AC252"/>
      <c r="AD252"/>
      <c r="AE252"/>
      <c r="AF252"/>
      <c r="AG252"/>
      <c r="AH252"/>
      <c r="AI252"/>
      <c r="AJ252"/>
    </row>
    <row r="253" spans="1:36" ht="30" customHeight="1">
      <c r="A253" s="66"/>
      <c r="M253" s="37"/>
      <c r="N253" s="37"/>
      <c r="U253"/>
      <c r="V253"/>
      <c r="W253"/>
      <c r="X253" s="412"/>
      <c r="Y253" s="205"/>
      <c r="Z253" s="412"/>
      <c r="AA253"/>
      <c r="AB253"/>
      <c r="AC253"/>
      <c r="AD253"/>
      <c r="AE253"/>
      <c r="AF253"/>
      <c r="AG253"/>
      <c r="AH253"/>
      <c r="AI253"/>
      <c r="AJ253"/>
    </row>
    <row r="254" spans="1:36" ht="30" customHeight="1">
      <c r="A254" s="66"/>
      <c r="M254" s="37"/>
      <c r="N254" s="37"/>
      <c r="U254"/>
      <c r="V254"/>
      <c r="W254"/>
      <c r="X254" s="412"/>
      <c r="Y254" s="205"/>
      <c r="Z254" s="412"/>
      <c r="AA254"/>
      <c r="AB254"/>
      <c r="AC254"/>
      <c r="AD254"/>
      <c r="AE254"/>
      <c r="AF254"/>
      <c r="AG254"/>
      <c r="AH254"/>
      <c r="AI254"/>
      <c r="AJ254"/>
    </row>
    <row r="255" spans="1:36" ht="30" customHeight="1">
      <c r="A255" s="66"/>
      <c r="M255" s="37"/>
      <c r="N255" s="37"/>
      <c r="U255"/>
      <c r="V255"/>
      <c r="W255"/>
      <c r="X255" s="412"/>
      <c r="Y255" s="205"/>
      <c r="Z255" s="412"/>
      <c r="AA255"/>
      <c r="AB255"/>
      <c r="AC255"/>
      <c r="AD255"/>
      <c r="AE255"/>
      <c r="AF255"/>
      <c r="AG255"/>
      <c r="AH255"/>
      <c r="AI255"/>
      <c r="AJ255"/>
    </row>
    <row r="256" spans="1:36" ht="30" customHeight="1">
      <c r="A256" s="66"/>
      <c r="M256" s="37"/>
      <c r="N256" s="37"/>
      <c r="U256"/>
      <c r="V256"/>
      <c r="W256"/>
      <c r="X256" s="412"/>
      <c r="Y256" s="205"/>
      <c r="Z256" s="412"/>
      <c r="AA256"/>
      <c r="AB256"/>
      <c r="AC256"/>
      <c r="AD256"/>
      <c r="AE256"/>
      <c r="AF256"/>
      <c r="AG256"/>
      <c r="AH256"/>
      <c r="AI256"/>
      <c r="AJ256"/>
    </row>
    <row r="257" spans="1:36" ht="30" customHeight="1">
      <c r="A257" s="66"/>
      <c r="M257" s="37"/>
      <c r="N257" s="37"/>
      <c r="U257"/>
      <c r="V257"/>
      <c r="W257"/>
      <c r="X257" s="412"/>
      <c r="Y257" s="205"/>
      <c r="Z257" s="412"/>
      <c r="AA257"/>
      <c r="AB257"/>
      <c r="AC257"/>
      <c r="AD257"/>
      <c r="AE257"/>
      <c r="AF257"/>
      <c r="AG257"/>
      <c r="AH257"/>
      <c r="AI257"/>
      <c r="AJ257"/>
    </row>
    <row r="258" spans="1:36" ht="30" customHeight="1">
      <c r="A258" s="66"/>
      <c r="M258" s="37"/>
      <c r="N258" s="37"/>
      <c r="U258"/>
      <c r="V258"/>
      <c r="W258"/>
      <c r="X258" s="412"/>
      <c r="Y258" s="205"/>
      <c r="Z258" s="412"/>
      <c r="AA258"/>
      <c r="AB258"/>
      <c r="AC258"/>
      <c r="AD258"/>
      <c r="AE258"/>
      <c r="AF258"/>
      <c r="AG258"/>
      <c r="AH258"/>
      <c r="AI258"/>
      <c r="AJ258"/>
    </row>
    <row r="259" spans="1:36" ht="30" customHeight="1">
      <c r="A259" s="66"/>
      <c r="M259" s="37"/>
      <c r="N259" s="37"/>
      <c r="U259"/>
      <c r="V259"/>
      <c r="W259"/>
      <c r="X259" s="412"/>
      <c r="Y259" s="205"/>
      <c r="Z259" s="412"/>
      <c r="AA259"/>
      <c r="AB259"/>
      <c r="AC259"/>
      <c r="AD259"/>
      <c r="AE259"/>
      <c r="AF259"/>
      <c r="AG259"/>
      <c r="AH259"/>
      <c r="AI259"/>
      <c r="AJ259"/>
    </row>
    <row r="260" spans="1:36" ht="30" customHeight="1">
      <c r="A260" s="66"/>
      <c r="M260" s="37"/>
      <c r="N260" s="37"/>
      <c r="U260"/>
      <c r="V260"/>
      <c r="W260"/>
      <c r="X260" s="412"/>
      <c r="Y260" s="205"/>
      <c r="Z260" s="412"/>
      <c r="AA260"/>
      <c r="AB260"/>
      <c r="AC260"/>
      <c r="AD260"/>
      <c r="AE260"/>
      <c r="AF260"/>
      <c r="AG260"/>
      <c r="AH260"/>
      <c r="AI260"/>
      <c r="AJ260"/>
    </row>
    <row r="261" spans="1:36" ht="30" customHeight="1">
      <c r="A261" s="66"/>
      <c r="M261" s="37"/>
      <c r="N261" s="37"/>
      <c r="U261"/>
      <c r="V261"/>
      <c r="W261"/>
      <c r="X261" s="412"/>
      <c r="Y261" s="205"/>
      <c r="Z261" s="412"/>
      <c r="AA261"/>
      <c r="AB261"/>
      <c r="AC261"/>
      <c r="AD261"/>
      <c r="AE261"/>
      <c r="AF261"/>
      <c r="AG261"/>
      <c r="AH261"/>
      <c r="AI261"/>
      <c r="AJ261"/>
    </row>
    <row r="262" spans="1:36" ht="30" customHeight="1">
      <c r="A262" s="66"/>
      <c r="M262" s="37"/>
      <c r="N262" s="37"/>
      <c r="U262"/>
      <c r="V262"/>
      <c r="W262"/>
      <c r="X262" s="412"/>
      <c r="Y262" s="205"/>
      <c r="Z262" s="412"/>
      <c r="AA262"/>
      <c r="AB262"/>
      <c r="AC262"/>
      <c r="AD262"/>
      <c r="AE262"/>
      <c r="AF262"/>
      <c r="AG262"/>
      <c r="AH262"/>
      <c r="AI262"/>
      <c r="AJ262"/>
    </row>
    <row r="263" spans="1:36" ht="30" customHeight="1">
      <c r="A263" s="66"/>
      <c r="M263" s="37"/>
      <c r="N263" s="37"/>
      <c r="U263"/>
      <c r="V263"/>
      <c r="W263"/>
      <c r="X263" s="412"/>
      <c r="Y263" s="205"/>
      <c r="Z263" s="412"/>
      <c r="AA263"/>
      <c r="AB263"/>
      <c r="AC263"/>
      <c r="AD263"/>
      <c r="AE263"/>
      <c r="AF263"/>
      <c r="AG263"/>
      <c r="AH263"/>
      <c r="AI263"/>
      <c r="AJ263"/>
    </row>
    <row r="264" spans="1:36" ht="30" customHeight="1">
      <c r="A264" s="66"/>
      <c r="M264" s="37"/>
      <c r="N264" s="37"/>
      <c r="U264"/>
      <c r="V264"/>
      <c r="W264"/>
      <c r="X264" s="412"/>
      <c r="Y264" s="205"/>
      <c r="Z264" s="412"/>
      <c r="AA264"/>
      <c r="AB264"/>
      <c r="AC264"/>
      <c r="AD264"/>
      <c r="AE264"/>
      <c r="AF264"/>
      <c r="AG264"/>
      <c r="AH264"/>
      <c r="AI264"/>
      <c r="AJ264"/>
    </row>
    <row r="265" spans="1:36" ht="30" customHeight="1">
      <c r="A265" s="66"/>
      <c r="M265" s="37"/>
      <c r="N265" s="37"/>
      <c r="U265"/>
      <c r="V265"/>
      <c r="W265"/>
      <c r="X265" s="412"/>
      <c r="Y265" s="205"/>
      <c r="Z265" s="412"/>
      <c r="AA265"/>
      <c r="AB265"/>
      <c r="AC265"/>
      <c r="AD265"/>
      <c r="AE265"/>
      <c r="AF265"/>
      <c r="AG265"/>
      <c r="AH265"/>
      <c r="AI265"/>
      <c r="AJ265"/>
    </row>
    <row r="266" spans="1:36" ht="30" customHeight="1">
      <c r="A266" s="66"/>
      <c r="M266" s="37"/>
      <c r="N266" s="37"/>
      <c r="U266"/>
      <c r="V266"/>
      <c r="W266"/>
      <c r="X266" s="412"/>
      <c r="Y266" s="205"/>
      <c r="Z266" s="412"/>
      <c r="AA266"/>
      <c r="AB266"/>
      <c r="AC266"/>
      <c r="AD266"/>
      <c r="AE266"/>
      <c r="AF266"/>
      <c r="AG266"/>
      <c r="AH266"/>
      <c r="AI266"/>
      <c r="AJ266"/>
    </row>
    <row r="267" spans="1:36" ht="30" customHeight="1">
      <c r="A267" s="66"/>
      <c r="M267" s="37"/>
      <c r="N267" s="37"/>
      <c r="U267"/>
      <c r="V267"/>
      <c r="W267"/>
      <c r="X267" s="412"/>
      <c r="Y267" s="205"/>
      <c r="Z267" s="412"/>
      <c r="AA267"/>
      <c r="AB267"/>
      <c r="AC267"/>
      <c r="AD267"/>
      <c r="AE267"/>
      <c r="AF267"/>
      <c r="AG267"/>
      <c r="AH267"/>
      <c r="AI267"/>
      <c r="AJ267"/>
    </row>
    <row r="268" spans="1:36" ht="30" customHeight="1">
      <c r="A268" s="66"/>
      <c r="M268" s="37"/>
      <c r="N268" s="37"/>
      <c r="U268"/>
      <c r="V268"/>
      <c r="W268"/>
      <c r="X268" s="412"/>
      <c r="Y268" s="205"/>
      <c r="Z268" s="412"/>
      <c r="AA268"/>
      <c r="AB268"/>
      <c r="AC268"/>
      <c r="AD268"/>
      <c r="AE268"/>
      <c r="AF268"/>
      <c r="AG268"/>
      <c r="AH268"/>
      <c r="AI268"/>
      <c r="AJ268"/>
    </row>
    <row r="269" spans="1:36" ht="30" customHeight="1">
      <c r="A269" s="66"/>
      <c r="M269" s="37"/>
      <c r="N269" s="37"/>
      <c r="U269"/>
      <c r="V269"/>
      <c r="W269"/>
      <c r="X269" s="412"/>
      <c r="Y269" s="205"/>
      <c r="Z269" s="412"/>
      <c r="AA269"/>
      <c r="AB269"/>
      <c r="AC269"/>
      <c r="AD269"/>
      <c r="AE269"/>
      <c r="AF269"/>
      <c r="AG269"/>
      <c r="AH269"/>
      <c r="AI269"/>
      <c r="AJ269"/>
    </row>
    <row r="270" spans="1:36" ht="30" customHeight="1">
      <c r="A270" s="66"/>
      <c r="M270" s="37"/>
      <c r="N270" s="37"/>
      <c r="U270"/>
      <c r="V270"/>
      <c r="W270"/>
      <c r="X270" s="412"/>
      <c r="Y270" s="205"/>
      <c r="Z270" s="412"/>
      <c r="AA270"/>
      <c r="AB270"/>
      <c r="AC270"/>
      <c r="AD270"/>
      <c r="AE270"/>
      <c r="AF270"/>
      <c r="AG270"/>
      <c r="AH270"/>
      <c r="AI270"/>
      <c r="AJ270"/>
    </row>
    <row r="271" spans="1:36" ht="30" customHeight="1">
      <c r="A271" s="66"/>
      <c r="M271" s="37"/>
      <c r="N271" s="37"/>
      <c r="U271"/>
      <c r="V271"/>
      <c r="W271"/>
      <c r="X271" s="412"/>
      <c r="Y271" s="205"/>
      <c r="Z271" s="412"/>
      <c r="AA271"/>
      <c r="AB271"/>
      <c r="AC271"/>
      <c r="AD271"/>
      <c r="AE271"/>
      <c r="AF271"/>
      <c r="AG271"/>
      <c r="AH271"/>
      <c r="AI271"/>
      <c r="AJ271"/>
    </row>
    <row r="272" spans="1:36" ht="30" customHeight="1">
      <c r="A272" s="66"/>
      <c r="M272" s="37"/>
      <c r="N272" s="37"/>
      <c r="U272"/>
      <c r="V272"/>
      <c r="W272"/>
      <c r="X272" s="412"/>
      <c r="Y272" s="205"/>
      <c r="Z272" s="412"/>
      <c r="AA272"/>
      <c r="AB272"/>
      <c r="AC272"/>
      <c r="AD272"/>
      <c r="AE272"/>
      <c r="AF272"/>
      <c r="AG272"/>
      <c r="AH272"/>
      <c r="AI272"/>
      <c r="AJ272"/>
    </row>
    <row r="273" spans="1:36" ht="30" customHeight="1">
      <c r="A273" s="66"/>
      <c r="M273" s="37"/>
      <c r="N273" s="37"/>
      <c r="U273"/>
      <c r="V273"/>
      <c r="W273"/>
      <c r="X273" s="412"/>
      <c r="Y273" s="205"/>
      <c r="Z273" s="412"/>
      <c r="AA273"/>
      <c r="AB273"/>
      <c r="AC273"/>
      <c r="AD273"/>
      <c r="AE273"/>
      <c r="AF273"/>
      <c r="AG273"/>
      <c r="AH273"/>
      <c r="AI273"/>
      <c r="AJ273"/>
    </row>
    <row r="274" spans="1:36" ht="30" customHeight="1">
      <c r="A274" s="66"/>
      <c r="M274" s="37"/>
      <c r="N274" s="37"/>
      <c r="U274"/>
      <c r="V274"/>
      <c r="W274"/>
      <c r="X274" s="412"/>
      <c r="Y274" s="205"/>
      <c r="Z274" s="412"/>
      <c r="AA274"/>
      <c r="AB274"/>
      <c r="AC274"/>
      <c r="AD274"/>
      <c r="AE274"/>
      <c r="AF274"/>
      <c r="AG274"/>
      <c r="AH274"/>
      <c r="AI274"/>
      <c r="AJ274"/>
    </row>
    <row r="275" spans="1:36" ht="30" customHeight="1">
      <c r="A275" s="66"/>
      <c r="M275" s="37"/>
      <c r="N275" s="37"/>
      <c r="U275"/>
      <c r="V275"/>
      <c r="W275"/>
      <c r="X275" s="412"/>
      <c r="Y275" s="205"/>
      <c r="Z275" s="412"/>
      <c r="AA275"/>
      <c r="AB275"/>
      <c r="AC275"/>
      <c r="AD275"/>
      <c r="AE275"/>
      <c r="AF275"/>
      <c r="AG275"/>
      <c r="AH275"/>
      <c r="AI275"/>
      <c r="AJ275"/>
    </row>
    <row r="276" spans="1:36" ht="30" customHeight="1">
      <c r="A276" s="66"/>
      <c r="M276" s="37"/>
      <c r="N276" s="37"/>
      <c r="U276"/>
      <c r="V276"/>
      <c r="W276"/>
      <c r="X276" s="412"/>
      <c r="Y276" s="205"/>
      <c r="Z276" s="412"/>
      <c r="AA276"/>
      <c r="AB276"/>
      <c r="AC276"/>
      <c r="AD276"/>
      <c r="AE276"/>
      <c r="AF276"/>
      <c r="AG276"/>
      <c r="AH276"/>
      <c r="AI276"/>
      <c r="AJ276"/>
    </row>
    <row r="277" spans="1:36" ht="30" customHeight="1">
      <c r="A277" s="66"/>
      <c r="M277" s="37"/>
      <c r="N277" s="37"/>
      <c r="U277"/>
      <c r="V277"/>
      <c r="W277"/>
      <c r="X277" s="412"/>
      <c r="Y277" s="205"/>
      <c r="Z277" s="412"/>
      <c r="AA277"/>
      <c r="AB277"/>
      <c r="AC277"/>
      <c r="AD277"/>
      <c r="AE277"/>
      <c r="AF277"/>
      <c r="AG277"/>
      <c r="AH277"/>
      <c r="AI277"/>
      <c r="AJ277"/>
    </row>
    <row r="278" spans="1:36" ht="30" customHeight="1">
      <c r="A278" s="66"/>
      <c r="M278" s="37"/>
      <c r="N278" s="37"/>
      <c r="U278"/>
      <c r="V278"/>
      <c r="W278"/>
      <c r="X278" s="412"/>
      <c r="Y278" s="205"/>
      <c r="Z278" s="412"/>
      <c r="AA278"/>
      <c r="AB278"/>
      <c r="AC278"/>
      <c r="AD278"/>
      <c r="AE278"/>
      <c r="AF278"/>
      <c r="AG278"/>
      <c r="AH278"/>
      <c r="AI278"/>
      <c r="AJ278"/>
    </row>
    <row r="279" spans="1:36" ht="30" customHeight="1">
      <c r="A279" s="66"/>
      <c r="M279" s="37"/>
      <c r="N279" s="37"/>
      <c r="U279"/>
      <c r="V279"/>
      <c r="W279"/>
      <c r="X279" s="412"/>
      <c r="Y279" s="205"/>
      <c r="Z279" s="412"/>
      <c r="AA279"/>
      <c r="AB279"/>
      <c r="AC279"/>
      <c r="AD279"/>
      <c r="AE279"/>
      <c r="AF279"/>
      <c r="AG279"/>
      <c r="AH279"/>
      <c r="AI279"/>
      <c r="AJ279"/>
    </row>
    <row r="280" spans="1:36" ht="30" customHeight="1">
      <c r="A280" s="66"/>
      <c r="M280" s="37"/>
      <c r="N280" s="37"/>
      <c r="U280"/>
      <c r="V280"/>
      <c r="W280"/>
      <c r="X280" s="412"/>
      <c r="Y280" s="205"/>
      <c r="Z280" s="412"/>
      <c r="AA280"/>
      <c r="AB280"/>
      <c r="AC280"/>
      <c r="AD280"/>
      <c r="AE280"/>
      <c r="AF280"/>
      <c r="AG280"/>
      <c r="AH280"/>
      <c r="AI280"/>
      <c r="AJ280"/>
    </row>
    <row r="281" spans="1:36" ht="30" customHeight="1">
      <c r="A281" s="66"/>
      <c r="M281" s="37"/>
      <c r="N281" s="37"/>
      <c r="U281"/>
      <c r="V281"/>
      <c r="W281"/>
      <c r="X281" s="412"/>
      <c r="Y281" s="205"/>
      <c r="Z281" s="412"/>
      <c r="AA281"/>
      <c r="AB281"/>
      <c r="AC281"/>
      <c r="AD281"/>
      <c r="AE281"/>
      <c r="AF281"/>
      <c r="AG281"/>
      <c r="AH281"/>
      <c r="AI281"/>
      <c r="AJ281"/>
    </row>
    <row r="282" spans="1:36" ht="30" customHeight="1">
      <c r="A282" s="66"/>
      <c r="M282" s="37"/>
      <c r="N282" s="37"/>
      <c r="U282"/>
      <c r="V282"/>
      <c r="W282"/>
      <c r="X282" s="412"/>
      <c r="Y282" s="205"/>
      <c r="Z282" s="412"/>
      <c r="AA282"/>
      <c r="AB282"/>
      <c r="AC282"/>
      <c r="AD282"/>
      <c r="AE282"/>
      <c r="AF282"/>
      <c r="AG282"/>
      <c r="AH282"/>
      <c r="AI282"/>
      <c r="AJ282"/>
    </row>
    <row r="283" spans="1:36" ht="30" customHeight="1">
      <c r="A283" s="66"/>
      <c r="M283" s="37"/>
      <c r="N283" s="37"/>
      <c r="U283"/>
      <c r="V283"/>
      <c r="W283"/>
      <c r="X283" s="412"/>
      <c r="Y283" s="205"/>
      <c r="Z283" s="412"/>
      <c r="AA283"/>
      <c r="AB283"/>
      <c r="AC283"/>
      <c r="AD283"/>
      <c r="AE283"/>
      <c r="AF283"/>
      <c r="AG283"/>
      <c r="AH283"/>
      <c r="AI283"/>
      <c r="AJ283"/>
    </row>
    <row r="284" spans="1:36" ht="30" customHeight="1">
      <c r="A284" s="66"/>
      <c r="M284" s="37"/>
      <c r="N284" s="37"/>
      <c r="U284"/>
      <c r="V284"/>
      <c r="W284"/>
      <c r="X284" s="412"/>
      <c r="Y284" s="205"/>
      <c r="Z284" s="412"/>
      <c r="AA284"/>
      <c r="AB284"/>
      <c r="AC284"/>
      <c r="AD284"/>
      <c r="AE284"/>
      <c r="AF284"/>
      <c r="AG284"/>
      <c r="AH284"/>
      <c r="AI284"/>
      <c r="AJ284"/>
    </row>
    <row r="285" spans="1:36" ht="30" customHeight="1">
      <c r="A285" s="66"/>
      <c r="M285" s="37"/>
      <c r="N285" s="37"/>
      <c r="U285"/>
      <c r="V285"/>
      <c r="W285"/>
      <c r="X285" s="412"/>
      <c r="Y285" s="205"/>
      <c r="Z285" s="412"/>
      <c r="AA285"/>
      <c r="AB285"/>
      <c r="AC285"/>
      <c r="AD285"/>
      <c r="AE285"/>
      <c r="AF285"/>
      <c r="AG285"/>
      <c r="AH285"/>
      <c r="AI285"/>
      <c r="AJ285"/>
    </row>
    <row r="286" spans="1:36" ht="30" customHeight="1">
      <c r="A286" s="66"/>
      <c r="M286" s="37"/>
      <c r="N286" s="37"/>
      <c r="U286"/>
      <c r="V286"/>
      <c r="W286"/>
      <c r="X286" s="412"/>
      <c r="Y286" s="205"/>
      <c r="Z286" s="412"/>
      <c r="AA286"/>
      <c r="AB286"/>
      <c r="AC286"/>
      <c r="AD286"/>
      <c r="AE286"/>
      <c r="AF286"/>
      <c r="AG286"/>
      <c r="AH286"/>
      <c r="AI286"/>
      <c r="AJ286"/>
    </row>
    <row r="287" spans="1:36" ht="24.95" customHeight="1">
      <c r="A287" s="66"/>
      <c r="M287" s="37"/>
      <c r="N287" s="37"/>
      <c r="U287"/>
      <c r="V287"/>
      <c r="W287"/>
      <c r="X287" s="412"/>
      <c r="Y287" s="205"/>
      <c r="Z287" s="412"/>
      <c r="AA287"/>
      <c r="AB287"/>
      <c r="AC287"/>
      <c r="AD287"/>
      <c r="AE287"/>
      <c r="AF287"/>
      <c r="AG287"/>
      <c r="AH287"/>
      <c r="AI287"/>
      <c r="AJ287"/>
    </row>
    <row r="288" spans="1:36" ht="24.95" customHeight="1">
      <c r="A288" s="66"/>
      <c r="M288" s="37"/>
      <c r="N288" s="37"/>
      <c r="U288"/>
      <c r="V288"/>
      <c r="W288"/>
      <c r="X288" s="412"/>
      <c r="Y288" s="205"/>
      <c r="Z288" s="412"/>
      <c r="AA288"/>
      <c r="AB288"/>
      <c r="AC288"/>
      <c r="AD288"/>
      <c r="AE288"/>
      <c r="AF288"/>
      <c r="AG288"/>
      <c r="AH288"/>
      <c r="AI288"/>
      <c r="AJ288"/>
    </row>
    <row r="289" spans="1:36" ht="24.95" customHeight="1">
      <c r="A289" s="66"/>
      <c r="M289" s="37"/>
      <c r="N289" s="37"/>
      <c r="U289"/>
      <c r="V289"/>
      <c r="W289"/>
      <c r="X289" s="412"/>
      <c r="Y289" s="205"/>
      <c r="Z289" s="412"/>
      <c r="AA289"/>
      <c r="AB289"/>
      <c r="AC289"/>
      <c r="AD289"/>
      <c r="AE289"/>
      <c r="AF289"/>
      <c r="AG289"/>
      <c r="AH289"/>
      <c r="AI289"/>
      <c r="AJ289"/>
    </row>
    <row r="290" spans="1:36" ht="24.95" customHeight="1">
      <c r="A290" s="66"/>
      <c r="M290" s="37"/>
      <c r="N290" s="37"/>
      <c r="U290"/>
      <c r="V290"/>
      <c r="W290"/>
      <c r="X290" s="412"/>
      <c r="Y290" s="205"/>
      <c r="Z290" s="412"/>
      <c r="AA290"/>
      <c r="AB290"/>
      <c r="AC290"/>
      <c r="AD290"/>
      <c r="AE290"/>
      <c r="AF290"/>
      <c r="AG290"/>
      <c r="AH290"/>
      <c r="AI290"/>
      <c r="AJ290"/>
    </row>
    <row r="291" spans="1:36" ht="24.95" customHeight="1">
      <c r="A291" s="66"/>
      <c r="M291" s="37"/>
      <c r="N291" s="37"/>
      <c r="U291"/>
      <c r="V291"/>
      <c r="W291"/>
      <c r="X291" s="412"/>
      <c r="Y291" s="205"/>
      <c r="Z291" s="412"/>
      <c r="AA291"/>
      <c r="AB291"/>
      <c r="AC291"/>
      <c r="AD291"/>
      <c r="AE291"/>
      <c r="AF291"/>
      <c r="AG291"/>
      <c r="AH291"/>
      <c r="AI291"/>
      <c r="AJ291"/>
    </row>
    <row r="292" spans="1:36" ht="24.95" customHeight="1">
      <c r="A292" s="66"/>
      <c r="M292" s="37"/>
      <c r="N292" s="37"/>
      <c r="U292"/>
      <c r="V292"/>
      <c r="W292"/>
      <c r="X292" s="412"/>
      <c r="Y292" s="205"/>
      <c r="Z292" s="412"/>
      <c r="AA292"/>
      <c r="AB292"/>
      <c r="AC292"/>
      <c r="AD292"/>
      <c r="AE292"/>
      <c r="AF292"/>
      <c r="AG292"/>
      <c r="AH292"/>
      <c r="AI292"/>
      <c r="AJ292"/>
    </row>
    <row r="293" spans="1:36" ht="24.95" customHeight="1">
      <c r="A293" s="66"/>
      <c r="M293" s="37"/>
      <c r="N293" s="37"/>
      <c r="U293"/>
      <c r="V293"/>
      <c r="W293"/>
      <c r="X293" s="412"/>
      <c r="Y293" s="205"/>
      <c r="Z293" s="412"/>
      <c r="AA293"/>
      <c r="AB293"/>
      <c r="AC293"/>
      <c r="AD293"/>
      <c r="AE293"/>
      <c r="AF293"/>
      <c r="AG293"/>
      <c r="AH293"/>
      <c r="AI293"/>
      <c r="AJ293"/>
    </row>
    <row r="294" spans="1:36" ht="24.95" customHeight="1">
      <c r="A294" s="66"/>
      <c r="M294" s="37"/>
      <c r="N294" s="37"/>
      <c r="U294"/>
      <c r="V294"/>
      <c r="W294"/>
      <c r="X294" s="412"/>
      <c r="Y294" s="205"/>
      <c r="Z294" s="412"/>
      <c r="AA294"/>
      <c r="AB294"/>
      <c r="AC294"/>
      <c r="AD294"/>
      <c r="AE294"/>
      <c r="AF294"/>
      <c r="AG294"/>
      <c r="AH294"/>
      <c r="AI294"/>
      <c r="AJ294"/>
    </row>
    <row r="295" spans="1:36" ht="24.95" customHeight="1">
      <c r="A295" s="66"/>
      <c r="M295" s="37"/>
      <c r="N295" s="37"/>
      <c r="U295"/>
      <c r="V295"/>
      <c r="W295"/>
      <c r="X295" s="412"/>
      <c r="Y295" s="205"/>
      <c r="Z295" s="412"/>
      <c r="AA295"/>
      <c r="AB295"/>
      <c r="AC295"/>
      <c r="AD295"/>
      <c r="AE295"/>
      <c r="AF295"/>
      <c r="AG295"/>
      <c r="AH295"/>
      <c r="AI295"/>
      <c r="AJ295"/>
    </row>
    <row r="296" spans="1:36" ht="24.95" customHeight="1">
      <c r="A296" s="66"/>
      <c r="M296" s="37"/>
      <c r="N296" s="37"/>
      <c r="U296"/>
      <c r="V296"/>
      <c r="W296"/>
      <c r="X296" s="412"/>
      <c r="Y296" s="205"/>
      <c r="Z296" s="412"/>
      <c r="AA296"/>
      <c r="AB296"/>
      <c r="AC296"/>
      <c r="AD296"/>
      <c r="AE296"/>
      <c r="AF296"/>
      <c r="AG296"/>
      <c r="AH296"/>
      <c r="AI296"/>
      <c r="AJ296"/>
    </row>
    <row r="297" spans="1:36" ht="24.95" customHeight="1">
      <c r="A297" s="66"/>
      <c r="M297" s="37"/>
      <c r="N297" s="37"/>
      <c r="U297"/>
      <c r="V297"/>
      <c r="W297"/>
      <c r="X297" s="412"/>
      <c r="Y297" s="205"/>
      <c r="Z297" s="412"/>
      <c r="AA297"/>
      <c r="AB297"/>
      <c r="AC297"/>
      <c r="AD297"/>
      <c r="AE297"/>
      <c r="AF297"/>
      <c r="AG297"/>
      <c r="AH297"/>
      <c r="AI297"/>
      <c r="AJ297"/>
    </row>
    <row r="298" spans="1:36" ht="24.95" customHeight="1">
      <c r="A298" s="66"/>
      <c r="M298" s="37"/>
      <c r="N298" s="37"/>
      <c r="U298"/>
      <c r="V298"/>
      <c r="W298"/>
      <c r="X298" s="412"/>
      <c r="Y298" s="205"/>
      <c r="Z298" s="412"/>
      <c r="AA298"/>
      <c r="AB298"/>
      <c r="AC298"/>
      <c r="AD298"/>
      <c r="AE298"/>
      <c r="AF298"/>
      <c r="AG298"/>
      <c r="AH298"/>
      <c r="AI298"/>
      <c r="AJ298"/>
    </row>
    <row r="299" spans="1:36" ht="24.95" customHeight="1">
      <c r="A299" s="66"/>
      <c r="M299" s="37"/>
      <c r="N299" s="37"/>
      <c r="U299"/>
      <c r="V299"/>
      <c r="W299"/>
      <c r="X299" s="412"/>
      <c r="Y299" s="205"/>
      <c r="Z299" s="412"/>
      <c r="AA299"/>
      <c r="AB299"/>
      <c r="AC299"/>
      <c r="AD299"/>
      <c r="AE299"/>
      <c r="AF299"/>
      <c r="AG299"/>
      <c r="AH299"/>
      <c r="AI299"/>
      <c r="AJ299"/>
    </row>
    <row r="300" spans="1:36" ht="24.95" customHeight="1">
      <c r="A300" s="66"/>
      <c r="M300" s="37"/>
      <c r="N300" s="37"/>
      <c r="U300"/>
      <c r="V300"/>
      <c r="W300"/>
      <c r="X300" s="412"/>
      <c r="Y300" s="205"/>
      <c r="Z300" s="412"/>
      <c r="AA300"/>
      <c r="AB300"/>
      <c r="AC300"/>
      <c r="AD300"/>
      <c r="AE300"/>
      <c r="AF300"/>
      <c r="AG300"/>
      <c r="AH300"/>
      <c r="AI300"/>
      <c r="AJ300"/>
    </row>
    <row r="301" spans="1:36" ht="24.95" customHeight="1">
      <c r="A301" s="66"/>
      <c r="M301" s="37"/>
      <c r="N301" s="37"/>
      <c r="U301"/>
      <c r="V301"/>
      <c r="W301"/>
      <c r="X301" s="412"/>
      <c r="Y301" s="205"/>
      <c r="Z301" s="412"/>
      <c r="AA301"/>
      <c r="AB301"/>
      <c r="AC301"/>
      <c r="AD301"/>
      <c r="AE301"/>
      <c r="AF301"/>
      <c r="AG301"/>
      <c r="AH301"/>
      <c r="AI301"/>
      <c r="AJ301"/>
    </row>
    <row r="302" spans="1:36" ht="24.95" customHeight="1">
      <c r="A302" s="66"/>
      <c r="M302" s="37"/>
      <c r="N302" s="37"/>
      <c r="U302"/>
      <c r="V302"/>
      <c r="W302"/>
      <c r="X302" s="412"/>
      <c r="Y302" s="205"/>
      <c r="Z302" s="412"/>
      <c r="AA302"/>
      <c r="AB302"/>
      <c r="AC302"/>
      <c r="AD302"/>
      <c r="AE302"/>
      <c r="AF302"/>
      <c r="AG302"/>
      <c r="AH302"/>
      <c r="AI302"/>
      <c r="AJ302"/>
    </row>
    <row r="303" spans="1:36" ht="24.95" customHeight="1">
      <c r="A303" s="66"/>
      <c r="M303" s="37"/>
      <c r="N303" s="37"/>
      <c r="U303"/>
      <c r="V303"/>
      <c r="W303"/>
      <c r="X303" s="412"/>
      <c r="Y303" s="205"/>
      <c r="Z303" s="412"/>
      <c r="AA303"/>
      <c r="AB303"/>
      <c r="AC303"/>
      <c r="AD303"/>
      <c r="AE303"/>
      <c r="AF303"/>
      <c r="AG303"/>
      <c r="AH303"/>
      <c r="AI303"/>
      <c r="AJ303"/>
    </row>
    <row r="304" spans="1:36" ht="24.95" customHeight="1">
      <c r="A304" s="66"/>
      <c r="M304" s="37"/>
      <c r="N304" s="37"/>
      <c r="U304"/>
      <c r="V304"/>
      <c r="W304"/>
      <c r="X304" s="412"/>
      <c r="Y304" s="205"/>
      <c r="Z304" s="412"/>
      <c r="AA304"/>
      <c r="AB304"/>
      <c r="AC304"/>
      <c r="AD304"/>
      <c r="AE304"/>
      <c r="AF304"/>
      <c r="AG304"/>
      <c r="AH304"/>
      <c r="AI304"/>
      <c r="AJ304"/>
    </row>
    <row r="305" spans="1:36" ht="24.95" customHeight="1">
      <c r="A305" s="66"/>
      <c r="M305" s="37"/>
      <c r="N305" s="37"/>
      <c r="U305"/>
      <c r="V305"/>
      <c r="W305"/>
      <c r="X305" s="412"/>
      <c r="Y305" s="205"/>
      <c r="Z305" s="412"/>
      <c r="AA305"/>
      <c r="AB305"/>
      <c r="AC305"/>
      <c r="AD305"/>
      <c r="AE305"/>
      <c r="AF305"/>
      <c r="AG305"/>
      <c r="AH305"/>
      <c r="AI305"/>
      <c r="AJ305"/>
    </row>
    <row r="306" spans="1:36" ht="24.95" customHeight="1">
      <c r="A306" s="66"/>
      <c r="M306" s="37"/>
      <c r="N306" s="37"/>
      <c r="U306"/>
      <c r="V306"/>
      <c r="W306"/>
      <c r="X306" s="412"/>
      <c r="Y306" s="205"/>
      <c r="Z306" s="412"/>
      <c r="AA306"/>
      <c r="AB306"/>
      <c r="AC306"/>
      <c r="AD306"/>
      <c r="AE306"/>
      <c r="AF306"/>
      <c r="AG306"/>
      <c r="AH306"/>
      <c r="AI306"/>
      <c r="AJ306"/>
    </row>
    <row r="307" spans="1:36" ht="24.95" customHeight="1">
      <c r="A307" s="66"/>
      <c r="M307" s="37"/>
      <c r="N307" s="37"/>
      <c r="U307"/>
      <c r="V307"/>
      <c r="W307"/>
      <c r="X307" s="412"/>
      <c r="Y307" s="205"/>
      <c r="Z307" s="412"/>
      <c r="AA307"/>
      <c r="AB307"/>
      <c r="AC307"/>
      <c r="AD307"/>
      <c r="AE307"/>
      <c r="AF307"/>
      <c r="AG307"/>
      <c r="AH307"/>
      <c r="AI307"/>
      <c r="AJ307"/>
    </row>
    <row r="308" spans="1:36" ht="24.95" customHeight="1">
      <c r="A308" s="66"/>
      <c r="M308" s="37"/>
      <c r="N308" s="37"/>
      <c r="U308"/>
      <c r="V308"/>
      <c r="W308"/>
      <c r="X308" s="412"/>
      <c r="Y308" s="205"/>
      <c r="Z308" s="412"/>
      <c r="AA308"/>
      <c r="AB308"/>
      <c r="AC308"/>
      <c r="AD308"/>
      <c r="AE308"/>
      <c r="AF308"/>
      <c r="AG308"/>
      <c r="AH308"/>
      <c r="AI308"/>
      <c r="AJ308"/>
    </row>
    <row r="309" spans="1:36" ht="24.95" customHeight="1">
      <c r="A309" s="66"/>
      <c r="M309" s="37"/>
      <c r="N309" s="37"/>
      <c r="U309"/>
      <c r="V309"/>
      <c r="W309"/>
      <c r="X309" s="412"/>
      <c r="Y309" s="205"/>
      <c r="Z309" s="412"/>
      <c r="AA309"/>
      <c r="AB309"/>
      <c r="AC309"/>
      <c r="AD309"/>
      <c r="AE309"/>
      <c r="AF309"/>
      <c r="AG309"/>
      <c r="AH309"/>
      <c r="AI309"/>
      <c r="AJ309"/>
    </row>
    <row r="310" spans="1:36" ht="24.95" customHeight="1">
      <c r="A310" s="66"/>
      <c r="M310" s="37"/>
      <c r="N310" s="37"/>
      <c r="U310"/>
      <c r="V310"/>
      <c r="W310"/>
      <c r="X310" s="412"/>
      <c r="Y310" s="205"/>
      <c r="Z310" s="412"/>
      <c r="AA310"/>
      <c r="AB310"/>
      <c r="AC310"/>
      <c r="AD310"/>
      <c r="AE310"/>
      <c r="AF310"/>
      <c r="AG310"/>
      <c r="AH310"/>
      <c r="AI310"/>
      <c r="AJ310"/>
    </row>
    <row r="311" spans="1:36" ht="24.95" customHeight="1">
      <c r="A311" s="66"/>
      <c r="M311" s="37"/>
      <c r="N311" s="37"/>
      <c r="U311"/>
      <c r="V311"/>
      <c r="W311"/>
      <c r="X311" s="412"/>
      <c r="Y311" s="205"/>
      <c r="Z311" s="412"/>
      <c r="AA311"/>
      <c r="AB311"/>
      <c r="AC311"/>
      <c r="AD311"/>
      <c r="AE311"/>
      <c r="AF311"/>
      <c r="AG311"/>
      <c r="AH311"/>
      <c r="AI311"/>
      <c r="AJ311"/>
    </row>
    <row r="312" spans="1:36" ht="24.95" customHeight="1">
      <c r="A312" s="66"/>
      <c r="M312" s="37"/>
      <c r="N312" s="37"/>
      <c r="U312"/>
      <c r="V312"/>
      <c r="W312"/>
      <c r="X312" s="412"/>
      <c r="Y312" s="205"/>
      <c r="Z312" s="412"/>
      <c r="AA312"/>
      <c r="AB312"/>
      <c r="AC312"/>
      <c r="AD312"/>
      <c r="AE312"/>
      <c r="AF312"/>
      <c r="AG312"/>
      <c r="AH312"/>
      <c r="AI312"/>
      <c r="AJ312"/>
    </row>
    <row r="313" spans="1:36" ht="24.95" customHeight="1">
      <c r="A313" s="66"/>
      <c r="M313" s="37"/>
      <c r="N313" s="37"/>
      <c r="U313"/>
      <c r="V313"/>
      <c r="W313"/>
      <c r="X313" s="412"/>
      <c r="Y313" s="205"/>
      <c r="Z313" s="412"/>
      <c r="AA313"/>
      <c r="AB313"/>
      <c r="AC313"/>
      <c r="AD313"/>
      <c r="AE313"/>
      <c r="AF313"/>
      <c r="AG313"/>
      <c r="AH313"/>
      <c r="AI313"/>
      <c r="AJ313"/>
    </row>
    <row r="314" spans="1:36" ht="24.95" customHeight="1">
      <c r="A314" s="66"/>
      <c r="M314" s="37"/>
      <c r="N314" s="37"/>
      <c r="U314"/>
      <c r="V314"/>
      <c r="W314"/>
      <c r="X314" s="412"/>
      <c r="Y314" s="205"/>
      <c r="Z314" s="412"/>
      <c r="AA314"/>
      <c r="AB314"/>
      <c r="AC314"/>
      <c r="AD314"/>
      <c r="AE314"/>
      <c r="AF314"/>
      <c r="AG314"/>
      <c r="AH314"/>
      <c r="AI314"/>
      <c r="AJ314"/>
    </row>
    <row r="315" spans="1:36" ht="24.95" customHeight="1">
      <c r="A315" s="66"/>
      <c r="M315" s="37"/>
      <c r="N315" s="37"/>
      <c r="U315"/>
      <c r="V315"/>
      <c r="W315"/>
      <c r="X315" s="412"/>
      <c r="Y315" s="205"/>
      <c r="Z315" s="412"/>
      <c r="AA315"/>
      <c r="AB315"/>
      <c r="AC315"/>
      <c r="AD315"/>
      <c r="AE315"/>
      <c r="AF315"/>
      <c r="AG315"/>
      <c r="AH315"/>
      <c r="AI315"/>
      <c r="AJ315"/>
    </row>
    <row r="316" spans="1:36" ht="24.95" customHeight="1">
      <c r="A316" s="66"/>
      <c r="M316" s="37"/>
      <c r="N316" s="37"/>
      <c r="U316"/>
      <c r="V316"/>
      <c r="W316"/>
      <c r="X316" s="412"/>
      <c r="Y316" s="205"/>
      <c r="Z316" s="412"/>
      <c r="AA316"/>
      <c r="AB316"/>
      <c r="AC316"/>
      <c r="AD316"/>
      <c r="AE316"/>
      <c r="AF316"/>
      <c r="AG316"/>
      <c r="AH316"/>
      <c r="AI316"/>
      <c r="AJ316"/>
    </row>
    <row r="317" spans="1:36" ht="24.95" customHeight="1">
      <c r="A317" s="66"/>
      <c r="M317" s="37"/>
      <c r="N317" s="37"/>
      <c r="U317"/>
      <c r="V317"/>
      <c r="W317"/>
      <c r="X317" s="412"/>
      <c r="Y317" s="205"/>
      <c r="Z317" s="412"/>
      <c r="AA317"/>
      <c r="AB317"/>
      <c r="AC317"/>
      <c r="AD317"/>
      <c r="AE317"/>
      <c r="AF317"/>
      <c r="AG317"/>
      <c r="AH317"/>
      <c r="AI317"/>
      <c r="AJ317"/>
    </row>
    <row r="318" spans="1:36" ht="24.95" customHeight="1">
      <c r="A318" s="66"/>
      <c r="M318" s="37"/>
      <c r="N318" s="37"/>
      <c r="U318"/>
      <c r="V318"/>
      <c r="W318"/>
      <c r="X318" s="412"/>
      <c r="Y318" s="205"/>
      <c r="Z318" s="412"/>
      <c r="AA318"/>
      <c r="AB318"/>
      <c r="AC318"/>
      <c r="AD318"/>
      <c r="AE318"/>
      <c r="AF318"/>
      <c r="AG318"/>
      <c r="AH318"/>
      <c r="AI318"/>
      <c r="AJ318"/>
    </row>
    <row r="319" spans="1:36" ht="24.95" customHeight="1">
      <c r="A319" s="66"/>
      <c r="M319" s="37"/>
      <c r="N319" s="37"/>
      <c r="U319"/>
      <c r="V319"/>
      <c r="W319"/>
      <c r="X319" s="412"/>
      <c r="Y319" s="205"/>
      <c r="Z319" s="412"/>
      <c r="AA319"/>
      <c r="AB319"/>
      <c r="AC319"/>
      <c r="AD319"/>
      <c r="AE319"/>
      <c r="AF319"/>
      <c r="AG319"/>
      <c r="AH319"/>
      <c r="AI319"/>
      <c r="AJ319"/>
    </row>
    <row r="320" spans="1:36" ht="24.95" customHeight="1">
      <c r="A320" s="66"/>
      <c r="M320" s="37"/>
      <c r="N320" s="37"/>
      <c r="U320"/>
      <c r="V320"/>
      <c r="W320"/>
      <c r="X320" s="412"/>
      <c r="Y320" s="205"/>
      <c r="Z320" s="412"/>
      <c r="AA320"/>
      <c r="AB320"/>
      <c r="AC320"/>
      <c r="AD320"/>
      <c r="AE320"/>
      <c r="AF320"/>
      <c r="AG320"/>
      <c r="AH320"/>
      <c r="AI320"/>
      <c r="AJ320"/>
    </row>
    <row r="321" spans="1:36" ht="24.95" customHeight="1">
      <c r="A321" s="66"/>
      <c r="M321" s="37"/>
      <c r="N321" s="37"/>
      <c r="U321"/>
      <c r="V321"/>
      <c r="W321"/>
      <c r="X321" s="412"/>
      <c r="Y321" s="205"/>
      <c r="Z321" s="412"/>
      <c r="AA321"/>
      <c r="AB321"/>
      <c r="AC321"/>
      <c r="AD321"/>
      <c r="AE321"/>
      <c r="AF321"/>
      <c r="AG321"/>
      <c r="AH321"/>
      <c r="AI321"/>
      <c r="AJ321"/>
    </row>
    <row r="322" spans="1:36" ht="24.95" customHeight="1">
      <c r="A322" s="66"/>
      <c r="M322" s="37"/>
      <c r="N322" s="37"/>
      <c r="U322"/>
      <c r="V322"/>
      <c r="W322"/>
      <c r="X322" s="412"/>
      <c r="Y322" s="205"/>
      <c r="Z322" s="412"/>
      <c r="AA322"/>
      <c r="AB322"/>
      <c r="AC322"/>
      <c r="AD322"/>
      <c r="AE322"/>
      <c r="AF322"/>
      <c r="AG322"/>
      <c r="AH322"/>
      <c r="AI322"/>
      <c r="AJ322"/>
    </row>
    <row r="323" spans="1:36" ht="24.95" customHeight="1">
      <c r="A323" s="66"/>
      <c r="M323" s="37"/>
      <c r="N323" s="37"/>
      <c r="U323"/>
      <c r="V323"/>
      <c r="W323"/>
      <c r="X323" s="412"/>
      <c r="Y323" s="205"/>
      <c r="Z323" s="412"/>
      <c r="AA323"/>
      <c r="AB323"/>
      <c r="AC323"/>
      <c r="AD323"/>
      <c r="AE323"/>
      <c r="AF323"/>
      <c r="AG323"/>
      <c r="AH323"/>
      <c r="AI323"/>
      <c r="AJ323"/>
    </row>
    <row r="324" spans="1:36" ht="24.95" customHeight="1">
      <c r="A324" s="66"/>
      <c r="M324" s="37"/>
      <c r="N324" s="37"/>
      <c r="U324"/>
      <c r="V324"/>
      <c r="W324"/>
      <c r="X324" s="412"/>
      <c r="Y324" s="205"/>
      <c r="Z324" s="412"/>
      <c r="AA324"/>
      <c r="AB324"/>
      <c r="AC324"/>
      <c r="AD324"/>
      <c r="AE324"/>
      <c r="AF324"/>
      <c r="AG324"/>
      <c r="AH324"/>
      <c r="AI324"/>
      <c r="AJ324"/>
    </row>
    <row r="325" spans="1:36" ht="24.95" customHeight="1">
      <c r="A325" s="66"/>
      <c r="M325" s="37"/>
      <c r="N325" s="37"/>
      <c r="U325"/>
      <c r="V325"/>
      <c r="W325"/>
      <c r="X325" s="412"/>
      <c r="Y325" s="205"/>
      <c r="Z325" s="412"/>
      <c r="AA325"/>
      <c r="AB325"/>
      <c r="AC325"/>
      <c r="AD325"/>
      <c r="AE325"/>
      <c r="AF325"/>
      <c r="AG325"/>
      <c r="AH325"/>
      <c r="AI325"/>
      <c r="AJ325"/>
    </row>
    <row r="326" spans="1:36" ht="24.95" customHeight="1">
      <c r="A326" s="66"/>
      <c r="M326" s="37"/>
      <c r="N326" s="37"/>
      <c r="U326"/>
      <c r="V326"/>
      <c r="W326"/>
      <c r="X326" s="412"/>
      <c r="Y326" s="205"/>
      <c r="Z326" s="412"/>
      <c r="AA326"/>
      <c r="AB326"/>
      <c r="AC326"/>
      <c r="AD326"/>
      <c r="AE326"/>
      <c r="AF326"/>
      <c r="AG326"/>
      <c r="AH326"/>
      <c r="AI326"/>
      <c r="AJ326"/>
    </row>
    <row r="327" spans="1:36" ht="24.95" customHeight="1">
      <c r="A327" s="66"/>
      <c r="M327" s="37"/>
      <c r="N327" s="37"/>
      <c r="U327"/>
      <c r="V327"/>
      <c r="W327"/>
      <c r="X327" s="412"/>
      <c r="Y327" s="205"/>
      <c r="Z327" s="412"/>
      <c r="AA327"/>
      <c r="AB327"/>
      <c r="AC327"/>
      <c r="AD327"/>
      <c r="AE327"/>
      <c r="AF327"/>
      <c r="AG327"/>
      <c r="AH327"/>
      <c r="AI327"/>
      <c r="AJ327"/>
    </row>
    <row r="328" spans="1:36" ht="24.95" customHeight="1">
      <c r="A328" s="66"/>
      <c r="M328" s="37"/>
      <c r="N328" s="37"/>
      <c r="U328"/>
      <c r="V328"/>
      <c r="W328"/>
      <c r="X328" s="412"/>
      <c r="Y328" s="205"/>
      <c r="Z328" s="412"/>
      <c r="AA328"/>
      <c r="AB328"/>
      <c r="AC328"/>
      <c r="AD328"/>
      <c r="AE328"/>
      <c r="AF328"/>
      <c r="AG328"/>
      <c r="AH328"/>
      <c r="AI328"/>
      <c r="AJ328"/>
    </row>
    <row r="329" spans="1:36" ht="24.95" customHeight="1">
      <c r="A329" s="66"/>
      <c r="M329" s="37"/>
      <c r="N329" s="37"/>
      <c r="U329"/>
      <c r="V329"/>
      <c r="W329"/>
      <c r="X329" s="412"/>
      <c r="Y329" s="205"/>
      <c r="Z329" s="412"/>
      <c r="AA329"/>
      <c r="AB329"/>
      <c r="AC329"/>
      <c r="AD329"/>
      <c r="AE329"/>
      <c r="AF329"/>
      <c r="AG329"/>
      <c r="AH329"/>
      <c r="AI329"/>
      <c r="AJ329"/>
    </row>
    <row r="330" spans="1:36" ht="24.95" customHeight="1">
      <c r="A330" s="66"/>
      <c r="M330" s="37"/>
      <c r="N330" s="37"/>
      <c r="U330"/>
      <c r="V330"/>
      <c r="W330"/>
      <c r="X330" s="412"/>
      <c r="Y330" s="205"/>
      <c r="Z330" s="412"/>
      <c r="AA330"/>
      <c r="AB330"/>
      <c r="AC330"/>
      <c r="AD330"/>
      <c r="AE330"/>
      <c r="AF330"/>
      <c r="AG330"/>
      <c r="AH330"/>
      <c r="AI330"/>
      <c r="AJ330"/>
    </row>
    <row r="331" spans="1:36" ht="24.95" customHeight="1">
      <c r="A331" s="66"/>
      <c r="M331" s="37"/>
      <c r="N331" s="37"/>
      <c r="U331"/>
      <c r="V331"/>
      <c r="W331"/>
      <c r="X331" s="412"/>
      <c r="Y331" s="205"/>
      <c r="Z331" s="412"/>
      <c r="AA331"/>
      <c r="AB331"/>
      <c r="AC331"/>
      <c r="AD331"/>
      <c r="AE331"/>
      <c r="AF331"/>
      <c r="AG331"/>
      <c r="AH331"/>
      <c r="AI331"/>
      <c r="AJ331"/>
    </row>
    <row r="332" spans="1:36" ht="24.95" customHeight="1">
      <c r="A332" s="66"/>
      <c r="M332" s="37"/>
      <c r="N332" s="37"/>
      <c r="U332"/>
      <c r="V332"/>
      <c r="W332"/>
      <c r="X332" s="412"/>
      <c r="Y332" s="205"/>
      <c r="Z332" s="412"/>
      <c r="AA332"/>
      <c r="AB332"/>
      <c r="AC332"/>
      <c r="AD332"/>
      <c r="AE332"/>
      <c r="AF332"/>
      <c r="AG332"/>
      <c r="AH332"/>
      <c r="AI332"/>
      <c r="AJ332"/>
    </row>
    <row r="333" spans="1:36" ht="24.95" customHeight="1">
      <c r="A333" s="66"/>
      <c r="M333" s="37"/>
      <c r="N333" s="37"/>
      <c r="U333"/>
      <c r="V333"/>
      <c r="W333"/>
      <c r="X333" s="412"/>
      <c r="Y333" s="205"/>
      <c r="Z333" s="412"/>
      <c r="AA333"/>
      <c r="AB333"/>
      <c r="AC333"/>
      <c r="AD333"/>
      <c r="AE333"/>
      <c r="AF333"/>
      <c r="AG333"/>
      <c r="AH333"/>
      <c r="AI333"/>
      <c r="AJ333"/>
    </row>
    <row r="334" spans="1:36" ht="24.95" customHeight="1">
      <c r="A334" s="66"/>
      <c r="M334" s="37"/>
      <c r="N334" s="37"/>
      <c r="U334"/>
      <c r="V334"/>
      <c r="W334"/>
      <c r="X334" s="412"/>
      <c r="Y334" s="205"/>
      <c r="Z334" s="412"/>
      <c r="AA334"/>
      <c r="AB334"/>
      <c r="AC334"/>
      <c r="AD334"/>
      <c r="AE334"/>
      <c r="AF334"/>
      <c r="AG334"/>
      <c r="AH334"/>
      <c r="AI334"/>
      <c r="AJ334"/>
    </row>
    <row r="335" spans="1:36" ht="24.95" customHeight="1">
      <c r="A335" s="66"/>
      <c r="M335" s="37"/>
      <c r="N335" s="37"/>
      <c r="U335"/>
      <c r="V335"/>
      <c r="W335"/>
      <c r="X335" s="412"/>
      <c r="Y335" s="205"/>
      <c r="Z335" s="412"/>
      <c r="AA335"/>
      <c r="AB335"/>
      <c r="AC335"/>
      <c r="AD335"/>
      <c r="AE335"/>
      <c r="AF335"/>
      <c r="AG335"/>
      <c r="AH335"/>
      <c r="AI335"/>
      <c r="AJ335"/>
    </row>
    <row r="336" spans="1:36" ht="24.95" customHeight="1">
      <c r="A336" s="66"/>
      <c r="M336" s="37"/>
      <c r="N336" s="37"/>
      <c r="U336"/>
      <c r="V336"/>
      <c r="W336"/>
      <c r="X336" s="412"/>
      <c r="Y336" s="205"/>
      <c r="Z336" s="412"/>
      <c r="AA336"/>
      <c r="AB336"/>
      <c r="AC336"/>
      <c r="AD336"/>
      <c r="AE336"/>
      <c r="AF336"/>
      <c r="AG336"/>
      <c r="AH336"/>
      <c r="AI336"/>
      <c r="AJ336"/>
    </row>
    <row r="337" spans="1:36" ht="24.95" customHeight="1">
      <c r="A337" s="66"/>
      <c r="M337" s="37"/>
      <c r="N337" s="37"/>
      <c r="U337"/>
      <c r="V337"/>
      <c r="W337"/>
      <c r="X337" s="412"/>
      <c r="Y337" s="205"/>
      <c r="Z337" s="412"/>
      <c r="AA337"/>
      <c r="AB337"/>
      <c r="AC337"/>
      <c r="AD337"/>
      <c r="AE337"/>
      <c r="AF337"/>
      <c r="AG337"/>
      <c r="AH337"/>
      <c r="AI337"/>
      <c r="AJ337"/>
    </row>
    <row r="338" spans="1:36" ht="24.95" customHeight="1">
      <c r="A338" s="66"/>
      <c r="M338" s="37"/>
      <c r="N338" s="37"/>
      <c r="U338"/>
      <c r="V338"/>
      <c r="W338"/>
      <c r="X338" s="412"/>
      <c r="Y338" s="205"/>
      <c r="Z338" s="412"/>
      <c r="AA338"/>
      <c r="AB338"/>
      <c r="AC338"/>
      <c r="AD338"/>
      <c r="AE338"/>
      <c r="AF338"/>
      <c r="AG338"/>
      <c r="AH338"/>
      <c r="AI338"/>
      <c r="AJ338"/>
    </row>
    <row r="339" spans="1:36" ht="24.95" customHeight="1">
      <c r="A339" s="66"/>
      <c r="M339" s="37"/>
      <c r="N339" s="37"/>
      <c r="U339"/>
      <c r="V339"/>
      <c r="W339"/>
      <c r="X339" s="412"/>
      <c r="Y339" s="205"/>
      <c r="Z339" s="412"/>
      <c r="AA339"/>
      <c r="AB339"/>
      <c r="AC339"/>
      <c r="AD339"/>
      <c r="AE339"/>
      <c r="AF339"/>
      <c r="AG339"/>
      <c r="AH339"/>
      <c r="AI339"/>
      <c r="AJ339"/>
    </row>
    <row r="340" spans="1:36" ht="24.95" customHeight="1">
      <c r="A340" s="66"/>
      <c r="M340" s="37"/>
      <c r="N340" s="37"/>
      <c r="U340"/>
      <c r="V340"/>
      <c r="W340"/>
      <c r="X340" s="412"/>
      <c r="Y340" s="205"/>
      <c r="Z340" s="412"/>
      <c r="AA340"/>
      <c r="AB340"/>
      <c r="AC340"/>
      <c r="AD340"/>
      <c r="AE340"/>
      <c r="AF340"/>
      <c r="AG340"/>
      <c r="AH340"/>
      <c r="AI340"/>
      <c r="AJ340"/>
    </row>
    <row r="341" spans="1:36" ht="24.95" customHeight="1">
      <c r="A341" s="66"/>
      <c r="M341" s="37"/>
      <c r="N341" s="37"/>
      <c r="U341"/>
      <c r="V341"/>
      <c r="W341"/>
      <c r="X341" s="412"/>
      <c r="Y341" s="205"/>
      <c r="Z341" s="412"/>
      <c r="AA341"/>
      <c r="AB341"/>
      <c r="AC341"/>
      <c r="AD341"/>
      <c r="AE341"/>
      <c r="AF341"/>
      <c r="AG341"/>
      <c r="AH341"/>
      <c r="AI341"/>
      <c r="AJ341"/>
    </row>
    <row r="342" spans="1:36" ht="24.95" customHeight="1">
      <c r="A342" s="66"/>
      <c r="M342" s="37"/>
      <c r="N342" s="37"/>
      <c r="U342"/>
      <c r="V342"/>
      <c r="W342"/>
      <c r="X342" s="412"/>
      <c r="Y342" s="205"/>
      <c r="Z342" s="412"/>
      <c r="AA342"/>
      <c r="AB342"/>
      <c r="AC342"/>
      <c r="AD342"/>
      <c r="AE342"/>
      <c r="AF342"/>
      <c r="AG342"/>
      <c r="AH342"/>
      <c r="AI342"/>
      <c r="AJ342"/>
    </row>
    <row r="343" spans="1:36" ht="24.95" customHeight="1">
      <c r="A343" s="66"/>
      <c r="M343" s="37"/>
      <c r="N343" s="37"/>
      <c r="U343"/>
      <c r="V343"/>
      <c r="W343"/>
      <c r="X343" s="412"/>
      <c r="Y343" s="205"/>
      <c r="Z343" s="412"/>
      <c r="AA343"/>
      <c r="AB343"/>
      <c r="AC343"/>
      <c r="AD343"/>
      <c r="AE343"/>
      <c r="AF343"/>
      <c r="AG343"/>
      <c r="AH343"/>
      <c r="AI343"/>
      <c r="AJ343"/>
    </row>
    <row r="344" spans="1:36" ht="24.95" customHeight="1">
      <c r="A344" s="66"/>
      <c r="M344" s="37"/>
      <c r="N344" s="37"/>
      <c r="U344"/>
      <c r="V344"/>
      <c r="W344"/>
      <c r="X344" s="412"/>
      <c r="Y344" s="205"/>
      <c r="Z344" s="412"/>
      <c r="AA344"/>
      <c r="AB344"/>
      <c r="AC344"/>
      <c r="AD344"/>
      <c r="AE344"/>
      <c r="AF344"/>
      <c r="AG344"/>
      <c r="AH344"/>
      <c r="AI344"/>
      <c r="AJ344"/>
    </row>
    <row r="345" spans="1:36" ht="24.95" customHeight="1">
      <c r="A345" s="66"/>
      <c r="M345" s="37"/>
      <c r="N345" s="37"/>
      <c r="U345"/>
      <c r="V345"/>
      <c r="W345"/>
      <c r="X345" s="412"/>
      <c r="Y345" s="205"/>
      <c r="Z345" s="412"/>
      <c r="AA345"/>
      <c r="AB345"/>
      <c r="AC345"/>
      <c r="AD345"/>
      <c r="AE345"/>
      <c r="AF345"/>
      <c r="AG345"/>
      <c r="AH345"/>
      <c r="AI345"/>
      <c r="AJ345"/>
    </row>
    <row r="346" spans="1:36" ht="24.95" customHeight="1">
      <c r="A346" s="66"/>
      <c r="M346" s="37"/>
      <c r="N346" s="37"/>
      <c r="U346"/>
      <c r="V346"/>
      <c r="W346"/>
      <c r="X346" s="412"/>
      <c r="Y346" s="205"/>
      <c r="Z346" s="412"/>
      <c r="AA346"/>
      <c r="AB346"/>
      <c r="AC346"/>
      <c r="AD346"/>
      <c r="AE346"/>
      <c r="AF346"/>
      <c r="AG346"/>
      <c r="AH346"/>
      <c r="AI346"/>
      <c r="AJ346"/>
    </row>
    <row r="347" spans="1:36" ht="24.95" customHeight="1">
      <c r="A347" s="66"/>
      <c r="M347" s="37"/>
      <c r="N347" s="37"/>
      <c r="U347"/>
      <c r="V347"/>
      <c r="W347"/>
      <c r="X347" s="412"/>
      <c r="Y347" s="205"/>
      <c r="Z347" s="412"/>
      <c r="AA347"/>
      <c r="AB347"/>
      <c r="AC347"/>
      <c r="AD347"/>
      <c r="AE347"/>
      <c r="AF347"/>
      <c r="AG347"/>
      <c r="AH347"/>
      <c r="AI347"/>
      <c r="AJ347"/>
    </row>
    <row r="348" spans="1:36" ht="24.95" customHeight="1">
      <c r="A348" s="66"/>
      <c r="M348" s="37"/>
      <c r="N348" s="37"/>
      <c r="U348"/>
      <c r="V348"/>
      <c r="W348"/>
      <c r="X348" s="412"/>
      <c r="Y348" s="205"/>
      <c r="Z348" s="412"/>
      <c r="AA348"/>
      <c r="AB348"/>
      <c r="AC348"/>
      <c r="AD348"/>
      <c r="AE348"/>
      <c r="AF348"/>
      <c r="AG348"/>
      <c r="AH348"/>
      <c r="AI348"/>
      <c r="AJ348"/>
    </row>
    <row r="349" spans="1:36" ht="24.95" customHeight="1">
      <c r="A349" s="66"/>
      <c r="M349" s="37"/>
      <c r="N349" s="37"/>
      <c r="U349"/>
      <c r="V349"/>
      <c r="W349"/>
      <c r="X349" s="412"/>
      <c r="Y349" s="205"/>
      <c r="Z349" s="412"/>
      <c r="AA349"/>
      <c r="AB349"/>
      <c r="AC349"/>
      <c r="AD349"/>
      <c r="AE349"/>
      <c r="AF349"/>
      <c r="AG349"/>
      <c r="AH349"/>
      <c r="AI349"/>
      <c r="AJ349"/>
    </row>
    <row r="350" spans="1:36" ht="24.95" customHeight="1">
      <c r="A350" s="66"/>
      <c r="M350" s="37"/>
      <c r="N350" s="37"/>
      <c r="U350"/>
      <c r="V350"/>
      <c r="W350"/>
      <c r="X350" s="412"/>
      <c r="Y350" s="205"/>
      <c r="Z350" s="412"/>
      <c r="AA350"/>
      <c r="AB350"/>
      <c r="AC350"/>
      <c r="AD350"/>
      <c r="AE350"/>
      <c r="AF350"/>
      <c r="AG350"/>
      <c r="AH350"/>
      <c r="AI350"/>
      <c r="AJ350"/>
    </row>
    <row r="351" spans="1:36" ht="24.95" customHeight="1">
      <c r="A351" s="66"/>
      <c r="M351" s="37"/>
      <c r="N351" s="37"/>
      <c r="U351"/>
      <c r="V351"/>
      <c r="W351"/>
      <c r="X351" s="412"/>
      <c r="Y351" s="205"/>
      <c r="Z351" s="412"/>
      <c r="AA351"/>
      <c r="AB351"/>
      <c r="AC351"/>
      <c r="AD351"/>
      <c r="AE351"/>
      <c r="AF351"/>
      <c r="AG351"/>
      <c r="AH351"/>
      <c r="AI351"/>
      <c r="AJ351"/>
    </row>
    <row r="352" spans="1:36" ht="24.95" customHeight="1">
      <c r="A352" s="66"/>
      <c r="M352" s="37"/>
      <c r="N352" s="37"/>
      <c r="U352"/>
      <c r="V352"/>
      <c r="W352"/>
      <c r="X352" s="412"/>
      <c r="Y352" s="205"/>
      <c r="Z352" s="412"/>
      <c r="AA352"/>
      <c r="AB352"/>
      <c r="AC352"/>
      <c r="AD352"/>
      <c r="AE352"/>
      <c r="AF352"/>
      <c r="AG352"/>
      <c r="AH352"/>
      <c r="AI352"/>
      <c r="AJ352"/>
    </row>
    <row r="353" spans="1:36" ht="24.95" customHeight="1">
      <c r="A353" s="66"/>
      <c r="M353" s="37"/>
      <c r="N353" s="37"/>
      <c r="U353"/>
      <c r="V353"/>
      <c r="W353"/>
      <c r="X353" s="412"/>
      <c r="Y353" s="205"/>
      <c r="Z353" s="412"/>
      <c r="AA353"/>
      <c r="AB353"/>
      <c r="AC353"/>
      <c r="AD353"/>
      <c r="AE353"/>
      <c r="AF353"/>
      <c r="AG353"/>
      <c r="AH353"/>
      <c r="AI353"/>
      <c r="AJ353"/>
    </row>
    <row r="354" spans="1:36" ht="24.95" customHeight="1">
      <c r="A354" s="66"/>
      <c r="M354" s="37"/>
      <c r="N354" s="37"/>
      <c r="U354"/>
      <c r="V354"/>
      <c r="W354"/>
      <c r="X354" s="412"/>
      <c r="Y354" s="205"/>
      <c r="Z354" s="412"/>
      <c r="AA354"/>
      <c r="AB354"/>
      <c r="AC354"/>
      <c r="AD354"/>
      <c r="AE354"/>
      <c r="AF354"/>
      <c r="AG354"/>
      <c r="AH354"/>
      <c r="AI354"/>
      <c r="AJ354"/>
    </row>
    <row r="355" spans="1:36" ht="24.95" customHeight="1">
      <c r="A355" s="66"/>
      <c r="M355" s="37"/>
      <c r="N355" s="37"/>
      <c r="U355"/>
      <c r="V355"/>
      <c r="W355"/>
      <c r="X355" s="412"/>
      <c r="Y355" s="205"/>
      <c r="Z355" s="412"/>
      <c r="AA355"/>
      <c r="AB355"/>
      <c r="AC355"/>
      <c r="AD355"/>
      <c r="AE355"/>
      <c r="AF355"/>
      <c r="AG355"/>
      <c r="AH355"/>
      <c r="AI355"/>
      <c r="AJ355"/>
    </row>
    <row r="356" spans="1:36" ht="24.95" customHeight="1">
      <c r="A356" s="66"/>
      <c r="M356" s="37"/>
      <c r="N356" s="37"/>
      <c r="U356"/>
      <c r="V356"/>
      <c r="W356"/>
      <c r="X356" s="412"/>
      <c r="Y356" s="205"/>
      <c r="Z356" s="412"/>
      <c r="AA356"/>
      <c r="AB356"/>
      <c r="AC356"/>
      <c r="AD356"/>
      <c r="AE356"/>
      <c r="AF356"/>
      <c r="AG356"/>
      <c r="AH356"/>
      <c r="AI356"/>
      <c r="AJ356"/>
    </row>
    <row r="357" spans="1:36" ht="24.95" customHeight="1">
      <c r="A357" s="66"/>
      <c r="M357" s="37"/>
      <c r="N357" s="37"/>
      <c r="U357"/>
      <c r="V357"/>
      <c r="W357"/>
      <c r="X357" s="412"/>
      <c r="Y357" s="205"/>
      <c r="Z357" s="412"/>
      <c r="AA357"/>
      <c r="AB357"/>
      <c r="AC357"/>
      <c r="AD357"/>
      <c r="AE357"/>
      <c r="AF357"/>
      <c r="AG357"/>
      <c r="AH357"/>
      <c r="AI357"/>
      <c r="AJ357"/>
    </row>
    <row r="358" spans="1:36" ht="24.95" customHeight="1">
      <c r="A358" s="66"/>
      <c r="M358" s="37"/>
      <c r="N358" s="37"/>
      <c r="U358"/>
      <c r="V358"/>
      <c r="W358"/>
      <c r="X358" s="412"/>
      <c r="Y358" s="205"/>
      <c r="Z358" s="412"/>
      <c r="AA358"/>
      <c r="AB358"/>
      <c r="AC358"/>
      <c r="AD358"/>
      <c r="AE358"/>
      <c r="AF358"/>
      <c r="AG358"/>
      <c r="AH358"/>
      <c r="AI358"/>
      <c r="AJ358"/>
    </row>
    <row r="359" spans="1:36" ht="24.95" customHeight="1">
      <c r="A359" s="66"/>
      <c r="M359" s="37"/>
      <c r="N359" s="37"/>
      <c r="U359"/>
      <c r="V359"/>
      <c r="W359"/>
      <c r="X359" s="412"/>
      <c r="Y359" s="205"/>
      <c r="Z359" s="412"/>
      <c r="AA359"/>
      <c r="AB359"/>
      <c r="AC359"/>
      <c r="AD359"/>
      <c r="AE359"/>
      <c r="AF359"/>
      <c r="AG359"/>
      <c r="AH359"/>
      <c r="AI359"/>
      <c r="AJ359"/>
    </row>
    <row r="360" spans="1:36" ht="24.95" customHeight="1">
      <c r="A360" s="66"/>
      <c r="M360" s="37"/>
      <c r="N360" s="37"/>
      <c r="U360"/>
      <c r="V360"/>
      <c r="W360"/>
      <c r="X360" s="412"/>
      <c r="Y360" s="205"/>
      <c r="Z360" s="412"/>
      <c r="AA360"/>
      <c r="AB360"/>
      <c r="AC360"/>
      <c r="AD360"/>
      <c r="AE360"/>
      <c r="AF360"/>
      <c r="AG360"/>
      <c r="AH360"/>
      <c r="AI360"/>
      <c r="AJ360"/>
    </row>
    <row r="361" spans="1:36" ht="24.95" customHeight="1">
      <c r="A361" s="66"/>
      <c r="M361" s="37"/>
      <c r="N361" s="37"/>
      <c r="U361"/>
      <c r="V361"/>
      <c r="W361"/>
      <c r="X361" s="412"/>
      <c r="Y361" s="205"/>
      <c r="Z361" s="412"/>
      <c r="AA361"/>
      <c r="AB361"/>
      <c r="AC361"/>
      <c r="AD361"/>
      <c r="AE361"/>
      <c r="AF361"/>
      <c r="AG361"/>
      <c r="AH361"/>
      <c r="AI361"/>
      <c r="AJ361"/>
    </row>
    <row r="362" spans="1:36" ht="24.95" customHeight="1">
      <c r="A362" s="66"/>
      <c r="M362" s="37"/>
      <c r="N362" s="37"/>
      <c r="U362"/>
      <c r="V362"/>
      <c r="W362"/>
      <c r="X362" s="412"/>
      <c r="Y362" s="205"/>
      <c r="Z362" s="412"/>
      <c r="AA362"/>
      <c r="AB362"/>
      <c r="AC362"/>
      <c r="AD362"/>
      <c r="AE362"/>
      <c r="AF362"/>
      <c r="AG362"/>
      <c r="AH362"/>
      <c r="AI362"/>
      <c r="AJ362"/>
    </row>
    <row r="363" spans="1:36" ht="24.95" customHeight="1">
      <c r="A363" s="66"/>
      <c r="M363" s="37"/>
      <c r="N363" s="37"/>
      <c r="U363"/>
      <c r="V363"/>
      <c r="W363"/>
      <c r="X363" s="412"/>
      <c r="Y363" s="205"/>
      <c r="Z363" s="412"/>
      <c r="AA363"/>
      <c r="AB363"/>
      <c r="AC363"/>
      <c r="AD363"/>
      <c r="AE363"/>
      <c r="AF363"/>
      <c r="AG363"/>
      <c r="AH363"/>
      <c r="AI363"/>
      <c r="AJ363"/>
    </row>
    <row r="364" spans="1:36" ht="24.95" customHeight="1">
      <c r="A364" s="66"/>
      <c r="M364" s="37"/>
      <c r="N364" s="37"/>
      <c r="U364"/>
      <c r="V364"/>
      <c r="W364"/>
      <c r="X364" s="412"/>
      <c r="Y364" s="205"/>
      <c r="Z364" s="412"/>
      <c r="AA364"/>
      <c r="AB364"/>
      <c r="AC364"/>
      <c r="AD364"/>
      <c r="AE364"/>
      <c r="AF364"/>
      <c r="AG364"/>
      <c r="AH364"/>
      <c r="AI364"/>
      <c r="AJ364"/>
    </row>
    <row r="365" spans="1:36" ht="24.95" customHeight="1">
      <c r="A365" s="66"/>
      <c r="M365" s="37"/>
      <c r="N365" s="37"/>
      <c r="U365"/>
      <c r="V365"/>
      <c r="W365"/>
      <c r="X365" s="412"/>
      <c r="Y365" s="205"/>
      <c r="Z365" s="412"/>
      <c r="AA365"/>
      <c r="AB365"/>
      <c r="AC365"/>
      <c r="AD365"/>
      <c r="AE365"/>
      <c r="AF365"/>
      <c r="AG365"/>
      <c r="AH365"/>
      <c r="AI365"/>
      <c r="AJ365"/>
    </row>
    <row r="366" spans="1:36" ht="24.95" customHeight="1">
      <c r="A366" s="66"/>
      <c r="M366" s="37"/>
      <c r="N366" s="37"/>
      <c r="U366"/>
      <c r="V366"/>
      <c r="W366"/>
      <c r="X366" s="412"/>
      <c r="Y366" s="205"/>
      <c r="Z366" s="412"/>
      <c r="AA366"/>
      <c r="AB366"/>
      <c r="AC366"/>
      <c r="AD366"/>
      <c r="AE366"/>
      <c r="AF366"/>
      <c r="AG366"/>
      <c r="AH366"/>
      <c r="AI366"/>
      <c r="AJ366"/>
    </row>
    <row r="367" spans="1:36" ht="24.95" customHeight="1">
      <c r="A367" s="66"/>
      <c r="M367" s="37"/>
      <c r="N367" s="37"/>
      <c r="U367"/>
      <c r="V367"/>
      <c r="W367"/>
      <c r="X367" s="412"/>
      <c r="Y367" s="205"/>
      <c r="Z367" s="412"/>
      <c r="AA367"/>
      <c r="AB367"/>
      <c r="AC367"/>
      <c r="AD367"/>
      <c r="AE367"/>
      <c r="AF367"/>
      <c r="AG367"/>
      <c r="AH367"/>
      <c r="AI367"/>
      <c r="AJ367"/>
    </row>
    <row r="368" spans="1:36" ht="24.95" customHeight="1">
      <c r="A368" s="66"/>
      <c r="M368" s="37"/>
      <c r="N368" s="37"/>
      <c r="U368"/>
      <c r="V368"/>
      <c r="W368"/>
      <c r="X368" s="412"/>
      <c r="Y368" s="205"/>
      <c r="Z368" s="412"/>
      <c r="AA368"/>
      <c r="AB368"/>
      <c r="AC368"/>
      <c r="AD368"/>
      <c r="AE368"/>
      <c r="AF368"/>
      <c r="AG368"/>
      <c r="AH368"/>
      <c r="AI368"/>
      <c r="AJ368"/>
    </row>
    <row r="369" spans="1:36" ht="24.95" customHeight="1">
      <c r="A369" s="66"/>
      <c r="M369" s="37"/>
      <c r="N369" s="37"/>
      <c r="U369"/>
      <c r="V369"/>
      <c r="W369"/>
      <c r="X369" s="412"/>
      <c r="Y369" s="205"/>
      <c r="Z369" s="412"/>
      <c r="AA369"/>
      <c r="AB369"/>
      <c r="AC369"/>
      <c r="AD369"/>
      <c r="AE369"/>
      <c r="AF369"/>
      <c r="AG369"/>
      <c r="AH369"/>
      <c r="AI369"/>
      <c r="AJ369"/>
    </row>
    <row r="370" spans="1:36" ht="24.95" customHeight="1">
      <c r="A370" s="66"/>
      <c r="M370" s="37"/>
      <c r="N370" s="37"/>
      <c r="U370"/>
      <c r="V370"/>
      <c r="W370"/>
      <c r="X370" s="412"/>
      <c r="Y370" s="205"/>
      <c r="Z370" s="412"/>
      <c r="AA370"/>
      <c r="AB370"/>
      <c r="AC370"/>
      <c r="AD370"/>
      <c r="AE370"/>
      <c r="AF370"/>
      <c r="AG370"/>
      <c r="AH370"/>
      <c r="AI370"/>
      <c r="AJ370"/>
    </row>
    <row r="371" spans="1:36" ht="24.95" customHeight="1">
      <c r="A371" s="66"/>
      <c r="M371" s="37"/>
      <c r="N371" s="37"/>
      <c r="U371"/>
      <c r="V371"/>
      <c r="W371"/>
      <c r="X371" s="412"/>
      <c r="Y371" s="205"/>
      <c r="Z371" s="412"/>
      <c r="AA371"/>
      <c r="AB371"/>
      <c r="AC371"/>
      <c r="AD371"/>
      <c r="AE371"/>
      <c r="AF371"/>
      <c r="AG371"/>
      <c r="AH371"/>
      <c r="AI371"/>
      <c r="AJ371"/>
    </row>
    <row r="372" spans="1:36" ht="24.95" customHeight="1">
      <c r="A372" s="66"/>
      <c r="M372" s="37"/>
      <c r="N372" s="37"/>
      <c r="U372"/>
      <c r="V372"/>
      <c r="W372"/>
      <c r="X372" s="412"/>
      <c r="Y372" s="205"/>
      <c r="Z372" s="412"/>
      <c r="AA372"/>
      <c r="AB372"/>
      <c r="AC372"/>
      <c r="AD372"/>
      <c r="AE372"/>
      <c r="AF372"/>
      <c r="AG372"/>
      <c r="AH372"/>
      <c r="AI372"/>
      <c r="AJ372"/>
    </row>
    <row r="373" spans="1:36" ht="24.95" customHeight="1">
      <c r="A373" s="66"/>
      <c r="M373" s="37"/>
      <c r="N373" s="37"/>
      <c r="U373"/>
      <c r="V373"/>
      <c r="W373"/>
      <c r="X373" s="412"/>
      <c r="Y373" s="205"/>
      <c r="Z373" s="412"/>
      <c r="AA373"/>
      <c r="AB373"/>
      <c r="AC373"/>
      <c r="AD373"/>
      <c r="AE373"/>
      <c r="AF373"/>
      <c r="AG373"/>
      <c r="AH373"/>
      <c r="AI373"/>
      <c r="AJ373"/>
    </row>
    <row r="374" spans="1:36" ht="24.95" customHeight="1">
      <c r="A374" s="66"/>
      <c r="M374" s="37"/>
      <c r="N374" s="37"/>
      <c r="U374"/>
      <c r="V374"/>
      <c r="W374"/>
      <c r="X374" s="412"/>
      <c r="Y374" s="205"/>
      <c r="Z374" s="412"/>
      <c r="AA374"/>
      <c r="AB374"/>
      <c r="AC374"/>
      <c r="AD374"/>
      <c r="AE374"/>
      <c r="AF374"/>
      <c r="AG374"/>
      <c r="AH374"/>
      <c r="AI374"/>
      <c r="AJ374"/>
    </row>
    <row r="375" spans="1:36" ht="24.95" customHeight="1">
      <c r="A375" s="66"/>
      <c r="M375" s="37"/>
      <c r="N375" s="37"/>
      <c r="U375"/>
      <c r="V375"/>
      <c r="W375"/>
      <c r="X375" s="412"/>
      <c r="Y375" s="205"/>
      <c r="Z375" s="412"/>
      <c r="AA375"/>
      <c r="AB375"/>
      <c r="AC375"/>
      <c r="AD375"/>
      <c r="AE375"/>
      <c r="AF375"/>
      <c r="AG375"/>
      <c r="AH375"/>
      <c r="AI375"/>
      <c r="AJ375"/>
    </row>
    <row r="376" spans="1:36" ht="24.95" customHeight="1">
      <c r="A376" s="66"/>
      <c r="M376" s="37"/>
      <c r="N376" s="37"/>
      <c r="U376"/>
      <c r="V376"/>
      <c r="W376"/>
      <c r="X376" s="412"/>
      <c r="Y376" s="205"/>
      <c r="Z376" s="412"/>
      <c r="AA376"/>
      <c r="AB376"/>
      <c r="AC376"/>
      <c r="AD376"/>
      <c r="AE376"/>
      <c r="AF376"/>
      <c r="AG376"/>
      <c r="AH376"/>
      <c r="AI376"/>
      <c r="AJ376"/>
    </row>
    <row r="377" spans="1:36" ht="24.95" customHeight="1">
      <c r="A377" s="66"/>
      <c r="M377" s="37"/>
      <c r="N377" s="37"/>
      <c r="U377"/>
      <c r="V377"/>
      <c r="W377"/>
      <c r="X377" s="412"/>
      <c r="Y377" s="205"/>
      <c r="Z377" s="412"/>
      <c r="AA377"/>
      <c r="AB377"/>
      <c r="AC377"/>
      <c r="AD377"/>
      <c r="AE377"/>
      <c r="AF377"/>
      <c r="AG377"/>
      <c r="AH377"/>
      <c r="AI377"/>
      <c r="AJ377"/>
    </row>
    <row r="378" spans="1:36" ht="24.95" customHeight="1">
      <c r="A378" s="66"/>
      <c r="M378" s="37"/>
      <c r="N378" s="37"/>
      <c r="U378"/>
      <c r="V378"/>
      <c r="W378"/>
      <c r="X378" s="412"/>
      <c r="Y378" s="205"/>
      <c r="Z378" s="412"/>
      <c r="AA378"/>
      <c r="AB378"/>
      <c r="AC378"/>
      <c r="AD378"/>
      <c r="AE378"/>
      <c r="AF378"/>
      <c r="AG378"/>
      <c r="AH378"/>
      <c r="AI378"/>
      <c r="AJ378"/>
    </row>
    <row r="379" spans="1:36" ht="24.95" customHeight="1">
      <c r="A379" s="66"/>
      <c r="M379" s="37"/>
      <c r="N379" s="37"/>
      <c r="U379"/>
      <c r="V379"/>
      <c r="W379"/>
      <c r="X379" s="412"/>
      <c r="Y379" s="205"/>
      <c r="Z379" s="412"/>
      <c r="AA379"/>
      <c r="AB379"/>
      <c r="AC379"/>
      <c r="AD379"/>
      <c r="AE379"/>
      <c r="AF379"/>
      <c r="AG379"/>
      <c r="AH379"/>
      <c r="AI379"/>
      <c r="AJ379"/>
    </row>
    <row r="380" spans="1:36" ht="24.95" customHeight="1">
      <c r="A380" s="66"/>
      <c r="M380" s="37"/>
      <c r="N380" s="37"/>
      <c r="U380"/>
      <c r="V380"/>
      <c r="W380"/>
      <c r="X380" s="412"/>
      <c r="Y380" s="205"/>
      <c r="Z380" s="412"/>
      <c r="AA380"/>
      <c r="AB380"/>
      <c r="AC380"/>
      <c r="AD380"/>
      <c r="AE380"/>
      <c r="AF380"/>
      <c r="AG380"/>
      <c r="AH380"/>
      <c r="AI380"/>
      <c r="AJ380"/>
    </row>
    <row r="381" spans="1:36" ht="24.95" customHeight="1">
      <c r="A381" s="66"/>
      <c r="M381" s="37"/>
      <c r="N381" s="37"/>
      <c r="U381"/>
      <c r="V381"/>
      <c r="W381"/>
      <c r="X381" s="412"/>
      <c r="Y381" s="205"/>
      <c r="Z381" s="412"/>
      <c r="AA381"/>
      <c r="AB381"/>
      <c r="AC381"/>
      <c r="AD381"/>
      <c r="AE381"/>
      <c r="AF381"/>
      <c r="AG381"/>
      <c r="AH381"/>
      <c r="AI381"/>
      <c r="AJ381"/>
    </row>
    <row r="382" spans="1:36" ht="24.95" customHeight="1">
      <c r="A382" s="66"/>
      <c r="M382" s="37"/>
      <c r="N382" s="37"/>
      <c r="U382"/>
      <c r="V382"/>
      <c r="W382"/>
      <c r="X382" s="412"/>
      <c r="Y382" s="205"/>
      <c r="Z382" s="412"/>
      <c r="AA382"/>
      <c r="AB382"/>
      <c r="AC382"/>
      <c r="AD382"/>
      <c r="AE382"/>
      <c r="AF382"/>
      <c r="AG382"/>
      <c r="AH382"/>
      <c r="AI382"/>
      <c r="AJ382"/>
    </row>
    <row r="383" spans="1:36" ht="24.95" customHeight="1">
      <c r="A383" s="66"/>
      <c r="M383" s="37"/>
      <c r="N383" s="37"/>
      <c r="U383"/>
      <c r="V383"/>
      <c r="W383"/>
      <c r="X383" s="412"/>
      <c r="Y383" s="205"/>
      <c r="Z383" s="412"/>
      <c r="AA383"/>
      <c r="AB383"/>
      <c r="AC383"/>
      <c r="AD383"/>
      <c r="AE383"/>
      <c r="AF383"/>
      <c r="AG383"/>
      <c r="AH383"/>
      <c r="AI383"/>
      <c r="AJ383"/>
    </row>
    <row r="384" spans="1:36" ht="24.95" customHeight="1">
      <c r="A384" s="66"/>
      <c r="M384" s="37"/>
      <c r="N384" s="37"/>
      <c r="U384"/>
      <c r="V384"/>
      <c r="W384"/>
      <c r="X384" s="412"/>
      <c r="Y384" s="205"/>
      <c r="Z384" s="412"/>
      <c r="AA384"/>
      <c r="AB384"/>
      <c r="AC384"/>
      <c r="AD384"/>
      <c r="AE384"/>
      <c r="AF384"/>
      <c r="AG384"/>
      <c r="AH384"/>
      <c r="AI384"/>
      <c r="AJ384"/>
    </row>
    <row r="385" spans="1:36" ht="24.95" customHeight="1">
      <c r="A385" s="66"/>
      <c r="M385" s="37"/>
      <c r="N385" s="37"/>
      <c r="U385"/>
      <c r="V385"/>
      <c r="W385"/>
      <c r="X385" s="412"/>
      <c r="Y385" s="205"/>
      <c r="Z385" s="412"/>
      <c r="AA385"/>
      <c r="AB385"/>
      <c r="AC385"/>
      <c r="AD385"/>
      <c r="AE385"/>
      <c r="AF385"/>
      <c r="AG385"/>
      <c r="AH385"/>
      <c r="AI385"/>
      <c r="AJ385"/>
    </row>
    <row r="386" spans="1:36" ht="24.95" customHeight="1">
      <c r="A386" s="66"/>
      <c r="M386" s="37"/>
      <c r="N386" s="37"/>
      <c r="U386"/>
      <c r="V386"/>
      <c r="W386"/>
      <c r="X386" s="412"/>
      <c r="Y386" s="205"/>
      <c r="Z386" s="412"/>
      <c r="AA386"/>
      <c r="AB386"/>
      <c r="AC386"/>
      <c r="AD386"/>
      <c r="AE386"/>
      <c r="AF386"/>
      <c r="AG386"/>
      <c r="AH386"/>
      <c r="AI386"/>
      <c r="AJ386"/>
    </row>
    <row r="387" spans="1:36" ht="24.95" customHeight="1">
      <c r="A387" s="66"/>
      <c r="M387" s="37"/>
      <c r="N387" s="37"/>
      <c r="U387"/>
      <c r="V387"/>
      <c r="W387"/>
      <c r="X387" s="412"/>
      <c r="Y387" s="205"/>
      <c r="Z387" s="412"/>
      <c r="AA387"/>
      <c r="AB387"/>
      <c r="AC387"/>
      <c r="AD387"/>
      <c r="AE387"/>
      <c r="AF387"/>
      <c r="AG387"/>
      <c r="AH387"/>
      <c r="AI387"/>
      <c r="AJ387"/>
    </row>
    <row r="388" spans="1:36" ht="24.95" customHeight="1">
      <c r="A388" s="66"/>
      <c r="M388" s="37"/>
      <c r="N388" s="37"/>
      <c r="U388"/>
      <c r="V388"/>
      <c r="W388"/>
      <c r="X388" s="412"/>
      <c r="Y388" s="205"/>
      <c r="Z388" s="412"/>
      <c r="AA388"/>
      <c r="AB388"/>
      <c r="AC388"/>
      <c r="AD388"/>
      <c r="AE388"/>
      <c r="AF388"/>
      <c r="AG388"/>
      <c r="AH388"/>
      <c r="AI388"/>
      <c r="AJ388"/>
    </row>
    <row r="389" spans="1:36" ht="24.95" customHeight="1">
      <c r="A389" s="66"/>
      <c r="M389" s="37"/>
      <c r="N389" s="37"/>
      <c r="U389"/>
      <c r="V389"/>
      <c r="W389"/>
      <c r="X389" s="412"/>
      <c r="Y389" s="205"/>
      <c r="Z389" s="412"/>
      <c r="AA389"/>
      <c r="AB389"/>
      <c r="AC389"/>
      <c r="AD389"/>
      <c r="AE389"/>
      <c r="AF389"/>
      <c r="AG389"/>
      <c r="AH389"/>
      <c r="AI389"/>
      <c r="AJ389"/>
    </row>
    <row r="390" spans="1:36" ht="24.95" customHeight="1">
      <c r="A390" s="66"/>
      <c r="M390" s="37"/>
      <c r="N390" s="37"/>
      <c r="U390"/>
      <c r="V390"/>
      <c r="W390"/>
      <c r="X390" s="412"/>
      <c r="Y390" s="205"/>
      <c r="Z390" s="412"/>
      <c r="AA390"/>
      <c r="AB390"/>
      <c r="AC390"/>
      <c r="AD390"/>
      <c r="AE390"/>
      <c r="AF390"/>
      <c r="AG390"/>
      <c r="AH390"/>
      <c r="AI390"/>
      <c r="AJ390"/>
    </row>
    <row r="391" spans="1:36" ht="24.95" customHeight="1">
      <c r="A391" s="66"/>
      <c r="M391" s="37"/>
      <c r="N391" s="37"/>
      <c r="U391"/>
      <c r="V391"/>
      <c r="W391"/>
      <c r="X391" s="412"/>
      <c r="Y391" s="205"/>
      <c r="Z391" s="412"/>
      <c r="AA391"/>
      <c r="AB391"/>
      <c r="AC391"/>
      <c r="AD391"/>
      <c r="AE391"/>
      <c r="AF391"/>
      <c r="AG391"/>
      <c r="AH391"/>
      <c r="AI391"/>
      <c r="AJ391"/>
    </row>
    <row r="392" spans="1:36" ht="24.95" customHeight="1">
      <c r="A392" s="66"/>
      <c r="M392" s="37"/>
      <c r="N392" s="37"/>
      <c r="U392"/>
      <c r="V392"/>
      <c r="W392"/>
      <c r="X392" s="412"/>
      <c r="Y392" s="205"/>
      <c r="Z392" s="412"/>
      <c r="AA392"/>
      <c r="AB392"/>
      <c r="AC392"/>
      <c r="AD392"/>
      <c r="AE392"/>
      <c r="AF392"/>
      <c r="AG392"/>
      <c r="AH392"/>
      <c r="AI392"/>
      <c r="AJ392"/>
    </row>
    <row r="393" spans="1:36" ht="24.95" customHeight="1">
      <c r="A393" s="66"/>
      <c r="M393" s="37"/>
      <c r="N393" s="37"/>
      <c r="U393"/>
      <c r="V393"/>
      <c r="W393"/>
      <c r="X393" s="412"/>
      <c r="Y393" s="205"/>
      <c r="Z393" s="412"/>
      <c r="AA393"/>
      <c r="AB393"/>
      <c r="AC393"/>
      <c r="AD393"/>
      <c r="AE393"/>
      <c r="AF393"/>
      <c r="AG393"/>
      <c r="AH393"/>
      <c r="AI393"/>
      <c r="AJ393"/>
    </row>
    <row r="394" spans="1:36" ht="24.95" customHeight="1">
      <c r="A394" s="66"/>
      <c r="M394" s="37"/>
      <c r="N394" s="37"/>
      <c r="U394"/>
      <c r="V394"/>
      <c r="W394"/>
      <c r="X394" s="412"/>
      <c r="Y394" s="205"/>
      <c r="Z394" s="412"/>
      <c r="AA394"/>
      <c r="AB394"/>
      <c r="AC394"/>
      <c r="AD394"/>
      <c r="AE394"/>
      <c r="AF394"/>
      <c r="AG394"/>
      <c r="AH394"/>
      <c r="AI394"/>
      <c r="AJ394"/>
    </row>
    <row r="395" spans="1:36" ht="24.95" customHeight="1">
      <c r="A395" s="66"/>
      <c r="M395" s="37"/>
      <c r="N395" s="37"/>
      <c r="U395"/>
      <c r="V395"/>
      <c r="W395"/>
      <c r="X395" s="412"/>
      <c r="Y395" s="205"/>
      <c r="Z395" s="412"/>
      <c r="AA395"/>
      <c r="AB395"/>
      <c r="AC395"/>
      <c r="AD395"/>
      <c r="AE395"/>
      <c r="AF395"/>
      <c r="AG395"/>
      <c r="AH395"/>
      <c r="AI395"/>
      <c r="AJ395"/>
    </row>
    <row r="396" spans="1:36" ht="24.95" customHeight="1">
      <c r="A396" s="66"/>
      <c r="M396" s="37"/>
      <c r="N396" s="37"/>
      <c r="U396"/>
      <c r="V396"/>
      <c r="W396"/>
      <c r="X396" s="412"/>
      <c r="Y396" s="205"/>
      <c r="Z396" s="412"/>
      <c r="AA396"/>
      <c r="AB396"/>
      <c r="AC396"/>
      <c r="AD396"/>
      <c r="AE396"/>
      <c r="AF396"/>
      <c r="AG396"/>
      <c r="AH396"/>
      <c r="AI396"/>
      <c r="AJ396"/>
    </row>
    <row r="397" spans="1:36" ht="24.95" customHeight="1">
      <c r="A397" s="66"/>
      <c r="M397" s="37"/>
      <c r="N397" s="37"/>
      <c r="U397"/>
      <c r="V397"/>
      <c r="W397"/>
      <c r="X397" s="412"/>
      <c r="Y397" s="205"/>
      <c r="Z397" s="412"/>
      <c r="AA397"/>
      <c r="AB397"/>
      <c r="AC397"/>
      <c r="AD397"/>
      <c r="AE397"/>
      <c r="AF397"/>
      <c r="AG397"/>
      <c r="AH397"/>
      <c r="AI397"/>
      <c r="AJ397"/>
    </row>
    <row r="398" spans="1:36" ht="24.95" customHeight="1">
      <c r="A398" s="66"/>
      <c r="M398" s="37"/>
      <c r="N398" s="37"/>
      <c r="U398"/>
      <c r="V398"/>
      <c r="W398"/>
      <c r="X398" s="412"/>
      <c r="Y398" s="205"/>
      <c r="Z398" s="412"/>
      <c r="AA398"/>
      <c r="AB398"/>
      <c r="AC398"/>
      <c r="AD398"/>
      <c r="AE398"/>
      <c r="AF398"/>
      <c r="AG398"/>
      <c r="AH398"/>
      <c r="AI398"/>
      <c r="AJ398"/>
    </row>
    <row r="399" spans="1:36" ht="24.95" customHeight="1">
      <c r="A399" s="66"/>
      <c r="M399" s="37"/>
      <c r="N399" s="37"/>
      <c r="U399"/>
      <c r="V399"/>
      <c r="W399"/>
      <c r="X399" s="412"/>
      <c r="Y399" s="205"/>
      <c r="Z399" s="412"/>
      <c r="AA399"/>
      <c r="AB399"/>
      <c r="AC399"/>
      <c r="AD399"/>
      <c r="AE399"/>
      <c r="AF399"/>
      <c r="AG399"/>
      <c r="AH399"/>
      <c r="AI399"/>
      <c r="AJ399"/>
    </row>
    <row r="400" spans="1:36" ht="24.95" customHeight="1">
      <c r="A400" s="66"/>
      <c r="M400" s="37"/>
      <c r="N400" s="37"/>
      <c r="U400"/>
      <c r="V400"/>
      <c r="W400"/>
      <c r="X400" s="412"/>
      <c r="Y400" s="205"/>
      <c r="Z400" s="412"/>
      <c r="AA400"/>
      <c r="AB400"/>
      <c r="AC400"/>
      <c r="AD400"/>
      <c r="AE400"/>
      <c r="AF400"/>
      <c r="AG400"/>
      <c r="AH400"/>
      <c r="AI400"/>
      <c r="AJ400"/>
    </row>
    <row r="401" spans="1:36" ht="24.95" customHeight="1">
      <c r="A401" s="66"/>
      <c r="M401" s="37"/>
      <c r="N401" s="37"/>
      <c r="U401"/>
      <c r="V401"/>
      <c r="W401"/>
      <c r="X401" s="412"/>
      <c r="Y401" s="205"/>
      <c r="Z401" s="412"/>
      <c r="AA401"/>
      <c r="AB401"/>
      <c r="AC401"/>
      <c r="AD401"/>
      <c r="AE401"/>
      <c r="AF401"/>
      <c r="AG401"/>
      <c r="AH401"/>
      <c r="AI401"/>
      <c r="AJ401"/>
    </row>
    <row r="402" spans="1:36" ht="24.95" customHeight="1">
      <c r="A402" s="66"/>
      <c r="M402" s="37"/>
      <c r="N402" s="37"/>
      <c r="U402"/>
      <c r="V402"/>
      <c r="W402"/>
      <c r="X402" s="412"/>
      <c r="Y402" s="205"/>
      <c r="Z402" s="412"/>
      <c r="AA402"/>
      <c r="AB402"/>
      <c r="AC402"/>
      <c r="AD402"/>
      <c r="AE402"/>
      <c r="AF402"/>
      <c r="AG402"/>
      <c r="AH402"/>
      <c r="AI402"/>
      <c r="AJ402"/>
    </row>
    <row r="403" spans="1:36" ht="24.95" customHeight="1">
      <c r="A403" s="66"/>
      <c r="M403" s="37"/>
      <c r="N403" s="37"/>
      <c r="U403"/>
      <c r="V403"/>
      <c r="W403"/>
      <c r="X403" s="412"/>
      <c r="Y403" s="205"/>
      <c r="Z403" s="412"/>
      <c r="AA403"/>
      <c r="AB403"/>
      <c r="AC403"/>
      <c r="AD403"/>
      <c r="AE403"/>
      <c r="AF403"/>
      <c r="AG403"/>
      <c r="AH403"/>
      <c r="AI403"/>
      <c r="AJ403"/>
    </row>
    <row r="404" spans="1:36" ht="24.95" customHeight="1">
      <c r="A404" s="66"/>
      <c r="M404" s="37"/>
      <c r="N404" s="37"/>
      <c r="U404"/>
      <c r="V404"/>
      <c r="W404"/>
      <c r="X404" s="412"/>
      <c r="Y404" s="205"/>
      <c r="Z404" s="412"/>
      <c r="AA404"/>
      <c r="AB404"/>
      <c r="AC404"/>
      <c r="AD404"/>
      <c r="AE404"/>
      <c r="AF404"/>
      <c r="AG404"/>
      <c r="AH404"/>
      <c r="AI404"/>
      <c r="AJ404"/>
    </row>
    <row r="405" spans="1:36" ht="24.95" customHeight="1">
      <c r="A405" s="66"/>
      <c r="M405" s="37"/>
      <c r="N405" s="37"/>
      <c r="U405"/>
      <c r="V405"/>
      <c r="W405"/>
      <c r="X405" s="412"/>
      <c r="Y405" s="205"/>
      <c r="Z405" s="412"/>
      <c r="AA405"/>
      <c r="AB405"/>
      <c r="AC405"/>
      <c r="AD405"/>
      <c r="AE405"/>
      <c r="AF405"/>
      <c r="AG405"/>
      <c r="AH405"/>
      <c r="AI405"/>
      <c r="AJ405"/>
    </row>
    <row r="406" spans="1:36" ht="24.95" customHeight="1">
      <c r="A406" s="66"/>
      <c r="M406" s="37"/>
      <c r="N406" s="37"/>
      <c r="U406"/>
      <c r="V406"/>
      <c r="W406"/>
      <c r="X406" s="412"/>
      <c r="Y406" s="205"/>
      <c r="Z406" s="412"/>
      <c r="AA406"/>
      <c r="AB406"/>
      <c r="AC406"/>
      <c r="AD406"/>
      <c r="AE406"/>
      <c r="AF406"/>
      <c r="AG406"/>
      <c r="AH406"/>
      <c r="AI406"/>
      <c r="AJ406"/>
    </row>
    <row r="407" spans="1:36" ht="24.95" customHeight="1">
      <c r="A407" s="66"/>
      <c r="M407" s="37"/>
      <c r="N407" s="37"/>
      <c r="U407"/>
      <c r="V407"/>
      <c r="W407"/>
      <c r="X407" s="412"/>
      <c r="Y407" s="205"/>
      <c r="Z407" s="412"/>
      <c r="AA407"/>
      <c r="AB407"/>
      <c r="AC407"/>
      <c r="AD407"/>
      <c r="AE407"/>
      <c r="AF407"/>
      <c r="AG407"/>
      <c r="AH407"/>
      <c r="AI407"/>
      <c r="AJ407"/>
    </row>
    <row r="408" spans="1:36" ht="24.95" customHeight="1">
      <c r="A408" s="66"/>
      <c r="M408" s="37"/>
      <c r="N408" s="37"/>
      <c r="U408"/>
      <c r="V408"/>
      <c r="W408"/>
      <c r="X408" s="412"/>
      <c r="Y408" s="205"/>
      <c r="Z408" s="412"/>
      <c r="AA408"/>
      <c r="AB408"/>
      <c r="AC408"/>
      <c r="AD408"/>
      <c r="AE408"/>
      <c r="AF408"/>
      <c r="AG408"/>
      <c r="AH408"/>
      <c r="AI408"/>
      <c r="AJ408"/>
    </row>
    <row r="409" spans="1:36" ht="24.95" customHeight="1">
      <c r="A409" s="66"/>
      <c r="M409" s="37"/>
      <c r="N409" s="37"/>
      <c r="U409"/>
      <c r="V409"/>
      <c r="W409"/>
      <c r="X409" s="412"/>
      <c r="Y409" s="205"/>
      <c r="Z409" s="412"/>
      <c r="AA409"/>
      <c r="AB409"/>
      <c r="AC409"/>
      <c r="AD409"/>
      <c r="AE409"/>
      <c r="AF409"/>
      <c r="AG409"/>
      <c r="AH409"/>
      <c r="AI409"/>
      <c r="AJ409"/>
    </row>
    <row r="410" spans="1:36" ht="24.95" customHeight="1">
      <c r="A410" s="66"/>
      <c r="M410" s="37"/>
      <c r="N410" s="37"/>
      <c r="U410"/>
      <c r="V410"/>
      <c r="W410"/>
      <c r="X410" s="412"/>
      <c r="Y410" s="205"/>
      <c r="Z410" s="412"/>
      <c r="AA410"/>
      <c r="AB410"/>
      <c r="AC410"/>
      <c r="AD410"/>
      <c r="AE410"/>
      <c r="AF410"/>
      <c r="AG410"/>
      <c r="AH410"/>
      <c r="AI410"/>
      <c r="AJ410"/>
    </row>
    <row r="411" spans="1:36" ht="24.95" customHeight="1">
      <c r="A411" s="66"/>
      <c r="M411" s="37"/>
      <c r="N411" s="37"/>
      <c r="U411"/>
      <c r="V411"/>
      <c r="W411"/>
      <c r="X411" s="412"/>
      <c r="Y411" s="205"/>
      <c r="Z411" s="412"/>
      <c r="AA411"/>
      <c r="AB411"/>
      <c r="AC411"/>
      <c r="AD411"/>
      <c r="AE411"/>
      <c r="AF411"/>
      <c r="AG411"/>
      <c r="AH411"/>
      <c r="AI411"/>
      <c r="AJ411"/>
    </row>
    <row r="412" spans="1:36" ht="24.95" customHeight="1">
      <c r="A412" s="66"/>
      <c r="M412" s="37"/>
      <c r="N412" s="37"/>
      <c r="U412"/>
      <c r="V412"/>
      <c r="W412"/>
      <c r="X412" s="412"/>
      <c r="Y412" s="205"/>
      <c r="Z412" s="412"/>
      <c r="AA412"/>
      <c r="AB412"/>
      <c r="AC412"/>
      <c r="AD412"/>
      <c r="AE412"/>
      <c r="AF412"/>
      <c r="AG412"/>
      <c r="AH412"/>
      <c r="AI412"/>
      <c r="AJ412"/>
    </row>
    <row r="413" spans="1:36" ht="24.95" customHeight="1">
      <c r="A413" s="66"/>
      <c r="M413" s="37"/>
      <c r="N413" s="37"/>
      <c r="U413"/>
      <c r="V413"/>
      <c r="W413"/>
      <c r="X413" s="412"/>
      <c r="Y413" s="205"/>
      <c r="Z413" s="412"/>
      <c r="AA413"/>
      <c r="AB413"/>
      <c r="AC413"/>
      <c r="AD413"/>
      <c r="AE413"/>
      <c r="AF413"/>
      <c r="AG413"/>
      <c r="AH413"/>
      <c r="AI413"/>
      <c r="AJ413"/>
    </row>
    <row r="414" spans="1:36" ht="24.95" customHeight="1">
      <c r="A414" s="66"/>
      <c r="M414" s="37"/>
      <c r="N414" s="37"/>
      <c r="U414"/>
      <c r="V414"/>
      <c r="W414"/>
      <c r="X414" s="412"/>
      <c r="Y414" s="205"/>
      <c r="Z414" s="412"/>
      <c r="AA414"/>
      <c r="AB414"/>
      <c r="AC414"/>
      <c r="AD414"/>
      <c r="AE414"/>
      <c r="AF414"/>
      <c r="AG414"/>
      <c r="AH414"/>
      <c r="AI414"/>
      <c r="AJ414"/>
    </row>
    <row r="415" spans="1:36" ht="24.95" customHeight="1">
      <c r="A415" s="66"/>
      <c r="M415" s="37"/>
      <c r="N415" s="37"/>
      <c r="U415"/>
      <c r="V415"/>
      <c r="W415"/>
      <c r="X415" s="412"/>
      <c r="Y415" s="205"/>
      <c r="Z415" s="412"/>
      <c r="AA415"/>
      <c r="AB415"/>
      <c r="AC415"/>
      <c r="AD415"/>
      <c r="AE415"/>
      <c r="AF415"/>
      <c r="AG415"/>
      <c r="AH415"/>
      <c r="AI415"/>
      <c r="AJ415"/>
    </row>
    <row r="416" spans="1:36" ht="24.95" customHeight="1">
      <c r="A416" s="66"/>
      <c r="M416" s="37"/>
      <c r="N416" s="37"/>
      <c r="U416"/>
      <c r="V416"/>
      <c r="W416"/>
      <c r="X416" s="412"/>
      <c r="Y416" s="205"/>
      <c r="Z416" s="412"/>
      <c r="AA416"/>
      <c r="AB416"/>
      <c r="AC416"/>
      <c r="AD416"/>
      <c r="AE416"/>
      <c r="AF416"/>
      <c r="AG416"/>
      <c r="AH416"/>
      <c r="AI416"/>
      <c r="AJ416"/>
    </row>
    <row r="417" spans="1:36" ht="24.95" customHeight="1">
      <c r="A417" s="66"/>
      <c r="M417" s="37"/>
      <c r="N417" s="37"/>
      <c r="U417"/>
      <c r="V417"/>
      <c r="W417"/>
      <c r="X417" s="412"/>
      <c r="Y417" s="205"/>
      <c r="Z417" s="412"/>
      <c r="AA417"/>
      <c r="AB417"/>
      <c r="AC417"/>
      <c r="AD417"/>
      <c r="AE417"/>
      <c r="AF417"/>
      <c r="AG417"/>
      <c r="AH417"/>
      <c r="AI417"/>
      <c r="AJ417"/>
    </row>
    <row r="418" spans="1:36" ht="24.95" customHeight="1">
      <c r="A418" s="66"/>
      <c r="M418" s="37"/>
      <c r="N418" s="37"/>
      <c r="U418"/>
      <c r="V418"/>
      <c r="W418"/>
      <c r="X418" s="412"/>
      <c r="Y418" s="205"/>
      <c r="Z418" s="412"/>
      <c r="AA418"/>
      <c r="AB418"/>
      <c r="AC418"/>
      <c r="AD418"/>
      <c r="AE418"/>
      <c r="AF418"/>
      <c r="AG418"/>
      <c r="AH418"/>
      <c r="AI418"/>
      <c r="AJ418"/>
    </row>
    <row r="419" spans="1:36" ht="24.95" customHeight="1">
      <c r="A419" s="66"/>
      <c r="M419" s="37"/>
      <c r="N419" s="37"/>
      <c r="U419"/>
      <c r="V419"/>
      <c r="W419"/>
      <c r="X419" s="412"/>
      <c r="Y419" s="205"/>
      <c r="Z419" s="412"/>
      <c r="AA419"/>
      <c r="AB419"/>
      <c r="AC419"/>
      <c r="AD419"/>
      <c r="AE419"/>
      <c r="AF419"/>
      <c r="AG419"/>
      <c r="AH419"/>
      <c r="AI419"/>
      <c r="AJ419"/>
    </row>
    <row r="420" spans="1:36" ht="24.95" customHeight="1">
      <c r="A420" s="66"/>
      <c r="M420" s="37"/>
      <c r="N420" s="37"/>
      <c r="U420"/>
      <c r="V420"/>
      <c r="W420"/>
      <c r="X420" s="412"/>
      <c r="Y420" s="205"/>
      <c r="Z420" s="412"/>
      <c r="AA420"/>
      <c r="AB420"/>
      <c r="AC420"/>
      <c r="AD420"/>
      <c r="AE420"/>
      <c r="AF420"/>
      <c r="AG420"/>
      <c r="AH420"/>
      <c r="AI420"/>
      <c r="AJ420"/>
    </row>
    <row r="421" spans="1:36" ht="24.95" customHeight="1">
      <c r="A421" s="66"/>
      <c r="M421" s="37"/>
      <c r="N421" s="37"/>
      <c r="U421"/>
      <c r="V421"/>
      <c r="W421"/>
      <c r="X421" s="412"/>
      <c r="Y421" s="205"/>
      <c r="Z421" s="412"/>
      <c r="AA421"/>
      <c r="AB421"/>
      <c r="AC421"/>
      <c r="AD421"/>
      <c r="AE421"/>
      <c r="AF421"/>
      <c r="AG421"/>
      <c r="AH421"/>
      <c r="AI421"/>
      <c r="AJ421"/>
    </row>
    <row r="422" spans="1:36" ht="24.95" customHeight="1">
      <c r="A422" s="66"/>
      <c r="M422" s="37"/>
      <c r="N422" s="37"/>
      <c r="U422"/>
      <c r="V422"/>
      <c r="W422"/>
      <c r="X422" s="412"/>
      <c r="Y422" s="205"/>
      <c r="Z422" s="412"/>
      <c r="AA422"/>
      <c r="AB422"/>
      <c r="AC422"/>
      <c r="AD422"/>
      <c r="AE422"/>
      <c r="AF422"/>
      <c r="AG422"/>
      <c r="AH422"/>
      <c r="AI422"/>
      <c r="AJ422"/>
    </row>
    <row r="423" spans="1:36" ht="24.95" customHeight="1">
      <c r="A423" s="66"/>
      <c r="M423" s="37"/>
      <c r="N423" s="37"/>
      <c r="U423"/>
      <c r="V423"/>
      <c r="W423"/>
      <c r="X423" s="412"/>
      <c r="Y423" s="205"/>
      <c r="Z423" s="412"/>
      <c r="AA423"/>
      <c r="AB423"/>
      <c r="AC423"/>
      <c r="AD423"/>
      <c r="AE423"/>
      <c r="AF423"/>
      <c r="AG423"/>
      <c r="AH423"/>
      <c r="AI423"/>
      <c r="AJ423"/>
    </row>
    <row r="424" spans="1:36" ht="24.95" customHeight="1">
      <c r="A424" s="66"/>
      <c r="M424" s="37"/>
      <c r="N424" s="37"/>
      <c r="U424"/>
      <c r="V424"/>
      <c r="W424"/>
      <c r="X424" s="412"/>
      <c r="Y424" s="205"/>
      <c r="Z424" s="412"/>
      <c r="AA424"/>
      <c r="AB424"/>
      <c r="AC424"/>
      <c r="AD424"/>
      <c r="AE424"/>
      <c r="AF424"/>
      <c r="AG424"/>
      <c r="AH424"/>
      <c r="AI424"/>
      <c r="AJ424"/>
    </row>
    <row r="425" spans="1:36" ht="24.95" customHeight="1">
      <c r="A425" s="66"/>
      <c r="M425" s="37"/>
      <c r="N425" s="37"/>
      <c r="U425"/>
      <c r="V425"/>
      <c r="W425"/>
      <c r="X425" s="412"/>
      <c r="Y425" s="205"/>
      <c r="Z425" s="412"/>
      <c r="AA425"/>
      <c r="AB425"/>
      <c r="AC425"/>
      <c r="AD425"/>
      <c r="AE425"/>
      <c r="AF425"/>
      <c r="AG425"/>
      <c r="AH425"/>
      <c r="AI425"/>
      <c r="AJ425"/>
    </row>
    <row r="426" spans="1:36" ht="24.95" customHeight="1">
      <c r="A426" s="66"/>
      <c r="M426" s="37"/>
      <c r="N426" s="37"/>
      <c r="U426"/>
      <c r="V426"/>
      <c r="W426"/>
      <c r="X426" s="412"/>
      <c r="Y426" s="205"/>
      <c r="Z426" s="412"/>
      <c r="AA426"/>
      <c r="AB426"/>
      <c r="AC426"/>
      <c r="AD426"/>
      <c r="AE426"/>
      <c r="AF426"/>
      <c r="AG426"/>
      <c r="AH426"/>
      <c r="AI426"/>
      <c r="AJ426"/>
    </row>
    <row r="427" spans="1:36" ht="24.95" customHeight="1">
      <c r="A427" s="66"/>
      <c r="M427" s="37"/>
      <c r="N427" s="37"/>
      <c r="U427"/>
      <c r="V427"/>
      <c r="W427"/>
      <c r="X427" s="412"/>
      <c r="Y427" s="205"/>
      <c r="Z427" s="412"/>
      <c r="AA427"/>
      <c r="AB427"/>
      <c r="AC427"/>
      <c r="AD427"/>
      <c r="AE427"/>
      <c r="AF427"/>
      <c r="AG427"/>
      <c r="AH427"/>
      <c r="AI427"/>
      <c r="AJ427"/>
    </row>
    <row r="428" spans="1:36" ht="24.95" customHeight="1">
      <c r="A428" s="66"/>
      <c r="M428" s="37"/>
      <c r="N428" s="37"/>
      <c r="U428"/>
      <c r="V428"/>
      <c r="W428"/>
      <c r="X428" s="412"/>
      <c r="Y428" s="205"/>
      <c r="Z428" s="412"/>
      <c r="AA428"/>
      <c r="AB428"/>
      <c r="AC428"/>
      <c r="AD428"/>
      <c r="AE428"/>
      <c r="AF428"/>
      <c r="AG428"/>
      <c r="AH428"/>
      <c r="AI428"/>
      <c r="AJ428"/>
    </row>
    <row r="429" spans="1:36" ht="24.95" customHeight="1">
      <c r="A429" s="66"/>
      <c r="M429" s="37"/>
      <c r="N429" s="37"/>
      <c r="U429"/>
      <c r="V429"/>
      <c r="W429"/>
      <c r="X429" s="412"/>
      <c r="Y429" s="205"/>
      <c r="Z429" s="412"/>
      <c r="AA429"/>
      <c r="AB429"/>
      <c r="AC429"/>
      <c r="AD429"/>
      <c r="AE429"/>
      <c r="AF429"/>
      <c r="AG429"/>
      <c r="AH429"/>
      <c r="AI429"/>
      <c r="AJ429"/>
    </row>
    <row r="430" spans="1:36" ht="24.95" customHeight="1">
      <c r="A430" s="66"/>
      <c r="M430" s="37"/>
      <c r="N430" s="37"/>
      <c r="U430"/>
      <c r="V430"/>
      <c r="W430"/>
      <c r="X430" s="412"/>
      <c r="Y430" s="205"/>
      <c r="Z430" s="412"/>
      <c r="AA430"/>
      <c r="AB430"/>
      <c r="AC430"/>
      <c r="AD430"/>
      <c r="AE430"/>
      <c r="AF430"/>
      <c r="AG430"/>
      <c r="AH430"/>
      <c r="AI430"/>
      <c r="AJ430"/>
    </row>
    <row r="431" spans="1:36" ht="24.95" customHeight="1">
      <c r="A431" s="66"/>
      <c r="M431" s="37"/>
      <c r="N431" s="37"/>
      <c r="U431"/>
      <c r="V431"/>
      <c r="W431"/>
      <c r="X431" s="412"/>
      <c r="Y431" s="205"/>
      <c r="Z431" s="412"/>
      <c r="AA431"/>
      <c r="AB431"/>
      <c r="AC431"/>
      <c r="AD431"/>
      <c r="AE431"/>
      <c r="AF431"/>
      <c r="AG431"/>
      <c r="AH431"/>
      <c r="AI431"/>
      <c r="AJ431"/>
    </row>
    <row r="432" spans="1:36" ht="24.95" customHeight="1">
      <c r="A432" s="66"/>
      <c r="M432" s="37"/>
      <c r="N432" s="37"/>
      <c r="U432"/>
      <c r="V432"/>
      <c r="W432"/>
      <c r="X432" s="412"/>
      <c r="Y432" s="205"/>
      <c r="Z432" s="412"/>
      <c r="AA432"/>
      <c r="AB432"/>
      <c r="AC432"/>
      <c r="AD432"/>
      <c r="AE432"/>
      <c r="AF432"/>
      <c r="AG432"/>
      <c r="AH432"/>
      <c r="AI432"/>
      <c r="AJ432"/>
    </row>
    <row r="433" spans="1:36" ht="24.95" customHeight="1">
      <c r="A433" s="66"/>
      <c r="M433" s="37"/>
      <c r="N433" s="37"/>
      <c r="U433"/>
      <c r="V433"/>
      <c r="W433"/>
      <c r="X433" s="412"/>
      <c r="Y433" s="205"/>
      <c r="Z433" s="412"/>
      <c r="AA433"/>
      <c r="AB433"/>
      <c r="AC433"/>
      <c r="AD433"/>
      <c r="AE433"/>
      <c r="AF433"/>
      <c r="AG433"/>
      <c r="AH433"/>
      <c r="AI433"/>
      <c r="AJ433"/>
    </row>
    <row r="434" spans="1:36" ht="24.95" customHeight="1">
      <c r="A434" s="66"/>
      <c r="M434" s="37"/>
      <c r="N434" s="37"/>
      <c r="U434"/>
      <c r="V434"/>
      <c r="W434"/>
      <c r="X434" s="412"/>
      <c r="Y434" s="205"/>
      <c r="Z434" s="412"/>
      <c r="AA434"/>
      <c r="AB434"/>
      <c r="AC434"/>
      <c r="AD434"/>
      <c r="AE434"/>
      <c r="AF434"/>
      <c r="AG434"/>
      <c r="AH434"/>
      <c r="AI434"/>
      <c r="AJ434"/>
    </row>
    <row r="435" spans="1:36" ht="24.95" customHeight="1">
      <c r="A435" s="66"/>
      <c r="M435" s="37"/>
      <c r="N435" s="37"/>
      <c r="U435"/>
      <c r="V435"/>
      <c r="W435"/>
      <c r="X435" s="412"/>
      <c r="Y435" s="205"/>
      <c r="Z435" s="412"/>
      <c r="AA435"/>
      <c r="AB435"/>
      <c r="AC435"/>
      <c r="AD435"/>
      <c r="AE435"/>
      <c r="AF435"/>
      <c r="AG435"/>
      <c r="AH435"/>
      <c r="AI435"/>
      <c r="AJ435"/>
    </row>
    <row r="436" spans="1:36" ht="24.95" customHeight="1">
      <c r="A436" s="66"/>
      <c r="M436" s="37"/>
      <c r="N436" s="37"/>
      <c r="U436"/>
      <c r="V436"/>
      <c r="W436"/>
      <c r="X436" s="412"/>
      <c r="Y436" s="205"/>
      <c r="Z436" s="412"/>
      <c r="AA436"/>
      <c r="AB436"/>
      <c r="AC436"/>
      <c r="AD436"/>
      <c r="AE436"/>
      <c r="AF436"/>
      <c r="AG436"/>
      <c r="AH436"/>
      <c r="AI436"/>
      <c r="AJ436"/>
    </row>
    <row r="437" spans="1:36" ht="24.95" customHeight="1">
      <c r="A437" s="66"/>
      <c r="M437" s="37"/>
      <c r="N437" s="37"/>
      <c r="U437"/>
      <c r="V437"/>
      <c r="W437"/>
      <c r="X437" s="412"/>
      <c r="Y437" s="205"/>
      <c r="Z437" s="412"/>
      <c r="AA437"/>
      <c r="AB437"/>
      <c r="AC437"/>
      <c r="AD437"/>
      <c r="AE437"/>
      <c r="AF437"/>
      <c r="AG437"/>
      <c r="AH437"/>
      <c r="AI437"/>
      <c r="AJ437"/>
    </row>
    <row r="438" spans="1:36" ht="24.95" customHeight="1">
      <c r="A438" s="66"/>
      <c r="M438" s="37"/>
      <c r="N438" s="37"/>
      <c r="U438"/>
      <c r="V438"/>
      <c r="W438"/>
      <c r="X438" s="412"/>
      <c r="Y438" s="205"/>
      <c r="Z438" s="412"/>
      <c r="AA438"/>
      <c r="AB438"/>
      <c r="AC438"/>
      <c r="AD438"/>
      <c r="AE438"/>
      <c r="AF438"/>
      <c r="AG438"/>
      <c r="AH438"/>
      <c r="AI438"/>
      <c r="AJ438"/>
    </row>
    <row r="439" spans="1:36" ht="24.95" customHeight="1">
      <c r="A439" s="66"/>
      <c r="M439" s="37"/>
      <c r="N439" s="37"/>
      <c r="U439"/>
      <c r="V439"/>
      <c r="W439"/>
      <c r="X439" s="412"/>
      <c r="Y439" s="205"/>
      <c r="Z439" s="412"/>
      <c r="AA439"/>
      <c r="AB439"/>
      <c r="AC439"/>
      <c r="AD439"/>
      <c r="AE439"/>
      <c r="AF439"/>
      <c r="AG439"/>
      <c r="AH439"/>
      <c r="AI439"/>
      <c r="AJ439"/>
    </row>
    <row r="440" spans="1:36" ht="24.95" customHeight="1">
      <c r="A440" s="66"/>
      <c r="M440" s="37"/>
      <c r="N440" s="37"/>
      <c r="U440"/>
      <c r="V440"/>
      <c r="W440"/>
      <c r="X440" s="412"/>
      <c r="Y440" s="205"/>
      <c r="Z440" s="412"/>
      <c r="AA440"/>
      <c r="AB440"/>
      <c r="AC440"/>
      <c r="AD440"/>
      <c r="AE440"/>
      <c r="AF440"/>
      <c r="AG440"/>
      <c r="AH440"/>
      <c r="AI440"/>
      <c r="AJ440"/>
    </row>
    <row r="441" spans="1:36" ht="24.95" customHeight="1">
      <c r="A441" s="66"/>
      <c r="M441" s="37"/>
      <c r="N441" s="37"/>
      <c r="U441"/>
      <c r="V441"/>
      <c r="W441"/>
      <c r="X441" s="412"/>
      <c r="Y441" s="205"/>
      <c r="Z441" s="412"/>
      <c r="AA441"/>
      <c r="AB441"/>
      <c r="AC441"/>
      <c r="AD441"/>
      <c r="AE441"/>
      <c r="AF441"/>
      <c r="AG441"/>
      <c r="AH441"/>
      <c r="AI441"/>
      <c r="AJ441"/>
    </row>
    <row r="442" spans="1:36" ht="24.95" customHeight="1">
      <c r="A442" s="66"/>
      <c r="M442" s="37"/>
      <c r="N442" s="37"/>
      <c r="U442"/>
      <c r="V442"/>
      <c r="W442"/>
      <c r="X442" s="412"/>
      <c r="Y442" s="205"/>
      <c r="Z442" s="412"/>
      <c r="AA442"/>
      <c r="AB442"/>
      <c r="AC442"/>
      <c r="AD442"/>
      <c r="AE442"/>
      <c r="AF442"/>
      <c r="AG442"/>
      <c r="AH442"/>
      <c r="AI442"/>
      <c r="AJ442"/>
    </row>
    <row r="443" spans="1:36" ht="24.95" customHeight="1">
      <c r="A443" s="66"/>
      <c r="M443" s="37"/>
      <c r="N443" s="37"/>
      <c r="U443"/>
      <c r="V443"/>
      <c r="W443"/>
      <c r="X443" s="412"/>
      <c r="Y443" s="205"/>
      <c r="Z443" s="412"/>
      <c r="AA443"/>
      <c r="AB443"/>
      <c r="AC443"/>
      <c r="AD443"/>
      <c r="AE443"/>
      <c r="AF443"/>
      <c r="AG443"/>
      <c r="AH443"/>
      <c r="AI443"/>
      <c r="AJ443"/>
    </row>
    <row r="444" spans="1:36" ht="24.95" customHeight="1">
      <c r="A444" s="66"/>
      <c r="M444" s="37"/>
      <c r="N444" s="37"/>
      <c r="U444"/>
      <c r="V444"/>
      <c r="W444"/>
      <c r="X444" s="412"/>
      <c r="Y444" s="205"/>
      <c r="Z444" s="412"/>
      <c r="AA444"/>
      <c r="AB444"/>
      <c r="AC444"/>
      <c r="AD444"/>
      <c r="AE444"/>
      <c r="AF444"/>
      <c r="AG444"/>
      <c r="AH444"/>
      <c r="AI444"/>
      <c r="AJ444"/>
    </row>
    <row r="445" spans="1:36" ht="24.95" customHeight="1">
      <c r="A445" s="66"/>
      <c r="M445" s="37"/>
      <c r="N445" s="37"/>
      <c r="U445"/>
      <c r="V445"/>
      <c r="W445"/>
      <c r="X445" s="412"/>
      <c r="Y445" s="205"/>
      <c r="Z445" s="412"/>
      <c r="AA445"/>
      <c r="AB445"/>
      <c r="AC445"/>
      <c r="AD445"/>
      <c r="AE445"/>
      <c r="AF445"/>
      <c r="AG445"/>
      <c r="AH445"/>
      <c r="AI445"/>
      <c r="AJ445"/>
    </row>
    <row r="446" spans="1:36" ht="24.95" customHeight="1">
      <c r="A446" s="66"/>
      <c r="M446" s="37"/>
      <c r="N446" s="37"/>
      <c r="U446"/>
      <c r="V446"/>
      <c r="W446"/>
      <c r="X446" s="412"/>
      <c r="Y446" s="205"/>
      <c r="Z446" s="412"/>
      <c r="AA446"/>
      <c r="AB446"/>
      <c r="AC446"/>
      <c r="AD446"/>
      <c r="AE446"/>
      <c r="AF446"/>
      <c r="AG446"/>
      <c r="AH446"/>
      <c r="AI446"/>
      <c r="AJ446"/>
    </row>
    <row r="447" spans="1:36" ht="24.95" customHeight="1">
      <c r="A447" s="66"/>
      <c r="M447" s="37"/>
      <c r="N447" s="37"/>
      <c r="U447"/>
      <c r="V447"/>
      <c r="W447"/>
      <c r="X447" s="412"/>
      <c r="Y447" s="205"/>
      <c r="Z447" s="412"/>
      <c r="AA447"/>
      <c r="AB447"/>
      <c r="AC447"/>
      <c r="AD447"/>
      <c r="AE447"/>
      <c r="AF447"/>
      <c r="AG447"/>
      <c r="AH447"/>
      <c r="AI447"/>
      <c r="AJ447"/>
    </row>
    <row r="448" spans="1:36" ht="24.95" customHeight="1">
      <c r="A448" s="66"/>
      <c r="M448" s="37"/>
      <c r="N448" s="37"/>
      <c r="U448"/>
      <c r="V448"/>
      <c r="W448"/>
      <c r="X448" s="412"/>
      <c r="Y448" s="205"/>
      <c r="Z448" s="412"/>
      <c r="AA448"/>
      <c r="AB448"/>
      <c r="AC448"/>
      <c r="AD448"/>
      <c r="AE448"/>
      <c r="AF448"/>
      <c r="AG448"/>
      <c r="AH448"/>
      <c r="AI448"/>
      <c r="AJ448"/>
    </row>
    <row r="449" spans="1:36" ht="24.95" customHeight="1">
      <c r="A449" s="66"/>
      <c r="M449" s="37"/>
      <c r="N449" s="37"/>
      <c r="U449"/>
      <c r="V449"/>
      <c r="W449"/>
      <c r="X449" s="412"/>
      <c r="Y449" s="205"/>
      <c r="Z449" s="412"/>
      <c r="AA449"/>
      <c r="AB449"/>
      <c r="AC449"/>
      <c r="AD449"/>
      <c r="AE449"/>
      <c r="AF449"/>
      <c r="AG449"/>
      <c r="AH449"/>
      <c r="AI449"/>
      <c r="AJ449"/>
    </row>
    <row r="450" spans="1:36" ht="24.95" customHeight="1">
      <c r="A450" s="66"/>
      <c r="M450" s="37"/>
      <c r="N450" s="37"/>
      <c r="U450"/>
      <c r="V450"/>
      <c r="W450"/>
      <c r="X450" s="412"/>
      <c r="Y450" s="205"/>
      <c r="Z450" s="412"/>
      <c r="AA450"/>
      <c r="AB450"/>
      <c r="AC450"/>
      <c r="AD450"/>
      <c r="AE450"/>
      <c r="AF450"/>
      <c r="AG450"/>
      <c r="AH450"/>
      <c r="AI450"/>
      <c r="AJ450"/>
    </row>
    <row r="451" spans="1:36" ht="24.95" customHeight="1">
      <c r="A451" s="66"/>
      <c r="M451" s="37"/>
      <c r="N451" s="37"/>
      <c r="U451"/>
      <c r="V451"/>
      <c r="W451"/>
      <c r="X451" s="412"/>
      <c r="Y451" s="205"/>
      <c r="Z451" s="412"/>
      <c r="AA451"/>
      <c r="AB451"/>
      <c r="AC451"/>
      <c r="AD451"/>
      <c r="AE451"/>
      <c r="AF451"/>
      <c r="AG451"/>
      <c r="AH451"/>
      <c r="AI451"/>
      <c r="AJ451"/>
    </row>
    <row r="452" spans="1:36" ht="24.95" customHeight="1">
      <c r="A452" s="66"/>
      <c r="M452" s="37"/>
      <c r="N452" s="37"/>
      <c r="U452"/>
      <c r="V452"/>
      <c r="W452"/>
      <c r="X452" s="412"/>
      <c r="Y452" s="205"/>
      <c r="Z452" s="412"/>
      <c r="AA452"/>
      <c r="AB452"/>
      <c r="AC452"/>
      <c r="AD452"/>
      <c r="AE452"/>
      <c r="AF452"/>
      <c r="AG452"/>
      <c r="AH452"/>
      <c r="AI452"/>
      <c r="AJ452"/>
    </row>
    <row r="453" spans="1:36" ht="24.95" customHeight="1">
      <c r="A453" s="66"/>
      <c r="M453" s="37"/>
      <c r="N453" s="37"/>
      <c r="U453"/>
      <c r="V453"/>
      <c r="W453"/>
      <c r="X453" s="412"/>
      <c r="Y453" s="205"/>
      <c r="Z453" s="412"/>
      <c r="AA453"/>
      <c r="AB453"/>
      <c r="AC453"/>
      <c r="AD453"/>
      <c r="AE453"/>
      <c r="AF453"/>
      <c r="AG453"/>
      <c r="AH453"/>
      <c r="AI453"/>
      <c r="AJ453"/>
    </row>
    <row r="454" spans="1:36" ht="24.95" customHeight="1">
      <c r="A454" s="66"/>
      <c r="M454" s="37"/>
      <c r="N454" s="37"/>
      <c r="U454"/>
      <c r="V454"/>
      <c r="W454"/>
      <c r="X454" s="412"/>
      <c r="Y454" s="205"/>
      <c r="Z454" s="412"/>
      <c r="AA454"/>
      <c r="AB454"/>
      <c r="AC454"/>
      <c r="AD454"/>
      <c r="AE454"/>
      <c r="AF454"/>
      <c r="AG454"/>
      <c r="AH454"/>
      <c r="AI454"/>
      <c r="AJ454"/>
    </row>
    <row r="455" spans="1:36" ht="24.95" customHeight="1">
      <c r="A455" s="66"/>
      <c r="M455" s="37"/>
      <c r="N455" s="37"/>
      <c r="U455"/>
      <c r="V455"/>
      <c r="W455"/>
      <c r="X455" s="412"/>
      <c r="Y455" s="205"/>
      <c r="Z455" s="412"/>
      <c r="AA455"/>
      <c r="AB455"/>
      <c r="AC455"/>
      <c r="AD455"/>
      <c r="AE455"/>
      <c r="AF455"/>
      <c r="AG455"/>
      <c r="AH455"/>
      <c r="AI455"/>
      <c r="AJ455"/>
    </row>
    <row r="456" spans="1:36" ht="24.95" customHeight="1">
      <c r="A456" s="66"/>
      <c r="M456" s="37"/>
      <c r="N456" s="37"/>
      <c r="U456"/>
      <c r="V456"/>
      <c r="W456"/>
      <c r="X456" s="412"/>
      <c r="Y456" s="205"/>
      <c r="Z456" s="412"/>
      <c r="AA456"/>
      <c r="AB456"/>
      <c r="AC456"/>
      <c r="AD456"/>
      <c r="AE456"/>
      <c r="AF456"/>
      <c r="AG456"/>
      <c r="AH456"/>
      <c r="AI456"/>
      <c r="AJ456"/>
    </row>
    <row r="457" spans="1:36" ht="24.95" customHeight="1">
      <c r="A457" s="66"/>
      <c r="M457" s="37"/>
      <c r="N457" s="37"/>
      <c r="U457"/>
      <c r="V457"/>
      <c r="W457"/>
      <c r="X457" s="412"/>
      <c r="Y457" s="205"/>
      <c r="Z457" s="412"/>
      <c r="AA457"/>
      <c r="AB457"/>
      <c r="AC457"/>
      <c r="AD457"/>
      <c r="AE457"/>
      <c r="AF457"/>
      <c r="AG457"/>
      <c r="AH457"/>
      <c r="AI457"/>
      <c r="AJ457"/>
    </row>
    <row r="458" spans="1:36" ht="24.95" customHeight="1">
      <c r="A458" s="66"/>
      <c r="M458" s="37"/>
      <c r="N458" s="37"/>
      <c r="U458"/>
      <c r="V458"/>
      <c r="W458"/>
      <c r="X458" s="412"/>
      <c r="Y458" s="205"/>
      <c r="Z458" s="412"/>
      <c r="AA458"/>
      <c r="AB458"/>
      <c r="AC458"/>
      <c r="AD458"/>
      <c r="AE458"/>
      <c r="AF458"/>
      <c r="AG458"/>
      <c r="AH458"/>
      <c r="AI458"/>
      <c r="AJ458"/>
    </row>
    <row r="459" spans="1:36" ht="24.95" customHeight="1">
      <c r="A459" s="66"/>
      <c r="M459" s="37"/>
      <c r="N459" s="37"/>
      <c r="U459"/>
      <c r="V459"/>
      <c r="W459"/>
      <c r="X459" s="412"/>
      <c r="Y459" s="205"/>
      <c r="Z459" s="412"/>
      <c r="AA459"/>
      <c r="AB459"/>
      <c r="AC459"/>
      <c r="AD459"/>
      <c r="AE459"/>
      <c r="AF459"/>
      <c r="AG459"/>
      <c r="AH459"/>
      <c r="AI459"/>
      <c r="AJ459"/>
    </row>
    <row r="460" spans="1:36" ht="24.95" customHeight="1">
      <c r="A460" s="66"/>
      <c r="M460" s="37"/>
      <c r="N460" s="37"/>
      <c r="U460"/>
      <c r="V460"/>
      <c r="W460"/>
      <c r="X460" s="412"/>
      <c r="Y460" s="205"/>
      <c r="Z460" s="412"/>
      <c r="AA460"/>
      <c r="AB460"/>
      <c r="AC460"/>
      <c r="AD460"/>
      <c r="AE460"/>
      <c r="AF460"/>
      <c r="AG460"/>
      <c r="AH460"/>
      <c r="AI460"/>
      <c r="AJ460"/>
    </row>
    <row r="461" spans="1:36" ht="24.95" customHeight="1">
      <c r="A461" s="66"/>
      <c r="M461" s="37"/>
      <c r="N461" s="37"/>
      <c r="U461"/>
      <c r="V461"/>
      <c r="W461"/>
      <c r="X461" s="412"/>
      <c r="Y461" s="205"/>
      <c r="Z461" s="412"/>
      <c r="AA461"/>
      <c r="AB461"/>
      <c r="AC461"/>
      <c r="AD461"/>
      <c r="AE461"/>
      <c r="AF461"/>
      <c r="AG461"/>
      <c r="AH461"/>
      <c r="AI461"/>
      <c r="AJ461"/>
    </row>
    <row r="462" spans="1:36" ht="24.95" customHeight="1">
      <c r="A462" s="66"/>
      <c r="M462" s="37"/>
      <c r="N462" s="37"/>
      <c r="U462"/>
      <c r="V462"/>
      <c r="W462"/>
      <c r="X462" s="412"/>
      <c r="Y462" s="205"/>
      <c r="Z462" s="412"/>
      <c r="AA462"/>
      <c r="AB462"/>
      <c r="AC462"/>
      <c r="AD462"/>
      <c r="AE462"/>
      <c r="AF462"/>
      <c r="AG462"/>
      <c r="AH462"/>
      <c r="AI462"/>
      <c r="AJ462"/>
    </row>
    <row r="463" spans="1:36" ht="24.95" customHeight="1">
      <c r="A463" s="66"/>
      <c r="M463" s="37"/>
      <c r="N463" s="37"/>
      <c r="U463"/>
      <c r="V463"/>
      <c r="W463"/>
      <c r="X463" s="412"/>
      <c r="Y463" s="205"/>
      <c r="Z463" s="412"/>
      <c r="AA463"/>
      <c r="AB463"/>
      <c r="AC463"/>
      <c r="AD463"/>
      <c r="AE463"/>
      <c r="AF463"/>
      <c r="AG463"/>
      <c r="AH463"/>
      <c r="AI463"/>
      <c r="AJ463"/>
    </row>
    <row r="464" spans="1:36" ht="24.95" customHeight="1">
      <c r="A464" s="66"/>
      <c r="M464" s="37"/>
      <c r="N464" s="37"/>
      <c r="U464"/>
      <c r="V464"/>
      <c r="W464"/>
      <c r="X464" s="412"/>
      <c r="Y464" s="205"/>
      <c r="Z464" s="412"/>
      <c r="AA464"/>
      <c r="AB464"/>
      <c r="AC464"/>
      <c r="AD464"/>
      <c r="AE464"/>
      <c r="AF464"/>
      <c r="AG464"/>
      <c r="AH464"/>
      <c r="AI464"/>
      <c r="AJ464"/>
    </row>
    <row r="465" spans="1:36" ht="24.95" customHeight="1">
      <c r="A465" s="66"/>
      <c r="M465" s="37"/>
      <c r="N465" s="37"/>
      <c r="U465"/>
      <c r="V465"/>
      <c r="W465"/>
      <c r="X465" s="412"/>
      <c r="Y465" s="205"/>
      <c r="Z465" s="412"/>
      <c r="AA465"/>
      <c r="AB465"/>
      <c r="AC465"/>
      <c r="AD465"/>
      <c r="AE465"/>
      <c r="AF465"/>
      <c r="AG465"/>
      <c r="AH465"/>
      <c r="AI465"/>
      <c r="AJ465"/>
    </row>
    <row r="466" spans="1:36" ht="24.95" customHeight="1">
      <c r="A466" s="66"/>
      <c r="M466" s="37"/>
      <c r="N466" s="37"/>
      <c r="U466"/>
      <c r="V466"/>
      <c r="W466"/>
      <c r="X466" s="412"/>
      <c r="Y466" s="205"/>
      <c r="Z466" s="412"/>
      <c r="AA466"/>
      <c r="AB466"/>
      <c r="AC466"/>
      <c r="AD466"/>
      <c r="AE466"/>
      <c r="AF466"/>
      <c r="AG466"/>
      <c r="AH466"/>
      <c r="AI466"/>
      <c r="AJ466"/>
    </row>
    <row r="467" spans="1:36" ht="24.95" customHeight="1">
      <c r="A467" s="66"/>
      <c r="M467" s="37"/>
      <c r="N467" s="37"/>
      <c r="U467"/>
      <c r="V467"/>
      <c r="W467"/>
      <c r="X467" s="412"/>
      <c r="Y467" s="205"/>
      <c r="Z467" s="412"/>
      <c r="AA467"/>
      <c r="AB467"/>
      <c r="AC467"/>
      <c r="AD467"/>
      <c r="AE467"/>
      <c r="AF467"/>
      <c r="AG467"/>
      <c r="AH467"/>
      <c r="AI467"/>
      <c r="AJ467"/>
    </row>
    <row r="468" spans="1:36" ht="24.95" customHeight="1">
      <c r="A468" s="66"/>
      <c r="M468" s="37"/>
      <c r="N468" s="37"/>
      <c r="U468"/>
      <c r="V468"/>
      <c r="W468"/>
      <c r="X468" s="412"/>
      <c r="Y468" s="205"/>
      <c r="Z468" s="412"/>
      <c r="AA468"/>
      <c r="AB468"/>
      <c r="AC468"/>
      <c r="AD468"/>
      <c r="AE468"/>
      <c r="AF468"/>
      <c r="AG468"/>
      <c r="AH468"/>
      <c r="AI468"/>
      <c r="AJ468"/>
    </row>
    <row r="469" spans="1:36" ht="24.95" customHeight="1">
      <c r="A469" s="66"/>
      <c r="M469" s="37"/>
      <c r="N469" s="37"/>
      <c r="U469"/>
      <c r="V469"/>
      <c r="W469"/>
      <c r="X469" s="412"/>
      <c r="Y469" s="205"/>
      <c r="Z469" s="412"/>
      <c r="AA469"/>
      <c r="AB469"/>
      <c r="AC469"/>
      <c r="AD469"/>
      <c r="AE469"/>
      <c r="AF469"/>
      <c r="AG469"/>
      <c r="AH469"/>
      <c r="AI469"/>
      <c r="AJ469"/>
    </row>
    <row r="470" spans="1:36" ht="24.95" customHeight="1">
      <c r="A470" s="66"/>
      <c r="M470" s="37"/>
      <c r="N470" s="37"/>
      <c r="U470"/>
      <c r="V470"/>
      <c r="W470"/>
      <c r="X470" s="412"/>
      <c r="Y470" s="205"/>
      <c r="Z470" s="412"/>
      <c r="AA470"/>
      <c r="AB470"/>
      <c r="AC470"/>
      <c r="AD470"/>
      <c r="AE470"/>
      <c r="AF470"/>
      <c r="AG470"/>
      <c r="AH470"/>
      <c r="AI470"/>
      <c r="AJ470"/>
    </row>
    <row r="471" spans="1:36" ht="24.95" customHeight="1">
      <c r="A471" s="66"/>
      <c r="M471" s="37"/>
      <c r="N471" s="37"/>
      <c r="U471"/>
      <c r="V471"/>
      <c r="W471"/>
      <c r="X471" s="412"/>
      <c r="Y471" s="205"/>
      <c r="Z471" s="412"/>
      <c r="AA471"/>
      <c r="AB471"/>
      <c r="AC471"/>
      <c r="AD471"/>
      <c r="AE471"/>
      <c r="AF471"/>
      <c r="AG471"/>
      <c r="AH471"/>
      <c r="AI471"/>
      <c r="AJ471"/>
    </row>
    <row r="472" spans="1:36" ht="24.95" customHeight="1">
      <c r="A472" s="66"/>
      <c r="M472" s="37"/>
      <c r="N472" s="37"/>
      <c r="U472"/>
      <c r="V472"/>
      <c r="W472"/>
      <c r="X472" s="412"/>
      <c r="Y472" s="205"/>
      <c r="Z472" s="412"/>
      <c r="AA472"/>
      <c r="AB472"/>
      <c r="AC472"/>
      <c r="AD472"/>
      <c r="AE472"/>
      <c r="AF472"/>
      <c r="AG472"/>
      <c r="AH472"/>
      <c r="AI472"/>
      <c r="AJ472"/>
    </row>
    <row r="473" spans="1:36" ht="24.95" customHeight="1">
      <c r="A473" s="66"/>
      <c r="M473" s="37"/>
      <c r="N473" s="37"/>
      <c r="U473"/>
      <c r="V473"/>
      <c r="W473"/>
      <c r="X473" s="412"/>
      <c r="Y473" s="205"/>
      <c r="Z473" s="412"/>
      <c r="AA473"/>
      <c r="AB473"/>
      <c r="AC473"/>
      <c r="AD473"/>
      <c r="AE473"/>
      <c r="AF473"/>
      <c r="AG473"/>
      <c r="AH473"/>
      <c r="AI473"/>
      <c r="AJ473"/>
    </row>
    <row r="474" spans="1:36" ht="24.95" customHeight="1">
      <c r="A474" s="66"/>
      <c r="M474" s="37"/>
      <c r="N474" s="37"/>
      <c r="U474"/>
      <c r="V474"/>
      <c r="W474"/>
      <c r="X474" s="412"/>
      <c r="Y474" s="205"/>
      <c r="Z474" s="412"/>
      <c r="AA474"/>
      <c r="AB474"/>
      <c r="AC474"/>
      <c r="AD474"/>
      <c r="AE474"/>
      <c r="AF474"/>
      <c r="AG474"/>
      <c r="AH474"/>
      <c r="AI474"/>
      <c r="AJ474"/>
    </row>
    <row r="475" spans="1:36" ht="24.95" customHeight="1">
      <c r="A475" s="66"/>
      <c r="M475" s="37"/>
      <c r="N475" s="37"/>
      <c r="U475"/>
      <c r="V475"/>
      <c r="W475"/>
      <c r="X475" s="412"/>
      <c r="Y475" s="205"/>
      <c r="Z475" s="412"/>
      <c r="AA475"/>
      <c r="AB475"/>
      <c r="AC475"/>
      <c r="AD475"/>
      <c r="AE475"/>
      <c r="AF475"/>
      <c r="AG475"/>
      <c r="AH475"/>
      <c r="AI475"/>
      <c r="AJ475"/>
    </row>
    <row r="476" spans="1:36" ht="24.95" customHeight="1">
      <c r="A476" s="66"/>
      <c r="M476" s="37"/>
      <c r="N476" s="37"/>
      <c r="U476"/>
      <c r="V476"/>
      <c r="W476"/>
      <c r="X476" s="412"/>
      <c r="Y476" s="205"/>
      <c r="Z476" s="412"/>
      <c r="AA476"/>
      <c r="AB476"/>
      <c r="AC476"/>
      <c r="AD476"/>
      <c r="AE476"/>
      <c r="AF476"/>
      <c r="AG476"/>
      <c r="AH476"/>
      <c r="AI476"/>
      <c r="AJ476"/>
    </row>
    <row r="477" spans="1:36" ht="24.95" customHeight="1">
      <c r="A477" s="66"/>
      <c r="M477" s="37"/>
      <c r="N477" s="37"/>
      <c r="U477"/>
      <c r="V477"/>
      <c r="W477"/>
      <c r="X477" s="412"/>
      <c r="Y477" s="205"/>
      <c r="Z477" s="412"/>
      <c r="AA477"/>
      <c r="AB477"/>
      <c r="AC477"/>
      <c r="AD477"/>
      <c r="AE477"/>
      <c r="AF477"/>
      <c r="AG477"/>
      <c r="AH477"/>
      <c r="AI477"/>
      <c r="AJ477"/>
    </row>
    <row r="478" spans="1:36" ht="24.95" customHeight="1">
      <c r="A478" s="66"/>
      <c r="M478" s="37"/>
      <c r="N478" s="37"/>
      <c r="U478"/>
      <c r="V478"/>
      <c r="W478"/>
      <c r="X478" s="412"/>
      <c r="Y478" s="205"/>
      <c r="Z478" s="412"/>
      <c r="AA478"/>
      <c r="AB478"/>
      <c r="AC478"/>
      <c r="AD478"/>
      <c r="AE478"/>
      <c r="AF478"/>
      <c r="AG478"/>
      <c r="AH478"/>
      <c r="AI478"/>
      <c r="AJ478"/>
    </row>
    <row r="479" spans="1:36" ht="24.95" customHeight="1">
      <c r="A479" s="66"/>
      <c r="M479" s="37"/>
      <c r="N479" s="37"/>
      <c r="U479"/>
      <c r="V479"/>
      <c r="W479"/>
      <c r="X479" s="412"/>
      <c r="Y479" s="205"/>
      <c r="Z479" s="412"/>
      <c r="AA479"/>
      <c r="AB479"/>
      <c r="AC479"/>
      <c r="AD479"/>
      <c r="AE479"/>
      <c r="AF479"/>
      <c r="AG479"/>
      <c r="AH479"/>
      <c r="AI479"/>
      <c r="AJ479"/>
    </row>
    <row r="480" spans="1:36" ht="24.95" customHeight="1">
      <c r="A480" s="66"/>
      <c r="M480" s="37"/>
      <c r="N480" s="37"/>
      <c r="U480"/>
      <c r="V480"/>
      <c r="W480"/>
      <c r="X480" s="412"/>
      <c r="Y480" s="205"/>
      <c r="Z480" s="412"/>
      <c r="AA480"/>
      <c r="AB480"/>
      <c r="AC480"/>
      <c r="AD480"/>
      <c r="AE480"/>
      <c r="AF480"/>
      <c r="AG480"/>
      <c r="AH480"/>
      <c r="AI480"/>
      <c r="AJ480"/>
    </row>
    <row r="481" spans="1:36" ht="24.95" customHeight="1">
      <c r="A481" s="66"/>
      <c r="M481" s="37"/>
      <c r="N481" s="37"/>
      <c r="U481"/>
      <c r="V481"/>
      <c r="W481"/>
      <c r="X481" s="412"/>
      <c r="Y481" s="205"/>
      <c r="Z481" s="412"/>
      <c r="AA481"/>
      <c r="AB481"/>
      <c r="AC481"/>
      <c r="AD481"/>
      <c r="AE481"/>
      <c r="AF481"/>
      <c r="AG481"/>
      <c r="AH481"/>
      <c r="AI481"/>
      <c r="AJ481"/>
    </row>
    <row r="482" spans="1:36" ht="24.95" customHeight="1">
      <c r="A482" s="66"/>
      <c r="M482" s="37"/>
      <c r="N482" s="37"/>
      <c r="U482"/>
      <c r="V482"/>
      <c r="W482"/>
      <c r="X482" s="412"/>
      <c r="Y482" s="205"/>
      <c r="Z482" s="412"/>
      <c r="AA482"/>
      <c r="AB482"/>
      <c r="AC482"/>
      <c r="AD482"/>
      <c r="AE482"/>
      <c r="AF482"/>
      <c r="AG482"/>
      <c r="AH482"/>
      <c r="AI482"/>
      <c r="AJ482"/>
    </row>
    <row r="483" spans="1:36" ht="24.95" customHeight="1">
      <c r="A483" s="66"/>
      <c r="M483" s="37"/>
      <c r="N483" s="37"/>
      <c r="U483"/>
      <c r="V483"/>
      <c r="W483"/>
      <c r="X483" s="412"/>
      <c r="Y483" s="205"/>
      <c r="Z483" s="412"/>
      <c r="AA483"/>
      <c r="AB483"/>
      <c r="AC483"/>
      <c r="AD483"/>
      <c r="AE483"/>
      <c r="AF483"/>
      <c r="AG483"/>
      <c r="AH483"/>
      <c r="AI483"/>
      <c r="AJ483"/>
    </row>
    <row r="484" spans="1:36" ht="24.95" customHeight="1">
      <c r="A484" s="66"/>
      <c r="M484" s="37"/>
      <c r="N484" s="37"/>
      <c r="U484"/>
      <c r="V484"/>
      <c r="W484"/>
      <c r="X484" s="412"/>
      <c r="Y484" s="205"/>
      <c r="Z484" s="412"/>
      <c r="AA484"/>
      <c r="AB484"/>
      <c r="AC484"/>
      <c r="AD484"/>
      <c r="AE484"/>
      <c r="AF484"/>
      <c r="AG484"/>
      <c r="AH484"/>
      <c r="AI484"/>
      <c r="AJ484"/>
    </row>
    <row r="485" spans="1:36" ht="24.95" customHeight="1">
      <c r="A485" s="66"/>
      <c r="M485" s="37"/>
      <c r="N485" s="37"/>
      <c r="U485"/>
      <c r="V485"/>
      <c r="W485"/>
      <c r="X485" s="412"/>
      <c r="Y485" s="205"/>
      <c r="Z485" s="412"/>
      <c r="AA485"/>
      <c r="AB485"/>
      <c r="AC485"/>
      <c r="AD485"/>
      <c r="AE485"/>
      <c r="AF485"/>
      <c r="AG485"/>
      <c r="AH485"/>
      <c r="AI485"/>
      <c r="AJ485"/>
    </row>
    <row r="486" spans="1:36" ht="24.95" customHeight="1">
      <c r="A486" s="66"/>
      <c r="M486" s="37"/>
      <c r="N486" s="37"/>
      <c r="U486"/>
      <c r="V486"/>
      <c r="W486"/>
      <c r="X486" s="412"/>
      <c r="Y486" s="205"/>
      <c r="Z486" s="412"/>
      <c r="AA486"/>
      <c r="AB486"/>
      <c r="AC486"/>
      <c r="AD486"/>
      <c r="AE486"/>
      <c r="AF486"/>
      <c r="AG486"/>
      <c r="AH486"/>
      <c r="AI486"/>
      <c r="AJ486"/>
    </row>
    <row r="487" spans="1:36" ht="24.95" customHeight="1">
      <c r="A487" s="66"/>
      <c r="M487" s="37"/>
      <c r="N487" s="37"/>
      <c r="U487"/>
      <c r="V487"/>
      <c r="W487"/>
      <c r="X487" s="412"/>
      <c r="Y487" s="205"/>
      <c r="Z487" s="412"/>
      <c r="AA487"/>
      <c r="AB487"/>
      <c r="AC487"/>
      <c r="AD487"/>
      <c r="AE487"/>
      <c r="AF487"/>
      <c r="AG487"/>
      <c r="AH487"/>
      <c r="AI487"/>
      <c r="AJ487"/>
    </row>
    <row r="488" spans="1:36" ht="24.95" customHeight="1">
      <c r="A488" s="66"/>
      <c r="M488" s="37"/>
      <c r="N488" s="37"/>
      <c r="U488"/>
      <c r="V488"/>
      <c r="W488"/>
      <c r="X488" s="412"/>
      <c r="Y488" s="205"/>
      <c r="Z488" s="412"/>
      <c r="AA488"/>
      <c r="AB488"/>
      <c r="AC488"/>
      <c r="AD488"/>
      <c r="AE488"/>
      <c r="AF488"/>
      <c r="AG488"/>
      <c r="AH488"/>
      <c r="AI488"/>
      <c r="AJ488"/>
    </row>
    <row r="489" spans="1:36" ht="24.95" customHeight="1">
      <c r="A489" s="66"/>
      <c r="M489" s="37"/>
      <c r="N489" s="37"/>
      <c r="U489"/>
      <c r="V489"/>
      <c r="W489"/>
      <c r="X489" s="412"/>
      <c r="Y489" s="205"/>
      <c r="Z489" s="412"/>
      <c r="AA489"/>
      <c r="AB489"/>
      <c r="AC489"/>
      <c r="AD489"/>
      <c r="AE489"/>
      <c r="AF489"/>
      <c r="AG489"/>
      <c r="AH489"/>
      <c r="AI489"/>
      <c r="AJ489"/>
    </row>
    <row r="490" spans="1:36" ht="24.95" customHeight="1">
      <c r="A490" s="66"/>
      <c r="M490" s="37"/>
      <c r="N490" s="37"/>
      <c r="U490"/>
      <c r="V490"/>
      <c r="W490"/>
      <c r="X490" s="412"/>
      <c r="Y490" s="205"/>
      <c r="Z490" s="412"/>
      <c r="AA490"/>
      <c r="AB490"/>
      <c r="AC490"/>
      <c r="AD490"/>
      <c r="AE490"/>
      <c r="AF490"/>
      <c r="AG490"/>
      <c r="AH490"/>
      <c r="AI490"/>
      <c r="AJ490"/>
    </row>
    <row r="491" spans="1:36" ht="24.95" customHeight="1">
      <c r="A491" s="66"/>
      <c r="M491" s="37"/>
      <c r="N491" s="37"/>
      <c r="U491"/>
      <c r="V491"/>
      <c r="W491"/>
      <c r="X491" s="412"/>
      <c r="Y491" s="205"/>
      <c r="Z491" s="412"/>
      <c r="AA491"/>
      <c r="AB491"/>
      <c r="AC491"/>
      <c r="AD491"/>
      <c r="AE491"/>
      <c r="AF491"/>
      <c r="AG491"/>
      <c r="AH491"/>
      <c r="AI491"/>
      <c r="AJ491"/>
    </row>
    <row r="492" spans="1:36" ht="24.95" customHeight="1">
      <c r="A492" s="66"/>
      <c r="M492" s="37"/>
      <c r="N492" s="37"/>
      <c r="U492"/>
      <c r="V492"/>
      <c r="W492"/>
      <c r="X492" s="412"/>
      <c r="Y492" s="205"/>
      <c r="Z492" s="412"/>
      <c r="AA492"/>
      <c r="AB492"/>
      <c r="AC492"/>
      <c r="AD492"/>
      <c r="AE492"/>
      <c r="AF492"/>
      <c r="AG492"/>
      <c r="AH492"/>
      <c r="AI492"/>
      <c r="AJ492"/>
    </row>
    <row r="493" spans="1:36" ht="24.95" customHeight="1">
      <c r="A493" s="66"/>
      <c r="M493" s="37"/>
      <c r="N493" s="37"/>
      <c r="U493"/>
      <c r="V493"/>
      <c r="W493"/>
      <c r="X493" s="412"/>
      <c r="Y493" s="205"/>
      <c r="Z493" s="412"/>
      <c r="AA493"/>
      <c r="AB493"/>
      <c r="AC493"/>
      <c r="AD493"/>
      <c r="AE493"/>
      <c r="AF493"/>
      <c r="AG493"/>
      <c r="AH493"/>
      <c r="AI493"/>
      <c r="AJ493"/>
    </row>
    <row r="494" spans="1:36" ht="24.95" customHeight="1">
      <c r="A494" s="66"/>
      <c r="M494" s="37"/>
      <c r="N494" s="37"/>
      <c r="U494"/>
      <c r="V494"/>
      <c r="W494"/>
      <c r="X494" s="412"/>
      <c r="Y494" s="205"/>
      <c r="Z494" s="412"/>
      <c r="AA494"/>
      <c r="AB494"/>
      <c r="AC494"/>
      <c r="AD494"/>
      <c r="AE494"/>
      <c r="AF494"/>
      <c r="AG494"/>
      <c r="AH494"/>
      <c r="AI494"/>
      <c r="AJ494"/>
    </row>
    <row r="495" spans="1:36" ht="24.95" customHeight="1">
      <c r="A495" s="66"/>
      <c r="M495" s="37"/>
      <c r="N495" s="37"/>
      <c r="U495"/>
      <c r="V495"/>
      <c r="W495"/>
      <c r="X495" s="412"/>
      <c r="Y495" s="205"/>
      <c r="Z495" s="412"/>
      <c r="AA495"/>
      <c r="AB495"/>
      <c r="AC495"/>
      <c r="AD495"/>
      <c r="AE495"/>
      <c r="AF495"/>
      <c r="AG495"/>
      <c r="AH495"/>
      <c r="AI495"/>
      <c r="AJ495"/>
    </row>
    <row r="496" spans="1:36" ht="24.95" customHeight="1">
      <c r="A496" s="66"/>
      <c r="M496" s="37"/>
      <c r="N496" s="37"/>
      <c r="U496"/>
      <c r="V496"/>
      <c r="W496"/>
      <c r="X496" s="412"/>
      <c r="Y496" s="205"/>
      <c r="Z496" s="412"/>
      <c r="AA496"/>
      <c r="AB496"/>
      <c r="AC496"/>
      <c r="AD496"/>
      <c r="AE496"/>
      <c r="AF496"/>
      <c r="AG496"/>
      <c r="AH496"/>
      <c r="AI496"/>
      <c r="AJ496"/>
    </row>
    <row r="497" spans="1:36" ht="24.95" customHeight="1">
      <c r="A497" s="66"/>
      <c r="M497" s="37"/>
      <c r="N497" s="37"/>
      <c r="U497"/>
      <c r="V497"/>
      <c r="W497"/>
      <c r="X497" s="412"/>
      <c r="Y497" s="205"/>
      <c r="Z497" s="412"/>
      <c r="AA497"/>
      <c r="AB497"/>
      <c r="AC497"/>
      <c r="AD497"/>
      <c r="AE497"/>
      <c r="AF497"/>
      <c r="AG497"/>
      <c r="AH497"/>
      <c r="AI497"/>
      <c r="AJ497"/>
    </row>
    <row r="498" spans="1:36" ht="24.95" customHeight="1">
      <c r="A498" s="66"/>
      <c r="M498" s="37"/>
      <c r="N498" s="37"/>
      <c r="U498"/>
      <c r="V498"/>
      <c r="W498"/>
      <c r="X498" s="412"/>
      <c r="Y498" s="205"/>
      <c r="Z498" s="412"/>
      <c r="AA498"/>
      <c r="AB498"/>
      <c r="AC498"/>
      <c r="AD498"/>
      <c r="AE498"/>
      <c r="AF498"/>
      <c r="AG498"/>
      <c r="AH498"/>
      <c r="AI498"/>
      <c r="AJ498"/>
    </row>
    <row r="499" spans="1:36" ht="24.95" customHeight="1">
      <c r="A499" s="66"/>
      <c r="M499" s="37"/>
      <c r="N499" s="37"/>
      <c r="U499"/>
      <c r="V499"/>
      <c r="W499"/>
      <c r="X499" s="412"/>
      <c r="Y499" s="205"/>
      <c r="Z499" s="412"/>
      <c r="AA499"/>
      <c r="AB499"/>
      <c r="AC499"/>
      <c r="AD499"/>
      <c r="AE499"/>
      <c r="AF499"/>
      <c r="AG499"/>
      <c r="AH499"/>
      <c r="AI499"/>
      <c r="AJ499"/>
    </row>
    <row r="500" spans="1:36" ht="24.95" customHeight="1">
      <c r="A500" s="66"/>
      <c r="M500" s="37"/>
      <c r="N500" s="37"/>
      <c r="U500"/>
      <c r="V500"/>
      <c r="W500"/>
      <c r="X500" s="412"/>
      <c r="Y500" s="205"/>
      <c r="Z500" s="412"/>
      <c r="AA500"/>
      <c r="AB500"/>
      <c r="AC500"/>
      <c r="AD500"/>
      <c r="AE500"/>
      <c r="AF500"/>
      <c r="AG500"/>
      <c r="AH500"/>
      <c r="AI500"/>
      <c r="AJ500"/>
    </row>
    <row r="501" spans="1:36" ht="24.95" customHeight="1">
      <c r="A501" s="66"/>
      <c r="M501" s="37"/>
      <c r="N501" s="37"/>
      <c r="U501"/>
      <c r="V501"/>
      <c r="W501"/>
      <c r="X501" s="412"/>
      <c r="Y501" s="205"/>
      <c r="Z501" s="412"/>
      <c r="AA501"/>
      <c r="AB501"/>
      <c r="AC501"/>
      <c r="AD501"/>
      <c r="AE501"/>
      <c r="AF501"/>
      <c r="AG501"/>
      <c r="AH501"/>
      <c r="AI501"/>
      <c r="AJ501"/>
    </row>
    <row r="502" spans="1:36" ht="24.95" customHeight="1">
      <c r="A502" s="66"/>
      <c r="M502" s="37"/>
      <c r="N502" s="37"/>
      <c r="U502"/>
      <c r="V502"/>
      <c r="W502"/>
      <c r="X502" s="412"/>
      <c r="Y502" s="205"/>
      <c r="Z502" s="412"/>
      <c r="AA502"/>
      <c r="AB502"/>
      <c r="AC502"/>
      <c r="AD502"/>
      <c r="AE502"/>
      <c r="AF502"/>
      <c r="AG502"/>
      <c r="AH502"/>
      <c r="AI502"/>
      <c r="AJ502"/>
    </row>
    <row r="503" spans="1:36" ht="24.95" customHeight="1">
      <c r="A503" s="66"/>
      <c r="M503" s="37"/>
      <c r="N503" s="37"/>
      <c r="U503"/>
      <c r="V503"/>
      <c r="W503"/>
      <c r="X503" s="412"/>
      <c r="Y503" s="205"/>
      <c r="Z503" s="412"/>
      <c r="AA503"/>
      <c r="AB503"/>
      <c r="AC503"/>
      <c r="AD503"/>
      <c r="AE503"/>
      <c r="AF503"/>
      <c r="AG503"/>
      <c r="AH503"/>
      <c r="AI503"/>
      <c r="AJ503"/>
    </row>
    <row r="504" spans="1:36" ht="24.95" customHeight="1">
      <c r="A504" s="66"/>
      <c r="M504" s="37"/>
      <c r="N504" s="37"/>
      <c r="U504"/>
      <c r="V504"/>
      <c r="W504"/>
      <c r="X504" s="412"/>
      <c r="Y504" s="205"/>
      <c r="Z504" s="412"/>
      <c r="AA504"/>
      <c r="AB504"/>
      <c r="AC504"/>
      <c r="AD504"/>
      <c r="AE504"/>
      <c r="AF504"/>
      <c r="AG504"/>
      <c r="AH504"/>
      <c r="AI504"/>
      <c r="AJ504"/>
    </row>
    <row r="505" spans="1:36" ht="24.95" customHeight="1">
      <c r="A505" s="66"/>
      <c r="M505" s="37"/>
      <c r="N505" s="37"/>
      <c r="U505"/>
      <c r="V505"/>
      <c r="W505"/>
      <c r="X505" s="412"/>
      <c r="Y505" s="205"/>
      <c r="Z505" s="412"/>
      <c r="AA505"/>
      <c r="AB505"/>
      <c r="AC505"/>
      <c r="AD505"/>
      <c r="AE505"/>
      <c r="AF505"/>
      <c r="AG505"/>
      <c r="AH505"/>
      <c r="AI505"/>
      <c r="AJ505"/>
    </row>
    <row r="506" spans="1:36" ht="24.95" customHeight="1">
      <c r="A506" s="66"/>
      <c r="M506" s="37"/>
      <c r="N506" s="37"/>
      <c r="U506"/>
      <c r="V506"/>
      <c r="W506"/>
      <c r="X506" s="412"/>
      <c r="Y506" s="205"/>
      <c r="Z506" s="412"/>
      <c r="AA506"/>
      <c r="AB506"/>
      <c r="AC506"/>
      <c r="AD506"/>
      <c r="AE506"/>
      <c r="AF506"/>
      <c r="AG506"/>
      <c r="AH506"/>
      <c r="AI506"/>
      <c r="AJ506"/>
    </row>
    <row r="507" spans="1:36" ht="24.95" customHeight="1">
      <c r="A507" s="66"/>
      <c r="M507" s="37"/>
      <c r="N507" s="37"/>
      <c r="U507"/>
      <c r="V507"/>
      <c r="W507"/>
      <c r="X507" s="412"/>
      <c r="Y507" s="205"/>
      <c r="Z507" s="412"/>
      <c r="AA507"/>
      <c r="AB507"/>
      <c r="AC507"/>
      <c r="AD507"/>
      <c r="AE507"/>
      <c r="AF507"/>
      <c r="AG507"/>
      <c r="AH507"/>
      <c r="AI507"/>
      <c r="AJ507"/>
    </row>
    <row r="508" spans="1:36" ht="24.95" customHeight="1">
      <c r="A508" s="66"/>
      <c r="M508" s="37"/>
      <c r="N508" s="37"/>
      <c r="U508"/>
      <c r="V508"/>
      <c r="W508"/>
      <c r="X508" s="412"/>
      <c r="Y508" s="205"/>
      <c r="Z508" s="412"/>
      <c r="AA508"/>
      <c r="AB508"/>
      <c r="AC508"/>
      <c r="AD508"/>
      <c r="AE508"/>
      <c r="AF508"/>
      <c r="AG508"/>
      <c r="AH508"/>
      <c r="AI508"/>
      <c r="AJ508"/>
    </row>
    <row r="509" spans="1:36" ht="24.95" customHeight="1">
      <c r="A509" s="66"/>
      <c r="M509" s="37"/>
      <c r="N509" s="37"/>
      <c r="U509"/>
      <c r="V509"/>
      <c r="W509"/>
      <c r="X509" s="412"/>
      <c r="Y509" s="205"/>
      <c r="Z509" s="412"/>
      <c r="AA509"/>
      <c r="AB509"/>
      <c r="AC509"/>
      <c r="AD509"/>
      <c r="AE509"/>
      <c r="AF509"/>
      <c r="AG509"/>
      <c r="AH509"/>
      <c r="AI509"/>
      <c r="AJ509"/>
    </row>
    <row r="510" spans="1:36" ht="24.95" customHeight="1">
      <c r="A510" s="66"/>
      <c r="M510" s="37"/>
      <c r="N510" s="37"/>
      <c r="U510"/>
      <c r="V510"/>
      <c r="W510"/>
      <c r="X510" s="412"/>
      <c r="Y510" s="205"/>
      <c r="Z510" s="412"/>
      <c r="AA510"/>
      <c r="AB510"/>
      <c r="AC510"/>
      <c r="AD510"/>
      <c r="AE510"/>
      <c r="AF510"/>
      <c r="AG510"/>
      <c r="AH510"/>
      <c r="AI510"/>
      <c r="AJ510"/>
    </row>
    <row r="511" spans="1:36" ht="24.95" customHeight="1">
      <c r="A511" s="66"/>
      <c r="M511" s="37"/>
      <c r="N511" s="37"/>
      <c r="U511"/>
      <c r="V511"/>
      <c r="W511"/>
      <c r="X511" s="412"/>
      <c r="Y511" s="205"/>
      <c r="Z511" s="412"/>
      <c r="AA511"/>
      <c r="AB511"/>
      <c r="AC511"/>
      <c r="AD511"/>
      <c r="AE511"/>
      <c r="AF511"/>
      <c r="AG511"/>
      <c r="AH511"/>
      <c r="AI511"/>
      <c r="AJ511"/>
    </row>
    <row r="512" spans="1:36" ht="24.95" customHeight="1">
      <c r="A512" s="66"/>
      <c r="M512" s="37"/>
      <c r="N512" s="37"/>
      <c r="U512"/>
      <c r="V512"/>
      <c r="W512"/>
      <c r="X512" s="412"/>
      <c r="Y512" s="205"/>
      <c r="Z512" s="412"/>
      <c r="AA512"/>
      <c r="AB512"/>
      <c r="AC512"/>
      <c r="AD512"/>
      <c r="AE512"/>
      <c r="AF512"/>
      <c r="AG512"/>
      <c r="AH512"/>
      <c r="AI512"/>
      <c r="AJ512"/>
    </row>
    <row r="513" spans="1:36" ht="24.95" customHeight="1">
      <c r="A513" s="66"/>
      <c r="M513" s="37"/>
      <c r="N513" s="37"/>
      <c r="U513"/>
      <c r="V513"/>
      <c r="W513"/>
      <c r="X513" s="412"/>
      <c r="Y513" s="205"/>
      <c r="Z513" s="412"/>
      <c r="AA513"/>
      <c r="AB513"/>
      <c r="AC513"/>
      <c r="AD513"/>
      <c r="AE513"/>
      <c r="AF513"/>
      <c r="AG513"/>
      <c r="AH513"/>
      <c r="AI513"/>
      <c r="AJ513"/>
    </row>
    <row r="514" spans="1:36" ht="24.95" customHeight="1">
      <c r="A514" s="66"/>
      <c r="M514" s="37"/>
      <c r="N514" s="37"/>
      <c r="U514"/>
      <c r="V514"/>
      <c r="W514"/>
      <c r="X514" s="412"/>
      <c r="Y514" s="205"/>
      <c r="Z514" s="412"/>
      <c r="AA514"/>
      <c r="AB514"/>
      <c r="AC514"/>
      <c r="AD514"/>
      <c r="AE514"/>
      <c r="AF514"/>
      <c r="AG514"/>
      <c r="AH514"/>
      <c r="AI514"/>
      <c r="AJ514"/>
    </row>
    <row r="515" spans="1:36" ht="24.95" customHeight="1">
      <c r="A515" s="66"/>
      <c r="M515" s="37"/>
      <c r="N515" s="37"/>
      <c r="U515"/>
      <c r="V515"/>
      <c r="W515"/>
      <c r="X515" s="412"/>
      <c r="Y515" s="205"/>
      <c r="Z515" s="412"/>
      <c r="AA515"/>
      <c r="AB515"/>
      <c r="AC515"/>
      <c r="AD515"/>
      <c r="AE515"/>
      <c r="AF515"/>
      <c r="AG515"/>
      <c r="AH515"/>
      <c r="AI515"/>
      <c r="AJ515"/>
    </row>
    <row r="516" spans="1:36" ht="24.95" customHeight="1">
      <c r="A516" s="66"/>
      <c r="M516" s="37"/>
      <c r="N516" s="37"/>
      <c r="U516"/>
      <c r="V516"/>
      <c r="W516"/>
      <c r="X516" s="412"/>
      <c r="Y516" s="205"/>
      <c r="Z516" s="412"/>
      <c r="AA516"/>
      <c r="AB516"/>
      <c r="AC516"/>
      <c r="AD516"/>
      <c r="AE516"/>
      <c r="AF516"/>
      <c r="AG516"/>
      <c r="AH516"/>
      <c r="AI516"/>
      <c r="AJ516"/>
    </row>
    <row r="517" spans="1:36" ht="24.95" customHeight="1">
      <c r="A517" s="66"/>
      <c r="M517" s="37"/>
      <c r="N517" s="37"/>
      <c r="U517"/>
      <c r="V517"/>
      <c r="W517"/>
      <c r="X517" s="412"/>
      <c r="Y517" s="205"/>
      <c r="Z517" s="412"/>
      <c r="AA517"/>
      <c r="AB517"/>
      <c r="AC517"/>
      <c r="AD517"/>
      <c r="AE517"/>
      <c r="AF517"/>
      <c r="AG517"/>
      <c r="AH517"/>
      <c r="AI517"/>
      <c r="AJ517"/>
    </row>
    <row r="518" spans="1:36" ht="24.95" customHeight="1">
      <c r="A518" s="66"/>
      <c r="M518" s="37"/>
      <c r="N518" s="37"/>
      <c r="U518"/>
      <c r="V518"/>
      <c r="W518"/>
      <c r="X518" s="412"/>
      <c r="Y518" s="205"/>
      <c r="Z518" s="412"/>
      <c r="AA518"/>
      <c r="AB518"/>
      <c r="AC518"/>
      <c r="AD518"/>
      <c r="AE518"/>
      <c r="AF518"/>
      <c r="AG518"/>
      <c r="AH518"/>
      <c r="AI518"/>
      <c r="AJ518"/>
    </row>
    <row r="519" spans="1:36" ht="24.95" customHeight="1">
      <c r="A519" s="66"/>
      <c r="M519" s="37"/>
      <c r="N519" s="37"/>
      <c r="U519"/>
      <c r="V519"/>
      <c r="W519"/>
      <c r="X519" s="412"/>
      <c r="Y519" s="205"/>
      <c r="Z519" s="412"/>
      <c r="AA519"/>
      <c r="AB519"/>
      <c r="AC519"/>
      <c r="AD519"/>
      <c r="AE519"/>
      <c r="AF519"/>
      <c r="AG519"/>
      <c r="AH519"/>
      <c r="AI519"/>
      <c r="AJ519"/>
    </row>
    <row r="520" spans="1:36" ht="24.95" customHeight="1">
      <c r="A520" s="66"/>
      <c r="M520" s="37"/>
      <c r="N520" s="37"/>
      <c r="U520"/>
      <c r="V520"/>
      <c r="W520"/>
      <c r="X520" s="412"/>
      <c r="Y520" s="205"/>
      <c r="Z520" s="412"/>
      <c r="AA520"/>
      <c r="AB520"/>
      <c r="AC520"/>
      <c r="AD520"/>
      <c r="AE520"/>
      <c r="AF520"/>
      <c r="AG520"/>
      <c r="AH520"/>
      <c r="AI520"/>
      <c r="AJ520"/>
    </row>
    <row r="521" spans="1:36" ht="24.95" customHeight="1">
      <c r="A521" s="66"/>
      <c r="M521" s="37"/>
      <c r="N521" s="37"/>
      <c r="U521"/>
      <c r="V521"/>
      <c r="W521"/>
      <c r="X521" s="412"/>
      <c r="Y521" s="205"/>
      <c r="Z521" s="412"/>
      <c r="AA521"/>
      <c r="AB521"/>
      <c r="AC521"/>
      <c r="AD521"/>
      <c r="AE521"/>
      <c r="AF521"/>
      <c r="AG521"/>
      <c r="AH521"/>
      <c r="AI521"/>
      <c r="AJ521"/>
    </row>
    <row r="522" spans="1:36" ht="24.95" customHeight="1">
      <c r="A522" s="66"/>
      <c r="M522" s="37"/>
      <c r="N522" s="37"/>
      <c r="U522"/>
      <c r="V522"/>
      <c r="W522"/>
      <c r="X522" s="412"/>
      <c r="Y522" s="205"/>
      <c r="Z522" s="412"/>
      <c r="AA522"/>
      <c r="AB522"/>
      <c r="AC522"/>
      <c r="AD522"/>
      <c r="AE522"/>
      <c r="AF522"/>
      <c r="AG522"/>
      <c r="AH522"/>
      <c r="AI522"/>
      <c r="AJ522"/>
    </row>
    <row r="523" spans="1:36" ht="24.95" customHeight="1">
      <c r="A523" s="66"/>
      <c r="M523" s="37"/>
      <c r="N523" s="37"/>
      <c r="U523"/>
      <c r="V523"/>
      <c r="W523"/>
      <c r="X523" s="412"/>
      <c r="Y523" s="205"/>
      <c r="Z523" s="412"/>
      <c r="AA523"/>
      <c r="AB523"/>
      <c r="AC523"/>
      <c r="AD523"/>
      <c r="AE523"/>
      <c r="AF523"/>
      <c r="AG523"/>
      <c r="AH523"/>
      <c r="AI523"/>
      <c r="AJ523"/>
    </row>
    <row r="524" spans="1:36" ht="24.95" customHeight="1">
      <c r="A524" s="66"/>
      <c r="M524" s="37"/>
      <c r="N524" s="37"/>
      <c r="U524"/>
      <c r="V524"/>
      <c r="W524"/>
      <c r="X524" s="412"/>
      <c r="Y524" s="205"/>
      <c r="Z524" s="412"/>
      <c r="AA524"/>
      <c r="AB524"/>
      <c r="AC524"/>
      <c r="AD524"/>
      <c r="AE524"/>
      <c r="AF524"/>
      <c r="AG524"/>
      <c r="AH524"/>
      <c r="AI524"/>
      <c r="AJ524"/>
    </row>
    <row r="525" spans="1:36" ht="24.95" customHeight="1">
      <c r="A525" s="66"/>
      <c r="M525" s="37"/>
      <c r="N525" s="37"/>
      <c r="U525"/>
      <c r="V525"/>
      <c r="W525"/>
      <c r="X525" s="412"/>
      <c r="Y525" s="205"/>
      <c r="Z525" s="412"/>
      <c r="AA525"/>
      <c r="AB525"/>
      <c r="AC525"/>
      <c r="AD525"/>
      <c r="AE525"/>
      <c r="AF525"/>
      <c r="AG525"/>
      <c r="AH525"/>
      <c r="AI525"/>
      <c r="AJ525"/>
    </row>
    <row r="526" spans="1:36" ht="24.95" customHeight="1">
      <c r="A526" s="66"/>
      <c r="M526" s="37"/>
      <c r="N526" s="37"/>
      <c r="U526"/>
      <c r="V526"/>
      <c r="W526"/>
      <c r="X526" s="412"/>
      <c r="Y526" s="205"/>
      <c r="Z526" s="412"/>
      <c r="AA526"/>
      <c r="AB526"/>
      <c r="AC526"/>
      <c r="AD526"/>
      <c r="AE526"/>
      <c r="AF526"/>
      <c r="AG526"/>
      <c r="AH526"/>
      <c r="AI526"/>
      <c r="AJ526"/>
    </row>
    <row r="527" spans="1:36" ht="24.95" customHeight="1">
      <c r="A527" s="66"/>
      <c r="M527" s="37"/>
      <c r="N527" s="37"/>
      <c r="U527"/>
      <c r="V527"/>
      <c r="W527"/>
      <c r="X527" s="412"/>
      <c r="Y527" s="205"/>
      <c r="Z527" s="412"/>
      <c r="AA527"/>
      <c r="AB527"/>
      <c r="AC527"/>
      <c r="AD527"/>
      <c r="AE527"/>
      <c r="AF527"/>
      <c r="AG527"/>
      <c r="AH527"/>
      <c r="AI527"/>
      <c r="AJ527"/>
    </row>
    <row r="528" spans="1:36" ht="24.95" customHeight="1">
      <c r="A528" s="66"/>
      <c r="M528" s="37"/>
      <c r="N528" s="37"/>
      <c r="U528"/>
      <c r="V528"/>
      <c r="W528"/>
      <c r="X528" s="412"/>
      <c r="Y528" s="205"/>
      <c r="Z528" s="412"/>
      <c r="AA528"/>
      <c r="AB528"/>
      <c r="AC528"/>
      <c r="AD528"/>
      <c r="AE528"/>
      <c r="AF528"/>
      <c r="AG528"/>
      <c r="AH528"/>
      <c r="AI528"/>
      <c r="AJ528"/>
    </row>
    <row r="529" spans="1:36" ht="24.95" customHeight="1">
      <c r="A529" s="66"/>
      <c r="M529" s="37"/>
      <c r="N529" s="37"/>
      <c r="U529"/>
      <c r="V529"/>
      <c r="W529"/>
      <c r="X529" s="412"/>
      <c r="Y529" s="205"/>
      <c r="Z529" s="412"/>
      <c r="AA529"/>
      <c r="AB529"/>
      <c r="AC529"/>
      <c r="AD529"/>
      <c r="AE529"/>
      <c r="AF529"/>
      <c r="AG529"/>
      <c r="AH529"/>
      <c r="AI529"/>
      <c r="AJ529"/>
    </row>
    <row r="530" spans="1:36" ht="24.95" customHeight="1">
      <c r="A530" s="66"/>
      <c r="M530" s="37"/>
      <c r="N530" s="37"/>
      <c r="U530"/>
      <c r="V530"/>
      <c r="W530"/>
      <c r="X530" s="412"/>
      <c r="Y530" s="205"/>
      <c r="Z530" s="412"/>
      <c r="AA530"/>
      <c r="AB530"/>
      <c r="AC530"/>
      <c r="AD530"/>
      <c r="AE530"/>
      <c r="AF530"/>
      <c r="AG530"/>
      <c r="AH530"/>
      <c r="AI530"/>
      <c r="AJ530"/>
    </row>
    <row r="531" spans="1:36" ht="24.95" customHeight="1">
      <c r="A531" s="66"/>
      <c r="M531" s="37"/>
      <c r="N531" s="37"/>
      <c r="U531"/>
      <c r="V531"/>
      <c r="W531"/>
      <c r="X531" s="412"/>
      <c r="Y531" s="205"/>
      <c r="Z531" s="412"/>
      <c r="AA531"/>
      <c r="AB531"/>
      <c r="AC531"/>
      <c r="AD531"/>
      <c r="AE531"/>
      <c r="AF531"/>
      <c r="AG531"/>
      <c r="AH531"/>
      <c r="AI531"/>
      <c r="AJ531"/>
    </row>
    <row r="532" spans="1:36" ht="24.95" customHeight="1">
      <c r="A532" s="66"/>
      <c r="M532" s="37"/>
      <c r="N532" s="37"/>
      <c r="U532"/>
      <c r="V532"/>
      <c r="W532"/>
      <c r="X532" s="412"/>
      <c r="Y532" s="205"/>
      <c r="Z532" s="412"/>
      <c r="AA532"/>
      <c r="AB532"/>
      <c r="AC532"/>
      <c r="AD532"/>
      <c r="AE532"/>
      <c r="AF532"/>
      <c r="AG532"/>
      <c r="AH532"/>
      <c r="AI532"/>
      <c r="AJ532"/>
    </row>
    <row r="533" spans="1:36" ht="24.95" customHeight="1">
      <c r="A533" s="66"/>
      <c r="M533" s="37"/>
      <c r="N533" s="37"/>
      <c r="U533"/>
      <c r="V533"/>
      <c r="W533"/>
      <c r="X533" s="412"/>
      <c r="Y533" s="205"/>
      <c r="Z533" s="412"/>
      <c r="AA533"/>
      <c r="AB533"/>
      <c r="AC533"/>
      <c r="AD533"/>
      <c r="AE533"/>
      <c r="AF533"/>
      <c r="AG533"/>
      <c r="AH533"/>
      <c r="AI533"/>
      <c r="AJ533"/>
    </row>
    <row r="534" spans="1:36" ht="24.95" customHeight="1">
      <c r="A534" s="66"/>
      <c r="M534" s="37"/>
      <c r="N534" s="37"/>
      <c r="U534"/>
      <c r="V534"/>
      <c r="W534"/>
      <c r="X534" s="412"/>
      <c r="Y534" s="205"/>
      <c r="Z534" s="412"/>
      <c r="AA534"/>
      <c r="AB534"/>
      <c r="AC534"/>
      <c r="AD534"/>
      <c r="AE534"/>
      <c r="AF534"/>
      <c r="AG534"/>
      <c r="AH534"/>
      <c r="AI534"/>
      <c r="AJ534"/>
    </row>
    <row r="535" spans="1:36" ht="24.95" customHeight="1">
      <c r="A535" s="66"/>
      <c r="M535" s="37"/>
      <c r="N535" s="37"/>
      <c r="U535"/>
      <c r="V535"/>
      <c r="W535"/>
      <c r="X535" s="412"/>
      <c r="Y535" s="205"/>
      <c r="Z535" s="412"/>
      <c r="AA535"/>
      <c r="AB535"/>
      <c r="AC535"/>
      <c r="AD535"/>
      <c r="AE535"/>
      <c r="AF535"/>
      <c r="AG535"/>
      <c r="AH535"/>
      <c r="AI535"/>
      <c r="AJ535"/>
    </row>
    <row r="536" spans="1:36" ht="24.95" customHeight="1">
      <c r="A536" s="66"/>
      <c r="M536" s="37"/>
      <c r="N536" s="37"/>
      <c r="U536"/>
      <c r="V536"/>
      <c r="W536"/>
      <c r="X536" s="412"/>
      <c r="Y536" s="205"/>
      <c r="Z536" s="412"/>
      <c r="AA536"/>
      <c r="AB536"/>
      <c r="AC536"/>
      <c r="AD536"/>
      <c r="AE536"/>
      <c r="AF536"/>
      <c r="AG536"/>
      <c r="AH536"/>
      <c r="AI536"/>
      <c r="AJ536"/>
    </row>
    <row r="537" spans="1:36" ht="24.95" customHeight="1">
      <c r="A537" s="66"/>
      <c r="M537" s="37"/>
      <c r="N537" s="37"/>
      <c r="U537"/>
      <c r="V537"/>
      <c r="W537"/>
      <c r="X537" s="412"/>
      <c r="Y537" s="205"/>
      <c r="Z537" s="412"/>
      <c r="AA537"/>
      <c r="AB537"/>
      <c r="AC537"/>
      <c r="AD537"/>
      <c r="AE537"/>
      <c r="AF537"/>
      <c r="AG537"/>
      <c r="AH537"/>
      <c r="AI537"/>
      <c r="AJ537"/>
    </row>
    <row r="538" spans="1:36" ht="24.95" customHeight="1">
      <c r="A538" s="66"/>
      <c r="M538" s="37"/>
      <c r="N538" s="37"/>
      <c r="U538"/>
      <c r="V538"/>
      <c r="W538"/>
      <c r="X538" s="412"/>
      <c r="Y538" s="205"/>
      <c r="Z538" s="412"/>
      <c r="AA538"/>
      <c r="AB538"/>
      <c r="AC538"/>
      <c r="AD538"/>
      <c r="AE538"/>
      <c r="AF538"/>
      <c r="AG538"/>
      <c r="AH538"/>
      <c r="AI538"/>
      <c r="AJ538"/>
    </row>
    <row r="539" spans="1:36" ht="24.95" customHeight="1">
      <c r="A539" s="66"/>
      <c r="M539" s="37"/>
      <c r="N539" s="37"/>
      <c r="U539"/>
      <c r="V539"/>
      <c r="W539"/>
      <c r="X539" s="412"/>
      <c r="Y539" s="205"/>
      <c r="Z539" s="412"/>
      <c r="AA539"/>
      <c r="AB539"/>
      <c r="AC539"/>
      <c r="AD539"/>
      <c r="AE539"/>
      <c r="AF539"/>
      <c r="AG539"/>
      <c r="AH539"/>
      <c r="AI539"/>
      <c r="AJ539"/>
    </row>
    <row r="540" spans="1:36" ht="24.95" customHeight="1">
      <c r="A540" s="66"/>
      <c r="M540" s="37"/>
      <c r="N540" s="37"/>
      <c r="U540"/>
      <c r="V540"/>
      <c r="W540"/>
      <c r="X540" s="412"/>
      <c r="Y540" s="205"/>
      <c r="Z540" s="412"/>
      <c r="AA540"/>
      <c r="AB540"/>
      <c r="AC540"/>
      <c r="AD540"/>
      <c r="AE540"/>
      <c r="AF540"/>
      <c r="AG540"/>
      <c r="AH540"/>
      <c r="AI540"/>
      <c r="AJ540"/>
    </row>
    <row r="541" spans="1:36" ht="24.95" customHeight="1">
      <c r="A541" s="66"/>
      <c r="M541" s="37"/>
      <c r="N541" s="37"/>
      <c r="U541"/>
      <c r="V541"/>
      <c r="W541"/>
      <c r="X541" s="412"/>
      <c r="Y541" s="205"/>
      <c r="Z541" s="412"/>
      <c r="AA541"/>
      <c r="AB541"/>
      <c r="AC541"/>
      <c r="AD541"/>
      <c r="AE541"/>
      <c r="AF541"/>
      <c r="AG541"/>
      <c r="AH541"/>
      <c r="AI541"/>
      <c r="AJ541"/>
    </row>
    <row r="542" spans="1:36" ht="24.95" customHeight="1">
      <c r="A542" s="66"/>
      <c r="M542" s="37"/>
      <c r="N542" s="37"/>
      <c r="U542"/>
      <c r="V542"/>
      <c r="W542"/>
      <c r="X542" s="412"/>
      <c r="Y542" s="205"/>
      <c r="Z542" s="412"/>
      <c r="AA542"/>
      <c r="AB542"/>
      <c r="AC542"/>
      <c r="AD542"/>
      <c r="AE542"/>
      <c r="AF542"/>
      <c r="AG542"/>
      <c r="AH542"/>
      <c r="AI542"/>
      <c r="AJ542"/>
    </row>
    <row r="543" spans="1:36" ht="24.95" customHeight="1">
      <c r="A543" s="66"/>
      <c r="M543" s="37"/>
      <c r="N543" s="37"/>
      <c r="U543"/>
      <c r="V543"/>
      <c r="W543"/>
      <c r="X543" s="412"/>
      <c r="Y543" s="205"/>
      <c r="Z543" s="412"/>
      <c r="AA543"/>
      <c r="AB543"/>
      <c r="AC543"/>
      <c r="AD543"/>
      <c r="AE543"/>
      <c r="AF543"/>
      <c r="AG543"/>
      <c r="AH543"/>
      <c r="AI543"/>
      <c r="AJ543"/>
    </row>
    <row r="544" spans="1:36" ht="24.95" customHeight="1">
      <c r="A544" s="66"/>
      <c r="M544" s="37"/>
      <c r="N544" s="37"/>
      <c r="U544"/>
      <c r="V544"/>
      <c r="W544"/>
      <c r="X544" s="412"/>
      <c r="Y544" s="205"/>
      <c r="Z544" s="412"/>
      <c r="AA544"/>
      <c r="AB544"/>
      <c r="AC544"/>
      <c r="AD544"/>
      <c r="AE544"/>
      <c r="AF544"/>
      <c r="AG544"/>
      <c r="AH544"/>
      <c r="AI544"/>
      <c r="AJ544"/>
    </row>
    <row r="545" spans="1:36" ht="24.95" customHeight="1">
      <c r="A545" s="66"/>
      <c r="M545" s="37"/>
      <c r="N545" s="37"/>
      <c r="U545"/>
      <c r="V545"/>
      <c r="W545"/>
      <c r="X545" s="412"/>
      <c r="Y545" s="205"/>
      <c r="Z545" s="412"/>
      <c r="AA545"/>
      <c r="AB545"/>
      <c r="AC545"/>
      <c r="AD545"/>
      <c r="AE545"/>
      <c r="AF545"/>
      <c r="AG545"/>
      <c r="AH545"/>
      <c r="AI545"/>
      <c r="AJ545"/>
    </row>
    <row r="546" spans="1:36" ht="24.95" customHeight="1">
      <c r="A546" s="66"/>
      <c r="M546" s="37"/>
      <c r="N546" s="37"/>
      <c r="U546"/>
      <c r="V546"/>
      <c r="W546"/>
      <c r="X546" s="412"/>
      <c r="Y546" s="205"/>
      <c r="Z546" s="412"/>
      <c r="AA546"/>
      <c r="AB546"/>
      <c r="AC546"/>
      <c r="AD546"/>
      <c r="AE546"/>
      <c r="AF546"/>
      <c r="AG546"/>
      <c r="AH546"/>
      <c r="AI546"/>
      <c r="AJ546"/>
    </row>
    <row r="547" spans="1:36" ht="24.95" customHeight="1">
      <c r="A547" s="66"/>
      <c r="M547" s="37"/>
      <c r="N547" s="37"/>
      <c r="U547"/>
      <c r="V547"/>
      <c r="W547"/>
      <c r="X547" s="412"/>
      <c r="Y547" s="205"/>
      <c r="Z547" s="412"/>
      <c r="AA547"/>
      <c r="AB547"/>
      <c r="AC547"/>
      <c r="AD547"/>
      <c r="AE547"/>
      <c r="AF547"/>
      <c r="AG547"/>
      <c r="AH547"/>
      <c r="AI547"/>
      <c r="AJ547"/>
    </row>
    <row r="548" spans="1:36" ht="24.95" customHeight="1">
      <c r="A548" s="66"/>
      <c r="M548" s="37"/>
      <c r="N548" s="37"/>
      <c r="U548"/>
      <c r="V548"/>
      <c r="W548"/>
      <c r="X548" s="412"/>
      <c r="Y548" s="205"/>
      <c r="Z548" s="412"/>
      <c r="AA548"/>
      <c r="AB548"/>
      <c r="AC548"/>
      <c r="AD548"/>
      <c r="AE548"/>
      <c r="AF548"/>
      <c r="AG548"/>
      <c r="AH548"/>
      <c r="AI548"/>
      <c r="AJ548"/>
    </row>
    <row r="549" spans="1:36" ht="24.95" customHeight="1">
      <c r="A549" s="66"/>
      <c r="M549" s="37"/>
      <c r="N549" s="37"/>
      <c r="U549"/>
      <c r="V549"/>
      <c r="W549"/>
      <c r="X549" s="412"/>
      <c r="Y549" s="205"/>
      <c r="Z549" s="412"/>
      <c r="AA549"/>
      <c r="AB549"/>
      <c r="AC549"/>
      <c r="AD549"/>
      <c r="AE549"/>
      <c r="AF549"/>
      <c r="AG549"/>
      <c r="AH549"/>
      <c r="AI549"/>
      <c r="AJ549"/>
    </row>
    <row r="550" spans="1:36" ht="24.95" customHeight="1">
      <c r="A550" s="66"/>
      <c r="M550" s="37"/>
      <c r="N550" s="37"/>
      <c r="U550"/>
      <c r="V550"/>
      <c r="W550"/>
      <c r="X550" s="412"/>
      <c r="Y550" s="205"/>
      <c r="Z550" s="412"/>
      <c r="AA550"/>
      <c r="AB550"/>
      <c r="AC550"/>
      <c r="AD550"/>
      <c r="AE550"/>
      <c r="AF550"/>
      <c r="AG550"/>
      <c r="AH550"/>
      <c r="AI550"/>
      <c r="AJ550"/>
    </row>
    <row r="551" spans="1:36" ht="24.95" customHeight="1">
      <c r="A551" s="66"/>
      <c r="M551" s="37"/>
      <c r="N551" s="37"/>
      <c r="U551"/>
      <c r="V551"/>
      <c r="W551"/>
      <c r="X551" s="412"/>
      <c r="Y551" s="205"/>
      <c r="Z551" s="412"/>
      <c r="AA551"/>
      <c r="AB551"/>
      <c r="AC551"/>
      <c r="AD551"/>
      <c r="AE551"/>
      <c r="AF551"/>
      <c r="AG551"/>
      <c r="AH551"/>
      <c r="AI551"/>
      <c r="AJ551"/>
    </row>
    <row r="552" spans="1:36" ht="24.95" customHeight="1">
      <c r="A552" s="66"/>
      <c r="M552" s="37"/>
      <c r="N552" s="37"/>
      <c r="U552"/>
      <c r="V552"/>
      <c r="W552"/>
      <c r="X552" s="412"/>
      <c r="Y552" s="205"/>
      <c r="Z552" s="412"/>
      <c r="AA552"/>
      <c r="AB552"/>
      <c r="AC552"/>
      <c r="AD552"/>
      <c r="AE552"/>
      <c r="AF552"/>
      <c r="AG552"/>
      <c r="AH552"/>
      <c r="AI552"/>
      <c r="AJ552"/>
    </row>
    <row r="553" spans="1:36" ht="24.95" customHeight="1">
      <c r="A553" s="66"/>
      <c r="M553" s="37"/>
      <c r="N553" s="37"/>
      <c r="U553"/>
      <c r="V553"/>
      <c r="W553"/>
      <c r="X553" s="412"/>
      <c r="Y553" s="205"/>
      <c r="Z553" s="412"/>
      <c r="AA553"/>
      <c r="AB553"/>
      <c r="AC553"/>
      <c r="AD553"/>
      <c r="AE553"/>
      <c r="AF553"/>
      <c r="AG553"/>
      <c r="AH553"/>
      <c r="AI553"/>
      <c r="AJ553"/>
    </row>
    <row r="554" spans="1:36" ht="24.95" customHeight="1">
      <c r="A554" s="66"/>
      <c r="M554" s="37"/>
      <c r="N554" s="37"/>
      <c r="U554"/>
      <c r="V554"/>
      <c r="W554"/>
      <c r="X554" s="412"/>
      <c r="Y554" s="205"/>
      <c r="Z554" s="412"/>
      <c r="AA554"/>
      <c r="AB554"/>
      <c r="AC554"/>
      <c r="AD554"/>
      <c r="AE554"/>
      <c r="AF554"/>
      <c r="AG554"/>
      <c r="AH554"/>
      <c r="AI554"/>
      <c r="AJ554"/>
    </row>
    <row r="555" spans="1:36" ht="24.95" customHeight="1">
      <c r="A555" s="66"/>
      <c r="M555" s="37"/>
      <c r="N555" s="37"/>
      <c r="U555"/>
      <c r="V555"/>
      <c r="W555"/>
      <c r="X555" s="412"/>
      <c r="Y555" s="205"/>
      <c r="Z555" s="412"/>
      <c r="AA555"/>
      <c r="AB555"/>
      <c r="AC555"/>
      <c r="AD555"/>
      <c r="AE555"/>
      <c r="AF555"/>
      <c r="AG555"/>
      <c r="AH555"/>
      <c r="AI555"/>
      <c r="AJ555"/>
    </row>
    <row r="556" spans="1:36" ht="24.95" customHeight="1">
      <c r="A556" s="66"/>
      <c r="M556" s="37"/>
      <c r="N556" s="37"/>
      <c r="U556"/>
      <c r="V556"/>
      <c r="W556"/>
      <c r="X556" s="412"/>
      <c r="Y556" s="205"/>
      <c r="Z556" s="412"/>
      <c r="AA556"/>
      <c r="AB556"/>
      <c r="AC556"/>
      <c r="AD556"/>
      <c r="AE556"/>
      <c r="AF556"/>
      <c r="AG556"/>
      <c r="AH556"/>
      <c r="AI556"/>
      <c r="AJ556"/>
    </row>
    <row r="557" spans="1:36" ht="24.95" customHeight="1">
      <c r="A557" s="66"/>
      <c r="M557" s="37"/>
      <c r="N557" s="37"/>
      <c r="U557"/>
      <c r="V557"/>
      <c r="W557"/>
      <c r="X557" s="412"/>
      <c r="Y557" s="205"/>
      <c r="Z557" s="412"/>
      <c r="AA557"/>
      <c r="AB557"/>
      <c r="AC557"/>
      <c r="AD557"/>
      <c r="AE557"/>
      <c r="AF557"/>
      <c r="AG557"/>
      <c r="AH557"/>
      <c r="AI557"/>
      <c r="AJ557"/>
    </row>
    <row r="558" spans="1:36" ht="24.95" customHeight="1">
      <c r="A558" s="66"/>
      <c r="M558" s="37"/>
      <c r="N558" s="37"/>
      <c r="U558"/>
      <c r="V558"/>
      <c r="W558"/>
      <c r="X558" s="412"/>
      <c r="Y558" s="205"/>
      <c r="Z558" s="412"/>
      <c r="AA558"/>
      <c r="AB558"/>
      <c r="AC558"/>
      <c r="AD558"/>
      <c r="AE558"/>
      <c r="AF558"/>
      <c r="AG558"/>
      <c r="AH558"/>
      <c r="AI558"/>
      <c r="AJ558"/>
    </row>
    <row r="559" spans="1:36" ht="24.95" customHeight="1">
      <c r="A559" s="66"/>
      <c r="M559" s="37"/>
      <c r="N559" s="37"/>
      <c r="U559"/>
      <c r="V559"/>
      <c r="W559"/>
      <c r="X559" s="412"/>
      <c r="Y559" s="205"/>
      <c r="Z559" s="412"/>
      <c r="AA559"/>
      <c r="AB559"/>
      <c r="AC559"/>
      <c r="AD559"/>
      <c r="AE559"/>
      <c r="AF559"/>
      <c r="AG559"/>
      <c r="AH559"/>
      <c r="AI559"/>
      <c r="AJ559"/>
    </row>
    <row r="560" spans="1:36" ht="24.95" customHeight="1">
      <c r="A560" s="66"/>
      <c r="M560" s="37"/>
      <c r="N560" s="37"/>
      <c r="U560"/>
      <c r="V560"/>
      <c r="W560"/>
      <c r="X560" s="412"/>
      <c r="Y560" s="205"/>
      <c r="Z560" s="412"/>
      <c r="AA560"/>
      <c r="AB560"/>
      <c r="AC560"/>
      <c r="AD560"/>
      <c r="AE560"/>
      <c r="AF560"/>
      <c r="AG560"/>
      <c r="AH560"/>
      <c r="AI560"/>
      <c r="AJ560"/>
    </row>
    <row r="561" spans="1:36" ht="24.95" customHeight="1">
      <c r="A561" s="66"/>
      <c r="M561" s="37"/>
      <c r="N561" s="37"/>
      <c r="U561"/>
      <c r="V561"/>
      <c r="W561"/>
      <c r="X561" s="412"/>
      <c r="Y561" s="205"/>
      <c r="Z561" s="412"/>
      <c r="AA561"/>
      <c r="AB561"/>
      <c r="AC561"/>
      <c r="AD561"/>
      <c r="AE561"/>
      <c r="AF561"/>
      <c r="AG561"/>
      <c r="AH561"/>
      <c r="AI561"/>
      <c r="AJ561"/>
    </row>
    <row r="562" spans="1:36" ht="24.95" customHeight="1">
      <c r="A562" s="66"/>
      <c r="M562" s="37"/>
      <c r="N562" s="37"/>
      <c r="U562"/>
      <c r="V562"/>
      <c r="W562"/>
      <c r="X562" s="412"/>
      <c r="Y562" s="205"/>
      <c r="Z562" s="412"/>
      <c r="AA562"/>
      <c r="AB562"/>
      <c r="AC562"/>
      <c r="AD562"/>
      <c r="AE562"/>
      <c r="AF562"/>
      <c r="AG562"/>
      <c r="AH562"/>
      <c r="AI562"/>
      <c r="AJ562"/>
    </row>
    <row r="563" spans="1:36" ht="24.95" customHeight="1">
      <c r="A563" s="66"/>
      <c r="M563" s="37"/>
      <c r="N563" s="37"/>
      <c r="U563"/>
      <c r="V563"/>
      <c r="W563"/>
      <c r="X563" s="412"/>
      <c r="Y563" s="205"/>
      <c r="Z563" s="412"/>
      <c r="AA563"/>
      <c r="AB563"/>
      <c r="AC563"/>
      <c r="AD563"/>
      <c r="AE563"/>
      <c r="AF563"/>
      <c r="AG563"/>
      <c r="AH563"/>
      <c r="AI563"/>
      <c r="AJ563"/>
    </row>
    <row r="564" spans="1:36" ht="24.95" customHeight="1">
      <c r="A564" s="66"/>
      <c r="M564" s="37"/>
      <c r="N564" s="37"/>
      <c r="U564"/>
      <c r="V564"/>
      <c r="W564"/>
      <c r="X564" s="412"/>
      <c r="Y564" s="205"/>
      <c r="Z564" s="412"/>
      <c r="AA564"/>
      <c r="AB564"/>
      <c r="AC564"/>
      <c r="AD564"/>
      <c r="AE564"/>
      <c r="AF564"/>
      <c r="AG564"/>
      <c r="AH564"/>
      <c r="AI564"/>
      <c r="AJ564"/>
    </row>
    <row r="565" spans="1:36" ht="24.95" customHeight="1">
      <c r="A565" s="66"/>
      <c r="M565" s="37"/>
      <c r="N565" s="37"/>
      <c r="U565"/>
      <c r="V565"/>
      <c r="W565"/>
      <c r="X565" s="412"/>
      <c r="Y565" s="205"/>
      <c r="Z565" s="412"/>
      <c r="AA565"/>
      <c r="AB565"/>
      <c r="AC565"/>
      <c r="AD565"/>
      <c r="AE565"/>
      <c r="AF565"/>
      <c r="AG565"/>
      <c r="AH565"/>
      <c r="AI565"/>
      <c r="AJ565"/>
    </row>
    <row r="566" spans="1:36" ht="24.95" customHeight="1">
      <c r="A566" s="66"/>
      <c r="M566" s="37"/>
      <c r="N566" s="37"/>
      <c r="U566"/>
      <c r="V566"/>
      <c r="W566"/>
      <c r="X566" s="412"/>
      <c r="Y566" s="205"/>
      <c r="Z566" s="412"/>
      <c r="AA566"/>
      <c r="AB566"/>
      <c r="AC566"/>
      <c r="AD566"/>
      <c r="AE566"/>
      <c r="AF566"/>
      <c r="AG566"/>
      <c r="AH566"/>
      <c r="AI566"/>
      <c r="AJ566"/>
    </row>
    <row r="567" spans="1:36" ht="24.95" customHeight="1">
      <c r="A567" s="66"/>
      <c r="M567" s="37"/>
      <c r="N567" s="37"/>
      <c r="U567"/>
      <c r="V567"/>
      <c r="W567"/>
      <c r="X567" s="412"/>
      <c r="Y567" s="205"/>
      <c r="Z567" s="412"/>
      <c r="AA567"/>
      <c r="AB567"/>
      <c r="AC567"/>
      <c r="AD567"/>
      <c r="AE567"/>
      <c r="AF567"/>
      <c r="AG567"/>
      <c r="AH567"/>
      <c r="AI567"/>
      <c r="AJ567"/>
    </row>
    <row r="568" spans="1:36" ht="24.95" customHeight="1">
      <c r="A568" s="66"/>
      <c r="M568" s="37"/>
      <c r="N568" s="37"/>
      <c r="U568"/>
      <c r="V568"/>
      <c r="W568"/>
      <c r="X568" s="412"/>
      <c r="Y568" s="205"/>
      <c r="Z568" s="412"/>
      <c r="AA568"/>
      <c r="AB568"/>
      <c r="AC568"/>
      <c r="AD568"/>
      <c r="AE568"/>
      <c r="AF568"/>
      <c r="AG568"/>
      <c r="AH568"/>
      <c r="AI568"/>
      <c r="AJ568"/>
    </row>
    <row r="569" spans="1:36" ht="24.95" customHeight="1">
      <c r="A569" s="66"/>
      <c r="M569" s="37"/>
      <c r="N569" s="37"/>
      <c r="U569"/>
      <c r="V569"/>
      <c r="W569"/>
      <c r="X569" s="412"/>
      <c r="Y569" s="205"/>
      <c r="Z569" s="412"/>
      <c r="AA569"/>
      <c r="AB569"/>
      <c r="AC569"/>
      <c r="AD569"/>
      <c r="AE569"/>
      <c r="AF569"/>
      <c r="AG569"/>
      <c r="AH569"/>
      <c r="AI569"/>
      <c r="AJ569"/>
    </row>
    <row r="570" spans="1:36" ht="24.95" customHeight="1">
      <c r="A570" s="66"/>
      <c r="M570" s="37"/>
      <c r="N570" s="37"/>
      <c r="U570"/>
      <c r="V570"/>
      <c r="W570"/>
      <c r="X570" s="412"/>
      <c r="Y570" s="205"/>
      <c r="Z570" s="412"/>
      <c r="AA570"/>
      <c r="AB570"/>
      <c r="AC570"/>
      <c r="AD570"/>
      <c r="AE570"/>
      <c r="AF570"/>
      <c r="AG570"/>
      <c r="AH570"/>
      <c r="AI570"/>
      <c r="AJ570"/>
    </row>
    <row r="571" spans="1:36" ht="24.95" customHeight="1">
      <c r="A571" s="66"/>
      <c r="M571" s="37"/>
      <c r="N571" s="37"/>
      <c r="U571"/>
      <c r="V571"/>
      <c r="W571"/>
      <c r="X571" s="412"/>
      <c r="Y571" s="205"/>
      <c r="Z571" s="412"/>
      <c r="AA571"/>
      <c r="AB571"/>
      <c r="AC571"/>
      <c r="AD571"/>
      <c r="AE571"/>
      <c r="AF571"/>
      <c r="AG571"/>
      <c r="AH571"/>
      <c r="AI571"/>
      <c r="AJ571"/>
    </row>
    <row r="572" spans="1:36" ht="24.95" customHeight="1">
      <c r="A572" s="66"/>
      <c r="M572" s="37"/>
      <c r="N572" s="37"/>
      <c r="U572"/>
      <c r="V572"/>
      <c r="W572"/>
      <c r="X572" s="412"/>
      <c r="Y572" s="205"/>
      <c r="Z572" s="412"/>
      <c r="AA572"/>
      <c r="AB572"/>
      <c r="AC572"/>
      <c r="AD572"/>
      <c r="AE572"/>
      <c r="AF572"/>
      <c r="AG572"/>
      <c r="AH572"/>
      <c r="AI572"/>
      <c r="AJ572"/>
    </row>
    <row r="573" spans="1:36" ht="24.95" customHeight="1">
      <c r="A573" s="66"/>
      <c r="M573" s="37"/>
      <c r="N573" s="37"/>
      <c r="U573"/>
      <c r="V573"/>
      <c r="W573"/>
      <c r="X573" s="412"/>
      <c r="Y573" s="205"/>
      <c r="Z573" s="412"/>
      <c r="AA573"/>
      <c r="AB573"/>
      <c r="AC573"/>
      <c r="AD573"/>
      <c r="AE573"/>
      <c r="AF573"/>
      <c r="AG573"/>
      <c r="AH573"/>
      <c r="AI573"/>
      <c r="AJ573"/>
    </row>
    <row r="574" spans="1:36" ht="24.95" customHeight="1">
      <c r="A574" s="66"/>
      <c r="M574" s="37"/>
      <c r="N574" s="37"/>
      <c r="U574"/>
      <c r="V574"/>
      <c r="W574"/>
      <c r="X574" s="412"/>
      <c r="Y574" s="205"/>
      <c r="Z574" s="412"/>
      <c r="AA574"/>
      <c r="AB574"/>
      <c r="AC574"/>
      <c r="AD574"/>
      <c r="AE574"/>
      <c r="AF574"/>
      <c r="AG574"/>
      <c r="AH574"/>
      <c r="AI574"/>
      <c r="AJ574"/>
    </row>
    <row r="575" spans="1:36" ht="24.95" customHeight="1">
      <c r="A575" s="66"/>
      <c r="M575" s="37"/>
      <c r="N575" s="37"/>
      <c r="U575"/>
      <c r="V575"/>
      <c r="W575"/>
      <c r="X575" s="412"/>
      <c r="Y575" s="205"/>
      <c r="Z575" s="412"/>
      <c r="AA575"/>
      <c r="AB575"/>
      <c r="AC575"/>
      <c r="AD575"/>
      <c r="AE575"/>
      <c r="AF575"/>
      <c r="AG575"/>
      <c r="AH575"/>
      <c r="AI575"/>
      <c r="AJ575"/>
    </row>
    <row r="576" spans="1:36" ht="24.95" customHeight="1">
      <c r="A576" s="66"/>
      <c r="M576" s="37"/>
      <c r="N576" s="37"/>
      <c r="U576"/>
      <c r="V576"/>
      <c r="W576"/>
      <c r="X576" s="412"/>
      <c r="Y576" s="205"/>
      <c r="Z576" s="412"/>
      <c r="AA576"/>
      <c r="AB576"/>
      <c r="AC576"/>
      <c r="AD576"/>
      <c r="AE576"/>
      <c r="AF576"/>
      <c r="AG576"/>
      <c r="AH576"/>
      <c r="AI576"/>
      <c r="AJ576"/>
    </row>
    <row r="577" spans="1:36" ht="24.95" customHeight="1">
      <c r="A577" s="66"/>
      <c r="M577" s="37"/>
      <c r="N577" s="37"/>
      <c r="U577"/>
      <c r="V577"/>
      <c r="W577"/>
      <c r="X577" s="412"/>
      <c r="Y577" s="205"/>
      <c r="Z577" s="412"/>
      <c r="AA577"/>
      <c r="AB577"/>
      <c r="AC577"/>
      <c r="AD577"/>
      <c r="AE577"/>
      <c r="AF577"/>
      <c r="AG577"/>
      <c r="AH577"/>
      <c r="AI577"/>
      <c r="AJ577"/>
    </row>
    <row r="578" spans="1:36" ht="24.95" customHeight="1">
      <c r="A578" s="66"/>
      <c r="M578" s="37"/>
      <c r="N578" s="37"/>
      <c r="U578"/>
      <c r="V578"/>
      <c r="W578"/>
      <c r="X578" s="412"/>
      <c r="Y578" s="205"/>
      <c r="Z578" s="412"/>
      <c r="AA578"/>
      <c r="AB578"/>
      <c r="AC578"/>
      <c r="AD578"/>
      <c r="AE578"/>
      <c r="AF578"/>
      <c r="AG578"/>
      <c r="AH578"/>
      <c r="AI578"/>
      <c r="AJ578"/>
    </row>
    <row r="579" spans="1:36" ht="24.95" customHeight="1">
      <c r="A579" s="66"/>
      <c r="M579" s="37"/>
      <c r="N579" s="37"/>
      <c r="U579"/>
      <c r="V579"/>
      <c r="W579"/>
      <c r="X579" s="412"/>
      <c r="Y579" s="205"/>
      <c r="Z579" s="412"/>
      <c r="AA579"/>
      <c r="AB579"/>
      <c r="AC579"/>
      <c r="AD579"/>
      <c r="AE579"/>
      <c r="AF579"/>
      <c r="AG579"/>
      <c r="AH579"/>
      <c r="AI579"/>
      <c r="AJ579"/>
    </row>
    <row r="580" spans="1:36" ht="24.95" customHeight="1">
      <c r="A580" s="66"/>
      <c r="M580" s="37"/>
      <c r="N580" s="37"/>
      <c r="U580"/>
      <c r="V580"/>
      <c r="W580"/>
      <c r="X580" s="412"/>
      <c r="Y580" s="205"/>
      <c r="Z580" s="412"/>
      <c r="AA580"/>
      <c r="AB580"/>
      <c r="AC580"/>
      <c r="AD580"/>
      <c r="AE580"/>
      <c r="AF580"/>
      <c r="AG580"/>
      <c r="AH580"/>
      <c r="AI580"/>
      <c r="AJ580"/>
    </row>
    <row r="581" spans="1:36" ht="24.95" customHeight="1">
      <c r="A581" s="66"/>
      <c r="M581" s="37"/>
      <c r="N581" s="37"/>
      <c r="U581"/>
      <c r="V581"/>
      <c r="W581"/>
      <c r="X581" s="412"/>
      <c r="Y581" s="205"/>
      <c r="Z581" s="412"/>
      <c r="AA581"/>
      <c r="AB581"/>
      <c r="AC581"/>
      <c r="AD581"/>
      <c r="AE581"/>
      <c r="AF581"/>
      <c r="AG581"/>
      <c r="AH581"/>
      <c r="AI581"/>
      <c r="AJ581"/>
    </row>
    <row r="582" spans="1:36" ht="24.95" customHeight="1">
      <c r="A582" s="66"/>
      <c r="M582" s="37"/>
      <c r="N582" s="37"/>
      <c r="U582"/>
      <c r="V582"/>
      <c r="W582"/>
      <c r="X582" s="412"/>
      <c r="Y582" s="205"/>
      <c r="Z582" s="412"/>
      <c r="AA582"/>
      <c r="AB582"/>
      <c r="AC582"/>
      <c r="AD582"/>
      <c r="AE582"/>
      <c r="AF582"/>
      <c r="AG582"/>
      <c r="AH582"/>
      <c r="AI582"/>
      <c r="AJ582"/>
    </row>
    <row r="583" spans="1:36" ht="24.95" customHeight="1">
      <c r="A583" s="66"/>
      <c r="M583" s="37"/>
      <c r="N583" s="37"/>
      <c r="U583"/>
      <c r="V583"/>
      <c r="W583"/>
      <c r="X583" s="412"/>
      <c r="Y583" s="205"/>
      <c r="Z583" s="412"/>
      <c r="AA583"/>
      <c r="AB583"/>
      <c r="AC583"/>
      <c r="AD583"/>
      <c r="AE583"/>
      <c r="AF583"/>
      <c r="AG583"/>
      <c r="AH583"/>
      <c r="AI583"/>
      <c r="AJ583"/>
    </row>
    <row r="584" spans="1:36" ht="24.95" customHeight="1">
      <c r="A584" s="66"/>
      <c r="M584" s="37"/>
      <c r="N584" s="37"/>
      <c r="U584"/>
      <c r="V584"/>
      <c r="W584"/>
      <c r="X584" s="412"/>
      <c r="Y584" s="205"/>
      <c r="Z584" s="412"/>
      <c r="AA584"/>
      <c r="AB584"/>
      <c r="AC584"/>
      <c r="AD584"/>
      <c r="AE584"/>
      <c r="AF584"/>
      <c r="AG584"/>
      <c r="AH584"/>
      <c r="AI584"/>
      <c r="AJ584"/>
    </row>
    <row r="585" spans="1:36" ht="24.95" customHeight="1">
      <c r="A585" s="66"/>
      <c r="M585" s="37"/>
      <c r="N585" s="37"/>
      <c r="U585"/>
      <c r="V585"/>
      <c r="W585"/>
      <c r="X585" s="412"/>
      <c r="Y585" s="205"/>
      <c r="Z585" s="412"/>
      <c r="AA585"/>
      <c r="AB585"/>
      <c r="AC585"/>
      <c r="AD585"/>
      <c r="AE585"/>
      <c r="AF585"/>
      <c r="AG585"/>
      <c r="AH585"/>
      <c r="AI585"/>
      <c r="AJ585"/>
    </row>
    <row r="586" spans="1:36" ht="24.95" customHeight="1">
      <c r="A586" s="66"/>
      <c r="M586" s="37"/>
      <c r="N586" s="37"/>
      <c r="U586"/>
      <c r="V586"/>
      <c r="W586"/>
      <c r="X586" s="412"/>
      <c r="Y586" s="205"/>
      <c r="Z586" s="412"/>
      <c r="AA586"/>
      <c r="AB586"/>
      <c r="AC586"/>
      <c r="AD586"/>
      <c r="AE586"/>
      <c r="AF586"/>
      <c r="AG586"/>
      <c r="AH586"/>
      <c r="AI586"/>
      <c r="AJ586"/>
    </row>
    <row r="587" spans="1:36" ht="24.95" customHeight="1">
      <c r="A587" s="66"/>
      <c r="M587" s="37"/>
      <c r="N587" s="37"/>
      <c r="U587"/>
      <c r="V587"/>
      <c r="W587"/>
      <c r="X587" s="412"/>
      <c r="Y587" s="205"/>
      <c r="Z587" s="412"/>
      <c r="AA587"/>
      <c r="AB587"/>
      <c r="AC587"/>
      <c r="AD587"/>
      <c r="AE587"/>
      <c r="AF587"/>
      <c r="AG587"/>
      <c r="AH587"/>
      <c r="AI587"/>
      <c r="AJ587"/>
    </row>
    <row r="588" spans="1:36" ht="24.95" customHeight="1">
      <c r="A588" s="66"/>
      <c r="M588" s="37"/>
      <c r="N588" s="37"/>
      <c r="U588"/>
      <c r="V588"/>
      <c r="W588"/>
      <c r="X588" s="412"/>
      <c r="Y588" s="205"/>
      <c r="Z588" s="412"/>
      <c r="AA588"/>
      <c r="AB588"/>
      <c r="AC588"/>
      <c r="AD588"/>
      <c r="AE588"/>
      <c r="AF588"/>
      <c r="AG588"/>
      <c r="AH588"/>
      <c r="AI588"/>
      <c r="AJ588"/>
    </row>
    <row r="589" spans="1:36" ht="24.95" customHeight="1">
      <c r="A589" s="66"/>
      <c r="M589" s="37"/>
      <c r="N589" s="37"/>
      <c r="U589"/>
      <c r="V589"/>
      <c r="W589"/>
      <c r="X589" s="412"/>
      <c r="Y589" s="205"/>
      <c r="Z589" s="412"/>
      <c r="AA589"/>
      <c r="AB589"/>
      <c r="AC589"/>
      <c r="AD589"/>
      <c r="AE589"/>
      <c r="AF589"/>
      <c r="AG589"/>
      <c r="AH589"/>
      <c r="AI589"/>
      <c r="AJ589"/>
    </row>
    <row r="590" spans="1:36" ht="24.95" customHeight="1">
      <c r="A590" s="66"/>
      <c r="M590" s="37"/>
      <c r="N590" s="37"/>
      <c r="U590"/>
      <c r="V590"/>
      <c r="W590"/>
      <c r="X590" s="412"/>
      <c r="Y590" s="205"/>
      <c r="Z590" s="412"/>
      <c r="AA590"/>
      <c r="AB590"/>
      <c r="AC590"/>
      <c r="AD590"/>
      <c r="AE590"/>
      <c r="AF590"/>
      <c r="AG590"/>
      <c r="AH590"/>
      <c r="AI590"/>
      <c r="AJ590"/>
    </row>
    <row r="591" spans="1:36" ht="24.95" customHeight="1">
      <c r="A591" s="66"/>
      <c r="M591" s="37"/>
      <c r="N591" s="37"/>
      <c r="U591"/>
      <c r="V591"/>
      <c r="W591"/>
      <c r="X591" s="412"/>
      <c r="Y591" s="205"/>
      <c r="Z591" s="412"/>
      <c r="AA591"/>
      <c r="AB591"/>
      <c r="AC591"/>
      <c r="AD591"/>
      <c r="AE591"/>
      <c r="AF591"/>
      <c r="AG591"/>
      <c r="AH591"/>
      <c r="AI591"/>
      <c r="AJ591"/>
    </row>
    <row r="592" spans="1:36" ht="24.95" customHeight="1">
      <c r="A592" s="66"/>
      <c r="M592" s="37"/>
      <c r="N592" s="37"/>
      <c r="U592"/>
      <c r="V592"/>
      <c r="W592"/>
      <c r="X592" s="412"/>
      <c r="Y592" s="205"/>
      <c r="Z592" s="412"/>
      <c r="AA592"/>
      <c r="AB592"/>
      <c r="AC592"/>
      <c r="AD592"/>
      <c r="AE592"/>
      <c r="AF592"/>
      <c r="AG592"/>
      <c r="AH592"/>
      <c r="AI592"/>
      <c r="AJ592"/>
    </row>
    <row r="593" spans="1:36" ht="24.95" customHeight="1">
      <c r="A593" s="66"/>
      <c r="M593" s="37"/>
      <c r="N593" s="37"/>
      <c r="U593"/>
      <c r="V593"/>
      <c r="W593"/>
      <c r="X593" s="412"/>
      <c r="Y593" s="205"/>
      <c r="Z593" s="412"/>
      <c r="AA593"/>
      <c r="AB593"/>
      <c r="AC593"/>
      <c r="AD593"/>
      <c r="AE593"/>
      <c r="AF593"/>
      <c r="AG593"/>
      <c r="AH593"/>
      <c r="AI593"/>
      <c r="AJ593"/>
    </row>
    <row r="594" spans="1:36" ht="24.95" customHeight="1">
      <c r="A594" s="66"/>
      <c r="M594" s="37"/>
      <c r="N594" s="37"/>
      <c r="U594"/>
      <c r="V594"/>
      <c r="W594"/>
      <c r="X594" s="412"/>
      <c r="Y594" s="205"/>
      <c r="Z594" s="412"/>
      <c r="AA594"/>
      <c r="AB594"/>
      <c r="AC594"/>
      <c r="AD594"/>
      <c r="AE594"/>
      <c r="AF594"/>
      <c r="AG594"/>
      <c r="AH594"/>
      <c r="AI594"/>
      <c r="AJ594"/>
    </row>
    <row r="595" spans="1:36" ht="24.95" customHeight="1">
      <c r="A595" s="66"/>
      <c r="M595" s="37"/>
      <c r="N595" s="37"/>
      <c r="U595"/>
      <c r="V595"/>
      <c r="W595"/>
      <c r="X595" s="412"/>
      <c r="Y595" s="205"/>
      <c r="Z595" s="412"/>
      <c r="AA595"/>
      <c r="AB595"/>
      <c r="AC595"/>
      <c r="AD595"/>
      <c r="AE595"/>
      <c r="AF595"/>
      <c r="AG595"/>
      <c r="AH595"/>
      <c r="AI595"/>
      <c r="AJ595"/>
    </row>
    <row r="596" spans="1:36" ht="24.95" customHeight="1">
      <c r="A596" s="66"/>
      <c r="M596" s="37"/>
      <c r="N596" s="37"/>
      <c r="U596"/>
      <c r="V596"/>
      <c r="W596"/>
      <c r="X596" s="412"/>
      <c r="Y596" s="205"/>
      <c r="Z596" s="412"/>
      <c r="AA596"/>
      <c r="AB596"/>
      <c r="AC596"/>
      <c r="AD596"/>
      <c r="AE596"/>
      <c r="AF596"/>
      <c r="AG596"/>
      <c r="AH596"/>
      <c r="AI596"/>
      <c r="AJ596"/>
    </row>
    <row r="597" spans="1:36" ht="24.95" customHeight="1">
      <c r="A597" s="66"/>
      <c r="M597" s="37"/>
      <c r="N597" s="37"/>
      <c r="U597"/>
      <c r="V597"/>
      <c r="W597"/>
      <c r="X597" s="412"/>
      <c r="Y597" s="205"/>
      <c r="Z597" s="412"/>
      <c r="AA597"/>
      <c r="AB597"/>
      <c r="AC597"/>
      <c r="AD597"/>
      <c r="AE597"/>
      <c r="AF597"/>
      <c r="AG597"/>
      <c r="AH597"/>
      <c r="AI597"/>
      <c r="AJ597"/>
    </row>
    <row r="598" spans="1:36" ht="24.95" customHeight="1">
      <c r="A598" s="66"/>
      <c r="M598" s="37"/>
      <c r="N598" s="37"/>
      <c r="U598"/>
      <c r="V598"/>
      <c r="W598"/>
      <c r="X598" s="412"/>
      <c r="Y598" s="205"/>
      <c r="Z598" s="412"/>
      <c r="AA598"/>
      <c r="AB598"/>
      <c r="AC598"/>
      <c r="AD598"/>
      <c r="AE598"/>
      <c r="AF598"/>
      <c r="AG598"/>
      <c r="AH598"/>
      <c r="AI598"/>
      <c r="AJ598"/>
    </row>
    <row r="599" spans="1:36" ht="24.95" customHeight="1">
      <c r="A599" s="66"/>
      <c r="M599" s="37"/>
      <c r="N599" s="37"/>
      <c r="U599"/>
      <c r="V599"/>
      <c r="W599"/>
      <c r="X599" s="412"/>
      <c r="Y599" s="205"/>
      <c r="Z599" s="412"/>
      <c r="AA599"/>
      <c r="AB599"/>
      <c r="AC599"/>
      <c r="AD599"/>
      <c r="AE599"/>
      <c r="AF599"/>
      <c r="AG599"/>
      <c r="AH599"/>
      <c r="AI599"/>
      <c r="AJ599"/>
    </row>
    <row r="600" spans="1:36" ht="24.95" customHeight="1">
      <c r="A600" s="66"/>
      <c r="M600" s="37"/>
      <c r="N600" s="37"/>
      <c r="U600"/>
      <c r="V600"/>
      <c r="W600"/>
      <c r="X600" s="412"/>
      <c r="Y600" s="205"/>
      <c r="Z600" s="412"/>
      <c r="AA600"/>
      <c r="AB600"/>
      <c r="AC600"/>
      <c r="AD600"/>
      <c r="AE600"/>
      <c r="AF600"/>
      <c r="AG600"/>
      <c r="AH600"/>
      <c r="AI600"/>
      <c r="AJ600"/>
    </row>
    <row r="601" spans="1:36" ht="24.95" customHeight="1">
      <c r="A601" s="66"/>
      <c r="M601" s="37"/>
      <c r="N601" s="37"/>
      <c r="U601"/>
      <c r="V601"/>
      <c r="W601"/>
      <c r="X601" s="412"/>
      <c r="Y601" s="205"/>
      <c r="Z601" s="412"/>
      <c r="AA601"/>
      <c r="AB601"/>
      <c r="AC601"/>
      <c r="AD601"/>
      <c r="AE601"/>
      <c r="AF601"/>
      <c r="AG601"/>
      <c r="AH601"/>
      <c r="AI601"/>
      <c r="AJ601"/>
    </row>
    <row r="602" spans="1:36" ht="24.95" customHeight="1">
      <c r="A602" s="66"/>
      <c r="M602" s="37"/>
      <c r="N602" s="37"/>
      <c r="U602"/>
      <c r="V602"/>
      <c r="W602"/>
      <c r="X602" s="412"/>
      <c r="Y602" s="205"/>
      <c r="Z602" s="412"/>
      <c r="AA602"/>
      <c r="AB602"/>
      <c r="AC602"/>
      <c r="AD602"/>
      <c r="AE602"/>
      <c r="AF602"/>
      <c r="AG602"/>
      <c r="AH602"/>
      <c r="AI602"/>
      <c r="AJ602"/>
    </row>
    <row r="603" spans="1:36" ht="24.95" customHeight="1">
      <c r="A603" s="66"/>
      <c r="M603" s="37"/>
      <c r="N603" s="37"/>
      <c r="U603"/>
      <c r="V603"/>
      <c r="W603"/>
      <c r="X603" s="412"/>
      <c r="Y603" s="205"/>
      <c r="Z603" s="412"/>
      <c r="AA603"/>
      <c r="AB603"/>
      <c r="AC603"/>
      <c r="AD603"/>
      <c r="AE603"/>
      <c r="AF603"/>
      <c r="AG603"/>
      <c r="AH603"/>
      <c r="AI603"/>
      <c r="AJ603"/>
    </row>
    <row r="604" spans="1:36" ht="24.95" customHeight="1">
      <c r="A604" s="66"/>
      <c r="M604" s="37"/>
      <c r="N604" s="37"/>
      <c r="U604"/>
      <c r="V604"/>
      <c r="W604"/>
      <c r="X604" s="412"/>
      <c r="Y604" s="205"/>
      <c r="Z604" s="412"/>
      <c r="AA604"/>
      <c r="AB604"/>
      <c r="AC604"/>
      <c r="AD604"/>
      <c r="AE604"/>
      <c r="AF604"/>
      <c r="AG604"/>
      <c r="AH604"/>
      <c r="AI604"/>
      <c r="AJ604"/>
    </row>
    <row r="605" spans="1:36" ht="24.95" customHeight="1">
      <c r="A605" s="66"/>
      <c r="M605" s="37"/>
      <c r="N605" s="37"/>
      <c r="U605"/>
      <c r="V605"/>
      <c r="W605"/>
      <c r="X605" s="412"/>
      <c r="Y605" s="205"/>
      <c r="Z605" s="412"/>
      <c r="AA605"/>
      <c r="AB605"/>
      <c r="AC605"/>
      <c r="AD605"/>
      <c r="AE605"/>
      <c r="AF605"/>
      <c r="AG605"/>
      <c r="AH605"/>
      <c r="AI605"/>
      <c r="AJ605"/>
    </row>
    <row r="606" spans="1:36" ht="24.95" customHeight="1">
      <c r="A606" s="66"/>
      <c r="M606" s="37"/>
      <c r="N606" s="37"/>
      <c r="U606"/>
      <c r="V606"/>
      <c r="W606"/>
      <c r="X606" s="412"/>
      <c r="Y606" s="205"/>
      <c r="Z606" s="412"/>
      <c r="AA606"/>
      <c r="AB606"/>
      <c r="AC606"/>
      <c r="AD606"/>
      <c r="AE606"/>
      <c r="AF606"/>
      <c r="AG606"/>
      <c r="AH606"/>
      <c r="AI606"/>
      <c r="AJ606"/>
    </row>
    <row r="607" spans="1:36" ht="24.95" customHeight="1">
      <c r="A607" s="66"/>
      <c r="M607" s="37"/>
      <c r="N607" s="37"/>
      <c r="U607"/>
      <c r="V607"/>
      <c r="W607"/>
      <c r="X607" s="412"/>
      <c r="Y607" s="205"/>
      <c r="Z607" s="412"/>
      <c r="AA607"/>
      <c r="AB607"/>
      <c r="AC607"/>
      <c r="AD607"/>
      <c r="AE607"/>
      <c r="AF607"/>
      <c r="AG607"/>
      <c r="AH607"/>
      <c r="AI607"/>
      <c r="AJ607"/>
    </row>
    <row r="608" spans="1:36" ht="24.95" customHeight="1">
      <c r="A608" s="66"/>
      <c r="M608" s="37"/>
      <c r="N608" s="37"/>
      <c r="U608"/>
      <c r="V608"/>
      <c r="W608"/>
      <c r="X608" s="412"/>
      <c r="Y608" s="205"/>
      <c r="Z608" s="412"/>
      <c r="AA608"/>
      <c r="AB608"/>
      <c r="AC608"/>
      <c r="AD608"/>
      <c r="AE608"/>
      <c r="AF608"/>
      <c r="AG608"/>
      <c r="AH608"/>
      <c r="AI608"/>
      <c r="AJ608"/>
    </row>
    <row r="609" spans="1:36" ht="24.95" customHeight="1">
      <c r="A609" s="66"/>
      <c r="M609" s="37"/>
      <c r="N609" s="37"/>
      <c r="U609"/>
      <c r="V609"/>
      <c r="W609"/>
      <c r="X609" s="412"/>
      <c r="Y609" s="205"/>
      <c r="Z609" s="412"/>
      <c r="AA609"/>
      <c r="AB609"/>
      <c r="AC609"/>
      <c r="AD609"/>
      <c r="AE609"/>
      <c r="AF609"/>
      <c r="AG609"/>
      <c r="AH609"/>
      <c r="AI609"/>
      <c r="AJ609"/>
    </row>
    <row r="610" spans="1:36" ht="24.95" customHeight="1">
      <c r="A610" s="66"/>
      <c r="M610" s="37"/>
      <c r="N610" s="37"/>
      <c r="U610"/>
      <c r="V610"/>
      <c r="W610"/>
      <c r="X610" s="412"/>
      <c r="Y610" s="205"/>
      <c r="Z610" s="412"/>
      <c r="AA610"/>
      <c r="AB610"/>
      <c r="AC610"/>
      <c r="AD610"/>
      <c r="AE610"/>
      <c r="AF610"/>
      <c r="AG610"/>
      <c r="AH610"/>
      <c r="AI610"/>
      <c r="AJ610"/>
    </row>
    <row r="611" spans="1:36" ht="24.95" customHeight="1">
      <c r="A611" s="66"/>
      <c r="M611" s="37"/>
      <c r="N611" s="37"/>
      <c r="U611"/>
      <c r="V611"/>
      <c r="W611"/>
      <c r="X611" s="412"/>
      <c r="Y611" s="205"/>
      <c r="Z611" s="412"/>
      <c r="AA611"/>
      <c r="AB611"/>
      <c r="AC611"/>
      <c r="AD611"/>
      <c r="AE611"/>
      <c r="AF611"/>
      <c r="AG611"/>
      <c r="AH611"/>
      <c r="AI611"/>
      <c r="AJ611"/>
    </row>
    <row r="612" spans="1:36" ht="24.95" customHeight="1">
      <c r="A612" s="66"/>
      <c r="M612" s="37"/>
      <c r="N612" s="37"/>
      <c r="U612"/>
      <c r="V612"/>
      <c r="W612"/>
      <c r="X612" s="412"/>
      <c r="Y612" s="205"/>
      <c r="Z612" s="412"/>
      <c r="AA612"/>
      <c r="AB612"/>
      <c r="AC612"/>
      <c r="AD612"/>
      <c r="AE612"/>
      <c r="AF612"/>
      <c r="AG612"/>
      <c r="AH612"/>
      <c r="AI612"/>
      <c r="AJ612"/>
    </row>
    <row r="613" spans="1:36" ht="24.95" customHeight="1">
      <c r="A613" s="66"/>
      <c r="M613" s="37"/>
      <c r="N613" s="37"/>
      <c r="U613"/>
      <c r="V613"/>
      <c r="W613"/>
      <c r="X613" s="412"/>
      <c r="Y613" s="205"/>
      <c r="Z613" s="412"/>
      <c r="AA613"/>
      <c r="AB613"/>
      <c r="AC613"/>
      <c r="AD613"/>
      <c r="AE613"/>
      <c r="AF613"/>
      <c r="AG613"/>
      <c r="AH613"/>
      <c r="AI613"/>
      <c r="AJ613"/>
    </row>
    <row r="614" spans="1:36" ht="24.95" customHeight="1">
      <c r="A614" s="66"/>
      <c r="M614" s="37"/>
      <c r="N614" s="37"/>
      <c r="U614"/>
      <c r="V614"/>
      <c r="W614"/>
      <c r="X614" s="412"/>
      <c r="Y614" s="205"/>
      <c r="Z614" s="412"/>
      <c r="AA614"/>
      <c r="AB614"/>
      <c r="AC614"/>
      <c r="AD614"/>
      <c r="AE614"/>
      <c r="AF614"/>
      <c r="AG614"/>
      <c r="AH614"/>
      <c r="AI614"/>
      <c r="AJ614"/>
    </row>
    <row r="615" spans="1:36" ht="24.95" customHeight="1">
      <c r="A615" s="66"/>
      <c r="M615" s="37"/>
      <c r="N615" s="37"/>
      <c r="U615"/>
      <c r="V615"/>
      <c r="W615"/>
      <c r="X615" s="412"/>
      <c r="Y615" s="205"/>
      <c r="Z615" s="412"/>
      <c r="AA615"/>
      <c r="AB615"/>
      <c r="AC615"/>
      <c r="AD615"/>
      <c r="AE615"/>
      <c r="AF615"/>
      <c r="AG615"/>
      <c r="AH615"/>
      <c r="AI615"/>
      <c r="AJ615"/>
    </row>
    <row r="616" spans="1:36" ht="24.95" customHeight="1">
      <c r="A616" s="66"/>
      <c r="M616" s="37"/>
      <c r="N616" s="37"/>
      <c r="U616"/>
      <c r="V616"/>
      <c r="W616"/>
      <c r="X616" s="412"/>
      <c r="Y616" s="205"/>
      <c r="Z616" s="412"/>
      <c r="AA616"/>
      <c r="AB616"/>
      <c r="AC616"/>
      <c r="AD616"/>
      <c r="AE616"/>
      <c r="AF616"/>
      <c r="AG616"/>
      <c r="AH616"/>
      <c r="AI616"/>
      <c r="AJ616"/>
    </row>
    <row r="617" spans="1:36" ht="24.95" customHeight="1">
      <c r="A617" s="66"/>
      <c r="M617" s="37"/>
      <c r="N617" s="37"/>
      <c r="U617"/>
      <c r="V617"/>
      <c r="W617"/>
      <c r="X617" s="412"/>
      <c r="Y617" s="205"/>
      <c r="Z617" s="412"/>
      <c r="AA617"/>
      <c r="AB617"/>
      <c r="AC617"/>
      <c r="AD617"/>
      <c r="AE617"/>
      <c r="AF617"/>
      <c r="AG617"/>
      <c r="AH617"/>
      <c r="AI617"/>
      <c r="AJ617"/>
    </row>
    <row r="618" spans="1:36" ht="24.95" customHeight="1">
      <c r="A618" s="66"/>
      <c r="M618" s="37"/>
      <c r="N618" s="37"/>
      <c r="U618"/>
      <c r="V618"/>
      <c r="W618"/>
      <c r="X618" s="412"/>
      <c r="Y618" s="205"/>
      <c r="Z618" s="412"/>
      <c r="AA618"/>
      <c r="AB618"/>
      <c r="AC618"/>
      <c r="AD618"/>
      <c r="AE618"/>
      <c r="AF618"/>
      <c r="AG618"/>
      <c r="AH618"/>
      <c r="AI618"/>
      <c r="AJ618"/>
    </row>
    <row r="619" spans="1:36" ht="24.95" customHeight="1">
      <c r="A619" s="66"/>
      <c r="M619" s="37"/>
      <c r="N619" s="37"/>
      <c r="U619"/>
      <c r="V619"/>
      <c r="W619"/>
      <c r="X619" s="412"/>
      <c r="Y619" s="205"/>
      <c r="Z619" s="412"/>
      <c r="AA619"/>
      <c r="AB619"/>
      <c r="AC619"/>
      <c r="AD619"/>
      <c r="AE619"/>
      <c r="AF619"/>
      <c r="AG619"/>
      <c r="AH619"/>
      <c r="AI619"/>
      <c r="AJ619"/>
    </row>
    <row r="620" spans="1:36" ht="24.95" customHeight="1">
      <c r="A620" s="66"/>
      <c r="M620" s="37"/>
      <c r="N620" s="37"/>
      <c r="U620"/>
      <c r="V620"/>
      <c r="W620"/>
      <c r="X620" s="412"/>
      <c r="Y620" s="205"/>
      <c r="Z620" s="412"/>
      <c r="AA620"/>
      <c r="AB620"/>
      <c r="AC620"/>
      <c r="AD620"/>
      <c r="AE620"/>
      <c r="AF620"/>
      <c r="AG620"/>
      <c r="AH620"/>
      <c r="AI620"/>
      <c r="AJ620"/>
    </row>
    <row r="621" spans="1:36" ht="24.95" customHeight="1">
      <c r="A621" s="66"/>
      <c r="M621" s="37"/>
      <c r="N621" s="37"/>
      <c r="U621"/>
      <c r="V621"/>
      <c r="W621"/>
      <c r="X621" s="412"/>
      <c r="Y621" s="205"/>
      <c r="Z621" s="412"/>
      <c r="AA621"/>
      <c r="AB621"/>
      <c r="AC621"/>
      <c r="AD621"/>
      <c r="AE621"/>
      <c r="AF621"/>
      <c r="AG621"/>
      <c r="AH621"/>
      <c r="AI621"/>
      <c r="AJ621"/>
    </row>
    <row r="622" spans="1:36" ht="24.95" customHeight="1">
      <c r="A622" s="66"/>
      <c r="M622" s="37"/>
      <c r="N622" s="37"/>
      <c r="U622"/>
      <c r="V622"/>
      <c r="W622"/>
      <c r="X622" s="412"/>
      <c r="Y622" s="205"/>
      <c r="Z622" s="412"/>
      <c r="AA622"/>
      <c r="AB622"/>
      <c r="AC622"/>
      <c r="AD622"/>
      <c r="AE622"/>
      <c r="AF622"/>
      <c r="AG622"/>
      <c r="AH622"/>
      <c r="AI622"/>
      <c r="AJ622"/>
    </row>
    <row r="623" spans="1:36" ht="24.95" customHeight="1">
      <c r="A623" s="66"/>
      <c r="M623" s="37"/>
      <c r="N623" s="37"/>
      <c r="U623"/>
      <c r="V623"/>
      <c r="W623"/>
      <c r="X623" s="412"/>
      <c r="Y623" s="205"/>
      <c r="Z623" s="412"/>
      <c r="AA623"/>
      <c r="AB623"/>
      <c r="AC623"/>
      <c r="AD623"/>
      <c r="AE623"/>
      <c r="AF623"/>
      <c r="AG623"/>
      <c r="AH623"/>
      <c r="AI623"/>
      <c r="AJ623"/>
    </row>
    <row r="624" spans="1:36" ht="24.95" customHeight="1">
      <c r="A624" s="66"/>
      <c r="M624" s="37"/>
      <c r="N624" s="37"/>
      <c r="U624"/>
      <c r="V624"/>
      <c r="W624"/>
      <c r="X624" s="412"/>
      <c r="Y624" s="205"/>
      <c r="Z624" s="412"/>
      <c r="AA624"/>
      <c r="AB624"/>
      <c r="AC624"/>
      <c r="AD624"/>
      <c r="AE624"/>
      <c r="AF624"/>
      <c r="AG624"/>
      <c r="AH624"/>
      <c r="AI624"/>
      <c r="AJ624"/>
    </row>
    <row r="625" spans="1:36" ht="24.95" customHeight="1">
      <c r="A625" s="66"/>
      <c r="M625" s="37"/>
      <c r="N625" s="37"/>
      <c r="U625"/>
      <c r="V625"/>
      <c r="W625"/>
      <c r="X625" s="412"/>
      <c r="Y625" s="205"/>
      <c r="Z625" s="412"/>
      <c r="AA625"/>
      <c r="AB625"/>
      <c r="AC625"/>
      <c r="AD625"/>
      <c r="AE625"/>
      <c r="AF625"/>
      <c r="AG625"/>
      <c r="AH625"/>
      <c r="AI625"/>
      <c r="AJ625"/>
    </row>
    <row r="626" spans="1:36" ht="24.95" customHeight="1">
      <c r="A626" s="66"/>
      <c r="M626" s="37"/>
      <c r="N626" s="37"/>
      <c r="U626"/>
      <c r="V626"/>
      <c r="W626"/>
      <c r="X626" s="412"/>
      <c r="Y626" s="205"/>
      <c r="Z626" s="412"/>
      <c r="AA626"/>
      <c r="AB626"/>
      <c r="AC626"/>
      <c r="AD626"/>
      <c r="AE626"/>
      <c r="AF626"/>
      <c r="AG626"/>
      <c r="AH626"/>
      <c r="AI626"/>
      <c r="AJ626"/>
    </row>
    <row r="627" spans="1:36" ht="24.95" customHeight="1">
      <c r="A627" s="66"/>
      <c r="M627" s="37"/>
      <c r="N627" s="37"/>
      <c r="U627"/>
      <c r="V627"/>
      <c r="W627"/>
      <c r="X627" s="412"/>
      <c r="Y627" s="205"/>
      <c r="Z627" s="412"/>
      <c r="AA627"/>
      <c r="AB627"/>
      <c r="AC627"/>
      <c r="AD627"/>
      <c r="AE627"/>
      <c r="AF627"/>
      <c r="AG627"/>
      <c r="AH627"/>
      <c r="AI627"/>
      <c r="AJ627"/>
    </row>
    <row r="628" spans="1:36" ht="24.95" customHeight="1">
      <c r="A628" s="66"/>
      <c r="M628" s="37"/>
      <c r="N628" s="37"/>
      <c r="U628"/>
      <c r="V628"/>
      <c r="W628"/>
      <c r="X628" s="412"/>
      <c r="Y628" s="205"/>
      <c r="Z628" s="412"/>
      <c r="AA628"/>
      <c r="AB628"/>
      <c r="AC628"/>
      <c r="AD628"/>
      <c r="AE628"/>
      <c r="AF628"/>
      <c r="AG628"/>
      <c r="AH628"/>
      <c r="AI628"/>
      <c r="AJ628"/>
    </row>
    <row r="629" spans="1:36" ht="24.95" customHeight="1">
      <c r="A629" s="66"/>
      <c r="M629" s="37"/>
      <c r="N629" s="37"/>
      <c r="U629"/>
      <c r="V629"/>
      <c r="W629"/>
      <c r="X629" s="412"/>
      <c r="Y629" s="205"/>
      <c r="Z629" s="412"/>
      <c r="AA629"/>
      <c r="AB629"/>
      <c r="AC629"/>
      <c r="AD629"/>
      <c r="AE629"/>
      <c r="AF629"/>
      <c r="AG629"/>
      <c r="AH629"/>
      <c r="AI629"/>
      <c r="AJ629"/>
    </row>
    <row r="630" spans="1:36" ht="24.95" customHeight="1">
      <c r="A630" s="66"/>
      <c r="M630" s="37"/>
      <c r="N630" s="37"/>
      <c r="U630"/>
      <c r="V630"/>
      <c r="W630"/>
      <c r="X630" s="412"/>
      <c r="Y630" s="205"/>
      <c r="Z630" s="412"/>
      <c r="AA630"/>
      <c r="AB630"/>
      <c r="AC630"/>
      <c r="AD630"/>
      <c r="AE630"/>
      <c r="AF630"/>
      <c r="AG630"/>
      <c r="AH630"/>
      <c r="AI630"/>
      <c r="AJ630"/>
    </row>
    <row r="631" spans="1:36" ht="24.95" customHeight="1">
      <c r="A631" s="66"/>
      <c r="M631" s="37"/>
      <c r="N631" s="37"/>
      <c r="U631"/>
      <c r="V631"/>
      <c r="W631"/>
      <c r="X631" s="412"/>
      <c r="Y631" s="205"/>
      <c r="Z631" s="412"/>
      <c r="AA631"/>
      <c r="AB631"/>
      <c r="AC631"/>
      <c r="AD631"/>
      <c r="AE631"/>
      <c r="AF631"/>
      <c r="AG631"/>
      <c r="AH631"/>
      <c r="AI631"/>
      <c r="AJ631"/>
    </row>
    <row r="632" spans="1:36" ht="24.95" customHeight="1">
      <c r="A632" s="66"/>
      <c r="M632" s="37"/>
      <c r="N632" s="37"/>
      <c r="U632"/>
      <c r="V632"/>
      <c r="W632"/>
      <c r="X632" s="412"/>
      <c r="Y632" s="205"/>
      <c r="Z632" s="412"/>
      <c r="AA632"/>
      <c r="AB632"/>
      <c r="AC632"/>
      <c r="AD632"/>
      <c r="AE632"/>
      <c r="AF632"/>
      <c r="AG632"/>
      <c r="AH632"/>
      <c r="AI632"/>
      <c r="AJ632"/>
    </row>
    <row r="633" spans="1:36" ht="24.95" customHeight="1">
      <c r="A633" s="66"/>
      <c r="M633" s="37"/>
      <c r="N633" s="37"/>
      <c r="U633"/>
      <c r="V633"/>
      <c r="W633"/>
      <c r="X633" s="412"/>
      <c r="Y633" s="205"/>
      <c r="Z633" s="412"/>
      <c r="AA633"/>
      <c r="AB633"/>
      <c r="AC633"/>
      <c r="AD633"/>
      <c r="AE633"/>
      <c r="AF633"/>
      <c r="AG633"/>
      <c r="AH633"/>
      <c r="AI633"/>
      <c r="AJ633"/>
    </row>
    <row r="634" spans="1:36" ht="24.95" customHeight="1">
      <c r="A634" s="66"/>
      <c r="M634" s="37"/>
      <c r="N634" s="37"/>
      <c r="U634"/>
      <c r="V634"/>
      <c r="W634"/>
      <c r="X634" s="412"/>
      <c r="Y634" s="205"/>
      <c r="Z634" s="412"/>
      <c r="AA634"/>
      <c r="AB634"/>
      <c r="AC634"/>
      <c r="AD634"/>
      <c r="AE634"/>
      <c r="AF634"/>
      <c r="AG634"/>
      <c r="AH634"/>
      <c r="AI634"/>
      <c r="AJ634"/>
    </row>
    <row r="635" spans="1:36" ht="24.95" customHeight="1">
      <c r="A635" s="66"/>
      <c r="M635" s="37"/>
      <c r="N635" s="37"/>
      <c r="U635"/>
      <c r="V635"/>
      <c r="W635"/>
      <c r="X635" s="412"/>
      <c r="Y635" s="205"/>
      <c r="Z635" s="412"/>
      <c r="AA635"/>
      <c r="AB635"/>
      <c r="AC635"/>
      <c r="AD635"/>
      <c r="AE635"/>
      <c r="AF635"/>
      <c r="AG635"/>
      <c r="AH635"/>
      <c r="AI635"/>
      <c r="AJ635"/>
    </row>
    <row r="636" spans="1:36" ht="24.95" customHeight="1">
      <c r="A636" s="66"/>
      <c r="M636" s="37"/>
      <c r="N636" s="37"/>
      <c r="U636"/>
      <c r="V636"/>
      <c r="W636"/>
      <c r="X636" s="412"/>
      <c r="Y636" s="205"/>
      <c r="Z636" s="412"/>
      <c r="AA636"/>
      <c r="AB636"/>
      <c r="AC636"/>
      <c r="AD636"/>
      <c r="AE636"/>
      <c r="AF636"/>
      <c r="AG636"/>
      <c r="AH636"/>
      <c r="AI636"/>
      <c r="AJ636"/>
    </row>
    <row r="637" spans="1:36" ht="24.95" customHeight="1">
      <c r="A637" s="66"/>
      <c r="M637" s="37"/>
      <c r="N637" s="37"/>
      <c r="U637"/>
      <c r="V637"/>
      <c r="W637"/>
      <c r="X637" s="412"/>
      <c r="Y637" s="205"/>
      <c r="Z637" s="412"/>
      <c r="AA637"/>
      <c r="AB637"/>
      <c r="AC637"/>
      <c r="AD637"/>
      <c r="AE637"/>
      <c r="AF637"/>
      <c r="AG637"/>
      <c r="AH637"/>
      <c r="AI637"/>
      <c r="AJ637"/>
    </row>
    <row r="638" spans="1:36" ht="24.95" customHeight="1">
      <c r="A638" s="66"/>
      <c r="M638" s="37"/>
      <c r="N638" s="37"/>
      <c r="U638"/>
      <c r="V638"/>
      <c r="W638"/>
      <c r="X638" s="412"/>
      <c r="Y638" s="205"/>
      <c r="Z638" s="412"/>
      <c r="AA638"/>
      <c r="AB638"/>
      <c r="AC638"/>
      <c r="AD638"/>
      <c r="AE638"/>
      <c r="AF638"/>
      <c r="AG638"/>
      <c r="AH638"/>
      <c r="AI638"/>
      <c r="AJ638"/>
    </row>
    <row r="639" spans="1:36" ht="24.95" customHeight="1">
      <c r="A639" s="66"/>
      <c r="M639" s="37"/>
      <c r="N639" s="37"/>
      <c r="U639"/>
      <c r="V639"/>
      <c r="W639"/>
      <c r="X639" s="412"/>
      <c r="Y639" s="205"/>
      <c r="Z639" s="412"/>
      <c r="AA639"/>
      <c r="AB639"/>
      <c r="AC639"/>
      <c r="AD639"/>
      <c r="AE639"/>
      <c r="AF639"/>
      <c r="AG639"/>
      <c r="AH639"/>
      <c r="AI639"/>
      <c r="AJ639"/>
    </row>
    <row r="640" spans="1:36" ht="24.95" customHeight="1">
      <c r="A640" s="66"/>
      <c r="M640" s="37"/>
      <c r="N640" s="37"/>
      <c r="U640"/>
      <c r="V640"/>
      <c r="W640"/>
      <c r="X640" s="412"/>
      <c r="Y640" s="205"/>
      <c r="Z640" s="412"/>
      <c r="AA640"/>
      <c r="AB640"/>
      <c r="AC640"/>
      <c r="AD640"/>
      <c r="AE640"/>
      <c r="AF640"/>
      <c r="AG640"/>
      <c r="AH640"/>
      <c r="AI640"/>
      <c r="AJ640"/>
    </row>
    <row r="641" spans="1:36" ht="24.95" customHeight="1">
      <c r="A641" s="66"/>
      <c r="M641" s="37"/>
      <c r="N641" s="37"/>
      <c r="U641"/>
      <c r="V641"/>
      <c r="W641"/>
      <c r="X641" s="412"/>
      <c r="Y641" s="205"/>
      <c r="Z641" s="412"/>
      <c r="AA641"/>
      <c r="AB641"/>
      <c r="AC641"/>
      <c r="AD641"/>
      <c r="AE641"/>
      <c r="AF641"/>
      <c r="AG641"/>
      <c r="AH641"/>
      <c r="AI641"/>
      <c r="AJ641"/>
    </row>
    <row r="642" spans="1:36" ht="24.95" customHeight="1">
      <c r="A642" s="66"/>
      <c r="M642" s="37"/>
      <c r="N642" s="37"/>
      <c r="U642"/>
      <c r="V642"/>
      <c r="W642"/>
      <c r="X642" s="412"/>
      <c r="Y642" s="205"/>
      <c r="Z642" s="412"/>
      <c r="AA642"/>
      <c r="AB642"/>
      <c r="AC642"/>
      <c r="AD642"/>
      <c r="AE642"/>
      <c r="AF642"/>
      <c r="AG642"/>
      <c r="AH642"/>
      <c r="AI642"/>
      <c r="AJ642"/>
    </row>
    <row r="643" spans="1:36" ht="24.95" customHeight="1">
      <c r="A643" s="66"/>
      <c r="M643" s="37"/>
      <c r="N643" s="37"/>
      <c r="U643"/>
      <c r="V643"/>
      <c r="W643"/>
      <c r="X643" s="412"/>
      <c r="Y643" s="205"/>
      <c r="Z643" s="412"/>
      <c r="AA643"/>
      <c r="AB643"/>
      <c r="AC643"/>
      <c r="AD643"/>
      <c r="AE643"/>
      <c r="AF643"/>
      <c r="AG643"/>
      <c r="AH643"/>
      <c r="AI643"/>
      <c r="AJ643"/>
    </row>
    <row r="644" spans="1:36" ht="24.95" customHeight="1">
      <c r="A644" s="66"/>
      <c r="M644" s="37"/>
      <c r="N644" s="37"/>
      <c r="U644"/>
      <c r="V644"/>
      <c r="W644"/>
      <c r="X644" s="412"/>
      <c r="Y644" s="205"/>
      <c r="Z644" s="412"/>
      <c r="AA644"/>
      <c r="AB644"/>
      <c r="AC644"/>
      <c r="AD644"/>
      <c r="AE644"/>
      <c r="AF644"/>
      <c r="AG644"/>
      <c r="AH644"/>
      <c r="AI644"/>
      <c r="AJ644"/>
    </row>
    <row r="645" spans="1:36" ht="24.95" customHeight="1">
      <c r="A645" s="66"/>
      <c r="M645" s="37"/>
      <c r="N645" s="37"/>
      <c r="U645"/>
      <c r="V645"/>
      <c r="W645"/>
      <c r="X645" s="412"/>
      <c r="Y645" s="205"/>
      <c r="Z645" s="412"/>
      <c r="AA645"/>
      <c r="AB645"/>
      <c r="AC645"/>
      <c r="AD645"/>
      <c r="AE645"/>
      <c r="AF645"/>
      <c r="AG645"/>
      <c r="AH645"/>
      <c r="AI645"/>
      <c r="AJ645"/>
    </row>
    <row r="646" spans="1:36" ht="24.95" customHeight="1">
      <c r="A646" s="66"/>
      <c r="M646" s="37"/>
      <c r="N646" s="37"/>
      <c r="U646"/>
      <c r="V646"/>
      <c r="W646"/>
      <c r="X646" s="412"/>
      <c r="Y646" s="205"/>
      <c r="Z646" s="412"/>
      <c r="AA646"/>
      <c r="AB646"/>
      <c r="AC646"/>
      <c r="AD646"/>
      <c r="AE646"/>
      <c r="AF646"/>
      <c r="AG646"/>
      <c r="AH646"/>
      <c r="AI646"/>
      <c r="AJ646"/>
    </row>
    <row r="647" spans="1:36" ht="24.95" customHeight="1">
      <c r="A647" s="66"/>
      <c r="M647" s="37"/>
      <c r="N647" s="37"/>
      <c r="U647"/>
      <c r="V647"/>
      <c r="W647"/>
      <c r="X647" s="412"/>
      <c r="Y647" s="205"/>
      <c r="Z647" s="412"/>
      <c r="AA647"/>
      <c r="AB647"/>
      <c r="AC647"/>
      <c r="AD647"/>
      <c r="AE647"/>
      <c r="AF647"/>
      <c r="AG647"/>
      <c r="AH647"/>
      <c r="AI647"/>
      <c r="AJ647"/>
    </row>
    <row r="648" spans="1:36" ht="24.95" customHeight="1">
      <c r="A648" s="66"/>
      <c r="M648" s="37"/>
      <c r="N648" s="37"/>
      <c r="U648"/>
      <c r="V648"/>
      <c r="W648"/>
      <c r="X648" s="412"/>
      <c r="Y648" s="205"/>
      <c r="Z648" s="412"/>
      <c r="AA648"/>
      <c r="AB648"/>
      <c r="AC648"/>
      <c r="AD648"/>
      <c r="AE648"/>
      <c r="AF648"/>
      <c r="AG648"/>
      <c r="AH648"/>
      <c r="AI648"/>
      <c r="AJ648"/>
    </row>
    <row r="649" spans="1:36" ht="24.95" customHeight="1">
      <c r="A649" s="66"/>
      <c r="M649" s="37"/>
      <c r="N649" s="37"/>
      <c r="U649"/>
      <c r="V649"/>
      <c r="W649"/>
      <c r="X649" s="412"/>
      <c r="Y649" s="205"/>
      <c r="Z649" s="412"/>
      <c r="AA649"/>
      <c r="AB649"/>
      <c r="AC649"/>
      <c r="AD649"/>
      <c r="AE649"/>
      <c r="AF649"/>
      <c r="AG649"/>
      <c r="AH649"/>
      <c r="AI649"/>
      <c r="AJ649"/>
    </row>
    <row r="650" spans="1:36" ht="24.95" customHeight="1">
      <c r="A650" s="66"/>
      <c r="M650" s="37"/>
      <c r="N650" s="37"/>
      <c r="U650"/>
      <c r="V650"/>
      <c r="W650"/>
      <c r="X650" s="412"/>
      <c r="Y650" s="205"/>
      <c r="Z650" s="412"/>
      <c r="AA650"/>
      <c r="AB650"/>
      <c r="AC650"/>
      <c r="AD650"/>
      <c r="AE650"/>
      <c r="AF650"/>
      <c r="AG650"/>
      <c r="AH650"/>
      <c r="AI650"/>
      <c r="AJ650"/>
    </row>
    <row r="651" spans="1:36" ht="24.95" customHeight="1">
      <c r="A651" s="66"/>
      <c r="M651" s="37"/>
      <c r="N651" s="37"/>
      <c r="U651"/>
      <c r="V651"/>
      <c r="W651"/>
      <c r="X651" s="412"/>
      <c r="Y651" s="205"/>
      <c r="Z651" s="412"/>
      <c r="AA651"/>
      <c r="AB651"/>
      <c r="AC651"/>
      <c r="AD651"/>
      <c r="AE651"/>
      <c r="AF651"/>
      <c r="AG651"/>
      <c r="AH651"/>
      <c r="AI651"/>
      <c r="AJ651"/>
    </row>
    <row r="652" spans="1:36" ht="24.95" customHeight="1">
      <c r="A652" s="66"/>
      <c r="M652" s="37"/>
      <c r="N652" s="37"/>
      <c r="U652"/>
      <c r="V652"/>
      <c r="W652"/>
      <c r="X652" s="412"/>
      <c r="Y652" s="205"/>
      <c r="Z652" s="412"/>
      <c r="AA652"/>
      <c r="AB652"/>
      <c r="AC652"/>
      <c r="AD652"/>
      <c r="AE652"/>
      <c r="AF652"/>
      <c r="AG652"/>
      <c r="AH652"/>
      <c r="AI652"/>
      <c r="AJ652"/>
    </row>
    <row r="653" spans="1:36" ht="24.95" customHeight="1">
      <c r="A653" s="66"/>
      <c r="M653" s="37"/>
      <c r="N653" s="37"/>
      <c r="U653"/>
      <c r="V653"/>
      <c r="W653"/>
      <c r="X653" s="412"/>
      <c r="Y653" s="205"/>
      <c r="Z653" s="412"/>
      <c r="AA653"/>
      <c r="AB653"/>
      <c r="AC653"/>
      <c r="AD653"/>
      <c r="AE653"/>
      <c r="AF653"/>
      <c r="AG653"/>
      <c r="AH653"/>
      <c r="AI653"/>
      <c r="AJ653"/>
    </row>
    <row r="654" spans="1:36" ht="24.95" customHeight="1">
      <c r="A654" s="66"/>
      <c r="M654" s="37"/>
      <c r="N654" s="37"/>
      <c r="U654"/>
      <c r="V654"/>
      <c r="W654"/>
      <c r="X654" s="412"/>
      <c r="Y654" s="205"/>
      <c r="Z654" s="412"/>
      <c r="AA654"/>
      <c r="AB654"/>
      <c r="AC654"/>
      <c r="AD654"/>
      <c r="AE654"/>
      <c r="AF654"/>
      <c r="AG654"/>
      <c r="AH654"/>
      <c r="AI654"/>
      <c r="AJ654"/>
    </row>
    <row r="655" spans="1:36" ht="24.95" customHeight="1">
      <c r="A655" s="66"/>
      <c r="M655" s="37"/>
      <c r="N655" s="37"/>
      <c r="U655"/>
      <c r="V655"/>
      <c r="W655"/>
      <c r="X655" s="412"/>
      <c r="Y655" s="205"/>
      <c r="Z655" s="412"/>
      <c r="AA655"/>
      <c r="AB655"/>
      <c r="AC655"/>
      <c r="AD655"/>
      <c r="AE655"/>
      <c r="AF655"/>
      <c r="AG655"/>
      <c r="AH655"/>
      <c r="AI655"/>
      <c r="AJ655"/>
    </row>
    <row r="656" spans="1:36" ht="24.95" customHeight="1">
      <c r="A656" s="66"/>
      <c r="M656" s="37"/>
      <c r="N656" s="37"/>
      <c r="U656"/>
      <c r="V656"/>
      <c r="W656"/>
      <c r="X656" s="412"/>
      <c r="Y656" s="205"/>
      <c r="Z656" s="412"/>
      <c r="AA656"/>
      <c r="AB656"/>
      <c r="AC656"/>
      <c r="AD656"/>
      <c r="AE656"/>
      <c r="AF656"/>
      <c r="AG656"/>
      <c r="AH656"/>
      <c r="AI656"/>
      <c r="AJ656"/>
    </row>
    <row r="657" spans="1:36" ht="24.95" customHeight="1">
      <c r="A657" s="66"/>
      <c r="M657" s="37"/>
      <c r="N657" s="37"/>
      <c r="U657"/>
      <c r="V657"/>
      <c r="W657"/>
      <c r="X657" s="412"/>
      <c r="Y657" s="205"/>
      <c r="Z657" s="412"/>
      <c r="AA657"/>
      <c r="AB657"/>
      <c r="AC657"/>
      <c r="AD657"/>
      <c r="AE657"/>
      <c r="AF657"/>
      <c r="AG657"/>
      <c r="AH657"/>
      <c r="AI657"/>
      <c r="AJ657"/>
    </row>
    <row r="658" spans="1:36" ht="24.95" customHeight="1">
      <c r="A658" s="66"/>
      <c r="M658" s="37"/>
      <c r="N658" s="37"/>
      <c r="U658"/>
      <c r="V658"/>
      <c r="W658"/>
      <c r="X658" s="412"/>
      <c r="Y658" s="205"/>
      <c r="Z658" s="412"/>
      <c r="AA658"/>
      <c r="AB658"/>
      <c r="AC658"/>
      <c r="AD658"/>
      <c r="AE658"/>
      <c r="AF658"/>
      <c r="AG658"/>
      <c r="AH658"/>
      <c r="AI658"/>
      <c r="AJ658"/>
    </row>
    <row r="659" spans="1:36" ht="24.95" customHeight="1">
      <c r="A659" s="66"/>
      <c r="M659" s="37"/>
      <c r="N659" s="37"/>
      <c r="U659"/>
      <c r="V659"/>
      <c r="W659"/>
      <c r="X659" s="412"/>
      <c r="Y659" s="205"/>
      <c r="Z659" s="412"/>
      <c r="AA659"/>
      <c r="AB659"/>
      <c r="AC659"/>
      <c r="AD659"/>
      <c r="AE659"/>
      <c r="AF659"/>
      <c r="AG659"/>
      <c r="AH659"/>
      <c r="AI659"/>
      <c r="AJ659"/>
    </row>
    <row r="660" spans="1:36" ht="24.95" customHeight="1">
      <c r="A660" s="66"/>
      <c r="M660" s="37"/>
      <c r="N660" s="37"/>
      <c r="U660"/>
      <c r="V660"/>
      <c r="W660"/>
      <c r="X660" s="412"/>
      <c r="Y660" s="205"/>
      <c r="Z660" s="412"/>
      <c r="AA660"/>
      <c r="AB660"/>
      <c r="AC660"/>
      <c r="AD660"/>
      <c r="AE660"/>
      <c r="AF660"/>
      <c r="AG660"/>
      <c r="AH660"/>
      <c r="AI660"/>
      <c r="AJ660"/>
    </row>
    <row r="661" spans="1:36" ht="24.95" customHeight="1">
      <c r="A661" s="66"/>
      <c r="M661" s="37"/>
      <c r="N661" s="37"/>
      <c r="U661"/>
      <c r="V661"/>
      <c r="W661"/>
      <c r="X661" s="412"/>
      <c r="Y661" s="205"/>
      <c r="Z661" s="412"/>
      <c r="AA661"/>
      <c r="AB661"/>
      <c r="AC661"/>
      <c r="AD661"/>
      <c r="AE661"/>
      <c r="AF661"/>
      <c r="AG661"/>
      <c r="AH661"/>
      <c r="AI661"/>
      <c r="AJ661"/>
    </row>
    <row r="662" spans="1:36" ht="24.95" customHeight="1">
      <c r="A662" s="66"/>
      <c r="M662" s="37"/>
      <c r="N662" s="37"/>
      <c r="U662"/>
      <c r="V662"/>
      <c r="W662"/>
      <c r="X662" s="412"/>
      <c r="Y662" s="205"/>
      <c r="Z662" s="412"/>
      <c r="AA662"/>
      <c r="AB662"/>
      <c r="AC662"/>
      <c r="AD662"/>
      <c r="AE662"/>
      <c r="AF662"/>
      <c r="AG662"/>
      <c r="AH662"/>
      <c r="AI662"/>
      <c r="AJ662"/>
    </row>
    <row r="663" spans="1:36" ht="24.95" customHeight="1">
      <c r="A663" s="66"/>
      <c r="M663" s="37"/>
      <c r="N663" s="37"/>
      <c r="U663"/>
      <c r="V663"/>
      <c r="W663"/>
      <c r="X663" s="412"/>
      <c r="Y663" s="205"/>
      <c r="Z663" s="412"/>
      <c r="AA663"/>
      <c r="AB663"/>
      <c r="AC663"/>
      <c r="AD663"/>
      <c r="AE663"/>
      <c r="AF663"/>
      <c r="AG663"/>
      <c r="AH663"/>
      <c r="AI663"/>
      <c r="AJ663"/>
    </row>
    <row r="664" spans="1:36" ht="24.95" customHeight="1">
      <c r="A664" s="66"/>
      <c r="M664" s="37"/>
      <c r="N664" s="37"/>
      <c r="U664"/>
      <c r="V664"/>
      <c r="W664"/>
      <c r="X664" s="412"/>
      <c r="Y664" s="205"/>
      <c r="Z664" s="412"/>
      <c r="AA664"/>
      <c r="AB664"/>
      <c r="AC664"/>
      <c r="AD664"/>
      <c r="AE664"/>
      <c r="AF664"/>
      <c r="AG664"/>
      <c r="AH664"/>
      <c r="AI664"/>
      <c r="AJ664"/>
    </row>
    <row r="665" spans="1:36" ht="24.95" customHeight="1">
      <c r="A665" s="66"/>
      <c r="M665" s="37"/>
      <c r="N665" s="37"/>
      <c r="U665"/>
      <c r="V665"/>
      <c r="W665"/>
      <c r="X665" s="412"/>
      <c r="Y665" s="205"/>
      <c r="Z665" s="412"/>
      <c r="AA665"/>
      <c r="AB665"/>
      <c r="AC665"/>
      <c r="AD665"/>
      <c r="AE665"/>
      <c r="AF665"/>
      <c r="AG665"/>
      <c r="AH665"/>
      <c r="AI665"/>
      <c r="AJ665"/>
    </row>
    <row r="666" spans="1:36" ht="24.95" customHeight="1">
      <c r="A666" s="66"/>
      <c r="M666" s="37"/>
      <c r="N666" s="37"/>
      <c r="U666"/>
      <c r="V666"/>
      <c r="W666"/>
      <c r="X666" s="412"/>
      <c r="Y666" s="205"/>
      <c r="Z666" s="412"/>
      <c r="AA666"/>
      <c r="AB666"/>
      <c r="AC666"/>
      <c r="AD666"/>
      <c r="AE666"/>
      <c r="AF666"/>
      <c r="AG666"/>
      <c r="AH666"/>
      <c r="AI666"/>
      <c r="AJ666"/>
    </row>
    <row r="667" spans="1:36" ht="24.95" customHeight="1">
      <c r="A667" s="66"/>
      <c r="M667" s="37"/>
      <c r="N667" s="37"/>
      <c r="U667"/>
      <c r="V667"/>
      <c r="W667"/>
      <c r="X667" s="412"/>
      <c r="Y667" s="205"/>
      <c r="Z667" s="412"/>
      <c r="AA667"/>
      <c r="AB667"/>
      <c r="AC667"/>
      <c r="AD667"/>
      <c r="AE667"/>
      <c r="AF667"/>
      <c r="AG667"/>
      <c r="AH667"/>
      <c r="AI667"/>
      <c r="AJ667"/>
    </row>
    <row r="668" spans="1:36" ht="24.95" customHeight="1">
      <c r="A668" s="66"/>
      <c r="M668" s="37"/>
      <c r="N668" s="37"/>
      <c r="U668"/>
      <c r="V668"/>
      <c r="W668"/>
      <c r="X668" s="412"/>
      <c r="Y668" s="205"/>
      <c r="Z668" s="412"/>
      <c r="AA668"/>
      <c r="AB668"/>
      <c r="AC668"/>
      <c r="AD668"/>
      <c r="AE668"/>
      <c r="AF668"/>
      <c r="AG668"/>
      <c r="AH668"/>
      <c r="AI668"/>
      <c r="AJ668"/>
    </row>
    <row r="669" spans="1:36" ht="24.95" customHeight="1">
      <c r="A669" s="66"/>
      <c r="M669" s="37"/>
      <c r="N669" s="37"/>
      <c r="U669"/>
      <c r="V669"/>
      <c r="W669"/>
      <c r="X669" s="412"/>
      <c r="Y669" s="205"/>
      <c r="Z669" s="412"/>
      <c r="AA669"/>
      <c r="AB669"/>
      <c r="AC669"/>
      <c r="AD669"/>
      <c r="AE669"/>
      <c r="AF669"/>
      <c r="AG669"/>
      <c r="AH669"/>
      <c r="AI669"/>
      <c r="AJ669"/>
    </row>
    <row r="670" spans="1:36" ht="24.95" customHeight="1">
      <c r="A670" s="66"/>
      <c r="M670" s="37"/>
      <c r="N670" s="37"/>
      <c r="U670"/>
      <c r="V670"/>
      <c r="W670"/>
      <c r="X670" s="412"/>
      <c r="Y670" s="205"/>
      <c r="Z670" s="412"/>
      <c r="AA670"/>
      <c r="AB670"/>
      <c r="AC670"/>
      <c r="AD670"/>
      <c r="AE670"/>
      <c r="AF670"/>
      <c r="AG670"/>
      <c r="AH670"/>
      <c r="AI670"/>
      <c r="AJ670"/>
    </row>
    <row r="671" spans="1:36" ht="24.95" customHeight="1">
      <c r="A671" s="66"/>
      <c r="M671" s="37"/>
      <c r="N671" s="37"/>
      <c r="U671"/>
      <c r="V671"/>
      <c r="W671"/>
      <c r="X671" s="412"/>
      <c r="Y671" s="205"/>
      <c r="Z671" s="412"/>
      <c r="AA671"/>
      <c r="AB671"/>
      <c r="AC671"/>
      <c r="AD671"/>
      <c r="AE671"/>
      <c r="AF671"/>
      <c r="AG671"/>
      <c r="AH671"/>
      <c r="AI671"/>
      <c r="AJ671"/>
    </row>
    <row r="672" spans="1:36" ht="24.95" customHeight="1">
      <c r="A672" s="66"/>
      <c r="M672" s="37"/>
      <c r="N672" s="37"/>
      <c r="U672"/>
      <c r="V672"/>
      <c r="W672"/>
      <c r="X672" s="412"/>
      <c r="Y672" s="205"/>
      <c r="Z672" s="412"/>
      <c r="AA672"/>
      <c r="AB672"/>
      <c r="AC672"/>
      <c r="AD672"/>
      <c r="AE672"/>
      <c r="AF672"/>
      <c r="AG672"/>
      <c r="AH672"/>
      <c r="AI672"/>
      <c r="AJ672"/>
    </row>
    <row r="673" spans="1:36" ht="24.95" customHeight="1">
      <c r="A673" s="66"/>
      <c r="M673" s="37"/>
      <c r="N673" s="37"/>
      <c r="U673"/>
      <c r="V673"/>
      <c r="W673"/>
      <c r="X673" s="412"/>
      <c r="Y673" s="205"/>
      <c r="Z673" s="412"/>
      <c r="AA673"/>
      <c r="AB673"/>
      <c r="AC673"/>
      <c r="AD673"/>
      <c r="AE673"/>
      <c r="AF673"/>
      <c r="AG673"/>
      <c r="AH673"/>
      <c r="AI673"/>
      <c r="AJ673"/>
    </row>
    <row r="674" spans="1:36" ht="24.95" customHeight="1">
      <c r="A674" s="66"/>
      <c r="M674" s="37"/>
      <c r="N674" s="37"/>
      <c r="U674"/>
      <c r="V674"/>
      <c r="W674"/>
      <c r="X674" s="412"/>
      <c r="Y674" s="205"/>
      <c r="Z674" s="412"/>
      <c r="AA674"/>
      <c r="AB674"/>
      <c r="AC674"/>
      <c r="AD674"/>
      <c r="AE674"/>
      <c r="AF674"/>
      <c r="AG674"/>
      <c r="AH674"/>
      <c r="AI674"/>
      <c r="AJ674"/>
    </row>
    <row r="675" spans="1:36" ht="24.95" customHeight="1">
      <c r="A675" s="66"/>
      <c r="M675" s="37"/>
      <c r="N675" s="37"/>
      <c r="U675"/>
      <c r="V675"/>
      <c r="W675"/>
      <c r="X675" s="412"/>
      <c r="Y675" s="205"/>
      <c r="Z675" s="412"/>
      <c r="AA675"/>
      <c r="AB675"/>
      <c r="AC675"/>
      <c r="AD675"/>
      <c r="AE675"/>
      <c r="AF675"/>
      <c r="AG675"/>
      <c r="AH675"/>
      <c r="AI675"/>
      <c r="AJ675"/>
    </row>
    <row r="676" spans="1:36" ht="24.95" customHeight="1">
      <c r="A676" s="66"/>
      <c r="M676" s="37"/>
      <c r="N676" s="37"/>
      <c r="U676"/>
      <c r="V676"/>
      <c r="W676"/>
      <c r="X676" s="412"/>
      <c r="Y676" s="205"/>
      <c r="Z676" s="412"/>
      <c r="AA676"/>
      <c r="AB676"/>
      <c r="AC676"/>
      <c r="AD676"/>
      <c r="AE676"/>
      <c r="AF676"/>
      <c r="AG676"/>
      <c r="AH676"/>
      <c r="AI676"/>
      <c r="AJ676"/>
    </row>
    <row r="677" spans="1:36" ht="24.95" customHeight="1">
      <c r="A677" s="66"/>
      <c r="M677" s="37"/>
      <c r="N677" s="37"/>
      <c r="U677"/>
      <c r="V677"/>
      <c r="W677"/>
      <c r="X677" s="412"/>
      <c r="Y677" s="205"/>
      <c r="Z677" s="412"/>
      <c r="AA677"/>
      <c r="AB677"/>
      <c r="AC677"/>
      <c r="AD677"/>
      <c r="AE677"/>
      <c r="AF677"/>
      <c r="AG677"/>
      <c r="AH677"/>
      <c r="AI677"/>
      <c r="AJ677"/>
    </row>
    <row r="678" spans="1:36" ht="24.95" customHeight="1">
      <c r="A678" s="66"/>
      <c r="M678" s="37"/>
      <c r="N678" s="37"/>
      <c r="U678"/>
      <c r="V678"/>
      <c r="W678"/>
      <c r="X678" s="412"/>
      <c r="Y678" s="205"/>
      <c r="Z678" s="412"/>
      <c r="AA678"/>
      <c r="AB678"/>
      <c r="AC678"/>
      <c r="AD678"/>
      <c r="AE678"/>
      <c r="AF678"/>
      <c r="AG678"/>
      <c r="AH678"/>
      <c r="AI678"/>
      <c r="AJ678"/>
    </row>
    <row r="679" spans="1:36" ht="24.95" customHeight="1">
      <c r="A679" s="66"/>
      <c r="M679" s="37"/>
      <c r="N679" s="37"/>
      <c r="U679"/>
      <c r="V679"/>
      <c r="W679"/>
      <c r="X679" s="412"/>
      <c r="Y679" s="205"/>
      <c r="Z679" s="412"/>
      <c r="AA679"/>
      <c r="AB679"/>
      <c r="AC679"/>
      <c r="AD679"/>
      <c r="AE679"/>
      <c r="AF679"/>
      <c r="AG679"/>
      <c r="AH679"/>
      <c r="AI679"/>
      <c r="AJ679"/>
    </row>
    <row r="680" spans="1:36" ht="24.95" customHeight="1">
      <c r="A680" s="66"/>
      <c r="M680" s="37"/>
      <c r="N680" s="37"/>
      <c r="U680"/>
      <c r="V680"/>
      <c r="W680"/>
      <c r="X680" s="412"/>
      <c r="Y680" s="205"/>
      <c r="Z680" s="412"/>
      <c r="AA680"/>
      <c r="AB680"/>
      <c r="AC680"/>
      <c r="AD680"/>
      <c r="AE680"/>
      <c r="AF680"/>
      <c r="AG680"/>
      <c r="AH680"/>
      <c r="AI680"/>
      <c r="AJ680"/>
    </row>
    <row r="681" spans="1:36" ht="24.95" customHeight="1">
      <c r="A681" s="66"/>
      <c r="M681" s="37"/>
      <c r="N681" s="37"/>
      <c r="U681"/>
      <c r="V681"/>
      <c r="W681"/>
      <c r="X681" s="412"/>
      <c r="Y681" s="205"/>
      <c r="Z681" s="412"/>
      <c r="AA681"/>
      <c r="AB681"/>
      <c r="AC681"/>
      <c r="AD681"/>
      <c r="AE681"/>
      <c r="AF681"/>
      <c r="AG681"/>
      <c r="AH681"/>
      <c r="AI681"/>
      <c r="AJ681"/>
    </row>
    <row r="682" spans="1:36" ht="24.95" customHeight="1">
      <c r="A682" s="66"/>
      <c r="M682" s="37"/>
      <c r="N682" s="37"/>
      <c r="U682"/>
      <c r="V682"/>
      <c r="W682"/>
      <c r="X682" s="412"/>
      <c r="Y682" s="205"/>
      <c r="Z682" s="412"/>
      <c r="AA682"/>
      <c r="AB682"/>
      <c r="AC682"/>
      <c r="AD682"/>
      <c r="AE682"/>
      <c r="AF682"/>
      <c r="AG682"/>
      <c r="AH682"/>
      <c r="AI682"/>
      <c r="AJ682"/>
    </row>
    <row r="683" spans="1:36" ht="24.95" customHeight="1">
      <c r="A683" s="66"/>
      <c r="M683" s="37"/>
      <c r="N683" s="37"/>
      <c r="U683"/>
      <c r="V683"/>
      <c r="W683"/>
      <c r="X683" s="412"/>
      <c r="Y683" s="205"/>
      <c r="Z683" s="412"/>
      <c r="AA683"/>
      <c r="AB683"/>
      <c r="AC683"/>
      <c r="AD683"/>
      <c r="AE683"/>
      <c r="AF683"/>
      <c r="AG683"/>
      <c r="AH683"/>
      <c r="AI683"/>
      <c r="AJ683"/>
    </row>
    <row r="684" spans="1:36" ht="24.95" customHeight="1">
      <c r="A684" s="66"/>
      <c r="M684" s="37"/>
      <c r="N684" s="37"/>
      <c r="U684"/>
      <c r="V684"/>
      <c r="W684"/>
      <c r="X684" s="412"/>
      <c r="Y684" s="205"/>
      <c r="Z684" s="412"/>
      <c r="AA684"/>
      <c r="AB684"/>
      <c r="AC684"/>
      <c r="AD684"/>
      <c r="AE684"/>
      <c r="AF684"/>
      <c r="AG684"/>
      <c r="AH684"/>
      <c r="AI684"/>
      <c r="AJ684"/>
    </row>
    <row r="685" spans="1:36" ht="24.95" customHeight="1">
      <c r="A685" s="66"/>
      <c r="M685" s="37"/>
      <c r="N685" s="37"/>
      <c r="U685"/>
      <c r="V685"/>
      <c r="W685"/>
      <c r="X685" s="412"/>
      <c r="Y685" s="205"/>
      <c r="Z685" s="412"/>
      <c r="AA685"/>
      <c r="AB685"/>
      <c r="AC685"/>
      <c r="AD685"/>
      <c r="AE685"/>
      <c r="AF685"/>
      <c r="AG685"/>
      <c r="AH685"/>
      <c r="AI685"/>
      <c r="AJ685"/>
    </row>
    <row r="686" spans="1:36" ht="24.95" customHeight="1">
      <c r="A686" s="66"/>
      <c r="M686" s="37"/>
      <c r="N686" s="37"/>
      <c r="U686"/>
      <c r="V686"/>
      <c r="W686"/>
      <c r="X686" s="412"/>
      <c r="Y686" s="205"/>
      <c r="Z686" s="412"/>
      <c r="AA686"/>
      <c r="AB686"/>
      <c r="AC686"/>
      <c r="AD686"/>
      <c r="AE686"/>
      <c r="AF686"/>
      <c r="AG686"/>
      <c r="AH686"/>
      <c r="AI686"/>
      <c r="AJ686"/>
    </row>
    <row r="687" spans="1:36" ht="24.95" customHeight="1">
      <c r="A687" s="66"/>
      <c r="M687" s="37"/>
      <c r="N687" s="37"/>
      <c r="U687"/>
      <c r="V687"/>
      <c r="W687"/>
      <c r="X687" s="412"/>
      <c r="Y687" s="205"/>
      <c r="Z687" s="412"/>
      <c r="AA687"/>
      <c r="AB687"/>
      <c r="AC687"/>
      <c r="AD687"/>
      <c r="AE687"/>
      <c r="AF687"/>
      <c r="AG687"/>
      <c r="AH687"/>
      <c r="AI687"/>
      <c r="AJ687"/>
    </row>
    <row r="688" spans="1:36" ht="24.95" customHeight="1">
      <c r="A688" s="66"/>
      <c r="M688" s="37"/>
      <c r="N688" s="37"/>
      <c r="U688"/>
      <c r="V688"/>
      <c r="W688"/>
      <c r="X688" s="412"/>
      <c r="Y688" s="205"/>
      <c r="Z688" s="412"/>
      <c r="AA688"/>
      <c r="AB688"/>
      <c r="AC688"/>
      <c r="AD688"/>
      <c r="AE688"/>
      <c r="AF688"/>
      <c r="AG688"/>
      <c r="AH688"/>
      <c r="AI688"/>
      <c r="AJ688"/>
    </row>
    <row r="689" spans="1:36" ht="24.95" customHeight="1">
      <c r="A689" s="66"/>
      <c r="M689" s="37"/>
      <c r="N689" s="37"/>
      <c r="U689"/>
      <c r="V689"/>
      <c r="W689"/>
      <c r="X689" s="412"/>
      <c r="Y689" s="205"/>
      <c r="Z689" s="412"/>
      <c r="AA689"/>
      <c r="AB689"/>
      <c r="AC689"/>
      <c r="AD689"/>
      <c r="AE689"/>
      <c r="AF689"/>
      <c r="AG689"/>
      <c r="AH689"/>
      <c r="AI689"/>
      <c r="AJ689"/>
    </row>
    <row r="690" spans="1:36" ht="24.95" customHeight="1">
      <c r="A690" s="66"/>
      <c r="M690" s="37"/>
      <c r="N690" s="37"/>
      <c r="U690"/>
      <c r="V690"/>
      <c r="W690"/>
      <c r="X690" s="412"/>
      <c r="Y690" s="205"/>
      <c r="Z690" s="412"/>
      <c r="AA690"/>
      <c r="AB690"/>
      <c r="AC690"/>
      <c r="AD690"/>
      <c r="AE690"/>
      <c r="AF690"/>
      <c r="AG690"/>
      <c r="AH690"/>
      <c r="AI690"/>
      <c r="AJ690"/>
    </row>
    <row r="691" spans="1:36" ht="24.95" customHeight="1">
      <c r="A691" s="66"/>
      <c r="M691" s="37"/>
      <c r="N691" s="37"/>
      <c r="U691"/>
      <c r="V691"/>
      <c r="W691"/>
      <c r="X691" s="412"/>
      <c r="Y691" s="205"/>
      <c r="Z691" s="412"/>
      <c r="AA691"/>
      <c r="AB691"/>
      <c r="AC691"/>
      <c r="AD691"/>
      <c r="AE691"/>
      <c r="AF691"/>
      <c r="AG691"/>
      <c r="AH691"/>
      <c r="AI691"/>
      <c r="AJ691"/>
    </row>
    <row r="692" spans="1:36" ht="24.95" customHeight="1">
      <c r="A692" s="66"/>
      <c r="M692" s="37"/>
      <c r="N692" s="37"/>
      <c r="U692"/>
      <c r="V692"/>
      <c r="W692"/>
      <c r="X692" s="412"/>
      <c r="Y692" s="205"/>
      <c r="Z692" s="412"/>
      <c r="AA692"/>
      <c r="AB692"/>
      <c r="AC692"/>
      <c r="AD692"/>
      <c r="AE692"/>
      <c r="AF692"/>
      <c r="AG692"/>
      <c r="AH692"/>
      <c r="AI692"/>
      <c r="AJ692"/>
    </row>
    <row r="693" spans="1:36" ht="24.95" customHeight="1">
      <c r="A693" s="66"/>
      <c r="M693" s="37"/>
      <c r="N693" s="37"/>
      <c r="U693"/>
      <c r="V693"/>
      <c r="W693"/>
      <c r="X693" s="412"/>
      <c r="Y693" s="205"/>
      <c r="Z693" s="412"/>
      <c r="AA693"/>
      <c r="AB693"/>
      <c r="AC693"/>
      <c r="AD693"/>
      <c r="AE693"/>
      <c r="AF693"/>
      <c r="AG693"/>
      <c r="AH693"/>
      <c r="AI693"/>
      <c r="AJ693"/>
    </row>
    <row r="694" spans="1:36" ht="24.95" customHeight="1">
      <c r="A694" s="66"/>
      <c r="M694" s="37"/>
      <c r="N694" s="37"/>
      <c r="U694"/>
      <c r="V694"/>
      <c r="W694"/>
      <c r="X694" s="412"/>
      <c r="Y694" s="205"/>
      <c r="Z694" s="412"/>
      <c r="AA694"/>
      <c r="AB694"/>
      <c r="AC694"/>
      <c r="AD694"/>
      <c r="AE694"/>
      <c r="AF694"/>
      <c r="AG694"/>
      <c r="AH694"/>
      <c r="AI694"/>
      <c r="AJ694"/>
    </row>
    <row r="695" spans="1:36" ht="24.95" customHeight="1">
      <c r="A695" s="66"/>
      <c r="M695" s="37"/>
      <c r="N695" s="37"/>
      <c r="U695"/>
      <c r="V695"/>
      <c r="W695"/>
      <c r="X695" s="412"/>
      <c r="Y695" s="205"/>
      <c r="Z695" s="412"/>
      <c r="AA695"/>
      <c r="AB695"/>
      <c r="AC695"/>
      <c r="AD695"/>
      <c r="AE695"/>
      <c r="AF695"/>
      <c r="AG695"/>
      <c r="AH695"/>
      <c r="AI695"/>
      <c r="AJ695"/>
    </row>
    <row r="696" spans="1:36" ht="24.95" customHeight="1">
      <c r="A696" s="66"/>
      <c r="M696" s="37"/>
      <c r="N696" s="37"/>
      <c r="U696"/>
      <c r="V696"/>
      <c r="W696"/>
      <c r="X696" s="412"/>
      <c r="Y696" s="205"/>
      <c r="Z696" s="412"/>
      <c r="AA696"/>
      <c r="AB696"/>
      <c r="AC696"/>
      <c r="AD696"/>
      <c r="AE696"/>
      <c r="AF696"/>
      <c r="AG696"/>
      <c r="AH696"/>
      <c r="AI696"/>
      <c r="AJ696"/>
    </row>
    <row r="697" spans="1:36" ht="24.95" customHeight="1">
      <c r="A697" s="66"/>
      <c r="M697" s="37"/>
      <c r="N697" s="37"/>
      <c r="U697"/>
      <c r="V697"/>
      <c r="W697"/>
      <c r="X697" s="412"/>
      <c r="Y697" s="205"/>
      <c r="Z697" s="412"/>
      <c r="AA697"/>
      <c r="AB697"/>
      <c r="AC697"/>
      <c r="AD697"/>
      <c r="AE697"/>
      <c r="AF697"/>
      <c r="AG697"/>
      <c r="AH697"/>
      <c r="AI697"/>
      <c r="AJ697"/>
    </row>
    <row r="698" spans="1:36" ht="24.95" customHeight="1">
      <c r="A698" s="66"/>
      <c r="M698" s="37"/>
      <c r="N698" s="37"/>
      <c r="U698"/>
      <c r="V698"/>
      <c r="W698"/>
      <c r="X698" s="412"/>
      <c r="Y698" s="205"/>
      <c r="Z698" s="412"/>
      <c r="AA698"/>
      <c r="AB698"/>
      <c r="AC698"/>
      <c r="AD698"/>
      <c r="AE698"/>
      <c r="AF698"/>
      <c r="AG698"/>
      <c r="AH698"/>
      <c r="AI698"/>
      <c r="AJ698"/>
    </row>
    <row r="699" spans="1:36" ht="24.95" customHeight="1">
      <c r="A699" s="66"/>
      <c r="M699" s="37"/>
      <c r="N699" s="37"/>
      <c r="U699"/>
      <c r="V699"/>
      <c r="W699"/>
      <c r="X699" s="412"/>
      <c r="Y699" s="205"/>
      <c r="Z699" s="412"/>
      <c r="AA699"/>
      <c r="AB699"/>
      <c r="AC699"/>
      <c r="AD699"/>
      <c r="AE699"/>
      <c r="AF699"/>
      <c r="AG699"/>
      <c r="AH699"/>
      <c r="AI699"/>
      <c r="AJ699"/>
    </row>
    <row r="700" spans="1:36" ht="24.95" customHeight="1">
      <c r="A700" s="66"/>
      <c r="M700" s="37"/>
      <c r="N700" s="37"/>
      <c r="U700"/>
      <c r="V700"/>
      <c r="W700"/>
      <c r="X700" s="412"/>
      <c r="Y700" s="205"/>
      <c r="Z700" s="412"/>
      <c r="AA700"/>
      <c r="AB700"/>
      <c r="AC700"/>
      <c r="AD700"/>
      <c r="AE700"/>
      <c r="AF700"/>
      <c r="AG700"/>
      <c r="AH700"/>
      <c r="AI700"/>
      <c r="AJ700"/>
    </row>
    <row r="701" spans="1:36" ht="24.95" customHeight="1">
      <c r="A701" s="66"/>
      <c r="M701" s="37"/>
      <c r="N701" s="37"/>
      <c r="U701"/>
      <c r="V701"/>
      <c r="W701"/>
      <c r="X701" s="412"/>
      <c r="Y701" s="205"/>
      <c r="Z701" s="412"/>
      <c r="AA701"/>
      <c r="AB701"/>
      <c r="AC701"/>
      <c r="AD701"/>
      <c r="AE701"/>
      <c r="AF701"/>
      <c r="AG701"/>
      <c r="AH701"/>
      <c r="AI701"/>
      <c r="AJ701"/>
    </row>
    <row r="702" spans="1:36" ht="24.95" customHeight="1">
      <c r="A702" s="66"/>
      <c r="M702" s="37"/>
      <c r="N702" s="37"/>
      <c r="U702"/>
      <c r="V702"/>
      <c r="W702"/>
      <c r="X702" s="412"/>
      <c r="Y702" s="205"/>
      <c r="Z702" s="412"/>
      <c r="AA702"/>
      <c r="AB702"/>
      <c r="AC702"/>
      <c r="AD702"/>
      <c r="AE702"/>
      <c r="AF702"/>
      <c r="AG702"/>
      <c r="AH702"/>
      <c r="AI702"/>
      <c r="AJ702"/>
    </row>
    <row r="703" spans="1:36" ht="24.95" customHeight="1">
      <c r="A703" s="66"/>
      <c r="M703" s="37"/>
      <c r="N703" s="37"/>
      <c r="U703"/>
      <c r="V703"/>
      <c r="W703"/>
      <c r="X703" s="412"/>
      <c r="Y703" s="205"/>
      <c r="Z703" s="412"/>
      <c r="AA703"/>
      <c r="AB703"/>
      <c r="AC703"/>
      <c r="AD703"/>
      <c r="AE703"/>
      <c r="AF703"/>
      <c r="AG703"/>
      <c r="AH703"/>
      <c r="AI703"/>
      <c r="AJ703"/>
    </row>
    <row r="704" spans="1:36" ht="24.95" customHeight="1">
      <c r="A704" s="66"/>
      <c r="M704" s="37"/>
      <c r="N704" s="37"/>
      <c r="U704"/>
      <c r="V704"/>
      <c r="W704"/>
      <c r="X704" s="412"/>
      <c r="Y704" s="205"/>
      <c r="Z704" s="412"/>
      <c r="AA704"/>
      <c r="AB704"/>
      <c r="AC704"/>
      <c r="AD704"/>
      <c r="AE704"/>
      <c r="AF704"/>
      <c r="AG704"/>
      <c r="AH704"/>
      <c r="AI704"/>
      <c r="AJ704"/>
    </row>
    <row r="705" spans="1:36" ht="24.95" customHeight="1">
      <c r="A705" s="66"/>
      <c r="M705" s="37"/>
      <c r="N705" s="37"/>
      <c r="U705"/>
      <c r="V705"/>
      <c r="W705"/>
      <c r="X705" s="412"/>
      <c r="Y705" s="205"/>
      <c r="Z705" s="412"/>
      <c r="AA705"/>
      <c r="AB705"/>
      <c r="AC705"/>
      <c r="AD705"/>
      <c r="AE705"/>
      <c r="AF705"/>
      <c r="AG705"/>
      <c r="AH705"/>
      <c r="AI705"/>
      <c r="AJ705"/>
    </row>
    <row r="706" spans="1:36" ht="24.95" customHeight="1">
      <c r="A706" s="66"/>
      <c r="M706" s="37"/>
      <c r="N706" s="37"/>
      <c r="U706"/>
      <c r="V706"/>
      <c r="W706"/>
      <c r="X706" s="412"/>
      <c r="Y706" s="205"/>
      <c r="Z706" s="412"/>
      <c r="AA706"/>
      <c r="AB706"/>
      <c r="AC706"/>
      <c r="AD706"/>
      <c r="AE706"/>
      <c r="AF706"/>
      <c r="AG706"/>
      <c r="AH706"/>
      <c r="AI706"/>
      <c r="AJ706"/>
    </row>
    <row r="707" spans="1:36" ht="24.95" customHeight="1">
      <c r="A707" s="66"/>
      <c r="M707" s="37"/>
      <c r="N707" s="37"/>
      <c r="U707"/>
      <c r="V707"/>
      <c r="W707"/>
      <c r="X707" s="412"/>
      <c r="Y707" s="205"/>
      <c r="Z707" s="412"/>
      <c r="AA707"/>
      <c r="AB707"/>
      <c r="AC707"/>
      <c r="AD707"/>
      <c r="AE707"/>
      <c r="AF707"/>
      <c r="AG707"/>
      <c r="AH707"/>
      <c r="AI707"/>
      <c r="AJ707"/>
    </row>
    <row r="708" spans="1:36" ht="24.95" customHeight="1">
      <c r="A708" s="66"/>
      <c r="M708" s="37"/>
      <c r="N708" s="37"/>
      <c r="U708"/>
      <c r="V708"/>
      <c r="W708"/>
      <c r="X708" s="412"/>
      <c r="Y708" s="205"/>
      <c r="Z708" s="412"/>
      <c r="AA708"/>
      <c r="AB708"/>
      <c r="AC708"/>
      <c r="AD708"/>
      <c r="AE708"/>
      <c r="AF708"/>
      <c r="AG708"/>
      <c r="AH708"/>
      <c r="AI708"/>
      <c r="AJ708"/>
    </row>
    <row r="709" spans="1:36" ht="24.95" customHeight="1">
      <c r="A709" s="66"/>
      <c r="M709" s="37"/>
      <c r="N709" s="37"/>
      <c r="U709"/>
      <c r="V709"/>
      <c r="W709"/>
      <c r="X709" s="412"/>
      <c r="Y709" s="205"/>
      <c r="Z709" s="412"/>
      <c r="AA709"/>
      <c r="AB709"/>
      <c r="AC709"/>
      <c r="AD709"/>
      <c r="AE709"/>
      <c r="AF709"/>
      <c r="AG709"/>
      <c r="AH709"/>
      <c r="AI709"/>
      <c r="AJ709"/>
    </row>
    <row r="710" spans="1:36" ht="24.95" customHeight="1">
      <c r="A710" s="66"/>
      <c r="M710" s="37"/>
      <c r="N710" s="37"/>
      <c r="U710"/>
      <c r="V710"/>
      <c r="W710"/>
      <c r="X710" s="412"/>
      <c r="Y710" s="205"/>
      <c r="Z710" s="412"/>
      <c r="AA710"/>
      <c r="AB710"/>
      <c r="AC710"/>
      <c r="AD710"/>
      <c r="AE710"/>
      <c r="AF710"/>
      <c r="AG710"/>
      <c r="AH710"/>
      <c r="AI710"/>
      <c r="AJ710"/>
    </row>
    <row r="711" spans="1:36" ht="24.95" customHeight="1">
      <c r="A711" s="66"/>
      <c r="M711" s="37"/>
      <c r="N711" s="37"/>
      <c r="U711"/>
      <c r="V711"/>
      <c r="W711"/>
      <c r="X711" s="412"/>
      <c r="Y711" s="205"/>
      <c r="Z711" s="412"/>
      <c r="AA711"/>
      <c r="AB711"/>
      <c r="AC711"/>
      <c r="AD711"/>
      <c r="AE711"/>
      <c r="AF711"/>
      <c r="AG711"/>
      <c r="AH711"/>
      <c r="AI711"/>
      <c r="AJ711"/>
    </row>
    <row r="712" spans="1:36" ht="24.95" customHeight="1">
      <c r="A712" s="66"/>
      <c r="M712" s="37"/>
      <c r="N712" s="37"/>
      <c r="U712"/>
      <c r="V712"/>
      <c r="W712"/>
      <c r="X712" s="412"/>
      <c r="Y712" s="205"/>
      <c r="Z712" s="412"/>
      <c r="AA712"/>
      <c r="AB712"/>
      <c r="AC712"/>
      <c r="AD712"/>
      <c r="AE712"/>
      <c r="AF712"/>
      <c r="AG712"/>
      <c r="AH712"/>
      <c r="AI712"/>
      <c r="AJ712"/>
    </row>
    <row r="713" spans="1:36" ht="24.95" customHeight="1">
      <c r="A713" s="66"/>
      <c r="M713" s="37"/>
      <c r="N713" s="37"/>
      <c r="U713"/>
      <c r="V713"/>
      <c r="W713"/>
      <c r="X713" s="412"/>
      <c r="Y713" s="205"/>
      <c r="Z713" s="412"/>
      <c r="AA713"/>
      <c r="AB713"/>
      <c r="AC713"/>
      <c r="AD713"/>
      <c r="AE713"/>
      <c r="AF713"/>
      <c r="AG713"/>
      <c r="AH713"/>
      <c r="AI713"/>
      <c r="AJ713"/>
    </row>
    <row r="714" spans="1:36" ht="24.95" customHeight="1">
      <c r="A714" s="66"/>
      <c r="M714" s="37"/>
      <c r="N714" s="37"/>
      <c r="U714"/>
      <c r="V714"/>
      <c r="W714"/>
      <c r="X714" s="412"/>
      <c r="Y714" s="205"/>
      <c r="Z714" s="412"/>
      <c r="AA714"/>
      <c r="AB714"/>
      <c r="AC714"/>
      <c r="AD714"/>
      <c r="AE714"/>
      <c r="AF714"/>
      <c r="AG714"/>
      <c r="AH714"/>
      <c r="AI714"/>
      <c r="AJ714"/>
    </row>
    <row r="715" spans="1:36" ht="24.95" customHeight="1">
      <c r="A715" s="66"/>
      <c r="M715" s="37"/>
      <c r="N715" s="37"/>
      <c r="U715"/>
      <c r="V715"/>
      <c r="W715"/>
      <c r="X715" s="412"/>
      <c r="Y715" s="205"/>
      <c r="Z715" s="412"/>
      <c r="AA715"/>
      <c r="AB715"/>
      <c r="AC715"/>
      <c r="AD715"/>
      <c r="AE715"/>
      <c r="AF715"/>
      <c r="AG715"/>
      <c r="AH715"/>
      <c r="AI715"/>
      <c r="AJ715"/>
    </row>
    <row r="716" spans="1:36" ht="24.95" customHeight="1">
      <c r="A716" s="66"/>
      <c r="M716" s="37"/>
      <c r="N716" s="37"/>
      <c r="U716"/>
      <c r="V716"/>
      <c r="W716"/>
      <c r="X716" s="412"/>
      <c r="Y716" s="205"/>
      <c r="Z716" s="412"/>
      <c r="AA716"/>
      <c r="AB716"/>
      <c r="AC716"/>
      <c r="AD716"/>
      <c r="AE716"/>
      <c r="AF716"/>
      <c r="AG716"/>
      <c r="AH716"/>
      <c r="AI716"/>
      <c r="AJ716"/>
    </row>
    <row r="717" spans="1:36" ht="24.95" customHeight="1">
      <c r="A717" s="66"/>
      <c r="M717" s="37"/>
      <c r="N717" s="37"/>
      <c r="U717"/>
      <c r="V717"/>
      <c r="W717"/>
      <c r="X717" s="412"/>
      <c r="Y717" s="205"/>
      <c r="Z717" s="412"/>
      <c r="AA717"/>
      <c r="AB717"/>
      <c r="AC717"/>
      <c r="AD717"/>
      <c r="AE717"/>
      <c r="AF717"/>
      <c r="AG717"/>
      <c r="AH717"/>
      <c r="AI717"/>
      <c r="AJ717"/>
    </row>
    <row r="718" spans="1:36" ht="24.95" customHeight="1">
      <c r="A718" s="66"/>
      <c r="M718" s="37"/>
      <c r="N718" s="37"/>
      <c r="U718"/>
      <c r="V718"/>
      <c r="W718"/>
      <c r="X718" s="412"/>
      <c r="Y718" s="205"/>
      <c r="Z718" s="412"/>
      <c r="AA718"/>
      <c r="AB718"/>
      <c r="AC718"/>
      <c r="AD718"/>
      <c r="AE718"/>
      <c r="AF718"/>
      <c r="AG718"/>
      <c r="AH718"/>
      <c r="AI718"/>
      <c r="AJ718"/>
    </row>
    <row r="719" spans="1:36" ht="24.95" customHeight="1">
      <c r="A719" s="66"/>
      <c r="M719" s="37"/>
      <c r="N719" s="37"/>
      <c r="U719"/>
      <c r="V719"/>
      <c r="W719"/>
      <c r="X719" s="412"/>
      <c r="Y719" s="205"/>
      <c r="Z719" s="412"/>
      <c r="AA719"/>
      <c r="AB719"/>
      <c r="AC719"/>
      <c r="AD719"/>
      <c r="AE719"/>
      <c r="AF719"/>
      <c r="AG719"/>
      <c r="AH719"/>
      <c r="AI719"/>
      <c r="AJ719"/>
    </row>
    <row r="720" spans="1:36" ht="24.95" customHeight="1">
      <c r="A720" s="66"/>
      <c r="M720" s="37"/>
      <c r="N720" s="37"/>
      <c r="U720"/>
      <c r="V720"/>
      <c r="W720"/>
      <c r="X720" s="412"/>
      <c r="Y720" s="205"/>
      <c r="Z720" s="412"/>
      <c r="AA720"/>
      <c r="AB720"/>
      <c r="AC720"/>
      <c r="AD720"/>
      <c r="AE720"/>
      <c r="AF720"/>
      <c r="AG720"/>
      <c r="AH720"/>
      <c r="AI720"/>
      <c r="AJ720"/>
    </row>
    <row r="721" spans="1:36" ht="24.95" customHeight="1">
      <c r="A721" s="66"/>
      <c r="M721" s="37"/>
      <c r="N721" s="37"/>
      <c r="U721"/>
      <c r="V721"/>
      <c r="W721"/>
      <c r="X721" s="412"/>
      <c r="Y721" s="205"/>
      <c r="Z721" s="412"/>
      <c r="AA721"/>
      <c r="AB721"/>
      <c r="AC721"/>
      <c r="AD721"/>
      <c r="AE721"/>
      <c r="AF721"/>
      <c r="AG721"/>
      <c r="AH721"/>
      <c r="AI721"/>
      <c r="AJ721"/>
    </row>
    <row r="722" spans="1:36" ht="24.95" customHeight="1">
      <c r="A722" s="66"/>
      <c r="M722" s="37"/>
      <c r="N722" s="37"/>
      <c r="U722"/>
      <c r="V722"/>
      <c r="W722"/>
      <c r="X722" s="412"/>
      <c r="Y722" s="205"/>
      <c r="Z722" s="412"/>
      <c r="AA722"/>
      <c r="AB722"/>
      <c r="AC722"/>
      <c r="AD722"/>
      <c r="AE722"/>
      <c r="AF722"/>
      <c r="AG722"/>
      <c r="AH722"/>
      <c r="AI722"/>
      <c r="AJ722"/>
    </row>
    <row r="723" spans="1:36" ht="24.95" customHeight="1">
      <c r="A723" s="66"/>
      <c r="M723" s="37"/>
      <c r="N723" s="37"/>
      <c r="U723"/>
      <c r="V723"/>
      <c r="W723"/>
      <c r="X723" s="412"/>
      <c r="Y723" s="205"/>
      <c r="Z723" s="412"/>
      <c r="AA723"/>
      <c r="AB723"/>
      <c r="AC723"/>
      <c r="AD723"/>
      <c r="AE723"/>
      <c r="AF723"/>
      <c r="AG723"/>
      <c r="AH723"/>
      <c r="AI723"/>
      <c r="AJ723"/>
    </row>
    <row r="724" spans="1:36" ht="24.95" customHeight="1">
      <c r="A724" s="66"/>
      <c r="M724" s="37"/>
      <c r="N724" s="37"/>
      <c r="U724"/>
      <c r="V724"/>
      <c r="W724"/>
      <c r="X724" s="412"/>
      <c r="Y724" s="205"/>
      <c r="Z724" s="412"/>
      <c r="AA724"/>
      <c r="AB724"/>
      <c r="AC724"/>
      <c r="AD724"/>
      <c r="AE724"/>
      <c r="AF724"/>
      <c r="AG724"/>
      <c r="AH724"/>
      <c r="AI724"/>
      <c r="AJ724"/>
    </row>
    <row r="725" spans="1:36" ht="24.95" customHeight="1">
      <c r="A725" s="66"/>
      <c r="M725" s="37"/>
      <c r="N725" s="37"/>
      <c r="U725"/>
      <c r="V725"/>
      <c r="W725"/>
      <c r="X725" s="412"/>
      <c r="Y725" s="205"/>
      <c r="Z725" s="412"/>
      <c r="AA725"/>
      <c r="AB725"/>
      <c r="AC725"/>
      <c r="AD725"/>
      <c r="AE725"/>
      <c r="AF725"/>
      <c r="AG725"/>
      <c r="AH725"/>
      <c r="AI725"/>
      <c r="AJ725"/>
    </row>
    <row r="726" spans="1:36" ht="24.95" customHeight="1">
      <c r="A726" s="66"/>
      <c r="M726" s="37"/>
      <c r="N726" s="37"/>
      <c r="U726"/>
      <c r="V726"/>
      <c r="W726"/>
      <c r="X726" s="412"/>
      <c r="Y726" s="205"/>
      <c r="Z726" s="412"/>
      <c r="AA726"/>
      <c r="AB726"/>
      <c r="AC726"/>
      <c r="AD726"/>
      <c r="AE726"/>
      <c r="AF726"/>
      <c r="AG726"/>
      <c r="AH726"/>
      <c r="AI726"/>
      <c r="AJ726"/>
    </row>
    <row r="727" spans="1:36" ht="24.95" customHeight="1">
      <c r="A727" s="66"/>
      <c r="M727" s="37"/>
      <c r="N727" s="37"/>
      <c r="U727"/>
      <c r="V727"/>
      <c r="W727"/>
      <c r="X727" s="412"/>
      <c r="Y727" s="205"/>
      <c r="Z727" s="412"/>
      <c r="AA727"/>
      <c r="AB727"/>
      <c r="AC727"/>
      <c r="AD727"/>
      <c r="AE727"/>
      <c r="AF727"/>
      <c r="AG727"/>
      <c r="AH727"/>
      <c r="AI727"/>
      <c r="AJ727"/>
    </row>
    <row r="728" spans="1:36" ht="24.95" customHeight="1">
      <c r="A728" s="66"/>
      <c r="M728" s="37"/>
      <c r="N728" s="37"/>
      <c r="U728"/>
      <c r="V728"/>
      <c r="W728"/>
      <c r="X728" s="412"/>
      <c r="Y728" s="205"/>
      <c r="Z728" s="412"/>
      <c r="AA728"/>
      <c r="AB728"/>
      <c r="AC728"/>
      <c r="AD728"/>
      <c r="AE728"/>
      <c r="AF728"/>
      <c r="AG728"/>
      <c r="AH728"/>
      <c r="AI728"/>
      <c r="AJ728"/>
    </row>
    <row r="729" spans="1:36" ht="24.95" customHeight="1">
      <c r="A729" s="66"/>
      <c r="M729" s="37"/>
      <c r="N729" s="37"/>
      <c r="U729"/>
      <c r="V729"/>
      <c r="W729"/>
      <c r="X729" s="412"/>
      <c r="Y729" s="205"/>
      <c r="Z729" s="412"/>
      <c r="AA729"/>
      <c r="AB729"/>
      <c r="AC729"/>
      <c r="AD729"/>
      <c r="AE729"/>
      <c r="AF729"/>
      <c r="AG729"/>
      <c r="AH729"/>
      <c r="AI729"/>
      <c r="AJ729"/>
    </row>
    <row r="730" spans="1:36" ht="24.95" customHeight="1">
      <c r="A730" s="66"/>
      <c r="M730" s="37"/>
      <c r="N730" s="37"/>
      <c r="U730"/>
      <c r="V730"/>
      <c r="W730"/>
      <c r="X730" s="412"/>
      <c r="Y730" s="205"/>
      <c r="Z730" s="412"/>
      <c r="AA730"/>
      <c r="AB730"/>
      <c r="AC730"/>
      <c r="AD730"/>
      <c r="AE730"/>
      <c r="AF730"/>
      <c r="AG730"/>
      <c r="AH730"/>
      <c r="AI730"/>
      <c r="AJ730"/>
    </row>
    <row r="731" spans="1:36" ht="24.95" customHeight="1">
      <c r="A731" s="66"/>
      <c r="M731" s="37"/>
      <c r="N731" s="37"/>
      <c r="U731"/>
      <c r="V731"/>
      <c r="W731"/>
      <c r="X731" s="412"/>
      <c r="Y731" s="205"/>
      <c r="Z731" s="412"/>
      <c r="AA731"/>
      <c r="AB731"/>
      <c r="AC731"/>
      <c r="AD731"/>
      <c r="AE731"/>
      <c r="AF731"/>
      <c r="AG731"/>
      <c r="AH731"/>
      <c r="AI731"/>
      <c r="AJ731"/>
    </row>
    <row r="732" spans="1:36" ht="24.95" customHeight="1">
      <c r="A732" s="66"/>
      <c r="M732" s="37"/>
      <c r="N732" s="37"/>
      <c r="U732"/>
      <c r="V732"/>
      <c r="W732"/>
      <c r="X732" s="412"/>
      <c r="Y732" s="205"/>
      <c r="Z732" s="412"/>
      <c r="AA732"/>
      <c r="AB732"/>
      <c r="AC732"/>
      <c r="AD732"/>
      <c r="AE732"/>
      <c r="AF732"/>
      <c r="AG732"/>
      <c r="AH732"/>
      <c r="AI732"/>
      <c r="AJ732"/>
    </row>
    <row r="733" spans="1:36" ht="24.95" customHeight="1">
      <c r="A733" s="66"/>
      <c r="M733" s="37"/>
      <c r="N733" s="37"/>
      <c r="U733"/>
      <c r="V733"/>
      <c r="W733"/>
      <c r="X733" s="412"/>
      <c r="Y733" s="205"/>
      <c r="Z733" s="412"/>
      <c r="AA733"/>
      <c r="AB733"/>
      <c r="AC733"/>
      <c r="AD733"/>
      <c r="AE733"/>
      <c r="AF733"/>
      <c r="AG733"/>
      <c r="AH733"/>
      <c r="AI733"/>
      <c r="AJ733"/>
    </row>
    <row r="734" spans="1:36" ht="24.95" customHeight="1">
      <c r="A734" s="66"/>
      <c r="M734" s="37"/>
      <c r="N734" s="37"/>
      <c r="U734"/>
      <c r="V734"/>
      <c r="W734"/>
      <c r="X734" s="412"/>
      <c r="Y734" s="205"/>
      <c r="Z734" s="412"/>
      <c r="AA734"/>
      <c r="AB734"/>
      <c r="AC734"/>
      <c r="AD734"/>
      <c r="AE734"/>
      <c r="AF734"/>
      <c r="AG734"/>
      <c r="AH734"/>
      <c r="AI734"/>
      <c r="AJ734"/>
    </row>
    <row r="735" spans="1:36" ht="24.95" customHeight="1">
      <c r="A735" s="66"/>
      <c r="M735" s="37"/>
      <c r="N735" s="37"/>
      <c r="U735"/>
      <c r="V735"/>
      <c r="W735"/>
      <c r="X735" s="412"/>
      <c r="Y735" s="205"/>
      <c r="Z735" s="412"/>
      <c r="AA735"/>
      <c r="AB735"/>
      <c r="AC735"/>
      <c r="AD735"/>
      <c r="AE735"/>
      <c r="AF735"/>
      <c r="AG735"/>
      <c r="AH735"/>
      <c r="AI735"/>
      <c r="AJ735"/>
    </row>
    <row r="736" spans="1:36" ht="24.95" customHeight="1">
      <c r="A736" s="66"/>
      <c r="M736" s="37"/>
      <c r="N736" s="37"/>
      <c r="U736"/>
      <c r="V736"/>
      <c r="W736"/>
      <c r="X736" s="412"/>
      <c r="Y736" s="205"/>
      <c r="Z736" s="412"/>
      <c r="AA736"/>
      <c r="AB736"/>
      <c r="AC736"/>
      <c r="AD736"/>
      <c r="AE736"/>
      <c r="AF736"/>
      <c r="AG736"/>
      <c r="AH736"/>
      <c r="AI736"/>
      <c r="AJ736"/>
    </row>
    <row r="737" spans="1:36" ht="24.95" customHeight="1">
      <c r="A737" s="66"/>
      <c r="M737" s="37"/>
      <c r="N737" s="37"/>
      <c r="U737"/>
      <c r="V737"/>
      <c r="W737"/>
      <c r="X737" s="412"/>
      <c r="Y737" s="205"/>
      <c r="Z737" s="412"/>
      <c r="AA737"/>
      <c r="AB737"/>
      <c r="AC737"/>
      <c r="AD737"/>
      <c r="AE737"/>
      <c r="AF737"/>
      <c r="AG737"/>
      <c r="AH737"/>
      <c r="AI737"/>
      <c r="AJ737"/>
    </row>
    <row r="738" spans="1:36" ht="24.95" customHeight="1">
      <c r="A738" s="66"/>
      <c r="M738" s="37"/>
      <c r="N738" s="37"/>
      <c r="U738"/>
      <c r="V738"/>
      <c r="W738"/>
      <c r="X738" s="412"/>
      <c r="Y738" s="205"/>
      <c r="Z738" s="412"/>
      <c r="AA738"/>
      <c r="AB738"/>
      <c r="AC738"/>
      <c r="AD738"/>
      <c r="AE738"/>
      <c r="AF738"/>
      <c r="AG738"/>
      <c r="AH738"/>
      <c r="AI738"/>
      <c r="AJ738"/>
    </row>
    <row r="739" spans="1:36" ht="24.95" customHeight="1">
      <c r="A739" s="66"/>
      <c r="M739" s="37"/>
      <c r="N739" s="37"/>
      <c r="U739"/>
      <c r="V739"/>
      <c r="W739"/>
      <c r="X739" s="412"/>
      <c r="Y739" s="205"/>
      <c r="Z739" s="412"/>
      <c r="AA739"/>
      <c r="AB739"/>
      <c r="AC739"/>
      <c r="AD739"/>
      <c r="AE739"/>
      <c r="AF739"/>
      <c r="AG739"/>
      <c r="AH739"/>
      <c r="AI739"/>
      <c r="AJ739"/>
    </row>
    <row r="740" spans="1:36" ht="24.95" customHeight="1">
      <c r="A740" s="66"/>
      <c r="M740" s="37"/>
      <c r="N740" s="37"/>
      <c r="U740"/>
      <c r="V740"/>
      <c r="W740"/>
      <c r="X740" s="412"/>
      <c r="Y740" s="205"/>
      <c r="Z740" s="412"/>
      <c r="AA740"/>
      <c r="AB740"/>
      <c r="AC740"/>
      <c r="AD740"/>
      <c r="AE740"/>
      <c r="AF740"/>
      <c r="AG740"/>
      <c r="AH740"/>
      <c r="AI740"/>
      <c r="AJ740"/>
    </row>
    <row r="741" spans="1:36" ht="24.95" customHeight="1">
      <c r="A741" s="66"/>
      <c r="M741" s="37"/>
      <c r="N741" s="37"/>
      <c r="U741"/>
      <c r="V741"/>
      <c r="W741"/>
      <c r="X741" s="412"/>
      <c r="Y741" s="205"/>
      <c r="Z741" s="412"/>
      <c r="AA741"/>
      <c r="AB741"/>
      <c r="AC741"/>
      <c r="AD741"/>
      <c r="AE741"/>
      <c r="AF741"/>
      <c r="AG741"/>
      <c r="AH741"/>
      <c r="AI741"/>
      <c r="AJ741"/>
    </row>
    <row r="742" spans="1:36" ht="24.95" customHeight="1">
      <c r="A742" s="66"/>
      <c r="M742" s="37"/>
      <c r="N742" s="37"/>
      <c r="U742"/>
      <c r="V742"/>
      <c r="W742"/>
      <c r="X742" s="412"/>
      <c r="Y742" s="205"/>
      <c r="Z742" s="412"/>
      <c r="AA742"/>
      <c r="AB742"/>
      <c r="AC742"/>
      <c r="AD742"/>
      <c r="AE742"/>
      <c r="AF742"/>
      <c r="AG742"/>
      <c r="AH742"/>
      <c r="AI742"/>
      <c r="AJ742"/>
    </row>
    <row r="743" spans="1:36" ht="24.95" customHeight="1">
      <c r="A743" s="66"/>
      <c r="M743" s="37"/>
      <c r="N743" s="37"/>
      <c r="U743"/>
      <c r="V743"/>
      <c r="W743"/>
      <c r="X743" s="412"/>
      <c r="Y743" s="205"/>
      <c r="Z743" s="412"/>
      <c r="AA743"/>
      <c r="AB743"/>
      <c r="AC743"/>
      <c r="AD743"/>
      <c r="AE743"/>
      <c r="AF743"/>
      <c r="AG743"/>
      <c r="AH743"/>
      <c r="AI743"/>
      <c r="AJ743"/>
    </row>
    <row r="744" spans="1:36" ht="24.95" customHeight="1">
      <c r="A744" s="66"/>
      <c r="M744" s="37"/>
      <c r="N744" s="37"/>
      <c r="U744"/>
      <c r="V744"/>
      <c r="W744"/>
      <c r="X744" s="412"/>
      <c r="Y744" s="205"/>
      <c r="Z744" s="412"/>
      <c r="AA744"/>
      <c r="AB744"/>
      <c r="AC744"/>
      <c r="AD744"/>
      <c r="AE744"/>
      <c r="AF744"/>
      <c r="AG744"/>
      <c r="AH744"/>
      <c r="AI744"/>
      <c r="AJ744"/>
    </row>
    <row r="745" spans="1:36" ht="24.95" customHeight="1">
      <c r="A745" s="66"/>
      <c r="M745" s="37"/>
      <c r="N745" s="37"/>
      <c r="U745"/>
      <c r="V745"/>
      <c r="W745"/>
      <c r="X745" s="412"/>
      <c r="Y745" s="205"/>
      <c r="Z745" s="412"/>
      <c r="AA745"/>
      <c r="AB745"/>
      <c r="AC745"/>
      <c r="AD745"/>
      <c r="AE745"/>
      <c r="AF745"/>
      <c r="AG745"/>
      <c r="AH745"/>
      <c r="AI745"/>
      <c r="AJ745"/>
    </row>
    <row r="746" spans="1:36" ht="24.95" customHeight="1">
      <c r="A746" s="66"/>
      <c r="M746" s="37"/>
      <c r="N746" s="37"/>
      <c r="U746"/>
      <c r="V746"/>
      <c r="W746"/>
      <c r="X746" s="412"/>
      <c r="Y746" s="205"/>
      <c r="Z746" s="412"/>
      <c r="AA746"/>
      <c r="AB746"/>
      <c r="AC746"/>
      <c r="AD746"/>
      <c r="AE746"/>
      <c r="AF746"/>
      <c r="AG746"/>
      <c r="AH746"/>
      <c r="AI746"/>
      <c r="AJ746"/>
    </row>
    <row r="747" spans="1:36" ht="24.95" customHeight="1">
      <c r="A747" s="66"/>
      <c r="M747" s="37"/>
      <c r="N747" s="37"/>
      <c r="U747"/>
      <c r="V747"/>
      <c r="W747"/>
      <c r="X747" s="412"/>
      <c r="Y747" s="205"/>
      <c r="Z747" s="412"/>
      <c r="AA747"/>
      <c r="AB747"/>
      <c r="AC747"/>
      <c r="AD747"/>
      <c r="AE747"/>
      <c r="AF747"/>
      <c r="AG747"/>
      <c r="AH747"/>
      <c r="AI747"/>
      <c r="AJ747"/>
    </row>
    <row r="748" spans="1:36" ht="24.95" customHeight="1">
      <c r="A748" s="66"/>
      <c r="M748" s="37"/>
      <c r="N748" s="37"/>
      <c r="U748"/>
      <c r="V748"/>
      <c r="W748"/>
      <c r="X748" s="412"/>
      <c r="Y748" s="205"/>
      <c r="Z748" s="412"/>
      <c r="AA748"/>
      <c r="AB748"/>
      <c r="AC748"/>
      <c r="AD748"/>
      <c r="AE748"/>
      <c r="AF748"/>
      <c r="AG748"/>
      <c r="AH748"/>
      <c r="AI748"/>
      <c r="AJ748"/>
    </row>
    <row r="749" spans="1:36" ht="24.95" customHeight="1">
      <c r="A749" s="66"/>
      <c r="M749" s="37"/>
      <c r="N749" s="37"/>
      <c r="U749"/>
      <c r="V749"/>
      <c r="W749"/>
      <c r="X749" s="412"/>
      <c r="Y749" s="205"/>
      <c r="Z749" s="412"/>
      <c r="AA749"/>
      <c r="AB749"/>
      <c r="AC749"/>
      <c r="AD749"/>
      <c r="AE749"/>
      <c r="AF749"/>
      <c r="AG749"/>
      <c r="AH749"/>
      <c r="AI749"/>
      <c r="AJ749"/>
    </row>
    <row r="750" spans="1:36" ht="24.95" customHeight="1">
      <c r="A750" s="66"/>
      <c r="M750" s="37"/>
      <c r="N750" s="37"/>
      <c r="U750"/>
      <c r="V750"/>
      <c r="W750"/>
      <c r="X750" s="412"/>
      <c r="Y750" s="205"/>
      <c r="Z750" s="412"/>
      <c r="AA750"/>
      <c r="AB750"/>
      <c r="AC750"/>
      <c r="AD750"/>
      <c r="AE750"/>
      <c r="AF750"/>
      <c r="AG750"/>
      <c r="AH750"/>
      <c r="AI750"/>
      <c r="AJ750"/>
    </row>
    <row r="751" spans="1:36" ht="24.95" customHeight="1">
      <c r="A751" s="66"/>
      <c r="M751" s="37"/>
      <c r="N751" s="37"/>
      <c r="U751"/>
      <c r="V751"/>
      <c r="W751"/>
      <c r="X751" s="412"/>
      <c r="Y751" s="205"/>
      <c r="Z751" s="412"/>
      <c r="AA751"/>
      <c r="AB751"/>
      <c r="AC751"/>
      <c r="AD751"/>
      <c r="AE751"/>
      <c r="AF751"/>
      <c r="AG751"/>
      <c r="AH751"/>
      <c r="AI751"/>
      <c r="AJ751"/>
    </row>
    <row r="752" spans="1:36" ht="24.95" customHeight="1">
      <c r="A752" s="66"/>
      <c r="M752" s="37"/>
      <c r="N752" s="37"/>
      <c r="U752"/>
      <c r="V752"/>
      <c r="W752"/>
      <c r="X752" s="412"/>
      <c r="Y752" s="205"/>
      <c r="Z752" s="412"/>
      <c r="AA752"/>
      <c r="AB752"/>
      <c r="AC752"/>
      <c r="AD752"/>
      <c r="AE752"/>
      <c r="AF752"/>
      <c r="AG752"/>
      <c r="AH752"/>
      <c r="AI752"/>
      <c r="AJ752"/>
    </row>
    <row r="753" spans="1:36" ht="24.95" customHeight="1">
      <c r="A753" s="66"/>
      <c r="M753" s="37"/>
      <c r="N753" s="37"/>
      <c r="U753"/>
      <c r="V753"/>
      <c r="W753"/>
      <c r="X753" s="412"/>
      <c r="Y753" s="205"/>
      <c r="Z753" s="412"/>
      <c r="AA753"/>
      <c r="AB753"/>
      <c r="AC753"/>
      <c r="AD753"/>
      <c r="AE753"/>
      <c r="AF753"/>
      <c r="AG753"/>
      <c r="AH753"/>
      <c r="AI753"/>
      <c r="AJ753"/>
    </row>
    <row r="754" spans="1:36" ht="24.95" customHeight="1">
      <c r="A754" s="66"/>
      <c r="M754" s="37"/>
      <c r="N754" s="37"/>
      <c r="U754"/>
      <c r="V754"/>
      <c r="W754"/>
      <c r="X754" s="412"/>
      <c r="Y754" s="205"/>
      <c r="Z754" s="412"/>
      <c r="AA754"/>
      <c r="AB754"/>
      <c r="AC754"/>
      <c r="AD754"/>
      <c r="AE754"/>
      <c r="AF754"/>
      <c r="AG754"/>
      <c r="AH754"/>
      <c r="AI754"/>
      <c r="AJ754"/>
    </row>
    <row r="755" spans="1:36" ht="24.95" customHeight="1">
      <c r="A755" s="66"/>
      <c r="M755" s="37"/>
      <c r="N755" s="37"/>
      <c r="U755"/>
      <c r="V755"/>
      <c r="W755"/>
      <c r="X755" s="412"/>
      <c r="Y755" s="205"/>
      <c r="Z755" s="412"/>
      <c r="AA755"/>
      <c r="AB755"/>
      <c r="AC755"/>
      <c r="AD755"/>
      <c r="AE755"/>
      <c r="AF755"/>
      <c r="AG755"/>
      <c r="AH755"/>
      <c r="AI755"/>
      <c r="AJ755"/>
    </row>
    <row r="756" spans="1:36" ht="24.95" customHeight="1">
      <c r="A756" s="66"/>
      <c r="M756" s="37"/>
      <c r="N756" s="37"/>
      <c r="U756"/>
      <c r="V756"/>
      <c r="W756"/>
      <c r="X756" s="412"/>
      <c r="Y756" s="205"/>
      <c r="Z756" s="412"/>
      <c r="AA756"/>
      <c r="AB756"/>
      <c r="AC756"/>
      <c r="AD756"/>
      <c r="AE756"/>
      <c r="AF756"/>
      <c r="AG756"/>
      <c r="AH756"/>
      <c r="AI756"/>
      <c r="AJ756"/>
    </row>
    <row r="757" spans="1:36" ht="24.95" customHeight="1">
      <c r="A757" s="66"/>
      <c r="M757" s="37"/>
      <c r="N757" s="37"/>
      <c r="U757"/>
      <c r="V757"/>
      <c r="W757"/>
      <c r="X757" s="412"/>
      <c r="Y757" s="205"/>
      <c r="Z757" s="412"/>
      <c r="AA757"/>
      <c r="AB757"/>
      <c r="AC757"/>
      <c r="AD757"/>
      <c r="AE757"/>
      <c r="AF757"/>
      <c r="AG757"/>
      <c r="AH757"/>
      <c r="AI757"/>
      <c r="AJ757"/>
    </row>
    <row r="758" spans="1:36" ht="24.95" customHeight="1">
      <c r="A758" s="66"/>
      <c r="M758" s="37"/>
      <c r="N758" s="37"/>
      <c r="U758"/>
      <c r="V758"/>
      <c r="W758"/>
      <c r="X758" s="412"/>
      <c r="Y758" s="205"/>
      <c r="Z758" s="412"/>
      <c r="AA758"/>
      <c r="AB758"/>
      <c r="AC758"/>
      <c r="AD758"/>
      <c r="AE758"/>
      <c r="AF758"/>
      <c r="AG758"/>
      <c r="AH758"/>
      <c r="AI758"/>
      <c r="AJ758"/>
    </row>
    <row r="759" spans="1:36" ht="24.95" customHeight="1">
      <c r="A759" s="66"/>
      <c r="M759" s="37"/>
      <c r="N759" s="37"/>
      <c r="U759"/>
      <c r="V759"/>
      <c r="W759"/>
      <c r="X759" s="412"/>
      <c r="Y759" s="205"/>
      <c r="Z759" s="412"/>
      <c r="AA759"/>
      <c r="AB759"/>
      <c r="AC759"/>
      <c r="AD759"/>
      <c r="AE759"/>
      <c r="AF759"/>
      <c r="AG759"/>
      <c r="AH759"/>
      <c r="AI759"/>
      <c r="AJ759"/>
    </row>
    <row r="760" spans="1:36" ht="24.95" customHeight="1">
      <c r="A760" s="66"/>
      <c r="M760" s="37"/>
      <c r="N760" s="37"/>
      <c r="U760"/>
      <c r="V760"/>
      <c r="W760"/>
      <c r="X760" s="412"/>
      <c r="Y760" s="205"/>
      <c r="Z760" s="412"/>
      <c r="AA760"/>
      <c r="AB760"/>
      <c r="AC760"/>
      <c r="AD760"/>
      <c r="AE760"/>
      <c r="AF760"/>
      <c r="AG760"/>
      <c r="AH760"/>
      <c r="AI760"/>
      <c r="AJ760"/>
    </row>
    <row r="761" spans="1:36" ht="24.95" customHeight="1">
      <c r="A761" s="66"/>
      <c r="M761" s="37"/>
      <c r="N761" s="37"/>
      <c r="U761"/>
      <c r="V761"/>
      <c r="W761"/>
      <c r="X761" s="412"/>
      <c r="Y761" s="205"/>
      <c r="Z761" s="412"/>
      <c r="AA761"/>
      <c r="AB761"/>
      <c r="AC761"/>
      <c r="AD761"/>
      <c r="AE761"/>
      <c r="AF761"/>
      <c r="AG761"/>
      <c r="AH761"/>
      <c r="AI761"/>
      <c r="AJ761"/>
    </row>
    <row r="762" spans="1:36" ht="24.95" customHeight="1">
      <c r="A762" s="66"/>
      <c r="M762" s="37"/>
      <c r="N762" s="37"/>
      <c r="U762"/>
      <c r="V762"/>
      <c r="W762"/>
      <c r="X762" s="412"/>
      <c r="Y762" s="205"/>
      <c r="Z762" s="412"/>
      <c r="AA762"/>
      <c r="AB762"/>
      <c r="AC762"/>
      <c r="AD762"/>
      <c r="AE762"/>
      <c r="AF762"/>
      <c r="AG762"/>
      <c r="AH762"/>
      <c r="AI762"/>
      <c r="AJ762"/>
    </row>
    <row r="763" spans="1:36" ht="24.95" customHeight="1">
      <c r="A763" s="66"/>
      <c r="M763" s="37"/>
      <c r="N763" s="37"/>
      <c r="U763"/>
      <c r="V763"/>
      <c r="W763"/>
      <c r="X763" s="412"/>
      <c r="Y763" s="205"/>
      <c r="Z763" s="412"/>
      <c r="AA763"/>
      <c r="AB763"/>
      <c r="AC763"/>
      <c r="AD763"/>
      <c r="AE763"/>
      <c r="AF763"/>
      <c r="AG763"/>
      <c r="AH763"/>
      <c r="AI763"/>
      <c r="AJ763"/>
    </row>
    <row r="764" spans="1:36" ht="24.95" customHeight="1">
      <c r="A764" s="66"/>
      <c r="M764" s="37"/>
      <c r="N764" s="37"/>
      <c r="U764"/>
      <c r="V764"/>
      <c r="W764"/>
      <c r="X764" s="412"/>
      <c r="Y764" s="205"/>
      <c r="Z764" s="412"/>
      <c r="AA764"/>
      <c r="AB764"/>
      <c r="AC764"/>
      <c r="AD764"/>
      <c r="AE764"/>
      <c r="AF764"/>
      <c r="AG764"/>
      <c r="AH764"/>
      <c r="AI764"/>
      <c r="AJ764"/>
    </row>
    <row r="765" spans="1:36" ht="24.95" customHeight="1">
      <c r="A765" s="66"/>
      <c r="M765" s="37"/>
      <c r="N765" s="37"/>
      <c r="U765"/>
      <c r="V765"/>
      <c r="W765"/>
      <c r="X765" s="412"/>
      <c r="Y765" s="205"/>
      <c r="Z765" s="412"/>
      <c r="AA765"/>
      <c r="AB765"/>
      <c r="AC765"/>
      <c r="AD765"/>
      <c r="AE765"/>
      <c r="AF765"/>
      <c r="AG765"/>
      <c r="AH765"/>
      <c r="AI765"/>
      <c r="AJ765"/>
    </row>
    <row r="766" spans="1:36" ht="24.95" customHeight="1">
      <c r="A766" s="66"/>
      <c r="M766" s="37"/>
      <c r="N766" s="37"/>
      <c r="U766"/>
      <c r="V766"/>
      <c r="W766"/>
      <c r="X766" s="412"/>
      <c r="Y766" s="205"/>
      <c r="Z766" s="412"/>
      <c r="AA766"/>
      <c r="AB766"/>
      <c r="AC766"/>
      <c r="AD766"/>
      <c r="AE766"/>
      <c r="AF766"/>
      <c r="AG766"/>
      <c r="AH766"/>
      <c r="AI766"/>
      <c r="AJ766"/>
    </row>
    <row r="767" spans="1:36" ht="24.95" customHeight="1">
      <c r="A767" s="66"/>
      <c r="M767" s="37"/>
      <c r="N767" s="37"/>
      <c r="U767"/>
      <c r="V767"/>
      <c r="W767"/>
      <c r="X767" s="412"/>
      <c r="Y767" s="205"/>
      <c r="Z767" s="412"/>
      <c r="AA767"/>
      <c r="AB767"/>
      <c r="AC767"/>
      <c r="AD767"/>
      <c r="AE767"/>
      <c r="AF767"/>
      <c r="AG767"/>
      <c r="AH767"/>
      <c r="AI767"/>
      <c r="AJ767"/>
    </row>
    <row r="768" spans="1:36" ht="24.95" customHeight="1">
      <c r="A768" s="66"/>
      <c r="M768" s="37"/>
      <c r="N768" s="37"/>
      <c r="U768"/>
      <c r="V768"/>
      <c r="W768"/>
      <c r="X768" s="412"/>
      <c r="Y768" s="205"/>
      <c r="Z768" s="412"/>
      <c r="AA768"/>
      <c r="AB768"/>
      <c r="AC768"/>
      <c r="AD768"/>
      <c r="AE768"/>
      <c r="AF768"/>
      <c r="AG768"/>
      <c r="AH768"/>
      <c r="AI768"/>
      <c r="AJ768"/>
    </row>
    <row r="769" spans="1:36" ht="24.95" customHeight="1">
      <c r="A769" s="66"/>
      <c r="M769" s="37"/>
      <c r="N769" s="37"/>
      <c r="U769"/>
      <c r="V769"/>
      <c r="W769"/>
      <c r="X769" s="412"/>
      <c r="Y769" s="205"/>
      <c r="Z769" s="412"/>
      <c r="AA769"/>
      <c r="AB769"/>
      <c r="AC769"/>
      <c r="AD769"/>
      <c r="AE769"/>
      <c r="AF769"/>
      <c r="AG769"/>
      <c r="AH769"/>
      <c r="AI769"/>
      <c r="AJ769"/>
    </row>
    <row r="770" spans="1:36" ht="24.95" customHeight="1">
      <c r="A770" s="66"/>
      <c r="M770" s="37"/>
      <c r="N770" s="37"/>
      <c r="U770"/>
      <c r="V770"/>
      <c r="W770"/>
      <c r="X770" s="412"/>
      <c r="Y770" s="205"/>
      <c r="Z770" s="412"/>
      <c r="AA770"/>
      <c r="AB770"/>
      <c r="AC770"/>
      <c r="AD770"/>
      <c r="AE770"/>
      <c r="AF770"/>
      <c r="AG770"/>
      <c r="AH770"/>
      <c r="AI770"/>
      <c r="AJ770"/>
    </row>
    <row r="771" spans="1:36" ht="24.95" customHeight="1">
      <c r="A771" s="66"/>
      <c r="M771" s="37"/>
      <c r="N771" s="37"/>
      <c r="U771"/>
      <c r="V771"/>
      <c r="W771"/>
      <c r="X771" s="412"/>
      <c r="Y771" s="205"/>
      <c r="Z771" s="412"/>
      <c r="AA771"/>
      <c r="AB771"/>
      <c r="AC771"/>
      <c r="AD771"/>
      <c r="AE771"/>
      <c r="AF771"/>
      <c r="AG771"/>
      <c r="AH771"/>
      <c r="AI771"/>
      <c r="AJ771"/>
    </row>
    <row r="772" spans="1:36" ht="24.95" customHeight="1">
      <c r="A772" s="66"/>
      <c r="M772" s="37"/>
      <c r="N772" s="37"/>
      <c r="U772"/>
      <c r="V772"/>
      <c r="W772"/>
      <c r="X772" s="412"/>
      <c r="Y772" s="205"/>
      <c r="Z772" s="412"/>
      <c r="AA772"/>
      <c r="AB772"/>
      <c r="AC772"/>
      <c r="AD772"/>
      <c r="AE772"/>
      <c r="AF772"/>
      <c r="AG772"/>
      <c r="AH772"/>
      <c r="AI772"/>
      <c r="AJ772"/>
    </row>
    <row r="773" spans="1:36" ht="24.95" customHeight="1">
      <c r="A773" s="66"/>
      <c r="M773" s="37"/>
      <c r="N773" s="37"/>
      <c r="U773"/>
      <c r="V773"/>
      <c r="W773"/>
      <c r="X773" s="412"/>
      <c r="Y773" s="205"/>
      <c r="Z773" s="412"/>
      <c r="AA773"/>
      <c r="AB773"/>
      <c r="AC773"/>
      <c r="AD773"/>
      <c r="AE773"/>
      <c r="AF773"/>
      <c r="AG773"/>
      <c r="AH773"/>
      <c r="AI773"/>
      <c r="AJ773"/>
    </row>
    <row r="774" spans="1:36" ht="24.95" customHeight="1">
      <c r="A774" s="66"/>
      <c r="M774" s="37"/>
      <c r="N774" s="37"/>
      <c r="U774"/>
      <c r="V774"/>
      <c r="W774"/>
      <c r="X774" s="412"/>
      <c r="Y774" s="205"/>
      <c r="Z774" s="412"/>
      <c r="AA774"/>
      <c r="AB774"/>
      <c r="AC774"/>
      <c r="AD774"/>
      <c r="AE774"/>
      <c r="AF774"/>
      <c r="AG774"/>
      <c r="AH774"/>
      <c r="AI774"/>
      <c r="AJ774"/>
    </row>
    <row r="775" spans="1:36" ht="24.95" customHeight="1">
      <c r="A775" s="66"/>
      <c r="M775" s="37"/>
      <c r="N775" s="37"/>
      <c r="U775"/>
      <c r="V775"/>
      <c r="W775"/>
      <c r="X775" s="412"/>
      <c r="Y775" s="205"/>
      <c r="Z775" s="412"/>
      <c r="AA775"/>
      <c r="AB775"/>
      <c r="AC775"/>
      <c r="AD775"/>
      <c r="AE775"/>
      <c r="AF775"/>
      <c r="AG775"/>
      <c r="AH775"/>
      <c r="AI775"/>
      <c r="AJ775"/>
    </row>
    <row r="776" spans="1:36" ht="24.95" customHeight="1">
      <c r="A776" s="66"/>
      <c r="M776" s="37"/>
      <c r="N776" s="37"/>
      <c r="U776"/>
      <c r="V776"/>
      <c r="W776"/>
      <c r="X776" s="412"/>
      <c r="Y776" s="205"/>
      <c r="Z776" s="412"/>
      <c r="AA776"/>
      <c r="AB776"/>
      <c r="AC776"/>
      <c r="AD776"/>
      <c r="AE776"/>
      <c r="AF776"/>
      <c r="AG776"/>
      <c r="AH776"/>
      <c r="AI776"/>
      <c r="AJ776"/>
    </row>
    <row r="777" spans="1:36" ht="24.95" customHeight="1">
      <c r="A777" s="66"/>
      <c r="M777" s="37"/>
      <c r="N777" s="37"/>
      <c r="U777"/>
      <c r="V777"/>
      <c r="W777"/>
      <c r="X777" s="412"/>
      <c r="Y777" s="205"/>
      <c r="Z777" s="412"/>
      <c r="AA777"/>
      <c r="AB777"/>
      <c r="AC777"/>
      <c r="AD777"/>
      <c r="AE777"/>
      <c r="AF777"/>
      <c r="AG777"/>
      <c r="AH777"/>
      <c r="AI777"/>
      <c r="AJ777"/>
    </row>
    <row r="778" spans="1:36" ht="24.95" customHeight="1">
      <c r="A778" s="66"/>
      <c r="M778" s="37"/>
      <c r="N778" s="37"/>
      <c r="U778"/>
      <c r="V778"/>
      <c r="W778"/>
      <c r="X778" s="412"/>
      <c r="Y778" s="205"/>
      <c r="Z778" s="412"/>
      <c r="AA778"/>
      <c r="AB778"/>
      <c r="AC778"/>
      <c r="AD778"/>
      <c r="AE778"/>
      <c r="AF778"/>
      <c r="AG778"/>
      <c r="AH778"/>
      <c r="AI778"/>
      <c r="AJ778"/>
    </row>
    <row r="779" spans="1:36" ht="24.95" customHeight="1">
      <c r="A779" s="66"/>
      <c r="M779" s="37"/>
      <c r="N779" s="37"/>
      <c r="U779"/>
      <c r="V779"/>
      <c r="W779"/>
      <c r="X779" s="412"/>
      <c r="Y779" s="205"/>
      <c r="Z779" s="412"/>
      <c r="AA779"/>
      <c r="AB779"/>
      <c r="AC779"/>
      <c r="AD779"/>
      <c r="AE779"/>
      <c r="AF779"/>
      <c r="AG779"/>
      <c r="AH779"/>
      <c r="AI779"/>
      <c r="AJ779"/>
    </row>
    <row r="780" spans="1:36" ht="24.95" customHeight="1">
      <c r="A780" s="66"/>
      <c r="M780" s="37"/>
      <c r="N780" s="37"/>
      <c r="U780"/>
      <c r="V780"/>
      <c r="W780"/>
      <c r="X780" s="412"/>
      <c r="Y780" s="205"/>
      <c r="Z780" s="412"/>
      <c r="AA780"/>
      <c r="AB780"/>
      <c r="AC780"/>
      <c r="AD780"/>
      <c r="AE780"/>
      <c r="AF780"/>
      <c r="AG780"/>
      <c r="AH780"/>
      <c r="AI780"/>
      <c r="AJ780"/>
    </row>
    <row r="781" spans="1:36" ht="24.95" customHeight="1">
      <c r="A781" s="66"/>
      <c r="M781" s="37"/>
      <c r="N781" s="37"/>
      <c r="U781"/>
      <c r="V781"/>
      <c r="W781"/>
      <c r="X781" s="412"/>
      <c r="Y781" s="205"/>
      <c r="Z781" s="412"/>
      <c r="AA781"/>
      <c r="AB781"/>
      <c r="AC781"/>
      <c r="AD781"/>
      <c r="AE781"/>
      <c r="AF781"/>
      <c r="AG781"/>
      <c r="AH781"/>
      <c r="AI781"/>
      <c r="AJ781"/>
    </row>
    <row r="782" spans="1:36" ht="24.95" customHeight="1">
      <c r="A782" s="66"/>
      <c r="M782" s="37"/>
      <c r="N782" s="37"/>
      <c r="U782"/>
      <c r="V782"/>
      <c r="W782"/>
      <c r="X782" s="412"/>
      <c r="Y782" s="205"/>
      <c r="Z782" s="412"/>
      <c r="AA782"/>
      <c r="AB782"/>
      <c r="AC782"/>
      <c r="AD782"/>
      <c r="AE782"/>
      <c r="AF782"/>
      <c r="AG782"/>
      <c r="AH782"/>
      <c r="AI782"/>
      <c r="AJ782"/>
    </row>
    <row r="783" spans="1:36" ht="24.95" customHeight="1">
      <c r="A783" s="66"/>
      <c r="M783" s="37"/>
      <c r="N783" s="37"/>
      <c r="U783"/>
      <c r="V783"/>
      <c r="W783"/>
      <c r="X783" s="412"/>
      <c r="Y783" s="205"/>
      <c r="Z783" s="412"/>
      <c r="AA783"/>
      <c r="AB783"/>
      <c r="AC783"/>
      <c r="AD783"/>
      <c r="AE783"/>
      <c r="AF783"/>
      <c r="AG783"/>
      <c r="AH783"/>
      <c r="AI783"/>
      <c r="AJ783"/>
    </row>
    <row r="784" spans="1:36" ht="24.95" customHeight="1">
      <c r="A784" s="66"/>
      <c r="M784" s="37"/>
      <c r="N784" s="37"/>
      <c r="U784"/>
      <c r="V784"/>
      <c r="W784"/>
      <c r="X784" s="412"/>
      <c r="Y784" s="205"/>
      <c r="Z784" s="412"/>
      <c r="AA784"/>
      <c r="AB784"/>
      <c r="AC784"/>
      <c r="AD784"/>
      <c r="AE784"/>
      <c r="AF784"/>
      <c r="AG784"/>
      <c r="AH784"/>
      <c r="AI784"/>
      <c r="AJ784"/>
    </row>
    <row r="785" spans="1:36" ht="24.95" customHeight="1">
      <c r="A785" s="66"/>
      <c r="M785" s="37"/>
      <c r="N785" s="37"/>
      <c r="U785"/>
      <c r="V785"/>
      <c r="W785"/>
      <c r="X785" s="412"/>
      <c r="Y785" s="205"/>
      <c r="Z785" s="412"/>
      <c r="AA785"/>
      <c r="AB785"/>
      <c r="AC785"/>
      <c r="AD785"/>
      <c r="AE785"/>
      <c r="AF785"/>
      <c r="AG785"/>
      <c r="AH785"/>
      <c r="AI785"/>
      <c r="AJ785"/>
    </row>
    <row r="786" spans="1:36" ht="24.95" customHeight="1">
      <c r="A786" s="66"/>
      <c r="M786" s="37"/>
      <c r="N786" s="37"/>
      <c r="U786"/>
      <c r="V786"/>
      <c r="W786"/>
      <c r="X786" s="412"/>
      <c r="Y786" s="205"/>
      <c r="Z786" s="412"/>
      <c r="AA786"/>
      <c r="AB786"/>
      <c r="AC786"/>
      <c r="AD786"/>
      <c r="AE786"/>
      <c r="AF786"/>
      <c r="AG786"/>
      <c r="AH786"/>
      <c r="AI786"/>
      <c r="AJ786"/>
    </row>
    <row r="787" spans="1:36" ht="24.95" customHeight="1">
      <c r="A787" s="66"/>
      <c r="M787" s="37"/>
      <c r="N787" s="37"/>
      <c r="U787"/>
      <c r="V787"/>
      <c r="W787"/>
      <c r="X787" s="412"/>
      <c r="Y787" s="205"/>
      <c r="Z787" s="412"/>
      <c r="AA787"/>
      <c r="AB787"/>
      <c r="AC787"/>
      <c r="AD787"/>
      <c r="AE787"/>
      <c r="AF787"/>
      <c r="AG787"/>
      <c r="AH787"/>
      <c r="AI787"/>
      <c r="AJ787"/>
    </row>
    <row r="788" spans="1:36" ht="24.95" customHeight="1">
      <c r="A788" s="66"/>
      <c r="M788" s="37"/>
      <c r="N788" s="37"/>
      <c r="U788"/>
      <c r="V788"/>
      <c r="W788"/>
      <c r="X788" s="412"/>
      <c r="Y788" s="205"/>
      <c r="Z788" s="412"/>
      <c r="AA788"/>
      <c r="AB788"/>
      <c r="AC788"/>
      <c r="AD788"/>
      <c r="AE788"/>
      <c r="AF788"/>
      <c r="AG788"/>
      <c r="AH788"/>
      <c r="AI788"/>
      <c r="AJ788"/>
    </row>
    <row r="789" spans="1:36" ht="24.95" customHeight="1">
      <c r="A789" s="66"/>
      <c r="M789" s="37"/>
      <c r="N789" s="37"/>
      <c r="U789"/>
      <c r="V789"/>
      <c r="W789"/>
      <c r="X789" s="412"/>
      <c r="Y789" s="205"/>
      <c r="Z789" s="412"/>
      <c r="AA789"/>
      <c r="AB789"/>
      <c r="AC789"/>
      <c r="AD789"/>
      <c r="AE789"/>
      <c r="AF789"/>
      <c r="AG789"/>
      <c r="AH789"/>
      <c r="AI789"/>
      <c r="AJ789"/>
    </row>
    <row r="790" spans="1:36" ht="24.95" customHeight="1">
      <c r="A790" s="66"/>
      <c r="M790" s="37"/>
      <c r="N790" s="37"/>
      <c r="U790"/>
      <c r="V790"/>
      <c r="W790"/>
      <c r="X790" s="412"/>
      <c r="Y790" s="205"/>
      <c r="Z790" s="412"/>
      <c r="AA790"/>
      <c r="AB790"/>
      <c r="AC790"/>
      <c r="AD790"/>
      <c r="AE790"/>
      <c r="AF790"/>
      <c r="AG790"/>
      <c r="AH790"/>
      <c r="AI790"/>
      <c r="AJ790"/>
    </row>
    <row r="791" spans="1:36" ht="24.95" customHeight="1">
      <c r="A791" s="66"/>
      <c r="M791" s="37"/>
      <c r="N791" s="37"/>
      <c r="U791"/>
      <c r="V791"/>
      <c r="W791"/>
      <c r="X791" s="412"/>
      <c r="Y791" s="205"/>
      <c r="Z791" s="412"/>
      <c r="AA791"/>
      <c r="AB791"/>
      <c r="AC791"/>
      <c r="AD791"/>
      <c r="AE791"/>
      <c r="AF791"/>
      <c r="AG791"/>
      <c r="AH791"/>
      <c r="AI791"/>
      <c r="AJ791"/>
    </row>
    <row r="792" spans="1:36" ht="24.95" customHeight="1">
      <c r="A792" s="66"/>
      <c r="M792" s="37"/>
      <c r="N792" s="37"/>
      <c r="U792"/>
      <c r="V792"/>
      <c r="W792"/>
      <c r="X792" s="412"/>
      <c r="Y792" s="205"/>
      <c r="Z792" s="412"/>
      <c r="AA792"/>
      <c r="AB792"/>
      <c r="AC792"/>
      <c r="AD792"/>
      <c r="AE792"/>
      <c r="AF792"/>
      <c r="AG792"/>
      <c r="AH792"/>
      <c r="AI792"/>
      <c r="AJ792"/>
    </row>
    <row r="793" spans="1:36" ht="24.95" customHeight="1">
      <c r="A793" s="66"/>
      <c r="M793" s="37"/>
      <c r="N793" s="37"/>
      <c r="U793"/>
      <c r="V793"/>
      <c r="W793"/>
      <c r="X793" s="412"/>
      <c r="Y793" s="205"/>
      <c r="Z793" s="412"/>
      <c r="AA793"/>
      <c r="AB793"/>
      <c r="AC793"/>
      <c r="AD793"/>
      <c r="AE793"/>
      <c r="AF793"/>
      <c r="AG793"/>
      <c r="AH793"/>
      <c r="AI793"/>
      <c r="AJ793"/>
    </row>
    <row r="794" spans="1:36" ht="24.95" customHeight="1">
      <c r="A794" s="66"/>
      <c r="M794" s="37"/>
      <c r="N794" s="37"/>
      <c r="U794"/>
      <c r="V794"/>
      <c r="W794"/>
      <c r="X794" s="412"/>
      <c r="Y794" s="205"/>
      <c r="Z794" s="412"/>
      <c r="AA794"/>
      <c r="AB794"/>
      <c r="AC794"/>
      <c r="AD794"/>
      <c r="AE794"/>
      <c r="AF794"/>
      <c r="AG794"/>
      <c r="AH794"/>
      <c r="AI794"/>
      <c r="AJ794"/>
    </row>
    <row r="795" spans="1:36" ht="24.95" customHeight="1">
      <c r="A795" s="66"/>
      <c r="M795" s="37"/>
      <c r="N795" s="37"/>
      <c r="U795"/>
      <c r="V795"/>
      <c r="W795"/>
      <c r="X795" s="412"/>
      <c r="Y795" s="205"/>
      <c r="Z795" s="412"/>
      <c r="AA795"/>
      <c r="AB795"/>
      <c r="AC795"/>
      <c r="AD795"/>
      <c r="AE795"/>
      <c r="AF795"/>
      <c r="AG795"/>
      <c r="AH795"/>
      <c r="AI795"/>
      <c r="AJ795"/>
    </row>
    <row r="796" spans="1:36" ht="24.95" customHeight="1">
      <c r="A796" s="66"/>
      <c r="M796" s="37"/>
      <c r="N796" s="37"/>
      <c r="U796"/>
      <c r="V796"/>
      <c r="W796"/>
      <c r="X796" s="412"/>
      <c r="Y796" s="205"/>
      <c r="Z796" s="412"/>
      <c r="AA796"/>
      <c r="AB796"/>
      <c r="AC796"/>
      <c r="AD796"/>
      <c r="AE796"/>
      <c r="AF796"/>
      <c r="AG796"/>
      <c r="AH796"/>
      <c r="AI796"/>
      <c r="AJ796"/>
    </row>
    <row r="797" spans="1:36" ht="24.95" customHeight="1">
      <c r="A797" s="66"/>
      <c r="M797" s="37"/>
      <c r="N797" s="37"/>
      <c r="U797"/>
      <c r="V797"/>
      <c r="W797"/>
      <c r="X797" s="412"/>
      <c r="Y797" s="205"/>
      <c r="Z797" s="412"/>
      <c r="AA797"/>
      <c r="AB797"/>
      <c r="AC797"/>
      <c r="AD797"/>
      <c r="AE797"/>
      <c r="AF797"/>
      <c r="AG797"/>
      <c r="AH797"/>
      <c r="AI797"/>
      <c r="AJ797"/>
    </row>
    <row r="798" spans="1:36" ht="24.95" customHeight="1">
      <c r="A798" s="66"/>
      <c r="M798" s="37"/>
      <c r="N798" s="37"/>
      <c r="U798"/>
      <c r="V798"/>
      <c r="W798"/>
      <c r="X798" s="412"/>
      <c r="Y798" s="205"/>
      <c r="Z798" s="412"/>
      <c r="AA798"/>
      <c r="AB798"/>
      <c r="AC798"/>
      <c r="AD798"/>
      <c r="AE798"/>
      <c r="AF798"/>
      <c r="AG798"/>
      <c r="AH798"/>
      <c r="AI798"/>
      <c r="AJ798"/>
    </row>
    <row r="799" spans="1:36" ht="24.95" customHeight="1">
      <c r="A799" s="66"/>
      <c r="M799" s="37"/>
      <c r="N799" s="37"/>
      <c r="U799"/>
      <c r="V799"/>
      <c r="W799"/>
      <c r="X799" s="412"/>
      <c r="Y799" s="205"/>
      <c r="Z799" s="412"/>
      <c r="AA799"/>
      <c r="AB799"/>
      <c r="AC799"/>
      <c r="AD799"/>
      <c r="AE799"/>
      <c r="AF799"/>
      <c r="AG799"/>
      <c r="AH799"/>
      <c r="AI799"/>
      <c r="AJ799"/>
    </row>
    <row r="800" spans="1:36" ht="24.95" customHeight="1">
      <c r="A800" s="66"/>
      <c r="M800" s="37"/>
      <c r="N800" s="37"/>
      <c r="U800"/>
      <c r="V800"/>
      <c r="W800"/>
      <c r="X800" s="412"/>
      <c r="Y800" s="205"/>
      <c r="Z800" s="412"/>
      <c r="AA800"/>
      <c r="AB800"/>
      <c r="AC800"/>
      <c r="AD800"/>
      <c r="AE800"/>
      <c r="AF800"/>
      <c r="AG800"/>
      <c r="AH800"/>
      <c r="AI800"/>
      <c r="AJ800"/>
    </row>
    <row r="801" spans="1:36" ht="24.95" customHeight="1">
      <c r="A801" s="66"/>
      <c r="M801" s="37"/>
      <c r="N801" s="37"/>
      <c r="U801"/>
      <c r="V801"/>
      <c r="W801"/>
      <c r="X801" s="412"/>
      <c r="Y801" s="205"/>
      <c r="Z801" s="412"/>
      <c r="AA801"/>
      <c r="AB801"/>
      <c r="AC801"/>
      <c r="AD801"/>
      <c r="AE801"/>
      <c r="AF801"/>
      <c r="AG801"/>
      <c r="AH801"/>
      <c r="AI801"/>
      <c r="AJ801"/>
    </row>
    <row r="802" spans="1:36" ht="24.95" customHeight="1">
      <c r="A802" s="66"/>
      <c r="M802" s="37"/>
      <c r="N802" s="37"/>
      <c r="U802"/>
      <c r="V802"/>
      <c r="W802"/>
      <c r="X802" s="412"/>
      <c r="Y802" s="205"/>
      <c r="Z802" s="412"/>
      <c r="AA802"/>
      <c r="AB802"/>
      <c r="AC802"/>
      <c r="AD802"/>
      <c r="AE802"/>
      <c r="AF802"/>
      <c r="AG802"/>
      <c r="AH802"/>
      <c r="AI802"/>
      <c r="AJ802"/>
    </row>
    <row r="803" spans="1:36" ht="24.95" customHeight="1">
      <c r="A803" s="66"/>
      <c r="M803" s="37"/>
      <c r="N803" s="37"/>
      <c r="U803"/>
      <c r="V803"/>
      <c r="W803"/>
      <c r="X803" s="412"/>
      <c r="Y803" s="205"/>
      <c r="Z803" s="412"/>
      <c r="AA803"/>
      <c r="AB803"/>
      <c r="AC803"/>
      <c r="AD803"/>
      <c r="AE803"/>
      <c r="AF803"/>
      <c r="AG803"/>
      <c r="AH803"/>
      <c r="AI803"/>
      <c r="AJ803"/>
    </row>
    <row r="804" spans="1:36" ht="24.95" customHeight="1">
      <c r="A804" s="66"/>
      <c r="M804" s="37"/>
      <c r="N804" s="37"/>
      <c r="U804"/>
      <c r="V804"/>
      <c r="W804"/>
      <c r="X804" s="412"/>
      <c r="Y804" s="205"/>
      <c r="Z804" s="412"/>
      <c r="AA804"/>
      <c r="AB804"/>
      <c r="AC804"/>
      <c r="AD804"/>
      <c r="AE804"/>
      <c r="AF804"/>
      <c r="AG804"/>
      <c r="AH804"/>
      <c r="AI804"/>
      <c r="AJ804"/>
    </row>
    <row r="805" spans="1:36" ht="24.95" customHeight="1">
      <c r="A805" s="66"/>
      <c r="M805" s="37"/>
      <c r="N805" s="37"/>
      <c r="U805"/>
      <c r="V805"/>
      <c r="W805"/>
      <c r="X805" s="412"/>
      <c r="Y805" s="205"/>
      <c r="Z805" s="412"/>
      <c r="AA805"/>
      <c r="AB805"/>
      <c r="AC805"/>
      <c r="AD805"/>
      <c r="AE805"/>
      <c r="AF805"/>
      <c r="AG805"/>
      <c r="AH805"/>
      <c r="AI805"/>
      <c r="AJ805"/>
    </row>
    <row r="806" spans="1:36" ht="24.95" customHeight="1">
      <c r="A806" s="66"/>
      <c r="M806" s="37"/>
      <c r="N806" s="37"/>
      <c r="U806"/>
      <c r="V806"/>
      <c r="W806"/>
      <c r="X806" s="412"/>
      <c r="Y806" s="205"/>
      <c r="Z806" s="412"/>
      <c r="AA806"/>
      <c r="AB806"/>
      <c r="AC806"/>
      <c r="AD806"/>
      <c r="AE806"/>
      <c r="AF806"/>
      <c r="AG806"/>
      <c r="AH806"/>
      <c r="AI806"/>
      <c r="AJ806"/>
    </row>
    <row r="807" spans="1:36" ht="24.95" customHeight="1">
      <c r="A807" s="66"/>
      <c r="M807" s="37"/>
      <c r="N807" s="37"/>
      <c r="U807"/>
      <c r="V807"/>
      <c r="W807"/>
      <c r="X807" s="412"/>
      <c r="Y807" s="205"/>
      <c r="Z807" s="412"/>
      <c r="AA807"/>
      <c r="AB807"/>
      <c r="AC807"/>
      <c r="AD807"/>
      <c r="AE807"/>
      <c r="AF807"/>
      <c r="AG807"/>
      <c r="AH807"/>
      <c r="AI807"/>
      <c r="AJ807"/>
    </row>
    <row r="808" spans="1:36" ht="24.95" customHeight="1">
      <c r="A808" s="66"/>
      <c r="M808" s="37"/>
      <c r="N808" s="37"/>
      <c r="U808"/>
      <c r="V808"/>
      <c r="W808"/>
      <c r="X808" s="412"/>
      <c r="Y808" s="205"/>
      <c r="Z808" s="412"/>
      <c r="AA808"/>
      <c r="AB808"/>
      <c r="AC808"/>
      <c r="AD808"/>
      <c r="AE808"/>
      <c r="AF808"/>
      <c r="AG808"/>
      <c r="AH808"/>
      <c r="AI808"/>
      <c r="AJ808"/>
    </row>
    <row r="809" spans="1:36" ht="24.95" customHeight="1">
      <c r="A809" s="66"/>
      <c r="M809" s="37"/>
      <c r="N809" s="37"/>
      <c r="U809"/>
      <c r="V809"/>
      <c r="W809"/>
      <c r="X809" s="412"/>
      <c r="Y809" s="205"/>
      <c r="Z809" s="412"/>
      <c r="AA809"/>
      <c r="AB809"/>
      <c r="AC809"/>
      <c r="AD809"/>
      <c r="AE809"/>
      <c r="AF809"/>
      <c r="AG809"/>
      <c r="AH809"/>
      <c r="AI809"/>
      <c r="AJ809"/>
    </row>
    <row r="810" spans="1:36" ht="24.95" customHeight="1">
      <c r="A810" s="66"/>
      <c r="M810" s="37"/>
      <c r="N810" s="37"/>
      <c r="U810"/>
      <c r="V810"/>
      <c r="W810"/>
      <c r="X810" s="412"/>
      <c r="Y810" s="205"/>
      <c r="Z810" s="412"/>
      <c r="AA810"/>
      <c r="AB810"/>
      <c r="AC810"/>
      <c r="AD810"/>
      <c r="AE810"/>
      <c r="AF810"/>
      <c r="AG810"/>
      <c r="AH810"/>
      <c r="AI810"/>
      <c r="AJ810"/>
    </row>
    <row r="811" spans="1:36" ht="24.95" customHeight="1">
      <c r="A811" s="66"/>
      <c r="M811" s="37"/>
      <c r="N811" s="37"/>
      <c r="U811"/>
      <c r="V811"/>
      <c r="W811"/>
      <c r="X811" s="412"/>
      <c r="Y811" s="205"/>
      <c r="Z811" s="412"/>
      <c r="AA811"/>
      <c r="AB811"/>
      <c r="AC811"/>
      <c r="AD811"/>
      <c r="AE811"/>
      <c r="AF811"/>
      <c r="AG811"/>
      <c r="AH811"/>
      <c r="AI811"/>
      <c r="AJ811"/>
    </row>
    <row r="812" spans="1:36" ht="24.95" customHeight="1">
      <c r="A812" s="66"/>
      <c r="M812" s="37"/>
      <c r="N812" s="37"/>
      <c r="U812"/>
      <c r="V812"/>
      <c r="W812"/>
      <c r="X812" s="412"/>
      <c r="Y812" s="205"/>
      <c r="Z812" s="412"/>
      <c r="AA812"/>
      <c r="AB812"/>
      <c r="AC812"/>
      <c r="AD812"/>
      <c r="AE812"/>
      <c r="AF812"/>
      <c r="AG812"/>
      <c r="AH812"/>
      <c r="AI812"/>
      <c r="AJ812"/>
    </row>
    <row r="813" spans="1:36" ht="24.95" customHeight="1">
      <c r="A813" s="66"/>
      <c r="M813" s="37"/>
      <c r="N813" s="37"/>
      <c r="U813"/>
      <c r="V813"/>
      <c r="W813"/>
      <c r="X813" s="412"/>
      <c r="Y813" s="205"/>
      <c r="Z813" s="412"/>
      <c r="AA813"/>
      <c r="AB813"/>
      <c r="AC813"/>
      <c r="AD813"/>
      <c r="AE813"/>
      <c r="AF813"/>
      <c r="AG813"/>
      <c r="AH813"/>
      <c r="AI813"/>
      <c r="AJ813"/>
    </row>
    <row r="814" spans="1:36" ht="24.95" customHeight="1">
      <c r="A814" s="66"/>
      <c r="M814" s="37"/>
      <c r="N814" s="37"/>
      <c r="U814"/>
      <c r="V814"/>
      <c r="W814"/>
      <c r="X814" s="412"/>
      <c r="Y814" s="205"/>
      <c r="Z814" s="412"/>
      <c r="AA814"/>
      <c r="AB814"/>
      <c r="AC814"/>
      <c r="AD814"/>
      <c r="AE814"/>
      <c r="AF814"/>
      <c r="AG814"/>
      <c r="AH814"/>
      <c r="AI814"/>
      <c r="AJ814"/>
    </row>
    <row r="815" spans="1:36" ht="24.95" customHeight="1">
      <c r="A815" s="66"/>
      <c r="M815" s="37"/>
      <c r="N815" s="37"/>
      <c r="U815"/>
      <c r="V815"/>
      <c r="W815"/>
      <c r="X815" s="412"/>
      <c r="Y815" s="205"/>
      <c r="Z815" s="412"/>
      <c r="AA815"/>
      <c r="AB815"/>
      <c r="AC815"/>
      <c r="AD815"/>
      <c r="AE815"/>
      <c r="AF815"/>
      <c r="AG815"/>
      <c r="AH815"/>
      <c r="AI815"/>
      <c r="AJ815"/>
    </row>
    <row r="816" spans="1:36" ht="24.95" customHeight="1">
      <c r="A816" s="66"/>
      <c r="M816" s="37"/>
      <c r="N816" s="37"/>
      <c r="U816"/>
      <c r="V816"/>
      <c r="W816"/>
      <c r="X816" s="412"/>
      <c r="Y816" s="205"/>
      <c r="Z816" s="412"/>
      <c r="AA816"/>
      <c r="AB816"/>
      <c r="AC816"/>
      <c r="AD816"/>
      <c r="AE816"/>
      <c r="AF816"/>
      <c r="AG816"/>
      <c r="AH816"/>
      <c r="AI816"/>
      <c r="AJ816"/>
    </row>
    <row r="817" spans="1:36" ht="24.95" customHeight="1">
      <c r="A817" s="66"/>
      <c r="M817" s="37"/>
      <c r="N817" s="37"/>
      <c r="U817"/>
      <c r="V817"/>
      <c r="W817"/>
      <c r="X817" s="412"/>
      <c r="Y817" s="205"/>
      <c r="Z817" s="412"/>
      <c r="AA817"/>
      <c r="AB817"/>
      <c r="AC817"/>
      <c r="AD817"/>
      <c r="AE817"/>
      <c r="AF817"/>
      <c r="AG817"/>
      <c r="AH817"/>
      <c r="AI817"/>
      <c r="AJ817"/>
    </row>
    <row r="818" spans="1:36" ht="24.95" customHeight="1">
      <c r="A818" s="66"/>
      <c r="M818" s="37"/>
      <c r="N818" s="37"/>
      <c r="U818"/>
      <c r="V818"/>
      <c r="W818"/>
      <c r="X818" s="412"/>
      <c r="Y818" s="205"/>
      <c r="Z818" s="412"/>
      <c r="AA818"/>
      <c r="AB818"/>
      <c r="AC818"/>
      <c r="AD818"/>
      <c r="AE818"/>
      <c r="AF818"/>
      <c r="AG818"/>
      <c r="AH818"/>
      <c r="AI818"/>
      <c r="AJ818"/>
    </row>
    <row r="819" spans="1:36" ht="24.95" customHeight="1">
      <c r="A819" s="66"/>
      <c r="M819" s="37"/>
      <c r="N819" s="37"/>
      <c r="U819"/>
      <c r="V819"/>
      <c r="W819"/>
      <c r="X819" s="412"/>
      <c r="Y819" s="205"/>
      <c r="Z819" s="412"/>
      <c r="AA819"/>
      <c r="AB819"/>
      <c r="AC819"/>
      <c r="AD819"/>
      <c r="AE819"/>
      <c r="AF819"/>
      <c r="AG819"/>
      <c r="AH819"/>
      <c r="AI819"/>
      <c r="AJ819"/>
    </row>
    <row r="820" spans="1:36" ht="24.95" customHeight="1">
      <c r="A820" s="66"/>
      <c r="M820" s="37"/>
      <c r="N820" s="37"/>
      <c r="U820"/>
      <c r="V820"/>
      <c r="W820"/>
      <c r="X820" s="412"/>
      <c r="Y820" s="205"/>
      <c r="Z820" s="412"/>
      <c r="AA820"/>
      <c r="AB820"/>
      <c r="AC820"/>
      <c r="AD820"/>
      <c r="AE820"/>
      <c r="AF820"/>
      <c r="AG820"/>
      <c r="AH820"/>
      <c r="AI820"/>
      <c r="AJ820"/>
    </row>
    <row r="821" spans="1:36" ht="24.95" customHeight="1">
      <c r="A821" s="66"/>
      <c r="M821" s="37"/>
      <c r="N821" s="37"/>
      <c r="U821"/>
      <c r="V821"/>
      <c r="W821"/>
      <c r="X821" s="412"/>
      <c r="Y821" s="205"/>
      <c r="Z821" s="412"/>
      <c r="AA821"/>
      <c r="AB821"/>
      <c r="AC821"/>
      <c r="AD821"/>
      <c r="AE821"/>
      <c r="AF821"/>
      <c r="AG821"/>
      <c r="AH821"/>
      <c r="AI821"/>
      <c r="AJ821"/>
    </row>
    <row r="822" spans="1:36" ht="24.95" customHeight="1">
      <c r="A822" s="66"/>
      <c r="M822" s="37"/>
      <c r="N822" s="37"/>
      <c r="U822"/>
      <c r="V822"/>
      <c r="W822"/>
      <c r="X822" s="412"/>
      <c r="Y822" s="205"/>
      <c r="Z822" s="412"/>
      <c r="AA822"/>
      <c r="AB822"/>
      <c r="AC822"/>
      <c r="AD822"/>
      <c r="AE822"/>
      <c r="AF822"/>
      <c r="AG822"/>
      <c r="AH822"/>
      <c r="AI822"/>
      <c r="AJ822"/>
    </row>
    <row r="823" spans="1:36" ht="24.95" customHeight="1">
      <c r="A823" s="66"/>
      <c r="M823" s="37"/>
      <c r="N823" s="37"/>
      <c r="U823"/>
      <c r="V823"/>
      <c r="W823"/>
      <c r="X823" s="412"/>
      <c r="Y823" s="205"/>
      <c r="Z823" s="412"/>
      <c r="AA823"/>
      <c r="AB823"/>
      <c r="AC823"/>
      <c r="AD823"/>
      <c r="AE823"/>
      <c r="AF823"/>
      <c r="AG823"/>
      <c r="AH823"/>
      <c r="AI823"/>
      <c r="AJ823"/>
    </row>
    <row r="824" spans="1:36" ht="24.95" customHeight="1">
      <c r="A824" s="66"/>
      <c r="M824" s="37"/>
      <c r="N824" s="37"/>
      <c r="U824"/>
      <c r="V824"/>
      <c r="W824"/>
      <c r="X824" s="412"/>
      <c r="Y824" s="205"/>
      <c r="Z824" s="412"/>
      <c r="AA824"/>
      <c r="AB824"/>
      <c r="AC824"/>
      <c r="AD824"/>
      <c r="AE824"/>
      <c r="AF824"/>
      <c r="AG824"/>
      <c r="AH824"/>
      <c r="AI824"/>
      <c r="AJ824"/>
    </row>
    <row r="825" spans="1:36" ht="24.95" customHeight="1">
      <c r="A825" s="66"/>
      <c r="M825" s="37"/>
      <c r="N825" s="37"/>
      <c r="U825"/>
      <c r="V825"/>
      <c r="W825"/>
      <c r="X825" s="412"/>
      <c r="Y825" s="205"/>
      <c r="Z825" s="412"/>
      <c r="AA825"/>
      <c r="AB825"/>
      <c r="AC825"/>
      <c r="AD825"/>
      <c r="AE825"/>
      <c r="AF825"/>
      <c r="AG825"/>
      <c r="AH825"/>
      <c r="AI825"/>
      <c r="AJ825"/>
    </row>
    <row r="826" spans="1:36" ht="24.95" customHeight="1">
      <c r="A826" s="66"/>
      <c r="M826" s="37"/>
      <c r="N826" s="37"/>
      <c r="U826"/>
      <c r="V826"/>
      <c r="W826"/>
      <c r="X826" s="412"/>
      <c r="Y826" s="205"/>
      <c r="Z826" s="412"/>
      <c r="AA826"/>
      <c r="AB826"/>
      <c r="AC826"/>
      <c r="AD826"/>
      <c r="AE826"/>
      <c r="AF826"/>
      <c r="AG826"/>
      <c r="AH826"/>
      <c r="AI826"/>
      <c r="AJ826"/>
    </row>
    <row r="827" spans="1:36" ht="24.95" customHeight="1">
      <c r="A827" s="66"/>
      <c r="M827" s="37"/>
      <c r="N827" s="37"/>
      <c r="U827"/>
      <c r="V827"/>
      <c r="W827"/>
      <c r="X827" s="412"/>
      <c r="Y827" s="205"/>
      <c r="Z827" s="412"/>
      <c r="AA827"/>
      <c r="AB827"/>
      <c r="AC827"/>
      <c r="AD827"/>
      <c r="AE827"/>
      <c r="AF827"/>
      <c r="AG827"/>
      <c r="AH827"/>
      <c r="AI827"/>
      <c r="AJ827"/>
    </row>
    <row r="828" spans="1:36" ht="24.95" customHeight="1">
      <c r="A828" s="66"/>
      <c r="M828" s="37"/>
      <c r="N828" s="37"/>
      <c r="U828"/>
      <c r="V828"/>
      <c r="W828"/>
      <c r="X828" s="412"/>
      <c r="Y828" s="205"/>
      <c r="Z828" s="412"/>
      <c r="AA828"/>
      <c r="AB828"/>
      <c r="AC828"/>
      <c r="AD828"/>
      <c r="AE828"/>
      <c r="AF828"/>
      <c r="AG828"/>
      <c r="AH828"/>
      <c r="AI828"/>
      <c r="AJ828"/>
    </row>
    <row r="829" spans="1:36" ht="24.95" customHeight="1">
      <c r="A829" s="66"/>
      <c r="M829" s="37"/>
      <c r="N829" s="37"/>
      <c r="U829"/>
      <c r="V829"/>
      <c r="W829"/>
      <c r="X829" s="412"/>
      <c r="Y829" s="205"/>
      <c r="Z829" s="412"/>
      <c r="AA829"/>
      <c r="AB829"/>
      <c r="AC829"/>
      <c r="AD829"/>
      <c r="AE829"/>
      <c r="AF829"/>
      <c r="AG829"/>
      <c r="AH829"/>
      <c r="AI829"/>
      <c r="AJ829"/>
    </row>
    <row r="830" spans="1:36" ht="24.95" customHeight="1">
      <c r="A830" s="66"/>
      <c r="M830" s="37"/>
      <c r="N830" s="37"/>
      <c r="U830"/>
      <c r="V830"/>
      <c r="W830"/>
      <c r="X830" s="412"/>
      <c r="Y830" s="205"/>
      <c r="Z830" s="412"/>
      <c r="AA830"/>
      <c r="AB830"/>
      <c r="AC830"/>
      <c r="AD830"/>
      <c r="AE830"/>
      <c r="AF830"/>
      <c r="AG830"/>
      <c r="AH830"/>
      <c r="AI830"/>
      <c r="AJ830"/>
    </row>
    <row r="831" spans="1:36" ht="24.95" customHeight="1">
      <c r="A831" s="66"/>
      <c r="M831" s="37"/>
      <c r="N831" s="37"/>
      <c r="U831"/>
      <c r="V831"/>
      <c r="W831"/>
      <c r="X831" s="412"/>
      <c r="Y831" s="205"/>
      <c r="Z831" s="412"/>
      <c r="AA831"/>
      <c r="AB831"/>
      <c r="AC831"/>
      <c r="AD831"/>
      <c r="AE831"/>
      <c r="AF831"/>
      <c r="AG831"/>
      <c r="AH831"/>
      <c r="AI831"/>
      <c r="AJ831"/>
    </row>
    <row r="832" spans="1:36" ht="24.95" customHeight="1">
      <c r="A832" s="66"/>
      <c r="M832" s="37"/>
      <c r="N832" s="37"/>
      <c r="U832"/>
      <c r="V832"/>
      <c r="W832"/>
      <c r="X832" s="412"/>
      <c r="Y832" s="205"/>
      <c r="Z832" s="412"/>
      <c r="AA832"/>
      <c r="AB832"/>
      <c r="AC832"/>
      <c r="AD832"/>
      <c r="AE832"/>
      <c r="AF832"/>
      <c r="AG832"/>
      <c r="AH832"/>
      <c r="AI832"/>
      <c r="AJ832"/>
    </row>
    <row r="833" spans="1:36" ht="24.95" customHeight="1">
      <c r="A833" s="66"/>
      <c r="M833" s="37"/>
      <c r="N833" s="37"/>
      <c r="U833"/>
      <c r="V833"/>
      <c r="W833"/>
      <c r="X833" s="412"/>
      <c r="Y833" s="205"/>
      <c r="Z833" s="412"/>
      <c r="AA833"/>
      <c r="AB833"/>
      <c r="AC833"/>
      <c r="AD833"/>
      <c r="AE833"/>
      <c r="AF833"/>
      <c r="AG833"/>
      <c r="AH833"/>
      <c r="AI833"/>
      <c r="AJ833"/>
    </row>
    <row r="834" spans="1:36" ht="24.95" customHeight="1">
      <c r="A834" s="66"/>
      <c r="M834" s="37"/>
      <c r="N834" s="37"/>
      <c r="U834"/>
      <c r="V834"/>
      <c r="W834"/>
      <c r="X834" s="412"/>
      <c r="Y834" s="205"/>
      <c r="Z834" s="412"/>
      <c r="AA834"/>
      <c r="AB834"/>
      <c r="AC834"/>
      <c r="AD834"/>
      <c r="AE834"/>
      <c r="AF834"/>
      <c r="AG834"/>
      <c r="AH834"/>
      <c r="AI834"/>
      <c r="AJ834"/>
    </row>
    <row r="835" spans="1:36" ht="24.95" customHeight="1">
      <c r="A835" s="66"/>
      <c r="M835" s="37"/>
      <c r="N835" s="37"/>
      <c r="U835"/>
      <c r="V835"/>
      <c r="W835"/>
      <c r="X835" s="412"/>
      <c r="Y835" s="205"/>
      <c r="Z835" s="412"/>
      <c r="AA835"/>
      <c r="AB835"/>
      <c r="AC835"/>
      <c r="AD835"/>
      <c r="AE835"/>
      <c r="AF835"/>
      <c r="AG835"/>
      <c r="AH835"/>
      <c r="AI835"/>
      <c r="AJ835"/>
    </row>
    <row r="836" spans="1:36" ht="24.95" customHeight="1">
      <c r="A836" s="66"/>
      <c r="M836" s="37"/>
      <c r="N836" s="37"/>
      <c r="U836"/>
      <c r="V836"/>
      <c r="W836"/>
      <c r="X836" s="412"/>
      <c r="Y836" s="205"/>
      <c r="Z836" s="412"/>
      <c r="AA836"/>
      <c r="AB836"/>
      <c r="AC836"/>
      <c r="AD836"/>
      <c r="AE836"/>
      <c r="AF836"/>
      <c r="AG836"/>
      <c r="AH836"/>
      <c r="AI836"/>
      <c r="AJ836"/>
    </row>
    <row r="837" spans="1:36" ht="24.95" customHeight="1">
      <c r="A837" s="66"/>
      <c r="M837" s="37"/>
      <c r="N837" s="37"/>
      <c r="U837"/>
      <c r="V837"/>
      <c r="W837"/>
      <c r="X837" s="412"/>
      <c r="Y837" s="205"/>
      <c r="Z837" s="412"/>
      <c r="AA837"/>
      <c r="AB837"/>
      <c r="AC837"/>
      <c r="AD837"/>
      <c r="AE837"/>
      <c r="AF837"/>
      <c r="AG837"/>
      <c r="AH837"/>
      <c r="AI837"/>
      <c r="AJ837"/>
    </row>
    <row r="838" spans="1:36" ht="24.95" customHeight="1">
      <c r="A838" s="66"/>
      <c r="M838" s="37"/>
      <c r="N838" s="37"/>
      <c r="U838"/>
      <c r="V838"/>
      <c r="W838"/>
      <c r="X838" s="412"/>
      <c r="Y838" s="205"/>
      <c r="Z838" s="412"/>
      <c r="AA838"/>
      <c r="AB838"/>
      <c r="AC838"/>
      <c r="AD838"/>
      <c r="AE838"/>
      <c r="AF838"/>
      <c r="AG838"/>
      <c r="AH838"/>
      <c r="AI838"/>
      <c r="AJ838"/>
    </row>
    <row r="839" spans="1:36" ht="24.95" customHeight="1">
      <c r="A839" s="66"/>
      <c r="M839" s="37"/>
      <c r="N839" s="37"/>
      <c r="U839"/>
      <c r="V839"/>
      <c r="W839"/>
      <c r="X839" s="412"/>
      <c r="Y839" s="205"/>
      <c r="Z839" s="412"/>
      <c r="AA839"/>
      <c r="AB839"/>
      <c r="AC839"/>
      <c r="AD839"/>
      <c r="AE839"/>
      <c r="AF839"/>
      <c r="AG839"/>
      <c r="AH839"/>
      <c r="AI839"/>
      <c r="AJ839"/>
    </row>
    <row r="840" spans="1:36" ht="24.95" customHeight="1">
      <c r="A840" s="66"/>
      <c r="M840" s="37"/>
      <c r="N840" s="37"/>
      <c r="U840"/>
      <c r="V840"/>
      <c r="W840"/>
      <c r="X840" s="412"/>
      <c r="Y840" s="205"/>
      <c r="Z840" s="412"/>
      <c r="AA840"/>
      <c r="AB840"/>
      <c r="AC840"/>
      <c r="AD840"/>
      <c r="AE840"/>
      <c r="AF840"/>
      <c r="AG840"/>
      <c r="AH840"/>
      <c r="AI840"/>
      <c r="AJ840"/>
    </row>
    <row r="841" spans="1:36" ht="24.95" customHeight="1">
      <c r="A841" s="66"/>
      <c r="M841" s="37"/>
      <c r="N841" s="37"/>
      <c r="U841"/>
      <c r="V841"/>
      <c r="W841"/>
      <c r="X841" s="412"/>
      <c r="Y841" s="205"/>
      <c r="Z841" s="412"/>
      <c r="AA841"/>
      <c r="AB841"/>
      <c r="AC841"/>
      <c r="AD841"/>
      <c r="AE841"/>
      <c r="AF841"/>
      <c r="AG841"/>
      <c r="AH841"/>
      <c r="AI841"/>
      <c r="AJ841"/>
    </row>
    <row r="842" spans="1:36" ht="24.95" customHeight="1">
      <c r="A842" s="66"/>
      <c r="M842" s="37"/>
      <c r="N842" s="37"/>
      <c r="U842"/>
      <c r="V842"/>
      <c r="W842"/>
      <c r="X842" s="412"/>
      <c r="Y842" s="205"/>
      <c r="Z842" s="412"/>
      <c r="AA842"/>
      <c r="AB842"/>
      <c r="AC842"/>
      <c r="AD842"/>
      <c r="AE842"/>
      <c r="AF842"/>
      <c r="AG842"/>
      <c r="AH842"/>
      <c r="AI842"/>
      <c r="AJ842"/>
    </row>
    <row r="843" spans="1:36" ht="24.95" customHeight="1">
      <c r="A843" s="66"/>
      <c r="M843" s="37"/>
      <c r="N843" s="37"/>
      <c r="U843"/>
      <c r="V843"/>
      <c r="W843"/>
      <c r="X843" s="412"/>
      <c r="Y843" s="205"/>
      <c r="Z843" s="412"/>
      <c r="AA843"/>
      <c r="AB843"/>
      <c r="AC843"/>
      <c r="AD843"/>
      <c r="AE843"/>
      <c r="AF843"/>
      <c r="AG843"/>
      <c r="AH843"/>
      <c r="AI843"/>
      <c r="AJ843"/>
    </row>
    <row r="844" spans="1:36" ht="24.95" customHeight="1">
      <c r="A844" s="66"/>
      <c r="M844" s="37"/>
      <c r="N844" s="37"/>
      <c r="U844"/>
      <c r="V844"/>
      <c r="W844"/>
      <c r="X844" s="412"/>
      <c r="Y844" s="205"/>
      <c r="Z844" s="412"/>
      <c r="AA844"/>
      <c r="AB844"/>
      <c r="AC844"/>
      <c r="AD844"/>
      <c r="AE844"/>
      <c r="AF844"/>
      <c r="AG844"/>
      <c r="AH844"/>
      <c r="AI844"/>
      <c r="AJ844"/>
    </row>
    <row r="845" spans="1:36" ht="24.95" customHeight="1">
      <c r="A845" s="66"/>
      <c r="M845" s="37"/>
      <c r="N845" s="37"/>
      <c r="U845"/>
      <c r="V845"/>
      <c r="W845"/>
      <c r="X845" s="412"/>
      <c r="Y845" s="205"/>
      <c r="Z845" s="412"/>
      <c r="AA845"/>
      <c r="AB845"/>
      <c r="AC845"/>
      <c r="AD845"/>
      <c r="AE845"/>
      <c r="AF845"/>
      <c r="AG845"/>
      <c r="AH845"/>
      <c r="AI845"/>
      <c r="AJ845"/>
    </row>
    <row r="846" spans="1:36" ht="24.95" customHeight="1">
      <c r="A846" s="66"/>
      <c r="M846" s="37"/>
      <c r="N846" s="37"/>
      <c r="U846"/>
      <c r="V846"/>
      <c r="W846"/>
      <c r="X846" s="412"/>
      <c r="Y846" s="205"/>
      <c r="Z846" s="412"/>
      <c r="AA846"/>
      <c r="AB846"/>
      <c r="AC846"/>
      <c r="AD846"/>
      <c r="AE846"/>
      <c r="AF846"/>
      <c r="AG846"/>
      <c r="AH846"/>
      <c r="AI846"/>
      <c r="AJ846"/>
    </row>
    <row r="847" spans="1:36" ht="24.95" customHeight="1">
      <c r="A847" s="66"/>
      <c r="M847" s="37"/>
      <c r="N847" s="37"/>
      <c r="U847"/>
      <c r="V847"/>
      <c r="W847"/>
      <c r="X847" s="412"/>
      <c r="Y847" s="205"/>
      <c r="Z847" s="412"/>
      <c r="AA847"/>
      <c r="AB847"/>
      <c r="AC847"/>
      <c r="AD847"/>
      <c r="AE847"/>
      <c r="AF847"/>
      <c r="AG847"/>
      <c r="AH847"/>
      <c r="AI847"/>
      <c r="AJ847"/>
    </row>
    <row r="848" spans="1:36" ht="24.95" customHeight="1">
      <c r="A848" s="66"/>
      <c r="M848" s="37"/>
      <c r="N848" s="37"/>
      <c r="U848"/>
      <c r="V848"/>
      <c r="W848"/>
      <c r="X848" s="412"/>
      <c r="Y848" s="205"/>
      <c r="Z848" s="412"/>
      <c r="AA848"/>
      <c r="AB848"/>
      <c r="AC848"/>
      <c r="AD848"/>
      <c r="AE848"/>
      <c r="AF848"/>
      <c r="AG848"/>
      <c r="AH848"/>
      <c r="AI848"/>
      <c r="AJ848"/>
    </row>
    <row r="849" spans="1:36" ht="24.95" customHeight="1">
      <c r="A849" s="66"/>
      <c r="M849" s="37"/>
      <c r="N849" s="37"/>
      <c r="U849"/>
      <c r="V849"/>
      <c r="W849"/>
      <c r="X849" s="412"/>
      <c r="Y849" s="205"/>
      <c r="Z849" s="412"/>
      <c r="AA849"/>
      <c r="AB849"/>
      <c r="AC849"/>
      <c r="AD849"/>
      <c r="AE849"/>
      <c r="AF849"/>
      <c r="AG849"/>
      <c r="AH849"/>
      <c r="AI849"/>
      <c r="AJ849"/>
    </row>
    <row r="850" spans="1:36" ht="24.95" customHeight="1">
      <c r="A850" s="66"/>
      <c r="M850" s="37"/>
      <c r="N850" s="37"/>
      <c r="U850"/>
      <c r="V850"/>
      <c r="W850"/>
      <c r="X850" s="412"/>
      <c r="Y850" s="205"/>
      <c r="Z850" s="412"/>
      <c r="AA850"/>
      <c r="AB850"/>
      <c r="AC850"/>
      <c r="AD850"/>
      <c r="AE850"/>
      <c r="AF850"/>
      <c r="AG850"/>
      <c r="AH850"/>
      <c r="AI850"/>
      <c r="AJ850"/>
    </row>
    <row r="851" spans="1:36" ht="24.95" customHeight="1">
      <c r="A851" s="66"/>
      <c r="M851" s="37"/>
      <c r="N851" s="37"/>
      <c r="U851"/>
      <c r="V851"/>
      <c r="W851"/>
      <c r="X851" s="412"/>
      <c r="Y851" s="205"/>
      <c r="Z851" s="412"/>
      <c r="AA851"/>
      <c r="AB851"/>
      <c r="AC851"/>
      <c r="AD851"/>
      <c r="AE851"/>
      <c r="AF851"/>
      <c r="AG851"/>
      <c r="AH851"/>
      <c r="AI851"/>
      <c r="AJ851"/>
    </row>
    <row r="852" spans="1:36" ht="24.95" customHeight="1">
      <c r="A852" s="66"/>
      <c r="M852" s="37"/>
      <c r="N852" s="37"/>
      <c r="U852"/>
      <c r="V852"/>
      <c r="W852"/>
      <c r="X852" s="412"/>
      <c r="Y852" s="205"/>
      <c r="Z852" s="412"/>
      <c r="AA852"/>
      <c r="AB852"/>
      <c r="AC852"/>
      <c r="AD852"/>
      <c r="AE852"/>
      <c r="AF852"/>
      <c r="AG852"/>
      <c r="AH852"/>
      <c r="AI852"/>
      <c r="AJ852"/>
    </row>
    <row r="853" spans="1:36" ht="24.95" customHeight="1">
      <c r="A853" s="66"/>
      <c r="M853" s="37"/>
      <c r="N853" s="37"/>
      <c r="U853"/>
      <c r="V853"/>
      <c r="W853"/>
      <c r="X853" s="412"/>
      <c r="Y853" s="205"/>
      <c r="Z853" s="412"/>
      <c r="AA853"/>
      <c r="AB853"/>
      <c r="AC853"/>
      <c r="AD853"/>
      <c r="AE853"/>
      <c r="AF853"/>
      <c r="AG853"/>
      <c r="AH853"/>
      <c r="AI853"/>
      <c r="AJ853"/>
    </row>
    <row r="854" spans="1:36" ht="24.95" customHeight="1">
      <c r="A854" s="66"/>
      <c r="M854" s="37"/>
      <c r="N854" s="37"/>
      <c r="U854"/>
      <c r="V854"/>
      <c r="W854"/>
      <c r="X854" s="412"/>
      <c r="Y854" s="205"/>
      <c r="Z854" s="412"/>
      <c r="AA854"/>
      <c r="AB854"/>
      <c r="AC854"/>
      <c r="AD854"/>
      <c r="AE854"/>
      <c r="AF854"/>
      <c r="AG854"/>
      <c r="AH854"/>
      <c r="AI854"/>
      <c r="AJ854"/>
    </row>
    <row r="855" spans="1:36" ht="24.95" customHeight="1">
      <c r="A855" s="66"/>
      <c r="M855" s="37"/>
      <c r="N855" s="37"/>
      <c r="U855"/>
      <c r="V855"/>
      <c r="W855"/>
      <c r="X855" s="412"/>
      <c r="Y855" s="205"/>
      <c r="Z855" s="412"/>
      <c r="AA855"/>
      <c r="AB855"/>
      <c r="AC855"/>
      <c r="AD855"/>
      <c r="AE855"/>
      <c r="AF855"/>
      <c r="AG855"/>
      <c r="AH855"/>
      <c r="AI855"/>
      <c r="AJ855"/>
    </row>
    <row r="856" spans="1:36" ht="24.95" customHeight="1">
      <c r="A856" s="66"/>
      <c r="M856" s="37"/>
      <c r="N856" s="37"/>
      <c r="U856"/>
      <c r="V856"/>
      <c r="W856"/>
      <c r="X856" s="412"/>
      <c r="Y856" s="205"/>
      <c r="Z856" s="412"/>
      <c r="AA856"/>
      <c r="AB856"/>
      <c r="AC856"/>
      <c r="AD856"/>
      <c r="AE856"/>
      <c r="AF856"/>
      <c r="AG856"/>
      <c r="AH856"/>
      <c r="AI856"/>
      <c r="AJ856"/>
    </row>
    <row r="857" spans="1:36" ht="24.95" customHeight="1">
      <c r="A857" s="66"/>
      <c r="M857" s="37"/>
      <c r="N857" s="37"/>
      <c r="U857"/>
      <c r="V857"/>
      <c r="W857"/>
      <c r="X857" s="412"/>
      <c r="Y857" s="205"/>
      <c r="Z857" s="412"/>
      <c r="AA857"/>
      <c r="AB857"/>
      <c r="AC857"/>
      <c r="AD857"/>
      <c r="AE857"/>
      <c r="AF857"/>
      <c r="AG857"/>
      <c r="AH857"/>
      <c r="AI857"/>
      <c r="AJ857"/>
    </row>
    <row r="858" spans="1:36" ht="24.95" customHeight="1">
      <c r="A858" s="66"/>
      <c r="M858" s="37"/>
      <c r="N858" s="37"/>
      <c r="U858"/>
      <c r="V858"/>
      <c r="W858"/>
      <c r="X858" s="412"/>
      <c r="Y858" s="205"/>
      <c r="Z858" s="412"/>
      <c r="AA858"/>
      <c r="AB858"/>
      <c r="AC858"/>
      <c r="AD858"/>
      <c r="AE858"/>
      <c r="AF858"/>
      <c r="AG858"/>
      <c r="AH858"/>
      <c r="AI858"/>
      <c r="AJ858"/>
    </row>
    <row r="859" spans="1:36" ht="24.95" customHeight="1">
      <c r="A859" s="66"/>
      <c r="M859" s="37"/>
      <c r="N859" s="37"/>
      <c r="U859"/>
      <c r="V859"/>
      <c r="W859"/>
      <c r="X859" s="412"/>
      <c r="Y859" s="205"/>
      <c r="Z859" s="412"/>
      <c r="AA859"/>
      <c r="AB859"/>
      <c r="AC859"/>
      <c r="AD859"/>
      <c r="AE859"/>
      <c r="AF859"/>
      <c r="AG859"/>
      <c r="AH859"/>
      <c r="AI859"/>
      <c r="AJ859"/>
    </row>
    <row r="860" spans="1:36" ht="24.95" customHeight="1">
      <c r="A860" s="66"/>
      <c r="M860" s="37"/>
      <c r="N860" s="37"/>
      <c r="U860"/>
      <c r="V860"/>
      <c r="W860"/>
      <c r="X860" s="412"/>
      <c r="Y860" s="205"/>
      <c r="Z860" s="412"/>
      <c r="AA860"/>
      <c r="AB860"/>
      <c r="AC860"/>
      <c r="AD860"/>
      <c r="AE860"/>
      <c r="AF860"/>
      <c r="AG860"/>
      <c r="AH860"/>
      <c r="AI860"/>
      <c r="AJ860"/>
    </row>
    <row r="861" spans="1:36" ht="24.95" customHeight="1">
      <c r="A861" s="66"/>
      <c r="M861" s="37"/>
      <c r="N861" s="37"/>
      <c r="U861"/>
      <c r="V861"/>
      <c r="W861"/>
      <c r="X861" s="412"/>
      <c r="Y861" s="205"/>
      <c r="Z861" s="412"/>
      <c r="AA861"/>
      <c r="AB861"/>
      <c r="AC861"/>
      <c r="AD861"/>
      <c r="AE861"/>
      <c r="AF861"/>
      <c r="AG861"/>
      <c r="AH861"/>
      <c r="AI861"/>
      <c r="AJ861"/>
    </row>
    <row r="862" spans="1:36" ht="24.95" customHeight="1">
      <c r="A862" s="66"/>
      <c r="M862" s="37"/>
      <c r="N862" s="37"/>
      <c r="U862"/>
      <c r="V862"/>
      <c r="W862"/>
      <c r="X862" s="412"/>
      <c r="Y862" s="205"/>
      <c r="Z862" s="412"/>
      <c r="AA862"/>
      <c r="AB862"/>
      <c r="AC862"/>
      <c r="AD862"/>
      <c r="AE862"/>
      <c r="AF862"/>
      <c r="AG862"/>
      <c r="AH862"/>
      <c r="AI862"/>
      <c r="AJ862"/>
    </row>
    <row r="863" spans="1:36" ht="24.95" customHeight="1">
      <c r="A863" s="66"/>
      <c r="M863" s="37"/>
      <c r="N863" s="37"/>
      <c r="U863"/>
      <c r="V863"/>
      <c r="W863"/>
      <c r="X863" s="412"/>
      <c r="Y863" s="205"/>
      <c r="Z863" s="412"/>
      <c r="AA863"/>
      <c r="AB863"/>
      <c r="AC863"/>
      <c r="AD863"/>
      <c r="AE863"/>
      <c r="AF863"/>
      <c r="AG863"/>
      <c r="AH863"/>
      <c r="AI863"/>
      <c r="AJ863"/>
    </row>
    <row r="864" spans="1:36" ht="24.95" customHeight="1">
      <c r="A864" s="66"/>
      <c r="M864" s="37"/>
      <c r="N864" s="37"/>
      <c r="U864"/>
      <c r="V864"/>
      <c r="W864"/>
      <c r="X864" s="412"/>
      <c r="Y864" s="205"/>
      <c r="Z864" s="412"/>
      <c r="AA864"/>
      <c r="AB864"/>
      <c r="AC864"/>
      <c r="AD864"/>
      <c r="AE864"/>
      <c r="AF864"/>
      <c r="AG864"/>
      <c r="AH864"/>
      <c r="AI864"/>
      <c r="AJ864"/>
    </row>
    <row r="865" spans="1:36" ht="24.95" customHeight="1">
      <c r="A865" s="66"/>
      <c r="M865" s="37"/>
      <c r="N865" s="37"/>
      <c r="U865"/>
      <c r="V865"/>
      <c r="W865"/>
      <c r="X865" s="412"/>
      <c r="Y865" s="205"/>
      <c r="Z865" s="412"/>
      <c r="AA865"/>
      <c r="AB865"/>
      <c r="AC865"/>
      <c r="AD865"/>
      <c r="AE865"/>
      <c r="AF865"/>
      <c r="AG865"/>
      <c r="AH865"/>
      <c r="AI865"/>
      <c r="AJ865"/>
    </row>
    <row r="866" spans="1:36" ht="24.95" customHeight="1">
      <c r="A866" s="66"/>
      <c r="M866" s="37"/>
      <c r="N866" s="37"/>
      <c r="U866"/>
      <c r="V866"/>
      <c r="W866"/>
      <c r="X866" s="412"/>
      <c r="Y866" s="205"/>
      <c r="Z866" s="412"/>
      <c r="AA866"/>
      <c r="AB866"/>
      <c r="AC866"/>
      <c r="AD866"/>
      <c r="AE866"/>
      <c r="AF866"/>
      <c r="AG866"/>
      <c r="AH866"/>
      <c r="AI866"/>
      <c r="AJ866"/>
    </row>
    <row r="867" spans="1:36" ht="24.95" customHeight="1">
      <c r="A867" s="66"/>
      <c r="M867" s="37"/>
      <c r="N867" s="37"/>
      <c r="U867"/>
      <c r="V867"/>
      <c r="W867"/>
      <c r="X867" s="412"/>
      <c r="Y867" s="205"/>
      <c r="Z867" s="412"/>
      <c r="AA867"/>
      <c r="AB867"/>
      <c r="AC867"/>
      <c r="AD867"/>
      <c r="AE867"/>
      <c r="AF867"/>
      <c r="AG867"/>
      <c r="AH867"/>
      <c r="AI867"/>
      <c r="AJ867"/>
    </row>
    <row r="868" spans="1:36" ht="24.95" customHeight="1">
      <c r="A868" s="66"/>
      <c r="M868" s="37"/>
      <c r="N868" s="37"/>
      <c r="U868"/>
      <c r="V868"/>
      <c r="W868"/>
      <c r="X868" s="412"/>
      <c r="Y868" s="205"/>
      <c r="Z868" s="412"/>
      <c r="AA868"/>
      <c r="AB868"/>
      <c r="AC868"/>
      <c r="AD868"/>
      <c r="AE868"/>
      <c r="AF868"/>
      <c r="AG868"/>
      <c r="AH868"/>
      <c r="AI868"/>
      <c r="AJ868"/>
    </row>
    <row r="869" spans="1:36" ht="24.95" customHeight="1">
      <c r="A869" s="66"/>
      <c r="M869" s="37"/>
      <c r="N869" s="37"/>
      <c r="U869"/>
      <c r="V869"/>
      <c r="W869"/>
      <c r="X869" s="412"/>
      <c r="Y869" s="205"/>
      <c r="Z869" s="412"/>
      <c r="AA869"/>
      <c r="AB869"/>
      <c r="AC869"/>
      <c r="AD869"/>
      <c r="AE869"/>
      <c r="AF869"/>
      <c r="AG869"/>
      <c r="AH869"/>
      <c r="AI869"/>
      <c r="AJ869"/>
    </row>
    <row r="870" spans="1:36" ht="24.95" customHeight="1">
      <c r="A870" s="66"/>
      <c r="M870" s="37"/>
      <c r="N870" s="37"/>
      <c r="U870"/>
      <c r="V870"/>
      <c r="W870"/>
      <c r="X870" s="412"/>
      <c r="Y870" s="205"/>
      <c r="Z870" s="412"/>
      <c r="AA870"/>
      <c r="AB870"/>
      <c r="AC870"/>
      <c r="AD870"/>
      <c r="AE870"/>
      <c r="AF870"/>
      <c r="AG870"/>
      <c r="AH870"/>
      <c r="AI870"/>
      <c r="AJ870"/>
    </row>
    <row r="871" spans="1:36" ht="24.95" customHeight="1">
      <c r="A871" s="66"/>
      <c r="M871" s="37"/>
      <c r="N871" s="37"/>
      <c r="U871"/>
      <c r="V871"/>
      <c r="W871"/>
      <c r="X871" s="412"/>
      <c r="Y871" s="205"/>
      <c r="Z871" s="412"/>
      <c r="AA871"/>
      <c r="AB871"/>
      <c r="AC871"/>
      <c r="AD871"/>
      <c r="AE871"/>
      <c r="AF871"/>
      <c r="AG871"/>
      <c r="AH871"/>
      <c r="AI871"/>
      <c r="AJ871"/>
    </row>
    <row r="872" spans="1:36" ht="24.95" customHeight="1">
      <c r="A872" s="66"/>
      <c r="M872" s="37"/>
      <c r="N872" s="37"/>
      <c r="U872"/>
      <c r="V872"/>
      <c r="W872"/>
      <c r="X872" s="412"/>
      <c r="Y872" s="205"/>
      <c r="Z872" s="412"/>
      <c r="AA872"/>
      <c r="AB872"/>
      <c r="AC872"/>
      <c r="AD872"/>
      <c r="AE872"/>
      <c r="AF872"/>
      <c r="AG872"/>
      <c r="AH872"/>
      <c r="AI872"/>
      <c r="AJ872"/>
    </row>
    <row r="873" spans="1:36" ht="24.95" customHeight="1">
      <c r="A873" s="66"/>
      <c r="M873" s="37"/>
      <c r="N873" s="37"/>
      <c r="U873"/>
      <c r="V873"/>
      <c r="W873"/>
      <c r="X873" s="412"/>
      <c r="Y873" s="205"/>
      <c r="Z873" s="412"/>
      <c r="AA873"/>
      <c r="AB873"/>
      <c r="AC873"/>
      <c r="AD873"/>
      <c r="AE873"/>
      <c r="AF873"/>
      <c r="AG873"/>
      <c r="AH873"/>
      <c r="AI873"/>
      <c r="AJ873"/>
    </row>
    <row r="874" spans="1:36" ht="24.95" customHeight="1">
      <c r="A874" s="66"/>
      <c r="M874" s="37"/>
      <c r="N874" s="37"/>
      <c r="U874"/>
      <c r="V874"/>
      <c r="W874"/>
      <c r="X874" s="412"/>
      <c r="Y874" s="205"/>
      <c r="Z874" s="412"/>
      <c r="AA874"/>
      <c r="AB874"/>
      <c r="AC874"/>
      <c r="AD874"/>
      <c r="AE874"/>
      <c r="AF874"/>
      <c r="AG874"/>
      <c r="AH874"/>
      <c r="AI874"/>
      <c r="AJ874"/>
    </row>
    <row r="875" spans="1:36" ht="24.95" customHeight="1">
      <c r="A875" s="66"/>
      <c r="M875" s="37"/>
      <c r="N875" s="37"/>
      <c r="U875"/>
      <c r="V875"/>
      <c r="W875"/>
      <c r="X875" s="412"/>
      <c r="Y875" s="205"/>
      <c r="Z875" s="412"/>
      <c r="AA875"/>
      <c r="AB875"/>
      <c r="AC875"/>
      <c r="AD875"/>
      <c r="AE875"/>
      <c r="AF875"/>
      <c r="AG875"/>
      <c r="AH875"/>
      <c r="AI875"/>
      <c r="AJ875"/>
    </row>
    <row r="876" spans="1:36" ht="24.95" customHeight="1">
      <c r="A876" s="66"/>
      <c r="M876" s="37"/>
      <c r="N876" s="37"/>
      <c r="U876"/>
      <c r="V876"/>
      <c r="W876"/>
      <c r="X876" s="412"/>
      <c r="Y876" s="205"/>
      <c r="Z876" s="412"/>
      <c r="AA876"/>
      <c r="AB876"/>
      <c r="AC876"/>
      <c r="AD876"/>
      <c r="AE876"/>
      <c r="AF876"/>
      <c r="AG876"/>
      <c r="AH876"/>
      <c r="AI876"/>
      <c r="AJ876"/>
    </row>
    <row r="877" spans="1:36" ht="24.95" customHeight="1">
      <c r="A877" s="66"/>
      <c r="M877" s="37"/>
      <c r="N877" s="37"/>
      <c r="U877"/>
      <c r="V877"/>
      <c r="W877"/>
      <c r="X877" s="412"/>
      <c r="Y877" s="205"/>
      <c r="Z877" s="412"/>
      <c r="AA877"/>
      <c r="AB877"/>
      <c r="AC877"/>
      <c r="AD877"/>
      <c r="AE877"/>
      <c r="AF877"/>
      <c r="AG877"/>
      <c r="AH877"/>
      <c r="AI877"/>
      <c r="AJ877"/>
    </row>
    <row r="878" spans="1:36" ht="24.95" customHeight="1">
      <c r="A878" s="66"/>
      <c r="M878" s="37"/>
      <c r="N878" s="37"/>
      <c r="U878"/>
      <c r="V878"/>
      <c r="W878"/>
      <c r="X878" s="412"/>
      <c r="Y878" s="205"/>
      <c r="Z878" s="412"/>
      <c r="AA878"/>
      <c r="AB878"/>
      <c r="AC878"/>
      <c r="AD878"/>
      <c r="AE878"/>
      <c r="AF878"/>
      <c r="AG878"/>
      <c r="AH878"/>
      <c r="AI878"/>
      <c r="AJ878"/>
    </row>
    <row r="879" spans="1:36" ht="24.95" customHeight="1">
      <c r="A879" s="66"/>
      <c r="M879" s="37"/>
      <c r="N879" s="37"/>
      <c r="U879"/>
      <c r="V879"/>
      <c r="W879"/>
      <c r="X879" s="412"/>
      <c r="Y879" s="205"/>
      <c r="Z879" s="412"/>
      <c r="AA879"/>
      <c r="AB879"/>
      <c r="AC879"/>
      <c r="AD879"/>
      <c r="AE879"/>
      <c r="AF879"/>
      <c r="AG879"/>
      <c r="AH879"/>
      <c r="AI879"/>
      <c r="AJ879"/>
    </row>
    <row r="880" spans="1:36" ht="24.95" customHeight="1">
      <c r="A880" s="66"/>
      <c r="M880" s="37"/>
      <c r="N880" s="37"/>
      <c r="U880"/>
      <c r="V880"/>
      <c r="W880"/>
      <c r="X880" s="412"/>
      <c r="Y880" s="205"/>
      <c r="Z880" s="412"/>
      <c r="AA880"/>
      <c r="AB880"/>
      <c r="AC880"/>
      <c r="AD880"/>
      <c r="AE880"/>
      <c r="AF880"/>
      <c r="AG880"/>
      <c r="AH880"/>
      <c r="AI880"/>
      <c r="AJ880"/>
    </row>
    <row r="881" spans="1:36" ht="24.95" customHeight="1">
      <c r="A881" s="66"/>
      <c r="M881" s="37"/>
      <c r="N881" s="37"/>
      <c r="U881"/>
      <c r="V881"/>
      <c r="W881"/>
      <c r="X881" s="412"/>
      <c r="Y881" s="205"/>
      <c r="Z881" s="412"/>
      <c r="AA881"/>
      <c r="AB881"/>
      <c r="AC881"/>
      <c r="AD881"/>
      <c r="AE881"/>
      <c r="AF881"/>
      <c r="AG881"/>
      <c r="AH881"/>
      <c r="AI881"/>
      <c r="AJ881"/>
    </row>
    <row r="882" spans="1:36" ht="24.95" customHeight="1">
      <c r="A882" s="66"/>
      <c r="M882" s="37"/>
      <c r="N882" s="37"/>
      <c r="U882"/>
      <c r="V882"/>
      <c r="W882"/>
      <c r="X882" s="412"/>
      <c r="Y882" s="205"/>
      <c r="Z882" s="412"/>
      <c r="AA882"/>
      <c r="AB882"/>
      <c r="AC882"/>
      <c r="AD882"/>
      <c r="AE882"/>
      <c r="AF882"/>
      <c r="AG882"/>
      <c r="AH882"/>
      <c r="AI882"/>
      <c r="AJ882"/>
    </row>
    <row r="883" spans="1:36" ht="24.95" customHeight="1">
      <c r="A883" s="66"/>
      <c r="M883" s="37"/>
      <c r="N883" s="37"/>
      <c r="U883"/>
      <c r="V883"/>
      <c r="W883"/>
      <c r="X883" s="412"/>
      <c r="Y883" s="205"/>
      <c r="Z883" s="412"/>
      <c r="AA883"/>
      <c r="AB883"/>
      <c r="AC883"/>
      <c r="AD883"/>
      <c r="AE883"/>
      <c r="AF883"/>
      <c r="AG883"/>
      <c r="AH883"/>
      <c r="AI883"/>
      <c r="AJ883"/>
    </row>
    <row r="884" spans="1:36" ht="24.95" customHeight="1">
      <c r="A884" s="66"/>
      <c r="M884" s="37"/>
      <c r="N884" s="37"/>
      <c r="U884"/>
      <c r="V884"/>
      <c r="W884"/>
      <c r="X884" s="412"/>
      <c r="Y884" s="205"/>
      <c r="Z884" s="412"/>
      <c r="AA884"/>
      <c r="AB884"/>
      <c r="AC884"/>
      <c r="AD884"/>
      <c r="AE884"/>
      <c r="AF884"/>
      <c r="AG884"/>
      <c r="AH884"/>
      <c r="AI884"/>
      <c r="AJ884"/>
    </row>
    <row r="885" spans="1:36" ht="24.95" customHeight="1">
      <c r="A885" s="66"/>
      <c r="M885" s="37"/>
      <c r="N885" s="37"/>
      <c r="U885"/>
      <c r="V885"/>
      <c r="W885"/>
      <c r="X885" s="412"/>
      <c r="Y885" s="205"/>
      <c r="Z885" s="412"/>
      <c r="AA885"/>
      <c r="AB885"/>
      <c r="AC885"/>
      <c r="AD885"/>
      <c r="AE885"/>
      <c r="AF885"/>
      <c r="AG885"/>
      <c r="AH885"/>
      <c r="AI885"/>
      <c r="AJ885"/>
    </row>
    <row r="886" spans="1:36" ht="24.95" customHeight="1">
      <c r="A886" s="66"/>
      <c r="M886" s="37"/>
      <c r="N886" s="37"/>
      <c r="U886"/>
      <c r="V886"/>
      <c r="W886"/>
      <c r="X886" s="412"/>
      <c r="Y886" s="205"/>
      <c r="Z886" s="412"/>
      <c r="AA886"/>
      <c r="AB886"/>
      <c r="AC886"/>
      <c r="AD886"/>
      <c r="AE886"/>
      <c r="AF886"/>
      <c r="AG886"/>
      <c r="AH886"/>
      <c r="AI886"/>
      <c r="AJ886"/>
    </row>
    <row r="887" spans="1:36" ht="24.95" customHeight="1">
      <c r="A887" s="66"/>
      <c r="M887" s="37"/>
      <c r="N887" s="37"/>
      <c r="U887"/>
      <c r="V887"/>
      <c r="W887"/>
      <c r="X887" s="412"/>
      <c r="Y887" s="205"/>
      <c r="Z887" s="412"/>
      <c r="AA887"/>
      <c r="AB887"/>
      <c r="AC887"/>
      <c r="AD887"/>
      <c r="AE887"/>
      <c r="AF887"/>
      <c r="AG887"/>
      <c r="AH887"/>
      <c r="AI887"/>
      <c r="AJ887"/>
    </row>
    <row r="888" spans="1:36" ht="24.95" customHeight="1">
      <c r="A888" s="66"/>
      <c r="M888" s="37"/>
      <c r="N888" s="37"/>
      <c r="U888"/>
      <c r="V888"/>
      <c r="W888"/>
      <c r="X888" s="412"/>
      <c r="Y888" s="205"/>
      <c r="Z888" s="412"/>
      <c r="AA888"/>
      <c r="AB888"/>
      <c r="AC888"/>
      <c r="AD888"/>
      <c r="AE888"/>
      <c r="AF888"/>
      <c r="AG888"/>
      <c r="AH888"/>
      <c r="AI888"/>
      <c r="AJ888"/>
    </row>
    <row r="889" spans="1:36" ht="24.95" customHeight="1">
      <c r="A889" s="66"/>
      <c r="M889" s="37"/>
      <c r="N889" s="37"/>
      <c r="U889"/>
      <c r="V889"/>
      <c r="W889"/>
      <c r="X889" s="412"/>
      <c r="Y889" s="205"/>
      <c r="Z889" s="412"/>
      <c r="AA889"/>
      <c r="AB889"/>
      <c r="AC889"/>
      <c r="AD889"/>
      <c r="AE889"/>
      <c r="AF889"/>
      <c r="AG889"/>
      <c r="AH889"/>
      <c r="AI889"/>
      <c r="AJ889"/>
    </row>
    <row r="890" spans="1:36" ht="24.95" customHeight="1">
      <c r="A890" s="66"/>
      <c r="M890" s="37"/>
      <c r="N890" s="37"/>
      <c r="U890"/>
      <c r="V890"/>
      <c r="W890"/>
      <c r="X890" s="412"/>
      <c r="Y890" s="205"/>
      <c r="Z890" s="412"/>
      <c r="AA890"/>
      <c r="AB890"/>
      <c r="AC890"/>
      <c r="AD890"/>
      <c r="AE890"/>
      <c r="AF890"/>
      <c r="AG890"/>
      <c r="AH890"/>
      <c r="AI890"/>
      <c r="AJ890"/>
    </row>
    <row r="891" spans="1:36" ht="24.95" customHeight="1">
      <c r="A891" s="66"/>
      <c r="M891" s="37"/>
      <c r="N891" s="37"/>
      <c r="U891"/>
      <c r="V891"/>
      <c r="W891"/>
      <c r="X891" s="412"/>
      <c r="Y891" s="205"/>
      <c r="Z891" s="412"/>
      <c r="AA891"/>
      <c r="AB891"/>
      <c r="AC891"/>
      <c r="AD891"/>
      <c r="AE891"/>
      <c r="AF891"/>
      <c r="AG891"/>
      <c r="AH891"/>
      <c r="AI891"/>
      <c r="AJ891"/>
    </row>
    <row r="892" spans="1:36" ht="24.95" customHeight="1">
      <c r="A892" s="66"/>
      <c r="M892" s="37"/>
      <c r="N892" s="37"/>
      <c r="U892"/>
      <c r="V892"/>
      <c r="W892"/>
      <c r="X892" s="412"/>
      <c r="Y892" s="205"/>
      <c r="Z892" s="412"/>
      <c r="AA892"/>
      <c r="AB892"/>
      <c r="AC892"/>
      <c r="AD892"/>
      <c r="AE892"/>
      <c r="AF892"/>
      <c r="AG892"/>
      <c r="AH892"/>
      <c r="AI892"/>
      <c r="AJ892"/>
    </row>
    <row r="893" spans="1:36" ht="24.95" customHeight="1">
      <c r="A893" s="66"/>
      <c r="M893" s="37"/>
      <c r="N893" s="37"/>
      <c r="U893"/>
      <c r="V893"/>
      <c r="W893"/>
      <c r="X893" s="412"/>
      <c r="Y893" s="205"/>
      <c r="Z893" s="412"/>
      <c r="AA893"/>
      <c r="AB893"/>
      <c r="AC893"/>
      <c r="AD893"/>
      <c r="AE893"/>
      <c r="AF893"/>
      <c r="AG893"/>
      <c r="AH893"/>
      <c r="AI893"/>
      <c r="AJ893"/>
    </row>
    <row r="894" spans="1:36" ht="24.95" customHeight="1">
      <c r="A894" s="66"/>
      <c r="M894" s="37"/>
      <c r="N894" s="37"/>
      <c r="U894"/>
      <c r="V894"/>
      <c r="W894"/>
      <c r="X894" s="412"/>
      <c r="Y894" s="205"/>
      <c r="Z894" s="412"/>
      <c r="AA894"/>
      <c r="AB894"/>
      <c r="AC894"/>
      <c r="AD894"/>
      <c r="AE894"/>
      <c r="AF894"/>
      <c r="AG894"/>
      <c r="AH894"/>
      <c r="AI894"/>
      <c r="AJ894"/>
    </row>
    <row r="895" spans="1:36" ht="24.95" customHeight="1">
      <c r="A895" s="66"/>
      <c r="M895" s="37"/>
      <c r="N895" s="37"/>
      <c r="U895"/>
      <c r="V895"/>
      <c r="W895"/>
      <c r="X895" s="412"/>
      <c r="Y895" s="205"/>
      <c r="Z895" s="412"/>
      <c r="AA895"/>
      <c r="AB895"/>
      <c r="AC895"/>
      <c r="AD895"/>
      <c r="AE895"/>
      <c r="AF895"/>
      <c r="AG895"/>
      <c r="AH895"/>
      <c r="AI895"/>
      <c r="AJ895"/>
    </row>
    <row r="896" spans="1:36" ht="24.95" customHeight="1">
      <c r="A896" s="66"/>
      <c r="M896" s="37"/>
      <c r="N896" s="37"/>
      <c r="U896"/>
      <c r="V896"/>
      <c r="W896"/>
      <c r="X896" s="412"/>
      <c r="Y896" s="205"/>
      <c r="Z896" s="412"/>
      <c r="AA896"/>
      <c r="AB896"/>
      <c r="AC896"/>
      <c r="AD896"/>
      <c r="AE896"/>
      <c r="AF896"/>
      <c r="AG896"/>
      <c r="AH896"/>
      <c r="AI896"/>
      <c r="AJ896"/>
    </row>
    <row r="897" spans="1:36" ht="24.95" customHeight="1">
      <c r="A897" s="66"/>
      <c r="M897" s="37"/>
      <c r="N897" s="37"/>
      <c r="U897"/>
      <c r="V897"/>
      <c r="W897"/>
      <c r="X897" s="412"/>
      <c r="Y897" s="205"/>
      <c r="Z897" s="412"/>
      <c r="AA897"/>
      <c r="AB897"/>
      <c r="AC897"/>
      <c r="AD897"/>
      <c r="AE897"/>
      <c r="AF897"/>
      <c r="AG897"/>
      <c r="AH897"/>
      <c r="AI897"/>
      <c r="AJ897"/>
    </row>
    <row r="898" spans="1:36" ht="24.95" customHeight="1">
      <c r="A898" s="66"/>
      <c r="M898" s="37"/>
      <c r="N898" s="37"/>
      <c r="U898"/>
      <c r="V898"/>
      <c r="W898"/>
      <c r="X898" s="412"/>
      <c r="Y898" s="205"/>
      <c r="Z898" s="412"/>
      <c r="AA898"/>
      <c r="AB898"/>
      <c r="AC898"/>
      <c r="AD898"/>
      <c r="AE898"/>
      <c r="AF898"/>
      <c r="AG898"/>
      <c r="AH898"/>
      <c r="AI898"/>
      <c r="AJ898"/>
    </row>
    <row r="899" spans="1:36" ht="24.95" customHeight="1">
      <c r="A899" s="66"/>
      <c r="M899" s="37"/>
      <c r="N899" s="37"/>
      <c r="U899"/>
      <c r="V899"/>
      <c r="W899"/>
      <c r="X899" s="412"/>
      <c r="Y899" s="205"/>
      <c r="Z899" s="412"/>
      <c r="AA899"/>
      <c r="AB899"/>
      <c r="AC899"/>
      <c r="AD899"/>
      <c r="AE899"/>
      <c r="AF899"/>
      <c r="AG899"/>
      <c r="AH899"/>
      <c r="AI899"/>
      <c r="AJ899"/>
    </row>
    <row r="900" spans="1:36" ht="24.95" customHeight="1">
      <c r="A900" s="66"/>
      <c r="M900" s="37"/>
      <c r="N900" s="37"/>
      <c r="U900"/>
      <c r="V900"/>
      <c r="W900"/>
      <c r="X900" s="412"/>
      <c r="Y900" s="205"/>
      <c r="Z900" s="412"/>
      <c r="AA900"/>
      <c r="AB900"/>
      <c r="AC900"/>
      <c r="AD900"/>
      <c r="AE900"/>
      <c r="AF900"/>
      <c r="AG900"/>
      <c r="AH900"/>
      <c r="AI900"/>
      <c r="AJ900"/>
    </row>
    <row r="901" spans="1:36" ht="24.95" customHeight="1">
      <c r="A901" s="66"/>
      <c r="M901" s="37"/>
      <c r="N901" s="37"/>
      <c r="U901"/>
      <c r="V901"/>
      <c r="W901"/>
      <c r="X901" s="412"/>
      <c r="Y901" s="205"/>
      <c r="Z901" s="412"/>
      <c r="AA901"/>
      <c r="AB901"/>
      <c r="AC901"/>
      <c r="AD901"/>
      <c r="AE901"/>
      <c r="AF901"/>
      <c r="AG901"/>
      <c r="AH901"/>
      <c r="AI901"/>
      <c r="AJ901"/>
    </row>
    <row r="902" spans="1:36" ht="24.95" customHeight="1">
      <c r="A902" s="66"/>
      <c r="M902" s="37"/>
      <c r="N902" s="37"/>
      <c r="U902"/>
      <c r="V902"/>
      <c r="W902"/>
      <c r="X902" s="412"/>
      <c r="Y902" s="205"/>
      <c r="Z902" s="412"/>
      <c r="AA902"/>
      <c r="AB902"/>
      <c r="AC902"/>
      <c r="AD902"/>
      <c r="AE902"/>
      <c r="AF902"/>
      <c r="AG902"/>
      <c r="AH902"/>
      <c r="AI902"/>
      <c r="AJ902"/>
    </row>
    <row r="903" spans="1:36" ht="24.95" customHeight="1">
      <c r="A903" s="66"/>
      <c r="M903" s="37"/>
      <c r="N903" s="37"/>
      <c r="U903"/>
      <c r="V903"/>
      <c r="W903"/>
      <c r="X903" s="412"/>
      <c r="Y903" s="205"/>
      <c r="Z903" s="412"/>
      <c r="AA903"/>
      <c r="AB903"/>
      <c r="AC903"/>
      <c r="AD903"/>
      <c r="AE903"/>
      <c r="AF903"/>
      <c r="AG903"/>
      <c r="AH903"/>
      <c r="AI903"/>
      <c r="AJ903"/>
    </row>
    <row r="904" spans="1:36" ht="24.95" customHeight="1">
      <c r="A904" s="66"/>
      <c r="M904" s="37"/>
      <c r="N904" s="37"/>
      <c r="U904"/>
      <c r="V904"/>
      <c r="W904"/>
      <c r="X904" s="412"/>
      <c r="Y904" s="205"/>
      <c r="Z904" s="412"/>
      <c r="AA904"/>
      <c r="AB904"/>
      <c r="AC904"/>
      <c r="AD904"/>
      <c r="AE904"/>
      <c r="AF904"/>
      <c r="AG904"/>
      <c r="AH904"/>
      <c r="AI904"/>
      <c r="AJ904"/>
    </row>
    <row r="905" spans="1:36" ht="24.95" customHeight="1">
      <c r="A905" s="66"/>
      <c r="M905" s="37"/>
      <c r="N905" s="37"/>
      <c r="U905"/>
      <c r="V905"/>
      <c r="W905"/>
      <c r="X905" s="412"/>
      <c r="Y905" s="205"/>
      <c r="Z905" s="412"/>
      <c r="AA905"/>
      <c r="AB905"/>
      <c r="AC905"/>
      <c r="AD905"/>
      <c r="AE905"/>
      <c r="AF905"/>
      <c r="AG905"/>
      <c r="AH905"/>
      <c r="AI905"/>
      <c r="AJ905"/>
    </row>
    <row r="906" spans="1:36" ht="24.95" customHeight="1">
      <c r="A906" s="66"/>
      <c r="M906" s="37"/>
      <c r="N906" s="37"/>
      <c r="U906"/>
      <c r="V906"/>
      <c r="W906"/>
      <c r="X906" s="412"/>
      <c r="Y906" s="205"/>
      <c r="Z906" s="412"/>
      <c r="AA906"/>
      <c r="AB906"/>
      <c r="AC906"/>
      <c r="AD906"/>
      <c r="AE906"/>
      <c r="AF906"/>
      <c r="AG906"/>
      <c r="AH906"/>
      <c r="AI906"/>
      <c r="AJ906"/>
    </row>
    <row r="907" spans="1:36" ht="24.95" customHeight="1">
      <c r="A907" s="66"/>
      <c r="M907" s="37"/>
      <c r="N907" s="37"/>
      <c r="U907"/>
      <c r="V907"/>
      <c r="W907"/>
      <c r="X907" s="412"/>
      <c r="Y907" s="205"/>
      <c r="Z907" s="412"/>
      <c r="AA907"/>
      <c r="AB907"/>
      <c r="AC907"/>
      <c r="AD907"/>
      <c r="AE907"/>
      <c r="AF907"/>
      <c r="AG907"/>
      <c r="AH907"/>
      <c r="AI907"/>
      <c r="AJ907"/>
    </row>
    <row r="908" spans="1:36" ht="24.95" customHeight="1">
      <c r="A908" s="66"/>
      <c r="M908" s="37"/>
      <c r="N908" s="37"/>
      <c r="U908"/>
      <c r="V908"/>
      <c r="W908"/>
      <c r="X908" s="412"/>
      <c r="Y908" s="205"/>
      <c r="Z908" s="412"/>
      <c r="AA908"/>
      <c r="AB908"/>
      <c r="AC908"/>
      <c r="AD908"/>
      <c r="AE908"/>
      <c r="AF908"/>
      <c r="AG908"/>
      <c r="AH908"/>
      <c r="AI908"/>
      <c r="AJ908"/>
    </row>
    <row r="909" spans="1:36" ht="24.95" customHeight="1">
      <c r="A909" s="66"/>
      <c r="M909" s="37"/>
      <c r="N909" s="37"/>
      <c r="U909"/>
      <c r="V909"/>
      <c r="W909"/>
      <c r="X909" s="412"/>
      <c r="Y909" s="205"/>
      <c r="Z909" s="412"/>
      <c r="AA909"/>
      <c r="AB909"/>
      <c r="AC909"/>
      <c r="AD909"/>
      <c r="AE909"/>
      <c r="AF909"/>
      <c r="AG909"/>
      <c r="AH909"/>
      <c r="AI909"/>
      <c r="AJ909"/>
    </row>
    <row r="910" spans="1:36" ht="24.95" customHeight="1">
      <c r="A910" s="66"/>
      <c r="M910" s="37"/>
      <c r="N910" s="37"/>
      <c r="U910"/>
      <c r="V910"/>
      <c r="W910"/>
      <c r="X910" s="412"/>
      <c r="Y910" s="205"/>
      <c r="Z910" s="412"/>
      <c r="AA910"/>
      <c r="AB910"/>
      <c r="AC910"/>
      <c r="AD910"/>
      <c r="AE910"/>
      <c r="AF910"/>
      <c r="AG910"/>
      <c r="AH910"/>
      <c r="AI910"/>
      <c r="AJ910"/>
    </row>
    <row r="911" spans="1:36" ht="24.95" customHeight="1">
      <c r="A911" s="66"/>
      <c r="M911" s="37"/>
      <c r="N911" s="37"/>
      <c r="U911"/>
      <c r="V911"/>
      <c r="W911"/>
      <c r="X911" s="412"/>
      <c r="Y911" s="205"/>
      <c r="Z911" s="412"/>
      <c r="AA911"/>
      <c r="AB911"/>
      <c r="AC911"/>
      <c r="AD911"/>
      <c r="AE911"/>
      <c r="AF911"/>
      <c r="AG911"/>
      <c r="AH911"/>
      <c r="AI911"/>
      <c r="AJ911"/>
    </row>
    <row r="912" spans="1:36" ht="24.95" customHeight="1">
      <c r="A912" s="66"/>
      <c r="M912" s="37"/>
      <c r="N912" s="37"/>
      <c r="U912"/>
      <c r="V912"/>
      <c r="W912"/>
      <c r="X912" s="412"/>
      <c r="Y912" s="205"/>
      <c r="Z912" s="412"/>
      <c r="AA912"/>
      <c r="AB912"/>
      <c r="AC912"/>
      <c r="AD912"/>
      <c r="AE912"/>
      <c r="AF912"/>
      <c r="AG912"/>
      <c r="AH912"/>
      <c r="AI912"/>
      <c r="AJ912"/>
    </row>
    <row r="913" spans="1:36" ht="24.95" customHeight="1">
      <c r="A913" s="66"/>
      <c r="M913" s="37"/>
      <c r="N913" s="37"/>
      <c r="U913"/>
      <c r="V913"/>
      <c r="W913"/>
      <c r="X913" s="412"/>
      <c r="Y913" s="205"/>
      <c r="Z913" s="412"/>
      <c r="AA913"/>
      <c r="AB913"/>
      <c r="AC913"/>
      <c r="AD913"/>
      <c r="AE913"/>
      <c r="AF913"/>
      <c r="AG913"/>
      <c r="AH913"/>
      <c r="AI913"/>
      <c r="AJ913"/>
    </row>
    <row r="914" spans="1:36" ht="24.95" customHeight="1">
      <c r="A914" s="66"/>
      <c r="M914" s="37"/>
      <c r="N914" s="37"/>
      <c r="U914"/>
      <c r="V914"/>
      <c r="W914"/>
      <c r="X914" s="412"/>
      <c r="Y914" s="205"/>
      <c r="Z914" s="412"/>
      <c r="AA914"/>
      <c r="AB914"/>
      <c r="AC914"/>
      <c r="AD914"/>
      <c r="AE914"/>
      <c r="AF914"/>
      <c r="AG914"/>
      <c r="AH914"/>
      <c r="AI914"/>
      <c r="AJ914"/>
    </row>
    <row r="915" spans="1:36" ht="24.95" customHeight="1">
      <c r="A915" s="66"/>
      <c r="M915" s="37"/>
      <c r="N915" s="37"/>
      <c r="U915"/>
      <c r="V915"/>
      <c r="W915"/>
      <c r="X915" s="412"/>
      <c r="Y915" s="205"/>
      <c r="Z915" s="412"/>
      <c r="AA915"/>
      <c r="AB915"/>
      <c r="AC915"/>
      <c r="AD915"/>
      <c r="AE915"/>
      <c r="AF915"/>
      <c r="AG915"/>
      <c r="AH915"/>
      <c r="AI915"/>
      <c r="AJ915"/>
    </row>
    <row r="916" spans="1:36" ht="24.95" customHeight="1">
      <c r="A916" s="66"/>
      <c r="M916" s="37"/>
      <c r="N916" s="37"/>
      <c r="U916"/>
      <c r="V916"/>
      <c r="W916"/>
      <c r="X916" s="412"/>
      <c r="Y916" s="205"/>
      <c r="Z916" s="412"/>
      <c r="AA916"/>
      <c r="AB916"/>
      <c r="AC916"/>
      <c r="AD916"/>
      <c r="AE916"/>
      <c r="AF916"/>
      <c r="AG916"/>
      <c r="AH916"/>
      <c r="AI916"/>
      <c r="AJ916"/>
    </row>
    <row r="917" spans="1:36" ht="24.95" customHeight="1">
      <c r="A917" s="66"/>
      <c r="M917" s="37"/>
      <c r="N917" s="37"/>
      <c r="U917"/>
      <c r="V917"/>
      <c r="W917"/>
      <c r="X917" s="412"/>
      <c r="Y917" s="205"/>
      <c r="Z917" s="412"/>
      <c r="AA917"/>
      <c r="AB917"/>
      <c r="AC917"/>
      <c r="AD917"/>
      <c r="AE917"/>
      <c r="AF917"/>
      <c r="AG917"/>
      <c r="AH917"/>
      <c r="AI917"/>
      <c r="AJ917"/>
    </row>
    <row r="918" spans="1:36" ht="24.95" customHeight="1">
      <c r="A918" s="66"/>
      <c r="M918" s="37"/>
      <c r="N918" s="37"/>
      <c r="U918"/>
      <c r="V918"/>
      <c r="W918"/>
      <c r="X918" s="412"/>
      <c r="Y918" s="205"/>
      <c r="Z918" s="412"/>
      <c r="AA918"/>
      <c r="AB918"/>
      <c r="AC918"/>
      <c r="AD918"/>
      <c r="AE918"/>
      <c r="AF918"/>
      <c r="AG918"/>
      <c r="AH918"/>
      <c r="AI918"/>
      <c r="AJ918"/>
    </row>
    <row r="919" spans="1:36" ht="24.95" customHeight="1">
      <c r="A919" s="66"/>
      <c r="M919" s="37"/>
      <c r="N919" s="37"/>
      <c r="U919"/>
      <c r="V919"/>
      <c r="W919"/>
      <c r="X919" s="412"/>
      <c r="Y919" s="205"/>
      <c r="Z919" s="412"/>
      <c r="AA919"/>
      <c r="AB919"/>
      <c r="AC919"/>
      <c r="AD919"/>
      <c r="AE919"/>
      <c r="AF919"/>
      <c r="AG919"/>
      <c r="AH919"/>
      <c r="AI919"/>
      <c r="AJ919"/>
    </row>
    <row r="920" spans="1:36" ht="24.95" customHeight="1">
      <c r="A920" s="66"/>
      <c r="M920" s="37"/>
      <c r="N920" s="37"/>
      <c r="U920"/>
      <c r="V920"/>
      <c r="W920"/>
      <c r="X920" s="412"/>
      <c r="Y920" s="205"/>
      <c r="Z920" s="412"/>
      <c r="AA920"/>
      <c r="AB920"/>
      <c r="AC920"/>
      <c r="AD920"/>
      <c r="AE920"/>
      <c r="AF920"/>
      <c r="AG920"/>
      <c r="AH920"/>
      <c r="AI920"/>
      <c r="AJ920"/>
    </row>
    <row r="921" spans="1:36" ht="24.95" customHeight="1">
      <c r="A921" s="66"/>
      <c r="M921" s="37"/>
      <c r="N921" s="37"/>
      <c r="U921"/>
      <c r="V921"/>
      <c r="W921"/>
      <c r="X921" s="412"/>
      <c r="Y921" s="205"/>
      <c r="Z921" s="412"/>
      <c r="AA921"/>
      <c r="AB921"/>
      <c r="AC921"/>
      <c r="AD921"/>
      <c r="AE921"/>
      <c r="AF921"/>
      <c r="AG921"/>
      <c r="AH921"/>
      <c r="AI921"/>
      <c r="AJ921"/>
    </row>
    <row r="922" spans="1:36" ht="24.95" customHeight="1">
      <c r="A922" s="66"/>
      <c r="M922" s="37"/>
      <c r="N922" s="37"/>
      <c r="U922"/>
      <c r="V922"/>
      <c r="W922"/>
      <c r="X922" s="412"/>
      <c r="Y922" s="205"/>
      <c r="Z922" s="412"/>
      <c r="AA922"/>
      <c r="AB922"/>
      <c r="AC922"/>
      <c r="AD922"/>
      <c r="AE922"/>
      <c r="AF922"/>
      <c r="AG922"/>
      <c r="AH922"/>
      <c r="AI922"/>
      <c r="AJ922"/>
    </row>
    <row r="923" spans="1:36" ht="24.95" customHeight="1">
      <c r="A923" s="66"/>
      <c r="M923" s="37"/>
      <c r="N923" s="37"/>
      <c r="U923"/>
      <c r="V923"/>
      <c r="W923"/>
      <c r="X923" s="412"/>
      <c r="Y923" s="205"/>
      <c r="Z923" s="412"/>
      <c r="AA923"/>
      <c r="AB923"/>
      <c r="AC923"/>
      <c r="AD923"/>
      <c r="AE923"/>
      <c r="AF923"/>
      <c r="AG923"/>
      <c r="AH923"/>
      <c r="AI923"/>
      <c r="AJ923"/>
    </row>
    <row r="924" spans="1:36" ht="24.95" customHeight="1">
      <c r="A924" s="66"/>
      <c r="M924" s="37"/>
      <c r="N924" s="37"/>
      <c r="U924"/>
      <c r="V924"/>
      <c r="W924"/>
      <c r="X924" s="412"/>
      <c r="Y924" s="205"/>
      <c r="Z924" s="412"/>
      <c r="AA924"/>
      <c r="AB924"/>
      <c r="AC924"/>
      <c r="AD924"/>
      <c r="AE924"/>
      <c r="AF924"/>
      <c r="AG924"/>
      <c r="AH924"/>
      <c r="AI924"/>
      <c r="AJ924"/>
    </row>
    <row r="925" spans="1:36" ht="24.95" customHeight="1">
      <c r="A925" s="66"/>
      <c r="M925" s="37"/>
      <c r="N925" s="37"/>
      <c r="U925"/>
      <c r="V925"/>
      <c r="W925"/>
      <c r="X925" s="412"/>
      <c r="Y925" s="205"/>
      <c r="Z925" s="412"/>
      <c r="AA925"/>
      <c r="AB925"/>
      <c r="AC925"/>
      <c r="AD925"/>
      <c r="AE925"/>
      <c r="AF925"/>
      <c r="AG925"/>
      <c r="AH925"/>
      <c r="AI925"/>
      <c r="AJ925"/>
    </row>
    <row r="926" spans="1:36" ht="24.95" customHeight="1">
      <c r="A926" s="66"/>
      <c r="M926" s="37"/>
      <c r="N926" s="37"/>
      <c r="U926"/>
      <c r="V926"/>
      <c r="W926"/>
      <c r="X926" s="412"/>
      <c r="Y926" s="205"/>
      <c r="Z926" s="412"/>
      <c r="AA926"/>
      <c r="AB926"/>
      <c r="AC926"/>
      <c r="AD926"/>
      <c r="AE926"/>
      <c r="AF926"/>
      <c r="AG926"/>
      <c r="AH926"/>
      <c r="AI926"/>
      <c r="AJ926"/>
    </row>
    <row r="927" spans="1:36" ht="24.95" customHeight="1">
      <c r="A927" s="66"/>
      <c r="M927" s="37"/>
      <c r="N927" s="37"/>
      <c r="U927"/>
      <c r="V927"/>
      <c r="W927"/>
      <c r="X927" s="412"/>
      <c r="Y927" s="205"/>
      <c r="Z927" s="412"/>
      <c r="AA927"/>
      <c r="AB927"/>
      <c r="AC927"/>
      <c r="AD927"/>
      <c r="AE927"/>
      <c r="AF927"/>
      <c r="AG927"/>
      <c r="AH927"/>
      <c r="AI927"/>
      <c r="AJ927"/>
    </row>
    <row r="928" spans="1:36" ht="24.95" customHeight="1">
      <c r="A928" s="66"/>
      <c r="M928" s="37"/>
      <c r="N928" s="37"/>
      <c r="U928"/>
      <c r="V928"/>
      <c r="W928"/>
      <c r="X928" s="412"/>
      <c r="Y928" s="205"/>
      <c r="Z928" s="412"/>
      <c r="AA928"/>
      <c r="AB928"/>
      <c r="AC928"/>
      <c r="AD928"/>
      <c r="AE928"/>
      <c r="AF928"/>
      <c r="AG928"/>
      <c r="AH928"/>
      <c r="AI928"/>
      <c r="AJ928"/>
    </row>
    <row r="929" spans="1:36" ht="24.95" customHeight="1">
      <c r="A929" s="66"/>
      <c r="M929" s="37"/>
      <c r="N929" s="37"/>
      <c r="U929"/>
      <c r="V929"/>
      <c r="W929"/>
      <c r="X929" s="412"/>
      <c r="Y929" s="205"/>
      <c r="Z929" s="412"/>
      <c r="AA929"/>
      <c r="AB929"/>
      <c r="AC929"/>
      <c r="AD929"/>
      <c r="AE929"/>
      <c r="AF929"/>
      <c r="AG929"/>
      <c r="AH929"/>
      <c r="AI929"/>
      <c r="AJ929"/>
    </row>
    <row r="930" spans="1:36" ht="24.95" customHeight="1">
      <c r="A930" s="66"/>
      <c r="M930" s="37"/>
      <c r="N930" s="37"/>
      <c r="U930"/>
      <c r="V930"/>
      <c r="W930"/>
      <c r="X930" s="412"/>
      <c r="Y930" s="205"/>
      <c r="Z930" s="412"/>
      <c r="AA930"/>
      <c r="AB930"/>
      <c r="AC930"/>
      <c r="AD930"/>
      <c r="AE930"/>
      <c r="AF930"/>
      <c r="AG930"/>
      <c r="AH930"/>
      <c r="AI930"/>
      <c r="AJ930"/>
    </row>
    <row r="931" spans="1:36" ht="24.95" customHeight="1">
      <c r="A931" s="66"/>
      <c r="M931" s="37"/>
      <c r="N931" s="37"/>
      <c r="U931"/>
      <c r="V931"/>
      <c r="W931"/>
      <c r="X931" s="412"/>
      <c r="Y931" s="205"/>
      <c r="Z931" s="412"/>
      <c r="AA931"/>
      <c r="AB931"/>
      <c r="AC931"/>
      <c r="AD931"/>
      <c r="AE931"/>
      <c r="AF931"/>
      <c r="AG931"/>
      <c r="AH931"/>
      <c r="AI931"/>
      <c r="AJ931"/>
    </row>
    <row r="932" spans="1:36" ht="24.95" customHeight="1">
      <c r="A932" s="66"/>
      <c r="M932" s="37"/>
      <c r="N932" s="37"/>
      <c r="U932"/>
      <c r="V932"/>
      <c r="W932"/>
      <c r="X932" s="412"/>
      <c r="Y932" s="205"/>
      <c r="Z932" s="412"/>
      <c r="AA932"/>
      <c r="AB932"/>
      <c r="AC932"/>
      <c r="AD932"/>
      <c r="AE932"/>
      <c r="AF932"/>
      <c r="AG932"/>
      <c r="AH932"/>
      <c r="AI932"/>
      <c r="AJ932"/>
    </row>
    <row r="933" spans="1:36" ht="24.95" customHeight="1">
      <c r="A933" s="66"/>
      <c r="M933" s="37"/>
      <c r="N933" s="37"/>
      <c r="U933"/>
      <c r="V933"/>
      <c r="W933"/>
      <c r="X933" s="412"/>
      <c r="Y933" s="205"/>
      <c r="Z933" s="412"/>
      <c r="AA933"/>
      <c r="AB933"/>
      <c r="AC933"/>
      <c r="AD933"/>
      <c r="AE933"/>
      <c r="AF933"/>
      <c r="AG933"/>
      <c r="AH933"/>
      <c r="AI933"/>
      <c r="AJ933"/>
    </row>
    <row r="934" spans="1:36" ht="24.95" customHeight="1">
      <c r="A934" s="66"/>
      <c r="M934" s="37"/>
      <c r="N934" s="37"/>
      <c r="U934"/>
      <c r="V934"/>
      <c r="W934"/>
      <c r="X934" s="412"/>
      <c r="Y934" s="205"/>
      <c r="Z934" s="412"/>
      <c r="AA934"/>
      <c r="AB934"/>
      <c r="AC934"/>
      <c r="AD934"/>
      <c r="AE934"/>
      <c r="AF934"/>
      <c r="AG934"/>
      <c r="AH934"/>
      <c r="AI934"/>
      <c r="AJ934"/>
    </row>
    <row r="935" spans="1:36" ht="24.95" customHeight="1">
      <c r="A935" s="66"/>
      <c r="M935" s="37"/>
      <c r="N935" s="37"/>
      <c r="U935"/>
      <c r="V935"/>
      <c r="W935"/>
      <c r="X935" s="412"/>
      <c r="Y935" s="205"/>
      <c r="Z935" s="412"/>
      <c r="AA935"/>
      <c r="AB935"/>
      <c r="AC935"/>
      <c r="AD935"/>
      <c r="AE935"/>
      <c r="AF935"/>
      <c r="AG935"/>
      <c r="AH935"/>
      <c r="AI935"/>
      <c r="AJ935"/>
    </row>
    <row r="936" spans="1:36" ht="24.95" customHeight="1">
      <c r="A936" s="66"/>
      <c r="M936" s="37"/>
      <c r="N936" s="37"/>
      <c r="U936"/>
      <c r="V936"/>
      <c r="W936"/>
      <c r="X936" s="412"/>
      <c r="Y936" s="205"/>
      <c r="Z936" s="412"/>
      <c r="AA936"/>
      <c r="AB936"/>
      <c r="AC936"/>
      <c r="AD936"/>
      <c r="AE936"/>
      <c r="AF936"/>
      <c r="AG936"/>
      <c r="AH936"/>
      <c r="AI936"/>
      <c r="AJ936"/>
    </row>
    <row r="937" spans="1:36" ht="24.95" customHeight="1">
      <c r="A937" s="66"/>
      <c r="M937" s="37"/>
      <c r="N937" s="37"/>
      <c r="U937"/>
      <c r="V937"/>
      <c r="W937"/>
      <c r="X937" s="412"/>
      <c r="Y937" s="205"/>
      <c r="Z937" s="412"/>
      <c r="AA937"/>
      <c r="AB937"/>
      <c r="AC937"/>
      <c r="AD937"/>
      <c r="AE937"/>
      <c r="AF937"/>
      <c r="AG937"/>
      <c r="AH937"/>
      <c r="AI937"/>
      <c r="AJ937"/>
    </row>
    <row r="938" spans="1:36" ht="24.95" customHeight="1">
      <c r="A938" s="66"/>
      <c r="M938" s="37"/>
      <c r="N938" s="37"/>
      <c r="U938"/>
      <c r="V938"/>
      <c r="W938"/>
      <c r="X938" s="412"/>
      <c r="Y938" s="205"/>
      <c r="Z938" s="412"/>
      <c r="AA938"/>
      <c r="AB938"/>
      <c r="AC938"/>
      <c r="AD938"/>
      <c r="AE938"/>
      <c r="AF938"/>
      <c r="AG938"/>
      <c r="AH938"/>
      <c r="AI938"/>
      <c r="AJ938"/>
    </row>
    <row r="939" spans="1:36" ht="24.95" customHeight="1">
      <c r="A939" s="66"/>
      <c r="M939" s="37"/>
      <c r="N939" s="37"/>
      <c r="U939"/>
      <c r="V939"/>
      <c r="W939"/>
      <c r="X939" s="412"/>
      <c r="Y939" s="205"/>
      <c r="Z939" s="412"/>
      <c r="AA939"/>
      <c r="AB939"/>
      <c r="AC939"/>
      <c r="AD939"/>
      <c r="AE939"/>
      <c r="AF939"/>
      <c r="AG939"/>
      <c r="AH939"/>
      <c r="AI939"/>
      <c r="AJ939"/>
    </row>
    <row r="940" spans="1:36" ht="24.95" customHeight="1">
      <c r="A940" s="66"/>
      <c r="M940" s="37"/>
      <c r="N940" s="37"/>
      <c r="U940"/>
      <c r="V940"/>
      <c r="W940"/>
      <c r="X940" s="412"/>
      <c r="Y940" s="205"/>
      <c r="Z940" s="412"/>
      <c r="AA940"/>
      <c r="AB940"/>
      <c r="AC940"/>
      <c r="AD940"/>
      <c r="AE940"/>
      <c r="AF940"/>
      <c r="AG940"/>
      <c r="AH940"/>
      <c r="AI940"/>
      <c r="AJ940"/>
    </row>
    <row r="941" spans="1:36" ht="24.95" customHeight="1">
      <c r="A941" s="66"/>
      <c r="M941" s="37"/>
      <c r="N941" s="37"/>
      <c r="U941"/>
      <c r="V941"/>
      <c r="W941"/>
      <c r="X941" s="412"/>
      <c r="Y941" s="205"/>
      <c r="Z941" s="412"/>
      <c r="AA941"/>
      <c r="AB941"/>
      <c r="AC941"/>
      <c r="AD941"/>
      <c r="AE941"/>
      <c r="AF941"/>
      <c r="AG941"/>
      <c r="AH941"/>
      <c r="AI941"/>
      <c r="AJ941"/>
    </row>
    <row r="942" spans="1:36" ht="24.95" customHeight="1">
      <c r="A942" s="66"/>
      <c r="M942" s="37"/>
      <c r="N942" s="37"/>
      <c r="U942"/>
      <c r="V942"/>
      <c r="W942"/>
      <c r="X942" s="412"/>
      <c r="Y942" s="205"/>
      <c r="Z942" s="412"/>
      <c r="AA942"/>
      <c r="AB942"/>
      <c r="AC942"/>
      <c r="AD942"/>
      <c r="AE942"/>
      <c r="AF942"/>
      <c r="AG942"/>
      <c r="AH942"/>
      <c r="AI942"/>
      <c r="AJ942"/>
    </row>
    <row r="943" spans="1:36" ht="24.95" customHeight="1">
      <c r="A943" s="66"/>
      <c r="M943" s="37"/>
      <c r="N943" s="37"/>
      <c r="U943"/>
      <c r="V943"/>
      <c r="W943"/>
      <c r="X943" s="412"/>
      <c r="Y943" s="205"/>
      <c r="Z943" s="412"/>
      <c r="AA943"/>
      <c r="AB943"/>
      <c r="AC943"/>
      <c r="AD943"/>
      <c r="AE943"/>
      <c r="AF943"/>
      <c r="AG943"/>
      <c r="AH943"/>
      <c r="AI943"/>
      <c r="AJ943"/>
    </row>
    <row r="944" spans="1:36" ht="24.95" customHeight="1">
      <c r="A944" s="66"/>
      <c r="M944" s="37"/>
      <c r="N944" s="37"/>
      <c r="U944"/>
      <c r="V944"/>
      <c r="W944"/>
      <c r="X944" s="412"/>
      <c r="Y944" s="205"/>
      <c r="Z944" s="412"/>
      <c r="AA944"/>
      <c r="AB944"/>
      <c r="AC944"/>
      <c r="AD944"/>
      <c r="AE944"/>
      <c r="AF944"/>
      <c r="AG944"/>
      <c r="AH944"/>
      <c r="AI944"/>
      <c r="AJ944"/>
    </row>
    <row r="945" spans="1:36" ht="24.95" customHeight="1">
      <c r="A945" s="66"/>
      <c r="M945" s="37"/>
      <c r="N945" s="37"/>
      <c r="U945"/>
      <c r="V945"/>
      <c r="W945"/>
      <c r="X945" s="412"/>
      <c r="Y945" s="205"/>
      <c r="Z945" s="412"/>
      <c r="AA945"/>
      <c r="AB945"/>
      <c r="AC945"/>
      <c r="AD945"/>
      <c r="AE945"/>
      <c r="AF945"/>
      <c r="AG945"/>
      <c r="AH945"/>
      <c r="AI945"/>
      <c r="AJ945"/>
    </row>
    <row r="946" spans="1:36" ht="24.95" customHeight="1">
      <c r="A946" s="66"/>
      <c r="M946" s="37"/>
      <c r="N946" s="37"/>
      <c r="U946"/>
      <c r="V946"/>
      <c r="W946"/>
      <c r="X946" s="412"/>
      <c r="Y946" s="205"/>
      <c r="Z946" s="412"/>
      <c r="AA946"/>
      <c r="AB946"/>
      <c r="AC946"/>
      <c r="AD946"/>
      <c r="AE946"/>
      <c r="AF946"/>
      <c r="AG946"/>
      <c r="AH946"/>
      <c r="AI946"/>
      <c r="AJ946"/>
    </row>
    <row r="947" spans="1:36" ht="24.95" customHeight="1">
      <c r="A947" s="66"/>
      <c r="M947" s="37"/>
      <c r="N947" s="37"/>
      <c r="U947"/>
      <c r="V947"/>
      <c r="W947"/>
      <c r="X947" s="412"/>
      <c r="Y947" s="205"/>
      <c r="Z947" s="412"/>
      <c r="AA947"/>
      <c r="AB947"/>
      <c r="AC947"/>
      <c r="AD947"/>
      <c r="AE947"/>
      <c r="AF947"/>
      <c r="AG947"/>
      <c r="AH947"/>
      <c r="AI947"/>
      <c r="AJ947"/>
    </row>
    <row r="948" spans="1:36" ht="24.95" customHeight="1">
      <c r="A948" s="66"/>
      <c r="M948" s="37"/>
      <c r="N948" s="37"/>
      <c r="U948"/>
      <c r="V948"/>
      <c r="W948"/>
      <c r="X948" s="412"/>
      <c r="Y948" s="205"/>
      <c r="Z948" s="412"/>
      <c r="AA948"/>
      <c r="AB948"/>
      <c r="AC948"/>
      <c r="AD948"/>
      <c r="AE948"/>
      <c r="AF948"/>
      <c r="AG948"/>
      <c r="AH948"/>
      <c r="AI948"/>
      <c r="AJ948"/>
    </row>
    <row r="949" spans="1:36" ht="24.95" customHeight="1">
      <c r="A949" s="66"/>
      <c r="M949" s="37"/>
      <c r="N949" s="37"/>
      <c r="U949"/>
      <c r="V949"/>
      <c r="W949"/>
      <c r="X949" s="412"/>
      <c r="Y949" s="205"/>
      <c r="Z949" s="412"/>
      <c r="AA949"/>
      <c r="AB949"/>
      <c r="AC949"/>
      <c r="AD949"/>
      <c r="AE949"/>
      <c r="AF949"/>
      <c r="AG949"/>
      <c r="AH949"/>
      <c r="AI949"/>
      <c r="AJ949"/>
    </row>
    <row r="950" spans="1:36" ht="24.95" customHeight="1">
      <c r="A950" s="66"/>
      <c r="M950" s="37"/>
      <c r="N950" s="37"/>
      <c r="U950"/>
      <c r="V950"/>
      <c r="W950"/>
      <c r="X950" s="412"/>
      <c r="Y950" s="205"/>
      <c r="Z950" s="412"/>
      <c r="AA950"/>
      <c r="AB950"/>
      <c r="AC950"/>
      <c r="AD950"/>
      <c r="AE950"/>
      <c r="AF950"/>
      <c r="AG950"/>
      <c r="AH950"/>
      <c r="AI950"/>
      <c r="AJ950"/>
    </row>
    <row r="951" spans="1:36" ht="24.95" customHeight="1">
      <c r="A951" s="66"/>
      <c r="M951" s="37"/>
      <c r="N951" s="37"/>
      <c r="U951"/>
      <c r="V951"/>
      <c r="W951"/>
      <c r="X951" s="412"/>
      <c r="Y951" s="205"/>
      <c r="Z951" s="412"/>
      <c r="AA951"/>
      <c r="AB951"/>
      <c r="AC951"/>
      <c r="AD951"/>
      <c r="AE951"/>
      <c r="AF951"/>
      <c r="AG951"/>
      <c r="AH951"/>
      <c r="AI951"/>
      <c r="AJ951"/>
    </row>
    <row r="952" spans="1:36" ht="24.95" customHeight="1">
      <c r="A952" s="66"/>
      <c r="M952" s="37"/>
      <c r="N952" s="37"/>
      <c r="U952"/>
      <c r="V952"/>
      <c r="W952"/>
      <c r="X952" s="412"/>
      <c r="Y952" s="205"/>
      <c r="Z952" s="412"/>
      <c r="AA952"/>
      <c r="AB952"/>
      <c r="AC952"/>
      <c r="AD952"/>
      <c r="AE952"/>
      <c r="AF952"/>
      <c r="AG952"/>
      <c r="AH952"/>
      <c r="AI952"/>
      <c r="AJ952"/>
    </row>
    <row r="953" spans="1:36" ht="24.95" customHeight="1">
      <c r="A953" s="66"/>
      <c r="M953" s="37"/>
      <c r="N953" s="37"/>
      <c r="U953"/>
      <c r="V953"/>
      <c r="W953"/>
      <c r="X953" s="412"/>
      <c r="Y953" s="205"/>
      <c r="Z953" s="412"/>
      <c r="AA953"/>
      <c r="AB953"/>
      <c r="AC953"/>
      <c r="AD953"/>
      <c r="AE953"/>
      <c r="AF953"/>
      <c r="AG953"/>
      <c r="AH953"/>
      <c r="AI953"/>
      <c r="AJ953"/>
    </row>
    <row r="954" spans="1:36" ht="24.95" customHeight="1">
      <c r="A954" s="66"/>
      <c r="M954" s="37"/>
      <c r="N954" s="37"/>
      <c r="U954"/>
      <c r="V954"/>
      <c r="W954"/>
      <c r="X954" s="412"/>
      <c r="Y954" s="205"/>
      <c r="Z954" s="412"/>
      <c r="AA954"/>
      <c r="AB954"/>
      <c r="AC954"/>
      <c r="AD954"/>
      <c r="AE954"/>
      <c r="AF954"/>
      <c r="AG954"/>
      <c r="AH954"/>
      <c r="AI954"/>
      <c r="AJ954"/>
    </row>
    <row r="955" spans="1:36" ht="24.95" customHeight="1">
      <c r="A955" s="66"/>
      <c r="M955" s="37"/>
      <c r="N955" s="37"/>
      <c r="U955"/>
      <c r="V955"/>
      <c r="W955"/>
      <c r="X955" s="412"/>
      <c r="Y955" s="205"/>
      <c r="Z955" s="412"/>
      <c r="AA955"/>
      <c r="AB955"/>
      <c r="AC955"/>
      <c r="AD955"/>
      <c r="AE955"/>
      <c r="AF955"/>
      <c r="AG955"/>
      <c r="AH955"/>
      <c r="AI955"/>
      <c r="AJ955"/>
    </row>
    <row r="956" spans="1:36" ht="24.95" customHeight="1">
      <c r="A956" s="66"/>
      <c r="M956" s="37"/>
      <c r="N956" s="37"/>
      <c r="U956"/>
      <c r="V956"/>
      <c r="W956"/>
      <c r="X956" s="412"/>
      <c r="Y956" s="205"/>
      <c r="Z956" s="412"/>
      <c r="AA956"/>
      <c r="AB956"/>
      <c r="AC956"/>
      <c r="AD956"/>
      <c r="AE956"/>
      <c r="AF956"/>
      <c r="AG956"/>
      <c r="AH956"/>
      <c r="AI956"/>
      <c r="AJ956"/>
    </row>
    <row r="957" spans="1:36" ht="24.95" customHeight="1">
      <c r="A957" s="66"/>
      <c r="M957" s="37"/>
      <c r="N957" s="37"/>
      <c r="U957"/>
      <c r="V957"/>
      <c r="W957"/>
      <c r="X957" s="412"/>
      <c r="Y957" s="205"/>
      <c r="Z957" s="412"/>
      <c r="AA957"/>
      <c r="AB957"/>
      <c r="AC957"/>
      <c r="AD957"/>
      <c r="AE957"/>
      <c r="AF957"/>
      <c r="AG957"/>
      <c r="AH957"/>
      <c r="AI957"/>
      <c r="AJ957"/>
    </row>
    <row r="958" spans="1:36" ht="24.95" customHeight="1">
      <c r="A958" s="66"/>
      <c r="M958" s="37"/>
      <c r="N958" s="37"/>
      <c r="U958"/>
      <c r="V958"/>
      <c r="W958"/>
      <c r="X958" s="412"/>
      <c r="Y958" s="205"/>
      <c r="Z958" s="412"/>
      <c r="AA958"/>
      <c r="AB958"/>
      <c r="AC958"/>
      <c r="AD958"/>
      <c r="AE958"/>
      <c r="AF958"/>
      <c r="AG958"/>
      <c r="AH958"/>
      <c r="AI958"/>
      <c r="AJ958"/>
    </row>
    <row r="959" spans="1:36" ht="24.95" customHeight="1">
      <c r="A959" s="66"/>
      <c r="M959" s="37"/>
      <c r="N959" s="37"/>
      <c r="U959"/>
      <c r="V959"/>
      <c r="W959"/>
      <c r="X959" s="412"/>
      <c r="Y959" s="205"/>
      <c r="Z959" s="412"/>
      <c r="AA959"/>
      <c r="AB959"/>
      <c r="AC959"/>
      <c r="AD959"/>
      <c r="AE959"/>
      <c r="AF959"/>
      <c r="AG959"/>
      <c r="AH959"/>
      <c r="AI959"/>
      <c r="AJ959"/>
    </row>
    <row r="960" spans="1:36" ht="24.95" customHeight="1">
      <c r="A960" s="66"/>
      <c r="M960" s="37"/>
      <c r="N960" s="37"/>
      <c r="U960"/>
      <c r="V960"/>
      <c r="W960"/>
      <c r="X960" s="412"/>
      <c r="Y960" s="205"/>
      <c r="Z960" s="412"/>
      <c r="AA960"/>
      <c r="AB960"/>
      <c r="AC960"/>
      <c r="AD960"/>
      <c r="AE960"/>
      <c r="AF960"/>
      <c r="AG960"/>
      <c r="AH960"/>
      <c r="AI960"/>
      <c r="AJ960"/>
    </row>
    <row r="961" spans="1:36" ht="24.95" customHeight="1">
      <c r="A961" s="66"/>
      <c r="M961" s="37"/>
      <c r="N961" s="37"/>
      <c r="U961"/>
      <c r="V961"/>
      <c r="W961"/>
      <c r="X961" s="412"/>
      <c r="Y961" s="205"/>
      <c r="Z961" s="412"/>
      <c r="AA961"/>
      <c r="AB961"/>
      <c r="AC961"/>
      <c r="AD961"/>
      <c r="AE961"/>
      <c r="AF961"/>
      <c r="AG961"/>
      <c r="AH961"/>
      <c r="AI961"/>
      <c r="AJ961"/>
    </row>
    <row r="962" spans="1:36" ht="24.95" customHeight="1">
      <c r="A962" s="66"/>
      <c r="M962" s="37"/>
      <c r="N962" s="37"/>
      <c r="U962"/>
      <c r="V962"/>
      <c r="W962"/>
      <c r="X962" s="412"/>
      <c r="Y962" s="205"/>
      <c r="Z962" s="412"/>
      <c r="AA962"/>
      <c r="AB962"/>
      <c r="AC962"/>
      <c r="AD962"/>
      <c r="AE962"/>
      <c r="AF962"/>
      <c r="AG962"/>
      <c r="AH962"/>
      <c r="AI962"/>
      <c r="AJ962"/>
    </row>
    <row r="963" spans="1:36" ht="24.95" customHeight="1">
      <c r="A963" s="66"/>
      <c r="M963" s="37"/>
      <c r="N963" s="37"/>
      <c r="U963"/>
      <c r="V963"/>
      <c r="W963"/>
      <c r="X963" s="412"/>
      <c r="Y963" s="205"/>
      <c r="Z963" s="412"/>
      <c r="AA963"/>
      <c r="AB963"/>
      <c r="AC963"/>
      <c r="AD963"/>
      <c r="AE963"/>
      <c r="AF963"/>
      <c r="AG963"/>
      <c r="AH963"/>
      <c r="AI963"/>
      <c r="AJ963"/>
    </row>
    <row r="964" spans="1:36" ht="24.95" customHeight="1">
      <c r="A964" s="66"/>
      <c r="M964" s="37"/>
      <c r="N964" s="37"/>
      <c r="U964"/>
      <c r="V964"/>
      <c r="W964"/>
      <c r="X964" s="412"/>
      <c r="Y964" s="205"/>
      <c r="Z964" s="412"/>
      <c r="AA964"/>
      <c r="AB964"/>
      <c r="AC964"/>
      <c r="AD964"/>
      <c r="AE964"/>
      <c r="AF964"/>
      <c r="AG964"/>
      <c r="AH964"/>
      <c r="AI964"/>
      <c r="AJ964"/>
    </row>
    <row r="965" spans="1:36" ht="24.95" customHeight="1">
      <c r="A965" s="66"/>
      <c r="M965" s="37"/>
      <c r="N965" s="37"/>
      <c r="U965"/>
      <c r="V965"/>
      <c r="W965"/>
      <c r="X965" s="412"/>
      <c r="Y965" s="205"/>
      <c r="Z965" s="412"/>
      <c r="AA965"/>
      <c r="AB965"/>
      <c r="AC965"/>
      <c r="AD965"/>
      <c r="AE965"/>
      <c r="AF965"/>
      <c r="AG965"/>
      <c r="AH965"/>
      <c r="AI965"/>
      <c r="AJ965"/>
    </row>
    <row r="966" spans="1:36" ht="24.95" customHeight="1">
      <c r="A966" s="66"/>
      <c r="M966" s="37"/>
      <c r="N966" s="37"/>
      <c r="U966"/>
      <c r="V966"/>
      <c r="W966"/>
      <c r="X966" s="412"/>
      <c r="Y966" s="205"/>
      <c r="Z966" s="412"/>
      <c r="AA966"/>
      <c r="AB966"/>
      <c r="AC966"/>
      <c r="AD966"/>
      <c r="AE966"/>
      <c r="AF966"/>
      <c r="AG966"/>
      <c r="AH966"/>
      <c r="AI966"/>
      <c r="AJ966"/>
    </row>
    <row r="967" spans="1:36" ht="24.95" customHeight="1">
      <c r="A967" s="66"/>
      <c r="M967" s="37"/>
      <c r="N967" s="37"/>
      <c r="U967"/>
      <c r="V967"/>
      <c r="W967"/>
      <c r="X967" s="412"/>
      <c r="Y967" s="205"/>
      <c r="Z967" s="412"/>
      <c r="AA967"/>
      <c r="AB967"/>
      <c r="AC967"/>
      <c r="AD967"/>
      <c r="AE967"/>
      <c r="AF967"/>
      <c r="AG967"/>
      <c r="AH967"/>
      <c r="AI967"/>
      <c r="AJ967"/>
    </row>
    <row r="968" spans="1:36" ht="24.95" customHeight="1">
      <c r="A968" s="66"/>
      <c r="M968" s="37"/>
      <c r="N968" s="37"/>
      <c r="U968"/>
      <c r="V968"/>
      <c r="W968"/>
      <c r="X968" s="412"/>
      <c r="Y968" s="205"/>
      <c r="Z968" s="412"/>
      <c r="AA968"/>
      <c r="AB968"/>
      <c r="AC968"/>
      <c r="AD968"/>
      <c r="AE968"/>
      <c r="AF968"/>
      <c r="AG968"/>
      <c r="AH968"/>
      <c r="AI968"/>
      <c r="AJ968"/>
    </row>
    <row r="969" spans="1:36" ht="24.95" customHeight="1">
      <c r="A969" s="66"/>
      <c r="M969" s="37"/>
      <c r="N969" s="37"/>
      <c r="U969"/>
      <c r="V969"/>
      <c r="W969"/>
      <c r="X969" s="412"/>
      <c r="Y969" s="205"/>
      <c r="Z969" s="412"/>
      <c r="AA969"/>
      <c r="AB969"/>
      <c r="AC969"/>
      <c r="AD969"/>
      <c r="AE969"/>
      <c r="AF969"/>
      <c r="AG969"/>
      <c r="AH969"/>
      <c r="AI969"/>
      <c r="AJ969"/>
    </row>
    <row r="970" spans="1:36" ht="24.95" customHeight="1">
      <c r="A970" s="66"/>
      <c r="M970" s="37"/>
      <c r="N970" s="37"/>
      <c r="U970"/>
      <c r="V970"/>
      <c r="W970"/>
      <c r="X970" s="412"/>
      <c r="Y970" s="205"/>
      <c r="Z970" s="412"/>
      <c r="AA970"/>
      <c r="AB970"/>
      <c r="AC970"/>
      <c r="AD970"/>
      <c r="AE970"/>
      <c r="AF970"/>
      <c r="AG970"/>
      <c r="AH970"/>
      <c r="AI970"/>
      <c r="AJ970"/>
    </row>
    <row r="971" spans="1:36" ht="24.95" customHeight="1">
      <c r="A971" s="66"/>
      <c r="M971" s="37"/>
      <c r="N971" s="37"/>
      <c r="U971"/>
      <c r="V971"/>
      <c r="W971"/>
      <c r="X971" s="412"/>
      <c r="Y971" s="205"/>
      <c r="Z971" s="412"/>
      <c r="AA971"/>
      <c r="AB971"/>
      <c r="AC971"/>
      <c r="AD971"/>
      <c r="AE971"/>
      <c r="AF971"/>
      <c r="AG971"/>
      <c r="AH971"/>
      <c r="AI971"/>
      <c r="AJ971"/>
    </row>
    <row r="972" spans="1:36" ht="24.95" customHeight="1">
      <c r="A972" s="66"/>
      <c r="M972" s="37"/>
      <c r="N972" s="37"/>
      <c r="U972"/>
      <c r="V972"/>
      <c r="W972"/>
      <c r="X972" s="412"/>
      <c r="Y972" s="205"/>
      <c r="Z972" s="412"/>
      <c r="AA972"/>
      <c r="AB972"/>
      <c r="AC972"/>
      <c r="AD972"/>
      <c r="AE972"/>
      <c r="AF972"/>
      <c r="AG972"/>
      <c r="AH972"/>
      <c r="AI972"/>
      <c r="AJ972"/>
    </row>
    <row r="973" spans="1:36" ht="24.95" customHeight="1">
      <c r="A973" s="66"/>
      <c r="M973" s="37"/>
      <c r="N973" s="37"/>
      <c r="U973"/>
      <c r="V973"/>
      <c r="W973"/>
      <c r="X973" s="412"/>
      <c r="Y973" s="205"/>
      <c r="Z973" s="412"/>
      <c r="AA973"/>
      <c r="AB973"/>
      <c r="AC973"/>
      <c r="AD973"/>
      <c r="AE973"/>
      <c r="AF973"/>
      <c r="AG973"/>
      <c r="AH973"/>
      <c r="AI973"/>
      <c r="AJ973"/>
    </row>
    <row r="974" spans="1:36" ht="24.95" customHeight="1">
      <c r="A974" s="66"/>
      <c r="M974" s="37"/>
      <c r="N974" s="37"/>
      <c r="U974"/>
      <c r="V974"/>
      <c r="W974"/>
      <c r="X974" s="412"/>
      <c r="Y974" s="205"/>
      <c r="Z974" s="412"/>
      <c r="AA974"/>
      <c r="AB974"/>
      <c r="AC974"/>
      <c r="AD974"/>
      <c r="AE974"/>
      <c r="AF974"/>
      <c r="AG974"/>
      <c r="AH974"/>
      <c r="AI974"/>
      <c r="AJ974"/>
    </row>
    <row r="975" spans="1:36" ht="24.95" customHeight="1">
      <c r="A975" s="66"/>
      <c r="M975" s="37"/>
      <c r="N975" s="37"/>
      <c r="U975"/>
      <c r="V975"/>
      <c r="W975"/>
      <c r="X975" s="412"/>
      <c r="Y975" s="205"/>
      <c r="Z975" s="412"/>
      <c r="AA975"/>
      <c r="AB975"/>
      <c r="AC975"/>
      <c r="AD975"/>
      <c r="AE975"/>
      <c r="AF975"/>
      <c r="AG975"/>
      <c r="AH975"/>
      <c r="AI975"/>
      <c r="AJ975"/>
    </row>
    <row r="976" spans="1:36" ht="24.95" customHeight="1">
      <c r="A976" s="66"/>
      <c r="M976" s="37"/>
      <c r="N976" s="37"/>
      <c r="U976"/>
      <c r="V976"/>
      <c r="W976"/>
      <c r="X976" s="412"/>
      <c r="Y976" s="205"/>
      <c r="Z976" s="412"/>
      <c r="AA976"/>
      <c r="AB976"/>
      <c r="AC976"/>
      <c r="AD976"/>
      <c r="AE976"/>
      <c r="AF976"/>
      <c r="AG976"/>
      <c r="AH976"/>
      <c r="AI976"/>
      <c r="AJ976"/>
    </row>
    <row r="977" spans="1:36" ht="24.95" customHeight="1">
      <c r="A977" s="66"/>
      <c r="M977" s="37"/>
      <c r="N977" s="37"/>
      <c r="U977"/>
      <c r="V977"/>
      <c r="W977"/>
      <c r="X977" s="412"/>
      <c r="Y977" s="205"/>
      <c r="Z977" s="412"/>
      <c r="AA977"/>
      <c r="AB977"/>
      <c r="AC977"/>
      <c r="AD977"/>
      <c r="AE977"/>
      <c r="AF977"/>
      <c r="AG977"/>
      <c r="AH977"/>
      <c r="AI977"/>
      <c r="AJ977"/>
    </row>
    <row r="978" spans="1:36" ht="24.95" customHeight="1">
      <c r="A978" s="66"/>
      <c r="M978" s="37"/>
      <c r="N978" s="37"/>
      <c r="U978"/>
      <c r="V978"/>
      <c r="W978"/>
      <c r="X978" s="412"/>
      <c r="Y978" s="205"/>
      <c r="Z978" s="412"/>
      <c r="AA978"/>
      <c r="AB978"/>
      <c r="AC978"/>
      <c r="AD978"/>
      <c r="AE978"/>
      <c r="AF978"/>
      <c r="AG978"/>
      <c r="AH978"/>
      <c r="AI978"/>
      <c r="AJ978"/>
    </row>
    <row r="979" spans="1:36" ht="24.95" customHeight="1">
      <c r="A979" s="66"/>
      <c r="M979" s="37"/>
      <c r="N979" s="37"/>
      <c r="U979"/>
      <c r="V979"/>
      <c r="W979"/>
      <c r="X979" s="412"/>
      <c r="Y979" s="205"/>
      <c r="Z979" s="412"/>
      <c r="AA979"/>
      <c r="AB979"/>
      <c r="AC979"/>
      <c r="AD979"/>
      <c r="AE979"/>
      <c r="AF979"/>
      <c r="AG979"/>
      <c r="AH979"/>
      <c r="AI979"/>
      <c r="AJ979"/>
    </row>
    <row r="980" spans="1:36" ht="24.95" customHeight="1">
      <c r="A980" s="66"/>
      <c r="M980" s="37"/>
      <c r="N980" s="37"/>
      <c r="U980"/>
      <c r="V980"/>
      <c r="W980"/>
      <c r="X980" s="412"/>
      <c r="Y980" s="205"/>
      <c r="Z980" s="412"/>
      <c r="AA980"/>
      <c r="AB980"/>
      <c r="AC980"/>
      <c r="AD980"/>
      <c r="AE980"/>
      <c r="AF980"/>
      <c r="AG980"/>
      <c r="AH980"/>
      <c r="AI980"/>
      <c r="AJ980"/>
    </row>
    <row r="981" spans="1:36" ht="24.95" customHeight="1">
      <c r="A981" s="66"/>
      <c r="M981" s="37"/>
      <c r="N981" s="37"/>
      <c r="U981"/>
      <c r="V981"/>
      <c r="W981"/>
      <c r="X981" s="412"/>
      <c r="Y981" s="205"/>
      <c r="Z981" s="412"/>
      <c r="AA981"/>
      <c r="AB981"/>
      <c r="AC981"/>
      <c r="AD981"/>
      <c r="AE981"/>
      <c r="AF981"/>
      <c r="AG981"/>
      <c r="AH981"/>
      <c r="AI981"/>
      <c r="AJ981"/>
    </row>
    <row r="982" spans="1:36" ht="24.95" customHeight="1">
      <c r="A982" s="66"/>
      <c r="M982" s="37"/>
      <c r="N982" s="37"/>
      <c r="U982"/>
      <c r="V982"/>
      <c r="W982"/>
      <c r="X982" s="412"/>
      <c r="Y982" s="205"/>
      <c r="Z982" s="412"/>
      <c r="AA982"/>
      <c r="AB982"/>
      <c r="AC982"/>
      <c r="AD982"/>
      <c r="AE982"/>
      <c r="AF982"/>
      <c r="AG982"/>
      <c r="AH982"/>
      <c r="AI982"/>
      <c r="AJ982"/>
    </row>
    <row r="983" spans="1:36" ht="24.95" customHeight="1">
      <c r="A983" s="66"/>
      <c r="M983" s="37"/>
      <c r="N983" s="37"/>
      <c r="U983"/>
      <c r="V983"/>
      <c r="W983"/>
      <c r="X983" s="412"/>
      <c r="Y983" s="205"/>
      <c r="Z983" s="412"/>
      <c r="AA983"/>
      <c r="AB983"/>
      <c r="AC983"/>
      <c r="AD983"/>
      <c r="AE983"/>
      <c r="AF983"/>
      <c r="AG983"/>
      <c r="AH983"/>
      <c r="AI983"/>
      <c r="AJ983"/>
    </row>
    <row r="984" spans="1:36" ht="24.95" customHeight="1">
      <c r="A984" s="66"/>
      <c r="M984" s="37"/>
      <c r="N984" s="37"/>
      <c r="U984"/>
      <c r="V984"/>
      <c r="W984"/>
      <c r="X984" s="412"/>
      <c r="Y984" s="205"/>
      <c r="Z984" s="412"/>
      <c r="AA984"/>
      <c r="AB984"/>
      <c r="AC984"/>
      <c r="AD984"/>
      <c r="AE984"/>
      <c r="AF984"/>
      <c r="AG984"/>
      <c r="AH984"/>
      <c r="AI984"/>
      <c r="AJ984"/>
    </row>
    <row r="985" spans="1:36" ht="24.95" customHeight="1">
      <c r="A985" s="66"/>
      <c r="M985" s="37"/>
      <c r="N985" s="37"/>
      <c r="U985"/>
      <c r="V985"/>
      <c r="W985"/>
      <c r="X985" s="412"/>
      <c r="Y985" s="205"/>
      <c r="Z985" s="412"/>
      <c r="AA985"/>
      <c r="AB985"/>
      <c r="AC985"/>
      <c r="AD985"/>
      <c r="AE985"/>
      <c r="AF985"/>
      <c r="AG985"/>
      <c r="AH985"/>
      <c r="AI985"/>
      <c r="AJ985"/>
    </row>
    <row r="986" spans="1:36" ht="24.95" customHeight="1">
      <c r="A986" s="66"/>
      <c r="M986" s="37"/>
      <c r="N986" s="37"/>
      <c r="U986"/>
      <c r="V986"/>
      <c r="W986"/>
      <c r="X986" s="412"/>
      <c r="Y986" s="205"/>
      <c r="Z986" s="412"/>
      <c r="AA986"/>
      <c r="AB986"/>
      <c r="AC986"/>
      <c r="AD986"/>
      <c r="AE986"/>
      <c r="AF986"/>
      <c r="AG986"/>
      <c r="AH986"/>
      <c r="AI986"/>
      <c r="AJ986"/>
    </row>
    <row r="987" spans="1:36" ht="24.95" customHeight="1">
      <c r="A987" s="66"/>
      <c r="M987" s="37"/>
      <c r="N987" s="37"/>
      <c r="U987"/>
      <c r="V987"/>
      <c r="W987"/>
      <c r="X987" s="412"/>
      <c r="Y987" s="205"/>
      <c r="Z987" s="412"/>
      <c r="AA987"/>
      <c r="AB987"/>
      <c r="AC987"/>
      <c r="AD987"/>
      <c r="AE987"/>
      <c r="AF987"/>
      <c r="AG987"/>
      <c r="AH987"/>
      <c r="AI987"/>
      <c r="AJ987"/>
    </row>
    <row r="988" spans="1:36" ht="24.95" customHeight="1">
      <c r="A988" s="66"/>
      <c r="M988" s="37"/>
      <c r="N988" s="37"/>
      <c r="U988"/>
      <c r="V988"/>
      <c r="W988"/>
      <c r="X988" s="412"/>
      <c r="Y988" s="205"/>
      <c r="Z988" s="412"/>
      <c r="AA988"/>
      <c r="AB988"/>
      <c r="AC988"/>
      <c r="AD988"/>
      <c r="AE988"/>
      <c r="AF988"/>
      <c r="AG988"/>
      <c r="AH988"/>
      <c r="AI988"/>
      <c r="AJ988"/>
    </row>
    <row r="989" spans="1:36" ht="24.95" customHeight="1">
      <c r="A989" s="66"/>
      <c r="M989" s="37"/>
      <c r="N989" s="37"/>
      <c r="U989"/>
      <c r="V989"/>
      <c r="W989"/>
      <c r="X989" s="412"/>
      <c r="Y989" s="205"/>
      <c r="Z989" s="412"/>
      <c r="AA989"/>
      <c r="AB989"/>
      <c r="AC989"/>
      <c r="AD989"/>
      <c r="AE989"/>
      <c r="AF989"/>
      <c r="AG989"/>
      <c r="AH989"/>
      <c r="AI989"/>
      <c r="AJ989"/>
    </row>
    <row r="990" spans="1:36" ht="24.95" customHeight="1">
      <c r="A990" s="66"/>
      <c r="M990" s="37"/>
      <c r="N990" s="37"/>
      <c r="U990"/>
      <c r="V990"/>
      <c r="W990"/>
      <c r="X990" s="412"/>
      <c r="Y990" s="205"/>
      <c r="Z990" s="412"/>
      <c r="AA990"/>
      <c r="AB990"/>
      <c r="AC990"/>
      <c r="AD990"/>
      <c r="AE990"/>
      <c r="AF990"/>
      <c r="AG990"/>
      <c r="AH990"/>
      <c r="AI990"/>
      <c r="AJ990"/>
    </row>
    <row r="991" spans="1:36" ht="24.95" customHeight="1">
      <c r="A991" s="66"/>
      <c r="M991" s="37"/>
      <c r="N991" s="37"/>
      <c r="U991"/>
      <c r="V991"/>
      <c r="W991"/>
      <c r="X991" s="412"/>
      <c r="Y991" s="205"/>
      <c r="Z991" s="412"/>
      <c r="AA991"/>
      <c r="AB991"/>
      <c r="AC991"/>
      <c r="AD991"/>
      <c r="AE991"/>
      <c r="AF991"/>
      <c r="AG991"/>
      <c r="AH991"/>
      <c r="AI991"/>
      <c r="AJ991"/>
    </row>
    <row r="992" spans="1:36" ht="24.95" customHeight="1">
      <c r="A992" s="66"/>
      <c r="M992" s="37"/>
      <c r="N992" s="37"/>
      <c r="U992"/>
      <c r="V992"/>
      <c r="W992"/>
      <c r="X992" s="412"/>
      <c r="Y992" s="205"/>
      <c r="Z992" s="412"/>
      <c r="AA992"/>
      <c r="AB992"/>
      <c r="AC992"/>
      <c r="AD992"/>
      <c r="AE992"/>
      <c r="AF992"/>
      <c r="AG992"/>
      <c r="AH992"/>
      <c r="AI992"/>
      <c r="AJ992"/>
    </row>
    <row r="993" spans="1:36" ht="24.95" customHeight="1">
      <c r="A993" s="66"/>
      <c r="M993" s="37"/>
      <c r="N993" s="37"/>
      <c r="U993"/>
      <c r="V993"/>
      <c r="W993"/>
      <c r="X993" s="412"/>
      <c r="Y993" s="205"/>
      <c r="Z993" s="412"/>
      <c r="AA993"/>
      <c r="AB993"/>
      <c r="AC993"/>
      <c r="AD993"/>
      <c r="AE993"/>
      <c r="AF993"/>
      <c r="AG993"/>
      <c r="AH993"/>
      <c r="AI993"/>
      <c r="AJ993"/>
    </row>
    <row r="994" spans="1:36" ht="24.95" customHeight="1">
      <c r="A994" s="66"/>
      <c r="M994" s="37"/>
      <c r="N994" s="37"/>
      <c r="U994"/>
      <c r="V994"/>
      <c r="W994"/>
      <c r="X994" s="412"/>
      <c r="Y994" s="205"/>
      <c r="Z994" s="412"/>
      <c r="AA994"/>
      <c r="AB994"/>
      <c r="AC994"/>
      <c r="AD994"/>
      <c r="AE994"/>
      <c r="AF994"/>
      <c r="AG994"/>
      <c r="AH994"/>
      <c r="AI994"/>
      <c r="AJ994"/>
    </row>
    <row r="995" spans="1:36" ht="24.95" customHeight="1">
      <c r="A995" s="66"/>
      <c r="M995" s="37"/>
      <c r="N995" s="37"/>
      <c r="U995"/>
      <c r="V995"/>
      <c r="W995"/>
      <c r="X995" s="412"/>
      <c r="Y995" s="205"/>
      <c r="Z995" s="412"/>
      <c r="AA995"/>
      <c r="AB995"/>
      <c r="AC995"/>
      <c r="AD995"/>
      <c r="AE995"/>
      <c r="AF995"/>
      <c r="AG995"/>
      <c r="AH995"/>
      <c r="AI995"/>
      <c r="AJ995"/>
    </row>
    <row r="996" spans="1:36" ht="24.95" customHeight="1">
      <c r="A996" s="66"/>
      <c r="M996" s="37"/>
      <c r="N996" s="37"/>
      <c r="U996"/>
      <c r="V996"/>
      <c r="W996"/>
      <c r="X996" s="412"/>
      <c r="Y996" s="205"/>
      <c r="Z996" s="412"/>
      <c r="AA996"/>
      <c r="AB996"/>
      <c r="AC996"/>
      <c r="AD996"/>
      <c r="AE996"/>
      <c r="AF996"/>
      <c r="AG996"/>
      <c r="AH996"/>
      <c r="AI996"/>
      <c r="AJ996"/>
    </row>
    <row r="997" spans="1:36" ht="24.95" customHeight="1">
      <c r="A997" s="66"/>
      <c r="M997" s="37"/>
      <c r="N997" s="37"/>
      <c r="U997"/>
      <c r="V997"/>
      <c r="W997"/>
      <c r="X997" s="412"/>
      <c r="Y997" s="205"/>
      <c r="Z997" s="412"/>
      <c r="AA997"/>
      <c r="AB997"/>
      <c r="AC997"/>
      <c r="AD997"/>
      <c r="AE997"/>
      <c r="AF997"/>
      <c r="AG997"/>
      <c r="AH997"/>
      <c r="AI997"/>
      <c r="AJ997"/>
    </row>
    <row r="998" spans="1:36" ht="24.95" customHeight="1">
      <c r="A998" s="66"/>
      <c r="M998" s="37"/>
      <c r="N998" s="37"/>
      <c r="U998"/>
      <c r="V998"/>
      <c r="W998"/>
      <c r="X998" s="412"/>
      <c r="Y998" s="205"/>
      <c r="Z998" s="412"/>
      <c r="AA998"/>
      <c r="AB998"/>
      <c r="AC998"/>
      <c r="AD998"/>
      <c r="AE998"/>
      <c r="AF998"/>
      <c r="AG998"/>
      <c r="AH998"/>
      <c r="AI998"/>
      <c r="AJ998"/>
    </row>
    <row r="999" spans="1:36" ht="24.95" customHeight="1">
      <c r="A999" s="66"/>
      <c r="M999" s="37"/>
      <c r="N999" s="37"/>
      <c r="U999"/>
      <c r="V999"/>
      <c r="W999"/>
      <c r="X999" s="412"/>
      <c r="Y999" s="205"/>
      <c r="Z999" s="412"/>
      <c r="AA999"/>
      <c r="AB999"/>
      <c r="AC999"/>
      <c r="AD999"/>
      <c r="AE999"/>
      <c r="AF999"/>
      <c r="AG999"/>
      <c r="AH999"/>
      <c r="AI999"/>
      <c r="AJ999"/>
    </row>
    <row r="1000" spans="1:36" ht="24.95" customHeight="1">
      <c r="A1000" s="66"/>
      <c r="M1000" s="37"/>
      <c r="N1000" s="37"/>
      <c r="U1000"/>
      <c r="V1000"/>
      <c r="W1000"/>
      <c r="X1000" s="412"/>
      <c r="Y1000" s="205"/>
      <c r="Z1000" s="412"/>
      <c r="AA1000"/>
      <c r="AB1000"/>
      <c r="AC1000"/>
      <c r="AD1000"/>
      <c r="AE1000"/>
      <c r="AF1000"/>
      <c r="AG1000"/>
      <c r="AH1000"/>
      <c r="AI1000"/>
      <c r="AJ1000"/>
    </row>
    <row r="1001" spans="1:36" ht="24.95" customHeight="1">
      <c r="A1001" s="66"/>
      <c r="M1001" s="37"/>
      <c r="N1001" s="37"/>
      <c r="U1001"/>
      <c r="V1001"/>
      <c r="W1001"/>
      <c r="X1001" s="412"/>
      <c r="Y1001" s="205"/>
      <c r="Z1001" s="412"/>
      <c r="AA1001"/>
      <c r="AB1001"/>
      <c r="AC1001"/>
      <c r="AD1001"/>
      <c r="AE1001"/>
      <c r="AF1001"/>
      <c r="AG1001"/>
      <c r="AH1001"/>
      <c r="AI1001"/>
      <c r="AJ1001"/>
    </row>
    <row r="1002" spans="1:36" ht="24.95" customHeight="1">
      <c r="A1002" s="66"/>
      <c r="M1002" s="37"/>
      <c r="N1002" s="37"/>
      <c r="U1002"/>
      <c r="V1002"/>
      <c r="W1002"/>
      <c r="X1002" s="412"/>
      <c r="Y1002" s="205"/>
      <c r="Z1002" s="412"/>
      <c r="AA1002"/>
      <c r="AB1002"/>
      <c r="AC1002"/>
      <c r="AD1002"/>
      <c r="AE1002"/>
      <c r="AF1002"/>
      <c r="AG1002"/>
      <c r="AH1002"/>
      <c r="AI1002"/>
      <c r="AJ1002"/>
    </row>
    <row r="1003" spans="1:36" ht="24.95" customHeight="1">
      <c r="A1003" s="66"/>
      <c r="M1003" s="37"/>
      <c r="N1003" s="37"/>
      <c r="U1003"/>
      <c r="V1003"/>
      <c r="W1003"/>
      <c r="X1003" s="412"/>
      <c r="Y1003" s="205"/>
      <c r="Z1003" s="412"/>
      <c r="AA1003"/>
      <c r="AB1003"/>
      <c r="AC1003"/>
      <c r="AD1003"/>
      <c r="AE1003"/>
      <c r="AF1003"/>
      <c r="AG1003"/>
      <c r="AH1003"/>
      <c r="AI1003"/>
      <c r="AJ1003"/>
    </row>
    <row r="1004" spans="1:36" ht="24.95" customHeight="1">
      <c r="A1004" s="66"/>
      <c r="M1004" s="37"/>
      <c r="N1004" s="37"/>
      <c r="U1004"/>
      <c r="V1004"/>
      <c r="W1004"/>
      <c r="X1004" s="412"/>
      <c r="Y1004" s="205"/>
      <c r="Z1004" s="412"/>
      <c r="AA1004"/>
      <c r="AB1004"/>
      <c r="AC1004"/>
      <c r="AD1004"/>
      <c r="AE1004"/>
      <c r="AF1004"/>
      <c r="AG1004"/>
      <c r="AH1004"/>
      <c r="AI1004"/>
      <c r="AJ1004"/>
    </row>
    <row r="1005" spans="1:36" ht="24.95" customHeight="1">
      <c r="A1005" s="66"/>
      <c r="M1005" s="37"/>
      <c r="N1005" s="37"/>
      <c r="U1005"/>
      <c r="V1005"/>
      <c r="W1005"/>
      <c r="X1005" s="412"/>
      <c r="Y1005" s="205"/>
      <c r="Z1005" s="412"/>
      <c r="AA1005"/>
      <c r="AB1005"/>
      <c r="AC1005"/>
      <c r="AD1005"/>
      <c r="AE1005"/>
      <c r="AF1005"/>
      <c r="AG1005"/>
      <c r="AH1005"/>
      <c r="AI1005"/>
      <c r="AJ1005"/>
    </row>
    <row r="1006" spans="1:36" ht="24.95" customHeight="1">
      <c r="A1006" s="66"/>
      <c r="M1006" s="37"/>
      <c r="N1006" s="37"/>
      <c r="U1006"/>
      <c r="V1006"/>
      <c r="W1006"/>
      <c r="X1006" s="412"/>
      <c r="Y1006" s="205"/>
      <c r="Z1006" s="412"/>
      <c r="AA1006"/>
      <c r="AB1006"/>
      <c r="AC1006"/>
      <c r="AD1006"/>
      <c r="AE1006"/>
      <c r="AF1006"/>
      <c r="AG1006"/>
      <c r="AH1006"/>
      <c r="AI1006"/>
      <c r="AJ1006"/>
    </row>
    <row r="1007" spans="1:36" ht="24.95" customHeight="1">
      <c r="A1007" s="66"/>
      <c r="M1007" s="37"/>
      <c r="N1007" s="37"/>
      <c r="U1007"/>
      <c r="V1007"/>
      <c r="W1007"/>
      <c r="X1007" s="412"/>
      <c r="Y1007" s="205"/>
      <c r="Z1007" s="412"/>
      <c r="AA1007"/>
      <c r="AB1007"/>
      <c r="AC1007"/>
      <c r="AD1007"/>
      <c r="AE1007"/>
      <c r="AF1007"/>
      <c r="AG1007"/>
      <c r="AH1007"/>
      <c r="AI1007"/>
      <c r="AJ1007"/>
    </row>
    <row r="1008" spans="1:36" ht="24.95" customHeight="1">
      <c r="A1008" s="66"/>
      <c r="M1008" s="37"/>
      <c r="N1008" s="37"/>
      <c r="U1008"/>
      <c r="V1008"/>
      <c r="W1008"/>
      <c r="X1008" s="412"/>
      <c r="Y1008" s="205"/>
      <c r="Z1008" s="412"/>
      <c r="AA1008"/>
      <c r="AB1008"/>
      <c r="AC1008"/>
      <c r="AD1008"/>
      <c r="AE1008"/>
      <c r="AF1008"/>
      <c r="AG1008"/>
      <c r="AH1008"/>
      <c r="AI1008"/>
      <c r="AJ1008"/>
    </row>
    <row r="1009" spans="1:36" ht="24.95" customHeight="1">
      <c r="A1009" s="66"/>
      <c r="M1009" s="37"/>
      <c r="N1009" s="37"/>
      <c r="U1009"/>
      <c r="V1009"/>
      <c r="W1009"/>
      <c r="X1009" s="412"/>
      <c r="Y1009" s="205"/>
      <c r="Z1009" s="412"/>
      <c r="AA1009"/>
      <c r="AB1009"/>
      <c r="AC1009"/>
      <c r="AD1009"/>
      <c r="AE1009"/>
      <c r="AF1009"/>
      <c r="AG1009"/>
      <c r="AH1009"/>
      <c r="AI1009"/>
      <c r="AJ1009"/>
    </row>
    <row r="1010" spans="1:36" ht="24.95" customHeight="1">
      <c r="A1010" s="66"/>
      <c r="M1010" s="37"/>
      <c r="N1010" s="37"/>
      <c r="U1010"/>
      <c r="V1010"/>
      <c r="W1010"/>
      <c r="X1010" s="412"/>
      <c r="Y1010" s="205"/>
      <c r="Z1010" s="412"/>
      <c r="AA1010"/>
      <c r="AB1010"/>
      <c r="AC1010"/>
      <c r="AD1010"/>
      <c r="AE1010"/>
      <c r="AF1010"/>
      <c r="AG1010"/>
      <c r="AH1010"/>
      <c r="AI1010"/>
      <c r="AJ1010"/>
    </row>
    <row r="1011" spans="1:36" ht="24.95" customHeight="1">
      <c r="A1011" s="66"/>
      <c r="M1011" s="37"/>
      <c r="N1011" s="37"/>
      <c r="U1011"/>
      <c r="V1011"/>
      <c r="W1011"/>
      <c r="X1011" s="412"/>
      <c r="Y1011" s="205"/>
      <c r="Z1011" s="412"/>
      <c r="AA1011"/>
      <c r="AB1011"/>
      <c r="AC1011"/>
      <c r="AD1011"/>
      <c r="AE1011"/>
      <c r="AF1011"/>
      <c r="AG1011"/>
      <c r="AH1011"/>
      <c r="AI1011"/>
      <c r="AJ1011"/>
    </row>
    <row r="1012" spans="1:36" ht="24.95" customHeight="1">
      <c r="A1012" s="66"/>
      <c r="M1012" s="37"/>
      <c r="N1012" s="37"/>
      <c r="U1012"/>
      <c r="V1012"/>
      <c r="W1012"/>
      <c r="X1012" s="412"/>
      <c r="Y1012" s="205"/>
      <c r="Z1012" s="412"/>
      <c r="AA1012"/>
      <c r="AB1012"/>
      <c r="AC1012"/>
      <c r="AD1012"/>
      <c r="AE1012"/>
      <c r="AF1012"/>
      <c r="AG1012"/>
      <c r="AH1012"/>
      <c r="AI1012"/>
      <c r="AJ1012"/>
    </row>
    <row r="1013" spans="1:36" ht="24.95" customHeight="1">
      <c r="A1013" s="66"/>
      <c r="M1013" s="37"/>
      <c r="N1013" s="37"/>
      <c r="U1013"/>
      <c r="V1013"/>
      <c r="W1013"/>
      <c r="X1013" s="412"/>
      <c r="Y1013" s="205"/>
      <c r="Z1013" s="412"/>
      <c r="AA1013"/>
      <c r="AB1013"/>
      <c r="AC1013"/>
      <c r="AD1013"/>
      <c r="AE1013"/>
      <c r="AF1013"/>
      <c r="AG1013"/>
      <c r="AH1013"/>
      <c r="AI1013"/>
      <c r="AJ1013"/>
    </row>
    <row r="1014" spans="1:36" ht="24.95" customHeight="1">
      <c r="A1014" s="66"/>
      <c r="M1014" s="37"/>
      <c r="N1014" s="37"/>
      <c r="U1014"/>
      <c r="V1014"/>
      <c r="W1014"/>
      <c r="X1014" s="412"/>
      <c r="Y1014" s="205"/>
      <c r="Z1014" s="412"/>
      <c r="AA1014"/>
      <c r="AB1014"/>
      <c r="AC1014"/>
      <c r="AD1014"/>
      <c r="AE1014"/>
      <c r="AF1014"/>
      <c r="AG1014"/>
      <c r="AH1014"/>
      <c r="AI1014"/>
      <c r="AJ1014"/>
    </row>
    <row r="1015" spans="1:36" ht="24.95" customHeight="1">
      <c r="A1015" s="66"/>
      <c r="M1015" s="37"/>
      <c r="N1015" s="37"/>
      <c r="U1015"/>
      <c r="V1015"/>
      <c r="W1015"/>
      <c r="X1015" s="412"/>
      <c r="Y1015" s="205"/>
      <c r="Z1015" s="412"/>
      <c r="AA1015"/>
      <c r="AB1015"/>
      <c r="AC1015"/>
      <c r="AD1015"/>
      <c r="AE1015"/>
      <c r="AF1015"/>
      <c r="AG1015"/>
      <c r="AH1015"/>
      <c r="AI1015"/>
      <c r="AJ1015"/>
    </row>
    <row r="1016" spans="1:36" ht="24.95" customHeight="1">
      <c r="A1016" s="66"/>
      <c r="M1016" s="37"/>
      <c r="N1016" s="37"/>
      <c r="U1016"/>
      <c r="V1016"/>
      <c r="W1016"/>
      <c r="X1016" s="412"/>
      <c r="Y1016" s="205"/>
      <c r="Z1016" s="412"/>
      <c r="AA1016"/>
      <c r="AB1016"/>
      <c r="AC1016"/>
      <c r="AD1016"/>
      <c r="AE1016"/>
      <c r="AF1016"/>
      <c r="AG1016"/>
      <c r="AH1016"/>
      <c r="AI1016"/>
      <c r="AJ1016"/>
    </row>
    <row r="1017" spans="1:36" ht="24.95" customHeight="1">
      <c r="A1017" s="66"/>
      <c r="M1017" s="37"/>
      <c r="N1017" s="37"/>
      <c r="U1017"/>
      <c r="V1017"/>
      <c r="W1017"/>
      <c r="X1017" s="412"/>
      <c r="Y1017" s="205"/>
      <c r="Z1017" s="412"/>
      <c r="AA1017"/>
      <c r="AB1017"/>
      <c r="AC1017"/>
      <c r="AD1017"/>
      <c r="AE1017"/>
      <c r="AF1017"/>
      <c r="AG1017"/>
      <c r="AH1017"/>
      <c r="AI1017"/>
      <c r="AJ1017"/>
    </row>
    <row r="1018" spans="1:36" ht="24.95" customHeight="1">
      <c r="A1018" s="66"/>
      <c r="M1018" s="37"/>
      <c r="N1018" s="37"/>
      <c r="U1018"/>
      <c r="V1018"/>
      <c r="W1018"/>
      <c r="X1018" s="412"/>
      <c r="Y1018" s="205"/>
      <c r="Z1018" s="412"/>
      <c r="AA1018"/>
      <c r="AB1018"/>
      <c r="AC1018"/>
      <c r="AD1018"/>
      <c r="AE1018"/>
      <c r="AF1018"/>
      <c r="AG1018"/>
      <c r="AH1018"/>
      <c r="AI1018"/>
      <c r="AJ1018"/>
    </row>
    <row r="1019" spans="1:36" ht="24.95" customHeight="1">
      <c r="A1019" s="66"/>
      <c r="M1019" s="37"/>
      <c r="N1019" s="37"/>
      <c r="U1019"/>
      <c r="V1019"/>
      <c r="W1019"/>
      <c r="X1019" s="412"/>
      <c r="Y1019" s="205"/>
      <c r="Z1019" s="412"/>
      <c r="AA1019"/>
      <c r="AB1019"/>
      <c r="AC1019"/>
      <c r="AD1019"/>
      <c r="AE1019"/>
      <c r="AF1019"/>
      <c r="AG1019"/>
      <c r="AH1019"/>
      <c r="AI1019"/>
      <c r="AJ1019"/>
    </row>
    <row r="1020" spans="1:36" ht="24.95" customHeight="1">
      <c r="A1020" s="66"/>
      <c r="M1020" s="37"/>
      <c r="N1020" s="37"/>
      <c r="U1020"/>
      <c r="V1020"/>
      <c r="W1020"/>
      <c r="X1020" s="412"/>
      <c r="Y1020" s="205"/>
      <c r="Z1020" s="412"/>
      <c r="AA1020"/>
      <c r="AB1020"/>
      <c r="AC1020"/>
      <c r="AD1020"/>
      <c r="AE1020"/>
      <c r="AF1020"/>
      <c r="AG1020"/>
      <c r="AH1020"/>
      <c r="AI1020"/>
      <c r="AJ1020"/>
    </row>
    <row r="1021" spans="1:36" ht="24.95" customHeight="1">
      <c r="A1021" s="66"/>
      <c r="M1021" s="37"/>
      <c r="N1021" s="37"/>
      <c r="U1021"/>
      <c r="V1021"/>
      <c r="W1021"/>
      <c r="X1021" s="412"/>
      <c r="Y1021" s="205"/>
      <c r="Z1021" s="412"/>
      <c r="AA1021"/>
      <c r="AB1021"/>
      <c r="AC1021"/>
      <c r="AD1021"/>
      <c r="AE1021"/>
      <c r="AF1021"/>
      <c r="AG1021"/>
      <c r="AH1021"/>
      <c r="AI1021"/>
      <c r="AJ1021"/>
    </row>
    <row r="1022" spans="1:36" ht="24.95" customHeight="1">
      <c r="A1022" s="66"/>
      <c r="M1022" s="37"/>
      <c r="N1022" s="37"/>
      <c r="U1022"/>
      <c r="V1022"/>
      <c r="W1022"/>
      <c r="X1022" s="412"/>
      <c r="Y1022" s="205"/>
      <c r="Z1022" s="412"/>
      <c r="AA1022"/>
      <c r="AB1022"/>
      <c r="AC1022"/>
      <c r="AD1022"/>
      <c r="AE1022"/>
      <c r="AF1022"/>
      <c r="AG1022"/>
      <c r="AH1022"/>
      <c r="AI1022"/>
      <c r="AJ1022"/>
    </row>
    <row r="1023" spans="1:36" ht="24.95" customHeight="1">
      <c r="A1023" s="66"/>
      <c r="M1023" s="37"/>
      <c r="N1023" s="37"/>
      <c r="U1023"/>
      <c r="V1023"/>
      <c r="W1023"/>
      <c r="X1023" s="412"/>
      <c r="Y1023" s="205"/>
      <c r="Z1023" s="412"/>
      <c r="AA1023"/>
      <c r="AB1023"/>
      <c r="AC1023"/>
      <c r="AD1023"/>
      <c r="AE1023"/>
      <c r="AF1023"/>
      <c r="AG1023"/>
      <c r="AH1023"/>
      <c r="AI1023"/>
      <c r="AJ1023"/>
    </row>
    <row r="1024" spans="1:36" ht="24.95" customHeight="1">
      <c r="A1024" s="66"/>
      <c r="M1024" s="37"/>
      <c r="N1024" s="37"/>
      <c r="U1024"/>
      <c r="V1024"/>
      <c r="W1024"/>
      <c r="X1024" s="412"/>
      <c r="Y1024" s="205"/>
      <c r="Z1024" s="412"/>
      <c r="AA1024"/>
      <c r="AB1024"/>
      <c r="AC1024"/>
      <c r="AD1024"/>
      <c r="AE1024"/>
      <c r="AF1024"/>
      <c r="AG1024"/>
      <c r="AH1024"/>
      <c r="AI1024"/>
      <c r="AJ1024"/>
    </row>
    <row r="1025" spans="1:36" ht="24.95" customHeight="1">
      <c r="A1025" s="66"/>
      <c r="M1025" s="37"/>
      <c r="N1025" s="37"/>
      <c r="U1025"/>
      <c r="V1025"/>
      <c r="W1025"/>
      <c r="X1025" s="412"/>
      <c r="Y1025" s="205"/>
      <c r="Z1025" s="412"/>
      <c r="AA1025"/>
      <c r="AB1025"/>
      <c r="AC1025"/>
      <c r="AD1025"/>
      <c r="AE1025"/>
      <c r="AF1025"/>
      <c r="AG1025"/>
      <c r="AH1025"/>
      <c r="AI1025"/>
      <c r="AJ1025"/>
    </row>
    <row r="1026" spans="1:36" ht="24.95" customHeight="1">
      <c r="A1026" s="66"/>
      <c r="M1026" s="37"/>
      <c r="N1026" s="37"/>
      <c r="U1026"/>
      <c r="V1026"/>
      <c r="W1026"/>
      <c r="X1026" s="412"/>
      <c r="Y1026" s="205"/>
      <c r="Z1026" s="412"/>
      <c r="AA1026"/>
      <c r="AB1026"/>
      <c r="AC1026"/>
      <c r="AD1026"/>
      <c r="AE1026"/>
      <c r="AF1026"/>
      <c r="AG1026"/>
      <c r="AH1026"/>
      <c r="AI1026"/>
      <c r="AJ1026"/>
    </row>
    <row r="1027" spans="1:36" ht="24.95" customHeight="1">
      <c r="A1027" s="66"/>
      <c r="M1027" s="37"/>
      <c r="N1027" s="37"/>
      <c r="U1027"/>
      <c r="V1027"/>
      <c r="W1027"/>
      <c r="X1027" s="412"/>
      <c r="Y1027" s="205"/>
      <c r="Z1027" s="412"/>
      <c r="AA1027"/>
      <c r="AB1027"/>
      <c r="AC1027"/>
      <c r="AD1027"/>
      <c r="AE1027"/>
      <c r="AF1027"/>
      <c r="AG1027"/>
      <c r="AH1027"/>
      <c r="AI1027"/>
      <c r="AJ1027"/>
    </row>
    <row r="1028" spans="1:36" ht="24.95" customHeight="1">
      <c r="A1028" s="66"/>
      <c r="M1028" s="37"/>
      <c r="N1028" s="37"/>
      <c r="U1028"/>
      <c r="V1028"/>
      <c r="W1028"/>
      <c r="X1028" s="412"/>
      <c r="Y1028" s="205"/>
      <c r="Z1028" s="412"/>
      <c r="AA1028"/>
      <c r="AB1028"/>
      <c r="AC1028"/>
      <c r="AD1028"/>
      <c r="AE1028"/>
      <c r="AF1028"/>
      <c r="AG1028"/>
      <c r="AH1028"/>
      <c r="AI1028"/>
      <c r="AJ1028"/>
    </row>
    <row r="1029" spans="1:36" ht="24.95" customHeight="1">
      <c r="A1029" s="66"/>
      <c r="M1029" s="37"/>
      <c r="N1029" s="37"/>
      <c r="U1029"/>
      <c r="V1029"/>
      <c r="W1029"/>
      <c r="X1029" s="412"/>
      <c r="Y1029" s="205"/>
      <c r="Z1029" s="412"/>
      <c r="AA1029"/>
      <c r="AB1029"/>
      <c r="AC1029"/>
      <c r="AD1029"/>
      <c r="AE1029"/>
      <c r="AF1029"/>
      <c r="AG1029"/>
      <c r="AH1029"/>
      <c r="AI1029"/>
      <c r="AJ1029"/>
    </row>
    <row r="1030" spans="1:36" ht="24.95" customHeight="1">
      <c r="A1030" s="66"/>
      <c r="M1030" s="37"/>
      <c r="N1030" s="37"/>
      <c r="U1030"/>
      <c r="V1030"/>
      <c r="W1030"/>
      <c r="X1030" s="412"/>
      <c r="Y1030" s="205"/>
      <c r="Z1030" s="412"/>
      <c r="AA1030"/>
      <c r="AB1030"/>
      <c r="AC1030"/>
      <c r="AD1030"/>
      <c r="AE1030"/>
      <c r="AF1030"/>
      <c r="AG1030"/>
      <c r="AH1030"/>
      <c r="AI1030"/>
      <c r="AJ1030"/>
    </row>
    <row r="1031" spans="1:36" ht="24.95" customHeight="1">
      <c r="A1031" s="66"/>
      <c r="M1031" s="37"/>
      <c r="N1031" s="37"/>
      <c r="U1031"/>
      <c r="V1031"/>
      <c r="W1031"/>
      <c r="X1031" s="412"/>
      <c r="Y1031" s="205"/>
      <c r="Z1031" s="412"/>
      <c r="AA1031"/>
      <c r="AB1031"/>
      <c r="AC1031"/>
      <c r="AD1031"/>
      <c r="AE1031"/>
      <c r="AF1031"/>
      <c r="AG1031"/>
      <c r="AH1031"/>
      <c r="AI1031"/>
      <c r="AJ1031"/>
    </row>
    <row r="1032" spans="1:36" ht="24.95" customHeight="1">
      <c r="A1032" s="66"/>
      <c r="M1032" s="37"/>
      <c r="N1032" s="37"/>
      <c r="U1032"/>
      <c r="V1032"/>
      <c r="W1032"/>
      <c r="X1032" s="412"/>
      <c r="Y1032" s="205"/>
      <c r="Z1032" s="412"/>
      <c r="AA1032"/>
      <c r="AB1032"/>
      <c r="AC1032"/>
      <c r="AD1032"/>
      <c r="AE1032"/>
      <c r="AF1032"/>
      <c r="AG1032"/>
      <c r="AH1032"/>
      <c r="AI1032"/>
      <c r="AJ1032"/>
    </row>
    <row r="1033" spans="1:36" ht="24.95" customHeight="1">
      <c r="A1033" s="66"/>
      <c r="M1033" s="37"/>
      <c r="N1033" s="37"/>
      <c r="U1033"/>
      <c r="V1033"/>
      <c r="W1033"/>
      <c r="X1033" s="412"/>
      <c r="Y1033" s="205"/>
      <c r="Z1033" s="412"/>
      <c r="AA1033"/>
      <c r="AB1033"/>
      <c r="AC1033"/>
      <c r="AD1033"/>
      <c r="AE1033"/>
      <c r="AF1033"/>
      <c r="AG1033"/>
      <c r="AH1033"/>
      <c r="AI1033"/>
      <c r="AJ1033"/>
    </row>
    <row r="1034" spans="1:36" ht="24.95" customHeight="1">
      <c r="A1034" s="66"/>
      <c r="M1034" s="37"/>
      <c r="N1034" s="37"/>
      <c r="U1034"/>
      <c r="V1034"/>
      <c r="W1034"/>
      <c r="X1034" s="412"/>
      <c r="Y1034" s="205"/>
      <c r="Z1034" s="412"/>
      <c r="AA1034"/>
      <c r="AB1034"/>
      <c r="AC1034"/>
      <c r="AD1034"/>
      <c r="AE1034"/>
      <c r="AF1034"/>
      <c r="AG1034"/>
      <c r="AH1034"/>
      <c r="AI1034"/>
      <c r="AJ1034"/>
    </row>
    <row r="1035" spans="1:36" ht="24.95" customHeight="1">
      <c r="A1035" s="66"/>
      <c r="M1035" s="37"/>
      <c r="N1035" s="37"/>
      <c r="U1035"/>
      <c r="V1035"/>
      <c r="W1035"/>
      <c r="X1035" s="412"/>
      <c r="Y1035" s="205"/>
      <c r="Z1035" s="412"/>
      <c r="AA1035"/>
      <c r="AB1035"/>
      <c r="AC1035"/>
      <c r="AD1035"/>
      <c r="AE1035"/>
      <c r="AF1035"/>
      <c r="AG1035"/>
      <c r="AH1035"/>
      <c r="AI1035"/>
      <c r="AJ1035"/>
    </row>
    <row r="1036" spans="1:36" ht="24.95" customHeight="1">
      <c r="A1036" s="66"/>
      <c r="M1036" s="37"/>
      <c r="N1036" s="37"/>
      <c r="U1036"/>
      <c r="V1036"/>
      <c r="W1036"/>
      <c r="X1036" s="412"/>
      <c r="Y1036" s="205"/>
      <c r="Z1036" s="412"/>
      <c r="AA1036"/>
      <c r="AB1036"/>
      <c r="AC1036"/>
      <c r="AD1036"/>
      <c r="AE1036"/>
      <c r="AF1036"/>
      <c r="AG1036"/>
      <c r="AH1036"/>
      <c r="AI1036"/>
      <c r="AJ1036"/>
    </row>
    <row r="1037" spans="1:36" ht="24.95" customHeight="1">
      <c r="A1037" s="66"/>
      <c r="M1037" s="37"/>
      <c r="N1037" s="37"/>
      <c r="U1037"/>
      <c r="V1037"/>
      <c r="W1037"/>
      <c r="X1037" s="412"/>
      <c r="Y1037" s="205"/>
      <c r="Z1037" s="412"/>
      <c r="AA1037"/>
      <c r="AB1037"/>
      <c r="AC1037"/>
      <c r="AD1037"/>
      <c r="AE1037"/>
      <c r="AF1037"/>
      <c r="AG1037"/>
      <c r="AH1037"/>
      <c r="AI1037"/>
      <c r="AJ1037"/>
    </row>
    <row r="1038" spans="1:36" ht="24.95" customHeight="1">
      <c r="A1038" s="66"/>
      <c r="M1038" s="37"/>
      <c r="N1038" s="37"/>
      <c r="U1038"/>
      <c r="V1038"/>
      <c r="W1038"/>
      <c r="X1038" s="412"/>
      <c r="Y1038" s="205"/>
      <c r="Z1038" s="412"/>
      <c r="AA1038"/>
      <c r="AB1038"/>
      <c r="AC1038"/>
      <c r="AD1038"/>
      <c r="AE1038"/>
      <c r="AF1038"/>
      <c r="AG1038"/>
      <c r="AH1038"/>
      <c r="AI1038"/>
      <c r="AJ1038"/>
    </row>
    <row r="1039" spans="1:36" ht="24.95" customHeight="1">
      <c r="A1039" s="66"/>
      <c r="M1039" s="37"/>
      <c r="N1039" s="37"/>
      <c r="U1039"/>
      <c r="V1039"/>
      <c r="W1039"/>
      <c r="X1039" s="412"/>
      <c r="Y1039" s="205"/>
      <c r="Z1039" s="412"/>
      <c r="AA1039"/>
      <c r="AB1039"/>
      <c r="AC1039"/>
      <c r="AD1039"/>
      <c r="AE1039"/>
      <c r="AF1039"/>
      <c r="AG1039"/>
      <c r="AH1039"/>
      <c r="AI1039"/>
      <c r="AJ1039"/>
    </row>
    <row r="1040" spans="1:36" ht="24.95" customHeight="1">
      <c r="A1040" s="66"/>
      <c r="M1040" s="37"/>
      <c r="N1040" s="37"/>
      <c r="U1040"/>
      <c r="V1040"/>
      <c r="W1040"/>
      <c r="X1040" s="412"/>
      <c r="Y1040" s="205"/>
      <c r="Z1040" s="412"/>
      <c r="AA1040"/>
      <c r="AB1040"/>
      <c r="AC1040"/>
      <c r="AD1040"/>
      <c r="AE1040"/>
      <c r="AF1040"/>
      <c r="AG1040"/>
      <c r="AH1040"/>
      <c r="AI1040"/>
      <c r="AJ1040"/>
    </row>
    <row r="1041" spans="1:36" ht="24.95" customHeight="1">
      <c r="A1041" s="66"/>
      <c r="M1041" s="37"/>
      <c r="N1041" s="37"/>
      <c r="U1041"/>
      <c r="V1041"/>
      <c r="W1041"/>
      <c r="X1041" s="412"/>
      <c r="Y1041" s="205"/>
      <c r="Z1041" s="412"/>
      <c r="AA1041"/>
      <c r="AB1041"/>
      <c r="AC1041"/>
      <c r="AD1041"/>
      <c r="AE1041"/>
      <c r="AF1041"/>
      <c r="AG1041"/>
      <c r="AH1041"/>
      <c r="AI1041"/>
      <c r="AJ1041"/>
    </row>
    <row r="1042" spans="1:36" ht="24.95" customHeight="1">
      <c r="A1042" s="66"/>
      <c r="M1042" s="37"/>
      <c r="N1042" s="37"/>
      <c r="U1042"/>
      <c r="V1042"/>
      <c r="W1042"/>
      <c r="X1042" s="412"/>
      <c r="Y1042" s="205"/>
      <c r="Z1042" s="412"/>
      <c r="AA1042"/>
      <c r="AB1042"/>
      <c r="AC1042"/>
      <c r="AD1042"/>
      <c r="AE1042"/>
      <c r="AF1042"/>
      <c r="AG1042"/>
      <c r="AH1042"/>
      <c r="AI1042"/>
      <c r="AJ1042"/>
    </row>
    <row r="1043" spans="1:36" ht="24.95" customHeight="1">
      <c r="A1043" s="66"/>
      <c r="M1043" s="37"/>
      <c r="N1043" s="37"/>
      <c r="U1043"/>
      <c r="V1043"/>
      <c r="W1043"/>
      <c r="X1043" s="412"/>
      <c r="Y1043" s="205"/>
      <c r="Z1043" s="412"/>
      <c r="AA1043"/>
      <c r="AB1043"/>
      <c r="AC1043"/>
      <c r="AD1043"/>
      <c r="AE1043"/>
      <c r="AF1043"/>
      <c r="AG1043"/>
      <c r="AH1043"/>
      <c r="AI1043"/>
      <c r="AJ1043"/>
    </row>
    <row r="1044" spans="1:36" ht="24.95" customHeight="1">
      <c r="A1044" s="66"/>
      <c r="M1044" s="37"/>
      <c r="N1044" s="37"/>
      <c r="U1044"/>
      <c r="V1044"/>
      <c r="W1044"/>
      <c r="X1044" s="412"/>
      <c r="Y1044" s="205"/>
      <c r="Z1044" s="412"/>
      <c r="AA1044"/>
      <c r="AB1044"/>
      <c r="AC1044"/>
      <c r="AD1044"/>
      <c r="AE1044"/>
      <c r="AF1044"/>
      <c r="AG1044"/>
      <c r="AH1044"/>
      <c r="AI1044"/>
      <c r="AJ1044"/>
    </row>
    <row r="1045" spans="1:36" ht="24.95" customHeight="1">
      <c r="A1045" s="66"/>
      <c r="M1045" s="37"/>
      <c r="N1045" s="37"/>
      <c r="U1045"/>
      <c r="V1045"/>
      <c r="W1045"/>
      <c r="X1045" s="412"/>
      <c r="Y1045" s="205"/>
      <c r="Z1045" s="412"/>
      <c r="AA1045"/>
      <c r="AB1045"/>
      <c r="AC1045"/>
      <c r="AD1045"/>
      <c r="AE1045"/>
      <c r="AF1045"/>
      <c r="AG1045"/>
      <c r="AH1045"/>
      <c r="AI1045"/>
      <c r="AJ1045"/>
    </row>
    <row r="1046" spans="1:36" ht="24.95" customHeight="1">
      <c r="A1046" s="66"/>
      <c r="M1046" s="37"/>
      <c r="N1046" s="37"/>
      <c r="U1046"/>
      <c r="V1046"/>
      <c r="W1046"/>
      <c r="X1046" s="412"/>
      <c r="Y1046" s="205"/>
      <c r="Z1046" s="412"/>
      <c r="AA1046"/>
      <c r="AB1046"/>
      <c r="AC1046"/>
      <c r="AD1046"/>
      <c r="AE1046"/>
      <c r="AF1046"/>
      <c r="AG1046"/>
      <c r="AH1046"/>
      <c r="AI1046"/>
      <c r="AJ1046"/>
    </row>
    <row r="1047" spans="1:36" ht="24.95" customHeight="1">
      <c r="A1047" s="66"/>
      <c r="M1047" s="37"/>
      <c r="N1047" s="37"/>
      <c r="U1047"/>
      <c r="V1047"/>
      <c r="W1047"/>
      <c r="X1047" s="412"/>
      <c r="Y1047" s="205"/>
      <c r="Z1047" s="412"/>
      <c r="AA1047"/>
      <c r="AB1047"/>
      <c r="AC1047"/>
      <c r="AD1047"/>
      <c r="AE1047"/>
      <c r="AF1047"/>
      <c r="AG1047"/>
      <c r="AH1047"/>
      <c r="AI1047"/>
      <c r="AJ1047"/>
    </row>
    <row r="1048" spans="1:36" ht="24.95" customHeight="1">
      <c r="A1048" s="66"/>
      <c r="M1048" s="37"/>
      <c r="N1048" s="37"/>
      <c r="U1048"/>
      <c r="V1048"/>
      <c r="W1048"/>
      <c r="X1048" s="412"/>
      <c r="Y1048" s="205"/>
      <c r="Z1048" s="412"/>
      <c r="AA1048"/>
      <c r="AB1048"/>
      <c r="AC1048"/>
      <c r="AD1048"/>
      <c r="AE1048"/>
      <c r="AF1048"/>
      <c r="AG1048"/>
      <c r="AH1048"/>
      <c r="AI1048"/>
      <c r="AJ1048"/>
    </row>
    <row r="1049" spans="1:36" ht="24.95" customHeight="1">
      <c r="A1049" s="66"/>
      <c r="M1049" s="37"/>
      <c r="N1049" s="37"/>
      <c r="U1049"/>
      <c r="V1049"/>
      <c r="W1049"/>
      <c r="X1049" s="412"/>
      <c r="Y1049" s="205"/>
      <c r="Z1049" s="412"/>
      <c r="AA1049"/>
      <c r="AB1049"/>
      <c r="AC1049"/>
      <c r="AD1049"/>
      <c r="AE1049"/>
      <c r="AF1049"/>
      <c r="AG1049"/>
      <c r="AH1049"/>
      <c r="AI1049"/>
      <c r="AJ1049"/>
    </row>
    <row r="1050" spans="1:36" ht="24.95" customHeight="1">
      <c r="A1050" s="66"/>
      <c r="M1050" s="37"/>
      <c r="N1050" s="37"/>
      <c r="U1050"/>
      <c r="V1050"/>
      <c r="W1050"/>
      <c r="X1050" s="412"/>
      <c r="Y1050" s="205"/>
      <c r="Z1050" s="412"/>
      <c r="AA1050"/>
      <c r="AB1050"/>
      <c r="AC1050"/>
      <c r="AD1050"/>
      <c r="AE1050"/>
      <c r="AF1050"/>
      <c r="AG1050"/>
      <c r="AH1050"/>
      <c r="AI1050"/>
      <c r="AJ1050"/>
    </row>
    <row r="1051" spans="1:36" ht="24.95" customHeight="1">
      <c r="A1051" s="66"/>
      <c r="M1051" s="37"/>
      <c r="N1051" s="37"/>
      <c r="U1051"/>
      <c r="V1051"/>
      <c r="W1051"/>
      <c r="X1051" s="412"/>
      <c r="Y1051" s="205"/>
      <c r="Z1051" s="412"/>
      <c r="AA1051"/>
      <c r="AB1051"/>
      <c r="AC1051"/>
      <c r="AD1051"/>
      <c r="AE1051"/>
      <c r="AF1051"/>
      <c r="AG1051"/>
      <c r="AH1051"/>
      <c r="AI1051"/>
      <c r="AJ1051"/>
    </row>
    <row r="1052" spans="1:36" ht="24.95" customHeight="1">
      <c r="A1052" s="66"/>
      <c r="M1052" s="37"/>
      <c r="N1052" s="37"/>
      <c r="U1052"/>
      <c r="V1052"/>
      <c r="W1052"/>
      <c r="X1052" s="412"/>
      <c r="Y1052" s="205"/>
      <c r="Z1052" s="412"/>
      <c r="AA1052"/>
      <c r="AB1052"/>
      <c r="AC1052"/>
      <c r="AD1052"/>
      <c r="AE1052"/>
      <c r="AF1052"/>
      <c r="AG1052"/>
      <c r="AH1052"/>
      <c r="AI1052"/>
      <c r="AJ1052"/>
    </row>
    <row r="1053" spans="1:36" ht="24.95" customHeight="1">
      <c r="A1053" s="66"/>
      <c r="M1053" s="37"/>
      <c r="N1053" s="37"/>
      <c r="U1053"/>
      <c r="V1053"/>
      <c r="W1053"/>
      <c r="X1053" s="412"/>
      <c r="Y1053" s="205"/>
      <c r="Z1053" s="412"/>
      <c r="AA1053"/>
      <c r="AB1053"/>
      <c r="AC1053"/>
      <c r="AD1053"/>
      <c r="AE1053"/>
      <c r="AF1053"/>
      <c r="AG1053"/>
      <c r="AH1053"/>
      <c r="AI1053"/>
      <c r="AJ1053"/>
    </row>
    <row r="1054" spans="1:36" ht="24.95" customHeight="1">
      <c r="A1054" s="66"/>
      <c r="M1054" s="37"/>
      <c r="N1054" s="37"/>
      <c r="U1054"/>
      <c r="V1054"/>
      <c r="W1054"/>
      <c r="X1054" s="412"/>
      <c r="Y1054" s="205"/>
      <c r="Z1054" s="412"/>
      <c r="AA1054"/>
      <c r="AB1054"/>
      <c r="AC1054"/>
      <c r="AD1054"/>
      <c r="AE1054"/>
      <c r="AF1054"/>
      <c r="AG1054"/>
      <c r="AH1054"/>
      <c r="AI1054"/>
      <c r="AJ1054"/>
    </row>
    <row r="1055" spans="1:36" ht="24.95" customHeight="1">
      <c r="A1055" s="66"/>
      <c r="M1055" s="37"/>
      <c r="N1055" s="37"/>
      <c r="U1055"/>
      <c r="V1055"/>
      <c r="W1055"/>
      <c r="X1055" s="412"/>
      <c r="Y1055" s="205"/>
      <c r="Z1055" s="412"/>
      <c r="AA1055"/>
      <c r="AB1055"/>
      <c r="AC1055"/>
      <c r="AD1055"/>
      <c r="AE1055"/>
      <c r="AF1055"/>
      <c r="AG1055"/>
      <c r="AH1055"/>
      <c r="AI1055"/>
      <c r="AJ1055"/>
    </row>
    <row r="1056" spans="1:36" ht="24.95" customHeight="1">
      <c r="A1056" s="66"/>
      <c r="M1056" s="37"/>
      <c r="N1056" s="37"/>
      <c r="U1056"/>
      <c r="V1056"/>
      <c r="W1056"/>
      <c r="X1056" s="412"/>
      <c r="Y1056" s="205"/>
      <c r="Z1056" s="412"/>
      <c r="AA1056"/>
      <c r="AB1056"/>
      <c r="AC1056"/>
      <c r="AD1056"/>
      <c r="AE1056"/>
      <c r="AF1056"/>
      <c r="AG1056"/>
      <c r="AH1056"/>
      <c r="AI1056"/>
      <c r="AJ1056"/>
    </row>
    <row r="1057" spans="1:36" ht="24.95" customHeight="1">
      <c r="A1057" s="66"/>
      <c r="M1057" s="37"/>
      <c r="N1057" s="37"/>
      <c r="U1057"/>
      <c r="V1057"/>
      <c r="W1057"/>
      <c r="X1057" s="412"/>
      <c r="Y1057" s="205"/>
      <c r="Z1057" s="412"/>
      <c r="AA1057"/>
      <c r="AB1057"/>
      <c r="AC1057"/>
      <c r="AD1057"/>
      <c r="AE1057"/>
      <c r="AF1057"/>
      <c r="AG1057"/>
      <c r="AH1057"/>
      <c r="AI1057"/>
      <c r="AJ1057"/>
    </row>
    <row r="1058" spans="1:36" ht="24.95" customHeight="1">
      <c r="A1058" s="66"/>
      <c r="M1058" s="37"/>
      <c r="N1058" s="37"/>
      <c r="U1058"/>
      <c r="V1058"/>
      <c r="W1058"/>
      <c r="X1058" s="412"/>
      <c r="Y1058" s="205"/>
      <c r="Z1058" s="412"/>
      <c r="AA1058"/>
      <c r="AB1058"/>
      <c r="AC1058"/>
      <c r="AD1058"/>
      <c r="AE1058"/>
      <c r="AF1058"/>
      <c r="AG1058"/>
      <c r="AH1058"/>
      <c r="AI1058"/>
      <c r="AJ1058"/>
    </row>
    <row r="1059" spans="1:36" ht="24.95" customHeight="1">
      <c r="A1059" s="66"/>
      <c r="M1059" s="37"/>
      <c r="N1059" s="37"/>
      <c r="U1059"/>
      <c r="V1059"/>
      <c r="W1059"/>
      <c r="X1059" s="412"/>
      <c r="Y1059" s="205"/>
      <c r="Z1059" s="412"/>
      <c r="AA1059"/>
      <c r="AB1059"/>
      <c r="AC1059"/>
      <c r="AD1059"/>
      <c r="AE1059"/>
      <c r="AF1059"/>
      <c r="AG1059"/>
      <c r="AH1059"/>
      <c r="AI1059"/>
      <c r="AJ1059"/>
    </row>
    <row r="1060" spans="1:36" ht="24.95" customHeight="1">
      <c r="A1060" s="66"/>
      <c r="M1060" s="37"/>
      <c r="N1060" s="37"/>
      <c r="U1060"/>
      <c r="V1060"/>
      <c r="W1060"/>
      <c r="X1060" s="412"/>
      <c r="Y1060" s="205"/>
      <c r="Z1060" s="412"/>
      <c r="AA1060"/>
      <c r="AB1060"/>
      <c r="AC1060"/>
      <c r="AD1060"/>
      <c r="AE1060"/>
      <c r="AF1060"/>
      <c r="AG1060"/>
      <c r="AH1060"/>
      <c r="AI1060"/>
      <c r="AJ1060"/>
    </row>
    <row r="1061" spans="1:36" ht="24.95" customHeight="1">
      <c r="A1061" s="66"/>
      <c r="M1061" s="37"/>
      <c r="N1061" s="37"/>
      <c r="U1061"/>
      <c r="V1061"/>
      <c r="W1061"/>
      <c r="X1061" s="412"/>
      <c r="Y1061" s="205"/>
      <c r="Z1061" s="412"/>
      <c r="AA1061"/>
      <c r="AB1061"/>
      <c r="AC1061"/>
      <c r="AD1061"/>
      <c r="AE1061"/>
      <c r="AF1061"/>
      <c r="AG1061"/>
      <c r="AH1061"/>
      <c r="AI1061"/>
      <c r="AJ1061"/>
    </row>
    <row r="1062" spans="1:36" ht="24.95" customHeight="1">
      <c r="A1062" s="66"/>
      <c r="M1062" s="37"/>
      <c r="N1062" s="37"/>
      <c r="U1062"/>
      <c r="V1062"/>
      <c r="W1062"/>
      <c r="X1062" s="412"/>
      <c r="Y1062" s="205"/>
      <c r="Z1062" s="412"/>
      <c r="AA1062"/>
      <c r="AB1062"/>
      <c r="AC1062"/>
      <c r="AD1062"/>
      <c r="AE1062"/>
      <c r="AF1062"/>
      <c r="AG1062"/>
      <c r="AH1062"/>
      <c r="AI1062"/>
      <c r="AJ1062"/>
    </row>
    <row r="1063" spans="1:36" ht="24.95" customHeight="1">
      <c r="A1063" s="66"/>
      <c r="M1063" s="37"/>
      <c r="N1063" s="37"/>
      <c r="U1063"/>
      <c r="V1063"/>
      <c r="W1063"/>
      <c r="X1063" s="412"/>
      <c r="Y1063" s="205"/>
      <c r="Z1063" s="412"/>
      <c r="AA1063"/>
      <c r="AB1063"/>
      <c r="AC1063"/>
      <c r="AD1063"/>
      <c r="AE1063"/>
      <c r="AF1063"/>
      <c r="AG1063"/>
      <c r="AH1063"/>
      <c r="AI1063"/>
      <c r="AJ1063"/>
    </row>
    <row r="1064" spans="1:36" ht="24.95" customHeight="1">
      <c r="A1064" s="66"/>
      <c r="M1064" s="37"/>
      <c r="N1064" s="37"/>
      <c r="U1064"/>
      <c r="V1064"/>
      <c r="W1064"/>
      <c r="X1064" s="412"/>
      <c r="Y1064" s="205"/>
      <c r="Z1064" s="412"/>
      <c r="AA1064"/>
      <c r="AB1064"/>
      <c r="AC1064"/>
      <c r="AD1064"/>
      <c r="AE1064"/>
      <c r="AF1064"/>
      <c r="AG1064"/>
      <c r="AH1064"/>
      <c r="AI1064"/>
      <c r="AJ1064"/>
    </row>
    <row r="1065" spans="1:36" ht="24.95" customHeight="1">
      <c r="A1065" s="66"/>
      <c r="M1065" s="37"/>
      <c r="N1065" s="37"/>
      <c r="U1065"/>
      <c r="V1065"/>
      <c r="W1065"/>
      <c r="X1065" s="412"/>
      <c r="Y1065" s="205"/>
      <c r="Z1065" s="412"/>
      <c r="AA1065"/>
      <c r="AB1065"/>
      <c r="AC1065"/>
      <c r="AD1065"/>
      <c r="AE1065"/>
      <c r="AF1065"/>
      <c r="AG1065"/>
      <c r="AH1065"/>
      <c r="AI1065"/>
      <c r="AJ1065"/>
    </row>
    <row r="1066" spans="1:36" ht="24.95" customHeight="1">
      <c r="A1066" s="66"/>
      <c r="M1066" s="37"/>
      <c r="N1066" s="37"/>
      <c r="U1066"/>
      <c r="V1066"/>
      <c r="W1066"/>
      <c r="X1066" s="412"/>
      <c r="Y1066" s="205"/>
      <c r="Z1066" s="412"/>
      <c r="AA1066"/>
      <c r="AB1066"/>
      <c r="AC1066"/>
      <c r="AD1066"/>
      <c r="AE1066"/>
      <c r="AF1066"/>
      <c r="AG1066"/>
      <c r="AH1066"/>
      <c r="AI1066"/>
      <c r="AJ1066"/>
    </row>
    <row r="1067" spans="1:36" ht="24.95" customHeight="1">
      <c r="A1067" s="66"/>
      <c r="M1067" s="37"/>
      <c r="N1067" s="37"/>
      <c r="U1067"/>
      <c r="V1067"/>
      <c r="W1067"/>
      <c r="X1067" s="412"/>
      <c r="Y1067" s="205"/>
      <c r="Z1067" s="412"/>
      <c r="AA1067"/>
      <c r="AB1067"/>
      <c r="AC1067"/>
      <c r="AD1067"/>
      <c r="AE1067"/>
      <c r="AF1067"/>
      <c r="AG1067"/>
      <c r="AH1067"/>
      <c r="AI1067"/>
      <c r="AJ1067"/>
    </row>
    <row r="1068" spans="1:36" ht="24.95" customHeight="1">
      <c r="A1068" s="66"/>
      <c r="M1068" s="37"/>
      <c r="N1068" s="37"/>
      <c r="U1068"/>
      <c r="V1068"/>
      <c r="W1068"/>
      <c r="X1068" s="412"/>
      <c r="Y1068" s="205"/>
      <c r="Z1068" s="412"/>
      <c r="AA1068"/>
      <c r="AB1068"/>
      <c r="AC1068"/>
      <c r="AD1068"/>
      <c r="AE1068"/>
      <c r="AF1068"/>
      <c r="AG1068"/>
      <c r="AH1068"/>
      <c r="AI1068"/>
      <c r="AJ1068"/>
    </row>
    <row r="1069" spans="1:36" ht="24.95" customHeight="1">
      <c r="A1069" s="66"/>
      <c r="M1069" s="37"/>
      <c r="N1069" s="37"/>
      <c r="U1069"/>
      <c r="V1069"/>
      <c r="W1069"/>
      <c r="X1069" s="412"/>
      <c r="Y1069" s="205"/>
      <c r="Z1069" s="412"/>
      <c r="AA1069"/>
      <c r="AB1069"/>
      <c r="AC1069"/>
      <c r="AD1069"/>
      <c r="AE1069"/>
      <c r="AF1069"/>
      <c r="AG1069"/>
      <c r="AH1069"/>
      <c r="AI1069"/>
      <c r="AJ1069"/>
    </row>
    <row r="1070" spans="1:36" ht="24.95" customHeight="1">
      <c r="A1070" s="66"/>
      <c r="M1070" s="37"/>
      <c r="N1070" s="37"/>
      <c r="U1070"/>
      <c r="V1070"/>
      <c r="W1070"/>
      <c r="X1070" s="412"/>
      <c r="Y1070" s="205"/>
      <c r="Z1070" s="412"/>
      <c r="AA1070"/>
      <c r="AB1070"/>
      <c r="AC1070"/>
      <c r="AD1070"/>
      <c r="AE1070"/>
      <c r="AF1070"/>
      <c r="AG1070"/>
      <c r="AH1070"/>
      <c r="AI1070"/>
      <c r="AJ1070"/>
    </row>
    <row r="1071" spans="1:36" ht="24.95" customHeight="1">
      <c r="A1071" s="66"/>
      <c r="M1071" s="37"/>
      <c r="N1071" s="37"/>
      <c r="U1071"/>
      <c r="V1071"/>
      <c r="W1071"/>
      <c r="X1071" s="412"/>
      <c r="Y1071" s="205"/>
      <c r="Z1071" s="412"/>
      <c r="AA1071"/>
      <c r="AB1071"/>
      <c r="AC1071"/>
      <c r="AD1071"/>
      <c r="AE1071"/>
      <c r="AF1071"/>
      <c r="AG1071"/>
      <c r="AH1071"/>
      <c r="AI1071"/>
      <c r="AJ1071"/>
    </row>
    <row r="1072" spans="1:36" ht="24.95" customHeight="1">
      <c r="A1072" s="66"/>
      <c r="M1072" s="37"/>
      <c r="N1072" s="37"/>
      <c r="U1072"/>
      <c r="V1072"/>
      <c r="W1072"/>
      <c r="X1072" s="412"/>
      <c r="Y1072" s="205"/>
      <c r="Z1072" s="412"/>
      <c r="AA1072"/>
      <c r="AB1072"/>
      <c r="AC1072"/>
      <c r="AD1072"/>
      <c r="AE1072"/>
      <c r="AF1072"/>
      <c r="AG1072"/>
      <c r="AH1072"/>
      <c r="AI1072"/>
      <c r="AJ1072"/>
    </row>
    <row r="1073" spans="1:36" ht="24.95" customHeight="1">
      <c r="A1073" s="66"/>
      <c r="M1073" s="37"/>
      <c r="N1073" s="37"/>
      <c r="U1073"/>
      <c r="V1073"/>
      <c r="W1073"/>
      <c r="X1073" s="412"/>
      <c r="Y1073" s="205"/>
      <c r="Z1073" s="412"/>
      <c r="AA1073"/>
      <c r="AB1073"/>
      <c r="AC1073"/>
      <c r="AD1073"/>
      <c r="AE1073"/>
      <c r="AF1073"/>
      <c r="AG1073"/>
      <c r="AH1073"/>
      <c r="AI1073"/>
      <c r="AJ1073"/>
    </row>
    <row r="1074" spans="1:36" ht="24.95" customHeight="1">
      <c r="A1074" s="66"/>
      <c r="M1074" s="37"/>
      <c r="N1074" s="37"/>
      <c r="U1074"/>
      <c r="V1074"/>
      <c r="W1074"/>
      <c r="X1074" s="412"/>
      <c r="Y1074" s="205"/>
      <c r="Z1074" s="412"/>
      <c r="AA1074"/>
      <c r="AB1074"/>
      <c r="AC1074"/>
      <c r="AD1074"/>
      <c r="AE1074"/>
      <c r="AF1074"/>
      <c r="AG1074"/>
      <c r="AH1074"/>
      <c r="AI1074"/>
      <c r="AJ1074"/>
    </row>
    <row r="1075" spans="1:36" ht="24.95" customHeight="1">
      <c r="A1075" s="66"/>
      <c r="M1075" s="37"/>
      <c r="N1075" s="37"/>
      <c r="U1075"/>
      <c r="V1075"/>
      <c r="W1075"/>
      <c r="X1075" s="412"/>
      <c r="Y1075" s="205"/>
      <c r="Z1075" s="412"/>
      <c r="AA1075"/>
      <c r="AB1075"/>
      <c r="AC1075"/>
      <c r="AD1075"/>
      <c r="AE1075"/>
      <c r="AF1075"/>
      <c r="AG1075"/>
      <c r="AH1075"/>
      <c r="AI1075"/>
      <c r="AJ1075"/>
    </row>
    <row r="1076" spans="1:36" ht="24.95" customHeight="1">
      <c r="A1076" s="66"/>
      <c r="M1076" s="37"/>
      <c r="N1076" s="37"/>
      <c r="U1076"/>
      <c r="V1076"/>
      <c r="W1076"/>
      <c r="X1076" s="412"/>
      <c r="Y1076" s="205"/>
      <c r="Z1076" s="412"/>
      <c r="AA1076"/>
      <c r="AB1076"/>
      <c r="AC1076"/>
      <c r="AD1076"/>
      <c r="AE1076"/>
      <c r="AF1076"/>
      <c r="AG1076"/>
      <c r="AH1076"/>
      <c r="AI1076"/>
      <c r="AJ1076"/>
    </row>
    <row r="1077" spans="1:36" ht="24.95" customHeight="1">
      <c r="A1077" s="66"/>
      <c r="M1077" s="37"/>
      <c r="N1077" s="37"/>
      <c r="U1077"/>
      <c r="V1077"/>
      <c r="W1077"/>
      <c r="X1077" s="412"/>
      <c r="Y1077" s="205"/>
      <c r="Z1077" s="412"/>
      <c r="AA1077"/>
      <c r="AB1077"/>
      <c r="AC1077"/>
      <c r="AD1077"/>
      <c r="AE1077"/>
      <c r="AF1077"/>
      <c r="AG1077"/>
      <c r="AH1077"/>
      <c r="AI1077"/>
      <c r="AJ1077"/>
    </row>
    <row r="1078" spans="1:36" ht="24.95" customHeight="1">
      <c r="A1078" s="66"/>
      <c r="M1078" s="37"/>
      <c r="N1078" s="37"/>
      <c r="U1078"/>
      <c r="V1078"/>
      <c r="W1078"/>
      <c r="X1078" s="412"/>
      <c r="Y1078" s="205"/>
      <c r="Z1078" s="412"/>
      <c r="AA1078"/>
      <c r="AB1078"/>
      <c r="AC1078"/>
      <c r="AD1078"/>
      <c r="AE1078"/>
      <c r="AF1078"/>
      <c r="AG1078"/>
      <c r="AH1078"/>
      <c r="AI1078"/>
      <c r="AJ1078"/>
    </row>
    <row r="1079" spans="1:36" ht="24.95" customHeight="1">
      <c r="A1079" s="66"/>
      <c r="M1079" s="37"/>
      <c r="N1079" s="37"/>
      <c r="U1079"/>
      <c r="V1079"/>
      <c r="W1079"/>
      <c r="X1079" s="412"/>
      <c r="Y1079" s="205"/>
      <c r="Z1079" s="412"/>
      <c r="AA1079"/>
      <c r="AB1079"/>
      <c r="AC1079"/>
      <c r="AD1079"/>
      <c r="AE1079"/>
      <c r="AF1079"/>
      <c r="AG1079"/>
      <c r="AH1079"/>
      <c r="AI1079"/>
      <c r="AJ1079"/>
    </row>
    <row r="1080" spans="1:36" ht="24.95" customHeight="1">
      <c r="A1080" s="66"/>
      <c r="M1080" s="37"/>
      <c r="N1080" s="37"/>
      <c r="U1080"/>
      <c r="V1080"/>
      <c r="W1080"/>
      <c r="X1080" s="412"/>
      <c r="Y1080" s="205"/>
      <c r="Z1080" s="412"/>
      <c r="AA1080"/>
      <c r="AB1080"/>
      <c r="AC1080"/>
      <c r="AD1080"/>
      <c r="AE1080"/>
      <c r="AF1080"/>
      <c r="AG1080"/>
      <c r="AH1080"/>
      <c r="AI1080"/>
      <c r="AJ1080"/>
    </row>
    <row r="1081" spans="1:36" ht="24.95" customHeight="1">
      <c r="A1081" s="66"/>
      <c r="M1081" s="37"/>
      <c r="N1081" s="37"/>
      <c r="U1081"/>
      <c r="V1081"/>
      <c r="W1081"/>
      <c r="X1081" s="412"/>
      <c r="Y1081" s="205"/>
      <c r="Z1081" s="412"/>
      <c r="AA1081"/>
      <c r="AB1081"/>
      <c r="AC1081"/>
      <c r="AD1081"/>
      <c r="AE1081"/>
      <c r="AF1081"/>
      <c r="AG1081"/>
      <c r="AH1081"/>
      <c r="AI1081"/>
      <c r="AJ1081"/>
    </row>
    <row r="1082" spans="1:36" ht="24.95" customHeight="1">
      <c r="A1082" s="66"/>
      <c r="M1082" s="37"/>
      <c r="N1082" s="37"/>
      <c r="U1082"/>
      <c r="V1082"/>
      <c r="W1082"/>
      <c r="X1082" s="412"/>
      <c r="Y1082" s="205"/>
      <c r="Z1082" s="412"/>
      <c r="AA1082"/>
      <c r="AB1082"/>
      <c r="AC1082"/>
      <c r="AD1082"/>
      <c r="AE1082"/>
      <c r="AF1082"/>
      <c r="AG1082"/>
      <c r="AH1082"/>
      <c r="AI1082"/>
      <c r="AJ1082"/>
    </row>
    <row r="1083" spans="1:36" ht="24.95" customHeight="1">
      <c r="A1083" s="66"/>
      <c r="M1083" s="37"/>
      <c r="N1083" s="37"/>
      <c r="U1083"/>
      <c r="V1083"/>
      <c r="W1083"/>
      <c r="X1083" s="412"/>
      <c r="Y1083" s="205"/>
      <c r="Z1083" s="412"/>
      <c r="AA1083"/>
      <c r="AB1083"/>
      <c r="AC1083"/>
      <c r="AD1083"/>
      <c r="AE1083"/>
      <c r="AF1083"/>
      <c r="AG1083"/>
      <c r="AH1083"/>
      <c r="AI1083"/>
      <c r="AJ1083"/>
    </row>
    <row r="1084" spans="1:36" ht="24.95" customHeight="1">
      <c r="A1084" s="66"/>
      <c r="M1084" s="37"/>
      <c r="N1084" s="37"/>
      <c r="U1084"/>
      <c r="V1084"/>
      <c r="W1084"/>
      <c r="X1084" s="412"/>
      <c r="Y1084" s="205"/>
      <c r="Z1084" s="412"/>
      <c r="AA1084"/>
      <c r="AB1084"/>
      <c r="AC1084"/>
      <c r="AD1084"/>
      <c r="AE1084"/>
      <c r="AF1084"/>
      <c r="AG1084"/>
      <c r="AH1084"/>
      <c r="AI1084"/>
      <c r="AJ1084"/>
    </row>
    <row r="1085" spans="1:36" ht="24.95" customHeight="1">
      <c r="A1085" s="66"/>
      <c r="M1085" s="37"/>
      <c r="N1085" s="37"/>
      <c r="U1085"/>
      <c r="V1085"/>
      <c r="W1085"/>
      <c r="X1085" s="412"/>
      <c r="Y1085" s="205"/>
      <c r="Z1085" s="412"/>
      <c r="AA1085"/>
      <c r="AB1085"/>
      <c r="AC1085"/>
      <c r="AD1085"/>
      <c r="AE1085"/>
      <c r="AF1085"/>
      <c r="AG1085"/>
      <c r="AH1085"/>
      <c r="AI1085"/>
      <c r="AJ1085"/>
    </row>
    <row r="1086" spans="1:36" ht="24.95" customHeight="1">
      <c r="A1086" s="66"/>
      <c r="M1086" s="37"/>
      <c r="N1086" s="37"/>
      <c r="U1086"/>
      <c r="V1086"/>
      <c r="W1086"/>
      <c r="X1086" s="412"/>
      <c r="Y1086" s="205"/>
      <c r="Z1086" s="412"/>
      <c r="AA1086"/>
      <c r="AB1086"/>
      <c r="AC1086"/>
      <c r="AD1086"/>
      <c r="AE1086"/>
      <c r="AF1086"/>
      <c r="AG1086"/>
      <c r="AH1086"/>
      <c r="AI1086"/>
      <c r="AJ1086"/>
    </row>
    <row r="1087" spans="1:36" ht="24.95" customHeight="1">
      <c r="A1087" s="66"/>
      <c r="M1087" s="37"/>
      <c r="N1087" s="37"/>
      <c r="U1087"/>
      <c r="V1087"/>
      <c r="W1087"/>
      <c r="X1087" s="412"/>
      <c r="Y1087" s="205"/>
      <c r="Z1087" s="412"/>
      <c r="AA1087"/>
      <c r="AB1087"/>
      <c r="AC1087"/>
      <c r="AD1087"/>
      <c r="AE1087"/>
      <c r="AF1087"/>
      <c r="AG1087"/>
      <c r="AH1087"/>
      <c r="AI1087"/>
      <c r="AJ1087"/>
    </row>
    <row r="1088" spans="1:36" ht="24.95" customHeight="1">
      <c r="A1088" s="66"/>
      <c r="M1088" s="37"/>
      <c r="N1088" s="37"/>
      <c r="U1088"/>
      <c r="V1088"/>
      <c r="W1088"/>
      <c r="X1088" s="412"/>
      <c r="Y1088" s="205"/>
      <c r="Z1088" s="412"/>
      <c r="AA1088"/>
      <c r="AB1088"/>
      <c r="AC1088"/>
      <c r="AD1088"/>
      <c r="AE1088"/>
      <c r="AF1088"/>
      <c r="AG1088"/>
      <c r="AH1088"/>
      <c r="AI1088"/>
      <c r="AJ1088"/>
    </row>
    <row r="1089" spans="1:36" ht="24.95" customHeight="1">
      <c r="A1089" s="66"/>
      <c r="M1089" s="37"/>
      <c r="N1089" s="37"/>
      <c r="U1089"/>
      <c r="V1089"/>
      <c r="W1089"/>
      <c r="X1089" s="412"/>
      <c r="Y1089" s="205"/>
      <c r="Z1089" s="412"/>
      <c r="AA1089"/>
      <c r="AB1089"/>
      <c r="AC1089"/>
      <c r="AD1089"/>
      <c r="AE1089"/>
      <c r="AF1089"/>
      <c r="AG1089"/>
      <c r="AH1089"/>
      <c r="AI1089"/>
      <c r="AJ1089"/>
    </row>
    <row r="1090" spans="1:36" ht="24.95" customHeight="1">
      <c r="A1090" s="66"/>
      <c r="M1090" s="37"/>
      <c r="N1090" s="37"/>
      <c r="U1090"/>
      <c r="V1090"/>
      <c r="W1090"/>
      <c r="X1090" s="412"/>
      <c r="Y1090" s="205"/>
      <c r="Z1090" s="412"/>
      <c r="AA1090"/>
      <c r="AB1090"/>
      <c r="AC1090"/>
      <c r="AD1090"/>
      <c r="AE1090"/>
      <c r="AF1090"/>
      <c r="AG1090"/>
      <c r="AH1090"/>
      <c r="AI1090"/>
      <c r="AJ1090"/>
    </row>
    <row r="1091" spans="1:36" ht="24.95" customHeight="1">
      <c r="A1091" s="66"/>
      <c r="M1091" s="37"/>
      <c r="N1091" s="37"/>
      <c r="U1091"/>
      <c r="V1091"/>
      <c r="W1091"/>
      <c r="X1091" s="412"/>
      <c r="Y1091" s="205"/>
      <c r="Z1091" s="412"/>
      <c r="AA1091"/>
      <c r="AB1091"/>
      <c r="AC1091"/>
      <c r="AD1091"/>
      <c r="AE1091"/>
      <c r="AF1091"/>
      <c r="AG1091"/>
      <c r="AH1091"/>
      <c r="AI1091"/>
      <c r="AJ1091"/>
    </row>
    <row r="1092" spans="1:36" ht="24.95" customHeight="1">
      <c r="A1092" s="66"/>
      <c r="M1092" s="37"/>
      <c r="N1092" s="37"/>
      <c r="U1092"/>
      <c r="V1092"/>
      <c r="W1092"/>
      <c r="X1092" s="412"/>
      <c r="Y1092" s="205"/>
      <c r="Z1092" s="412"/>
      <c r="AA1092"/>
      <c r="AB1092"/>
      <c r="AC1092"/>
      <c r="AD1092"/>
      <c r="AE1092"/>
      <c r="AF1092"/>
      <c r="AG1092"/>
      <c r="AH1092"/>
      <c r="AI1092"/>
      <c r="AJ1092"/>
    </row>
    <row r="1093" spans="1:36" ht="24.95" customHeight="1">
      <c r="A1093" s="66"/>
      <c r="M1093" s="37"/>
      <c r="N1093" s="37"/>
      <c r="U1093"/>
      <c r="V1093"/>
      <c r="W1093"/>
      <c r="X1093" s="412"/>
      <c r="Y1093" s="205"/>
      <c r="Z1093" s="412"/>
      <c r="AA1093"/>
      <c r="AB1093"/>
      <c r="AC1093"/>
      <c r="AD1093"/>
      <c r="AE1093"/>
      <c r="AF1093"/>
      <c r="AG1093"/>
      <c r="AH1093"/>
      <c r="AI1093"/>
      <c r="AJ1093"/>
    </row>
    <row r="1094" spans="1:36" ht="24.95" customHeight="1">
      <c r="A1094" s="66"/>
      <c r="M1094" s="37"/>
      <c r="N1094" s="37"/>
      <c r="U1094"/>
      <c r="V1094"/>
      <c r="W1094"/>
      <c r="X1094" s="412"/>
      <c r="Y1094" s="205"/>
      <c r="Z1094" s="412"/>
      <c r="AA1094"/>
      <c r="AB1094"/>
      <c r="AC1094"/>
      <c r="AD1094"/>
      <c r="AE1094"/>
      <c r="AF1094"/>
      <c r="AG1094"/>
      <c r="AH1094"/>
      <c r="AI1094"/>
      <c r="AJ1094"/>
    </row>
    <row r="1095" spans="1:36" ht="24.95" customHeight="1">
      <c r="A1095" s="66"/>
      <c r="M1095" s="37"/>
      <c r="N1095" s="37"/>
      <c r="U1095"/>
      <c r="V1095"/>
      <c r="W1095"/>
      <c r="X1095" s="412"/>
      <c r="Y1095" s="205"/>
      <c r="Z1095" s="412"/>
      <c r="AA1095"/>
      <c r="AB1095"/>
      <c r="AC1095"/>
      <c r="AD1095"/>
      <c r="AE1095"/>
      <c r="AF1095"/>
      <c r="AG1095"/>
      <c r="AH1095"/>
      <c r="AI1095"/>
      <c r="AJ1095"/>
    </row>
    <row r="1096" spans="1:36" ht="24.95" customHeight="1">
      <c r="A1096" s="66"/>
      <c r="M1096" s="37"/>
      <c r="N1096" s="37"/>
      <c r="U1096"/>
      <c r="V1096"/>
      <c r="W1096"/>
      <c r="X1096" s="412"/>
      <c r="Y1096" s="205"/>
      <c r="Z1096" s="412"/>
      <c r="AA1096"/>
      <c r="AB1096"/>
      <c r="AC1096"/>
      <c r="AD1096"/>
      <c r="AE1096"/>
      <c r="AF1096"/>
      <c r="AG1096"/>
      <c r="AH1096"/>
      <c r="AI1096"/>
      <c r="AJ1096"/>
    </row>
    <row r="1097" spans="1:36" ht="24.95" customHeight="1">
      <c r="A1097" s="66"/>
      <c r="M1097" s="37"/>
      <c r="N1097" s="37"/>
      <c r="U1097"/>
      <c r="V1097"/>
      <c r="W1097"/>
      <c r="X1097" s="412"/>
      <c r="Y1097" s="205"/>
      <c r="Z1097" s="412"/>
      <c r="AA1097"/>
      <c r="AB1097"/>
      <c r="AC1097"/>
      <c r="AD1097"/>
      <c r="AE1097"/>
      <c r="AF1097"/>
      <c r="AG1097"/>
      <c r="AH1097"/>
      <c r="AI1097"/>
      <c r="AJ1097"/>
    </row>
    <row r="1098" spans="1:36" ht="24.95" customHeight="1">
      <c r="A1098" s="66"/>
      <c r="M1098" s="37"/>
      <c r="N1098" s="37"/>
      <c r="U1098"/>
      <c r="V1098"/>
      <c r="W1098"/>
      <c r="X1098" s="412"/>
      <c r="Y1098" s="205"/>
      <c r="Z1098" s="412"/>
      <c r="AA1098"/>
      <c r="AB1098"/>
      <c r="AC1098"/>
      <c r="AD1098"/>
      <c r="AE1098"/>
      <c r="AF1098"/>
      <c r="AG1098"/>
      <c r="AH1098"/>
      <c r="AI1098"/>
      <c r="AJ1098"/>
    </row>
    <row r="1099" spans="1:36" ht="24.95" customHeight="1">
      <c r="A1099" s="66"/>
      <c r="M1099" s="37"/>
      <c r="N1099" s="37"/>
      <c r="U1099"/>
      <c r="V1099"/>
      <c r="W1099"/>
      <c r="X1099" s="412"/>
      <c r="Y1099" s="205"/>
      <c r="Z1099" s="412"/>
      <c r="AA1099"/>
      <c r="AB1099"/>
      <c r="AC1099"/>
      <c r="AD1099"/>
      <c r="AE1099"/>
      <c r="AF1099"/>
      <c r="AG1099"/>
      <c r="AH1099"/>
      <c r="AI1099"/>
      <c r="AJ1099"/>
    </row>
    <row r="1100" spans="1:36" ht="24.95" customHeight="1">
      <c r="A1100" s="66"/>
      <c r="M1100" s="37"/>
      <c r="N1100" s="37"/>
      <c r="U1100"/>
      <c r="V1100"/>
      <c r="W1100"/>
      <c r="X1100" s="412"/>
      <c r="Y1100" s="205"/>
      <c r="Z1100" s="412"/>
      <c r="AA1100"/>
      <c r="AB1100"/>
      <c r="AC1100"/>
      <c r="AD1100"/>
      <c r="AE1100"/>
      <c r="AF1100"/>
      <c r="AG1100"/>
      <c r="AH1100"/>
      <c r="AI1100"/>
      <c r="AJ1100"/>
    </row>
    <row r="1101" spans="1:36" ht="24.95" customHeight="1">
      <c r="A1101" s="66"/>
      <c r="M1101" s="37"/>
      <c r="N1101" s="37"/>
      <c r="U1101"/>
      <c r="V1101"/>
      <c r="W1101"/>
      <c r="X1101" s="412"/>
      <c r="Y1101" s="205"/>
      <c r="Z1101" s="412"/>
      <c r="AA1101"/>
      <c r="AB1101"/>
      <c r="AC1101"/>
      <c r="AD1101"/>
      <c r="AE1101"/>
      <c r="AF1101"/>
      <c r="AG1101"/>
      <c r="AH1101"/>
      <c r="AI1101"/>
      <c r="AJ1101"/>
    </row>
    <row r="1102" spans="1:36" ht="24.95" customHeight="1">
      <c r="A1102" s="66"/>
      <c r="M1102" s="37"/>
      <c r="N1102" s="37"/>
      <c r="U1102"/>
      <c r="V1102"/>
      <c r="W1102"/>
      <c r="X1102" s="412"/>
      <c r="Y1102" s="205"/>
      <c r="Z1102" s="412"/>
      <c r="AA1102"/>
      <c r="AB1102"/>
      <c r="AC1102"/>
      <c r="AD1102"/>
      <c r="AE1102"/>
      <c r="AF1102"/>
      <c r="AG1102"/>
      <c r="AH1102"/>
      <c r="AI1102"/>
      <c r="AJ1102"/>
    </row>
    <row r="1103" spans="1:36" ht="24.95" customHeight="1">
      <c r="A1103" s="66"/>
      <c r="M1103" s="37"/>
      <c r="N1103" s="37"/>
      <c r="U1103"/>
      <c r="V1103"/>
      <c r="W1103"/>
      <c r="X1103" s="412"/>
      <c r="Y1103" s="205"/>
      <c r="Z1103" s="412"/>
      <c r="AA1103"/>
      <c r="AB1103"/>
      <c r="AC1103"/>
      <c r="AD1103"/>
      <c r="AE1103"/>
      <c r="AF1103"/>
      <c r="AG1103"/>
      <c r="AH1103"/>
      <c r="AI1103"/>
      <c r="AJ1103"/>
    </row>
    <row r="1104" spans="1:36" ht="24.95" customHeight="1">
      <c r="A1104" s="66"/>
      <c r="M1104" s="37"/>
      <c r="N1104" s="37"/>
      <c r="U1104"/>
      <c r="V1104"/>
      <c r="W1104"/>
      <c r="X1104" s="412"/>
      <c r="Y1104" s="205"/>
      <c r="Z1104" s="412"/>
      <c r="AA1104"/>
      <c r="AB1104"/>
      <c r="AC1104"/>
      <c r="AD1104"/>
      <c r="AE1104"/>
      <c r="AF1104"/>
      <c r="AG1104"/>
      <c r="AH1104"/>
      <c r="AI1104"/>
      <c r="AJ1104"/>
    </row>
    <row r="1105" spans="1:36" ht="24.95" customHeight="1">
      <c r="A1105" s="66"/>
      <c r="M1105" s="37"/>
      <c r="N1105" s="37"/>
      <c r="U1105"/>
      <c r="V1105"/>
      <c r="W1105"/>
      <c r="X1105" s="412"/>
      <c r="Y1105" s="205"/>
      <c r="Z1105" s="412"/>
      <c r="AA1105"/>
      <c r="AB1105"/>
      <c r="AC1105"/>
      <c r="AD1105"/>
      <c r="AE1105"/>
      <c r="AF1105"/>
      <c r="AG1105"/>
      <c r="AH1105"/>
      <c r="AI1105"/>
      <c r="AJ1105"/>
    </row>
    <row r="1106" spans="1:36" ht="24.95" customHeight="1">
      <c r="A1106" s="66"/>
      <c r="M1106" s="37"/>
      <c r="N1106" s="37"/>
      <c r="U1106"/>
      <c r="V1106"/>
      <c r="W1106"/>
      <c r="X1106" s="412"/>
      <c r="Y1106" s="205"/>
      <c r="Z1106" s="412"/>
      <c r="AA1106"/>
      <c r="AB1106"/>
      <c r="AC1106"/>
      <c r="AD1106"/>
      <c r="AE1106"/>
      <c r="AF1106"/>
      <c r="AG1106"/>
      <c r="AH1106"/>
      <c r="AI1106"/>
      <c r="AJ1106"/>
    </row>
    <row r="1107" spans="1:36" ht="24.95" customHeight="1">
      <c r="A1107" s="66"/>
      <c r="M1107" s="37"/>
      <c r="N1107" s="37"/>
      <c r="U1107"/>
      <c r="V1107"/>
      <c r="W1107"/>
      <c r="X1107" s="412"/>
      <c r="Y1107" s="205"/>
      <c r="Z1107" s="412"/>
      <c r="AA1107"/>
      <c r="AB1107"/>
      <c r="AC1107"/>
      <c r="AD1107"/>
      <c r="AE1107"/>
      <c r="AF1107"/>
      <c r="AG1107"/>
      <c r="AH1107"/>
      <c r="AI1107"/>
      <c r="AJ1107"/>
    </row>
    <row r="1108" spans="1:36" ht="24.95" customHeight="1">
      <c r="A1108" s="66"/>
      <c r="M1108" s="37"/>
      <c r="N1108" s="37"/>
      <c r="U1108"/>
      <c r="V1108"/>
      <c r="W1108"/>
      <c r="X1108" s="412"/>
      <c r="Y1108" s="205"/>
      <c r="Z1108" s="412"/>
      <c r="AA1108"/>
      <c r="AB1108"/>
      <c r="AC1108"/>
      <c r="AD1108"/>
      <c r="AE1108"/>
      <c r="AF1108"/>
      <c r="AG1108"/>
      <c r="AH1108"/>
      <c r="AI1108"/>
      <c r="AJ1108"/>
    </row>
    <row r="1109" spans="1:36" ht="24.95" customHeight="1">
      <c r="A1109" s="66"/>
      <c r="M1109" s="37"/>
      <c r="N1109" s="37"/>
      <c r="U1109"/>
      <c r="V1109"/>
      <c r="W1109"/>
      <c r="X1109" s="412"/>
      <c r="Y1109" s="205"/>
      <c r="Z1109" s="412"/>
      <c r="AA1109"/>
      <c r="AB1109"/>
      <c r="AC1109"/>
      <c r="AD1109"/>
      <c r="AE1109"/>
      <c r="AF1109"/>
      <c r="AG1109"/>
      <c r="AH1109"/>
      <c r="AI1109"/>
      <c r="AJ1109"/>
    </row>
    <row r="1110" spans="1:36" ht="24.95" customHeight="1">
      <c r="A1110" s="66"/>
      <c r="M1110" s="37"/>
      <c r="N1110" s="37"/>
      <c r="U1110"/>
      <c r="V1110"/>
      <c r="W1110"/>
      <c r="X1110" s="412"/>
      <c r="Y1110" s="205"/>
      <c r="Z1110" s="412"/>
      <c r="AA1110"/>
      <c r="AB1110"/>
      <c r="AC1110"/>
      <c r="AD1110"/>
      <c r="AE1110"/>
      <c r="AF1110"/>
      <c r="AG1110"/>
      <c r="AH1110"/>
      <c r="AI1110"/>
      <c r="AJ1110"/>
    </row>
    <row r="1111" spans="1:36" ht="24.95" customHeight="1">
      <c r="A1111" s="66"/>
      <c r="M1111" s="37"/>
      <c r="N1111" s="37"/>
      <c r="U1111"/>
      <c r="V1111"/>
      <c r="W1111"/>
      <c r="X1111" s="412"/>
      <c r="Y1111" s="205"/>
      <c r="Z1111" s="412"/>
      <c r="AA1111"/>
      <c r="AB1111"/>
      <c r="AC1111"/>
      <c r="AD1111"/>
      <c r="AE1111"/>
      <c r="AF1111"/>
      <c r="AG1111"/>
      <c r="AH1111"/>
      <c r="AI1111"/>
      <c r="AJ1111"/>
    </row>
    <row r="1112" spans="1:36" ht="24.95" customHeight="1">
      <c r="A1112" s="66"/>
      <c r="M1112" s="37"/>
      <c r="N1112" s="37"/>
      <c r="U1112"/>
      <c r="V1112"/>
      <c r="W1112"/>
      <c r="X1112" s="412"/>
      <c r="Y1112" s="205"/>
      <c r="Z1112" s="412"/>
      <c r="AA1112"/>
      <c r="AB1112"/>
      <c r="AC1112"/>
      <c r="AD1112"/>
      <c r="AE1112"/>
      <c r="AF1112"/>
      <c r="AG1112"/>
      <c r="AH1112"/>
      <c r="AI1112"/>
      <c r="AJ1112"/>
    </row>
    <row r="1113" spans="1:36" ht="24.95" customHeight="1">
      <c r="A1113" s="66"/>
      <c r="M1113" s="37"/>
      <c r="N1113" s="37"/>
      <c r="U1113"/>
      <c r="V1113"/>
      <c r="W1113"/>
      <c r="X1113" s="412"/>
      <c r="Y1113" s="205"/>
      <c r="Z1113" s="412"/>
      <c r="AA1113"/>
      <c r="AB1113"/>
      <c r="AC1113"/>
      <c r="AD1113"/>
      <c r="AE1113"/>
      <c r="AF1113"/>
      <c r="AG1113"/>
      <c r="AH1113"/>
      <c r="AI1113"/>
      <c r="AJ1113"/>
    </row>
    <row r="1114" spans="1:36" ht="24.95" customHeight="1">
      <c r="A1114" s="66"/>
      <c r="M1114" s="37"/>
      <c r="N1114" s="37"/>
      <c r="U1114"/>
      <c r="V1114"/>
      <c r="W1114"/>
      <c r="X1114" s="412"/>
      <c r="Y1114" s="205"/>
      <c r="Z1114" s="412"/>
      <c r="AA1114"/>
      <c r="AB1114"/>
      <c r="AC1114"/>
      <c r="AD1114"/>
      <c r="AE1114"/>
      <c r="AF1114"/>
      <c r="AG1114"/>
      <c r="AH1114"/>
      <c r="AI1114"/>
      <c r="AJ1114"/>
    </row>
    <row r="1115" spans="1:36" ht="24.95" customHeight="1">
      <c r="A1115" s="66"/>
      <c r="M1115" s="37"/>
      <c r="N1115" s="37"/>
      <c r="U1115"/>
      <c r="V1115"/>
      <c r="W1115"/>
      <c r="X1115" s="412"/>
      <c r="Y1115" s="205"/>
      <c r="Z1115" s="412"/>
      <c r="AA1115"/>
      <c r="AB1115"/>
      <c r="AC1115"/>
      <c r="AD1115"/>
      <c r="AE1115"/>
      <c r="AF1115"/>
      <c r="AG1115"/>
      <c r="AH1115"/>
      <c r="AI1115"/>
      <c r="AJ1115"/>
    </row>
    <row r="1116" spans="1:36" ht="24.95" customHeight="1">
      <c r="A1116" s="66"/>
      <c r="M1116" s="37"/>
      <c r="N1116" s="37"/>
      <c r="U1116"/>
      <c r="V1116"/>
      <c r="W1116"/>
      <c r="X1116" s="412"/>
      <c r="Y1116" s="205"/>
      <c r="Z1116" s="412"/>
      <c r="AA1116"/>
      <c r="AB1116"/>
      <c r="AC1116"/>
      <c r="AD1116"/>
      <c r="AE1116"/>
      <c r="AF1116"/>
      <c r="AG1116"/>
      <c r="AH1116"/>
      <c r="AI1116"/>
      <c r="AJ1116"/>
    </row>
    <row r="1117" spans="1:36" ht="24.95" customHeight="1">
      <c r="A1117" s="66"/>
      <c r="M1117" s="37"/>
      <c r="N1117" s="37"/>
      <c r="U1117"/>
      <c r="V1117"/>
      <c r="W1117"/>
      <c r="X1117" s="412"/>
      <c r="Y1117" s="205"/>
      <c r="Z1117" s="412"/>
      <c r="AA1117"/>
      <c r="AB1117"/>
      <c r="AC1117"/>
      <c r="AD1117"/>
      <c r="AE1117"/>
      <c r="AF1117"/>
      <c r="AG1117"/>
      <c r="AH1117"/>
      <c r="AI1117"/>
      <c r="AJ1117"/>
    </row>
    <row r="1118" spans="1:36" ht="24.95" customHeight="1">
      <c r="A1118" s="66"/>
      <c r="M1118" s="37"/>
      <c r="N1118" s="37"/>
      <c r="U1118"/>
      <c r="V1118"/>
      <c r="W1118"/>
      <c r="X1118" s="412"/>
      <c r="Y1118" s="205"/>
      <c r="Z1118" s="412"/>
      <c r="AA1118"/>
      <c r="AB1118"/>
      <c r="AC1118"/>
      <c r="AD1118"/>
      <c r="AE1118"/>
      <c r="AF1118"/>
      <c r="AG1118"/>
      <c r="AH1118"/>
      <c r="AI1118"/>
      <c r="AJ1118"/>
    </row>
    <row r="1119" spans="1:36" ht="24.95" customHeight="1">
      <c r="A1119" s="66"/>
      <c r="M1119" s="37"/>
      <c r="N1119" s="37"/>
      <c r="U1119"/>
      <c r="V1119"/>
      <c r="W1119"/>
      <c r="X1119" s="412"/>
      <c r="Y1119" s="205"/>
      <c r="Z1119" s="412"/>
      <c r="AA1119"/>
      <c r="AB1119"/>
      <c r="AC1119"/>
      <c r="AD1119"/>
      <c r="AE1119"/>
      <c r="AF1119"/>
      <c r="AG1119"/>
      <c r="AH1119"/>
      <c r="AI1119"/>
      <c r="AJ1119"/>
    </row>
    <row r="1120" spans="1:36" ht="24.95" customHeight="1">
      <c r="A1120" s="66"/>
      <c r="M1120" s="37"/>
      <c r="N1120" s="37"/>
      <c r="U1120"/>
      <c r="V1120"/>
      <c r="W1120"/>
      <c r="X1120" s="412"/>
      <c r="Y1120" s="205"/>
      <c r="Z1120" s="412"/>
      <c r="AA1120"/>
      <c r="AB1120"/>
      <c r="AC1120"/>
      <c r="AD1120"/>
      <c r="AE1120"/>
      <c r="AF1120"/>
      <c r="AG1120"/>
      <c r="AH1120"/>
      <c r="AI1120"/>
      <c r="AJ1120"/>
    </row>
    <row r="1121" spans="1:36" ht="24.95" customHeight="1">
      <c r="A1121" s="66"/>
      <c r="M1121" s="37"/>
      <c r="N1121" s="37"/>
      <c r="U1121"/>
      <c r="V1121"/>
      <c r="W1121"/>
      <c r="X1121" s="412"/>
      <c r="Y1121" s="205"/>
      <c r="Z1121" s="412"/>
      <c r="AA1121"/>
      <c r="AB1121"/>
      <c r="AC1121"/>
      <c r="AD1121"/>
      <c r="AE1121"/>
      <c r="AF1121"/>
      <c r="AG1121"/>
      <c r="AH1121"/>
      <c r="AI1121"/>
      <c r="AJ1121"/>
    </row>
    <row r="1122" spans="1:36" ht="24.95" customHeight="1">
      <c r="A1122" s="66"/>
      <c r="M1122" s="37"/>
      <c r="N1122" s="37"/>
      <c r="U1122"/>
      <c r="V1122"/>
      <c r="W1122"/>
      <c r="X1122" s="412"/>
      <c r="Y1122" s="205"/>
      <c r="Z1122" s="412"/>
      <c r="AA1122"/>
      <c r="AB1122"/>
      <c r="AC1122"/>
      <c r="AD1122"/>
      <c r="AE1122"/>
      <c r="AF1122"/>
      <c r="AG1122"/>
      <c r="AH1122"/>
      <c r="AI1122"/>
      <c r="AJ1122"/>
    </row>
    <row r="1123" spans="1:36" ht="24.95" customHeight="1">
      <c r="A1123" s="66"/>
      <c r="M1123" s="37"/>
      <c r="N1123" s="37"/>
      <c r="U1123"/>
      <c r="V1123"/>
      <c r="W1123"/>
      <c r="X1123" s="412"/>
      <c r="Y1123" s="205"/>
      <c r="Z1123" s="412"/>
      <c r="AA1123"/>
      <c r="AB1123"/>
      <c r="AC1123"/>
      <c r="AD1123"/>
      <c r="AE1123"/>
      <c r="AF1123"/>
      <c r="AG1123"/>
      <c r="AH1123"/>
      <c r="AI1123"/>
      <c r="AJ1123"/>
    </row>
    <row r="1124" spans="1:36" ht="24.95" customHeight="1">
      <c r="A1124" s="66"/>
      <c r="M1124" s="37"/>
      <c r="N1124" s="37"/>
      <c r="U1124"/>
      <c r="V1124"/>
      <c r="W1124"/>
      <c r="X1124" s="412"/>
      <c r="Y1124" s="205"/>
      <c r="Z1124" s="412"/>
      <c r="AA1124"/>
      <c r="AB1124"/>
      <c r="AC1124"/>
      <c r="AD1124"/>
      <c r="AE1124"/>
      <c r="AF1124"/>
      <c r="AG1124"/>
      <c r="AH1124"/>
      <c r="AI1124"/>
      <c r="AJ1124"/>
    </row>
    <row r="1125" spans="1:36" ht="24.95" customHeight="1">
      <c r="A1125" s="66"/>
      <c r="M1125" s="37"/>
      <c r="N1125" s="37"/>
      <c r="U1125"/>
      <c r="V1125"/>
      <c r="W1125"/>
      <c r="X1125" s="412"/>
      <c r="Y1125" s="205"/>
      <c r="Z1125" s="412"/>
      <c r="AA1125"/>
      <c r="AB1125"/>
      <c r="AC1125"/>
      <c r="AD1125"/>
      <c r="AE1125"/>
      <c r="AF1125"/>
      <c r="AG1125"/>
      <c r="AH1125"/>
      <c r="AI1125"/>
      <c r="AJ1125"/>
    </row>
    <row r="1126" spans="1:36" ht="24.95" customHeight="1">
      <c r="A1126" s="66"/>
      <c r="M1126" s="37"/>
      <c r="N1126" s="37"/>
      <c r="U1126"/>
      <c r="V1126"/>
      <c r="W1126"/>
      <c r="X1126" s="412"/>
      <c r="Y1126" s="205"/>
      <c r="Z1126" s="412"/>
      <c r="AA1126"/>
      <c r="AB1126"/>
      <c r="AC1126"/>
      <c r="AD1126"/>
      <c r="AE1126"/>
      <c r="AF1126"/>
      <c r="AG1126"/>
      <c r="AH1126"/>
      <c r="AI1126"/>
      <c r="AJ1126"/>
    </row>
    <row r="1127" spans="1:36" ht="24.95" customHeight="1">
      <c r="A1127" s="66"/>
      <c r="M1127" s="37"/>
      <c r="N1127" s="37"/>
      <c r="U1127"/>
      <c r="V1127"/>
      <c r="W1127"/>
      <c r="X1127" s="412"/>
      <c r="Y1127" s="205"/>
      <c r="Z1127" s="412"/>
      <c r="AA1127"/>
      <c r="AB1127"/>
      <c r="AC1127"/>
      <c r="AD1127"/>
      <c r="AE1127"/>
      <c r="AF1127"/>
      <c r="AG1127"/>
      <c r="AH1127"/>
      <c r="AI1127"/>
      <c r="AJ1127"/>
    </row>
    <row r="1128" spans="1:36" ht="24.95" customHeight="1">
      <c r="A1128" s="66"/>
      <c r="M1128" s="37"/>
      <c r="N1128" s="37"/>
      <c r="U1128"/>
      <c r="V1128"/>
      <c r="W1128"/>
      <c r="X1128" s="412"/>
      <c r="Y1128" s="205"/>
      <c r="Z1128" s="412"/>
      <c r="AA1128"/>
      <c r="AB1128"/>
      <c r="AC1128"/>
      <c r="AD1128"/>
      <c r="AE1128"/>
      <c r="AF1128"/>
      <c r="AG1128"/>
      <c r="AH1128"/>
      <c r="AI1128"/>
      <c r="AJ1128"/>
    </row>
    <row r="1129" spans="1:36" ht="24.95" customHeight="1">
      <c r="A1129" s="66"/>
      <c r="M1129" s="37"/>
      <c r="N1129" s="37"/>
      <c r="U1129"/>
      <c r="V1129"/>
      <c r="W1129"/>
      <c r="X1129" s="412"/>
      <c r="Y1129" s="205"/>
      <c r="Z1129" s="412"/>
      <c r="AA1129"/>
      <c r="AB1129"/>
      <c r="AC1129"/>
      <c r="AD1129"/>
      <c r="AE1129"/>
      <c r="AF1129"/>
      <c r="AG1129"/>
      <c r="AH1129"/>
      <c r="AI1129"/>
      <c r="AJ1129"/>
    </row>
    <row r="1130" spans="1:36" ht="24.95" customHeight="1">
      <c r="A1130" s="66"/>
      <c r="M1130" s="37"/>
      <c r="N1130" s="37"/>
      <c r="U1130"/>
      <c r="V1130"/>
      <c r="W1130"/>
      <c r="X1130" s="412"/>
      <c r="Y1130" s="205"/>
      <c r="Z1130" s="412"/>
      <c r="AA1130"/>
      <c r="AB1130"/>
      <c r="AC1130"/>
      <c r="AD1130"/>
      <c r="AE1130"/>
      <c r="AF1130"/>
      <c r="AG1130"/>
      <c r="AH1130"/>
      <c r="AI1130"/>
      <c r="AJ1130"/>
    </row>
    <row r="1131" spans="1:36" ht="24.95" customHeight="1">
      <c r="A1131" s="66"/>
      <c r="M1131" s="37"/>
      <c r="N1131" s="37"/>
      <c r="U1131"/>
      <c r="V1131"/>
      <c r="W1131"/>
      <c r="X1131" s="412"/>
      <c r="Y1131" s="205"/>
      <c r="Z1131" s="412"/>
      <c r="AA1131"/>
      <c r="AB1131"/>
      <c r="AC1131"/>
      <c r="AD1131"/>
      <c r="AE1131"/>
      <c r="AF1131"/>
      <c r="AG1131"/>
      <c r="AH1131"/>
      <c r="AI1131"/>
      <c r="AJ1131"/>
    </row>
    <row r="1132" spans="1:36" ht="24.95" customHeight="1">
      <c r="A1132" s="66"/>
      <c r="M1132" s="37"/>
      <c r="N1132" s="37"/>
      <c r="U1132"/>
      <c r="V1132"/>
      <c r="W1132"/>
      <c r="X1132" s="412"/>
      <c r="Y1132" s="205"/>
      <c r="Z1132" s="412"/>
      <c r="AA1132"/>
      <c r="AB1132"/>
      <c r="AC1132"/>
      <c r="AD1132"/>
      <c r="AE1132"/>
      <c r="AF1132"/>
      <c r="AG1132"/>
      <c r="AH1132"/>
      <c r="AI1132"/>
      <c r="AJ1132"/>
    </row>
    <row r="1133" spans="1:36" ht="24.95" customHeight="1">
      <c r="A1133" s="66"/>
      <c r="M1133" s="37"/>
      <c r="N1133" s="37"/>
      <c r="U1133"/>
      <c r="V1133"/>
      <c r="W1133"/>
      <c r="X1133" s="412"/>
      <c r="Y1133" s="205"/>
      <c r="Z1133" s="412"/>
      <c r="AA1133"/>
      <c r="AB1133"/>
      <c r="AC1133"/>
      <c r="AD1133"/>
      <c r="AE1133"/>
      <c r="AF1133"/>
      <c r="AG1133"/>
      <c r="AH1133"/>
      <c r="AI1133"/>
      <c r="AJ1133"/>
    </row>
    <row r="1134" spans="1:36" ht="24.95" customHeight="1">
      <c r="A1134" s="66"/>
      <c r="M1134" s="37"/>
      <c r="N1134" s="37"/>
      <c r="U1134"/>
      <c r="V1134"/>
      <c r="W1134"/>
      <c r="X1134" s="412"/>
      <c r="Y1134" s="205"/>
      <c r="Z1134" s="412"/>
      <c r="AA1134"/>
      <c r="AB1134"/>
      <c r="AC1134"/>
      <c r="AD1134"/>
      <c r="AE1134"/>
      <c r="AF1134"/>
      <c r="AG1134"/>
      <c r="AH1134"/>
      <c r="AI1134"/>
      <c r="AJ1134"/>
    </row>
    <row r="1135" spans="1:36" ht="24.95" customHeight="1">
      <c r="A1135" s="66"/>
      <c r="M1135" s="37"/>
      <c r="N1135" s="37"/>
      <c r="U1135"/>
      <c r="V1135"/>
      <c r="W1135"/>
      <c r="X1135" s="412"/>
      <c r="Y1135" s="205"/>
      <c r="Z1135" s="412"/>
      <c r="AA1135"/>
      <c r="AB1135"/>
      <c r="AC1135"/>
      <c r="AD1135"/>
      <c r="AE1135"/>
      <c r="AF1135"/>
      <c r="AG1135"/>
      <c r="AH1135"/>
      <c r="AI1135"/>
      <c r="AJ1135"/>
    </row>
    <row r="1136" spans="1:36" ht="24.95" customHeight="1">
      <c r="A1136" s="66"/>
      <c r="M1136" s="37"/>
      <c r="N1136" s="37"/>
      <c r="U1136"/>
      <c r="V1136"/>
      <c r="W1136"/>
      <c r="X1136" s="412"/>
      <c r="Y1136" s="205"/>
      <c r="Z1136" s="412"/>
      <c r="AA1136"/>
      <c r="AB1136"/>
      <c r="AC1136"/>
      <c r="AD1136"/>
      <c r="AE1136"/>
      <c r="AF1136"/>
      <c r="AG1136"/>
      <c r="AH1136"/>
      <c r="AI1136"/>
      <c r="AJ1136"/>
    </row>
    <row r="1137" spans="1:36" ht="24.95" customHeight="1">
      <c r="A1137" s="66"/>
      <c r="M1137" s="37"/>
      <c r="N1137" s="37"/>
      <c r="U1137"/>
      <c r="V1137"/>
      <c r="W1137"/>
      <c r="X1137" s="412"/>
      <c r="Y1137" s="205"/>
      <c r="Z1137" s="412"/>
      <c r="AA1137"/>
      <c r="AB1137"/>
      <c r="AC1137"/>
      <c r="AD1137"/>
      <c r="AE1137"/>
      <c r="AF1137"/>
      <c r="AG1137"/>
      <c r="AH1137"/>
      <c r="AI1137"/>
      <c r="AJ1137"/>
    </row>
    <row r="1138" spans="1:36" ht="24.95" customHeight="1">
      <c r="A1138" s="66"/>
      <c r="M1138" s="37"/>
      <c r="N1138" s="37"/>
      <c r="U1138"/>
      <c r="V1138"/>
      <c r="W1138"/>
      <c r="X1138" s="412"/>
      <c r="Y1138" s="205"/>
      <c r="Z1138" s="412"/>
      <c r="AA1138"/>
      <c r="AB1138"/>
      <c r="AC1138"/>
      <c r="AD1138"/>
      <c r="AE1138"/>
      <c r="AF1138"/>
      <c r="AG1138"/>
      <c r="AH1138"/>
      <c r="AI1138"/>
      <c r="AJ1138"/>
    </row>
    <row r="1139" spans="1:36" ht="24.95" customHeight="1">
      <c r="A1139" s="66"/>
      <c r="M1139" s="37"/>
      <c r="N1139" s="37"/>
      <c r="U1139"/>
      <c r="V1139"/>
      <c r="W1139"/>
      <c r="X1139" s="412"/>
      <c r="Y1139" s="205"/>
      <c r="Z1139" s="412"/>
      <c r="AA1139"/>
      <c r="AB1139"/>
      <c r="AC1139"/>
      <c r="AD1139"/>
      <c r="AE1139"/>
      <c r="AF1139"/>
      <c r="AG1139"/>
      <c r="AH1139"/>
      <c r="AI1139"/>
      <c r="AJ1139"/>
    </row>
    <row r="1140" spans="1:36" ht="24.95" customHeight="1">
      <c r="A1140" s="66"/>
      <c r="M1140" s="37"/>
      <c r="N1140" s="37"/>
      <c r="U1140"/>
      <c r="V1140"/>
      <c r="W1140"/>
      <c r="X1140" s="412"/>
      <c r="Y1140" s="205"/>
      <c r="Z1140" s="412"/>
      <c r="AA1140"/>
      <c r="AB1140"/>
      <c r="AC1140"/>
      <c r="AD1140"/>
      <c r="AE1140"/>
      <c r="AF1140"/>
      <c r="AG1140"/>
      <c r="AH1140"/>
      <c r="AI1140"/>
      <c r="AJ1140"/>
    </row>
    <row r="1141" spans="1:36" ht="24.95" customHeight="1">
      <c r="A1141" s="66"/>
      <c r="M1141" s="37"/>
      <c r="N1141" s="37"/>
      <c r="U1141"/>
      <c r="V1141"/>
      <c r="W1141"/>
      <c r="X1141" s="412"/>
      <c r="Y1141" s="205"/>
      <c r="Z1141" s="412"/>
      <c r="AA1141"/>
      <c r="AB1141"/>
      <c r="AC1141"/>
      <c r="AD1141"/>
      <c r="AE1141"/>
      <c r="AF1141"/>
      <c r="AG1141"/>
      <c r="AH1141"/>
      <c r="AI1141"/>
      <c r="AJ1141"/>
    </row>
    <row r="1142" spans="1:36" ht="24.95" customHeight="1">
      <c r="A1142" s="66"/>
      <c r="M1142" s="37"/>
      <c r="N1142" s="37"/>
      <c r="U1142"/>
      <c r="V1142"/>
      <c r="W1142"/>
      <c r="X1142" s="412"/>
      <c r="Y1142" s="205"/>
      <c r="Z1142" s="412"/>
      <c r="AA1142"/>
      <c r="AB1142"/>
      <c r="AC1142"/>
      <c r="AD1142"/>
      <c r="AE1142"/>
      <c r="AF1142"/>
      <c r="AG1142"/>
      <c r="AH1142"/>
      <c r="AI1142"/>
      <c r="AJ1142"/>
    </row>
    <row r="1143" spans="1:36" ht="24.95" customHeight="1">
      <c r="A1143" s="66"/>
      <c r="M1143" s="37"/>
      <c r="N1143" s="37"/>
      <c r="U1143"/>
      <c r="V1143"/>
      <c r="W1143"/>
      <c r="X1143" s="412"/>
      <c r="Y1143" s="205"/>
      <c r="Z1143" s="412"/>
      <c r="AA1143"/>
      <c r="AB1143"/>
      <c r="AC1143"/>
      <c r="AD1143"/>
      <c r="AE1143"/>
      <c r="AF1143"/>
      <c r="AG1143"/>
      <c r="AH1143"/>
      <c r="AI1143"/>
      <c r="AJ1143"/>
    </row>
    <row r="1144" spans="1:36" ht="24.95" customHeight="1">
      <c r="A1144" s="66"/>
      <c r="M1144" s="37"/>
      <c r="N1144" s="37"/>
      <c r="U1144"/>
      <c r="V1144"/>
      <c r="W1144"/>
      <c r="X1144" s="412"/>
      <c r="Y1144" s="205"/>
      <c r="Z1144" s="412"/>
      <c r="AA1144"/>
      <c r="AB1144"/>
      <c r="AC1144"/>
      <c r="AD1144"/>
      <c r="AE1144"/>
      <c r="AF1144"/>
      <c r="AG1144"/>
      <c r="AH1144"/>
      <c r="AI1144"/>
      <c r="AJ1144"/>
    </row>
    <row r="1145" spans="1:36" ht="24.95" customHeight="1">
      <c r="A1145" s="66"/>
      <c r="M1145" s="37"/>
      <c r="N1145" s="37"/>
      <c r="U1145"/>
      <c r="V1145"/>
      <c r="W1145"/>
      <c r="X1145" s="412"/>
      <c r="Y1145" s="205"/>
      <c r="Z1145" s="412"/>
      <c r="AA1145"/>
      <c r="AB1145"/>
      <c r="AC1145"/>
      <c r="AD1145"/>
      <c r="AE1145"/>
      <c r="AF1145"/>
      <c r="AG1145"/>
      <c r="AH1145"/>
      <c r="AI1145"/>
      <c r="AJ1145"/>
    </row>
    <row r="1146" spans="1:36" ht="24.95" customHeight="1">
      <c r="A1146" s="66"/>
      <c r="M1146" s="37"/>
      <c r="N1146" s="37"/>
      <c r="U1146"/>
      <c r="V1146"/>
      <c r="W1146"/>
      <c r="X1146" s="412"/>
      <c r="Y1146" s="205"/>
      <c r="Z1146" s="412"/>
      <c r="AA1146"/>
      <c r="AB1146"/>
      <c r="AC1146"/>
      <c r="AD1146"/>
      <c r="AE1146"/>
      <c r="AF1146"/>
      <c r="AG1146"/>
      <c r="AH1146"/>
      <c r="AI1146"/>
      <c r="AJ1146"/>
    </row>
    <row r="1147" spans="1:36" ht="24.95" customHeight="1">
      <c r="A1147" s="66"/>
      <c r="M1147" s="37"/>
      <c r="N1147" s="37"/>
      <c r="U1147"/>
      <c r="V1147"/>
      <c r="W1147"/>
      <c r="X1147" s="412"/>
      <c r="Y1147" s="205"/>
      <c r="Z1147" s="412"/>
      <c r="AA1147"/>
      <c r="AB1147"/>
      <c r="AC1147"/>
      <c r="AD1147"/>
      <c r="AE1147"/>
      <c r="AF1147"/>
      <c r="AG1147"/>
      <c r="AH1147"/>
      <c r="AI1147"/>
      <c r="AJ1147"/>
    </row>
    <row r="1148" spans="1:36" ht="24.95" customHeight="1">
      <c r="A1148" s="66"/>
      <c r="M1148" s="37"/>
      <c r="N1148" s="37"/>
      <c r="U1148"/>
      <c r="V1148"/>
      <c r="W1148"/>
      <c r="X1148" s="412"/>
      <c r="Y1148" s="205"/>
      <c r="Z1148" s="412"/>
      <c r="AA1148"/>
      <c r="AB1148"/>
      <c r="AC1148"/>
      <c r="AD1148"/>
      <c r="AE1148"/>
      <c r="AF1148"/>
      <c r="AG1148"/>
      <c r="AH1148"/>
      <c r="AI1148"/>
      <c r="AJ1148"/>
    </row>
    <row r="1149" spans="1:36" ht="24.95" customHeight="1">
      <c r="A1149" s="66"/>
      <c r="M1149" s="37"/>
      <c r="N1149" s="37"/>
      <c r="U1149"/>
      <c r="V1149"/>
      <c r="W1149"/>
      <c r="X1149" s="412"/>
      <c r="Y1149" s="205"/>
      <c r="Z1149" s="412"/>
      <c r="AA1149"/>
      <c r="AB1149"/>
      <c r="AC1149"/>
      <c r="AD1149"/>
      <c r="AE1149"/>
      <c r="AF1149"/>
      <c r="AG1149"/>
      <c r="AH1149"/>
      <c r="AI1149"/>
      <c r="AJ1149"/>
    </row>
    <row r="1150" spans="1:36" ht="24.95" customHeight="1">
      <c r="A1150" s="66"/>
      <c r="M1150" s="37"/>
      <c r="N1150" s="37"/>
      <c r="U1150"/>
      <c r="V1150"/>
      <c r="W1150"/>
      <c r="X1150" s="412"/>
      <c r="Y1150" s="205"/>
      <c r="Z1150" s="412"/>
      <c r="AA1150"/>
      <c r="AB1150"/>
      <c r="AC1150"/>
      <c r="AD1150"/>
      <c r="AE1150"/>
      <c r="AF1150"/>
      <c r="AG1150"/>
      <c r="AH1150"/>
      <c r="AI1150"/>
      <c r="AJ1150"/>
    </row>
    <row r="1151" spans="1:36" ht="24.95" customHeight="1">
      <c r="A1151" s="66"/>
      <c r="M1151" s="37"/>
      <c r="N1151" s="37"/>
      <c r="U1151"/>
      <c r="V1151"/>
      <c r="W1151"/>
      <c r="X1151" s="412"/>
      <c r="Y1151" s="205"/>
      <c r="Z1151" s="412"/>
      <c r="AA1151"/>
      <c r="AB1151"/>
      <c r="AC1151"/>
      <c r="AD1151"/>
      <c r="AE1151"/>
      <c r="AF1151"/>
      <c r="AG1151"/>
      <c r="AH1151"/>
      <c r="AI1151"/>
      <c r="AJ1151"/>
    </row>
    <row r="1152" spans="1:36" ht="24.95" customHeight="1">
      <c r="A1152" s="66"/>
      <c r="M1152" s="37"/>
      <c r="N1152" s="37"/>
      <c r="U1152"/>
      <c r="V1152"/>
      <c r="W1152"/>
      <c r="X1152" s="412"/>
      <c r="Y1152" s="205"/>
      <c r="Z1152" s="412"/>
      <c r="AA1152"/>
      <c r="AB1152"/>
      <c r="AC1152"/>
      <c r="AD1152"/>
      <c r="AE1152"/>
      <c r="AF1152"/>
      <c r="AG1152"/>
      <c r="AH1152"/>
      <c r="AI1152"/>
      <c r="AJ1152"/>
    </row>
    <row r="1153" spans="1:36" ht="24.95" customHeight="1">
      <c r="A1153" s="66"/>
      <c r="M1153" s="37"/>
      <c r="N1153" s="37"/>
      <c r="U1153"/>
      <c r="V1153"/>
      <c r="W1153"/>
      <c r="X1153" s="412"/>
      <c r="Y1153" s="205"/>
      <c r="Z1153" s="412"/>
      <c r="AA1153"/>
      <c r="AB1153"/>
      <c r="AC1153"/>
      <c r="AD1153"/>
      <c r="AE1153"/>
      <c r="AF1153"/>
      <c r="AG1153"/>
      <c r="AH1153"/>
      <c r="AI1153"/>
      <c r="AJ1153"/>
    </row>
    <row r="1154" spans="1:36" ht="24.95" customHeight="1">
      <c r="A1154" s="66"/>
      <c r="M1154" s="37"/>
      <c r="N1154" s="37"/>
      <c r="U1154"/>
      <c r="V1154"/>
      <c r="W1154"/>
      <c r="X1154" s="412"/>
      <c r="Y1154" s="205"/>
      <c r="Z1154" s="412"/>
      <c r="AA1154"/>
      <c r="AB1154"/>
      <c r="AC1154"/>
      <c r="AD1154"/>
      <c r="AE1154"/>
      <c r="AF1154"/>
      <c r="AG1154"/>
      <c r="AH1154"/>
      <c r="AI1154"/>
      <c r="AJ1154"/>
    </row>
    <row r="1155" spans="1:36" ht="24.95" customHeight="1">
      <c r="A1155" s="66"/>
      <c r="M1155" s="37"/>
      <c r="N1155" s="37"/>
      <c r="U1155"/>
      <c r="V1155"/>
      <c r="W1155"/>
      <c r="X1155" s="412"/>
      <c r="Y1155" s="205"/>
      <c r="Z1155" s="412"/>
      <c r="AA1155"/>
      <c r="AB1155"/>
      <c r="AC1155"/>
      <c r="AD1155"/>
      <c r="AE1155"/>
      <c r="AF1155"/>
      <c r="AG1155"/>
      <c r="AH1155"/>
      <c r="AI1155"/>
      <c r="AJ1155"/>
    </row>
    <row r="1156" spans="1:36" ht="24.95" customHeight="1">
      <c r="A1156" s="66"/>
      <c r="M1156" s="37"/>
      <c r="N1156" s="37"/>
      <c r="U1156"/>
      <c r="V1156"/>
      <c r="W1156"/>
      <c r="X1156" s="412"/>
      <c r="Y1156" s="205"/>
      <c r="Z1156" s="412"/>
      <c r="AA1156"/>
      <c r="AB1156"/>
      <c r="AC1156"/>
      <c r="AD1156"/>
      <c r="AE1156"/>
      <c r="AF1156"/>
      <c r="AG1156"/>
      <c r="AH1156"/>
      <c r="AI1156"/>
      <c r="AJ1156"/>
    </row>
    <row r="1157" spans="1:36" ht="24.95" customHeight="1">
      <c r="A1157" s="66"/>
      <c r="M1157" s="37"/>
      <c r="N1157" s="37"/>
      <c r="U1157"/>
      <c r="V1157"/>
      <c r="W1157"/>
      <c r="X1157" s="412"/>
      <c r="Y1157" s="205"/>
      <c r="Z1157" s="412"/>
      <c r="AA1157"/>
      <c r="AB1157"/>
      <c r="AC1157"/>
      <c r="AD1157"/>
      <c r="AE1157"/>
      <c r="AF1157"/>
      <c r="AG1157"/>
      <c r="AH1157"/>
      <c r="AI1157"/>
      <c r="AJ1157"/>
    </row>
    <row r="1158" spans="1:36" ht="24.95" customHeight="1">
      <c r="A1158" s="66"/>
      <c r="M1158" s="37"/>
      <c r="N1158" s="37"/>
      <c r="U1158"/>
      <c r="V1158"/>
      <c r="W1158"/>
      <c r="X1158" s="412"/>
      <c r="Y1158" s="205"/>
      <c r="Z1158" s="412"/>
      <c r="AA1158"/>
      <c r="AB1158"/>
      <c r="AC1158"/>
      <c r="AD1158"/>
      <c r="AE1158"/>
      <c r="AF1158"/>
      <c r="AG1158"/>
      <c r="AH1158"/>
      <c r="AI1158"/>
      <c r="AJ1158"/>
    </row>
    <row r="1159" spans="1:36" ht="24.95" customHeight="1">
      <c r="A1159" s="66"/>
      <c r="M1159" s="37"/>
      <c r="N1159" s="37"/>
      <c r="U1159"/>
      <c r="V1159"/>
      <c r="W1159"/>
      <c r="X1159" s="412"/>
      <c r="Y1159" s="205"/>
      <c r="Z1159" s="412"/>
      <c r="AA1159"/>
      <c r="AB1159"/>
      <c r="AC1159"/>
      <c r="AD1159"/>
      <c r="AE1159"/>
      <c r="AF1159"/>
      <c r="AG1159"/>
      <c r="AH1159"/>
      <c r="AI1159"/>
      <c r="AJ1159"/>
    </row>
    <row r="1160" spans="1:36" ht="24.95" customHeight="1">
      <c r="A1160" s="66"/>
      <c r="M1160" s="37"/>
      <c r="N1160" s="37"/>
      <c r="U1160"/>
      <c r="V1160"/>
      <c r="W1160"/>
      <c r="X1160" s="412"/>
      <c r="Y1160" s="205"/>
      <c r="Z1160" s="412"/>
      <c r="AA1160"/>
      <c r="AB1160"/>
      <c r="AC1160"/>
      <c r="AD1160"/>
      <c r="AE1160"/>
      <c r="AF1160"/>
      <c r="AG1160"/>
      <c r="AH1160"/>
      <c r="AI1160"/>
      <c r="AJ1160"/>
    </row>
    <row r="1161" spans="1:36" ht="24.95" customHeight="1">
      <c r="A1161" s="66"/>
      <c r="M1161" s="37"/>
      <c r="N1161" s="37"/>
      <c r="U1161"/>
      <c r="V1161"/>
      <c r="W1161"/>
      <c r="X1161" s="412"/>
      <c r="Y1161" s="205"/>
      <c r="Z1161" s="412"/>
      <c r="AA1161"/>
      <c r="AB1161"/>
      <c r="AC1161"/>
      <c r="AD1161"/>
      <c r="AE1161"/>
      <c r="AF1161"/>
      <c r="AG1161"/>
      <c r="AH1161"/>
      <c r="AI1161"/>
      <c r="AJ1161"/>
    </row>
    <row r="1162" spans="1:36" ht="24.95" customHeight="1">
      <c r="A1162" s="66"/>
      <c r="M1162" s="37"/>
      <c r="N1162" s="37"/>
      <c r="U1162"/>
      <c r="V1162"/>
      <c r="W1162"/>
      <c r="X1162" s="412"/>
      <c r="Y1162" s="205"/>
      <c r="Z1162" s="412"/>
      <c r="AA1162"/>
      <c r="AB1162"/>
      <c r="AC1162"/>
      <c r="AD1162"/>
      <c r="AE1162"/>
      <c r="AF1162"/>
      <c r="AG1162"/>
      <c r="AH1162"/>
      <c r="AI1162"/>
      <c r="AJ1162"/>
    </row>
    <row r="1163" spans="1:36" ht="24.95" customHeight="1">
      <c r="A1163" s="66"/>
      <c r="M1163" s="37"/>
      <c r="N1163" s="37"/>
      <c r="U1163"/>
      <c r="V1163"/>
      <c r="W1163"/>
      <c r="X1163" s="412"/>
      <c r="Y1163" s="205"/>
      <c r="Z1163" s="412"/>
      <c r="AA1163"/>
      <c r="AB1163"/>
      <c r="AC1163"/>
      <c r="AD1163"/>
      <c r="AE1163"/>
      <c r="AF1163"/>
      <c r="AG1163"/>
      <c r="AH1163"/>
      <c r="AI1163"/>
      <c r="AJ1163"/>
    </row>
    <row r="1164" spans="1:36" ht="24.95" customHeight="1">
      <c r="A1164" s="66"/>
      <c r="M1164" s="37"/>
      <c r="N1164" s="37"/>
      <c r="U1164"/>
      <c r="V1164"/>
      <c r="W1164"/>
      <c r="X1164" s="412"/>
      <c r="Y1164" s="205"/>
      <c r="Z1164" s="412"/>
      <c r="AA1164"/>
      <c r="AB1164"/>
      <c r="AC1164"/>
      <c r="AD1164"/>
      <c r="AE1164"/>
      <c r="AF1164"/>
      <c r="AG1164"/>
      <c r="AH1164"/>
      <c r="AI1164"/>
      <c r="AJ1164"/>
    </row>
    <row r="1165" spans="1:36" ht="24.95" customHeight="1">
      <c r="A1165" s="66"/>
      <c r="M1165" s="37"/>
      <c r="N1165" s="37"/>
      <c r="U1165"/>
      <c r="V1165"/>
      <c r="W1165"/>
      <c r="X1165" s="412"/>
      <c r="Y1165" s="205"/>
      <c r="Z1165" s="412"/>
      <c r="AA1165"/>
      <c r="AB1165"/>
      <c r="AC1165"/>
      <c r="AD1165"/>
      <c r="AE1165"/>
      <c r="AF1165"/>
      <c r="AG1165"/>
      <c r="AH1165"/>
      <c r="AI1165"/>
      <c r="AJ1165"/>
    </row>
    <row r="1166" spans="1:36" ht="24.95" customHeight="1">
      <c r="A1166" s="66"/>
      <c r="M1166" s="37"/>
      <c r="N1166" s="37"/>
      <c r="U1166"/>
      <c r="V1166"/>
      <c r="W1166"/>
      <c r="X1166" s="412"/>
      <c r="Y1166" s="205"/>
      <c r="Z1166" s="412"/>
      <c r="AA1166"/>
      <c r="AB1166"/>
      <c r="AC1166"/>
      <c r="AD1166"/>
      <c r="AE1166"/>
      <c r="AF1166"/>
      <c r="AG1166"/>
      <c r="AH1166"/>
      <c r="AI1166"/>
      <c r="AJ1166"/>
    </row>
    <row r="1167" spans="1:36" ht="24.95" customHeight="1">
      <c r="A1167" s="66"/>
      <c r="M1167" s="37"/>
      <c r="N1167" s="37"/>
      <c r="U1167"/>
      <c r="V1167"/>
      <c r="W1167"/>
      <c r="X1167" s="412"/>
      <c r="Y1167" s="205"/>
      <c r="Z1167" s="412"/>
      <c r="AA1167"/>
      <c r="AB1167"/>
      <c r="AC1167"/>
      <c r="AD1167"/>
      <c r="AE1167"/>
      <c r="AF1167"/>
      <c r="AG1167"/>
      <c r="AH1167"/>
      <c r="AI1167"/>
      <c r="AJ1167"/>
    </row>
    <row r="1168" spans="1:36" ht="24.95" customHeight="1">
      <c r="A1168" s="66"/>
      <c r="M1168" s="37"/>
      <c r="N1168" s="37"/>
      <c r="U1168"/>
      <c r="V1168"/>
      <c r="W1168"/>
      <c r="X1168" s="412"/>
      <c r="Y1168" s="205"/>
      <c r="Z1168" s="412"/>
      <c r="AA1168"/>
      <c r="AB1168"/>
      <c r="AC1168"/>
      <c r="AD1168"/>
      <c r="AE1168"/>
      <c r="AF1168"/>
      <c r="AG1168"/>
      <c r="AH1168"/>
      <c r="AI1168"/>
      <c r="AJ1168"/>
    </row>
    <row r="1169" spans="1:36" ht="24.95" customHeight="1">
      <c r="A1169" s="66"/>
      <c r="M1169" s="37"/>
      <c r="N1169" s="37"/>
      <c r="U1169"/>
      <c r="V1169"/>
      <c r="W1169"/>
      <c r="X1169" s="412"/>
      <c r="Y1169" s="205"/>
      <c r="Z1169" s="412"/>
      <c r="AA1169"/>
      <c r="AB1169"/>
      <c r="AC1169"/>
      <c r="AD1169"/>
      <c r="AE1169"/>
      <c r="AF1169"/>
      <c r="AG1169"/>
      <c r="AH1169"/>
      <c r="AI1169"/>
      <c r="AJ1169"/>
    </row>
    <row r="1170" spans="1:36" ht="24.95" customHeight="1">
      <c r="A1170" s="66"/>
      <c r="M1170" s="37"/>
      <c r="N1170" s="37"/>
      <c r="U1170"/>
      <c r="V1170"/>
      <c r="W1170"/>
      <c r="X1170" s="412"/>
      <c r="Y1170" s="205"/>
      <c r="Z1170" s="412"/>
      <c r="AA1170"/>
      <c r="AB1170"/>
      <c r="AC1170"/>
      <c r="AD1170"/>
      <c r="AE1170"/>
      <c r="AF1170"/>
      <c r="AG1170"/>
      <c r="AH1170"/>
      <c r="AI1170"/>
      <c r="AJ1170"/>
    </row>
    <row r="1171" spans="1:36" ht="24.95" customHeight="1">
      <c r="A1171" s="66"/>
      <c r="M1171" s="37"/>
      <c r="N1171" s="37"/>
      <c r="U1171"/>
      <c r="V1171"/>
      <c r="W1171"/>
      <c r="X1171" s="412"/>
      <c r="Y1171" s="205"/>
      <c r="Z1171" s="412"/>
      <c r="AA1171"/>
      <c r="AB1171"/>
      <c r="AC1171"/>
      <c r="AD1171"/>
      <c r="AE1171"/>
      <c r="AF1171"/>
      <c r="AG1171"/>
      <c r="AH1171"/>
      <c r="AI1171"/>
      <c r="AJ1171"/>
    </row>
    <row r="1172" spans="1:36" ht="24.95" customHeight="1">
      <c r="A1172" s="66"/>
      <c r="M1172" s="37"/>
      <c r="N1172" s="37"/>
      <c r="U1172"/>
      <c r="V1172"/>
      <c r="W1172"/>
      <c r="X1172" s="412"/>
      <c r="Y1172" s="205"/>
      <c r="Z1172" s="412"/>
      <c r="AA1172"/>
      <c r="AB1172"/>
      <c r="AC1172"/>
      <c r="AD1172"/>
      <c r="AE1172"/>
      <c r="AF1172"/>
      <c r="AG1172"/>
      <c r="AH1172"/>
      <c r="AI1172"/>
      <c r="AJ1172"/>
    </row>
    <row r="1173" spans="1:36" ht="24.95" customHeight="1">
      <c r="A1173" s="66"/>
      <c r="M1173" s="37"/>
      <c r="N1173" s="37"/>
      <c r="U1173"/>
      <c r="V1173"/>
      <c r="W1173"/>
      <c r="X1173" s="412"/>
      <c r="Y1173" s="205"/>
      <c r="Z1173" s="412"/>
      <c r="AA1173"/>
      <c r="AB1173"/>
      <c r="AC1173"/>
      <c r="AD1173"/>
      <c r="AE1173"/>
      <c r="AF1173"/>
      <c r="AG1173"/>
      <c r="AH1173"/>
      <c r="AI1173"/>
      <c r="AJ1173"/>
    </row>
    <row r="1174" spans="1:36" ht="24.95" customHeight="1">
      <c r="A1174" s="66"/>
      <c r="M1174" s="37"/>
      <c r="N1174" s="37"/>
      <c r="U1174"/>
      <c r="V1174"/>
      <c r="W1174"/>
      <c r="X1174" s="412"/>
      <c r="Y1174" s="205"/>
      <c r="Z1174" s="412"/>
      <c r="AA1174"/>
      <c r="AB1174"/>
      <c r="AC1174"/>
      <c r="AD1174"/>
      <c r="AE1174"/>
      <c r="AF1174"/>
      <c r="AG1174"/>
      <c r="AH1174"/>
      <c r="AI1174"/>
      <c r="AJ1174"/>
    </row>
    <row r="1175" spans="1:36" ht="24.95" customHeight="1">
      <c r="A1175" s="66"/>
      <c r="M1175" s="37"/>
      <c r="N1175" s="37"/>
      <c r="U1175"/>
      <c r="V1175"/>
      <c r="W1175"/>
      <c r="X1175" s="412"/>
      <c r="Y1175" s="205"/>
      <c r="Z1175" s="412"/>
      <c r="AA1175"/>
      <c r="AB1175"/>
      <c r="AC1175"/>
      <c r="AD1175"/>
      <c r="AE1175"/>
      <c r="AF1175"/>
      <c r="AG1175"/>
      <c r="AH1175"/>
      <c r="AI1175"/>
      <c r="AJ1175"/>
    </row>
    <row r="1176" spans="1:36" ht="24.95" customHeight="1">
      <c r="A1176" s="66"/>
      <c r="M1176" s="37"/>
      <c r="N1176" s="37"/>
      <c r="U1176"/>
      <c r="V1176"/>
      <c r="W1176"/>
      <c r="X1176" s="412"/>
      <c r="Y1176" s="205"/>
      <c r="Z1176" s="412"/>
      <c r="AA1176"/>
      <c r="AB1176"/>
      <c r="AC1176"/>
      <c r="AD1176"/>
      <c r="AE1176"/>
      <c r="AF1176"/>
      <c r="AG1176"/>
      <c r="AH1176"/>
      <c r="AI1176"/>
      <c r="AJ1176"/>
    </row>
    <row r="1177" spans="1:36" ht="24.95" customHeight="1">
      <c r="A1177" s="66"/>
      <c r="M1177" s="37"/>
      <c r="N1177" s="37"/>
      <c r="U1177"/>
      <c r="V1177"/>
      <c r="W1177"/>
      <c r="X1177" s="412"/>
      <c r="Y1177" s="205"/>
      <c r="Z1177" s="412"/>
      <c r="AA1177"/>
      <c r="AB1177"/>
      <c r="AC1177"/>
      <c r="AD1177"/>
      <c r="AE1177"/>
      <c r="AF1177"/>
      <c r="AG1177"/>
      <c r="AH1177"/>
      <c r="AI1177"/>
      <c r="AJ1177"/>
    </row>
    <row r="1178" spans="1:36" ht="24.95" customHeight="1">
      <c r="A1178" s="66"/>
      <c r="M1178" s="37"/>
      <c r="N1178" s="37"/>
      <c r="U1178"/>
      <c r="V1178"/>
      <c r="W1178"/>
      <c r="X1178" s="412"/>
      <c r="Y1178" s="205"/>
      <c r="Z1178" s="412"/>
      <c r="AA1178"/>
      <c r="AB1178"/>
      <c r="AC1178"/>
      <c r="AD1178"/>
      <c r="AE1178"/>
      <c r="AF1178"/>
      <c r="AG1178"/>
      <c r="AH1178"/>
      <c r="AI1178"/>
      <c r="AJ1178"/>
    </row>
    <row r="1179" spans="1:36" ht="24.95" customHeight="1">
      <c r="A1179" s="66"/>
      <c r="M1179" s="37"/>
      <c r="N1179" s="37"/>
      <c r="U1179"/>
      <c r="V1179"/>
      <c r="W1179"/>
      <c r="X1179" s="412"/>
      <c r="Y1179" s="205"/>
      <c r="Z1179" s="412"/>
      <c r="AA1179"/>
      <c r="AB1179"/>
      <c r="AC1179"/>
      <c r="AD1179"/>
      <c r="AE1179"/>
      <c r="AF1179"/>
      <c r="AG1179"/>
      <c r="AH1179"/>
      <c r="AI1179"/>
      <c r="AJ1179"/>
    </row>
    <row r="1180" spans="1:36" ht="24.95" customHeight="1">
      <c r="A1180" s="66"/>
      <c r="M1180" s="37"/>
      <c r="N1180" s="37"/>
      <c r="U1180"/>
      <c r="V1180"/>
      <c r="W1180"/>
      <c r="X1180" s="412"/>
      <c r="Y1180" s="205"/>
      <c r="Z1180" s="412"/>
      <c r="AA1180"/>
      <c r="AB1180"/>
      <c r="AC1180"/>
      <c r="AD1180"/>
      <c r="AE1180"/>
      <c r="AF1180"/>
      <c r="AG1180"/>
      <c r="AH1180"/>
      <c r="AI1180"/>
      <c r="AJ1180"/>
    </row>
    <row r="1181" spans="1:36" ht="24.95" customHeight="1">
      <c r="A1181" s="66"/>
      <c r="M1181" s="37"/>
      <c r="N1181" s="37"/>
      <c r="U1181"/>
      <c r="V1181"/>
      <c r="W1181"/>
      <c r="X1181" s="412"/>
      <c r="Y1181" s="205"/>
      <c r="Z1181" s="412"/>
      <c r="AA1181"/>
      <c r="AB1181"/>
      <c r="AC1181"/>
      <c r="AD1181"/>
      <c r="AE1181"/>
      <c r="AF1181"/>
      <c r="AG1181"/>
      <c r="AH1181"/>
      <c r="AI1181"/>
      <c r="AJ1181"/>
    </row>
    <row r="1182" spans="1:36" ht="24.95" customHeight="1">
      <c r="A1182" s="66"/>
      <c r="M1182" s="37"/>
      <c r="N1182" s="37"/>
      <c r="U1182"/>
      <c r="V1182"/>
      <c r="W1182"/>
      <c r="X1182" s="412"/>
      <c r="Y1182" s="205"/>
      <c r="Z1182" s="412"/>
      <c r="AA1182"/>
      <c r="AB1182"/>
      <c r="AC1182"/>
      <c r="AD1182"/>
      <c r="AE1182"/>
      <c r="AF1182"/>
      <c r="AG1182"/>
      <c r="AH1182"/>
      <c r="AI1182"/>
      <c r="AJ1182"/>
    </row>
    <row r="1183" spans="1:36" ht="24.95" customHeight="1">
      <c r="A1183" s="66"/>
      <c r="M1183" s="37"/>
      <c r="N1183" s="37"/>
      <c r="U1183"/>
      <c r="V1183"/>
      <c r="W1183"/>
      <c r="X1183" s="412"/>
      <c r="Y1183" s="205"/>
      <c r="Z1183" s="412"/>
      <c r="AA1183"/>
      <c r="AB1183"/>
      <c r="AC1183"/>
      <c r="AD1183"/>
      <c r="AE1183"/>
      <c r="AF1183"/>
      <c r="AG1183"/>
      <c r="AH1183"/>
      <c r="AI1183"/>
      <c r="AJ1183"/>
    </row>
    <row r="1184" spans="1:36" ht="24.95" customHeight="1">
      <c r="A1184" s="66"/>
      <c r="M1184" s="37"/>
      <c r="N1184" s="37"/>
      <c r="U1184"/>
      <c r="V1184"/>
      <c r="W1184"/>
      <c r="X1184" s="412"/>
      <c r="Y1184" s="205"/>
      <c r="Z1184" s="412"/>
      <c r="AA1184"/>
      <c r="AB1184"/>
      <c r="AC1184"/>
      <c r="AD1184"/>
      <c r="AE1184"/>
      <c r="AF1184"/>
      <c r="AG1184"/>
      <c r="AH1184"/>
      <c r="AI1184"/>
      <c r="AJ1184"/>
    </row>
    <row r="1185" spans="1:36" ht="24.95" customHeight="1">
      <c r="A1185" s="66"/>
      <c r="M1185" s="37"/>
      <c r="N1185" s="37"/>
      <c r="U1185"/>
      <c r="V1185"/>
      <c r="W1185"/>
      <c r="X1185" s="412"/>
      <c r="Y1185" s="205"/>
      <c r="Z1185" s="412"/>
      <c r="AA1185"/>
      <c r="AB1185"/>
      <c r="AC1185"/>
      <c r="AD1185"/>
      <c r="AE1185"/>
      <c r="AF1185"/>
      <c r="AG1185"/>
      <c r="AH1185"/>
      <c r="AI1185"/>
      <c r="AJ1185"/>
    </row>
    <row r="1186" spans="1:36" ht="24.95" customHeight="1">
      <c r="A1186" s="66"/>
      <c r="M1186" s="37"/>
      <c r="N1186" s="37"/>
      <c r="U1186"/>
      <c r="V1186"/>
      <c r="W1186"/>
      <c r="X1186" s="412"/>
      <c r="Y1186" s="205"/>
      <c r="Z1186" s="412"/>
      <c r="AA1186"/>
      <c r="AB1186"/>
      <c r="AC1186"/>
      <c r="AD1186"/>
      <c r="AE1186"/>
      <c r="AF1186"/>
      <c r="AG1186"/>
      <c r="AH1186"/>
      <c r="AI1186"/>
      <c r="AJ1186"/>
    </row>
    <row r="1187" spans="1:36" ht="24.95" customHeight="1">
      <c r="A1187" s="66"/>
      <c r="M1187" s="37"/>
      <c r="N1187" s="37"/>
      <c r="U1187"/>
      <c r="V1187"/>
      <c r="W1187"/>
      <c r="X1187" s="412"/>
      <c r="Y1187" s="205"/>
      <c r="Z1187" s="412"/>
      <c r="AA1187"/>
      <c r="AB1187"/>
      <c r="AC1187"/>
      <c r="AD1187"/>
      <c r="AE1187"/>
      <c r="AF1187"/>
      <c r="AG1187"/>
      <c r="AH1187"/>
      <c r="AI1187"/>
      <c r="AJ1187"/>
    </row>
    <row r="1188" spans="1:36" ht="24.95" customHeight="1">
      <c r="A1188" s="66"/>
      <c r="M1188" s="37"/>
      <c r="N1188" s="37"/>
      <c r="U1188"/>
      <c r="V1188"/>
      <c r="W1188"/>
      <c r="X1188" s="412"/>
      <c r="Y1188" s="205"/>
      <c r="Z1188" s="412"/>
      <c r="AA1188"/>
      <c r="AB1188"/>
      <c r="AC1188"/>
      <c r="AD1188"/>
      <c r="AE1188"/>
      <c r="AF1188"/>
      <c r="AG1188"/>
      <c r="AH1188"/>
      <c r="AI1188"/>
      <c r="AJ1188"/>
    </row>
    <row r="1189" spans="1:36" ht="24.95" customHeight="1">
      <c r="A1189" s="66"/>
      <c r="M1189" s="37"/>
      <c r="N1189" s="37"/>
      <c r="U1189"/>
      <c r="V1189"/>
      <c r="W1189"/>
      <c r="X1189" s="412"/>
      <c r="Y1189" s="205"/>
      <c r="Z1189" s="412"/>
      <c r="AA1189"/>
      <c r="AB1189"/>
      <c r="AC1189"/>
      <c r="AD1189"/>
      <c r="AE1189"/>
      <c r="AF1189"/>
      <c r="AG1189"/>
      <c r="AH1189"/>
      <c r="AI1189"/>
      <c r="AJ1189"/>
    </row>
    <row r="1190" spans="1:36" ht="24.95" customHeight="1">
      <c r="A1190" s="66"/>
      <c r="M1190" s="37"/>
      <c r="N1190" s="37"/>
      <c r="U1190"/>
      <c r="V1190"/>
      <c r="W1190"/>
      <c r="X1190" s="412"/>
      <c r="Y1190" s="205"/>
      <c r="Z1190" s="412"/>
      <c r="AA1190"/>
      <c r="AB1190"/>
      <c r="AC1190"/>
      <c r="AD1190"/>
      <c r="AE1190"/>
      <c r="AF1190"/>
      <c r="AG1190"/>
      <c r="AH1190"/>
      <c r="AI1190"/>
      <c r="AJ1190"/>
    </row>
    <row r="1191" spans="1:36" ht="24.95" customHeight="1">
      <c r="A1191" s="66"/>
      <c r="M1191" s="37"/>
      <c r="N1191" s="37"/>
      <c r="U1191"/>
      <c r="V1191"/>
      <c r="W1191"/>
      <c r="X1191" s="412"/>
      <c r="Y1191" s="205"/>
      <c r="Z1191" s="412"/>
      <c r="AA1191"/>
      <c r="AB1191"/>
      <c r="AC1191"/>
      <c r="AD1191"/>
      <c r="AE1191"/>
      <c r="AF1191"/>
      <c r="AG1191"/>
      <c r="AH1191"/>
      <c r="AI1191"/>
      <c r="AJ1191"/>
    </row>
    <row r="1192" spans="1:36" ht="24.95" customHeight="1">
      <c r="A1192" s="66"/>
      <c r="M1192" s="37"/>
      <c r="N1192" s="37"/>
      <c r="U1192"/>
      <c r="V1192"/>
      <c r="W1192"/>
      <c r="X1192" s="412"/>
      <c r="Y1192" s="205"/>
      <c r="Z1192" s="412"/>
      <c r="AA1192"/>
      <c r="AB1192"/>
      <c r="AC1192"/>
      <c r="AD1192"/>
      <c r="AE1192"/>
      <c r="AF1192"/>
      <c r="AG1192"/>
      <c r="AH1192"/>
      <c r="AI1192"/>
      <c r="AJ1192"/>
    </row>
    <row r="1193" spans="1:36" ht="24.95" customHeight="1">
      <c r="A1193" s="66"/>
      <c r="M1193" s="37"/>
      <c r="N1193" s="37"/>
      <c r="U1193"/>
      <c r="V1193"/>
      <c r="W1193"/>
      <c r="X1193" s="412"/>
      <c r="Y1193" s="205"/>
      <c r="Z1193" s="412"/>
      <c r="AA1193"/>
      <c r="AB1193"/>
      <c r="AC1193"/>
      <c r="AD1193"/>
      <c r="AE1193"/>
      <c r="AF1193"/>
      <c r="AG1193"/>
      <c r="AH1193"/>
      <c r="AI1193"/>
      <c r="AJ1193"/>
    </row>
    <row r="1194" spans="1:36" ht="24.95" customHeight="1">
      <c r="A1194" s="66"/>
      <c r="M1194" s="37"/>
      <c r="N1194" s="37"/>
      <c r="U1194"/>
      <c r="V1194"/>
      <c r="W1194"/>
      <c r="X1194" s="412"/>
      <c r="Y1194" s="205"/>
      <c r="Z1194" s="412"/>
      <c r="AA1194"/>
      <c r="AB1194"/>
      <c r="AC1194"/>
      <c r="AD1194"/>
      <c r="AE1194"/>
      <c r="AF1194"/>
      <c r="AG1194"/>
      <c r="AH1194"/>
      <c r="AI1194"/>
      <c r="AJ1194"/>
    </row>
    <row r="1195" spans="1:36" ht="24.95" customHeight="1">
      <c r="A1195" s="66"/>
      <c r="M1195" s="37"/>
      <c r="N1195" s="37"/>
      <c r="U1195"/>
      <c r="V1195"/>
      <c r="W1195"/>
      <c r="X1195" s="412"/>
      <c r="Y1195" s="205"/>
      <c r="Z1195" s="412"/>
      <c r="AA1195"/>
      <c r="AB1195"/>
      <c r="AC1195"/>
      <c r="AD1195"/>
      <c r="AE1195"/>
      <c r="AF1195"/>
      <c r="AG1195"/>
      <c r="AH1195"/>
      <c r="AI1195"/>
      <c r="AJ1195"/>
    </row>
    <row r="1196" spans="1:36" ht="24.95" customHeight="1">
      <c r="A1196" s="66"/>
      <c r="M1196" s="37"/>
      <c r="N1196" s="37"/>
      <c r="U1196"/>
      <c r="V1196"/>
      <c r="W1196"/>
      <c r="X1196" s="412"/>
      <c r="Y1196" s="205"/>
      <c r="Z1196" s="412"/>
      <c r="AA1196"/>
      <c r="AB1196"/>
      <c r="AC1196"/>
      <c r="AD1196"/>
      <c r="AE1196"/>
      <c r="AF1196"/>
      <c r="AG1196"/>
      <c r="AH1196"/>
      <c r="AI1196"/>
      <c r="AJ1196"/>
    </row>
    <row r="1197" spans="1:36" ht="24.95" customHeight="1">
      <c r="A1197" s="66"/>
      <c r="M1197" s="37"/>
      <c r="N1197" s="37"/>
      <c r="U1197"/>
      <c r="V1197"/>
      <c r="W1197"/>
      <c r="X1197" s="412"/>
      <c r="Y1197" s="205"/>
      <c r="Z1197" s="412"/>
      <c r="AA1197"/>
      <c r="AB1197"/>
      <c r="AC1197"/>
      <c r="AD1197"/>
      <c r="AE1197"/>
      <c r="AF1197"/>
      <c r="AG1197"/>
      <c r="AH1197"/>
      <c r="AI1197"/>
      <c r="AJ1197"/>
    </row>
    <row r="1198" spans="1:36" ht="24.95" customHeight="1">
      <c r="A1198" s="66"/>
      <c r="M1198" s="37"/>
      <c r="N1198" s="37"/>
      <c r="U1198"/>
      <c r="V1198"/>
      <c r="W1198"/>
      <c r="X1198" s="412"/>
      <c r="Y1198" s="205"/>
      <c r="Z1198" s="412"/>
      <c r="AA1198"/>
      <c r="AB1198"/>
      <c r="AC1198"/>
      <c r="AD1198"/>
      <c r="AE1198"/>
      <c r="AF1198"/>
      <c r="AG1198"/>
      <c r="AH1198"/>
      <c r="AI1198"/>
      <c r="AJ1198"/>
    </row>
    <row r="1199" spans="1:36" ht="24.95" customHeight="1">
      <c r="A1199" s="66"/>
      <c r="M1199" s="37"/>
      <c r="N1199" s="37"/>
      <c r="U1199"/>
      <c r="V1199"/>
      <c r="W1199"/>
      <c r="X1199" s="412"/>
      <c r="Y1199" s="205"/>
      <c r="Z1199" s="412"/>
      <c r="AA1199"/>
      <c r="AB1199"/>
      <c r="AC1199"/>
      <c r="AD1199"/>
      <c r="AE1199"/>
      <c r="AF1199"/>
      <c r="AG1199"/>
      <c r="AH1199"/>
      <c r="AI1199"/>
      <c r="AJ1199"/>
    </row>
    <row r="1200" spans="1:36" ht="24.95" customHeight="1">
      <c r="A1200" s="66"/>
      <c r="M1200" s="37"/>
      <c r="N1200" s="37"/>
      <c r="U1200"/>
      <c r="V1200"/>
      <c r="W1200"/>
      <c r="X1200" s="412"/>
      <c r="Y1200" s="205"/>
      <c r="Z1200" s="412"/>
      <c r="AA1200"/>
      <c r="AB1200"/>
      <c r="AC1200"/>
      <c r="AD1200"/>
      <c r="AE1200"/>
      <c r="AF1200"/>
      <c r="AG1200"/>
      <c r="AH1200"/>
      <c r="AI1200"/>
      <c r="AJ1200"/>
    </row>
    <row r="1201" spans="1:36" ht="24.95" customHeight="1">
      <c r="A1201" s="66"/>
      <c r="M1201" s="37"/>
      <c r="N1201" s="37"/>
      <c r="U1201"/>
      <c r="V1201"/>
      <c r="W1201"/>
      <c r="X1201" s="412"/>
      <c r="Y1201" s="205"/>
      <c r="Z1201" s="412"/>
      <c r="AA1201"/>
      <c r="AB1201"/>
      <c r="AC1201"/>
      <c r="AD1201"/>
      <c r="AE1201"/>
      <c r="AF1201"/>
      <c r="AG1201"/>
      <c r="AH1201"/>
      <c r="AI1201"/>
      <c r="AJ1201"/>
    </row>
    <row r="1202" spans="1:36" ht="24.95" customHeight="1">
      <c r="A1202" s="66"/>
      <c r="M1202" s="37"/>
      <c r="N1202" s="37"/>
      <c r="U1202"/>
      <c r="V1202"/>
      <c r="W1202"/>
      <c r="X1202" s="412"/>
      <c r="Y1202" s="205"/>
      <c r="Z1202" s="412"/>
      <c r="AA1202"/>
      <c r="AB1202"/>
      <c r="AC1202"/>
      <c r="AD1202"/>
      <c r="AE1202"/>
      <c r="AF1202"/>
      <c r="AG1202"/>
      <c r="AH1202"/>
      <c r="AI1202"/>
      <c r="AJ1202"/>
    </row>
    <row r="1203" spans="1:36" ht="24.95" customHeight="1">
      <c r="A1203" s="66"/>
      <c r="M1203" s="37"/>
      <c r="N1203" s="37"/>
      <c r="U1203"/>
      <c r="V1203"/>
      <c r="W1203"/>
      <c r="X1203" s="412"/>
      <c r="Y1203" s="205"/>
      <c r="Z1203" s="412"/>
      <c r="AA1203"/>
      <c r="AB1203"/>
      <c r="AC1203"/>
      <c r="AD1203"/>
      <c r="AE1203"/>
      <c r="AF1203"/>
      <c r="AG1203"/>
      <c r="AH1203"/>
      <c r="AI1203"/>
      <c r="AJ1203"/>
    </row>
    <row r="1204" spans="1:36" ht="24.95" customHeight="1">
      <c r="A1204" s="66"/>
      <c r="M1204" s="37"/>
      <c r="N1204" s="37"/>
      <c r="U1204"/>
      <c r="V1204"/>
      <c r="W1204"/>
      <c r="X1204" s="412"/>
      <c r="Y1204" s="205"/>
      <c r="Z1204" s="412"/>
      <c r="AA1204"/>
      <c r="AB1204"/>
      <c r="AC1204"/>
      <c r="AD1204"/>
      <c r="AE1204"/>
      <c r="AF1204"/>
      <c r="AG1204"/>
      <c r="AH1204"/>
      <c r="AI1204"/>
      <c r="AJ1204"/>
    </row>
    <row r="1205" spans="1:36" ht="24.95" customHeight="1">
      <c r="A1205" s="66"/>
      <c r="M1205" s="37"/>
      <c r="N1205" s="37"/>
      <c r="U1205"/>
      <c r="V1205"/>
      <c r="W1205"/>
      <c r="X1205" s="412"/>
      <c r="Y1205" s="205"/>
      <c r="Z1205" s="412"/>
      <c r="AA1205"/>
      <c r="AB1205"/>
      <c r="AC1205"/>
      <c r="AD1205"/>
      <c r="AE1205"/>
      <c r="AF1205"/>
      <c r="AG1205"/>
      <c r="AH1205"/>
      <c r="AI1205"/>
      <c r="AJ1205"/>
    </row>
    <row r="1206" spans="1:36" ht="24.95" customHeight="1">
      <c r="A1206" s="66"/>
      <c r="M1206" s="37"/>
      <c r="N1206" s="37"/>
      <c r="U1206"/>
      <c r="V1206"/>
      <c r="W1206"/>
      <c r="X1206" s="412"/>
      <c r="Y1206" s="205"/>
      <c r="Z1206" s="412"/>
      <c r="AA1206"/>
      <c r="AB1206"/>
      <c r="AC1206"/>
      <c r="AD1206"/>
      <c r="AE1206"/>
      <c r="AF1206"/>
      <c r="AG1206"/>
      <c r="AH1206"/>
      <c r="AI1206"/>
      <c r="AJ1206"/>
    </row>
    <row r="1207" spans="1:36" ht="24.95" customHeight="1">
      <c r="A1207" s="66"/>
      <c r="M1207" s="37"/>
      <c r="N1207" s="37"/>
      <c r="U1207"/>
      <c r="V1207"/>
      <c r="W1207"/>
      <c r="X1207" s="412"/>
      <c r="Y1207" s="205"/>
      <c r="Z1207" s="412"/>
      <c r="AA1207"/>
      <c r="AB1207"/>
      <c r="AC1207"/>
      <c r="AD1207"/>
      <c r="AE1207"/>
      <c r="AF1207"/>
      <c r="AG1207"/>
      <c r="AH1207"/>
      <c r="AI1207"/>
      <c r="AJ1207"/>
    </row>
    <row r="1208" spans="1:36" ht="24.95" customHeight="1">
      <c r="A1208" s="66"/>
      <c r="M1208" s="37"/>
      <c r="N1208" s="37"/>
      <c r="U1208"/>
      <c r="V1208"/>
      <c r="W1208"/>
      <c r="X1208" s="412"/>
      <c r="Y1208" s="205"/>
      <c r="Z1208" s="412"/>
      <c r="AA1208"/>
      <c r="AB1208"/>
      <c r="AC1208"/>
      <c r="AD1208"/>
      <c r="AE1208"/>
      <c r="AF1208"/>
      <c r="AG1208"/>
      <c r="AH1208"/>
      <c r="AI1208"/>
      <c r="AJ1208"/>
    </row>
    <row r="1209" spans="1:36" ht="24.95" customHeight="1">
      <c r="A1209" s="66"/>
      <c r="M1209" s="37"/>
      <c r="N1209" s="37"/>
      <c r="U1209"/>
      <c r="V1209"/>
      <c r="W1209"/>
      <c r="X1209" s="412"/>
      <c r="Y1209" s="205"/>
      <c r="Z1209" s="412"/>
      <c r="AA1209"/>
      <c r="AB1209"/>
      <c r="AC1209"/>
      <c r="AD1209"/>
      <c r="AE1209"/>
      <c r="AF1209"/>
      <c r="AG1209"/>
      <c r="AH1209"/>
      <c r="AI1209"/>
      <c r="AJ1209"/>
    </row>
    <row r="1210" spans="1:36" ht="24.95" customHeight="1">
      <c r="A1210" s="66"/>
      <c r="M1210" s="37"/>
      <c r="N1210" s="37"/>
      <c r="U1210"/>
      <c r="V1210"/>
      <c r="W1210"/>
      <c r="X1210" s="412"/>
      <c r="Y1210" s="205"/>
      <c r="Z1210" s="412"/>
      <c r="AA1210"/>
      <c r="AB1210"/>
      <c r="AC1210"/>
      <c r="AD1210"/>
      <c r="AE1210"/>
      <c r="AF1210"/>
      <c r="AG1210"/>
      <c r="AH1210"/>
      <c r="AI1210"/>
      <c r="AJ1210"/>
    </row>
    <row r="1211" spans="1:36" ht="24.95" customHeight="1">
      <c r="A1211" s="66"/>
      <c r="M1211" s="37"/>
      <c r="N1211" s="37"/>
      <c r="U1211"/>
      <c r="V1211"/>
      <c r="W1211"/>
      <c r="X1211" s="412"/>
      <c r="Y1211" s="205"/>
      <c r="Z1211" s="412"/>
      <c r="AA1211"/>
      <c r="AB1211"/>
      <c r="AC1211"/>
      <c r="AD1211"/>
      <c r="AE1211"/>
      <c r="AF1211"/>
      <c r="AG1211"/>
      <c r="AH1211"/>
      <c r="AI1211"/>
      <c r="AJ1211"/>
    </row>
    <row r="1212" spans="1:36" ht="24.95" customHeight="1">
      <c r="A1212" s="66"/>
      <c r="M1212" s="37"/>
      <c r="N1212" s="37"/>
      <c r="U1212"/>
      <c r="V1212"/>
      <c r="W1212"/>
      <c r="X1212" s="412"/>
      <c r="Y1212" s="205"/>
      <c r="Z1212" s="412"/>
      <c r="AA1212"/>
      <c r="AB1212"/>
      <c r="AC1212"/>
      <c r="AD1212"/>
      <c r="AE1212"/>
      <c r="AF1212"/>
      <c r="AG1212"/>
      <c r="AH1212"/>
      <c r="AI1212"/>
      <c r="AJ1212"/>
    </row>
    <row r="1213" spans="1:36" ht="24.95" customHeight="1">
      <c r="A1213" s="66"/>
      <c r="M1213" s="37"/>
      <c r="N1213" s="37"/>
      <c r="U1213"/>
      <c r="V1213"/>
      <c r="W1213"/>
      <c r="X1213" s="412"/>
      <c r="Y1213" s="205"/>
      <c r="Z1213" s="412"/>
      <c r="AA1213"/>
      <c r="AB1213"/>
      <c r="AC1213"/>
      <c r="AD1213"/>
      <c r="AE1213"/>
      <c r="AF1213"/>
      <c r="AG1213"/>
      <c r="AH1213"/>
      <c r="AI1213"/>
      <c r="AJ1213"/>
    </row>
    <row r="1214" spans="1:36" ht="24.95" customHeight="1">
      <c r="A1214" s="66"/>
      <c r="M1214" s="37"/>
      <c r="N1214" s="37"/>
      <c r="U1214"/>
      <c r="V1214"/>
      <c r="W1214"/>
      <c r="X1214" s="412"/>
      <c r="Y1214" s="205"/>
      <c r="Z1214" s="412"/>
      <c r="AA1214"/>
      <c r="AB1214"/>
      <c r="AC1214"/>
      <c r="AD1214"/>
      <c r="AE1214"/>
      <c r="AF1214"/>
      <c r="AG1214"/>
      <c r="AH1214"/>
      <c r="AI1214"/>
      <c r="AJ1214"/>
    </row>
    <row r="1215" spans="1:36" ht="24.95" customHeight="1">
      <c r="A1215" s="66"/>
      <c r="M1215" s="37"/>
      <c r="N1215" s="37"/>
      <c r="U1215"/>
      <c r="V1215"/>
      <c r="W1215"/>
      <c r="X1215" s="412"/>
      <c r="Y1215" s="205"/>
      <c r="Z1215" s="412"/>
      <c r="AA1215"/>
      <c r="AB1215"/>
      <c r="AC1215"/>
      <c r="AD1215"/>
      <c r="AE1215"/>
      <c r="AF1215"/>
      <c r="AG1215"/>
      <c r="AH1215"/>
      <c r="AI1215"/>
      <c r="AJ1215"/>
    </row>
    <row r="1216" spans="1:36" ht="24.95" customHeight="1">
      <c r="A1216" s="66"/>
      <c r="M1216" s="37"/>
      <c r="N1216" s="37"/>
      <c r="U1216"/>
      <c r="V1216"/>
      <c r="W1216"/>
      <c r="X1216" s="412"/>
      <c r="Y1216" s="205"/>
      <c r="Z1216" s="412"/>
      <c r="AA1216"/>
      <c r="AB1216"/>
      <c r="AC1216"/>
      <c r="AD1216"/>
      <c r="AE1216"/>
      <c r="AF1216"/>
      <c r="AG1216"/>
      <c r="AH1216"/>
      <c r="AI1216"/>
      <c r="AJ1216"/>
    </row>
    <row r="1217" spans="1:36" ht="24.95" customHeight="1">
      <c r="A1217" s="66"/>
      <c r="M1217" s="37"/>
      <c r="N1217" s="37"/>
      <c r="U1217"/>
      <c r="V1217"/>
      <c r="W1217"/>
      <c r="X1217" s="412"/>
      <c r="Y1217" s="205"/>
      <c r="Z1217" s="412"/>
      <c r="AA1217"/>
      <c r="AB1217"/>
      <c r="AC1217"/>
      <c r="AD1217"/>
      <c r="AE1217"/>
      <c r="AF1217"/>
      <c r="AG1217"/>
      <c r="AH1217"/>
      <c r="AI1217"/>
      <c r="AJ1217"/>
    </row>
    <row r="1218" spans="1:36" ht="24.95" customHeight="1">
      <c r="A1218" s="66"/>
      <c r="M1218" s="37"/>
      <c r="N1218" s="37"/>
      <c r="U1218"/>
      <c r="V1218"/>
      <c r="W1218"/>
      <c r="X1218" s="412"/>
      <c r="Y1218" s="205"/>
      <c r="Z1218" s="412"/>
      <c r="AA1218"/>
      <c r="AB1218"/>
      <c r="AC1218"/>
      <c r="AD1218"/>
      <c r="AE1218"/>
      <c r="AF1218"/>
      <c r="AG1218"/>
      <c r="AH1218"/>
      <c r="AI1218"/>
      <c r="AJ1218"/>
    </row>
    <row r="1219" spans="1:36" ht="24.95" customHeight="1">
      <c r="A1219" s="66"/>
      <c r="M1219" s="37"/>
      <c r="N1219" s="37"/>
      <c r="U1219"/>
      <c r="V1219"/>
      <c r="W1219"/>
      <c r="X1219" s="412"/>
      <c r="Y1219" s="205"/>
      <c r="Z1219" s="412"/>
      <c r="AA1219"/>
      <c r="AB1219"/>
      <c r="AC1219"/>
      <c r="AD1219"/>
      <c r="AE1219"/>
      <c r="AF1219"/>
      <c r="AG1219"/>
      <c r="AH1219"/>
      <c r="AI1219"/>
      <c r="AJ1219"/>
    </row>
    <row r="1220" spans="1:36" ht="24.95" customHeight="1">
      <c r="A1220" s="66"/>
      <c r="M1220" s="37"/>
      <c r="N1220" s="37"/>
      <c r="U1220"/>
      <c r="V1220"/>
      <c r="W1220"/>
      <c r="X1220" s="412"/>
      <c r="Y1220" s="205"/>
      <c r="Z1220" s="412"/>
      <c r="AA1220"/>
      <c r="AB1220"/>
      <c r="AC1220"/>
      <c r="AD1220"/>
      <c r="AE1220"/>
      <c r="AF1220"/>
      <c r="AG1220"/>
      <c r="AH1220"/>
      <c r="AI1220"/>
      <c r="AJ1220"/>
    </row>
    <row r="1221" spans="1:36" ht="24.95" customHeight="1">
      <c r="A1221" s="66"/>
      <c r="M1221" s="37"/>
      <c r="N1221" s="37"/>
      <c r="U1221"/>
      <c r="V1221"/>
      <c r="W1221"/>
      <c r="X1221" s="412"/>
      <c r="Y1221" s="205"/>
      <c r="Z1221" s="412"/>
      <c r="AA1221"/>
      <c r="AB1221"/>
      <c r="AC1221"/>
      <c r="AD1221"/>
      <c r="AE1221"/>
      <c r="AF1221"/>
      <c r="AG1221"/>
      <c r="AH1221"/>
      <c r="AI1221"/>
      <c r="AJ1221"/>
    </row>
    <row r="1222" spans="1:36" ht="24.95" customHeight="1">
      <c r="A1222" s="66"/>
      <c r="M1222" s="37"/>
      <c r="N1222" s="37"/>
      <c r="U1222"/>
      <c r="V1222"/>
      <c r="W1222"/>
      <c r="X1222" s="412"/>
      <c r="Y1222" s="205"/>
      <c r="Z1222" s="412"/>
      <c r="AA1222"/>
      <c r="AB1222"/>
      <c r="AC1222"/>
      <c r="AD1222"/>
      <c r="AE1222"/>
      <c r="AF1222"/>
      <c r="AG1222"/>
      <c r="AH1222"/>
      <c r="AI1222"/>
      <c r="AJ1222"/>
    </row>
    <row r="1223" spans="1:36" ht="24.95" customHeight="1">
      <c r="A1223" s="66"/>
      <c r="M1223" s="37"/>
      <c r="N1223" s="37"/>
      <c r="U1223"/>
      <c r="V1223"/>
      <c r="W1223"/>
      <c r="X1223" s="412"/>
      <c r="Y1223" s="205"/>
      <c r="Z1223" s="412"/>
      <c r="AA1223"/>
      <c r="AB1223"/>
      <c r="AC1223"/>
      <c r="AD1223"/>
      <c r="AE1223"/>
      <c r="AF1223"/>
      <c r="AG1223"/>
      <c r="AH1223"/>
      <c r="AI1223"/>
      <c r="AJ1223"/>
    </row>
    <row r="1224" spans="1:36" ht="24.95" customHeight="1">
      <c r="A1224" s="66"/>
      <c r="M1224" s="37"/>
      <c r="N1224" s="37"/>
      <c r="U1224"/>
      <c r="V1224"/>
      <c r="W1224"/>
      <c r="X1224" s="412"/>
      <c r="Y1224" s="205"/>
      <c r="Z1224" s="412"/>
      <c r="AA1224"/>
      <c r="AB1224"/>
      <c r="AC1224"/>
      <c r="AD1224"/>
      <c r="AE1224"/>
      <c r="AF1224"/>
      <c r="AG1224"/>
      <c r="AH1224"/>
      <c r="AI1224"/>
      <c r="AJ1224"/>
    </row>
    <row r="1225" spans="1:36" ht="24.95" customHeight="1">
      <c r="A1225" s="66"/>
      <c r="M1225" s="37"/>
      <c r="N1225" s="37"/>
      <c r="U1225"/>
      <c r="V1225"/>
      <c r="W1225"/>
      <c r="X1225" s="412"/>
      <c r="Y1225" s="205"/>
      <c r="Z1225" s="412"/>
      <c r="AA1225"/>
      <c r="AB1225"/>
      <c r="AC1225"/>
      <c r="AD1225"/>
      <c r="AE1225"/>
      <c r="AF1225"/>
      <c r="AG1225"/>
      <c r="AH1225"/>
      <c r="AI1225"/>
      <c r="AJ1225"/>
    </row>
    <row r="1226" spans="1:36" ht="24.95" customHeight="1">
      <c r="A1226" s="66"/>
      <c r="M1226" s="37"/>
      <c r="N1226" s="37"/>
      <c r="U1226"/>
      <c r="V1226"/>
      <c r="W1226"/>
      <c r="X1226" s="412"/>
      <c r="Y1226" s="205"/>
      <c r="Z1226" s="412"/>
      <c r="AA1226"/>
      <c r="AB1226"/>
      <c r="AC1226"/>
      <c r="AD1226"/>
      <c r="AE1226"/>
      <c r="AF1226"/>
      <c r="AG1226"/>
      <c r="AH1226"/>
      <c r="AI1226"/>
      <c r="AJ1226"/>
    </row>
    <row r="1227" spans="1:36" ht="24.95" customHeight="1">
      <c r="A1227" s="66"/>
      <c r="M1227" s="37"/>
      <c r="N1227" s="37"/>
      <c r="U1227"/>
      <c r="V1227"/>
      <c r="W1227"/>
      <c r="X1227" s="412"/>
      <c r="Y1227" s="205"/>
      <c r="Z1227" s="412"/>
      <c r="AA1227"/>
      <c r="AB1227"/>
      <c r="AC1227"/>
      <c r="AD1227"/>
      <c r="AE1227"/>
      <c r="AF1227"/>
      <c r="AG1227"/>
      <c r="AH1227"/>
      <c r="AI1227"/>
      <c r="AJ1227"/>
    </row>
    <row r="1228" spans="1:36" ht="24.95" customHeight="1">
      <c r="A1228" s="66"/>
      <c r="M1228" s="37"/>
      <c r="N1228" s="37"/>
      <c r="U1228"/>
      <c r="V1228"/>
      <c r="W1228"/>
      <c r="X1228" s="412"/>
      <c r="Y1228" s="205"/>
      <c r="Z1228" s="412"/>
      <c r="AA1228"/>
      <c r="AB1228"/>
      <c r="AC1228"/>
      <c r="AD1228"/>
      <c r="AE1228"/>
      <c r="AF1228"/>
      <c r="AG1228"/>
      <c r="AH1228"/>
      <c r="AI1228"/>
      <c r="AJ1228"/>
    </row>
    <row r="1229" spans="1:36" ht="24.95" customHeight="1">
      <c r="A1229" s="66"/>
      <c r="M1229" s="37"/>
      <c r="N1229" s="37"/>
      <c r="U1229"/>
      <c r="V1229"/>
      <c r="W1229"/>
      <c r="X1229" s="412"/>
      <c r="Y1229" s="205"/>
      <c r="Z1229" s="412"/>
      <c r="AA1229"/>
      <c r="AB1229"/>
      <c r="AC1229"/>
      <c r="AD1229"/>
      <c r="AE1229"/>
      <c r="AF1229"/>
      <c r="AG1229"/>
      <c r="AH1229"/>
      <c r="AI1229"/>
      <c r="AJ1229"/>
    </row>
    <row r="1230" spans="1:36" ht="24.95" customHeight="1">
      <c r="A1230" s="66"/>
      <c r="M1230" s="37"/>
      <c r="N1230" s="37"/>
      <c r="U1230"/>
      <c r="V1230"/>
      <c r="W1230"/>
      <c r="X1230" s="412"/>
      <c r="Y1230" s="205"/>
      <c r="Z1230" s="412"/>
      <c r="AA1230"/>
      <c r="AB1230"/>
      <c r="AC1230"/>
      <c r="AD1230"/>
      <c r="AE1230"/>
      <c r="AF1230"/>
      <c r="AG1230"/>
      <c r="AH1230"/>
      <c r="AI1230"/>
      <c r="AJ1230"/>
    </row>
    <row r="1231" spans="1:36" ht="24.95" customHeight="1">
      <c r="A1231" s="66"/>
      <c r="M1231" s="37"/>
      <c r="N1231" s="37"/>
      <c r="U1231"/>
      <c r="V1231"/>
      <c r="W1231"/>
      <c r="X1231" s="412"/>
      <c r="Y1231" s="205"/>
      <c r="Z1231" s="412"/>
      <c r="AA1231"/>
      <c r="AB1231"/>
      <c r="AC1231"/>
      <c r="AD1231"/>
      <c r="AE1231"/>
      <c r="AF1231"/>
      <c r="AG1231"/>
      <c r="AH1231"/>
      <c r="AI1231"/>
      <c r="AJ1231"/>
    </row>
    <row r="1232" spans="1:36" ht="24.95" customHeight="1">
      <c r="A1232" s="66"/>
      <c r="M1232" s="37"/>
      <c r="N1232" s="37"/>
      <c r="U1232"/>
      <c r="V1232"/>
      <c r="W1232"/>
      <c r="X1232" s="412"/>
      <c r="Y1232" s="205"/>
      <c r="Z1232" s="412"/>
      <c r="AA1232"/>
      <c r="AB1232"/>
      <c r="AC1232"/>
      <c r="AD1232"/>
      <c r="AE1232"/>
      <c r="AF1232"/>
      <c r="AG1232"/>
      <c r="AH1232"/>
      <c r="AI1232"/>
      <c r="AJ1232"/>
    </row>
    <row r="1233" spans="1:36" ht="24.95" customHeight="1">
      <c r="A1233" s="66"/>
      <c r="M1233" s="37"/>
      <c r="N1233" s="37"/>
      <c r="U1233"/>
      <c r="V1233"/>
      <c r="W1233"/>
      <c r="X1233" s="412"/>
      <c r="Y1233" s="205"/>
      <c r="Z1233" s="412"/>
      <c r="AA1233"/>
      <c r="AB1233"/>
      <c r="AC1233"/>
      <c r="AD1233"/>
      <c r="AE1233"/>
      <c r="AF1233"/>
      <c r="AG1233"/>
      <c r="AH1233"/>
      <c r="AI1233"/>
      <c r="AJ1233"/>
    </row>
    <row r="1234" spans="1:36" ht="24.95" customHeight="1">
      <c r="A1234" s="66"/>
      <c r="M1234" s="37"/>
      <c r="N1234" s="37"/>
      <c r="U1234"/>
      <c r="V1234"/>
      <c r="W1234"/>
      <c r="X1234" s="412"/>
      <c r="Y1234" s="205"/>
      <c r="Z1234" s="412"/>
      <c r="AA1234"/>
      <c r="AB1234"/>
      <c r="AC1234"/>
      <c r="AD1234"/>
      <c r="AE1234"/>
      <c r="AF1234"/>
      <c r="AG1234"/>
      <c r="AH1234"/>
      <c r="AI1234"/>
      <c r="AJ1234"/>
    </row>
    <row r="1235" spans="1:36" ht="24.95" customHeight="1">
      <c r="A1235" s="66"/>
      <c r="M1235" s="37"/>
      <c r="N1235" s="37"/>
      <c r="U1235"/>
      <c r="V1235"/>
      <c r="W1235"/>
      <c r="X1235" s="412"/>
      <c r="Y1235" s="205"/>
      <c r="Z1235" s="412"/>
      <c r="AA1235"/>
      <c r="AB1235"/>
      <c r="AC1235"/>
      <c r="AD1235"/>
      <c r="AE1235"/>
      <c r="AF1235"/>
      <c r="AG1235"/>
      <c r="AH1235"/>
      <c r="AI1235"/>
      <c r="AJ1235"/>
    </row>
    <row r="1236" spans="1:36" ht="24.95" customHeight="1">
      <c r="A1236" s="66"/>
      <c r="M1236" s="37"/>
      <c r="N1236" s="37"/>
      <c r="U1236"/>
      <c r="V1236"/>
      <c r="W1236"/>
      <c r="X1236" s="412"/>
      <c r="Y1236" s="205"/>
      <c r="Z1236" s="412"/>
      <c r="AA1236"/>
      <c r="AB1236"/>
      <c r="AC1236"/>
      <c r="AD1236"/>
      <c r="AE1236"/>
      <c r="AF1236"/>
      <c r="AG1236"/>
      <c r="AH1236"/>
      <c r="AI1236"/>
      <c r="AJ1236"/>
    </row>
    <row r="1237" spans="1:36" ht="24.95" customHeight="1">
      <c r="A1237" s="66"/>
      <c r="M1237" s="37"/>
      <c r="N1237" s="37"/>
      <c r="U1237"/>
      <c r="V1237"/>
      <c r="W1237"/>
      <c r="X1237" s="412"/>
      <c r="Y1237" s="205"/>
      <c r="Z1237" s="412"/>
      <c r="AA1237"/>
      <c r="AB1237"/>
      <c r="AC1237"/>
      <c r="AD1237"/>
      <c r="AE1237"/>
      <c r="AF1237"/>
      <c r="AG1237"/>
      <c r="AH1237"/>
      <c r="AI1237"/>
      <c r="AJ1237"/>
    </row>
    <row r="1238" spans="1:36" ht="24.95" customHeight="1">
      <c r="A1238" s="66"/>
      <c r="M1238" s="37"/>
      <c r="N1238" s="37"/>
      <c r="U1238"/>
      <c r="V1238"/>
      <c r="W1238"/>
      <c r="X1238" s="412"/>
      <c r="Y1238" s="205"/>
      <c r="Z1238" s="412"/>
      <c r="AA1238"/>
      <c r="AB1238"/>
      <c r="AC1238"/>
      <c r="AD1238"/>
      <c r="AE1238"/>
      <c r="AF1238"/>
      <c r="AG1238"/>
      <c r="AH1238"/>
      <c r="AI1238"/>
      <c r="AJ1238"/>
    </row>
    <row r="1239" spans="1:36" ht="24.95" customHeight="1">
      <c r="A1239" s="66"/>
      <c r="M1239" s="37"/>
      <c r="N1239" s="37"/>
      <c r="U1239"/>
      <c r="V1239"/>
      <c r="W1239"/>
      <c r="X1239" s="412"/>
      <c r="Y1239" s="205"/>
      <c r="Z1239" s="412"/>
      <c r="AA1239"/>
      <c r="AB1239"/>
      <c r="AC1239"/>
      <c r="AD1239"/>
      <c r="AE1239"/>
      <c r="AF1239"/>
      <c r="AG1239"/>
      <c r="AH1239"/>
      <c r="AI1239"/>
      <c r="AJ1239"/>
    </row>
    <row r="1240" spans="1:36" ht="24.95" customHeight="1">
      <c r="A1240" s="66"/>
      <c r="M1240" s="37"/>
      <c r="N1240" s="37"/>
      <c r="U1240"/>
      <c r="V1240"/>
      <c r="W1240"/>
      <c r="X1240" s="412"/>
      <c r="Y1240" s="205"/>
      <c r="Z1240" s="412"/>
      <c r="AA1240"/>
      <c r="AB1240"/>
      <c r="AC1240"/>
      <c r="AD1240"/>
      <c r="AE1240"/>
      <c r="AF1240"/>
      <c r="AG1240"/>
      <c r="AH1240"/>
      <c r="AI1240"/>
      <c r="AJ1240"/>
    </row>
    <row r="1241" spans="1:36" ht="24.95" customHeight="1">
      <c r="A1241" s="66"/>
      <c r="M1241" s="37"/>
      <c r="N1241" s="37"/>
      <c r="U1241"/>
      <c r="V1241"/>
      <c r="W1241"/>
      <c r="X1241" s="412"/>
      <c r="Y1241" s="205"/>
      <c r="Z1241" s="412"/>
      <c r="AA1241"/>
      <c r="AB1241"/>
      <c r="AC1241"/>
      <c r="AD1241"/>
      <c r="AE1241"/>
      <c r="AF1241"/>
      <c r="AG1241"/>
      <c r="AH1241"/>
      <c r="AI1241"/>
      <c r="AJ1241"/>
    </row>
    <row r="1242" spans="1:36" ht="24.95" customHeight="1">
      <c r="A1242" s="66"/>
      <c r="M1242" s="37"/>
      <c r="N1242" s="37"/>
      <c r="U1242"/>
      <c r="V1242"/>
      <c r="W1242"/>
      <c r="X1242" s="412"/>
      <c r="Y1242" s="205"/>
      <c r="Z1242" s="412"/>
      <c r="AA1242"/>
      <c r="AB1242"/>
      <c r="AC1242"/>
      <c r="AD1242"/>
      <c r="AE1242"/>
      <c r="AF1242"/>
      <c r="AG1242"/>
      <c r="AH1242"/>
      <c r="AI1242"/>
      <c r="AJ1242"/>
    </row>
    <row r="1243" spans="1:36" ht="24.95" customHeight="1">
      <c r="A1243" s="66"/>
      <c r="M1243" s="37"/>
      <c r="N1243" s="37"/>
      <c r="U1243"/>
      <c r="V1243"/>
      <c r="W1243"/>
      <c r="X1243" s="412"/>
      <c r="Y1243" s="205"/>
      <c r="Z1243" s="412"/>
      <c r="AA1243"/>
      <c r="AB1243"/>
      <c r="AC1243"/>
      <c r="AD1243"/>
      <c r="AE1243"/>
      <c r="AF1243"/>
      <c r="AG1243"/>
      <c r="AH1243"/>
      <c r="AI1243"/>
      <c r="AJ1243"/>
    </row>
    <row r="1244" spans="1:36" ht="24.95" customHeight="1">
      <c r="A1244" s="66"/>
      <c r="M1244" s="37"/>
      <c r="N1244" s="37"/>
      <c r="U1244"/>
      <c r="V1244"/>
      <c r="W1244"/>
      <c r="X1244" s="412"/>
      <c r="Y1244" s="205"/>
      <c r="Z1244" s="412"/>
      <c r="AA1244"/>
      <c r="AB1244"/>
      <c r="AC1244"/>
      <c r="AD1244"/>
      <c r="AE1244"/>
      <c r="AF1244"/>
      <c r="AG1244"/>
      <c r="AH1244"/>
      <c r="AI1244"/>
      <c r="AJ1244"/>
    </row>
    <row r="1245" spans="1:36" ht="24.95" customHeight="1">
      <c r="A1245" s="66"/>
      <c r="M1245" s="37"/>
      <c r="N1245" s="37"/>
      <c r="U1245"/>
      <c r="V1245"/>
      <c r="W1245"/>
      <c r="X1245" s="412"/>
      <c r="Y1245" s="205"/>
      <c r="Z1245" s="412"/>
      <c r="AA1245"/>
      <c r="AB1245"/>
      <c r="AC1245"/>
      <c r="AD1245"/>
      <c r="AE1245"/>
      <c r="AF1245"/>
      <c r="AG1245"/>
      <c r="AH1245"/>
      <c r="AI1245"/>
      <c r="AJ1245"/>
    </row>
    <row r="1246" spans="1:36" ht="24.95" customHeight="1">
      <c r="A1246" s="66"/>
      <c r="M1246" s="37"/>
      <c r="N1246" s="37"/>
      <c r="U1246"/>
      <c r="V1246"/>
      <c r="W1246"/>
      <c r="X1246" s="412"/>
      <c r="Y1246" s="205"/>
      <c r="Z1246" s="412"/>
      <c r="AA1246"/>
      <c r="AB1246"/>
      <c r="AC1246"/>
      <c r="AD1246"/>
      <c r="AE1246"/>
      <c r="AF1246"/>
      <c r="AG1246"/>
      <c r="AH1246"/>
      <c r="AI1246"/>
      <c r="AJ1246"/>
    </row>
    <row r="1247" spans="1:36" ht="24.95" customHeight="1">
      <c r="A1247" s="66"/>
      <c r="M1247" s="37"/>
      <c r="N1247" s="37"/>
      <c r="U1247"/>
      <c r="V1247"/>
      <c r="W1247"/>
      <c r="X1247" s="412"/>
      <c r="Y1247" s="205"/>
      <c r="Z1247" s="412"/>
      <c r="AA1247"/>
      <c r="AB1247"/>
      <c r="AC1247"/>
      <c r="AD1247"/>
      <c r="AE1247"/>
      <c r="AF1247"/>
      <c r="AG1247"/>
      <c r="AH1247"/>
      <c r="AI1247"/>
      <c r="AJ1247"/>
    </row>
    <row r="1248" spans="1:36" ht="24.95" customHeight="1">
      <c r="A1248" s="66"/>
      <c r="M1248" s="37"/>
      <c r="N1248" s="37"/>
      <c r="U1248"/>
      <c r="V1248"/>
      <c r="W1248"/>
      <c r="X1248" s="412"/>
      <c r="Y1248" s="205"/>
      <c r="Z1248" s="412"/>
      <c r="AA1248"/>
      <c r="AB1248"/>
      <c r="AC1248"/>
      <c r="AD1248"/>
      <c r="AE1248"/>
      <c r="AF1248"/>
      <c r="AG1248"/>
      <c r="AH1248"/>
      <c r="AI1248"/>
      <c r="AJ1248"/>
    </row>
    <row r="1249" spans="1:36" ht="24.95" customHeight="1">
      <c r="A1249" s="66"/>
      <c r="M1249" s="37"/>
      <c r="N1249" s="37"/>
      <c r="U1249"/>
      <c r="V1249"/>
      <c r="W1249"/>
      <c r="X1249" s="412"/>
      <c r="Y1249" s="205"/>
      <c r="Z1249" s="412"/>
      <c r="AA1249"/>
      <c r="AB1249"/>
      <c r="AC1249"/>
      <c r="AD1249"/>
      <c r="AE1249"/>
      <c r="AF1249"/>
      <c r="AG1249"/>
      <c r="AH1249"/>
      <c r="AI1249"/>
      <c r="AJ1249"/>
    </row>
    <row r="1250" spans="1:36" ht="24.95" customHeight="1">
      <c r="A1250" s="66"/>
      <c r="M1250" s="37"/>
      <c r="N1250" s="37"/>
      <c r="U1250"/>
      <c r="V1250"/>
      <c r="W1250"/>
      <c r="X1250" s="412"/>
      <c r="Y1250" s="205"/>
      <c r="Z1250" s="412"/>
      <c r="AA1250"/>
      <c r="AB1250"/>
      <c r="AC1250"/>
      <c r="AD1250"/>
      <c r="AE1250"/>
      <c r="AF1250"/>
      <c r="AG1250"/>
      <c r="AH1250"/>
      <c r="AI1250"/>
      <c r="AJ1250"/>
    </row>
    <row r="1251" spans="1:36" ht="24.95" customHeight="1">
      <c r="A1251" s="66"/>
      <c r="M1251" s="37"/>
      <c r="N1251" s="37"/>
      <c r="U1251"/>
      <c r="V1251"/>
      <c r="W1251"/>
      <c r="X1251" s="412"/>
      <c r="Y1251" s="205"/>
      <c r="Z1251" s="412"/>
      <c r="AA1251"/>
      <c r="AB1251"/>
      <c r="AC1251"/>
      <c r="AD1251"/>
      <c r="AE1251"/>
      <c r="AF1251"/>
      <c r="AG1251"/>
      <c r="AH1251"/>
      <c r="AI1251"/>
      <c r="AJ1251"/>
    </row>
    <row r="1252" spans="1:36" ht="24.95" customHeight="1">
      <c r="A1252" s="66"/>
      <c r="M1252" s="37"/>
      <c r="N1252" s="37"/>
      <c r="U1252"/>
      <c r="V1252"/>
      <c r="W1252"/>
      <c r="X1252" s="412"/>
      <c r="Y1252" s="205"/>
      <c r="Z1252" s="412"/>
      <c r="AA1252"/>
      <c r="AB1252"/>
      <c r="AC1252"/>
      <c r="AD1252"/>
      <c r="AE1252"/>
      <c r="AF1252"/>
      <c r="AG1252"/>
      <c r="AH1252"/>
      <c r="AI1252"/>
      <c r="AJ1252"/>
    </row>
    <row r="1253" spans="1:36" ht="24.95" customHeight="1">
      <c r="A1253" s="66"/>
      <c r="M1253" s="37"/>
      <c r="N1253" s="37"/>
      <c r="U1253"/>
      <c r="V1253"/>
      <c r="W1253"/>
      <c r="X1253" s="412"/>
      <c r="Y1253" s="205"/>
      <c r="Z1253" s="412"/>
      <c r="AA1253"/>
      <c r="AB1253"/>
      <c r="AC1253"/>
      <c r="AD1253"/>
      <c r="AE1253"/>
      <c r="AF1253"/>
      <c r="AG1253"/>
      <c r="AH1253"/>
      <c r="AI1253"/>
      <c r="AJ1253"/>
    </row>
    <row r="1254" spans="1:36" ht="24.95" customHeight="1">
      <c r="A1254" s="66"/>
      <c r="M1254" s="37"/>
      <c r="N1254" s="37"/>
      <c r="U1254"/>
      <c r="V1254"/>
      <c r="W1254"/>
      <c r="X1254" s="412"/>
      <c r="Y1254" s="205"/>
      <c r="Z1254" s="412"/>
      <c r="AA1254"/>
      <c r="AB1254"/>
      <c r="AC1254"/>
      <c r="AD1254"/>
      <c r="AE1254"/>
      <c r="AF1254"/>
      <c r="AG1254"/>
      <c r="AH1254"/>
      <c r="AI1254"/>
      <c r="AJ1254"/>
    </row>
    <row r="1255" spans="1:36" ht="24.95" customHeight="1">
      <c r="A1255" s="66"/>
      <c r="M1255" s="37"/>
      <c r="N1255" s="37"/>
      <c r="U1255"/>
      <c r="V1255"/>
      <c r="W1255"/>
      <c r="X1255" s="412"/>
      <c r="Y1255" s="205"/>
      <c r="Z1255" s="412"/>
      <c r="AA1255"/>
      <c r="AB1255"/>
      <c r="AC1255"/>
      <c r="AD1255"/>
      <c r="AE1255"/>
      <c r="AF1255"/>
      <c r="AG1255"/>
      <c r="AH1255"/>
      <c r="AI1255"/>
      <c r="AJ1255"/>
    </row>
    <row r="1256" spans="1:36" ht="24.95" customHeight="1">
      <c r="A1256" s="66"/>
      <c r="M1256" s="37"/>
      <c r="N1256" s="37"/>
      <c r="U1256"/>
      <c r="V1256"/>
      <c r="W1256"/>
      <c r="X1256" s="412"/>
      <c r="Y1256" s="205"/>
      <c r="Z1256" s="412"/>
      <c r="AA1256"/>
      <c r="AB1256"/>
      <c r="AC1256"/>
      <c r="AD1256"/>
      <c r="AE1256"/>
      <c r="AF1256"/>
      <c r="AG1256"/>
      <c r="AH1256"/>
      <c r="AI1256"/>
      <c r="AJ1256"/>
    </row>
    <row r="1257" spans="1:36" ht="24.95" customHeight="1">
      <c r="A1257" s="66"/>
      <c r="M1257" s="37"/>
      <c r="N1257" s="37"/>
      <c r="U1257"/>
      <c r="V1257"/>
      <c r="W1257"/>
      <c r="X1257" s="412"/>
      <c r="Y1257" s="205"/>
      <c r="Z1257" s="412"/>
      <c r="AA1257"/>
      <c r="AB1257"/>
      <c r="AC1257"/>
      <c r="AD1257"/>
      <c r="AE1257"/>
      <c r="AF1257"/>
      <c r="AG1257"/>
      <c r="AH1257"/>
      <c r="AI1257"/>
      <c r="AJ1257"/>
    </row>
    <row r="1258" spans="1:36" ht="24.95" customHeight="1">
      <c r="A1258" s="66"/>
      <c r="M1258" s="37"/>
      <c r="N1258" s="37"/>
      <c r="U1258"/>
      <c r="V1258"/>
      <c r="W1258"/>
      <c r="X1258" s="412"/>
      <c r="Y1258" s="205"/>
      <c r="Z1258" s="412"/>
      <c r="AA1258"/>
      <c r="AB1258"/>
      <c r="AC1258"/>
      <c r="AD1258"/>
      <c r="AE1258"/>
      <c r="AF1258"/>
      <c r="AG1258"/>
      <c r="AH1258"/>
      <c r="AI1258"/>
      <c r="AJ1258"/>
    </row>
    <row r="1259" spans="1:36" ht="24.95" customHeight="1">
      <c r="A1259" s="66"/>
      <c r="M1259" s="37"/>
      <c r="N1259" s="37"/>
      <c r="U1259"/>
      <c r="V1259"/>
      <c r="W1259"/>
      <c r="X1259" s="412"/>
      <c r="Y1259" s="205"/>
      <c r="Z1259" s="412"/>
      <c r="AA1259"/>
      <c r="AB1259"/>
      <c r="AC1259"/>
      <c r="AD1259"/>
      <c r="AE1259"/>
      <c r="AF1259"/>
      <c r="AG1259"/>
      <c r="AH1259"/>
      <c r="AI1259"/>
      <c r="AJ1259"/>
    </row>
    <row r="1260" spans="1:36" ht="24.95" customHeight="1">
      <c r="A1260" s="66"/>
      <c r="M1260" s="37"/>
      <c r="N1260" s="37"/>
      <c r="U1260"/>
      <c r="V1260"/>
      <c r="W1260"/>
      <c r="X1260" s="412"/>
      <c r="Y1260" s="205"/>
      <c r="Z1260" s="412"/>
      <c r="AA1260"/>
      <c r="AB1260"/>
      <c r="AC1260"/>
      <c r="AD1260"/>
      <c r="AE1260"/>
      <c r="AF1260"/>
      <c r="AG1260"/>
      <c r="AH1260"/>
      <c r="AI1260"/>
      <c r="AJ1260"/>
    </row>
    <row r="1261" spans="1:36" ht="24.95" customHeight="1">
      <c r="A1261" s="66"/>
      <c r="M1261" s="37"/>
      <c r="N1261" s="37"/>
      <c r="U1261"/>
      <c r="V1261"/>
      <c r="W1261"/>
      <c r="X1261" s="412"/>
      <c r="Y1261" s="205"/>
      <c r="Z1261" s="412"/>
      <c r="AA1261"/>
      <c r="AB1261"/>
      <c r="AC1261"/>
      <c r="AD1261"/>
      <c r="AE1261"/>
      <c r="AF1261"/>
      <c r="AG1261"/>
      <c r="AH1261"/>
      <c r="AI1261"/>
      <c r="AJ1261"/>
    </row>
    <row r="1262" spans="1:36" ht="24.95" customHeight="1">
      <c r="A1262" s="66"/>
      <c r="M1262" s="37"/>
      <c r="N1262" s="37"/>
      <c r="U1262"/>
      <c r="V1262"/>
      <c r="W1262"/>
      <c r="X1262" s="412"/>
      <c r="Y1262" s="205"/>
      <c r="Z1262" s="412"/>
      <c r="AA1262"/>
      <c r="AB1262"/>
      <c r="AC1262"/>
      <c r="AD1262"/>
      <c r="AE1262"/>
      <c r="AF1262"/>
      <c r="AG1262"/>
      <c r="AH1262"/>
      <c r="AI1262"/>
      <c r="AJ1262"/>
    </row>
    <row r="1263" spans="1:36" ht="24.95" customHeight="1">
      <c r="A1263" s="66"/>
      <c r="M1263" s="37"/>
      <c r="N1263" s="37"/>
      <c r="U1263"/>
      <c r="V1263"/>
      <c r="W1263"/>
      <c r="X1263" s="412"/>
      <c r="Y1263" s="205"/>
      <c r="Z1263" s="412"/>
      <c r="AA1263"/>
      <c r="AB1263"/>
      <c r="AC1263"/>
      <c r="AD1263"/>
      <c r="AE1263"/>
      <c r="AF1263"/>
      <c r="AG1263"/>
      <c r="AH1263"/>
      <c r="AI1263"/>
      <c r="AJ1263"/>
    </row>
    <row r="1264" spans="1:36" ht="24.95" customHeight="1">
      <c r="A1264" s="66"/>
      <c r="M1264" s="37"/>
      <c r="N1264" s="37"/>
      <c r="U1264"/>
      <c r="V1264"/>
      <c r="W1264"/>
      <c r="X1264" s="412"/>
      <c r="Y1264" s="205"/>
      <c r="Z1264" s="412"/>
      <c r="AA1264"/>
      <c r="AB1264"/>
      <c r="AC1264"/>
      <c r="AD1264"/>
      <c r="AE1264"/>
      <c r="AF1264"/>
      <c r="AG1264"/>
      <c r="AH1264"/>
      <c r="AI1264"/>
      <c r="AJ1264"/>
    </row>
    <row r="1265" spans="1:36" ht="24.95" customHeight="1">
      <c r="A1265" s="66"/>
      <c r="M1265" s="37"/>
      <c r="N1265" s="37"/>
      <c r="U1265"/>
      <c r="V1265"/>
      <c r="W1265"/>
      <c r="X1265" s="412"/>
      <c r="Y1265" s="205"/>
      <c r="Z1265" s="412"/>
      <c r="AA1265"/>
      <c r="AB1265"/>
      <c r="AC1265"/>
      <c r="AD1265"/>
      <c r="AE1265"/>
      <c r="AF1265"/>
      <c r="AG1265"/>
      <c r="AH1265"/>
      <c r="AI1265"/>
      <c r="AJ1265"/>
    </row>
    <row r="1266" spans="1:36" ht="24.95" customHeight="1">
      <c r="A1266" s="66"/>
      <c r="M1266" s="37"/>
      <c r="N1266" s="37"/>
      <c r="U1266"/>
      <c r="V1266"/>
      <c r="W1266"/>
      <c r="X1266" s="412"/>
      <c r="Y1266" s="205"/>
      <c r="Z1266" s="412"/>
      <c r="AA1266"/>
      <c r="AB1266"/>
      <c r="AC1266"/>
      <c r="AD1266"/>
      <c r="AE1266"/>
      <c r="AF1266"/>
      <c r="AG1266"/>
      <c r="AH1266"/>
      <c r="AI1266"/>
      <c r="AJ1266"/>
    </row>
    <row r="1267" spans="1:36" ht="24.95" customHeight="1">
      <c r="A1267" s="66"/>
      <c r="M1267" s="37"/>
      <c r="N1267" s="37"/>
      <c r="U1267"/>
      <c r="V1267"/>
      <c r="W1267"/>
      <c r="X1267" s="412"/>
      <c r="Y1267" s="205"/>
      <c r="Z1267" s="412"/>
      <c r="AA1267"/>
      <c r="AB1267"/>
      <c r="AC1267"/>
      <c r="AD1267"/>
      <c r="AE1267"/>
      <c r="AF1267"/>
      <c r="AG1267"/>
      <c r="AH1267"/>
      <c r="AI1267"/>
      <c r="AJ1267"/>
    </row>
    <row r="1268" spans="1:36" ht="24.95" customHeight="1">
      <c r="A1268" s="66"/>
      <c r="M1268" s="37"/>
      <c r="N1268" s="37"/>
      <c r="U1268"/>
      <c r="V1268"/>
      <c r="W1268"/>
      <c r="X1268" s="412"/>
      <c r="Y1268" s="205"/>
      <c r="Z1268" s="412"/>
      <c r="AA1268"/>
      <c r="AB1268"/>
      <c r="AC1268"/>
      <c r="AD1268"/>
      <c r="AE1268"/>
      <c r="AF1268"/>
      <c r="AG1268"/>
      <c r="AH1268"/>
      <c r="AI1268"/>
      <c r="AJ1268"/>
    </row>
    <row r="1269" spans="1:36" ht="24.95" customHeight="1">
      <c r="A1269" s="66"/>
      <c r="M1269" s="37"/>
      <c r="N1269" s="37"/>
      <c r="U1269"/>
      <c r="V1269"/>
      <c r="W1269"/>
      <c r="X1269" s="412"/>
      <c r="Y1269" s="205"/>
      <c r="Z1269" s="412"/>
      <c r="AA1269"/>
      <c r="AB1269"/>
      <c r="AC1269"/>
      <c r="AD1269"/>
      <c r="AE1269"/>
      <c r="AF1269"/>
      <c r="AG1269"/>
      <c r="AH1269"/>
      <c r="AI1269"/>
      <c r="AJ1269"/>
    </row>
    <row r="1270" spans="1:36" ht="24.95" customHeight="1">
      <c r="A1270" s="66"/>
      <c r="M1270" s="37"/>
      <c r="N1270" s="37"/>
      <c r="U1270"/>
      <c r="V1270"/>
      <c r="W1270"/>
      <c r="X1270" s="412"/>
      <c r="Y1270" s="205"/>
      <c r="Z1270" s="412"/>
      <c r="AA1270"/>
      <c r="AB1270"/>
      <c r="AC1270"/>
      <c r="AD1270"/>
      <c r="AE1270"/>
      <c r="AF1270"/>
      <c r="AG1270"/>
      <c r="AH1270"/>
      <c r="AI1270"/>
      <c r="AJ1270"/>
    </row>
    <row r="1271" spans="1:36" ht="24.95" customHeight="1">
      <c r="A1271" s="66"/>
      <c r="M1271" s="37"/>
      <c r="N1271" s="37"/>
      <c r="U1271"/>
      <c r="V1271"/>
      <c r="W1271"/>
      <c r="X1271" s="412"/>
      <c r="Y1271" s="205"/>
      <c r="Z1271" s="412"/>
      <c r="AA1271"/>
      <c r="AB1271"/>
      <c r="AC1271"/>
      <c r="AD1271"/>
      <c r="AE1271"/>
      <c r="AF1271"/>
      <c r="AG1271"/>
      <c r="AH1271"/>
      <c r="AI1271"/>
      <c r="AJ1271"/>
    </row>
    <row r="1272" spans="1:36" ht="24.95" customHeight="1">
      <c r="A1272" s="66"/>
      <c r="M1272" s="37"/>
      <c r="N1272" s="37"/>
      <c r="U1272"/>
      <c r="V1272"/>
      <c r="W1272"/>
      <c r="X1272" s="412"/>
      <c r="Y1272" s="205"/>
      <c r="Z1272" s="412"/>
      <c r="AA1272"/>
      <c r="AB1272"/>
      <c r="AC1272"/>
      <c r="AD1272"/>
      <c r="AE1272"/>
      <c r="AF1272"/>
      <c r="AG1272"/>
      <c r="AH1272"/>
      <c r="AI1272"/>
      <c r="AJ1272"/>
    </row>
    <row r="1273" spans="1:36" ht="24.95" customHeight="1">
      <c r="A1273" s="66"/>
      <c r="M1273" s="37"/>
      <c r="N1273" s="37"/>
      <c r="U1273"/>
      <c r="V1273"/>
      <c r="W1273"/>
      <c r="X1273" s="412"/>
      <c r="Y1273" s="205"/>
      <c r="Z1273" s="412"/>
      <c r="AA1273"/>
      <c r="AB1273"/>
      <c r="AC1273"/>
      <c r="AD1273"/>
      <c r="AE1273"/>
      <c r="AF1273"/>
      <c r="AG1273"/>
      <c r="AH1273"/>
      <c r="AI1273"/>
      <c r="AJ1273"/>
    </row>
    <row r="1274" spans="1:36" ht="24.95" customHeight="1">
      <c r="A1274" s="66"/>
      <c r="M1274" s="37"/>
      <c r="N1274" s="37"/>
      <c r="U1274"/>
      <c r="V1274"/>
      <c r="W1274"/>
      <c r="X1274" s="412"/>
      <c r="Y1274" s="205"/>
      <c r="Z1274" s="412"/>
      <c r="AA1274"/>
      <c r="AB1274"/>
      <c r="AC1274"/>
      <c r="AD1274"/>
      <c r="AE1274"/>
      <c r="AF1274"/>
      <c r="AG1274"/>
      <c r="AH1274"/>
      <c r="AI1274"/>
      <c r="AJ1274"/>
    </row>
    <row r="1275" spans="1:36" ht="24.95" customHeight="1">
      <c r="A1275" s="66"/>
      <c r="M1275" s="37"/>
      <c r="N1275" s="37"/>
      <c r="U1275"/>
      <c r="V1275"/>
      <c r="W1275"/>
      <c r="X1275" s="412"/>
      <c r="Y1275" s="205"/>
      <c r="Z1275" s="412"/>
      <c r="AA1275"/>
      <c r="AB1275"/>
      <c r="AC1275"/>
      <c r="AD1275"/>
      <c r="AE1275"/>
      <c r="AF1275"/>
      <c r="AG1275"/>
      <c r="AH1275"/>
      <c r="AI1275"/>
      <c r="AJ1275"/>
    </row>
    <row r="1276" spans="1:36" ht="24.95" customHeight="1">
      <c r="A1276" s="66"/>
      <c r="M1276" s="37"/>
      <c r="N1276" s="37"/>
      <c r="U1276"/>
      <c r="V1276"/>
      <c r="W1276"/>
      <c r="X1276" s="412"/>
      <c r="Y1276" s="205"/>
      <c r="Z1276" s="412"/>
      <c r="AA1276"/>
      <c r="AB1276"/>
      <c r="AC1276"/>
      <c r="AD1276"/>
      <c r="AE1276"/>
      <c r="AF1276"/>
      <c r="AG1276"/>
      <c r="AH1276"/>
      <c r="AI1276"/>
      <c r="AJ1276"/>
    </row>
    <row r="1277" spans="1:36" ht="24.95" customHeight="1">
      <c r="A1277" s="66"/>
      <c r="M1277" s="37"/>
      <c r="N1277" s="37"/>
      <c r="U1277"/>
      <c r="V1277"/>
      <c r="W1277"/>
      <c r="X1277" s="412"/>
      <c r="Y1277" s="205"/>
      <c r="Z1277" s="412"/>
      <c r="AA1277"/>
      <c r="AB1277"/>
      <c r="AC1277"/>
      <c r="AD1277"/>
      <c r="AE1277"/>
      <c r="AF1277"/>
      <c r="AG1277"/>
      <c r="AH1277"/>
      <c r="AI1277"/>
      <c r="AJ1277"/>
    </row>
    <row r="1278" spans="1:36" ht="24.95" customHeight="1">
      <c r="A1278" s="66"/>
      <c r="M1278" s="37"/>
      <c r="N1278" s="37"/>
      <c r="U1278"/>
      <c r="V1278"/>
      <c r="W1278"/>
      <c r="X1278" s="412"/>
      <c r="Y1278" s="205"/>
      <c r="Z1278" s="412"/>
      <c r="AA1278"/>
      <c r="AB1278"/>
      <c r="AC1278"/>
      <c r="AD1278"/>
      <c r="AE1278"/>
      <c r="AF1278"/>
      <c r="AG1278"/>
      <c r="AH1278"/>
      <c r="AI1278"/>
      <c r="AJ1278"/>
    </row>
    <row r="1279" spans="1:36" ht="24.95" customHeight="1">
      <c r="A1279" s="66"/>
      <c r="M1279" s="37"/>
      <c r="N1279" s="37"/>
      <c r="U1279"/>
      <c r="V1279"/>
      <c r="W1279"/>
      <c r="X1279" s="412"/>
      <c r="Y1279" s="205"/>
      <c r="Z1279" s="412"/>
      <c r="AA1279"/>
      <c r="AB1279"/>
      <c r="AC1279"/>
      <c r="AD1279"/>
      <c r="AE1279"/>
      <c r="AF1279"/>
      <c r="AG1279"/>
      <c r="AH1279"/>
      <c r="AI1279"/>
      <c r="AJ1279"/>
    </row>
    <row r="1280" spans="1:36" ht="24.95" customHeight="1">
      <c r="A1280" s="66"/>
      <c r="M1280" s="37"/>
      <c r="N1280" s="37"/>
      <c r="U1280"/>
      <c r="V1280"/>
      <c r="W1280"/>
      <c r="X1280" s="412"/>
      <c r="Y1280" s="205"/>
      <c r="Z1280" s="412"/>
      <c r="AA1280"/>
      <c r="AB1280"/>
      <c r="AC1280"/>
      <c r="AD1280"/>
      <c r="AE1280"/>
      <c r="AF1280"/>
      <c r="AG1280"/>
      <c r="AH1280"/>
      <c r="AI1280"/>
      <c r="AJ1280"/>
    </row>
    <row r="1281" spans="1:36" ht="24.95" customHeight="1">
      <c r="A1281" s="66"/>
      <c r="M1281" s="37"/>
      <c r="N1281" s="37"/>
      <c r="U1281"/>
      <c r="V1281"/>
      <c r="W1281"/>
      <c r="X1281" s="412"/>
      <c r="Y1281" s="205"/>
      <c r="Z1281" s="412"/>
      <c r="AA1281"/>
      <c r="AB1281"/>
      <c r="AC1281"/>
      <c r="AD1281"/>
      <c r="AE1281"/>
      <c r="AF1281"/>
      <c r="AG1281"/>
      <c r="AH1281"/>
      <c r="AI1281"/>
      <c r="AJ1281"/>
    </row>
    <row r="1282" spans="1:36" ht="24.95" customHeight="1">
      <c r="A1282" s="66"/>
      <c r="M1282" s="37"/>
      <c r="N1282" s="37"/>
      <c r="U1282"/>
      <c r="V1282"/>
      <c r="W1282"/>
      <c r="X1282" s="412"/>
      <c r="Y1282" s="205"/>
      <c r="Z1282" s="412"/>
      <c r="AA1282"/>
      <c r="AB1282"/>
      <c r="AC1282"/>
      <c r="AD1282"/>
      <c r="AE1282"/>
      <c r="AF1282"/>
      <c r="AG1282"/>
      <c r="AH1282"/>
      <c r="AI1282"/>
      <c r="AJ1282"/>
    </row>
    <row r="1283" spans="1:36" ht="24.95" customHeight="1">
      <c r="A1283" s="66"/>
      <c r="M1283" s="37"/>
      <c r="N1283" s="37"/>
      <c r="U1283"/>
      <c r="V1283"/>
      <c r="W1283"/>
      <c r="X1283" s="412"/>
      <c r="Y1283" s="205"/>
      <c r="Z1283" s="412"/>
      <c r="AA1283"/>
      <c r="AB1283"/>
      <c r="AC1283"/>
      <c r="AD1283"/>
      <c r="AE1283"/>
      <c r="AF1283"/>
      <c r="AG1283"/>
      <c r="AH1283"/>
      <c r="AI1283"/>
      <c r="AJ1283"/>
    </row>
    <row r="1284" spans="1:36" ht="24.95" customHeight="1">
      <c r="A1284" s="66"/>
      <c r="M1284" s="37"/>
      <c r="N1284" s="37"/>
      <c r="U1284"/>
      <c r="V1284"/>
      <c r="W1284"/>
      <c r="X1284" s="412"/>
      <c r="Y1284" s="205"/>
      <c r="Z1284" s="412"/>
      <c r="AA1284"/>
      <c r="AB1284"/>
      <c r="AC1284"/>
      <c r="AD1284"/>
      <c r="AE1284"/>
      <c r="AF1284"/>
      <c r="AG1284"/>
      <c r="AH1284"/>
      <c r="AI1284"/>
      <c r="AJ1284"/>
    </row>
    <row r="1285" spans="1:36" ht="24.95" customHeight="1">
      <c r="A1285" s="66"/>
      <c r="M1285" s="37"/>
      <c r="N1285" s="37"/>
      <c r="U1285"/>
      <c r="V1285"/>
      <c r="W1285"/>
      <c r="X1285" s="412"/>
      <c r="Y1285" s="205"/>
      <c r="Z1285" s="412"/>
      <c r="AA1285"/>
      <c r="AB1285"/>
      <c r="AC1285"/>
      <c r="AD1285"/>
      <c r="AE1285"/>
      <c r="AF1285"/>
      <c r="AG1285"/>
      <c r="AH1285"/>
      <c r="AI1285"/>
      <c r="AJ1285"/>
    </row>
    <row r="1286" spans="1:36" ht="24.95" customHeight="1">
      <c r="A1286" s="66"/>
      <c r="M1286" s="37"/>
      <c r="N1286" s="37"/>
      <c r="U1286"/>
      <c r="V1286"/>
      <c r="W1286"/>
      <c r="X1286" s="412"/>
      <c r="Y1286" s="205"/>
      <c r="Z1286" s="412"/>
      <c r="AA1286"/>
      <c r="AB1286"/>
      <c r="AC1286"/>
      <c r="AD1286"/>
      <c r="AE1286"/>
      <c r="AF1286"/>
      <c r="AG1286"/>
      <c r="AH1286"/>
      <c r="AI1286"/>
      <c r="AJ1286"/>
    </row>
    <row r="1287" spans="1:36" ht="24.95" customHeight="1">
      <c r="A1287" s="66"/>
      <c r="M1287" s="37"/>
      <c r="N1287" s="37"/>
      <c r="U1287"/>
      <c r="V1287"/>
      <c r="W1287"/>
      <c r="X1287" s="412"/>
      <c r="Y1287" s="205"/>
      <c r="Z1287" s="412"/>
      <c r="AA1287"/>
      <c r="AB1287"/>
      <c r="AC1287"/>
      <c r="AD1287"/>
      <c r="AE1287"/>
      <c r="AF1287"/>
      <c r="AG1287"/>
      <c r="AH1287"/>
      <c r="AI1287"/>
      <c r="AJ1287"/>
    </row>
    <row r="1288" spans="1:36" ht="24.95" customHeight="1">
      <c r="A1288" s="66"/>
      <c r="M1288" s="37"/>
      <c r="N1288" s="37"/>
      <c r="U1288"/>
      <c r="V1288"/>
      <c r="W1288"/>
      <c r="X1288" s="412"/>
      <c r="Y1288" s="205"/>
      <c r="Z1288" s="412"/>
      <c r="AA1288"/>
      <c r="AB1288"/>
      <c r="AC1288"/>
      <c r="AD1288"/>
      <c r="AE1288"/>
      <c r="AF1288"/>
      <c r="AG1288"/>
      <c r="AH1288"/>
      <c r="AI1288"/>
      <c r="AJ1288"/>
    </row>
    <row r="1289" spans="1:36" ht="24.95" customHeight="1">
      <c r="A1289" s="66"/>
      <c r="M1289" s="37"/>
      <c r="N1289" s="37"/>
      <c r="U1289"/>
      <c r="V1289"/>
      <c r="W1289"/>
      <c r="X1289" s="412"/>
      <c r="Y1289" s="205"/>
      <c r="Z1289" s="412"/>
      <c r="AA1289"/>
      <c r="AB1289"/>
      <c r="AC1289"/>
      <c r="AD1289"/>
      <c r="AE1289"/>
      <c r="AF1289"/>
      <c r="AG1289"/>
      <c r="AH1289"/>
      <c r="AI1289"/>
      <c r="AJ1289"/>
    </row>
    <row r="1290" spans="1:36" ht="24.95" customHeight="1">
      <c r="A1290" s="66"/>
      <c r="M1290" s="37"/>
      <c r="N1290" s="37"/>
      <c r="U1290"/>
      <c r="V1290"/>
      <c r="W1290"/>
      <c r="X1290" s="412"/>
      <c r="Y1290" s="205"/>
      <c r="Z1290" s="412"/>
      <c r="AA1290"/>
      <c r="AB1290"/>
      <c r="AC1290"/>
      <c r="AD1290"/>
      <c r="AE1290"/>
      <c r="AF1290"/>
      <c r="AG1290"/>
      <c r="AH1290"/>
      <c r="AI1290"/>
      <c r="AJ1290"/>
    </row>
    <row r="1291" spans="1:36" ht="24.95" customHeight="1">
      <c r="A1291" s="66"/>
      <c r="M1291" s="37"/>
      <c r="N1291" s="37"/>
      <c r="U1291"/>
      <c r="V1291"/>
      <c r="W1291"/>
      <c r="X1291" s="412"/>
      <c r="Y1291" s="205"/>
      <c r="Z1291" s="412"/>
      <c r="AA1291"/>
      <c r="AB1291"/>
      <c r="AC1291"/>
      <c r="AD1291"/>
      <c r="AE1291"/>
      <c r="AF1291"/>
      <c r="AG1291"/>
      <c r="AH1291"/>
      <c r="AI1291"/>
      <c r="AJ1291"/>
    </row>
    <row r="1292" spans="1:36" ht="24.95" customHeight="1">
      <c r="A1292" s="66"/>
      <c r="M1292" s="37"/>
      <c r="N1292" s="37"/>
      <c r="U1292"/>
      <c r="V1292"/>
      <c r="W1292"/>
      <c r="X1292" s="412"/>
      <c r="Y1292" s="205"/>
      <c r="Z1292" s="412"/>
      <c r="AA1292"/>
      <c r="AB1292"/>
      <c r="AC1292"/>
      <c r="AD1292"/>
      <c r="AE1292"/>
      <c r="AF1292"/>
      <c r="AG1292"/>
      <c r="AH1292"/>
      <c r="AI1292"/>
      <c r="AJ1292"/>
    </row>
    <row r="1293" spans="1:36" ht="24.95" customHeight="1">
      <c r="A1293" s="66"/>
      <c r="M1293" s="37"/>
      <c r="N1293" s="37"/>
      <c r="U1293"/>
      <c r="V1293"/>
      <c r="W1293"/>
      <c r="X1293" s="412"/>
      <c r="Y1293" s="205"/>
      <c r="Z1293" s="412"/>
      <c r="AA1293"/>
      <c r="AB1293"/>
      <c r="AC1293"/>
      <c r="AD1293"/>
      <c r="AE1293"/>
      <c r="AF1293"/>
      <c r="AG1293"/>
      <c r="AH1293"/>
      <c r="AI1293"/>
      <c r="AJ1293"/>
    </row>
    <row r="1294" spans="1:36" ht="24.95" customHeight="1">
      <c r="A1294" s="66"/>
      <c r="M1294" s="37"/>
      <c r="N1294" s="37"/>
      <c r="U1294"/>
      <c r="V1294"/>
      <c r="W1294"/>
      <c r="X1294" s="412"/>
      <c r="Y1294" s="205"/>
      <c r="Z1294" s="412"/>
      <c r="AA1294"/>
      <c r="AB1294"/>
      <c r="AC1294"/>
      <c r="AD1294"/>
      <c r="AE1294"/>
      <c r="AF1294"/>
      <c r="AG1294"/>
      <c r="AH1294"/>
      <c r="AI1294"/>
      <c r="AJ1294"/>
    </row>
    <row r="1295" spans="1:36" ht="24.95" customHeight="1">
      <c r="A1295" s="66"/>
      <c r="M1295" s="37"/>
      <c r="N1295" s="37"/>
      <c r="U1295"/>
      <c r="V1295"/>
      <c r="W1295"/>
      <c r="X1295" s="412"/>
      <c r="Y1295" s="205"/>
      <c r="Z1295" s="412"/>
      <c r="AA1295"/>
      <c r="AB1295"/>
      <c r="AC1295"/>
      <c r="AD1295"/>
      <c r="AE1295"/>
      <c r="AF1295"/>
      <c r="AG1295"/>
      <c r="AH1295"/>
      <c r="AI1295"/>
      <c r="AJ1295"/>
    </row>
    <row r="1296" spans="1:36" ht="24.95" customHeight="1">
      <c r="A1296" s="66"/>
      <c r="M1296" s="37"/>
      <c r="N1296" s="37"/>
      <c r="U1296"/>
      <c r="V1296"/>
      <c r="W1296"/>
      <c r="X1296" s="412"/>
      <c r="Y1296" s="205"/>
      <c r="Z1296" s="412"/>
      <c r="AA1296"/>
      <c r="AB1296"/>
      <c r="AC1296"/>
      <c r="AD1296"/>
      <c r="AE1296"/>
      <c r="AF1296"/>
      <c r="AG1296"/>
      <c r="AH1296"/>
      <c r="AI1296"/>
      <c r="AJ1296"/>
    </row>
    <row r="1297" spans="1:36" ht="24.95" customHeight="1">
      <c r="A1297" s="66"/>
      <c r="M1297" s="37"/>
      <c r="N1297" s="37"/>
      <c r="U1297"/>
      <c r="V1297"/>
      <c r="W1297"/>
      <c r="X1297" s="412"/>
      <c r="Y1297" s="205"/>
      <c r="Z1297" s="412"/>
      <c r="AA1297"/>
      <c r="AB1297"/>
      <c r="AC1297"/>
      <c r="AD1297"/>
      <c r="AE1297"/>
      <c r="AF1297"/>
      <c r="AG1297"/>
      <c r="AH1297"/>
      <c r="AI1297"/>
      <c r="AJ1297"/>
    </row>
    <row r="1298" spans="1:36" ht="24.95" customHeight="1">
      <c r="A1298" s="66"/>
      <c r="M1298" s="37"/>
      <c r="N1298" s="37"/>
      <c r="U1298"/>
      <c r="V1298"/>
      <c r="W1298"/>
      <c r="X1298" s="412"/>
      <c r="Y1298" s="205"/>
      <c r="Z1298" s="412"/>
      <c r="AA1298"/>
      <c r="AB1298"/>
      <c r="AC1298"/>
      <c r="AD1298"/>
      <c r="AE1298"/>
      <c r="AF1298"/>
      <c r="AG1298"/>
      <c r="AH1298"/>
      <c r="AI1298"/>
      <c r="AJ1298"/>
    </row>
    <row r="1299" spans="1:36" ht="24.95" customHeight="1">
      <c r="A1299" s="66"/>
      <c r="M1299" s="37"/>
      <c r="N1299" s="37"/>
      <c r="U1299"/>
      <c r="V1299"/>
      <c r="W1299"/>
      <c r="X1299" s="412"/>
      <c r="Y1299" s="205"/>
      <c r="Z1299" s="412"/>
      <c r="AA1299"/>
      <c r="AB1299"/>
      <c r="AC1299"/>
      <c r="AD1299"/>
      <c r="AE1299"/>
      <c r="AF1299"/>
      <c r="AG1299"/>
      <c r="AH1299"/>
      <c r="AI1299"/>
      <c r="AJ1299"/>
    </row>
    <row r="1300" spans="1:36" ht="24.95" customHeight="1">
      <c r="A1300" s="66"/>
      <c r="M1300" s="37"/>
      <c r="N1300" s="37"/>
      <c r="U1300"/>
      <c r="V1300"/>
      <c r="W1300"/>
      <c r="X1300" s="412"/>
      <c r="Y1300" s="205"/>
      <c r="Z1300" s="412"/>
      <c r="AA1300"/>
      <c r="AB1300"/>
      <c r="AC1300"/>
      <c r="AD1300"/>
      <c r="AE1300"/>
      <c r="AF1300"/>
      <c r="AG1300"/>
      <c r="AH1300"/>
      <c r="AI1300"/>
      <c r="AJ1300"/>
    </row>
    <row r="1301" spans="1:36" ht="24.95" customHeight="1">
      <c r="A1301" s="66"/>
      <c r="M1301" s="37"/>
      <c r="N1301" s="37"/>
      <c r="U1301"/>
      <c r="V1301"/>
      <c r="W1301"/>
      <c r="X1301" s="412"/>
      <c r="Y1301" s="205"/>
      <c r="Z1301" s="412"/>
      <c r="AA1301"/>
      <c r="AB1301"/>
      <c r="AC1301"/>
      <c r="AD1301"/>
      <c r="AE1301"/>
      <c r="AF1301"/>
      <c r="AG1301"/>
      <c r="AH1301"/>
      <c r="AI1301"/>
      <c r="AJ1301"/>
    </row>
    <row r="1302" spans="1:36" ht="24.95" customHeight="1">
      <c r="A1302" s="66"/>
      <c r="M1302" s="37"/>
      <c r="N1302" s="37"/>
      <c r="U1302"/>
      <c r="V1302"/>
      <c r="W1302"/>
      <c r="X1302" s="412"/>
      <c r="Y1302" s="205"/>
      <c r="Z1302" s="412"/>
      <c r="AA1302"/>
      <c r="AB1302"/>
      <c r="AC1302"/>
      <c r="AD1302"/>
      <c r="AE1302"/>
      <c r="AF1302"/>
      <c r="AG1302"/>
      <c r="AH1302"/>
      <c r="AI1302"/>
      <c r="AJ1302"/>
    </row>
    <row r="1303" spans="1:36" ht="24.95" customHeight="1">
      <c r="A1303" s="66"/>
      <c r="M1303" s="37"/>
      <c r="N1303" s="37"/>
      <c r="U1303"/>
      <c r="V1303"/>
      <c r="W1303"/>
      <c r="X1303" s="412"/>
      <c r="Y1303" s="205"/>
      <c r="Z1303" s="412"/>
      <c r="AA1303"/>
      <c r="AB1303"/>
      <c r="AC1303"/>
      <c r="AD1303"/>
      <c r="AE1303"/>
      <c r="AF1303"/>
      <c r="AG1303"/>
      <c r="AH1303"/>
      <c r="AI1303"/>
      <c r="AJ1303"/>
    </row>
    <row r="1304" spans="1:36" ht="24.95" customHeight="1">
      <c r="A1304" s="66"/>
      <c r="M1304" s="37"/>
      <c r="N1304" s="37"/>
      <c r="U1304"/>
      <c r="V1304"/>
      <c r="W1304"/>
      <c r="X1304" s="412"/>
      <c r="Y1304" s="205"/>
      <c r="Z1304" s="412"/>
      <c r="AA1304"/>
      <c r="AB1304"/>
      <c r="AC1304"/>
      <c r="AD1304"/>
      <c r="AE1304"/>
      <c r="AF1304"/>
      <c r="AG1304"/>
      <c r="AH1304"/>
      <c r="AI1304"/>
      <c r="AJ1304"/>
    </row>
    <row r="1305" spans="1:36" ht="24.95" customHeight="1">
      <c r="A1305" s="66"/>
      <c r="M1305" s="37"/>
      <c r="N1305" s="37"/>
      <c r="U1305"/>
      <c r="V1305"/>
      <c r="W1305"/>
      <c r="X1305" s="412"/>
      <c r="Y1305" s="205"/>
      <c r="Z1305" s="412"/>
      <c r="AA1305"/>
      <c r="AB1305"/>
      <c r="AC1305"/>
      <c r="AD1305"/>
      <c r="AE1305"/>
      <c r="AF1305"/>
      <c r="AG1305"/>
      <c r="AH1305"/>
      <c r="AI1305"/>
      <c r="AJ1305"/>
    </row>
    <row r="1306" spans="1:36" ht="24.95" customHeight="1">
      <c r="A1306" s="66"/>
      <c r="M1306" s="37"/>
      <c r="N1306" s="37"/>
      <c r="U1306"/>
      <c r="V1306"/>
      <c r="W1306"/>
      <c r="X1306" s="412"/>
      <c r="Y1306" s="205"/>
      <c r="Z1306" s="412"/>
      <c r="AA1306"/>
      <c r="AB1306"/>
      <c r="AC1306"/>
      <c r="AD1306"/>
      <c r="AE1306"/>
      <c r="AF1306"/>
      <c r="AG1306"/>
      <c r="AH1306"/>
      <c r="AI1306"/>
      <c r="AJ1306"/>
    </row>
    <row r="1307" spans="1:36" ht="24.95" customHeight="1">
      <c r="A1307" s="66"/>
      <c r="M1307" s="37"/>
      <c r="N1307" s="37"/>
      <c r="U1307"/>
      <c r="V1307"/>
      <c r="W1307"/>
      <c r="X1307" s="412"/>
      <c r="Y1307" s="205"/>
      <c r="Z1307" s="412"/>
      <c r="AA1307"/>
      <c r="AB1307"/>
      <c r="AC1307"/>
      <c r="AD1307"/>
      <c r="AE1307"/>
      <c r="AF1307"/>
      <c r="AG1307"/>
      <c r="AH1307"/>
      <c r="AI1307"/>
      <c r="AJ1307"/>
    </row>
    <row r="1308" spans="1:36" ht="24.95" customHeight="1">
      <c r="A1308" s="66"/>
      <c r="M1308" s="37"/>
      <c r="N1308" s="37"/>
      <c r="U1308"/>
      <c r="V1308"/>
      <c r="W1308"/>
      <c r="X1308" s="412"/>
      <c r="Y1308" s="205"/>
      <c r="Z1308" s="412"/>
      <c r="AA1308"/>
      <c r="AB1308"/>
      <c r="AC1308"/>
      <c r="AD1308"/>
      <c r="AE1308"/>
      <c r="AF1308"/>
      <c r="AG1308"/>
      <c r="AH1308"/>
      <c r="AI1308"/>
      <c r="AJ1308"/>
    </row>
    <row r="1309" spans="1:36" ht="24.95" customHeight="1">
      <c r="A1309" s="66"/>
      <c r="M1309" s="37"/>
      <c r="N1309" s="37"/>
      <c r="U1309"/>
      <c r="V1309"/>
      <c r="W1309"/>
      <c r="X1309" s="412"/>
      <c r="Y1309" s="205"/>
      <c r="Z1309" s="412"/>
      <c r="AA1309"/>
      <c r="AB1309"/>
      <c r="AC1309"/>
      <c r="AD1309"/>
      <c r="AE1309"/>
      <c r="AF1309"/>
      <c r="AG1309"/>
      <c r="AH1309"/>
      <c r="AI1309"/>
      <c r="AJ1309"/>
    </row>
    <row r="1310" spans="1:36" ht="24.95" customHeight="1">
      <c r="A1310" s="66"/>
      <c r="M1310" s="37"/>
      <c r="N1310" s="37"/>
      <c r="U1310"/>
      <c r="V1310"/>
      <c r="W1310"/>
      <c r="X1310" s="412"/>
      <c r="Y1310" s="205"/>
      <c r="Z1310" s="412"/>
      <c r="AA1310"/>
      <c r="AB1310"/>
      <c r="AC1310"/>
      <c r="AD1310"/>
      <c r="AE1310"/>
      <c r="AF1310"/>
      <c r="AG1310"/>
      <c r="AH1310"/>
      <c r="AI1310"/>
      <c r="AJ1310"/>
    </row>
    <row r="1311" spans="1:36" ht="24.95" customHeight="1">
      <c r="A1311" s="66"/>
      <c r="M1311" s="37"/>
      <c r="N1311" s="37"/>
      <c r="U1311"/>
      <c r="V1311"/>
      <c r="W1311"/>
      <c r="X1311" s="412"/>
      <c r="Y1311" s="205"/>
      <c r="Z1311" s="412"/>
      <c r="AA1311"/>
      <c r="AB1311"/>
      <c r="AC1311"/>
      <c r="AD1311"/>
      <c r="AE1311"/>
      <c r="AF1311"/>
      <c r="AG1311"/>
      <c r="AH1311"/>
      <c r="AI1311"/>
      <c r="AJ1311"/>
    </row>
    <row r="1312" spans="1:36" ht="24.95" customHeight="1">
      <c r="A1312" s="66"/>
      <c r="M1312" s="37"/>
      <c r="N1312" s="37"/>
      <c r="U1312"/>
      <c r="V1312"/>
      <c r="W1312"/>
      <c r="X1312" s="412"/>
      <c r="Y1312" s="205"/>
      <c r="Z1312" s="412"/>
      <c r="AA1312"/>
      <c r="AB1312"/>
      <c r="AC1312"/>
      <c r="AD1312"/>
      <c r="AE1312"/>
      <c r="AF1312"/>
      <c r="AG1312"/>
      <c r="AH1312"/>
      <c r="AI1312"/>
      <c r="AJ1312"/>
    </row>
    <row r="1313" spans="1:36" ht="24.95" customHeight="1">
      <c r="A1313" s="66"/>
      <c r="M1313" s="37"/>
      <c r="N1313" s="37"/>
      <c r="U1313"/>
      <c r="V1313"/>
      <c r="W1313"/>
      <c r="X1313" s="412"/>
      <c r="Y1313" s="205"/>
      <c r="Z1313" s="412"/>
      <c r="AA1313"/>
      <c r="AB1313"/>
      <c r="AC1313"/>
      <c r="AD1313"/>
      <c r="AE1313"/>
      <c r="AF1313"/>
      <c r="AG1313"/>
      <c r="AH1313"/>
      <c r="AI1313"/>
      <c r="AJ1313"/>
    </row>
    <row r="1314" spans="1:36" ht="24.95" customHeight="1">
      <c r="A1314" s="66"/>
      <c r="M1314" s="37"/>
      <c r="N1314" s="37"/>
      <c r="U1314"/>
      <c r="V1314"/>
      <c r="W1314"/>
      <c r="X1314" s="412"/>
      <c r="Y1314" s="205"/>
      <c r="Z1314" s="412"/>
      <c r="AA1314"/>
      <c r="AB1314"/>
      <c r="AC1314"/>
      <c r="AD1314"/>
      <c r="AE1314"/>
      <c r="AF1314"/>
      <c r="AG1314"/>
      <c r="AH1314"/>
      <c r="AI1314"/>
      <c r="AJ1314"/>
    </row>
    <row r="1315" spans="1:36" ht="24.95" customHeight="1">
      <c r="A1315" s="66"/>
      <c r="M1315" s="37"/>
      <c r="N1315" s="37"/>
      <c r="U1315"/>
      <c r="V1315"/>
      <c r="W1315"/>
      <c r="X1315" s="412"/>
      <c r="Y1315" s="205"/>
      <c r="Z1315" s="412"/>
      <c r="AA1315"/>
      <c r="AB1315"/>
      <c r="AC1315"/>
      <c r="AD1315"/>
      <c r="AE1315"/>
      <c r="AF1315"/>
      <c r="AG1315"/>
      <c r="AH1315"/>
      <c r="AI1315"/>
      <c r="AJ1315"/>
    </row>
    <row r="1316" spans="1:36" ht="24.95" customHeight="1">
      <c r="A1316" s="66"/>
      <c r="M1316" s="37"/>
      <c r="N1316" s="37"/>
      <c r="U1316"/>
      <c r="V1316"/>
      <c r="W1316"/>
      <c r="X1316" s="412"/>
      <c r="Y1316" s="205"/>
      <c r="Z1316" s="412"/>
      <c r="AA1316"/>
      <c r="AB1316"/>
      <c r="AC1316"/>
      <c r="AD1316"/>
      <c r="AE1316"/>
      <c r="AF1316"/>
      <c r="AG1316"/>
      <c r="AH1316"/>
      <c r="AI1316"/>
      <c r="AJ1316"/>
    </row>
    <row r="1317" spans="1:36" ht="24.95" customHeight="1">
      <c r="A1317" s="66"/>
      <c r="M1317" s="37"/>
      <c r="N1317" s="37"/>
      <c r="U1317"/>
      <c r="V1317"/>
      <c r="W1317"/>
      <c r="X1317" s="412"/>
      <c r="Y1317" s="205"/>
      <c r="Z1317" s="412"/>
      <c r="AA1317"/>
      <c r="AB1317"/>
      <c r="AC1317"/>
      <c r="AD1317"/>
      <c r="AE1317"/>
      <c r="AF1317"/>
      <c r="AG1317"/>
      <c r="AH1317"/>
      <c r="AI1317"/>
      <c r="AJ1317"/>
    </row>
    <row r="1318" spans="1:36" ht="24.95" customHeight="1">
      <c r="A1318" s="66"/>
      <c r="M1318" s="37"/>
      <c r="N1318" s="37"/>
      <c r="U1318"/>
      <c r="V1318"/>
      <c r="W1318"/>
      <c r="X1318" s="412"/>
      <c r="Y1318" s="205"/>
      <c r="Z1318" s="412"/>
      <c r="AA1318"/>
      <c r="AB1318"/>
      <c r="AC1318"/>
      <c r="AD1318"/>
      <c r="AE1318"/>
      <c r="AF1318"/>
      <c r="AG1318"/>
      <c r="AH1318"/>
      <c r="AI1318"/>
      <c r="AJ1318"/>
    </row>
    <row r="1319" spans="1:36" ht="24.95" customHeight="1">
      <c r="A1319" s="66"/>
      <c r="M1319" s="37"/>
      <c r="N1319" s="37"/>
      <c r="U1319"/>
      <c r="V1319"/>
      <c r="W1319"/>
      <c r="X1319" s="412"/>
      <c r="Y1319" s="205"/>
      <c r="Z1319" s="412"/>
      <c r="AA1319"/>
      <c r="AB1319"/>
      <c r="AC1319"/>
      <c r="AD1319"/>
      <c r="AE1319"/>
      <c r="AF1319"/>
      <c r="AG1319"/>
      <c r="AH1319"/>
      <c r="AI1319"/>
      <c r="AJ1319"/>
    </row>
    <row r="1320" spans="1:36" ht="24.95" customHeight="1">
      <c r="A1320" s="66"/>
      <c r="M1320" s="37"/>
      <c r="N1320" s="37"/>
      <c r="U1320"/>
      <c r="V1320"/>
      <c r="W1320"/>
      <c r="X1320" s="412"/>
      <c r="Y1320" s="205"/>
      <c r="Z1320" s="412"/>
      <c r="AA1320"/>
      <c r="AB1320"/>
      <c r="AC1320"/>
      <c r="AD1320"/>
      <c r="AE1320"/>
      <c r="AF1320"/>
      <c r="AG1320"/>
      <c r="AH1320"/>
      <c r="AI1320"/>
      <c r="AJ1320"/>
    </row>
    <row r="1321" spans="1:36" ht="24.95" customHeight="1">
      <c r="A1321" s="66"/>
      <c r="M1321" s="37"/>
      <c r="N1321" s="37"/>
      <c r="U1321"/>
      <c r="V1321"/>
      <c r="W1321"/>
      <c r="X1321" s="412"/>
      <c r="Y1321" s="205"/>
      <c r="Z1321" s="412"/>
      <c r="AA1321"/>
      <c r="AB1321"/>
      <c r="AC1321"/>
      <c r="AD1321"/>
      <c r="AE1321"/>
      <c r="AF1321"/>
      <c r="AG1321"/>
      <c r="AH1321"/>
      <c r="AI1321"/>
      <c r="AJ1321"/>
    </row>
    <row r="1322" spans="1:36" ht="24.95" customHeight="1">
      <c r="A1322" s="66"/>
      <c r="M1322" s="37"/>
      <c r="N1322" s="37"/>
      <c r="U1322"/>
      <c r="V1322"/>
      <c r="W1322"/>
      <c r="X1322" s="412"/>
      <c r="Y1322" s="205"/>
      <c r="Z1322" s="412"/>
      <c r="AA1322"/>
      <c r="AB1322"/>
      <c r="AC1322"/>
      <c r="AD1322"/>
      <c r="AE1322"/>
      <c r="AF1322"/>
      <c r="AG1322"/>
      <c r="AH1322"/>
      <c r="AI1322"/>
      <c r="AJ1322"/>
    </row>
    <row r="1323" spans="1:36" ht="24.95" customHeight="1">
      <c r="A1323" s="66"/>
      <c r="M1323" s="37"/>
      <c r="N1323" s="37"/>
      <c r="U1323"/>
      <c r="V1323"/>
      <c r="W1323"/>
      <c r="X1323" s="412"/>
      <c r="Y1323" s="205"/>
      <c r="Z1323" s="412"/>
      <c r="AA1323"/>
      <c r="AB1323"/>
      <c r="AC1323"/>
      <c r="AD1323"/>
      <c r="AE1323"/>
      <c r="AF1323"/>
      <c r="AG1323"/>
      <c r="AH1323"/>
      <c r="AI1323"/>
      <c r="AJ1323"/>
    </row>
    <row r="1324" spans="1:36" ht="24.95" customHeight="1">
      <c r="A1324" s="66"/>
      <c r="M1324" s="37"/>
      <c r="N1324" s="37"/>
      <c r="U1324"/>
      <c r="V1324"/>
      <c r="W1324"/>
      <c r="X1324" s="412"/>
      <c r="Y1324" s="205"/>
      <c r="Z1324" s="412"/>
      <c r="AA1324"/>
      <c r="AB1324"/>
      <c r="AC1324"/>
      <c r="AD1324"/>
      <c r="AE1324"/>
      <c r="AF1324"/>
      <c r="AG1324"/>
      <c r="AH1324"/>
      <c r="AI1324"/>
      <c r="AJ1324"/>
    </row>
    <row r="1325" spans="1:36" ht="24.95" customHeight="1">
      <c r="A1325" s="66"/>
      <c r="M1325" s="37"/>
      <c r="N1325" s="37"/>
      <c r="U1325"/>
      <c r="V1325"/>
      <c r="W1325"/>
      <c r="X1325" s="412"/>
      <c r="Y1325" s="205"/>
      <c r="Z1325" s="412"/>
      <c r="AA1325"/>
      <c r="AB1325"/>
      <c r="AC1325"/>
      <c r="AD1325"/>
      <c r="AE1325"/>
      <c r="AF1325"/>
      <c r="AG1325"/>
      <c r="AH1325"/>
      <c r="AI1325"/>
      <c r="AJ1325"/>
    </row>
    <row r="1326" spans="1:36" ht="24.95" customHeight="1">
      <c r="A1326" s="66"/>
      <c r="M1326" s="37"/>
      <c r="N1326" s="37"/>
      <c r="U1326"/>
      <c r="V1326"/>
      <c r="W1326"/>
      <c r="X1326" s="412"/>
      <c r="Y1326" s="205"/>
      <c r="Z1326" s="412"/>
      <c r="AA1326"/>
      <c r="AB1326"/>
      <c r="AC1326"/>
      <c r="AD1326"/>
      <c r="AE1326"/>
      <c r="AF1326"/>
      <c r="AG1326"/>
      <c r="AH1326"/>
      <c r="AI1326"/>
      <c r="AJ1326"/>
    </row>
    <row r="1327" spans="1:36" ht="24.95" customHeight="1">
      <c r="A1327" s="66"/>
      <c r="M1327" s="37"/>
      <c r="N1327" s="37"/>
      <c r="U1327"/>
      <c r="V1327"/>
      <c r="W1327"/>
      <c r="X1327" s="412"/>
      <c r="Y1327" s="205"/>
      <c r="Z1327" s="412"/>
      <c r="AA1327"/>
      <c r="AB1327"/>
      <c r="AC1327"/>
      <c r="AD1327"/>
      <c r="AE1327"/>
      <c r="AF1327"/>
      <c r="AG1327"/>
      <c r="AH1327"/>
      <c r="AI1327"/>
      <c r="AJ1327"/>
    </row>
    <row r="1328" spans="1:36" ht="24.95" customHeight="1">
      <c r="A1328" s="66"/>
      <c r="M1328" s="37"/>
      <c r="N1328" s="37"/>
      <c r="U1328"/>
      <c r="V1328"/>
      <c r="W1328"/>
      <c r="X1328" s="412"/>
      <c r="Y1328" s="205"/>
      <c r="Z1328" s="412"/>
      <c r="AA1328"/>
      <c r="AB1328"/>
      <c r="AC1328"/>
      <c r="AD1328"/>
      <c r="AE1328"/>
      <c r="AF1328"/>
      <c r="AG1328"/>
      <c r="AH1328"/>
      <c r="AI1328"/>
      <c r="AJ1328"/>
    </row>
    <row r="1329" spans="1:36" ht="24.95" customHeight="1">
      <c r="A1329" s="66"/>
      <c r="M1329" s="37"/>
      <c r="N1329" s="37"/>
      <c r="U1329"/>
      <c r="V1329"/>
      <c r="W1329"/>
      <c r="X1329" s="412"/>
      <c r="Y1329" s="205"/>
      <c r="Z1329" s="412"/>
      <c r="AA1329"/>
      <c r="AB1329"/>
      <c r="AC1329"/>
      <c r="AD1329"/>
      <c r="AE1329"/>
      <c r="AF1329"/>
      <c r="AG1329"/>
      <c r="AH1329"/>
      <c r="AI1329"/>
      <c r="AJ1329"/>
    </row>
    <row r="1330" spans="1:36" ht="24.95" customHeight="1">
      <c r="A1330" s="66"/>
      <c r="M1330" s="37"/>
      <c r="N1330" s="37"/>
      <c r="U1330"/>
      <c r="V1330"/>
      <c r="W1330"/>
      <c r="X1330" s="412"/>
      <c r="Y1330" s="205"/>
      <c r="Z1330" s="412"/>
      <c r="AA1330"/>
      <c r="AB1330"/>
      <c r="AC1330"/>
      <c r="AD1330"/>
      <c r="AE1330"/>
      <c r="AF1330"/>
      <c r="AG1330"/>
      <c r="AH1330"/>
      <c r="AI1330"/>
      <c r="AJ1330"/>
    </row>
    <row r="1331" spans="1:36" ht="24.95" customHeight="1">
      <c r="A1331" s="66"/>
      <c r="M1331" s="37"/>
      <c r="N1331" s="37"/>
      <c r="U1331"/>
      <c r="V1331"/>
      <c r="W1331"/>
      <c r="X1331" s="412"/>
      <c r="Y1331" s="205"/>
      <c r="Z1331" s="412"/>
      <c r="AA1331"/>
      <c r="AB1331"/>
      <c r="AC1331"/>
      <c r="AD1331"/>
      <c r="AE1331"/>
      <c r="AF1331"/>
      <c r="AG1331"/>
      <c r="AH1331"/>
      <c r="AI1331"/>
      <c r="AJ1331"/>
    </row>
    <row r="1332" spans="1:36" ht="24.95" customHeight="1">
      <c r="A1332" s="66"/>
      <c r="M1332" s="37"/>
      <c r="N1332" s="37"/>
      <c r="U1332"/>
      <c r="V1332"/>
      <c r="W1332"/>
      <c r="X1332" s="412"/>
      <c r="Y1332" s="205"/>
      <c r="Z1332" s="412"/>
      <c r="AA1332"/>
      <c r="AB1332"/>
      <c r="AC1332"/>
      <c r="AD1332"/>
      <c r="AE1332"/>
      <c r="AF1332"/>
      <c r="AG1332"/>
      <c r="AH1332"/>
      <c r="AI1332"/>
      <c r="AJ1332"/>
    </row>
    <row r="1333" spans="1:36" ht="24.95" customHeight="1">
      <c r="A1333" s="66"/>
      <c r="M1333" s="37"/>
      <c r="N1333" s="37"/>
      <c r="U1333"/>
      <c r="V1333"/>
      <c r="W1333"/>
      <c r="X1333" s="412"/>
      <c r="Y1333" s="205"/>
      <c r="Z1333" s="412"/>
      <c r="AA1333"/>
      <c r="AB1333"/>
      <c r="AC1333"/>
      <c r="AD1333"/>
      <c r="AE1333"/>
      <c r="AF1333"/>
      <c r="AG1333"/>
      <c r="AH1333"/>
      <c r="AI1333"/>
      <c r="AJ1333"/>
    </row>
    <row r="1334" spans="1:36" ht="24.95" customHeight="1">
      <c r="A1334" s="66"/>
      <c r="M1334" s="37"/>
      <c r="N1334" s="37"/>
      <c r="U1334"/>
      <c r="V1334"/>
      <c r="W1334"/>
      <c r="X1334" s="412"/>
      <c r="Y1334" s="205"/>
      <c r="Z1334" s="412"/>
      <c r="AA1334"/>
      <c r="AB1334"/>
      <c r="AC1334"/>
      <c r="AD1334"/>
      <c r="AE1334"/>
      <c r="AF1334"/>
      <c r="AG1334"/>
      <c r="AH1334"/>
      <c r="AI1334"/>
      <c r="AJ1334"/>
    </row>
    <row r="1335" spans="1:36" ht="24.95" customHeight="1">
      <c r="A1335" s="66"/>
      <c r="M1335" s="37"/>
      <c r="N1335" s="37"/>
      <c r="U1335"/>
      <c r="V1335"/>
      <c r="W1335"/>
      <c r="X1335" s="412"/>
      <c r="Y1335" s="205"/>
      <c r="Z1335" s="412"/>
      <c r="AA1335"/>
      <c r="AB1335"/>
      <c r="AC1335"/>
      <c r="AD1335"/>
      <c r="AE1335"/>
      <c r="AF1335"/>
      <c r="AG1335"/>
      <c r="AH1335"/>
      <c r="AI1335"/>
      <c r="AJ1335"/>
    </row>
    <row r="1336" spans="1:36" ht="24.95" customHeight="1">
      <c r="A1336" s="66"/>
      <c r="M1336" s="37"/>
      <c r="N1336" s="37"/>
      <c r="U1336"/>
      <c r="V1336"/>
      <c r="W1336"/>
      <c r="X1336" s="412"/>
      <c r="Y1336" s="205"/>
      <c r="Z1336" s="412"/>
      <c r="AA1336"/>
      <c r="AB1336"/>
      <c r="AC1336"/>
      <c r="AD1336"/>
      <c r="AE1336"/>
      <c r="AF1336"/>
      <c r="AG1336"/>
      <c r="AH1336"/>
      <c r="AI1336"/>
      <c r="AJ1336"/>
    </row>
    <row r="1337" spans="1:36" ht="24.95" customHeight="1">
      <c r="A1337" s="66"/>
      <c r="M1337" s="37"/>
      <c r="N1337" s="37"/>
      <c r="U1337"/>
      <c r="V1337"/>
      <c r="W1337"/>
      <c r="X1337" s="412"/>
      <c r="Y1337" s="205"/>
      <c r="Z1337" s="412"/>
      <c r="AA1337"/>
      <c r="AB1337"/>
      <c r="AC1337"/>
      <c r="AD1337"/>
      <c r="AE1337"/>
      <c r="AF1337"/>
      <c r="AG1337"/>
      <c r="AH1337"/>
      <c r="AI1337"/>
      <c r="AJ1337"/>
    </row>
    <row r="1338" spans="1:36" ht="24.95" customHeight="1">
      <c r="A1338" s="66"/>
      <c r="M1338" s="37"/>
      <c r="N1338" s="37"/>
      <c r="U1338"/>
      <c r="V1338"/>
      <c r="W1338"/>
      <c r="X1338" s="412"/>
      <c r="Y1338" s="205"/>
      <c r="Z1338" s="412"/>
      <c r="AA1338"/>
      <c r="AB1338"/>
      <c r="AC1338"/>
      <c r="AD1338"/>
      <c r="AE1338"/>
      <c r="AF1338"/>
      <c r="AG1338"/>
      <c r="AH1338"/>
      <c r="AI1338"/>
      <c r="AJ1338"/>
    </row>
    <row r="1339" spans="1:36" ht="24.95" customHeight="1">
      <c r="A1339" s="66"/>
      <c r="M1339" s="37"/>
      <c r="N1339" s="37"/>
      <c r="U1339"/>
      <c r="V1339"/>
      <c r="W1339"/>
      <c r="X1339" s="412"/>
      <c r="Y1339" s="205"/>
      <c r="Z1339" s="412"/>
      <c r="AA1339"/>
      <c r="AB1339"/>
      <c r="AC1339"/>
      <c r="AD1339"/>
      <c r="AE1339"/>
      <c r="AF1339"/>
      <c r="AG1339"/>
      <c r="AH1339"/>
      <c r="AI1339"/>
      <c r="AJ1339"/>
    </row>
    <row r="1340" spans="1:36" ht="24.95" customHeight="1">
      <c r="A1340" s="66"/>
      <c r="M1340" s="37"/>
      <c r="N1340" s="37"/>
      <c r="U1340"/>
      <c r="V1340"/>
      <c r="W1340"/>
      <c r="X1340" s="412"/>
      <c r="Y1340" s="205"/>
      <c r="Z1340" s="412"/>
      <c r="AA1340"/>
      <c r="AB1340"/>
      <c r="AC1340"/>
      <c r="AD1340"/>
      <c r="AE1340"/>
      <c r="AF1340"/>
      <c r="AG1340"/>
      <c r="AH1340"/>
      <c r="AI1340"/>
      <c r="AJ1340"/>
    </row>
    <row r="1341" spans="1:36" ht="24.95" customHeight="1">
      <c r="A1341" s="66"/>
      <c r="M1341" s="37"/>
      <c r="N1341" s="37"/>
      <c r="U1341"/>
      <c r="V1341"/>
      <c r="W1341"/>
      <c r="X1341" s="412"/>
      <c r="Y1341" s="205"/>
      <c r="Z1341" s="412"/>
      <c r="AA1341"/>
      <c r="AB1341"/>
      <c r="AC1341"/>
      <c r="AD1341"/>
      <c r="AE1341"/>
      <c r="AF1341"/>
      <c r="AG1341"/>
      <c r="AH1341"/>
      <c r="AI1341"/>
      <c r="AJ1341"/>
    </row>
    <row r="1342" spans="1:36" ht="24.95" customHeight="1">
      <c r="A1342" s="66"/>
      <c r="M1342" s="37"/>
      <c r="N1342" s="37"/>
      <c r="U1342"/>
      <c r="V1342"/>
      <c r="W1342"/>
      <c r="X1342" s="412"/>
      <c r="Y1342" s="205"/>
      <c r="Z1342" s="412"/>
      <c r="AA1342"/>
      <c r="AB1342"/>
      <c r="AC1342"/>
      <c r="AD1342"/>
      <c r="AE1342"/>
      <c r="AF1342"/>
      <c r="AG1342"/>
      <c r="AH1342"/>
      <c r="AI1342"/>
      <c r="AJ1342"/>
    </row>
    <row r="1343" spans="1:36" ht="24.95" customHeight="1">
      <c r="A1343" s="66"/>
      <c r="M1343" s="37"/>
      <c r="N1343" s="37"/>
      <c r="U1343"/>
      <c r="V1343"/>
      <c r="W1343"/>
      <c r="X1343" s="412"/>
      <c r="Y1343" s="205"/>
      <c r="Z1343" s="412"/>
      <c r="AA1343"/>
      <c r="AB1343"/>
      <c r="AC1343"/>
      <c r="AD1343"/>
      <c r="AE1343"/>
      <c r="AF1343"/>
      <c r="AG1343"/>
      <c r="AH1343"/>
      <c r="AI1343"/>
      <c r="AJ1343"/>
    </row>
    <row r="1344" spans="1:36" ht="24.95" customHeight="1">
      <c r="A1344" s="66"/>
      <c r="M1344" s="37"/>
      <c r="N1344" s="37"/>
      <c r="U1344"/>
      <c r="V1344"/>
      <c r="W1344"/>
      <c r="X1344" s="412"/>
      <c r="Y1344" s="205"/>
      <c r="Z1344" s="412"/>
      <c r="AA1344"/>
      <c r="AB1344"/>
      <c r="AC1344"/>
      <c r="AD1344"/>
      <c r="AE1344"/>
      <c r="AF1344"/>
      <c r="AG1344"/>
      <c r="AH1344"/>
      <c r="AI1344"/>
      <c r="AJ1344"/>
    </row>
    <row r="1345" spans="1:36" ht="24.95" customHeight="1">
      <c r="A1345" s="66"/>
      <c r="M1345" s="37"/>
      <c r="N1345" s="37"/>
      <c r="U1345"/>
      <c r="V1345"/>
      <c r="W1345"/>
      <c r="X1345" s="412"/>
      <c r="Y1345" s="205"/>
      <c r="Z1345" s="412"/>
      <c r="AA1345"/>
      <c r="AB1345"/>
      <c r="AC1345"/>
      <c r="AD1345"/>
      <c r="AE1345"/>
      <c r="AF1345"/>
      <c r="AG1345"/>
      <c r="AH1345"/>
      <c r="AI1345"/>
      <c r="AJ1345"/>
    </row>
    <row r="1346" spans="1:36" ht="24.95" customHeight="1">
      <c r="A1346" s="66"/>
      <c r="M1346" s="37"/>
      <c r="N1346" s="37"/>
      <c r="U1346"/>
      <c r="V1346"/>
      <c r="W1346"/>
      <c r="X1346" s="412"/>
      <c r="Y1346" s="205"/>
      <c r="Z1346" s="412"/>
      <c r="AA1346"/>
      <c r="AB1346"/>
      <c r="AC1346"/>
      <c r="AD1346"/>
      <c r="AE1346"/>
      <c r="AF1346"/>
      <c r="AG1346"/>
      <c r="AH1346"/>
      <c r="AI1346"/>
      <c r="AJ1346"/>
    </row>
    <row r="1347" spans="1:36" ht="24.95" customHeight="1">
      <c r="A1347" s="66"/>
      <c r="M1347" s="37"/>
      <c r="N1347" s="37"/>
      <c r="U1347"/>
      <c r="V1347"/>
      <c r="W1347"/>
      <c r="X1347" s="412"/>
      <c r="Y1347" s="205"/>
      <c r="Z1347" s="412"/>
      <c r="AA1347"/>
      <c r="AB1347"/>
      <c r="AC1347"/>
      <c r="AD1347"/>
      <c r="AE1347"/>
      <c r="AF1347"/>
      <c r="AG1347"/>
      <c r="AH1347"/>
      <c r="AI1347"/>
      <c r="AJ1347"/>
    </row>
    <row r="1348" spans="1:36" ht="24.95" customHeight="1">
      <c r="A1348" s="66"/>
      <c r="M1348" s="37"/>
      <c r="N1348" s="37"/>
      <c r="U1348"/>
      <c r="V1348"/>
      <c r="W1348"/>
      <c r="X1348" s="412"/>
      <c r="Y1348" s="205"/>
      <c r="Z1348" s="412"/>
      <c r="AA1348"/>
      <c r="AB1348"/>
      <c r="AC1348"/>
      <c r="AD1348"/>
      <c r="AE1348"/>
      <c r="AF1348"/>
      <c r="AG1348"/>
      <c r="AH1348"/>
      <c r="AI1348"/>
      <c r="AJ1348"/>
    </row>
    <row r="1349" spans="1:36" ht="24.95" customHeight="1">
      <c r="A1349" s="66"/>
      <c r="M1349" s="37"/>
      <c r="N1349" s="37"/>
      <c r="U1349"/>
      <c r="V1349"/>
      <c r="W1349"/>
      <c r="X1349" s="412"/>
      <c r="Y1349" s="205"/>
      <c r="Z1349" s="412"/>
      <c r="AA1349"/>
      <c r="AB1349"/>
      <c r="AC1349"/>
      <c r="AD1349"/>
      <c r="AE1349"/>
      <c r="AF1349"/>
      <c r="AG1349"/>
      <c r="AH1349"/>
      <c r="AI1349"/>
      <c r="AJ1349"/>
    </row>
    <row r="1350" spans="1:36" ht="24.95" customHeight="1">
      <c r="A1350" s="66"/>
      <c r="M1350" s="37"/>
      <c r="N1350" s="37"/>
      <c r="U1350"/>
      <c r="V1350"/>
      <c r="W1350"/>
      <c r="X1350" s="412"/>
      <c r="Y1350" s="205"/>
      <c r="Z1350" s="412"/>
      <c r="AA1350"/>
      <c r="AB1350"/>
      <c r="AC1350"/>
      <c r="AD1350"/>
      <c r="AE1350"/>
      <c r="AF1350"/>
      <c r="AG1350"/>
      <c r="AH1350"/>
      <c r="AI1350"/>
      <c r="AJ1350"/>
    </row>
    <row r="1351" spans="1:36" ht="24.95" customHeight="1">
      <c r="A1351" s="66"/>
      <c r="M1351" s="37"/>
      <c r="N1351" s="37"/>
      <c r="U1351"/>
      <c r="V1351"/>
      <c r="W1351"/>
      <c r="X1351" s="412"/>
      <c r="Y1351" s="205"/>
      <c r="Z1351" s="412"/>
      <c r="AA1351"/>
      <c r="AB1351"/>
      <c r="AC1351"/>
      <c r="AD1351"/>
      <c r="AE1351"/>
      <c r="AF1351"/>
      <c r="AG1351"/>
      <c r="AH1351"/>
      <c r="AI1351"/>
      <c r="AJ1351"/>
    </row>
    <row r="1352" spans="1:36" ht="24.95" customHeight="1">
      <c r="A1352" s="66"/>
      <c r="M1352" s="37"/>
      <c r="N1352" s="37"/>
      <c r="U1352"/>
      <c r="V1352"/>
      <c r="W1352"/>
      <c r="X1352" s="412"/>
      <c r="Y1352" s="205"/>
      <c r="Z1352" s="412"/>
      <c r="AA1352"/>
      <c r="AB1352"/>
      <c r="AC1352"/>
      <c r="AD1352"/>
      <c r="AE1352"/>
      <c r="AF1352"/>
      <c r="AG1352"/>
      <c r="AH1352"/>
      <c r="AI1352"/>
      <c r="AJ1352"/>
    </row>
    <row r="1353" spans="1:36" ht="24.95" customHeight="1">
      <c r="A1353" s="66"/>
      <c r="M1353" s="37"/>
      <c r="N1353" s="37"/>
      <c r="U1353"/>
      <c r="V1353"/>
      <c r="W1353"/>
      <c r="X1353" s="412"/>
      <c r="Y1353" s="205"/>
      <c r="Z1353" s="412"/>
      <c r="AA1353"/>
      <c r="AB1353"/>
      <c r="AC1353"/>
      <c r="AD1353"/>
      <c r="AE1353"/>
      <c r="AF1353"/>
      <c r="AG1353"/>
      <c r="AH1353"/>
      <c r="AI1353"/>
      <c r="AJ1353"/>
    </row>
    <row r="1354" spans="1:36" ht="24.95" customHeight="1">
      <c r="A1354" s="66"/>
      <c r="M1354" s="37"/>
      <c r="N1354" s="37"/>
      <c r="U1354"/>
      <c r="V1354"/>
      <c r="W1354"/>
      <c r="X1354" s="412"/>
      <c r="Y1354" s="205"/>
      <c r="Z1354" s="412"/>
      <c r="AA1354"/>
      <c r="AB1354"/>
      <c r="AC1354"/>
      <c r="AD1354"/>
      <c r="AE1354"/>
      <c r="AF1354"/>
      <c r="AG1354"/>
      <c r="AH1354"/>
      <c r="AI1354"/>
      <c r="AJ1354"/>
    </row>
    <row r="1355" spans="1:36" ht="24.95" customHeight="1">
      <c r="A1355" s="66"/>
      <c r="M1355" s="37"/>
      <c r="N1355" s="37"/>
      <c r="U1355"/>
      <c r="V1355"/>
      <c r="W1355"/>
      <c r="X1355" s="412"/>
      <c r="Y1355" s="205"/>
      <c r="Z1355" s="412"/>
      <c r="AA1355"/>
      <c r="AB1355"/>
      <c r="AC1355"/>
      <c r="AD1355"/>
      <c r="AE1355"/>
      <c r="AF1355"/>
      <c r="AG1355"/>
      <c r="AH1355"/>
      <c r="AI1355"/>
      <c r="AJ1355"/>
    </row>
    <row r="1356" spans="1:36" ht="24.95" customHeight="1">
      <c r="A1356" s="66"/>
      <c r="M1356" s="37"/>
      <c r="N1356" s="37"/>
      <c r="U1356"/>
      <c r="V1356"/>
      <c r="W1356"/>
      <c r="X1356" s="412"/>
      <c r="Y1356" s="205"/>
      <c r="Z1356" s="412"/>
      <c r="AA1356"/>
      <c r="AB1356"/>
      <c r="AC1356"/>
      <c r="AD1356"/>
      <c r="AE1356"/>
      <c r="AF1356"/>
      <c r="AG1356"/>
      <c r="AH1356"/>
      <c r="AI1356"/>
      <c r="AJ1356"/>
    </row>
    <row r="1357" spans="1:36" ht="24.95" customHeight="1">
      <c r="A1357" s="66"/>
      <c r="M1357" s="37"/>
      <c r="N1357" s="37"/>
      <c r="U1357"/>
      <c r="V1357"/>
      <c r="W1357"/>
      <c r="X1357" s="412"/>
      <c r="Y1357" s="205"/>
      <c r="Z1357" s="412"/>
      <c r="AA1357"/>
      <c r="AB1357"/>
      <c r="AC1357"/>
      <c r="AD1357"/>
      <c r="AE1357"/>
      <c r="AF1357"/>
      <c r="AG1357"/>
      <c r="AH1357"/>
      <c r="AI1357"/>
      <c r="AJ1357"/>
    </row>
    <row r="1358" spans="1:36" ht="24.95" customHeight="1">
      <c r="A1358" s="66"/>
      <c r="M1358" s="37"/>
      <c r="N1358" s="37"/>
      <c r="U1358"/>
      <c r="V1358"/>
      <c r="W1358"/>
      <c r="X1358" s="412"/>
      <c r="Y1358" s="205"/>
      <c r="Z1358" s="412"/>
      <c r="AA1358"/>
      <c r="AB1358"/>
      <c r="AC1358"/>
      <c r="AD1358"/>
      <c r="AE1358"/>
      <c r="AF1358"/>
      <c r="AG1358"/>
      <c r="AH1358"/>
      <c r="AI1358"/>
      <c r="AJ1358"/>
    </row>
    <row r="1359" spans="1:36" ht="24.95" customHeight="1">
      <c r="A1359" s="66"/>
      <c r="M1359" s="37"/>
      <c r="N1359" s="37"/>
      <c r="U1359"/>
      <c r="V1359"/>
      <c r="W1359"/>
      <c r="X1359" s="412"/>
      <c r="Y1359" s="205"/>
      <c r="Z1359" s="412"/>
      <c r="AA1359"/>
      <c r="AB1359"/>
      <c r="AC1359"/>
      <c r="AD1359"/>
      <c r="AE1359"/>
      <c r="AF1359"/>
      <c r="AG1359"/>
      <c r="AH1359"/>
      <c r="AI1359"/>
      <c r="AJ1359"/>
    </row>
    <row r="1360" spans="1:36" ht="24.95" customHeight="1">
      <c r="A1360" s="66"/>
      <c r="M1360" s="37"/>
      <c r="N1360" s="37"/>
      <c r="U1360"/>
      <c r="V1360"/>
      <c r="W1360"/>
      <c r="X1360" s="412"/>
      <c r="Y1360" s="205"/>
      <c r="Z1360" s="412"/>
      <c r="AA1360"/>
      <c r="AB1360"/>
      <c r="AC1360"/>
      <c r="AD1360"/>
      <c r="AE1360"/>
      <c r="AF1360"/>
      <c r="AG1360"/>
      <c r="AH1360"/>
      <c r="AI1360"/>
      <c r="AJ1360"/>
    </row>
    <row r="1361" spans="1:36" ht="24.95" customHeight="1">
      <c r="A1361" s="66"/>
      <c r="M1361" s="37"/>
      <c r="N1361" s="37"/>
      <c r="U1361"/>
      <c r="V1361"/>
      <c r="W1361"/>
      <c r="X1361" s="412"/>
      <c r="Y1361" s="205"/>
      <c r="Z1361" s="412"/>
      <c r="AA1361"/>
      <c r="AB1361"/>
      <c r="AC1361"/>
      <c r="AD1361"/>
      <c r="AE1361"/>
      <c r="AF1361"/>
      <c r="AG1361"/>
      <c r="AH1361"/>
      <c r="AI1361"/>
      <c r="AJ1361"/>
    </row>
    <row r="1362" spans="1:36" ht="24.95" customHeight="1">
      <c r="A1362" s="66"/>
      <c r="M1362" s="37"/>
      <c r="N1362" s="37"/>
      <c r="U1362"/>
      <c r="V1362"/>
      <c r="W1362"/>
      <c r="X1362" s="412"/>
      <c r="Y1362" s="205"/>
      <c r="Z1362" s="412"/>
      <c r="AA1362"/>
      <c r="AB1362"/>
      <c r="AC1362"/>
      <c r="AD1362"/>
      <c r="AE1362"/>
      <c r="AF1362"/>
      <c r="AG1362"/>
      <c r="AH1362"/>
      <c r="AI1362"/>
      <c r="AJ1362"/>
    </row>
    <row r="1363" spans="1:36" ht="24.95" customHeight="1">
      <c r="A1363" s="66"/>
      <c r="M1363" s="37"/>
      <c r="N1363" s="37"/>
      <c r="U1363"/>
      <c r="V1363"/>
      <c r="W1363"/>
      <c r="X1363" s="412"/>
      <c r="Y1363" s="205"/>
      <c r="Z1363" s="412"/>
      <c r="AA1363"/>
      <c r="AB1363"/>
      <c r="AC1363"/>
      <c r="AD1363"/>
      <c r="AE1363"/>
      <c r="AF1363"/>
      <c r="AG1363"/>
      <c r="AH1363"/>
      <c r="AI1363"/>
      <c r="AJ1363"/>
    </row>
    <row r="1364" spans="1:36" ht="24.95" customHeight="1">
      <c r="A1364" s="66"/>
      <c r="M1364" s="37"/>
      <c r="N1364" s="37"/>
      <c r="U1364"/>
      <c r="V1364"/>
      <c r="W1364"/>
      <c r="X1364" s="412"/>
      <c r="Y1364" s="205"/>
      <c r="Z1364" s="412"/>
      <c r="AA1364"/>
      <c r="AB1364"/>
      <c r="AC1364"/>
      <c r="AD1364"/>
      <c r="AE1364"/>
      <c r="AF1364"/>
      <c r="AG1364"/>
      <c r="AH1364"/>
      <c r="AI1364"/>
      <c r="AJ1364"/>
    </row>
    <row r="1365" spans="1:36" ht="24.95" customHeight="1">
      <c r="A1365" s="66"/>
      <c r="M1365" s="37"/>
      <c r="N1365" s="37"/>
      <c r="U1365"/>
      <c r="V1365"/>
      <c r="W1365"/>
      <c r="X1365" s="412"/>
      <c r="Y1365" s="205"/>
      <c r="Z1365" s="412"/>
      <c r="AA1365"/>
      <c r="AB1365"/>
      <c r="AC1365"/>
      <c r="AD1365"/>
      <c r="AE1365"/>
      <c r="AF1365"/>
      <c r="AG1365"/>
      <c r="AH1365"/>
      <c r="AI1365"/>
      <c r="AJ1365"/>
    </row>
    <row r="1366" spans="1:36" ht="24.95" customHeight="1">
      <c r="A1366" s="66"/>
      <c r="M1366" s="37"/>
      <c r="N1366" s="37"/>
      <c r="U1366"/>
      <c r="V1366"/>
      <c r="W1366"/>
      <c r="X1366" s="412"/>
      <c r="Y1366" s="205"/>
      <c r="Z1366" s="412"/>
      <c r="AA1366"/>
      <c r="AB1366"/>
      <c r="AC1366"/>
      <c r="AD1366"/>
      <c r="AE1366"/>
      <c r="AF1366"/>
      <c r="AG1366"/>
      <c r="AH1366"/>
      <c r="AI1366"/>
      <c r="AJ1366"/>
    </row>
    <row r="1367" spans="1:36" ht="24.95" customHeight="1">
      <c r="A1367" s="66"/>
      <c r="M1367" s="37"/>
      <c r="N1367" s="37"/>
      <c r="U1367"/>
      <c r="V1367"/>
      <c r="W1367"/>
      <c r="X1367" s="412"/>
      <c r="Y1367" s="205"/>
      <c r="Z1367" s="412"/>
      <c r="AA1367"/>
      <c r="AB1367"/>
      <c r="AC1367"/>
      <c r="AD1367"/>
      <c r="AE1367"/>
      <c r="AF1367"/>
      <c r="AG1367"/>
      <c r="AH1367"/>
      <c r="AI1367"/>
      <c r="AJ1367"/>
    </row>
    <row r="1368" spans="1:36" ht="24.95" customHeight="1">
      <c r="A1368" s="66"/>
      <c r="M1368" s="37"/>
      <c r="N1368" s="37"/>
      <c r="U1368"/>
      <c r="V1368"/>
      <c r="W1368"/>
      <c r="X1368" s="412"/>
      <c r="Y1368" s="205"/>
      <c r="Z1368" s="412"/>
      <c r="AA1368"/>
      <c r="AB1368"/>
      <c r="AC1368"/>
      <c r="AD1368"/>
      <c r="AE1368"/>
      <c r="AF1368"/>
      <c r="AG1368"/>
      <c r="AH1368"/>
      <c r="AI1368"/>
      <c r="AJ1368"/>
    </row>
    <row r="1369" spans="1:36" ht="24.95" customHeight="1">
      <c r="A1369" s="66"/>
      <c r="M1369" s="37"/>
      <c r="N1369" s="37"/>
      <c r="U1369"/>
      <c r="V1369"/>
      <c r="W1369"/>
      <c r="X1369" s="412"/>
      <c r="Y1369" s="205"/>
      <c r="Z1369" s="412"/>
      <c r="AA1369"/>
      <c r="AB1369"/>
      <c r="AC1369"/>
      <c r="AD1369"/>
      <c r="AE1369"/>
      <c r="AF1369"/>
      <c r="AG1369"/>
      <c r="AH1369"/>
      <c r="AI1369"/>
      <c r="AJ1369"/>
    </row>
    <row r="1370" spans="1:36" ht="24.95" customHeight="1">
      <c r="A1370" s="66"/>
      <c r="M1370" s="37"/>
      <c r="N1370" s="37"/>
      <c r="U1370"/>
      <c r="V1370"/>
      <c r="W1370"/>
      <c r="X1370" s="412"/>
      <c r="Y1370" s="205"/>
      <c r="Z1370" s="412"/>
      <c r="AA1370"/>
      <c r="AB1370"/>
      <c r="AC1370"/>
      <c r="AD1370"/>
      <c r="AE1370"/>
      <c r="AF1370"/>
      <c r="AG1370"/>
      <c r="AH1370"/>
      <c r="AI1370"/>
      <c r="AJ1370"/>
    </row>
    <row r="1371" spans="1:36" ht="24.95" customHeight="1">
      <c r="A1371" s="66"/>
      <c r="M1371" s="37"/>
      <c r="N1371" s="37"/>
      <c r="U1371"/>
      <c r="V1371"/>
      <c r="W1371"/>
      <c r="X1371" s="412"/>
      <c r="Y1371" s="205"/>
      <c r="Z1371" s="412"/>
      <c r="AA1371"/>
      <c r="AB1371"/>
      <c r="AC1371"/>
      <c r="AD1371"/>
      <c r="AE1371"/>
      <c r="AF1371"/>
      <c r="AG1371"/>
      <c r="AH1371"/>
      <c r="AI1371"/>
      <c r="AJ1371"/>
    </row>
    <row r="1372" spans="1:36" ht="24.95" customHeight="1">
      <c r="A1372" s="66"/>
      <c r="M1372" s="37"/>
      <c r="N1372" s="37"/>
      <c r="U1372"/>
      <c r="V1372"/>
      <c r="W1372"/>
      <c r="X1372" s="412"/>
      <c r="Y1372" s="205"/>
      <c r="Z1372" s="412"/>
      <c r="AA1372"/>
      <c r="AB1372"/>
      <c r="AC1372"/>
      <c r="AD1372"/>
      <c r="AE1372"/>
      <c r="AF1372"/>
      <c r="AG1372"/>
      <c r="AH1372"/>
      <c r="AI1372"/>
      <c r="AJ1372"/>
    </row>
    <row r="1373" spans="1:36" ht="24.95" customHeight="1">
      <c r="A1373" s="66"/>
      <c r="M1373" s="37"/>
      <c r="N1373" s="37"/>
      <c r="U1373"/>
      <c r="V1373"/>
      <c r="W1373"/>
      <c r="X1373" s="412"/>
      <c r="Y1373" s="205"/>
      <c r="Z1373" s="412"/>
      <c r="AA1373"/>
      <c r="AB1373"/>
      <c r="AC1373"/>
      <c r="AD1373"/>
      <c r="AE1373"/>
      <c r="AF1373"/>
      <c r="AG1373"/>
      <c r="AH1373"/>
      <c r="AI1373"/>
      <c r="AJ1373"/>
    </row>
    <row r="1374" spans="1:36" ht="24.95" customHeight="1">
      <c r="A1374" s="66"/>
      <c r="M1374" s="37"/>
      <c r="N1374" s="37"/>
      <c r="U1374"/>
      <c r="V1374"/>
      <c r="W1374"/>
      <c r="X1374" s="412"/>
      <c r="Y1374" s="205"/>
      <c r="Z1374" s="412"/>
      <c r="AA1374"/>
      <c r="AB1374"/>
      <c r="AC1374"/>
      <c r="AD1374"/>
      <c r="AE1374"/>
      <c r="AF1374"/>
      <c r="AG1374"/>
      <c r="AH1374"/>
      <c r="AI1374"/>
      <c r="AJ1374"/>
    </row>
    <row r="1375" spans="1:36" ht="24.95" customHeight="1">
      <c r="A1375" s="66"/>
      <c r="M1375" s="37"/>
      <c r="N1375" s="37"/>
      <c r="U1375"/>
      <c r="V1375"/>
      <c r="W1375"/>
      <c r="X1375" s="412"/>
      <c r="Y1375" s="205"/>
      <c r="Z1375" s="412"/>
      <c r="AA1375"/>
      <c r="AB1375"/>
      <c r="AC1375"/>
      <c r="AD1375"/>
      <c r="AE1375"/>
      <c r="AF1375"/>
      <c r="AG1375"/>
      <c r="AH1375"/>
      <c r="AI1375"/>
      <c r="AJ1375"/>
    </row>
    <row r="1376" spans="1:36" ht="24.95" customHeight="1">
      <c r="A1376" s="66"/>
      <c r="M1376" s="37"/>
      <c r="N1376" s="37"/>
      <c r="U1376"/>
      <c r="V1376"/>
      <c r="W1376"/>
      <c r="X1376" s="412"/>
      <c r="Y1376" s="205"/>
      <c r="Z1376" s="412"/>
      <c r="AA1376"/>
      <c r="AB1376"/>
      <c r="AC1376"/>
      <c r="AD1376"/>
      <c r="AE1376"/>
      <c r="AF1376"/>
      <c r="AG1376"/>
      <c r="AH1376"/>
      <c r="AI1376"/>
      <c r="AJ1376"/>
    </row>
    <row r="1377" spans="1:36" ht="24.95" customHeight="1">
      <c r="A1377" s="66"/>
      <c r="M1377" s="37"/>
      <c r="N1377" s="37"/>
      <c r="U1377"/>
      <c r="V1377"/>
      <c r="W1377"/>
      <c r="X1377" s="412"/>
      <c r="Y1377" s="205"/>
      <c r="Z1377" s="412"/>
      <c r="AA1377"/>
      <c r="AB1377"/>
      <c r="AC1377"/>
      <c r="AD1377"/>
      <c r="AE1377"/>
      <c r="AF1377"/>
      <c r="AG1377"/>
      <c r="AH1377"/>
      <c r="AI1377"/>
      <c r="AJ1377"/>
    </row>
    <row r="1378" spans="1:36" ht="24.95" customHeight="1">
      <c r="A1378" s="66"/>
      <c r="M1378" s="37"/>
      <c r="N1378" s="37"/>
      <c r="U1378"/>
      <c r="V1378"/>
      <c r="W1378"/>
      <c r="X1378" s="412"/>
      <c r="Y1378" s="205"/>
      <c r="Z1378" s="412"/>
      <c r="AA1378"/>
      <c r="AB1378"/>
      <c r="AC1378"/>
      <c r="AD1378"/>
      <c r="AE1378"/>
      <c r="AF1378"/>
      <c r="AG1378"/>
      <c r="AH1378"/>
      <c r="AI1378"/>
      <c r="AJ1378"/>
    </row>
    <row r="1379" spans="1:36" ht="24.95" customHeight="1">
      <c r="A1379" s="66"/>
      <c r="M1379" s="37"/>
      <c r="N1379" s="37"/>
      <c r="U1379"/>
      <c r="V1379"/>
      <c r="W1379"/>
      <c r="X1379" s="412"/>
      <c r="Y1379" s="205"/>
      <c r="Z1379" s="412"/>
      <c r="AA1379"/>
      <c r="AB1379"/>
      <c r="AC1379"/>
      <c r="AD1379"/>
      <c r="AE1379"/>
      <c r="AF1379"/>
      <c r="AG1379"/>
      <c r="AH1379"/>
      <c r="AI1379"/>
      <c r="AJ1379"/>
    </row>
    <row r="1380" spans="1:36" ht="24.95" customHeight="1">
      <c r="A1380" s="66"/>
      <c r="M1380" s="37"/>
      <c r="N1380" s="37"/>
      <c r="U1380"/>
      <c r="V1380"/>
      <c r="W1380"/>
      <c r="X1380" s="412"/>
      <c r="Y1380" s="205"/>
      <c r="Z1380" s="412"/>
      <c r="AA1380"/>
      <c r="AB1380"/>
      <c r="AC1380"/>
      <c r="AD1380"/>
      <c r="AE1380"/>
      <c r="AF1380"/>
      <c r="AG1380"/>
      <c r="AH1380"/>
      <c r="AI1380"/>
      <c r="AJ1380"/>
    </row>
    <row r="1381" spans="1:36" ht="24.95" customHeight="1">
      <c r="A1381" s="66"/>
      <c r="M1381" s="37"/>
      <c r="N1381" s="37"/>
      <c r="U1381"/>
      <c r="V1381"/>
      <c r="W1381"/>
      <c r="X1381" s="412"/>
      <c r="Y1381" s="205"/>
      <c r="Z1381" s="412"/>
      <c r="AA1381"/>
      <c r="AB1381"/>
      <c r="AC1381"/>
      <c r="AD1381"/>
      <c r="AE1381"/>
      <c r="AF1381"/>
      <c r="AG1381"/>
      <c r="AH1381"/>
      <c r="AI1381"/>
      <c r="AJ1381"/>
    </row>
    <row r="1382" spans="1:36" ht="24.95" customHeight="1">
      <c r="A1382" s="66"/>
      <c r="M1382" s="37"/>
      <c r="N1382" s="37"/>
      <c r="U1382"/>
      <c r="V1382"/>
      <c r="W1382"/>
      <c r="X1382" s="412"/>
      <c r="Y1382" s="205"/>
      <c r="Z1382" s="412"/>
      <c r="AA1382"/>
      <c r="AB1382"/>
      <c r="AC1382"/>
      <c r="AD1382"/>
      <c r="AE1382"/>
      <c r="AF1382"/>
      <c r="AG1382"/>
      <c r="AH1382"/>
      <c r="AI1382"/>
      <c r="AJ1382"/>
    </row>
    <row r="1383" spans="1:36" ht="24.95" customHeight="1">
      <c r="A1383" s="66"/>
      <c r="M1383" s="37"/>
      <c r="N1383" s="37"/>
      <c r="U1383"/>
      <c r="V1383"/>
      <c r="W1383"/>
      <c r="X1383" s="412"/>
      <c r="Y1383" s="205"/>
      <c r="Z1383" s="412"/>
      <c r="AA1383"/>
      <c r="AB1383"/>
      <c r="AC1383"/>
      <c r="AD1383"/>
      <c r="AE1383"/>
      <c r="AF1383"/>
      <c r="AG1383"/>
      <c r="AH1383"/>
      <c r="AI1383"/>
      <c r="AJ1383"/>
    </row>
    <row r="1384" spans="1:36" ht="24.95" customHeight="1">
      <c r="A1384" s="66"/>
      <c r="M1384" s="37"/>
      <c r="N1384" s="37"/>
      <c r="U1384"/>
      <c r="V1384"/>
      <c r="W1384"/>
      <c r="X1384" s="412"/>
      <c r="Y1384" s="205"/>
      <c r="Z1384" s="412"/>
      <c r="AA1384"/>
      <c r="AB1384"/>
      <c r="AC1384"/>
      <c r="AD1384"/>
      <c r="AE1384"/>
      <c r="AF1384"/>
      <c r="AG1384"/>
      <c r="AH1384"/>
      <c r="AI1384"/>
      <c r="AJ1384"/>
    </row>
    <row r="1385" spans="1:36" ht="24.95" customHeight="1">
      <c r="A1385" s="66"/>
      <c r="M1385" s="37"/>
      <c r="N1385" s="37"/>
      <c r="U1385"/>
      <c r="V1385"/>
      <c r="W1385"/>
      <c r="X1385" s="412"/>
      <c r="Y1385" s="205"/>
      <c r="Z1385" s="412"/>
      <c r="AA1385"/>
      <c r="AB1385"/>
      <c r="AC1385"/>
      <c r="AD1385"/>
      <c r="AE1385"/>
      <c r="AF1385"/>
      <c r="AG1385"/>
      <c r="AH1385"/>
      <c r="AI1385"/>
      <c r="AJ1385"/>
    </row>
    <row r="1386" spans="1:36" ht="24.95" customHeight="1">
      <c r="A1386" s="66"/>
      <c r="M1386" s="37"/>
      <c r="N1386" s="37"/>
      <c r="U1386"/>
      <c r="V1386"/>
      <c r="W1386"/>
      <c r="X1386" s="412"/>
      <c r="Y1386" s="205"/>
      <c r="Z1386" s="412"/>
      <c r="AA1386"/>
      <c r="AB1386"/>
      <c r="AC1386"/>
      <c r="AD1386"/>
      <c r="AE1386"/>
      <c r="AF1386"/>
      <c r="AG1386"/>
      <c r="AH1386"/>
      <c r="AI1386"/>
      <c r="AJ1386"/>
    </row>
    <row r="1387" spans="1:36" ht="24.95" customHeight="1">
      <c r="A1387" s="66"/>
      <c r="M1387" s="37"/>
      <c r="N1387" s="37"/>
      <c r="U1387"/>
      <c r="V1387"/>
      <c r="W1387"/>
      <c r="X1387" s="412"/>
      <c r="Y1387" s="205"/>
      <c r="Z1387" s="412"/>
      <c r="AA1387"/>
      <c r="AB1387"/>
      <c r="AC1387"/>
      <c r="AD1387"/>
      <c r="AE1387"/>
      <c r="AF1387"/>
      <c r="AG1387"/>
      <c r="AH1387"/>
      <c r="AI1387"/>
      <c r="AJ1387"/>
    </row>
    <row r="1388" spans="1:36" ht="24.95" customHeight="1">
      <c r="A1388" s="66"/>
      <c r="M1388" s="37"/>
      <c r="N1388" s="37"/>
      <c r="U1388"/>
      <c r="V1388"/>
      <c r="W1388"/>
      <c r="X1388" s="412"/>
      <c r="Y1388" s="205"/>
      <c r="Z1388" s="412"/>
      <c r="AA1388"/>
      <c r="AB1388"/>
      <c r="AC1388"/>
      <c r="AD1388"/>
      <c r="AE1388"/>
      <c r="AF1388"/>
      <c r="AG1388"/>
      <c r="AH1388"/>
      <c r="AI1388"/>
      <c r="AJ1388"/>
    </row>
    <row r="1389" spans="1:36" ht="24.95" customHeight="1">
      <c r="A1389" s="66"/>
      <c r="M1389" s="37"/>
      <c r="N1389" s="37"/>
      <c r="U1389"/>
      <c r="V1389"/>
      <c r="W1389"/>
      <c r="X1389" s="412"/>
      <c r="Y1389" s="205"/>
      <c r="Z1389" s="412"/>
      <c r="AA1389"/>
      <c r="AB1389"/>
      <c r="AC1389"/>
      <c r="AD1389"/>
      <c r="AE1389"/>
      <c r="AF1389"/>
      <c r="AG1389"/>
      <c r="AH1389"/>
      <c r="AI1389"/>
      <c r="AJ1389"/>
    </row>
    <row r="1390" spans="1:36" ht="24.95" customHeight="1">
      <c r="A1390" s="66"/>
      <c r="M1390" s="37"/>
      <c r="N1390" s="37"/>
      <c r="U1390"/>
      <c r="V1390"/>
      <c r="W1390"/>
      <c r="X1390" s="412"/>
      <c r="Y1390" s="205"/>
      <c r="Z1390" s="412"/>
      <c r="AA1390"/>
      <c r="AB1390"/>
      <c r="AC1390"/>
      <c r="AD1390"/>
      <c r="AE1390"/>
      <c r="AF1390"/>
      <c r="AG1390"/>
      <c r="AH1390"/>
      <c r="AI1390"/>
      <c r="AJ1390"/>
    </row>
    <row r="1391" spans="1:36" ht="24.95" customHeight="1">
      <c r="A1391" s="66"/>
      <c r="M1391" s="37"/>
      <c r="N1391" s="37"/>
      <c r="U1391"/>
      <c r="V1391"/>
      <c r="W1391"/>
      <c r="X1391" s="412"/>
      <c r="Y1391" s="205"/>
      <c r="Z1391" s="412"/>
      <c r="AA1391"/>
      <c r="AB1391"/>
      <c r="AC1391"/>
      <c r="AD1391"/>
      <c r="AE1391"/>
      <c r="AF1391"/>
      <c r="AG1391"/>
      <c r="AH1391"/>
      <c r="AI1391"/>
      <c r="AJ1391"/>
    </row>
    <row r="1392" spans="1:36" ht="24.95" customHeight="1">
      <c r="A1392" s="66"/>
      <c r="M1392" s="37"/>
      <c r="N1392" s="37"/>
      <c r="U1392"/>
      <c r="V1392"/>
      <c r="W1392"/>
      <c r="X1392" s="412"/>
      <c r="Y1392" s="205"/>
      <c r="Z1392" s="412"/>
      <c r="AA1392"/>
      <c r="AB1392"/>
      <c r="AC1392"/>
      <c r="AD1392"/>
      <c r="AE1392"/>
      <c r="AF1392"/>
      <c r="AG1392"/>
      <c r="AH1392"/>
      <c r="AI1392"/>
      <c r="AJ1392"/>
    </row>
    <row r="1393" spans="1:36" ht="24.95" customHeight="1">
      <c r="A1393" s="66"/>
      <c r="M1393" s="37"/>
      <c r="N1393" s="37"/>
      <c r="U1393"/>
      <c r="V1393"/>
      <c r="W1393"/>
      <c r="X1393" s="412"/>
      <c r="Y1393" s="205"/>
      <c r="Z1393" s="412"/>
      <c r="AA1393"/>
      <c r="AB1393"/>
      <c r="AC1393"/>
      <c r="AD1393"/>
      <c r="AE1393"/>
      <c r="AF1393"/>
      <c r="AG1393"/>
      <c r="AH1393"/>
      <c r="AI1393"/>
      <c r="AJ1393"/>
    </row>
    <row r="1394" spans="1:36" ht="24.95" customHeight="1">
      <c r="A1394" s="66"/>
      <c r="M1394" s="37"/>
      <c r="N1394" s="37"/>
      <c r="U1394"/>
      <c r="V1394"/>
      <c r="W1394"/>
      <c r="X1394" s="412"/>
      <c r="Y1394" s="205"/>
      <c r="Z1394" s="412"/>
      <c r="AA1394"/>
      <c r="AB1394"/>
      <c r="AC1394"/>
      <c r="AD1394"/>
      <c r="AE1394"/>
      <c r="AF1394"/>
      <c r="AG1394"/>
      <c r="AH1394"/>
      <c r="AI1394"/>
      <c r="AJ1394"/>
    </row>
    <row r="1395" spans="1:36" ht="24.95" customHeight="1">
      <c r="A1395" s="66"/>
      <c r="M1395" s="37"/>
      <c r="N1395" s="37"/>
      <c r="U1395"/>
      <c r="V1395"/>
      <c r="W1395"/>
      <c r="X1395" s="412"/>
      <c r="Y1395" s="205"/>
      <c r="Z1395" s="412"/>
      <c r="AA1395"/>
      <c r="AB1395"/>
      <c r="AC1395"/>
      <c r="AD1395"/>
      <c r="AE1395"/>
      <c r="AF1395"/>
      <c r="AG1395"/>
      <c r="AH1395"/>
      <c r="AI1395"/>
      <c r="AJ1395"/>
    </row>
    <row r="1396" spans="1:36" ht="24.95" customHeight="1">
      <c r="A1396" s="66"/>
      <c r="M1396" s="37"/>
      <c r="N1396" s="37"/>
      <c r="U1396"/>
      <c r="V1396"/>
      <c r="W1396"/>
      <c r="X1396" s="412"/>
      <c r="Y1396" s="205"/>
      <c r="Z1396" s="412"/>
      <c r="AA1396"/>
      <c r="AB1396"/>
      <c r="AC1396"/>
      <c r="AD1396"/>
      <c r="AE1396"/>
      <c r="AF1396"/>
      <c r="AG1396"/>
      <c r="AH1396"/>
      <c r="AI1396"/>
      <c r="AJ1396"/>
    </row>
    <row r="1397" spans="1:36" ht="24.95" customHeight="1">
      <c r="A1397" s="66"/>
      <c r="M1397" s="37"/>
      <c r="N1397" s="37"/>
      <c r="U1397"/>
      <c r="V1397"/>
      <c r="W1397"/>
      <c r="X1397" s="412"/>
      <c r="Y1397" s="205"/>
      <c r="Z1397" s="412"/>
      <c r="AA1397"/>
      <c r="AB1397"/>
      <c r="AC1397"/>
      <c r="AD1397"/>
      <c r="AE1397"/>
      <c r="AF1397"/>
      <c r="AG1397"/>
      <c r="AH1397"/>
      <c r="AI1397"/>
      <c r="AJ1397"/>
    </row>
    <row r="1398" spans="1:36" ht="24.95" customHeight="1">
      <c r="A1398" s="66"/>
      <c r="M1398" s="37"/>
      <c r="N1398" s="37"/>
      <c r="U1398"/>
      <c r="V1398"/>
      <c r="W1398"/>
      <c r="X1398" s="412"/>
      <c r="Y1398" s="205"/>
      <c r="Z1398" s="412"/>
      <c r="AA1398"/>
      <c r="AB1398"/>
      <c r="AC1398"/>
      <c r="AD1398"/>
      <c r="AE1398"/>
      <c r="AF1398"/>
      <c r="AG1398"/>
      <c r="AH1398"/>
      <c r="AI1398"/>
      <c r="AJ1398"/>
    </row>
    <row r="1399" spans="1:36" ht="24.95" customHeight="1">
      <c r="A1399" s="66"/>
      <c r="M1399" s="37"/>
      <c r="N1399" s="37"/>
      <c r="U1399"/>
      <c r="V1399"/>
      <c r="W1399"/>
      <c r="X1399" s="412"/>
      <c r="Y1399" s="205"/>
      <c r="Z1399" s="412"/>
      <c r="AA1399"/>
      <c r="AB1399"/>
      <c r="AC1399"/>
      <c r="AD1399"/>
      <c r="AE1399"/>
      <c r="AF1399"/>
      <c r="AG1399"/>
      <c r="AH1399"/>
      <c r="AI1399"/>
      <c r="AJ1399"/>
    </row>
    <row r="1400" spans="1:36" ht="24.95" customHeight="1">
      <c r="A1400" s="66"/>
      <c r="M1400" s="37"/>
      <c r="N1400" s="37"/>
      <c r="U1400"/>
      <c r="V1400"/>
      <c r="W1400"/>
      <c r="X1400" s="412"/>
      <c r="Y1400" s="205"/>
      <c r="Z1400" s="412"/>
      <c r="AA1400"/>
      <c r="AB1400"/>
      <c r="AC1400"/>
      <c r="AD1400"/>
      <c r="AE1400"/>
      <c r="AF1400"/>
      <c r="AG1400"/>
      <c r="AH1400"/>
      <c r="AI1400"/>
      <c r="AJ1400"/>
    </row>
    <row r="1401" spans="1:36" ht="24.95" customHeight="1">
      <c r="A1401" s="66"/>
      <c r="M1401" s="37"/>
      <c r="N1401" s="37"/>
      <c r="U1401"/>
      <c r="V1401"/>
      <c r="W1401"/>
      <c r="X1401" s="412"/>
      <c r="Y1401" s="205"/>
      <c r="Z1401" s="412"/>
      <c r="AA1401"/>
      <c r="AB1401"/>
      <c r="AC1401"/>
      <c r="AD1401"/>
      <c r="AE1401"/>
      <c r="AF1401"/>
      <c r="AG1401"/>
      <c r="AH1401"/>
      <c r="AI1401"/>
      <c r="AJ1401"/>
    </row>
    <row r="1402" spans="1:36" ht="24.95" customHeight="1">
      <c r="A1402" s="66"/>
      <c r="M1402" s="37"/>
      <c r="N1402" s="37"/>
      <c r="U1402"/>
      <c r="V1402"/>
      <c r="W1402"/>
      <c r="X1402" s="412"/>
      <c r="Y1402" s="205"/>
      <c r="Z1402" s="412"/>
      <c r="AA1402"/>
      <c r="AB1402"/>
      <c r="AC1402"/>
      <c r="AD1402"/>
      <c r="AE1402"/>
      <c r="AF1402"/>
      <c r="AG1402"/>
      <c r="AH1402"/>
      <c r="AI1402"/>
      <c r="AJ1402"/>
    </row>
    <row r="1403" spans="1:36" ht="24.95" customHeight="1">
      <c r="A1403" s="66"/>
      <c r="M1403" s="37"/>
      <c r="N1403" s="37"/>
      <c r="U1403"/>
      <c r="V1403"/>
      <c r="W1403"/>
      <c r="X1403" s="412"/>
      <c r="Y1403" s="205"/>
      <c r="Z1403" s="412"/>
      <c r="AA1403"/>
      <c r="AB1403"/>
      <c r="AC1403"/>
      <c r="AD1403"/>
      <c r="AE1403"/>
      <c r="AF1403"/>
      <c r="AG1403"/>
      <c r="AH1403"/>
      <c r="AI1403"/>
      <c r="AJ1403"/>
    </row>
    <row r="1404" spans="1:36" ht="24.95" customHeight="1">
      <c r="A1404" s="66"/>
      <c r="M1404" s="37"/>
      <c r="N1404" s="37"/>
      <c r="U1404"/>
      <c r="V1404"/>
      <c r="W1404"/>
      <c r="X1404" s="412"/>
      <c r="Y1404" s="205"/>
      <c r="Z1404" s="412"/>
      <c r="AA1404"/>
      <c r="AB1404"/>
      <c r="AC1404"/>
      <c r="AD1404"/>
      <c r="AE1404"/>
      <c r="AF1404"/>
      <c r="AG1404"/>
      <c r="AH1404"/>
      <c r="AI1404"/>
      <c r="AJ1404"/>
    </row>
    <row r="1405" spans="1:36" ht="24.95" customHeight="1">
      <c r="A1405" s="66"/>
      <c r="M1405" s="37"/>
      <c r="N1405" s="37"/>
      <c r="U1405"/>
      <c r="V1405"/>
      <c r="W1405"/>
      <c r="X1405" s="412"/>
      <c r="Y1405" s="205"/>
      <c r="Z1405" s="412"/>
      <c r="AA1405"/>
      <c r="AB1405"/>
      <c r="AC1405"/>
      <c r="AD1405"/>
      <c r="AE1405"/>
      <c r="AF1405"/>
      <c r="AG1405"/>
      <c r="AH1405"/>
      <c r="AI1405"/>
      <c r="AJ1405"/>
    </row>
    <row r="1406" spans="1:36" ht="24.95" customHeight="1">
      <c r="A1406" s="66"/>
      <c r="M1406" s="37"/>
      <c r="N1406" s="37"/>
      <c r="U1406"/>
      <c r="V1406"/>
      <c r="W1406"/>
      <c r="X1406" s="412"/>
      <c r="Y1406" s="205"/>
      <c r="Z1406" s="412"/>
      <c r="AA1406"/>
      <c r="AB1406"/>
      <c r="AC1406"/>
      <c r="AD1406"/>
      <c r="AE1406"/>
      <c r="AF1406"/>
      <c r="AG1406"/>
      <c r="AH1406"/>
      <c r="AI1406"/>
      <c r="AJ1406"/>
    </row>
    <row r="1407" spans="1:36" ht="24.95" customHeight="1">
      <c r="A1407" s="66"/>
      <c r="M1407" s="37"/>
      <c r="N1407" s="37"/>
      <c r="U1407"/>
      <c r="V1407"/>
      <c r="W1407"/>
      <c r="X1407" s="412"/>
      <c r="Y1407" s="205"/>
      <c r="Z1407" s="412"/>
      <c r="AA1407"/>
      <c r="AB1407"/>
      <c r="AC1407"/>
      <c r="AD1407"/>
      <c r="AE1407"/>
      <c r="AF1407"/>
      <c r="AG1407"/>
      <c r="AH1407"/>
      <c r="AI1407"/>
      <c r="AJ1407"/>
    </row>
    <row r="1408" spans="1:36" ht="24.95" customHeight="1">
      <c r="A1408" s="66"/>
      <c r="M1408" s="37"/>
      <c r="N1408" s="37"/>
      <c r="U1408"/>
      <c r="V1408"/>
      <c r="W1408"/>
      <c r="X1408" s="412"/>
      <c r="Y1408" s="205"/>
      <c r="Z1408" s="412"/>
      <c r="AA1408"/>
      <c r="AB1408"/>
      <c r="AC1408"/>
      <c r="AD1408"/>
      <c r="AE1408"/>
      <c r="AF1408"/>
      <c r="AG1408"/>
      <c r="AH1408"/>
      <c r="AI1408"/>
      <c r="AJ1408"/>
    </row>
    <row r="1409" spans="1:36" ht="24.95" customHeight="1">
      <c r="A1409" s="66"/>
      <c r="M1409" s="37"/>
      <c r="N1409" s="37"/>
      <c r="U1409"/>
      <c r="V1409"/>
      <c r="W1409"/>
      <c r="X1409" s="412"/>
      <c r="Y1409" s="205"/>
      <c r="Z1409" s="412"/>
      <c r="AA1409"/>
      <c r="AB1409"/>
      <c r="AC1409"/>
      <c r="AD1409"/>
      <c r="AE1409"/>
      <c r="AF1409"/>
      <c r="AG1409"/>
      <c r="AH1409"/>
      <c r="AI1409"/>
      <c r="AJ1409"/>
    </row>
    <row r="1410" spans="1:36" ht="24.95" customHeight="1">
      <c r="A1410" s="66"/>
      <c r="M1410" s="37"/>
      <c r="N1410" s="37"/>
      <c r="U1410"/>
      <c r="V1410"/>
      <c r="W1410"/>
      <c r="X1410" s="412"/>
      <c r="Y1410" s="205"/>
      <c r="Z1410" s="412"/>
      <c r="AA1410"/>
      <c r="AB1410"/>
      <c r="AC1410"/>
      <c r="AD1410"/>
      <c r="AE1410"/>
      <c r="AF1410"/>
      <c r="AG1410"/>
      <c r="AH1410"/>
      <c r="AI1410"/>
      <c r="AJ1410"/>
    </row>
    <row r="1411" spans="1:36" ht="24.95" customHeight="1">
      <c r="A1411" s="66"/>
      <c r="M1411" s="37"/>
      <c r="N1411" s="37"/>
      <c r="U1411"/>
      <c r="V1411"/>
      <c r="W1411"/>
      <c r="X1411" s="412"/>
      <c r="Y1411" s="205"/>
      <c r="Z1411" s="412"/>
      <c r="AA1411"/>
      <c r="AB1411"/>
      <c r="AC1411"/>
      <c r="AD1411"/>
      <c r="AE1411"/>
      <c r="AF1411"/>
      <c r="AG1411"/>
      <c r="AH1411"/>
      <c r="AI1411"/>
      <c r="AJ1411"/>
    </row>
    <row r="1412" spans="1:36" ht="24.95" customHeight="1">
      <c r="A1412" s="66"/>
      <c r="M1412" s="37"/>
      <c r="N1412" s="37"/>
      <c r="U1412"/>
      <c r="V1412"/>
      <c r="W1412"/>
      <c r="X1412" s="412"/>
      <c r="Y1412" s="205"/>
      <c r="Z1412" s="412"/>
      <c r="AA1412"/>
      <c r="AB1412"/>
      <c r="AC1412"/>
      <c r="AD1412"/>
      <c r="AE1412"/>
      <c r="AF1412"/>
      <c r="AG1412"/>
      <c r="AH1412"/>
      <c r="AI1412"/>
      <c r="AJ1412"/>
    </row>
    <row r="1413" spans="1:36" ht="24.95" customHeight="1">
      <c r="A1413" s="66"/>
      <c r="M1413" s="37"/>
      <c r="N1413" s="37"/>
      <c r="U1413"/>
      <c r="V1413"/>
      <c r="W1413"/>
      <c r="X1413" s="412"/>
      <c r="Y1413" s="205"/>
      <c r="Z1413" s="412"/>
      <c r="AA1413"/>
      <c r="AB1413"/>
      <c r="AC1413"/>
      <c r="AD1413"/>
      <c r="AE1413"/>
      <c r="AF1413"/>
      <c r="AG1413"/>
      <c r="AH1413"/>
      <c r="AI1413"/>
      <c r="AJ1413"/>
    </row>
    <row r="1414" spans="1:36" ht="24.95" customHeight="1">
      <c r="A1414" s="66"/>
      <c r="M1414" s="37"/>
      <c r="N1414" s="37"/>
      <c r="U1414"/>
      <c r="V1414"/>
      <c r="W1414"/>
      <c r="X1414" s="412"/>
      <c r="Y1414" s="205"/>
      <c r="Z1414" s="412"/>
      <c r="AA1414"/>
      <c r="AB1414"/>
      <c r="AC1414"/>
      <c r="AD1414"/>
      <c r="AE1414"/>
      <c r="AF1414"/>
      <c r="AG1414"/>
      <c r="AH1414"/>
      <c r="AI1414"/>
      <c r="AJ1414"/>
    </row>
    <row r="1415" spans="1:36" ht="24.95" customHeight="1">
      <c r="A1415" s="66"/>
      <c r="M1415" s="37"/>
      <c r="N1415" s="37"/>
      <c r="U1415"/>
      <c r="V1415"/>
      <c r="W1415"/>
      <c r="X1415" s="412"/>
      <c r="Y1415" s="205"/>
      <c r="Z1415" s="412"/>
      <c r="AA1415"/>
      <c r="AB1415"/>
      <c r="AC1415"/>
      <c r="AD1415"/>
      <c r="AE1415"/>
      <c r="AF1415"/>
      <c r="AG1415"/>
      <c r="AH1415"/>
      <c r="AI1415"/>
      <c r="AJ1415"/>
    </row>
    <row r="1416" spans="1:36" ht="24.95" customHeight="1">
      <c r="A1416" s="66"/>
      <c r="M1416" s="37"/>
      <c r="N1416" s="37"/>
      <c r="U1416"/>
      <c r="V1416"/>
      <c r="W1416"/>
      <c r="X1416" s="412"/>
      <c r="Y1416" s="205"/>
      <c r="Z1416" s="412"/>
      <c r="AA1416"/>
      <c r="AB1416"/>
      <c r="AC1416"/>
      <c r="AD1416"/>
      <c r="AE1416"/>
      <c r="AF1416"/>
      <c r="AG1416"/>
      <c r="AH1416"/>
      <c r="AI1416"/>
      <c r="AJ1416"/>
    </row>
    <row r="1417" spans="1:36" ht="24.95" customHeight="1">
      <c r="A1417" s="66"/>
      <c r="M1417" s="37"/>
      <c r="N1417" s="37"/>
      <c r="U1417"/>
      <c r="V1417"/>
      <c r="W1417"/>
      <c r="X1417" s="412"/>
      <c r="Y1417" s="205"/>
      <c r="Z1417" s="412"/>
      <c r="AA1417"/>
      <c r="AB1417"/>
      <c r="AC1417"/>
      <c r="AD1417"/>
      <c r="AE1417"/>
      <c r="AF1417"/>
      <c r="AG1417"/>
      <c r="AH1417"/>
      <c r="AI1417"/>
      <c r="AJ1417"/>
    </row>
    <row r="1418" spans="1:36" ht="24.95" customHeight="1">
      <c r="A1418" s="66"/>
      <c r="M1418" s="37"/>
      <c r="N1418" s="37"/>
      <c r="U1418"/>
      <c r="V1418"/>
      <c r="W1418"/>
      <c r="X1418" s="412"/>
      <c r="Y1418" s="205"/>
      <c r="Z1418" s="412"/>
      <c r="AA1418"/>
      <c r="AB1418"/>
      <c r="AC1418"/>
      <c r="AD1418"/>
      <c r="AE1418"/>
      <c r="AF1418"/>
      <c r="AG1418"/>
      <c r="AH1418"/>
      <c r="AI1418"/>
      <c r="AJ1418"/>
    </row>
    <row r="1419" spans="1:36" ht="24.95" customHeight="1">
      <c r="A1419" s="66"/>
      <c r="M1419" s="37"/>
      <c r="N1419" s="37"/>
      <c r="U1419"/>
      <c r="V1419"/>
      <c r="W1419"/>
      <c r="X1419" s="412"/>
      <c r="Y1419" s="205"/>
      <c r="Z1419" s="412"/>
      <c r="AA1419"/>
      <c r="AB1419"/>
      <c r="AC1419"/>
      <c r="AD1419"/>
      <c r="AE1419"/>
      <c r="AF1419"/>
      <c r="AG1419"/>
      <c r="AH1419"/>
      <c r="AI1419"/>
      <c r="AJ1419"/>
    </row>
    <row r="1420" spans="1:36" ht="24.95" customHeight="1">
      <c r="A1420" s="66"/>
      <c r="M1420" s="37"/>
      <c r="N1420" s="37"/>
      <c r="U1420"/>
      <c r="V1420"/>
      <c r="W1420"/>
      <c r="X1420" s="412"/>
      <c r="Y1420" s="205"/>
      <c r="Z1420" s="412"/>
      <c r="AA1420"/>
      <c r="AB1420"/>
      <c r="AC1420"/>
      <c r="AD1420"/>
      <c r="AE1420"/>
      <c r="AF1420"/>
      <c r="AG1420"/>
      <c r="AH1420"/>
      <c r="AI1420"/>
      <c r="AJ1420"/>
    </row>
    <row r="1421" spans="1:36" ht="24.95" customHeight="1">
      <c r="A1421" s="66"/>
      <c r="M1421" s="37"/>
      <c r="N1421" s="37"/>
      <c r="U1421"/>
      <c r="V1421"/>
      <c r="W1421"/>
      <c r="X1421" s="412"/>
      <c r="Y1421" s="205"/>
      <c r="Z1421" s="412"/>
      <c r="AA1421"/>
      <c r="AB1421"/>
      <c r="AC1421"/>
      <c r="AD1421"/>
      <c r="AE1421"/>
      <c r="AF1421"/>
      <c r="AG1421"/>
      <c r="AH1421"/>
      <c r="AI1421"/>
      <c r="AJ1421"/>
    </row>
    <row r="1422" spans="1:36" ht="24.95" customHeight="1">
      <c r="A1422" s="66"/>
      <c r="M1422" s="37"/>
      <c r="N1422" s="37"/>
      <c r="U1422"/>
      <c r="V1422"/>
      <c r="W1422"/>
      <c r="X1422" s="412"/>
      <c r="Y1422" s="205"/>
      <c r="Z1422" s="412"/>
      <c r="AA1422"/>
      <c r="AB1422"/>
      <c r="AC1422"/>
      <c r="AD1422"/>
      <c r="AE1422"/>
      <c r="AF1422"/>
      <c r="AG1422"/>
      <c r="AH1422"/>
      <c r="AI1422"/>
      <c r="AJ1422"/>
    </row>
    <row r="1423" spans="1:36" ht="24.95" customHeight="1">
      <c r="A1423" s="66"/>
      <c r="M1423" s="37"/>
      <c r="N1423" s="37"/>
      <c r="U1423"/>
      <c r="V1423"/>
      <c r="W1423"/>
      <c r="X1423" s="412"/>
      <c r="Y1423" s="205"/>
      <c r="Z1423" s="412"/>
      <c r="AA1423"/>
      <c r="AB1423"/>
      <c r="AC1423"/>
      <c r="AD1423"/>
      <c r="AE1423"/>
      <c r="AF1423"/>
      <c r="AG1423"/>
      <c r="AH1423"/>
      <c r="AI1423"/>
      <c r="AJ1423"/>
    </row>
    <row r="1424" spans="1:36" ht="24.95" customHeight="1">
      <c r="A1424" s="66"/>
      <c r="M1424" s="37"/>
      <c r="N1424" s="37"/>
      <c r="U1424"/>
      <c r="V1424"/>
      <c r="W1424"/>
      <c r="X1424" s="412"/>
      <c r="Y1424" s="205"/>
      <c r="Z1424" s="412"/>
      <c r="AA1424"/>
      <c r="AB1424"/>
      <c r="AC1424"/>
      <c r="AD1424"/>
      <c r="AE1424"/>
      <c r="AF1424"/>
      <c r="AG1424"/>
      <c r="AH1424"/>
      <c r="AI1424"/>
      <c r="AJ1424"/>
    </row>
    <row r="1425" spans="1:36" ht="24.95" customHeight="1">
      <c r="A1425" s="66"/>
      <c r="M1425" s="37"/>
      <c r="N1425" s="37"/>
      <c r="U1425"/>
      <c r="V1425"/>
      <c r="W1425"/>
      <c r="X1425" s="412"/>
      <c r="Y1425" s="205"/>
      <c r="Z1425" s="412"/>
      <c r="AA1425"/>
      <c r="AB1425"/>
      <c r="AC1425"/>
      <c r="AD1425"/>
      <c r="AE1425"/>
      <c r="AF1425"/>
      <c r="AG1425"/>
      <c r="AH1425"/>
      <c r="AI1425"/>
      <c r="AJ1425"/>
    </row>
    <row r="1426" spans="1:36" ht="24.95" customHeight="1">
      <c r="A1426" s="66"/>
      <c r="M1426" s="37"/>
      <c r="N1426" s="37"/>
      <c r="U1426"/>
      <c r="V1426"/>
      <c r="W1426"/>
      <c r="X1426" s="412"/>
      <c r="Y1426" s="205"/>
      <c r="Z1426" s="412"/>
      <c r="AA1426"/>
      <c r="AB1426"/>
      <c r="AC1426"/>
      <c r="AD1426"/>
      <c r="AE1426"/>
      <c r="AF1426"/>
      <c r="AG1426"/>
      <c r="AH1426"/>
      <c r="AI1426"/>
      <c r="AJ1426"/>
    </row>
    <row r="1427" spans="1:36" ht="24.95" customHeight="1">
      <c r="A1427" s="66"/>
      <c r="M1427" s="37"/>
      <c r="N1427" s="37"/>
      <c r="U1427"/>
      <c r="V1427"/>
      <c r="W1427"/>
      <c r="X1427" s="412"/>
      <c r="Y1427" s="205"/>
      <c r="Z1427" s="412"/>
      <c r="AA1427"/>
      <c r="AB1427"/>
      <c r="AC1427"/>
      <c r="AD1427"/>
      <c r="AE1427"/>
      <c r="AF1427"/>
      <c r="AG1427"/>
      <c r="AH1427"/>
      <c r="AI1427"/>
      <c r="AJ1427"/>
    </row>
    <row r="1428" spans="1:36" ht="24.95" customHeight="1">
      <c r="A1428" s="66"/>
      <c r="M1428" s="37"/>
      <c r="N1428" s="37"/>
      <c r="U1428"/>
      <c r="V1428"/>
      <c r="W1428"/>
      <c r="X1428" s="412"/>
      <c r="Y1428" s="205"/>
      <c r="Z1428" s="412"/>
      <c r="AA1428"/>
      <c r="AB1428"/>
      <c r="AC1428"/>
      <c r="AD1428"/>
      <c r="AE1428"/>
      <c r="AF1428"/>
      <c r="AG1428"/>
      <c r="AH1428"/>
      <c r="AI1428"/>
      <c r="AJ1428"/>
    </row>
    <row r="1429" spans="1:36" ht="24.95" customHeight="1">
      <c r="A1429" s="66"/>
      <c r="M1429" s="37"/>
      <c r="N1429" s="37"/>
      <c r="U1429"/>
      <c r="V1429"/>
      <c r="W1429"/>
      <c r="X1429" s="412"/>
      <c r="Y1429" s="205"/>
      <c r="Z1429" s="412"/>
      <c r="AA1429"/>
      <c r="AB1429"/>
      <c r="AC1429"/>
      <c r="AD1429"/>
      <c r="AE1429"/>
      <c r="AF1429"/>
      <c r="AG1429"/>
      <c r="AH1429"/>
      <c r="AI1429"/>
      <c r="AJ1429"/>
    </row>
    <row r="1430" spans="1:36" ht="24.95" customHeight="1">
      <c r="A1430" s="66"/>
      <c r="M1430" s="37"/>
      <c r="N1430" s="37"/>
      <c r="U1430"/>
      <c r="V1430"/>
      <c r="W1430"/>
      <c r="X1430" s="412"/>
      <c r="Y1430" s="205"/>
      <c r="Z1430" s="412"/>
      <c r="AA1430"/>
      <c r="AB1430"/>
      <c r="AC1430"/>
      <c r="AD1430"/>
      <c r="AE1430"/>
      <c r="AF1430"/>
      <c r="AG1430"/>
      <c r="AH1430"/>
      <c r="AI1430"/>
      <c r="AJ1430"/>
    </row>
    <row r="1431" spans="1:36" ht="24.95" customHeight="1">
      <c r="A1431" s="66"/>
      <c r="M1431" s="37"/>
      <c r="N1431" s="37"/>
      <c r="U1431"/>
      <c r="V1431"/>
      <c r="W1431"/>
      <c r="X1431" s="412"/>
      <c r="Y1431" s="205"/>
      <c r="Z1431" s="412"/>
      <c r="AA1431"/>
      <c r="AB1431"/>
      <c r="AC1431"/>
      <c r="AD1431"/>
      <c r="AE1431"/>
      <c r="AF1431"/>
      <c r="AG1431"/>
      <c r="AH1431"/>
      <c r="AI1431"/>
      <c r="AJ1431"/>
    </row>
    <row r="1432" spans="1:36" ht="24.95" customHeight="1">
      <c r="A1432" s="66"/>
      <c r="M1432" s="37"/>
      <c r="N1432" s="37"/>
      <c r="U1432"/>
      <c r="V1432"/>
      <c r="W1432"/>
      <c r="X1432" s="412"/>
      <c r="Y1432" s="205"/>
      <c r="Z1432" s="412"/>
      <c r="AA1432"/>
      <c r="AB1432"/>
      <c r="AC1432"/>
      <c r="AD1432"/>
      <c r="AE1432"/>
      <c r="AF1432"/>
      <c r="AG1432"/>
      <c r="AH1432"/>
      <c r="AI1432"/>
      <c r="AJ1432"/>
    </row>
    <row r="1433" spans="1:36" ht="24.95" customHeight="1">
      <c r="A1433" s="66"/>
      <c r="M1433" s="37"/>
      <c r="N1433" s="37"/>
      <c r="U1433"/>
      <c r="V1433"/>
      <c r="W1433"/>
      <c r="X1433" s="412"/>
      <c r="Y1433" s="205"/>
      <c r="Z1433" s="412"/>
      <c r="AA1433"/>
      <c r="AB1433"/>
      <c r="AC1433"/>
      <c r="AD1433"/>
      <c r="AE1433"/>
      <c r="AF1433"/>
      <c r="AG1433"/>
      <c r="AH1433"/>
      <c r="AI1433"/>
      <c r="AJ1433"/>
    </row>
    <row r="1434" spans="1:36" ht="24.95" customHeight="1">
      <c r="A1434" s="66"/>
      <c r="M1434" s="37"/>
      <c r="N1434" s="37"/>
      <c r="U1434"/>
      <c r="V1434"/>
      <c r="W1434"/>
      <c r="X1434" s="412"/>
      <c r="Y1434" s="205"/>
      <c r="Z1434" s="412"/>
      <c r="AA1434"/>
      <c r="AB1434"/>
      <c r="AC1434"/>
      <c r="AD1434"/>
      <c r="AE1434"/>
      <c r="AF1434"/>
      <c r="AG1434"/>
      <c r="AH1434"/>
      <c r="AI1434"/>
      <c r="AJ1434"/>
    </row>
    <row r="1435" spans="1:36" ht="24.95" customHeight="1">
      <c r="A1435" s="66"/>
      <c r="M1435" s="37"/>
      <c r="N1435" s="37"/>
      <c r="U1435"/>
      <c r="V1435"/>
      <c r="W1435"/>
      <c r="X1435" s="412"/>
      <c r="Y1435" s="205"/>
      <c r="Z1435" s="412"/>
      <c r="AA1435"/>
      <c r="AB1435"/>
      <c r="AC1435"/>
      <c r="AD1435"/>
      <c r="AE1435"/>
      <c r="AF1435"/>
      <c r="AG1435"/>
      <c r="AH1435"/>
      <c r="AI1435"/>
      <c r="AJ1435"/>
    </row>
    <row r="1436" spans="1:36" ht="24.95" customHeight="1">
      <c r="A1436" s="66"/>
      <c r="M1436" s="37"/>
      <c r="N1436" s="37"/>
      <c r="U1436"/>
      <c r="V1436"/>
      <c r="W1436"/>
      <c r="X1436" s="412"/>
      <c r="Y1436" s="205"/>
      <c r="Z1436" s="412"/>
      <c r="AA1436"/>
      <c r="AB1436"/>
      <c r="AC1436"/>
      <c r="AD1436"/>
      <c r="AE1436"/>
      <c r="AF1436"/>
      <c r="AG1436"/>
      <c r="AH1436"/>
      <c r="AI1436"/>
      <c r="AJ1436"/>
    </row>
    <row r="1437" spans="1:36" ht="24.95" customHeight="1">
      <c r="A1437" s="66"/>
      <c r="M1437" s="37"/>
      <c r="N1437" s="37"/>
      <c r="U1437"/>
      <c r="V1437"/>
      <c r="W1437"/>
      <c r="X1437" s="412"/>
      <c r="Y1437" s="205"/>
      <c r="Z1437" s="412"/>
      <c r="AA1437"/>
      <c r="AB1437"/>
      <c r="AC1437"/>
      <c r="AD1437"/>
      <c r="AE1437"/>
      <c r="AF1437"/>
      <c r="AG1437"/>
      <c r="AH1437"/>
      <c r="AI1437"/>
      <c r="AJ1437"/>
    </row>
    <row r="1438" spans="1:36" ht="24.95" customHeight="1">
      <c r="A1438" s="66"/>
      <c r="M1438" s="37"/>
      <c r="N1438" s="37"/>
      <c r="U1438"/>
      <c r="V1438"/>
      <c r="W1438"/>
      <c r="X1438" s="412"/>
      <c r="Y1438" s="205"/>
      <c r="Z1438" s="412"/>
      <c r="AA1438"/>
      <c r="AB1438"/>
      <c r="AC1438"/>
      <c r="AD1438"/>
      <c r="AE1438"/>
      <c r="AF1438"/>
      <c r="AG1438"/>
      <c r="AH1438"/>
      <c r="AI1438"/>
      <c r="AJ1438"/>
    </row>
    <row r="1439" spans="1:36" ht="24.95" customHeight="1">
      <c r="A1439" s="66"/>
      <c r="M1439" s="37"/>
      <c r="N1439" s="37"/>
      <c r="U1439"/>
      <c r="V1439"/>
      <c r="W1439"/>
      <c r="X1439" s="412"/>
      <c r="Y1439" s="205"/>
      <c r="Z1439" s="412"/>
      <c r="AA1439"/>
      <c r="AB1439"/>
      <c r="AC1439"/>
      <c r="AD1439"/>
      <c r="AE1439"/>
      <c r="AF1439"/>
      <c r="AG1439"/>
      <c r="AH1439"/>
      <c r="AI1439"/>
      <c r="AJ1439"/>
    </row>
    <row r="1440" spans="1:36" ht="24.95" customHeight="1">
      <c r="A1440" s="66"/>
      <c r="M1440" s="37"/>
      <c r="N1440" s="37"/>
      <c r="U1440"/>
      <c r="V1440"/>
      <c r="W1440"/>
      <c r="X1440" s="412"/>
      <c r="Y1440" s="205"/>
      <c r="Z1440" s="412"/>
      <c r="AA1440"/>
      <c r="AB1440"/>
      <c r="AC1440"/>
      <c r="AD1440"/>
      <c r="AE1440"/>
      <c r="AF1440"/>
      <c r="AG1440"/>
      <c r="AH1440"/>
      <c r="AI1440"/>
      <c r="AJ1440"/>
    </row>
    <row r="1441" spans="1:36" ht="24.95" customHeight="1">
      <c r="A1441" s="66"/>
      <c r="M1441" s="37"/>
      <c r="N1441" s="37"/>
      <c r="U1441"/>
      <c r="V1441"/>
      <c r="W1441"/>
      <c r="X1441" s="412"/>
      <c r="Y1441" s="205"/>
      <c r="Z1441" s="412"/>
      <c r="AA1441"/>
      <c r="AB1441"/>
      <c r="AC1441"/>
      <c r="AD1441"/>
      <c r="AE1441"/>
      <c r="AF1441"/>
      <c r="AG1441"/>
      <c r="AH1441"/>
      <c r="AI1441"/>
      <c r="AJ1441"/>
    </row>
    <row r="1442" spans="1:36" ht="24.95" customHeight="1">
      <c r="A1442" s="66"/>
      <c r="M1442" s="37"/>
      <c r="N1442" s="37"/>
      <c r="U1442"/>
      <c r="V1442"/>
      <c r="W1442"/>
      <c r="X1442" s="412"/>
      <c r="Y1442" s="205"/>
      <c r="Z1442" s="412"/>
      <c r="AA1442"/>
      <c r="AB1442"/>
      <c r="AC1442"/>
      <c r="AD1442"/>
      <c r="AE1442"/>
      <c r="AF1442"/>
      <c r="AG1442"/>
      <c r="AH1442"/>
      <c r="AI1442"/>
      <c r="AJ1442"/>
    </row>
    <row r="1443" spans="1:36" ht="24.95" customHeight="1">
      <c r="A1443" s="66"/>
      <c r="M1443" s="37"/>
      <c r="N1443" s="37"/>
      <c r="U1443"/>
      <c r="V1443"/>
      <c r="W1443"/>
      <c r="X1443" s="412"/>
      <c r="Y1443" s="205"/>
      <c r="Z1443" s="412"/>
      <c r="AA1443"/>
      <c r="AB1443"/>
      <c r="AC1443"/>
      <c r="AD1443"/>
      <c r="AE1443"/>
      <c r="AF1443"/>
      <c r="AG1443"/>
      <c r="AH1443"/>
      <c r="AI1443"/>
      <c r="AJ1443"/>
    </row>
    <row r="1444" spans="1:36" ht="24.95" customHeight="1">
      <c r="A1444" s="66"/>
      <c r="M1444" s="37"/>
      <c r="N1444" s="37"/>
      <c r="U1444"/>
      <c r="V1444"/>
      <c r="W1444"/>
      <c r="X1444" s="412"/>
      <c r="Y1444" s="205"/>
      <c r="Z1444" s="412"/>
      <c r="AA1444"/>
      <c r="AB1444"/>
      <c r="AC1444"/>
      <c r="AD1444"/>
      <c r="AE1444"/>
      <c r="AF1444"/>
      <c r="AG1444"/>
      <c r="AH1444"/>
      <c r="AI1444"/>
      <c r="AJ1444"/>
    </row>
    <row r="1445" spans="1:36" ht="24.95" customHeight="1">
      <c r="A1445" s="66"/>
      <c r="M1445" s="37"/>
      <c r="N1445" s="37"/>
      <c r="U1445"/>
      <c r="V1445"/>
      <c r="W1445"/>
      <c r="X1445" s="412"/>
      <c r="Y1445" s="205"/>
      <c r="Z1445" s="412"/>
      <c r="AA1445"/>
      <c r="AB1445"/>
      <c r="AC1445"/>
      <c r="AD1445"/>
      <c r="AE1445"/>
      <c r="AF1445"/>
      <c r="AG1445"/>
      <c r="AH1445"/>
      <c r="AI1445"/>
      <c r="AJ1445"/>
    </row>
    <row r="1446" spans="1:36" ht="24.95" customHeight="1">
      <c r="A1446" s="66"/>
      <c r="M1446" s="37"/>
      <c r="N1446" s="37"/>
      <c r="U1446"/>
      <c r="V1446"/>
      <c r="W1446"/>
      <c r="X1446" s="412"/>
      <c r="Y1446" s="205"/>
      <c r="Z1446" s="412"/>
      <c r="AA1446"/>
      <c r="AB1446"/>
      <c r="AC1446"/>
      <c r="AD1446"/>
      <c r="AE1446"/>
      <c r="AF1446"/>
      <c r="AG1446"/>
      <c r="AH1446"/>
      <c r="AI1446"/>
      <c r="AJ1446"/>
    </row>
    <row r="1447" spans="1:36" ht="24.95" customHeight="1">
      <c r="A1447" s="66"/>
      <c r="M1447" s="37"/>
      <c r="N1447" s="37"/>
      <c r="U1447"/>
      <c r="V1447"/>
      <c r="W1447"/>
      <c r="X1447" s="412"/>
      <c r="Y1447" s="205"/>
      <c r="Z1447" s="412"/>
      <c r="AA1447"/>
      <c r="AB1447"/>
      <c r="AC1447"/>
      <c r="AD1447"/>
      <c r="AE1447"/>
      <c r="AF1447"/>
      <c r="AG1447"/>
      <c r="AH1447"/>
      <c r="AI1447"/>
      <c r="AJ1447"/>
    </row>
    <row r="1448" spans="1:36" ht="24.95" customHeight="1">
      <c r="A1448" s="66"/>
      <c r="M1448" s="37"/>
      <c r="N1448" s="37"/>
      <c r="U1448"/>
      <c r="V1448"/>
      <c r="W1448"/>
      <c r="X1448" s="412"/>
      <c r="Y1448" s="205"/>
      <c r="Z1448" s="412"/>
      <c r="AA1448"/>
      <c r="AB1448"/>
      <c r="AC1448"/>
      <c r="AD1448"/>
      <c r="AE1448"/>
      <c r="AF1448"/>
      <c r="AG1448"/>
      <c r="AH1448"/>
      <c r="AI1448"/>
      <c r="AJ1448"/>
    </row>
    <row r="1449" spans="1:36" ht="24.95" customHeight="1">
      <c r="A1449" s="66"/>
      <c r="M1449" s="37"/>
      <c r="N1449" s="37"/>
      <c r="U1449"/>
      <c r="V1449"/>
      <c r="W1449"/>
      <c r="X1449" s="412"/>
      <c r="Y1449" s="205"/>
      <c r="Z1449" s="412"/>
      <c r="AA1449"/>
      <c r="AB1449"/>
      <c r="AC1449"/>
      <c r="AD1449"/>
      <c r="AE1449"/>
      <c r="AF1449"/>
      <c r="AG1449"/>
      <c r="AH1449"/>
      <c r="AI1449"/>
      <c r="AJ1449"/>
    </row>
    <row r="1450" spans="1:36" ht="24.95" customHeight="1">
      <c r="A1450" s="66"/>
      <c r="M1450" s="37"/>
      <c r="N1450" s="37"/>
      <c r="U1450"/>
      <c r="V1450"/>
      <c r="W1450"/>
      <c r="X1450" s="412"/>
      <c r="Y1450" s="205"/>
      <c r="Z1450" s="412"/>
      <c r="AA1450"/>
      <c r="AB1450"/>
      <c r="AC1450"/>
      <c r="AD1450"/>
      <c r="AE1450"/>
      <c r="AF1450"/>
      <c r="AG1450"/>
      <c r="AH1450"/>
      <c r="AI1450"/>
      <c r="AJ1450"/>
    </row>
    <row r="1451" spans="1:36" ht="24.95" customHeight="1">
      <c r="A1451" s="66"/>
      <c r="M1451" s="37"/>
      <c r="N1451" s="37"/>
      <c r="U1451"/>
      <c r="V1451"/>
      <c r="W1451"/>
      <c r="X1451" s="412"/>
      <c r="Y1451" s="205"/>
      <c r="Z1451" s="412"/>
      <c r="AA1451"/>
      <c r="AB1451"/>
      <c r="AC1451"/>
      <c r="AD1451"/>
      <c r="AE1451"/>
      <c r="AF1451"/>
      <c r="AG1451"/>
      <c r="AH1451"/>
      <c r="AI1451"/>
      <c r="AJ1451"/>
    </row>
    <row r="1452" spans="1:36" ht="24.95" customHeight="1">
      <c r="A1452" s="66"/>
      <c r="M1452" s="37"/>
      <c r="N1452" s="37"/>
      <c r="U1452"/>
      <c r="V1452"/>
      <c r="W1452"/>
      <c r="X1452" s="412"/>
      <c r="Y1452" s="205"/>
      <c r="Z1452" s="412"/>
      <c r="AA1452"/>
      <c r="AB1452"/>
      <c r="AC1452"/>
      <c r="AD1452"/>
      <c r="AE1452"/>
      <c r="AF1452"/>
      <c r="AG1452"/>
      <c r="AH1452"/>
      <c r="AI1452"/>
      <c r="AJ1452"/>
    </row>
    <row r="1453" spans="1:36" ht="24.95" customHeight="1">
      <c r="A1453" s="66"/>
      <c r="M1453" s="37"/>
      <c r="N1453" s="37"/>
      <c r="U1453"/>
      <c r="V1453"/>
      <c r="W1453"/>
      <c r="X1453" s="412"/>
      <c r="Y1453" s="205"/>
      <c r="Z1453" s="412"/>
      <c r="AA1453"/>
      <c r="AB1453"/>
      <c r="AC1453"/>
      <c r="AD1453"/>
      <c r="AE1453"/>
      <c r="AF1453"/>
      <c r="AG1453"/>
      <c r="AH1453"/>
      <c r="AI1453"/>
      <c r="AJ1453"/>
    </row>
    <row r="1454" spans="1:36" ht="24.95" customHeight="1">
      <c r="A1454" s="66"/>
      <c r="M1454" s="37"/>
      <c r="N1454" s="37"/>
      <c r="U1454"/>
      <c r="V1454"/>
      <c r="W1454"/>
      <c r="X1454" s="412"/>
      <c r="Y1454" s="205"/>
      <c r="Z1454" s="412"/>
      <c r="AA1454"/>
      <c r="AB1454"/>
      <c r="AC1454"/>
      <c r="AD1454"/>
      <c r="AE1454"/>
      <c r="AF1454"/>
      <c r="AG1454"/>
      <c r="AH1454"/>
      <c r="AI1454"/>
      <c r="AJ1454"/>
    </row>
    <row r="1455" spans="1:36" ht="24.95" customHeight="1">
      <c r="A1455" s="66"/>
      <c r="M1455" s="37"/>
      <c r="N1455" s="37"/>
      <c r="U1455"/>
      <c r="V1455"/>
      <c r="W1455"/>
      <c r="X1455" s="412"/>
      <c r="Y1455" s="205"/>
      <c r="Z1455" s="412"/>
      <c r="AA1455"/>
      <c r="AB1455"/>
      <c r="AC1455"/>
      <c r="AD1455"/>
      <c r="AE1455"/>
      <c r="AF1455"/>
      <c r="AG1455"/>
      <c r="AH1455"/>
      <c r="AI1455"/>
      <c r="AJ1455"/>
    </row>
    <row r="1456" spans="1:36" ht="24.95" customHeight="1">
      <c r="A1456" s="66"/>
      <c r="M1456" s="37"/>
      <c r="N1456" s="37"/>
      <c r="U1456"/>
      <c r="V1456"/>
      <c r="W1456"/>
      <c r="X1456" s="412"/>
      <c r="Y1456" s="205"/>
      <c r="Z1456" s="412"/>
      <c r="AA1456"/>
      <c r="AB1456"/>
      <c r="AC1456"/>
      <c r="AD1456"/>
      <c r="AE1456"/>
      <c r="AF1456"/>
      <c r="AG1456"/>
      <c r="AH1456"/>
      <c r="AI1456"/>
      <c r="AJ1456"/>
    </row>
    <row r="1457" spans="1:36" ht="24.95" customHeight="1">
      <c r="A1457" s="66"/>
      <c r="M1457" s="37"/>
      <c r="N1457" s="37"/>
      <c r="U1457"/>
      <c r="V1457"/>
      <c r="W1457"/>
      <c r="X1457" s="412"/>
      <c r="Y1457" s="205"/>
      <c r="Z1457" s="412"/>
      <c r="AA1457"/>
      <c r="AB1457"/>
      <c r="AC1457"/>
      <c r="AD1457"/>
      <c r="AE1457"/>
      <c r="AF1457"/>
      <c r="AG1457"/>
      <c r="AH1457"/>
      <c r="AI1457"/>
      <c r="AJ1457"/>
    </row>
    <row r="1458" spans="1:36" ht="24.95" customHeight="1">
      <c r="A1458" s="66"/>
      <c r="M1458" s="37"/>
      <c r="N1458" s="37"/>
      <c r="U1458"/>
      <c r="V1458"/>
      <c r="W1458"/>
      <c r="X1458" s="412"/>
      <c r="Y1458" s="205"/>
      <c r="Z1458" s="412"/>
      <c r="AA1458"/>
      <c r="AB1458"/>
      <c r="AC1458"/>
      <c r="AD1458"/>
      <c r="AE1458"/>
      <c r="AF1458"/>
      <c r="AG1458"/>
      <c r="AH1458"/>
      <c r="AI1458"/>
      <c r="AJ1458"/>
    </row>
    <row r="1459" spans="1:36" ht="24.95" customHeight="1">
      <c r="A1459" s="66"/>
      <c r="M1459" s="37"/>
      <c r="N1459" s="37"/>
      <c r="U1459"/>
      <c r="V1459"/>
      <c r="W1459"/>
      <c r="X1459" s="412"/>
      <c r="Y1459" s="205"/>
      <c r="Z1459" s="412"/>
      <c r="AA1459"/>
      <c r="AB1459"/>
      <c r="AC1459"/>
      <c r="AD1459"/>
      <c r="AE1459"/>
      <c r="AF1459"/>
      <c r="AG1459"/>
      <c r="AH1459"/>
      <c r="AI1459"/>
      <c r="AJ1459"/>
    </row>
    <row r="1460" spans="1:36" ht="24.95" customHeight="1">
      <c r="A1460" s="66"/>
      <c r="M1460" s="37"/>
      <c r="N1460" s="37"/>
      <c r="U1460"/>
      <c r="V1460"/>
      <c r="W1460"/>
      <c r="X1460" s="412"/>
      <c r="Y1460" s="205"/>
      <c r="Z1460" s="412"/>
      <c r="AA1460"/>
      <c r="AB1460"/>
      <c r="AC1460"/>
      <c r="AD1460"/>
      <c r="AE1460"/>
      <c r="AF1460"/>
      <c r="AG1460"/>
      <c r="AH1460"/>
      <c r="AI1460"/>
      <c r="AJ1460"/>
    </row>
    <row r="1461" spans="1:36" ht="24.95" customHeight="1">
      <c r="A1461" s="66"/>
      <c r="M1461" s="37"/>
      <c r="N1461" s="37"/>
      <c r="U1461"/>
      <c r="V1461"/>
      <c r="W1461"/>
      <c r="X1461" s="412"/>
      <c r="Y1461" s="205"/>
      <c r="Z1461" s="412"/>
      <c r="AA1461"/>
      <c r="AB1461"/>
      <c r="AC1461"/>
      <c r="AD1461"/>
      <c r="AE1461"/>
      <c r="AF1461"/>
      <c r="AG1461"/>
      <c r="AH1461"/>
      <c r="AI1461"/>
      <c r="AJ1461"/>
    </row>
    <row r="1462" spans="1:36" ht="24.95" customHeight="1">
      <c r="A1462" s="66"/>
      <c r="M1462" s="37"/>
      <c r="N1462" s="37"/>
      <c r="U1462"/>
      <c r="V1462"/>
      <c r="W1462"/>
      <c r="X1462" s="412"/>
      <c r="Y1462" s="205"/>
      <c r="Z1462" s="412"/>
      <c r="AA1462"/>
      <c r="AB1462"/>
      <c r="AC1462"/>
      <c r="AD1462"/>
      <c r="AE1462"/>
      <c r="AF1462"/>
      <c r="AG1462"/>
      <c r="AH1462"/>
      <c r="AI1462"/>
      <c r="AJ1462"/>
    </row>
    <row r="1463" spans="1:36" ht="24.95" customHeight="1">
      <c r="A1463" s="66"/>
      <c r="M1463" s="37"/>
      <c r="N1463" s="37"/>
      <c r="U1463"/>
      <c r="V1463"/>
      <c r="W1463"/>
      <c r="X1463" s="412"/>
      <c r="Y1463" s="205"/>
      <c r="Z1463" s="412"/>
      <c r="AA1463"/>
      <c r="AB1463"/>
      <c r="AC1463"/>
      <c r="AD1463"/>
      <c r="AE1463"/>
      <c r="AF1463"/>
      <c r="AG1463"/>
      <c r="AH1463"/>
      <c r="AI1463"/>
      <c r="AJ1463"/>
    </row>
    <row r="1464" spans="1:36" ht="24.95" customHeight="1">
      <c r="A1464" s="66"/>
      <c r="M1464" s="37"/>
      <c r="N1464" s="37"/>
      <c r="U1464"/>
      <c r="V1464"/>
      <c r="W1464"/>
      <c r="X1464" s="412"/>
      <c r="Y1464" s="205"/>
      <c r="Z1464" s="412"/>
      <c r="AA1464"/>
      <c r="AB1464"/>
      <c r="AC1464"/>
      <c r="AD1464"/>
      <c r="AE1464"/>
      <c r="AF1464"/>
      <c r="AG1464"/>
      <c r="AH1464"/>
      <c r="AI1464"/>
      <c r="AJ1464"/>
    </row>
    <row r="1465" spans="1:36" ht="24.95" customHeight="1">
      <c r="A1465" s="66"/>
      <c r="M1465" s="37"/>
      <c r="N1465" s="37"/>
      <c r="U1465"/>
      <c r="V1465"/>
      <c r="W1465"/>
      <c r="X1465" s="412"/>
      <c r="Y1465" s="205"/>
      <c r="Z1465" s="412"/>
      <c r="AA1465"/>
      <c r="AB1465"/>
      <c r="AC1465"/>
      <c r="AD1465"/>
      <c r="AE1465"/>
      <c r="AF1465"/>
      <c r="AG1465"/>
      <c r="AH1465"/>
      <c r="AI1465"/>
      <c r="AJ1465"/>
    </row>
    <row r="1466" spans="1:36" ht="24.95" customHeight="1">
      <c r="A1466" s="66"/>
      <c r="M1466" s="37"/>
      <c r="N1466" s="37"/>
      <c r="U1466"/>
      <c r="V1466"/>
      <c r="W1466"/>
      <c r="X1466" s="412"/>
      <c r="Y1466" s="205"/>
      <c r="Z1466" s="412"/>
      <c r="AA1466"/>
      <c r="AB1466"/>
      <c r="AC1466"/>
      <c r="AD1466"/>
      <c r="AE1466"/>
      <c r="AF1466"/>
      <c r="AG1466"/>
      <c r="AH1466"/>
      <c r="AI1466"/>
      <c r="AJ1466"/>
    </row>
    <row r="1467" spans="1:36" ht="24.95" customHeight="1">
      <c r="A1467" s="66"/>
      <c r="M1467" s="37"/>
      <c r="N1467" s="37"/>
      <c r="U1467"/>
      <c r="V1467"/>
      <c r="W1467"/>
      <c r="X1467" s="412"/>
      <c r="Y1467" s="205"/>
      <c r="Z1467" s="412"/>
      <c r="AA1467"/>
      <c r="AB1467"/>
      <c r="AC1467"/>
      <c r="AD1467"/>
      <c r="AE1467"/>
      <c r="AF1467"/>
      <c r="AG1467"/>
      <c r="AH1467"/>
      <c r="AI1467"/>
      <c r="AJ1467"/>
    </row>
    <row r="1468" spans="1:36" ht="24.95" customHeight="1">
      <c r="A1468" s="66"/>
      <c r="M1468" s="37"/>
      <c r="N1468" s="37"/>
      <c r="U1468"/>
      <c r="V1468"/>
      <c r="W1468"/>
      <c r="X1468" s="412"/>
      <c r="Y1468" s="205"/>
      <c r="Z1468" s="412"/>
      <c r="AA1468"/>
      <c r="AB1468"/>
      <c r="AC1468"/>
      <c r="AD1468"/>
      <c r="AE1468"/>
      <c r="AF1468"/>
      <c r="AG1468"/>
      <c r="AH1468"/>
      <c r="AI1468"/>
      <c r="AJ1468"/>
    </row>
    <row r="1469" spans="1:36" ht="24.95" customHeight="1">
      <c r="A1469" s="66"/>
      <c r="M1469" s="37"/>
      <c r="N1469" s="37"/>
      <c r="U1469"/>
      <c r="V1469"/>
      <c r="W1469"/>
      <c r="X1469" s="412"/>
      <c r="Y1469" s="205"/>
      <c r="Z1469" s="412"/>
      <c r="AA1469"/>
      <c r="AB1469"/>
      <c r="AC1469"/>
      <c r="AD1469"/>
      <c r="AE1469"/>
      <c r="AF1469"/>
      <c r="AG1469"/>
      <c r="AH1469"/>
      <c r="AI1469"/>
      <c r="AJ1469"/>
    </row>
    <row r="1470" spans="1:36" ht="24.95" customHeight="1">
      <c r="A1470" s="66"/>
      <c r="M1470" s="37"/>
      <c r="N1470" s="37"/>
      <c r="U1470"/>
      <c r="V1470"/>
      <c r="W1470"/>
      <c r="X1470" s="412"/>
      <c r="Y1470" s="205"/>
      <c r="Z1470" s="412"/>
      <c r="AA1470"/>
      <c r="AB1470"/>
      <c r="AC1470"/>
      <c r="AD1470"/>
      <c r="AE1470"/>
      <c r="AF1470"/>
      <c r="AG1470"/>
      <c r="AH1470"/>
      <c r="AI1470"/>
      <c r="AJ1470"/>
    </row>
    <row r="1471" spans="1:36" ht="24.95" customHeight="1">
      <c r="A1471" s="66"/>
      <c r="M1471" s="37"/>
      <c r="N1471" s="37"/>
      <c r="U1471"/>
      <c r="V1471"/>
      <c r="W1471"/>
      <c r="X1471" s="412"/>
      <c r="Y1471" s="205"/>
      <c r="Z1471" s="412"/>
      <c r="AA1471"/>
      <c r="AB1471"/>
      <c r="AC1471"/>
      <c r="AD1471"/>
      <c r="AE1471"/>
      <c r="AF1471"/>
      <c r="AG1471"/>
      <c r="AH1471"/>
      <c r="AI1471"/>
      <c r="AJ1471"/>
    </row>
    <row r="1472" spans="1:36" ht="24.95" customHeight="1">
      <c r="A1472" s="66"/>
      <c r="M1472" s="37"/>
      <c r="N1472" s="37"/>
      <c r="U1472"/>
      <c r="V1472"/>
      <c r="W1472"/>
      <c r="X1472" s="412"/>
      <c r="Y1472" s="205"/>
      <c r="Z1472" s="412"/>
      <c r="AA1472"/>
      <c r="AB1472"/>
      <c r="AC1472"/>
      <c r="AD1472"/>
      <c r="AE1472"/>
      <c r="AF1472"/>
      <c r="AG1472"/>
      <c r="AH1472"/>
      <c r="AI1472"/>
      <c r="AJ1472"/>
    </row>
    <row r="1473" spans="1:36" ht="24.95" customHeight="1">
      <c r="A1473" s="66"/>
      <c r="M1473" s="37"/>
      <c r="N1473" s="37"/>
      <c r="U1473"/>
      <c r="V1473"/>
      <c r="W1473"/>
      <c r="X1473" s="412"/>
      <c r="Y1473" s="205"/>
      <c r="Z1473" s="412"/>
      <c r="AA1473"/>
      <c r="AB1473"/>
      <c r="AC1473"/>
      <c r="AD1473"/>
      <c r="AE1473"/>
      <c r="AF1473"/>
      <c r="AG1473"/>
      <c r="AH1473"/>
      <c r="AI1473"/>
      <c r="AJ1473"/>
    </row>
    <row r="1474" spans="1:36" ht="24.95" customHeight="1">
      <c r="A1474" s="66"/>
      <c r="M1474" s="37"/>
      <c r="N1474" s="37"/>
      <c r="U1474"/>
      <c r="V1474"/>
      <c r="W1474"/>
      <c r="X1474" s="412"/>
      <c r="Y1474" s="205"/>
      <c r="Z1474" s="412"/>
      <c r="AA1474"/>
      <c r="AB1474"/>
      <c r="AC1474"/>
      <c r="AD1474"/>
      <c r="AE1474"/>
      <c r="AF1474"/>
      <c r="AG1474"/>
      <c r="AH1474"/>
      <c r="AI1474"/>
      <c r="AJ1474"/>
    </row>
    <row r="1475" spans="1:36" ht="24.95" customHeight="1">
      <c r="A1475" s="66"/>
      <c r="M1475" s="37"/>
      <c r="N1475" s="37"/>
      <c r="U1475"/>
      <c r="V1475"/>
      <c r="W1475"/>
      <c r="X1475" s="412"/>
      <c r="Y1475" s="205"/>
      <c r="Z1475" s="412"/>
      <c r="AA1475"/>
      <c r="AB1475"/>
      <c r="AC1475"/>
      <c r="AD1475"/>
      <c r="AE1475"/>
      <c r="AF1475"/>
      <c r="AG1475"/>
      <c r="AH1475"/>
      <c r="AI1475"/>
      <c r="AJ1475"/>
    </row>
    <row r="1476" spans="1:36" ht="24.95" customHeight="1">
      <c r="A1476" s="66"/>
      <c r="M1476" s="37"/>
      <c r="N1476" s="37"/>
      <c r="U1476"/>
      <c r="V1476"/>
      <c r="W1476"/>
      <c r="X1476" s="412"/>
      <c r="Y1476" s="205"/>
      <c r="Z1476" s="412"/>
      <c r="AA1476"/>
      <c r="AB1476"/>
      <c r="AC1476"/>
      <c r="AD1476"/>
      <c r="AE1476"/>
      <c r="AF1476"/>
      <c r="AG1476"/>
      <c r="AH1476"/>
      <c r="AI1476"/>
      <c r="AJ1476"/>
    </row>
    <row r="1477" spans="1:36" ht="24.95" customHeight="1">
      <c r="A1477" s="66"/>
      <c r="M1477" s="37"/>
      <c r="N1477" s="37"/>
      <c r="U1477"/>
      <c r="V1477"/>
      <c r="W1477"/>
      <c r="X1477" s="412"/>
      <c r="Y1477" s="205"/>
      <c r="Z1477" s="412"/>
      <c r="AA1477"/>
      <c r="AB1477"/>
      <c r="AC1477"/>
      <c r="AD1477"/>
      <c r="AE1477"/>
      <c r="AF1477"/>
      <c r="AG1477"/>
      <c r="AH1477"/>
      <c r="AI1477"/>
      <c r="AJ1477"/>
    </row>
    <row r="1478" spans="1:36" ht="24.95" customHeight="1">
      <c r="A1478" s="66"/>
      <c r="M1478" s="37"/>
      <c r="N1478" s="37"/>
      <c r="U1478"/>
      <c r="V1478"/>
      <c r="W1478"/>
      <c r="X1478" s="412"/>
      <c r="Y1478" s="205"/>
      <c r="Z1478" s="412"/>
      <c r="AA1478"/>
      <c r="AB1478"/>
      <c r="AC1478"/>
      <c r="AD1478"/>
      <c r="AE1478"/>
      <c r="AF1478"/>
      <c r="AG1478"/>
      <c r="AH1478"/>
      <c r="AI1478"/>
      <c r="AJ1478"/>
    </row>
    <row r="1479" spans="1:36" ht="24.95" customHeight="1">
      <c r="A1479" s="66"/>
      <c r="M1479" s="37"/>
      <c r="N1479" s="37"/>
      <c r="U1479"/>
      <c r="V1479"/>
      <c r="W1479"/>
      <c r="X1479" s="412"/>
      <c r="Y1479" s="205"/>
      <c r="Z1479" s="412"/>
      <c r="AA1479"/>
      <c r="AB1479"/>
      <c r="AC1479"/>
      <c r="AD1479"/>
      <c r="AE1479"/>
      <c r="AF1479"/>
      <c r="AG1479"/>
      <c r="AH1479"/>
      <c r="AI1479"/>
      <c r="AJ1479"/>
    </row>
    <row r="1480" spans="1:36" ht="24.95" customHeight="1">
      <c r="A1480" s="66"/>
      <c r="M1480" s="37"/>
      <c r="N1480" s="37"/>
      <c r="U1480"/>
      <c r="V1480"/>
      <c r="W1480"/>
      <c r="X1480" s="412"/>
      <c r="Y1480" s="205"/>
      <c r="Z1480" s="412"/>
      <c r="AA1480"/>
      <c r="AB1480"/>
      <c r="AC1480"/>
      <c r="AD1480"/>
      <c r="AE1480"/>
      <c r="AF1480"/>
      <c r="AG1480"/>
      <c r="AH1480"/>
      <c r="AI1480"/>
      <c r="AJ1480"/>
    </row>
    <row r="1481" spans="1:36" ht="24.95" customHeight="1">
      <c r="A1481" s="66"/>
      <c r="M1481" s="37"/>
      <c r="N1481" s="37"/>
      <c r="U1481"/>
      <c r="V1481"/>
      <c r="W1481"/>
      <c r="X1481" s="412"/>
      <c r="Y1481" s="205"/>
      <c r="Z1481" s="412"/>
      <c r="AA1481"/>
      <c r="AB1481"/>
      <c r="AC1481"/>
      <c r="AD1481"/>
      <c r="AE1481"/>
      <c r="AF1481"/>
      <c r="AG1481"/>
      <c r="AH1481"/>
      <c r="AI1481"/>
      <c r="AJ1481"/>
    </row>
    <row r="1482" spans="1:36" ht="24.95" customHeight="1">
      <c r="A1482" s="66"/>
      <c r="M1482" s="37"/>
      <c r="N1482" s="37"/>
      <c r="U1482"/>
      <c r="V1482"/>
      <c r="W1482"/>
      <c r="X1482" s="412"/>
      <c r="Y1482" s="205"/>
      <c r="Z1482" s="412"/>
      <c r="AA1482"/>
      <c r="AB1482"/>
      <c r="AC1482"/>
      <c r="AD1482"/>
      <c r="AE1482"/>
      <c r="AF1482"/>
      <c r="AG1482"/>
      <c r="AH1482"/>
      <c r="AI1482"/>
      <c r="AJ1482"/>
    </row>
    <row r="1483" spans="1:36" ht="24.95" customHeight="1">
      <c r="A1483" s="66"/>
      <c r="M1483" s="37"/>
      <c r="N1483" s="37"/>
      <c r="U1483"/>
      <c r="V1483"/>
      <c r="W1483"/>
      <c r="X1483" s="412"/>
      <c r="Y1483" s="205"/>
      <c r="Z1483" s="412"/>
      <c r="AA1483"/>
      <c r="AB1483"/>
      <c r="AC1483"/>
      <c r="AD1483"/>
      <c r="AE1483"/>
      <c r="AF1483"/>
      <c r="AG1483"/>
      <c r="AH1483"/>
      <c r="AI1483"/>
      <c r="AJ1483"/>
    </row>
    <row r="1484" spans="1:36" ht="24.95" customHeight="1">
      <c r="A1484" s="66"/>
      <c r="M1484" s="37"/>
      <c r="N1484" s="37"/>
      <c r="U1484"/>
      <c r="V1484"/>
      <c r="W1484"/>
      <c r="X1484" s="412"/>
      <c r="Y1484" s="205"/>
      <c r="Z1484" s="412"/>
      <c r="AA1484"/>
      <c r="AB1484"/>
      <c r="AC1484"/>
      <c r="AD1484"/>
      <c r="AE1484"/>
      <c r="AF1484"/>
      <c r="AG1484"/>
      <c r="AH1484"/>
      <c r="AI1484"/>
      <c r="AJ1484"/>
    </row>
    <row r="1485" spans="1:36" ht="24.95" customHeight="1">
      <c r="A1485" s="66"/>
      <c r="M1485" s="37"/>
      <c r="N1485" s="37"/>
      <c r="U1485"/>
      <c r="V1485"/>
      <c r="W1485"/>
      <c r="X1485" s="412"/>
      <c r="Y1485" s="205"/>
      <c r="Z1485" s="412"/>
      <c r="AA1485"/>
      <c r="AB1485"/>
      <c r="AC1485"/>
      <c r="AD1485"/>
      <c r="AE1485"/>
      <c r="AF1485"/>
      <c r="AG1485"/>
      <c r="AH1485"/>
      <c r="AI1485"/>
      <c r="AJ1485"/>
    </row>
    <row r="1486" spans="1:36" ht="24.95" customHeight="1">
      <c r="A1486" s="66"/>
      <c r="M1486" s="37"/>
      <c r="N1486" s="37"/>
      <c r="U1486"/>
      <c r="V1486"/>
      <c r="W1486"/>
      <c r="X1486" s="412"/>
      <c r="Y1486" s="205"/>
      <c r="Z1486" s="412"/>
      <c r="AA1486"/>
      <c r="AB1486"/>
      <c r="AC1486"/>
      <c r="AD1486"/>
      <c r="AE1486"/>
      <c r="AF1486"/>
      <c r="AG1486"/>
      <c r="AH1486"/>
      <c r="AI1486"/>
      <c r="AJ1486"/>
    </row>
    <row r="1487" spans="1:36" ht="24.95" customHeight="1">
      <c r="A1487" s="66"/>
      <c r="M1487" s="37"/>
      <c r="N1487" s="37"/>
      <c r="U1487"/>
      <c r="V1487"/>
      <c r="W1487"/>
      <c r="X1487" s="412"/>
      <c r="Y1487" s="205"/>
      <c r="Z1487" s="412"/>
      <c r="AA1487"/>
      <c r="AB1487"/>
      <c r="AC1487"/>
      <c r="AD1487"/>
      <c r="AE1487"/>
      <c r="AF1487"/>
      <c r="AG1487"/>
      <c r="AH1487"/>
      <c r="AI1487"/>
      <c r="AJ1487"/>
    </row>
    <row r="1488" spans="1:36" ht="24.95" customHeight="1">
      <c r="A1488" s="66"/>
      <c r="M1488" s="37"/>
      <c r="N1488" s="37"/>
      <c r="U1488"/>
      <c r="V1488"/>
      <c r="W1488"/>
      <c r="X1488" s="412"/>
      <c r="Y1488" s="205"/>
      <c r="Z1488" s="412"/>
      <c r="AA1488"/>
      <c r="AB1488"/>
      <c r="AC1488"/>
      <c r="AD1488"/>
      <c r="AE1488"/>
      <c r="AF1488"/>
      <c r="AG1488"/>
      <c r="AH1488"/>
      <c r="AI1488"/>
      <c r="AJ1488"/>
    </row>
    <row r="1489" spans="1:36" ht="24.95" customHeight="1">
      <c r="A1489" s="66"/>
      <c r="M1489" s="37"/>
      <c r="N1489" s="37"/>
      <c r="U1489"/>
      <c r="V1489"/>
      <c r="W1489"/>
      <c r="X1489" s="412"/>
      <c r="Y1489" s="205"/>
      <c r="Z1489" s="412"/>
      <c r="AA1489"/>
      <c r="AB1489"/>
      <c r="AC1489"/>
      <c r="AD1489"/>
      <c r="AE1489"/>
      <c r="AF1489"/>
      <c r="AG1489"/>
      <c r="AH1489"/>
      <c r="AI1489"/>
      <c r="AJ1489"/>
    </row>
    <row r="1490" spans="1:36" ht="24.95" customHeight="1">
      <c r="A1490" s="66"/>
      <c r="M1490" s="37"/>
      <c r="N1490" s="37"/>
      <c r="U1490"/>
      <c r="V1490"/>
      <c r="W1490"/>
      <c r="X1490" s="412"/>
      <c r="Y1490" s="205"/>
      <c r="Z1490" s="412"/>
      <c r="AA1490"/>
      <c r="AB1490"/>
      <c r="AC1490"/>
      <c r="AD1490"/>
      <c r="AE1490"/>
      <c r="AF1490"/>
      <c r="AG1490"/>
      <c r="AH1490"/>
      <c r="AI1490"/>
      <c r="AJ1490"/>
    </row>
    <row r="1491" spans="1:36" ht="24.95" customHeight="1">
      <c r="A1491" s="66"/>
      <c r="M1491" s="37"/>
      <c r="N1491" s="37"/>
      <c r="U1491"/>
      <c r="V1491"/>
      <c r="W1491"/>
      <c r="X1491" s="412"/>
      <c r="Y1491" s="205"/>
      <c r="Z1491" s="412"/>
      <c r="AA1491"/>
      <c r="AB1491"/>
      <c r="AC1491"/>
      <c r="AD1491"/>
      <c r="AE1491"/>
      <c r="AF1491"/>
      <c r="AG1491"/>
      <c r="AH1491"/>
      <c r="AI1491"/>
      <c r="AJ1491"/>
    </row>
    <row r="1492" spans="1:36" ht="24.95" customHeight="1">
      <c r="A1492" s="66"/>
      <c r="M1492" s="37"/>
      <c r="N1492" s="37"/>
      <c r="U1492"/>
      <c r="V1492"/>
      <c r="W1492"/>
      <c r="X1492" s="412"/>
      <c r="Y1492" s="205"/>
      <c r="Z1492" s="412"/>
      <c r="AA1492"/>
      <c r="AB1492"/>
      <c r="AC1492"/>
      <c r="AD1492"/>
      <c r="AE1492"/>
      <c r="AF1492"/>
      <c r="AG1492"/>
      <c r="AH1492"/>
      <c r="AI1492"/>
      <c r="AJ1492"/>
    </row>
    <row r="1493" spans="1:36" ht="24.95" customHeight="1">
      <c r="A1493" s="66"/>
      <c r="M1493" s="37"/>
      <c r="N1493" s="37"/>
      <c r="U1493"/>
      <c r="V1493"/>
      <c r="W1493"/>
      <c r="X1493" s="412"/>
      <c r="Y1493" s="205"/>
      <c r="Z1493" s="412"/>
      <c r="AA1493"/>
      <c r="AB1493"/>
      <c r="AC1493"/>
      <c r="AD1493"/>
      <c r="AE1493"/>
      <c r="AF1493"/>
      <c r="AG1493"/>
      <c r="AH1493"/>
      <c r="AI1493"/>
      <c r="AJ1493"/>
    </row>
    <row r="1494" spans="1:36" ht="24.95" customHeight="1">
      <c r="A1494" s="66"/>
      <c r="M1494" s="37"/>
      <c r="N1494" s="37"/>
      <c r="U1494"/>
      <c r="V1494"/>
      <c r="W1494"/>
      <c r="X1494" s="412"/>
      <c r="Y1494" s="205"/>
      <c r="Z1494" s="412"/>
      <c r="AA1494"/>
      <c r="AB1494"/>
      <c r="AC1494"/>
      <c r="AD1494"/>
      <c r="AE1494"/>
      <c r="AF1494"/>
      <c r="AG1494"/>
      <c r="AH1494"/>
      <c r="AI1494"/>
      <c r="AJ1494"/>
    </row>
    <row r="1495" spans="1:36" ht="24.95" customHeight="1">
      <c r="A1495" s="66"/>
      <c r="M1495" s="37"/>
      <c r="N1495" s="37"/>
      <c r="U1495"/>
      <c r="V1495"/>
      <c r="W1495"/>
      <c r="X1495" s="412"/>
      <c r="Y1495" s="205"/>
      <c r="Z1495" s="412"/>
      <c r="AA1495"/>
      <c r="AB1495"/>
      <c r="AC1495"/>
      <c r="AD1495"/>
      <c r="AE1495"/>
      <c r="AF1495"/>
      <c r="AG1495"/>
      <c r="AH1495"/>
      <c r="AI1495"/>
      <c r="AJ1495"/>
    </row>
    <row r="1496" spans="1:36" ht="24.95" customHeight="1">
      <c r="A1496" s="66"/>
      <c r="M1496" s="37"/>
      <c r="N1496" s="37"/>
      <c r="U1496"/>
      <c r="V1496"/>
      <c r="W1496"/>
      <c r="X1496" s="412"/>
      <c r="Y1496" s="205"/>
      <c r="Z1496" s="412"/>
      <c r="AA1496"/>
      <c r="AB1496"/>
      <c r="AC1496"/>
      <c r="AD1496"/>
      <c r="AE1496"/>
      <c r="AF1496"/>
      <c r="AG1496"/>
      <c r="AH1496"/>
      <c r="AI1496"/>
      <c r="AJ1496"/>
    </row>
    <row r="1497" spans="1:36" ht="24.95" customHeight="1">
      <c r="A1497" s="66"/>
      <c r="M1497" s="37"/>
      <c r="N1497" s="37"/>
      <c r="U1497"/>
      <c r="V1497"/>
      <c r="W1497"/>
      <c r="X1497" s="412"/>
      <c r="Y1497" s="205"/>
      <c r="Z1497" s="412"/>
      <c r="AA1497"/>
      <c r="AB1497"/>
      <c r="AC1497"/>
      <c r="AD1497"/>
      <c r="AE1497"/>
      <c r="AF1497"/>
      <c r="AG1497"/>
      <c r="AH1497"/>
      <c r="AI1497"/>
      <c r="AJ1497"/>
    </row>
    <row r="1498" spans="1:36" ht="24.95" customHeight="1">
      <c r="A1498" s="66"/>
      <c r="M1498" s="37"/>
      <c r="N1498" s="37"/>
      <c r="U1498"/>
      <c r="V1498"/>
      <c r="W1498"/>
      <c r="X1498" s="412"/>
      <c r="Y1498" s="205"/>
      <c r="Z1498" s="412"/>
      <c r="AA1498"/>
      <c r="AB1498"/>
      <c r="AC1498"/>
      <c r="AD1498"/>
      <c r="AE1498"/>
      <c r="AF1498"/>
      <c r="AG1498"/>
      <c r="AH1498"/>
      <c r="AI1498"/>
      <c r="AJ1498"/>
    </row>
    <row r="1499" spans="1:36" ht="24.95" customHeight="1">
      <c r="A1499" s="66"/>
      <c r="M1499" s="37"/>
      <c r="N1499" s="37"/>
      <c r="U1499"/>
      <c r="V1499"/>
      <c r="W1499"/>
      <c r="X1499" s="412"/>
      <c r="Y1499" s="205"/>
      <c r="Z1499" s="412"/>
      <c r="AA1499"/>
      <c r="AB1499"/>
      <c r="AC1499"/>
      <c r="AD1499"/>
      <c r="AE1499"/>
      <c r="AF1499"/>
      <c r="AG1499"/>
      <c r="AH1499"/>
      <c r="AI1499"/>
      <c r="AJ1499"/>
    </row>
    <row r="1500" spans="1:36" ht="24.95" customHeight="1">
      <c r="A1500" s="66"/>
      <c r="M1500" s="37"/>
      <c r="N1500" s="37"/>
      <c r="U1500"/>
      <c r="V1500"/>
      <c r="W1500"/>
      <c r="X1500" s="412"/>
      <c r="Y1500" s="205"/>
      <c r="Z1500" s="412"/>
      <c r="AA1500"/>
      <c r="AB1500"/>
      <c r="AC1500"/>
      <c r="AD1500"/>
      <c r="AE1500"/>
      <c r="AF1500"/>
      <c r="AG1500"/>
      <c r="AH1500"/>
      <c r="AI1500"/>
      <c r="AJ1500"/>
    </row>
    <row r="1501" spans="1:36" ht="24.95" customHeight="1">
      <c r="A1501" s="66"/>
      <c r="M1501" s="37"/>
      <c r="N1501" s="37"/>
      <c r="U1501"/>
      <c r="V1501"/>
      <c r="W1501"/>
      <c r="X1501" s="412"/>
      <c r="Y1501" s="205"/>
      <c r="Z1501" s="412"/>
      <c r="AA1501"/>
      <c r="AB1501"/>
      <c r="AC1501"/>
      <c r="AD1501"/>
      <c r="AE1501"/>
      <c r="AF1501"/>
      <c r="AG1501"/>
      <c r="AH1501"/>
      <c r="AI1501"/>
      <c r="AJ1501"/>
    </row>
    <row r="1502" spans="1:36" ht="24.95" customHeight="1">
      <c r="A1502" s="66"/>
      <c r="M1502" s="37"/>
      <c r="N1502" s="37"/>
      <c r="U1502"/>
      <c r="V1502"/>
      <c r="W1502"/>
      <c r="X1502" s="412"/>
      <c r="Y1502" s="205"/>
      <c r="Z1502" s="412"/>
      <c r="AA1502"/>
      <c r="AB1502"/>
      <c r="AC1502"/>
      <c r="AD1502"/>
      <c r="AE1502"/>
      <c r="AF1502"/>
      <c r="AG1502"/>
      <c r="AH1502"/>
      <c r="AI1502"/>
      <c r="AJ1502"/>
    </row>
    <row r="1503" spans="1:36" ht="24.95" customHeight="1">
      <c r="A1503" s="66"/>
      <c r="M1503" s="37"/>
      <c r="N1503" s="37"/>
      <c r="U1503"/>
      <c r="V1503"/>
      <c r="W1503"/>
      <c r="X1503" s="412"/>
      <c r="Y1503" s="205"/>
      <c r="Z1503" s="412"/>
      <c r="AA1503"/>
      <c r="AB1503"/>
      <c r="AC1503"/>
      <c r="AD1503"/>
      <c r="AE1503"/>
      <c r="AF1503"/>
      <c r="AG1503"/>
      <c r="AH1503"/>
      <c r="AI1503"/>
      <c r="AJ1503"/>
    </row>
    <row r="1504" spans="1:36" ht="24.95" customHeight="1">
      <c r="A1504" s="66"/>
      <c r="M1504" s="37"/>
      <c r="N1504" s="37"/>
      <c r="U1504"/>
      <c r="V1504"/>
      <c r="W1504"/>
      <c r="X1504" s="412"/>
      <c r="Y1504" s="205"/>
      <c r="Z1504" s="412"/>
      <c r="AA1504"/>
      <c r="AB1504"/>
      <c r="AC1504"/>
      <c r="AD1504"/>
      <c r="AE1504"/>
      <c r="AF1504"/>
      <c r="AG1504"/>
      <c r="AH1504"/>
      <c r="AI1504"/>
      <c r="AJ1504"/>
    </row>
    <row r="1505" spans="1:36" ht="24.95" customHeight="1">
      <c r="A1505" s="66"/>
      <c r="M1505" s="37"/>
      <c r="N1505" s="37"/>
      <c r="U1505"/>
      <c r="V1505"/>
      <c r="W1505"/>
      <c r="X1505" s="412"/>
      <c r="Y1505" s="205"/>
      <c r="Z1505" s="412"/>
      <c r="AA1505"/>
      <c r="AB1505"/>
      <c r="AC1505"/>
      <c r="AD1505"/>
      <c r="AE1505"/>
      <c r="AF1505"/>
      <c r="AG1505"/>
      <c r="AH1505"/>
      <c r="AI1505"/>
      <c r="AJ1505"/>
    </row>
    <row r="1506" spans="1:36" ht="24.95" customHeight="1">
      <c r="A1506" s="66"/>
      <c r="M1506" s="37"/>
      <c r="N1506" s="37"/>
      <c r="U1506"/>
      <c r="V1506"/>
      <c r="W1506"/>
      <c r="X1506" s="412"/>
      <c r="Y1506" s="205"/>
      <c r="Z1506" s="412"/>
      <c r="AA1506"/>
      <c r="AB1506"/>
      <c r="AC1506"/>
      <c r="AD1506"/>
      <c r="AE1506"/>
      <c r="AF1506"/>
      <c r="AG1506"/>
      <c r="AH1506"/>
      <c r="AI1506"/>
      <c r="AJ1506"/>
    </row>
    <row r="1507" spans="1:36" ht="24.95" customHeight="1">
      <c r="A1507" s="66"/>
      <c r="M1507" s="37"/>
      <c r="N1507" s="37"/>
      <c r="U1507"/>
      <c r="V1507"/>
      <c r="W1507"/>
      <c r="X1507" s="412"/>
      <c r="Y1507" s="205"/>
      <c r="Z1507" s="412"/>
      <c r="AA1507"/>
      <c r="AB1507"/>
      <c r="AC1507"/>
      <c r="AD1507"/>
      <c r="AE1507"/>
      <c r="AF1507"/>
      <c r="AG1507"/>
      <c r="AH1507"/>
      <c r="AI1507"/>
      <c r="AJ1507"/>
    </row>
    <row r="1508" spans="1:36" ht="24.95" customHeight="1">
      <c r="A1508" s="66"/>
      <c r="M1508" s="37"/>
      <c r="N1508" s="37"/>
      <c r="U1508"/>
      <c r="V1508"/>
      <c r="W1508"/>
      <c r="X1508" s="412"/>
      <c r="Y1508" s="205"/>
      <c r="Z1508" s="412"/>
      <c r="AA1508"/>
      <c r="AB1508"/>
      <c r="AC1508"/>
      <c r="AD1508"/>
      <c r="AE1508"/>
      <c r="AF1508"/>
      <c r="AG1508"/>
      <c r="AH1508"/>
      <c r="AI1508"/>
      <c r="AJ1508"/>
    </row>
    <row r="1509" spans="1:36" ht="24.95" customHeight="1">
      <c r="A1509" s="66"/>
      <c r="M1509" s="37"/>
      <c r="N1509" s="37"/>
      <c r="U1509"/>
      <c r="V1509"/>
      <c r="W1509"/>
      <c r="X1509" s="412"/>
      <c r="Y1509" s="205"/>
      <c r="Z1509" s="412"/>
      <c r="AA1509"/>
      <c r="AB1509"/>
      <c r="AC1509"/>
      <c r="AD1509"/>
      <c r="AE1509"/>
      <c r="AF1509"/>
      <c r="AG1509"/>
      <c r="AH1509"/>
      <c r="AI1509"/>
      <c r="AJ1509"/>
    </row>
    <row r="1510" spans="1:36" ht="24.95" customHeight="1">
      <c r="A1510" s="66"/>
      <c r="M1510" s="37"/>
      <c r="N1510" s="37"/>
      <c r="U1510"/>
      <c r="V1510"/>
      <c r="W1510"/>
      <c r="X1510" s="412"/>
      <c r="Y1510" s="205"/>
      <c r="Z1510" s="412"/>
      <c r="AA1510"/>
      <c r="AB1510"/>
      <c r="AC1510"/>
      <c r="AD1510"/>
      <c r="AE1510"/>
      <c r="AF1510"/>
      <c r="AG1510"/>
      <c r="AH1510"/>
      <c r="AI1510"/>
      <c r="AJ1510"/>
    </row>
    <row r="1511" spans="1:36" ht="24.95" customHeight="1">
      <c r="A1511" s="66"/>
      <c r="M1511" s="37"/>
      <c r="N1511" s="37"/>
      <c r="U1511"/>
      <c r="V1511"/>
      <c r="W1511"/>
      <c r="X1511" s="412"/>
      <c r="Y1511" s="205"/>
      <c r="Z1511" s="412"/>
      <c r="AA1511"/>
      <c r="AB1511"/>
      <c r="AC1511"/>
      <c r="AD1511"/>
      <c r="AE1511"/>
      <c r="AF1511"/>
      <c r="AG1511"/>
      <c r="AH1511"/>
      <c r="AI1511"/>
      <c r="AJ1511"/>
    </row>
    <row r="1512" spans="1:36" ht="24.95" customHeight="1">
      <c r="A1512" s="66"/>
      <c r="M1512" s="37"/>
      <c r="N1512" s="37"/>
      <c r="U1512"/>
      <c r="V1512"/>
      <c r="W1512"/>
      <c r="X1512" s="412"/>
      <c r="Y1512" s="205"/>
      <c r="Z1512" s="412"/>
      <c r="AA1512"/>
      <c r="AB1512"/>
      <c r="AC1512"/>
      <c r="AD1512"/>
      <c r="AE1512"/>
      <c r="AF1512"/>
      <c r="AG1512"/>
      <c r="AH1512"/>
      <c r="AI1512"/>
      <c r="AJ1512"/>
    </row>
    <row r="1513" spans="1:36" ht="24.95" customHeight="1">
      <c r="A1513" s="66"/>
      <c r="M1513" s="37"/>
      <c r="N1513" s="37"/>
      <c r="U1513"/>
      <c r="V1513"/>
      <c r="W1513"/>
      <c r="X1513" s="412"/>
      <c r="Y1513" s="205"/>
      <c r="Z1513" s="412"/>
      <c r="AA1513"/>
      <c r="AB1513"/>
      <c r="AC1513"/>
      <c r="AD1513"/>
      <c r="AE1513"/>
      <c r="AF1513"/>
      <c r="AG1513"/>
      <c r="AH1513"/>
      <c r="AI1513"/>
      <c r="AJ1513"/>
    </row>
    <row r="1514" spans="1:36" ht="24.95" customHeight="1">
      <c r="A1514" s="66"/>
      <c r="M1514" s="37"/>
      <c r="N1514" s="37"/>
      <c r="U1514"/>
      <c r="V1514"/>
      <c r="W1514"/>
      <c r="X1514" s="412"/>
      <c r="Y1514" s="205"/>
      <c r="Z1514" s="412"/>
      <c r="AA1514"/>
      <c r="AB1514"/>
      <c r="AC1514"/>
      <c r="AD1514"/>
      <c r="AE1514"/>
      <c r="AF1514"/>
      <c r="AG1514"/>
      <c r="AH1514"/>
      <c r="AI1514"/>
      <c r="AJ1514"/>
    </row>
    <row r="1515" spans="1:36" ht="24.95" customHeight="1">
      <c r="A1515" s="66"/>
      <c r="M1515" s="37"/>
      <c r="N1515" s="37"/>
      <c r="U1515"/>
      <c r="V1515"/>
      <c r="W1515"/>
      <c r="X1515" s="412"/>
      <c r="Y1515" s="205"/>
      <c r="Z1515" s="412"/>
      <c r="AA1515"/>
      <c r="AB1515"/>
      <c r="AC1515"/>
      <c r="AD1515"/>
      <c r="AE1515"/>
      <c r="AF1515"/>
      <c r="AG1515"/>
      <c r="AH1515"/>
      <c r="AI1515"/>
      <c r="AJ1515"/>
    </row>
    <row r="1516" spans="1:36" ht="24.95" customHeight="1">
      <c r="A1516" s="66"/>
      <c r="M1516" s="37"/>
      <c r="N1516" s="37"/>
      <c r="U1516"/>
      <c r="V1516"/>
      <c r="W1516"/>
      <c r="X1516" s="412"/>
      <c r="Y1516" s="205"/>
      <c r="Z1516" s="412"/>
      <c r="AA1516"/>
      <c r="AB1516"/>
      <c r="AC1516"/>
      <c r="AD1516"/>
      <c r="AE1516"/>
      <c r="AF1516"/>
      <c r="AG1516"/>
      <c r="AH1516"/>
      <c r="AI1516"/>
      <c r="AJ1516"/>
    </row>
    <row r="1517" spans="1:36" ht="24.95" customHeight="1">
      <c r="A1517" s="66"/>
      <c r="M1517" s="37"/>
      <c r="N1517" s="37"/>
      <c r="U1517"/>
      <c r="V1517"/>
      <c r="W1517"/>
      <c r="X1517" s="412"/>
      <c r="Y1517" s="205"/>
      <c r="Z1517" s="412"/>
      <c r="AA1517"/>
      <c r="AB1517"/>
      <c r="AC1517"/>
      <c r="AD1517"/>
      <c r="AE1517"/>
      <c r="AF1517"/>
      <c r="AG1517"/>
      <c r="AH1517"/>
      <c r="AI1517"/>
      <c r="AJ1517"/>
    </row>
    <row r="1518" spans="1:36" ht="24.95" customHeight="1">
      <c r="A1518" s="66"/>
      <c r="M1518" s="37"/>
      <c r="N1518" s="37"/>
      <c r="U1518"/>
      <c r="V1518"/>
      <c r="W1518"/>
      <c r="X1518" s="412"/>
      <c r="Y1518" s="205"/>
      <c r="Z1518" s="412"/>
      <c r="AA1518"/>
      <c r="AB1518"/>
      <c r="AC1518"/>
      <c r="AD1518"/>
      <c r="AE1518"/>
      <c r="AF1518"/>
      <c r="AG1518"/>
      <c r="AH1518"/>
      <c r="AI1518"/>
      <c r="AJ1518"/>
    </row>
    <row r="1519" spans="1:36" ht="24.95" customHeight="1">
      <c r="A1519" s="66"/>
      <c r="M1519" s="37"/>
      <c r="N1519" s="37"/>
      <c r="U1519"/>
      <c r="V1519"/>
      <c r="W1519"/>
      <c r="X1519" s="412"/>
      <c r="Y1519" s="205"/>
      <c r="Z1519" s="412"/>
      <c r="AA1519"/>
      <c r="AB1519"/>
      <c r="AC1519"/>
      <c r="AD1519"/>
      <c r="AE1519"/>
      <c r="AF1519"/>
      <c r="AG1519"/>
      <c r="AH1519"/>
      <c r="AI1519"/>
      <c r="AJ1519"/>
    </row>
    <row r="1520" spans="1:36" ht="24.95" customHeight="1">
      <c r="A1520" s="66"/>
      <c r="M1520" s="37"/>
      <c r="N1520" s="37"/>
      <c r="U1520"/>
      <c r="V1520"/>
      <c r="W1520"/>
      <c r="X1520" s="412"/>
      <c r="Y1520" s="205"/>
      <c r="Z1520" s="412"/>
      <c r="AA1520"/>
      <c r="AB1520"/>
      <c r="AC1520"/>
      <c r="AD1520"/>
      <c r="AE1520"/>
      <c r="AF1520"/>
      <c r="AG1520"/>
      <c r="AH1520"/>
      <c r="AI1520"/>
      <c r="AJ1520"/>
    </row>
    <row r="1521" spans="1:36" ht="24.95" customHeight="1">
      <c r="A1521" s="66"/>
      <c r="M1521" s="37"/>
      <c r="N1521" s="37"/>
      <c r="U1521"/>
      <c r="V1521"/>
      <c r="W1521"/>
      <c r="X1521" s="412"/>
      <c r="Y1521" s="205"/>
      <c r="Z1521" s="412"/>
      <c r="AA1521"/>
      <c r="AB1521"/>
      <c r="AC1521"/>
      <c r="AD1521"/>
      <c r="AE1521"/>
      <c r="AF1521"/>
      <c r="AG1521"/>
      <c r="AH1521"/>
      <c r="AI1521"/>
      <c r="AJ1521"/>
    </row>
    <row r="1522" spans="1:36" ht="24.95" customHeight="1">
      <c r="A1522" s="66"/>
      <c r="M1522" s="37"/>
      <c r="N1522" s="37"/>
      <c r="U1522"/>
      <c r="V1522"/>
      <c r="W1522"/>
      <c r="X1522" s="412"/>
      <c r="Y1522" s="205"/>
      <c r="Z1522" s="412"/>
      <c r="AA1522"/>
      <c r="AB1522"/>
      <c r="AC1522"/>
      <c r="AD1522"/>
      <c r="AE1522"/>
      <c r="AF1522"/>
      <c r="AG1522"/>
      <c r="AH1522"/>
      <c r="AI1522"/>
      <c r="AJ1522"/>
    </row>
    <row r="1523" spans="1:36" ht="24.95" customHeight="1">
      <c r="A1523" s="66"/>
      <c r="M1523" s="37"/>
      <c r="N1523" s="37"/>
      <c r="U1523"/>
      <c r="V1523"/>
      <c r="W1523"/>
      <c r="X1523" s="412"/>
      <c r="Y1523" s="205"/>
      <c r="Z1523" s="412"/>
      <c r="AA1523"/>
      <c r="AB1523"/>
      <c r="AC1523"/>
      <c r="AD1523"/>
      <c r="AE1523"/>
      <c r="AF1523"/>
      <c r="AG1523"/>
      <c r="AH1523"/>
      <c r="AI1523"/>
      <c r="AJ1523"/>
    </row>
    <row r="1524" spans="1:36" ht="24.95" customHeight="1">
      <c r="A1524" s="66"/>
      <c r="M1524" s="37"/>
      <c r="N1524" s="37"/>
      <c r="U1524"/>
      <c r="V1524"/>
      <c r="W1524"/>
      <c r="X1524" s="412"/>
      <c r="Y1524" s="205"/>
      <c r="Z1524" s="412"/>
      <c r="AA1524"/>
      <c r="AB1524"/>
      <c r="AC1524"/>
      <c r="AD1524"/>
      <c r="AE1524"/>
      <c r="AF1524"/>
      <c r="AG1524"/>
      <c r="AH1524"/>
      <c r="AI1524"/>
      <c r="AJ1524"/>
    </row>
    <row r="1525" spans="1:36" ht="24.95" customHeight="1">
      <c r="A1525" s="66"/>
      <c r="M1525" s="37"/>
      <c r="N1525" s="37"/>
      <c r="U1525"/>
      <c r="V1525"/>
      <c r="W1525"/>
      <c r="X1525" s="412"/>
      <c r="Y1525" s="205"/>
      <c r="Z1525" s="412"/>
      <c r="AA1525"/>
      <c r="AB1525"/>
      <c r="AC1525"/>
      <c r="AD1525"/>
      <c r="AE1525"/>
      <c r="AF1525"/>
      <c r="AG1525"/>
      <c r="AH1525"/>
      <c r="AI1525"/>
      <c r="AJ1525"/>
    </row>
    <row r="1526" spans="1:36" ht="24.95" customHeight="1">
      <c r="A1526" s="66"/>
      <c r="M1526" s="37"/>
      <c r="N1526" s="37"/>
      <c r="U1526"/>
      <c r="V1526"/>
      <c r="W1526"/>
      <c r="X1526" s="412"/>
      <c r="Y1526" s="205"/>
      <c r="Z1526" s="412"/>
      <c r="AA1526"/>
      <c r="AB1526"/>
      <c r="AC1526"/>
      <c r="AD1526"/>
      <c r="AE1526"/>
      <c r="AF1526"/>
      <c r="AG1526"/>
      <c r="AH1526"/>
      <c r="AI1526"/>
      <c r="AJ1526"/>
    </row>
    <row r="1527" spans="1:36" ht="24.95" customHeight="1">
      <c r="A1527" s="66"/>
      <c r="M1527" s="37"/>
      <c r="N1527" s="37"/>
      <c r="U1527"/>
      <c r="V1527"/>
      <c r="W1527"/>
      <c r="X1527" s="412"/>
      <c r="Y1527" s="205"/>
      <c r="Z1527" s="412"/>
      <c r="AA1527"/>
      <c r="AB1527"/>
      <c r="AC1527"/>
      <c r="AD1527"/>
      <c r="AE1527"/>
      <c r="AF1527"/>
      <c r="AG1527"/>
      <c r="AH1527"/>
      <c r="AI1527"/>
      <c r="AJ1527"/>
    </row>
    <row r="1528" spans="1:36" ht="24.95" customHeight="1">
      <c r="A1528" s="66"/>
      <c r="M1528" s="37"/>
      <c r="N1528" s="37"/>
      <c r="U1528"/>
      <c r="V1528"/>
      <c r="W1528"/>
      <c r="X1528" s="412"/>
      <c r="Y1528" s="205"/>
      <c r="Z1528" s="412"/>
      <c r="AA1528"/>
      <c r="AB1528"/>
      <c r="AC1528"/>
      <c r="AD1528"/>
      <c r="AE1528"/>
      <c r="AF1528"/>
      <c r="AG1528"/>
      <c r="AH1528"/>
      <c r="AI1528"/>
      <c r="AJ1528"/>
    </row>
    <row r="1529" spans="1:36" ht="24.95" customHeight="1">
      <c r="A1529" s="66"/>
      <c r="M1529" s="37"/>
      <c r="N1529" s="37"/>
      <c r="U1529"/>
      <c r="V1529"/>
      <c r="W1529"/>
      <c r="X1529" s="412"/>
      <c r="Y1529" s="205"/>
      <c r="Z1529" s="412"/>
      <c r="AA1529"/>
      <c r="AB1529"/>
      <c r="AC1529"/>
      <c r="AD1529"/>
      <c r="AE1529"/>
      <c r="AF1529"/>
      <c r="AG1529"/>
      <c r="AH1529"/>
      <c r="AI1529"/>
      <c r="AJ1529"/>
    </row>
    <row r="1530" spans="1:36" ht="24.95" customHeight="1">
      <c r="A1530" s="66"/>
      <c r="M1530" s="37"/>
      <c r="N1530" s="37"/>
      <c r="U1530"/>
      <c r="V1530"/>
      <c r="W1530"/>
      <c r="X1530" s="412"/>
      <c r="Y1530" s="205"/>
      <c r="Z1530" s="412"/>
      <c r="AA1530"/>
      <c r="AB1530"/>
      <c r="AC1530"/>
      <c r="AD1530"/>
      <c r="AE1530"/>
      <c r="AF1530"/>
      <c r="AG1530"/>
      <c r="AH1530"/>
      <c r="AI1530"/>
      <c r="AJ1530"/>
    </row>
    <row r="1531" spans="1:36" ht="24.95" customHeight="1">
      <c r="A1531" s="66"/>
      <c r="M1531" s="37"/>
      <c r="N1531" s="37"/>
      <c r="U1531"/>
      <c r="V1531"/>
      <c r="W1531"/>
      <c r="X1531" s="412"/>
      <c r="Y1531" s="205"/>
      <c r="Z1531" s="412"/>
      <c r="AA1531"/>
      <c r="AB1531"/>
      <c r="AC1531"/>
      <c r="AD1531"/>
      <c r="AE1531"/>
      <c r="AF1531"/>
      <c r="AG1531"/>
      <c r="AH1531"/>
      <c r="AI1531"/>
      <c r="AJ1531"/>
    </row>
    <row r="1532" spans="1:36" ht="24.95" customHeight="1">
      <c r="A1532" s="66"/>
      <c r="M1532" s="37"/>
      <c r="N1532" s="37"/>
      <c r="U1532"/>
      <c r="V1532"/>
      <c r="W1532"/>
      <c r="X1532" s="412"/>
      <c r="Y1532" s="205"/>
      <c r="Z1532" s="412"/>
      <c r="AA1532"/>
      <c r="AB1532"/>
      <c r="AC1532"/>
      <c r="AD1532"/>
      <c r="AE1532"/>
      <c r="AF1532"/>
      <c r="AG1532"/>
      <c r="AH1532"/>
      <c r="AI1532"/>
      <c r="AJ1532"/>
    </row>
    <row r="1533" spans="1:36" ht="24.95" customHeight="1">
      <c r="A1533" s="66"/>
      <c r="M1533" s="37"/>
      <c r="N1533" s="37"/>
      <c r="U1533"/>
      <c r="V1533"/>
      <c r="W1533"/>
      <c r="X1533" s="412"/>
      <c r="Y1533" s="205"/>
      <c r="Z1533" s="412"/>
      <c r="AA1533"/>
      <c r="AB1533"/>
      <c r="AC1533"/>
      <c r="AD1533"/>
      <c r="AE1533"/>
      <c r="AF1533"/>
      <c r="AG1533"/>
      <c r="AH1533"/>
      <c r="AI1533"/>
      <c r="AJ1533"/>
    </row>
    <row r="1534" spans="1:36" ht="24.95" customHeight="1">
      <c r="A1534" s="66"/>
      <c r="M1534" s="37"/>
      <c r="N1534" s="37"/>
      <c r="U1534"/>
      <c r="V1534"/>
      <c r="W1534"/>
      <c r="X1534" s="412"/>
      <c r="Y1534" s="205"/>
      <c r="Z1534" s="412"/>
      <c r="AA1534"/>
      <c r="AB1534"/>
      <c r="AC1534"/>
      <c r="AD1534"/>
      <c r="AE1534"/>
      <c r="AF1534"/>
      <c r="AG1534"/>
      <c r="AH1534"/>
      <c r="AI1534"/>
      <c r="AJ1534"/>
    </row>
    <row r="1535" spans="1:36" ht="24.95" customHeight="1">
      <c r="A1535" s="66"/>
      <c r="M1535" s="37"/>
      <c r="N1535" s="37"/>
      <c r="U1535"/>
      <c r="V1535"/>
      <c r="W1535"/>
      <c r="X1535" s="412"/>
      <c r="Y1535" s="205"/>
      <c r="Z1535" s="412"/>
      <c r="AA1535"/>
      <c r="AB1535"/>
      <c r="AC1535"/>
      <c r="AD1535"/>
      <c r="AE1535"/>
      <c r="AF1535"/>
      <c r="AG1535"/>
      <c r="AH1535"/>
      <c r="AI1535"/>
      <c r="AJ1535"/>
    </row>
    <row r="1536" spans="1:36" ht="24.95" customHeight="1">
      <c r="A1536" s="66"/>
      <c r="M1536" s="37"/>
      <c r="N1536" s="37"/>
      <c r="U1536"/>
      <c r="V1536"/>
      <c r="W1536"/>
      <c r="X1536" s="412"/>
      <c r="Y1536" s="205"/>
      <c r="Z1536" s="412"/>
      <c r="AA1536"/>
      <c r="AB1536"/>
      <c r="AC1536"/>
      <c r="AD1536"/>
      <c r="AE1536"/>
      <c r="AF1536"/>
      <c r="AG1536"/>
      <c r="AH1536"/>
      <c r="AI1536"/>
      <c r="AJ1536"/>
    </row>
    <row r="1537" spans="1:36" ht="24.95" customHeight="1">
      <c r="A1537" s="66"/>
      <c r="M1537" s="37"/>
      <c r="N1537" s="37"/>
      <c r="U1537"/>
      <c r="V1537"/>
      <c r="W1537"/>
      <c r="X1537" s="412"/>
      <c r="Y1537" s="205"/>
      <c r="Z1537" s="412"/>
      <c r="AA1537"/>
      <c r="AB1537"/>
      <c r="AC1537"/>
      <c r="AD1537"/>
      <c r="AE1537"/>
      <c r="AF1537"/>
      <c r="AG1537"/>
      <c r="AH1537"/>
      <c r="AI1537"/>
      <c r="AJ1537"/>
    </row>
    <row r="1538" spans="1:36" ht="24.95" customHeight="1">
      <c r="A1538" s="66"/>
      <c r="M1538" s="37"/>
      <c r="N1538" s="37"/>
      <c r="U1538"/>
      <c r="V1538"/>
      <c r="W1538"/>
      <c r="X1538" s="412"/>
      <c r="Y1538" s="205"/>
      <c r="Z1538" s="412"/>
      <c r="AA1538"/>
      <c r="AB1538"/>
      <c r="AC1538"/>
      <c r="AD1538"/>
      <c r="AE1538"/>
      <c r="AF1538"/>
      <c r="AG1538"/>
      <c r="AH1538"/>
      <c r="AI1538"/>
      <c r="AJ1538"/>
    </row>
    <row r="1539" spans="1:36" ht="24.95" customHeight="1">
      <c r="A1539" s="66"/>
      <c r="M1539" s="37"/>
      <c r="N1539" s="37"/>
      <c r="U1539"/>
      <c r="V1539"/>
      <c r="W1539"/>
      <c r="X1539" s="412"/>
      <c r="Y1539" s="205"/>
      <c r="Z1539" s="412"/>
      <c r="AA1539"/>
      <c r="AB1539"/>
      <c r="AC1539"/>
      <c r="AD1539"/>
      <c r="AE1539"/>
      <c r="AF1539"/>
      <c r="AG1539"/>
      <c r="AH1539"/>
      <c r="AI1539"/>
      <c r="AJ1539"/>
    </row>
    <row r="1540" spans="1:36" ht="24.95" customHeight="1">
      <c r="A1540" s="66"/>
      <c r="M1540" s="37"/>
      <c r="N1540" s="37"/>
      <c r="U1540"/>
      <c r="V1540"/>
      <c r="W1540"/>
      <c r="X1540" s="412"/>
      <c r="Y1540" s="205"/>
      <c r="Z1540" s="412"/>
      <c r="AA1540"/>
      <c r="AB1540"/>
      <c r="AC1540"/>
      <c r="AD1540"/>
      <c r="AE1540"/>
      <c r="AF1540"/>
      <c r="AG1540"/>
      <c r="AH1540"/>
      <c r="AI1540"/>
      <c r="AJ1540"/>
    </row>
    <row r="1541" spans="1:36" ht="24.95" customHeight="1">
      <c r="A1541" s="66"/>
      <c r="M1541" s="37"/>
      <c r="N1541" s="37"/>
      <c r="U1541"/>
      <c r="V1541"/>
      <c r="W1541"/>
      <c r="X1541" s="412"/>
      <c r="Y1541" s="205"/>
      <c r="Z1541" s="412"/>
      <c r="AA1541"/>
      <c r="AB1541"/>
      <c r="AC1541"/>
      <c r="AD1541"/>
      <c r="AE1541"/>
      <c r="AF1541"/>
      <c r="AG1541"/>
      <c r="AH1541"/>
      <c r="AI1541"/>
      <c r="AJ1541"/>
    </row>
    <row r="1542" spans="1:36" ht="24.95" customHeight="1">
      <c r="A1542" s="66"/>
      <c r="M1542" s="37"/>
      <c r="N1542" s="37"/>
      <c r="U1542"/>
      <c r="V1542"/>
      <c r="W1542"/>
      <c r="X1542" s="412"/>
      <c r="Y1542" s="205"/>
      <c r="Z1542" s="412"/>
      <c r="AA1542"/>
      <c r="AB1542"/>
      <c r="AC1542"/>
      <c r="AD1542"/>
      <c r="AE1542"/>
      <c r="AF1542"/>
      <c r="AG1542"/>
      <c r="AH1542"/>
      <c r="AI1542"/>
      <c r="AJ1542"/>
    </row>
    <row r="1543" spans="1:36" ht="24.95" customHeight="1">
      <c r="A1543" s="66"/>
      <c r="M1543" s="37"/>
      <c r="N1543" s="37"/>
      <c r="U1543"/>
      <c r="V1543"/>
      <c r="W1543"/>
      <c r="X1543" s="412"/>
      <c r="Y1543" s="205"/>
      <c r="Z1543" s="412"/>
      <c r="AA1543"/>
      <c r="AB1543"/>
      <c r="AC1543"/>
      <c r="AD1543"/>
      <c r="AE1543"/>
      <c r="AF1543"/>
      <c r="AG1543"/>
      <c r="AH1543"/>
      <c r="AI1543"/>
      <c r="AJ1543"/>
    </row>
    <row r="1544" spans="1:36" ht="24.95" customHeight="1">
      <c r="A1544" s="66"/>
      <c r="M1544" s="37"/>
      <c r="N1544" s="37"/>
      <c r="U1544"/>
      <c r="V1544"/>
      <c r="W1544"/>
      <c r="X1544" s="412"/>
      <c r="Y1544" s="205"/>
      <c r="Z1544" s="412"/>
      <c r="AA1544"/>
      <c r="AB1544"/>
      <c r="AC1544"/>
      <c r="AD1544"/>
      <c r="AE1544"/>
      <c r="AF1544"/>
      <c r="AG1544"/>
      <c r="AH1544"/>
      <c r="AI1544"/>
      <c r="AJ1544"/>
    </row>
    <row r="1545" spans="1:36" ht="24.95" customHeight="1">
      <c r="A1545" s="66"/>
      <c r="M1545" s="37"/>
      <c r="N1545" s="37"/>
      <c r="U1545"/>
      <c r="V1545"/>
      <c r="W1545"/>
      <c r="X1545" s="412"/>
      <c r="Y1545" s="205"/>
      <c r="Z1545" s="412"/>
      <c r="AA1545"/>
      <c r="AB1545"/>
      <c r="AC1545"/>
      <c r="AD1545"/>
      <c r="AE1545"/>
      <c r="AF1545"/>
      <c r="AG1545"/>
      <c r="AH1545"/>
      <c r="AI1545"/>
      <c r="AJ1545"/>
    </row>
    <row r="1546" spans="1:36" ht="24.95" customHeight="1">
      <c r="A1546" s="66"/>
      <c r="M1546" s="37"/>
      <c r="N1546" s="37"/>
      <c r="U1546"/>
      <c r="V1546"/>
      <c r="W1546"/>
      <c r="X1546" s="412"/>
      <c r="Y1546" s="205"/>
      <c r="Z1546" s="412"/>
      <c r="AA1546"/>
      <c r="AB1546"/>
      <c r="AC1546"/>
      <c r="AD1546"/>
      <c r="AE1546"/>
      <c r="AF1546"/>
      <c r="AG1546"/>
      <c r="AH1546"/>
      <c r="AI1546"/>
      <c r="AJ1546"/>
    </row>
    <row r="1547" spans="1:36" ht="24.95" customHeight="1">
      <c r="A1547" s="66"/>
      <c r="M1547" s="37"/>
      <c r="N1547" s="37"/>
      <c r="U1547"/>
      <c r="V1547"/>
      <c r="W1547"/>
      <c r="X1547" s="412"/>
      <c r="Y1547" s="205"/>
      <c r="Z1547" s="412"/>
      <c r="AA1547"/>
      <c r="AB1547"/>
      <c r="AC1547"/>
      <c r="AD1547"/>
      <c r="AE1547"/>
      <c r="AF1547"/>
      <c r="AG1547"/>
      <c r="AH1547"/>
      <c r="AI1547"/>
      <c r="AJ1547"/>
    </row>
    <row r="1548" spans="1:36" ht="24.95" customHeight="1">
      <c r="A1548" s="66"/>
      <c r="M1548" s="37"/>
      <c r="N1548" s="37"/>
      <c r="U1548"/>
      <c r="V1548"/>
      <c r="W1548"/>
      <c r="X1548" s="412"/>
      <c r="Y1548" s="205"/>
      <c r="Z1548" s="412"/>
      <c r="AA1548"/>
      <c r="AB1548"/>
      <c r="AC1548"/>
      <c r="AD1548"/>
      <c r="AE1548"/>
      <c r="AF1548"/>
      <c r="AG1548"/>
      <c r="AH1548"/>
      <c r="AI1548"/>
      <c r="AJ1548"/>
    </row>
    <row r="1549" spans="1:36" ht="24.95" customHeight="1">
      <c r="A1549" s="66"/>
      <c r="M1549" s="37"/>
      <c r="N1549" s="37"/>
      <c r="U1549"/>
      <c r="V1549"/>
      <c r="W1549"/>
      <c r="X1549" s="412"/>
      <c r="Y1549" s="205"/>
      <c r="Z1549" s="412"/>
      <c r="AA1549"/>
      <c r="AB1549"/>
      <c r="AC1549"/>
      <c r="AD1549"/>
      <c r="AE1549"/>
      <c r="AF1549"/>
      <c r="AG1549"/>
      <c r="AH1549"/>
      <c r="AI1549"/>
      <c r="AJ1549"/>
    </row>
    <row r="1550" spans="1:36" ht="24.95" customHeight="1">
      <c r="A1550" s="66"/>
      <c r="M1550" s="37"/>
      <c r="N1550" s="37"/>
      <c r="U1550"/>
      <c r="V1550"/>
      <c r="W1550"/>
      <c r="X1550" s="412"/>
      <c r="Y1550" s="205"/>
      <c r="Z1550" s="412"/>
      <c r="AA1550"/>
      <c r="AB1550"/>
      <c r="AC1550"/>
      <c r="AD1550"/>
      <c r="AE1550"/>
      <c r="AF1550"/>
      <c r="AG1550"/>
      <c r="AH1550"/>
      <c r="AI1550"/>
      <c r="AJ1550"/>
    </row>
    <row r="1551" spans="1:36" ht="24.95" customHeight="1">
      <c r="A1551" s="66"/>
      <c r="M1551" s="37"/>
      <c r="N1551" s="37"/>
      <c r="U1551"/>
      <c r="V1551"/>
      <c r="W1551"/>
      <c r="X1551" s="412"/>
      <c r="Y1551" s="205"/>
      <c r="Z1551" s="412"/>
      <c r="AA1551"/>
      <c r="AB1551"/>
      <c r="AC1551"/>
      <c r="AD1551"/>
      <c r="AE1551"/>
      <c r="AF1551"/>
      <c r="AG1551"/>
      <c r="AH1551"/>
      <c r="AI1551"/>
      <c r="AJ1551"/>
    </row>
    <row r="1552" spans="1:36" ht="24.95" customHeight="1">
      <c r="A1552" s="66"/>
      <c r="M1552" s="37"/>
      <c r="N1552" s="37"/>
      <c r="U1552"/>
      <c r="V1552"/>
      <c r="W1552"/>
      <c r="X1552" s="412"/>
      <c r="Y1552" s="205"/>
      <c r="Z1552" s="412"/>
      <c r="AA1552"/>
      <c r="AB1552"/>
      <c r="AC1552"/>
      <c r="AD1552"/>
      <c r="AE1552"/>
      <c r="AF1552"/>
      <c r="AG1552"/>
      <c r="AH1552"/>
      <c r="AI1552"/>
      <c r="AJ1552"/>
    </row>
    <row r="1553" spans="1:36" ht="24.95" customHeight="1">
      <c r="A1553" s="66"/>
      <c r="M1553" s="37"/>
      <c r="N1553" s="37"/>
      <c r="U1553"/>
      <c r="V1553"/>
      <c r="W1553"/>
      <c r="X1553" s="412"/>
      <c r="Y1553" s="205"/>
      <c r="Z1553" s="412"/>
      <c r="AA1553"/>
      <c r="AB1553"/>
      <c r="AC1553"/>
      <c r="AD1553"/>
      <c r="AE1553"/>
      <c r="AF1553"/>
      <c r="AG1553"/>
      <c r="AH1553"/>
      <c r="AI1553"/>
      <c r="AJ1553"/>
    </row>
    <row r="1554" spans="1:36" ht="24.95" customHeight="1">
      <c r="A1554" s="66"/>
      <c r="M1554" s="37"/>
      <c r="N1554" s="37"/>
      <c r="U1554"/>
      <c r="V1554"/>
      <c r="W1554"/>
      <c r="X1554" s="412"/>
      <c r="Y1554" s="205"/>
      <c r="Z1554" s="412"/>
      <c r="AA1554"/>
      <c r="AB1554"/>
      <c r="AC1554"/>
      <c r="AD1554"/>
      <c r="AE1554"/>
      <c r="AF1554"/>
      <c r="AG1554"/>
      <c r="AH1554"/>
      <c r="AI1554"/>
      <c r="AJ1554"/>
    </row>
    <row r="1555" spans="1:36" ht="24.95" customHeight="1">
      <c r="A1555" s="66"/>
      <c r="M1555" s="37"/>
      <c r="N1555" s="37"/>
      <c r="U1555"/>
      <c r="V1555"/>
      <c r="W1555"/>
      <c r="X1555" s="412"/>
      <c r="Y1555" s="205"/>
      <c r="Z1555" s="412"/>
      <c r="AA1555"/>
      <c r="AB1555"/>
      <c r="AC1555"/>
      <c r="AD1555"/>
      <c r="AE1555"/>
      <c r="AF1555"/>
      <c r="AG1555"/>
      <c r="AH1555"/>
      <c r="AI1555"/>
      <c r="AJ1555"/>
    </row>
    <row r="1556" spans="1:36" ht="24.95" customHeight="1">
      <c r="A1556" s="66"/>
      <c r="M1556" s="37"/>
      <c r="N1556" s="37"/>
      <c r="U1556"/>
      <c r="V1556"/>
      <c r="W1556"/>
      <c r="X1556" s="412"/>
      <c r="Y1556" s="205"/>
      <c r="Z1556" s="412"/>
      <c r="AA1556"/>
      <c r="AB1556"/>
      <c r="AC1556"/>
      <c r="AD1556"/>
      <c r="AE1556"/>
      <c r="AF1556"/>
      <c r="AG1556"/>
      <c r="AH1556"/>
      <c r="AI1556"/>
      <c r="AJ1556"/>
    </row>
    <row r="1557" spans="1:36" ht="24.95" customHeight="1">
      <c r="A1557" s="66"/>
      <c r="M1557" s="37"/>
      <c r="N1557" s="37"/>
      <c r="U1557"/>
      <c r="V1557"/>
      <c r="W1557"/>
      <c r="X1557" s="412"/>
      <c r="Y1557" s="205"/>
      <c r="Z1557" s="412"/>
      <c r="AA1557"/>
      <c r="AB1557"/>
      <c r="AC1557"/>
      <c r="AD1557"/>
      <c r="AE1557"/>
      <c r="AF1557"/>
      <c r="AG1557"/>
      <c r="AH1557"/>
      <c r="AI1557"/>
      <c r="AJ1557"/>
    </row>
    <row r="1558" spans="1:36" ht="24.95" customHeight="1">
      <c r="A1558" s="66"/>
      <c r="M1558" s="37"/>
      <c r="N1558" s="37"/>
      <c r="U1558"/>
      <c r="V1558"/>
      <c r="W1558"/>
      <c r="X1558" s="412"/>
      <c r="Y1558" s="205"/>
      <c r="Z1558" s="412"/>
      <c r="AA1558"/>
      <c r="AB1558"/>
      <c r="AC1558"/>
      <c r="AD1558"/>
      <c r="AE1558"/>
      <c r="AF1558"/>
      <c r="AG1558"/>
      <c r="AH1558"/>
      <c r="AI1558"/>
      <c r="AJ1558"/>
    </row>
    <row r="1559" spans="1:36" ht="24.95" customHeight="1">
      <c r="A1559" s="66"/>
      <c r="M1559" s="37"/>
      <c r="N1559" s="37"/>
      <c r="U1559"/>
      <c r="V1559"/>
      <c r="W1559"/>
      <c r="X1559" s="412"/>
      <c r="Y1559" s="205"/>
      <c r="Z1559" s="412"/>
      <c r="AA1559"/>
      <c r="AB1559"/>
      <c r="AC1559"/>
      <c r="AD1559"/>
      <c r="AE1559"/>
      <c r="AF1559"/>
      <c r="AG1559"/>
      <c r="AH1559"/>
      <c r="AI1559"/>
      <c r="AJ1559"/>
    </row>
    <row r="1560" spans="1:36" ht="24.95" customHeight="1">
      <c r="A1560" s="66"/>
      <c r="M1560" s="37"/>
      <c r="N1560" s="37"/>
      <c r="U1560"/>
      <c r="V1560"/>
      <c r="W1560"/>
      <c r="X1560" s="412"/>
      <c r="Y1560" s="205"/>
      <c r="Z1560" s="412"/>
      <c r="AA1560"/>
      <c r="AB1560"/>
      <c r="AC1560"/>
      <c r="AD1560"/>
      <c r="AE1560"/>
      <c r="AF1560"/>
      <c r="AG1560"/>
      <c r="AH1560"/>
      <c r="AI1560"/>
      <c r="AJ1560"/>
    </row>
    <row r="1561" spans="1:36" ht="24.95" customHeight="1">
      <c r="A1561" s="66"/>
      <c r="M1561" s="37"/>
      <c r="N1561" s="37"/>
      <c r="U1561"/>
      <c r="V1561"/>
      <c r="W1561"/>
      <c r="X1561" s="412"/>
      <c r="Y1561" s="205"/>
      <c r="Z1561" s="412"/>
      <c r="AA1561"/>
      <c r="AB1561"/>
      <c r="AC1561"/>
      <c r="AD1561"/>
      <c r="AE1561"/>
      <c r="AF1561"/>
      <c r="AG1561"/>
      <c r="AH1561"/>
      <c r="AI1561"/>
      <c r="AJ1561"/>
    </row>
    <row r="1562" spans="1:36" ht="24.95" customHeight="1">
      <c r="A1562" s="66"/>
      <c r="M1562" s="37"/>
      <c r="N1562" s="37"/>
      <c r="U1562"/>
      <c r="V1562"/>
      <c r="W1562"/>
      <c r="X1562" s="412"/>
      <c r="Y1562" s="205"/>
      <c r="Z1562" s="412"/>
      <c r="AA1562"/>
      <c r="AB1562"/>
      <c r="AC1562"/>
      <c r="AD1562"/>
      <c r="AE1562"/>
      <c r="AF1562"/>
      <c r="AG1562"/>
      <c r="AH1562"/>
      <c r="AI1562"/>
      <c r="AJ1562"/>
    </row>
    <row r="1563" spans="1:36" ht="24.95" customHeight="1">
      <c r="A1563" s="66"/>
      <c r="M1563" s="37"/>
      <c r="N1563" s="37"/>
      <c r="U1563"/>
      <c r="V1563"/>
      <c r="W1563"/>
      <c r="X1563" s="412"/>
      <c r="Y1563" s="205"/>
      <c r="Z1563" s="412"/>
      <c r="AA1563"/>
      <c r="AB1563"/>
      <c r="AC1563"/>
      <c r="AD1563"/>
      <c r="AE1563"/>
      <c r="AF1563"/>
      <c r="AG1563"/>
      <c r="AH1563"/>
      <c r="AI1563"/>
      <c r="AJ1563"/>
    </row>
    <row r="1564" spans="1:36" ht="24.95" customHeight="1">
      <c r="A1564" s="66"/>
      <c r="M1564" s="37"/>
      <c r="N1564" s="37"/>
      <c r="U1564"/>
      <c r="V1564"/>
      <c r="W1564"/>
      <c r="X1564" s="412"/>
      <c r="Y1564" s="205"/>
      <c r="Z1564" s="412"/>
      <c r="AA1564"/>
      <c r="AB1564"/>
      <c r="AC1564"/>
      <c r="AD1564"/>
      <c r="AE1564"/>
      <c r="AF1564"/>
      <c r="AG1564"/>
      <c r="AH1564"/>
      <c r="AI1564"/>
      <c r="AJ1564"/>
    </row>
    <row r="1565" spans="1:36" ht="24.95" customHeight="1">
      <c r="A1565" s="66"/>
      <c r="M1565" s="37"/>
      <c r="N1565" s="37"/>
      <c r="U1565"/>
      <c r="V1565"/>
      <c r="W1565"/>
      <c r="X1565" s="412"/>
      <c r="Y1565" s="205"/>
      <c r="Z1565" s="412"/>
      <c r="AA1565"/>
      <c r="AB1565"/>
      <c r="AC1565"/>
      <c r="AD1565"/>
      <c r="AE1565"/>
      <c r="AF1565"/>
      <c r="AG1565"/>
      <c r="AH1565"/>
      <c r="AI1565"/>
      <c r="AJ1565"/>
    </row>
    <row r="1566" spans="1:36" ht="24.95" customHeight="1">
      <c r="A1566" s="66"/>
      <c r="M1566" s="37"/>
      <c r="N1566" s="37"/>
      <c r="U1566"/>
      <c r="V1566"/>
      <c r="W1566"/>
      <c r="X1566" s="412"/>
      <c r="Y1566" s="205"/>
      <c r="Z1566" s="412"/>
      <c r="AA1566"/>
      <c r="AB1566"/>
      <c r="AC1566"/>
      <c r="AD1566"/>
      <c r="AE1566"/>
      <c r="AF1566"/>
      <c r="AG1566"/>
      <c r="AH1566"/>
      <c r="AI1566"/>
      <c r="AJ1566"/>
    </row>
    <row r="1567" spans="1:36" ht="24.95" customHeight="1">
      <c r="A1567" s="66"/>
      <c r="M1567" s="37"/>
      <c r="N1567" s="37"/>
      <c r="U1567"/>
      <c r="V1567"/>
      <c r="W1567"/>
      <c r="X1567" s="412"/>
      <c r="Y1567" s="205"/>
      <c r="Z1567" s="412"/>
      <c r="AA1567"/>
      <c r="AB1567"/>
      <c r="AC1567"/>
      <c r="AD1567"/>
      <c r="AE1567"/>
      <c r="AF1567"/>
      <c r="AG1567"/>
      <c r="AH1567"/>
      <c r="AI1567"/>
      <c r="AJ1567"/>
    </row>
    <row r="1568" spans="1:36" ht="24.95" customHeight="1">
      <c r="A1568" s="66"/>
      <c r="M1568" s="37"/>
      <c r="N1568" s="37"/>
      <c r="U1568"/>
      <c r="V1568"/>
      <c r="W1568"/>
      <c r="X1568" s="412"/>
      <c r="Y1568" s="205"/>
      <c r="Z1568" s="412"/>
      <c r="AA1568"/>
      <c r="AB1568"/>
      <c r="AC1568"/>
      <c r="AD1568"/>
      <c r="AE1568"/>
      <c r="AF1568"/>
      <c r="AG1568"/>
      <c r="AH1568"/>
      <c r="AI1568"/>
      <c r="AJ1568"/>
    </row>
    <row r="1569" spans="1:36" ht="24.95" customHeight="1">
      <c r="A1569" s="66"/>
      <c r="M1569" s="37"/>
      <c r="N1569" s="37"/>
      <c r="U1569"/>
      <c r="V1569"/>
      <c r="W1569"/>
      <c r="X1569" s="412"/>
      <c r="Y1569" s="205"/>
      <c r="Z1569" s="412"/>
      <c r="AA1569"/>
      <c r="AB1569"/>
      <c r="AC1569"/>
      <c r="AD1569"/>
      <c r="AE1569"/>
      <c r="AF1569"/>
      <c r="AG1569"/>
      <c r="AH1569"/>
      <c r="AI1569"/>
      <c r="AJ1569"/>
    </row>
    <row r="1570" spans="1:36" ht="24.95" customHeight="1">
      <c r="A1570" s="66"/>
      <c r="M1570" s="37"/>
      <c r="N1570" s="37"/>
      <c r="U1570"/>
      <c r="V1570"/>
      <c r="W1570"/>
      <c r="X1570" s="412"/>
      <c r="Y1570" s="205"/>
      <c r="Z1570" s="412"/>
      <c r="AA1570"/>
      <c r="AB1570"/>
      <c r="AC1570"/>
      <c r="AD1570"/>
      <c r="AE1570"/>
      <c r="AF1570"/>
      <c r="AG1570"/>
      <c r="AH1570"/>
      <c r="AI1570"/>
      <c r="AJ1570"/>
    </row>
    <row r="1571" spans="1:36" ht="24.95" customHeight="1">
      <c r="A1571" s="66"/>
      <c r="M1571" s="37"/>
      <c r="N1571" s="37"/>
      <c r="U1571"/>
      <c r="V1571"/>
      <c r="W1571"/>
      <c r="X1571" s="412"/>
      <c r="Y1571" s="205"/>
      <c r="Z1571" s="412"/>
      <c r="AA1571"/>
      <c r="AB1571"/>
      <c r="AC1571"/>
      <c r="AD1571"/>
      <c r="AE1571"/>
      <c r="AF1571"/>
      <c r="AG1571"/>
      <c r="AH1571"/>
      <c r="AI1571"/>
      <c r="AJ1571"/>
    </row>
    <row r="1572" spans="1:36" ht="24.95" customHeight="1">
      <c r="A1572" s="66"/>
      <c r="M1572" s="37"/>
      <c r="N1572" s="37"/>
      <c r="U1572"/>
      <c r="V1572"/>
      <c r="W1572"/>
      <c r="X1572" s="412"/>
      <c r="Y1572" s="205"/>
      <c r="Z1572" s="412"/>
      <c r="AA1572"/>
      <c r="AB1572"/>
      <c r="AC1572"/>
      <c r="AD1572"/>
      <c r="AE1572"/>
      <c r="AF1572"/>
      <c r="AG1572"/>
      <c r="AH1572"/>
      <c r="AI1572"/>
      <c r="AJ1572"/>
    </row>
    <row r="1573" spans="1:36" ht="24.95" customHeight="1">
      <c r="A1573" s="66"/>
      <c r="M1573" s="37"/>
      <c r="N1573" s="37"/>
      <c r="U1573"/>
      <c r="V1573"/>
      <c r="W1573"/>
      <c r="X1573" s="412"/>
      <c r="Y1573" s="205"/>
      <c r="Z1573" s="412"/>
      <c r="AA1573"/>
      <c r="AB1573"/>
      <c r="AC1573"/>
      <c r="AD1573"/>
      <c r="AE1573"/>
      <c r="AF1573"/>
      <c r="AG1573"/>
      <c r="AH1573"/>
      <c r="AI1573"/>
      <c r="AJ1573"/>
    </row>
    <row r="1574" spans="1:36" ht="24.95" customHeight="1">
      <c r="A1574" s="66"/>
      <c r="M1574" s="37"/>
      <c r="N1574" s="37"/>
      <c r="U1574"/>
      <c r="V1574"/>
      <c r="W1574"/>
      <c r="X1574" s="412"/>
      <c r="Y1574" s="205"/>
      <c r="Z1574" s="412"/>
      <c r="AA1574"/>
      <c r="AB1574"/>
      <c r="AC1574"/>
      <c r="AD1574"/>
      <c r="AE1574"/>
      <c r="AF1574"/>
      <c r="AG1574"/>
      <c r="AH1574"/>
      <c r="AI1574"/>
      <c r="AJ1574"/>
    </row>
    <row r="1575" spans="1:36" ht="24.95" customHeight="1">
      <c r="A1575" s="66"/>
      <c r="M1575" s="37"/>
      <c r="N1575" s="37"/>
      <c r="U1575"/>
      <c r="V1575"/>
      <c r="W1575"/>
      <c r="X1575" s="412"/>
      <c r="Y1575" s="205"/>
      <c r="Z1575" s="412"/>
      <c r="AA1575"/>
      <c r="AB1575"/>
      <c r="AC1575"/>
      <c r="AD1575"/>
      <c r="AE1575"/>
      <c r="AF1575"/>
      <c r="AG1575"/>
      <c r="AH1575"/>
      <c r="AI1575"/>
      <c r="AJ1575"/>
    </row>
    <row r="1576" spans="1:36" ht="24.95" customHeight="1">
      <c r="A1576" s="66"/>
      <c r="M1576" s="37"/>
      <c r="N1576" s="37"/>
      <c r="U1576"/>
      <c r="V1576"/>
      <c r="W1576"/>
      <c r="X1576" s="412"/>
      <c r="Y1576" s="205"/>
      <c r="Z1576" s="412"/>
      <c r="AA1576"/>
      <c r="AB1576"/>
      <c r="AC1576"/>
      <c r="AD1576"/>
      <c r="AE1576"/>
      <c r="AF1576"/>
      <c r="AG1576"/>
      <c r="AH1576"/>
      <c r="AI1576"/>
      <c r="AJ1576"/>
    </row>
    <row r="1577" spans="1:36" ht="24.95" customHeight="1">
      <c r="A1577" s="66"/>
      <c r="M1577" s="37"/>
      <c r="N1577" s="37"/>
      <c r="U1577"/>
      <c r="V1577"/>
      <c r="W1577"/>
      <c r="X1577" s="412"/>
      <c r="Y1577" s="205"/>
      <c r="Z1577" s="412"/>
      <c r="AA1577"/>
      <c r="AB1577"/>
      <c r="AC1577"/>
      <c r="AD1577"/>
      <c r="AE1577"/>
      <c r="AF1577"/>
      <c r="AG1577"/>
      <c r="AH1577"/>
      <c r="AI1577"/>
      <c r="AJ1577"/>
    </row>
    <row r="1578" spans="1:36" ht="24.95" customHeight="1">
      <c r="A1578" s="66"/>
      <c r="M1578" s="37"/>
      <c r="N1578" s="37"/>
      <c r="U1578"/>
      <c r="V1578"/>
      <c r="W1578"/>
      <c r="X1578" s="412"/>
      <c r="Y1578" s="205"/>
      <c r="Z1578" s="412"/>
      <c r="AA1578"/>
      <c r="AB1578"/>
      <c r="AC1578"/>
      <c r="AD1578"/>
      <c r="AE1578"/>
      <c r="AF1578"/>
      <c r="AG1578"/>
      <c r="AH1578"/>
      <c r="AI1578"/>
      <c r="AJ1578"/>
    </row>
    <row r="1579" spans="1:36" ht="24.95" customHeight="1">
      <c r="A1579" s="66"/>
      <c r="M1579" s="37"/>
      <c r="N1579" s="37"/>
      <c r="U1579"/>
      <c r="V1579"/>
      <c r="W1579"/>
      <c r="X1579" s="412"/>
      <c r="Y1579" s="205"/>
      <c r="Z1579" s="412"/>
      <c r="AA1579"/>
      <c r="AB1579"/>
      <c r="AC1579"/>
      <c r="AD1579"/>
      <c r="AE1579"/>
      <c r="AF1579"/>
      <c r="AG1579"/>
      <c r="AH1579"/>
      <c r="AI1579"/>
      <c r="AJ1579"/>
    </row>
    <row r="1580" spans="1:36" ht="24.95" customHeight="1">
      <c r="A1580" s="66"/>
      <c r="M1580" s="37"/>
      <c r="N1580" s="37"/>
      <c r="U1580"/>
      <c r="V1580"/>
      <c r="W1580"/>
      <c r="X1580" s="412"/>
      <c r="Y1580" s="205"/>
      <c r="Z1580" s="412"/>
      <c r="AA1580"/>
      <c r="AB1580"/>
      <c r="AC1580"/>
      <c r="AD1580"/>
      <c r="AE1580"/>
      <c r="AF1580"/>
      <c r="AG1580"/>
      <c r="AH1580"/>
      <c r="AI1580"/>
      <c r="AJ1580"/>
    </row>
    <row r="1581" spans="1:36" ht="24.95" customHeight="1">
      <c r="A1581" s="66"/>
      <c r="M1581" s="37"/>
      <c r="N1581" s="37"/>
      <c r="U1581"/>
      <c r="V1581"/>
      <c r="W1581"/>
      <c r="X1581" s="412"/>
      <c r="Y1581" s="205"/>
      <c r="Z1581" s="412"/>
      <c r="AA1581"/>
      <c r="AB1581"/>
      <c r="AC1581"/>
      <c r="AD1581"/>
      <c r="AE1581"/>
      <c r="AF1581"/>
      <c r="AG1581"/>
      <c r="AH1581"/>
      <c r="AI1581"/>
      <c r="AJ1581"/>
    </row>
    <row r="1582" spans="1:36" ht="24.95" customHeight="1">
      <c r="A1582" s="66"/>
      <c r="M1582" s="37"/>
      <c r="N1582" s="37"/>
      <c r="U1582"/>
      <c r="V1582"/>
      <c r="W1582"/>
      <c r="X1582" s="412"/>
      <c r="Y1582" s="205"/>
      <c r="Z1582" s="412"/>
      <c r="AA1582"/>
      <c r="AB1582"/>
      <c r="AC1582"/>
      <c r="AD1582"/>
      <c r="AE1582"/>
      <c r="AF1582"/>
      <c r="AG1582"/>
      <c r="AH1582"/>
      <c r="AI1582"/>
      <c r="AJ1582"/>
    </row>
    <row r="1583" spans="1:36" ht="24.95" customHeight="1">
      <c r="A1583" s="66"/>
      <c r="M1583" s="37"/>
      <c r="N1583" s="37"/>
      <c r="U1583"/>
      <c r="V1583"/>
      <c r="W1583"/>
      <c r="X1583" s="412"/>
      <c r="Y1583" s="205"/>
      <c r="Z1583" s="412"/>
      <c r="AA1583"/>
      <c r="AB1583"/>
      <c r="AC1583"/>
      <c r="AD1583"/>
      <c r="AE1583"/>
      <c r="AF1583"/>
      <c r="AG1583"/>
      <c r="AH1583"/>
      <c r="AI1583"/>
      <c r="AJ1583"/>
    </row>
    <row r="1584" spans="1:36" ht="24.95" customHeight="1">
      <c r="A1584" s="66"/>
      <c r="M1584" s="37"/>
      <c r="N1584" s="37"/>
      <c r="U1584"/>
      <c r="V1584"/>
      <c r="W1584"/>
      <c r="X1584" s="412"/>
      <c r="Y1584" s="205"/>
      <c r="Z1584" s="412"/>
      <c r="AA1584"/>
      <c r="AB1584"/>
      <c r="AC1584"/>
      <c r="AD1584"/>
      <c r="AE1584"/>
      <c r="AF1584"/>
      <c r="AG1584"/>
      <c r="AH1584"/>
      <c r="AI1584"/>
      <c r="AJ1584"/>
    </row>
    <row r="1585" spans="1:36" ht="24.95" customHeight="1">
      <c r="A1585" s="66"/>
      <c r="M1585" s="37"/>
      <c r="N1585" s="37"/>
      <c r="U1585"/>
      <c r="V1585"/>
      <c r="W1585"/>
      <c r="X1585" s="412"/>
      <c r="Y1585" s="205"/>
      <c r="Z1585" s="412"/>
      <c r="AA1585"/>
      <c r="AB1585"/>
      <c r="AC1585"/>
      <c r="AD1585"/>
      <c r="AE1585"/>
      <c r="AF1585"/>
      <c r="AG1585"/>
      <c r="AH1585"/>
      <c r="AI1585"/>
      <c r="AJ1585"/>
    </row>
    <row r="1586" spans="1:36" ht="24.95" customHeight="1">
      <c r="A1586" s="66"/>
      <c r="M1586" s="37"/>
      <c r="N1586" s="37"/>
      <c r="U1586"/>
      <c r="V1586"/>
      <c r="W1586"/>
      <c r="X1586" s="412"/>
      <c r="Y1586" s="205"/>
      <c r="Z1586" s="412"/>
      <c r="AA1586"/>
      <c r="AB1586"/>
      <c r="AC1586"/>
      <c r="AD1586"/>
      <c r="AE1586"/>
      <c r="AF1586"/>
      <c r="AG1586"/>
      <c r="AH1586"/>
      <c r="AI1586"/>
      <c r="AJ1586"/>
    </row>
    <row r="1587" spans="1:36" ht="24.95" customHeight="1">
      <c r="A1587" s="66"/>
      <c r="M1587" s="37"/>
      <c r="N1587" s="37"/>
      <c r="U1587"/>
      <c r="V1587"/>
      <c r="W1587"/>
      <c r="X1587" s="412"/>
      <c r="Y1587" s="205"/>
      <c r="Z1587" s="412"/>
      <c r="AA1587"/>
      <c r="AB1587"/>
      <c r="AC1587"/>
      <c r="AD1587"/>
      <c r="AE1587"/>
      <c r="AF1587"/>
      <c r="AG1587"/>
      <c r="AH1587"/>
      <c r="AI1587"/>
      <c r="AJ1587"/>
    </row>
    <row r="1588" spans="1:36" ht="24.95" customHeight="1">
      <c r="A1588" s="66"/>
      <c r="M1588" s="37"/>
      <c r="N1588" s="37"/>
      <c r="U1588"/>
      <c r="V1588"/>
      <c r="W1588"/>
      <c r="X1588" s="412"/>
      <c r="Y1588" s="205"/>
      <c r="Z1588" s="412"/>
      <c r="AA1588"/>
      <c r="AB1588"/>
      <c r="AC1588"/>
      <c r="AD1588"/>
      <c r="AE1588"/>
      <c r="AF1588"/>
      <c r="AG1588"/>
      <c r="AH1588"/>
      <c r="AI1588"/>
      <c r="AJ1588"/>
    </row>
    <row r="1589" spans="1:36" ht="24.95" customHeight="1">
      <c r="A1589" s="66"/>
      <c r="M1589" s="37"/>
      <c r="N1589" s="37"/>
      <c r="U1589"/>
      <c r="V1589"/>
      <c r="W1589"/>
      <c r="X1589" s="412"/>
      <c r="Y1589" s="205"/>
      <c r="Z1589" s="412"/>
      <c r="AA1589"/>
      <c r="AB1589"/>
      <c r="AC1589"/>
      <c r="AD1589"/>
      <c r="AE1589"/>
      <c r="AF1589"/>
      <c r="AG1589"/>
      <c r="AH1589"/>
      <c r="AI1589"/>
      <c r="AJ1589"/>
    </row>
    <row r="1590" spans="1:36" ht="24.95" customHeight="1">
      <c r="A1590" s="66"/>
      <c r="M1590" s="37"/>
      <c r="N1590" s="37"/>
      <c r="U1590"/>
      <c r="V1590"/>
      <c r="W1590"/>
      <c r="X1590" s="412"/>
      <c r="Y1590" s="205"/>
      <c r="Z1590" s="412"/>
      <c r="AA1590"/>
      <c r="AB1590"/>
      <c r="AC1590"/>
      <c r="AD1590"/>
      <c r="AE1590"/>
      <c r="AF1590"/>
      <c r="AG1590"/>
      <c r="AH1590"/>
      <c r="AI1590"/>
      <c r="AJ1590"/>
    </row>
    <row r="1591" spans="1:36" ht="24.95" customHeight="1">
      <c r="A1591" s="66"/>
      <c r="M1591" s="37"/>
      <c r="N1591" s="37"/>
      <c r="U1591"/>
      <c r="V1591"/>
      <c r="W1591"/>
      <c r="X1591" s="412"/>
      <c r="Y1591" s="205"/>
      <c r="Z1591" s="412"/>
      <c r="AA1591"/>
      <c r="AB1591"/>
      <c r="AC1591"/>
      <c r="AD1591"/>
      <c r="AE1591"/>
      <c r="AF1591"/>
      <c r="AG1591"/>
      <c r="AH1591"/>
      <c r="AI1591"/>
      <c r="AJ1591"/>
    </row>
    <row r="1592" spans="1:36" ht="24.95" customHeight="1">
      <c r="A1592" s="66"/>
      <c r="M1592" s="37"/>
      <c r="N1592" s="37"/>
      <c r="U1592"/>
      <c r="V1592"/>
      <c r="W1592"/>
      <c r="X1592" s="412"/>
      <c r="Y1592" s="205"/>
      <c r="Z1592" s="412"/>
      <c r="AA1592"/>
      <c r="AB1592"/>
      <c r="AC1592"/>
      <c r="AD1592"/>
      <c r="AE1592"/>
      <c r="AF1592"/>
      <c r="AG1592"/>
      <c r="AH1592"/>
      <c r="AI1592"/>
      <c r="AJ1592"/>
    </row>
    <row r="1593" spans="1:36" ht="24.95" customHeight="1">
      <c r="A1593" s="66"/>
      <c r="M1593" s="37"/>
      <c r="N1593" s="37"/>
      <c r="U1593"/>
      <c r="V1593"/>
      <c r="W1593"/>
      <c r="X1593" s="412"/>
      <c r="Y1593" s="205"/>
      <c r="Z1593" s="412"/>
      <c r="AA1593"/>
      <c r="AB1593"/>
      <c r="AC1593"/>
      <c r="AD1593"/>
      <c r="AE1593"/>
      <c r="AF1593"/>
      <c r="AG1593"/>
      <c r="AH1593"/>
      <c r="AI1593"/>
      <c r="AJ1593"/>
    </row>
    <row r="1594" spans="1:36" ht="24.95" customHeight="1">
      <c r="A1594" s="66"/>
      <c r="M1594" s="37"/>
      <c r="N1594" s="37"/>
      <c r="U1594"/>
      <c r="V1594"/>
      <c r="W1594"/>
      <c r="X1594" s="412"/>
      <c r="Y1594" s="205"/>
      <c r="Z1594" s="412"/>
      <c r="AA1594"/>
      <c r="AB1594"/>
      <c r="AC1594"/>
      <c r="AD1594"/>
      <c r="AE1594"/>
      <c r="AF1594"/>
      <c r="AG1594"/>
      <c r="AH1594"/>
      <c r="AI1594"/>
      <c r="AJ1594"/>
    </row>
    <row r="1595" spans="1:36" ht="24.95" customHeight="1">
      <c r="A1595" s="66"/>
      <c r="M1595" s="37"/>
      <c r="N1595" s="37"/>
      <c r="U1595"/>
      <c r="V1595"/>
      <c r="W1595"/>
      <c r="X1595" s="412"/>
      <c r="Y1595" s="205"/>
      <c r="Z1595" s="412"/>
      <c r="AA1595"/>
      <c r="AB1595"/>
      <c r="AC1595"/>
      <c r="AD1595"/>
      <c r="AE1595"/>
      <c r="AF1595"/>
      <c r="AG1595"/>
      <c r="AH1595"/>
      <c r="AI1595"/>
      <c r="AJ1595"/>
    </row>
    <row r="1596" spans="1:36" ht="24.95" customHeight="1">
      <c r="A1596" s="66"/>
      <c r="M1596" s="37"/>
      <c r="N1596" s="37"/>
      <c r="U1596"/>
      <c r="V1596"/>
      <c r="W1596"/>
      <c r="X1596" s="412"/>
      <c r="Y1596" s="205"/>
      <c r="Z1596" s="412"/>
      <c r="AA1596"/>
      <c r="AB1596"/>
      <c r="AC1596"/>
      <c r="AD1596"/>
      <c r="AE1596"/>
      <c r="AF1596"/>
      <c r="AG1596"/>
      <c r="AH1596"/>
      <c r="AI1596"/>
      <c r="AJ1596"/>
    </row>
    <row r="1597" spans="1:36" ht="24.95" customHeight="1">
      <c r="A1597" s="66"/>
      <c r="M1597" s="37"/>
      <c r="N1597" s="37"/>
      <c r="U1597"/>
      <c r="V1597"/>
      <c r="W1597"/>
      <c r="X1597" s="412"/>
      <c r="Y1597" s="205"/>
      <c r="Z1597" s="412"/>
      <c r="AA1597"/>
      <c r="AB1597"/>
      <c r="AC1597"/>
      <c r="AD1597"/>
      <c r="AE1597"/>
      <c r="AF1597"/>
      <c r="AG1597"/>
      <c r="AH1597"/>
      <c r="AI1597"/>
      <c r="AJ1597"/>
    </row>
    <row r="1598" spans="1:36" ht="24.95" customHeight="1">
      <c r="A1598" s="66"/>
      <c r="M1598" s="37"/>
      <c r="N1598" s="37"/>
      <c r="U1598"/>
      <c r="V1598"/>
      <c r="W1598"/>
      <c r="X1598" s="412"/>
      <c r="Y1598" s="205"/>
      <c r="Z1598" s="412"/>
      <c r="AA1598"/>
      <c r="AB1598"/>
      <c r="AC1598"/>
      <c r="AD1598"/>
      <c r="AE1598"/>
      <c r="AF1598"/>
      <c r="AG1598"/>
      <c r="AH1598"/>
      <c r="AI1598"/>
      <c r="AJ1598"/>
    </row>
    <row r="1599" spans="1:36" ht="24.95" customHeight="1">
      <c r="A1599" s="66"/>
      <c r="M1599" s="37"/>
      <c r="N1599" s="37"/>
      <c r="U1599"/>
      <c r="V1599"/>
      <c r="W1599"/>
      <c r="X1599" s="412"/>
      <c r="Y1599" s="205"/>
      <c r="Z1599" s="412"/>
      <c r="AA1599"/>
      <c r="AB1599"/>
      <c r="AC1599"/>
      <c r="AD1599"/>
      <c r="AE1599"/>
      <c r="AF1599"/>
      <c r="AG1599"/>
      <c r="AH1599"/>
      <c r="AI1599"/>
      <c r="AJ1599"/>
    </row>
    <row r="1600" spans="1:36" ht="24.95" customHeight="1">
      <c r="A1600" s="66"/>
      <c r="M1600" s="37"/>
      <c r="N1600" s="37"/>
      <c r="U1600"/>
      <c r="V1600"/>
      <c r="W1600"/>
      <c r="X1600" s="412"/>
      <c r="Y1600" s="205"/>
      <c r="Z1600" s="412"/>
      <c r="AA1600"/>
      <c r="AB1600"/>
      <c r="AC1600"/>
      <c r="AD1600"/>
      <c r="AE1600"/>
      <c r="AF1600"/>
      <c r="AG1600"/>
      <c r="AH1600"/>
      <c r="AI1600"/>
      <c r="AJ1600"/>
    </row>
    <row r="1601" spans="1:36" ht="24.95" customHeight="1">
      <c r="A1601" s="66"/>
      <c r="M1601" s="37"/>
      <c r="N1601" s="37"/>
      <c r="U1601"/>
      <c r="V1601"/>
      <c r="W1601"/>
      <c r="X1601" s="412"/>
      <c r="Y1601" s="205"/>
      <c r="Z1601" s="412"/>
      <c r="AA1601"/>
      <c r="AB1601"/>
      <c r="AC1601"/>
      <c r="AD1601"/>
      <c r="AE1601"/>
      <c r="AF1601"/>
      <c r="AG1601"/>
      <c r="AH1601"/>
      <c r="AI1601"/>
      <c r="AJ1601"/>
    </row>
    <row r="1602" spans="1:36" ht="24.95" customHeight="1">
      <c r="A1602" s="66"/>
      <c r="M1602" s="37"/>
      <c r="N1602" s="37"/>
      <c r="U1602"/>
      <c r="V1602"/>
      <c r="W1602"/>
      <c r="X1602" s="412"/>
      <c r="Y1602" s="205"/>
      <c r="Z1602" s="412"/>
      <c r="AA1602"/>
      <c r="AB1602"/>
      <c r="AC1602"/>
      <c r="AD1602"/>
      <c r="AE1602"/>
      <c r="AF1602"/>
      <c r="AG1602"/>
      <c r="AH1602"/>
      <c r="AI1602"/>
      <c r="AJ1602"/>
    </row>
    <row r="1603" spans="1:36" ht="24.95" customHeight="1">
      <c r="A1603" s="66"/>
      <c r="M1603" s="37"/>
      <c r="N1603" s="37"/>
      <c r="U1603"/>
      <c r="V1603"/>
      <c r="W1603"/>
      <c r="X1603" s="412"/>
      <c r="Y1603" s="205"/>
      <c r="Z1603" s="412"/>
      <c r="AA1603"/>
      <c r="AB1603"/>
      <c r="AC1603"/>
      <c r="AD1603"/>
      <c r="AE1603"/>
      <c r="AF1603"/>
      <c r="AG1603"/>
      <c r="AH1603"/>
      <c r="AI1603"/>
      <c r="AJ1603"/>
    </row>
    <row r="1604" spans="1:36" ht="24.95" customHeight="1">
      <c r="A1604" s="66"/>
      <c r="M1604" s="37"/>
      <c r="N1604" s="37"/>
      <c r="U1604"/>
      <c r="V1604"/>
      <c r="W1604"/>
      <c r="X1604" s="412"/>
      <c r="Y1604" s="205"/>
      <c r="Z1604" s="412"/>
      <c r="AA1604"/>
      <c r="AB1604"/>
      <c r="AC1604"/>
      <c r="AD1604"/>
      <c r="AE1604"/>
      <c r="AF1604"/>
      <c r="AG1604"/>
      <c r="AH1604"/>
      <c r="AI1604"/>
      <c r="AJ1604"/>
    </row>
    <row r="1605" spans="1:36" ht="24.95" customHeight="1">
      <c r="A1605" s="66"/>
      <c r="M1605" s="37"/>
      <c r="N1605" s="37"/>
      <c r="U1605"/>
      <c r="V1605"/>
      <c r="W1605"/>
      <c r="X1605" s="412"/>
      <c r="Y1605" s="205"/>
      <c r="Z1605" s="412"/>
      <c r="AA1605"/>
      <c r="AB1605"/>
      <c r="AC1605"/>
      <c r="AD1605"/>
      <c r="AE1605"/>
      <c r="AF1605"/>
      <c r="AG1605"/>
      <c r="AH1605"/>
      <c r="AI1605"/>
      <c r="AJ1605"/>
    </row>
    <row r="1606" spans="1:36" ht="24.95" customHeight="1">
      <c r="A1606" s="66"/>
      <c r="M1606" s="37"/>
      <c r="N1606" s="37"/>
      <c r="U1606"/>
      <c r="V1606"/>
      <c r="W1606"/>
      <c r="X1606" s="412"/>
      <c r="Y1606" s="205"/>
      <c r="Z1606" s="412"/>
      <c r="AA1606"/>
      <c r="AB1606"/>
      <c r="AC1606"/>
      <c r="AD1606"/>
      <c r="AE1606"/>
      <c r="AF1606"/>
      <c r="AG1606"/>
      <c r="AH1606"/>
      <c r="AI1606"/>
      <c r="AJ1606"/>
    </row>
    <row r="1607" spans="1:36" ht="24.95" customHeight="1">
      <c r="A1607" s="66"/>
      <c r="M1607" s="37"/>
      <c r="N1607" s="37"/>
      <c r="U1607"/>
      <c r="V1607"/>
      <c r="W1607"/>
      <c r="X1607" s="412"/>
      <c r="Y1607" s="205"/>
      <c r="Z1607" s="412"/>
      <c r="AA1607"/>
      <c r="AB1607"/>
      <c r="AC1607"/>
      <c r="AD1607"/>
      <c r="AE1607"/>
      <c r="AF1607"/>
      <c r="AG1607"/>
      <c r="AH1607"/>
      <c r="AI1607"/>
      <c r="AJ1607"/>
    </row>
    <row r="1608" spans="1:36" ht="24.95" customHeight="1">
      <c r="A1608" s="66"/>
      <c r="M1608" s="37"/>
      <c r="N1608" s="37"/>
      <c r="U1608"/>
      <c r="V1608"/>
      <c r="W1608"/>
      <c r="X1608" s="412"/>
      <c r="Y1608" s="205"/>
      <c r="Z1608" s="412"/>
      <c r="AA1608"/>
      <c r="AB1608"/>
      <c r="AC1608"/>
      <c r="AD1608"/>
      <c r="AE1608"/>
      <c r="AF1608"/>
      <c r="AG1608"/>
      <c r="AH1608"/>
      <c r="AI1608"/>
      <c r="AJ1608"/>
    </row>
    <row r="1609" spans="1:36" ht="24.95" customHeight="1">
      <c r="A1609" s="66"/>
      <c r="M1609" s="37"/>
      <c r="N1609" s="37"/>
      <c r="U1609"/>
      <c r="V1609"/>
      <c r="W1609"/>
      <c r="X1609" s="412"/>
      <c r="Y1609" s="205"/>
      <c r="Z1609" s="412"/>
      <c r="AA1609"/>
      <c r="AB1609"/>
      <c r="AC1609"/>
      <c r="AD1609"/>
      <c r="AE1609"/>
      <c r="AF1609"/>
      <c r="AG1609"/>
      <c r="AH1609"/>
      <c r="AI1609"/>
      <c r="AJ1609"/>
    </row>
    <row r="1610" spans="1:36" ht="24.95" customHeight="1">
      <c r="A1610" s="66"/>
      <c r="M1610" s="37"/>
      <c r="N1610" s="37"/>
      <c r="U1610"/>
      <c r="V1610"/>
      <c r="W1610"/>
      <c r="X1610" s="412"/>
      <c r="Y1610" s="205"/>
      <c r="Z1610" s="412"/>
      <c r="AA1610"/>
      <c r="AB1610"/>
      <c r="AC1610"/>
      <c r="AD1610"/>
      <c r="AE1610"/>
      <c r="AF1610"/>
      <c r="AG1610"/>
      <c r="AH1610"/>
      <c r="AI1610"/>
      <c r="AJ1610"/>
    </row>
    <row r="1611" spans="1:36" ht="24.95" customHeight="1">
      <c r="A1611" s="66"/>
      <c r="M1611" s="37"/>
      <c r="N1611" s="37"/>
      <c r="U1611"/>
      <c r="V1611"/>
      <c r="W1611"/>
      <c r="X1611" s="412"/>
      <c r="Y1611" s="205"/>
      <c r="Z1611" s="412"/>
      <c r="AA1611"/>
      <c r="AB1611"/>
      <c r="AC1611"/>
      <c r="AD1611"/>
      <c r="AE1611"/>
      <c r="AF1611"/>
      <c r="AG1611"/>
      <c r="AH1611"/>
      <c r="AI1611"/>
      <c r="AJ1611"/>
    </row>
    <row r="1612" spans="1:36" ht="24.95" customHeight="1">
      <c r="A1612" s="66"/>
      <c r="M1612" s="37"/>
      <c r="N1612" s="37"/>
      <c r="U1612"/>
      <c r="V1612"/>
      <c r="W1612"/>
      <c r="X1612" s="412"/>
      <c r="Y1612" s="205"/>
      <c r="Z1612" s="412"/>
      <c r="AA1612"/>
      <c r="AB1612"/>
      <c r="AC1612"/>
      <c r="AD1612"/>
      <c r="AE1612"/>
      <c r="AF1612"/>
      <c r="AG1612"/>
      <c r="AH1612"/>
      <c r="AI1612"/>
      <c r="AJ1612"/>
    </row>
    <row r="1613" spans="1:36" ht="24.95" customHeight="1">
      <c r="A1613" s="66"/>
      <c r="M1613" s="37"/>
      <c r="N1613" s="37"/>
      <c r="U1613"/>
      <c r="V1613"/>
      <c r="W1613"/>
      <c r="X1613" s="412"/>
      <c r="Y1613" s="205"/>
      <c r="Z1613" s="412"/>
      <c r="AA1613"/>
      <c r="AB1613"/>
      <c r="AC1613"/>
      <c r="AD1613"/>
      <c r="AE1613"/>
      <c r="AF1613"/>
      <c r="AG1613"/>
      <c r="AH1613"/>
      <c r="AI1613"/>
      <c r="AJ1613"/>
    </row>
    <row r="1614" spans="1:36" ht="24.95" customHeight="1">
      <c r="A1614" s="66"/>
      <c r="M1614" s="37"/>
      <c r="N1614" s="37"/>
      <c r="U1614"/>
      <c r="V1614"/>
      <c r="W1614"/>
      <c r="X1614" s="412"/>
      <c r="Y1614" s="205"/>
      <c r="Z1614" s="412"/>
      <c r="AA1614"/>
      <c r="AB1614"/>
      <c r="AC1614"/>
      <c r="AD1614"/>
      <c r="AE1614"/>
      <c r="AF1614"/>
      <c r="AG1614"/>
      <c r="AH1614"/>
      <c r="AI1614"/>
      <c r="AJ1614"/>
    </row>
    <row r="1615" spans="1:36" ht="24.95" customHeight="1">
      <c r="A1615" s="66"/>
      <c r="M1615" s="37"/>
      <c r="N1615" s="37"/>
      <c r="U1615"/>
      <c r="V1615"/>
      <c r="W1615"/>
      <c r="X1615" s="412"/>
      <c r="Y1615" s="205"/>
      <c r="Z1615" s="412"/>
      <c r="AA1615"/>
      <c r="AB1615"/>
      <c r="AC1615"/>
      <c r="AD1615"/>
      <c r="AE1615"/>
      <c r="AF1615"/>
      <c r="AG1615"/>
      <c r="AH1615"/>
      <c r="AI1615"/>
      <c r="AJ1615"/>
    </row>
    <row r="1616" spans="1:36" ht="24.95" customHeight="1">
      <c r="A1616" s="66"/>
      <c r="M1616" s="37"/>
      <c r="N1616" s="37"/>
      <c r="U1616"/>
      <c r="V1616"/>
      <c r="W1616"/>
      <c r="X1616" s="412"/>
      <c r="Y1616" s="205"/>
      <c r="Z1616" s="412"/>
      <c r="AA1616"/>
      <c r="AB1616"/>
      <c r="AC1616"/>
      <c r="AD1616"/>
      <c r="AE1616"/>
      <c r="AF1616"/>
      <c r="AG1616"/>
      <c r="AH1616"/>
      <c r="AI1616"/>
      <c r="AJ1616"/>
    </row>
    <row r="1617" spans="1:36" ht="24.95" customHeight="1">
      <c r="A1617" s="66"/>
      <c r="M1617" s="37"/>
      <c r="N1617" s="37"/>
      <c r="U1617"/>
      <c r="V1617"/>
      <c r="W1617"/>
      <c r="X1617" s="412"/>
      <c r="Y1617" s="205"/>
      <c r="Z1617" s="412"/>
      <c r="AA1617"/>
      <c r="AB1617"/>
      <c r="AC1617"/>
      <c r="AD1617"/>
      <c r="AE1617"/>
      <c r="AF1617"/>
      <c r="AG1617"/>
      <c r="AH1617"/>
      <c r="AI1617"/>
      <c r="AJ1617"/>
    </row>
    <row r="1618" spans="1:36" ht="24.95" customHeight="1">
      <c r="A1618" s="66"/>
      <c r="M1618" s="37"/>
      <c r="N1618" s="37"/>
      <c r="U1618"/>
      <c r="V1618"/>
      <c r="W1618"/>
      <c r="X1618" s="412"/>
      <c r="Y1618" s="205"/>
      <c r="Z1618" s="412"/>
      <c r="AA1618"/>
      <c r="AB1618"/>
      <c r="AC1618"/>
      <c r="AD1618"/>
      <c r="AE1618"/>
      <c r="AF1618"/>
      <c r="AG1618"/>
      <c r="AH1618"/>
      <c r="AI1618"/>
      <c r="AJ1618"/>
    </row>
    <row r="1619" spans="1:36" ht="24.95" customHeight="1">
      <c r="A1619" s="66"/>
      <c r="M1619" s="37"/>
      <c r="N1619" s="37"/>
      <c r="U1619"/>
      <c r="V1619"/>
      <c r="W1619"/>
      <c r="X1619" s="412"/>
      <c r="Y1619" s="205"/>
      <c r="Z1619" s="412"/>
      <c r="AA1619"/>
      <c r="AB1619"/>
      <c r="AC1619"/>
      <c r="AD1619"/>
      <c r="AE1619"/>
      <c r="AF1619"/>
      <c r="AG1619"/>
      <c r="AH1619"/>
      <c r="AI1619"/>
      <c r="AJ1619"/>
    </row>
    <row r="1620" spans="1:36" ht="24.95" customHeight="1">
      <c r="A1620" s="66"/>
      <c r="M1620" s="37"/>
      <c r="N1620" s="37"/>
      <c r="U1620"/>
      <c r="V1620"/>
      <c r="W1620"/>
      <c r="X1620" s="412"/>
      <c r="Y1620" s="205"/>
      <c r="Z1620" s="412"/>
      <c r="AA1620"/>
      <c r="AB1620"/>
      <c r="AC1620"/>
      <c r="AD1620"/>
      <c r="AE1620"/>
      <c r="AF1620"/>
      <c r="AG1620"/>
      <c r="AH1620"/>
      <c r="AI1620"/>
      <c r="AJ1620"/>
    </row>
    <row r="1621" spans="1:36" ht="24.95" customHeight="1">
      <c r="A1621" s="66"/>
      <c r="M1621" s="37"/>
      <c r="N1621" s="37"/>
      <c r="U1621"/>
      <c r="V1621"/>
      <c r="W1621"/>
      <c r="X1621" s="412"/>
      <c r="Y1621" s="205"/>
      <c r="Z1621" s="412"/>
      <c r="AA1621"/>
      <c r="AB1621"/>
      <c r="AC1621"/>
      <c r="AD1621"/>
      <c r="AE1621"/>
      <c r="AF1621"/>
      <c r="AG1621"/>
      <c r="AH1621"/>
      <c r="AI1621"/>
      <c r="AJ1621"/>
    </row>
    <row r="1622" spans="1:36" ht="24.95" customHeight="1">
      <c r="A1622" s="66"/>
      <c r="M1622" s="37"/>
      <c r="N1622" s="37"/>
      <c r="U1622"/>
      <c r="V1622"/>
      <c r="W1622"/>
      <c r="X1622" s="412"/>
      <c r="Y1622" s="205"/>
      <c r="Z1622" s="412"/>
      <c r="AA1622"/>
      <c r="AB1622"/>
      <c r="AC1622"/>
      <c r="AD1622"/>
      <c r="AE1622"/>
      <c r="AF1622"/>
      <c r="AG1622"/>
      <c r="AH1622"/>
      <c r="AI1622"/>
      <c r="AJ1622"/>
    </row>
    <row r="1623" spans="1:36" ht="24.95" customHeight="1">
      <c r="A1623" s="66"/>
      <c r="M1623" s="37"/>
      <c r="N1623" s="37"/>
      <c r="U1623"/>
      <c r="V1623"/>
      <c r="W1623"/>
      <c r="X1623" s="412"/>
      <c r="Y1623" s="205"/>
      <c r="Z1623" s="412"/>
      <c r="AA1623"/>
      <c r="AB1623"/>
      <c r="AC1623"/>
      <c r="AD1623"/>
      <c r="AE1623"/>
      <c r="AF1623"/>
      <c r="AG1623"/>
      <c r="AH1623"/>
      <c r="AI1623"/>
      <c r="AJ1623"/>
    </row>
    <row r="1624" spans="1:36" ht="24.95" customHeight="1">
      <c r="A1624" s="66"/>
      <c r="M1624" s="37"/>
      <c r="N1624" s="37"/>
      <c r="U1624"/>
      <c r="V1624"/>
      <c r="W1624"/>
      <c r="X1624" s="412"/>
      <c r="Y1624" s="205"/>
      <c r="Z1624" s="412"/>
      <c r="AA1624"/>
      <c r="AB1624"/>
      <c r="AC1624"/>
      <c r="AD1624"/>
      <c r="AE1624"/>
      <c r="AF1624"/>
      <c r="AG1624"/>
      <c r="AH1624"/>
      <c r="AI1624"/>
      <c r="AJ1624"/>
    </row>
    <row r="1625" spans="1:36" ht="24.95" customHeight="1">
      <c r="A1625" s="66"/>
      <c r="M1625" s="37"/>
      <c r="N1625" s="37"/>
      <c r="U1625"/>
      <c r="V1625"/>
      <c r="W1625"/>
      <c r="X1625" s="412"/>
      <c r="Y1625" s="205"/>
      <c r="Z1625" s="412"/>
      <c r="AA1625"/>
      <c r="AB1625"/>
      <c r="AC1625"/>
      <c r="AD1625"/>
      <c r="AE1625"/>
      <c r="AF1625"/>
      <c r="AG1625"/>
      <c r="AH1625"/>
      <c r="AI1625"/>
      <c r="AJ1625"/>
    </row>
    <row r="1626" spans="1:36" ht="24.95" customHeight="1">
      <c r="A1626" s="66"/>
      <c r="M1626" s="37"/>
      <c r="N1626" s="37"/>
      <c r="U1626"/>
      <c r="V1626"/>
      <c r="W1626"/>
      <c r="X1626" s="412"/>
      <c r="Y1626" s="205"/>
      <c r="Z1626" s="412"/>
      <c r="AA1626"/>
      <c r="AB1626"/>
      <c r="AC1626"/>
      <c r="AD1626"/>
      <c r="AE1626"/>
      <c r="AF1626"/>
      <c r="AG1626"/>
      <c r="AH1626"/>
      <c r="AI1626"/>
      <c r="AJ1626"/>
    </row>
    <row r="1627" spans="1:36" ht="24.95" customHeight="1">
      <c r="A1627" s="66"/>
      <c r="M1627" s="37"/>
      <c r="N1627" s="37"/>
      <c r="U1627"/>
      <c r="V1627"/>
      <c r="W1627"/>
      <c r="X1627" s="412"/>
      <c r="Y1627" s="205"/>
      <c r="Z1627" s="412"/>
      <c r="AA1627"/>
      <c r="AB1627"/>
      <c r="AC1627"/>
      <c r="AD1627"/>
      <c r="AE1627"/>
      <c r="AF1627"/>
      <c r="AG1627"/>
      <c r="AH1627"/>
      <c r="AI1627"/>
      <c r="AJ1627"/>
    </row>
    <row r="1628" spans="1:36" ht="24.95" customHeight="1">
      <c r="A1628" s="66"/>
      <c r="M1628" s="37"/>
      <c r="N1628" s="37"/>
      <c r="U1628"/>
      <c r="V1628"/>
      <c r="W1628"/>
      <c r="X1628" s="412"/>
      <c r="Y1628" s="205"/>
      <c r="Z1628" s="412"/>
      <c r="AA1628"/>
      <c r="AB1628"/>
      <c r="AC1628"/>
      <c r="AD1628"/>
      <c r="AE1628"/>
      <c r="AF1628"/>
      <c r="AG1628"/>
      <c r="AH1628"/>
      <c r="AI1628"/>
      <c r="AJ1628"/>
    </row>
    <row r="1629" spans="1:36" ht="24.95" customHeight="1">
      <c r="A1629" s="66"/>
      <c r="M1629" s="37"/>
      <c r="N1629" s="37"/>
      <c r="U1629"/>
      <c r="V1629"/>
      <c r="W1629"/>
      <c r="X1629" s="412"/>
      <c r="Y1629" s="205"/>
      <c r="Z1629" s="412"/>
      <c r="AA1629"/>
      <c r="AB1629"/>
      <c r="AC1629"/>
      <c r="AD1629"/>
      <c r="AE1629"/>
      <c r="AF1629"/>
      <c r="AG1629"/>
      <c r="AH1629"/>
      <c r="AI1629"/>
      <c r="AJ1629"/>
    </row>
    <row r="1630" spans="1:36" ht="24.95" customHeight="1">
      <c r="A1630" s="66"/>
      <c r="M1630" s="37"/>
      <c r="N1630" s="37"/>
      <c r="U1630"/>
      <c r="V1630"/>
      <c r="W1630"/>
      <c r="X1630" s="412"/>
      <c r="Y1630" s="205"/>
      <c r="Z1630" s="412"/>
      <c r="AA1630"/>
      <c r="AB1630"/>
      <c r="AC1630"/>
      <c r="AD1630"/>
      <c r="AE1630"/>
      <c r="AF1630"/>
      <c r="AG1630"/>
      <c r="AH1630"/>
      <c r="AI1630"/>
      <c r="AJ1630"/>
    </row>
    <row r="1631" spans="1:36" ht="24.95" customHeight="1">
      <c r="A1631" s="66"/>
      <c r="M1631" s="37"/>
      <c r="N1631" s="37"/>
      <c r="U1631"/>
      <c r="V1631"/>
      <c r="W1631"/>
      <c r="X1631" s="412"/>
      <c r="Y1631" s="205"/>
      <c r="Z1631" s="412"/>
      <c r="AA1631"/>
      <c r="AB1631"/>
      <c r="AC1631"/>
      <c r="AD1631"/>
      <c r="AE1631"/>
      <c r="AF1631"/>
      <c r="AG1631"/>
      <c r="AH1631"/>
      <c r="AI1631"/>
      <c r="AJ1631"/>
    </row>
    <row r="1632" spans="1:36" ht="24.95" customHeight="1">
      <c r="A1632" s="66"/>
      <c r="M1632" s="37"/>
      <c r="N1632" s="37"/>
      <c r="U1632"/>
      <c r="V1632"/>
      <c r="W1632"/>
      <c r="X1632" s="412"/>
      <c r="Y1632" s="205"/>
      <c r="Z1632" s="412"/>
      <c r="AA1632"/>
      <c r="AB1632"/>
      <c r="AC1632"/>
      <c r="AD1632"/>
      <c r="AE1632"/>
      <c r="AF1632"/>
      <c r="AG1632"/>
      <c r="AH1632"/>
      <c r="AI1632"/>
      <c r="AJ1632"/>
    </row>
    <row r="1633" spans="1:36" ht="24.95" customHeight="1">
      <c r="A1633" s="66"/>
      <c r="M1633" s="37"/>
      <c r="N1633" s="37"/>
      <c r="U1633"/>
      <c r="V1633"/>
      <c r="W1633"/>
      <c r="X1633" s="412"/>
      <c r="Y1633" s="205"/>
      <c r="Z1633" s="412"/>
      <c r="AA1633"/>
      <c r="AB1633"/>
      <c r="AC1633"/>
      <c r="AD1633"/>
      <c r="AE1633"/>
      <c r="AF1633"/>
      <c r="AG1633"/>
      <c r="AH1633"/>
      <c r="AI1633"/>
      <c r="AJ1633"/>
    </row>
    <row r="1634" spans="1:36" ht="24.95" customHeight="1">
      <c r="A1634" s="66"/>
      <c r="M1634" s="37"/>
      <c r="N1634" s="37"/>
      <c r="U1634"/>
      <c r="V1634"/>
      <c r="W1634"/>
      <c r="X1634" s="412"/>
      <c r="Y1634" s="205"/>
      <c r="Z1634" s="412"/>
      <c r="AA1634"/>
      <c r="AB1634"/>
      <c r="AC1634"/>
      <c r="AD1634"/>
      <c r="AE1634"/>
      <c r="AF1634"/>
      <c r="AG1634"/>
      <c r="AH1634"/>
      <c r="AI1634"/>
      <c r="AJ1634"/>
    </row>
    <row r="1635" spans="1:36" ht="24.95" customHeight="1">
      <c r="A1635" s="66"/>
      <c r="M1635" s="37"/>
      <c r="N1635" s="37"/>
      <c r="U1635"/>
      <c r="V1635"/>
      <c r="W1635"/>
      <c r="X1635" s="412"/>
      <c r="Y1635" s="205"/>
      <c r="Z1635" s="412"/>
      <c r="AA1635"/>
      <c r="AB1635"/>
      <c r="AC1635"/>
      <c r="AD1635"/>
      <c r="AE1635"/>
      <c r="AF1635"/>
      <c r="AG1635"/>
      <c r="AH1635"/>
      <c r="AI1635"/>
      <c r="AJ1635"/>
    </row>
    <row r="1636" spans="1:36" ht="24.95" customHeight="1">
      <c r="A1636" s="66"/>
      <c r="M1636" s="37"/>
      <c r="N1636" s="37"/>
      <c r="U1636"/>
      <c r="V1636"/>
      <c r="W1636"/>
      <c r="X1636" s="412"/>
      <c r="Y1636" s="205"/>
      <c r="Z1636" s="412"/>
      <c r="AA1636"/>
      <c r="AB1636"/>
      <c r="AC1636"/>
      <c r="AD1636"/>
      <c r="AE1636"/>
      <c r="AF1636"/>
      <c r="AG1636"/>
      <c r="AH1636"/>
      <c r="AI1636"/>
      <c r="AJ1636"/>
    </row>
    <row r="1637" spans="1:36" ht="24.95" customHeight="1">
      <c r="A1637" s="66"/>
      <c r="M1637" s="37"/>
      <c r="N1637" s="37"/>
      <c r="U1637"/>
      <c r="V1637"/>
      <c r="W1637"/>
      <c r="X1637" s="412"/>
      <c r="Y1637" s="205"/>
      <c r="Z1637" s="412"/>
      <c r="AA1637"/>
      <c r="AB1637"/>
      <c r="AC1637"/>
      <c r="AD1637"/>
      <c r="AE1637"/>
      <c r="AF1637"/>
      <c r="AG1637"/>
      <c r="AH1637"/>
      <c r="AI1637"/>
      <c r="AJ1637"/>
    </row>
    <row r="1638" spans="1:36" ht="24.95" customHeight="1">
      <c r="A1638" s="66"/>
      <c r="M1638" s="37"/>
      <c r="N1638" s="37"/>
      <c r="U1638"/>
      <c r="V1638"/>
      <c r="W1638"/>
      <c r="X1638" s="412"/>
      <c r="Y1638" s="205"/>
      <c r="Z1638" s="412"/>
      <c r="AA1638"/>
      <c r="AB1638"/>
      <c r="AC1638"/>
      <c r="AD1638"/>
      <c r="AE1638"/>
      <c r="AF1638"/>
      <c r="AG1638"/>
      <c r="AH1638"/>
      <c r="AI1638"/>
      <c r="AJ1638"/>
    </row>
    <row r="1639" spans="1:36" ht="24.95" customHeight="1">
      <c r="A1639" s="66"/>
      <c r="M1639" s="37"/>
      <c r="N1639" s="37"/>
      <c r="U1639"/>
      <c r="V1639"/>
      <c r="W1639"/>
      <c r="X1639" s="412"/>
      <c r="Y1639" s="205"/>
      <c r="Z1639" s="412"/>
      <c r="AA1639"/>
      <c r="AB1639"/>
      <c r="AC1639"/>
      <c r="AD1639"/>
      <c r="AE1639"/>
      <c r="AF1639"/>
      <c r="AG1639"/>
      <c r="AH1639"/>
      <c r="AI1639"/>
      <c r="AJ1639"/>
    </row>
    <row r="1640" spans="1:36" ht="24.95" customHeight="1">
      <c r="A1640" s="66"/>
      <c r="M1640" s="37"/>
      <c r="N1640" s="37"/>
      <c r="U1640"/>
      <c r="V1640"/>
      <c r="W1640"/>
      <c r="X1640" s="412"/>
      <c r="Y1640" s="205"/>
      <c r="Z1640" s="412"/>
      <c r="AA1640"/>
      <c r="AB1640"/>
      <c r="AC1640"/>
      <c r="AD1640"/>
      <c r="AE1640"/>
      <c r="AF1640"/>
      <c r="AG1640"/>
      <c r="AH1640"/>
      <c r="AI1640"/>
      <c r="AJ1640"/>
    </row>
    <row r="1641" spans="1:36" ht="24.95" customHeight="1">
      <c r="A1641" s="66"/>
      <c r="M1641" s="37"/>
      <c r="N1641" s="37"/>
      <c r="U1641"/>
      <c r="V1641"/>
      <c r="W1641"/>
      <c r="X1641" s="412"/>
      <c r="Y1641" s="205"/>
      <c r="Z1641" s="412"/>
      <c r="AA1641"/>
      <c r="AB1641"/>
      <c r="AC1641"/>
      <c r="AD1641"/>
      <c r="AE1641"/>
      <c r="AF1641"/>
      <c r="AG1641"/>
      <c r="AH1641"/>
      <c r="AI1641"/>
      <c r="AJ1641"/>
    </row>
    <row r="1642" spans="1:36" ht="24.95" customHeight="1">
      <c r="A1642" s="66"/>
      <c r="M1642" s="37"/>
      <c r="N1642" s="37"/>
      <c r="U1642"/>
      <c r="V1642"/>
      <c r="W1642"/>
      <c r="X1642" s="412"/>
      <c r="Y1642" s="205"/>
      <c r="Z1642" s="412"/>
      <c r="AA1642"/>
      <c r="AB1642"/>
      <c r="AC1642"/>
      <c r="AD1642"/>
      <c r="AE1642"/>
      <c r="AF1642"/>
      <c r="AG1642"/>
      <c r="AH1642"/>
      <c r="AI1642"/>
      <c r="AJ1642"/>
    </row>
    <row r="1643" spans="1:36" ht="24.95" customHeight="1">
      <c r="A1643" s="66"/>
      <c r="M1643" s="37"/>
      <c r="N1643" s="37"/>
      <c r="U1643"/>
      <c r="V1643"/>
      <c r="W1643"/>
      <c r="X1643" s="412"/>
      <c r="Y1643" s="205"/>
      <c r="Z1643" s="412"/>
      <c r="AA1643"/>
      <c r="AB1643"/>
      <c r="AC1643"/>
      <c r="AD1643"/>
      <c r="AE1643"/>
      <c r="AF1643"/>
      <c r="AG1643"/>
      <c r="AH1643"/>
      <c r="AI1643"/>
      <c r="AJ1643"/>
    </row>
    <row r="1644" spans="1:36" ht="24.95" customHeight="1">
      <c r="A1644" s="66"/>
      <c r="M1644" s="37"/>
      <c r="N1644" s="37"/>
      <c r="U1644"/>
      <c r="V1644"/>
      <c r="W1644"/>
      <c r="X1644" s="412"/>
      <c r="Y1644" s="205"/>
      <c r="Z1644" s="412"/>
      <c r="AA1644"/>
      <c r="AB1644"/>
      <c r="AC1644"/>
      <c r="AD1644"/>
      <c r="AE1644"/>
      <c r="AF1644"/>
      <c r="AG1644"/>
      <c r="AH1644"/>
      <c r="AI1644"/>
      <c r="AJ1644"/>
    </row>
    <row r="1645" spans="1:36" ht="24.95" customHeight="1">
      <c r="A1645" s="66"/>
      <c r="M1645" s="37"/>
      <c r="N1645" s="37"/>
      <c r="U1645"/>
      <c r="V1645"/>
      <c r="W1645"/>
      <c r="X1645" s="412"/>
      <c r="Y1645" s="205"/>
      <c r="Z1645" s="412"/>
      <c r="AA1645"/>
      <c r="AB1645"/>
      <c r="AC1645"/>
      <c r="AD1645"/>
      <c r="AE1645"/>
      <c r="AF1645"/>
      <c r="AG1645"/>
      <c r="AH1645"/>
      <c r="AI1645"/>
      <c r="AJ1645"/>
    </row>
    <row r="1646" spans="1:36" ht="24.95" customHeight="1">
      <c r="A1646" s="66"/>
      <c r="M1646" s="37"/>
      <c r="N1646" s="37"/>
      <c r="U1646"/>
      <c r="V1646"/>
      <c r="W1646"/>
      <c r="X1646" s="412"/>
      <c r="Y1646" s="205"/>
      <c r="Z1646" s="412"/>
      <c r="AA1646"/>
      <c r="AB1646"/>
      <c r="AC1646"/>
      <c r="AD1646"/>
      <c r="AE1646"/>
      <c r="AF1646"/>
      <c r="AG1646"/>
      <c r="AH1646"/>
      <c r="AI1646"/>
      <c r="AJ1646"/>
    </row>
    <row r="1647" spans="1:36" ht="24.95" customHeight="1">
      <c r="A1647" s="66"/>
      <c r="M1647" s="37"/>
      <c r="N1647" s="37"/>
      <c r="U1647"/>
      <c r="V1647"/>
      <c r="W1647"/>
      <c r="X1647" s="412"/>
      <c r="Y1647" s="205"/>
      <c r="Z1647" s="412"/>
      <c r="AA1647"/>
      <c r="AB1647"/>
      <c r="AC1647"/>
      <c r="AD1647"/>
      <c r="AE1647"/>
      <c r="AF1647"/>
      <c r="AG1647"/>
      <c r="AH1647"/>
      <c r="AI1647"/>
      <c r="AJ1647"/>
    </row>
    <row r="1648" spans="1:36" ht="24.95" customHeight="1">
      <c r="A1648" s="66"/>
      <c r="M1648" s="37"/>
      <c r="N1648" s="37"/>
      <c r="U1648"/>
      <c r="V1648"/>
      <c r="W1648"/>
      <c r="X1648" s="412"/>
      <c r="Y1648" s="205"/>
      <c r="Z1648" s="412"/>
      <c r="AA1648"/>
      <c r="AB1648"/>
      <c r="AC1648"/>
      <c r="AD1648"/>
      <c r="AE1648"/>
      <c r="AF1648"/>
      <c r="AG1648"/>
      <c r="AH1648"/>
      <c r="AI1648"/>
      <c r="AJ1648"/>
    </row>
    <row r="1649" spans="1:36" ht="24.95" customHeight="1">
      <c r="A1649" s="66"/>
      <c r="M1649" s="37"/>
      <c r="N1649" s="37"/>
      <c r="U1649"/>
      <c r="V1649"/>
      <c r="W1649"/>
      <c r="X1649" s="412"/>
      <c r="Y1649" s="205"/>
      <c r="Z1649" s="412"/>
      <c r="AA1649"/>
      <c r="AB1649"/>
      <c r="AC1649"/>
      <c r="AD1649"/>
      <c r="AE1649"/>
      <c r="AF1649"/>
      <c r="AG1649"/>
      <c r="AH1649"/>
      <c r="AI1649"/>
      <c r="AJ1649"/>
    </row>
    <row r="1650" spans="1:36" ht="24.95" customHeight="1">
      <c r="A1650" s="66"/>
      <c r="M1650" s="37"/>
      <c r="N1650" s="37"/>
      <c r="U1650"/>
      <c r="V1650"/>
      <c r="W1650"/>
      <c r="X1650" s="412"/>
      <c r="Y1650" s="205"/>
      <c r="Z1650" s="412"/>
      <c r="AA1650"/>
      <c r="AB1650"/>
      <c r="AC1650"/>
      <c r="AD1650"/>
      <c r="AE1650"/>
      <c r="AF1650"/>
      <c r="AG1650"/>
      <c r="AH1650"/>
      <c r="AI1650"/>
      <c r="AJ1650"/>
    </row>
    <row r="1651" spans="1:36" ht="24.95" customHeight="1">
      <c r="A1651" s="66"/>
      <c r="M1651" s="37"/>
      <c r="N1651" s="37"/>
      <c r="U1651"/>
      <c r="V1651"/>
      <c r="W1651"/>
      <c r="X1651" s="412"/>
      <c r="Y1651" s="205"/>
      <c r="Z1651" s="412"/>
      <c r="AA1651"/>
      <c r="AB1651"/>
      <c r="AC1651"/>
      <c r="AD1651"/>
      <c r="AE1651"/>
      <c r="AF1651"/>
      <c r="AG1651"/>
      <c r="AH1651"/>
      <c r="AI1651"/>
      <c r="AJ1651"/>
    </row>
    <row r="1652" spans="1:36" ht="24.95" customHeight="1">
      <c r="A1652" s="66"/>
      <c r="M1652" s="37"/>
      <c r="N1652" s="37"/>
      <c r="U1652"/>
      <c r="V1652"/>
      <c r="W1652"/>
      <c r="X1652" s="412"/>
      <c r="Y1652" s="205"/>
      <c r="Z1652" s="412"/>
      <c r="AA1652"/>
      <c r="AB1652"/>
      <c r="AC1652"/>
      <c r="AD1652"/>
      <c r="AE1652"/>
      <c r="AF1652"/>
      <c r="AG1652"/>
      <c r="AH1652"/>
      <c r="AI1652"/>
      <c r="AJ1652"/>
    </row>
    <row r="1653" spans="1:36" ht="24.95" customHeight="1">
      <c r="A1653" s="66"/>
      <c r="M1653" s="37"/>
      <c r="N1653" s="37"/>
      <c r="U1653"/>
      <c r="V1653"/>
      <c r="W1653"/>
      <c r="X1653" s="412"/>
      <c r="Y1653" s="205"/>
      <c r="Z1653" s="412"/>
      <c r="AA1653"/>
      <c r="AB1653"/>
      <c r="AC1653"/>
      <c r="AD1653"/>
      <c r="AE1653"/>
      <c r="AF1653"/>
      <c r="AG1653"/>
      <c r="AH1653"/>
      <c r="AI1653"/>
      <c r="AJ1653"/>
    </row>
    <row r="1654" spans="1:36" ht="24.95" customHeight="1">
      <c r="A1654" s="66"/>
      <c r="M1654" s="37"/>
      <c r="N1654" s="37"/>
      <c r="U1654"/>
      <c r="V1654"/>
      <c r="W1654"/>
      <c r="X1654" s="412"/>
      <c r="Y1654" s="205"/>
      <c r="Z1654" s="412"/>
      <c r="AA1654"/>
      <c r="AB1654"/>
      <c r="AC1654"/>
      <c r="AD1654"/>
      <c r="AE1654"/>
      <c r="AF1654"/>
      <c r="AG1654"/>
      <c r="AH1654"/>
      <c r="AI1654"/>
      <c r="AJ1654"/>
    </row>
    <row r="1655" spans="1:36" ht="24.95" customHeight="1">
      <c r="A1655" s="66"/>
      <c r="M1655" s="37"/>
      <c r="N1655" s="37"/>
      <c r="U1655"/>
      <c r="V1655"/>
      <c r="W1655"/>
      <c r="X1655" s="412"/>
      <c r="Y1655" s="205"/>
      <c r="Z1655" s="412"/>
      <c r="AA1655"/>
      <c r="AB1655"/>
      <c r="AC1655"/>
      <c r="AD1655"/>
      <c r="AE1655"/>
      <c r="AF1655"/>
      <c r="AG1655"/>
      <c r="AH1655"/>
      <c r="AI1655"/>
      <c r="AJ1655"/>
    </row>
    <row r="1656" spans="1:36" ht="24.95" customHeight="1">
      <c r="A1656" s="66"/>
      <c r="M1656" s="37"/>
      <c r="N1656" s="37"/>
      <c r="U1656"/>
      <c r="V1656"/>
      <c r="W1656"/>
      <c r="X1656" s="412"/>
      <c r="Y1656" s="205"/>
      <c r="Z1656" s="412"/>
      <c r="AA1656"/>
      <c r="AB1656"/>
      <c r="AC1656"/>
      <c r="AD1656"/>
      <c r="AE1656"/>
      <c r="AF1656"/>
      <c r="AG1656"/>
      <c r="AH1656"/>
      <c r="AI1656"/>
      <c r="AJ1656"/>
    </row>
    <row r="1657" spans="1:36" ht="24.95" customHeight="1">
      <c r="A1657" s="66"/>
      <c r="M1657" s="37"/>
      <c r="N1657" s="37"/>
      <c r="U1657"/>
      <c r="V1657"/>
      <c r="W1657"/>
      <c r="X1657" s="412"/>
      <c r="Y1657" s="205"/>
      <c r="Z1657" s="412"/>
      <c r="AA1657"/>
      <c r="AB1657"/>
      <c r="AC1657"/>
      <c r="AD1657"/>
      <c r="AE1657"/>
      <c r="AF1657"/>
      <c r="AG1657"/>
      <c r="AH1657"/>
      <c r="AI1657"/>
      <c r="AJ1657"/>
    </row>
    <row r="1658" spans="1:36" ht="24.95" customHeight="1">
      <c r="A1658" s="66"/>
      <c r="M1658" s="37"/>
      <c r="N1658" s="37"/>
      <c r="U1658"/>
      <c r="V1658"/>
      <c r="W1658"/>
      <c r="X1658" s="412"/>
      <c r="Y1658" s="205"/>
      <c r="Z1658" s="412"/>
      <c r="AA1658"/>
      <c r="AB1658"/>
      <c r="AC1658"/>
      <c r="AD1658"/>
      <c r="AE1658"/>
      <c r="AF1658"/>
      <c r="AG1658"/>
      <c r="AH1658"/>
      <c r="AI1658"/>
      <c r="AJ1658"/>
    </row>
    <row r="1659" spans="1:36" ht="24.95" customHeight="1">
      <c r="A1659" s="66"/>
      <c r="M1659" s="37"/>
      <c r="N1659" s="37"/>
      <c r="U1659"/>
      <c r="V1659"/>
      <c r="W1659"/>
      <c r="X1659" s="412"/>
      <c r="Y1659" s="205"/>
      <c r="Z1659" s="412"/>
      <c r="AA1659"/>
      <c r="AB1659"/>
      <c r="AC1659"/>
      <c r="AD1659"/>
      <c r="AE1659"/>
      <c r="AF1659"/>
      <c r="AG1659"/>
      <c r="AH1659"/>
      <c r="AI1659"/>
      <c r="AJ1659"/>
    </row>
    <row r="1660" spans="1:36" ht="24.95" customHeight="1">
      <c r="A1660" s="66"/>
      <c r="M1660" s="37"/>
      <c r="N1660" s="37"/>
      <c r="U1660"/>
      <c r="V1660"/>
      <c r="W1660"/>
      <c r="X1660" s="412"/>
      <c r="Y1660" s="205"/>
      <c r="Z1660" s="412"/>
      <c r="AA1660"/>
      <c r="AB1660"/>
      <c r="AC1660"/>
      <c r="AD1660"/>
      <c r="AE1660"/>
      <c r="AF1660"/>
      <c r="AG1660"/>
      <c r="AH1660"/>
      <c r="AI1660"/>
      <c r="AJ1660"/>
    </row>
    <row r="1661" spans="1:36" ht="24.95" customHeight="1">
      <c r="A1661" s="66"/>
      <c r="M1661" s="37"/>
      <c r="N1661" s="37"/>
      <c r="U1661"/>
      <c r="V1661"/>
      <c r="W1661"/>
      <c r="X1661" s="412"/>
      <c r="Y1661" s="205"/>
      <c r="Z1661" s="412"/>
      <c r="AA1661"/>
      <c r="AB1661"/>
      <c r="AC1661"/>
      <c r="AD1661"/>
      <c r="AE1661"/>
      <c r="AF1661"/>
      <c r="AG1661"/>
      <c r="AH1661"/>
      <c r="AI1661"/>
      <c r="AJ1661"/>
    </row>
    <row r="1662" spans="1:36" ht="24.95" customHeight="1">
      <c r="A1662" s="66"/>
      <c r="M1662" s="37"/>
      <c r="N1662" s="37"/>
      <c r="U1662"/>
      <c r="V1662"/>
      <c r="W1662"/>
      <c r="X1662" s="412"/>
      <c r="Y1662" s="205"/>
      <c r="Z1662" s="412"/>
      <c r="AA1662"/>
      <c r="AB1662"/>
      <c r="AC1662"/>
      <c r="AD1662"/>
      <c r="AE1662"/>
      <c r="AF1662"/>
      <c r="AG1662"/>
      <c r="AH1662"/>
      <c r="AI1662"/>
      <c r="AJ1662"/>
    </row>
    <row r="1663" spans="1:36" ht="24.95" customHeight="1">
      <c r="A1663" s="66"/>
      <c r="M1663" s="37"/>
      <c r="N1663" s="37"/>
      <c r="U1663"/>
      <c r="V1663"/>
      <c r="W1663"/>
      <c r="X1663" s="412"/>
      <c r="Y1663" s="205"/>
      <c r="Z1663" s="412"/>
      <c r="AA1663"/>
      <c r="AB1663"/>
      <c r="AC1663"/>
      <c r="AD1663"/>
      <c r="AE1663"/>
      <c r="AF1663"/>
      <c r="AG1663"/>
      <c r="AH1663"/>
      <c r="AI1663"/>
      <c r="AJ1663"/>
    </row>
    <row r="1664" spans="1:36" ht="24.95" customHeight="1">
      <c r="A1664" s="66"/>
      <c r="M1664" s="37"/>
      <c r="N1664" s="37"/>
      <c r="U1664"/>
      <c r="V1664"/>
      <c r="W1664"/>
      <c r="X1664" s="412"/>
      <c r="Y1664" s="205"/>
      <c r="Z1664" s="412"/>
      <c r="AA1664"/>
      <c r="AB1664"/>
      <c r="AC1664"/>
      <c r="AD1664"/>
      <c r="AE1664"/>
      <c r="AF1664"/>
      <c r="AG1664"/>
      <c r="AH1664"/>
      <c r="AI1664"/>
      <c r="AJ1664"/>
    </row>
    <row r="1665" spans="1:36" ht="24.95" customHeight="1">
      <c r="A1665" s="66"/>
      <c r="M1665" s="37"/>
      <c r="N1665" s="37"/>
      <c r="U1665"/>
      <c r="V1665"/>
      <c r="W1665"/>
      <c r="X1665" s="412"/>
      <c r="Y1665" s="205"/>
      <c r="Z1665" s="412"/>
      <c r="AA1665"/>
      <c r="AB1665"/>
      <c r="AC1665"/>
      <c r="AD1665"/>
      <c r="AE1665"/>
      <c r="AF1665"/>
      <c r="AG1665"/>
      <c r="AH1665"/>
      <c r="AI1665"/>
      <c r="AJ1665"/>
    </row>
    <row r="1666" spans="1:36" ht="24.95" customHeight="1">
      <c r="A1666" s="66"/>
      <c r="M1666" s="37"/>
      <c r="N1666" s="37"/>
      <c r="U1666"/>
      <c r="V1666"/>
      <c r="W1666"/>
      <c r="X1666" s="412"/>
      <c r="Y1666" s="205"/>
      <c r="Z1666" s="412"/>
      <c r="AA1666"/>
      <c r="AB1666"/>
      <c r="AC1666"/>
      <c r="AD1666"/>
      <c r="AE1666"/>
      <c r="AF1666"/>
      <c r="AG1666"/>
      <c r="AH1666"/>
      <c r="AI1666"/>
      <c r="AJ1666"/>
    </row>
    <row r="1667" spans="1:36" ht="24.95" customHeight="1">
      <c r="A1667" s="66"/>
      <c r="M1667" s="37"/>
      <c r="N1667" s="37"/>
      <c r="U1667"/>
      <c r="V1667"/>
      <c r="W1667"/>
      <c r="X1667" s="412"/>
      <c r="Y1667" s="205"/>
      <c r="Z1667" s="412"/>
      <c r="AA1667"/>
      <c r="AB1667"/>
      <c r="AC1667"/>
      <c r="AD1667"/>
      <c r="AE1667"/>
      <c r="AF1667"/>
      <c r="AG1667"/>
      <c r="AH1667"/>
      <c r="AI1667"/>
      <c r="AJ1667"/>
    </row>
    <row r="1668" spans="1:36" ht="24.95" customHeight="1">
      <c r="A1668" s="66"/>
      <c r="M1668" s="37"/>
      <c r="N1668" s="37"/>
      <c r="U1668"/>
      <c r="V1668"/>
      <c r="W1668"/>
      <c r="X1668" s="412"/>
      <c r="Y1668" s="205"/>
      <c r="Z1668" s="412"/>
      <c r="AA1668"/>
      <c r="AB1668"/>
      <c r="AC1668"/>
      <c r="AD1668"/>
      <c r="AE1668"/>
      <c r="AF1668"/>
      <c r="AG1668"/>
      <c r="AH1668"/>
      <c r="AI1668"/>
      <c r="AJ1668"/>
    </row>
    <row r="1669" spans="1:36" ht="24.95" customHeight="1">
      <c r="A1669" s="66"/>
      <c r="M1669" s="37"/>
      <c r="N1669" s="37"/>
      <c r="U1669"/>
      <c r="V1669"/>
      <c r="W1669"/>
      <c r="X1669" s="412"/>
      <c r="Y1669" s="205"/>
      <c r="Z1669" s="412"/>
      <c r="AA1669"/>
      <c r="AB1669"/>
      <c r="AC1669"/>
      <c r="AD1669"/>
      <c r="AE1669"/>
      <c r="AF1669"/>
      <c r="AG1669"/>
      <c r="AH1669"/>
      <c r="AI1669"/>
      <c r="AJ1669"/>
    </row>
    <row r="1670" spans="1:36" ht="24.95" customHeight="1">
      <c r="A1670" s="66"/>
      <c r="M1670" s="37"/>
      <c r="N1670" s="37"/>
      <c r="U1670"/>
      <c r="V1670"/>
      <c r="W1670"/>
      <c r="X1670" s="412"/>
      <c r="Y1670" s="205"/>
      <c r="Z1670" s="412"/>
      <c r="AA1670"/>
      <c r="AB1670"/>
      <c r="AC1670"/>
      <c r="AD1670"/>
      <c r="AE1670"/>
      <c r="AF1670"/>
      <c r="AG1670"/>
      <c r="AH1670"/>
      <c r="AI1670"/>
      <c r="AJ1670"/>
    </row>
    <row r="1671" spans="1:36" ht="24.95" customHeight="1">
      <c r="A1671" s="66"/>
      <c r="M1671" s="37"/>
      <c r="N1671" s="37"/>
      <c r="U1671"/>
      <c r="V1671"/>
      <c r="W1671"/>
      <c r="X1671" s="412"/>
      <c r="Y1671" s="205"/>
      <c r="Z1671" s="412"/>
      <c r="AA1671"/>
      <c r="AB1671"/>
      <c r="AC1671"/>
      <c r="AD1671"/>
      <c r="AE1671"/>
      <c r="AF1671"/>
      <c r="AG1671"/>
      <c r="AH1671"/>
      <c r="AI1671"/>
      <c r="AJ1671"/>
    </row>
    <row r="1672" spans="1:36" ht="24.95" customHeight="1">
      <c r="A1672" s="66"/>
      <c r="M1672" s="37"/>
      <c r="N1672" s="37"/>
      <c r="U1672"/>
      <c r="V1672"/>
      <c r="W1672"/>
      <c r="X1672" s="412"/>
      <c r="Y1672" s="205"/>
      <c r="Z1672" s="412"/>
      <c r="AA1672"/>
      <c r="AB1672"/>
      <c r="AC1672"/>
      <c r="AD1672"/>
      <c r="AE1672"/>
      <c r="AF1672"/>
      <c r="AG1672"/>
      <c r="AH1672"/>
      <c r="AI1672"/>
      <c r="AJ1672"/>
    </row>
    <row r="1673" spans="1:36" ht="24.95" customHeight="1">
      <c r="A1673" s="66"/>
      <c r="M1673" s="37"/>
      <c r="N1673" s="37"/>
      <c r="U1673"/>
      <c r="V1673"/>
      <c r="W1673"/>
      <c r="X1673" s="412"/>
      <c r="Y1673" s="205"/>
      <c r="Z1673" s="412"/>
      <c r="AA1673"/>
      <c r="AB1673"/>
      <c r="AC1673"/>
      <c r="AD1673"/>
      <c r="AE1673"/>
      <c r="AF1673"/>
      <c r="AG1673"/>
      <c r="AH1673"/>
      <c r="AI1673"/>
      <c r="AJ1673"/>
    </row>
    <row r="1674" spans="1:36" ht="24.95" customHeight="1">
      <c r="A1674" s="66"/>
      <c r="M1674" s="37"/>
      <c r="N1674" s="37"/>
      <c r="U1674"/>
      <c r="V1674"/>
      <c r="W1674"/>
      <c r="X1674" s="412"/>
      <c r="Y1674" s="205"/>
      <c r="Z1674" s="412"/>
      <c r="AA1674"/>
      <c r="AB1674"/>
      <c r="AC1674"/>
      <c r="AD1674"/>
      <c r="AE1674"/>
      <c r="AF1674"/>
      <c r="AG1674"/>
      <c r="AH1674"/>
      <c r="AI1674"/>
      <c r="AJ1674"/>
    </row>
    <row r="1675" spans="1:36" ht="24.95" customHeight="1">
      <c r="A1675" s="66"/>
      <c r="M1675" s="37"/>
      <c r="N1675" s="37"/>
      <c r="U1675"/>
      <c r="V1675"/>
      <c r="W1675"/>
      <c r="X1675" s="412"/>
      <c r="Y1675" s="205"/>
      <c r="Z1675" s="412"/>
      <c r="AA1675"/>
      <c r="AB1675"/>
      <c r="AC1675"/>
      <c r="AD1675"/>
      <c r="AE1675"/>
      <c r="AF1675"/>
      <c r="AG1675"/>
      <c r="AH1675"/>
      <c r="AI1675"/>
      <c r="AJ1675"/>
    </row>
    <row r="1676" spans="1:36" ht="24.95" customHeight="1">
      <c r="A1676" s="66"/>
      <c r="M1676" s="37"/>
      <c r="N1676" s="37"/>
      <c r="U1676"/>
      <c r="V1676"/>
      <c r="W1676"/>
      <c r="X1676" s="412"/>
      <c r="Y1676" s="205"/>
      <c r="Z1676" s="412"/>
      <c r="AA1676"/>
      <c r="AB1676"/>
      <c r="AC1676"/>
      <c r="AD1676"/>
      <c r="AE1676"/>
      <c r="AF1676"/>
      <c r="AG1676"/>
      <c r="AH1676"/>
      <c r="AI1676"/>
      <c r="AJ1676"/>
    </row>
    <row r="1677" spans="1:36" ht="24.95" customHeight="1">
      <c r="A1677" s="66"/>
      <c r="M1677" s="37"/>
      <c r="N1677" s="37"/>
      <c r="U1677"/>
      <c r="V1677"/>
      <c r="W1677"/>
      <c r="X1677" s="412"/>
      <c r="Y1677" s="205"/>
      <c r="Z1677" s="412"/>
      <c r="AA1677"/>
      <c r="AB1677"/>
      <c r="AC1677"/>
      <c r="AD1677"/>
      <c r="AE1677"/>
      <c r="AF1677"/>
      <c r="AG1677"/>
      <c r="AH1677"/>
      <c r="AI1677"/>
      <c r="AJ1677"/>
    </row>
    <row r="1678" spans="1:36" ht="24.95" customHeight="1">
      <c r="A1678" s="66"/>
      <c r="M1678" s="37"/>
      <c r="N1678" s="37"/>
      <c r="U1678"/>
      <c r="V1678"/>
      <c r="W1678"/>
      <c r="X1678" s="412"/>
      <c r="Y1678" s="205"/>
      <c r="Z1678" s="412"/>
      <c r="AA1678"/>
      <c r="AB1678"/>
      <c r="AC1678"/>
      <c r="AD1678"/>
      <c r="AE1678"/>
      <c r="AF1678"/>
      <c r="AG1678"/>
      <c r="AH1678"/>
      <c r="AI1678"/>
      <c r="AJ1678"/>
    </row>
    <row r="1679" spans="1:36" ht="24.95" customHeight="1">
      <c r="A1679" s="66"/>
      <c r="M1679" s="37"/>
      <c r="N1679" s="37"/>
      <c r="U1679"/>
      <c r="V1679"/>
      <c r="W1679"/>
      <c r="X1679" s="412"/>
      <c r="Y1679" s="205"/>
      <c r="Z1679" s="412"/>
      <c r="AA1679"/>
      <c r="AB1679"/>
      <c r="AC1679"/>
      <c r="AD1679"/>
      <c r="AE1679"/>
      <c r="AF1679"/>
      <c r="AG1679"/>
      <c r="AH1679"/>
      <c r="AI1679"/>
      <c r="AJ1679"/>
    </row>
    <row r="1680" spans="1:36" ht="24.95" customHeight="1">
      <c r="A1680" s="66"/>
      <c r="M1680" s="37"/>
      <c r="N1680" s="37"/>
      <c r="U1680"/>
      <c r="V1680"/>
      <c r="W1680"/>
      <c r="X1680" s="412"/>
      <c r="Y1680" s="205"/>
      <c r="Z1680" s="412"/>
      <c r="AA1680"/>
      <c r="AB1680"/>
      <c r="AC1680"/>
      <c r="AD1680"/>
      <c r="AE1680"/>
      <c r="AF1680"/>
      <c r="AG1680"/>
      <c r="AH1680"/>
      <c r="AI1680"/>
      <c r="AJ1680"/>
    </row>
    <row r="1681" spans="1:36" ht="24.95" customHeight="1">
      <c r="A1681" s="66"/>
      <c r="M1681" s="37"/>
      <c r="N1681" s="37"/>
      <c r="U1681"/>
      <c r="V1681"/>
      <c r="W1681"/>
      <c r="X1681" s="412"/>
      <c r="Y1681" s="205"/>
      <c r="Z1681" s="412"/>
      <c r="AA1681"/>
      <c r="AB1681"/>
      <c r="AC1681"/>
      <c r="AD1681"/>
      <c r="AE1681"/>
      <c r="AF1681"/>
      <c r="AG1681"/>
      <c r="AH1681"/>
      <c r="AI1681"/>
      <c r="AJ1681"/>
    </row>
    <row r="1682" spans="1:36" ht="24.95" customHeight="1">
      <c r="A1682" s="66"/>
      <c r="M1682" s="37"/>
      <c r="N1682" s="37"/>
      <c r="U1682"/>
      <c r="V1682"/>
      <c r="W1682"/>
      <c r="X1682" s="412"/>
      <c r="Y1682" s="205"/>
      <c r="Z1682" s="412"/>
      <c r="AA1682"/>
      <c r="AB1682"/>
      <c r="AC1682"/>
      <c r="AD1682"/>
      <c r="AE1682"/>
      <c r="AF1682"/>
      <c r="AG1682"/>
      <c r="AH1682"/>
      <c r="AI1682"/>
      <c r="AJ1682"/>
    </row>
    <row r="1683" spans="1:36" ht="24.95" customHeight="1">
      <c r="A1683" s="66"/>
      <c r="M1683" s="37"/>
      <c r="N1683" s="37"/>
      <c r="U1683"/>
      <c r="V1683"/>
      <c r="W1683"/>
      <c r="X1683" s="412"/>
      <c r="Y1683" s="205"/>
      <c r="Z1683" s="412"/>
      <c r="AA1683"/>
      <c r="AB1683"/>
      <c r="AC1683"/>
      <c r="AD1683"/>
      <c r="AE1683"/>
      <c r="AF1683"/>
      <c r="AG1683"/>
      <c r="AH1683"/>
      <c r="AI1683"/>
      <c r="AJ1683"/>
    </row>
    <row r="1684" spans="1:36" ht="24.95" customHeight="1">
      <c r="A1684" s="66"/>
      <c r="M1684" s="37"/>
      <c r="N1684" s="37"/>
      <c r="U1684"/>
      <c r="V1684"/>
      <c r="W1684"/>
      <c r="X1684" s="412"/>
      <c r="Y1684" s="205"/>
      <c r="Z1684" s="412"/>
      <c r="AA1684"/>
      <c r="AB1684"/>
      <c r="AC1684"/>
      <c r="AD1684"/>
      <c r="AE1684"/>
      <c r="AF1684"/>
      <c r="AG1684"/>
      <c r="AH1684"/>
      <c r="AI1684"/>
      <c r="AJ1684"/>
    </row>
    <row r="1685" spans="1:36" ht="24.95" customHeight="1">
      <c r="A1685" s="66"/>
      <c r="M1685" s="37"/>
      <c r="N1685" s="37"/>
      <c r="U1685"/>
      <c r="V1685"/>
      <c r="W1685"/>
      <c r="X1685" s="412"/>
      <c r="Y1685" s="205"/>
      <c r="Z1685" s="412"/>
      <c r="AA1685"/>
      <c r="AB1685"/>
      <c r="AC1685"/>
      <c r="AD1685"/>
      <c r="AE1685"/>
      <c r="AF1685"/>
      <c r="AG1685"/>
      <c r="AH1685"/>
      <c r="AI1685"/>
      <c r="AJ1685"/>
    </row>
    <row r="1686" spans="1:36" ht="24.95" customHeight="1">
      <c r="A1686" s="66"/>
      <c r="M1686" s="37"/>
      <c r="N1686" s="37"/>
      <c r="U1686"/>
      <c r="V1686"/>
      <c r="W1686"/>
      <c r="X1686" s="412"/>
      <c r="Y1686" s="205"/>
      <c r="Z1686" s="412"/>
      <c r="AA1686"/>
      <c r="AB1686"/>
      <c r="AC1686"/>
      <c r="AD1686"/>
      <c r="AE1686"/>
      <c r="AF1686"/>
      <c r="AG1686"/>
      <c r="AH1686"/>
      <c r="AI1686"/>
      <c r="AJ1686"/>
    </row>
    <row r="1687" spans="1:36" ht="24.95" customHeight="1">
      <c r="A1687" s="66"/>
      <c r="M1687" s="37"/>
      <c r="N1687" s="37"/>
      <c r="U1687"/>
      <c r="V1687"/>
      <c r="W1687"/>
      <c r="X1687" s="412"/>
      <c r="Y1687" s="205"/>
      <c r="Z1687" s="412"/>
      <c r="AA1687"/>
      <c r="AB1687"/>
      <c r="AC1687"/>
      <c r="AD1687"/>
      <c r="AE1687"/>
      <c r="AF1687"/>
      <c r="AG1687"/>
      <c r="AH1687"/>
      <c r="AI1687"/>
      <c r="AJ1687"/>
    </row>
    <row r="1688" spans="1:36" ht="24.95" customHeight="1">
      <c r="A1688" s="66"/>
      <c r="M1688" s="37"/>
      <c r="N1688" s="37"/>
      <c r="U1688"/>
      <c r="V1688"/>
      <c r="W1688"/>
      <c r="X1688" s="412"/>
      <c r="Y1688" s="205"/>
      <c r="Z1688" s="412"/>
      <c r="AA1688"/>
      <c r="AB1688"/>
      <c r="AC1688"/>
      <c r="AD1688"/>
      <c r="AE1688"/>
      <c r="AF1688"/>
      <c r="AG1688"/>
      <c r="AH1688"/>
      <c r="AI1688"/>
      <c r="AJ1688"/>
    </row>
    <row r="1689" spans="1:36" ht="24.95" customHeight="1">
      <c r="A1689" s="66"/>
      <c r="M1689" s="37"/>
      <c r="N1689" s="37"/>
      <c r="U1689"/>
      <c r="V1689"/>
      <c r="W1689"/>
      <c r="X1689" s="412"/>
      <c r="Y1689" s="205"/>
      <c r="Z1689" s="412"/>
      <c r="AA1689"/>
      <c r="AB1689"/>
      <c r="AC1689"/>
      <c r="AD1689"/>
      <c r="AE1689"/>
      <c r="AF1689"/>
      <c r="AG1689"/>
      <c r="AH1689"/>
      <c r="AI1689"/>
      <c r="AJ1689"/>
    </row>
    <row r="1690" spans="1:36" ht="24.95" customHeight="1">
      <c r="A1690" s="66"/>
      <c r="M1690" s="37"/>
      <c r="N1690" s="37"/>
      <c r="U1690"/>
      <c r="V1690"/>
      <c r="W1690"/>
      <c r="X1690" s="412"/>
      <c r="Y1690" s="205"/>
      <c r="Z1690" s="412"/>
      <c r="AA1690"/>
      <c r="AB1690"/>
      <c r="AC1690"/>
      <c r="AD1690"/>
      <c r="AE1690"/>
      <c r="AF1690"/>
      <c r="AG1690"/>
      <c r="AH1690"/>
      <c r="AI1690"/>
      <c r="AJ1690"/>
    </row>
    <row r="1691" spans="1:36" ht="24.95" customHeight="1">
      <c r="A1691" s="66"/>
      <c r="M1691" s="37"/>
      <c r="N1691" s="37"/>
      <c r="U1691"/>
      <c r="V1691"/>
      <c r="W1691"/>
      <c r="X1691" s="412"/>
      <c r="Y1691" s="205"/>
      <c r="Z1691" s="412"/>
      <c r="AA1691"/>
      <c r="AB1691"/>
      <c r="AC1691"/>
      <c r="AD1691"/>
      <c r="AE1691"/>
      <c r="AF1691"/>
      <c r="AG1691"/>
      <c r="AH1691"/>
      <c r="AI1691"/>
      <c r="AJ1691"/>
    </row>
    <row r="1692" spans="1:36" ht="24.95" customHeight="1">
      <c r="A1692" s="66"/>
      <c r="M1692" s="37"/>
      <c r="N1692" s="37"/>
      <c r="U1692"/>
      <c r="V1692"/>
      <c r="W1692"/>
      <c r="X1692" s="412"/>
      <c r="Y1692" s="205"/>
      <c r="Z1692" s="412"/>
      <c r="AA1692"/>
      <c r="AB1692"/>
      <c r="AC1692"/>
      <c r="AD1692"/>
      <c r="AE1692"/>
      <c r="AF1692"/>
      <c r="AG1692"/>
      <c r="AH1692"/>
      <c r="AI1692"/>
      <c r="AJ1692"/>
    </row>
    <row r="1693" spans="1:36" ht="24.95" customHeight="1">
      <c r="A1693" s="66"/>
      <c r="M1693" s="37"/>
      <c r="N1693" s="37"/>
      <c r="U1693"/>
      <c r="V1693"/>
      <c r="W1693"/>
      <c r="X1693" s="412"/>
      <c r="Y1693" s="205"/>
      <c r="Z1693" s="412"/>
      <c r="AA1693"/>
      <c r="AB1693"/>
      <c r="AC1693"/>
      <c r="AD1693"/>
      <c r="AE1693"/>
      <c r="AF1693"/>
      <c r="AG1693"/>
      <c r="AH1693"/>
      <c r="AI1693"/>
      <c r="AJ1693"/>
    </row>
    <row r="1694" spans="1:36" ht="24.95" customHeight="1">
      <c r="A1694" s="66"/>
      <c r="M1694" s="37"/>
      <c r="N1694" s="37"/>
      <c r="U1694"/>
      <c r="V1694"/>
      <c r="W1694"/>
      <c r="X1694" s="412"/>
      <c r="Y1694" s="205"/>
      <c r="Z1694" s="412"/>
      <c r="AA1694"/>
      <c r="AB1694"/>
      <c r="AC1694"/>
      <c r="AD1694"/>
      <c r="AE1694"/>
      <c r="AF1694"/>
      <c r="AG1694"/>
      <c r="AH1694"/>
      <c r="AI1694"/>
      <c r="AJ1694"/>
    </row>
    <row r="1695" spans="1:36" ht="24.95" customHeight="1">
      <c r="A1695" s="66"/>
      <c r="M1695" s="37"/>
      <c r="N1695" s="37"/>
      <c r="U1695"/>
      <c r="V1695"/>
      <c r="W1695"/>
      <c r="X1695" s="412"/>
      <c r="Y1695" s="205"/>
      <c r="Z1695" s="412"/>
      <c r="AA1695"/>
      <c r="AB1695"/>
      <c r="AC1695"/>
      <c r="AD1695"/>
      <c r="AE1695"/>
      <c r="AF1695"/>
      <c r="AG1695"/>
      <c r="AH1695"/>
      <c r="AI1695"/>
      <c r="AJ1695"/>
    </row>
    <row r="1696" spans="1:36" ht="24.95" customHeight="1">
      <c r="A1696" s="66"/>
      <c r="M1696" s="37"/>
      <c r="N1696" s="37"/>
      <c r="U1696"/>
      <c r="V1696"/>
      <c r="W1696"/>
      <c r="X1696" s="412"/>
      <c r="Y1696" s="205"/>
      <c r="Z1696" s="412"/>
      <c r="AA1696"/>
      <c r="AB1696"/>
      <c r="AC1696"/>
      <c r="AD1696"/>
      <c r="AE1696"/>
      <c r="AF1696"/>
      <c r="AG1696"/>
      <c r="AH1696"/>
      <c r="AI1696"/>
      <c r="AJ1696"/>
    </row>
    <row r="1697" spans="1:36" ht="24.95" customHeight="1">
      <c r="A1697" s="66"/>
      <c r="M1697" s="37"/>
      <c r="N1697" s="37"/>
      <c r="U1697"/>
      <c r="V1697"/>
      <c r="W1697"/>
      <c r="X1697" s="412"/>
      <c r="Y1697" s="205"/>
      <c r="Z1697" s="412"/>
      <c r="AA1697"/>
      <c r="AB1697"/>
      <c r="AC1697"/>
      <c r="AD1697"/>
      <c r="AE1697"/>
      <c r="AF1697"/>
      <c r="AG1697"/>
      <c r="AH1697"/>
      <c r="AI1697"/>
      <c r="AJ1697"/>
    </row>
    <row r="1698" spans="1:36" ht="24.95" customHeight="1">
      <c r="A1698" s="66"/>
      <c r="M1698" s="37"/>
      <c r="N1698" s="37"/>
      <c r="U1698"/>
      <c r="V1698"/>
      <c r="W1698"/>
      <c r="X1698" s="412"/>
      <c r="Y1698" s="205"/>
      <c r="Z1698" s="412"/>
      <c r="AA1698"/>
      <c r="AB1698"/>
      <c r="AC1698"/>
      <c r="AD1698"/>
      <c r="AE1698"/>
      <c r="AF1698"/>
      <c r="AG1698"/>
      <c r="AH1698"/>
      <c r="AI1698"/>
      <c r="AJ1698"/>
    </row>
    <row r="1699" spans="1:36" ht="24.95" customHeight="1">
      <c r="A1699" s="66"/>
      <c r="M1699" s="37"/>
      <c r="N1699" s="37"/>
      <c r="U1699"/>
      <c r="V1699"/>
      <c r="W1699"/>
      <c r="X1699" s="412"/>
      <c r="Y1699" s="205"/>
      <c r="Z1699" s="412"/>
      <c r="AA1699"/>
      <c r="AB1699"/>
      <c r="AC1699"/>
      <c r="AD1699"/>
      <c r="AE1699"/>
      <c r="AF1699"/>
      <c r="AG1699"/>
      <c r="AH1699"/>
      <c r="AI1699"/>
      <c r="AJ1699"/>
    </row>
    <row r="1700" spans="1:36" ht="24.95" customHeight="1">
      <c r="A1700" s="66"/>
      <c r="M1700" s="37"/>
      <c r="N1700" s="37"/>
      <c r="U1700"/>
      <c r="V1700"/>
      <c r="W1700"/>
      <c r="X1700" s="412"/>
      <c r="Y1700" s="205"/>
      <c r="Z1700" s="412"/>
      <c r="AA1700"/>
      <c r="AB1700"/>
      <c r="AC1700"/>
      <c r="AD1700"/>
      <c r="AE1700"/>
      <c r="AF1700"/>
      <c r="AG1700"/>
      <c r="AH1700"/>
      <c r="AI1700"/>
      <c r="AJ1700"/>
    </row>
    <row r="1701" spans="1:36" ht="24.95" customHeight="1">
      <c r="A1701" s="66"/>
      <c r="M1701" s="37"/>
      <c r="N1701" s="37"/>
      <c r="U1701"/>
      <c r="V1701"/>
      <c r="W1701"/>
      <c r="X1701" s="412"/>
      <c r="Y1701" s="205"/>
      <c r="Z1701" s="412"/>
      <c r="AA1701"/>
      <c r="AB1701"/>
      <c r="AC1701"/>
      <c r="AD1701"/>
      <c r="AE1701"/>
      <c r="AF1701"/>
      <c r="AG1701"/>
      <c r="AH1701"/>
      <c r="AI1701"/>
      <c r="AJ1701"/>
    </row>
    <row r="1702" spans="1:36" ht="24.95" customHeight="1">
      <c r="A1702" s="66"/>
      <c r="M1702" s="37"/>
      <c r="N1702" s="37"/>
      <c r="U1702"/>
      <c r="V1702"/>
      <c r="W1702"/>
      <c r="X1702" s="412"/>
      <c r="Y1702" s="205"/>
      <c r="Z1702" s="412"/>
      <c r="AA1702"/>
      <c r="AB1702"/>
      <c r="AC1702"/>
      <c r="AD1702"/>
      <c r="AE1702"/>
      <c r="AF1702"/>
      <c r="AG1702"/>
      <c r="AH1702"/>
      <c r="AI1702"/>
      <c r="AJ1702"/>
    </row>
    <row r="1703" spans="1:36" ht="24.95" customHeight="1">
      <c r="A1703" s="66"/>
      <c r="M1703" s="37"/>
      <c r="N1703" s="37"/>
      <c r="U1703"/>
      <c r="V1703"/>
      <c r="W1703"/>
      <c r="X1703" s="412"/>
      <c r="Y1703" s="205"/>
      <c r="Z1703" s="412"/>
      <c r="AA1703"/>
      <c r="AB1703"/>
      <c r="AC1703"/>
      <c r="AD1703"/>
      <c r="AE1703"/>
      <c r="AF1703"/>
      <c r="AG1703"/>
      <c r="AH1703"/>
      <c r="AI1703"/>
      <c r="AJ1703"/>
    </row>
    <row r="1704" spans="1:36" ht="24.95" customHeight="1">
      <c r="A1704" s="66"/>
      <c r="M1704" s="37"/>
      <c r="N1704" s="37"/>
      <c r="U1704"/>
      <c r="V1704"/>
      <c r="W1704"/>
      <c r="X1704" s="412"/>
      <c r="Y1704" s="205"/>
      <c r="Z1704" s="412"/>
      <c r="AA1704"/>
      <c r="AB1704"/>
      <c r="AC1704"/>
      <c r="AD1704"/>
      <c r="AE1704"/>
      <c r="AF1704"/>
      <c r="AG1704"/>
      <c r="AH1704"/>
      <c r="AI1704"/>
      <c r="AJ1704"/>
    </row>
    <row r="1705" spans="1:36" ht="24.95" customHeight="1">
      <c r="A1705" s="66"/>
      <c r="M1705" s="37"/>
      <c r="N1705" s="37"/>
      <c r="U1705"/>
      <c r="V1705"/>
      <c r="W1705"/>
      <c r="X1705" s="412"/>
      <c r="Y1705" s="205"/>
      <c r="Z1705" s="412"/>
      <c r="AA1705"/>
      <c r="AB1705"/>
      <c r="AC1705"/>
      <c r="AD1705"/>
      <c r="AE1705"/>
      <c r="AF1705"/>
      <c r="AG1705"/>
      <c r="AH1705"/>
      <c r="AI1705"/>
      <c r="AJ1705"/>
    </row>
    <row r="1706" spans="1:36" ht="24.95" customHeight="1">
      <c r="A1706" s="66"/>
      <c r="M1706" s="37"/>
      <c r="N1706" s="37"/>
      <c r="U1706"/>
      <c r="V1706"/>
      <c r="W1706"/>
      <c r="X1706" s="412"/>
      <c r="Y1706" s="205"/>
      <c r="Z1706" s="412"/>
      <c r="AA1706"/>
      <c r="AB1706"/>
      <c r="AC1706"/>
      <c r="AD1706"/>
      <c r="AE1706"/>
      <c r="AF1706"/>
      <c r="AG1706"/>
      <c r="AH1706"/>
      <c r="AI1706"/>
      <c r="AJ1706"/>
    </row>
    <row r="1707" spans="1:36" ht="24.95" customHeight="1">
      <c r="A1707" s="66"/>
      <c r="M1707" s="37"/>
      <c r="N1707" s="37"/>
      <c r="U1707"/>
      <c r="V1707"/>
      <c r="W1707"/>
      <c r="X1707" s="412"/>
      <c r="Y1707" s="205"/>
      <c r="Z1707" s="412"/>
      <c r="AA1707"/>
      <c r="AB1707"/>
      <c r="AC1707"/>
      <c r="AD1707"/>
      <c r="AE1707"/>
      <c r="AF1707"/>
      <c r="AG1707"/>
      <c r="AH1707"/>
      <c r="AI1707"/>
      <c r="AJ1707"/>
    </row>
    <row r="1708" spans="1:36" ht="24.95" customHeight="1">
      <c r="A1708" s="66"/>
      <c r="M1708" s="37"/>
      <c r="N1708" s="37"/>
      <c r="U1708"/>
      <c r="V1708"/>
      <c r="W1708"/>
      <c r="X1708" s="412"/>
      <c r="Y1708" s="205"/>
      <c r="Z1708" s="412"/>
      <c r="AA1708"/>
      <c r="AB1708"/>
      <c r="AC1708"/>
      <c r="AD1708"/>
      <c r="AE1708"/>
      <c r="AF1708"/>
      <c r="AG1708"/>
      <c r="AH1708"/>
      <c r="AI1708"/>
      <c r="AJ1708"/>
    </row>
    <row r="1709" spans="1:36" ht="24.95" customHeight="1">
      <c r="A1709" s="66"/>
      <c r="M1709" s="37"/>
      <c r="N1709" s="37"/>
      <c r="U1709"/>
      <c r="V1709"/>
      <c r="W1709"/>
      <c r="X1709" s="412"/>
      <c r="Y1709" s="205"/>
      <c r="Z1709" s="412"/>
      <c r="AA1709"/>
      <c r="AB1709"/>
      <c r="AC1709"/>
      <c r="AD1709"/>
      <c r="AE1709"/>
      <c r="AF1709"/>
      <c r="AG1709"/>
      <c r="AH1709"/>
      <c r="AI1709"/>
      <c r="AJ1709"/>
    </row>
    <row r="1710" spans="1:36" ht="24.95" customHeight="1">
      <c r="A1710" s="66"/>
      <c r="M1710" s="37"/>
      <c r="N1710" s="37"/>
      <c r="U1710"/>
      <c r="V1710"/>
      <c r="W1710"/>
      <c r="X1710" s="412"/>
      <c r="Y1710" s="205"/>
      <c r="Z1710" s="412"/>
      <c r="AA1710"/>
      <c r="AB1710"/>
      <c r="AC1710"/>
      <c r="AD1710"/>
      <c r="AE1710"/>
      <c r="AF1710"/>
      <c r="AG1710"/>
      <c r="AH1710"/>
      <c r="AI1710"/>
      <c r="AJ1710"/>
    </row>
    <row r="1711" spans="1:36" ht="24.95" customHeight="1">
      <c r="A1711" s="66"/>
      <c r="M1711" s="37"/>
      <c r="N1711" s="37"/>
      <c r="U1711"/>
      <c r="V1711"/>
      <c r="W1711"/>
      <c r="X1711" s="412"/>
      <c r="Y1711" s="205"/>
      <c r="Z1711" s="412"/>
      <c r="AA1711"/>
      <c r="AB1711"/>
      <c r="AC1711"/>
      <c r="AD1711"/>
      <c r="AE1711"/>
      <c r="AF1711"/>
      <c r="AG1711"/>
      <c r="AH1711"/>
      <c r="AI1711"/>
      <c r="AJ1711"/>
    </row>
    <row r="1712" spans="1:36" ht="24.95" customHeight="1">
      <c r="A1712" s="66"/>
      <c r="M1712" s="37"/>
      <c r="N1712" s="37"/>
      <c r="U1712"/>
      <c r="V1712"/>
      <c r="W1712"/>
      <c r="X1712" s="412"/>
      <c r="Y1712" s="205"/>
      <c r="Z1712" s="412"/>
      <c r="AA1712"/>
      <c r="AB1712"/>
      <c r="AC1712"/>
      <c r="AD1712"/>
      <c r="AE1712"/>
      <c r="AF1712"/>
      <c r="AG1712"/>
      <c r="AH1712"/>
      <c r="AI1712"/>
      <c r="AJ1712"/>
    </row>
    <row r="1713" spans="1:36" ht="24.95" customHeight="1">
      <c r="A1713" s="66"/>
      <c r="M1713" s="37"/>
      <c r="N1713" s="37"/>
      <c r="U1713"/>
      <c r="V1713"/>
      <c r="W1713"/>
      <c r="X1713" s="412"/>
      <c r="Y1713" s="205"/>
      <c r="Z1713" s="412"/>
      <c r="AA1713"/>
      <c r="AB1713"/>
      <c r="AC1713"/>
      <c r="AD1713"/>
      <c r="AE1713"/>
      <c r="AF1713"/>
      <c r="AG1713"/>
      <c r="AH1713"/>
      <c r="AI1713"/>
      <c r="AJ1713"/>
    </row>
    <row r="1714" spans="1:36" ht="24.95" customHeight="1">
      <c r="A1714" s="66"/>
      <c r="M1714" s="37"/>
      <c r="N1714" s="37"/>
      <c r="U1714"/>
      <c r="V1714"/>
      <c r="W1714"/>
      <c r="X1714" s="412"/>
      <c r="Y1714" s="205"/>
      <c r="Z1714" s="412"/>
      <c r="AA1714"/>
      <c r="AB1714"/>
      <c r="AC1714"/>
      <c r="AD1714"/>
      <c r="AE1714"/>
      <c r="AF1714"/>
      <c r="AG1714"/>
      <c r="AH1714"/>
      <c r="AI1714"/>
      <c r="AJ1714"/>
    </row>
    <row r="1715" spans="1:36" ht="24.95" customHeight="1">
      <c r="A1715" s="66"/>
      <c r="M1715" s="37"/>
      <c r="N1715" s="37"/>
      <c r="U1715"/>
      <c r="V1715"/>
      <c r="W1715"/>
      <c r="X1715" s="412"/>
      <c r="Y1715" s="205"/>
      <c r="Z1715" s="412"/>
      <c r="AA1715"/>
      <c r="AB1715"/>
      <c r="AC1715"/>
      <c r="AD1715"/>
      <c r="AE1715"/>
      <c r="AF1715"/>
      <c r="AG1715"/>
      <c r="AH1715"/>
      <c r="AI1715"/>
      <c r="AJ1715"/>
    </row>
    <row r="1716" spans="1:36" ht="24.95" customHeight="1">
      <c r="A1716" s="66"/>
      <c r="M1716" s="37"/>
      <c r="N1716" s="37"/>
      <c r="U1716"/>
      <c r="V1716"/>
      <c r="W1716"/>
      <c r="X1716" s="412"/>
      <c r="Y1716" s="205"/>
      <c r="Z1716" s="412"/>
      <c r="AA1716"/>
      <c r="AB1716"/>
      <c r="AC1716"/>
      <c r="AD1716"/>
      <c r="AE1716"/>
      <c r="AF1716"/>
      <c r="AG1716"/>
      <c r="AH1716"/>
      <c r="AI1716"/>
      <c r="AJ1716"/>
    </row>
    <row r="1717" spans="1:36" ht="24.95" customHeight="1">
      <c r="A1717" s="66"/>
      <c r="M1717" s="37"/>
      <c r="N1717" s="37"/>
      <c r="U1717"/>
      <c r="V1717"/>
      <c r="W1717"/>
      <c r="X1717" s="412"/>
      <c r="Y1717" s="205"/>
      <c r="Z1717" s="412"/>
      <c r="AA1717"/>
      <c r="AB1717"/>
      <c r="AC1717"/>
      <c r="AD1717"/>
      <c r="AE1717"/>
      <c r="AF1717"/>
      <c r="AG1717"/>
      <c r="AH1717"/>
      <c r="AI1717"/>
      <c r="AJ1717"/>
    </row>
    <row r="1718" spans="1:36" ht="24.95" customHeight="1">
      <c r="A1718" s="66"/>
      <c r="M1718" s="37"/>
      <c r="N1718" s="37"/>
      <c r="U1718"/>
      <c r="V1718"/>
      <c r="W1718"/>
      <c r="X1718" s="412"/>
      <c r="Y1718" s="205"/>
      <c r="Z1718" s="412"/>
      <c r="AA1718"/>
      <c r="AB1718"/>
      <c r="AC1718"/>
      <c r="AD1718"/>
      <c r="AE1718"/>
      <c r="AF1718"/>
      <c r="AG1718"/>
      <c r="AH1718"/>
      <c r="AI1718"/>
      <c r="AJ1718"/>
    </row>
    <row r="1719" spans="1:36" ht="24.95" customHeight="1">
      <c r="A1719" s="66"/>
      <c r="M1719" s="37"/>
      <c r="N1719" s="37"/>
      <c r="U1719"/>
      <c r="V1719"/>
      <c r="W1719"/>
      <c r="X1719" s="412"/>
      <c r="Y1719" s="205"/>
      <c r="Z1719" s="412"/>
      <c r="AA1719"/>
      <c r="AB1719"/>
      <c r="AC1719"/>
      <c r="AD1719"/>
      <c r="AE1719"/>
      <c r="AF1719"/>
      <c r="AG1719"/>
      <c r="AH1719"/>
      <c r="AI1719"/>
      <c r="AJ1719"/>
    </row>
    <row r="1720" spans="1:36" ht="24.95" customHeight="1">
      <c r="A1720" s="66"/>
      <c r="M1720" s="37"/>
      <c r="N1720" s="37"/>
      <c r="U1720"/>
      <c r="V1720"/>
      <c r="W1720"/>
      <c r="X1720" s="412"/>
      <c r="Y1720" s="205"/>
      <c r="Z1720" s="412"/>
      <c r="AA1720"/>
      <c r="AB1720"/>
      <c r="AC1720"/>
      <c r="AD1720"/>
      <c r="AE1720"/>
      <c r="AF1720"/>
      <c r="AG1720"/>
      <c r="AH1720"/>
      <c r="AI1720"/>
      <c r="AJ1720"/>
    </row>
    <row r="1721" spans="1:36" ht="24.95" customHeight="1">
      <c r="A1721" s="66"/>
      <c r="M1721" s="37"/>
      <c r="N1721" s="37"/>
      <c r="U1721"/>
      <c r="V1721"/>
      <c r="W1721"/>
      <c r="X1721" s="412"/>
      <c r="Y1721" s="205"/>
      <c r="Z1721" s="412"/>
      <c r="AA1721"/>
      <c r="AB1721"/>
      <c r="AC1721"/>
      <c r="AD1721"/>
      <c r="AE1721"/>
      <c r="AF1721"/>
      <c r="AG1721"/>
      <c r="AH1721"/>
      <c r="AI1721"/>
      <c r="AJ1721"/>
    </row>
    <row r="1722" spans="1:36" ht="24.95" customHeight="1">
      <c r="A1722" s="66"/>
      <c r="M1722" s="37"/>
      <c r="N1722" s="37"/>
      <c r="U1722"/>
      <c r="V1722"/>
      <c r="W1722"/>
      <c r="X1722" s="412"/>
      <c r="Y1722" s="205"/>
      <c r="Z1722" s="412"/>
      <c r="AA1722"/>
      <c r="AB1722"/>
      <c r="AC1722"/>
      <c r="AD1722"/>
      <c r="AE1722"/>
      <c r="AF1722"/>
      <c r="AG1722"/>
      <c r="AH1722"/>
      <c r="AI1722"/>
      <c r="AJ1722"/>
    </row>
    <row r="1723" spans="1:36" ht="24.95" customHeight="1">
      <c r="A1723" s="66"/>
      <c r="M1723" s="37"/>
      <c r="N1723" s="37"/>
      <c r="U1723"/>
      <c r="V1723"/>
      <c r="W1723"/>
      <c r="X1723" s="412"/>
      <c r="Y1723" s="205"/>
      <c r="Z1723" s="412"/>
      <c r="AA1723"/>
      <c r="AB1723"/>
      <c r="AC1723"/>
      <c r="AD1723"/>
      <c r="AE1723"/>
      <c r="AF1723"/>
      <c r="AG1723"/>
      <c r="AH1723"/>
      <c r="AI1723"/>
      <c r="AJ1723"/>
    </row>
    <row r="1724" spans="1:36" ht="24.95" customHeight="1">
      <c r="A1724" s="66"/>
      <c r="M1724" s="37"/>
      <c r="N1724" s="37"/>
      <c r="U1724"/>
      <c r="V1724"/>
      <c r="W1724"/>
      <c r="X1724" s="412"/>
      <c r="Y1724" s="205"/>
      <c r="Z1724" s="412"/>
      <c r="AA1724"/>
      <c r="AB1724"/>
      <c r="AC1724"/>
      <c r="AD1724"/>
      <c r="AE1724"/>
      <c r="AF1724"/>
      <c r="AG1724"/>
      <c r="AH1724"/>
      <c r="AI1724"/>
      <c r="AJ1724"/>
    </row>
    <row r="1725" spans="1:36" ht="24.95" customHeight="1">
      <c r="A1725" s="66"/>
      <c r="M1725" s="37"/>
      <c r="N1725" s="37"/>
      <c r="U1725"/>
      <c r="V1725"/>
      <c r="W1725"/>
      <c r="X1725" s="412"/>
      <c r="Y1725" s="205"/>
      <c r="Z1725" s="412"/>
      <c r="AA1725"/>
      <c r="AB1725"/>
      <c r="AC1725"/>
      <c r="AD1725"/>
      <c r="AE1725"/>
      <c r="AF1725"/>
      <c r="AG1725"/>
      <c r="AH1725"/>
      <c r="AI1725"/>
      <c r="AJ1725"/>
    </row>
    <row r="1726" spans="1:36" ht="24.95" customHeight="1">
      <c r="A1726" s="66"/>
      <c r="M1726" s="37"/>
      <c r="N1726" s="37"/>
      <c r="U1726"/>
      <c r="V1726"/>
      <c r="W1726"/>
      <c r="X1726" s="412"/>
      <c r="Y1726" s="205"/>
      <c r="Z1726" s="412"/>
      <c r="AA1726"/>
      <c r="AB1726"/>
      <c r="AC1726"/>
      <c r="AD1726"/>
      <c r="AE1726"/>
      <c r="AF1726"/>
      <c r="AG1726"/>
      <c r="AH1726"/>
      <c r="AI1726"/>
      <c r="AJ1726"/>
    </row>
    <row r="1727" spans="1:36" ht="24.95" customHeight="1">
      <c r="A1727" s="66"/>
      <c r="M1727" s="37"/>
      <c r="N1727" s="37"/>
      <c r="U1727"/>
      <c r="V1727"/>
      <c r="W1727"/>
      <c r="X1727" s="412"/>
      <c r="Y1727" s="205"/>
      <c r="Z1727" s="412"/>
      <c r="AA1727"/>
      <c r="AB1727"/>
      <c r="AC1727"/>
      <c r="AD1727"/>
      <c r="AE1727"/>
      <c r="AF1727"/>
      <c r="AG1727"/>
      <c r="AH1727"/>
      <c r="AI1727"/>
      <c r="AJ1727"/>
    </row>
    <row r="1728" spans="1:36" ht="24.95" customHeight="1">
      <c r="A1728" s="66"/>
      <c r="M1728" s="37"/>
      <c r="N1728" s="37"/>
      <c r="U1728"/>
      <c r="V1728"/>
      <c r="W1728"/>
      <c r="X1728" s="412"/>
      <c r="Y1728" s="205"/>
      <c r="Z1728" s="412"/>
      <c r="AA1728"/>
      <c r="AB1728"/>
      <c r="AC1728"/>
      <c r="AD1728"/>
      <c r="AE1728"/>
      <c r="AF1728"/>
      <c r="AG1728"/>
      <c r="AH1728"/>
      <c r="AI1728"/>
      <c r="AJ1728"/>
    </row>
    <row r="1729" spans="1:36" ht="24.95" customHeight="1">
      <c r="A1729" s="66"/>
      <c r="M1729" s="37"/>
      <c r="N1729" s="37"/>
      <c r="U1729"/>
      <c r="V1729"/>
      <c r="W1729"/>
      <c r="X1729" s="412"/>
      <c r="Y1729" s="205"/>
      <c r="Z1729" s="412"/>
      <c r="AA1729"/>
      <c r="AB1729"/>
      <c r="AC1729"/>
      <c r="AD1729"/>
      <c r="AE1729"/>
      <c r="AF1729"/>
      <c r="AG1729"/>
      <c r="AH1729"/>
      <c r="AI1729"/>
      <c r="AJ1729"/>
    </row>
    <row r="1730" spans="1:36" ht="24.95" customHeight="1">
      <c r="A1730" s="66"/>
      <c r="M1730" s="37"/>
      <c r="N1730" s="37"/>
      <c r="U1730"/>
      <c r="V1730"/>
      <c r="W1730"/>
      <c r="X1730" s="412"/>
      <c r="Y1730" s="205"/>
      <c r="Z1730" s="412"/>
      <c r="AA1730"/>
      <c r="AB1730"/>
      <c r="AC1730"/>
      <c r="AD1730"/>
      <c r="AE1730"/>
      <c r="AF1730"/>
      <c r="AG1730"/>
      <c r="AH1730"/>
      <c r="AI1730"/>
      <c r="AJ1730"/>
    </row>
    <row r="1731" spans="1:36" ht="24.95" customHeight="1">
      <c r="A1731" s="66"/>
      <c r="M1731" s="37"/>
      <c r="N1731" s="37"/>
      <c r="U1731"/>
      <c r="V1731"/>
      <c r="W1731"/>
      <c r="X1731" s="412"/>
      <c r="Y1731" s="205"/>
      <c r="Z1731" s="412"/>
      <c r="AA1731"/>
      <c r="AB1731"/>
      <c r="AC1731"/>
      <c r="AD1731"/>
      <c r="AE1731"/>
      <c r="AF1731"/>
      <c r="AG1731"/>
      <c r="AH1731"/>
      <c r="AI1731"/>
      <c r="AJ1731"/>
    </row>
    <row r="1732" spans="1:36" ht="24.95" customHeight="1">
      <c r="A1732" s="66"/>
      <c r="M1732" s="37"/>
      <c r="N1732" s="37"/>
      <c r="U1732"/>
      <c r="V1732"/>
      <c r="W1732"/>
      <c r="X1732" s="412"/>
      <c r="Y1732" s="205"/>
      <c r="Z1732" s="412"/>
      <c r="AA1732"/>
      <c r="AB1732"/>
      <c r="AC1732"/>
      <c r="AD1732"/>
      <c r="AE1732"/>
      <c r="AF1732"/>
      <c r="AG1732"/>
      <c r="AH1732"/>
      <c r="AI1732"/>
      <c r="AJ1732"/>
    </row>
    <row r="1733" spans="1:36" ht="24.95" customHeight="1">
      <c r="A1733" s="66"/>
      <c r="M1733" s="37"/>
      <c r="N1733" s="37"/>
      <c r="U1733"/>
      <c r="V1733"/>
      <c r="W1733"/>
      <c r="X1733" s="412"/>
      <c r="Y1733" s="205"/>
      <c r="Z1733" s="412"/>
      <c r="AA1733"/>
      <c r="AB1733"/>
      <c r="AC1733"/>
      <c r="AD1733"/>
      <c r="AE1733"/>
      <c r="AF1733"/>
      <c r="AG1733"/>
      <c r="AH1733"/>
      <c r="AI1733"/>
      <c r="AJ1733"/>
    </row>
    <row r="1734" spans="1:36" ht="24.95" customHeight="1">
      <c r="A1734" s="66"/>
      <c r="M1734" s="37"/>
      <c r="N1734" s="37"/>
      <c r="U1734"/>
      <c r="V1734"/>
      <c r="W1734"/>
      <c r="X1734" s="412"/>
      <c r="Y1734" s="205"/>
      <c r="Z1734" s="412"/>
      <c r="AA1734"/>
      <c r="AB1734"/>
      <c r="AC1734"/>
      <c r="AD1734"/>
      <c r="AE1734"/>
      <c r="AF1734"/>
      <c r="AG1734"/>
      <c r="AH1734"/>
      <c r="AI1734"/>
      <c r="AJ1734"/>
    </row>
    <row r="1735" spans="1:36" ht="24.95" customHeight="1">
      <c r="A1735" s="66"/>
      <c r="M1735" s="37"/>
      <c r="N1735" s="37"/>
      <c r="U1735"/>
      <c r="V1735"/>
      <c r="W1735"/>
      <c r="X1735" s="412"/>
      <c r="Y1735" s="205"/>
      <c r="Z1735" s="412"/>
      <c r="AA1735"/>
      <c r="AB1735"/>
      <c r="AC1735"/>
      <c r="AD1735"/>
      <c r="AE1735"/>
      <c r="AF1735"/>
      <c r="AG1735"/>
      <c r="AH1735"/>
      <c r="AI1735"/>
      <c r="AJ1735"/>
    </row>
    <row r="1736" spans="1:36" ht="24.95" customHeight="1">
      <c r="A1736" s="66"/>
      <c r="M1736" s="37"/>
      <c r="N1736" s="37"/>
      <c r="U1736"/>
      <c r="V1736"/>
      <c r="W1736"/>
      <c r="X1736" s="412"/>
      <c r="Y1736" s="205"/>
      <c r="Z1736" s="412"/>
      <c r="AA1736"/>
      <c r="AB1736"/>
      <c r="AC1736"/>
      <c r="AD1736"/>
      <c r="AE1736"/>
      <c r="AF1736"/>
      <c r="AG1736"/>
      <c r="AH1736"/>
      <c r="AI1736"/>
      <c r="AJ1736"/>
    </row>
    <row r="1737" spans="1:36" ht="24.95" customHeight="1">
      <c r="A1737" s="66"/>
      <c r="M1737" s="37"/>
      <c r="N1737" s="37"/>
      <c r="U1737"/>
      <c r="V1737"/>
      <c r="W1737"/>
      <c r="X1737" s="412"/>
      <c r="Y1737" s="205"/>
      <c r="Z1737" s="412"/>
      <c r="AA1737"/>
      <c r="AB1737"/>
      <c r="AC1737"/>
      <c r="AD1737"/>
      <c r="AE1737"/>
      <c r="AF1737"/>
      <c r="AG1737"/>
      <c r="AH1737"/>
      <c r="AI1737"/>
      <c r="AJ1737"/>
    </row>
    <row r="1738" spans="1:36" ht="24.95" customHeight="1">
      <c r="A1738" s="66"/>
      <c r="M1738" s="37"/>
      <c r="N1738" s="37"/>
      <c r="U1738"/>
      <c r="V1738"/>
      <c r="W1738"/>
      <c r="X1738" s="412"/>
      <c r="Y1738" s="205"/>
      <c r="Z1738" s="412"/>
      <c r="AA1738"/>
      <c r="AB1738"/>
      <c r="AC1738"/>
      <c r="AD1738"/>
      <c r="AE1738"/>
      <c r="AF1738"/>
      <c r="AG1738"/>
      <c r="AH1738"/>
      <c r="AI1738"/>
      <c r="AJ1738"/>
    </row>
    <row r="1739" spans="1:36" ht="24.95" customHeight="1">
      <c r="A1739" s="66"/>
      <c r="M1739" s="37"/>
      <c r="N1739" s="37"/>
      <c r="U1739"/>
      <c r="V1739"/>
      <c r="W1739"/>
      <c r="X1739" s="412"/>
      <c r="Y1739" s="205"/>
      <c r="Z1739" s="412"/>
      <c r="AA1739"/>
      <c r="AB1739"/>
      <c r="AC1739"/>
      <c r="AD1739"/>
      <c r="AE1739"/>
      <c r="AF1739"/>
      <c r="AG1739"/>
      <c r="AH1739"/>
      <c r="AI1739"/>
      <c r="AJ1739"/>
    </row>
    <row r="1740" spans="1:36" ht="24.95" customHeight="1">
      <c r="A1740" s="66"/>
      <c r="M1740" s="37"/>
      <c r="N1740" s="37"/>
      <c r="U1740"/>
      <c r="V1740"/>
      <c r="W1740"/>
      <c r="X1740" s="412"/>
      <c r="Y1740" s="205"/>
      <c r="Z1740" s="412"/>
      <c r="AA1740"/>
      <c r="AB1740"/>
      <c r="AC1740"/>
      <c r="AD1740"/>
      <c r="AE1740"/>
      <c r="AF1740"/>
      <c r="AG1740"/>
      <c r="AH1740"/>
      <c r="AI1740"/>
      <c r="AJ1740"/>
    </row>
    <row r="1741" spans="1:36" ht="24.95" customHeight="1">
      <c r="A1741" s="66"/>
      <c r="M1741" s="37"/>
      <c r="N1741" s="37"/>
      <c r="U1741"/>
      <c r="V1741"/>
      <c r="W1741"/>
      <c r="X1741" s="412"/>
      <c r="Y1741" s="205"/>
      <c r="Z1741" s="412"/>
      <c r="AA1741"/>
      <c r="AB1741"/>
      <c r="AC1741"/>
      <c r="AD1741"/>
      <c r="AE1741"/>
      <c r="AF1741"/>
      <c r="AG1741"/>
      <c r="AH1741"/>
      <c r="AI1741"/>
      <c r="AJ1741"/>
    </row>
    <row r="1742" spans="1:36" ht="24.95" customHeight="1">
      <c r="A1742" s="66"/>
      <c r="M1742" s="37"/>
      <c r="N1742" s="37"/>
      <c r="U1742"/>
      <c r="V1742"/>
      <c r="W1742"/>
      <c r="X1742" s="412"/>
      <c r="Y1742" s="205"/>
      <c r="Z1742" s="412"/>
      <c r="AA1742"/>
      <c r="AB1742"/>
      <c r="AC1742"/>
      <c r="AD1742"/>
      <c r="AE1742"/>
      <c r="AF1742"/>
      <c r="AG1742"/>
      <c r="AH1742"/>
      <c r="AI1742"/>
      <c r="AJ1742"/>
    </row>
    <row r="1743" spans="1:36" ht="24.95" customHeight="1">
      <c r="A1743" s="66"/>
      <c r="M1743" s="37"/>
      <c r="N1743" s="37"/>
      <c r="U1743"/>
      <c r="V1743"/>
      <c r="W1743"/>
      <c r="X1743" s="412"/>
      <c r="Y1743" s="205"/>
      <c r="Z1743" s="412"/>
      <c r="AA1743"/>
      <c r="AB1743"/>
      <c r="AC1743"/>
      <c r="AD1743"/>
      <c r="AE1743"/>
      <c r="AF1743"/>
      <c r="AG1743"/>
      <c r="AH1743"/>
      <c r="AI1743"/>
      <c r="AJ1743"/>
    </row>
    <row r="1744" spans="1:36" ht="24.95" customHeight="1">
      <c r="A1744" s="66"/>
      <c r="M1744" s="37"/>
      <c r="N1744" s="37"/>
      <c r="U1744"/>
      <c r="V1744"/>
      <c r="W1744"/>
      <c r="X1744" s="412"/>
      <c r="Y1744" s="205"/>
      <c r="Z1744" s="412"/>
      <c r="AA1744"/>
      <c r="AB1744"/>
      <c r="AC1744"/>
      <c r="AD1744"/>
      <c r="AE1744"/>
      <c r="AF1744"/>
      <c r="AG1744"/>
      <c r="AH1744"/>
      <c r="AI1744"/>
      <c r="AJ1744"/>
    </row>
    <row r="1745" spans="1:36" ht="24.95" customHeight="1">
      <c r="A1745" s="66"/>
      <c r="M1745" s="37"/>
      <c r="N1745" s="37"/>
      <c r="U1745"/>
      <c r="V1745"/>
      <c r="W1745"/>
      <c r="X1745" s="412"/>
      <c r="Y1745" s="205"/>
      <c r="Z1745" s="412"/>
      <c r="AA1745"/>
      <c r="AB1745"/>
      <c r="AC1745"/>
      <c r="AD1745"/>
      <c r="AE1745"/>
      <c r="AF1745"/>
      <c r="AG1745"/>
      <c r="AH1745"/>
      <c r="AI1745"/>
      <c r="AJ1745"/>
    </row>
    <row r="1746" spans="1:36" ht="24.95" customHeight="1">
      <c r="A1746" s="66"/>
      <c r="M1746" s="37"/>
      <c r="N1746" s="37"/>
      <c r="U1746"/>
      <c r="V1746"/>
      <c r="W1746"/>
      <c r="X1746" s="412"/>
      <c r="Y1746" s="205"/>
      <c r="Z1746" s="412"/>
      <c r="AA1746"/>
      <c r="AB1746"/>
      <c r="AC1746"/>
      <c r="AD1746"/>
      <c r="AE1746"/>
      <c r="AF1746"/>
      <c r="AG1746"/>
      <c r="AH1746"/>
      <c r="AI1746"/>
      <c r="AJ1746"/>
    </row>
    <row r="1747" spans="1:36" ht="24.95" customHeight="1">
      <c r="A1747" s="66"/>
      <c r="M1747" s="37"/>
      <c r="N1747" s="37"/>
      <c r="U1747"/>
      <c r="V1747"/>
      <c r="W1747"/>
      <c r="X1747" s="412"/>
      <c r="Y1747" s="205"/>
      <c r="Z1747" s="412"/>
      <c r="AA1747"/>
      <c r="AB1747"/>
      <c r="AC1747"/>
      <c r="AD1747"/>
      <c r="AE1747"/>
      <c r="AF1747"/>
      <c r="AG1747"/>
      <c r="AH1747"/>
      <c r="AI1747"/>
      <c r="AJ1747"/>
    </row>
    <row r="1748" spans="1:36" ht="24.95" customHeight="1">
      <c r="A1748" s="66"/>
      <c r="M1748" s="37"/>
      <c r="N1748" s="37"/>
      <c r="U1748"/>
      <c r="V1748"/>
      <c r="W1748"/>
      <c r="X1748" s="412"/>
      <c r="Y1748" s="205"/>
      <c r="Z1748" s="412"/>
      <c r="AA1748"/>
      <c r="AB1748"/>
      <c r="AC1748"/>
      <c r="AD1748"/>
      <c r="AE1748"/>
      <c r="AF1748"/>
      <c r="AG1748"/>
      <c r="AH1748"/>
      <c r="AI1748"/>
      <c r="AJ1748"/>
    </row>
    <row r="1749" spans="1:36" ht="24.95" customHeight="1">
      <c r="A1749" s="66"/>
      <c r="M1749" s="37"/>
      <c r="N1749" s="37"/>
      <c r="U1749"/>
      <c r="V1749"/>
      <c r="W1749"/>
      <c r="X1749" s="412"/>
      <c r="Y1749" s="205"/>
      <c r="Z1749" s="412"/>
      <c r="AA1749"/>
      <c r="AB1749"/>
      <c r="AC1749"/>
      <c r="AD1749"/>
      <c r="AE1749"/>
      <c r="AF1749"/>
      <c r="AG1749"/>
      <c r="AH1749"/>
      <c r="AI1749"/>
      <c r="AJ1749"/>
    </row>
    <row r="1750" spans="1:36" ht="24.95" customHeight="1">
      <c r="A1750" s="66"/>
      <c r="M1750" s="37"/>
      <c r="N1750" s="37"/>
      <c r="U1750"/>
      <c r="V1750"/>
      <c r="W1750"/>
      <c r="X1750" s="412"/>
      <c r="Y1750" s="205"/>
      <c r="Z1750" s="412"/>
      <c r="AA1750"/>
      <c r="AB1750"/>
      <c r="AC1750"/>
      <c r="AD1750"/>
      <c r="AE1750"/>
      <c r="AF1750"/>
      <c r="AG1750"/>
      <c r="AH1750"/>
      <c r="AI1750"/>
      <c r="AJ1750"/>
    </row>
    <row r="1751" spans="1:36" ht="24.95" customHeight="1">
      <c r="A1751" s="66"/>
      <c r="M1751" s="37"/>
      <c r="N1751" s="37"/>
      <c r="U1751"/>
      <c r="V1751"/>
      <c r="W1751"/>
      <c r="X1751" s="412"/>
      <c r="Y1751" s="205"/>
      <c r="Z1751" s="412"/>
      <c r="AA1751"/>
      <c r="AB1751"/>
      <c r="AC1751"/>
      <c r="AD1751"/>
      <c r="AE1751"/>
      <c r="AF1751"/>
      <c r="AG1751"/>
      <c r="AH1751"/>
      <c r="AI1751"/>
      <c r="AJ1751"/>
    </row>
    <row r="1752" spans="1:36" ht="24.95" customHeight="1">
      <c r="A1752" s="66"/>
      <c r="M1752" s="37"/>
      <c r="N1752" s="37"/>
      <c r="U1752"/>
      <c r="V1752"/>
      <c r="W1752"/>
      <c r="X1752" s="412"/>
      <c r="Y1752" s="205"/>
      <c r="Z1752" s="412"/>
      <c r="AA1752"/>
      <c r="AB1752"/>
      <c r="AC1752"/>
      <c r="AD1752"/>
      <c r="AE1752"/>
      <c r="AF1752"/>
      <c r="AG1752"/>
      <c r="AH1752"/>
      <c r="AI1752"/>
      <c r="AJ1752"/>
    </row>
    <row r="1753" spans="1:36" ht="24.95" customHeight="1">
      <c r="A1753" s="66"/>
      <c r="M1753" s="37"/>
      <c r="N1753" s="37"/>
      <c r="U1753"/>
      <c r="V1753"/>
      <c r="W1753"/>
      <c r="X1753" s="412"/>
      <c r="Y1753" s="205"/>
      <c r="Z1753" s="412"/>
      <c r="AA1753"/>
      <c r="AB1753"/>
      <c r="AC1753"/>
      <c r="AD1753"/>
      <c r="AE1753"/>
      <c r="AF1753"/>
      <c r="AG1753"/>
      <c r="AH1753"/>
      <c r="AI1753"/>
      <c r="AJ1753"/>
    </row>
    <row r="1754" spans="1:36" ht="24.95" customHeight="1">
      <c r="A1754" s="66"/>
      <c r="M1754" s="37"/>
      <c r="N1754" s="37"/>
      <c r="U1754"/>
      <c r="V1754"/>
      <c r="W1754"/>
      <c r="X1754" s="412"/>
      <c r="Y1754" s="205"/>
      <c r="Z1754" s="412"/>
      <c r="AA1754"/>
      <c r="AB1754"/>
      <c r="AC1754"/>
      <c r="AD1754"/>
      <c r="AE1754"/>
      <c r="AF1754"/>
      <c r="AG1754"/>
      <c r="AH1754"/>
      <c r="AI1754"/>
      <c r="AJ1754"/>
    </row>
    <row r="1755" spans="1:36" ht="24.95" customHeight="1">
      <c r="A1755" s="66"/>
      <c r="M1755" s="37"/>
      <c r="N1755" s="37"/>
      <c r="U1755"/>
      <c r="V1755"/>
      <c r="W1755"/>
      <c r="X1755" s="412"/>
      <c r="Y1755" s="205"/>
      <c r="Z1755" s="412"/>
      <c r="AA1755"/>
      <c r="AB1755"/>
      <c r="AC1755"/>
      <c r="AD1755"/>
      <c r="AE1755"/>
      <c r="AF1755"/>
      <c r="AG1755"/>
      <c r="AH1755"/>
      <c r="AI1755"/>
      <c r="AJ1755"/>
    </row>
    <row r="1756" spans="1:36" ht="24.95" customHeight="1">
      <c r="A1756" s="66"/>
      <c r="M1756" s="37"/>
      <c r="N1756" s="37"/>
      <c r="U1756"/>
      <c r="V1756"/>
      <c r="W1756"/>
      <c r="X1756" s="412"/>
      <c r="Y1756" s="205"/>
      <c r="Z1756" s="412"/>
      <c r="AA1756"/>
      <c r="AB1756"/>
      <c r="AC1756"/>
      <c r="AD1756"/>
      <c r="AE1756"/>
      <c r="AF1756"/>
      <c r="AG1756"/>
      <c r="AH1756"/>
      <c r="AI1756"/>
      <c r="AJ1756"/>
    </row>
    <row r="1757" spans="1:36" ht="24.95" customHeight="1">
      <c r="A1757" s="66"/>
      <c r="M1757" s="37"/>
      <c r="N1757" s="37"/>
      <c r="U1757"/>
      <c r="V1757"/>
      <c r="W1757"/>
      <c r="X1757" s="412"/>
      <c r="Y1757" s="205"/>
      <c r="Z1757" s="412"/>
      <c r="AA1757"/>
      <c r="AB1757"/>
      <c r="AC1757"/>
      <c r="AD1757"/>
      <c r="AE1757"/>
      <c r="AF1757"/>
      <c r="AG1757"/>
      <c r="AH1757"/>
      <c r="AI1757"/>
      <c r="AJ1757"/>
    </row>
    <row r="1758" spans="1:36" ht="24.95" customHeight="1">
      <c r="A1758" s="66"/>
      <c r="M1758" s="37"/>
      <c r="N1758" s="37"/>
      <c r="U1758"/>
      <c r="V1758"/>
      <c r="W1758"/>
      <c r="X1758" s="412"/>
      <c r="Y1758" s="205"/>
      <c r="Z1758" s="412"/>
      <c r="AA1758"/>
      <c r="AB1758"/>
      <c r="AC1758"/>
      <c r="AD1758"/>
      <c r="AE1758"/>
      <c r="AF1758"/>
      <c r="AG1758"/>
      <c r="AH1758"/>
      <c r="AI1758"/>
      <c r="AJ1758"/>
    </row>
    <row r="1759" spans="1:36" ht="24.95" customHeight="1">
      <c r="A1759" s="66"/>
      <c r="M1759" s="37"/>
      <c r="N1759" s="37"/>
      <c r="U1759"/>
      <c r="V1759"/>
      <c r="W1759"/>
      <c r="X1759" s="412"/>
      <c r="Y1759" s="205"/>
      <c r="Z1759" s="412"/>
      <c r="AA1759"/>
      <c r="AB1759"/>
      <c r="AC1759"/>
      <c r="AD1759"/>
      <c r="AE1759"/>
      <c r="AF1759"/>
      <c r="AG1759"/>
      <c r="AH1759"/>
      <c r="AI1759"/>
      <c r="AJ1759"/>
    </row>
    <row r="1760" spans="1:36" ht="24.95" customHeight="1">
      <c r="A1760" s="66"/>
      <c r="M1760" s="37"/>
      <c r="N1760" s="37"/>
      <c r="U1760"/>
      <c r="V1760"/>
      <c r="W1760"/>
      <c r="X1760" s="412"/>
      <c r="Y1760" s="205"/>
      <c r="Z1760" s="412"/>
      <c r="AA1760"/>
      <c r="AB1760"/>
      <c r="AC1760"/>
      <c r="AD1760"/>
      <c r="AE1760"/>
      <c r="AF1760"/>
      <c r="AG1760"/>
      <c r="AH1760"/>
      <c r="AI1760"/>
      <c r="AJ1760"/>
    </row>
    <row r="1761" spans="1:36" ht="24.95" customHeight="1">
      <c r="A1761" s="66"/>
      <c r="M1761" s="37"/>
      <c r="N1761" s="37"/>
      <c r="U1761"/>
      <c r="V1761"/>
      <c r="W1761"/>
      <c r="X1761" s="412"/>
      <c r="Y1761" s="205"/>
      <c r="Z1761" s="412"/>
      <c r="AA1761"/>
      <c r="AB1761"/>
      <c r="AC1761"/>
      <c r="AD1761"/>
      <c r="AE1761"/>
      <c r="AF1761"/>
      <c r="AG1761"/>
      <c r="AH1761"/>
      <c r="AI1761"/>
      <c r="AJ1761"/>
    </row>
    <row r="1762" spans="1:36" ht="24.95" customHeight="1">
      <c r="A1762" s="66"/>
      <c r="M1762" s="37"/>
      <c r="N1762" s="37"/>
      <c r="U1762"/>
      <c r="V1762"/>
      <c r="W1762"/>
      <c r="X1762" s="412"/>
      <c r="Y1762" s="205"/>
      <c r="Z1762" s="412"/>
      <c r="AA1762"/>
      <c r="AB1762"/>
      <c r="AC1762"/>
      <c r="AD1762"/>
      <c r="AE1762"/>
      <c r="AF1762"/>
      <c r="AG1762"/>
      <c r="AH1762"/>
      <c r="AI1762"/>
      <c r="AJ1762"/>
    </row>
    <row r="1763" spans="1:36" ht="24.95" customHeight="1">
      <c r="A1763" s="66"/>
      <c r="M1763" s="37"/>
      <c r="N1763" s="37"/>
      <c r="U1763"/>
      <c r="V1763"/>
      <c r="W1763"/>
      <c r="X1763" s="412"/>
      <c r="Y1763" s="205"/>
      <c r="Z1763" s="412"/>
      <c r="AA1763"/>
      <c r="AB1763"/>
      <c r="AC1763"/>
      <c r="AD1763"/>
      <c r="AE1763"/>
      <c r="AF1763"/>
      <c r="AG1763"/>
      <c r="AH1763"/>
      <c r="AI1763"/>
      <c r="AJ1763"/>
    </row>
    <row r="1764" spans="1:36" ht="24.95" customHeight="1">
      <c r="A1764" s="66"/>
      <c r="M1764" s="37"/>
      <c r="N1764" s="37"/>
      <c r="U1764"/>
      <c r="V1764"/>
      <c r="W1764"/>
      <c r="X1764" s="412"/>
      <c r="Y1764" s="205"/>
      <c r="Z1764" s="412"/>
      <c r="AA1764"/>
      <c r="AB1764"/>
      <c r="AC1764"/>
      <c r="AD1764"/>
      <c r="AE1764"/>
      <c r="AF1764"/>
      <c r="AG1764"/>
      <c r="AH1764"/>
      <c r="AI1764"/>
      <c r="AJ1764"/>
    </row>
    <row r="1765" spans="1:36" ht="24.95" customHeight="1">
      <c r="A1765" s="66"/>
      <c r="M1765" s="37"/>
      <c r="N1765" s="37"/>
      <c r="U1765"/>
      <c r="V1765"/>
      <c r="W1765"/>
      <c r="X1765" s="412"/>
      <c r="Y1765" s="205"/>
      <c r="Z1765" s="412"/>
      <c r="AA1765"/>
      <c r="AB1765"/>
      <c r="AC1765"/>
      <c r="AD1765"/>
      <c r="AE1765"/>
      <c r="AF1765"/>
      <c r="AG1765"/>
      <c r="AH1765"/>
      <c r="AI1765"/>
      <c r="AJ1765"/>
    </row>
    <row r="1766" spans="1:36" ht="24.95" customHeight="1">
      <c r="A1766" s="66"/>
      <c r="M1766" s="37"/>
      <c r="N1766" s="37"/>
      <c r="U1766"/>
      <c r="V1766"/>
      <c r="W1766"/>
      <c r="X1766" s="412"/>
      <c r="Y1766" s="205"/>
      <c r="Z1766" s="412"/>
      <c r="AA1766"/>
      <c r="AB1766"/>
      <c r="AC1766"/>
      <c r="AD1766"/>
      <c r="AE1766"/>
      <c r="AF1766"/>
      <c r="AG1766"/>
      <c r="AH1766"/>
      <c r="AI1766"/>
      <c r="AJ1766"/>
    </row>
    <row r="1767" spans="1:36" ht="24.95" customHeight="1">
      <c r="A1767" s="66"/>
      <c r="M1767" s="37"/>
      <c r="N1767" s="37"/>
      <c r="U1767"/>
      <c r="V1767"/>
      <c r="W1767"/>
      <c r="X1767" s="412"/>
      <c r="Y1767" s="205"/>
      <c r="Z1767" s="412"/>
      <c r="AA1767"/>
      <c r="AB1767"/>
      <c r="AC1767"/>
      <c r="AD1767"/>
      <c r="AE1767"/>
      <c r="AF1767"/>
      <c r="AG1767"/>
      <c r="AH1767"/>
      <c r="AI1767"/>
      <c r="AJ1767"/>
    </row>
    <row r="1768" spans="1:36" ht="24.95" customHeight="1">
      <c r="A1768" s="66"/>
      <c r="M1768" s="37"/>
      <c r="N1768" s="37"/>
      <c r="U1768"/>
      <c r="V1768"/>
      <c r="W1768"/>
      <c r="X1768" s="412"/>
      <c r="Y1768" s="205"/>
      <c r="Z1768" s="412"/>
      <c r="AA1768"/>
      <c r="AB1768"/>
      <c r="AC1768"/>
      <c r="AD1768"/>
      <c r="AE1768"/>
      <c r="AF1768"/>
      <c r="AG1768"/>
      <c r="AH1768"/>
      <c r="AI1768"/>
      <c r="AJ1768"/>
    </row>
    <row r="1769" spans="1:36" ht="24.95" customHeight="1">
      <c r="A1769" s="66"/>
      <c r="M1769" s="37"/>
      <c r="N1769" s="37"/>
      <c r="U1769"/>
      <c r="V1769"/>
      <c r="W1769"/>
      <c r="X1769" s="412"/>
      <c r="Y1769" s="205"/>
      <c r="Z1769" s="412"/>
      <c r="AA1769"/>
      <c r="AB1769"/>
      <c r="AC1769"/>
      <c r="AD1769"/>
      <c r="AE1769"/>
      <c r="AF1769"/>
      <c r="AG1769"/>
      <c r="AH1769"/>
      <c r="AI1769"/>
      <c r="AJ1769"/>
    </row>
    <row r="1770" spans="1:36" ht="24.95" customHeight="1">
      <c r="A1770" s="66"/>
      <c r="M1770" s="37"/>
      <c r="N1770" s="37"/>
      <c r="U1770"/>
      <c r="V1770"/>
      <c r="W1770"/>
      <c r="X1770" s="412"/>
      <c r="Y1770" s="205"/>
      <c r="Z1770" s="412"/>
      <c r="AA1770"/>
      <c r="AB1770"/>
      <c r="AC1770"/>
      <c r="AD1770"/>
      <c r="AE1770"/>
      <c r="AF1770"/>
      <c r="AG1770"/>
      <c r="AH1770"/>
      <c r="AI1770"/>
      <c r="AJ1770"/>
    </row>
    <row r="1771" spans="1:36" ht="24.95" customHeight="1">
      <c r="A1771" s="66"/>
      <c r="M1771" s="37"/>
      <c r="N1771" s="37"/>
      <c r="U1771"/>
      <c r="V1771"/>
      <c r="W1771"/>
      <c r="X1771" s="412"/>
      <c r="Y1771" s="205"/>
      <c r="Z1771" s="412"/>
      <c r="AA1771"/>
      <c r="AB1771"/>
      <c r="AC1771"/>
      <c r="AD1771"/>
      <c r="AE1771"/>
      <c r="AF1771"/>
      <c r="AG1771"/>
      <c r="AH1771"/>
      <c r="AI1771"/>
      <c r="AJ1771"/>
    </row>
    <row r="1772" spans="1:36" ht="24.95" customHeight="1">
      <c r="A1772" s="66"/>
      <c r="M1772" s="37"/>
      <c r="N1772" s="37"/>
      <c r="U1772"/>
      <c r="V1772"/>
      <c r="W1772"/>
      <c r="X1772" s="412"/>
      <c r="Y1772" s="205"/>
      <c r="Z1772" s="412"/>
      <c r="AA1772"/>
      <c r="AB1772"/>
      <c r="AC1772"/>
      <c r="AD1772"/>
      <c r="AE1772"/>
      <c r="AF1772"/>
      <c r="AG1772"/>
      <c r="AH1772"/>
      <c r="AI1772"/>
      <c r="AJ1772"/>
    </row>
    <row r="1773" spans="1:36" ht="24.95" customHeight="1">
      <c r="A1773" s="66"/>
      <c r="M1773" s="37"/>
      <c r="N1773" s="37"/>
      <c r="U1773"/>
      <c r="V1773"/>
      <c r="W1773"/>
      <c r="X1773" s="412"/>
      <c r="Y1773" s="205"/>
      <c r="Z1773" s="412"/>
      <c r="AA1773"/>
      <c r="AB1773"/>
      <c r="AC1773"/>
      <c r="AD1773"/>
      <c r="AE1773"/>
      <c r="AF1773"/>
      <c r="AG1773"/>
      <c r="AH1773"/>
      <c r="AI1773"/>
      <c r="AJ1773"/>
    </row>
    <row r="1774" spans="1:36" ht="24.95" customHeight="1">
      <c r="A1774" s="66"/>
      <c r="M1774" s="37"/>
      <c r="N1774" s="37"/>
      <c r="U1774"/>
      <c r="V1774"/>
      <c r="W1774"/>
      <c r="X1774" s="412"/>
      <c r="Y1774" s="205"/>
      <c r="Z1774" s="412"/>
      <c r="AA1774"/>
      <c r="AB1774"/>
      <c r="AC1774"/>
      <c r="AD1774"/>
      <c r="AE1774"/>
      <c r="AF1774"/>
      <c r="AG1774"/>
      <c r="AH1774"/>
      <c r="AI1774"/>
      <c r="AJ1774"/>
    </row>
    <row r="1775" spans="1:36" ht="24.95" customHeight="1">
      <c r="A1775" s="66"/>
      <c r="M1775" s="37"/>
      <c r="N1775" s="37"/>
      <c r="U1775"/>
      <c r="V1775"/>
      <c r="W1775"/>
      <c r="X1775" s="412"/>
      <c r="Y1775" s="205"/>
      <c r="Z1775" s="412"/>
      <c r="AA1775"/>
      <c r="AB1775"/>
      <c r="AC1775"/>
      <c r="AD1775"/>
      <c r="AE1775"/>
      <c r="AF1775"/>
      <c r="AG1775"/>
      <c r="AH1775"/>
      <c r="AI1775"/>
      <c r="AJ1775"/>
    </row>
    <row r="1776" spans="1:36" ht="24.95" customHeight="1">
      <c r="A1776" s="66"/>
      <c r="M1776" s="37"/>
      <c r="N1776" s="37"/>
      <c r="U1776"/>
      <c r="V1776"/>
      <c r="W1776"/>
      <c r="X1776" s="412"/>
      <c r="Y1776" s="205"/>
      <c r="Z1776" s="412"/>
      <c r="AA1776"/>
      <c r="AB1776"/>
      <c r="AC1776"/>
      <c r="AD1776"/>
      <c r="AE1776"/>
      <c r="AF1776"/>
      <c r="AG1776"/>
      <c r="AH1776"/>
      <c r="AI1776"/>
      <c r="AJ1776"/>
    </row>
    <row r="1777" spans="1:36" ht="24.95" customHeight="1">
      <c r="A1777" s="66"/>
      <c r="M1777" s="37"/>
      <c r="N1777" s="37"/>
      <c r="U1777"/>
      <c r="V1777"/>
      <c r="W1777"/>
      <c r="X1777" s="412"/>
      <c r="Y1777" s="205"/>
      <c r="Z1777" s="412"/>
      <c r="AA1777"/>
      <c r="AB1777"/>
      <c r="AC1777"/>
      <c r="AD1777"/>
      <c r="AE1777"/>
      <c r="AF1777"/>
      <c r="AG1777"/>
      <c r="AH1777"/>
      <c r="AI1777"/>
      <c r="AJ1777"/>
    </row>
    <row r="1778" spans="1:36" ht="24.95" customHeight="1">
      <c r="A1778" s="66"/>
      <c r="M1778" s="37"/>
      <c r="N1778" s="37"/>
      <c r="U1778"/>
      <c r="V1778"/>
      <c r="W1778"/>
      <c r="X1778" s="412"/>
      <c r="Y1778" s="205"/>
      <c r="Z1778" s="412"/>
      <c r="AA1778"/>
      <c r="AB1778"/>
      <c r="AC1778"/>
      <c r="AD1778"/>
      <c r="AE1778"/>
      <c r="AF1778"/>
      <c r="AG1778"/>
      <c r="AH1778"/>
      <c r="AI1778"/>
      <c r="AJ1778"/>
    </row>
    <row r="1779" spans="1:36" ht="24.95" customHeight="1">
      <c r="A1779" s="66"/>
      <c r="M1779" s="37"/>
      <c r="N1779" s="37"/>
      <c r="U1779"/>
      <c r="V1779"/>
      <c r="W1779"/>
      <c r="X1779" s="412"/>
      <c r="Y1779" s="205"/>
      <c r="Z1779" s="412"/>
      <c r="AA1779"/>
      <c r="AB1779"/>
      <c r="AC1779"/>
      <c r="AD1779"/>
      <c r="AE1779"/>
      <c r="AF1779"/>
      <c r="AG1779"/>
      <c r="AH1779"/>
      <c r="AI1779"/>
      <c r="AJ1779"/>
    </row>
    <row r="1780" spans="1:36" ht="24.95" customHeight="1">
      <c r="A1780" s="66"/>
      <c r="M1780" s="37"/>
      <c r="N1780" s="37"/>
      <c r="U1780"/>
      <c r="V1780"/>
      <c r="W1780"/>
      <c r="X1780" s="412"/>
      <c r="Y1780" s="205"/>
      <c r="Z1780" s="412"/>
      <c r="AA1780"/>
      <c r="AB1780"/>
      <c r="AC1780"/>
      <c r="AD1780"/>
      <c r="AE1780"/>
      <c r="AF1780"/>
      <c r="AG1780"/>
      <c r="AH1780"/>
      <c r="AI1780"/>
      <c r="AJ1780"/>
    </row>
    <row r="1781" spans="1:36" ht="24.95" customHeight="1">
      <c r="A1781" s="66"/>
      <c r="M1781" s="37"/>
      <c r="N1781" s="37"/>
      <c r="U1781"/>
      <c r="V1781"/>
      <c r="W1781"/>
      <c r="X1781" s="412"/>
      <c r="Y1781" s="205"/>
      <c r="Z1781" s="412"/>
      <c r="AA1781"/>
      <c r="AB1781"/>
      <c r="AC1781"/>
      <c r="AD1781"/>
      <c r="AE1781"/>
      <c r="AF1781"/>
      <c r="AG1781"/>
      <c r="AH1781"/>
      <c r="AI1781"/>
      <c r="AJ1781"/>
    </row>
    <row r="1782" spans="1:36" ht="24.95" customHeight="1">
      <c r="A1782" s="66"/>
      <c r="M1782" s="37"/>
      <c r="N1782" s="37"/>
      <c r="U1782"/>
      <c r="V1782"/>
      <c r="W1782"/>
      <c r="X1782" s="412"/>
      <c r="Y1782" s="205"/>
      <c r="Z1782" s="412"/>
      <c r="AA1782"/>
      <c r="AB1782"/>
      <c r="AC1782"/>
      <c r="AD1782"/>
      <c r="AE1782"/>
      <c r="AF1782"/>
      <c r="AG1782"/>
      <c r="AH1782"/>
      <c r="AI1782"/>
      <c r="AJ1782"/>
    </row>
    <row r="1783" spans="1:36" ht="24.95" customHeight="1">
      <c r="A1783" s="66"/>
      <c r="M1783" s="37"/>
      <c r="N1783" s="37"/>
      <c r="U1783"/>
      <c r="V1783"/>
      <c r="W1783"/>
      <c r="X1783" s="412"/>
      <c r="Y1783" s="205"/>
      <c r="Z1783" s="412"/>
      <c r="AA1783"/>
      <c r="AB1783"/>
      <c r="AC1783"/>
      <c r="AD1783"/>
      <c r="AE1783"/>
      <c r="AF1783"/>
      <c r="AG1783"/>
      <c r="AH1783"/>
      <c r="AI1783"/>
      <c r="AJ1783"/>
    </row>
    <row r="1784" spans="1:36" ht="24.95" customHeight="1">
      <c r="A1784" s="66"/>
      <c r="M1784" s="37"/>
      <c r="N1784" s="37"/>
      <c r="U1784"/>
      <c r="V1784"/>
      <c r="W1784"/>
      <c r="X1784" s="412"/>
      <c r="Y1784" s="205"/>
      <c r="Z1784" s="412"/>
      <c r="AA1784"/>
      <c r="AB1784"/>
      <c r="AC1784"/>
      <c r="AD1784"/>
      <c r="AE1784"/>
      <c r="AF1784"/>
      <c r="AG1784"/>
      <c r="AH1784"/>
      <c r="AI1784"/>
      <c r="AJ1784"/>
    </row>
    <row r="1785" spans="1:36" ht="24.95" customHeight="1">
      <c r="A1785" s="66"/>
      <c r="M1785" s="37"/>
      <c r="N1785" s="37"/>
      <c r="U1785"/>
      <c r="V1785"/>
      <c r="W1785"/>
      <c r="X1785" s="412"/>
      <c r="Y1785" s="205"/>
      <c r="Z1785" s="412"/>
      <c r="AA1785"/>
      <c r="AB1785"/>
      <c r="AC1785"/>
      <c r="AD1785"/>
      <c r="AE1785"/>
      <c r="AF1785"/>
      <c r="AG1785"/>
      <c r="AH1785"/>
      <c r="AI1785"/>
      <c r="AJ1785"/>
    </row>
    <row r="1786" spans="1:36" ht="24.95" customHeight="1">
      <c r="A1786" s="66"/>
      <c r="M1786" s="37"/>
      <c r="N1786" s="37"/>
      <c r="U1786"/>
      <c r="V1786"/>
      <c r="W1786"/>
      <c r="X1786" s="412"/>
      <c r="Y1786" s="205"/>
      <c r="Z1786" s="412"/>
      <c r="AA1786"/>
      <c r="AB1786"/>
      <c r="AC1786"/>
      <c r="AD1786"/>
      <c r="AE1786"/>
      <c r="AF1786"/>
      <c r="AG1786"/>
      <c r="AH1786"/>
      <c r="AI1786"/>
      <c r="AJ1786"/>
    </row>
    <row r="1787" spans="1:36" ht="24.95" customHeight="1">
      <c r="A1787" s="66"/>
      <c r="M1787" s="37"/>
      <c r="N1787" s="37"/>
      <c r="U1787"/>
      <c r="V1787"/>
      <c r="W1787"/>
      <c r="X1787" s="412"/>
      <c r="Y1787" s="205"/>
      <c r="Z1787" s="412"/>
      <c r="AA1787"/>
      <c r="AB1787"/>
      <c r="AC1787"/>
      <c r="AD1787"/>
      <c r="AE1787"/>
      <c r="AF1787"/>
      <c r="AG1787"/>
      <c r="AH1787"/>
      <c r="AI1787"/>
      <c r="AJ1787"/>
    </row>
    <row r="1788" spans="1:36" ht="24.95" customHeight="1">
      <c r="A1788" s="66"/>
      <c r="M1788" s="37"/>
      <c r="N1788" s="37"/>
      <c r="U1788"/>
      <c r="V1788"/>
      <c r="W1788"/>
      <c r="X1788" s="412"/>
      <c r="Y1788" s="205"/>
      <c r="Z1788" s="412"/>
      <c r="AA1788"/>
      <c r="AB1788"/>
      <c r="AC1788"/>
      <c r="AD1788"/>
      <c r="AE1788"/>
      <c r="AF1788"/>
      <c r="AG1788"/>
      <c r="AH1788"/>
      <c r="AI1788"/>
      <c r="AJ1788"/>
    </row>
    <row r="1789" spans="1:36" ht="24.95" customHeight="1">
      <c r="A1789" s="66"/>
      <c r="M1789" s="37"/>
      <c r="N1789" s="37"/>
      <c r="U1789"/>
      <c r="V1789"/>
      <c r="W1789"/>
      <c r="X1789" s="412"/>
      <c r="Y1789" s="205"/>
      <c r="Z1789" s="412"/>
      <c r="AA1789"/>
      <c r="AB1789"/>
      <c r="AC1789"/>
      <c r="AD1789"/>
      <c r="AE1789"/>
      <c r="AF1789"/>
      <c r="AG1789"/>
      <c r="AH1789"/>
      <c r="AI1789"/>
      <c r="AJ1789"/>
    </row>
    <row r="1790" spans="1:36" ht="24.95" customHeight="1">
      <c r="A1790" s="66"/>
      <c r="M1790" s="37"/>
      <c r="N1790" s="37"/>
      <c r="U1790"/>
      <c r="V1790"/>
      <c r="W1790"/>
      <c r="X1790" s="412"/>
      <c r="Y1790" s="205"/>
      <c r="Z1790" s="412"/>
      <c r="AA1790"/>
      <c r="AB1790"/>
      <c r="AC1790"/>
      <c r="AD1790"/>
      <c r="AE1790"/>
      <c r="AF1790"/>
      <c r="AG1790"/>
      <c r="AH1790"/>
      <c r="AI1790"/>
      <c r="AJ1790"/>
    </row>
    <row r="1791" spans="1:36" ht="24.95" customHeight="1">
      <c r="A1791" s="66"/>
      <c r="M1791" s="37"/>
      <c r="N1791" s="37"/>
      <c r="U1791"/>
      <c r="V1791"/>
      <c r="W1791"/>
      <c r="X1791" s="412"/>
      <c r="Y1791" s="205"/>
      <c r="Z1791" s="412"/>
      <c r="AA1791"/>
      <c r="AB1791"/>
      <c r="AC1791"/>
      <c r="AD1791"/>
      <c r="AE1791"/>
      <c r="AF1791"/>
      <c r="AG1791"/>
      <c r="AH1791"/>
      <c r="AI1791"/>
      <c r="AJ1791"/>
    </row>
    <row r="1792" spans="1:36" ht="24.95" customHeight="1">
      <c r="A1792" s="66"/>
      <c r="M1792" s="37"/>
      <c r="N1792" s="37"/>
      <c r="U1792"/>
      <c r="V1792"/>
      <c r="W1792"/>
      <c r="X1792" s="412"/>
      <c r="Y1792" s="205"/>
      <c r="Z1792" s="412"/>
      <c r="AA1792"/>
      <c r="AB1792"/>
      <c r="AC1792"/>
      <c r="AD1792"/>
      <c r="AE1792"/>
      <c r="AF1792"/>
      <c r="AG1792"/>
      <c r="AH1792"/>
      <c r="AI1792"/>
      <c r="AJ1792"/>
    </row>
    <row r="1793" spans="1:36" ht="24.95" customHeight="1">
      <c r="A1793" s="66"/>
      <c r="M1793" s="37"/>
      <c r="N1793" s="37"/>
      <c r="U1793"/>
      <c r="V1793"/>
      <c r="W1793"/>
      <c r="X1793" s="412"/>
      <c r="Y1793" s="205"/>
      <c r="Z1793" s="412"/>
      <c r="AA1793"/>
      <c r="AB1793"/>
      <c r="AC1793"/>
      <c r="AD1793"/>
      <c r="AE1793"/>
      <c r="AF1793"/>
      <c r="AG1793"/>
      <c r="AH1793"/>
      <c r="AI1793"/>
      <c r="AJ1793"/>
    </row>
    <row r="1794" spans="1:36" ht="24.95" customHeight="1">
      <c r="A1794" s="66"/>
      <c r="M1794" s="37"/>
      <c r="N1794" s="37"/>
      <c r="U1794"/>
      <c r="V1794"/>
      <c r="W1794"/>
      <c r="X1794" s="412"/>
      <c r="Y1794" s="205"/>
      <c r="Z1794" s="412"/>
      <c r="AA1794"/>
      <c r="AB1794"/>
      <c r="AC1794"/>
      <c r="AD1794"/>
      <c r="AE1794"/>
      <c r="AF1794"/>
      <c r="AG1794"/>
      <c r="AH1794"/>
      <c r="AI1794"/>
      <c r="AJ1794"/>
    </row>
    <row r="1795" spans="1:36" ht="24.95" customHeight="1">
      <c r="A1795" s="66"/>
      <c r="M1795" s="37"/>
      <c r="N1795" s="37"/>
      <c r="U1795"/>
      <c r="V1795"/>
      <c r="W1795"/>
      <c r="X1795" s="412"/>
      <c r="Y1795" s="205"/>
      <c r="Z1795" s="412"/>
      <c r="AA1795"/>
      <c r="AB1795"/>
      <c r="AC1795"/>
      <c r="AD1795"/>
      <c r="AE1795"/>
      <c r="AF1795"/>
      <c r="AG1795"/>
      <c r="AH1795"/>
      <c r="AI1795"/>
      <c r="AJ1795"/>
    </row>
    <row r="1796" spans="1:36" ht="24.95" customHeight="1">
      <c r="A1796" s="66"/>
      <c r="M1796" s="37"/>
      <c r="N1796" s="37"/>
      <c r="U1796"/>
      <c r="V1796"/>
      <c r="W1796"/>
      <c r="X1796" s="412"/>
      <c r="Y1796" s="205"/>
      <c r="Z1796" s="412"/>
      <c r="AA1796"/>
      <c r="AB1796"/>
      <c r="AC1796"/>
      <c r="AD1796"/>
      <c r="AE1796"/>
      <c r="AF1796"/>
      <c r="AG1796"/>
      <c r="AH1796"/>
      <c r="AI1796"/>
      <c r="AJ1796"/>
    </row>
    <row r="1797" spans="1:36" ht="24.95" customHeight="1">
      <c r="A1797" s="66"/>
      <c r="M1797" s="37"/>
      <c r="N1797" s="37"/>
      <c r="U1797"/>
      <c r="V1797"/>
      <c r="W1797"/>
      <c r="X1797" s="412"/>
      <c r="Y1797" s="205"/>
      <c r="Z1797" s="412"/>
      <c r="AA1797"/>
      <c r="AB1797"/>
      <c r="AC1797"/>
      <c r="AD1797"/>
      <c r="AE1797"/>
      <c r="AF1797"/>
      <c r="AG1797"/>
      <c r="AH1797"/>
      <c r="AI1797"/>
      <c r="AJ1797"/>
    </row>
    <row r="1798" spans="1:36" ht="24.95" customHeight="1">
      <c r="A1798" s="66"/>
      <c r="M1798" s="37"/>
      <c r="N1798" s="37"/>
      <c r="U1798"/>
      <c r="V1798"/>
      <c r="W1798"/>
      <c r="X1798" s="412"/>
      <c r="Y1798" s="205"/>
      <c r="Z1798" s="412"/>
      <c r="AA1798"/>
      <c r="AB1798"/>
      <c r="AC1798"/>
      <c r="AD1798"/>
      <c r="AE1798"/>
      <c r="AF1798"/>
      <c r="AG1798"/>
      <c r="AH1798"/>
      <c r="AI1798"/>
      <c r="AJ1798"/>
    </row>
    <row r="1799" spans="1:36" ht="24.95" customHeight="1">
      <c r="A1799" s="66"/>
      <c r="M1799" s="37"/>
      <c r="N1799" s="37"/>
      <c r="U1799"/>
      <c r="V1799"/>
      <c r="W1799"/>
      <c r="X1799" s="412"/>
      <c r="Y1799" s="205"/>
      <c r="Z1799" s="412"/>
      <c r="AA1799"/>
      <c r="AB1799"/>
      <c r="AC1799"/>
      <c r="AD1799"/>
      <c r="AE1799"/>
      <c r="AF1799"/>
      <c r="AG1799"/>
      <c r="AH1799"/>
      <c r="AI1799"/>
      <c r="AJ1799"/>
    </row>
    <row r="1800" spans="1:36" ht="24.95" customHeight="1">
      <c r="A1800" s="66"/>
      <c r="M1800" s="37"/>
      <c r="N1800" s="37"/>
      <c r="U1800"/>
      <c r="V1800"/>
      <c r="W1800"/>
      <c r="X1800" s="412"/>
      <c r="Y1800" s="205"/>
      <c r="Z1800" s="412"/>
      <c r="AA1800"/>
      <c r="AB1800"/>
      <c r="AC1800"/>
      <c r="AD1800"/>
      <c r="AE1800"/>
      <c r="AF1800"/>
      <c r="AG1800"/>
      <c r="AH1800"/>
      <c r="AI1800"/>
      <c r="AJ1800"/>
    </row>
    <row r="1801" spans="1:36" ht="24.95" customHeight="1">
      <c r="A1801" s="66"/>
      <c r="M1801" s="37"/>
      <c r="N1801" s="37"/>
      <c r="U1801"/>
      <c r="V1801"/>
      <c r="W1801"/>
      <c r="X1801" s="412"/>
      <c r="Y1801" s="205"/>
      <c r="Z1801" s="412"/>
      <c r="AA1801"/>
      <c r="AB1801"/>
      <c r="AC1801"/>
      <c r="AD1801"/>
      <c r="AE1801"/>
      <c r="AF1801"/>
      <c r="AG1801"/>
      <c r="AH1801"/>
      <c r="AI1801"/>
      <c r="AJ1801"/>
    </row>
    <row r="1802" spans="1:36" ht="24.95" customHeight="1">
      <c r="A1802" s="66"/>
      <c r="M1802" s="37"/>
      <c r="N1802" s="37"/>
      <c r="U1802"/>
      <c r="V1802"/>
      <c r="W1802"/>
      <c r="X1802" s="412"/>
      <c r="Y1802" s="205"/>
      <c r="Z1802" s="412"/>
      <c r="AA1802"/>
      <c r="AB1802"/>
      <c r="AC1802"/>
      <c r="AD1802"/>
      <c r="AE1802"/>
      <c r="AF1802"/>
      <c r="AG1802"/>
      <c r="AH1802"/>
      <c r="AI1802"/>
      <c r="AJ1802"/>
    </row>
    <row r="1803" spans="1:36" ht="24.95" customHeight="1">
      <c r="A1803" s="66"/>
      <c r="M1803" s="37"/>
      <c r="N1803" s="37"/>
      <c r="U1803"/>
      <c r="V1803"/>
      <c r="W1803"/>
      <c r="X1803" s="412"/>
      <c r="Y1803" s="205"/>
      <c r="Z1803" s="412"/>
      <c r="AA1803"/>
      <c r="AB1803"/>
      <c r="AC1803"/>
      <c r="AD1803"/>
      <c r="AE1803"/>
      <c r="AF1803"/>
      <c r="AG1803"/>
      <c r="AH1803"/>
      <c r="AI1803"/>
      <c r="AJ1803"/>
    </row>
    <row r="1804" spans="1:36" ht="24.95" customHeight="1">
      <c r="A1804" s="66"/>
      <c r="M1804" s="37"/>
      <c r="N1804" s="37"/>
      <c r="U1804"/>
      <c r="V1804"/>
      <c r="W1804"/>
      <c r="X1804" s="412"/>
      <c r="Y1804" s="205"/>
      <c r="Z1804" s="412"/>
      <c r="AA1804"/>
      <c r="AB1804"/>
      <c r="AC1804"/>
      <c r="AD1804"/>
      <c r="AE1804"/>
      <c r="AF1804"/>
      <c r="AG1804"/>
      <c r="AH1804"/>
      <c r="AI1804"/>
      <c r="AJ1804"/>
    </row>
    <row r="1805" spans="1:36" ht="24.95" customHeight="1">
      <c r="A1805" s="66"/>
      <c r="M1805" s="37"/>
      <c r="N1805" s="37"/>
      <c r="U1805"/>
      <c r="V1805"/>
      <c r="W1805"/>
      <c r="X1805" s="412"/>
      <c r="Y1805" s="205"/>
      <c r="Z1805" s="412"/>
      <c r="AA1805"/>
      <c r="AB1805"/>
      <c r="AC1805"/>
      <c r="AD1805"/>
      <c r="AE1805"/>
      <c r="AF1805"/>
      <c r="AG1805"/>
      <c r="AH1805"/>
      <c r="AI1805"/>
      <c r="AJ1805"/>
    </row>
    <row r="1806" spans="1:36" ht="24.95" customHeight="1">
      <c r="A1806" s="66"/>
      <c r="M1806" s="37"/>
      <c r="N1806" s="37"/>
      <c r="U1806"/>
      <c r="V1806"/>
      <c r="W1806"/>
      <c r="X1806" s="412"/>
      <c r="Y1806" s="205"/>
      <c r="Z1806" s="412"/>
      <c r="AA1806"/>
      <c r="AB1806"/>
      <c r="AC1806"/>
      <c r="AD1806"/>
      <c r="AE1806"/>
      <c r="AF1806"/>
      <c r="AG1806"/>
      <c r="AH1806"/>
      <c r="AI1806"/>
      <c r="AJ1806"/>
    </row>
    <row r="1807" spans="1:36" ht="24.95" customHeight="1">
      <c r="A1807" s="66"/>
      <c r="M1807" s="37"/>
      <c r="N1807" s="37"/>
      <c r="U1807"/>
      <c r="V1807"/>
      <c r="W1807"/>
      <c r="X1807" s="412"/>
      <c r="Y1807" s="205"/>
      <c r="Z1807" s="412"/>
      <c r="AA1807"/>
      <c r="AB1807"/>
      <c r="AC1807"/>
      <c r="AD1807"/>
      <c r="AE1807"/>
      <c r="AF1807"/>
      <c r="AG1807"/>
      <c r="AH1807"/>
      <c r="AI1807"/>
      <c r="AJ1807"/>
    </row>
    <row r="1808" spans="1:36" ht="24.95" customHeight="1">
      <c r="A1808" s="66"/>
      <c r="M1808" s="37"/>
      <c r="N1808" s="37"/>
      <c r="U1808"/>
      <c r="V1808"/>
      <c r="W1808"/>
      <c r="X1808" s="412"/>
      <c r="Y1808" s="205"/>
      <c r="Z1808" s="412"/>
      <c r="AA1808"/>
      <c r="AB1808"/>
      <c r="AC1808"/>
      <c r="AD1808"/>
      <c r="AE1808"/>
      <c r="AF1808"/>
      <c r="AG1808"/>
      <c r="AH1808"/>
      <c r="AI1808"/>
      <c r="AJ1808"/>
    </row>
    <row r="1809" spans="1:36" ht="24.95" customHeight="1">
      <c r="A1809" s="66"/>
      <c r="M1809" s="37"/>
      <c r="N1809" s="37"/>
      <c r="U1809"/>
      <c r="V1809"/>
      <c r="W1809"/>
      <c r="X1809" s="412"/>
      <c r="Y1809" s="205"/>
      <c r="Z1809" s="412"/>
      <c r="AA1809"/>
      <c r="AB1809"/>
      <c r="AC1809"/>
      <c r="AD1809"/>
      <c r="AE1809"/>
      <c r="AF1809"/>
      <c r="AG1809"/>
      <c r="AH1809"/>
      <c r="AI1809"/>
      <c r="AJ1809"/>
    </row>
    <row r="1810" spans="1:36" ht="24.95" customHeight="1">
      <c r="A1810" s="66"/>
      <c r="M1810" s="37"/>
      <c r="N1810" s="37"/>
      <c r="U1810"/>
      <c r="V1810"/>
      <c r="W1810"/>
      <c r="X1810" s="412"/>
      <c r="Y1810" s="205"/>
      <c r="Z1810" s="412"/>
      <c r="AA1810"/>
      <c r="AB1810"/>
      <c r="AC1810"/>
      <c r="AD1810"/>
      <c r="AE1810"/>
      <c r="AF1810"/>
      <c r="AG1810"/>
      <c r="AH1810"/>
      <c r="AI1810"/>
      <c r="AJ1810"/>
    </row>
    <row r="1811" spans="1:36" ht="24.95" customHeight="1">
      <c r="A1811" s="66"/>
      <c r="M1811" s="37"/>
      <c r="N1811" s="37"/>
      <c r="U1811"/>
      <c r="V1811"/>
      <c r="W1811"/>
      <c r="X1811" s="412"/>
      <c r="Y1811" s="205"/>
      <c r="Z1811" s="412"/>
      <c r="AA1811"/>
      <c r="AB1811"/>
      <c r="AC1811"/>
      <c r="AD1811"/>
      <c r="AE1811"/>
      <c r="AF1811"/>
      <c r="AG1811"/>
      <c r="AH1811"/>
      <c r="AI1811"/>
      <c r="AJ1811"/>
    </row>
    <row r="1812" spans="1:36" ht="24.95" customHeight="1">
      <c r="A1812" s="66"/>
      <c r="M1812" s="37"/>
      <c r="N1812" s="37"/>
      <c r="U1812"/>
      <c r="V1812"/>
      <c r="W1812"/>
      <c r="X1812" s="412"/>
      <c r="Y1812" s="205"/>
      <c r="Z1812" s="412"/>
      <c r="AA1812"/>
      <c r="AB1812"/>
      <c r="AC1812"/>
      <c r="AD1812"/>
      <c r="AE1812"/>
      <c r="AF1812"/>
      <c r="AG1812"/>
      <c r="AH1812"/>
      <c r="AI1812"/>
      <c r="AJ1812"/>
    </row>
    <row r="1813" spans="1:36" ht="24.95" customHeight="1">
      <c r="A1813" s="66"/>
      <c r="M1813" s="37"/>
      <c r="N1813" s="37"/>
      <c r="U1813"/>
      <c r="V1813"/>
      <c r="W1813"/>
      <c r="X1813" s="412"/>
      <c r="Y1813" s="205"/>
      <c r="Z1813" s="412"/>
      <c r="AA1813"/>
      <c r="AB1813"/>
      <c r="AC1813"/>
      <c r="AD1813"/>
      <c r="AE1813"/>
      <c r="AF1813"/>
      <c r="AG1813"/>
      <c r="AH1813"/>
      <c r="AI1813"/>
      <c r="AJ1813"/>
    </row>
    <row r="1814" spans="1:36" ht="24.95" customHeight="1">
      <c r="A1814" s="66"/>
      <c r="M1814" s="37"/>
      <c r="N1814" s="37"/>
      <c r="U1814"/>
      <c r="V1814"/>
      <c r="W1814"/>
      <c r="X1814" s="412"/>
      <c r="Y1814" s="205"/>
      <c r="Z1814" s="412"/>
      <c r="AA1814"/>
      <c r="AB1814"/>
      <c r="AC1814"/>
      <c r="AD1814"/>
      <c r="AE1814"/>
      <c r="AF1814"/>
      <c r="AG1814"/>
      <c r="AH1814"/>
      <c r="AI1814"/>
      <c r="AJ1814"/>
    </row>
    <row r="1815" spans="1:36" ht="24.95" customHeight="1">
      <c r="A1815" s="66"/>
      <c r="M1815" s="37"/>
      <c r="N1815" s="37"/>
      <c r="U1815"/>
      <c r="V1815"/>
      <c r="W1815"/>
      <c r="X1815" s="412"/>
      <c r="Y1815" s="205"/>
      <c r="Z1815" s="412"/>
      <c r="AA1815"/>
      <c r="AB1815"/>
      <c r="AC1815"/>
      <c r="AD1815"/>
      <c r="AE1815"/>
      <c r="AF1815"/>
      <c r="AG1815"/>
      <c r="AH1815"/>
      <c r="AI1815"/>
      <c r="AJ1815"/>
    </row>
    <row r="1816" spans="1:36" ht="24.95" customHeight="1">
      <c r="A1816" s="66"/>
      <c r="M1816" s="37"/>
      <c r="N1816" s="37"/>
      <c r="U1816"/>
      <c r="V1816"/>
      <c r="W1816"/>
      <c r="X1816" s="412"/>
      <c r="Y1816" s="205"/>
      <c r="Z1816" s="412"/>
      <c r="AA1816"/>
      <c r="AB1816"/>
      <c r="AC1816"/>
      <c r="AD1816"/>
      <c r="AE1816"/>
      <c r="AF1816"/>
      <c r="AG1816"/>
      <c r="AH1816"/>
      <c r="AI1816"/>
      <c r="AJ1816"/>
    </row>
    <row r="1817" spans="1:36" ht="24.95" customHeight="1">
      <c r="A1817" s="66"/>
      <c r="M1817" s="37"/>
      <c r="N1817" s="37"/>
      <c r="U1817"/>
      <c r="V1817"/>
      <c r="W1817"/>
      <c r="X1817" s="412"/>
      <c r="Y1817" s="205"/>
      <c r="Z1817" s="412"/>
      <c r="AA1817"/>
      <c r="AB1817"/>
      <c r="AC1817"/>
      <c r="AD1817"/>
      <c r="AE1817"/>
      <c r="AF1817"/>
      <c r="AG1817"/>
      <c r="AH1817"/>
      <c r="AI1817"/>
      <c r="AJ1817"/>
    </row>
    <row r="1818" spans="1:36" ht="24.95" customHeight="1">
      <c r="A1818" s="66"/>
      <c r="M1818" s="37"/>
      <c r="N1818" s="37"/>
      <c r="U1818"/>
      <c r="V1818"/>
      <c r="W1818"/>
      <c r="X1818" s="412"/>
      <c r="Y1818" s="205"/>
      <c r="Z1818" s="412"/>
      <c r="AA1818"/>
      <c r="AB1818"/>
      <c r="AC1818"/>
      <c r="AD1818"/>
      <c r="AE1818"/>
      <c r="AF1818"/>
      <c r="AG1818"/>
      <c r="AH1818"/>
      <c r="AI1818"/>
      <c r="AJ1818"/>
    </row>
    <row r="1819" spans="1:36" ht="24.95" customHeight="1">
      <c r="A1819" s="66"/>
      <c r="M1819" s="37"/>
      <c r="N1819" s="37"/>
      <c r="U1819"/>
      <c r="V1819"/>
      <c r="W1819"/>
      <c r="X1819" s="412"/>
      <c r="Y1819" s="205"/>
      <c r="Z1819" s="412"/>
      <c r="AA1819"/>
      <c r="AB1819"/>
      <c r="AC1819"/>
      <c r="AD1819"/>
      <c r="AE1819"/>
      <c r="AF1819"/>
      <c r="AG1819"/>
      <c r="AH1819"/>
      <c r="AI1819"/>
      <c r="AJ1819"/>
    </row>
    <row r="1820" spans="1:36" ht="24.95" customHeight="1">
      <c r="A1820" s="66"/>
      <c r="M1820" s="37"/>
      <c r="N1820" s="37"/>
      <c r="U1820"/>
      <c r="V1820"/>
      <c r="W1820"/>
      <c r="X1820" s="412"/>
      <c r="Y1820" s="205"/>
      <c r="Z1820" s="412"/>
      <c r="AA1820"/>
      <c r="AB1820"/>
      <c r="AC1820"/>
      <c r="AD1820"/>
      <c r="AE1820"/>
      <c r="AF1820"/>
      <c r="AG1820"/>
      <c r="AH1820"/>
      <c r="AI1820"/>
      <c r="AJ1820"/>
    </row>
    <row r="1821" spans="1:36" ht="24.95" customHeight="1">
      <c r="A1821" s="66"/>
      <c r="M1821" s="37"/>
      <c r="N1821" s="37"/>
      <c r="U1821"/>
      <c r="V1821"/>
      <c r="W1821"/>
      <c r="X1821" s="412"/>
      <c r="Y1821" s="205"/>
      <c r="Z1821" s="412"/>
      <c r="AA1821"/>
      <c r="AB1821"/>
      <c r="AC1821"/>
      <c r="AD1821"/>
      <c r="AE1821"/>
      <c r="AF1821"/>
      <c r="AG1821"/>
      <c r="AH1821"/>
      <c r="AI1821"/>
      <c r="AJ1821"/>
    </row>
    <row r="1822" spans="1:36" ht="24.95" customHeight="1">
      <c r="A1822" s="66"/>
      <c r="M1822" s="37"/>
      <c r="N1822" s="37"/>
      <c r="U1822"/>
      <c r="V1822"/>
      <c r="W1822"/>
      <c r="X1822" s="412"/>
      <c r="Y1822" s="205"/>
      <c r="Z1822" s="412"/>
      <c r="AA1822"/>
      <c r="AB1822"/>
      <c r="AC1822"/>
      <c r="AD1822"/>
      <c r="AE1822"/>
      <c r="AF1822"/>
      <c r="AG1822"/>
      <c r="AH1822"/>
      <c r="AI1822"/>
      <c r="AJ1822"/>
    </row>
    <row r="1823" spans="1:36" ht="24.95" customHeight="1">
      <c r="A1823" s="66"/>
      <c r="M1823" s="37"/>
      <c r="N1823" s="37"/>
      <c r="U1823"/>
      <c r="V1823"/>
      <c r="W1823"/>
      <c r="X1823" s="412"/>
      <c r="Y1823" s="205"/>
      <c r="Z1823" s="412"/>
      <c r="AA1823"/>
      <c r="AB1823"/>
      <c r="AC1823"/>
      <c r="AD1823"/>
      <c r="AE1823"/>
      <c r="AF1823"/>
      <c r="AG1823"/>
      <c r="AH1823"/>
      <c r="AI1823"/>
      <c r="AJ1823"/>
    </row>
    <row r="1824" spans="1:36" ht="24.95" customHeight="1">
      <c r="A1824" s="66"/>
      <c r="M1824" s="37"/>
      <c r="N1824" s="37"/>
      <c r="U1824"/>
      <c r="V1824"/>
      <c r="W1824"/>
      <c r="X1824" s="412"/>
      <c r="Y1824" s="205"/>
      <c r="Z1824" s="412"/>
      <c r="AA1824"/>
      <c r="AB1824"/>
      <c r="AC1824"/>
      <c r="AD1824"/>
      <c r="AE1824"/>
      <c r="AF1824"/>
      <c r="AG1824"/>
      <c r="AH1824"/>
      <c r="AI1824"/>
      <c r="AJ1824"/>
    </row>
    <row r="1825" spans="1:36" ht="24.95" customHeight="1">
      <c r="A1825" s="66"/>
      <c r="M1825" s="37"/>
      <c r="N1825" s="37"/>
      <c r="U1825"/>
      <c r="V1825"/>
      <c r="W1825"/>
      <c r="X1825" s="412"/>
      <c r="Y1825" s="205"/>
      <c r="Z1825" s="412"/>
      <c r="AA1825"/>
      <c r="AB1825"/>
      <c r="AC1825"/>
      <c r="AD1825"/>
      <c r="AE1825"/>
      <c r="AF1825"/>
      <c r="AG1825"/>
      <c r="AH1825"/>
      <c r="AI1825"/>
      <c r="AJ1825"/>
    </row>
    <row r="1826" spans="1:36" ht="24.95" customHeight="1">
      <c r="A1826" s="66"/>
      <c r="M1826" s="37"/>
      <c r="N1826" s="37"/>
      <c r="U1826"/>
      <c r="V1826"/>
      <c r="W1826"/>
      <c r="X1826" s="412"/>
      <c r="Y1826" s="205"/>
      <c r="Z1826" s="412"/>
      <c r="AA1826"/>
      <c r="AB1826"/>
      <c r="AC1826"/>
      <c r="AD1826"/>
      <c r="AE1826"/>
      <c r="AF1826"/>
      <c r="AG1826"/>
      <c r="AH1826"/>
      <c r="AI1826"/>
      <c r="AJ1826"/>
    </row>
    <row r="1827" spans="1:36" ht="24.95" customHeight="1">
      <c r="A1827" s="66"/>
      <c r="M1827" s="37"/>
      <c r="N1827" s="37"/>
      <c r="U1827"/>
      <c r="V1827"/>
      <c r="W1827"/>
      <c r="X1827" s="412"/>
      <c r="Y1827" s="205"/>
      <c r="Z1827" s="412"/>
      <c r="AA1827"/>
      <c r="AB1827"/>
      <c r="AC1827"/>
      <c r="AD1827"/>
      <c r="AE1827"/>
      <c r="AF1827"/>
      <c r="AG1827"/>
      <c r="AH1827"/>
      <c r="AI1827"/>
      <c r="AJ1827"/>
    </row>
    <row r="1828" spans="1:36" ht="24.95" customHeight="1">
      <c r="A1828" s="66"/>
      <c r="M1828" s="37"/>
      <c r="N1828" s="37"/>
      <c r="U1828"/>
      <c r="V1828"/>
      <c r="W1828"/>
      <c r="X1828" s="412"/>
      <c r="Y1828" s="205"/>
      <c r="Z1828" s="412"/>
      <c r="AA1828"/>
      <c r="AB1828"/>
      <c r="AC1828"/>
      <c r="AD1828"/>
      <c r="AE1828"/>
      <c r="AF1828"/>
      <c r="AG1828"/>
      <c r="AH1828"/>
      <c r="AI1828"/>
      <c r="AJ1828"/>
    </row>
    <row r="1829" spans="1:36" ht="24.95" customHeight="1">
      <c r="A1829" s="66"/>
      <c r="M1829" s="37"/>
      <c r="N1829" s="37"/>
      <c r="U1829"/>
      <c r="V1829"/>
      <c r="W1829"/>
      <c r="X1829" s="412"/>
      <c r="Y1829" s="205"/>
      <c r="Z1829" s="412"/>
      <c r="AA1829"/>
      <c r="AB1829"/>
      <c r="AC1829"/>
      <c r="AD1829"/>
      <c r="AE1829"/>
      <c r="AF1829"/>
      <c r="AG1829"/>
      <c r="AH1829"/>
      <c r="AI1829"/>
      <c r="AJ1829"/>
    </row>
    <row r="1830" spans="1:36" ht="24.95" customHeight="1">
      <c r="A1830" s="66"/>
      <c r="M1830" s="37"/>
      <c r="N1830" s="37"/>
      <c r="U1830"/>
      <c r="V1830"/>
      <c r="W1830"/>
      <c r="X1830" s="412"/>
      <c r="Y1830" s="205"/>
      <c r="Z1830" s="412"/>
      <c r="AA1830"/>
      <c r="AB1830"/>
      <c r="AC1830"/>
      <c r="AD1830"/>
      <c r="AE1830"/>
      <c r="AF1830"/>
      <c r="AG1830"/>
      <c r="AH1830"/>
      <c r="AI1830"/>
      <c r="AJ1830"/>
    </row>
    <row r="1831" spans="1:36" ht="24.95" customHeight="1">
      <c r="A1831" s="66"/>
      <c r="M1831" s="37"/>
      <c r="N1831" s="37"/>
      <c r="U1831"/>
      <c r="V1831"/>
      <c r="W1831"/>
      <c r="X1831" s="412"/>
      <c r="Y1831" s="205"/>
      <c r="Z1831" s="412"/>
      <c r="AA1831"/>
      <c r="AB1831"/>
      <c r="AC1831"/>
      <c r="AD1831"/>
      <c r="AE1831"/>
      <c r="AF1831"/>
      <c r="AG1831"/>
      <c r="AH1831"/>
      <c r="AI1831"/>
      <c r="AJ1831"/>
    </row>
    <row r="1832" spans="1:36" ht="24.95" customHeight="1">
      <c r="A1832" s="66"/>
      <c r="M1832" s="37"/>
      <c r="N1832" s="37"/>
      <c r="U1832"/>
      <c r="V1832"/>
      <c r="W1832"/>
      <c r="X1832" s="412"/>
      <c r="Y1832" s="205"/>
      <c r="Z1832" s="412"/>
      <c r="AA1832"/>
      <c r="AB1832"/>
      <c r="AC1832"/>
      <c r="AD1832"/>
      <c r="AE1832"/>
      <c r="AF1832"/>
      <c r="AG1832"/>
      <c r="AH1832"/>
      <c r="AI1832"/>
      <c r="AJ1832"/>
    </row>
    <row r="1833" spans="1:36" ht="24.95" customHeight="1">
      <c r="A1833" s="66"/>
      <c r="M1833" s="37"/>
      <c r="N1833" s="37"/>
      <c r="U1833"/>
      <c r="V1833"/>
      <c r="W1833"/>
      <c r="X1833" s="412"/>
      <c r="Y1833" s="205"/>
      <c r="Z1833" s="412"/>
      <c r="AA1833"/>
      <c r="AB1833"/>
      <c r="AC1833"/>
      <c r="AD1833"/>
      <c r="AE1833"/>
      <c r="AF1833"/>
      <c r="AG1833"/>
      <c r="AH1833"/>
      <c r="AI1833"/>
      <c r="AJ1833"/>
    </row>
    <row r="1834" spans="1:36" ht="24.95" customHeight="1">
      <c r="A1834" s="66"/>
      <c r="M1834" s="37"/>
      <c r="N1834" s="37"/>
      <c r="U1834"/>
      <c r="V1834"/>
      <c r="W1834"/>
      <c r="X1834" s="412"/>
      <c r="Y1834" s="205"/>
      <c r="Z1834" s="412"/>
      <c r="AA1834"/>
      <c r="AB1834"/>
      <c r="AC1834"/>
      <c r="AD1834"/>
      <c r="AE1834"/>
      <c r="AF1834"/>
      <c r="AG1834"/>
      <c r="AH1834"/>
      <c r="AI1834"/>
      <c r="AJ1834"/>
    </row>
    <row r="1835" spans="1:36" ht="24.95" customHeight="1">
      <c r="A1835" s="66"/>
      <c r="M1835" s="37"/>
      <c r="N1835" s="37"/>
      <c r="U1835"/>
      <c r="V1835"/>
      <c r="W1835"/>
      <c r="X1835" s="412"/>
      <c r="Y1835" s="205"/>
      <c r="Z1835" s="412"/>
      <c r="AA1835"/>
      <c r="AB1835"/>
      <c r="AC1835"/>
      <c r="AD1835"/>
      <c r="AE1835"/>
      <c r="AF1835"/>
      <c r="AG1835"/>
      <c r="AH1835"/>
      <c r="AI1835"/>
      <c r="AJ1835"/>
    </row>
    <row r="1836" spans="1:36" ht="24.95" customHeight="1">
      <c r="A1836" s="66"/>
      <c r="M1836" s="37"/>
      <c r="N1836" s="37"/>
      <c r="U1836"/>
      <c r="V1836"/>
      <c r="W1836"/>
      <c r="X1836" s="412"/>
      <c r="Y1836" s="205"/>
      <c r="Z1836" s="412"/>
      <c r="AA1836"/>
      <c r="AB1836"/>
      <c r="AC1836"/>
      <c r="AD1836"/>
      <c r="AE1836"/>
      <c r="AF1836"/>
      <c r="AG1836"/>
      <c r="AH1836"/>
      <c r="AI1836"/>
      <c r="AJ1836"/>
    </row>
    <row r="1837" spans="1:36" ht="24.95" customHeight="1">
      <c r="A1837" s="66"/>
      <c r="M1837" s="37"/>
      <c r="N1837" s="37"/>
      <c r="U1837"/>
      <c r="V1837"/>
      <c r="W1837"/>
      <c r="X1837" s="412"/>
      <c r="Y1837" s="205"/>
      <c r="Z1837" s="412"/>
      <c r="AA1837"/>
      <c r="AB1837"/>
      <c r="AC1837"/>
      <c r="AD1837"/>
      <c r="AE1837"/>
      <c r="AF1837"/>
      <c r="AG1837"/>
      <c r="AH1837"/>
      <c r="AI1837"/>
      <c r="AJ1837"/>
    </row>
    <row r="1838" spans="1:36" ht="24.95" customHeight="1">
      <c r="A1838" s="66"/>
      <c r="M1838" s="37"/>
      <c r="N1838" s="37"/>
      <c r="U1838"/>
      <c r="V1838"/>
      <c r="W1838"/>
      <c r="X1838" s="412"/>
      <c r="Y1838" s="205"/>
      <c r="Z1838" s="412"/>
      <c r="AA1838"/>
      <c r="AB1838"/>
      <c r="AC1838"/>
      <c r="AD1838"/>
      <c r="AE1838"/>
      <c r="AF1838"/>
      <c r="AG1838"/>
      <c r="AH1838"/>
      <c r="AI1838"/>
      <c r="AJ1838"/>
    </row>
    <row r="1839" spans="1:36" ht="24.95" customHeight="1">
      <c r="A1839" s="66"/>
      <c r="M1839" s="37"/>
      <c r="N1839" s="37"/>
      <c r="U1839"/>
      <c r="V1839"/>
      <c r="W1839"/>
      <c r="X1839" s="412"/>
      <c r="Y1839" s="205"/>
      <c r="Z1839" s="412"/>
      <c r="AA1839"/>
      <c r="AB1839"/>
      <c r="AC1839"/>
      <c r="AD1839"/>
      <c r="AE1839"/>
      <c r="AF1839"/>
      <c r="AG1839"/>
      <c r="AH1839"/>
      <c r="AI1839"/>
      <c r="AJ1839"/>
    </row>
    <row r="1840" spans="1:36" ht="24.95" customHeight="1">
      <c r="A1840" s="66"/>
      <c r="M1840" s="37"/>
      <c r="N1840" s="37"/>
      <c r="U1840"/>
      <c r="V1840"/>
      <c r="W1840"/>
      <c r="X1840" s="412"/>
      <c r="Y1840" s="205"/>
      <c r="Z1840" s="412"/>
      <c r="AA1840"/>
      <c r="AB1840"/>
      <c r="AC1840"/>
      <c r="AD1840"/>
      <c r="AE1840"/>
      <c r="AF1840"/>
      <c r="AG1840"/>
      <c r="AH1840"/>
      <c r="AI1840"/>
      <c r="AJ1840"/>
    </row>
    <row r="1841" spans="1:36" ht="24.95" customHeight="1">
      <c r="A1841" s="66"/>
      <c r="M1841" s="37"/>
      <c r="N1841" s="37"/>
      <c r="U1841"/>
      <c r="V1841"/>
      <c r="W1841"/>
      <c r="X1841" s="412"/>
      <c r="Y1841" s="205"/>
      <c r="Z1841" s="412"/>
      <c r="AA1841"/>
      <c r="AB1841"/>
      <c r="AC1841"/>
      <c r="AD1841"/>
      <c r="AE1841"/>
      <c r="AF1841"/>
      <c r="AG1841"/>
      <c r="AH1841"/>
      <c r="AI1841"/>
      <c r="AJ1841"/>
    </row>
    <row r="1842" spans="1:36" ht="24.95" customHeight="1">
      <c r="A1842" s="66"/>
      <c r="M1842" s="37"/>
      <c r="N1842" s="37"/>
      <c r="U1842"/>
      <c r="V1842"/>
      <c r="W1842"/>
      <c r="X1842" s="412"/>
      <c r="Y1842" s="205"/>
      <c r="Z1842" s="412"/>
      <c r="AA1842"/>
      <c r="AB1842"/>
      <c r="AC1842"/>
      <c r="AD1842"/>
      <c r="AE1842"/>
      <c r="AF1842"/>
      <c r="AG1842"/>
      <c r="AH1842"/>
      <c r="AI1842"/>
      <c r="AJ1842"/>
    </row>
    <row r="1843" spans="1:36" ht="24.95" customHeight="1">
      <c r="A1843" s="66"/>
      <c r="M1843" s="37"/>
      <c r="N1843" s="37"/>
      <c r="U1843"/>
      <c r="V1843"/>
      <c r="W1843"/>
      <c r="X1843" s="412"/>
      <c r="Y1843" s="205"/>
      <c r="Z1843" s="412"/>
      <c r="AA1843"/>
      <c r="AB1843"/>
      <c r="AC1843"/>
      <c r="AD1843"/>
      <c r="AE1843"/>
      <c r="AF1843"/>
      <c r="AG1843"/>
      <c r="AH1843"/>
      <c r="AI1843"/>
      <c r="AJ1843"/>
    </row>
    <row r="1844" spans="1:36" ht="24.95" customHeight="1">
      <c r="A1844" s="66"/>
      <c r="M1844" s="37"/>
      <c r="N1844" s="37"/>
      <c r="U1844"/>
      <c r="V1844"/>
      <c r="W1844"/>
      <c r="X1844" s="412"/>
      <c r="Y1844" s="205"/>
      <c r="Z1844" s="412"/>
      <c r="AA1844"/>
      <c r="AB1844"/>
      <c r="AC1844"/>
      <c r="AD1844"/>
      <c r="AE1844"/>
      <c r="AF1844"/>
      <c r="AG1844"/>
      <c r="AH1844"/>
      <c r="AI1844"/>
      <c r="AJ1844"/>
    </row>
    <row r="1845" spans="1:36" ht="24.95" customHeight="1">
      <c r="A1845" s="66"/>
      <c r="M1845" s="37"/>
      <c r="N1845" s="37"/>
      <c r="U1845"/>
      <c r="V1845"/>
      <c r="W1845"/>
      <c r="X1845" s="412"/>
      <c r="Y1845" s="205"/>
      <c r="Z1845" s="412"/>
      <c r="AA1845"/>
      <c r="AB1845"/>
      <c r="AC1845"/>
      <c r="AD1845"/>
      <c r="AE1845"/>
      <c r="AF1845"/>
      <c r="AG1845"/>
      <c r="AH1845"/>
      <c r="AI1845"/>
      <c r="AJ1845"/>
    </row>
    <row r="1846" spans="1:36" ht="24.95" customHeight="1">
      <c r="A1846" s="66"/>
      <c r="M1846" s="37"/>
      <c r="N1846" s="37"/>
      <c r="U1846"/>
      <c r="V1846"/>
      <c r="W1846"/>
      <c r="X1846" s="412"/>
      <c r="Y1846" s="205"/>
      <c r="Z1846" s="412"/>
      <c r="AA1846"/>
      <c r="AB1846"/>
      <c r="AC1846"/>
      <c r="AD1846"/>
      <c r="AE1846"/>
      <c r="AF1846"/>
      <c r="AG1846"/>
      <c r="AH1846"/>
      <c r="AI1846"/>
      <c r="AJ1846"/>
    </row>
    <row r="1847" spans="1:36" ht="24.95" customHeight="1">
      <c r="A1847" s="66"/>
      <c r="M1847" s="37"/>
      <c r="N1847" s="37"/>
      <c r="U1847"/>
      <c r="V1847"/>
      <c r="W1847"/>
      <c r="X1847" s="412"/>
      <c r="Y1847" s="205"/>
      <c r="Z1847" s="412"/>
      <c r="AA1847"/>
      <c r="AB1847"/>
      <c r="AC1847"/>
      <c r="AD1847"/>
      <c r="AE1847"/>
      <c r="AF1847"/>
      <c r="AG1847"/>
      <c r="AH1847"/>
      <c r="AI1847"/>
      <c r="AJ1847"/>
    </row>
    <row r="1848" spans="1:36" ht="24.95" customHeight="1">
      <c r="A1848" s="66"/>
      <c r="M1848" s="37"/>
      <c r="N1848" s="37"/>
      <c r="U1848"/>
      <c r="V1848"/>
      <c r="W1848"/>
      <c r="X1848" s="412"/>
      <c r="Y1848" s="205"/>
      <c r="Z1848" s="412"/>
      <c r="AA1848"/>
      <c r="AB1848"/>
      <c r="AC1848"/>
      <c r="AD1848"/>
      <c r="AE1848"/>
      <c r="AF1848"/>
      <c r="AG1848"/>
      <c r="AH1848"/>
      <c r="AI1848"/>
      <c r="AJ1848"/>
    </row>
    <row r="1849" spans="1:36" ht="24.95" customHeight="1">
      <c r="A1849" s="66"/>
      <c r="M1849" s="37"/>
      <c r="N1849" s="37"/>
      <c r="U1849"/>
      <c r="V1849"/>
      <c r="W1849"/>
      <c r="X1849" s="412"/>
      <c r="Y1849" s="205"/>
      <c r="Z1849" s="412"/>
      <c r="AA1849"/>
      <c r="AB1849"/>
      <c r="AC1849"/>
      <c r="AD1849"/>
      <c r="AE1849"/>
      <c r="AF1849"/>
      <c r="AG1849"/>
      <c r="AH1849"/>
      <c r="AI1849"/>
      <c r="AJ1849"/>
    </row>
    <row r="1850" spans="1:36" ht="24.95" customHeight="1">
      <c r="A1850" s="66"/>
      <c r="M1850" s="37"/>
      <c r="N1850" s="37"/>
      <c r="U1850"/>
      <c r="V1850"/>
      <c r="W1850"/>
      <c r="X1850" s="412"/>
      <c r="Y1850" s="205"/>
      <c r="Z1850" s="412"/>
      <c r="AA1850"/>
      <c r="AB1850"/>
      <c r="AC1850"/>
      <c r="AD1850"/>
      <c r="AE1850"/>
      <c r="AF1850"/>
      <c r="AG1850"/>
      <c r="AH1850"/>
      <c r="AI1850"/>
      <c r="AJ1850"/>
    </row>
    <row r="1851" spans="1:36" ht="24.95" customHeight="1">
      <c r="A1851" s="66"/>
      <c r="M1851" s="37"/>
      <c r="N1851" s="37"/>
      <c r="U1851"/>
      <c r="V1851"/>
      <c r="W1851"/>
      <c r="X1851" s="412"/>
      <c r="Y1851" s="205"/>
      <c r="Z1851" s="412"/>
      <c r="AA1851"/>
      <c r="AB1851"/>
      <c r="AC1851"/>
      <c r="AD1851"/>
      <c r="AE1851"/>
      <c r="AF1851"/>
      <c r="AG1851"/>
      <c r="AH1851"/>
      <c r="AI1851"/>
      <c r="AJ1851"/>
    </row>
    <row r="1852" spans="1:36" ht="24.95" customHeight="1">
      <c r="A1852" s="66"/>
      <c r="M1852" s="37"/>
      <c r="N1852" s="37"/>
      <c r="U1852"/>
      <c r="V1852"/>
      <c r="W1852"/>
      <c r="X1852" s="412"/>
      <c r="Y1852" s="205"/>
      <c r="Z1852" s="412"/>
      <c r="AA1852"/>
      <c r="AB1852"/>
      <c r="AC1852"/>
      <c r="AD1852"/>
      <c r="AE1852"/>
      <c r="AF1852"/>
      <c r="AG1852"/>
      <c r="AH1852"/>
      <c r="AI1852"/>
      <c r="AJ1852"/>
    </row>
    <row r="1853" spans="1:36" ht="24.95" customHeight="1">
      <c r="A1853" s="66"/>
      <c r="M1853" s="37"/>
      <c r="N1853" s="37"/>
      <c r="U1853"/>
      <c r="V1853"/>
      <c r="W1853"/>
      <c r="X1853" s="412"/>
      <c r="Y1853" s="205"/>
      <c r="Z1853" s="412"/>
      <c r="AA1853"/>
      <c r="AB1853"/>
      <c r="AC1853"/>
      <c r="AD1853"/>
      <c r="AE1853"/>
      <c r="AF1853"/>
      <c r="AG1853"/>
      <c r="AH1853"/>
      <c r="AI1853"/>
      <c r="AJ1853"/>
    </row>
    <row r="1854" spans="1:36" ht="24.95" customHeight="1">
      <c r="A1854" s="66"/>
      <c r="M1854" s="37"/>
      <c r="N1854" s="37"/>
      <c r="U1854"/>
      <c r="V1854"/>
      <c r="W1854"/>
      <c r="X1854" s="412"/>
      <c r="Y1854" s="205"/>
      <c r="Z1854" s="412"/>
      <c r="AA1854"/>
      <c r="AB1854"/>
      <c r="AC1854"/>
      <c r="AD1854"/>
      <c r="AE1854"/>
      <c r="AF1854"/>
      <c r="AG1854"/>
      <c r="AH1854"/>
      <c r="AI1854"/>
      <c r="AJ1854"/>
    </row>
    <row r="1855" spans="1:36" ht="24.95" customHeight="1">
      <c r="A1855" s="66"/>
      <c r="M1855" s="37"/>
      <c r="N1855" s="37"/>
      <c r="U1855"/>
      <c r="V1855"/>
      <c r="W1855"/>
      <c r="X1855" s="412"/>
      <c r="Y1855" s="205"/>
      <c r="Z1855" s="412"/>
      <c r="AA1855"/>
      <c r="AB1855"/>
      <c r="AC1855"/>
      <c r="AD1855"/>
      <c r="AE1855"/>
      <c r="AF1855"/>
      <c r="AG1855"/>
      <c r="AH1855"/>
      <c r="AI1855"/>
      <c r="AJ1855"/>
    </row>
    <row r="1856" spans="1:36" ht="24.95" customHeight="1">
      <c r="A1856" s="66"/>
      <c r="M1856" s="37"/>
      <c r="N1856" s="37"/>
      <c r="U1856"/>
      <c r="V1856"/>
      <c r="W1856"/>
      <c r="X1856" s="412"/>
      <c r="Y1856" s="205"/>
      <c r="Z1856" s="412"/>
      <c r="AA1856"/>
      <c r="AB1856"/>
      <c r="AC1856"/>
      <c r="AD1856"/>
      <c r="AE1856"/>
      <c r="AF1856"/>
      <c r="AG1856"/>
      <c r="AH1856"/>
      <c r="AI1856"/>
      <c r="AJ1856"/>
    </row>
    <row r="1857" spans="1:36" ht="24.95" customHeight="1">
      <c r="A1857" s="66"/>
      <c r="M1857" s="37"/>
      <c r="N1857" s="37"/>
      <c r="U1857"/>
      <c r="V1857"/>
      <c r="W1857"/>
      <c r="X1857" s="412"/>
      <c r="Y1857" s="205"/>
      <c r="Z1857" s="412"/>
      <c r="AA1857"/>
      <c r="AB1857"/>
      <c r="AC1857"/>
      <c r="AD1857"/>
      <c r="AE1857"/>
      <c r="AF1857"/>
      <c r="AG1857"/>
      <c r="AH1857"/>
      <c r="AI1857"/>
      <c r="AJ1857"/>
    </row>
    <row r="1858" spans="1:36" ht="24.95" customHeight="1">
      <c r="A1858" s="66"/>
      <c r="M1858" s="37"/>
      <c r="N1858" s="37"/>
      <c r="U1858"/>
      <c r="V1858"/>
      <c r="W1858"/>
      <c r="X1858" s="412"/>
      <c r="Y1858" s="205"/>
      <c r="Z1858" s="412"/>
      <c r="AA1858"/>
      <c r="AB1858"/>
      <c r="AC1858"/>
      <c r="AD1858"/>
      <c r="AE1858"/>
      <c r="AF1858"/>
      <c r="AG1858"/>
      <c r="AH1858"/>
      <c r="AI1858"/>
      <c r="AJ1858"/>
    </row>
    <row r="1859" spans="1:36" ht="24.95" customHeight="1">
      <c r="A1859" s="66"/>
      <c r="M1859" s="37"/>
      <c r="N1859" s="37"/>
      <c r="U1859"/>
      <c r="V1859"/>
      <c r="W1859"/>
      <c r="X1859" s="412"/>
      <c r="Y1859" s="205"/>
      <c r="Z1859" s="412"/>
      <c r="AA1859"/>
      <c r="AB1859"/>
      <c r="AC1859"/>
      <c r="AD1859"/>
      <c r="AE1859"/>
      <c r="AF1859"/>
      <c r="AG1859"/>
      <c r="AH1859"/>
      <c r="AI1859"/>
      <c r="AJ1859"/>
    </row>
    <row r="1860" spans="1:36" ht="24.95" customHeight="1">
      <c r="A1860" s="66"/>
      <c r="M1860" s="37"/>
      <c r="N1860" s="37"/>
      <c r="U1860"/>
      <c r="V1860"/>
      <c r="W1860"/>
      <c r="X1860" s="412"/>
      <c r="Y1860" s="205"/>
      <c r="Z1860" s="412"/>
      <c r="AA1860"/>
      <c r="AB1860"/>
      <c r="AC1860"/>
      <c r="AD1860"/>
      <c r="AE1860"/>
      <c r="AF1860"/>
      <c r="AG1860"/>
      <c r="AH1860"/>
      <c r="AI1860"/>
      <c r="AJ1860"/>
    </row>
    <row r="1861" spans="1:36" ht="24.95" customHeight="1">
      <c r="A1861" s="66"/>
      <c r="M1861" s="37"/>
      <c r="N1861" s="37"/>
      <c r="U1861"/>
      <c r="V1861"/>
      <c r="W1861"/>
      <c r="X1861" s="412"/>
      <c r="Y1861" s="205"/>
      <c r="Z1861" s="412"/>
      <c r="AA1861"/>
      <c r="AB1861"/>
      <c r="AC1861"/>
      <c r="AD1861"/>
      <c r="AE1861"/>
      <c r="AF1861"/>
      <c r="AG1861"/>
      <c r="AH1861"/>
      <c r="AI1861"/>
      <c r="AJ1861"/>
    </row>
    <row r="1862" spans="1:36" ht="24.95" customHeight="1">
      <c r="A1862" s="66"/>
      <c r="M1862" s="37"/>
      <c r="N1862" s="37"/>
      <c r="U1862"/>
      <c r="V1862"/>
      <c r="W1862"/>
      <c r="X1862" s="412"/>
      <c r="Y1862" s="205"/>
      <c r="Z1862" s="412"/>
      <c r="AA1862"/>
      <c r="AB1862"/>
      <c r="AC1862"/>
      <c r="AD1862"/>
      <c r="AE1862"/>
      <c r="AF1862"/>
      <c r="AG1862"/>
      <c r="AH1862"/>
      <c r="AI1862"/>
      <c r="AJ1862"/>
    </row>
    <row r="1863" spans="1:36" ht="24.95" customHeight="1">
      <c r="A1863" s="66"/>
      <c r="M1863" s="37"/>
      <c r="N1863" s="37"/>
      <c r="U1863"/>
      <c r="V1863"/>
      <c r="W1863"/>
      <c r="X1863" s="412"/>
      <c r="Y1863" s="205"/>
      <c r="Z1863" s="412"/>
      <c r="AA1863"/>
      <c r="AB1863"/>
      <c r="AC1863"/>
      <c r="AD1863"/>
      <c r="AE1863"/>
      <c r="AF1863"/>
      <c r="AG1863"/>
      <c r="AH1863"/>
      <c r="AI1863"/>
      <c r="AJ1863"/>
    </row>
    <row r="1864" spans="1:36" ht="24.95" customHeight="1">
      <c r="A1864" s="66"/>
      <c r="M1864" s="37"/>
      <c r="N1864" s="37"/>
      <c r="U1864"/>
      <c r="V1864"/>
      <c r="W1864"/>
      <c r="X1864" s="412"/>
      <c r="Y1864" s="205"/>
      <c r="Z1864" s="412"/>
      <c r="AA1864"/>
      <c r="AB1864"/>
      <c r="AC1864"/>
      <c r="AD1864"/>
      <c r="AE1864"/>
      <c r="AF1864"/>
      <c r="AG1864"/>
      <c r="AH1864"/>
      <c r="AI1864"/>
      <c r="AJ1864"/>
    </row>
    <row r="1865" spans="1:36" ht="24.95" customHeight="1">
      <c r="A1865" s="66"/>
      <c r="M1865" s="37"/>
      <c r="N1865" s="37"/>
      <c r="U1865"/>
      <c r="V1865"/>
      <c r="W1865"/>
      <c r="X1865" s="412"/>
      <c r="Y1865" s="205"/>
      <c r="Z1865" s="412"/>
      <c r="AA1865"/>
      <c r="AB1865"/>
      <c r="AC1865"/>
      <c r="AD1865"/>
      <c r="AE1865"/>
      <c r="AF1865"/>
      <c r="AG1865"/>
      <c r="AH1865"/>
      <c r="AI1865"/>
      <c r="AJ1865"/>
    </row>
    <row r="1866" spans="1:36" ht="24.95" customHeight="1">
      <c r="A1866" s="66"/>
      <c r="M1866" s="37"/>
      <c r="N1866" s="37"/>
      <c r="U1866"/>
      <c r="V1866"/>
      <c r="W1866"/>
      <c r="X1866" s="412"/>
      <c r="Y1866" s="205"/>
      <c r="Z1866" s="412"/>
      <c r="AA1866"/>
      <c r="AB1866"/>
      <c r="AC1866"/>
      <c r="AD1866"/>
      <c r="AE1866"/>
      <c r="AF1866"/>
      <c r="AG1866"/>
      <c r="AH1866"/>
      <c r="AI1866"/>
      <c r="AJ1866"/>
    </row>
    <row r="1867" spans="1:36" ht="24.95" customHeight="1">
      <c r="A1867" s="66"/>
      <c r="M1867" s="37"/>
      <c r="N1867" s="37"/>
      <c r="U1867"/>
      <c r="V1867"/>
      <c r="W1867"/>
      <c r="X1867" s="412"/>
      <c r="Y1867" s="205"/>
      <c r="Z1867" s="412"/>
      <c r="AA1867"/>
      <c r="AB1867"/>
      <c r="AC1867"/>
      <c r="AD1867"/>
      <c r="AE1867"/>
      <c r="AF1867"/>
      <c r="AG1867"/>
      <c r="AH1867"/>
      <c r="AI1867"/>
      <c r="AJ1867"/>
    </row>
    <row r="1868" spans="1:36" ht="24.95" customHeight="1">
      <c r="A1868" s="66"/>
      <c r="M1868" s="37"/>
      <c r="N1868" s="37"/>
      <c r="U1868"/>
      <c r="V1868"/>
      <c r="W1868"/>
      <c r="X1868" s="412"/>
      <c r="Y1868" s="205"/>
      <c r="Z1868" s="412"/>
      <c r="AA1868"/>
      <c r="AB1868"/>
      <c r="AC1868"/>
      <c r="AD1868"/>
      <c r="AE1868"/>
      <c r="AF1868"/>
      <c r="AG1868"/>
      <c r="AH1868"/>
      <c r="AI1868"/>
      <c r="AJ1868"/>
    </row>
    <row r="1869" spans="1:36" ht="24.95" customHeight="1">
      <c r="A1869" s="66"/>
      <c r="M1869" s="37"/>
      <c r="N1869" s="37"/>
      <c r="U1869"/>
      <c r="V1869"/>
      <c r="W1869"/>
      <c r="X1869" s="412"/>
      <c r="Y1869" s="205"/>
      <c r="Z1869" s="412"/>
      <c r="AA1869"/>
      <c r="AB1869"/>
      <c r="AC1869"/>
      <c r="AD1869"/>
      <c r="AE1869"/>
      <c r="AF1869"/>
      <c r="AG1869"/>
      <c r="AH1869"/>
      <c r="AI1869"/>
      <c r="AJ1869"/>
    </row>
    <row r="1870" spans="1:36" ht="24.95" customHeight="1">
      <c r="A1870" s="66"/>
      <c r="M1870" s="37"/>
      <c r="N1870" s="37"/>
      <c r="U1870"/>
      <c r="V1870"/>
      <c r="W1870"/>
      <c r="X1870" s="412"/>
      <c r="Y1870" s="205"/>
      <c r="Z1870" s="412"/>
      <c r="AA1870"/>
      <c r="AB1870"/>
      <c r="AC1870"/>
      <c r="AD1870"/>
      <c r="AE1870"/>
      <c r="AF1870"/>
      <c r="AG1870"/>
      <c r="AH1870"/>
      <c r="AI1870"/>
      <c r="AJ1870"/>
    </row>
    <row r="1871" spans="1:36" ht="24.95" customHeight="1">
      <c r="A1871" s="66"/>
      <c r="M1871" s="37"/>
      <c r="N1871" s="37"/>
      <c r="U1871"/>
      <c r="V1871"/>
      <c r="W1871"/>
      <c r="X1871" s="412"/>
      <c r="Y1871" s="205"/>
      <c r="Z1871" s="412"/>
      <c r="AA1871"/>
      <c r="AB1871"/>
      <c r="AC1871"/>
      <c r="AD1871"/>
      <c r="AE1871"/>
      <c r="AF1871"/>
      <c r="AG1871"/>
      <c r="AH1871"/>
      <c r="AI1871"/>
      <c r="AJ1871"/>
    </row>
    <row r="1872" spans="1:36" ht="24.95" customHeight="1">
      <c r="A1872" s="66"/>
      <c r="M1872" s="37"/>
      <c r="N1872" s="37"/>
      <c r="U1872"/>
      <c r="V1872"/>
      <c r="W1872"/>
      <c r="X1872" s="412"/>
      <c r="Y1872" s="205"/>
      <c r="Z1872" s="412"/>
      <c r="AA1872"/>
      <c r="AB1872"/>
      <c r="AC1872"/>
      <c r="AD1872"/>
      <c r="AE1872"/>
      <c r="AF1872"/>
      <c r="AG1872"/>
      <c r="AH1872"/>
      <c r="AI1872"/>
      <c r="AJ1872"/>
    </row>
    <row r="1873" spans="1:36" ht="24.95" customHeight="1">
      <c r="A1873" s="66"/>
      <c r="M1873" s="37"/>
      <c r="N1873" s="37"/>
      <c r="U1873"/>
      <c r="V1873"/>
      <c r="W1873"/>
      <c r="X1873" s="412"/>
      <c r="Y1873" s="205"/>
      <c r="Z1873" s="412"/>
      <c r="AA1873"/>
      <c r="AB1873"/>
      <c r="AC1873"/>
      <c r="AD1873"/>
      <c r="AE1873"/>
      <c r="AF1873"/>
      <c r="AG1873"/>
      <c r="AH1873"/>
      <c r="AI1873"/>
      <c r="AJ1873"/>
    </row>
    <row r="1874" spans="1:36" ht="24.95" customHeight="1">
      <c r="A1874" s="66"/>
      <c r="M1874" s="37"/>
      <c r="N1874" s="37"/>
      <c r="U1874"/>
      <c r="V1874"/>
      <c r="W1874"/>
      <c r="X1874" s="412"/>
      <c r="Y1874" s="205"/>
      <c r="Z1874" s="412"/>
      <c r="AA1874"/>
      <c r="AB1874"/>
      <c r="AC1874"/>
      <c r="AD1874"/>
      <c r="AE1874"/>
      <c r="AF1874"/>
      <c r="AG1874"/>
      <c r="AH1874"/>
      <c r="AI1874"/>
      <c r="AJ1874"/>
    </row>
    <row r="1875" spans="1:36" ht="24.95" customHeight="1">
      <c r="A1875" s="66"/>
      <c r="M1875" s="37"/>
      <c r="N1875" s="37"/>
      <c r="U1875"/>
      <c r="V1875"/>
      <c r="W1875"/>
      <c r="X1875" s="412"/>
      <c r="Y1875" s="205"/>
      <c r="Z1875" s="412"/>
      <c r="AA1875"/>
      <c r="AB1875"/>
      <c r="AC1875"/>
      <c r="AD1875"/>
      <c r="AE1875"/>
      <c r="AF1875"/>
      <c r="AG1875"/>
      <c r="AH1875"/>
      <c r="AI1875"/>
      <c r="AJ1875"/>
    </row>
    <row r="1876" spans="1:36" ht="24.95" customHeight="1">
      <c r="A1876" s="66"/>
      <c r="M1876" s="37"/>
      <c r="N1876" s="37"/>
      <c r="U1876"/>
      <c r="V1876"/>
      <c r="W1876"/>
      <c r="X1876" s="412"/>
      <c r="Y1876" s="205"/>
      <c r="Z1876" s="412"/>
      <c r="AA1876"/>
      <c r="AB1876"/>
      <c r="AC1876"/>
      <c r="AD1876"/>
      <c r="AE1876"/>
      <c r="AF1876"/>
      <c r="AG1876"/>
      <c r="AH1876"/>
      <c r="AI1876"/>
      <c r="AJ1876"/>
    </row>
    <row r="1877" spans="1:36" ht="24.95" customHeight="1">
      <c r="A1877" s="66"/>
      <c r="M1877" s="37"/>
      <c r="N1877" s="37"/>
      <c r="U1877"/>
      <c r="V1877"/>
      <c r="W1877"/>
      <c r="X1877" s="412"/>
      <c r="Y1877" s="205"/>
      <c r="Z1877" s="412"/>
      <c r="AA1877"/>
      <c r="AB1877"/>
      <c r="AC1877"/>
      <c r="AD1877"/>
      <c r="AE1877"/>
      <c r="AF1877"/>
      <c r="AG1877"/>
      <c r="AH1877"/>
      <c r="AI1877"/>
      <c r="AJ1877"/>
    </row>
    <row r="1878" spans="1:36" ht="24.95" customHeight="1">
      <c r="A1878" s="66"/>
      <c r="M1878" s="37"/>
      <c r="N1878" s="37"/>
      <c r="U1878"/>
      <c r="V1878"/>
      <c r="W1878"/>
      <c r="X1878" s="412"/>
      <c r="Y1878" s="205"/>
      <c r="Z1878" s="412"/>
      <c r="AA1878"/>
      <c r="AB1878"/>
      <c r="AC1878"/>
      <c r="AD1878"/>
      <c r="AE1878"/>
      <c r="AF1878"/>
      <c r="AG1878"/>
      <c r="AH1878"/>
      <c r="AI1878"/>
      <c r="AJ1878"/>
    </row>
    <row r="1879" spans="1:36" ht="24.95" customHeight="1">
      <c r="A1879" s="66"/>
      <c r="M1879" s="37"/>
      <c r="N1879" s="37"/>
      <c r="U1879"/>
      <c r="V1879"/>
      <c r="W1879"/>
      <c r="X1879" s="412"/>
      <c r="Y1879" s="205"/>
      <c r="Z1879" s="412"/>
      <c r="AA1879"/>
      <c r="AB1879"/>
      <c r="AC1879"/>
      <c r="AD1879"/>
      <c r="AE1879"/>
      <c r="AF1879"/>
      <c r="AG1879"/>
      <c r="AH1879"/>
      <c r="AI1879"/>
      <c r="AJ1879"/>
    </row>
    <row r="1880" spans="1:36" ht="24.95" customHeight="1">
      <c r="A1880" s="66"/>
      <c r="M1880" s="37"/>
      <c r="N1880" s="37"/>
      <c r="U1880"/>
      <c r="V1880"/>
      <c r="W1880"/>
      <c r="X1880" s="412"/>
      <c r="Y1880" s="205"/>
      <c r="Z1880" s="412"/>
      <c r="AA1880"/>
      <c r="AB1880"/>
      <c r="AC1880"/>
      <c r="AD1880"/>
      <c r="AE1880"/>
      <c r="AF1880"/>
      <c r="AG1880"/>
      <c r="AH1880"/>
      <c r="AI1880"/>
      <c r="AJ1880"/>
    </row>
    <row r="1881" spans="1:36" ht="24.95" customHeight="1">
      <c r="A1881" s="66"/>
      <c r="M1881" s="37"/>
      <c r="N1881" s="37"/>
      <c r="U1881"/>
      <c r="V1881"/>
      <c r="W1881"/>
      <c r="X1881" s="412"/>
      <c r="Y1881" s="205"/>
      <c r="Z1881" s="412"/>
      <c r="AA1881"/>
      <c r="AB1881"/>
      <c r="AC1881"/>
      <c r="AD1881"/>
      <c r="AE1881"/>
      <c r="AF1881"/>
      <c r="AG1881"/>
      <c r="AH1881"/>
      <c r="AI1881"/>
      <c r="AJ1881"/>
    </row>
    <row r="1882" spans="1:36" ht="24.95" customHeight="1">
      <c r="A1882" s="66"/>
      <c r="M1882" s="37"/>
      <c r="N1882" s="37"/>
      <c r="U1882"/>
      <c r="V1882"/>
      <c r="W1882"/>
      <c r="X1882" s="412"/>
      <c r="Y1882" s="205"/>
      <c r="Z1882" s="412"/>
      <c r="AA1882"/>
      <c r="AB1882"/>
      <c r="AC1882"/>
      <c r="AD1882"/>
      <c r="AE1882"/>
      <c r="AF1882"/>
      <c r="AG1882"/>
      <c r="AH1882"/>
      <c r="AI1882"/>
      <c r="AJ1882"/>
    </row>
    <row r="1883" spans="1:36" ht="24.95" customHeight="1">
      <c r="A1883" s="66"/>
      <c r="M1883" s="37"/>
      <c r="N1883" s="37"/>
      <c r="U1883"/>
      <c r="V1883"/>
      <c r="W1883"/>
      <c r="X1883" s="412"/>
      <c r="Y1883" s="205"/>
      <c r="Z1883" s="412"/>
      <c r="AA1883"/>
      <c r="AB1883"/>
      <c r="AC1883"/>
      <c r="AD1883"/>
      <c r="AE1883"/>
      <c r="AF1883"/>
      <c r="AG1883"/>
      <c r="AH1883"/>
      <c r="AI1883"/>
      <c r="AJ1883"/>
    </row>
    <row r="1884" spans="1:36" ht="24.95" customHeight="1">
      <c r="A1884" s="66"/>
      <c r="M1884" s="37"/>
      <c r="N1884" s="37"/>
      <c r="U1884"/>
      <c r="V1884"/>
      <c r="W1884"/>
      <c r="X1884" s="412"/>
      <c r="Y1884" s="205"/>
      <c r="Z1884" s="412"/>
      <c r="AA1884"/>
      <c r="AB1884"/>
      <c r="AC1884"/>
      <c r="AD1884"/>
      <c r="AE1884"/>
      <c r="AF1884"/>
      <c r="AG1884"/>
      <c r="AH1884"/>
      <c r="AI1884"/>
      <c r="AJ1884"/>
    </row>
    <row r="1885" spans="1:36" ht="24.95" customHeight="1">
      <c r="A1885" s="66"/>
      <c r="M1885" s="37"/>
      <c r="N1885" s="37"/>
      <c r="U1885"/>
      <c r="V1885"/>
      <c r="W1885"/>
      <c r="X1885" s="412"/>
      <c r="Y1885" s="205"/>
      <c r="Z1885" s="412"/>
      <c r="AA1885"/>
      <c r="AB1885"/>
      <c r="AC1885"/>
      <c r="AD1885"/>
      <c r="AE1885"/>
      <c r="AF1885"/>
      <c r="AG1885"/>
      <c r="AH1885"/>
      <c r="AI1885"/>
      <c r="AJ1885"/>
    </row>
    <row r="1886" spans="1:36" ht="24.95" customHeight="1">
      <c r="A1886" s="66"/>
      <c r="M1886" s="37"/>
      <c r="N1886" s="37"/>
      <c r="U1886"/>
      <c r="V1886"/>
      <c r="W1886"/>
      <c r="X1886" s="412"/>
      <c r="Y1886" s="205"/>
      <c r="Z1886" s="412"/>
      <c r="AA1886"/>
      <c r="AB1886"/>
      <c r="AC1886"/>
      <c r="AD1886"/>
      <c r="AE1886"/>
      <c r="AF1886"/>
      <c r="AG1886"/>
      <c r="AH1886"/>
      <c r="AI1886"/>
      <c r="AJ1886"/>
    </row>
    <row r="1887" spans="1:36" ht="24.95" customHeight="1">
      <c r="A1887" s="66"/>
      <c r="M1887" s="37"/>
      <c r="N1887" s="37"/>
      <c r="U1887"/>
      <c r="V1887"/>
      <c r="W1887"/>
      <c r="X1887" s="412"/>
      <c r="Y1887" s="205"/>
      <c r="Z1887" s="412"/>
      <c r="AA1887"/>
      <c r="AB1887"/>
      <c r="AC1887"/>
      <c r="AD1887"/>
      <c r="AE1887"/>
      <c r="AF1887"/>
      <c r="AG1887"/>
      <c r="AH1887"/>
      <c r="AI1887"/>
      <c r="AJ1887"/>
    </row>
    <row r="1888" spans="1:36" ht="24.95" customHeight="1">
      <c r="A1888" s="66"/>
      <c r="M1888" s="37"/>
      <c r="N1888" s="37"/>
      <c r="U1888"/>
      <c r="V1888"/>
      <c r="W1888"/>
      <c r="X1888" s="412"/>
      <c r="Y1888" s="205"/>
      <c r="Z1888" s="412"/>
      <c r="AA1888"/>
      <c r="AB1888"/>
      <c r="AC1888"/>
      <c r="AD1888"/>
      <c r="AE1888"/>
      <c r="AF1888"/>
      <c r="AG1888"/>
      <c r="AH1888"/>
      <c r="AI1888"/>
      <c r="AJ1888"/>
    </row>
    <row r="1889" spans="1:36" ht="24.95" customHeight="1">
      <c r="A1889" s="66"/>
      <c r="M1889" s="37"/>
      <c r="N1889" s="37"/>
      <c r="U1889"/>
      <c r="V1889"/>
      <c r="W1889"/>
      <c r="X1889" s="412"/>
      <c r="Y1889" s="205"/>
      <c r="Z1889" s="412"/>
      <c r="AA1889"/>
      <c r="AB1889"/>
      <c r="AC1889"/>
      <c r="AD1889"/>
      <c r="AE1889"/>
      <c r="AF1889"/>
      <c r="AG1889"/>
      <c r="AH1889"/>
      <c r="AI1889"/>
      <c r="AJ1889"/>
    </row>
    <row r="1890" spans="1:36" ht="24.95" customHeight="1">
      <c r="A1890" s="66"/>
      <c r="M1890" s="37"/>
      <c r="N1890" s="37"/>
      <c r="U1890"/>
      <c r="V1890"/>
      <c r="W1890"/>
      <c r="X1890" s="412"/>
      <c r="Y1890" s="205"/>
      <c r="Z1890" s="412"/>
      <c r="AA1890"/>
      <c r="AB1890"/>
      <c r="AC1890"/>
      <c r="AD1890"/>
      <c r="AE1890"/>
      <c r="AF1890"/>
      <c r="AG1890"/>
      <c r="AH1890"/>
      <c r="AI1890"/>
      <c r="AJ1890"/>
    </row>
    <row r="1891" spans="1:36" ht="24.95" customHeight="1">
      <c r="A1891" s="66"/>
      <c r="M1891" s="37"/>
      <c r="N1891" s="37"/>
      <c r="U1891"/>
      <c r="V1891"/>
      <c r="W1891"/>
      <c r="X1891" s="412"/>
      <c r="Y1891" s="205"/>
      <c r="Z1891" s="412"/>
      <c r="AA1891"/>
      <c r="AB1891"/>
      <c r="AC1891"/>
      <c r="AD1891"/>
      <c r="AE1891"/>
      <c r="AF1891"/>
      <c r="AG1891"/>
      <c r="AH1891"/>
      <c r="AI1891"/>
      <c r="AJ1891"/>
    </row>
    <row r="1892" spans="1:36" ht="24.95" customHeight="1">
      <c r="A1892" s="66"/>
      <c r="M1892" s="37"/>
      <c r="N1892" s="37"/>
      <c r="U1892"/>
      <c r="V1892"/>
      <c r="W1892"/>
      <c r="X1892" s="412"/>
      <c r="Y1892" s="205"/>
      <c r="Z1892" s="412"/>
      <c r="AA1892"/>
      <c r="AB1892"/>
      <c r="AC1892"/>
      <c r="AD1892"/>
      <c r="AE1892"/>
      <c r="AF1892"/>
      <c r="AG1892"/>
      <c r="AH1892"/>
      <c r="AI1892"/>
      <c r="AJ1892"/>
    </row>
    <row r="1893" spans="1:36" ht="24.95" customHeight="1">
      <c r="A1893" s="66"/>
      <c r="M1893" s="37"/>
      <c r="N1893" s="37"/>
      <c r="U1893"/>
      <c r="V1893"/>
      <c r="W1893"/>
      <c r="X1893" s="412"/>
      <c r="Y1893" s="205"/>
      <c r="Z1893" s="412"/>
      <c r="AA1893"/>
      <c r="AB1893"/>
      <c r="AC1893"/>
      <c r="AD1893"/>
      <c r="AE1893"/>
      <c r="AF1893"/>
      <c r="AG1893"/>
      <c r="AH1893"/>
      <c r="AI1893"/>
      <c r="AJ1893"/>
    </row>
    <row r="1894" spans="1:36" ht="24.95" customHeight="1">
      <c r="A1894" s="66"/>
      <c r="M1894" s="37"/>
      <c r="N1894" s="37"/>
      <c r="U1894"/>
      <c r="V1894"/>
      <c r="W1894"/>
      <c r="X1894" s="412"/>
      <c r="Y1894" s="205"/>
      <c r="Z1894" s="412"/>
      <c r="AA1894"/>
      <c r="AB1894"/>
      <c r="AC1894"/>
      <c r="AD1894"/>
      <c r="AE1894"/>
      <c r="AF1894"/>
      <c r="AG1894"/>
      <c r="AH1894"/>
      <c r="AI1894"/>
      <c r="AJ1894"/>
    </row>
    <row r="1895" spans="1:36" ht="24.95" customHeight="1">
      <c r="A1895" s="66"/>
      <c r="M1895" s="37"/>
      <c r="N1895" s="37"/>
      <c r="U1895"/>
      <c r="V1895"/>
      <c r="W1895"/>
      <c r="X1895" s="412"/>
      <c r="Y1895" s="205"/>
      <c r="Z1895" s="412"/>
      <c r="AA1895"/>
      <c r="AB1895"/>
      <c r="AC1895"/>
      <c r="AD1895"/>
      <c r="AE1895"/>
      <c r="AF1895"/>
      <c r="AG1895"/>
      <c r="AH1895"/>
      <c r="AI1895"/>
      <c r="AJ1895"/>
    </row>
    <row r="1896" spans="1:36" ht="24.95" customHeight="1">
      <c r="A1896" s="66"/>
      <c r="M1896" s="37"/>
      <c r="N1896" s="37"/>
      <c r="U1896"/>
      <c r="V1896"/>
      <c r="W1896"/>
      <c r="X1896" s="412"/>
      <c r="Y1896" s="205"/>
      <c r="Z1896" s="412"/>
      <c r="AA1896"/>
      <c r="AB1896"/>
      <c r="AC1896"/>
      <c r="AD1896"/>
      <c r="AE1896"/>
      <c r="AF1896"/>
      <c r="AG1896"/>
      <c r="AH1896"/>
      <c r="AI1896"/>
      <c r="AJ1896"/>
    </row>
    <row r="1897" spans="1:36" ht="24.95" customHeight="1">
      <c r="A1897" s="66"/>
      <c r="M1897" s="37"/>
      <c r="N1897" s="37"/>
      <c r="U1897"/>
      <c r="V1897"/>
      <c r="W1897"/>
      <c r="X1897" s="412"/>
      <c r="Y1897" s="205"/>
      <c r="Z1897" s="412"/>
      <c r="AA1897"/>
      <c r="AB1897"/>
      <c r="AC1897"/>
      <c r="AD1897"/>
      <c r="AE1897"/>
      <c r="AF1897"/>
      <c r="AG1897"/>
      <c r="AH1897"/>
      <c r="AI1897"/>
      <c r="AJ1897"/>
    </row>
    <row r="1898" spans="1:36" ht="24.95" customHeight="1">
      <c r="A1898" s="66"/>
      <c r="M1898" s="37"/>
      <c r="N1898" s="37"/>
      <c r="U1898"/>
      <c r="V1898"/>
      <c r="W1898"/>
      <c r="X1898" s="412"/>
      <c r="Y1898" s="205"/>
      <c r="Z1898" s="412"/>
      <c r="AA1898"/>
      <c r="AB1898"/>
      <c r="AC1898"/>
      <c r="AD1898"/>
      <c r="AE1898"/>
      <c r="AF1898"/>
      <c r="AG1898"/>
      <c r="AH1898"/>
      <c r="AI1898"/>
      <c r="AJ1898"/>
    </row>
    <row r="1899" spans="1:36" ht="24.95" customHeight="1">
      <c r="A1899" s="66"/>
      <c r="M1899" s="37"/>
      <c r="N1899" s="37"/>
      <c r="U1899"/>
      <c r="V1899"/>
      <c r="W1899"/>
      <c r="X1899" s="412"/>
      <c r="Y1899" s="205"/>
      <c r="Z1899" s="412"/>
      <c r="AA1899"/>
      <c r="AB1899"/>
      <c r="AC1899"/>
      <c r="AD1899"/>
      <c r="AE1899"/>
      <c r="AF1899"/>
      <c r="AG1899"/>
      <c r="AH1899"/>
      <c r="AI1899"/>
      <c r="AJ1899"/>
    </row>
    <row r="1900" spans="1:36" ht="24.95" customHeight="1">
      <c r="A1900" s="66"/>
      <c r="M1900" s="37"/>
      <c r="N1900" s="37"/>
      <c r="U1900"/>
      <c r="V1900"/>
      <c r="W1900"/>
      <c r="X1900" s="412"/>
      <c r="Y1900" s="205"/>
      <c r="Z1900" s="412"/>
      <c r="AA1900"/>
      <c r="AB1900"/>
      <c r="AC1900"/>
      <c r="AD1900"/>
      <c r="AE1900"/>
      <c r="AF1900"/>
      <c r="AG1900"/>
      <c r="AH1900"/>
      <c r="AI1900"/>
      <c r="AJ1900"/>
    </row>
    <row r="1901" spans="1:36" ht="24.95" customHeight="1">
      <c r="A1901" s="66"/>
      <c r="M1901" s="37"/>
      <c r="N1901" s="37"/>
      <c r="U1901"/>
      <c r="V1901"/>
      <c r="W1901"/>
      <c r="X1901" s="412"/>
      <c r="Y1901" s="205"/>
      <c r="Z1901" s="412"/>
      <c r="AA1901"/>
      <c r="AB1901"/>
      <c r="AC1901"/>
      <c r="AD1901"/>
      <c r="AE1901"/>
      <c r="AF1901"/>
      <c r="AG1901"/>
      <c r="AH1901"/>
      <c r="AI1901"/>
      <c r="AJ1901"/>
    </row>
    <row r="1902" spans="1:36" ht="24.95" customHeight="1">
      <c r="A1902" s="66"/>
      <c r="M1902" s="37"/>
      <c r="N1902" s="37"/>
      <c r="U1902"/>
      <c r="V1902"/>
      <c r="W1902"/>
      <c r="X1902" s="412"/>
      <c r="Y1902" s="205"/>
      <c r="Z1902" s="412"/>
      <c r="AA1902"/>
      <c r="AB1902"/>
      <c r="AC1902"/>
      <c r="AD1902"/>
      <c r="AE1902"/>
      <c r="AF1902"/>
      <c r="AG1902"/>
      <c r="AH1902"/>
      <c r="AI1902"/>
      <c r="AJ1902"/>
    </row>
    <row r="1903" spans="1:36" ht="24.95" customHeight="1">
      <c r="A1903" s="66"/>
      <c r="M1903" s="37"/>
      <c r="N1903" s="37"/>
      <c r="U1903"/>
      <c r="V1903"/>
      <c r="W1903"/>
      <c r="X1903" s="412"/>
      <c r="Y1903" s="205"/>
      <c r="Z1903" s="412"/>
      <c r="AA1903"/>
      <c r="AB1903"/>
      <c r="AC1903"/>
      <c r="AD1903"/>
      <c r="AE1903"/>
      <c r="AF1903"/>
      <c r="AG1903"/>
      <c r="AH1903"/>
      <c r="AI1903"/>
      <c r="AJ1903"/>
    </row>
    <row r="1904" spans="1:36" ht="24.95" customHeight="1">
      <c r="A1904" s="66"/>
      <c r="M1904" s="37"/>
      <c r="N1904" s="37"/>
      <c r="U1904"/>
      <c r="V1904"/>
      <c r="W1904"/>
      <c r="X1904" s="412"/>
      <c r="Y1904" s="205"/>
      <c r="Z1904" s="412"/>
      <c r="AA1904"/>
      <c r="AB1904"/>
      <c r="AC1904"/>
      <c r="AD1904"/>
      <c r="AE1904"/>
      <c r="AF1904"/>
      <c r="AG1904"/>
      <c r="AH1904"/>
      <c r="AI1904"/>
      <c r="AJ1904"/>
    </row>
    <row r="1905" spans="1:36" ht="24.95" customHeight="1">
      <c r="A1905" s="66"/>
      <c r="M1905" s="37"/>
      <c r="N1905" s="37"/>
      <c r="U1905"/>
      <c r="V1905"/>
      <c r="W1905"/>
      <c r="X1905" s="412"/>
      <c r="Y1905" s="205"/>
      <c r="Z1905" s="412"/>
      <c r="AA1905"/>
      <c r="AB1905"/>
      <c r="AC1905"/>
      <c r="AD1905"/>
      <c r="AE1905"/>
      <c r="AF1905"/>
      <c r="AG1905"/>
      <c r="AH1905"/>
      <c r="AI1905"/>
      <c r="AJ1905"/>
    </row>
    <row r="1906" spans="1:36" ht="24.95" customHeight="1">
      <c r="A1906" s="66"/>
      <c r="M1906" s="37"/>
      <c r="N1906" s="37"/>
      <c r="U1906"/>
      <c r="V1906"/>
      <c r="W1906"/>
      <c r="X1906" s="412"/>
      <c r="Y1906" s="205"/>
      <c r="Z1906" s="412"/>
      <c r="AA1906"/>
      <c r="AB1906"/>
      <c r="AC1906"/>
      <c r="AD1906"/>
      <c r="AE1906"/>
      <c r="AF1906"/>
      <c r="AG1906"/>
      <c r="AH1906"/>
      <c r="AI1906"/>
      <c r="AJ1906"/>
    </row>
    <row r="1907" spans="1:36" ht="24.95" customHeight="1">
      <c r="A1907" s="66"/>
      <c r="M1907" s="37"/>
      <c r="N1907" s="37"/>
      <c r="U1907"/>
      <c r="V1907"/>
      <c r="W1907"/>
      <c r="X1907" s="412"/>
      <c r="Y1907" s="205"/>
      <c r="Z1907" s="412"/>
      <c r="AA1907"/>
      <c r="AB1907"/>
      <c r="AC1907"/>
      <c r="AD1907"/>
      <c r="AE1907"/>
      <c r="AF1907"/>
      <c r="AG1907"/>
      <c r="AH1907"/>
      <c r="AI1907"/>
      <c r="AJ1907"/>
    </row>
    <row r="1908" spans="1:36" ht="24.95" customHeight="1">
      <c r="A1908" s="66"/>
      <c r="M1908" s="37"/>
      <c r="N1908" s="37"/>
      <c r="U1908"/>
      <c r="V1908"/>
      <c r="W1908"/>
      <c r="X1908" s="412"/>
      <c r="Y1908" s="205"/>
      <c r="Z1908" s="412"/>
      <c r="AA1908"/>
      <c r="AB1908"/>
      <c r="AC1908"/>
      <c r="AD1908"/>
      <c r="AE1908"/>
      <c r="AF1908"/>
      <c r="AG1908"/>
      <c r="AH1908"/>
      <c r="AI1908"/>
      <c r="AJ1908"/>
    </row>
    <row r="1909" spans="1:36" ht="24.95" customHeight="1">
      <c r="A1909" s="66"/>
      <c r="M1909" s="37"/>
      <c r="N1909" s="37"/>
      <c r="U1909"/>
      <c r="V1909"/>
      <c r="W1909"/>
      <c r="X1909" s="412"/>
      <c r="Y1909" s="205"/>
      <c r="Z1909" s="412"/>
      <c r="AA1909"/>
      <c r="AB1909"/>
      <c r="AC1909"/>
      <c r="AD1909"/>
      <c r="AE1909"/>
      <c r="AF1909"/>
      <c r="AG1909"/>
      <c r="AH1909"/>
      <c r="AI1909"/>
      <c r="AJ1909"/>
    </row>
    <row r="1910" spans="1:36" ht="24.95" customHeight="1">
      <c r="A1910" s="66"/>
      <c r="M1910" s="37"/>
      <c r="N1910" s="37"/>
      <c r="U1910"/>
      <c r="V1910"/>
      <c r="W1910"/>
      <c r="X1910" s="412"/>
      <c r="Y1910" s="205"/>
      <c r="Z1910" s="412"/>
      <c r="AA1910"/>
      <c r="AB1910"/>
      <c r="AC1910"/>
      <c r="AD1910"/>
      <c r="AE1910"/>
      <c r="AF1910"/>
      <c r="AG1910"/>
      <c r="AH1910"/>
      <c r="AI1910"/>
      <c r="AJ1910"/>
    </row>
    <row r="1911" spans="1:36" ht="24.95" customHeight="1">
      <c r="A1911" s="66"/>
      <c r="M1911" s="37"/>
      <c r="N1911" s="37"/>
      <c r="U1911"/>
      <c r="V1911"/>
      <c r="W1911"/>
      <c r="X1911" s="412"/>
      <c r="Y1911" s="205"/>
      <c r="Z1911" s="412"/>
      <c r="AA1911"/>
      <c r="AB1911"/>
      <c r="AC1911"/>
      <c r="AD1911"/>
      <c r="AE1911"/>
      <c r="AF1911"/>
      <c r="AG1911"/>
      <c r="AH1911"/>
      <c r="AI1911"/>
      <c r="AJ1911"/>
    </row>
    <row r="1912" spans="1:36" ht="24.95" customHeight="1">
      <c r="A1912" s="66"/>
      <c r="M1912" s="37"/>
      <c r="N1912" s="37"/>
      <c r="U1912"/>
      <c r="V1912"/>
      <c r="W1912"/>
      <c r="X1912" s="412"/>
      <c r="Y1912" s="205"/>
      <c r="Z1912" s="412"/>
      <c r="AA1912"/>
      <c r="AB1912"/>
      <c r="AC1912"/>
      <c r="AD1912"/>
      <c r="AE1912"/>
      <c r="AF1912"/>
      <c r="AG1912"/>
      <c r="AH1912"/>
      <c r="AI1912"/>
      <c r="AJ1912"/>
    </row>
    <row r="1913" spans="1:36" ht="24.95" customHeight="1">
      <c r="A1913" s="66"/>
      <c r="M1913" s="37"/>
      <c r="N1913" s="37"/>
      <c r="U1913"/>
      <c r="V1913"/>
      <c r="W1913"/>
      <c r="X1913" s="412"/>
      <c r="Y1913" s="205"/>
      <c r="Z1913" s="412"/>
      <c r="AA1913"/>
      <c r="AB1913"/>
      <c r="AC1913"/>
      <c r="AD1913"/>
      <c r="AE1913"/>
      <c r="AF1913"/>
      <c r="AG1913"/>
      <c r="AH1913"/>
      <c r="AI1913"/>
      <c r="AJ1913"/>
    </row>
    <row r="1914" spans="1:36" ht="24.95" customHeight="1">
      <c r="A1914" s="66"/>
      <c r="M1914" s="37"/>
      <c r="N1914" s="37"/>
      <c r="U1914"/>
      <c r="V1914"/>
      <c r="W1914"/>
      <c r="X1914" s="412"/>
      <c r="Y1914" s="205"/>
      <c r="Z1914" s="412"/>
      <c r="AA1914"/>
      <c r="AB1914"/>
      <c r="AC1914"/>
      <c r="AD1914"/>
      <c r="AE1914"/>
      <c r="AF1914"/>
      <c r="AG1914"/>
      <c r="AH1914"/>
      <c r="AI1914"/>
      <c r="AJ1914"/>
    </row>
    <row r="1915" spans="1:36" ht="24.95" customHeight="1">
      <c r="A1915" s="66"/>
      <c r="M1915" s="37"/>
      <c r="N1915" s="37"/>
      <c r="U1915"/>
      <c r="V1915"/>
      <c r="W1915"/>
      <c r="X1915" s="412"/>
      <c r="Y1915" s="205"/>
      <c r="Z1915" s="412"/>
      <c r="AA1915"/>
      <c r="AB1915"/>
      <c r="AC1915"/>
      <c r="AD1915"/>
      <c r="AE1915"/>
      <c r="AF1915"/>
      <c r="AG1915"/>
      <c r="AH1915"/>
      <c r="AI1915"/>
      <c r="AJ1915"/>
    </row>
    <row r="1916" spans="1:36" ht="24.95" customHeight="1">
      <c r="A1916" s="66"/>
      <c r="M1916" s="37"/>
      <c r="N1916" s="37"/>
      <c r="U1916"/>
      <c r="V1916"/>
      <c r="W1916"/>
      <c r="X1916" s="412"/>
      <c r="Y1916" s="205"/>
      <c r="Z1916" s="412"/>
      <c r="AA1916"/>
      <c r="AB1916"/>
      <c r="AC1916"/>
      <c r="AD1916"/>
      <c r="AE1916"/>
      <c r="AF1916"/>
      <c r="AG1916"/>
      <c r="AH1916"/>
      <c r="AI1916"/>
      <c r="AJ1916"/>
    </row>
    <row r="1917" spans="1:36" ht="24.95" customHeight="1">
      <c r="A1917" s="66"/>
      <c r="M1917" s="37"/>
      <c r="N1917" s="37"/>
      <c r="U1917"/>
      <c r="V1917"/>
      <c r="W1917"/>
      <c r="X1917" s="412"/>
      <c r="Y1917" s="205"/>
      <c r="Z1917" s="412"/>
      <c r="AA1917"/>
      <c r="AB1917"/>
      <c r="AC1917"/>
      <c r="AD1917"/>
      <c r="AE1917"/>
      <c r="AF1917"/>
      <c r="AG1917"/>
      <c r="AH1917"/>
      <c r="AI1917"/>
      <c r="AJ1917"/>
    </row>
    <row r="1918" spans="1:36" ht="24.95" customHeight="1">
      <c r="A1918" s="66"/>
      <c r="M1918" s="37"/>
      <c r="N1918" s="37"/>
      <c r="U1918"/>
      <c r="V1918"/>
      <c r="W1918"/>
      <c r="X1918" s="412"/>
      <c r="Y1918" s="205"/>
      <c r="Z1918" s="412"/>
      <c r="AA1918"/>
      <c r="AB1918"/>
      <c r="AC1918"/>
      <c r="AD1918"/>
      <c r="AE1918"/>
      <c r="AF1918"/>
      <c r="AG1918"/>
      <c r="AH1918"/>
      <c r="AI1918"/>
      <c r="AJ1918"/>
    </row>
    <row r="1919" spans="1:36" ht="24.95" customHeight="1">
      <c r="A1919" s="66"/>
      <c r="M1919" s="37"/>
      <c r="N1919" s="37"/>
      <c r="U1919"/>
      <c r="V1919"/>
      <c r="W1919"/>
      <c r="X1919" s="412"/>
      <c r="Y1919" s="205"/>
      <c r="Z1919" s="412"/>
      <c r="AA1919"/>
      <c r="AB1919"/>
      <c r="AC1919"/>
      <c r="AD1919"/>
      <c r="AE1919"/>
      <c r="AF1919"/>
      <c r="AG1919"/>
      <c r="AH1919"/>
      <c r="AI1919"/>
      <c r="AJ1919"/>
    </row>
    <row r="1920" spans="1:36" ht="24.95" customHeight="1">
      <c r="A1920" s="66"/>
      <c r="M1920" s="37"/>
      <c r="N1920" s="37"/>
      <c r="U1920"/>
      <c r="V1920"/>
      <c r="W1920"/>
      <c r="X1920" s="412"/>
      <c r="Y1920" s="205"/>
      <c r="Z1920" s="412"/>
      <c r="AA1920"/>
      <c r="AB1920"/>
      <c r="AC1920"/>
      <c r="AD1920"/>
      <c r="AE1920"/>
      <c r="AF1920"/>
      <c r="AG1920"/>
      <c r="AH1920"/>
      <c r="AI1920"/>
      <c r="AJ1920"/>
    </row>
    <row r="1921" spans="1:36" ht="24.95" customHeight="1">
      <c r="A1921" s="66"/>
      <c r="M1921" s="37"/>
      <c r="N1921" s="37"/>
      <c r="U1921"/>
      <c r="V1921"/>
      <c r="W1921"/>
      <c r="X1921" s="412"/>
      <c r="Y1921" s="205"/>
      <c r="Z1921" s="412"/>
      <c r="AA1921"/>
      <c r="AB1921"/>
      <c r="AC1921"/>
      <c r="AD1921"/>
      <c r="AE1921"/>
      <c r="AF1921"/>
      <c r="AG1921"/>
      <c r="AH1921"/>
      <c r="AI1921"/>
      <c r="AJ1921"/>
    </row>
    <row r="1922" spans="1:36" ht="24.95" customHeight="1">
      <c r="A1922" s="66"/>
      <c r="M1922" s="37"/>
      <c r="N1922" s="37"/>
      <c r="U1922"/>
      <c r="V1922"/>
      <c r="W1922"/>
      <c r="X1922" s="412"/>
      <c r="Y1922" s="205"/>
      <c r="Z1922" s="412"/>
      <c r="AA1922"/>
      <c r="AB1922"/>
      <c r="AC1922"/>
      <c r="AD1922"/>
      <c r="AE1922"/>
      <c r="AF1922"/>
      <c r="AG1922"/>
      <c r="AH1922"/>
      <c r="AI1922"/>
      <c r="AJ1922"/>
    </row>
    <row r="1923" spans="1:36" ht="24.95" customHeight="1">
      <c r="A1923" s="66"/>
      <c r="M1923" s="37"/>
      <c r="N1923" s="37"/>
      <c r="U1923"/>
      <c r="V1923"/>
      <c r="W1923"/>
      <c r="X1923" s="412"/>
      <c r="Y1923" s="205"/>
      <c r="Z1923" s="412"/>
      <c r="AA1923"/>
      <c r="AB1923"/>
      <c r="AC1923"/>
      <c r="AD1923"/>
      <c r="AE1923"/>
      <c r="AF1923"/>
      <c r="AG1923"/>
      <c r="AH1923"/>
      <c r="AI1923"/>
      <c r="AJ1923"/>
    </row>
    <row r="1924" spans="1:36" ht="24.95" customHeight="1">
      <c r="A1924" s="66"/>
      <c r="M1924" s="37"/>
      <c r="N1924" s="37"/>
      <c r="U1924"/>
      <c r="V1924"/>
      <c r="W1924"/>
      <c r="X1924" s="412"/>
      <c r="Y1924" s="205"/>
      <c r="Z1924" s="412"/>
      <c r="AA1924"/>
      <c r="AB1924"/>
      <c r="AC1924"/>
      <c r="AD1924"/>
      <c r="AE1924"/>
      <c r="AF1924"/>
      <c r="AG1924"/>
      <c r="AH1924"/>
      <c r="AI1924"/>
      <c r="AJ1924"/>
    </row>
    <row r="1925" spans="1:36" ht="24.95" customHeight="1">
      <c r="A1925" s="66"/>
      <c r="M1925" s="37"/>
      <c r="N1925" s="37"/>
      <c r="U1925"/>
      <c r="V1925"/>
      <c r="W1925"/>
      <c r="X1925" s="412"/>
      <c r="Y1925" s="205"/>
      <c r="Z1925" s="412"/>
      <c r="AA1925"/>
      <c r="AB1925"/>
      <c r="AC1925"/>
      <c r="AD1925"/>
      <c r="AE1925"/>
      <c r="AF1925"/>
      <c r="AG1925"/>
      <c r="AH1925"/>
      <c r="AI1925"/>
      <c r="AJ1925"/>
    </row>
    <row r="1926" spans="1:36" ht="24.95" customHeight="1">
      <c r="A1926" s="66"/>
      <c r="M1926" s="37"/>
      <c r="N1926" s="37"/>
      <c r="U1926"/>
      <c r="V1926"/>
      <c r="W1926"/>
      <c r="X1926" s="412"/>
      <c r="Y1926" s="205"/>
      <c r="Z1926" s="412"/>
      <c r="AA1926"/>
      <c r="AB1926"/>
      <c r="AC1926"/>
      <c r="AD1926"/>
      <c r="AE1926"/>
      <c r="AF1926"/>
      <c r="AG1926"/>
      <c r="AH1926"/>
      <c r="AI1926"/>
      <c r="AJ1926"/>
    </row>
    <row r="1927" spans="1:36" ht="24.95" customHeight="1">
      <c r="A1927" s="66"/>
      <c r="M1927" s="37"/>
      <c r="N1927" s="37"/>
      <c r="U1927"/>
      <c r="V1927"/>
      <c r="W1927"/>
      <c r="X1927" s="412"/>
      <c r="Y1927" s="205"/>
      <c r="Z1927" s="412"/>
      <c r="AA1927"/>
      <c r="AB1927"/>
      <c r="AC1927"/>
      <c r="AD1927"/>
      <c r="AE1927"/>
      <c r="AF1927"/>
      <c r="AG1927"/>
      <c r="AH1927"/>
      <c r="AI1927"/>
      <c r="AJ1927"/>
    </row>
    <row r="1928" spans="1:36" ht="24.95" customHeight="1">
      <c r="A1928" s="66"/>
      <c r="M1928" s="37"/>
      <c r="N1928" s="37"/>
      <c r="U1928"/>
      <c r="V1928"/>
      <c r="W1928"/>
      <c r="X1928" s="412"/>
      <c r="Y1928" s="205"/>
      <c r="Z1928" s="412"/>
      <c r="AA1928"/>
      <c r="AB1928"/>
      <c r="AC1928"/>
      <c r="AD1928"/>
      <c r="AE1928"/>
      <c r="AF1928"/>
      <c r="AG1928"/>
      <c r="AH1928"/>
      <c r="AI1928"/>
      <c r="AJ1928"/>
    </row>
    <row r="1929" spans="1:36" ht="24.95" customHeight="1">
      <c r="A1929" s="66"/>
      <c r="M1929" s="37"/>
      <c r="N1929" s="37"/>
      <c r="U1929"/>
      <c r="V1929"/>
      <c r="W1929"/>
      <c r="X1929" s="412"/>
      <c r="Y1929" s="205"/>
      <c r="Z1929" s="412"/>
      <c r="AA1929"/>
      <c r="AB1929"/>
      <c r="AC1929"/>
      <c r="AD1929"/>
      <c r="AE1929"/>
      <c r="AF1929"/>
      <c r="AG1929"/>
      <c r="AH1929"/>
      <c r="AI1929"/>
      <c r="AJ1929"/>
    </row>
    <row r="1930" spans="1:36" ht="24.95" customHeight="1">
      <c r="A1930" s="66"/>
      <c r="M1930" s="37"/>
      <c r="N1930" s="37"/>
      <c r="U1930"/>
      <c r="V1930"/>
      <c r="W1930"/>
      <c r="X1930" s="412"/>
      <c r="Y1930" s="205"/>
      <c r="Z1930" s="412"/>
      <c r="AA1930"/>
      <c r="AB1930"/>
      <c r="AC1930"/>
      <c r="AD1930"/>
      <c r="AE1930"/>
      <c r="AF1930"/>
      <c r="AG1930"/>
      <c r="AH1930"/>
      <c r="AI1930"/>
      <c r="AJ1930"/>
    </row>
    <row r="1931" spans="1:36" ht="24.95" customHeight="1">
      <c r="A1931" s="66"/>
      <c r="M1931" s="37"/>
      <c r="N1931" s="37"/>
      <c r="U1931"/>
      <c r="V1931"/>
      <c r="W1931"/>
      <c r="X1931" s="412"/>
      <c r="Y1931" s="205"/>
      <c r="Z1931" s="412"/>
      <c r="AA1931"/>
      <c r="AB1931"/>
      <c r="AC1931"/>
      <c r="AD1931"/>
      <c r="AE1931"/>
      <c r="AF1931"/>
      <c r="AG1931"/>
      <c r="AH1931"/>
      <c r="AI1931"/>
      <c r="AJ1931"/>
    </row>
    <row r="1932" spans="1:36" ht="24.95" customHeight="1">
      <c r="A1932" s="66"/>
      <c r="M1932" s="37"/>
      <c r="N1932" s="37"/>
      <c r="U1932"/>
      <c r="V1932"/>
      <c r="W1932"/>
      <c r="X1932" s="412"/>
      <c r="Y1932" s="205"/>
      <c r="Z1932" s="412"/>
      <c r="AA1932"/>
      <c r="AB1932"/>
      <c r="AC1932"/>
      <c r="AD1932"/>
      <c r="AE1932"/>
      <c r="AF1932"/>
      <c r="AG1932"/>
      <c r="AH1932"/>
      <c r="AI1932"/>
      <c r="AJ1932"/>
    </row>
    <row r="1933" spans="1:36" ht="24.95" customHeight="1">
      <c r="A1933" s="66"/>
      <c r="M1933" s="37"/>
      <c r="N1933" s="37"/>
      <c r="U1933"/>
      <c r="V1933"/>
      <c r="W1933"/>
      <c r="X1933" s="412"/>
      <c r="Y1933" s="205"/>
      <c r="Z1933" s="412"/>
      <c r="AA1933"/>
      <c r="AB1933"/>
      <c r="AC1933"/>
      <c r="AD1933"/>
      <c r="AE1933"/>
      <c r="AF1933"/>
      <c r="AG1933"/>
      <c r="AH1933"/>
      <c r="AI1933"/>
      <c r="AJ1933"/>
    </row>
    <row r="1934" spans="1:36" ht="24.95" customHeight="1">
      <c r="A1934" s="66"/>
      <c r="M1934" s="37"/>
      <c r="N1934" s="37"/>
      <c r="U1934"/>
      <c r="V1934"/>
      <c r="W1934"/>
      <c r="X1934" s="412"/>
      <c r="Y1934" s="205"/>
      <c r="Z1934" s="412"/>
      <c r="AA1934"/>
      <c r="AB1934"/>
      <c r="AC1934"/>
      <c r="AD1934"/>
      <c r="AE1934"/>
      <c r="AF1934"/>
      <c r="AG1934"/>
      <c r="AH1934"/>
      <c r="AI1934"/>
      <c r="AJ1934"/>
    </row>
    <row r="1935" spans="1:36" ht="24.95" customHeight="1">
      <c r="A1935" s="66"/>
      <c r="M1935" s="37"/>
      <c r="N1935" s="37"/>
      <c r="U1935"/>
      <c r="V1935"/>
      <c r="W1935"/>
      <c r="X1935" s="412"/>
      <c r="Y1935" s="205"/>
      <c r="Z1935" s="412"/>
      <c r="AA1935"/>
      <c r="AB1935"/>
      <c r="AC1935"/>
      <c r="AD1935"/>
      <c r="AE1935"/>
      <c r="AF1935"/>
      <c r="AG1935"/>
      <c r="AH1935"/>
      <c r="AI1935"/>
      <c r="AJ1935"/>
    </row>
    <row r="1936" spans="1:36" ht="24.95" customHeight="1">
      <c r="A1936" s="66"/>
      <c r="M1936" s="37"/>
      <c r="N1936" s="37"/>
      <c r="U1936"/>
      <c r="V1936"/>
      <c r="W1936"/>
      <c r="X1936" s="412"/>
      <c r="Y1936" s="205"/>
      <c r="Z1936" s="412"/>
      <c r="AA1936"/>
      <c r="AB1936"/>
      <c r="AC1936"/>
      <c r="AD1936"/>
      <c r="AE1936"/>
      <c r="AF1936"/>
      <c r="AG1936"/>
      <c r="AH1936"/>
      <c r="AI1936"/>
      <c r="AJ1936"/>
    </row>
    <row r="1937" spans="1:36" ht="24.95" customHeight="1">
      <c r="A1937" s="66"/>
      <c r="M1937" s="37"/>
      <c r="N1937" s="37"/>
      <c r="U1937"/>
      <c r="V1937"/>
      <c r="W1937"/>
      <c r="X1937" s="412"/>
      <c r="Y1937" s="205"/>
      <c r="Z1937" s="412"/>
      <c r="AA1937"/>
      <c r="AB1937"/>
      <c r="AC1937"/>
      <c r="AD1937"/>
      <c r="AE1937"/>
      <c r="AF1937"/>
      <c r="AG1937"/>
      <c r="AH1937"/>
      <c r="AI1937"/>
      <c r="AJ1937"/>
    </row>
    <row r="1938" spans="1:36" ht="24.95" customHeight="1">
      <c r="A1938" s="66"/>
      <c r="M1938" s="37"/>
      <c r="N1938" s="37"/>
      <c r="U1938"/>
      <c r="V1938"/>
      <c r="W1938"/>
      <c r="X1938" s="412"/>
      <c r="Y1938" s="205"/>
      <c r="Z1938" s="412"/>
      <c r="AA1938"/>
      <c r="AB1938"/>
      <c r="AC1938"/>
      <c r="AD1938"/>
      <c r="AE1938"/>
      <c r="AF1938"/>
      <c r="AG1938"/>
      <c r="AH1938"/>
      <c r="AI1938"/>
      <c r="AJ1938"/>
    </row>
    <row r="1939" spans="1:36" ht="24.95" customHeight="1">
      <c r="A1939" s="66"/>
      <c r="M1939" s="37"/>
      <c r="N1939" s="37"/>
      <c r="U1939"/>
      <c r="V1939"/>
      <c r="W1939"/>
      <c r="X1939" s="412"/>
      <c r="Y1939" s="205"/>
      <c r="Z1939" s="412"/>
      <c r="AA1939"/>
      <c r="AB1939"/>
      <c r="AC1939"/>
      <c r="AD1939"/>
      <c r="AE1939"/>
      <c r="AF1939"/>
      <c r="AG1939"/>
      <c r="AH1939"/>
      <c r="AI1939"/>
      <c r="AJ1939"/>
    </row>
    <row r="1940" spans="1:36" ht="24.95" customHeight="1">
      <c r="A1940" s="66"/>
      <c r="M1940" s="37"/>
      <c r="N1940" s="37"/>
      <c r="U1940"/>
      <c r="V1940"/>
      <c r="W1940"/>
      <c r="X1940" s="412"/>
      <c r="Y1940" s="205"/>
      <c r="Z1940" s="412"/>
      <c r="AA1940"/>
      <c r="AB1940"/>
      <c r="AC1940"/>
      <c r="AD1940"/>
      <c r="AE1940"/>
      <c r="AF1940"/>
      <c r="AG1940"/>
      <c r="AH1940"/>
      <c r="AI1940"/>
      <c r="AJ1940"/>
    </row>
    <row r="1941" spans="1:36" ht="24.95" customHeight="1">
      <c r="A1941" s="66"/>
      <c r="M1941" s="37"/>
      <c r="N1941" s="37"/>
      <c r="U1941"/>
      <c r="V1941"/>
      <c r="W1941"/>
      <c r="X1941" s="412"/>
      <c r="Y1941" s="205"/>
      <c r="Z1941" s="412"/>
      <c r="AA1941"/>
      <c r="AB1941"/>
      <c r="AC1941"/>
      <c r="AD1941"/>
      <c r="AE1941"/>
      <c r="AF1941"/>
      <c r="AG1941"/>
      <c r="AH1941"/>
      <c r="AI1941"/>
      <c r="AJ1941"/>
    </row>
    <row r="1942" spans="1:36" ht="24.95" customHeight="1">
      <c r="A1942" s="66"/>
      <c r="M1942" s="37"/>
      <c r="N1942" s="37"/>
      <c r="U1942"/>
      <c r="V1942"/>
      <c r="W1942"/>
      <c r="X1942" s="412"/>
      <c r="Y1942" s="205"/>
      <c r="Z1942" s="412"/>
      <c r="AA1942"/>
      <c r="AB1942"/>
      <c r="AC1942"/>
      <c r="AD1942"/>
      <c r="AE1942"/>
      <c r="AF1942"/>
      <c r="AG1942"/>
      <c r="AH1942"/>
      <c r="AI1942"/>
      <c r="AJ1942"/>
    </row>
    <row r="1943" spans="1:36" ht="24.95" customHeight="1">
      <c r="A1943" s="66"/>
      <c r="M1943" s="37"/>
      <c r="N1943" s="37"/>
      <c r="U1943"/>
      <c r="V1943"/>
      <c r="W1943"/>
      <c r="X1943" s="412"/>
      <c r="Y1943" s="205"/>
      <c r="Z1943" s="412"/>
      <c r="AA1943"/>
      <c r="AB1943"/>
      <c r="AC1943"/>
      <c r="AD1943"/>
      <c r="AE1943"/>
      <c r="AF1943"/>
      <c r="AG1943"/>
      <c r="AH1943"/>
      <c r="AI1943"/>
      <c r="AJ1943"/>
    </row>
    <row r="1944" spans="1:36" ht="24.95" customHeight="1">
      <c r="A1944" s="66"/>
      <c r="M1944" s="37"/>
      <c r="N1944" s="37"/>
      <c r="U1944"/>
      <c r="V1944"/>
      <c r="W1944"/>
      <c r="X1944" s="412"/>
      <c r="Y1944" s="205"/>
      <c r="Z1944" s="412"/>
      <c r="AA1944"/>
      <c r="AB1944"/>
      <c r="AC1944"/>
      <c r="AD1944"/>
      <c r="AE1944"/>
      <c r="AF1944"/>
      <c r="AG1944"/>
      <c r="AH1944"/>
      <c r="AI1944"/>
      <c r="AJ1944"/>
    </row>
    <row r="1945" spans="1:36" ht="24.95" customHeight="1">
      <c r="A1945" s="66"/>
      <c r="M1945" s="37"/>
      <c r="N1945" s="37"/>
      <c r="U1945"/>
      <c r="V1945"/>
      <c r="W1945"/>
      <c r="X1945" s="412"/>
      <c r="Y1945" s="205"/>
      <c r="Z1945" s="412"/>
      <c r="AA1945"/>
      <c r="AB1945"/>
      <c r="AC1945"/>
      <c r="AD1945"/>
      <c r="AE1945"/>
      <c r="AF1945"/>
      <c r="AG1945"/>
      <c r="AH1945"/>
      <c r="AI1945"/>
      <c r="AJ1945"/>
    </row>
    <row r="1946" spans="1:36" ht="24.95" customHeight="1">
      <c r="A1946" s="66"/>
      <c r="M1946" s="37"/>
      <c r="N1946" s="37"/>
      <c r="U1946"/>
      <c r="V1946"/>
      <c r="W1946"/>
      <c r="X1946" s="412"/>
      <c r="Y1946" s="205"/>
      <c r="Z1946" s="412"/>
      <c r="AA1946"/>
      <c r="AB1946"/>
      <c r="AC1946"/>
      <c r="AD1946"/>
      <c r="AE1946"/>
      <c r="AF1946"/>
      <c r="AG1946"/>
      <c r="AH1946"/>
      <c r="AI1946"/>
      <c r="AJ1946"/>
    </row>
    <row r="1947" spans="1:36" ht="24.95" customHeight="1">
      <c r="A1947" s="66"/>
      <c r="M1947" s="37"/>
      <c r="N1947" s="37"/>
      <c r="U1947"/>
      <c r="V1947"/>
      <c r="W1947"/>
      <c r="X1947" s="412"/>
      <c r="Y1947" s="205"/>
      <c r="Z1947" s="412"/>
      <c r="AA1947"/>
      <c r="AB1947"/>
      <c r="AC1947"/>
      <c r="AD1947"/>
      <c r="AE1947"/>
      <c r="AF1947"/>
      <c r="AG1947"/>
      <c r="AH1947"/>
      <c r="AI1947"/>
      <c r="AJ1947"/>
    </row>
    <row r="1948" spans="1:36" ht="24.95" customHeight="1">
      <c r="A1948" s="66"/>
      <c r="M1948" s="37"/>
      <c r="N1948" s="37"/>
      <c r="U1948"/>
      <c r="V1948"/>
      <c r="W1948"/>
      <c r="X1948" s="412"/>
      <c r="Y1948" s="205"/>
      <c r="Z1948" s="412"/>
      <c r="AA1948"/>
      <c r="AB1948"/>
      <c r="AC1948"/>
      <c r="AD1948"/>
      <c r="AE1948"/>
      <c r="AF1948"/>
      <c r="AG1948"/>
      <c r="AH1948"/>
      <c r="AI1948"/>
      <c r="AJ1948"/>
    </row>
    <row r="1949" spans="1:36" ht="24.95" customHeight="1">
      <c r="A1949" s="66"/>
      <c r="M1949" s="37"/>
      <c r="N1949" s="37"/>
      <c r="U1949"/>
      <c r="V1949"/>
      <c r="W1949"/>
      <c r="X1949" s="412"/>
      <c r="Y1949" s="205"/>
      <c r="Z1949" s="412"/>
      <c r="AA1949"/>
      <c r="AB1949"/>
      <c r="AC1949"/>
      <c r="AD1949"/>
      <c r="AE1949"/>
      <c r="AF1949"/>
      <c r="AG1949"/>
      <c r="AH1949"/>
      <c r="AI1949"/>
      <c r="AJ1949"/>
    </row>
    <row r="1950" spans="1:36" ht="24.95" customHeight="1">
      <c r="A1950" s="66"/>
      <c r="M1950" s="37"/>
      <c r="N1950" s="37"/>
      <c r="U1950"/>
      <c r="V1950"/>
      <c r="W1950"/>
      <c r="X1950" s="412"/>
      <c r="Y1950" s="205"/>
      <c r="Z1950" s="412"/>
      <c r="AA1950"/>
      <c r="AB1950"/>
      <c r="AC1950"/>
      <c r="AD1950"/>
      <c r="AE1950"/>
      <c r="AF1950"/>
      <c r="AG1950"/>
      <c r="AH1950"/>
      <c r="AI1950"/>
      <c r="AJ1950"/>
    </row>
    <row r="1951" spans="1:36" ht="24.95" customHeight="1">
      <c r="A1951" s="66"/>
      <c r="M1951" s="37"/>
      <c r="N1951" s="37"/>
      <c r="U1951"/>
      <c r="V1951"/>
      <c r="W1951"/>
      <c r="X1951" s="412"/>
      <c r="Y1951" s="205"/>
      <c r="Z1951" s="412"/>
      <c r="AA1951"/>
      <c r="AB1951"/>
      <c r="AC1951"/>
      <c r="AD1951"/>
      <c r="AE1951"/>
      <c r="AF1951"/>
      <c r="AG1951"/>
      <c r="AH1951"/>
      <c r="AI1951"/>
      <c r="AJ1951"/>
    </row>
    <row r="1952" spans="1:36" ht="24.95" customHeight="1">
      <c r="A1952" s="66"/>
      <c r="M1952" s="37"/>
      <c r="N1952" s="37"/>
      <c r="U1952"/>
      <c r="V1952"/>
      <c r="W1952"/>
      <c r="X1952" s="412"/>
      <c r="Y1952" s="205"/>
      <c r="Z1952" s="412"/>
      <c r="AA1952"/>
      <c r="AB1952"/>
      <c r="AC1952"/>
      <c r="AD1952"/>
      <c r="AE1952"/>
      <c r="AF1952"/>
      <c r="AG1952"/>
      <c r="AH1952"/>
      <c r="AI1952"/>
      <c r="AJ1952"/>
    </row>
    <row r="1953" spans="1:36" ht="24.95" customHeight="1">
      <c r="A1953" s="66"/>
      <c r="M1953" s="37"/>
      <c r="N1953" s="37"/>
      <c r="U1953"/>
      <c r="V1953"/>
      <c r="W1953"/>
      <c r="X1953" s="412"/>
      <c r="Y1953" s="205"/>
      <c r="Z1953" s="412"/>
      <c r="AA1953"/>
      <c r="AB1953"/>
      <c r="AC1953"/>
      <c r="AD1953"/>
      <c r="AE1953"/>
      <c r="AF1953"/>
      <c r="AG1953"/>
      <c r="AH1953"/>
      <c r="AI1953"/>
      <c r="AJ1953"/>
    </row>
    <row r="1954" spans="1:36" ht="24.95" customHeight="1">
      <c r="A1954" s="66"/>
      <c r="M1954" s="37"/>
      <c r="N1954" s="37"/>
      <c r="U1954"/>
      <c r="V1954"/>
      <c r="W1954"/>
      <c r="X1954" s="412"/>
      <c r="Y1954" s="205"/>
      <c r="Z1954" s="412"/>
      <c r="AA1954"/>
      <c r="AB1954"/>
      <c r="AC1954"/>
      <c r="AD1954"/>
      <c r="AE1954"/>
      <c r="AF1954"/>
      <c r="AG1954"/>
      <c r="AH1954"/>
      <c r="AI1954"/>
      <c r="AJ1954"/>
    </row>
    <row r="1955" spans="1:36" ht="24.95" customHeight="1">
      <c r="A1955" s="66"/>
      <c r="M1955" s="37"/>
      <c r="N1955" s="37"/>
      <c r="U1955"/>
      <c r="V1955"/>
      <c r="W1955"/>
      <c r="X1955" s="412"/>
      <c r="Y1955" s="205"/>
      <c r="Z1955" s="412"/>
      <c r="AA1955"/>
      <c r="AB1955"/>
      <c r="AC1955"/>
      <c r="AD1955"/>
      <c r="AE1955"/>
      <c r="AF1955"/>
      <c r="AG1955"/>
      <c r="AH1955"/>
      <c r="AI1955"/>
      <c r="AJ1955"/>
    </row>
    <row r="1956" spans="1:36" ht="24.95" customHeight="1">
      <c r="A1956" s="66"/>
      <c r="M1956" s="37"/>
      <c r="N1956" s="37"/>
      <c r="U1956"/>
      <c r="V1956"/>
      <c r="W1956"/>
      <c r="X1956" s="412"/>
      <c r="Y1956" s="205"/>
      <c r="Z1956" s="412"/>
      <c r="AA1956"/>
      <c r="AB1956"/>
      <c r="AC1956"/>
      <c r="AD1956"/>
      <c r="AE1956"/>
      <c r="AF1956"/>
      <c r="AG1956"/>
      <c r="AH1956"/>
      <c r="AI1956"/>
      <c r="AJ1956"/>
    </row>
    <row r="1957" spans="1:36" ht="24.95" customHeight="1">
      <c r="A1957" s="66"/>
      <c r="M1957" s="37"/>
      <c r="N1957" s="37"/>
      <c r="U1957"/>
      <c r="V1957"/>
      <c r="W1957"/>
      <c r="X1957" s="412"/>
      <c r="Y1957" s="205"/>
      <c r="Z1957" s="412"/>
      <c r="AA1957"/>
      <c r="AB1957"/>
      <c r="AC1957"/>
      <c r="AD1957"/>
      <c r="AE1957"/>
      <c r="AF1957"/>
      <c r="AG1957"/>
      <c r="AH1957"/>
      <c r="AI1957"/>
      <c r="AJ1957"/>
    </row>
    <row r="1958" spans="1:36" ht="24.95" customHeight="1">
      <c r="A1958" s="66"/>
      <c r="M1958" s="37"/>
      <c r="N1958" s="37"/>
      <c r="U1958"/>
      <c r="V1958"/>
      <c r="W1958"/>
      <c r="X1958" s="412"/>
      <c r="Y1958" s="205"/>
      <c r="Z1958" s="412"/>
      <c r="AA1958"/>
      <c r="AB1958"/>
      <c r="AC1958"/>
      <c r="AD1958"/>
      <c r="AE1958"/>
      <c r="AF1958"/>
      <c r="AG1958"/>
      <c r="AH1958"/>
      <c r="AI1958"/>
      <c r="AJ1958"/>
    </row>
    <row r="1959" spans="1:36" ht="24.95" customHeight="1">
      <c r="A1959" s="66"/>
      <c r="M1959" s="37"/>
      <c r="N1959" s="37"/>
      <c r="U1959"/>
      <c r="V1959"/>
      <c r="W1959"/>
      <c r="X1959" s="412"/>
      <c r="Y1959" s="205"/>
      <c r="Z1959" s="412"/>
      <c r="AA1959"/>
      <c r="AB1959"/>
      <c r="AC1959"/>
      <c r="AD1959"/>
      <c r="AE1959"/>
      <c r="AF1959"/>
      <c r="AG1959"/>
      <c r="AH1959"/>
      <c r="AI1959"/>
      <c r="AJ1959"/>
    </row>
    <row r="1960" spans="1:36" ht="24.95" customHeight="1">
      <c r="A1960" s="66"/>
      <c r="M1960" s="37"/>
      <c r="N1960" s="37"/>
      <c r="U1960"/>
      <c r="V1960"/>
      <c r="W1960"/>
      <c r="X1960" s="412"/>
      <c r="Y1960" s="205"/>
      <c r="Z1960" s="412"/>
      <c r="AA1960"/>
      <c r="AB1960"/>
      <c r="AC1960"/>
      <c r="AD1960"/>
      <c r="AE1960"/>
      <c r="AF1960"/>
      <c r="AG1960"/>
      <c r="AH1960"/>
      <c r="AI1960"/>
      <c r="AJ1960"/>
    </row>
    <row r="1961" spans="1:36" ht="24.95" customHeight="1">
      <c r="A1961" s="66"/>
      <c r="M1961" s="37"/>
      <c r="N1961" s="37"/>
      <c r="U1961"/>
      <c r="V1961"/>
      <c r="W1961"/>
      <c r="X1961" s="412"/>
      <c r="Y1961" s="205"/>
      <c r="Z1961" s="412"/>
      <c r="AA1961"/>
      <c r="AB1961"/>
      <c r="AC1961"/>
      <c r="AD1961"/>
      <c r="AE1961"/>
      <c r="AF1961"/>
      <c r="AG1961"/>
      <c r="AH1961"/>
      <c r="AI1961"/>
      <c r="AJ1961"/>
    </row>
    <row r="1962" spans="1:36" ht="24.95" customHeight="1">
      <c r="A1962" s="66"/>
      <c r="M1962" s="37"/>
      <c r="N1962" s="37"/>
      <c r="U1962"/>
      <c r="V1962"/>
      <c r="W1962"/>
      <c r="X1962" s="412"/>
      <c r="Y1962" s="205"/>
      <c r="Z1962" s="412"/>
      <c r="AA1962"/>
      <c r="AB1962"/>
      <c r="AC1962"/>
      <c r="AD1962"/>
      <c r="AE1962"/>
      <c r="AF1962"/>
      <c r="AG1962"/>
      <c r="AH1962"/>
      <c r="AI1962"/>
      <c r="AJ1962"/>
    </row>
    <row r="1963" spans="1:36" ht="24.95" customHeight="1">
      <c r="A1963" s="66"/>
      <c r="M1963" s="37"/>
      <c r="N1963" s="37"/>
      <c r="U1963"/>
      <c r="V1963"/>
      <c r="W1963"/>
      <c r="X1963" s="412"/>
      <c r="Y1963" s="205"/>
      <c r="Z1963" s="412"/>
      <c r="AA1963"/>
      <c r="AB1963"/>
      <c r="AC1963"/>
      <c r="AD1963"/>
      <c r="AE1963"/>
      <c r="AF1963"/>
      <c r="AG1963"/>
      <c r="AH1963"/>
      <c r="AI1963"/>
      <c r="AJ1963"/>
    </row>
    <row r="1964" spans="1:36" ht="24.95" customHeight="1">
      <c r="A1964" s="66"/>
      <c r="M1964" s="37"/>
      <c r="N1964" s="37"/>
      <c r="U1964"/>
      <c r="V1964"/>
      <c r="W1964"/>
      <c r="X1964" s="412"/>
      <c r="Y1964" s="205"/>
      <c r="Z1964" s="412"/>
      <c r="AA1964"/>
      <c r="AB1964"/>
      <c r="AC1964"/>
      <c r="AD1964"/>
      <c r="AE1964"/>
      <c r="AF1964"/>
      <c r="AG1964"/>
      <c r="AH1964"/>
      <c r="AI1964"/>
      <c r="AJ1964"/>
    </row>
    <row r="1965" spans="1:36" ht="24.95" customHeight="1">
      <c r="A1965" s="66"/>
      <c r="M1965" s="37"/>
      <c r="N1965" s="37"/>
      <c r="U1965"/>
      <c r="V1965"/>
      <c r="W1965"/>
      <c r="X1965" s="412"/>
      <c r="Y1965" s="205"/>
      <c r="Z1965" s="412"/>
      <c r="AA1965"/>
      <c r="AB1965"/>
      <c r="AC1965"/>
      <c r="AD1965"/>
      <c r="AE1965"/>
      <c r="AF1965"/>
      <c r="AG1965"/>
      <c r="AH1965"/>
      <c r="AI1965"/>
      <c r="AJ1965"/>
    </row>
    <row r="1966" spans="1:36" ht="24.95" customHeight="1">
      <c r="A1966" s="66"/>
      <c r="M1966" s="37"/>
      <c r="N1966" s="37"/>
      <c r="U1966"/>
      <c r="V1966"/>
      <c r="W1966"/>
      <c r="X1966" s="412"/>
      <c r="Y1966" s="205"/>
      <c r="Z1966" s="412"/>
      <c r="AA1966"/>
      <c r="AB1966"/>
      <c r="AC1966"/>
      <c r="AD1966"/>
      <c r="AE1966"/>
      <c r="AF1966"/>
      <c r="AG1966"/>
      <c r="AH1966"/>
      <c r="AI1966"/>
      <c r="AJ1966"/>
    </row>
    <row r="1967" spans="1:36" ht="24.95" customHeight="1">
      <c r="A1967" s="66"/>
      <c r="M1967" s="37"/>
      <c r="N1967" s="37"/>
      <c r="U1967"/>
      <c r="V1967"/>
      <c r="W1967"/>
      <c r="X1967" s="412"/>
      <c r="Y1967" s="205"/>
      <c r="Z1967" s="412"/>
      <c r="AA1967"/>
      <c r="AB1967"/>
      <c r="AC1967"/>
      <c r="AD1967"/>
      <c r="AE1967"/>
      <c r="AF1967"/>
      <c r="AG1967"/>
      <c r="AH1967"/>
      <c r="AI1967"/>
      <c r="AJ1967"/>
    </row>
    <row r="1968" spans="1:36" ht="24.95" customHeight="1">
      <c r="A1968" s="66"/>
      <c r="M1968" s="37"/>
      <c r="N1968" s="37"/>
      <c r="U1968"/>
      <c r="V1968"/>
      <c r="W1968"/>
      <c r="X1968" s="412"/>
      <c r="Y1968" s="205"/>
      <c r="Z1968" s="412"/>
      <c r="AA1968"/>
      <c r="AB1968"/>
      <c r="AC1968"/>
      <c r="AD1968"/>
      <c r="AE1968"/>
      <c r="AF1968"/>
      <c r="AG1968"/>
      <c r="AH1968"/>
      <c r="AI1968"/>
      <c r="AJ1968"/>
    </row>
    <row r="1969" spans="1:36" ht="24.95" customHeight="1">
      <c r="A1969" s="66"/>
      <c r="M1969" s="37"/>
      <c r="N1969" s="37"/>
      <c r="U1969"/>
      <c r="V1969"/>
      <c r="W1969"/>
      <c r="X1969" s="412"/>
      <c r="Y1969" s="205"/>
      <c r="Z1969" s="412"/>
      <c r="AA1969"/>
      <c r="AB1969"/>
      <c r="AC1969"/>
      <c r="AD1969"/>
      <c r="AE1969"/>
      <c r="AF1969"/>
      <c r="AG1969"/>
      <c r="AH1969"/>
      <c r="AI1969"/>
      <c r="AJ1969"/>
    </row>
    <row r="1970" spans="1:36" ht="24.95" customHeight="1">
      <c r="A1970" s="66"/>
      <c r="M1970" s="37"/>
      <c r="N1970" s="37"/>
      <c r="U1970"/>
      <c r="V1970"/>
      <c r="W1970"/>
      <c r="X1970" s="412"/>
      <c r="Y1970" s="205"/>
      <c r="Z1970" s="412"/>
      <c r="AA1970"/>
      <c r="AB1970"/>
      <c r="AC1970"/>
      <c r="AD1970"/>
      <c r="AE1970"/>
      <c r="AF1970"/>
      <c r="AG1970"/>
      <c r="AH1970"/>
      <c r="AI1970"/>
      <c r="AJ1970"/>
    </row>
    <row r="1971" spans="1:36" ht="24.95" customHeight="1">
      <c r="A1971" s="66"/>
      <c r="M1971" s="37"/>
      <c r="N1971" s="37"/>
      <c r="U1971"/>
      <c r="V1971"/>
      <c r="W1971"/>
      <c r="X1971" s="412"/>
      <c r="Y1971" s="205"/>
      <c r="Z1971" s="412"/>
      <c r="AA1971"/>
      <c r="AB1971"/>
      <c r="AC1971"/>
      <c r="AD1971"/>
      <c r="AE1971"/>
      <c r="AF1971"/>
      <c r="AG1971"/>
      <c r="AH1971"/>
      <c r="AI1971"/>
      <c r="AJ1971"/>
    </row>
    <row r="1972" spans="1:36" ht="24.95" customHeight="1">
      <c r="A1972" s="66"/>
      <c r="M1972" s="37"/>
      <c r="N1972" s="37"/>
      <c r="U1972"/>
      <c r="V1972"/>
      <c r="W1972"/>
      <c r="X1972" s="412"/>
      <c r="Y1972" s="205"/>
      <c r="Z1972" s="412"/>
      <c r="AA1972"/>
      <c r="AB1972"/>
      <c r="AC1972"/>
      <c r="AD1972"/>
      <c r="AE1972"/>
      <c r="AF1972"/>
      <c r="AG1972"/>
      <c r="AH1972"/>
      <c r="AI1972"/>
      <c r="AJ1972"/>
    </row>
    <row r="1973" spans="1:36" ht="24.95" customHeight="1">
      <c r="A1973" s="66"/>
      <c r="M1973" s="37"/>
      <c r="N1973" s="37"/>
      <c r="U1973"/>
      <c r="V1973"/>
      <c r="W1973"/>
      <c r="X1973" s="412"/>
      <c r="Y1973" s="205"/>
      <c r="Z1973" s="412"/>
      <c r="AA1973"/>
      <c r="AB1973"/>
      <c r="AC1973"/>
      <c r="AD1973"/>
      <c r="AE1973"/>
      <c r="AF1973"/>
      <c r="AG1973"/>
      <c r="AH1973"/>
      <c r="AI1973"/>
      <c r="AJ1973"/>
    </row>
    <row r="1974" spans="1:36" ht="24.95" customHeight="1">
      <c r="A1974" s="66"/>
      <c r="M1974" s="37"/>
      <c r="N1974" s="37"/>
      <c r="U1974"/>
      <c r="V1974"/>
      <c r="W1974"/>
      <c r="X1974" s="412"/>
      <c r="Y1974" s="205"/>
      <c r="Z1974" s="412"/>
      <c r="AA1974"/>
      <c r="AB1974"/>
      <c r="AC1974"/>
      <c r="AD1974"/>
      <c r="AE1974"/>
      <c r="AF1974"/>
      <c r="AG1974"/>
      <c r="AH1974"/>
      <c r="AI1974"/>
      <c r="AJ1974"/>
    </row>
    <row r="1975" spans="1:36" ht="24.95" customHeight="1">
      <c r="A1975" s="66"/>
      <c r="M1975" s="37"/>
      <c r="N1975" s="37"/>
      <c r="U1975"/>
      <c r="V1975"/>
      <c r="W1975"/>
      <c r="X1975" s="412"/>
      <c r="Y1975" s="205"/>
      <c r="Z1975" s="412"/>
      <c r="AA1975"/>
      <c r="AB1975"/>
      <c r="AC1975"/>
      <c r="AD1975"/>
      <c r="AE1975"/>
      <c r="AF1975"/>
      <c r="AG1975"/>
      <c r="AH1975"/>
      <c r="AI1975"/>
      <c r="AJ1975"/>
    </row>
    <row r="1976" spans="1:36" ht="24.95" customHeight="1">
      <c r="A1976" s="66"/>
      <c r="M1976" s="37"/>
      <c r="N1976" s="37"/>
      <c r="U1976"/>
      <c r="V1976"/>
      <c r="W1976"/>
      <c r="X1976" s="412"/>
      <c r="Y1976" s="205"/>
      <c r="Z1976" s="412"/>
      <c r="AA1976"/>
      <c r="AB1976"/>
      <c r="AC1976"/>
      <c r="AD1976"/>
      <c r="AE1976"/>
      <c r="AF1976"/>
      <c r="AG1976"/>
      <c r="AH1976"/>
      <c r="AI1976"/>
      <c r="AJ1976"/>
    </row>
    <row r="1977" spans="1:36" ht="24.95" customHeight="1">
      <c r="A1977" s="66"/>
      <c r="M1977" s="37"/>
      <c r="N1977" s="37"/>
      <c r="U1977"/>
      <c r="V1977"/>
      <c r="W1977"/>
      <c r="X1977" s="412"/>
      <c r="Y1977" s="205"/>
      <c r="Z1977" s="412"/>
      <c r="AA1977"/>
      <c r="AB1977"/>
      <c r="AC1977"/>
      <c r="AD1977"/>
      <c r="AE1977"/>
      <c r="AF1977"/>
      <c r="AG1977"/>
      <c r="AH1977"/>
      <c r="AI1977"/>
      <c r="AJ1977"/>
    </row>
    <row r="1978" spans="1:36" ht="24.95" customHeight="1">
      <c r="A1978" s="66"/>
      <c r="M1978" s="37"/>
      <c r="N1978" s="37"/>
      <c r="U1978"/>
      <c r="V1978"/>
      <c r="W1978"/>
      <c r="X1978" s="412"/>
      <c r="Y1978" s="205"/>
      <c r="Z1978" s="412"/>
      <c r="AA1978"/>
      <c r="AB1978"/>
      <c r="AC1978"/>
      <c r="AD1978"/>
      <c r="AE1978"/>
      <c r="AF1978"/>
      <c r="AG1978"/>
      <c r="AH1978"/>
      <c r="AI1978"/>
      <c r="AJ1978"/>
    </row>
    <row r="1979" spans="1:36" ht="24.95" customHeight="1">
      <c r="A1979" s="66"/>
      <c r="M1979" s="37"/>
      <c r="N1979" s="37"/>
      <c r="U1979"/>
      <c r="V1979"/>
      <c r="W1979"/>
      <c r="X1979" s="412"/>
      <c r="Y1979" s="205"/>
      <c r="Z1979" s="412"/>
      <c r="AA1979"/>
      <c r="AB1979"/>
      <c r="AC1979"/>
      <c r="AD1979"/>
      <c r="AE1979"/>
      <c r="AF1979"/>
      <c r="AG1979"/>
      <c r="AH1979"/>
      <c r="AI1979"/>
      <c r="AJ1979"/>
    </row>
    <row r="1980" spans="1:36" ht="24.95" customHeight="1">
      <c r="A1980" s="66"/>
      <c r="M1980" s="37"/>
      <c r="N1980" s="37"/>
      <c r="U1980"/>
      <c r="V1980"/>
      <c r="W1980"/>
      <c r="X1980" s="412"/>
      <c r="Y1980" s="205"/>
      <c r="Z1980" s="412"/>
      <c r="AA1980"/>
      <c r="AB1980"/>
      <c r="AC1980"/>
      <c r="AD1980"/>
      <c r="AE1980"/>
      <c r="AF1980"/>
      <c r="AG1980"/>
      <c r="AH1980"/>
      <c r="AI1980"/>
      <c r="AJ1980"/>
    </row>
    <row r="1981" spans="1:36" ht="24.95" customHeight="1">
      <c r="A1981" s="66"/>
      <c r="M1981" s="37"/>
      <c r="N1981" s="37"/>
      <c r="U1981"/>
      <c r="V1981"/>
      <c r="W1981"/>
      <c r="X1981" s="412"/>
      <c r="Y1981" s="205"/>
      <c r="Z1981" s="412"/>
      <c r="AA1981"/>
      <c r="AB1981"/>
      <c r="AC1981"/>
      <c r="AD1981"/>
      <c r="AE1981"/>
      <c r="AF1981"/>
      <c r="AG1981"/>
      <c r="AH1981"/>
      <c r="AI1981"/>
      <c r="AJ1981"/>
    </row>
    <row r="1982" spans="1:36" ht="24.95" customHeight="1">
      <c r="A1982" s="66"/>
      <c r="M1982" s="37"/>
      <c r="N1982" s="37"/>
      <c r="U1982"/>
      <c r="V1982"/>
      <c r="W1982"/>
      <c r="X1982" s="412"/>
      <c r="Y1982" s="205"/>
      <c r="Z1982" s="412"/>
      <c r="AA1982"/>
      <c r="AB1982"/>
      <c r="AC1982"/>
      <c r="AD1982"/>
      <c r="AE1982"/>
      <c r="AF1982"/>
      <c r="AG1982"/>
      <c r="AH1982"/>
      <c r="AI1982"/>
      <c r="AJ1982"/>
    </row>
    <row r="1983" spans="1:36" ht="24.95" customHeight="1">
      <c r="A1983" s="66"/>
      <c r="M1983" s="37"/>
      <c r="N1983" s="37"/>
      <c r="U1983"/>
      <c r="V1983"/>
      <c r="W1983"/>
      <c r="X1983" s="412"/>
      <c r="Y1983" s="205"/>
      <c r="Z1983" s="412"/>
      <c r="AA1983"/>
      <c r="AB1983"/>
      <c r="AC1983"/>
      <c r="AD1983"/>
      <c r="AE1983"/>
      <c r="AF1983"/>
      <c r="AG1983"/>
      <c r="AH1983"/>
      <c r="AI1983"/>
      <c r="AJ1983"/>
    </row>
    <row r="1984" spans="1:36" ht="24.95" customHeight="1">
      <c r="A1984" s="66"/>
      <c r="M1984" s="37"/>
      <c r="N1984" s="37"/>
      <c r="U1984"/>
      <c r="V1984"/>
      <c r="W1984"/>
      <c r="X1984" s="412"/>
      <c r="Y1984" s="205"/>
      <c r="Z1984" s="412"/>
      <c r="AA1984"/>
      <c r="AB1984"/>
      <c r="AC1984"/>
      <c r="AD1984"/>
      <c r="AE1984"/>
      <c r="AF1984"/>
      <c r="AG1984"/>
      <c r="AH1984"/>
      <c r="AI1984"/>
      <c r="AJ1984"/>
    </row>
    <row r="1985" spans="1:36" ht="24.95" customHeight="1">
      <c r="A1985" s="66"/>
      <c r="M1985" s="37"/>
      <c r="N1985" s="37"/>
      <c r="U1985"/>
      <c r="V1985"/>
      <c r="W1985"/>
      <c r="X1985" s="412"/>
      <c r="Y1985" s="205"/>
      <c r="Z1985" s="412"/>
      <c r="AA1985"/>
      <c r="AB1985"/>
      <c r="AC1985"/>
      <c r="AD1985"/>
      <c r="AE1985"/>
      <c r="AF1985"/>
      <c r="AG1985"/>
      <c r="AH1985"/>
      <c r="AI1985"/>
      <c r="AJ1985"/>
    </row>
    <row r="1986" spans="1:36" ht="24.95" customHeight="1">
      <c r="A1986" s="66"/>
      <c r="M1986" s="37"/>
      <c r="N1986" s="37"/>
      <c r="U1986"/>
      <c r="V1986"/>
      <c r="W1986"/>
      <c r="X1986" s="412"/>
      <c r="Y1986" s="205"/>
      <c r="Z1986" s="412"/>
      <c r="AA1986"/>
      <c r="AB1986"/>
      <c r="AC1986"/>
      <c r="AD1986"/>
      <c r="AE1986"/>
      <c r="AF1986"/>
      <c r="AG1986"/>
      <c r="AH1986"/>
      <c r="AI1986"/>
      <c r="AJ1986"/>
    </row>
    <row r="1987" spans="1:36" ht="24.95" customHeight="1">
      <c r="A1987" s="66"/>
      <c r="M1987" s="37"/>
      <c r="N1987" s="37"/>
      <c r="U1987"/>
      <c r="V1987"/>
      <c r="W1987"/>
      <c r="X1987" s="412"/>
      <c r="Y1987" s="205"/>
      <c r="Z1987" s="412"/>
      <c r="AA1987"/>
      <c r="AB1987"/>
      <c r="AC1987"/>
      <c r="AD1987"/>
      <c r="AE1987"/>
      <c r="AF1987"/>
      <c r="AG1987"/>
      <c r="AH1987"/>
      <c r="AI1987"/>
      <c r="AJ1987"/>
    </row>
    <row r="1988" spans="1:36" ht="24.95" customHeight="1">
      <c r="A1988" s="66"/>
      <c r="M1988" s="37"/>
      <c r="N1988" s="37"/>
      <c r="U1988"/>
      <c r="V1988"/>
      <c r="W1988"/>
      <c r="X1988" s="412"/>
      <c r="Y1988" s="205"/>
      <c r="Z1988" s="412"/>
      <c r="AA1988"/>
      <c r="AB1988"/>
      <c r="AC1988"/>
      <c r="AD1988"/>
      <c r="AE1988"/>
      <c r="AF1988"/>
      <c r="AG1988"/>
      <c r="AH1988"/>
      <c r="AI1988"/>
      <c r="AJ1988"/>
    </row>
    <row r="1989" spans="1:36" ht="24.95" customHeight="1">
      <c r="A1989" s="66"/>
      <c r="M1989" s="37"/>
      <c r="N1989" s="37"/>
      <c r="U1989"/>
      <c r="V1989"/>
      <c r="W1989"/>
      <c r="X1989" s="412"/>
      <c r="Y1989" s="205"/>
      <c r="Z1989" s="412"/>
      <c r="AA1989"/>
      <c r="AB1989"/>
      <c r="AC1989"/>
      <c r="AD1989"/>
      <c r="AE1989"/>
      <c r="AF1989"/>
      <c r="AG1989"/>
      <c r="AH1989"/>
      <c r="AI1989"/>
      <c r="AJ1989"/>
    </row>
    <row r="1990" spans="1:36" ht="24.95" customHeight="1">
      <c r="A1990" s="66"/>
      <c r="M1990" s="37"/>
      <c r="N1990" s="37"/>
      <c r="U1990"/>
      <c r="V1990"/>
      <c r="W1990"/>
      <c r="X1990" s="412"/>
      <c r="Y1990" s="205"/>
      <c r="Z1990" s="412"/>
      <c r="AA1990"/>
      <c r="AB1990"/>
      <c r="AC1990"/>
      <c r="AD1990"/>
      <c r="AE1990"/>
      <c r="AF1990"/>
      <c r="AG1990"/>
      <c r="AH1990"/>
      <c r="AI1990"/>
      <c r="AJ1990"/>
    </row>
    <row r="1991" spans="1:36" ht="24.95" customHeight="1">
      <c r="A1991" s="66"/>
      <c r="M1991" s="37"/>
      <c r="N1991" s="37"/>
      <c r="U1991"/>
      <c r="V1991"/>
      <c r="W1991"/>
      <c r="X1991" s="412"/>
      <c r="Y1991" s="205"/>
      <c r="Z1991" s="412"/>
      <c r="AA1991"/>
      <c r="AB1991"/>
      <c r="AC1991"/>
      <c r="AD1991"/>
      <c r="AE1991"/>
      <c r="AF1991"/>
      <c r="AG1991"/>
      <c r="AH1991"/>
      <c r="AI1991"/>
      <c r="AJ1991"/>
    </row>
    <row r="1992" spans="1:36" ht="24.95" customHeight="1">
      <c r="A1992" s="66"/>
      <c r="M1992" s="37"/>
      <c r="N1992" s="37"/>
      <c r="U1992"/>
      <c r="V1992"/>
      <c r="W1992"/>
      <c r="X1992" s="412"/>
      <c r="Y1992" s="205"/>
      <c r="Z1992" s="412"/>
      <c r="AA1992"/>
      <c r="AB1992"/>
      <c r="AC1992"/>
      <c r="AD1992"/>
      <c r="AE1992"/>
      <c r="AF1992"/>
      <c r="AG1992"/>
      <c r="AH1992"/>
      <c r="AI1992"/>
      <c r="AJ1992"/>
    </row>
    <row r="1993" spans="1:36" ht="24.95" customHeight="1">
      <c r="A1993" s="66"/>
      <c r="M1993" s="37"/>
      <c r="N1993" s="37"/>
      <c r="U1993"/>
      <c r="V1993"/>
      <c r="W1993"/>
      <c r="X1993" s="412"/>
      <c r="Y1993" s="205"/>
      <c r="Z1993" s="412"/>
      <c r="AA1993"/>
      <c r="AB1993"/>
      <c r="AC1993"/>
      <c r="AD1993"/>
      <c r="AE1993"/>
      <c r="AF1993"/>
      <c r="AG1993"/>
      <c r="AH1993"/>
      <c r="AI1993"/>
      <c r="AJ1993"/>
    </row>
    <row r="1994" spans="1:36" ht="24.95" customHeight="1">
      <c r="A1994" s="66"/>
      <c r="M1994" s="37"/>
      <c r="N1994" s="37"/>
      <c r="U1994"/>
      <c r="V1994"/>
      <c r="W1994"/>
      <c r="X1994" s="412"/>
      <c r="Y1994" s="205"/>
      <c r="Z1994" s="412"/>
      <c r="AA1994"/>
      <c r="AB1994"/>
      <c r="AC1994"/>
      <c r="AD1994"/>
      <c r="AE1994"/>
      <c r="AF1994"/>
      <c r="AG1994"/>
      <c r="AH1994"/>
      <c r="AI1994"/>
      <c r="AJ1994"/>
    </row>
    <row r="1995" spans="1:36" ht="24.95" customHeight="1">
      <c r="A1995" s="66"/>
      <c r="M1995" s="37"/>
      <c r="N1995" s="37"/>
      <c r="U1995"/>
      <c r="V1995"/>
      <c r="W1995"/>
      <c r="X1995" s="412"/>
      <c r="Y1995" s="205"/>
      <c r="Z1995" s="412"/>
      <c r="AA1995"/>
      <c r="AB1995"/>
      <c r="AC1995"/>
      <c r="AD1995"/>
      <c r="AE1995"/>
      <c r="AF1995"/>
      <c r="AG1995"/>
      <c r="AH1995"/>
      <c r="AI1995"/>
      <c r="AJ1995"/>
    </row>
    <row r="1996" spans="1:36" ht="24.95" customHeight="1">
      <c r="A1996" s="66"/>
      <c r="M1996" s="37"/>
      <c r="N1996" s="37"/>
      <c r="U1996"/>
      <c r="V1996"/>
      <c r="W1996"/>
      <c r="X1996" s="412"/>
      <c r="Y1996" s="205"/>
      <c r="Z1996" s="412"/>
      <c r="AA1996"/>
      <c r="AB1996"/>
      <c r="AC1996"/>
      <c r="AD1996"/>
      <c r="AE1996"/>
      <c r="AF1996"/>
      <c r="AG1996"/>
      <c r="AH1996"/>
      <c r="AI1996"/>
      <c r="AJ1996"/>
    </row>
    <row r="1997" spans="1:36" ht="24.95" customHeight="1">
      <c r="A1997" s="66"/>
      <c r="M1997" s="37"/>
      <c r="N1997" s="37"/>
      <c r="U1997"/>
      <c r="V1997"/>
      <c r="W1997"/>
      <c r="X1997" s="412"/>
      <c r="Y1997" s="205"/>
      <c r="Z1997" s="412"/>
      <c r="AA1997"/>
      <c r="AB1997"/>
      <c r="AC1997"/>
      <c r="AD1997"/>
      <c r="AE1997"/>
      <c r="AF1997"/>
      <c r="AG1997"/>
      <c r="AH1997"/>
      <c r="AI1997"/>
      <c r="AJ1997"/>
    </row>
    <row r="1998" spans="1:36" ht="24.95" customHeight="1">
      <c r="A1998" s="66"/>
      <c r="M1998" s="37"/>
      <c r="N1998" s="37"/>
      <c r="U1998"/>
      <c r="V1998"/>
      <c r="W1998"/>
      <c r="X1998" s="412"/>
      <c r="Y1998" s="205"/>
      <c r="Z1998" s="412"/>
      <c r="AA1998"/>
      <c r="AB1998"/>
      <c r="AC1998"/>
      <c r="AD1998"/>
      <c r="AE1998"/>
      <c r="AF1998"/>
      <c r="AG1998"/>
      <c r="AH1998"/>
      <c r="AI1998"/>
      <c r="AJ1998"/>
    </row>
    <row r="1999" spans="1:36" ht="24.95" customHeight="1">
      <c r="A1999" s="66"/>
      <c r="M1999" s="37"/>
      <c r="N1999" s="37"/>
      <c r="U1999"/>
      <c r="V1999"/>
      <c r="W1999"/>
      <c r="X1999" s="412"/>
      <c r="Y1999" s="205"/>
      <c r="Z1999" s="412"/>
      <c r="AA1999"/>
      <c r="AB1999"/>
      <c r="AC1999"/>
      <c r="AD1999"/>
      <c r="AE1999"/>
      <c r="AF1999"/>
      <c r="AG1999"/>
      <c r="AH1999"/>
      <c r="AI1999"/>
      <c r="AJ1999"/>
    </row>
    <row r="2000" spans="1:36" ht="24.95" customHeight="1">
      <c r="A2000" s="66"/>
      <c r="M2000" s="37"/>
      <c r="N2000" s="37"/>
      <c r="U2000"/>
      <c r="V2000"/>
      <c r="W2000"/>
      <c r="X2000" s="412"/>
      <c r="Y2000" s="205"/>
      <c r="Z2000" s="412"/>
      <c r="AA2000"/>
      <c r="AB2000"/>
      <c r="AC2000"/>
      <c r="AD2000"/>
      <c r="AE2000"/>
      <c r="AF2000"/>
      <c r="AG2000"/>
      <c r="AH2000"/>
      <c r="AI2000"/>
      <c r="AJ2000"/>
    </row>
    <row r="2001" spans="1:36" ht="24.95" customHeight="1">
      <c r="A2001" s="66"/>
      <c r="M2001" s="37"/>
      <c r="N2001" s="37"/>
      <c r="U2001"/>
      <c r="V2001"/>
      <c r="W2001"/>
      <c r="X2001" s="412"/>
      <c r="Y2001" s="205"/>
      <c r="Z2001" s="412"/>
      <c r="AA2001"/>
      <c r="AB2001"/>
      <c r="AC2001"/>
      <c r="AD2001"/>
      <c r="AE2001"/>
      <c r="AF2001"/>
      <c r="AG2001"/>
      <c r="AH2001"/>
      <c r="AI2001"/>
      <c r="AJ2001"/>
    </row>
    <row r="2002" spans="1:36" ht="24.95" customHeight="1">
      <c r="A2002" s="66"/>
      <c r="M2002" s="37"/>
      <c r="N2002" s="37"/>
      <c r="U2002"/>
      <c r="V2002"/>
      <c r="W2002"/>
      <c r="X2002" s="412"/>
      <c r="Y2002" s="205"/>
      <c r="Z2002" s="412"/>
      <c r="AA2002"/>
      <c r="AB2002"/>
      <c r="AC2002"/>
      <c r="AD2002"/>
      <c r="AE2002"/>
      <c r="AF2002"/>
      <c r="AG2002"/>
      <c r="AH2002"/>
      <c r="AI2002"/>
      <c r="AJ2002"/>
    </row>
    <row r="2003" spans="1:36" ht="24.95" customHeight="1">
      <c r="A2003" s="66"/>
      <c r="M2003" s="37"/>
      <c r="N2003" s="37"/>
      <c r="U2003"/>
      <c r="V2003"/>
      <c r="W2003"/>
      <c r="X2003" s="412"/>
      <c r="Y2003" s="205"/>
      <c r="Z2003" s="412"/>
      <c r="AA2003"/>
      <c r="AB2003"/>
      <c r="AC2003"/>
      <c r="AD2003"/>
      <c r="AE2003"/>
      <c r="AF2003"/>
      <c r="AG2003"/>
      <c r="AH2003"/>
      <c r="AI2003"/>
      <c r="AJ2003"/>
    </row>
    <row r="2004" spans="1:36" ht="24.95" customHeight="1">
      <c r="A2004" s="66"/>
      <c r="M2004" s="37"/>
      <c r="N2004" s="37"/>
      <c r="U2004"/>
      <c r="V2004"/>
      <c r="W2004"/>
      <c r="X2004" s="412"/>
      <c r="Y2004" s="205"/>
      <c r="Z2004" s="412"/>
      <c r="AA2004"/>
      <c r="AB2004"/>
      <c r="AC2004"/>
      <c r="AD2004"/>
      <c r="AE2004"/>
      <c r="AF2004"/>
      <c r="AG2004"/>
      <c r="AH2004"/>
      <c r="AI2004"/>
      <c r="AJ2004"/>
    </row>
    <row r="2005" spans="1:36" ht="24.95" customHeight="1">
      <c r="A2005" s="66"/>
      <c r="M2005" s="37"/>
      <c r="N2005" s="37"/>
      <c r="U2005"/>
      <c r="V2005"/>
      <c r="W2005"/>
      <c r="X2005" s="412"/>
      <c r="Y2005" s="205"/>
      <c r="Z2005" s="412"/>
      <c r="AA2005"/>
      <c r="AB2005"/>
      <c r="AC2005"/>
      <c r="AD2005"/>
      <c r="AE2005"/>
      <c r="AF2005"/>
      <c r="AG2005"/>
      <c r="AH2005"/>
      <c r="AI2005"/>
      <c r="AJ2005"/>
    </row>
    <row r="2006" spans="1:36" ht="24.95" customHeight="1">
      <c r="A2006" s="66"/>
      <c r="M2006" s="37"/>
      <c r="N2006" s="37"/>
      <c r="U2006"/>
      <c r="V2006"/>
      <c r="W2006"/>
      <c r="X2006" s="412"/>
      <c r="Y2006" s="205"/>
      <c r="Z2006" s="412"/>
      <c r="AA2006"/>
      <c r="AB2006"/>
      <c r="AC2006"/>
      <c r="AD2006"/>
      <c r="AE2006"/>
      <c r="AF2006"/>
      <c r="AG2006"/>
      <c r="AH2006"/>
      <c r="AI2006"/>
      <c r="AJ2006"/>
    </row>
    <row r="2007" spans="1:36" ht="24.95" customHeight="1">
      <c r="A2007" s="66"/>
      <c r="M2007" s="37"/>
      <c r="N2007" s="37"/>
      <c r="U2007"/>
      <c r="V2007"/>
      <c r="W2007"/>
      <c r="X2007" s="412"/>
      <c r="Y2007" s="205"/>
      <c r="Z2007" s="412"/>
      <c r="AA2007"/>
      <c r="AB2007"/>
      <c r="AC2007"/>
      <c r="AD2007"/>
      <c r="AE2007"/>
      <c r="AF2007"/>
      <c r="AG2007"/>
      <c r="AH2007"/>
      <c r="AI2007"/>
      <c r="AJ2007"/>
    </row>
    <row r="2008" spans="1:36" ht="24.95" customHeight="1">
      <c r="A2008" s="66"/>
      <c r="M2008" s="37"/>
      <c r="N2008" s="37"/>
      <c r="U2008"/>
      <c r="V2008"/>
      <c r="W2008"/>
      <c r="X2008" s="412"/>
      <c r="Y2008" s="205"/>
      <c r="Z2008" s="412"/>
      <c r="AA2008"/>
      <c r="AB2008"/>
      <c r="AC2008"/>
      <c r="AD2008"/>
      <c r="AE2008"/>
      <c r="AF2008"/>
      <c r="AG2008"/>
      <c r="AH2008"/>
      <c r="AI2008"/>
      <c r="AJ2008"/>
    </row>
    <row r="2009" spans="1:36" ht="24.95" customHeight="1">
      <c r="A2009" s="66"/>
      <c r="M2009" s="37"/>
      <c r="N2009" s="37"/>
      <c r="U2009"/>
      <c r="V2009"/>
      <c r="W2009"/>
      <c r="X2009" s="412"/>
      <c r="Y2009" s="205"/>
      <c r="Z2009" s="412"/>
      <c r="AA2009"/>
      <c r="AB2009"/>
      <c r="AC2009"/>
      <c r="AD2009"/>
      <c r="AE2009"/>
      <c r="AF2009"/>
      <c r="AG2009"/>
      <c r="AH2009"/>
      <c r="AI2009"/>
      <c r="AJ2009"/>
    </row>
    <row r="2010" spans="1:36" ht="24.95" customHeight="1">
      <c r="A2010" s="66"/>
      <c r="M2010" s="37"/>
      <c r="N2010" s="37"/>
      <c r="U2010"/>
      <c r="V2010"/>
      <c r="W2010"/>
      <c r="X2010" s="412"/>
      <c r="Y2010" s="205"/>
      <c r="Z2010" s="412"/>
      <c r="AA2010"/>
      <c r="AB2010"/>
      <c r="AC2010"/>
      <c r="AD2010"/>
      <c r="AE2010"/>
      <c r="AF2010"/>
      <c r="AG2010"/>
      <c r="AH2010"/>
      <c r="AI2010"/>
      <c r="AJ2010"/>
    </row>
    <row r="2011" spans="1:36" ht="24.95" customHeight="1">
      <c r="A2011" s="66"/>
      <c r="M2011" s="37"/>
      <c r="N2011" s="37"/>
      <c r="U2011"/>
      <c r="V2011"/>
      <c r="W2011"/>
      <c r="X2011" s="412"/>
      <c r="Y2011" s="205"/>
      <c r="Z2011" s="412"/>
      <c r="AA2011"/>
      <c r="AB2011"/>
      <c r="AC2011"/>
      <c r="AD2011"/>
      <c r="AE2011"/>
      <c r="AF2011"/>
      <c r="AG2011"/>
      <c r="AH2011"/>
      <c r="AI2011"/>
      <c r="AJ2011"/>
    </row>
    <row r="2012" spans="1:36" ht="24.95" customHeight="1">
      <c r="A2012" s="66"/>
      <c r="M2012" s="37"/>
      <c r="N2012" s="37"/>
      <c r="U2012"/>
      <c r="V2012"/>
      <c r="W2012"/>
      <c r="X2012" s="412"/>
      <c r="Y2012" s="205"/>
      <c r="Z2012" s="412"/>
      <c r="AA2012"/>
      <c r="AB2012"/>
      <c r="AC2012"/>
      <c r="AD2012"/>
      <c r="AE2012"/>
      <c r="AF2012"/>
      <c r="AG2012"/>
      <c r="AH2012"/>
      <c r="AI2012"/>
      <c r="AJ2012"/>
    </row>
    <row r="2013" spans="1:36" ht="24.95" customHeight="1">
      <c r="A2013" s="66"/>
      <c r="M2013" s="37"/>
      <c r="N2013" s="37"/>
      <c r="U2013"/>
      <c r="V2013"/>
      <c r="W2013"/>
      <c r="X2013" s="412"/>
      <c r="Y2013" s="205"/>
      <c r="Z2013" s="412"/>
      <c r="AA2013"/>
      <c r="AB2013"/>
      <c r="AC2013"/>
      <c r="AD2013"/>
      <c r="AE2013"/>
      <c r="AF2013"/>
      <c r="AG2013"/>
      <c r="AH2013"/>
      <c r="AI2013"/>
      <c r="AJ2013"/>
    </row>
    <row r="2014" spans="1:36" ht="24.95" customHeight="1">
      <c r="A2014" s="66"/>
      <c r="M2014" s="37"/>
      <c r="N2014" s="37"/>
      <c r="U2014"/>
      <c r="V2014"/>
      <c r="W2014"/>
      <c r="X2014" s="412"/>
      <c r="Y2014" s="205"/>
      <c r="Z2014" s="412"/>
      <c r="AA2014"/>
      <c r="AB2014"/>
      <c r="AC2014"/>
      <c r="AD2014"/>
      <c r="AE2014"/>
      <c r="AF2014"/>
      <c r="AG2014"/>
      <c r="AH2014"/>
      <c r="AI2014"/>
      <c r="AJ2014"/>
    </row>
    <row r="2015" spans="1:36" ht="24.95" customHeight="1">
      <c r="A2015" s="66"/>
      <c r="M2015" s="37"/>
      <c r="N2015" s="37"/>
      <c r="U2015"/>
      <c r="V2015"/>
      <c r="W2015"/>
      <c r="X2015" s="412"/>
      <c r="Y2015" s="205"/>
      <c r="Z2015" s="412"/>
      <c r="AA2015"/>
      <c r="AB2015"/>
      <c r="AC2015"/>
      <c r="AD2015"/>
      <c r="AE2015"/>
      <c r="AF2015"/>
      <c r="AG2015"/>
      <c r="AH2015"/>
      <c r="AI2015"/>
      <c r="AJ2015"/>
    </row>
    <row r="2016" spans="1:36" ht="24.95" customHeight="1">
      <c r="A2016" s="66"/>
      <c r="M2016" s="37"/>
      <c r="N2016" s="37"/>
      <c r="U2016"/>
      <c r="V2016"/>
      <c r="W2016"/>
      <c r="X2016" s="412"/>
      <c r="Y2016" s="205"/>
      <c r="Z2016" s="412"/>
      <c r="AA2016"/>
      <c r="AB2016"/>
      <c r="AC2016"/>
      <c r="AD2016"/>
      <c r="AE2016"/>
      <c r="AF2016"/>
      <c r="AG2016"/>
      <c r="AH2016"/>
      <c r="AI2016"/>
      <c r="AJ2016"/>
    </row>
    <row r="2017" spans="1:36" ht="24.95" customHeight="1">
      <c r="A2017" s="66"/>
      <c r="M2017" s="37"/>
      <c r="N2017" s="37"/>
      <c r="U2017"/>
      <c r="V2017"/>
      <c r="W2017"/>
      <c r="X2017" s="412"/>
      <c r="Y2017" s="205"/>
      <c r="Z2017" s="412"/>
      <c r="AA2017"/>
      <c r="AB2017"/>
      <c r="AC2017"/>
      <c r="AD2017"/>
      <c r="AE2017"/>
      <c r="AF2017"/>
      <c r="AG2017"/>
      <c r="AH2017"/>
      <c r="AI2017"/>
      <c r="AJ2017"/>
    </row>
    <row r="2018" spans="1:36" ht="24.95" customHeight="1">
      <c r="A2018" s="66"/>
      <c r="M2018" s="37"/>
      <c r="N2018" s="37"/>
      <c r="U2018"/>
      <c r="V2018"/>
      <c r="W2018"/>
      <c r="X2018" s="412"/>
      <c r="Y2018" s="205"/>
      <c r="Z2018" s="412"/>
      <c r="AA2018"/>
      <c r="AB2018"/>
      <c r="AC2018"/>
      <c r="AD2018"/>
      <c r="AE2018"/>
      <c r="AF2018"/>
      <c r="AG2018"/>
      <c r="AH2018"/>
      <c r="AI2018"/>
      <c r="AJ2018"/>
    </row>
    <row r="2019" spans="1:36" ht="24.95" customHeight="1">
      <c r="A2019" s="66"/>
      <c r="M2019" s="37"/>
      <c r="N2019" s="37"/>
      <c r="U2019"/>
      <c r="V2019"/>
      <c r="W2019"/>
      <c r="X2019" s="412"/>
      <c r="Y2019" s="205"/>
      <c r="Z2019" s="412"/>
      <c r="AA2019"/>
      <c r="AB2019"/>
      <c r="AC2019"/>
      <c r="AD2019"/>
      <c r="AE2019"/>
      <c r="AF2019"/>
      <c r="AG2019"/>
      <c r="AH2019"/>
      <c r="AI2019"/>
      <c r="AJ2019"/>
    </row>
    <row r="2020" spans="1:36" ht="24.95" customHeight="1">
      <c r="A2020" s="66"/>
      <c r="M2020" s="37"/>
      <c r="N2020" s="37"/>
      <c r="U2020"/>
      <c r="V2020"/>
      <c r="W2020"/>
      <c r="X2020" s="412"/>
      <c r="Y2020" s="205"/>
      <c r="Z2020" s="412"/>
      <c r="AA2020"/>
      <c r="AB2020"/>
      <c r="AC2020"/>
      <c r="AD2020"/>
      <c r="AE2020"/>
      <c r="AF2020"/>
      <c r="AG2020"/>
      <c r="AH2020"/>
      <c r="AI2020"/>
      <c r="AJ2020"/>
    </row>
    <row r="2021" spans="1:36" ht="24.95" customHeight="1">
      <c r="A2021" s="66"/>
      <c r="M2021" s="37"/>
      <c r="N2021" s="37"/>
      <c r="U2021"/>
      <c r="V2021"/>
      <c r="W2021"/>
      <c r="X2021" s="412"/>
      <c r="Y2021" s="205"/>
      <c r="Z2021" s="412"/>
      <c r="AA2021"/>
      <c r="AB2021"/>
      <c r="AC2021"/>
      <c r="AD2021"/>
      <c r="AE2021"/>
      <c r="AF2021"/>
      <c r="AG2021"/>
      <c r="AH2021"/>
      <c r="AI2021"/>
      <c r="AJ2021"/>
    </row>
    <row r="2022" spans="1:36" ht="24.95" customHeight="1">
      <c r="A2022" s="66"/>
      <c r="M2022" s="37"/>
      <c r="N2022" s="37"/>
      <c r="U2022"/>
      <c r="V2022"/>
      <c r="W2022"/>
      <c r="X2022" s="412"/>
      <c r="Y2022" s="205"/>
      <c r="Z2022" s="412"/>
      <c r="AA2022"/>
      <c r="AB2022"/>
      <c r="AC2022"/>
      <c r="AD2022"/>
      <c r="AE2022"/>
      <c r="AF2022"/>
      <c r="AG2022"/>
      <c r="AH2022"/>
      <c r="AI2022"/>
      <c r="AJ2022"/>
    </row>
    <row r="2023" spans="1:36" ht="24.95" customHeight="1">
      <c r="A2023" s="66"/>
      <c r="M2023" s="37"/>
      <c r="N2023" s="37"/>
      <c r="U2023"/>
      <c r="V2023"/>
      <c r="W2023"/>
      <c r="X2023" s="412"/>
      <c r="Y2023" s="205"/>
      <c r="Z2023" s="412"/>
      <c r="AA2023"/>
      <c r="AB2023"/>
      <c r="AC2023"/>
      <c r="AD2023"/>
      <c r="AE2023"/>
      <c r="AF2023"/>
      <c r="AG2023"/>
      <c r="AH2023"/>
      <c r="AI2023"/>
      <c r="AJ2023"/>
    </row>
    <row r="2024" spans="1:36" ht="24.95" customHeight="1">
      <c r="A2024" s="66"/>
      <c r="M2024" s="37"/>
      <c r="N2024" s="37"/>
      <c r="U2024"/>
      <c r="V2024"/>
      <c r="W2024"/>
      <c r="X2024" s="412"/>
      <c r="Y2024" s="205"/>
      <c r="Z2024" s="412"/>
      <c r="AA2024"/>
      <c r="AB2024"/>
      <c r="AC2024"/>
      <c r="AD2024"/>
      <c r="AE2024"/>
      <c r="AF2024"/>
      <c r="AG2024"/>
      <c r="AH2024"/>
      <c r="AI2024"/>
      <c r="AJ2024"/>
    </row>
    <row r="2025" spans="1:36" ht="24.95" customHeight="1">
      <c r="A2025" s="66"/>
      <c r="M2025" s="37"/>
      <c r="N2025" s="37"/>
      <c r="U2025"/>
      <c r="V2025"/>
      <c r="W2025"/>
      <c r="X2025" s="412"/>
      <c r="Y2025" s="205"/>
      <c r="Z2025" s="412"/>
      <c r="AA2025"/>
      <c r="AB2025"/>
      <c r="AC2025"/>
      <c r="AD2025"/>
      <c r="AE2025"/>
      <c r="AF2025"/>
      <c r="AG2025"/>
      <c r="AH2025"/>
      <c r="AI2025"/>
      <c r="AJ2025"/>
    </row>
    <row r="2026" spans="1:36" ht="24.95" customHeight="1">
      <c r="A2026" s="66"/>
      <c r="M2026" s="37"/>
      <c r="N2026" s="37"/>
      <c r="U2026"/>
      <c r="V2026"/>
      <c r="W2026"/>
      <c r="X2026" s="412"/>
      <c r="Y2026" s="205"/>
      <c r="Z2026" s="412"/>
      <c r="AA2026"/>
      <c r="AB2026"/>
      <c r="AC2026"/>
      <c r="AD2026"/>
      <c r="AE2026"/>
      <c r="AF2026"/>
      <c r="AG2026"/>
      <c r="AH2026"/>
      <c r="AI2026"/>
      <c r="AJ2026"/>
    </row>
    <row r="2027" spans="1:36" ht="24.95" customHeight="1">
      <c r="A2027" s="66"/>
      <c r="M2027" s="37"/>
      <c r="N2027" s="37"/>
      <c r="U2027"/>
      <c r="V2027"/>
      <c r="W2027"/>
      <c r="X2027" s="412"/>
      <c r="Y2027" s="205"/>
      <c r="Z2027" s="412"/>
      <c r="AA2027"/>
      <c r="AB2027"/>
      <c r="AC2027"/>
      <c r="AD2027"/>
      <c r="AE2027"/>
      <c r="AF2027"/>
      <c r="AG2027"/>
      <c r="AH2027"/>
      <c r="AI2027"/>
      <c r="AJ2027"/>
    </row>
    <row r="2028" spans="1:36" ht="24.95" customHeight="1">
      <c r="A2028" s="66"/>
      <c r="M2028" s="37"/>
      <c r="N2028" s="37"/>
      <c r="U2028"/>
      <c r="V2028"/>
      <c r="W2028"/>
      <c r="X2028" s="412"/>
      <c r="Y2028" s="205"/>
      <c r="Z2028" s="412"/>
      <c r="AA2028"/>
      <c r="AB2028"/>
      <c r="AC2028"/>
      <c r="AD2028"/>
      <c r="AE2028"/>
      <c r="AF2028"/>
      <c r="AG2028"/>
      <c r="AH2028"/>
      <c r="AI2028"/>
      <c r="AJ2028"/>
    </row>
    <row r="2029" spans="1:36" ht="24.95" customHeight="1">
      <c r="A2029" s="66"/>
      <c r="M2029" s="37"/>
      <c r="N2029" s="37"/>
      <c r="U2029"/>
      <c r="V2029"/>
      <c r="W2029"/>
      <c r="X2029" s="412"/>
      <c r="Y2029" s="205"/>
      <c r="Z2029" s="412"/>
      <c r="AA2029"/>
      <c r="AB2029"/>
      <c r="AC2029"/>
      <c r="AD2029"/>
      <c r="AE2029"/>
      <c r="AF2029"/>
      <c r="AG2029"/>
      <c r="AH2029"/>
      <c r="AI2029"/>
      <c r="AJ2029"/>
    </row>
    <row r="2030" spans="1:36" ht="24.95" customHeight="1">
      <c r="A2030" s="66"/>
      <c r="M2030" s="37"/>
      <c r="N2030" s="37"/>
      <c r="U2030"/>
      <c r="V2030"/>
      <c r="W2030"/>
      <c r="X2030" s="412"/>
      <c r="Y2030" s="205"/>
      <c r="Z2030" s="412"/>
      <c r="AA2030"/>
      <c r="AB2030"/>
      <c r="AC2030"/>
      <c r="AD2030"/>
      <c r="AE2030"/>
      <c r="AF2030"/>
      <c r="AG2030"/>
      <c r="AH2030"/>
      <c r="AI2030"/>
      <c r="AJ2030"/>
    </row>
    <row r="2031" spans="1:36" ht="24.95" customHeight="1">
      <c r="A2031" s="66"/>
      <c r="M2031" s="37"/>
      <c r="N2031" s="37"/>
      <c r="U2031"/>
      <c r="V2031"/>
      <c r="W2031"/>
      <c r="X2031" s="412"/>
      <c r="Y2031" s="205"/>
      <c r="Z2031" s="412"/>
      <c r="AA2031"/>
      <c r="AB2031"/>
      <c r="AC2031"/>
      <c r="AD2031"/>
      <c r="AE2031"/>
      <c r="AF2031"/>
      <c r="AG2031"/>
      <c r="AH2031"/>
      <c r="AI2031"/>
      <c r="AJ2031"/>
    </row>
    <row r="2032" spans="1:36" ht="24.95" customHeight="1">
      <c r="A2032" s="66"/>
      <c r="M2032" s="37"/>
      <c r="N2032" s="37"/>
      <c r="U2032"/>
      <c r="V2032"/>
      <c r="W2032"/>
      <c r="X2032" s="412"/>
      <c r="Y2032" s="205"/>
      <c r="Z2032" s="412"/>
      <c r="AA2032"/>
      <c r="AB2032"/>
      <c r="AC2032"/>
      <c r="AD2032"/>
      <c r="AE2032"/>
      <c r="AF2032"/>
      <c r="AG2032"/>
      <c r="AH2032"/>
      <c r="AI2032"/>
      <c r="AJ2032"/>
    </row>
    <row r="2033" spans="1:36" ht="24.95" customHeight="1">
      <c r="A2033" s="66"/>
      <c r="M2033" s="37"/>
      <c r="N2033" s="37"/>
      <c r="U2033"/>
      <c r="V2033"/>
      <c r="W2033"/>
      <c r="X2033" s="412"/>
      <c r="Y2033" s="205"/>
      <c r="Z2033" s="412"/>
      <c r="AA2033"/>
      <c r="AB2033"/>
      <c r="AC2033"/>
      <c r="AD2033"/>
      <c r="AE2033"/>
      <c r="AF2033"/>
      <c r="AG2033"/>
      <c r="AH2033"/>
      <c r="AI2033"/>
      <c r="AJ2033"/>
    </row>
    <row r="2034" spans="1:36" ht="24.95" customHeight="1">
      <c r="A2034" s="66"/>
      <c r="M2034" s="37"/>
      <c r="N2034" s="37"/>
      <c r="U2034"/>
      <c r="V2034"/>
      <c r="W2034"/>
      <c r="X2034" s="412"/>
      <c r="Y2034" s="205"/>
      <c r="Z2034" s="412"/>
      <c r="AA2034"/>
      <c r="AB2034"/>
      <c r="AC2034"/>
      <c r="AD2034"/>
      <c r="AE2034"/>
      <c r="AF2034"/>
      <c r="AG2034"/>
      <c r="AH2034"/>
      <c r="AI2034"/>
      <c r="AJ2034"/>
    </row>
    <row r="2035" spans="1:36" ht="24.95" customHeight="1">
      <c r="A2035" s="66"/>
      <c r="M2035" s="37"/>
      <c r="N2035" s="37"/>
      <c r="U2035"/>
      <c r="V2035"/>
      <c r="W2035"/>
      <c r="X2035" s="412"/>
      <c r="Y2035" s="205"/>
      <c r="Z2035" s="412"/>
      <c r="AA2035"/>
      <c r="AB2035"/>
      <c r="AC2035"/>
      <c r="AD2035"/>
      <c r="AE2035"/>
      <c r="AF2035"/>
      <c r="AG2035"/>
      <c r="AH2035"/>
      <c r="AI2035"/>
      <c r="AJ2035"/>
    </row>
    <row r="2036" spans="1:36" ht="24.95" customHeight="1">
      <c r="A2036" s="66"/>
      <c r="M2036" s="37"/>
      <c r="N2036" s="37"/>
      <c r="U2036"/>
      <c r="V2036"/>
      <c r="W2036"/>
      <c r="X2036" s="412"/>
      <c r="Y2036" s="205"/>
      <c r="Z2036" s="412"/>
      <c r="AA2036"/>
      <c r="AB2036"/>
      <c r="AC2036"/>
      <c r="AD2036"/>
      <c r="AE2036"/>
      <c r="AF2036"/>
      <c r="AG2036"/>
      <c r="AH2036"/>
      <c r="AI2036"/>
      <c r="AJ2036"/>
    </row>
    <row r="2037" spans="1:36" ht="24.95" customHeight="1">
      <c r="A2037" s="66"/>
      <c r="M2037" s="37"/>
      <c r="N2037" s="37"/>
      <c r="U2037"/>
      <c r="V2037"/>
      <c r="W2037"/>
      <c r="X2037" s="412"/>
      <c r="Y2037" s="205"/>
      <c r="Z2037" s="412"/>
      <c r="AA2037"/>
      <c r="AB2037"/>
      <c r="AC2037"/>
      <c r="AD2037"/>
      <c r="AE2037"/>
      <c r="AF2037"/>
      <c r="AG2037"/>
      <c r="AH2037"/>
      <c r="AI2037"/>
      <c r="AJ2037"/>
    </row>
    <row r="2038" spans="1:36" ht="24.95" customHeight="1">
      <c r="A2038" s="66"/>
      <c r="M2038" s="37"/>
      <c r="N2038" s="37"/>
      <c r="U2038"/>
      <c r="V2038"/>
      <c r="W2038"/>
      <c r="X2038" s="412"/>
      <c r="Y2038" s="205"/>
      <c r="Z2038" s="412"/>
      <c r="AA2038"/>
      <c r="AB2038"/>
      <c r="AC2038"/>
      <c r="AD2038"/>
      <c r="AE2038"/>
      <c r="AF2038"/>
      <c r="AG2038"/>
      <c r="AH2038"/>
      <c r="AI2038"/>
      <c r="AJ2038"/>
    </row>
    <row r="2039" spans="1:36" ht="24.95" customHeight="1">
      <c r="A2039" s="66"/>
      <c r="M2039" s="37"/>
      <c r="N2039" s="37"/>
      <c r="U2039"/>
      <c r="V2039"/>
      <c r="W2039"/>
      <c r="X2039" s="412"/>
      <c r="Y2039" s="205"/>
      <c r="Z2039" s="412"/>
      <c r="AA2039"/>
      <c r="AB2039"/>
      <c r="AC2039"/>
      <c r="AD2039"/>
      <c r="AE2039"/>
      <c r="AF2039"/>
      <c r="AG2039"/>
      <c r="AH2039"/>
      <c r="AI2039"/>
      <c r="AJ2039"/>
    </row>
    <row r="2040" spans="1:36" ht="24.95" customHeight="1">
      <c r="A2040" s="66"/>
      <c r="M2040" s="37"/>
      <c r="N2040" s="37"/>
      <c r="U2040"/>
      <c r="V2040"/>
      <c r="W2040"/>
      <c r="X2040" s="412"/>
      <c r="Y2040" s="205"/>
      <c r="Z2040" s="412"/>
      <c r="AA2040"/>
      <c r="AB2040"/>
      <c r="AC2040"/>
      <c r="AD2040"/>
      <c r="AE2040"/>
      <c r="AF2040"/>
      <c r="AG2040"/>
      <c r="AH2040"/>
      <c r="AI2040"/>
      <c r="AJ2040"/>
    </row>
    <row r="2041" spans="1:36" ht="24.95" customHeight="1">
      <c r="A2041" s="66"/>
      <c r="M2041" s="37"/>
      <c r="N2041" s="37"/>
      <c r="U2041"/>
      <c r="V2041"/>
      <c r="W2041"/>
      <c r="X2041" s="412"/>
      <c r="Y2041" s="205"/>
      <c r="Z2041" s="412"/>
      <c r="AA2041"/>
      <c r="AB2041"/>
      <c r="AC2041"/>
      <c r="AD2041"/>
      <c r="AE2041"/>
      <c r="AF2041"/>
      <c r="AG2041"/>
      <c r="AH2041"/>
      <c r="AI2041"/>
      <c r="AJ2041"/>
    </row>
    <row r="2042" spans="1:36" ht="24.95" customHeight="1">
      <c r="A2042" s="66"/>
      <c r="M2042" s="37"/>
      <c r="N2042" s="37"/>
      <c r="U2042"/>
      <c r="V2042"/>
      <c r="W2042"/>
      <c r="X2042" s="412"/>
      <c r="Y2042" s="205"/>
      <c r="Z2042" s="412"/>
      <c r="AA2042"/>
      <c r="AB2042"/>
      <c r="AC2042"/>
      <c r="AD2042"/>
      <c r="AE2042"/>
      <c r="AF2042"/>
      <c r="AG2042"/>
      <c r="AH2042"/>
      <c r="AI2042"/>
      <c r="AJ2042"/>
    </row>
    <row r="2043" spans="1:36" ht="24.95" customHeight="1">
      <c r="A2043" s="66"/>
      <c r="M2043" s="37"/>
      <c r="N2043" s="37"/>
      <c r="U2043"/>
      <c r="V2043"/>
      <c r="W2043"/>
      <c r="X2043" s="412"/>
      <c r="Y2043" s="205"/>
      <c r="Z2043" s="412"/>
      <c r="AA2043"/>
      <c r="AB2043"/>
      <c r="AC2043"/>
      <c r="AD2043"/>
      <c r="AE2043"/>
      <c r="AF2043"/>
      <c r="AG2043"/>
      <c r="AH2043"/>
      <c r="AI2043"/>
      <c r="AJ2043"/>
    </row>
    <row r="2044" spans="1:36" ht="24.95" customHeight="1">
      <c r="A2044" s="66"/>
      <c r="M2044" s="37"/>
      <c r="N2044" s="37"/>
      <c r="U2044"/>
      <c r="V2044"/>
      <c r="W2044"/>
      <c r="X2044" s="412"/>
      <c r="Y2044" s="205"/>
      <c r="Z2044" s="412"/>
      <c r="AA2044"/>
      <c r="AB2044"/>
      <c r="AC2044"/>
      <c r="AD2044"/>
      <c r="AE2044"/>
      <c r="AF2044"/>
      <c r="AG2044"/>
      <c r="AH2044"/>
      <c r="AI2044"/>
      <c r="AJ2044"/>
    </row>
    <row r="2045" spans="1:36" ht="24.95" customHeight="1">
      <c r="A2045" s="66"/>
      <c r="M2045" s="37"/>
      <c r="N2045" s="37"/>
      <c r="U2045"/>
      <c r="V2045"/>
      <c r="W2045"/>
      <c r="X2045" s="412"/>
      <c r="Y2045" s="205"/>
      <c r="Z2045" s="412"/>
      <c r="AA2045"/>
      <c r="AB2045"/>
      <c r="AC2045"/>
      <c r="AD2045"/>
      <c r="AE2045"/>
      <c r="AF2045"/>
      <c r="AG2045"/>
      <c r="AH2045"/>
      <c r="AI2045"/>
      <c r="AJ2045"/>
    </row>
    <row r="2046" spans="1:36" ht="24.95" customHeight="1">
      <c r="A2046" s="66"/>
      <c r="M2046" s="37"/>
      <c r="N2046" s="37"/>
      <c r="U2046"/>
      <c r="V2046"/>
      <c r="W2046"/>
      <c r="X2046" s="412"/>
      <c r="Y2046" s="205"/>
      <c r="Z2046" s="412"/>
      <c r="AA2046"/>
      <c r="AB2046"/>
      <c r="AC2046"/>
      <c r="AD2046"/>
      <c r="AE2046"/>
      <c r="AF2046"/>
      <c r="AG2046"/>
      <c r="AH2046"/>
      <c r="AI2046"/>
      <c r="AJ2046"/>
    </row>
    <row r="2047" spans="1:36" ht="24.95" customHeight="1">
      <c r="A2047" s="66"/>
      <c r="M2047" s="37"/>
      <c r="N2047" s="37"/>
      <c r="U2047"/>
      <c r="V2047"/>
      <c r="W2047"/>
      <c r="X2047" s="412"/>
      <c r="Y2047" s="205"/>
      <c r="Z2047" s="412"/>
      <c r="AA2047"/>
      <c r="AB2047"/>
      <c r="AC2047"/>
      <c r="AD2047"/>
      <c r="AE2047"/>
      <c r="AF2047"/>
      <c r="AG2047"/>
      <c r="AH2047"/>
      <c r="AI2047"/>
      <c r="AJ2047"/>
    </row>
    <row r="2048" spans="1:36" ht="24.95" customHeight="1">
      <c r="A2048" s="66"/>
      <c r="M2048" s="37"/>
      <c r="N2048" s="37"/>
      <c r="U2048"/>
      <c r="V2048"/>
      <c r="W2048"/>
      <c r="X2048" s="412"/>
      <c r="Y2048" s="205"/>
      <c r="Z2048" s="412"/>
      <c r="AA2048"/>
      <c r="AB2048"/>
      <c r="AC2048"/>
      <c r="AD2048"/>
      <c r="AE2048"/>
      <c r="AF2048"/>
      <c r="AG2048"/>
      <c r="AH2048"/>
      <c r="AI2048"/>
      <c r="AJ2048"/>
    </row>
    <row r="2049" spans="1:36" ht="24.95" customHeight="1">
      <c r="A2049" s="66"/>
      <c r="M2049" s="37"/>
      <c r="N2049" s="37"/>
      <c r="U2049"/>
      <c r="V2049"/>
      <c r="W2049"/>
      <c r="X2049" s="412"/>
      <c r="Y2049" s="205"/>
      <c r="Z2049" s="412"/>
      <c r="AA2049"/>
      <c r="AB2049"/>
      <c r="AC2049"/>
      <c r="AD2049"/>
      <c r="AE2049"/>
      <c r="AF2049"/>
      <c r="AG2049"/>
      <c r="AH2049"/>
      <c r="AI2049"/>
      <c r="AJ2049"/>
    </row>
    <row r="2050" spans="1:36" ht="24.95" customHeight="1">
      <c r="A2050" s="66"/>
      <c r="M2050" s="37"/>
      <c r="N2050" s="37"/>
      <c r="U2050"/>
      <c r="V2050"/>
      <c r="W2050"/>
      <c r="X2050" s="412"/>
      <c r="Y2050" s="205"/>
      <c r="Z2050" s="412"/>
      <c r="AA2050"/>
      <c r="AB2050"/>
      <c r="AC2050"/>
      <c r="AD2050"/>
      <c r="AE2050"/>
      <c r="AF2050"/>
      <c r="AG2050"/>
      <c r="AH2050"/>
      <c r="AI2050"/>
      <c r="AJ2050"/>
    </row>
    <row r="2051" spans="1:36" ht="24.95" customHeight="1">
      <c r="A2051" s="66"/>
      <c r="M2051" s="37"/>
      <c r="N2051" s="37"/>
      <c r="U2051"/>
      <c r="V2051"/>
      <c r="W2051"/>
      <c r="X2051" s="412"/>
      <c r="Y2051" s="205"/>
      <c r="Z2051" s="412"/>
      <c r="AA2051"/>
      <c r="AB2051"/>
      <c r="AC2051"/>
      <c r="AD2051"/>
      <c r="AE2051"/>
      <c r="AF2051"/>
      <c r="AG2051"/>
      <c r="AH2051"/>
      <c r="AI2051"/>
      <c r="AJ2051"/>
    </row>
    <row r="2052" spans="1:36" ht="24.95" customHeight="1">
      <c r="A2052" s="66"/>
      <c r="M2052" s="37"/>
      <c r="N2052" s="37"/>
      <c r="U2052"/>
      <c r="V2052"/>
      <c r="W2052"/>
      <c r="X2052" s="412"/>
      <c r="Y2052" s="205"/>
      <c r="Z2052" s="412"/>
      <c r="AA2052"/>
      <c r="AB2052"/>
      <c r="AC2052"/>
      <c r="AD2052"/>
      <c r="AE2052"/>
      <c r="AF2052"/>
      <c r="AG2052"/>
      <c r="AH2052"/>
      <c r="AI2052"/>
      <c r="AJ2052"/>
    </row>
    <row r="2053" spans="1:36" ht="24.95" customHeight="1">
      <c r="A2053" s="66"/>
      <c r="M2053" s="37"/>
      <c r="N2053" s="37"/>
      <c r="U2053"/>
      <c r="V2053"/>
      <c r="W2053"/>
      <c r="X2053" s="412"/>
      <c r="Y2053" s="205"/>
      <c r="Z2053" s="412"/>
      <c r="AA2053"/>
      <c r="AB2053"/>
      <c r="AC2053"/>
      <c r="AD2053"/>
      <c r="AE2053"/>
      <c r="AF2053"/>
      <c r="AG2053"/>
      <c r="AH2053"/>
      <c r="AI2053"/>
      <c r="AJ2053"/>
    </row>
    <row r="2054" spans="1:36" ht="24.95" customHeight="1">
      <c r="A2054" s="66"/>
      <c r="M2054" s="37"/>
      <c r="N2054" s="37"/>
      <c r="U2054"/>
      <c r="V2054"/>
      <c r="W2054"/>
      <c r="X2054" s="412"/>
      <c r="Y2054" s="205"/>
      <c r="Z2054" s="412"/>
      <c r="AA2054"/>
      <c r="AB2054"/>
      <c r="AC2054"/>
      <c r="AD2054"/>
      <c r="AE2054"/>
      <c r="AF2054"/>
      <c r="AG2054"/>
      <c r="AH2054"/>
      <c r="AI2054"/>
      <c r="AJ2054"/>
    </row>
    <row r="2055" spans="1:36" ht="24.95" customHeight="1">
      <c r="A2055" s="66"/>
      <c r="M2055" s="37"/>
      <c r="N2055" s="37"/>
      <c r="U2055"/>
      <c r="V2055"/>
      <c r="W2055"/>
      <c r="X2055" s="412"/>
      <c r="Y2055" s="205"/>
      <c r="Z2055" s="412"/>
      <c r="AA2055"/>
      <c r="AB2055"/>
      <c r="AC2055"/>
      <c r="AD2055"/>
      <c r="AE2055"/>
      <c r="AF2055"/>
      <c r="AG2055"/>
      <c r="AH2055"/>
      <c r="AI2055"/>
      <c r="AJ2055"/>
    </row>
    <row r="2056" spans="1:36" ht="24.95" customHeight="1">
      <c r="A2056" s="66"/>
      <c r="M2056" s="37"/>
      <c r="N2056" s="37"/>
      <c r="U2056"/>
      <c r="V2056"/>
      <c r="W2056"/>
      <c r="X2056" s="412"/>
      <c r="Y2056" s="205"/>
      <c r="Z2056" s="412"/>
      <c r="AA2056"/>
      <c r="AB2056"/>
      <c r="AC2056"/>
      <c r="AD2056"/>
      <c r="AE2056"/>
      <c r="AF2056"/>
      <c r="AG2056"/>
      <c r="AH2056"/>
      <c r="AI2056"/>
      <c r="AJ2056"/>
    </row>
    <row r="2057" spans="1:36" ht="24.95" customHeight="1">
      <c r="A2057" s="66"/>
      <c r="M2057" s="37"/>
      <c r="N2057" s="37"/>
      <c r="U2057"/>
      <c r="V2057"/>
      <c r="W2057"/>
      <c r="X2057" s="412"/>
      <c r="Y2057" s="205"/>
      <c r="Z2057" s="412"/>
      <c r="AA2057"/>
      <c r="AB2057"/>
      <c r="AC2057"/>
      <c r="AD2057"/>
      <c r="AE2057"/>
      <c r="AF2057"/>
      <c r="AG2057"/>
      <c r="AH2057"/>
      <c r="AI2057"/>
      <c r="AJ2057"/>
    </row>
    <row r="2058" spans="1:36" ht="24.95" customHeight="1">
      <c r="A2058" s="66"/>
      <c r="M2058" s="37"/>
      <c r="N2058" s="37"/>
      <c r="U2058"/>
      <c r="V2058"/>
      <c r="W2058"/>
      <c r="X2058" s="412"/>
      <c r="Y2058" s="205"/>
      <c r="Z2058" s="412"/>
      <c r="AA2058"/>
      <c r="AB2058"/>
      <c r="AC2058"/>
      <c r="AD2058"/>
      <c r="AE2058"/>
      <c r="AF2058"/>
      <c r="AG2058"/>
      <c r="AH2058"/>
      <c r="AI2058"/>
      <c r="AJ2058"/>
    </row>
    <row r="2059" spans="1:36" ht="24.95" customHeight="1">
      <c r="A2059" s="66"/>
      <c r="M2059" s="37"/>
      <c r="N2059" s="37"/>
      <c r="U2059"/>
      <c r="V2059"/>
      <c r="W2059"/>
      <c r="X2059" s="412"/>
      <c r="Y2059" s="205"/>
      <c r="Z2059" s="412"/>
      <c r="AA2059"/>
      <c r="AB2059"/>
      <c r="AC2059"/>
      <c r="AD2059"/>
      <c r="AE2059"/>
      <c r="AF2059"/>
      <c r="AG2059"/>
      <c r="AH2059"/>
      <c r="AI2059"/>
      <c r="AJ2059"/>
    </row>
    <row r="2060" spans="1:36" ht="24.95" customHeight="1">
      <c r="A2060" s="66"/>
      <c r="M2060" s="37"/>
      <c r="N2060" s="37"/>
      <c r="U2060"/>
      <c r="V2060"/>
      <c r="W2060"/>
      <c r="X2060" s="412"/>
      <c r="Y2060" s="205"/>
      <c r="Z2060" s="412"/>
      <c r="AA2060"/>
      <c r="AB2060"/>
      <c r="AC2060"/>
      <c r="AD2060"/>
      <c r="AE2060"/>
      <c r="AF2060"/>
      <c r="AG2060"/>
      <c r="AH2060"/>
      <c r="AI2060"/>
      <c r="AJ2060"/>
    </row>
    <row r="2061" spans="1:36" ht="24.95" customHeight="1">
      <c r="A2061" s="66"/>
      <c r="M2061" s="37"/>
      <c r="N2061" s="37"/>
      <c r="U2061"/>
      <c r="V2061"/>
      <c r="W2061"/>
      <c r="X2061" s="412"/>
      <c r="Y2061" s="205"/>
      <c r="Z2061" s="412"/>
      <c r="AA2061"/>
      <c r="AB2061"/>
      <c r="AC2061"/>
      <c r="AD2061"/>
      <c r="AE2061"/>
      <c r="AF2061"/>
      <c r="AG2061"/>
      <c r="AH2061"/>
      <c r="AI2061"/>
      <c r="AJ2061"/>
    </row>
    <row r="2062" spans="1:36" ht="24.95" customHeight="1">
      <c r="A2062" s="66"/>
      <c r="M2062" s="37"/>
      <c r="N2062" s="37"/>
      <c r="U2062"/>
      <c r="V2062"/>
      <c r="W2062"/>
      <c r="X2062" s="412"/>
      <c r="Y2062" s="205"/>
      <c r="Z2062" s="412"/>
      <c r="AA2062"/>
      <c r="AB2062"/>
      <c r="AC2062"/>
      <c r="AD2062"/>
      <c r="AE2062"/>
      <c r="AF2062"/>
      <c r="AG2062"/>
      <c r="AH2062"/>
      <c r="AI2062"/>
      <c r="AJ2062"/>
    </row>
    <row r="2063" spans="1:36" ht="24.95" customHeight="1">
      <c r="A2063" s="66"/>
      <c r="M2063" s="37"/>
      <c r="N2063" s="37"/>
      <c r="U2063"/>
      <c r="V2063"/>
      <c r="W2063"/>
      <c r="X2063" s="412"/>
      <c r="Y2063" s="205"/>
      <c r="Z2063" s="412"/>
      <c r="AA2063"/>
      <c r="AB2063"/>
      <c r="AC2063"/>
      <c r="AD2063"/>
      <c r="AE2063"/>
      <c r="AF2063"/>
      <c r="AG2063"/>
      <c r="AH2063"/>
      <c r="AI2063"/>
      <c r="AJ2063"/>
    </row>
    <row r="2064" spans="1:36" ht="24.95" customHeight="1">
      <c r="A2064" s="66"/>
      <c r="M2064" s="37"/>
      <c r="N2064" s="37"/>
      <c r="U2064"/>
      <c r="V2064"/>
      <c r="W2064"/>
      <c r="X2064" s="412"/>
      <c r="Y2064" s="205"/>
      <c r="Z2064" s="412"/>
      <c r="AA2064"/>
      <c r="AB2064"/>
      <c r="AC2064"/>
      <c r="AD2064"/>
      <c r="AE2064"/>
      <c r="AF2064"/>
      <c r="AG2064"/>
      <c r="AH2064"/>
      <c r="AI2064"/>
      <c r="AJ2064"/>
    </row>
    <row r="2065" spans="1:36" ht="24.95" customHeight="1">
      <c r="A2065" s="66"/>
      <c r="M2065" s="37"/>
      <c r="N2065" s="37"/>
      <c r="U2065"/>
      <c r="V2065"/>
      <c r="W2065"/>
      <c r="X2065" s="412"/>
      <c r="Y2065" s="205"/>
      <c r="Z2065" s="412"/>
      <c r="AA2065"/>
      <c r="AB2065"/>
      <c r="AC2065"/>
      <c r="AD2065"/>
      <c r="AE2065"/>
      <c r="AF2065"/>
      <c r="AG2065"/>
      <c r="AH2065"/>
      <c r="AI2065"/>
      <c r="AJ2065"/>
    </row>
    <row r="2066" spans="1:36" ht="24.95" customHeight="1">
      <c r="A2066" s="66"/>
      <c r="M2066" s="37"/>
      <c r="N2066" s="37"/>
      <c r="U2066"/>
      <c r="V2066"/>
      <c r="W2066"/>
      <c r="X2066" s="412"/>
      <c r="Y2066" s="205"/>
      <c r="Z2066" s="412"/>
      <c r="AA2066"/>
      <c r="AB2066"/>
      <c r="AC2066"/>
      <c r="AD2066"/>
      <c r="AE2066"/>
      <c r="AF2066"/>
      <c r="AG2066"/>
      <c r="AH2066"/>
      <c r="AI2066"/>
      <c r="AJ2066"/>
    </row>
    <row r="2067" spans="1:36" ht="24.95" customHeight="1">
      <c r="A2067" s="66"/>
      <c r="M2067" s="37"/>
      <c r="N2067" s="37"/>
      <c r="U2067"/>
      <c r="V2067"/>
      <c r="W2067"/>
      <c r="X2067" s="412"/>
      <c r="Y2067" s="205"/>
      <c r="Z2067" s="412"/>
      <c r="AA2067"/>
      <c r="AB2067"/>
      <c r="AC2067"/>
      <c r="AD2067"/>
      <c r="AE2067"/>
      <c r="AF2067"/>
      <c r="AG2067"/>
      <c r="AH2067"/>
      <c r="AI2067"/>
      <c r="AJ2067"/>
    </row>
    <row r="2068" spans="1:36" ht="24.95" customHeight="1">
      <c r="A2068" s="66"/>
      <c r="M2068" s="37"/>
      <c r="N2068" s="37"/>
      <c r="U2068"/>
      <c r="V2068"/>
      <c r="W2068"/>
      <c r="X2068" s="412"/>
      <c r="Y2068" s="205"/>
      <c r="Z2068" s="412"/>
      <c r="AA2068"/>
      <c r="AB2068"/>
      <c r="AC2068"/>
      <c r="AD2068"/>
      <c r="AE2068"/>
      <c r="AF2068"/>
      <c r="AG2068"/>
      <c r="AH2068"/>
      <c r="AI2068"/>
      <c r="AJ2068"/>
    </row>
    <row r="2069" spans="1:36" ht="24.95" customHeight="1">
      <c r="A2069" s="66"/>
      <c r="M2069" s="37"/>
      <c r="N2069" s="37"/>
      <c r="U2069"/>
      <c r="V2069"/>
      <c r="W2069"/>
      <c r="X2069" s="412"/>
      <c r="Y2069" s="205"/>
      <c r="Z2069" s="412"/>
      <c r="AA2069"/>
      <c r="AB2069"/>
      <c r="AC2069"/>
      <c r="AD2069"/>
      <c r="AE2069"/>
      <c r="AF2069"/>
      <c r="AG2069"/>
      <c r="AH2069"/>
      <c r="AI2069"/>
      <c r="AJ2069"/>
    </row>
    <row r="2070" spans="1:36" ht="24.95" customHeight="1">
      <c r="A2070" s="66"/>
      <c r="M2070" s="37"/>
      <c r="N2070" s="37"/>
      <c r="U2070"/>
      <c r="V2070"/>
      <c r="W2070"/>
      <c r="X2070" s="412"/>
      <c r="Y2070" s="205"/>
      <c r="Z2070" s="412"/>
      <c r="AA2070"/>
      <c r="AB2070"/>
      <c r="AC2070"/>
      <c r="AD2070"/>
      <c r="AE2070"/>
      <c r="AF2070"/>
      <c r="AG2070"/>
      <c r="AH2070"/>
      <c r="AI2070"/>
      <c r="AJ2070"/>
    </row>
    <row r="2071" spans="1:36" ht="24.95" customHeight="1">
      <c r="A2071" s="66"/>
      <c r="M2071" s="37"/>
      <c r="N2071" s="37"/>
      <c r="U2071"/>
      <c r="V2071"/>
      <c r="W2071"/>
      <c r="X2071" s="412"/>
      <c r="Y2071" s="205"/>
      <c r="Z2071" s="412"/>
      <c r="AA2071"/>
      <c r="AB2071"/>
      <c r="AC2071"/>
      <c r="AD2071"/>
      <c r="AE2071"/>
      <c r="AF2071"/>
      <c r="AG2071"/>
      <c r="AH2071"/>
      <c r="AI2071"/>
      <c r="AJ2071"/>
    </row>
    <row r="2072" spans="1:36" ht="24.95" customHeight="1">
      <c r="A2072" s="66"/>
      <c r="M2072" s="37"/>
      <c r="N2072" s="37"/>
      <c r="U2072"/>
      <c r="V2072"/>
      <c r="W2072"/>
      <c r="X2072" s="412"/>
      <c r="Y2072" s="205"/>
      <c r="Z2072" s="412"/>
      <c r="AA2072"/>
      <c r="AB2072"/>
      <c r="AC2072"/>
      <c r="AD2072"/>
      <c r="AE2072"/>
      <c r="AF2072"/>
      <c r="AG2072"/>
      <c r="AH2072"/>
      <c r="AI2072"/>
      <c r="AJ2072"/>
    </row>
    <row r="2073" spans="1:36" ht="24.95" customHeight="1">
      <c r="A2073" s="66"/>
      <c r="M2073" s="37"/>
      <c r="N2073" s="37"/>
      <c r="U2073"/>
      <c r="V2073"/>
      <c r="W2073"/>
      <c r="X2073" s="412"/>
      <c r="Y2073" s="205"/>
      <c r="Z2073" s="412"/>
      <c r="AA2073"/>
      <c r="AB2073"/>
      <c r="AC2073"/>
      <c r="AD2073"/>
      <c r="AE2073"/>
      <c r="AF2073"/>
      <c r="AG2073"/>
      <c r="AH2073"/>
      <c r="AI2073"/>
      <c r="AJ2073"/>
    </row>
    <row r="2074" spans="1:36" ht="24.95" customHeight="1">
      <c r="A2074" s="66"/>
      <c r="M2074" s="37"/>
      <c r="N2074" s="37"/>
      <c r="U2074"/>
      <c r="V2074"/>
      <c r="W2074"/>
      <c r="X2074" s="412"/>
      <c r="Y2074" s="205"/>
      <c r="Z2074" s="412"/>
      <c r="AA2074"/>
      <c r="AB2074"/>
      <c r="AC2074"/>
      <c r="AD2074"/>
      <c r="AE2074"/>
      <c r="AF2074"/>
      <c r="AG2074"/>
      <c r="AH2074"/>
      <c r="AI2074"/>
      <c r="AJ2074"/>
    </row>
    <row r="2075" spans="1:36" ht="24.95" customHeight="1">
      <c r="A2075" s="66"/>
      <c r="M2075" s="37"/>
      <c r="N2075" s="37"/>
      <c r="U2075"/>
      <c r="V2075"/>
      <c r="W2075"/>
      <c r="X2075" s="412"/>
      <c r="Y2075" s="205"/>
      <c r="Z2075" s="412"/>
      <c r="AA2075"/>
      <c r="AB2075"/>
      <c r="AC2075"/>
      <c r="AD2075"/>
      <c r="AE2075"/>
      <c r="AF2075"/>
      <c r="AG2075"/>
      <c r="AH2075"/>
      <c r="AI2075"/>
      <c r="AJ2075"/>
    </row>
    <row r="2076" spans="1:36" ht="24.95" customHeight="1">
      <c r="A2076" s="66"/>
      <c r="M2076" s="37"/>
      <c r="N2076" s="37"/>
      <c r="U2076"/>
      <c r="V2076"/>
      <c r="W2076"/>
      <c r="X2076" s="412"/>
      <c r="Y2076" s="205"/>
      <c r="Z2076" s="412"/>
      <c r="AA2076"/>
      <c r="AB2076"/>
      <c r="AC2076"/>
      <c r="AD2076"/>
      <c r="AE2076"/>
      <c r="AF2076"/>
      <c r="AG2076"/>
      <c r="AH2076"/>
      <c r="AI2076"/>
      <c r="AJ2076"/>
    </row>
    <row r="2077" spans="1:36" ht="24.95" customHeight="1">
      <c r="A2077" s="66"/>
      <c r="M2077" s="37"/>
      <c r="N2077" s="37"/>
      <c r="U2077"/>
      <c r="V2077"/>
      <c r="W2077"/>
      <c r="X2077" s="412"/>
      <c r="Y2077" s="205"/>
      <c r="Z2077" s="412"/>
      <c r="AA2077"/>
      <c r="AB2077"/>
      <c r="AC2077"/>
      <c r="AD2077"/>
      <c r="AE2077"/>
      <c r="AF2077"/>
      <c r="AG2077"/>
      <c r="AH2077"/>
      <c r="AI2077"/>
      <c r="AJ2077"/>
    </row>
    <row r="2078" spans="1:36" ht="24.95" customHeight="1">
      <c r="A2078" s="66"/>
      <c r="M2078" s="37"/>
      <c r="N2078" s="37"/>
      <c r="U2078"/>
      <c r="V2078"/>
      <c r="W2078"/>
      <c r="X2078" s="412"/>
      <c r="Y2078" s="205"/>
      <c r="Z2078" s="412"/>
      <c r="AA2078"/>
      <c r="AB2078"/>
      <c r="AC2078"/>
      <c r="AD2078"/>
      <c r="AE2078"/>
      <c r="AF2078"/>
      <c r="AG2078"/>
      <c r="AH2078"/>
      <c r="AI2078"/>
      <c r="AJ2078"/>
    </row>
    <row r="2079" spans="1:36" ht="24.95" customHeight="1">
      <c r="A2079" s="66"/>
      <c r="M2079" s="37"/>
      <c r="N2079" s="37"/>
      <c r="U2079"/>
      <c r="V2079"/>
      <c r="W2079"/>
      <c r="X2079" s="412"/>
      <c r="Y2079" s="205"/>
      <c r="Z2079" s="412"/>
      <c r="AA2079"/>
      <c r="AB2079"/>
      <c r="AC2079"/>
      <c r="AD2079"/>
      <c r="AE2079"/>
      <c r="AF2079"/>
      <c r="AG2079"/>
      <c r="AH2079"/>
      <c r="AI2079"/>
      <c r="AJ2079"/>
    </row>
    <row r="2080" spans="1:36" ht="24.95" customHeight="1">
      <c r="A2080" s="66"/>
      <c r="M2080" s="37"/>
      <c r="N2080" s="37"/>
      <c r="U2080"/>
      <c r="V2080"/>
      <c r="W2080"/>
      <c r="X2080" s="412"/>
      <c r="Y2080" s="205"/>
      <c r="Z2080" s="412"/>
      <c r="AA2080"/>
      <c r="AB2080"/>
      <c r="AC2080"/>
      <c r="AD2080"/>
      <c r="AE2080"/>
      <c r="AF2080"/>
      <c r="AG2080"/>
      <c r="AH2080"/>
      <c r="AI2080"/>
      <c r="AJ2080"/>
    </row>
    <row r="2081" spans="1:36" ht="24.95" customHeight="1">
      <c r="A2081" s="66"/>
      <c r="M2081" s="37"/>
      <c r="N2081" s="37"/>
      <c r="U2081"/>
      <c r="V2081"/>
      <c r="W2081"/>
      <c r="X2081" s="412"/>
      <c r="Y2081" s="205"/>
      <c r="Z2081" s="412"/>
      <c r="AA2081"/>
      <c r="AB2081"/>
      <c r="AC2081"/>
      <c r="AD2081"/>
      <c r="AE2081"/>
      <c r="AF2081"/>
      <c r="AG2081"/>
      <c r="AH2081"/>
      <c r="AI2081"/>
      <c r="AJ2081"/>
    </row>
    <row r="2082" spans="1:36" ht="24.95" customHeight="1">
      <c r="A2082" s="66"/>
      <c r="M2082" s="37"/>
      <c r="N2082" s="37"/>
      <c r="U2082"/>
      <c r="V2082"/>
      <c r="W2082"/>
      <c r="X2082" s="412"/>
      <c r="Y2082" s="205"/>
      <c r="Z2082" s="412"/>
      <c r="AA2082"/>
      <c r="AB2082"/>
      <c r="AC2082"/>
      <c r="AD2082"/>
      <c r="AE2082"/>
      <c r="AF2082"/>
      <c r="AG2082"/>
      <c r="AH2082"/>
      <c r="AI2082"/>
      <c r="AJ2082"/>
    </row>
    <row r="2083" spans="1:36" ht="24.95" customHeight="1">
      <c r="A2083" s="66"/>
      <c r="M2083" s="37"/>
      <c r="N2083" s="37"/>
      <c r="U2083"/>
      <c r="V2083"/>
      <c r="W2083"/>
      <c r="X2083" s="412"/>
      <c r="Y2083" s="205"/>
      <c r="Z2083" s="412"/>
      <c r="AA2083"/>
      <c r="AB2083"/>
      <c r="AC2083"/>
      <c r="AD2083"/>
      <c r="AE2083"/>
      <c r="AF2083"/>
      <c r="AG2083"/>
      <c r="AH2083"/>
      <c r="AI2083"/>
      <c r="AJ2083"/>
    </row>
    <row r="2084" spans="1:36" ht="24.95" customHeight="1">
      <c r="A2084" s="66"/>
      <c r="M2084" s="37"/>
      <c r="N2084" s="37"/>
      <c r="U2084"/>
      <c r="V2084"/>
      <c r="W2084"/>
      <c r="X2084" s="412"/>
      <c r="Y2084" s="205"/>
      <c r="Z2084" s="412"/>
      <c r="AA2084"/>
      <c r="AB2084"/>
      <c r="AC2084"/>
      <c r="AD2084"/>
      <c r="AE2084"/>
      <c r="AF2084"/>
      <c r="AG2084"/>
      <c r="AH2084"/>
      <c r="AI2084"/>
      <c r="AJ2084"/>
    </row>
    <row r="2085" spans="1:36" ht="24.95" customHeight="1">
      <c r="A2085" s="66"/>
      <c r="M2085" s="37"/>
      <c r="N2085" s="37"/>
      <c r="U2085"/>
      <c r="V2085"/>
      <c r="W2085"/>
      <c r="X2085" s="412"/>
      <c r="Y2085" s="205"/>
      <c r="Z2085" s="412"/>
      <c r="AA2085"/>
      <c r="AB2085"/>
      <c r="AC2085"/>
      <c r="AD2085"/>
      <c r="AE2085"/>
      <c r="AF2085"/>
      <c r="AG2085"/>
      <c r="AH2085"/>
      <c r="AI2085"/>
      <c r="AJ2085"/>
    </row>
    <row r="2086" spans="1:36" ht="24.95" customHeight="1">
      <c r="A2086" s="66"/>
      <c r="M2086" s="37"/>
      <c r="N2086" s="37"/>
      <c r="U2086"/>
      <c r="V2086"/>
      <c r="W2086"/>
      <c r="X2086" s="412"/>
      <c r="Y2086" s="205"/>
      <c r="Z2086" s="412"/>
      <c r="AA2086"/>
      <c r="AB2086"/>
      <c r="AC2086"/>
      <c r="AD2086"/>
      <c r="AE2086"/>
      <c r="AF2086"/>
      <c r="AG2086"/>
      <c r="AH2086"/>
      <c r="AI2086"/>
      <c r="AJ2086"/>
    </row>
    <row r="2087" spans="1:36" ht="24.95" customHeight="1">
      <c r="A2087" s="66"/>
      <c r="M2087" s="37"/>
      <c r="N2087" s="37"/>
      <c r="U2087"/>
      <c r="V2087"/>
      <c r="W2087"/>
      <c r="X2087" s="412"/>
      <c r="Y2087" s="205"/>
      <c r="Z2087" s="412"/>
      <c r="AA2087"/>
      <c r="AB2087"/>
      <c r="AC2087"/>
      <c r="AD2087"/>
      <c r="AE2087"/>
      <c r="AF2087"/>
      <c r="AG2087"/>
      <c r="AH2087"/>
      <c r="AI2087"/>
      <c r="AJ2087"/>
    </row>
    <row r="2088" spans="1:36" ht="24.95" customHeight="1">
      <c r="A2088" s="66"/>
      <c r="M2088" s="37"/>
      <c r="N2088" s="37"/>
      <c r="U2088"/>
      <c r="V2088"/>
      <c r="W2088"/>
      <c r="X2088" s="412"/>
      <c r="Y2088" s="205"/>
      <c r="Z2088" s="412"/>
      <c r="AA2088"/>
      <c r="AB2088"/>
      <c r="AC2088"/>
      <c r="AD2088"/>
      <c r="AE2088"/>
      <c r="AF2088"/>
      <c r="AG2088"/>
      <c r="AH2088"/>
      <c r="AI2088"/>
      <c r="AJ2088"/>
    </row>
    <row r="2089" spans="1:36" ht="24.95" customHeight="1">
      <c r="A2089" s="66"/>
      <c r="M2089" s="37"/>
      <c r="N2089" s="37"/>
      <c r="U2089"/>
      <c r="V2089"/>
      <c r="W2089"/>
      <c r="X2089" s="412"/>
      <c r="Y2089" s="205"/>
      <c r="Z2089" s="412"/>
      <c r="AA2089"/>
      <c r="AB2089"/>
      <c r="AC2089"/>
      <c r="AD2089"/>
      <c r="AE2089"/>
      <c r="AF2089"/>
      <c r="AG2089"/>
      <c r="AH2089"/>
      <c r="AI2089"/>
      <c r="AJ2089"/>
    </row>
    <row r="2090" spans="1:36" ht="24.95" customHeight="1">
      <c r="A2090" s="66"/>
      <c r="M2090" s="37"/>
      <c r="N2090" s="37"/>
      <c r="U2090"/>
      <c r="V2090"/>
      <c r="W2090"/>
      <c r="X2090" s="412"/>
      <c r="Y2090" s="205"/>
      <c r="Z2090" s="412"/>
      <c r="AA2090"/>
      <c r="AB2090"/>
      <c r="AC2090"/>
      <c r="AD2090"/>
      <c r="AE2090"/>
      <c r="AF2090"/>
      <c r="AG2090"/>
      <c r="AH2090"/>
      <c r="AI2090"/>
      <c r="AJ2090"/>
    </row>
    <row r="2091" spans="1:36" ht="24.95" customHeight="1">
      <c r="A2091" s="66"/>
      <c r="M2091" s="37"/>
      <c r="N2091" s="37"/>
      <c r="U2091"/>
      <c r="V2091"/>
      <c r="W2091"/>
      <c r="X2091" s="412"/>
      <c r="Y2091" s="205"/>
      <c r="Z2091" s="412"/>
      <c r="AA2091"/>
      <c r="AB2091"/>
      <c r="AC2091"/>
      <c r="AD2091"/>
      <c r="AE2091"/>
      <c r="AF2091"/>
      <c r="AG2091"/>
      <c r="AH2091"/>
      <c r="AI2091"/>
      <c r="AJ2091"/>
    </row>
    <row r="2092" spans="1:36" ht="24.95" customHeight="1">
      <c r="A2092" s="66"/>
      <c r="M2092" s="37"/>
      <c r="N2092" s="37"/>
      <c r="U2092"/>
      <c r="V2092"/>
      <c r="W2092"/>
      <c r="X2092" s="412"/>
      <c r="Y2092" s="205"/>
      <c r="Z2092" s="412"/>
      <c r="AA2092"/>
      <c r="AB2092"/>
      <c r="AC2092"/>
      <c r="AD2092"/>
      <c r="AE2092"/>
      <c r="AF2092"/>
      <c r="AG2092"/>
      <c r="AH2092"/>
      <c r="AI2092"/>
      <c r="AJ2092"/>
    </row>
    <row r="2093" spans="1:36" ht="24.95" customHeight="1">
      <c r="A2093" s="66"/>
      <c r="M2093" s="37"/>
      <c r="N2093" s="37"/>
      <c r="U2093"/>
      <c r="V2093"/>
      <c r="W2093"/>
      <c r="X2093" s="412"/>
      <c r="Y2093" s="205"/>
      <c r="Z2093" s="412"/>
      <c r="AA2093"/>
      <c r="AB2093"/>
      <c r="AC2093"/>
      <c r="AD2093"/>
      <c r="AE2093"/>
      <c r="AF2093"/>
      <c r="AG2093"/>
      <c r="AH2093"/>
      <c r="AI2093"/>
      <c r="AJ2093"/>
    </row>
    <row r="2094" spans="1:36" ht="24.95" customHeight="1">
      <c r="A2094" s="66"/>
      <c r="M2094" s="37"/>
      <c r="N2094" s="37"/>
      <c r="U2094"/>
      <c r="V2094"/>
      <c r="W2094"/>
      <c r="X2094" s="412"/>
      <c r="Y2094" s="205"/>
      <c r="Z2094" s="412"/>
      <c r="AA2094"/>
      <c r="AB2094"/>
      <c r="AC2094"/>
      <c r="AD2094"/>
      <c r="AE2094"/>
      <c r="AF2094"/>
      <c r="AG2094"/>
      <c r="AH2094"/>
      <c r="AI2094"/>
      <c r="AJ2094"/>
    </row>
    <row r="2095" spans="1:36" ht="24.95" customHeight="1">
      <c r="A2095" s="66"/>
      <c r="M2095" s="37"/>
      <c r="N2095" s="37"/>
      <c r="U2095"/>
      <c r="V2095"/>
      <c r="W2095"/>
      <c r="X2095" s="412"/>
      <c r="Y2095" s="205"/>
      <c r="Z2095" s="412"/>
      <c r="AA2095"/>
      <c r="AB2095"/>
      <c r="AC2095"/>
      <c r="AD2095"/>
      <c r="AE2095"/>
      <c r="AF2095"/>
      <c r="AG2095"/>
      <c r="AH2095"/>
      <c r="AI2095"/>
      <c r="AJ2095"/>
    </row>
    <row r="2096" spans="1:36" ht="24.95" customHeight="1">
      <c r="A2096" s="66"/>
      <c r="M2096" s="37"/>
      <c r="N2096" s="37"/>
      <c r="U2096"/>
      <c r="V2096"/>
      <c r="W2096"/>
      <c r="X2096" s="412"/>
      <c r="Y2096" s="205"/>
      <c r="Z2096" s="412"/>
      <c r="AA2096"/>
      <c r="AB2096"/>
      <c r="AC2096"/>
      <c r="AD2096"/>
      <c r="AE2096"/>
      <c r="AF2096"/>
      <c r="AG2096"/>
      <c r="AH2096"/>
      <c r="AI2096"/>
      <c r="AJ2096"/>
    </row>
    <row r="2097" spans="1:36" ht="24.95" customHeight="1">
      <c r="A2097" s="66"/>
      <c r="M2097" s="37"/>
      <c r="N2097" s="37"/>
      <c r="U2097"/>
      <c r="V2097"/>
      <c r="W2097"/>
      <c r="X2097" s="412"/>
      <c r="Y2097" s="205"/>
      <c r="Z2097" s="412"/>
      <c r="AA2097"/>
      <c r="AB2097"/>
      <c r="AC2097"/>
      <c r="AD2097"/>
      <c r="AE2097"/>
      <c r="AF2097"/>
      <c r="AG2097"/>
      <c r="AH2097"/>
      <c r="AI2097"/>
      <c r="AJ2097"/>
    </row>
    <row r="2098" spans="1:36" ht="24.95" customHeight="1">
      <c r="A2098" s="66"/>
      <c r="M2098" s="37"/>
      <c r="N2098" s="37"/>
      <c r="U2098"/>
      <c r="V2098"/>
      <c r="W2098"/>
      <c r="X2098" s="412"/>
      <c r="Y2098" s="205"/>
      <c r="Z2098" s="412"/>
      <c r="AA2098"/>
      <c r="AB2098"/>
      <c r="AC2098"/>
      <c r="AD2098"/>
      <c r="AE2098"/>
      <c r="AF2098"/>
      <c r="AG2098"/>
      <c r="AH2098"/>
      <c r="AI2098"/>
      <c r="AJ2098"/>
    </row>
    <row r="2099" spans="1:36" ht="24.95" customHeight="1">
      <c r="A2099" s="66"/>
      <c r="M2099" s="37"/>
      <c r="N2099" s="37"/>
      <c r="U2099"/>
      <c r="V2099"/>
      <c r="W2099"/>
      <c r="X2099" s="412"/>
      <c r="Y2099" s="205"/>
      <c r="Z2099" s="412"/>
      <c r="AA2099"/>
      <c r="AB2099"/>
      <c r="AC2099"/>
      <c r="AD2099"/>
      <c r="AE2099"/>
      <c r="AF2099"/>
      <c r="AG2099"/>
      <c r="AH2099"/>
      <c r="AI2099"/>
      <c r="AJ2099"/>
    </row>
    <row r="2100" spans="1:36" ht="24.95" customHeight="1">
      <c r="A2100" s="66"/>
      <c r="M2100" s="37"/>
      <c r="N2100" s="37"/>
      <c r="U2100"/>
      <c r="V2100"/>
      <c r="W2100"/>
      <c r="X2100" s="412"/>
      <c r="Y2100" s="205"/>
      <c r="Z2100" s="412"/>
      <c r="AA2100"/>
      <c r="AB2100"/>
      <c r="AC2100"/>
      <c r="AD2100"/>
      <c r="AE2100"/>
      <c r="AF2100"/>
      <c r="AG2100"/>
      <c r="AH2100"/>
      <c r="AI2100"/>
      <c r="AJ2100"/>
    </row>
    <row r="2101" spans="1:36" ht="24.95" customHeight="1">
      <c r="A2101" s="66"/>
      <c r="M2101" s="37"/>
      <c r="N2101" s="37"/>
      <c r="U2101"/>
      <c r="V2101"/>
      <c r="W2101"/>
      <c r="X2101" s="412"/>
      <c r="Y2101" s="205"/>
      <c r="Z2101" s="412"/>
      <c r="AA2101"/>
      <c r="AB2101"/>
      <c r="AC2101"/>
      <c r="AD2101"/>
      <c r="AE2101"/>
      <c r="AF2101"/>
      <c r="AG2101"/>
      <c r="AH2101"/>
      <c r="AI2101"/>
      <c r="AJ2101"/>
    </row>
    <row r="2102" spans="1:36" ht="24.95" customHeight="1">
      <c r="A2102" s="66"/>
      <c r="M2102" s="37"/>
      <c r="N2102" s="37"/>
      <c r="U2102"/>
      <c r="V2102"/>
      <c r="W2102"/>
      <c r="X2102" s="412"/>
      <c r="Y2102" s="205"/>
      <c r="Z2102" s="412"/>
      <c r="AA2102"/>
      <c r="AB2102"/>
      <c r="AC2102"/>
      <c r="AD2102"/>
      <c r="AE2102"/>
      <c r="AF2102"/>
      <c r="AG2102"/>
      <c r="AH2102"/>
      <c r="AI2102"/>
      <c r="AJ2102"/>
    </row>
    <row r="2103" spans="1:36" ht="24.95" customHeight="1">
      <c r="A2103" s="66"/>
      <c r="M2103" s="37"/>
      <c r="N2103" s="37"/>
      <c r="U2103"/>
      <c r="V2103"/>
      <c r="W2103"/>
      <c r="X2103" s="412"/>
      <c r="Y2103" s="205"/>
      <c r="Z2103" s="412"/>
      <c r="AA2103"/>
      <c r="AB2103"/>
      <c r="AC2103"/>
      <c r="AD2103"/>
      <c r="AE2103"/>
      <c r="AF2103"/>
      <c r="AG2103"/>
      <c r="AH2103"/>
      <c r="AI2103"/>
      <c r="AJ2103"/>
    </row>
    <row r="2104" spans="1:36" ht="24.95" customHeight="1">
      <c r="A2104" s="66"/>
      <c r="M2104" s="37"/>
      <c r="N2104" s="37"/>
      <c r="U2104"/>
      <c r="V2104"/>
      <c r="W2104"/>
      <c r="X2104" s="412"/>
      <c r="Y2104" s="205"/>
      <c r="Z2104" s="412"/>
      <c r="AA2104"/>
      <c r="AB2104"/>
      <c r="AC2104"/>
      <c r="AD2104"/>
      <c r="AE2104"/>
      <c r="AF2104"/>
      <c r="AG2104"/>
      <c r="AH2104"/>
      <c r="AI2104"/>
      <c r="AJ2104"/>
    </row>
    <row r="2105" spans="1:36" ht="24.95" customHeight="1">
      <c r="A2105" s="66"/>
      <c r="M2105" s="37"/>
      <c r="N2105" s="37"/>
      <c r="U2105"/>
      <c r="V2105"/>
      <c r="W2105"/>
      <c r="X2105" s="412"/>
      <c r="Y2105" s="205"/>
      <c r="Z2105" s="412"/>
      <c r="AA2105"/>
      <c r="AB2105"/>
      <c r="AC2105"/>
      <c r="AD2105"/>
      <c r="AE2105"/>
      <c r="AF2105"/>
      <c r="AG2105"/>
      <c r="AH2105"/>
      <c r="AI2105"/>
      <c r="AJ2105"/>
    </row>
    <row r="2106" spans="1:36" ht="24.95" customHeight="1">
      <c r="A2106" s="66"/>
      <c r="M2106" s="37"/>
      <c r="N2106" s="37"/>
      <c r="U2106"/>
      <c r="V2106"/>
      <c r="W2106"/>
      <c r="X2106" s="412"/>
      <c r="Y2106" s="205"/>
      <c r="Z2106" s="412"/>
      <c r="AA2106"/>
      <c r="AB2106"/>
      <c r="AC2106"/>
      <c r="AD2106"/>
      <c r="AE2106"/>
      <c r="AF2106"/>
      <c r="AG2106"/>
      <c r="AH2106"/>
      <c r="AI2106"/>
      <c r="AJ2106"/>
    </row>
    <row r="2107" spans="1:36" ht="24.95" customHeight="1">
      <c r="A2107" s="66"/>
      <c r="M2107" s="37"/>
      <c r="N2107" s="37"/>
      <c r="U2107"/>
      <c r="V2107"/>
      <c r="W2107"/>
      <c r="X2107" s="412"/>
      <c r="Y2107" s="205"/>
      <c r="Z2107" s="412"/>
      <c r="AA2107"/>
      <c r="AB2107"/>
      <c r="AC2107"/>
      <c r="AD2107"/>
      <c r="AE2107"/>
      <c r="AF2107"/>
      <c r="AG2107"/>
      <c r="AH2107"/>
      <c r="AI2107"/>
      <c r="AJ2107"/>
    </row>
    <row r="2108" spans="1:36" ht="24.95" customHeight="1">
      <c r="A2108" s="66"/>
      <c r="M2108" s="37"/>
      <c r="N2108" s="37"/>
      <c r="U2108"/>
      <c r="V2108"/>
      <c r="W2108"/>
      <c r="X2108" s="412"/>
      <c r="Y2108" s="205"/>
      <c r="Z2108" s="412"/>
      <c r="AA2108"/>
      <c r="AB2108"/>
      <c r="AC2108"/>
      <c r="AD2108"/>
      <c r="AE2108"/>
      <c r="AF2108"/>
      <c r="AG2108"/>
      <c r="AH2108"/>
      <c r="AI2108"/>
      <c r="AJ2108"/>
    </row>
    <row r="2109" spans="1:36" ht="24.95" customHeight="1">
      <c r="A2109" s="66"/>
      <c r="M2109" s="37"/>
      <c r="N2109" s="37"/>
      <c r="U2109"/>
      <c r="V2109"/>
      <c r="W2109"/>
      <c r="X2109" s="412"/>
      <c r="Y2109" s="205"/>
      <c r="Z2109" s="412"/>
      <c r="AA2109"/>
      <c r="AB2109"/>
      <c r="AC2109"/>
      <c r="AD2109"/>
      <c r="AE2109"/>
      <c r="AF2109"/>
      <c r="AG2109"/>
      <c r="AH2109"/>
      <c r="AI2109"/>
      <c r="AJ2109"/>
    </row>
    <row r="2110" spans="1:36" ht="24.95" customHeight="1">
      <c r="A2110" s="66"/>
      <c r="M2110" s="37"/>
      <c r="N2110" s="37"/>
      <c r="U2110"/>
      <c r="V2110"/>
      <c r="W2110"/>
      <c r="X2110" s="412"/>
      <c r="Y2110" s="205"/>
      <c r="Z2110" s="412"/>
      <c r="AA2110"/>
      <c r="AB2110"/>
      <c r="AC2110"/>
      <c r="AD2110"/>
      <c r="AE2110"/>
      <c r="AF2110"/>
      <c r="AG2110"/>
      <c r="AH2110"/>
      <c r="AI2110"/>
      <c r="AJ2110"/>
    </row>
    <row r="2111" spans="1:36" ht="24.95" customHeight="1">
      <c r="A2111" s="66"/>
      <c r="M2111" s="37"/>
      <c r="N2111" s="37"/>
      <c r="U2111"/>
      <c r="V2111"/>
      <c r="W2111"/>
      <c r="X2111" s="412"/>
      <c r="Y2111" s="205"/>
      <c r="Z2111" s="412"/>
      <c r="AA2111"/>
      <c r="AB2111"/>
      <c r="AC2111"/>
      <c r="AD2111"/>
      <c r="AE2111"/>
      <c r="AF2111"/>
      <c r="AG2111"/>
      <c r="AH2111"/>
      <c r="AI2111"/>
      <c r="AJ2111"/>
    </row>
    <row r="2112" spans="1:36" ht="24.95" customHeight="1">
      <c r="A2112" s="66"/>
      <c r="M2112" s="37"/>
      <c r="N2112" s="37"/>
      <c r="U2112"/>
      <c r="V2112"/>
      <c r="W2112"/>
      <c r="X2112" s="412"/>
      <c r="Y2112" s="205"/>
      <c r="Z2112" s="412"/>
      <c r="AA2112"/>
      <c r="AB2112"/>
      <c r="AC2112"/>
      <c r="AD2112"/>
      <c r="AE2112"/>
      <c r="AF2112"/>
      <c r="AG2112"/>
      <c r="AH2112"/>
      <c r="AI2112"/>
      <c r="AJ2112"/>
    </row>
    <row r="2113" spans="1:36" ht="24.95" customHeight="1">
      <c r="A2113" s="66"/>
      <c r="M2113" s="37"/>
      <c r="N2113" s="37"/>
      <c r="U2113"/>
      <c r="V2113"/>
      <c r="W2113"/>
      <c r="X2113" s="412"/>
      <c r="Y2113" s="205"/>
      <c r="Z2113" s="412"/>
      <c r="AA2113"/>
      <c r="AB2113"/>
      <c r="AC2113"/>
      <c r="AD2113"/>
      <c r="AE2113"/>
      <c r="AF2113"/>
      <c r="AG2113"/>
      <c r="AH2113"/>
      <c r="AI2113"/>
      <c r="AJ2113"/>
    </row>
    <row r="2114" spans="1:36" ht="24.95" customHeight="1">
      <c r="A2114" s="66"/>
      <c r="M2114" s="37"/>
      <c r="N2114" s="37"/>
      <c r="U2114"/>
      <c r="V2114"/>
      <c r="W2114"/>
      <c r="X2114" s="412"/>
      <c r="Y2114" s="205"/>
      <c r="Z2114" s="412"/>
      <c r="AA2114"/>
      <c r="AB2114"/>
      <c r="AC2114"/>
      <c r="AD2114"/>
      <c r="AE2114"/>
      <c r="AF2114"/>
      <c r="AG2114"/>
      <c r="AH2114"/>
      <c r="AI2114"/>
      <c r="AJ2114"/>
    </row>
    <row r="2115" spans="1:36" ht="24.95" customHeight="1">
      <c r="A2115" s="66"/>
      <c r="M2115" s="37"/>
      <c r="N2115" s="37"/>
      <c r="U2115"/>
      <c r="V2115"/>
      <c r="W2115"/>
      <c r="X2115" s="412"/>
      <c r="Y2115" s="205"/>
      <c r="Z2115" s="412"/>
      <c r="AA2115"/>
      <c r="AB2115"/>
      <c r="AC2115"/>
      <c r="AD2115"/>
      <c r="AE2115"/>
      <c r="AF2115"/>
      <c r="AG2115"/>
      <c r="AH2115"/>
      <c r="AI2115"/>
      <c r="AJ2115"/>
    </row>
    <row r="2116" spans="1:36" ht="24.95" customHeight="1">
      <c r="A2116" s="66"/>
      <c r="M2116" s="37"/>
      <c r="N2116" s="37"/>
      <c r="U2116"/>
      <c r="V2116"/>
      <c r="W2116"/>
      <c r="X2116" s="412"/>
      <c r="Y2116" s="205"/>
      <c r="Z2116" s="412"/>
      <c r="AA2116"/>
      <c r="AB2116"/>
      <c r="AC2116"/>
      <c r="AD2116"/>
      <c r="AE2116"/>
      <c r="AF2116"/>
      <c r="AG2116"/>
      <c r="AH2116"/>
      <c r="AI2116"/>
      <c r="AJ2116"/>
    </row>
    <row r="2117" spans="1:36" ht="24.95" customHeight="1">
      <c r="A2117" s="66"/>
      <c r="M2117" s="37"/>
      <c r="N2117" s="37"/>
      <c r="U2117"/>
      <c r="V2117"/>
      <c r="W2117"/>
      <c r="X2117" s="412"/>
      <c r="Y2117" s="205"/>
      <c r="Z2117" s="412"/>
      <c r="AA2117"/>
      <c r="AB2117"/>
      <c r="AC2117"/>
      <c r="AD2117"/>
      <c r="AE2117"/>
      <c r="AF2117"/>
      <c r="AG2117"/>
      <c r="AH2117"/>
      <c r="AI2117"/>
      <c r="AJ2117"/>
    </row>
    <row r="2118" spans="1:36" ht="24.95" customHeight="1">
      <c r="A2118" s="66"/>
      <c r="M2118" s="37"/>
      <c r="N2118" s="37"/>
      <c r="U2118"/>
      <c r="V2118"/>
      <c r="W2118"/>
      <c r="X2118" s="412"/>
      <c r="Y2118" s="205"/>
      <c r="Z2118" s="412"/>
      <c r="AA2118"/>
      <c r="AB2118"/>
      <c r="AC2118"/>
      <c r="AD2118"/>
      <c r="AE2118"/>
      <c r="AF2118"/>
      <c r="AG2118"/>
      <c r="AH2118"/>
      <c r="AI2118"/>
      <c r="AJ2118"/>
    </row>
    <row r="2119" spans="1:36" ht="24.95" customHeight="1">
      <c r="A2119" s="66"/>
      <c r="M2119" s="37"/>
      <c r="N2119" s="37"/>
      <c r="U2119"/>
      <c r="V2119"/>
      <c r="W2119"/>
      <c r="X2119" s="412"/>
      <c r="Y2119" s="205"/>
      <c r="Z2119" s="412"/>
      <c r="AA2119"/>
      <c r="AB2119"/>
      <c r="AC2119"/>
      <c r="AD2119"/>
      <c r="AE2119"/>
      <c r="AF2119"/>
      <c r="AG2119"/>
      <c r="AH2119"/>
      <c r="AI2119"/>
      <c r="AJ2119"/>
    </row>
    <row r="2120" spans="1:36" ht="24.95" customHeight="1">
      <c r="A2120" s="66"/>
      <c r="M2120" s="37"/>
      <c r="N2120" s="37"/>
      <c r="U2120"/>
      <c r="V2120"/>
      <c r="W2120"/>
      <c r="X2120" s="412"/>
      <c r="Y2120" s="205"/>
      <c r="Z2120" s="412"/>
      <c r="AA2120"/>
      <c r="AB2120"/>
      <c r="AC2120"/>
      <c r="AD2120"/>
      <c r="AE2120"/>
      <c r="AF2120"/>
      <c r="AG2120"/>
      <c r="AH2120"/>
      <c r="AI2120"/>
      <c r="AJ2120"/>
    </row>
    <row r="2121" spans="1:36" ht="24.95" customHeight="1">
      <c r="A2121" s="66"/>
      <c r="M2121" s="37"/>
      <c r="N2121" s="37"/>
      <c r="U2121"/>
      <c r="V2121"/>
      <c r="W2121"/>
      <c r="X2121" s="412"/>
      <c r="Y2121" s="205"/>
      <c r="Z2121" s="412"/>
      <c r="AA2121"/>
      <c r="AB2121"/>
      <c r="AC2121"/>
      <c r="AD2121"/>
      <c r="AE2121"/>
      <c r="AF2121"/>
      <c r="AG2121"/>
      <c r="AH2121"/>
      <c r="AI2121"/>
      <c r="AJ2121"/>
    </row>
    <row r="2122" spans="1:36" ht="24.95" customHeight="1">
      <c r="A2122" s="66"/>
      <c r="M2122" s="37"/>
      <c r="N2122" s="37"/>
      <c r="U2122"/>
      <c r="V2122"/>
      <c r="W2122"/>
      <c r="X2122" s="412"/>
      <c r="Y2122" s="205"/>
      <c r="Z2122" s="412"/>
      <c r="AA2122"/>
      <c r="AB2122"/>
      <c r="AC2122"/>
      <c r="AD2122"/>
      <c r="AE2122"/>
      <c r="AF2122"/>
      <c r="AG2122"/>
      <c r="AH2122"/>
      <c r="AI2122"/>
      <c r="AJ2122"/>
    </row>
    <row r="2123" spans="1:36" ht="24.95" customHeight="1">
      <c r="A2123" s="66"/>
      <c r="M2123" s="37"/>
      <c r="N2123" s="37"/>
      <c r="U2123"/>
      <c r="V2123"/>
      <c r="W2123"/>
      <c r="X2123" s="412"/>
      <c r="Y2123" s="205"/>
      <c r="Z2123" s="412"/>
      <c r="AA2123"/>
      <c r="AB2123"/>
      <c r="AC2123"/>
      <c r="AD2123"/>
      <c r="AE2123"/>
      <c r="AF2123"/>
      <c r="AG2123"/>
      <c r="AH2123"/>
      <c r="AI2123"/>
      <c r="AJ2123"/>
    </row>
    <row r="2124" spans="1:36" ht="24.95" customHeight="1">
      <c r="A2124" s="66"/>
      <c r="M2124" s="37"/>
      <c r="N2124" s="37"/>
      <c r="U2124"/>
      <c r="V2124"/>
      <c r="W2124"/>
      <c r="X2124" s="412"/>
      <c r="Y2124" s="205"/>
      <c r="Z2124" s="412"/>
      <c r="AA2124"/>
      <c r="AB2124"/>
      <c r="AC2124"/>
      <c r="AD2124"/>
      <c r="AE2124"/>
      <c r="AF2124"/>
      <c r="AG2124"/>
      <c r="AH2124"/>
      <c r="AI2124"/>
      <c r="AJ2124"/>
    </row>
    <row r="2125" spans="1:36" ht="24.95" customHeight="1">
      <c r="A2125" s="66"/>
      <c r="M2125" s="37"/>
      <c r="N2125" s="37"/>
      <c r="U2125"/>
      <c r="V2125"/>
      <c r="W2125"/>
      <c r="X2125" s="412"/>
      <c r="Y2125" s="205"/>
      <c r="Z2125" s="412"/>
      <c r="AA2125"/>
      <c r="AB2125"/>
      <c r="AC2125"/>
      <c r="AD2125"/>
      <c r="AE2125"/>
      <c r="AF2125"/>
      <c r="AG2125"/>
      <c r="AH2125"/>
      <c r="AI2125"/>
      <c r="AJ2125"/>
    </row>
    <row r="2126" spans="1:36" ht="24.95" customHeight="1">
      <c r="A2126" s="66"/>
      <c r="M2126" s="37"/>
      <c r="N2126" s="37"/>
      <c r="U2126"/>
      <c r="V2126"/>
      <c r="W2126"/>
      <c r="X2126" s="412"/>
      <c r="Y2126" s="205"/>
      <c r="Z2126" s="412"/>
      <c r="AA2126"/>
      <c r="AB2126"/>
      <c r="AC2126"/>
      <c r="AD2126"/>
      <c r="AE2126"/>
      <c r="AF2126"/>
      <c r="AG2126"/>
      <c r="AH2126"/>
      <c r="AI2126"/>
      <c r="AJ2126"/>
    </row>
    <row r="2127" spans="1:36" ht="24.95" customHeight="1">
      <c r="A2127" s="66"/>
      <c r="M2127" s="37"/>
      <c r="N2127" s="37"/>
      <c r="U2127"/>
      <c r="V2127"/>
      <c r="W2127"/>
      <c r="X2127" s="412"/>
      <c r="Y2127" s="205"/>
      <c r="Z2127" s="412"/>
      <c r="AA2127"/>
      <c r="AB2127"/>
      <c r="AC2127"/>
      <c r="AD2127"/>
      <c r="AE2127"/>
      <c r="AF2127"/>
      <c r="AG2127"/>
      <c r="AH2127"/>
      <c r="AI2127"/>
      <c r="AJ2127"/>
    </row>
    <row r="2128" spans="1:36" ht="24.95" customHeight="1">
      <c r="A2128" s="66"/>
      <c r="M2128" s="37"/>
      <c r="N2128" s="37"/>
      <c r="U2128"/>
      <c r="V2128"/>
      <c r="W2128"/>
      <c r="X2128" s="412"/>
      <c r="Y2128" s="205"/>
      <c r="Z2128" s="412"/>
      <c r="AA2128"/>
      <c r="AB2128"/>
      <c r="AC2128"/>
      <c r="AD2128"/>
      <c r="AE2128"/>
      <c r="AF2128"/>
      <c r="AG2128"/>
      <c r="AH2128"/>
      <c r="AI2128"/>
      <c r="AJ2128"/>
    </row>
    <row r="2129" spans="1:36" ht="24.95" customHeight="1">
      <c r="A2129" s="66"/>
      <c r="M2129" s="37"/>
      <c r="N2129" s="37"/>
      <c r="U2129"/>
      <c r="V2129"/>
      <c r="W2129"/>
      <c r="X2129" s="412"/>
      <c r="Y2129" s="205"/>
      <c r="Z2129" s="412"/>
      <c r="AA2129"/>
      <c r="AB2129"/>
      <c r="AC2129"/>
      <c r="AD2129"/>
      <c r="AE2129"/>
      <c r="AF2129"/>
      <c r="AG2129"/>
      <c r="AH2129"/>
      <c r="AI2129"/>
      <c r="AJ2129"/>
    </row>
    <row r="2130" spans="1:36" ht="24.95" customHeight="1">
      <c r="A2130" s="66"/>
      <c r="M2130" s="37"/>
      <c r="N2130" s="37"/>
      <c r="U2130"/>
      <c r="V2130"/>
      <c r="W2130"/>
      <c r="X2130" s="412"/>
      <c r="Y2130" s="205"/>
      <c r="Z2130" s="412"/>
      <c r="AA2130"/>
      <c r="AB2130"/>
      <c r="AC2130"/>
      <c r="AD2130"/>
      <c r="AE2130"/>
      <c r="AF2130"/>
      <c r="AG2130"/>
      <c r="AH2130"/>
      <c r="AI2130"/>
      <c r="AJ2130"/>
    </row>
    <row r="2131" spans="1:36" ht="24.95" customHeight="1">
      <c r="A2131" s="66"/>
      <c r="M2131" s="37"/>
      <c r="N2131" s="37"/>
      <c r="U2131"/>
      <c r="V2131"/>
      <c r="W2131"/>
      <c r="X2131" s="412"/>
      <c r="Y2131" s="205"/>
      <c r="Z2131" s="412"/>
      <c r="AA2131"/>
      <c r="AB2131"/>
      <c r="AC2131"/>
      <c r="AD2131"/>
      <c r="AE2131"/>
      <c r="AF2131"/>
      <c r="AG2131"/>
      <c r="AH2131"/>
      <c r="AI2131"/>
      <c r="AJ2131"/>
    </row>
    <row r="2132" spans="1:36" ht="24.95" customHeight="1">
      <c r="A2132" s="66"/>
      <c r="M2132" s="37"/>
      <c r="N2132" s="37"/>
      <c r="U2132"/>
      <c r="V2132"/>
      <c r="W2132"/>
      <c r="X2132" s="412"/>
      <c r="Y2132" s="205"/>
      <c r="Z2132" s="412"/>
      <c r="AA2132"/>
      <c r="AB2132"/>
      <c r="AC2132"/>
      <c r="AD2132"/>
      <c r="AE2132"/>
      <c r="AF2132"/>
      <c r="AG2132"/>
      <c r="AH2132"/>
      <c r="AI2132"/>
      <c r="AJ2132"/>
    </row>
    <row r="2133" spans="1:36" ht="24.95" customHeight="1">
      <c r="A2133" s="66"/>
      <c r="M2133" s="37"/>
      <c r="N2133" s="37"/>
      <c r="U2133"/>
      <c r="V2133"/>
      <c r="W2133"/>
      <c r="X2133" s="412"/>
      <c r="Y2133" s="205"/>
      <c r="Z2133" s="412"/>
      <c r="AA2133"/>
      <c r="AB2133"/>
      <c r="AC2133"/>
      <c r="AD2133"/>
      <c r="AE2133"/>
      <c r="AF2133"/>
      <c r="AG2133"/>
      <c r="AH2133"/>
      <c r="AI2133"/>
      <c r="AJ2133"/>
    </row>
    <row r="2134" spans="1:36" ht="24.95" customHeight="1">
      <c r="A2134" s="66"/>
      <c r="M2134" s="37"/>
      <c r="N2134" s="37"/>
      <c r="U2134"/>
      <c r="V2134"/>
      <c r="W2134"/>
      <c r="X2134" s="412"/>
      <c r="Y2134" s="205"/>
      <c r="Z2134" s="412"/>
      <c r="AA2134"/>
      <c r="AB2134"/>
      <c r="AC2134"/>
      <c r="AD2134"/>
      <c r="AE2134"/>
      <c r="AF2134"/>
      <c r="AG2134"/>
      <c r="AH2134"/>
      <c r="AI2134"/>
      <c r="AJ2134"/>
    </row>
    <row r="2135" spans="1:36" ht="24.95" customHeight="1">
      <c r="A2135" s="66"/>
      <c r="M2135" s="37"/>
      <c r="N2135" s="37"/>
      <c r="U2135"/>
      <c r="V2135"/>
      <c r="W2135"/>
      <c r="X2135" s="412"/>
      <c r="Y2135" s="205"/>
      <c r="Z2135" s="412"/>
      <c r="AA2135"/>
      <c r="AB2135"/>
      <c r="AC2135"/>
      <c r="AD2135"/>
      <c r="AE2135"/>
      <c r="AF2135"/>
      <c r="AG2135"/>
      <c r="AH2135"/>
      <c r="AI2135"/>
      <c r="AJ2135"/>
    </row>
    <row r="2136" spans="1:36" ht="24.95" customHeight="1">
      <c r="A2136" s="66"/>
      <c r="M2136" s="37"/>
      <c r="N2136" s="37"/>
      <c r="U2136"/>
      <c r="V2136"/>
      <c r="W2136"/>
      <c r="X2136" s="412"/>
      <c r="Y2136" s="205"/>
      <c r="Z2136" s="412"/>
      <c r="AA2136"/>
      <c r="AB2136"/>
      <c r="AC2136"/>
      <c r="AD2136"/>
      <c r="AE2136"/>
      <c r="AF2136"/>
      <c r="AG2136"/>
      <c r="AH2136"/>
      <c r="AI2136"/>
      <c r="AJ2136"/>
    </row>
    <row r="2137" spans="1:36" ht="24.95" customHeight="1">
      <c r="A2137" s="66"/>
      <c r="M2137" s="37"/>
      <c r="N2137" s="37"/>
      <c r="U2137"/>
      <c r="V2137"/>
      <c r="W2137"/>
      <c r="X2137" s="412"/>
      <c r="Y2137" s="205"/>
      <c r="Z2137" s="412"/>
      <c r="AA2137"/>
      <c r="AB2137"/>
      <c r="AC2137"/>
      <c r="AD2137"/>
      <c r="AE2137"/>
      <c r="AF2137"/>
      <c r="AG2137"/>
      <c r="AH2137"/>
      <c r="AI2137"/>
      <c r="AJ2137"/>
    </row>
    <row r="2138" spans="1:36" ht="24.95" customHeight="1">
      <c r="A2138" s="66"/>
      <c r="M2138" s="37"/>
      <c r="N2138" s="37"/>
      <c r="U2138"/>
      <c r="V2138"/>
      <c r="W2138"/>
      <c r="X2138" s="412"/>
      <c r="Y2138" s="205"/>
      <c r="Z2138" s="412"/>
      <c r="AA2138"/>
      <c r="AB2138"/>
      <c r="AC2138"/>
      <c r="AD2138"/>
      <c r="AE2138"/>
      <c r="AF2138"/>
      <c r="AG2138"/>
      <c r="AH2138"/>
      <c r="AI2138"/>
      <c r="AJ2138"/>
    </row>
    <row r="2139" spans="1:36" ht="24.95" customHeight="1">
      <c r="A2139" s="66"/>
      <c r="M2139" s="37"/>
      <c r="N2139" s="37"/>
      <c r="U2139"/>
      <c r="V2139"/>
      <c r="W2139"/>
      <c r="X2139" s="412"/>
      <c r="Y2139" s="205"/>
      <c r="Z2139" s="412"/>
      <c r="AA2139"/>
      <c r="AB2139"/>
      <c r="AC2139"/>
      <c r="AD2139"/>
      <c r="AE2139"/>
      <c r="AF2139"/>
      <c r="AG2139"/>
      <c r="AH2139"/>
      <c r="AI2139"/>
      <c r="AJ2139"/>
    </row>
    <row r="2140" spans="1:36" ht="24.95" customHeight="1">
      <c r="A2140" s="66"/>
      <c r="M2140" s="37"/>
      <c r="N2140" s="37"/>
      <c r="U2140"/>
      <c r="V2140"/>
      <c r="W2140"/>
      <c r="X2140" s="412"/>
      <c r="Y2140" s="205"/>
      <c r="Z2140" s="412"/>
      <c r="AA2140"/>
      <c r="AB2140"/>
      <c r="AC2140"/>
      <c r="AD2140"/>
      <c r="AE2140"/>
      <c r="AF2140"/>
      <c r="AG2140"/>
      <c r="AH2140"/>
      <c r="AI2140"/>
      <c r="AJ2140"/>
    </row>
    <row r="2141" spans="1:36" ht="24.95" customHeight="1">
      <c r="A2141" s="66"/>
      <c r="M2141" s="37"/>
      <c r="N2141" s="37"/>
      <c r="U2141"/>
      <c r="V2141"/>
      <c r="W2141"/>
      <c r="X2141" s="412"/>
      <c r="Y2141" s="205"/>
      <c r="Z2141" s="412"/>
      <c r="AA2141"/>
      <c r="AB2141"/>
      <c r="AC2141"/>
      <c r="AD2141"/>
      <c r="AE2141"/>
      <c r="AF2141"/>
      <c r="AG2141"/>
      <c r="AH2141"/>
      <c r="AI2141"/>
      <c r="AJ2141"/>
    </row>
    <row r="2142" spans="1:36" ht="24.95" customHeight="1">
      <c r="A2142" s="66"/>
      <c r="M2142" s="37"/>
      <c r="N2142" s="37"/>
      <c r="U2142"/>
      <c r="V2142"/>
      <c r="W2142"/>
      <c r="X2142" s="412"/>
      <c r="Y2142" s="205"/>
      <c r="Z2142" s="412"/>
      <c r="AA2142"/>
      <c r="AB2142"/>
      <c r="AC2142"/>
      <c r="AD2142"/>
      <c r="AE2142"/>
      <c r="AF2142"/>
      <c r="AG2142"/>
      <c r="AH2142"/>
      <c r="AI2142"/>
      <c r="AJ2142"/>
    </row>
    <row r="2143" spans="1:36" ht="24.95" customHeight="1">
      <c r="A2143" s="66"/>
      <c r="M2143" s="37"/>
      <c r="N2143" s="37"/>
      <c r="U2143"/>
      <c r="V2143"/>
      <c r="W2143"/>
      <c r="X2143" s="412"/>
      <c r="Y2143" s="205"/>
      <c r="Z2143" s="412"/>
      <c r="AA2143"/>
      <c r="AB2143"/>
      <c r="AC2143"/>
      <c r="AD2143"/>
      <c r="AE2143"/>
      <c r="AF2143"/>
      <c r="AG2143"/>
      <c r="AH2143"/>
      <c r="AI2143"/>
      <c r="AJ2143"/>
    </row>
    <row r="2144" spans="1:36" ht="24.95" customHeight="1">
      <c r="A2144" s="66"/>
      <c r="M2144" s="37"/>
      <c r="N2144" s="37"/>
      <c r="U2144"/>
      <c r="V2144"/>
      <c r="W2144"/>
      <c r="X2144" s="412"/>
      <c r="Y2144" s="205"/>
      <c r="Z2144" s="412"/>
      <c r="AA2144"/>
      <c r="AB2144"/>
      <c r="AC2144"/>
      <c r="AD2144"/>
      <c r="AE2144"/>
      <c r="AF2144"/>
      <c r="AG2144"/>
      <c r="AH2144"/>
      <c r="AI2144"/>
      <c r="AJ2144"/>
    </row>
    <row r="2145" spans="1:36" ht="24.95" customHeight="1">
      <c r="A2145" s="66"/>
      <c r="M2145" s="37"/>
      <c r="N2145" s="37"/>
      <c r="U2145"/>
      <c r="V2145"/>
      <c r="W2145"/>
      <c r="X2145" s="412"/>
      <c r="Y2145" s="205"/>
      <c r="Z2145" s="412"/>
      <c r="AA2145"/>
      <c r="AB2145"/>
      <c r="AC2145"/>
      <c r="AD2145"/>
      <c r="AE2145"/>
      <c r="AF2145"/>
      <c r="AG2145"/>
      <c r="AH2145"/>
      <c r="AI2145"/>
      <c r="AJ2145"/>
    </row>
    <row r="2146" spans="1:36" ht="24.95" customHeight="1">
      <c r="A2146" s="66"/>
      <c r="M2146" s="37"/>
      <c r="N2146" s="37"/>
      <c r="U2146"/>
      <c r="V2146"/>
      <c r="W2146"/>
      <c r="X2146" s="412"/>
      <c r="Y2146" s="205"/>
      <c r="Z2146" s="412"/>
      <c r="AA2146"/>
      <c r="AB2146"/>
      <c r="AC2146"/>
      <c r="AD2146"/>
      <c r="AE2146"/>
      <c r="AF2146"/>
      <c r="AG2146"/>
      <c r="AH2146"/>
      <c r="AI2146"/>
      <c r="AJ2146"/>
    </row>
    <row r="2147" spans="1:36" ht="24.95" customHeight="1">
      <c r="A2147" s="66"/>
      <c r="M2147" s="37"/>
      <c r="N2147" s="37"/>
      <c r="U2147"/>
      <c r="V2147"/>
      <c r="W2147"/>
      <c r="X2147" s="412"/>
      <c r="Y2147" s="205"/>
      <c r="Z2147" s="412"/>
      <c r="AA2147"/>
      <c r="AB2147"/>
      <c r="AC2147"/>
      <c r="AD2147"/>
      <c r="AE2147"/>
      <c r="AF2147"/>
      <c r="AG2147"/>
      <c r="AH2147"/>
      <c r="AI2147"/>
      <c r="AJ2147"/>
    </row>
    <row r="2148" spans="1:36" ht="24.95" customHeight="1">
      <c r="A2148" s="66"/>
      <c r="M2148" s="37"/>
      <c r="N2148" s="37"/>
      <c r="U2148"/>
      <c r="V2148"/>
      <c r="W2148"/>
      <c r="X2148" s="412"/>
      <c r="Y2148" s="205"/>
      <c r="Z2148" s="412"/>
      <c r="AA2148"/>
      <c r="AB2148"/>
      <c r="AC2148"/>
      <c r="AD2148"/>
      <c r="AE2148"/>
      <c r="AF2148"/>
      <c r="AG2148"/>
      <c r="AH2148"/>
      <c r="AI2148"/>
      <c r="AJ2148"/>
    </row>
    <row r="2149" spans="1:36" ht="24.95" customHeight="1">
      <c r="A2149" s="66"/>
      <c r="M2149" s="37"/>
      <c r="N2149" s="37"/>
      <c r="U2149"/>
      <c r="V2149"/>
      <c r="W2149"/>
      <c r="X2149" s="412"/>
      <c r="Y2149" s="205"/>
      <c r="Z2149" s="412"/>
      <c r="AA2149"/>
      <c r="AB2149"/>
      <c r="AC2149"/>
      <c r="AD2149"/>
      <c r="AE2149"/>
      <c r="AF2149"/>
      <c r="AG2149"/>
      <c r="AH2149"/>
      <c r="AI2149"/>
      <c r="AJ2149"/>
    </row>
    <row r="2150" spans="1:36" ht="24.95" customHeight="1">
      <c r="A2150" s="66"/>
      <c r="M2150" s="37"/>
      <c r="N2150" s="37"/>
      <c r="U2150"/>
      <c r="V2150"/>
      <c r="W2150"/>
      <c r="X2150" s="412"/>
      <c r="Y2150" s="205"/>
      <c r="Z2150" s="412"/>
      <c r="AA2150"/>
      <c r="AB2150"/>
      <c r="AC2150"/>
      <c r="AD2150"/>
      <c r="AE2150"/>
      <c r="AF2150"/>
      <c r="AG2150"/>
      <c r="AH2150"/>
      <c r="AI2150"/>
      <c r="AJ2150"/>
    </row>
    <row r="2151" spans="1:36" ht="24.95" customHeight="1">
      <c r="A2151" s="66"/>
      <c r="M2151" s="37"/>
      <c r="N2151" s="37"/>
      <c r="U2151"/>
      <c r="V2151"/>
      <c r="W2151"/>
      <c r="X2151" s="412"/>
      <c r="Y2151" s="205"/>
      <c r="Z2151" s="412"/>
      <c r="AA2151"/>
      <c r="AB2151"/>
      <c r="AC2151"/>
      <c r="AD2151"/>
      <c r="AE2151"/>
      <c r="AF2151"/>
      <c r="AG2151"/>
      <c r="AH2151"/>
      <c r="AI2151"/>
      <c r="AJ2151"/>
    </row>
    <row r="2152" spans="1:36" ht="24.95" customHeight="1">
      <c r="A2152" s="66"/>
      <c r="M2152" s="37"/>
      <c r="N2152" s="37"/>
      <c r="U2152"/>
      <c r="V2152"/>
      <c r="W2152"/>
      <c r="X2152" s="412"/>
      <c r="Y2152" s="205"/>
      <c r="Z2152" s="412"/>
      <c r="AA2152"/>
      <c r="AB2152"/>
      <c r="AC2152"/>
      <c r="AD2152"/>
      <c r="AE2152"/>
      <c r="AF2152"/>
      <c r="AG2152"/>
      <c r="AH2152"/>
      <c r="AI2152"/>
      <c r="AJ2152"/>
    </row>
    <row r="2153" spans="1:36" ht="24.95" customHeight="1">
      <c r="A2153" s="66"/>
      <c r="M2153" s="37"/>
      <c r="N2153" s="37"/>
      <c r="U2153"/>
      <c r="V2153"/>
      <c r="W2153"/>
      <c r="X2153" s="412"/>
      <c r="Y2153" s="205"/>
      <c r="Z2153" s="412"/>
      <c r="AA2153"/>
      <c r="AB2153"/>
      <c r="AC2153"/>
      <c r="AD2153"/>
      <c r="AE2153"/>
      <c r="AF2153"/>
      <c r="AG2153"/>
      <c r="AH2153"/>
      <c r="AI2153"/>
      <c r="AJ2153"/>
    </row>
    <row r="2154" spans="1:36" ht="24.95" customHeight="1">
      <c r="A2154" s="66"/>
      <c r="M2154" s="37"/>
      <c r="N2154" s="37"/>
      <c r="U2154"/>
      <c r="V2154"/>
      <c r="W2154"/>
      <c r="X2154" s="412"/>
      <c r="Y2154" s="205"/>
      <c r="Z2154" s="412"/>
      <c r="AA2154"/>
      <c r="AB2154"/>
      <c r="AC2154"/>
      <c r="AD2154"/>
      <c r="AE2154"/>
      <c r="AF2154"/>
      <c r="AG2154"/>
      <c r="AH2154"/>
      <c r="AI2154"/>
      <c r="AJ2154"/>
    </row>
    <row r="2155" spans="1:36" ht="24.95" customHeight="1">
      <c r="A2155" s="66"/>
      <c r="M2155" s="37"/>
      <c r="N2155" s="37"/>
      <c r="U2155"/>
      <c r="V2155"/>
      <c r="W2155"/>
      <c r="X2155" s="412"/>
      <c r="Y2155" s="205"/>
      <c r="Z2155" s="412"/>
      <c r="AA2155"/>
      <c r="AB2155"/>
      <c r="AC2155"/>
      <c r="AD2155"/>
      <c r="AE2155"/>
      <c r="AF2155"/>
      <c r="AG2155"/>
      <c r="AH2155"/>
      <c r="AI2155"/>
      <c r="AJ2155"/>
    </row>
    <row r="2156" spans="1:36" ht="24.95" customHeight="1">
      <c r="A2156" s="66"/>
      <c r="M2156" s="37"/>
      <c r="N2156" s="37"/>
      <c r="U2156"/>
      <c r="V2156"/>
      <c r="W2156"/>
      <c r="X2156" s="412"/>
      <c r="Y2156" s="205"/>
      <c r="Z2156" s="412"/>
      <c r="AA2156"/>
      <c r="AB2156"/>
      <c r="AC2156"/>
      <c r="AD2156"/>
      <c r="AE2156"/>
      <c r="AF2156"/>
      <c r="AG2156"/>
      <c r="AH2156"/>
      <c r="AI2156"/>
      <c r="AJ2156"/>
    </row>
    <row r="2157" spans="1:36" ht="24.95" customHeight="1">
      <c r="A2157" s="66"/>
      <c r="M2157" s="37"/>
      <c r="N2157" s="37"/>
      <c r="U2157"/>
      <c r="V2157"/>
      <c r="W2157"/>
      <c r="X2157" s="412"/>
      <c r="Y2157" s="205"/>
      <c r="Z2157" s="412"/>
      <c r="AA2157"/>
      <c r="AB2157"/>
      <c r="AC2157"/>
      <c r="AD2157"/>
      <c r="AE2157"/>
      <c r="AF2157"/>
      <c r="AG2157"/>
      <c r="AH2157"/>
      <c r="AI2157"/>
      <c r="AJ2157"/>
    </row>
    <row r="2158" spans="1:36" ht="24.95" customHeight="1">
      <c r="A2158" s="66"/>
      <c r="M2158" s="37"/>
      <c r="N2158" s="37"/>
      <c r="U2158"/>
      <c r="V2158"/>
      <c r="W2158"/>
      <c r="X2158" s="412"/>
      <c r="Y2158" s="205"/>
      <c r="Z2158" s="412"/>
      <c r="AA2158"/>
      <c r="AB2158"/>
      <c r="AC2158"/>
      <c r="AD2158"/>
      <c r="AE2158"/>
      <c r="AF2158"/>
      <c r="AG2158"/>
      <c r="AH2158"/>
      <c r="AI2158"/>
      <c r="AJ2158"/>
    </row>
    <row r="2159" spans="1:36" ht="24.95" customHeight="1">
      <c r="A2159" s="66"/>
      <c r="M2159" s="37"/>
      <c r="N2159" s="37"/>
      <c r="U2159"/>
      <c r="V2159"/>
      <c r="W2159"/>
      <c r="X2159" s="412"/>
      <c r="Y2159" s="205"/>
      <c r="Z2159" s="412"/>
      <c r="AA2159"/>
      <c r="AB2159"/>
      <c r="AC2159"/>
      <c r="AD2159"/>
      <c r="AE2159"/>
      <c r="AF2159"/>
      <c r="AG2159"/>
      <c r="AH2159"/>
      <c r="AI2159"/>
      <c r="AJ2159"/>
    </row>
    <row r="2160" spans="1:36" ht="24.95" customHeight="1">
      <c r="A2160" s="66"/>
      <c r="M2160" s="37"/>
      <c r="N2160" s="37"/>
      <c r="U2160"/>
      <c r="V2160"/>
      <c r="W2160"/>
      <c r="X2160" s="412"/>
      <c r="Y2160" s="205"/>
      <c r="Z2160" s="412"/>
      <c r="AA2160"/>
      <c r="AB2160"/>
      <c r="AC2160"/>
      <c r="AD2160"/>
      <c r="AE2160"/>
      <c r="AF2160"/>
      <c r="AG2160"/>
      <c r="AH2160"/>
      <c r="AI2160"/>
      <c r="AJ2160"/>
    </row>
    <row r="2161" spans="1:36" ht="24.95" customHeight="1">
      <c r="A2161" s="66"/>
      <c r="M2161" s="37"/>
      <c r="N2161" s="37"/>
      <c r="U2161"/>
      <c r="V2161"/>
      <c r="W2161"/>
      <c r="X2161" s="412"/>
      <c r="Y2161" s="205"/>
      <c r="Z2161" s="412"/>
      <c r="AA2161"/>
      <c r="AB2161"/>
      <c r="AC2161"/>
      <c r="AD2161"/>
      <c r="AE2161"/>
      <c r="AF2161"/>
      <c r="AG2161"/>
      <c r="AH2161"/>
      <c r="AI2161"/>
      <c r="AJ2161"/>
    </row>
    <row r="2162" spans="1:36" ht="24.95" customHeight="1">
      <c r="A2162" s="66"/>
      <c r="M2162" s="37"/>
      <c r="N2162" s="37"/>
      <c r="U2162"/>
      <c r="V2162"/>
      <c r="W2162"/>
      <c r="X2162" s="412"/>
      <c r="Y2162" s="205"/>
      <c r="Z2162" s="412"/>
      <c r="AA2162"/>
      <c r="AB2162"/>
      <c r="AC2162"/>
      <c r="AD2162"/>
      <c r="AE2162"/>
      <c r="AF2162"/>
      <c r="AG2162"/>
      <c r="AH2162"/>
      <c r="AI2162"/>
      <c r="AJ2162"/>
    </row>
    <row r="2163" spans="1:36" ht="24.95" customHeight="1">
      <c r="A2163" s="66"/>
      <c r="M2163" s="37"/>
      <c r="N2163" s="37"/>
      <c r="U2163"/>
      <c r="V2163"/>
      <c r="W2163"/>
      <c r="X2163" s="412"/>
      <c r="Y2163" s="205"/>
      <c r="Z2163" s="412"/>
      <c r="AA2163"/>
      <c r="AB2163"/>
      <c r="AC2163"/>
      <c r="AD2163"/>
      <c r="AE2163"/>
      <c r="AF2163"/>
      <c r="AG2163"/>
      <c r="AH2163"/>
      <c r="AI2163"/>
      <c r="AJ2163"/>
    </row>
    <row r="2164" spans="1:36" ht="24.95" customHeight="1">
      <c r="A2164" s="66"/>
      <c r="M2164" s="37"/>
      <c r="N2164" s="37"/>
      <c r="U2164"/>
      <c r="V2164"/>
      <c r="W2164"/>
      <c r="X2164" s="412"/>
      <c r="Y2164" s="205"/>
      <c r="Z2164" s="412"/>
      <c r="AA2164"/>
      <c r="AB2164"/>
      <c r="AC2164"/>
      <c r="AD2164"/>
      <c r="AE2164"/>
      <c r="AF2164"/>
      <c r="AG2164"/>
      <c r="AH2164"/>
      <c r="AI2164"/>
      <c r="AJ2164"/>
    </row>
    <row r="2165" spans="1:36" ht="24.95" customHeight="1">
      <c r="A2165" s="66"/>
      <c r="M2165" s="37"/>
      <c r="N2165" s="37"/>
      <c r="U2165"/>
      <c r="V2165"/>
      <c r="W2165"/>
      <c r="X2165" s="412"/>
      <c r="Y2165" s="205"/>
      <c r="Z2165" s="412"/>
      <c r="AA2165"/>
      <c r="AB2165"/>
      <c r="AC2165"/>
      <c r="AD2165"/>
      <c r="AE2165"/>
      <c r="AF2165"/>
      <c r="AG2165"/>
      <c r="AH2165"/>
      <c r="AI2165"/>
      <c r="AJ2165"/>
    </row>
    <row r="2166" spans="1:36" ht="24.95" customHeight="1">
      <c r="A2166" s="66"/>
      <c r="M2166" s="37"/>
      <c r="N2166" s="37"/>
      <c r="U2166"/>
      <c r="V2166"/>
      <c r="W2166"/>
      <c r="X2166" s="412"/>
      <c r="Y2166" s="205"/>
      <c r="Z2166" s="412"/>
      <c r="AA2166"/>
      <c r="AB2166"/>
      <c r="AC2166"/>
      <c r="AD2166"/>
      <c r="AE2166"/>
      <c r="AF2166"/>
      <c r="AG2166"/>
      <c r="AH2166"/>
      <c r="AI2166"/>
      <c r="AJ2166"/>
    </row>
    <row r="2167" spans="1:36" ht="24.95" customHeight="1">
      <c r="A2167" s="66"/>
      <c r="M2167" s="37"/>
      <c r="N2167" s="37"/>
      <c r="U2167"/>
      <c r="V2167"/>
      <c r="W2167"/>
      <c r="X2167" s="412"/>
      <c r="Y2167" s="205"/>
      <c r="Z2167" s="412"/>
      <c r="AA2167"/>
      <c r="AB2167"/>
      <c r="AC2167"/>
      <c r="AD2167"/>
      <c r="AE2167"/>
      <c r="AF2167"/>
      <c r="AG2167"/>
      <c r="AH2167"/>
      <c r="AI2167"/>
      <c r="AJ2167"/>
    </row>
    <row r="2168" spans="1:36" ht="24.95" customHeight="1">
      <c r="A2168" s="66"/>
      <c r="M2168" s="37"/>
      <c r="N2168" s="37"/>
      <c r="U2168"/>
      <c r="V2168"/>
      <c r="W2168"/>
      <c r="X2168" s="412"/>
      <c r="Y2168" s="205"/>
      <c r="Z2168" s="412"/>
      <c r="AA2168"/>
      <c r="AB2168"/>
      <c r="AC2168"/>
      <c r="AD2168"/>
      <c r="AE2168"/>
      <c r="AF2168"/>
      <c r="AG2168"/>
      <c r="AH2168"/>
      <c r="AI2168"/>
      <c r="AJ2168"/>
    </row>
    <row r="2169" spans="1:36" ht="24.95" customHeight="1">
      <c r="A2169" s="66"/>
      <c r="M2169" s="37"/>
      <c r="N2169" s="37"/>
      <c r="U2169"/>
      <c r="V2169"/>
      <c r="W2169"/>
      <c r="X2169" s="412"/>
      <c r="Y2169" s="205"/>
      <c r="Z2169" s="412"/>
      <c r="AA2169"/>
      <c r="AB2169"/>
      <c r="AC2169"/>
      <c r="AD2169"/>
      <c r="AE2169"/>
      <c r="AF2169"/>
      <c r="AG2169"/>
      <c r="AH2169"/>
      <c r="AI2169"/>
      <c r="AJ2169"/>
    </row>
    <row r="2170" spans="1:36" ht="24.95" customHeight="1">
      <c r="A2170" s="66"/>
      <c r="M2170" s="37"/>
      <c r="N2170" s="37"/>
      <c r="U2170"/>
      <c r="V2170"/>
      <c r="W2170"/>
      <c r="X2170" s="412"/>
      <c r="Y2170" s="205"/>
      <c r="Z2170" s="412"/>
      <c r="AA2170"/>
      <c r="AB2170"/>
      <c r="AC2170"/>
      <c r="AD2170"/>
      <c r="AE2170"/>
      <c r="AF2170"/>
      <c r="AG2170"/>
      <c r="AH2170"/>
      <c r="AI2170"/>
      <c r="AJ2170"/>
    </row>
    <row r="2171" spans="1:36" ht="24.95" customHeight="1">
      <c r="A2171" s="66"/>
      <c r="M2171" s="37"/>
      <c r="N2171" s="37"/>
      <c r="U2171"/>
      <c r="V2171"/>
      <c r="W2171"/>
      <c r="X2171" s="412"/>
      <c r="Y2171" s="205"/>
      <c r="Z2171" s="412"/>
      <c r="AA2171"/>
      <c r="AB2171"/>
      <c r="AC2171"/>
      <c r="AD2171"/>
      <c r="AE2171"/>
      <c r="AF2171"/>
      <c r="AG2171"/>
      <c r="AH2171"/>
      <c r="AI2171"/>
      <c r="AJ2171"/>
    </row>
    <row r="2172" spans="1:36" ht="24.95" customHeight="1">
      <c r="A2172" s="66"/>
      <c r="M2172" s="37"/>
      <c r="N2172" s="37"/>
      <c r="U2172"/>
      <c r="V2172"/>
      <c r="W2172"/>
      <c r="X2172" s="412"/>
      <c r="Y2172" s="205"/>
      <c r="Z2172" s="412"/>
      <c r="AA2172"/>
      <c r="AB2172"/>
      <c r="AC2172"/>
      <c r="AD2172"/>
      <c r="AE2172"/>
      <c r="AF2172"/>
      <c r="AG2172"/>
      <c r="AH2172"/>
      <c r="AI2172"/>
      <c r="AJ2172"/>
    </row>
    <row r="2173" spans="1:36" ht="24.95" customHeight="1">
      <c r="A2173" s="66"/>
      <c r="M2173" s="37"/>
      <c r="N2173" s="37"/>
      <c r="U2173"/>
      <c r="V2173"/>
      <c r="W2173"/>
      <c r="X2173" s="412"/>
      <c r="Y2173" s="205"/>
      <c r="Z2173" s="412"/>
      <c r="AA2173"/>
      <c r="AB2173"/>
      <c r="AC2173"/>
      <c r="AD2173"/>
      <c r="AE2173"/>
      <c r="AF2173"/>
      <c r="AG2173"/>
      <c r="AH2173"/>
      <c r="AI2173"/>
      <c r="AJ2173"/>
    </row>
    <row r="2174" spans="1:36" ht="24.95" customHeight="1">
      <c r="A2174" s="66"/>
      <c r="M2174" s="37"/>
      <c r="N2174" s="37"/>
      <c r="U2174"/>
      <c r="V2174"/>
      <c r="W2174"/>
      <c r="X2174" s="412"/>
      <c r="Y2174" s="205"/>
      <c r="Z2174" s="412"/>
      <c r="AA2174"/>
      <c r="AB2174"/>
      <c r="AC2174"/>
      <c r="AD2174"/>
      <c r="AE2174"/>
      <c r="AF2174"/>
      <c r="AG2174"/>
      <c r="AH2174"/>
      <c r="AI2174"/>
      <c r="AJ2174"/>
    </row>
    <row r="2175" spans="1:36" ht="24.95" customHeight="1">
      <c r="A2175" s="66"/>
      <c r="M2175" s="37"/>
      <c r="N2175" s="37"/>
      <c r="U2175"/>
      <c r="V2175"/>
      <c r="W2175"/>
      <c r="X2175" s="412"/>
      <c r="Y2175" s="205"/>
      <c r="Z2175" s="412"/>
      <c r="AA2175"/>
      <c r="AB2175"/>
      <c r="AC2175"/>
      <c r="AD2175"/>
      <c r="AE2175"/>
      <c r="AF2175"/>
      <c r="AG2175"/>
      <c r="AH2175"/>
      <c r="AI2175"/>
      <c r="AJ2175"/>
    </row>
    <row r="2176" spans="1:36" ht="24.95" customHeight="1">
      <c r="A2176" s="66"/>
      <c r="M2176" s="37"/>
      <c r="N2176" s="37"/>
      <c r="U2176"/>
      <c r="V2176"/>
      <c r="W2176"/>
      <c r="X2176" s="412"/>
      <c r="Y2176" s="205"/>
      <c r="Z2176" s="412"/>
      <c r="AA2176"/>
      <c r="AB2176"/>
      <c r="AC2176"/>
      <c r="AD2176"/>
      <c r="AE2176"/>
      <c r="AF2176"/>
      <c r="AG2176"/>
      <c r="AH2176"/>
      <c r="AI2176"/>
      <c r="AJ2176"/>
    </row>
    <row r="2177" spans="1:36" ht="24.95" customHeight="1">
      <c r="A2177" s="66"/>
      <c r="M2177" s="37"/>
      <c r="N2177" s="37"/>
      <c r="U2177"/>
      <c r="V2177"/>
      <c r="W2177"/>
      <c r="X2177" s="412"/>
      <c r="Y2177" s="205"/>
      <c r="Z2177" s="412"/>
      <c r="AA2177"/>
      <c r="AB2177"/>
      <c r="AC2177"/>
      <c r="AD2177"/>
      <c r="AE2177"/>
      <c r="AF2177"/>
      <c r="AG2177"/>
      <c r="AH2177"/>
      <c r="AI2177"/>
      <c r="AJ2177"/>
    </row>
    <row r="2178" spans="1:36" ht="24.95" customHeight="1">
      <c r="A2178" s="66"/>
      <c r="M2178" s="37"/>
      <c r="N2178" s="37"/>
      <c r="U2178"/>
      <c r="V2178"/>
      <c r="W2178"/>
      <c r="X2178" s="412"/>
      <c r="Y2178" s="205"/>
      <c r="Z2178" s="412"/>
      <c r="AA2178"/>
      <c r="AB2178"/>
      <c r="AC2178"/>
      <c r="AD2178"/>
      <c r="AE2178"/>
      <c r="AF2178"/>
      <c r="AG2178"/>
      <c r="AH2178"/>
      <c r="AI2178"/>
      <c r="AJ2178"/>
    </row>
    <row r="2179" spans="1:36" ht="24.95" customHeight="1">
      <c r="A2179" s="66"/>
      <c r="M2179" s="37"/>
      <c r="N2179" s="37"/>
      <c r="U2179"/>
      <c r="V2179"/>
      <c r="W2179"/>
      <c r="X2179" s="412"/>
      <c r="Y2179" s="205"/>
      <c r="Z2179" s="412"/>
      <c r="AA2179"/>
      <c r="AB2179"/>
      <c r="AC2179"/>
      <c r="AD2179"/>
      <c r="AE2179"/>
      <c r="AF2179"/>
      <c r="AG2179"/>
      <c r="AH2179"/>
      <c r="AI2179"/>
      <c r="AJ2179"/>
    </row>
    <row r="2180" spans="1:36" ht="24.95" customHeight="1">
      <c r="A2180" s="66"/>
      <c r="M2180" s="37"/>
      <c r="N2180" s="37"/>
      <c r="U2180"/>
      <c r="V2180"/>
      <c r="W2180"/>
      <c r="X2180" s="412"/>
      <c r="Y2180" s="205"/>
      <c r="Z2180" s="412"/>
      <c r="AA2180"/>
      <c r="AB2180"/>
      <c r="AC2180"/>
      <c r="AD2180"/>
      <c r="AE2180"/>
      <c r="AF2180"/>
      <c r="AG2180"/>
      <c r="AH2180"/>
      <c r="AI2180"/>
      <c r="AJ2180"/>
    </row>
    <row r="2181" spans="1:36" ht="24.95" customHeight="1">
      <c r="A2181" s="66"/>
      <c r="M2181" s="37"/>
      <c r="N2181" s="37"/>
      <c r="U2181"/>
      <c r="V2181"/>
      <c r="W2181"/>
      <c r="X2181" s="412"/>
      <c r="Y2181" s="205"/>
      <c r="Z2181" s="412"/>
      <c r="AA2181"/>
      <c r="AB2181"/>
      <c r="AC2181"/>
      <c r="AD2181"/>
      <c r="AE2181"/>
      <c r="AF2181"/>
      <c r="AG2181"/>
      <c r="AH2181"/>
      <c r="AI2181"/>
      <c r="AJ2181"/>
    </row>
    <row r="2182" spans="1:36" ht="24.95" customHeight="1">
      <c r="A2182" s="66"/>
      <c r="M2182" s="37"/>
      <c r="N2182" s="37"/>
      <c r="U2182"/>
      <c r="V2182"/>
      <c r="W2182"/>
      <c r="X2182" s="412"/>
      <c r="Y2182" s="205"/>
      <c r="Z2182" s="412"/>
      <c r="AA2182"/>
      <c r="AB2182"/>
      <c r="AC2182"/>
      <c r="AD2182"/>
      <c r="AE2182"/>
      <c r="AF2182"/>
      <c r="AG2182"/>
      <c r="AH2182"/>
      <c r="AI2182"/>
      <c r="AJ2182"/>
    </row>
    <row r="2183" spans="1:36" ht="24.95" customHeight="1">
      <c r="A2183" s="66"/>
      <c r="M2183" s="37"/>
      <c r="N2183" s="37"/>
      <c r="U2183"/>
      <c r="V2183"/>
      <c r="W2183"/>
      <c r="X2183" s="412"/>
      <c r="Y2183" s="205"/>
      <c r="Z2183" s="412"/>
      <c r="AA2183"/>
      <c r="AB2183"/>
      <c r="AC2183"/>
      <c r="AD2183"/>
      <c r="AE2183"/>
      <c r="AF2183"/>
      <c r="AG2183"/>
      <c r="AH2183"/>
      <c r="AI2183"/>
      <c r="AJ2183"/>
    </row>
    <row r="2184" spans="1:36" ht="24.95" customHeight="1">
      <c r="A2184" s="66"/>
      <c r="M2184" s="37"/>
      <c r="N2184" s="37"/>
      <c r="U2184"/>
      <c r="V2184"/>
      <c r="W2184"/>
      <c r="X2184" s="412"/>
      <c r="Y2184" s="205"/>
      <c r="Z2184" s="412"/>
      <c r="AA2184"/>
      <c r="AB2184"/>
      <c r="AC2184"/>
      <c r="AD2184"/>
      <c r="AE2184"/>
      <c r="AF2184"/>
      <c r="AG2184"/>
      <c r="AH2184"/>
      <c r="AI2184"/>
      <c r="AJ2184"/>
    </row>
    <row r="2185" spans="1:36" ht="24.95" customHeight="1">
      <c r="A2185" s="66"/>
      <c r="M2185" s="37"/>
      <c r="N2185" s="37"/>
      <c r="U2185"/>
      <c r="V2185"/>
      <c r="W2185"/>
      <c r="X2185" s="412"/>
      <c r="Y2185" s="205"/>
      <c r="Z2185" s="412"/>
      <c r="AA2185"/>
      <c r="AB2185"/>
      <c r="AC2185"/>
      <c r="AD2185"/>
      <c r="AE2185"/>
      <c r="AF2185"/>
      <c r="AG2185"/>
      <c r="AH2185"/>
      <c r="AI2185"/>
      <c r="AJ2185"/>
    </row>
    <row r="2186" spans="1:36" ht="24.95" customHeight="1">
      <c r="A2186" s="66"/>
      <c r="M2186" s="37"/>
      <c r="N2186" s="37"/>
      <c r="U2186"/>
      <c r="V2186"/>
      <c r="W2186"/>
      <c r="X2186" s="412"/>
      <c r="Y2186" s="205"/>
      <c r="Z2186" s="412"/>
      <c r="AA2186"/>
      <c r="AB2186"/>
      <c r="AC2186"/>
      <c r="AD2186"/>
      <c r="AE2186"/>
      <c r="AF2186"/>
      <c r="AG2186"/>
      <c r="AH2186"/>
      <c r="AI2186"/>
      <c r="AJ2186"/>
    </row>
    <row r="2187" spans="1:36" ht="24.95" customHeight="1">
      <c r="A2187" s="66"/>
      <c r="M2187" s="37"/>
      <c r="N2187" s="37"/>
      <c r="U2187"/>
      <c r="V2187"/>
      <c r="W2187"/>
      <c r="X2187" s="412"/>
      <c r="Y2187" s="205"/>
      <c r="Z2187" s="412"/>
      <c r="AA2187"/>
      <c r="AB2187"/>
      <c r="AC2187"/>
      <c r="AD2187"/>
      <c r="AE2187"/>
      <c r="AF2187"/>
      <c r="AG2187"/>
      <c r="AH2187"/>
      <c r="AI2187"/>
      <c r="AJ2187"/>
    </row>
    <row r="2188" spans="1:36" ht="24.95" customHeight="1">
      <c r="A2188" s="66"/>
      <c r="M2188" s="37"/>
      <c r="N2188" s="37"/>
      <c r="U2188"/>
      <c r="V2188"/>
      <c r="W2188"/>
      <c r="X2188" s="412"/>
      <c r="Y2188" s="205"/>
      <c r="Z2188" s="412"/>
      <c r="AA2188"/>
      <c r="AB2188"/>
      <c r="AC2188"/>
      <c r="AD2188"/>
      <c r="AE2188"/>
      <c r="AF2188"/>
      <c r="AG2188"/>
      <c r="AH2188"/>
      <c r="AI2188"/>
      <c r="AJ2188"/>
    </row>
    <row r="2189" spans="1:36" ht="24.95" customHeight="1">
      <c r="A2189" s="66"/>
      <c r="M2189" s="37"/>
      <c r="N2189" s="37"/>
      <c r="U2189"/>
      <c r="V2189"/>
      <c r="W2189"/>
      <c r="X2189" s="412"/>
      <c r="Y2189" s="205"/>
      <c r="Z2189" s="412"/>
      <c r="AA2189"/>
      <c r="AB2189"/>
      <c r="AC2189"/>
      <c r="AD2189"/>
      <c r="AE2189"/>
      <c r="AF2189"/>
      <c r="AG2189"/>
      <c r="AH2189"/>
      <c r="AI2189"/>
      <c r="AJ2189"/>
    </row>
    <row r="2190" spans="1:36" ht="24.95" customHeight="1">
      <c r="A2190" s="66"/>
      <c r="M2190" s="37"/>
      <c r="N2190" s="37"/>
      <c r="U2190"/>
      <c r="V2190"/>
      <c r="W2190"/>
      <c r="X2190" s="412"/>
      <c r="Y2190" s="205"/>
      <c r="Z2190" s="412"/>
      <c r="AA2190"/>
      <c r="AB2190"/>
      <c r="AC2190"/>
      <c r="AD2190"/>
      <c r="AE2190"/>
      <c r="AF2190"/>
      <c r="AG2190"/>
      <c r="AH2190"/>
      <c r="AI2190"/>
      <c r="AJ2190"/>
    </row>
    <row r="2191" spans="1:36" ht="24.95" customHeight="1">
      <c r="A2191" s="66"/>
      <c r="M2191" s="37"/>
      <c r="N2191" s="37"/>
      <c r="U2191"/>
      <c r="V2191"/>
      <c r="W2191"/>
      <c r="X2191" s="412"/>
      <c r="Y2191" s="205"/>
      <c r="Z2191" s="412"/>
      <c r="AA2191"/>
      <c r="AB2191"/>
      <c r="AC2191"/>
      <c r="AD2191"/>
      <c r="AE2191"/>
      <c r="AF2191"/>
      <c r="AG2191"/>
      <c r="AH2191"/>
      <c r="AI2191"/>
      <c r="AJ2191"/>
    </row>
    <row r="2192" spans="1:36" ht="24.95" customHeight="1">
      <c r="A2192" s="66"/>
      <c r="M2192" s="37"/>
      <c r="N2192" s="37"/>
      <c r="U2192"/>
      <c r="V2192"/>
      <c r="W2192"/>
      <c r="X2192" s="412"/>
      <c r="Y2192" s="205"/>
      <c r="Z2192" s="412"/>
      <c r="AA2192"/>
      <c r="AB2192"/>
      <c r="AC2192"/>
      <c r="AD2192"/>
      <c r="AE2192"/>
      <c r="AF2192"/>
      <c r="AG2192"/>
      <c r="AH2192"/>
      <c r="AI2192"/>
      <c r="AJ2192"/>
    </row>
    <row r="2193" spans="1:36" ht="24.95" customHeight="1">
      <c r="A2193" s="66"/>
      <c r="M2193" s="37"/>
      <c r="N2193" s="37"/>
      <c r="U2193"/>
      <c r="V2193"/>
      <c r="W2193"/>
      <c r="X2193" s="412"/>
      <c r="Y2193" s="205"/>
      <c r="Z2193" s="412"/>
      <c r="AA2193"/>
      <c r="AB2193"/>
      <c r="AC2193"/>
      <c r="AD2193"/>
      <c r="AE2193"/>
      <c r="AF2193"/>
      <c r="AG2193"/>
      <c r="AH2193"/>
      <c r="AI2193"/>
      <c r="AJ2193"/>
    </row>
    <row r="2194" spans="1:36" ht="24.95" customHeight="1">
      <c r="A2194" s="66"/>
      <c r="M2194" s="37"/>
      <c r="N2194" s="37"/>
      <c r="U2194"/>
      <c r="V2194"/>
      <c r="W2194"/>
      <c r="X2194" s="412"/>
      <c r="Y2194" s="205"/>
      <c r="Z2194" s="412"/>
      <c r="AA2194"/>
      <c r="AB2194"/>
      <c r="AC2194"/>
      <c r="AD2194"/>
      <c r="AE2194"/>
      <c r="AF2194"/>
      <c r="AG2194"/>
      <c r="AH2194"/>
      <c r="AI2194"/>
      <c r="AJ2194"/>
    </row>
    <row r="2195" spans="1:36" ht="24.95" customHeight="1">
      <c r="A2195" s="66"/>
      <c r="M2195" s="37"/>
      <c r="N2195" s="37"/>
      <c r="U2195"/>
      <c r="V2195"/>
      <c r="W2195"/>
      <c r="X2195" s="412"/>
      <c r="Y2195" s="205"/>
      <c r="Z2195" s="412"/>
      <c r="AA2195"/>
      <c r="AB2195"/>
      <c r="AC2195"/>
      <c r="AD2195"/>
      <c r="AE2195"/>
      <c r="AF2195"/>
      <c r="AG2195"/>
      <c r="AH2195"/>
      <c r="AI2195"/>
      <c r="AJ2195"/>
    </row>
    <row r="2196" spans="1:36" ht="24.95" customHeight="1">
      <c r="A2196" s="66"/>
      <c r="M2196" s="37"/>
      <c r="N2196" s="37"/>
      <c r="U2196"/>
      <c r="V2196"/>
      <c r="W2196"/>
      <c r="X2196" s="412"/>
      <c r="Y2196" s="205"/>
      <c r="Z2196" s="412"/>
      <c r="AA2196"/>
      <c r="AB2196"/>
      <c r="AC2196"/>
      <c r="AD2196"/>
      <c r="AE2196"/>
      <c r="AF2196"/>
      <c r="AG2196"/>
      <c r="AH2196"/>
      <c r="AI2196"/>
      <c r="AJ2196"/>
    </row>
    <row r="2197" spans="1:36" ht="24.95" customHeight="1">
      <c r="A2197" s="66"/>
      <c r="M2197" s="37"/>
      <c r="N2197" s="37"/>
      <c r="U2197"/>
      <c r="V2197"/>
      <c r="W2197"/>
      <c r="X2197" s="412"/>
      <c r="Y2197" s="205"/>
      <c r="Z2197" s="412"/>
      <c r="AA2197"/>
      <c r="AB2197"/>
      <c r="AC2197"/>
      <c r="AD2197"/>
      <c r="AE2197"/>
      <c r="AF2197"/>
      <c r="AG2197"/>
      <c r="AH2197"/>
      <c r="AI2197"/>
      <c r="AJ2197"/>
    </row>
    <row r="2198" spans="1:36" ht="24.95" customHeight="1">
      <c r="A2198" s="66"/>
      <c r="M2198" s="37"/>
      <c r="N2198" s="37"/>
      <c r="U2198"/>
      <c r="V2198"/>
      <c r="W2198"/>
      <c r="X2198" s="412"/>
      <c r="Y2198" s="205"/>
      <c r="Z2198" s="412"/>
      <c r="AA2198"/>
      <c r="AB2198"/>
      <c r="AC2198"/>
      <c r="AD2198"/>
      <c r="AE2198"/>
      <c r="AF2198"/>
      <c r="AG2198"/>
      <c r="AH2198"/>
      <c r="AI2198"/>
      <c r="AJ2198"/>
    </row>
    <row r="2199" spans="1:36" ht="24.95" customHeight="1">
      <c r="A2199" s="66"/>
      <c r="M2199" s="37"/>
      <c r="N2199" s="37"/>
      <c r="U2199"/>
      <c r="V2199"/>
      <c r="W2199"/>
      <c r="X2199" s="412"/>
      <c r="Y2199" s="205"/>
      <c r="Z2199" s="412"/>
      <c r="AA2199"/>
      <c r="AB2199"/>
      <c r="AC2199"/>
      <c r="AD2199"/>
      <c r="AE2199"/>
      <c r="AF2199"/>
      <c r="AG2199"/>
      <c r="AH2199"/>
      <c r="AI2199"/>
      <c r="AJ2199"/>
    </row>
    <row r="2200" spans="1:36" ht="24.95" customHeight="1">
      <c r="A2200" s="66"/>
      <c r="M2200" s="37"/>
      <c r="N2200" s="37"/>
      <c r="U2200"/>
      <c r="V2200"/>
      <c r="W2200"/>
      <c r="X2200" s="412"/>
      <c r="Y2200" s="205"/>
      <c r="Z2200" s="412"/>
      <c r="AA2200"/>
      <c r="AB2200"/>
      <c r="AC2200"/>
      <c r="AD2200"/>
      <c r="AE2200"/>
      <c r="AF2200"/>
      <c r="AG2200"/>
      <c r="AH2200"/>
      <c r="AI2200"/>
      <c r="AJ2200"/>
    </row>
    <row r="2201" spans="1:36" ht="24.95" customHeight="1">
      <c r="A2201" s="66"/>
      <c r="M2201" s="37"/>
      <c r="N2201" s="37"/>
      <c r="U2201"/>
      <c r="V2201"/>
      <c r="W2201"/>
      <c r="X2201" s="412"/>
      <c r="Y2201" s="205"/>
      <c r="Z2201" s="412"/>
      <c r="AA2201"/>
      <c r="AB2201"/>
      <c r="AC2201"/>
      <c r="AD2201"/>
      <c r="AE2201"/>
      <c r="AF2201"/>
      <c r="AG2201"/>
      <c r="AH2201"/>
      <c r="AI2201"/>
      <c r="AJ2201"/>
    </row>
    <row r="2202" spans="1:36" ht="24.95" customHeight="1">
      <c r="A2202" s="66"/>
      <c r="M2202" s="37"/>
      <c r="N2202" s="37"/>
      <c r="U2202"/>
      <c r="V2202"/>
      <c r="W2202"/>
      <c r="X2202" s="412"/>
      <c r="Y2202" s="205"/>
      <c r="Z2202" s="412"/>
      <c r="AA2202"/>
      <c r="AB2202"/>
      <c r="AC2202"/>
      <c r="AD2202"/>
      <c r="AE2202"/>
      <c r="AF2202"/>
      <c r="AG2202"/>
      <c r="AH2202"/>
      <c r="AI2202"/>
      <c r="AJ2202"/>
    </row>
    <row r="2203" spans="1:36" ht="24.95" customHeight="1">
      <c r="A2203" s="66"/>
      <c r="M2203" s="37"/>
      <c r="N2203" s="37"/>
      <c r="U2203"/>
      <c r="V2203"/>
      <c r="W2203"/>
      <c r="X2203" s="412"/>
      <c r="Y2203" s="205"/>
      <c r="Z2203" s="412"/>
      <c r="AA2203"/>
      <c r="AB2203"/>
      <c r="AC2203"/>
      <c r="AD2203"/>
      <c r="AE2203"/>
      <c r="AF2203"/>
      <c r="AG2203"/>
      <c r="AH2203"/>
      <c r="AI2203"/>
      <c r="AJ2203"/>
    </row>
    <row r="2204" spans="1:36" ht="24.95" customHeight="1">
      <c r="A2204" s="66"/>
      <c r="M2204" s="37"/>
      <c r="N2204" s="37"/>
      <c r="U2204"/>
      <c r="V2204"/>
      <c r="W2204"/>
      <c r="X2204" s="412"/>
      <c r="Y2204" s="205"/>
      <c r="Z2204" s="412"/>
      <c r="AA2204"/>
      <c r="AB2204"/>
      <c r="AC2204"/>
      <c r="AD2204"/>
      <c r="AE2204"/>
      <c r="AF2204"/>
      <c r="AG2204"/>
      <c r="AH2204"/>
      <c r="AI2204"/>
      <c r="AJ2204"/>
    </row>
    <row r="2205" spans="1:36" ht="24.95" customHeight="1">
      <c r="A2205" s="66"/>
      <c r="M2205" s="37"/>
      <c r="N2205" s="37"/>
      <c r="U2205"/>
      <c r="V2205"/>
      <c r="W2205"/>
      <c r="X2205" s="412"/>
      <c r="Y2205" s="205"/>
      <c r="Z2205" s="412"/>
      <c r="AA2205"/>
      <c r="AB2205"/>
      <c r="AC2205"/>
      <c r="AD2205"/>
      <c r="AE2205"/>
      <c r="AF2205"/>
      <c r="AG2205"/>
      <c r="AH2205"/>
      <c r="AI2205"/>
      <c r="AJ2205"/>
    </row>
    <row r="2206" spans="1:36" ht="24.95" customHeight="1">
      <c r="A2206" s="66"/>
      <c r="M2206" s="37"/>
      <c r="N2206" s="37"/>
      <c r="U2206"/>
      <c r="V2206"/>
      <c r="W2206"/>
      <c r="X2206" s="412"/>
      <c r="Y2206" s="205"/>
      <c r="Z2206" s="412"/>
      <c r="AA2206"/>
      <c r="AB2206"/>
      <c r="AC2206"/>
      <c r="AD2206"/>
      <c r="AE2206"/>
      <c r="AF2206"/>
      <c r="AG2206"/>
      <c r="AH2206"/>
      <c r="AI2206"/>
      <c r="AJ2206"/>
    </row>
    <row r="2207" spans="1:36" ht="24.95" customHeight="1">
      <c r="A2207" s="66"/>
      <c r="M2207" s="37"/>
      <c r="N2207" s="37"/>
      <c r="U2207"/>
      <c r="V2207"/>
      <c r="W2207"/>
      <c r="X2207" s="412"/>
      <c r="Y2207" s="205"/>
      <c r="Z2207" s="412"/>
      <c r="AA2207"/>
      <c r="AB2207"/>
      <c r="AC2207"/>
      <c r="AD2207"/>
      <c r="AE2207"/>
      <c r="AF2207"/>
      <c r="AG2207"/>
      <c r="AH2207"/>
      <c r="AI2207"/>
      <c r="AJ2207"/>
    </row>
    <row r="2208" spans="1:36" ht="24.95" customHeight="1">
      <c r="A2208" s="66"/>
      <c r="M2208" s="37"/>
      <c r="N2208" s="37"/>
      <c r="U2208"/>
      <c r="V2208"/>
      <c r="W2208"/>
      <c r="X2208" s="412"/>
      <c r="Y2208" s="205"/>
      <c r="Z2208" s="412"/>
      <c r="AA2208"/>
      <c r="AB2208"/>
      <c r="AC2208"/>
      <c r="AD2208"/>
      <c r="AE2208"/>
      <c r="AF2208"/>
      <c r="AG2208"/>
      <c r="AH2208"/>
      <c r="AI2208"/>
      <c r="AJ2208"/>
    </row>
    <row r="2209" spans="1:36" ht="24.95" customHeight="1">
      <c r="A2209" s="66"/>
      <c r="M2209" s="37"/>
      <c r="N2209" s="37"/>
      <c r="U2209"/>
      <c r="V2209"/>
      <c r="W2209"/>
      <c r="X2209" s="412"/>
      <c r="Y2209" s="205"/>
      <c r="Z2209" s="412"/>
      <c r="AA2209"/>
      <c r="AB2209"/>
      <c r="AC2209"/>
      <c r="AD2209"/>
      <c r="AE2209"/>
      <c r="AF2209"/>
      <c r="AG2209"/>
      <c r="AH2209"/>
      <c r="AI2209"/>
      <c r="AJ2209"/>
    </row>
    <row r="2210" spans="1:36" ht="24.95" customHeight="1">
      <c r="A2210" s="66"/>
      <c r="M2210" s="37"/>
      <c r="N2210" s="37"/>
      <c r="U2210"/>
      <c r="V2210"/>
      <c r="W2210"/>
      <c r="X2210" s="412"/>
      <c r="Y2210" s="205"/>
      <c r="Z2210" s="412"/>
      <c r="AA2210"/>
      <c r="AB2210"/>
      <c r="AC2210"/>
      <c r="AD2210"/>
      <c r="AE2210"/>
      <c r="AF2210"/>
      <c r="AG2210"/>
      <c r="AH2210"/>
      <c r="AI2210"/>
      <c r="AJ2210"/>
    </row>
    <row r="2211" spans="1:36" ht="24.95" customHeight="1">
      <c r="A2211" s="66"/>
      <c r="M2211" s="37"/>
      <c r="N2211" s="37"/>
      <c r="U2211"/>
      <c r="V2211"/>
      <c r="W2211"/>
      <c r="X2211" s="412"/>
      <c r="Y2211" s="205"/>
      <c r="Z2211" s="412"/>
      <c r="AA2211"/>
      <c r="AB2211"/>
      <c r="AC2211"/>
      <c r="AD2211"/>
      <c r="AE2211"/>
      <c r="AF2211"/>
      <c r="AG2211"/>
      <c r="AH2211"/>
      <c r="AI2211"/>
      <c r="AJ2211"/>
    </row>
    <row r="2212" spans="1:36" ht="24.95" customHeight="1">
      <c r="A2212" s="66"/>
      <c r="M2212" s="37"/>
      <c r="N2212" s="37"/>
      <c r="U2212"/>
      <c r="V2212"/>
      <c r="W2212"/>
      <c r="X2212" s="412"/>
      <c r="Y2212" s="205"/>
      <c r="Z2212" s="412"/>
      <c r="AA2212"/>
      <c r="AB2212"/>
      <c r="AC2212"/>
      <c r="AD2212"/>
      <c r="AE2212"/>
      <c r="AF2212"/>
      <c r="AG2212"/>
      <c r="AH2212"/>
      <c r="AI2212"/>
      <c r="AJ2212"/>
    </row>
    <row r="2213" spans="1:36" ht="24.95" customHeight="1">
      <c r="A2213" s="66"/>
      <c r="M2213" s="37"/>
      <c r="N2213" s="37"/>
      <c r="U2213"/>
      <c r="V2213"/>
      <c r="W2213"/>
      <c r="X2213" s="412"/>
      <c r="Y2213" s="205"/>
      <c r="Z2213" s="412"/>
      <c r="AA2213"/>
      <c r="AB2213"/>
      <c r="AC2213"/>
      <c r="AD2213"/>
      <c r="AE2213"/>
      <c r="AF2213"/>
      <c r="AG2213"/>
      <c r="AH2213"/>
      <c r="AI2213"/>
      <c r="AJ2213"/>
    </row>
    <row r="2214" spans="1:36" ht="24.95" customHeight="1">
      <c r="A2214" s="66"/>
      <c r="M2214" s="37"/>
      <c r="N2214" s="37"/>
      <c r="U2214"/>
      <c r="V2214"/>
      <c r="W2214"/>
      <c r="X2214" s="412"/>
      <c r="Y2214" s="205"/>
      <c r="Z2214" s="412"/>
      <c r="AA2214"/>
      <c r="AB2214"/>
      <c r="AC2214"/>
      <c r="AD2214"/>
      <c r="AE2214"/>
      <c r="AF2214"/>
      <c r="AG2214"/>
      <c r="AH2214"/>
      <c r="AI2214"/>
      <c r="AJ2214"/>
    </row>
    <row r="2215" spans="1:36" ht="24.95" customHeight="1">
      <c r="A2215" s="66"/>
      <c r="M2215" s="37"/>
      <c r="N2215" s="37"/>
      <c r="U2215"/>
      <c r="V2215"/>
      <c r="W2215"/>
      <c r="X2215" s="412"/>
      <c r="Y2215" s="205"/>
      <c r="Z2215" s="412"/>
      <c r="AA2215"/>
      <c r="AB2215"/>
      <c r="AC2215"/>
      <c r="AD2215"/>
      <c r="AE2215"/>
      <c r="AF2215"/>
      <c r="AG2215"/>
      <c r="AH2215"/>
      <c r="AI2215"/>
      <c r="AJ2215"/>
    </row>
    <row r="2216" spans="1:36" ht="24.95" customHeight="1">
      <c r="A2216" s="66"/>
      <c r="M2216" s="37"/>
      <c r="N2216" s="37"/>
      <c r="U2216"/>
      <c r="V2216"/>
      <c r="W2216"/>
      <c r="X2216" s="412"/>
      <c r="Y2216" s="205"/>
      <c r="Z2216" s="412"/>
      <c r="AA2216"/>
      <c r="AB2216"/>
      <c r="AC2216"/>
      <c r="AD2216"/>
      <c r="AE2216"/>
      <c r="AF2216"/>
      <c r="AG2216"/>
      <c r="AH2216"/>
      <c r="AI2216"/>
      <c r="AJ2216"/>
    </row>
    <row r="2217" spans="1:36" ht="24.95" customHeight="1">
      <c r="A2217" s="66"/>
      <c r="M2217" s="37"/>
      <c r="N2217" s="37"/>
      <c r="U2217"/>
      <c r="V2217"/>
      <c r="W2217"/>
      <c r="X2217" s="412"/>
      <c r="Y2217" s="205"/>
      <c r="Z2217" s="412"/>
      <c r="AA2217"/>
      <c r="AB2217"/>
      <c r="AC2217"/>
      <c r="AD2217"/>
      <c r="AE2217"/>
      <c r="AF2217"/>
      <c r="AG2217"/>
      <c r="AH2217"/>
      <c r="AI2217"/>
      <c r="AJ2217"/>
    </row>
    <row r="2218" spans="1:36" ht="24.95" customHeight="1">
      <c r="A2218" s="66"/>
      <c r="M2218" s="37"/>
      <c r="N2218" s="37"/>
      <c r="U2218"/>
      <c r="V2218"/>
      <c r="W2218"/>
      <c r="X2218" s="412"/>
      <c r="Y2218" s="205"/>
      <c r="Z2218" s="412"/>
      <c r="AA2218"/>
      <c r="AB2218"/>
      <c r="AC2218"/>
      <c r="AD2218"/>
      <c r="AE2218"/>
      <c r="AF2218"/>
      <c r="AG2218"/>
      <c r="AH2218"/>
      <c r="AI2218"/>
      <c r="AJ2218"/>
    </row>
    <row r="2219" spans="1:36" ht="24.95" customHeight="1">
      <c r="A2219" s="66"/>
      <c r="M2219" s="37"/>
      <c r="N2219" s="37"/>
      <c r="U2219"/>
      <c r="V2219"/>
      <c r="W2219"/>
      <c r="X2219" s="412"/>
      <c r="Y2219" s="205"/>
      <c r="Z2219" s="412"/>
      <c r="AA2219"/>
      <c r="AB2219"/>
      <c r="AC2219"/>
      <c r="AD2219"/>
      <c r="AE2219"/>
      <c r="AF2219"/>
      <c r="AG2219"/>
      <c r="AH2219"/>
      <c r="AI2219"/>
      <c r="AJ2219"/>
    </row>
    <row r="2220" spans="1:36" ht="24.95" customHeight="1">
      <c r="A2220" s="66"/>
      <c r="M2220" s="37"/>
      <c r="N2220" s="37"/>
      <c r="U2220"/>
      <c r="V2220"/>
      <c r="W2220"/>
      <c r="X2220" s="412"/>
      <c r="Y2220" s="205"/>
      <c r="Z2220" s="412"/>
      <c r="AA2220"/>
      <c r="AB2220"/>
      <c r="AC2220"/>
      <c r="AD2220"/>
      <c r="AE2220"/>
      <c r="AF2220"/>
      <c r="AG2220"/>
      <c r="AH2220"/>
      <c r="AI2220"/>
      <c r="AJ2220"/>
    </row>
    <row r="2221" spans="1:36" ht="24.95" customHeight="1">
      <c r="A2221" s="66"/>
      <c r="M2221" s="37"/>
      <c r="N2221" s="37"/>
      <c r="U2221"/>
      <c r="V2221"/>
      <c r="W2221"/>
      <c r="X2221" s="412"/>
      <c r="Y2221" s="205"/>
      <c r="Z2221" s="412"/>
      <c r="AA2221"/>
      <c r="AB2221"/>
      <c r="AC2221"/>
      <c r="AD2221"/>
      <c r="AE2221"/>
      <c r="AF2221"/>
      <c r="AG2221"/>
      <c r="AH2221"/>
      <c r="AI2221"/>
      <c r="AJ2221"/>
    </row>
    <row r="2222" spans="1:36" ht="24.95" customHeight="1">
      <c r="A2222" s="66"/>
      <c r="M2222" s="37"/>
      <c r="N2222" s="37"/>
      <c r="U2222"/>
      <c r="V2222"/>
      <c r="W2222"/>
      <c r="X2222" s="412"/>
      <c r="Y2222" s="205"/>
      <c r="Z2222" s="412"/>
      <c r="AA2222"/>
      <c r="AB2222"/>
      <c r="AC2222"/>
      <c r="AD2222"/>
      <c r="AE2222"/>
      <c r="AF2222"/>
      <c r="AG2222"/>
      <c r="AH2222"/>
      <c r="AI2222"/>
      <c r="AJ2222"/>
    </row>
    <row r="2223" spans="1:36" ht="24.95" customHeight="1">
      <c r="A2223" s="66"/>
      <c r="M2223" s="37"/>
      <c r="N2223" s="37"/>
      <c r="U2223"/>
      <c r="V2223"/>
      <c r="W2223"/>
      <c r="X2223" s="412"/>
      <c r="Y2223" s="205"/>
      <c r="Z2223" s="412"/>
      <c r="AA2223"/>
      <c r="AB2223"/>
      <c r="AC2223"/>
      <c r="AD2223"/>
      <c r="AE2223"/>
      <c r="AF2223"/>
      <c r="AG2223"/>
      <c r="AH2223"/>
      <c r="AI2223"/>
      <c r="AJ2223"/>
    </row>
    <row r="2224" spans="1:36" ht="24.95" customHeight="1">
      <c r="A2224" s="66"/>
      <c r="M2224" s="37"/>
      <c r="N2224" s="37"/>
      <c r="U2224"/>
      <c r="V2224"/>
      <c r="W2224"/>
      <c r="X2224" s="412"/>
      <c r="Y2224" s="205"/>
      <c r="Z2224" s="412"/>
      <c r="AA2224"/>
      <c r="AB2224"/>
      <c r="AC2224"/>
      <c r="AD2224"/>
      <c r="AE2224"/>
      <c r="AF2224"/>
      <c r="AG2224"/>
      <c r="AH2224"/>
      <c r="AI2224"/>
      <c r="AJ2224"/>
    </row>
    <row r="2225" spans="1:36" ht="24.95" customHeight="1">
      <c r="A2225" s="66"/>
      <c r="M2225" s="37"/>
      <c r="N2225" s="37"/>
      <c r="U2225"/>
      <c r="V2225"/>
      <c r="W2225"/>
      <c r="X2225" s="412"/>
      <c r="Y2225" s="205"/>
      <c r="Z2225" s="412"/>
      <c r="AA2225"/>
      <c r="AB2225"/>
      <c r="AC2225"/>
      <c r="AD2225"/>
      <c r="AE2225"/>
      <c r="AF2225"/>
      <c r="AG2225"/>
      <c r="AH2225"/>
      <c r="AI2225"/>
      <c r="AJ2225"/>
    </row>
    <row r="2226" spans="1:36" ht="24.95" customHeight="1">
      <c r="A2226" s="66"/>
      <c r="M2226" s="37"/>
      <c r="N2226" s="37"/>
      <c r="U2226"/>
      <c r="V2226"/>
      <c r="W2226"/>
      <c r="X2226" s="412"/>
      <c r="Y2226" s="205"/>
      <c r="Z2226" s="412"/>
      <c r="AA2226"/>
      <c r="AB2226"/>
      <c r="AC2226"/>
      <c r="AD2226"/>
      <c r="AE2226"/>
      <c r="AF2226"/>
      <c r="AG2226"/>
      <c r="AH2226"/>
      <c r="AI2226"/>
      <c r="AJ2226"/>
    </row>
    <row r="2227" spans="1:36" ht="24.95" customHeight="1">
      <c r="A2227" s="66"/>
      <c r="M2227" s="37"/>
      <c r="N2227" s="37"/>
      <c r="U2227"/>
      <c r="V2227"/>
      <c r="W2227"/>
      <c r="X2227" s="412"/>
      <c r="Y2227" s="205"/>
      <c r="Z2227" s="412"/>
      <c r="AA2227"/>
      <c r="AB2227"/>
      <c r="AC2227"/>
      <c r="AD2227"/>
      <c r="AE2227"/>
      <c r="AF2227"/>
      <c r="AG2227"/>
      <c r="AH2227"/>
      <c r="AI2227"/>
      <c r="AJ2227"/>
    </row>
    <row r="2228" spans="1:36" ht="24.95" customHeight="1">
      <c r="A2228" s="66"/>
      <c r="M2228" s="37"/>
      <c r="N2228" s="37"/>
      <c r="U2228"/>
      <c r="V2228"/>
      <c r="W2228"/>
      <c r="X2228" s="412"/>
      <c r="Y2228" s="205"/>
      <c r="Z2228" s="412"/>
      <c r="AA2228"/>
      <c r="AB2228"/>
      <c r="AC2228"/>
      <c r="AD2228"/>
      <c r="AE2228"/>
      <c r="AF2228"/>
      <c r="AG2228"/>
      <c r="AH2228"/>
      <c r="AI2228"/>
      <c r="AJ2228"/>
    </row>
    <row r="2229" spans="1:36" ht="24.95" customHeight="1">
      <c r="A2229" s="66"/>
      <c r="M2229" s="37"/>
      <c r="N2229" s="37"/>
      <c r="U2229"/>
      <c r="V2229"/>
      <c r="W2229"/>
      <c r="X2229" s="412"/>
      <c r="Y2229" s="205"/>
      <c r="Z2229" s="412"/>
      <c r="AA2229"/>
      <c r="AB2229"/>
      <c r="AC2229"/>
      <c r="AD2229"/>
      <c r="AE2229"/>
      <c r="AF2229"/>
      <c r="AG2229"/>
      <c r="AH2229"/>
      <c r="AI2229"/>
      <c r="AJ2229"/>
    </row>
    <row r="2230" spans="1:36" ht="24.95" customHeight="1">
      <c r="A2230" s="66"/>
      <c r="M2230" s="37"/>
      <c r="N2230" s="37"/>
      <c r="U2230"/>
      <c r="V2230"/>
      <c r="W2230"/>
      <c r="X2230" s="412"/>
      <c r="Y2230" s="205"/>
      <c r="Z2230" s="412"/>
      <c r="AA2230"/>
      <c r="AB2230"/>
      <c r="AC2230"/>
      <c r="AD2230"/>
      <c r="AE2230"/>
      <c r="AF2230"/>
      <c r="AG2230"/>
      <c r="AH2230"/>
      <c r="AI2230"/>
      <c r="AJ2230"/>
    </row>
    <row r="2231" spans="1:36" ht="24.95" customHeight="1">
      <c r="A2231" s="66"/>
      <c r="M2231" s="37"/>
      <c r="N2231" s="37"/>
      <c r="U2231"/>
      <c r="V2231"/>
      <c r="W2231"/>
      <c r="X2231" s="412"/>
      <c r="Y2231" s="205"/>
      <c r="Z2231" s="412"/>
      <c r="AA2231"/>
      <c r="AB2231"/>
      <c r="AC2231"/>
      <c r="AD2231"/>
      <c r="AE2231"/>
      <c r="AF2231"/>
      <c r="AG2231"/>
      <c r="AH2231"/>
      <c r="AI2231"/>
      <c r="AJ2231"/>
    </row>
    <row r="2232" spans="1:36" ht="24.95" customHeight="1">
      <c r="A2232" s="66"/>
      <c r="M2232" s="37"/>
      <c r="N2232" s="37"/>
      <c r="U2232"/>
      <c r="V2232"/>
      <c r="W2232"/>
      <c r="X2232" s="412"/>
      <c r="Y2232" s="205"/>
      <c r="Z2232" s="412"/>
      <c r="AA2232"/>
      <c r="AB2232"/>
      <c r="AC2232"/>
      <c r="AD2232"/>
      <c r="AE2232"/>
      <c r="AF2232"/>
      <c r="AG2232"/>
      <c r="AH2232"/>
      <c r="AI2232"/>
      <c r="AJ2232"/>
    </row>
    <row r="2233" spans="1:36" ht="24.95" customHeight="1">
      <c r="A2233" s="66"/>
      <c r="M2233" s="37"/>
      <c r="N2233" s="37"/>
      <c r="U2233"/>
      <c r="V2233"/>
      <c r="W2233"/>
      <c r="X2233" s="412"/>
      <c r="Y2233" s="205"/>
      <c r="Z2233" s="412"/>
      <c r="AA2233"/>
      <c r="AB2233"/>
      <c r="AC2233"/>
      <c r="AD2233"/>
      <c r="AE2233"/>
      <c r="AF2233"/>
      <c r="AG2233"/>
      <c r="AH2233"/>
      <c r="AI2233"/>
      <c r="AJ2233"/>
    </row>
    <row r="2234" spans="1:36" ht="24.95" customHeight="1">
      <c r="A2234" s="66"/>
      <c r="M2234" s="37"/>
      <c r="N2234" s="37"/>
      <c r="U2234"/>
      <c r="V2234"/>
      <c r="W2234"/>
      <c r="X2234" s="412"/>
      <c r="Y2234" s="205"/>
      <c r="Z2234" s="412"/>
      <c r="AA2234"/>
      <c r="AB2234"/>
      <c r="AC2234"/>
      <c r="AD2234"/>
      <c r="AE2234"/>
      <c r="AF2234"/>
      <c r="AG2234"/>
      <c r="AH2234"/>
      <c r="AI2234"/>
      <c r="AJ2234"/>
    </row>
    <row r="2235" spans="1:36" ht="24.95" customHeight="1">
      <c r="A2235" s="66"/>
      <c r="M2235" s="37"/>
      <c r="N2235" s="37"/>
      <c r="U2235"/>
      <c r="V2235"/>
      <c r="W2235"/>
      <c r="X2235" s="412"/>
      <c r="Y2235" s="205"/>
      <c r="Z2235" s="412"/>
      <c r="AA2235"/>
      <c r="AB2235"/>
      <c r="AC2235"/>
      <c r="AD2235"/>
      <c r="AE2235"/>
      <c r="AF2235"/>
      <c r="AG2235"/>
      <c r="AH2235"/>
      <c r="AI2235"/>
      <c r="AJ2235"/>
    </row>
    <row r="2236" spans="1:36" ht="24.95" customHeight="1">
      <c r="A2236" s="66"/>
      <c r="M2236" s="37"/>
      <c r="N2236" s="37"/>
      <c r="U2236"/>
      <c r="V2236"/>
      <c r="W2236"/>
      <c r="X2236" s="412"/>
      <c r="Y2236" s="205"/>
      <c r="Z2236" s="412"/>
      <c r="AA2236"/>
      <c r="AB2236"/>
      <c r="AC2236"/>
      <c r="AD2236"/>
      <c r="AE2236"/>
      <c r="AF2236"/>
      <c r="AG2236"/>
      <c r="AH2236"/>
      <c r="AI2236"/>
      <c r="AJ2236"/>
    </row>
    <row r="2237" spans="1:36" ht="24.95" customHeight="1">
      <c r="A2237" s="66"/>
      <c r="M2237" s="37"/>
      <c r="N2237" s="37"/>
      <c r="U2237"/>
      <c r="V2237"/>
      <c r="W2237"/>
      <c r="X2237" s="412"/>
      <c r="Y2237" s="205"/>
      <c r="Z2237" s="412"/>
      <c r="AA2237"/>
      <c r="AB2237"/>
      <c r="AC2237"/>
      <c r="AD2237"/>
      <c r="AE2237"/>
      <c r="AF2237"/>
      <c r="AG2237"/>
      <c r="AH2237"/>
      <c r="AI2237"/>
      <c r="AJ2237"/>
    </row>
    <row r="2238" spans="1:36" ht="24.95" customHeight="1">
      <c r="A2238" s="66"/>
      <c r="M2238" s="37"/>
      <c r="N2238" s="37"/>
      <c r="U2238"/>
      <c r="V2238"/>
      <c r="W2238"/>
      <c r="X2238" s="412"/>
      <c r="Y2238" s="205"/>
      <c r="Z2238" s="412"/>
      <c r="AA2238"/>
      <c r="AB2238"/>
      <c r="AC2238"/>
      <c r="AD2238"/>
      <c r="AE2238"/>
      <c r="AF2238"/>
      <c r="AG2238"/>
      <c r="AH2238"/>
      <c r="AI2238"/>
      <c r="AJ2238"/>
    </row>
    <row r="2239" spans="1:36" ht="24.95" customHeight="1">
      <c r="A2239" s="66"/>
      <c r="M2239" s="37"/>
      <c r="N2239" s="37"/>
      <c r="U2239"/>
      <c r="V2239"/>
      <c r="W2239"/>
      <c r="X2239" s="412"/>
      <c r="Y2239" s="205"/>
      <c r="Z2239" s="412"/>
      <c r="AA2239"/>
      <c r="AB2239"/>
      <c r="AC2239"/>
      <c r="AD2239"/>
      <c r="AE2239"/>
      <c r="AF2239"/>
      <c r="AG2239"/>
      <c r="AH2239"/>
      <c r="AI2239"/>
      <c r="AJ2239"/>
    </row>
    <row r="2240" spans="1:36" ht="24.95" customHeight="1">
      <c r="A2240" s="66"/>
      <c r="M2240" s="37"/>
      <c r="N2240" s="37"/>
      <c r="U2240"/>
      <c r="V2240"/>
      <c r="W2240"/>
      <c r="X2240" s="412"/>
      <c r="Y2240" s="205"/>
      <c r="Z2240" s="412"/>
      <c r="AA2240"/>
      <c r="AB2240"/>
      <c r="AC2240"/>
      <c r="AD2240"/>
      <c r="AE2240"/>
      <c r="AF2240"/>
      <c r="AG2240"/>
      <c r="AH2240"/>
      <c r="AI2240"/>
      <c r="AJ2240"/>
    </row>
    <row r="2241" spans="1:36" ht="24.95" customHeight="1">
      <c r="A2241" s="66"/>
      <c r="M2241" s="37"/>
      <c r="N2241" s="37"/>
      <c r="U2241"/>
      <c r="V2241"/>
      <c r="W2241"/>
      <c r="X2241" s="412"/>
      <c r="Y2241" s="205"/>
      <c r="Z2241" s="412"/>
      <c r="AA2241"/>
      <c r="AB2241"/>
      <c r="AC2241"/>
      <c r="AD2241"/>
      <c r="AE2241"/>
      <c r="AF2241"/>
      <c r="AG2241"/>
      <c r="AH2241"/>
      <c r="AI2241"/>
      <c r="AJ2241"/>
    </row>
    <row r="2242" spans="1:36" ht="24.95" customHeight="1">
      <c r="A2242" s="66"/>
      <c r="M2242" s="37"/>
      <c r="N2242" s="37"/>
      <c r="U2242"/>
      <c r="V2242"/>
      <c r="W2242"/>
      <c r="X2242" s="412"/>
      <c r="Y2242" s="205"/>
      <c r="Z2242" s="412"/>
      <c r="AA2242"/>
      <c r="AB2242"/>
      <c r="AC2242"/>
      <c r="AD2242"/>
      <c r="AE2242"/>
      <c r="AF2242"/>
      <c r="AG2242"/>
      <c r="AH2242"/>
      <c r="AI2242"/>
      <c r="AJ2242"/>
    </row>
    <row r="2243" spans="1:36" ht="24.95" customHeight="1">
      <c r="A2243" s="66"/>
      <c r="M2243" s="37"/>
      <c r="N2243" s="37"/>
      <c r="U2243"/>
      <c r="V2243"/>
      <c r="W2243"/>
      <c r="X2243" s="412"/>
      <c r="Y2243" s="205"/>
      <c r="Z2243" s="412"/>
      <c r="AA2243"/>
      <c r="AB2243"/>
      <c r="AC2243"/>
      <c r="AD2243"/>
      <c r="AE2243"/>
      <c r="AF2243"/>
      <c r="AG2243"/>
      <c r="AH2243"/>
      <c r="AI2243"/>
      <c r="AJ2243"/>
    </row>
    <row r="2244" spans="1:36" ht="24.95" customHeight="1">
      <c r="A2244" s="66"/>
      <c r="M2244" s="37"/>
      <c r="N2244" s="37"/>
      <c r="U2244"/>
      <c r="V2244"/>
      <c r="W2244"/>
      <c r="X2244" s="412"/>
      <c r="Y2244" s="205"/>
      <c r="Z2244" s="412"/>
      <c r="AA2244"/>
      <c r="AB2244"/>
      <c r="AC2244"/>
      <c r="AD2244"/>
      <c r="AE2244"/>
      <c r="AF2244"/>
      <c r="AG2244"/>
      <c r="AH2244"/>
      <c r="AI2244"/>
      <c r="AJ2244"/>
    </row>
    <row r="2245" spans="1:36" ht="24.95" customHeight="1">
      <c r="A2245" s="66"/>
      <c r="M2245" s="37"/>
      <c r="N2245" s="37"/>
      <c r="U2245"/>
      <c r="V2245"/>
      <c r="W2245"/>
      <c r="X2245" s="412"/>
      <c r="Y2245" s="205"/>
      <c r="Z2245" s="412"/>
      <c r="AA2245"/>
      <c r="AB2245"/>
      <c r="AC2245"/>
      <c r="AD2245"/>
      <c r="AE2245"/>
      <c r="AF2245"/>
      <c r="AG2245"/>
      <c r="AH2245"/>
      <c r="AI2245"/>
      <c r="AJ2245"/>
    </row>
    <row r="2246" spans="1:36" ht="24.95" customHeight="1">
      <c r="A2246" s="66"/>
      <c r="M2246" s="37"/>
      <c r="N2246" s="37"/>
      <c r="U2246"/>
      <c r="V2246"/>
      <c r="W2246"/>
      <c r="X2246" s="412"/>
      <c r="Y2246" s="205"/>
      <c r="Z2246" s="412"/>
      <c r="AA2246"/>
      <c r="AB2246"/>
      <c r="AC2246"/>
      <c r="AD2246"/>
      <c r="AE2246"/>
      <c r="AF2246"/>
      <c r="AG2246"/>
      <c r="AH2246"/>
      <c r="AI2246"/>
      <c r="AJ2246"/>
    </row>
    <row r="2247" spans="1:36" ht="24.95" customHeight="1">
      <c r="A2247" s="66"/>
      <c r="M2247" s="37"/>
      <c r="N2247" s="37"/>
      <c r="U2247"/>
      <c r="V2247"/>
      <c r="W2247"/>
      <c r="X2247" s="412"/>
      <c r="Y2247" s="205"/>
      <c r="Z2247" s="412"/>
      <c r="AA2247"/>
      <c r="AB2247"/>
      <c r="AC2247"/>
      <c r="AD2247"/>
      <c r="AE2247"/>
      <c r="AF2247"/>
      <c r="AG2247"/>
      <c r="AH2247"/>
      <c r="AI2247"/>
      <c r="AJ2247"/>
    </row>
    <row r="2248" spans="1:36" ht="24.95" customHeight="1">
      <c r="A2248" s="66"/>
      <c r="M2248" s="37"/>
      <c r="N2248" s="37"/>
      <c r="U2248"/>
      <c r="V2248"/>
      <c r="W2248"/>
      <c r="X2248" s="412"/>
      <c r="Y2248" s="205"/>
      <c r="Z2248" s="412"/>
      <c r="AA2248"/>
      <c r="AB2248"/>
      <c r="AC2248"/>
      <c r="AD2248"/>
      <c r="AE2248"/>
      <c r="AF2248"/>
      <c r="AG2248"/>
      <c r="AH2248"/>
      <c r="AI2248"/>
      <c r="AJ2248"/>
    </row>
    <row r="2249" spans="1:36" ht="24.95" customHeight="1">
      <c r="A2249" s="66"/>
      <c r="M2249" s="37"/>
      <c r="N2249" s="37"/>
      <c r="U2249"/>
      <c r="V2249"/>
      <c r="W2249"/>
      <c r="X2249" s="412"/>
      <c r="Y2249" s="205"/>
      <c r="Z2249" s="412"/>
      <c r="AA2249"/>
      <c r="AB2249"/>
      <c r="AC2249"/>
      <c r="AD2249"/>
      <c r="AE2249"/>
      <c r="AF2249"/>
      <c r="AG2249"/>
      <c r="AH2249"/>
      <c r="AI2249"/>
      <c r="AJ2249"/>
    </row>
    <row r="2250" spans="1:36" ht="24.95" customHeight="1">
      <c r="A2250" s="66"/>
      <c r="M2250" s="37"/>
      <c r="N2250" s="37"/>
      <c r="U2250"/>
      <c r="V2250"/>
      <c r="W2250"/>
      <c r="X2250" s="412"/>
      <c r="Y2250" s="205"/>
      <c r="Z2250" s="412"/>
      <c r="AA2250"/>
      <c r="AB2250"/>
      <c r="AC2250"/>
      <c r="AD2250"/>
      <c r="AE2250"/>
      <c r="AF2250"/>
      <c r="AG2250"/>
      <c r="AH2250"/>
      <c r="AI2250"/>
      <c r="AJ2250"/>
    </row>
    <row r="2251" spans="1:36" ht="24.95" customHeight="1">
      <c r="A2251" s="66"/>
      <c r="M2251" s="37"/>
      <c r="N2251" s="37"/>
      <c r="U2251"/>
      <c r="V2251"/>
      <c r="W2251"/>
      <c r="X2251" s="412"/>
      <c r="Y2251" s="205"/>
      <c r="Z2251" s="412"/>
      <c r="AA2251"/>
      <c r="AB2251"/>
      <c r="AC2251"/>
      <c r="AD2251"/>
      <c r="AE2251"/>
      <c r="AF2251"/>
      <c r="AG2251"/>
      <c r="AH2251"/>
      <c r="AI2251"/>
      <c r="AJ2251"/>
    </row>
    <row r="2252" spans="1:36" ht="24.95" customHeight="1">
      <c r="A2252" s="66"/>
      <c r="M2252" s="37"/>
      <c r="N2252" s="37"/>
      <c r="U2252"/>
      <c r="V2252"/>
      <c r="W2252"/>
      <c r="X2252" s="412"/>
      <c r="Y2252" s="205"/>
      <c r="Z2252" s="412"/>
      <c r="AA2252"/>
      <c r="AB2252"/>
      <c r="AC2252"/>
      <c r="AD2252"/>
      <c r="AE2252"/>
      <c r="AF2252"/>
      <c r="AG2252"/>
      <c r="AH2252"/>
      <c r="AI2252"/>
      <c r="AJ2252"/>
    </row>
    <row r="2253" spans="1:36" ht="24.95" customHeight="1">
      <c r="A2253" s="66"/>
      <c r="M2253" s="37"/>
      <c r="N2253" s="37"/>
      <c r="U2253"/>
      <c r="V2253"/>
      <c r="W2253"/>
      <c r="X2253" s="412"/>
      <c r="Y2253" s="205"/>
      <c r="Z2253" s="412"/>
      <c r="AA2253"/>
      <c r="AB2253"/>
      <c r="AC2253"/>
      <c r="AD2253"/>
      <c r="AE2253"/>
      <c r="AF2253"/>
      <c r="AG2253"/>
      <c r="AH2253"/>
      <c r="AI2253"/>
      <c r="AJ2253"/>
    </row>
    <row r="2254" spans="1:36" ht="24.95" customHeight="1">
      <c r="A2254" s="66"/>
      <c r="M2254" s="37"/>
      <c r="N2254" s="37"/>
      <c r="U2254"/>
      <c r="V2254"/>
      <c r="W2254"/>
      <c r="X2254" s="412"/>
      <c r="Y2254" s="205"/>
      <c r="Z2254" s="412"/>
      <c r="AA2254"/>
      <c r="AB2254"/>
      <c r="AC2254"/>
      <c r="AD2254"/>
      <c r="AE2254"/>
      <c r="AF2254"/>
      <c r="AG2254"/>
      <c r="AH2254"/>
      <c r="AI2254"/>
      <c r="AJ2254"/>
    </row>
    <row r="2255" spans="1:36" ht="24.95" customHeight="1">
      <c r="A2255" s="66"/>
      <c r="M2255" s="37"/>
      <c r="N2255" s="37"/>
      <c r="U2255"/>
      <c r="V2255"/>
      <c r="W2255"/>
      <c r="X2255" s="412"/>
      <c r="Y2255" s="205"/>
      <c r="Z2255" s="412"/>
      <c r="AA2255"/>
      <c r="AB2255"/>
      <c r="AC2255"/>
      <c r="AD2255"/>
      <c r="AE2255"/>
      <c r="AF2255"/>
      <c r="AG2255"/>
      <c r="AH2255"/>
      <c r="AI2255"/>
      <c r="AJ2255"/>
    </row>
    <row r="2256" spans="1:36" ht="24.95" customHeight="1">
      <c r="A2256" s="66"/>
      <c r="M2256" s="37"/>
      <c r="N2256" s="37"/>
      <c r="U2256"/>
      <c r="V2256"/>
      <c r="W2256"/>
      <c r="X2256" s="412"/>
      <c r="Y2256" s="205"/>
      <c r="Z2256" s="412"/>
      <c r="AA2256"/>
      <c r="AB2256"/>
      <c r="AC2256"/>
      <c r="AD2256"/>
      <c r="AE2256"/>
      <c r="AF2256"/>
      <c r="AG2256"/>
      <c r="AH2256"/>
      <c r="AI2256"/>
      <c r="AJ2256"/>
    </row>
    <row r="2257" spans="1:36" ht="24.95" customHeight="1">
      <c r="A2257" s="66"/>
      <c r="M2257" s="37"/>
      <c r="N2257" s="37"/>
      <c r="U2257"/>
      <c r="V2257"/>
      <c r="W2257"/>
      <c r="X2257" s="412"/>
      <c r="Y2257" s="205"/>
      <c r="Z2257" s="412"/>
      <c r="AA2257"/>
      <c r="AB2257"/>
      <c r="AC2257"/>
      <c r="AD2257"/>
      <c r="AE2257"/>
      <c r="AF2257"/>
      <c r="AG2257"/>
      <c r="AH2257"/>
      <c r="AI2257"/>
      <c r="AJ2257"/>
    </row>
    <row r="2258" spans="1:36" ht="24.95" customHeight="1">
      <c r="A2258" s="66"/>
      <c r="M2258" s="37"/>
      <c r="N2258" s="37"/>
      <c r="U2258"/>
      <c r="V2258"/>
      <c r="W2258"/>
      <c r="X2258" s="412"/>
      <c r="Y2258" s="205"/>
      <c r="Z2258" s="412"/>
      <c r="AA2258"/>
      <c r="AB2258"/>
      <c r="AC2258"/>
      <c r="AD2258"/>
      <c r="AE2258"/>
      <c r="AF2258"/>
      <c r="AG2258"/>
      <c r="AH2258"/>
      <c r="AI2258"/>
      <c r="AJ2258"/>
    </row>
    <row r="2259" spans="1:36" ht="24.95" customHeight="1">
      <c r="A2259" s="66"/>
      <c r="M2259" s="37"/>
      <c r="N2259" s="37"/>
      <c r="U2259"/>
      <c r="V2259"/>
      <c r="W2259"/>
      <c r="X2259" s="412"/>
      <c r="Y2259" s="205"/>
      <c r="Z2259" s="412"/>
      <c r="AA2259"/>
      <c r="AB2259"/>
      <c r="AC2259"/>
      <c r="AD2259"/>
      <c r="AE2259"/>
      <c r="AF2259"/>
      <c r="AG2259"/>
      <c r="AH2259"/>
      <c r="AI2259"/>
      <c r="AJ2259"/>
    </row>
    <row r="2260" spans="1:36" ht="24.95" customHeight="1">
      <c r="A2260" s="66"/>
      <c r="M2260" s="37"/>
      <c r="N2260" s="37"/>
      <c r="U2260"/>
      <c r="V2260"/>
      <c r="W2260"/>
      <c r="X2260" s="412"/>
      <c r="Y2260" s="205"/>
      <c r="Z2260" s="412"/>
      <c r="AA2260"/>
      <c r="AB2260"/>
      <c r="AC2260"/>
      <c r="AD2260"/>
      <c r="AE2260"/>
      <c r="AF2260"/>
      <c r="AG2260"/>
      <c r="AH2260"/>
      <c r="AI2260"/>
      <c r="AJ2260"/>
    </row>
    <row r="2261" spans="1:36" ht="24.95" customHeight="1">
      <c r="A2261" s="66"/>
      <c r="M2261" s="37"/>
      <c r="N2261" s="37"/>
      <c r="U2261"/>
      <c r="V2261"/>
      <c r="W2261"/>
      <c r="X2261" s="412"/>
      <c r="Y2261" s="205"/>
      <c r="Z2261" s="412"/>
      <c r="AA2261"/>
      <c r="AB2261"/>
      <c r="AC2261"/>
      <c r="AD2261"/>
      <c r="AE2261"/>
      <c r="AF2261"/>
      <c r="AG2261"/>
      <c r="AH2261"/>
      <c r="AI2261"/>
      <c r="AJ2261"/>
    </row>
    <row r="2262" spans="1:36" ht="24.95" customHeight="1">
      <c r="A2262" s="66"/>
      <c r="M2262" s="37"/>
      <c r="N2262" s="37"/>
      <c r="U2262"/>
      <c r="V2262"/>
      <c r="W2262"/>
      <c r="X2262" s="412"/>
      <c r="Y2262" s="205"/>
      <c r="Z2262" s="412"/>
      <c r="AA2262"/>
      <c r="AB2262"/>
      <c r="AC2262"/>
      <c r="AD2262"/>
      <c r="AE2262"/>
      <c r="AF2262"/>
      <c r="AG2262"/>
      <c r="AH2262"/>
      <c r="AI2262"/>
      <c r="AJ2262"/>
    </row>
    <row r="2263" spans="1:36" ht="24.95" customHeight="1">
      <c r="A2263" s="66"/>
      <c r="M2263" s="37"/>
      <c r="N2263" s="37"/>
      <c r="U2263"/>
      <c r="V2263"/>
      <c r="W2263"/>
      <c r="X2263" s="412"/>
      <c r="Y2263" s="205"/>
      <c r="Z2263" s="412"/>
      <c r="AA2263"/>
      <c r="AB2263"/>
      <c r="AC2263"/>
      <c r="AD2263"/>
      <c r="AE2263"/>
      <c r="AF2263"/>
      <c r="AG2263"/>
      <c r="AH2263"/>
      <c r="AI2263"/>
      <c r="AJ2263"/>
    </row>
    <row r="2264" spans="1:36" ht="24.95" customHeight="1">
      <c r="A2264" s="66"/>
      <c r="M2264" s="37"/>
      <c r="N2264" s="37"/>
      <c r="U2264"/>
      <c r="V2264"/>
      <c r="W2264"/>
      <c r="X2264" s="412"/>
      <c r="Y2264" s="205"/>
      <c r="Z2264" s="412"/>
      <c r="AA2264"/>
      <c r="AB2264"/>
      <c r="AC2264"/>
      <c r="AD2264"/>
      <c r="AE2264"/>
      <c r="AF2264"/>
      <c r="AG2264"/>
      <c r="AH2264"/>
      <c r="AI2264"/>
      <c r="AJ2264"/>
    </row>
    <row r="2265" spans="1:36" ht="24.95" customHeight="1">
      <c r="A2265" s="66"/>
      <c r="M2265" s="37"/>
      <c r="N2265" s="37"/>
      <c r="U2265"/>
      <c r="V2265"/>
      <c r="W2265"/>
      <c r="X2265" s="412"/>
      <c r="Y2265" s="205"/>
      <c r="Z2265" s="412"/>
      <c r="AA2265"/>
      <c r="AB2265"/>
      <c r="AC2265"/>
      <c r="AD2265"/>
      <c r="AE2265"/>
      <c r="AF2265"/>
      <c r="AG2265"/>
      <c r="AH2265"/>
      <c r="AI2265"/>
      <c r="AJ2265"/>
    </row>
    <row r="2266" spans="1:36" ht="24.95" customHeight="1">
      <c r="A2266" s="66"/>
      <c r="M2266" s="37"/>
      <c r="N2266" s="37"/>
      <c r="U2266"/>
      <c r="V2266"/>
      <c r="W2266"/>
      <c r="X2266" s="412"/>
      <c r="Y2266" s="205"/>
      <c r="Z2266" s="412"/>
      <c r="AA2266"/>
      <c r="AB2266"/>
      <c r="AC2266"/>
      <c r="AD2266"/>
      <c r="AE2266"/>
      <c r="AF2266"/>
      <c r="AG2266"/>
      <c r="AH2266"/>
      <c r="AI2266"/>
      <c r="AJ2266"/>
    </row>
    <row r="2267" spans="1:36" ht="24.95" customHeight="1">
      <c r="A2267" s="66"/>
      <c r="M2267" s="37"/>
      <c r="N2267" s="37"/>
      <c r="U2267"/>
      <c r="V2267"/>
      <c r="W2267"/>
      <c r="X2267" s="412"/>
      <c r="Y2267" s="205"/>
      <c r="Z2267" s="412"/>
      <c r="AA2267"/>
      <c r="AB2267"/>
      <c r="AC2267"/>
      <c r="AD2267"/>
      <c r="AE2267"/>
      <c r="AF2267"/>
      <c r="AG2267"/>
      <c r="AH2267"/>
      <c r="AI2267"/>
      <c r="AJ2267"/>
    </row>
    <row r="2268" spans="1:36" ht="24.95" customHeight="1">
      <c r="A2268" s="66"/>
      <c r="M2268" s="37"/>
      <c r="N2268" s="37"/>
      <c r="U2268"/>
      <c r="V2268"/>
      <c r="W2268"/>
      <c r="X2268" s="412"/>
      <c r="Y2268" s="205"/>
      <c r="Z2268" s="412"/>
      <c r="AA2268"/>
      <c r="AB2268"/>
      <c r="AC2268"/>
      <c r="AD2268"/>
      <c r="AE2268"/>
      <c r="AF2268"/>
      <c r="AG2268"/>
      <c r="AH2268"/>
      <c r="AI2268"/>
      <c r="AJ2268"/>
    </row>
    <row r="2269" spans="1:36" ht="24.95" customHeight="1">
      <c r="A2269" s="66"/>
      <c r="M2269" s="37"/>
      <c r="N2269" s="37"/>
      <c r="U2269"/>
      <c r="V2269"/>
      <c r="W2269"/>
      <c r="X2269" s="412"/>
      <c r="Y2269" s="205"/>
      <c r="Z2269" s="412"/>
      <c r="AA2269"/>
      <c r="AB2269"/>
      <c r="AC2269"/>
      <c r="AD2269"/>
      <c r="AE2269"/>
      <c r="AF2269"/>
      <c r="AG2269"/>
      <c r="AH2269"/>
      <c r="AI2269"/>
      <c r="AJ2269"/>
    </row>
    <row r="2270" spans="1:36" ht="24.95" customHeight="1">
      <c r="A2270" s="66"/>
      <c r="M2270" s="37"/>
      <c r="N2270" s="37"/>
      <c r="U2270"/>
      <c r="V2270"/>
      <c r="W2270"/>
      <c r="X2270" s="412"/>
      <c r="Y2270" s="205"/>
      <c r="Z2270" s="412"/>
      <c r="AA2270"/>
      <c r="AB2270"/>
      <c r="AC2270"/>
      <c r="AD2270"/>
      <c r="AE2270"/>
      <c r="AF2270"/>
      <c r="AG2270"/>
      <c r="AH2270"/>
      <c r="AI2270"/>
      <c r="AJ2270"/>
    </row>
    <row r="2271" spans="1:36" ht="24.95" customHeight="1">
      <c r="A2271" s="66"/>
      <c r="M2271" s="37"/>
      <c r="N2271" s="37"/>
      <c r="U2271"/>
      <c r="V2271"/>
      <c r="W2271"/>
      <c r="X2271" s="412"/>
      <c r="Y2271" s="205"/>
      <c r="Z2271" s="412"/>
      <c r="AA2271"/>
      <c r="AB2271"/>
      <c r="AC2271"/>
      <c r="AD2271"/>
      <c r="AE2271"/>
      <c r="AF2271"/>
      <c r="AG2271"/>
      <c r="AH2271"/>
      <c r="AI2271"/>
      <c r="AJ2271"/>
    </row>
    <row r="2272" spans="1:36" ht="24.95" customHeight="1">
      <c r="A2272" s="66"/>
      <c r="M2272" s="37"/>
      <c r="N2272" s="37"/>
      <c r="U2272"/>
      <c r="V2272"/>
      <c r="W2272"/>
      <c r="X2272" s="412"/>
      <c r="Y2272" s="205"/>
      <c r="Z2272" s="412"/>
      <c r="AA2272"/>
      <c r="AB2272"/>
      <c r="AC2272"/>
      <c r="AD2272"/>
      <c r="AE2272"/>
      <c r="AF2272"/>
      <c r="AG2272"/>
      <c r="AH2272"/>
      <c r="AI2272"/>
      <c r="AJ2272"/>
    </row>
    <row r="2273" spans="1:36" ht="24.95" customHeight="1">
      <c r="A2273" s="66"/>
      <c r="M2273" s="37"/>
      <c r="N2273" s="37"/>
      <c r="U2273"/>
      <c r="V2273"/>
      <c r="W2273"/>
      <c r="X2273" s="412"/>
      <c r="Y2273" s="205"/>
      <c r="Z2273" s="412"/>
      <c r="AA2273"/>
      <c r="AB2273"/>
      <c r="AC2273"/>
      <c r="AD2273"/>
      <c r="AE2273"/>
      <c r="AF2273"/>
      <c r="AG2273"/>
      <c r="AH2273"/>
      <c r="AI2273"/>
      <c r="AJ2273"/>
    </row>
    <row r="2274" spans="1:36" ht="24.95" customHeight="1">
      <c r="A2274" s="66"/>
      <c r="M2274" s="37"/>
      <c r="N2274" s="37"/>
      <c r="U2274"/>
      <c r="V2274"/>
      <c r="W2274"/>
      <c r="X2274" s="412"/>
      <c r="Y2274" s="205"/>
      <c r="Z2274" s="412"/>
      <c r="AA2274"/>
      <c r="AB2274"/>
      <c r="AC2274"/>
      <c r="AD2274"/>
      <c r="AE2274"/>
      <c r="AF2274"/>
      <c r="AG2274"/>
      <c r="AH2274"/>
      <c r="AI2274"/>
      <c r="AJ2274"/>
    </row>
    <row r="2275" spans="1:36" ht="24.95" customHeight="1">
      <c r="A2275" s="66"/>
      <c r="M2275" s="37"/>
      <c r="N2275" s="37"/>
      <c r="U2275"/>
      <c r="V2275"/>
      <c r="W2275"/>
      <c r="X2275" s="412"/>
      <c r="Y2275" s="205"/>
      <c r="Z2275" s="412"/>
      <c r="AA2275"/>
      <c r="AB2275"/>
      <c r="AC2275"/>
      <c r="AD2275"/>
      <c r="AE2275"/>
      <c r="AF2275"/>
      <c r="AG2275"/>
      <c r="AH2275"/>
      <c r="AI2275"/>
      <c r="AJ2275"/>
    </row>
    <row r="2276" spans="1:36" ht="24.95" customHeight="1">
      <c r="A2276" s="66"/>
      <c r="M2276" s="37"/>
      <c r="N2276" s="37"/>
      <c r="U2276"/>
      <c r="V2276"/>
      <c r="W2276"/>
      <c r="X2276" s="412"/>
      <c r="Y2276" s="205"/>
      <c r="Z2276" s="412"/>
      <c r="AA2276"/>
      <c r="AB2276"/>
      <c r="AC2276"/>
      <c r="AD2276"/>
      <c r="AE2276"/>
      <c r="AF2276"/>
      <c r="AG2276"/>
      <c r="AH2276"/>
      <c r="AI2276"/>
      <c r="AJ2276"/>
    </row>
    <row r="2277" spans="1:36" ht="24.95" customHeight="1">
      <c r="A2277" s="66"/>
      <c r="M2277" s="37"/>
      <c r="N2277" s="37"/>
      <c r="U2277"/>
      <c r="V2277"/>
      <c r="W2277"/>
      <c r="X2277" s="412"/>
      <c r="Y2277" s="205"/>
      <c r="Z2277" s="412"/>
      <c r="AA2277"/>
      <c r="AB2277"/>
      <c r="AC2277"/>
      <c r="AD2277"/>
      <c r="AE2277"/>
      <c r="AF2277"/>
      <c r="AG2277"/>
      <c r="AH2277"/>
      <c r="AI2277"/>
      <c r="AJ2277"/>
    </row>
    <row r="2278" spans="1:36" ht="24.95" customHeight="1">
      <c r="A2278" s="66"/>
      <c r="M2278" s="37"/>
      <c r="N2278" s="37"/>
      <c r="U2278"/>
      <c r="V2278"/>
      <c r="W2278"/>
      <c r="X2278" s="412"/>
      <c r="Y2278" s="205"/>
      <c r="Z2278" s="412"/>
      <c r="AA2278"/>
      <c r="AB2278"/>
      <c r="AC2278"/>
      <c r="AD2278"/>
      <c r="AE2278"/>
      <c r="AF2278"/>
      <c r="AG2278"/>
      <c r="AH2278"/>
      <c r="AI2278"/>
      <c r="AJ2278"/>
    </row>
    <row r="2279" spans="1:36" ht="24.95" customHeight="1">
      <c r="A2279" s="66"/>
      <c r="M2279" s="37"/>
      <c r="N2279" s="37"/>
      <c r="U2279"/>
      <c r="V2279"/>
      <c r="W2279"/>
      <c r="X2279" s="412"/>
      <c r="Y2279" s="205"/>
      <c r="Z2279" s="412"/>
      <c r="AA2279"/>
      <c r="AB2279"/>
      <c r="AC2279"/>
      <c r="AD2279"/>
      <c r="AE2279"/>
      <c r="AF2279"/>
      <c r="AG2279"/>
      <c r="AH2279"/>
      <c r="AI2279"/>
      <c r="AJ2279"/>
    </row>
    <row r="2280" spans="1:36" ht="24.95" customHeight="1">
      <c r="A2280" s="66"/>
      <c r="M2280" s="37"/>
      <c r="N2280" s="37"/>
      <c r="U2280"/>
      <c r="V2280"/>
      <c r="W2280"/>
      <c r="X2280" s="412"/>
      <c r="Y2280" s="205"/>
      <c r="Z2280" s="412"/>
      <c r="AA2280"/>
      <c r="AB2280"/>
      <c r="AC2280"/>
      <c r="AD2280"/>
      <c r="AE2280"/>
      <c r="AF2280"/>
      <c r="AG2280"/>
      <c r="AH2280"/>
      <c r="AI2280"/>
      <c r="AJ2280"/>
    </row>
    <row r="2281" spans="1:36" ht="24.95" customHeight="1">
      <c r="A2281" s="66"/>
      <c r="M2281" s="37"/>
      <c r="N2281" s="37"/>
      <c r="U2281"/>
      <c r="V2281"/>
      <c r="W2281"/>
      <c r="X2281" s="412"/>
      <c r="Y2281" s="205"/>
      <c r="Z2281" s="412"/>
      <c r="AA2281"/>
      <c r="AB2281"/>
      <c r="AC2281"/>
      <c r="AD2281"/>
      <c r="AE2281"/>
      <c r="AF2281"/>
      <c r="AG2281"/>
      <c r="AH2281"/>
      <c r="AI2281"/>
      <c r="AJ2281"/>
    </row>
    <row r="2282" spans="1:36" ht="24.95" customHeight="1">
      <c r="A2282" s="66"/>
      <c r="M2282" s="37"/>
      <c r="N2282" s="37"/>
      <c r="U2282"/>
      <c r="V2282"/>
      <c r="W2282"/>
      <c r="X2282" s="412"/>
      <c r="Y2282" s="205"/>
      <c r="Z2282" s="412"/>
      <c r="AA2282"/>
      <c r="AB2282"/>
      <c r="AC2282"/>
      <c r="AD2282"/>
      <c r="AE2282"/>
      <c r="AF2282"/>
      <c r="AG2282"/>
      <c r="AH2282"/>
      <c r="AI2282"/>
      <c r="AJ2282"/>
    </row>
    <row r="2283" spans="1:36" ht="24.95" customHeight="1">
      <c r="A2283" s="66"/>
      <c r="M2283" s="37"/>
      <c r="N2283" s="37"/>
      <c r="U2283"/>
      <c r="V2283"/>
      <c r="W2283"/>
      <c r="X2283" s="412"/>
      <c r="Y2283" s="205"/>
      <c r="Z2283" s="412"/>
      <c r="AA2283"/>
      <c r="AB2283"/>
      <c r="AC2283"/>
      <c r="AD2283"/>
      <c r="AE2283"/>
      <c r="AF2283"/>
      <c r="AG2283"/>
      <c r="AH2283"/>
      <c r="AI2283"/>
      <c r="AJ2283"/>
    </row>
    <row r="2284" spans="1:36" ht="24.95" customHeight="1">
      <c r="A2284" s="66"/>
      <c r="M2284" s="37"/>
      <c r="N2284" s="37"/>
      <c r="U2284"/>
      <c r="V2284"/>
      <c r="W2284"/>
      <c r="X2284" s="412"/>
      <c r="Y2284" s="205"/>
      <c r="Z2284" s="412"/>
      <c r="AA2284"/>
      <c r="AB2284"/>
      <c r="AC2284"/>
      <c r="AD2284"/>
      <c r="AE2284"/>
      <c r="AF2284"/>
      <c r="AG2284"/>
      <c r="AH2284"/>
      <c r="AI2284"/>
      <c r="AJ2284"/>
    </row>
    <row r="2285" spans="1:36" ht="24.95" customHeight="1">
      <c r="A2285" s="66"/>
      <c r="M2285" s="37"/>
      <c r="N2285" s="37"/>
      <c r="U2285"/>
      <c r="V2285"/>
      <c r="W2285"/>
      <c r="X2285" s="412"/>
      <c r="Y2285" s="205"/>
      <c r="Z2285" s="412"/>
      <c r="AA2285"/>
      <c r="AB2285"/>
      <c r="AC2285"/>
      <c r="AD2285"/>
      <c r="AE2285"/>
      <c r="AF2285"/>
      <c r="AG2285"/>
      <c r="AH2285"/>
      <c r="AI2285"/>
      <c r="AJ2285"/>
    </row>
    <row r="2286" spans="1:36" ht="24.95" customHeight="1">
      <c r="A2286" s="66"/>
      <c r="M2286" s="37"/>
      <c r="N2286" s="37"/>
      <c r="U2286"/>
      <c r="V2286"/>
      <c r="W2286"/>
      <c r="X2286" s="412"/>
      <c r="Y2286" s="205"/>
      <c r="Z2286" s="412"/>
      <c r="AA2286"/>
      <c r="AB2286"/>
      <c r="AC2286"/>
      <c r="AD2286"/>
      <c r="AE2286"/>
      <c r="AF2286"/>
      <c r="AG2286"/>
      <c r="AH2286"/>
      <c r="AI2286"/>
      <c r="AJ2286"/>
    </row>
    <row r="2287" spans="1:36" ht="24.95" customHeight="1">
      <c r="A2287" s="66"/>
      <c r="M2287" s="37"/>
      <c r="N2287" s="37"/>
      <c r="U2287"/>
      <c r="V2287"/>
      <c r="W2287"/>
      <c r="X2287" s="412"/>
      <c r="Y2287" s="205"/>
      <c r="Z2287" s="412"/>
      <c r="AA2287"/>
      <c r="AB2287"/>
      <c r="AC2287"/>
      <c r="AD2287"/>
      <c r="AE2287"/>
      <c r="AF2287"/>
      <c r="AG2287"/>
      <c r="AH2287"/>
      <c r="AI2287"/>
      <c r="AJ2287"/>
    </row>
    <row r="2288" spans="1:36" ht="24.95" customHeight="1">
      <c r="A2288" s="66"/>
      <c r="M2288" s="37"/>
      <c r="N2288" s="37"/>
      <c r="U2288"/>
      <c r="V2288"/>
      <c r="W2288"/>
      <c r="X2288" s="412"/>
      <c r="Y2288" s="205"/>
      <c r="Z2288" s="412"/>
      <c r="AA2288"/>
      <c r="AB2288"/>
      <c r="AC2288"/>
      <c r="AD2288"/>
      <c r="AE2288"/>
      <c r="AF2288"/>
      <c r="AG2288"/>
      <c r="AH2288"/>
      <c r="AI2288"/>
      <c r="AJ2288"/>
    </row>
    <row r="2289" spans="1:36" ht="24.95" customHeight="1">
      <c r="A2289" s="66"/>
      <c r="M2289" s="37"/>
      <c r="N2289" s="37"/>
      <c r="U2289"/>
      <c r="V2289"/>
      <c r="W2289"/>
      <c r="X2289" s="412"/>
      <c r="Y2289" s="205"/>
      <c r="Z2289" s="412"/>
      <c r="AA2289"/>
      <c r="AB2289"/>
      <c r="AC2289"/>
      <c r="AD2289"/>
      <c r="AE2289"/>
      <c r="AF2289"/>
      <c r="AG2289"/>
      <c r="AH2289"/>
      <c r="AI2289"/>
      <c r="AJ2289"/>
    </row>
    <row r="2290" spans="1:36" ht="24.95" customHeight="1">
      <c r="A2290" s="66"/>
      <c r="M2290" s="37"/>
      <c r="N2290" s="37"/>
      <c r="U2290"/>
      <c r="V2290"/>
      <c r="W2290"/>
      <c r="X2290" s="412"/>
      <c r="Y2290" s="205"/>
      <c r="Z2290" s="412"/>
      <c r="AA2290"/>
      <c r="AB2290"/>
      <c r="AC2290"/>
      <c r="AD2290"/>
      <c r="AE2290"/>
      <c r="AF2290"/>
      <c r="AG2290"/>
      <c r="AH2290"/>
      <c r="AI2290"/>
      <c r="AJ2290"/>
    </row>
    <row r="2291" spans="1:36" ht="24.95" customHeight="1">
      <c r="A2291" s="66"/>
      <c r="M2291" s="37"/>
      <c r="N2291" s="37"/>
      <c r="U2291"/>
      <c r="V2291"/>
      <c r="W2291"/>
      <c r="X2291" s="412"/>
      <c r="Y2291" s="205"/>
      <c r="Z2291" s="412"/>
      <c r="AA2291"/>
      <c r="AB2291"/>
      <c r="AC2291"/>
      <c r="AD2291"/>
      <c r="AE2291"/>
      <c r="AF2291"/>
      <c r="AG2291"/>
      <c r="AH2291"/>
      <c r="AI2291"/>
      <c r="AJ2291"/>
    </row>
    <row r="2292" spans="1:36" ht="24.95" customHeight="1">
      <c r="A2292" s="66"/>
      <c r="M2292" s="37"/>
      <c r="N2292" s="37"/>
      <c r="U2292"/>
      <c r="V2292"/>
      <c r="W2292"/>
      <c r="X2292" s="412"/>
      <c r="Y2292" s="205"/>
      <c r="Z2292" s="412"/>
      <c r="AA2292"/>
      <c r="AB2292"/>
      <c r="AC2292"/>
      <c r="AD2292"/>
      <c r="AE2292"/>
      <c r="AF2292"/>
      <c r="AG2292"/>
      <c r="AH2292"/>
      <c r="AI2292"/>
      <c r="AJ2292"/>
    </row>
    <row r="2293" spans="1:36" ht="24.95" customHeight="1">
      <c r="A2293" s="66"/>
      <c r="M2293" s="37"/>
      <c r="N2293" s="37"/>
      <c r="U2293"/>
      <c r="V2293"/>
      <c r="W2293"/>
      <c r="X2293" s="412"/>
      <c r="Y2293" s="205"/>
      <c r="Z2293" s="412"/>
      <c r="AA2293"/>
      <c r="AB2293"/>
      <c r="AC2293"/>
      <c r="AD2293"/>
      <c r="AE2293"/>
      <c r="AF2293"/>
      <c r="AG2293"/>
      <c r="AH2293"/>
      <c r="AI2293"/>
      <c r="AJ2293"/>
    </row>
    <row r="2294" spans="1:36" ht="24.95" customHeight="1">
      <c r="A2294" s="66"/>
      <c r="M2294" s="37"/>
      <c r="N2294" s="37"/>
      <c r="U2294"/>
      <c r="V2294"/>
      <c r="W2294"/>
      <c r="X2294" s="412"/>
      <c r="Y2294" s="205"/>
      <c r="Z2294" s="412"/>
      <c r="AA2294"/>
      <c r="AB2294"/>
      <c r="AC2294"/>
      <c r="AD2294"/>
      <c r="AE2294"/>
      <c r="AF2294"/>
      <c r="AG2294"/>
      <c r="AH2294"/>
      <c r="AI2294"/>
      <c r="AJ2294"/>
    </row>
    <row r="2295" spans="1:36" ht="24.95" customHeight="1">
      <c r="A2295" s="66"/>
      <c r="M2295" s="37"/>
      <c r="N2295" s="37"/>
      <c r="U2295"/>
      <c r="V2295"/>
      <c r="W2295"/>
      <c r="X2295" s="412"/>
      <c r="Y2295" s="205"/>
      <c r="Z2295" s="412"/>
      <c r="AA2295"/>
      <c r="AB2295"/>
      <c r="AC2295"/>
      <c r="AD2295"/>
      <c r="AE2295"/>
      <c r="AF2295"/>
      <c r="AG2295"/>
      <c r="AH2295"/>
      <c r="AI2295"/>
      <c r="AJ2295"/>
    </row>
    <row r="2296" spans="1:36" ht="24.95" customHeight="1">
      <c r="A2296" s="66"/>
      <c r="M2296" s="37"/>
      <c r="N2296" s="37"/>
      <c r="U2296"/>
      <c r="V2296"/>
      <c r="W2296"/>
      <c r="X2296" s="412"/>
      <c r="Y2296" s="205"/>
      <c r="Z2296" s="412"/>
      <c r="AA2296"/>
      <c r="AB2296"/>
      <c r="AC2296"/>
      <c r="AD2296"/>
      <c r="AE2296"/>
      <c r="AF2296"/>
      <c r="AG2296"/>
      <c r="AH2296"/>
      <c r="AI2296"/>
      <c r="AJ2296"/>
    </row>
    <row r="2297" spans="1:36" ht="24.95" customHeight="1">
      <c r="A2297" s="66"/>
      <c r="M2297" s="37"/>
      <c r="N2297" s="37"/>
      <c r="U2297"/>
      <c r="V2297"/>
      <c r="W2297"/>
      <c r="X2297" s="412"/>
      <c r="Y2297" s="205"/>
      <c r="Z2297" s="412"/>
      <c r="AA2297"/>
      <c r="AB2297"/>
      <c r="AC2297"/>
      <c r="AD2297"/>
      <c r="AE2297"/>
      <c r="AF2297"/>
      <c r="AG2297"/>
      <c r="AH2297"/>
      <c r="AI2297"/>
      <c r="AJ2297"/>
    </row>
    <row r="2298" spans="1:36" ht="24.95" customHeight="1">
      <c r="A2298" s="66"/>
      <c r="M2298" s="37"/>
      <c r="N2298" s="37"/>
      <c r="U2298"/>
      <c r="V2298"/>
      <c r="W2298"/>
      <c r="X2298" s="412"/>
      <c r="Y2298" s="205"/>
      <c r="Z2298" s="412"/>
      <c r="AA2298"/>
      <c r="AB2298"/>
      <c r="AC2298"/>
      <c r="AD2298"/>
      <c r="AE2298"/>
      <c r="AF2298"/>
      <c r="AG2298"/>
      <c r="AH2298"/>
      <c r="AI2298"/>
      <c r="AJ2298"/>
    </row>
    <row r="2299" spans="1:36" ht="24.95" customHeight="1">
      <c r="A2299" s="66"/>
      <c r="M2299" s="37"/>
      <c r="N2299" s="37"/>
      <c r="U2299"/>
      <c r="V2299"/>
      <c r="W2299"/>
      <c r="X2299" s="412"/>
      <c r="Y2299" s="205"/>
      <c r="Z2299" s="412"/>
      <c r="AA2299"/>
      <c r="AB2299"/>
      <c r="AC2299"/>
      <c r="AD2299"/>
      <c r="AE2299"/>
      <c r="AF2299"/>
      <c r="AG2299"/>
      <c r="AH2299"/>
      <c r="AI2299"/>
      <c r="AJ2299"/>
    </row>
    <row r="2300" spans="1:36" ht="24.95" customHeight="1">
      <c r="A2300" s="66"/>
      <c r="M2300" s="37"/>
      <c r="N2300" s="37"/>
      <c r="U2300"/>
      <c r="V2300"/>
      <c r="W2300"/>
      <c r="X2300" s="412"/>
      <c r="Y2300" s="205"/>
      <c r="Z2300" s="412"/>
      <c r="AA2300"/>
      <c r="AB2300"/>
      <c r="AC2300"/>
      <c r="AD2300"/>
      <c r="AE2300"/>
      <c r="AF2300"/>
      <c r="AG2300"/>
      <c r="AH2300"/>
      <c r="AI2300"/>
      <c r="AJ2300"/>
    </row>
    <row r="2301" spans="1:36" ht="24.95" customHeight="1">
      <c r="A2301" s="66"/>
      <c r="M2301" s="37"/>
      <c r="N2301" s="37"/>
      <c r="U2301"/>
      <c r="V2301"/>
      <c r="W2301"/>
      <c r="X2301" s="412"/>
      <c r="Y2301" s="205"/>
      <c r="Z2301" s="412"/>
      <c r="AA2301"/>
      <c r="AB2301"/>
      <c r="AC2301"/>
      <c r="AD2301"/>
      <c r="AE2301"/>
      <c r="AF2301"/>
      <c r="AG2301"/>
      <c r="AH2301"/>
      <c r="AI2301"/>
      <c r="AJ2301"/>
    </row>
    <row r="2302" spans="1:36" ht="24.95" customHeight="1">
      <c r="A2302" s="66"/>
      <c r="M2302" s="37"/>
      <c r="N2302" s="37"/>
      <c r="U2302"/>
      <c r="V2302"/>
      <c r="W2302"/>
      <c r="X2302" s="412"/>
      <c r="Y2302" s="205"/>
      <c r="Z2302" s="412"/>
      <c r="AA2302"/>
      <c r="AB2302"/>
      <c r="AC2302"/>
      <c r="AD2302"/>
      <c r="AE2302"/>
      <c r="AF2302"/>
      <c r="AG2302"/>
      <c r="AH2302"/>
      <c r="AI2302"/>
      <c r="AJ2302"/>
    </row>
    <row r="2303" spans="1:36" ht="24.95" customHeight="1">
      <c r="A2303" s="66"/>
      <c r="M2303" s="37"/>
      <c r="N2303" s="37"/>
      <c r="U2303"/>
      <c r="V2303"/>
      <c r="W2303"/>
      <c r="X2303" s="412"/>
      <c r="Y2303" s="205"/>
      <c r="Z2303" s="412"/>
      <c r="AA2303"/>
      <c r="AB2303"/>
      <c r="AC2303"/>
      <c r="AD2303"/>
      <c r="AE2303"/>
      <c r="AF2303"/>
      <c r="AG2303"/>
      <c r="AH2303"/>
      <c r="AI2303"/>
      <c r="AJ2303"/>
    </row>
    <row r="2304" spans="1:36" ht="24.95" customHeight="1">
      <c r="A2304" s="66"/>
      <c r="M2304" s="37"/>
      <c r="N2304" s="37"/>
      <c r="U2304"/>
      <c r="V2304"/>
      <c r="W2304"/>
      <c r="X2304" s="412"/>
      <c r="Y2304" s="205"/>
      <c r="Z2304" s="412"/>
      <c r="AA2304"/>
      <c r="AB2304"/>
      <c r="AC2304"/>
      <c r="AD2304"/>
      <c r="AE2304"/>
      <c r="AF2304"/>
      <c r="AG2304"/>
      <c r="AH2304"/>
      <c r="AI2304"/>
      <c r="AJ2304"/>
    </row>
    <row r="2305" spans="1:36" ht="24.95" customHeight="1">
      <c r="A2305" s="66"/>
      <c r="M2305" s="37"/>
      <c r="N2305" s="37"/>
      <c r="U2305"/>
      <c r="V2305"/>
      <c r="W2305"/>
      <c r="X2305" s="412"/>
      <c r="Y2305" s="205"/>
      <c r="Z2305" s="412"/>
      <c r="AA2305"/>
      <c r="AB2305"/>
      <c r="AC2305"/>
      <c r="AD2305"/>
      <c r="AE2305"/>
      <c r="AF2305"/>
      <c r="AG2305"/>
      <c r="AH2305"/>
      <c r="AI2305"/>
      <c r="AJ2305"/>
    </row>
    <row r="2306" spans="1:36" ht="24.95" customHeight="1">
      <c r="A2306" s="66"/>
      <c r="M2306" s="37"/>
      <c r="N2306" s="37"/>
      <c r="U2306"/>
      <c r="V2306"/>
      <c r="W2306"/>
      <c r="X2306" s="412"/>
      <c r="Y2306" s="205"/>
      <c r="Z2306" s="412"/>
      <c r="AA2306"/>
      <c r="AB2306"/>
      <c r="AC2306"/>
      <c r="AD2306"/>
      <c r="AE2306"/>
      <c r="AF2306"/>
      <c r="AG2306"/>
      <c r="AH2306"/>
      <c r="AI2306"/>
      <c r="AJ2306"/>
    </row>
    <row r="2307" spans="1:36" ht="24.95" customHeight="1">
      <c r="A2307" s="66"/>
      <c r="M2307" s="37"/>
      <c r="N2307" s="37"/>
      <c r="U2307"/>
      <c r="V2307"/>
      <c r="W2307"/>
      <c r="X2307" s="412"/>
      <c r="Y2307" s="205"/>
      <c r="Z2307" s="412"/>
      <c r="AA2307"/>
      <c r="AB2307"/>
      <c r="AC2307"/>
      <c r="AD2307"/>
      <c r="AE2307"/>
      <c r="AF2307"/>
      <c r="AG2307"/>
      <c r="AH2307"/>
      <c r="AI2307"/>
      <c r="AJ2307"/>
    </row>
    <row r="2308" spans="1:36" ht="24.95" customHeight="1">
      <c r="A2308" s="66"/>
      <c r="M2308" s="37"/>
      <c r="N2308" s="37"/>
      <c r="U2308"/>
      <c r="V2308"/>
      <c r="W2308"/>
      <c r="X2308" s="412"/>
      <c r="Y2308" s="205"/>
      <c r="Z2308" s="412"/>
      <c r="AA2308"/>
      <c r="AB2308"/>
      <c r="AC2308"/>
      <c r="AD2308"/>
      <c r="AE2308"/>
      <c r="AF2308"/>
      <c r="AG2308"/>
      <c r="AH2308"/>
      <c r="AI2308"/>
      <c r="AJ2308"/>
    </row>
    <row r="2309" spans="1:36" ht="24.95" customHeight="1">
      <c r="A2309" s="66"/>
      <c r="M2309" s="37"/>
      <c r="N2309" s="37"/>
      <c r="U2309"/>
      <c r="V2309"/>
      <c r="W2309"/>
      <c r="X2309" s="412"/>
      <c r="Y2309" s="205"/>
      <c r="Z2309" s="412"/>
      <c r="AA2309"/>
      <c r="AB2309"/>
      <c r="AC2309"/>
      <c r="AD2309"/>
      <c r="AE2309"/>
      <c r="AF2309"/>
      <c r="AG2309"/>
      <c r="AH2309"/>
      <c r="AI2309"/>
      <c r="AJ2309"/>
    </row>
    <row r="2310" spans="1:36" ht="24.95" customHeight="1">
      <c r="A2310" s="66"/>
      <c r="M2310" s="37"/>
      <c r="N2310" s="37"/>
      <c r="U2310"/>
      <c r="V2310"/>
      <c r="W2310"/>
      <c r="X2310" s="412"/>
      <c r="Y2310" s="205"/>
      <c r="Z2310" s="412"/>
      <c r="AA2310"/>
      <c r="AB2310"/>
      <c r="AC2310"/>
      <c r="AD2310"/>
      <c r="AE2310"/>
      <c r="AF2310"/>
      <c r="AG2310"/>
      <c r="AH2310"/>
      <c r="AI2310"/>
      <c r="AJ2310"/>
    </row>
    <row r="2311" spans="1:36" ht="24.95" customHeight="1">
      <c r="A2311" s="66"/>
      <c r="M2311" s="37"/>
      <c r="N2311" s="37"/>
      <c r="U2311"/>
      <c r="V2311"/>
      <c r="W2311"/>
      <c r="X2311" s="412"/>
      <c r="Y2311" s="205"/>
      <c r="Z2311" s="412"/>
      <c r="AA2311"/>
      <c r="AB2311"/>
      <c r="AC2311"/>
      <c r="AD2311"/>
      <c r="AE2311"/>
      <c r="AF2311"/>
      <c r="AG2311"/>
      <c r="AH2311"/>
      <c r="AI2311"/>
      <c r="AJ2311"/>
    </row>
    <row r="2312" spans="1:36" ht="24.95" customHeight="1">
      <c r="A2312" s="66"/>
      <c r="M2312" s="37"/>
      <c r="N2312" s="37"/>
      <c r="U2312"/>
      <c r="V2312"/>
      <c r="W2312"/>
      <c r="X2312" s="412"/>
      <c r="Y2312" s="205"/>
      <c r="Z2312" s="412"/>
      <c r="AA2312"/>
      <c r="AB2312"/>
      <c r="AC2312"/>
      <c r="AD2312"/>
      <c r="AE2312"/>
      <c r="AF2312"/>
      <c r="AG2312"/>
      <c r="AH2312"/>
      <c r="AI2312"/>
      <c r="AJ2312"/>
    </row>
    <row r="2313" spans="1:36" ht="24.95" customHeight="1">
      <c r="A2313" s="66"/>
      <c r="M2313" s="37"/>
      <c r="N2313" s="37"/>
      <c r="U2313"/>
      <c r="V2313"/>
      <c r="W2313"/>
      <c r="X2313" s="412"/>
      <c r="Y2313" s="205"/>
      <c r="Z2313" s="412"/>
      <c r="AA2313"/>
      <c r="AB2313"/>
      <c r="AC2313"/>
      <c r="AD2313"/>
      <c r="AE2313"/>
      <c r="AF2313"/>
      <c r="AG2313"/>
      <c r="AH2313"/>
      <c r="AI2313"/>
      <c r="AJ2313"/>
    </row>
    <row r="2314" spans="1:36" ht="24.95" customHeight="1">
      <c r="A2314" s="66"/>
      <c r="M2314" s="37"/>
      <c r="N2314" s="37"/>
      <c r="U2314"/>
      <c r="V2314"/>
      <c r="W2314"/>
      <c r="X2314" s="412"/>
      <c r="Y2314" s="205"/>
      <c r="Z2314" s="412"/>
      <c r="AA2314"/>
      <c r="AB2314"/>
      <c r="AC2314"/>
      <c r="AD2314"/>
      <c r="AE2314"/>
      <c r="AF2314"/>
      <c r="AG2314"/>
      <c r="AH2314"/>
      <c r="AI2314"/>
      <c r="AJ2314"/>
    </row>
    <row r="2315" spans="1:36" ht="24.95" customHeight="1">
      <c r="A2315" s="66"/>
      <c r="M2315" s="37"/>
      <c r="N2315" s="37"/>
      <c r="U2315"/>
      <c r="V2315"/>
      <c r="W2315"/>
      <c r="X2315" s="412"/>
      <c r="Y2315" s="205"/>
      <c r="Z2315" s="412"/>
      <c r="AA2315"/>
      <c r="AB2315"/>
      <c r="AC2315"/>
      <c r="AD2315"/>
      <c r="AE2315"/>
      <c r="AF2315"/>
      <c r="AG2315"/>
      <c r="AH2315"/>
      <c r="AI2315"/>
      <c r="AJ2315"/>
    </row>
    <row r="2316" spans="1:36" ht="24.95" customHeight="1">
      <c r="A2316" s="66"/>
      <c r="M2316" s="37"/>
      <c r="N2316" s="37"/>
      <c r="U2316"/>
      <c r="V2316"/>
      <c r="W2316"/>
      <c r="X2316" s="412"/>
      <c r="Y2316" s="205"/>
      <c r="Z2316" s="412"/>
      <c r="AA2316"/>
      <c r="AB2316"/>
      <c r="AC2316"/>
      <c r="AD2316"/>
      <c r="AE2316"/>
      <c r="AF2316"/>
      <c r="AG2316"/>
      <c r="AH2316"/>
      <c r="AI2316"/>
      <c r="AJ2316"/>
    </row>
    <row r="2317" spans="1:36" ht="24.95" customHeight="1">
      <c r="A2317" s="66"/>
      <c r="M2317" s="37"/>
      <c r="N2317" s="37"/>
      <c r="U2317"/>
      <c r="V2317"/>
      <c r="W2317"/>
      <c r="X2317" s="412"/>
      <c r="Y2317" s="205"/>
      <c r="Z2317" s="412"/>
      <c r="AA2317"/>
      <c r="AB2317"/>
      <c r="AC2317"/>
      <c r="AD2317"/>
      <c r="AE2317"/>
      <c r="AF2317"/>
      <c r="AG2317"/>
      <c r="AH2317"/>
      <c r="AI2317"/>
      <c r="AJ2317"/>
    </row>
    <row r="2318" spans="1:36" ht="24.95" customHeight="1">
      <c r="A2318" s="66"/>
      <c r="M2318" s="37"/>
      <c r="N2318" s="37"/>
      <c r="U2318"/>
      <c r="V2318"/>
      <c r="W2318"/>
      <c r="X2318" s="412"/>
      <c r="Y2318" s="205"/>
      <c r="Z2318" s="412"/>
      <c r="AA2318"/>
      <c r="AB2318"/>
      <c r="AC2318"/>
      <c r="AD2318"/>
      <c r="AE2318"/>
      <c r="AF2318"/>
      <c r="AG2318"/>
      <c r="AH2318"/>
      <c r="AI2318"/>
      <c r="AJ2318"/>
    </row>
    <row r="2319" spans="1:36" ht="24.95" customHeight="1">
      <c r="A2319" s="66"/>
      <c r="M2319" s="37"/>
      <c r="N2319" s="37"/>
      <c r="U2319"/>
      <c r="V2319"/>
      <c r="W2319"/>
      <c r="X2319" s="412"/>
      <c r="Y2319" s="205"/>
      <c r="Z2319" s="412"/>
      <c r="AA2319"/>
      <c r="AB2319"/>
      <c r="AC2319"/>
      <c r="AD2319"/>
      <c r="AE2319"/>
      <c r="AF2319"/>
      <c r="AG2319"/>
      <c r="AH2319"/>
      <c r="AI2319"/>
      <c r="AJ2319"/>
    </row>
    <row r="2320" spans="1:36" ht="24.95" customHeight="1">
      <c r="A2320" s="66"/>
      <c r="M2320" s="37"/>
      <c r="N2320" s="37"/>
      <c r="U2320"/>
      <c r="V2320"/>
      <c r="W2320"/>
      <c r="X2320" s="412"/>
      <c r="Y2320" s="205"/>
      <c r="Z2320" s="412"/>
      <c r="AA2320"/>
      <c r="AB2320"/>
      <c r="AC2320"/>
      <c r="AD2320"/>
      <c r="AE2320"/>
      <c r="AF2320"/>
      <c r="AG2320"/>
      <c r="AH2320"/>
      <c r="AI2320"/>
      <c r="AJ2320"/>
    </row>
    <row r="2321" spans="1:36" ht="24.95" customHeight="1">
      <c r="A2321" s="66"/>
      <c r="M2321" s="37"/>
      <c r="N2321" s="37"/>
      <c r="U2321"/>
      <c r="V2321"/>
      <c r="W2321"/>
      <c r="X2321" s="412"/>
      <c r="Y2321" s="205"/>
      <c r="Z2321" s="412"/>
      <c r="AA2321"/>
      <c r="AB2321"/>
      <c r="AC2321"/>
      <c r="AD2321"/>
      <c r="AE2321"/>
      <c r="AF2321"/>
      <c r="AG2321"/>
      <c r="AH2321"/>
      <c r="AI2321"/>
      <c r="AJ2321"/>
    </row>
    <row r="2322" spans="1:36" ht="24.95" customHeight="1">
      <c r="A2322" s="66"/>
      <c r="M2322" s="37"/>
      <c r="N2322" s="37"/>
      <c r="U2322"/>
      <c r="V2322"/>
      <c r="W2322"/>
      <c r="X2322" s="412"/>
      <c r="Y2322" s="205"/>
      <c r="Z2322" s="412"/>
      <c r="AA2322"/>
      <c r="AB2322"/>
      <c r="AC2322"/>
      <c r="AD2322"/>
      <c r="AE2322"/>
      <c r="AF2322"/>
      <c r="AG2322"/>
      <c r="AH2322"/>
      <c r="AI2322"/>
      <c r="AJ2322"/>
    </row>
    <row r="2323" spans="1:36" ht="24.95" customHeight="1">
      <c r="A2323" s="66"/>
      <c r="M2323" s="37"/>
      <c r="N2323" s="37"/>
      <c r="U2323"/>
      <c r="V2323"/>
      <c r="W2323"/>
      <c r="X2323" s="412"/>
      <c r="Y2323" s="205"/>
      <c r="Z2323" s="412"/>
      <c r="AA2323"/>
      <c r="AB2323"/>
      <c r="AC2323"/>
      <c r="AD2323"/>
      <c r="AE2323"/>
      <c r="AF2323"/>
      <c r="AG2323"/>
      <c r="AH2323"/>
      <c r="AI2323"/>
      <c r="AJ2323"/>
    </row>
    <row r="2324" spans="1:36" ht="24.95" customHeight="1">
      <c r="A2324" s="66"/>
      <c r="M2324" s="37"/>
      <c r="N2324" s="37"/>
      <c r="U2324"/>
      <c r="V2324"/>
      <c r="W2324"/>
      <c r="X2324" s="412"/>
      <c r="Y2324" s="205"/>
      <c r="Z2324" s="412"/>
      <c r="AA2324"/>
      <c r="AB2324"/>
      <c r="AC2324"/>
      <c r="AD2324"/>
      <c r="AE2324"/>
      <c r="AF2324"/>
      <c r="AG2324"/>
      <c r="AH2324"/>
      <c r="AI2324"/>
      <c r="AJ2324"/>
    </row>
    <row r="2325" spans="1:36" ht="24.95" customHeight="1">
      <c r="A2325" s="66"/>
      <c r="M2325" s="37"/>
      <c r="N2325" s="37"/>
      <c r="U2325"/>
      <c r="V2325"/>
      <c r="W2325"/>
      <c r="X2325" s="412"/>
      <c r="Y2325" s="205"/>
      <c r="Z2325" s="412"/>
      <c r="AA2325"/>
      <c r="AB2325"/>
      <c r="AC2325"/>
      <c r="AD2325"/>
      <c r="AE2325"/>
      <c r="AF2325"/>
      <c r="AG2325"/>
      <c r="AH2325"/>
      <c r="AI2325"/>
      <c r="AJ2325"/>
    </row>
    <row r="2326" spans="1:36" ht="24.95" customHeight="1">
      <c r="A2326" s="66"/>
      <c r="M2326" s="37"/>
      <c r="N2326" s="37"/>
      <c r="U2326"/>
      <c r="V2326"/>
      <c r="W2326"/>
      <c r="X2326" s="412"/>
      <c r="Y2326" s="205"/>
      <c r="Z2326" s="412"/>
      <c r="AA2326"/>
      <c r="AB2326"/>
      <c r="AC2326"/>
      <c r="AD2326"/>
      <c r="AE2326"/>
      <c r="AF2326"/>
      <c r="AG2326"/>
      <c r="AH2326"/>
      <c r="AI2326"/>
      <c r="AJ2326"/>
    </row>
    <row r="2327" spans="1:36" ht="24.95" customHeight="1">
      <c r="A2327" s="66"/>
      <c r="M2327" s="37"/>
      <c r="N2327" s="37"/>
      <c r="U2327"/>
      <c r="V2327"/>
      <c r="W2327"/>
      <c r="X2327" s="412"/>
      <c r="Y2327" s="205"/>
      <c r="Z2327" s="412"/>
      <c r="AA2327"/>
      <c r="AB2327"/>
      <c r="AC2327"/>
      <c r="AD2327"/>
      <c r="AE2327"/>
      <c r="AF2327"/>
      <c r="AG2327"/>
      <c r="AH2327"/>
      <c r="AI2327"/>
      <c r="AJ2327"/>
    </row>
    <row r="2328" spans="1:36" ht="24.95" customHeight="1">
      <c r="A2328" s="66"/>
      <c r="M2328" s="37"/>
      <c r="N2328" s="37"/>
      <c r="U2328"/>
      <c r="V2328"/>
      <c r="W2328"/>
      <c r="X2328" s="412"/>
      <c r="Y2328" s="205"/>
      <c r="Z2328" s="412"/>
      <c r="AA2328"/>
      <c r="AB2328"/>
      <c r="AC2328"/>
      <c r="AD2328"/>
      <c r="AE2328"/>
      <c r="AF2328"/>
      <c r="AG2328"/>
      <c r="AH2328"/>
      <c r="AI2328"/>
      <c r="AJ2328"/>
    </row>
    <row r="2329" spans="1:36" ht="24.95" customHeight="1">
      <c r="A2329" s="66"/>
      <c r="M2329" s="37"/>
      <c r="N2329" s="37"/>
      <c r="U2329"/>
      <c r="V2329"/>
      <c r="W2329"/>
      <c r="X2329" s="412"/>
      <c r="Y2329" s="205"/>
      <c r="Z2329" s="412"/>
      <c r="AA2329"/>
      <c r="AB2329"/>
      <c r="AC2329"/>
      <c r="AD2329"/>
      <c r="AE2329"/>
      <c r="AF2329"/>
      <c r="AG2329"/>
      <c r="AH2329"/>
      <c r="AI2329"/>
      <c r="AJ2329"/>
    </row>
    <row r="2330" spans="1:36" ht="24.95" customHeight="1">
      <c r="A2330" s="66"/>
      <c r="M2330" s="37"/>
      <c r="N2330" s="37"/>
      <c r="U2330"/>
      <c r="V2330"/>
      <c r="W2330"/>
      <c r="X2330" s="412"/>
      <c r="Y2330" s="205"/>
      <c r="Z2330" s="412"/>
      <c r="AA2330"/>
      <c r="AB2330"/>
      <c r="AC2330"/>
      <c r="AD2330"/>
      <c r="AE2330"/>
      <c r="AF2330"/>
      <c r="AG2330"/>
      <c r="AH2330"/>
      <c r="AI2330"/>
      <c r="AJ2330"/>
    </row>
    <row r="2331" spans="1:36" ht="24.95" customHeight="1">
      <c r="A2331" s="66"/>
      <c r="M2331" s="37"/>
      <c r="N2331" s="37"/>
      <c r="U2331"/>
      <c r="V2331"/>
      <c r="W2331"/>
      <c r="X2331" s="412"/>
      <c r="Y2331" s="205"/>
      <c r="Z2331" s="412"/>
      <c r="AA2331"/>
      <c r="AB2331"/>
      <c r="AC2331"/>
      <c r="AD2331"/>
      <c r="AE2331"/>
      <c r="AF2331"/>
      <c r="AG2331"/>
      <c r="AH2331"/>
      <c r="AI2331"/>
      <c r="AJ2331"/>
    </row>
    <row r="2332" spans="1:36" ht="24.95" customHeight="1">
      <c r="A2332" s="66"/>
      <c r="M2332" s="37"/>
      <c r="N2332" s="37"/>
      <c r="U2332"/>
      <c r="V2332"/>
      <c r="W2332"/>
      <c r="X2332" s="412"/>
      <c r="Y2332" s="205"/>
      <c r="Z2332" s="412"/>
      <c r="AA2332"/>
      <c r="AB2332"/>
      <c r="AC2332"/>
      <c r="AD2332"/>
      <c r="AE2332"/>
      <c r="AF2332"/>
      <c r="AG2332"/>
      <c r="AH2332"/>
      <c r="AI2332"/>
      <c r="AJ2332"/>
    </row>
    <row r="2333" spans="1:36" ht="24.95" customHeight="1">
      <c r="A2333" s="66"/>
      <c r="M2333" s="37"/>
      <c r="N2333" s="37"/>
      <c r="U2333"/>
      <c r="V2333"/>
      <c r="W2333"/>
      <c r="X2333" s="412"/>
      <c r="Y2333" s="205"/>
      <c r="Z2333" s="412"/>
      <c r="AA2333"/>
      <c r="AB2333"/>
      <c r="AC2333"/>
      <c r="AD2333"/>
      <c r="AE2333"/>
      <c r="AF2333"/>
      <c r="AG2333"/>
      <c r="AH2333"/>
      <c r="AI2333"/>
      <c r="AJ2333"/>
    </row>
    <row r="2334" spans="1:36" ht="24.95" customHeight="1">
      <c r="A2334" s="66"/>
      <c r="M2334" s="37"/>
      <c r="N2334" s="37"/>
      <c r="U2334"/>
      <c r="V2334"/>
      <c r="W2334"/>
      <c r="X2334" s="412"/>
      <c r="Y2334" s="205"/>
      <c r="Z2334" s="412"/>
      <c r="AA2334"/>
      <c r="AB2334"/>
      <c r="AC2334"/>
      <c r="AD2334"/>
      <c r="AE2334"/>
      <c r="AF2334"/>
      <c r="AG2334"/>
      <c r="AH2334"/>
      <c r="AI2334"/>
      <c r="AJ2334"/>
    </row>
    <row r="2335" spans="1:36" ht="24.95" customHeight="1">
      <c r="A2335" s="66"/>
      <c r="M2335" s="37"/>
      <c r="N2335" s="37"/>
      <c r="U2335"/>
      <c r="V2335"/>
      <c r="W2335"/>
      <c r="X2335" s="412"/>
      <c r="Y2335" s="205"/>
      <c r="Z2335" s="412"/>
      <c r="AA2335"/>
      <c r="AB2335"/>
      <c r="AC2335"/>
      <c r="AD2335"/>
      <c r="AE2335"/>
      <c r="AF2335"/>
      <c r="AG2335"/>
      <c r="AH2335"/>
      <c r="AI2335"/>
      <c r="AJ2335"/>
    </row>
    <row r="2336" spans="1:36" ht="24.95" customHeight="1">
      <c r="A2336" s="66"/>
      <c r="M2336" s="37"/>
      <c r="N2336" s="37"/>
      <c r="U2336"/>
      <c r="V2336"/>
      <c r="W2336"/>
      <c r="X2336" s="412"/>
      <c r="Y2336" s="205"/>
      <c r="Z2336" s="412"/>
      <c r="AA2336"/>
      <c r="AB2336"/>
      <c r="AC2336"/>
      <c r="AD2336"/>
      <c r="AE2336"/>
      <c r="AF2336"/>
      <c r="AG2336"/>
      <c r="AH2336"/>
      <c r="AI2336"/>
      <c r="AJ2336"/>
    </row>
    <row r="2337" spans="1:36" ht="24.95" customHeight="1">
      <c r="A2337" s="66"/>
      <c r="M2337" s="37"/>
      <c r="N2337" s="37"/>
      <c r="U2337"/>
      <c r="V2337"/>
      <c r="W2337"/>
      <c r="X2337" s="412"/>
      <c r="Y2337" s="205"/>
      <c r="Z2337" s="412"/>
      <c r="AA2337"/>
      <c r="AB2337"/>
      <c r="AC2337"/>
      <c r="AD2337"/>
      <c r="AE2337"/>
      <c r="AF2337"/>
      <c r="AG2337"/>
      <c r="AH2337"/>
      <c r="AI2337"/>
      <c r="AJ2337"/>
    </row>
    <row r="2338" spans="1:36" ht="24.95" customHeight="1">
      <c r="A2338" s="66"/>
      <c r="M2338" s="37"/>
      <c r="N2338" s="37"/>
      <c r="U2338"/>
      <c r="V2338"/>
      <c r="W2338"/>
      <c r="X2338" s="412"/>
      <c r="Y2338" s="205"/>
      <c r="Z2338" s="412"/>
      <c r="AA2338"/>
      <c r="AB2338"/>
      <c r="AC2338"/>
      <c r="AD2338"/>
      <c r="AE2338"/>
      <c r="AF2338"/>
      <c r="AG2338"/>
      <c r="AH2338"/>
      <c r="AI2338"/>
      <c r="AJ2338"/>
    </row>
    <row r="2339" spans="1:36" ht="24.95" customHeight="1">
      <c r="A2339" s="66"/>
      <c r="M2339" s="37"/>
      <c r="N2339" s="37"/>
      <c r="U2339"/>
      <c r="V2339"/>
      <c r="W2339"/>
      <c r="X2339" s="412"/>
      <c r="Y2339" s="205"/>
      <c r="Z2339" s="412"/>
      <c r="AA2339"/>
      <c r="AB2339"/>
      <c r="AC2339"/>
      <c r="AD2339"/>
      <c r="AE2339"/>
      <c r="AF2339"/>
      <c r="AG2339"/>
      <c r="AH2339"/>
      <c r="AI2339"/>
      <c r="AJ2339"/>
    </row>
    <row r="2340" spans="1:36" ht="24.95" customHeight="1">
      <c r="A2340" s="66"/>
      <c r="M2340" s="37"/>
      <c r="N2340" s="37"/>
      <c r="U2340"/>
      <c r="V2340"/>
      <c r="W2340"/>
      <c r="X2340" s="412"/>
      <c r="Y2340" s="205"/>
      <c r="Z2340" s="412"/>
      <c r="AA2340"/>
      <c r="AB2340"/>
      <c r="AC2340"/>
      <c r="AD2340"/>
      <c r="AE2340"/>
      <c r="AF2340"/>
      <c r="AG2340"/>
      <c r="AH2340"/>
      <c r="AI2340"/>
      <c r="AJ2340"/>
    </row>
    <row r="2341" spans="1:36" ht="24.95" customHeight="1">
      <c r="A2341" s="66"/>
      <c r="M2341" s="37"/>
      <c r="N2341" s="37"/>
      <c r="U2341"/>
      <c r="V2341"/>
      <c r="W2341"/>
      <c r="X2341" s="412"/>
      <c r="Y2341" s="205"/>
      <c r="Z2341" s="412"/>
      <c r="AA2341"/>
      <c r="AB2341"/>
      <c r="AC2341"/>
      <c r="AD2341"/>
      <c r="AE2341"/>
      <c r="AF2341"/>
      <c r="AG2341"/>
      <c r="AH2341"/>
      <c r="AI2341"/>
      <c r="AJ2341"/>
    </row>
    <row r="2342" spans="1:36" ht="24.95" customHeight="1">
      <c r="A2342" s="66"/>
      <c r="M2342" s="37"/>
      <c r="N2342" s="37"/>
      <c r="U2342"/>
      <c r="V2342"/>
      <c r="W2342"/>
      <c r="X2342" s="412"/>
      <c r="Y2342" s="205"/>
      <c r="Z2342" s="412"/>
      <c r="AA2342"/>
      <c r="AB2342"/>
      <c r="AC2342"/>
      <c r="AD2342"/>
      <c r="AE2342"/>
      <c r="AF2342"/>
      <c r="AG2342"/>
      <c r="AH2342"/>
      <c r="AI2342"/>
      <c r="AJ2342"/>
    </row>
    <row r="2343" spans="1:36" ht="24.95" customHeight="1">
      <c r="A2343" s="66"/>
      <c r="M2343" s="37"/>
      <c r="N2343" s="37"/>
      <c r="U2343"/>
      <c r="V2343"/>
      <c r="W2343"/>
      <c r="X2343" s="412"/>
      <c r="Y2343" s="205"/>
      <c r="Z2343" s="412"/>
      <c r="AA2343"/>
      <c r="AB2343"/>
      <c r="AC2343"/>
      <c r="AD2343"/>
      <c r="AE2343"/>
      <c r="AF2343"/>
      <c r="AG2343"/>
      <c r="AH2343"/>
      <c r="AI2343"/>
      <c r="AJ2343"/>
    </row>
    <row r="2344" spans="1:36" ht="24.95" customHeight="1">
      <c r="A2344" s="66"/>
      <c r="M2344" s="37"/>
      <c r="N2344" s="37"/>
      <c r="U2344"/>
      <c r="V2344"/>
      <c r="W2344"/>
      <c r="X2344" s="412"/>
      <c r="Y2344" s="205"/>
      <c r="Z2344" s="412"/>
      <c r="AA2344"/>
      <c r="AB2344"/>
      <c r="AC2344"/>
      <c r="AD2344"/>
      <c r="AE2344"/>
      <c r="AF2344"/>
      <c r="AG2344"/>
      <c r="AH2344"/>
      <c r="AI2344"/>
      <c r="AJ2344"/>
    </row>
    <row r="2345" spans="1:36" ht="24.95" customHeight="1">
      <c r="A2345" s="66"/>
      <c r="M2345" s="37"/>
      <c r="N2345" s="37"/>
      <c r="U2345"/>
      <c r="V2345"/>
      <c r="W2345"/>
      <c r="X2345" s="412"/>
      <c r="Y2345" s="205"/>
      <c r="Z2345" s="412"/>
      <c r="AA2345"/>
      <c r="AB2345"/>
      <c r="AC2345"/>
      <c r="AD2345"/>
      <c r="AE2345"/>
      <c r="AF2345"/>
      <c r="AG2345"/>
      <c r="AH2345"/>
      <c r="AI2345"/>
      <c r="AJ2345"/>
    </row>
    <row r="2346" spans="1:36" ht="24.95" customHeight="1">
      <c r="A2346" s="66"/>
      <c r="M2346" s="37"/>
      <c r="N2346" s="37"/>
      <c r="U2346"/>
      <c r="V2346"/>
      <c r="W2346"/>
      <c r="X2346" s="412"/>
      <c r="Y2346" s="205"/>
      <c r="Z2346" s="412"/>
      <c r="AA2346"/>
      <c r="AB2346"/>
      <c r="AC2346"/>
      <c r="AD2346"/>
      <c r="AE2346"/>
      <c r="AF2346"/>
      <c r="AG2346"/>
      <c r="AH2346"/>
      <c r="AI2346"/>
      <c r="AJ2346"/>
    </row>
    <row r="2347" spans="1:36" ht="24.95" customHeight="1">
      <c r="A2347" s="66"/>
      <c r="M2347" s="37"/>
      <c r="N2347" s="37"/>
      <c r="U2347"/>
      <c r="V2347"/>
      <c r="W2347"/>
      <c r="X2347" s="412"/>
      <c r="Y2347" s="205"/>
      <c r="Z2347" s="412"/>
      <c r="AA2347"/>
      <c r="AB2347"/>
      <c r="AC2347"/>
      <c r="AD2347"/>
      <c r="AE2347"/>
      <c r="AF2347"/>
      <c r="AG2347"/>
      <c r="AH2347"/>
      <c r="AI2347"/>
      <c r="AJ2347"/>
    </row>
    <row r="2348" spans="1:36" ht="24.95" customHeight="1">
      <c r="A2348" s="66"/>
      <c r="M2348" s="37"/>
      <c r="N2348" s="37"/>
      <c r="U2348"/>
      <c r="V2348"/>
      <c r="W2348"/>
      <c r="X2348" s="412"/>
      <c r="Y2348" s="205"/>
      <c r="Z2348" s="412"/>
      <c r="AA2348"/>
      <c r="AB2348"/>
      <c r="AC2348"/>
      <c r="AD2348"/>
      <c r="AE2348"/>
      <c r="AF2348"/>
      <c r="AG2348"/>
      <c r="AH2348"/>
      <c r="AI2348"/>
      <c r="AJ2348"/>
    </row>
    <row r="2349" spans="1:36" ht="24.95" customHeight="1">
      <c r="A2349" s="66"/>
      <c r="M2349" s="37"/>
      <c r="N2349" s="37"/>
      <c r="U2349"/>
      <c r="V2349"/>
      <c r="W2349"/>
      <c r="X2349" s="412"/>
      <c r="Y2349" s="205"/>
      <c r="Z2349" s="412"/>
      <c r="AA2349"/>
      <c r="AB2349"/>
      <c r="AC2349"/>
      <c r="AD2349"/>
      <c r="AE2349"/>
      <c r="AF2349"/>
      <c r="AG2349"/>
      <c r="AH2349"/>
      <c r="AI2349"/>
      <c r="AJ2349"/>
    </row>
    <row r="2350" spans="1:36" ht="24.95" customHeight="1">
      <c r="A2350" s="66"/>
      <c r="M2350" s="37"/>
      <c r="N2350" s="37"/>
      <c r="U2350"/>
      <c r="V2350"/>
      <c r="W2350"/>
      <c r="X2350" s="412"/>
      <c r="Y2350" s="205"/>
      <c r="Z2350" s="412"/>
      <c r="AA2350"/>
      <c r="AB2350"/>
      <c r="AC2350"/>
      <c r="AD2350"/>
      <c r="AE2350"/>
      <c r="AF2350"/>
      <c r="AG2350"/>
      <c r="AH2350"/>
      <c r="AI2350"/>
      <c r="AJ2350"/>
    </row>
    <row r="2351" spans="1:36" ht="24.95" customHeight="1">
      <c r="A2351" s="66"/>
      <c r="M2351" s="37"/>
      <c r="N2351" s="37"/>
      <c r="U2351"/>
      <c r="V2351"/>
      <c r="W2351"/>
      <c r="X2351" s="412"/>
      <c r="Y2351" s="205"/>
      <c r="Z2351" s="412"/>
      <c r="AA2351"/>
      <c r="AB2351"/>
      <c r="AC2351"/>
      <c r="AD2351"/>
      <c r="AE2351"/>
      <c r="AF2351"/>
      <c r="AG2351"/>
      <c r="AH2351"/>
      <c r="AI2351"/>
      <c r="AJ2351"/>
    </row>
    <row r="2352" spans="1:36" ht="24.95" customHeight="1">
      <c r="A2352" s="66"/>
      <c r="M2352" s="37"/>
      <c r="N2352" s="37"/>
      <c r="U2352"/>
      <c r="V2352"/>
      <c r="W2352"/>
      <c r="X2352" s="412"/>
      <c r="Y2352" s="205"/>
      <c r="Z2352" s="412"/>
      <c r="AA2352"/>
      <c r="AB2352"/>
      <c r="AC2352"/>
      <c r="AD2352"/>
      <c r="AE2352"/>
      <c r="AF2352"/>
      <c r="AG2352"/>
      <c r="AH2352"/>
      <c r="AI2352"/>
      <c r="AJ2352"/>
    </row>
    <row r="2353" spans="1:36" ht="24.95" customHeight="1">
      <c r="A2353" s="66"/>
      <c r="M2353" s="37"/>
      <c r="N2353" s="37"/>
      <c r="U2353"/>
      <c r="V2353"/>
      <c r="W2353"/>
      <c r="X2353" s="412"/>
      <c r="Y2353" s="205"/>
      <c r="Z2353" s="412"/>
      <c r="AA2353"/>
      <c r="AB2353"/>
      <c r="AC2353"/>
      <c r="AD2353"/>
      <c r="AE2353"/>
      <c r="AF2353"/>
      <c r="AG2353"/>
      <c r="AH2353"/>
      <c r="AI2353"/>
      <c r="AJ2353"/>
    </row>
    <row r="2354" spans="1:36" ht="24.95" customHeight="1">
      <c r="A2354" s="66"/>
      <c r="M2354" s="37"/>
      <c r="N2354" s="37"/>
      <c r="U2354"/>
      <c r="V2354"/>
      <c r="W2354"/>
      <c r="X2354" s="412"/>
      <c r="Y2354" s="205"/>
      <c r="Z2354" s="412"/>
      <c r="AA2354"/>
      <c r="AB2354"/>
      <c r="AC2354"/>
      <c r="AD2354"/>
      <c r="AE2354"/>
      <c r="AF2354"/>
      <c r="AG2354"/>
      <c r="AH2354"/>
      <c r="AI2354"/>
      <c r="AJ2354"/>
    </row>
    <row r="2355" spans="1:36" ht="24.95" customHeight="1">
      <c r="A2355" s="66"/>
      <c r="M2355" s="37"/>
      <c r="N2355" s="37"/>
      <c r="U2355"/>
      <c r="V2355"/>
      <c r="W2355"/>
      <c r="X2355" s="412"/>
      <c r="Y2355" s="205"/>
      <c r="Z2355" s="412"/>
      <c r="AA2355"/>
      <c r="AB2355"/>
      <c r="AC2355"/>
      <c r="AD2355"/>
      <c r="AE2355"/>
      <c r="AF2355"/>
      <c r="AG2355"/>
      <c r="AH2355"/>
      <c r="AI2355"/>
      <c r="AJ2355"/>
    </row>
    <row r="2356" spans="1:36" ht="24.95" customHeight="1">
      <c r="A2356" s="66"/>
      <c r="M2356" s="37"/>
      <c r="N2356" s="37"/>
      <c r="U2356"/>
      <c r="V2356"/>
      <c r="W2356"/>
      <c r="X2356" s="412"/>
      <c r="Y2356" s="205"/>
      <c r="Z2356" s="412"/>
      <c r="AA2356"/>
      <c r="AB2356"/>
      <c r="AC2356"/>
      <c r="AD2356"/>
      <c r="AE2356"/>
      <c r="AF2356"/>
      <c r="AG2356"/>
      <c r="AH2356"/>
      <c r="AI2356"/>
      <c r="AJ2356"/>
    </row>
    <row r="2357" spans="1:36" ht="24.95" customHeight="1">
      <c r="A2357" s="66"/>
      <c r="M2357" s="37"/>
      <c r="N2357" s="37"/>
      <c r="U2357"/>
      <c r="V2357"/>
      <c r="W2357"/>
      <c r="X2357" s="412"/>
      <c r="Y2357" s="205"/>
      <c r="Z2357" s="412"/>
      <c r="AA2357"/>
      <c r="AB2357"/>
      <c r="AC2357"/>
      <c r="AD2357"/>
      <c r="AE2357"/>
      <c r="AF2357"/>
      <c r="AG2357"/>
      <c r="AH2357"/>
      <c r="AI2357"/>
      <c r="AJ2357"/>
    </row>
    <row r="2358" spans="1:36" ht="24.95" customHeight="1">
      <c r="A2358" s="66"/>
      <c r="M2358" s="37"/>
      <c r="N2358" s="37"/>
      <c r="U2358"/>
      <c r="V2358"/>
      <c r="W2358"/>
      <c r="X2358" s="412"/>
      <c r="Y2358" s="205"/>
      <c r="Z2358" s="412"/>
      <c r="AA2358"/>
      <c r="AB2358"/>
      <c r="AC2358"/>
      <c r="AD2358"/>
      <c r="AE2358"/>
      <c r="AF2358"/>
      <c r="AG2358"/>
      <c r="AH2358"/>
      <c r="AI2358"/>
      <c r="AJ2358"/>
    </row>
    <row r="2359" spans="1:36" ht="24.95" customHeight="1">
      <c r="A2359" s="66"/>
      <c r="M2359" s="37"/>
      <c r="N2359" s="37"/>
      <c r="U2359"/>
      <c r="V2359"/>
      <c r="W2359"/>
      <c r="X2359" s="412"/>
      <c r="Y2359" s="205"/>
      <c r="Z2359" s="412"/>
      <c r="AA2359"/>
      <c r="AB2359"/>
      <c r="AC2359"/>
      <c r="AD2359"/>
      <c r="AE2359"/>
      <c r="AF2359"/>
      <c r="AG2359"/>
      <c r="AH2359"/>
      <c r="AI2359"/>
      <c r="AJ2359"/>
    </row>
    <row r="2360" spans="1:36" ht="24.95" customHeight="1">
      <c r="A2360" s="66"/>
      <c r="M2360" s="37"/>
      <c r="N2360" s="37"/>
      <c r="U2360"/>
      <c r="V2360"/>
      <c r="W2360"/>
      <c r="X2360" s="412"/>
      <c r="Y2360" s="205"/>
      <c r="Z2360" s="412"/>
      <c r="AA2360"/>
      <c r="AB2360"/>
      <c r="AC2360"/>
      <c r="AD2360"/>
      <c r="AE2360"/>
      <c r="AF2360"/>
      <c r="AG2360"/>
      <c r="AH2360"/>
      <c r="AI2360"/>
      <c r="AJ2360"/>
    </row>
    <row r="2361" spans="1:36" ht="24.95" customHeight="1">
      <c r="A2361" s="66"/>
      <c r="M2361" s="37"/>
      <c r="N2361" s="37"/>
      <c r="U2361"/>
      <c r="V2361"/>
      <c r="W2361"/>
      <c r="X2361" s="412"/>
      <c r="Y2361" s="205"/>
      <c r="Z2361" s="412"/>
      <c r="AA2361"/>
      <c r="AB2361"/>
      <c r="AC2361"/>
      <c r="AD2361"/>
      <c r="AE2361"/>
      <c r="AF2361"/>
      <c r="AG2361"/>
      <c r="AH2361"/>
      <c r="AI2361"/>
      <c r="AJ2361"/>
    </row>
    <row r="2362" spans="1:36" ht="24.95" customHeight="1">
      <c r="A2362" s="66"/>
      <c r="M2362" s="37"/>
      <c r="N2362" s="37"/>
      <c r="U2362"/>
      <c r="V2362"/>
      <c r="W2362"/>
      <c r="X2362" s="412"/>
      <c r="Y2362" s="205"/>
      <c r="Z2362" s="412"/>
      <c r="AA2362"/>
      <c r="AB2362"/>
      <c r="AC2362"/>
      <c r="AD2362"/>
      <c r="AE2362"/>
      <c r="AF2362"/>
      <c r="AG2362"/>
      <c r="AH2362"/>
      <c r="AI2362"/>
      <c r="AJ2362"/>
    </row>
    <row r="2363" spans="1:36" ht="24.95" customHeight="1">
      <c r="A2363" s="66"/>
      <c r="M2363" s="37"/>
      <c r="N2363" s="37"/>
      <c r="U2363"/>
      <c r="V2363"/>
      <c r="W2363"/>
      <c r="X2363" s="412"/>
      <c r="Y2363" s="205"/>
      <c r="Z2363" s="412"/>
      <c r="AA2363"/>
      <c r="AB2363"/>
      <c r="AC2363"/>
      <c r="AD2363"/>
      <c r="AE2363"/>
      <c r="AF2363"/>
      <c r="AG2363"/>
      <c r="AH2363"/>
      <c r="AI2363"/>
      <c r="AJ2363"/>
    </row>
    <row r="2364" spans="1:36" ht="24.95" customHeight="1">
      <c r="A2364" s="66"/>
      <c r="M2364" s="37"/>
      <c r="N2364" s="37"/>
      <c r="U2364"/>
      <c r="V2364"/>
      <c r="W2364"/>
      <c r="X2364" s="412"/>
      <c r="Y2364" s="205"/>
      <c r="Z2364" s="412"/>
      <c r="AA2364"/>
      <c r="AB2364"/>
      <c r="AC2364"/>
      <c r="AD2364"/>
      <c r="AE2364"/>
      <c r="AF2364"/>
      <c r="AG2364"/>
      <c r="AH2364"/>
      <c r="AI2364"/>
      <c r="AJ2364"/>
    </row>
    <row r="2365" spans="1:36" ht="24.95" customHeight="1">
      <c r="A2365" s="66"/>
      <c r="M2365" s="37"/>
      <c r="N2365" s="37"/>
      <c r="U2365"/>
      <c r="V2365"/>
      <c r="W2365"/>
      <c r="X2365" s="412"/>
      <c r="Y2365" s="205"/>
      <c r="Z2365" s="412"/>
      <c r="AA2365"/>
      <c r="AB2365"/>
      <c r="AC2365"/>
      <c r="AD2365"/>
      <c r="AE2365"/>
      <c r="AF2365"/>
      <c r="AG2365"/>
      <c r="AH2365"/>
      <c r="AI2365"/>
      <c r="AJ2365"/>
    </row>
    <row r="2366" spans="1:36" ht="24.95" customHeight="1">
      <c r="A2366" s="66"/>
      <c r="M2366" s="37"/>
      <c r="N2366" s="37"/>
      <c r="U2366"/>
      <c r="V2366"/>
      <c r="W2366"/>
      <c r="X2366" s="412"/>
      <c r="Y2366" s="205"/>
      <c r="Z2366" s="412"/>
      <c r="AA2366"/>
      <c r="AB2366"/>
      <c r="AC2366"/>
      <c r="AD2366"/>
      <c r="AE2366"/>
      <c r="AF2366"/>
      <c r="AG2366"/>
      <c r="AH2366"/>
      <c r="AI2366"/>
      <c r="AJ2366"/>
    </row>
    <row r="2367" spans="1:36" ht="24.95" customHeight="1">
      <c r="A2367" s="66"/>
      <c r="M2367" s="37"/>
      <c r="N2367" s="37"/>
      <c r="U2367"/>
      <c r="V2367"/>
      <c r="W2367"/>
      <c r="X2367" s="412"/>
      <c r="Y2367" s="205"/>
      <c r="Z2367" s="412"/>
      <c r="AA2367"/>
      <c r="AB2367"/>
      <c r="AC2367"/>
      <c r="AD2367"/>
      <c r="AE2367"/>
      <c r="AF2367"/>
      <c r="AG2367"/>
      <c r="AH2367"/>
      <c r="AI2367"/>
      <c r="AJ2367"/>
    </row>
    <row r="2368" spans="1:36" ht="24.95" customHeight="1">
      <c r="A2368" s="66"/>
      <c r="M2368" s="37"/>
      <c r="N2368" s="37"/>
      <c r="U2368"/>
      <c r="V2368"/>
      <c r="W2368"/>
      <c r="X2368" s="412"/>
      <c r="Y2368" s="205"/>
      <c r="Z2368" s="412"/>
      <c r="AA2368"/>
      <c r="AB2368"/>
      <c r="AC2368"/>
      <c r="AD2368"/>
      <c r="AE2368"/>
      <c r="AF2368"/>
      <c r="AG2368"/>
      <c r="AH2368"/>
      <c r="AI2368"/>
      <c r="AJ2368"/>
    </row>
    <row r="2369" spans="1:36" ht="24.95" customHeight="1">
      <c r="A2369" s="66"/>
      <c r="M2369" s="37"/>
      <c r="N2369" s="37"/>
      <c r="U2369"/>
      <c r="V2369"/>
      <c r="W2369"/>
      <c r="X2369" s="412"/>
      <c r="Y2369" s="205"/>
      <c r="Z2369" s="412"/>
      <c r="AA2369"/>
      <c r="AB2369"/>
      <c r="AC2369"/>
      <c r="AD2369"/>
      <c r="AE2369"/>
      <c r="AF2369"/>
      <c r="AG2369"/>
      <c r="AH2369"/>
      <c r="AI2369"/>
      <c r="AJ2369"/>
    </row>
    <row r="2370" spans="1:36" ht="24.95" customHeight="1">
      <c r="A2370" s="66"/>
      <c r="M2370" s="37"/>
      <c r="N2370" s="37"/>
      <c r="U2370"/>
      <c r="V2370"/>
      <c r="W2370"/>
      <c r="X2370" s="412"/>
      <c r="Y2370" s="205"/>
      <c r="Z2370" s="412"/>
      <c r="AA2370"/>
      <c r="AB2370"/>
      <c r="AC2370"/>
      <c r="AD2370"/>
      <c r="AE2370"/>
      <c r="AF2370"/>
      <c r="AG2370"/>
      <c r="AH2370"/>
      <c r="AI2370"/>
      <c r="AJ2370"/>
    </row>
    <row r="2371" spans="1:36" ht="24.95" customHeight="1">
      <c r="A2371" s="66"/>
      <c r="M2371" s="37"/>
      <c r="N2371" s="37"/>
      <c r="U2371"/>
      <c r="V2371"/>
      <c r="W2371"/>
      <c r="X2371" s="412"/>
      <c r="Y2371" s="205"/>
      <c r="Z2371" s="412"/>
      <c r="AA2371"/>
      <c r="AB2371"/>
      <c r="AC2371"/>
      <c r="AD2371"/>
      <c r="AE2371"/>
      <c r="AF2371"/>
      <c r="AG2371"/>
      <c r="AH2371"/>
      <c r="AI2371"/>
      <c r="AJ2371"/>
    </row>
    <row r="2372" spans="1:36" ht="24.95" customHeight="1">
      <c r="A2372" s="66"/>
      <c r="M2372" s="37"/>
      <c r="N2372" s="37"/>
      <c r="U2372"/>
      <c r="V2372"/>
      <c r="W2372"/>
      <c r="X2372" s="412"/>
      <c r="Y2372" s="205"/>
      <c r="Z2372" s="412"/>
      <c r="AA2372"/>
      <c r="AB2372"/>
      <c r="AC2372"/>
      <c r="AD2372"/>
      <c r="AE2372"/>
      <c r="AF2372"/>
      <c r="AG2372"/>
      <c r="AH2372"/>
      <c r="AI2372"/>
      <c r="AJ2372"/>
    </row>
    <row r="2373" spans="1:36" ht="24.95" customHeight="1">
      <c r="A2373" s="66"/>
      <c r="M2373" s="37"/>
      <c r="N2373" s="37"/>
      <c r="U2373"/>
      <c r="V2373"/>
      <c r="W2373"/>
      <c r="X2373" s="412"/>
      <c r="Y2373" s="205"/>
      <c r="Z2373" s="412"/>
      <c r="AA2373"/>
      <c r="AB2373"/>
      <c r="AC2373"/>
      <c r="AD2373"/>
      <c r="AE2373"/>
      <c r="AF2373"/>
      <c r="AG2373"/>
      <c r="AH2373"/>
      <c r="AI2373"/>
      <c r="AJ2373"/>
    </row>
    <row r="2374" spans="1:36" ht="24.95" customHeight="1">
      <c r="A2374" s="66"/>
      <c r="M2374" s="37"/>
      <c r="N2374" s="37"/>
      <c r="U2374"/>
      <c r="V2374"/>
      <c r="W2374"/>
      <c r="X2374" s="412"/>
      <c r="Y2374" s="205"/>
      <c r="Z2374" s="412"/>
      <c r="AA2374"/>
      <c r="AB2374"/>
      <c r="AC2374"/>
      <c r="AD2374"/>
      <c r="AE2374"/>
      <c r="AF2374"/>
      <c r="AG2374"/>
      <c r="AH2374"/>
      <c r="AI2374"/>
      <c r="AJ2374"/>
    </row>
    <row r="2375" spans="1:36" ht="24.95" customHeight="1">
      <c r="A2375" s="66"/>
      <c r="M2375" s="37"/>
      <c r="N2375" s="37"/>
      <c r="U2375"/>
      <c r="V2375"/>
      <c r="W2375"/>
      <c r="X2375" s="412"/>
      <c r="Y2375" s="205"/>
      <c r="Z2375" s="412"/>
      <c r="AA2375"/>
      <c r="AB2375"/>
      <c r="AC2375"/>
      <c r="AD2375"/>
      <c r="AE2375"/>
      <c r="AF2375"/>
      <c r="AG2375"/>
      <c r="AH2375"/>
      <c r="AI2375"/>
      <c r="AJ2375"/>
    </row>
    <row r="2376" spans="1:36" ht="24.95" customHeight="1">
      <c r="A2376" s="66"/>
      <c r="M2376" s="37"/>
      <c r="N2376" s="37"/>
      <c r="U2376"/>
      <c r="V2376"/>
      <c r="W2376"/>
      <c r="X2376" s="412"/>
      <c r="Y2376" s="205"/>
      <c r="Z2376" s="412"/>
      <c r="AA2376"/>
      <c r="AB2376"/>
      <c r="AC2376"/>
      <c r="AD2376"/>
      <c r="AE2376"/>
      <c r="AF2376"/>
      <c r="AG2376"/>
      <c r="AH2376"/>
      <c r="AI2376"/>
      <c r="AJ2376"/>
    </row>
    <row r="2377" spans="1:36" ht="24.95" customHeight="1">
      <c r="A2377" s="66"/>
      <c r="M2377" s="37"/>
      <c r="N2377" s="37"/>
      <c r="U2377"/>
      <c r="V2377"/>
      <c r="W2377"/>
      <c r="X2377" s="412"/>
      <c r="Y2377" s="205"/>
      <c r="Z2377" s="412"/>
      <c r="AA2377"/>
      <c r="AB2377"/>
      <c r="AC2377"/>
      <c r="AD2377"/>
      <c r="AE2377"/>
      <c r="AF2377"/>
      <c r="AG2377"/>
      <c r="AH2377"/>
      <c r="AI2377"/>
      <c r="AJ2377"/>
    </row>
    <row r="2378" spans="1:36" ht="24.95" customHeight="1">
      <c r="A2378" s="66"/>
      <c r="M2378" s="37"/>
      <c r="N2378" s="37"/>
      <c r="U2378"/>
      <c r="V2378"/>
      <c r="W2378"/>
      <c r="X2378" s="412"/>
      <c r="Y2378" s="205"/>
      <c r="Z2378" s="412"/>
      <c r="AA2378"/>
      <c r="AB2378"/>
      <c r="AC2378"/>
      <c r="AD2378"/>
      <c r="AE2378"/>
      <c r="AF2378"/>
      <c r="AG2378"/>
      <c r="AH2378"/>
      <c r="AI2378"/>
      <c r="AJ2378"/>
    </row>
    <row r="2379" spans="1:36" ht="24.95" customHeight="1">
      <c r="A2379" s="66"/>
      <c r="M2379" s="37"/>
      <c r="N2379" s="37"/>
      <c r="U2379"/>
      <c r="V2379"/>
      <c r="W2379"/>
      <c r="X2379" s="412"/>
      <c r="Y2379" s="205"/>
      <c r="Z2379" s="412"/>
      <c r="AA2379"/>
      <c r="AB2379"/>
      <c r="AC2379"/>
      <c r="AD2379"/>
      <c r="AE2379"/>
      <c r="AF2379"/>
      <c r="AG2379"/>
      <c r="AH2379"/>
      <c r="AI2379"/>
      <c r="AJ2379"/>
    </row>
    <row r="2380" spans="1:36" ht="24.95" customHeight="1">
      <c r="A2380" s="66"/>
      <c r="M2380" s="37"/>
      <c r="N2380" s="37"/>
      <c r="U2380"/>
      <c r="V2380"/>
      <c r="W2380"/>
      <c r="X2380" s="412"/>
      <c r="Y2380" s="205"/>
      <c r="Z2380" s="412"/>
      <c r="AA2380"/>
      <c r="AB2380"/>
      <c r="AC2380"/>
      <c r="AD2380"/>
      <c r="AE2380"/>
      <c r="AF2380"/>
      <c r="AG2380"/>
      <c r="AH2380"/>
      <c r="AI2380"/>
      <c r="AJ2380"/>
    </row>
    <row r="2381" spans="1:36" ht="24.95" customHeight="1">
      <c r="A2381" s="66"/>
      <c r="M2381" s="37"/>
      <c r="N2381" s="37"/>
      <c r="U2381"/>
      <c r="V2381"/>
      <c r="W2381"/>
      <c r="X2381" s="412"/>
      <c r="Y2381" s="205"/>
      <c r="Z2381" s="412"/>
      <c r="AA2381"/>
      <c r="AB2381"/>
      <c r="AC2381"/>
      <c r="AD2381"/>
      <c r="AE2381"/>
      <c r="AF2381"/>
      <c r="AG2381"/>
      <c r="AH2381"/>
      <c r="AI2381"/>
      <c r="AJ2381"/>
    </row>
    <row r="2382" spans="1:36" ht="24.95" customHeight="1">
      <c r="A2382" s="66"/>
      <c r="M2382" s="37"/>
      <c r="N2382" s="37"/>
      <c r="U2382"/>
      <c r="V2382"/>
      <c r="W2382"/>
      <c r="X2382" s="412"/>
      <c r="Y2382" s="205"/>
      <c r="Z2382" s="412"/>
      <c r="AA2382"/>
      <c r="AB2382"/>
      <c r="AC2382"/>
      <c r="AD2382"/>
      <c r="AE2382"/>
      <c r="AF2382"/>
      <c r="AG2382"/>
      <c r="AH2382"/>
      <c r="AI2382"/>
      <c r="AJ2382"/>
    </row>
    <row r="2383" spans="1:36" ht="24.95" customHeight="1">
      <c r="A2383" s="66"/>
      <c r="M2383" s="37"/>
      <c r="N2383" s="37"/>
      <c r="U2383"/>
      <c r="V2383"/>
      <c r="W2383"/>
      <c r="X2383" s="412"/>
      <c r="Y2383" s="205"/>
      <c r="Z2383" s="412"/>
      <c r="AA2383"/>
      <c r="AB2383"/>
      <c r="AC2383"/>
      <c r="AD2383"/>
      <c r="AE2383"/>
      <c r="AF2383"/>
      <c r="AG2383"/>
      <c r="AH2383"/>
      <c r="AI2383"/>
      <c r="AJ2383"/>
    </row>
    <row r="2384" spans="1:36" ht="24.95" customHeight="1">
      <c r="A2384" s="66"/>
      <c r="M2384" s="37"/>
      <c r="N2384" s="37"/>
      <c r="U2384"/>
      <c r="V2384"/>
      <c r="W2384"/>
      <c r="X2384" s="412"/>
      <c r="Y2384" s="205"/>
      <c r="Z2384" s="412"/>
      <c r="AA2384"/>
      <c r="AB2384"/>
      <c r="AC2384"/>
      <c r="AD2384"/>
      <c r="AE2384"/>
      <c r="AF2384"/>
      <c r="AG2384"/>
      <c r="AH2384"/>
      <c r="AI2384"/>
      <c r="AJ2384"/>
    </row>
    <row r="2385" spans="1:36" ht="24.95" customHeight="1">
      <c r="A2385" s="66"/>
      <c r="M2385" s="37"/>
      <c r="N2385" s="37"/>
      <c r="U2385"/>
      <c r="V2385"/>
      <c r="W2385"/>
      <c r="X2385" s="412"/>
      <c r="Y2385" s="205"/>
      <c r="Z2385" s="412"/>
      <c r="AA2385"/>
      <c r="AB2385"/>
      <c r="AC2385"/>
      <c r="AD2385"/>
      <c r="AE2385"/>
      <c r="AF2385"/>
      <c r="AG2385"/>
      <c r="AH2385"/>
      <c r="AI2385"/>
      <c r="AJ2385"/>
    </row>
    <row r="2386" spans="1:36" ht="24.95" customHeight="1">
      <c r="A2386" s="66"/>
      <c r="M2386" s="37"/>
      <c r="N2386" s="37"/>
      <c r="U2386"/>
      <c r="V2386"/>
      <c r="W2386"/>
      <c r="X2386" s="412"/>
      <c r="Y2386" s="205"/>
      <c r="Z2386" s="412"/>
      <c r="AA2386"/>
      <c r="AB2386"/>
      <c r="AC2386"/>
      <c r="AD2386"/>
      <c r="AE2386"/>
      <c r="AF2386"/>
      <c r="AG2386"/>
      <c r="AH2386"/>
      <c r="AI2386"/>
      <c r="AJ2386"/>
    </row>
    <row r="2387" spans="1:36" ht="24.95" customHeight="1">
      <c r="A2387" s="66"/>
      <c r="M2387" s="37"/>
      <c r="N2387" s="37"/>
      <c r="U2387"/>
      <c r="V2387"/>
      <c r="W2387"/>
      <c r="X2387" s="412"/>
      <c r="Y2387" s="205"/>
      <c r="Z2387" s="412"/>
      <c r="AA2387"/>
      <c r="AB2387"/>
      <c r="AC2387"/>
      <c r="AD2387"/>
      <c r="AE2387"/>
      <c r="AF2387"/>
      <c r="AG2387"/>
      <c r="AH2387"/>
      <c r="AI2387"/>
      <c r="AJ2387"/>
    </row>
    <row r="2388" spans="1:36" ht="24.95" customHeight="1">
      <c r="A2388" s="66"/>
      <c r="M2388" s="37"/>
      <c r="N2388" s="37"/>
      <c r="U2388"/>
      <c r="V2388"/>
      <c r="W2388"/>
      <c r="X2388" s="412"/>
      <c r="Y2388" s="205"/>
      <c r="Z2388" s="412"/>
      <c r="AA2388"/>
      <c r="AB2388"/>
      <c r="AC2388"/>
      <c r="AD2388"/>
      <c r="AE2388"/>
      <c r="AF2388"/>
      <c r="AG2388"/>
      <c r="AH2388"/>
      <c r="AI2388"/>
      <c r="AJ2388"/>
    </row>
    <row r="2389" spans="1:36" ht="24.95" customHeight="1">
      <c r="A2389" s="66"/>
      <c r="M2389" s="37"/>
      <c r="N2389" s="37"/>
      <c r="U2389"/>
      <c r="V2389"/>
      <c r="W2389"/>
      <c r="X2389" s="412"/>
      <c r="Y2389" s="205"/>
      <c r="Z2389" s="412"/>
      <c r="AA2389"/>
      <c r="AB2389"/>
      <c r="AC2389"/>
      <c r="AD2389"/>
      <c r="AE2389"/>
      <c r="AF2389"/>
      <c r="AG2389"/>
      <c r="AH2389"/>
      <c r="AI2389"/>
      <c r="AJ2389"/>
    </row>
    <row r="2390" spans="1:36" ht="24.95" customHeight="1">
      <c r="A2390" s="66"/>
      <c r="M2390" s="37"/>
      <c r="N2390" s="37"/>
      <c r="U2390"/>
      <c r="V2390"/>
      <c r="W2390"/>
      <c r="X2390" s="412"/>
      <c r="Y2390" s="205"/>
      <c r="Z2390" s="412"/>
      <c r="AA2390"/>
      <c r="AB2390"/>
      <c r="AC2390"/>
      <c r="AD2390"/>
      <c r="AE2390"/>
      <c r="AF2390"/>
      <c r="AG2390"/>
      <c r="AH2390"/>
      <c r="AI2390"/>
      <c r="AJ2390"/>
    </row>
    <row r="2391" spans="1:36" ht="24.95" customHeight="1">
      <c r="A2391" s="66"/>
      <c r="M2391" s="37"/>
      <c r="N2391" s="37"/>
      <c r="U2391"/>
      <c r="V2391"/>
      <c r="W2391"/>
      <c r="X2391" s="412"/>
      <c r="Y2391" s="205"/>
      <c r="Z2391" s="412"/>
      <c r="AA2391"/>
      <c r="AB2391"/>
      <c r="AC2391"/>
      <c r="AD2391"/>
      <c r="AE2391"/>
      <c r="AF2391"/>
      <c r="AG2391"/>
      <c r="AH2391"/>
      <c r="AI2391"/>
      <c r="AJ2391"/>
    </row>
    <row r="2392" spans="1:36" ht="24.95" customHeight="1">
      <c r="A2392" s="66"/>
      <c r="M2392" s="37"/>
      <c r="N2392" s="37"/>
      <c r="U2392"/>
      <c r="V2392"/>
      <c r="W2392"/>
      <c r="X2392" s="412"/>
      <c r="Y2392" s="205"/>
      <c r="Z2392" s="412"/>
      <c r="AA2392"/>
      <c r="AB2392"/>
      <c r="AC2392"/>
      <c r="AD2392"/>
      <c r="AE2392"/>
      <c r="AF2392"/>
      <c r="AG2392"/>
      <c r="AH2392"/>
      <c r="AI2392"/>
      <c r="AJ2392"/>
    </row>
    <row r="2393" spans="1:36" ht="24.95" customHeight="1">
      <c r="A2393" s="66"/>
      <c r="M2393" s="37"/>
      <c r="N2393" s="37"/>
      <c r="U2393"/>
      <c r="V2393"/>
      <c r="W2393"/>
      <c r="X2393" s="412"/>
      <c r="Y2393" s="205"/>
      <c r="Z2393" s="412"/>
      <c r="AA2393"/>
      <c r="AB2393"/>
      <c r="AC2393"/>
      <c r="AD2393"/>
      <c r="AE2393"/>
      <c r="AF2393"/>
      <c r="AG2393"/>
      <c r="AH2393"/>
      <c r="AI2393"/>
      <c r="AJ2393"/>
    </row>
    <row r="2394" spans="1:36" ht="24.95" customHeight="1">
      <c r="A2394" s="66"/>
      <c r="M2394" s="37"/>
      <c r="N2394" s="37"/>
      <c r="U2394"/>
      <c r="V2394"/>
      <c r="W2394"/>
      <c r="X2394" s="412"/>
      <c r="Y2394" s="205"/>
      <c r="Z2394" s="412"/>
      <c r="AA2394"/>
      <c r="AB2394"/>
      <c r="AC2394"/>
      <c r="AD2394"/>
      <c r="AE2394"/>
      <c r="AF2394"/>
      <c r="AG2394"/>
      <c r="AH2394"/>
      <c r="AI2394"/>
      <c r="AJ2394"/>
    </row>
    <row r="2395" spans="1:36" ht="24.95" customHeight="1">
      <c r="A2395" s="66"/>
      <c r="M2395" s="37"/>
      <c r="N2395" s="37"/>
      <c r="U2395"/>
      <c r="V2395"/>
      <c r="W2395"/>
      <c r="X2395" s="412"/>
      <c r="Y2395" s="205"/>
      <c r="Z2395" s="412"/>
      <c r="AA2395"/>
      <c r="AB2395"/>
      <c r="AC2395"/>
      <c r="AD2395"/>
      <c r="AE2395"/>
      <c r="AF2395"/>
      <c r="AG2395"/>
      <c r="AH2395"/>
      <c r="AI2395"/>
      <c r="AJ2395"/>
    </row>
    <row r="2396" spans="1:36" ht="24.95" customHeight="1">
      <c r="A2396" s="66"/>
      <c r="M2396" s="37"/>
      <c r="N2396" s="37"/>
      <c r="U2396"/>
      <c r="V2396"/>
      <c r="W2396"/>
      <c r="X2396" s="412"/>
      <c r="Y2396" s="205"/>
      <c r="Z2396" s="412"/>
      <c r="AA2396"/>
      <c r="AB2396"/>
      <c r="AC2396"/>
      <c r="AD2396"/>
      <c r="AE2396"/>
      <c r="AF2396"/>
      <c r="AG2396"/>
      <c r="AH2396"/>
      <c r="AI2396"/>
      <c r="AJ2396"/>
    </row>
    <row r="2397" spans="1:36" ht="24.95" customHeight="1">
      <c r="A2397" s="66"/>
      <c r="M2397" s="37"/>
      <c r="N2397" s="37"/>
      <c r="U2397"/>
      <c r="V2397"/>
      <c r="W2397"/>
      <c r="X2397" s="412"/>
      <c r="Y2397" s="205"/>
      <c r="Z2397" s="412"/>
      <c r="AA2397"/>
      <c r="AB2397"/>
      <c r="AC2397"/>
      <c r="AD2397"/>
      <c r="AE2397"/>
      <c r="AF2397"/>
      <c r="AG2397"/>
      <c r="AH2397"/>
      <c r="AI2397"/>
      <c r="AJ2397"/>
    </row>
    <row r="2398" spans="1:36" ht="24.95" customHeight="1">
      <c r="A2398" s="66"/>
      <c r="M2398" s="37"/>
      <c r="N2398" s="37"/>
      <c r="U2398"/>
      <c r="V2398"/>
      <c r="W2398"/>
      <c r="X2398" s="412"/>
      <c r="Y2398" s="205"/>
      <c r="Z2398" s="412"/>
      <c r="AA2398"/>
      <c r="AB2398"/>
      <c r="AC2398"/>
      <c r="AD2398"/>
      <c r="AE2398"/>
      <c r="AF2398"/>
      <c r="AG2398"/>
      <c r="AH2398"/>
      <c r="AI2398"/>
      <c r="AJ2398"/>
    </row>
    <row r="2399" spans="1:36" ht="24.95" customHeight="1">
      <c r="A2399" s="66"/>
      <c r="M2399" s="37"/>
      <c r="N2399" s="37"/>
      <c r="U2399"/>
      <c r="V2399"/>
      <c r="W2399"/>
      <c r="X2399" s="412"/>
      <c r="Y2399" s="205"/>
      <c r="Z2399" s="412"/>
      <c r="AA2399"/>
      <c r="AB2399"/>
      <c r="AC2399"/>
      <c r="AD2399"/>
      <c r="AE2399"/>
      <c r="AF2399"/>
      <c r="AG2399"/>
      <c r="AH2399"/>
      <c r="AI2399"/>
      <c r="AJ2399"/>
    </row>
    <row r="2400" spans="1:36" ht="24.95" customHeight="1">
      <c r="A2400" s="66"/>
      <c r="M2400" s="37"/>
      <c r="N2400" s="37"/>
      <c r="U2400"/>
      <c r="V2400"/>
      <c r="W2400"/>
      <c r="X2400" s="412"/>
      <c r="Y2400" s="205"/>
      <c r="Z2400" s="412"/>
      <c r="AA2400"/>
      <c r="AB2400"/>
      <c r="AC2400"/>
      <c r="AD2400"/>
      <c r="AE2400"/>
      <c r="AF2400"/>
      <c r="AG2400"/>
      <c r="AH2400"/>
      <c r="AI2400"/>
      <c r="AJ2400"/>
    </row>
    <row r="2401" spans="1:36" ht="24.95" customHeight="1">
      <c r="A2401" s="66"/>
      <c r="M2401" s="37"/>
      <c r="N2401" s="37"/>
      <c r="U2401"/>
      <c r="V2401"/>
      <c r="W2401"/>
      <c r="X2401" s="412"/>
      <c r="Y2401" s="205"/>
      <c r="Z2401" s="412"/>
      <c r="AA2401"/>
      <c r="AB2401"/>
      <c r="AC2401"/>
      <c r="AD2401"/>
      <c r="AE2401"/>
      <c r="AF2401"/>
      <c r="AG2401"/>
      <c r="AH2401"/>
      <c r="AI2401"/>
      <c r="AJ2401"/>
    </row>
    <row r="2402" spans="1:36" ht="24.95" customHeight="1">
      <c r="A2402" s="66"/>
      <c r="M2402" s="37"/>
      <c r="N2402" s="37"/>
      <c r="U2402"/>
      <c r="V2402"/>
      <c r="W2402"/>
      <c r="X2402" s="412"/>
      <c r="Y2402" s="205"/>
      <c r="Z2402" s="412"/>
      <c r="AA2402"/>
      <c r="AB2402"/>
      <c r="AC2402"/>
      <c r="AD2402"/>
      <c r="AE2402"/>
      <c r="AF2402"/>
      <c r="AG2402"/>
      <c r="AH2402"/>
      <c r="AI2402"/>
      <c r="AJ2402"/>
    </row>
    <row r="2403" spans="1:36" ht="24.95" customHeight="1">
      <c r="A2403" s="66"/>
      <c r="M2403" s="37"/>
      <c r="N2403" s="37"/>
      <c r="U2403"/>
      <c r="V2403"/>
      <c r="W2403"/>
      <c r="X2403" s="412"/>
      <c r="Y2403" s="205"/>
      <c r="Z2403" s="412"/>
      <c r="AA2403"/>
      <c r="AB2403"/>
      <c r="AC2403"/>
      <c r="AD2403"/>
      <c r="AE2403"/>
      <c r="AF2403"/>
      <c r="AG2403"/>
      <c r="AH2403"/>
      <c r="AI2403"/>
      <c r="AJ2403"/>
    </row>
    <row r="2404" spans="1:36" ht="24.95" customHeight="1">
      <c r="A2404" s="66"/>
      <c r="M2404" s="37"/>
      <c r="N2404" s="37"/>
      <c r="U2404"/>
      <c r="V2404"/>
      <c r="W2404"/>
      <c r="X2404" s="412"/>
      <c r="Y2404" s="205"/>
      <c r="Z2404" s="412"/>
      <c r="AA2404"/>
      <c r="AB2404"/>
      <c r="AC2404"/>
      <c r="AD2404"/>
      <c r="AE2404"/>
      <c r="AF2404"/>
      <c r="AG2404"/>
      <c r="AH2404"/>
      <c r="AI2404"/>
      <c r="AJ2404"/>
    </row>
    <row r="2405" spans="1:36" ht="24.95" customHeight="1">
      <c r="A2405" s="66"/>
      <c r="M2405" s="37"/>
      <c r="N2405" s="37"/>
      <c r="U2405"/>
      <c r="V2405"/>
      <c r="W2405"/>
      <c r="X2405" s="412"/>
      <c r="Y2405" s="205"/>
      <c r="Z2405" s="412"/>
      <c r="AA2405"/>
      <c r="AB2405"/>
      <c r="AC2405"/>
      <c r="AD2405"/>
      <c r="AE2405"/>
      <c r="AF2405"/>
      <c r="AG2405"/>
      <c r="AH2405"/>
      <c r="AI2405"/>
      <c r="AJ2405"/>
    </row>
    <row r="2406" spans="1:36" ht="24.95" customHeight="1">
      <c r="A2406" s="66"/>
      <c r="M2406" s="37"/>
      <c r="N2406" s="37"/>
      <c r="U2406"/>
      <c r="V2406"/>
      <c r="W2406"/>
      <c r="X2406" s="412"/>
      <c r="Y2406" s="205"/>
      <c r="Z2406" s="412"/>
      <c r="AA2406"/>
      <c r="AB2406"/>
      <c r="AC2406"/>
      <c r="AD2406"/>
      <c r="AE2406"/>
      <c r="AF2406"/>
      <c r="AG2406"/>
      <c r="AH2406"/>
      <c r="AI2406"/>
      <c r="AJ2406"/>
    </row>
    <row r="2407" spans="1:36" ht="24.95" customHeight="1">
      <c r="A2407" s="66"/>
      <c r="M2407" s="37"/>
      <c r="N2407" s="37"/>
      <c r="U2407"/>
      <c r="V2407"/>
      <c r="W2407"/>
      <c r="X2407" s="412"/>
      <c r="Y2407" s="205"/>
      <c r="Z2407" s="412"/>
      <c r="AA2407"/>
      <c r="AB2407"/>
      <c r="AC2407"/>
      <c r="AD2407"/>
      <c r="AE2407"/>
      <c r="AF2407"/>
      <c r="AG2407"/>
      <c r="AH2407"/>
      <c r="AI2407"/>
      <c r="AJ2407"/>
    </row>
    <row r="2408" spans="1:36" ht="24.95" customHeight="1">
      <c r="A2408" s="66"/>
      <c r="M2408" s="37"/>
      <c r="N2408" s="37"/>
      <c r="U2408"/>
      <c r="V2408"/>
      <c r="W2408"/>
      <c r="X2408" s="412"/>
      <c r="Y2408" s="205"/>
      <c r="Z2408" s="412"/>
      <c r="AA2408"/>
      <c r="AB2408"/>
      <c r="AC2408"/>
      <c r="AD2408"/>
      <c r="AE2408"/>
      <c r="AF2408"/>
      <c r="AG2408"/>
      <c r="AH2408"/>
      <c r="AI2408"/>
      <c r="AJ2408"/>
    </row>
    <row r="2409" spans="1:36" ht="24.95" customHeight="1">
      <c r="A2409" s="66"/>
      <c r="M2409" s="37"/>
      <c r="N2409" s="37"/>
      <c r="U2409"/>
      <c r="V2409"/>
      <c r="W2409"/>
      <c r="X2409" s="412"/>
      <c r="Y2409" s="205"/>
      <c r="Z2409" s="412"/>
      <c r="AA2409"/>
      <c r="AB2409"/>
      <c r="AC2409"/>
      <c r="AD2409"/>
      <c r="AE2409"/>
      <c r="AF2409"/>
      <c r="AG2409"/>
      <c r="AH2409"/>
      <c r="AI2409"/>
      <c r="AJ2409"/>
    </row>
    <row r="2410" spans="1:36" ht="24.95" customHeight="1">
      <c r="A2410" s="66"/>
      <c r="M2410" s="37"/>
      <c r="N2410" s="37"/>
      <c r="U2410"/>
      <c r="V2410"/>
      <c r="W2410"/>
      <c r="X2410" s="412"/>
      <c r="Y2410" s="205"/>
      <c r="Z2410" s="412"/>
      <c r="AA2410"/>
      <c r="AB2410"/>
      <c r="AC2410"/>
      <c r="AD2410"/>
      <c r="AE2410"/>
      <c r="AF2410"/>
      <c r="AG2410"/>
      <c r="AH2410"/>
      <c r="AI2410"/>
      <c r="AJ2410"/>
    </row>
    <row r="2411" spans="1:36" ht="24.95" customHeight="1">
      <c r="A2411" s="66"/>
      <c r="M2411" s="37"/>
      <c r="N2411" s="37"/>
      <c r="U2411"/>
      <c r="V2411"/>
      <c r="W2411"/>
      <c r="X2411" s="412"/>
      <c r="Y2411" s="205"/>
      <c r="Z2411" s="412"/>
      <c r="AA2411"/>
      <c r="AB2411"/>
      <c r="AC2411"/>
      <c r="AD2411"/>
      <c r="AE2411"/>
      <c r="AF2411"/>
      <c r="AG2411"/>
      <c r="AH2411"/>
      <c r="AI2411"/>
      <c r="AJ2411"/>
    </row>
    <row r="2412" spans="1:36" ht="24.95" customHeight="1">
      <c r="A2412" s="66"/>
      <c r="M2412" s="37"/>
      <c r="N2412" s="37"/>
      <c r="U2412"/>
      <c r="V2412"/>
      <c r="W2412"/>
      <c r="X2412" s="412"/>
      <c r="Y2412" s="205"/>
      <c r="Z2412" s="412"/>
      <c r="AA2412"/>
      <c r="AB2412"/>
      <c r="AC2412"/>
      <c r="AD2412"/>
      <c r="AE2412"/>
      <c r="AF2412"/>
      <c r="AG2412"/>
      <c r="AH2412"/>
      <c r="AI2412"/>
      <c r="AJ2412"/>
    </row>
    <row r="2413" spans="1:36" ht="24.95" customHeight="1">
      <c r="A2413" s="66"/>
      <c r="M2413" s="37"/>
      <c r="N2413" s="37"/>
      <c r="U2413"/>
      <c r="V2413"/>
      <c r="W2413"/>
      <c r="X2413" s="412"/>
      <c r="Y2413" s="205"/>
      <c r="Z2413" s="412"/>
      <c r="AA2413"/>
      <c r="AB2413"/>
      <c r="AC2413"/>
      <c r="AD2413"/>
      <c r="AE2413"/>
      <c r="AF2413"/>
      <c r="AG2413"/>
      <c r="AH2413"/>
      <c r="AI2413"/>
      <c r="AJ2413"/>
    </row>
    <row r="2414" spans="1:36" ht="24.95" customHeight="1">
      <c r="A2414" s="66"/>
      <c r="M2414" s="37"/>
      <c r="N2414" s="37"/>
      <c r="U2414"/>
      <c r="V2414"/>
      <c r="W2414"/>
      <c r="X2414" s="412"/>
      <c r="Y2414" s="205"/>
      <c r="Z2414" s="412"/>
      <c r="AA2414"/>
      <c r="AB2414"/>
      <c r="AC2414"/>
      <c r="AD2414"/>
      <c r="AE2414"/>
      <c r="AF2414"/>
      <c r="AG2414"/>
      <c r="AH2414"/>
      <c r="AI2414"/>
      <c r="AJ2414"/>
    </row>
    <row r="2415" spans="1:36" ht="24.95" customHeight="1">
      <c r="A2415" s="66"/>
      <c r="M2415" s="37"/>
      <c r="N2415" s="37"/>
      <c r="U2415"/>
      <c r="V2415"/>
      <c r="W2415"/>
      <c r="X2415" s="412"/>
      <c r="Y2415" s="205"/>
      <c r="Z2415" s="412"/>
      <c r="AA2415"/>
      <c r="AB2415"/>
      <c r="AC2415"/>
      <c r="AD2415"/>
      <c r="AE2415"/>
      <c r="AF2415"/>
      <c r="AG2415"/>
      <c r="AH2415"/>
      <c r="AI2415"/>
      <c r="AJ2415"/>
    </row>
    <row r="2416" spans="1:36" ht="24.95" customHeight="1">
      <c r="A2416" s="66"/>
      <c r="M2416" s="37"/>
      <c r="N2416" s="37"/>
      <c r="U2416"/>
      <c r="V2416"/>
      <c r="W2416"/>
      <c r="X2416" s="412"/>
      <c r="Y2416" s="205"/>
      <c r="Z2416" s="412"/>
      <c r="AA2416"/>
      <c r="AB2416"/>
      <c r="AC2416"/>
      <c r="AD2416"/>
      <c r="AE2416"/>
      <c r="AF2416"/>
      <c r="AG2416"/>
      <c r="AH2416"/>
      <c r="AI2416"/>
      <c r="AJ2416"/>
    </row>
    <row r="2417" spans="1:36" ht="24.95" customHeight="1">
      <c r="A2417" s="66"/>
      <c r="M2417" s="37"/>
      <c r="N2417" s="37"/>
      <c r="U2417"/>
      <c r="V2417"/>
      <c r="W2417"/>
      <c r="X2417" s="412"/>
      <c r="Y2417" s="205"/>
      <c r="Z2417" s="412"/>
      <c r="AA2417"/>
      <c r="AB2417"/>
      <c r="AC2417"/>
      <c r="AD2417"/>
      <c r="AE2417"/>
      <c r="AF2417"/>
      <c r="AG2417"/>
      <c r="AH2417"/>
      <c r="AI2417"/>
      <c r="AJ2417"/>
    </row>
    <row r="2418" spans="1:36" ht="24.95" customHeight="1">
      <c r="A2418" s="66"/>
      <c r="M2418" s="37"/>
      <c r="N2418" s="37"/>
      <c r="U2418"/>
      <c r="V2418"/>
      <c r="W2418"/>
      <c r="X2418" s="412"/>
      <c r="Y2418" s="205"/>
      <c r="Z2418" s="412"/>
      <c r="AA2418"/>
      <c r="AB2418"/>
      <c r="AC2418"/>
      <c r="AD2418"/>
      <c r="AE2418"/>
      <c r="AF2418"/>
      <c r="AG2418"/>
      <c r="AH2418"/>
      <c r="AI2418"/>
      <c r="AJ2418"/>
    </row>
    <row r="2419" spans="1:36" ht="24.95" customHeight="1">
      <c r="A2419" s="66"/>
      <c r="M2419" s="37"/>
      <c r="N2419" s="37"/>
      <c r="U2419"/>
      <c r="V2419"/>
      <c r="W2419"/>
      <c r="X2419" s="412"/>
      <c r="Y2419" s="205"/>
      <c r="Z2419" s="412"/>
      <c r="AA2419"/>
      <c r="AB2419"/>
      <c r="AC2419"/>
      <c r="AD2419"/>
      <c r="AE2419"/>
      <c r="AF2419"/>
      <c r="AG2419"/>
      <c r="AH2419"/>
      <c r="AI2419"/>
      <c r="AJ2419"/>
    </row>
    <row r="2420" spans="1:36" ht="24.95" customHeight="1">
      <c r="A2420" s="66"/>
      <c r="M2420" s="37"/>
      <c r="N2420" s="37"/>
      <c r="U2420"/>
      <c r="V2420"/>
      <c r="W2420"/>
      <c r="X2420" s="412"/>
      <c r="Y2420" s="205"/>
      <c r="Z2420" s="412"/>
      <c r="AA2420"/>
      <c r="AB2420"/>
      <c r="AC2420"/>
      <c r="AD2420"/>
      <c r="AE2420"/>
      <c r="AF2420"/>
      <c r="AG2420"/>
      <c r="AH2420"/>
      <c r="AI2420"/>
      <c r="AJ2420"/>
    </row>
    <row r="2421" spans="1:36" ht="24.95" customHeight="1">
      <c r="A2421" s="66"/>
      <c r="M2421" s="37"/>
      <c r="N2421" s="37"/>
      <c r="U2421"/>
      <c r="V2421"/>
      <c r="W2421"/>
      <c r="X2421" s="412"/>
      <c r="Y2421" s="205"/>
      <c r="Z2421" s="412"/>
      <c r="AA2421"/>
      <c r="AB2421"/>
      <c r="AC2421"/>
      <c r="AD2421"/>
      <c r="AE2421"/>
      <c r="AF2421"/>
      <c r="AG2421"/>
      <c r="AH2421"/>
      <c r="AI2421"/>
      <c r="AJ2421"/>
    </row>
    <row r="2422" spans="1:36" ht="24.95" customHeight="1">
      <c r="A2422" s="66"/>
      <c r="M2422" s="37"/>
      <c r="N2422" s="37"/>
      <c r="U2422"/>
      <c r="V2422"/>
      <c r="W2422"/>
      <c r="X2422" s="412"/>
      <c r="Y2422" s="205"/>
      <c r="Z2422" s="412"/>
      <c r="AA2422"/>
      <c r="AB2422"/>
      <c r="AC2422"/>
      <c r="AD2422"/>
      <c r="AE2422"/>
      <c r="AF2422"/>
      <c r="AG2422"/>
      <c r="AH2422"/>
      <c r="AI2422"/>
      <c r="AJ2422"/>
    </row>
    <row r="2423" spans="1:36" ht="24.95" customHeight="1">
      <c r="A2423" s="66"/>
      <c r="M2423" s="37"/>
      <c r="N2423" s="37"/>
      <c r="U2423"/>
      <c r="V2423"/>
      <c r="W2423"/>
      <c r="X2423" s="412"/>
      <c r="Y2423" s="205"/>
      <c r="Z2423" s="412"/>
      <c r="AA2423"/>
      <c r="AB2423"/>
      <c r="AC2423"/>
      <c r="AD2423"/>
      <c r="AE2423"/>
      <c r="AF2423"/>
      <c r="AG2423"/>
      <c r="AH2423"/>
      <c r="AI2423"/>
      <c r="AJ2423"/>
    </row>
    <row r="2424" spans="1:36" ht="24.95" customHeight="1">
      <c r="A2424" s="66"/>
      <c r="M2424" s="37"/>
      <c r="N2424" s="37"/>
      <c r="U2424"/>
      <c r="V2424"/>
      <c r="W2424"/>
      <c r="X2424" s="412"/>
      <c r="Y2424" s="205"/>
      <c r="Z2424" s="412"/>
      <c r="AA2424"/>
      <c r="AB2424"/>
      <c r="AC2424"/>
      <c r="AD2424"/>
      <c r="AE2424"/>
      <c r="AF2424"/>
      <c r="AG2424"/>
      <c r="AH2424"/>
      <c r="AI2424"/>
      <c r="AJ2424"/>
    </row>
    <row r="2425" spans="1:36" ht="24.95" customHeight="1">
      <c r="A2425" s="66"/>
      <c r="M2425" s="37"/>
      <c r="N2425" s="37"/>
      <c r="U2425"/>
      <c r="V2425"/>
      <c r="W2425"/>
      <c r="X2425" s="412"/>
      <c r="Y2425" s="205"/>
      <c r="Z2425" s="412"/>
      <c r="AA2425"/>
      <c r="AB2425"/>
      <c r="AC2425"/>
      <c r="AD2425"/>
      <c r="AE2425"/>
      <c r="AF2425"/>
      <c r="AG2425"/>
      <c r="AH2425"/>
      <c r="AI2425"/>
      <c r="AJ2425"/>
    </row>
    <row r="2426" spans="1:36" ht="24.95" customHeight="1">
      <c r="A2426" s="66"/>
      <c r="M2426" s="37"/>
      <c r="N2426" s="37"/>
      <c r="U2426"/>
      <c r="V2426"/>
      <c r="W2426"/>
      <c r="X2426" s="412"/>
      <c r="Y2426" s="205"/>
      <c r="Z2426" s="412"/>
      <c r="AA2426"/>
      <c r="AB2426"/>
      <c r="AC2426"/>
      <c r="AD2426"/>
      <c r="AE2426"/>
      <c r="AF2426"/>
      <c r="AG2426"/>
      <c r="AH2426"/>
      <c r="AI2426"/>
      <c r="AJ2426"/>
    </row>
    <row r="2427" spans="1:36" ht="24.95" customHeight="1">
      <c r="A2427" s="66"/>
      <c r="M2427" s="37"/>
      <c r="N2427" s="37"/>
      <c r="U2427"/>
      <c r="V2427"/>
      <c r="W2427"/>
      <c r="X2427" s="412"/>
      <c r="Y2427" s="205"/>
      <c r="Z2427" s="412"/>
      <c r="AA2427"/>
      <c r="AB2427"/>
      <c r="AC2427"/>
      <c r="AD2427"/>
      <c r="AE2427"/>
      <c r="AF2427"/>
      <c r="AG2427"/>
      <c r="AH2427"/>
      <c r="AI2427"/>
      <c r="AJ2427"/>
    </row>
    <row r="2428" spans="1:36" ht="24.95" customHeight="1">
      <c r="A2428" s="66"/>
      <c r="M2428" s="37"/>
      <c r="N2428" s="37"/>
      <c r="U2428"/>
      <c r="V2428"/>
      <c r="W2428"/>
      <c r="X2428" s="412"/>
      <c r="Y2428" s="205"/>
      <c r="Z2428" s="412"/>
      <c r="AA2428"/>
      <c r="AB2428"/>
      <c r="AC2428"/>
      <c r="AD2428"/>
      <c r="AE2428"/>
      <c r="AF2428"/>
      <c r="AG2428"/>
      <c r="AH2428"/>
      <c r="AI2428"/>
      <c r="AJ2428"/>
    </row>
    <row r="2429" spans="1:36" ht="24.95" customHeight="1">
      <c r="A2429" s="66"/>
      <c r="M2429" s="37"/>
      <c r="N2429" s="37"/>
      <c r="U2429"/>
      <c r="V2429"/>
      <c r="W2429"/>
      <c r="X2429" s="412"/>
      <c r="Y2429" s="205"/>
      <c r="Z2429" s="412"/>
      <c r="AA2429"/>
      <c r="AB2429"/>
      <c r="AC2429"/>
      <c r="AD2429"/>
      <c r="AE2429"/>
      <c r="AF2429"/>
      <c r="AG2429"/>
      <c r="AH2429"/>
      <c r="AI2429"/>
      <c r="AJ2429"/>
    </row>
    <row r="2430" spans="1:36" ht="24.95" customHeight="1">
      <c r="A2430" s="66"/>
      <c r="M2430" s="37"/>
      <c r="N2430" s="37"/>
      <c r="U2430"/>
      <c r="V2430"/>
      <c r="W2430"/>
      <c r="X2430" s="412"/>
      <c r="Y2430" s="205"/>
      <c r="Z2430" s="412"/>
      <c r="AA2430"/>
      <c r="AB2430"/>
      <c r="AC2430"/>
      <c r="AD2430"/>
      <c r="AE2430"/>
      <c r="AF2430"/>
      <c r="AG2430"/>
      <c r="AH2430"/>
      <c r="AI2430"/>
      <c r="AJ2430"/>
    </row>
    <row r="2431" spans="1:36" ht="24.95" customHeight="1">
      <c r="A2431" s="66"/>
      <c r="M2431" s="37"/>
      <c r="N2431" s="37"/>
      <c r="U2431"/>
      <c r="V2431"/>
      <c r="W2431"/>
      <c r="X2431" s="412"/>
      <c r="Y2431" s="205"/>
      <c r="Z2431" s="412"/>
      <c r="AA2431"/>
      <c r="AB2431"/>
      <c r="AC2431"/>
      <c r="AD2431"/>
      <c r="AE2431"/>
      <c r="AF2431"/>
      <c r="AG2431"/>
      <c r="AH2431"/>
      <c r="AI2431"/>
      <c r="AJ2431"/>
    </row>
    <row r="2432" spans="1:36" ht="24.95" customHeight="1">
      <c r="A2432" s="66"/>
      <c r="M2432" s="37"/>
      <c r="N2432" s="37"/>
      <c r="U2432"/>
      <c r="V2432"/>
      <c r="W2432"/>
      <c r="X2432" s="412"/>
      <c r="Y2432" s="205"/>
      <c r="Z2432" s="412"/>
      <c r="AA2432"/>
      <c r="AB2432"/>
      <c r="AC2432"/>
      <c r="AD2432"/>
      <c r="AE2432"/>
      <c r="AF2432"/>
      <c r="AG2432"/>
      <c r="AH2432"/>
      <c r="AI2432"/>
      <c r="AJ2432"/>
    </row>
    <row r="2433" spans="1:36" ht="24.95" customHeight="1">
      <c r="A2433" s="66"/>
      <c r="M2433" s="37"/>
      <c r="N2433" s="37"/>
      <c r="U2433"/>
      <c r="V2433"/>
      <c r="W2433"/>
      <c r="X2433" s="412"/>
      <c r="Y2433" s="205"/>
      <c r="Z2433" s="412"/>
      <c r="AA2433"/>
      <c r="AB2433"/>
      <c r="AC2433"/>
      <c r="AD2433"/>
      <c r="AE2433"/>
      <c r="AF2433"/>
      <c r="AG2433"/>
      <c r="AH2433"/>
      <c r="AI2433"/>
      <c r="AJ2433"/>
    </row>
    <row r="2434" spans="1:36" ht="24.95" customHeight="1">
      <c r="A2434" s="66"/>
      <c r="M2434" s="37"/>
      <c r="N2434" s="37"/>
      <c r="U2434"/>
      <c r="V2434"/>
      <c r="W2434"/>
      <c r="X2434" s="412"/>
      <c r="Y2434" s="205"/>
      <c r="Z2434" s="412"/>
      <c r="AA2434"/>
      <c r="AB2434"/>
      <c r="AC2434"/>
      <c r="AD2434"/>
      <c r="AE2434"/>
      <c r="AF2434"/>
      <c r="AG2434"/>
      <c r="AH2434"/>
      <c r="AI2434"/>
      <c r="AJ2434"/>
    </row>
    <row r="2435" spans="1:36" ht="24.95" customHeight="1">
      <c r="A2435" s="66"/>
      <c r="M2435" s="37"/>
      <c r="N2435" s="37"/>
      <c r="U2435"/>
      <c r="V2435"/>
      <c r="W2435"/>
      <c r="X2435" s="412"/>
      <c r="Y2435" s="205"/>
      <c r="Z2435" s="412"/>
      <c r="AA2435"/>
      <c r="AB2435"/>
      <c r="AC2435"/>
      <c r="AD2435"/>
      <c r="AE2435"/>
      <c r="AF2435"/>
      <c r="AG2435"/>
      <c r="AH2435"/>
      <c r="AI2435"/>
      <c r="AJ2435"/>
    </row>
    <row r="2436" spans="1:36" ht="24.95" customHeight="1">
      <c r="A2436" s="66"/>
      <c r="M2436" s="37"/>
      <c r="N2436" s="37"/>
      <c r="U2436"/>
      <c r="V2436"/>
      <c r="W2436"/>
      <c r="X2436" s="412"/>
      <c r="Y2436" s="205"/>
      <c r="Z2436" s="412"/>
      <c r="AA2436"/>
      <c r="AB2436"/>
      <c r="AC2436"/>
      <c r="AD2436"/>
      <c r="AE2436"/>
      <c r="AF2436"/>
      <c r="AG2436"/>
      <c r="AH2436"/>
      <c r="AI2436"/>
      <c r="AJ2436"/>
    </row>
    <row r="2437" spans="1:36" ht="24.95" customHeight="1">
      <c r="A2437" s="66"/>
      <c r="M2437" s="37"/>
      <c r="N2437" s="37"/>
      <c r="U2437"/>
      <c r="V2437"/>
      <c r="W2437"/>
      <c r="X2437" s="412"/>
      <c r="Y2437" s="205"/>
      <c r="Z2437" s="412"/>
      <c r="AA2437"/>
      <c r="AB2437"/>
      <c r="AC2437"/>
      <c r="AD2437"/>
      <c r="AE2437"/>
      <c r="AF2437"/>
      <c r="AG2437"/>
      <c r="AH2437"/>
      <c r="AI2437"/>
      <c r="AJ2437"/>
    </row>
    <row r="2438" spans="1:36" ht="24.95" customHeight="1">
      <c r="A2438" s="66"/>
      <c r="M2438" s="37"/>
      <c r="N2438" s="37"/>
      <c r="U2438"/>
      <c r="V2438"/>
      <c r="W2438"/>
      <c r="X2438" s="412"/>
      <c r="Y2438" s="205"/>
      <c r="Z2438" s="412"/>
      <c r="AA2438"/>
      <c r="AB2438"/>
      <c r="AC2438"/>
      <c r="AD2438"/>
      <c r="AE2438"/>
      <c r="AF2438"/>
      <c r="AG2438"/>
      <c r="AH2438"/>
      <c r="AI2438"/>
      <c r="AJ2438"/>
    </row>
    <row r="2439" spans="1:36" ht="24.95" customHeight="1">
      <c r="A2439" s="66"/>
      <c r="M2439" s="37"/>
      <c r="N2439" s="37"/>
      <c r="U2439"/>
      <c r="V2439"/>
      <c r="W2439"/>
      <c r="X2439" s="412"/>
      <c r="Y2439" s="205"/>
      <c r="Z2439" s="412"/>
      <c r="AA2439"/>
      <c r="AB2439"/>
      <c r="AC2439"/>
      <c r="AD2439"/>
      <c r="AE2439"/>
      <c r="AF2439"/>
      <c r="AG2439"/>
      <c r="AH2439"/>
      <c r="AI2439"/>
      <c r="AJ2439"/>
    </row>
    <row r="2440" spans="1:36" ht="24.95" customHeight="1">
      <c r="A2440" s="66"/>
      <c r="M2440" s="37"/>
      <c r="N2440" s="37"/>
      <c r="U2440"/>
      <c r="V2440"/>
      <c r="W2440"/>
      <c r="X2440" s="412"/>
      <c r="Y2440" s="205"/>
      <c r="Z2440" s="412"/>
      <c r="AA2440"/>
      <c r="AB2440"/>
      <c r="AC2440"/>
      <c r="AD2440"/>
      <c r="AE2440"/>
      <c r="AF2440"/>
      <c r="AG2440"/>
      <c r="AH2440"/>
      <c r="AI2440"/>
      <c r="AJ2440"/>
    </row>
    <row r="2441" spans="1:36" ht="24.95" customHeight="1">
      <c r="A2441" s="66"/>
      <c r="M2441" s="37"/>
      <c r="N2441" s="37"/>
      <c r="U2441"/>
      <c r="V2441"/>
      <c r="W2441"/>
      <c r="X2441" s="412"/>
      <c r="Y2441" s="205"/>
      <c r="Z2441" s="412"/>
      <c r="AA2441"/>
      <c r="AB2441"/>
      <c r="AC2441"/>
      <c r="AD2441"/>
      <c r="AE2441"/>
      <c r="AF2441"/>
      <c r="AG2441"/>
      <c r="AH2441"/>
      <c r="AI2441"/>
      <c r="AJ2441"/>
    </row>
    <row r="2442" spans="1:36" ht="24.95" customHeight="1">
      <c r="A2442" s="66"/>
      <c r="M2442" s="37"/>
      <c r="N2442" s="37"/>
      <c r="U2442"/>
      <c r="V2442"/>
      <c r="W2442"/>
      <c r="X2442" s="412"/>
      <c r="Y2442" s="205"/>
      <c r="Z2442" s="412"/>
      <c r="AA2442"/>
      <c r="AB2442"/>
      <c r="AC2442"/>
      <c r="AD2442"/>
      <c r="AE2442"/>
      <c r="AF2442"/>
      <c r="AG2442"/>
      <c r="AH2442"/>
      <c r="AI2442"/>
      <c r="AJ2442"/>
    </row>
    <row r="2443" spans="1:36" ht="24.95" customHeight="1">
      <c r="A2443" s="66"/>
      <c r="M2443" s="37"/>
      <c r="N2443" s="37"/>
      <c r="U2443"/>
      <c r="V2443"/>
      <c r="W2443"/>
      <c r="X2443" s="412"/>
      <c r="Y2443" s="205"/>
      <c r="Z2443" s="412"/>
      <c r="AA2443"/>
      <c r="AB2443"/>
      <c r="AC2443"/>
      <c r="AD2443"/>
      <c r="AE2443"/>
      <c r="AF2443"/>
      <c r="AG2443"/>
      <c r="AH2443"/>
      <c r="AI2443"/>
      <c r="AJ2443"/>
    </row>
    <row r="2444" spans="1:36" ht="24.95" customHeight="1">
      <c r="A2444" s="66"/>
      <c r="M2444" s="37"/>
      <c r="N2444" s="37"/>
      <c r="U2444"/>
      <c r="V2444"/>
      <c r="W2444"/>
      <c r="X2444" s="412"/>
      <c r="Y2444" s="205"/>
      <c r="Z2444" s="412"/>
      <c r="AA2444"/>
      <c r="AB2444"/>
      <c r="AC2444"/>
      <c r="AD2444"/>
      <c r="AE2444"/>
      <c r="AF2444"/>
      <c r="AG2444"/>
      <c r="AH2444"/>
      <c r="AI2444"/>
      <c r="AJ2444"/>
    </row>
    <row r="2445" spans="1:36" ht="24.95" customHeight="1">
      <c r="A2445" s="66"/>
      <c r="M2445" s="37"/>
      <c r="N2445" s="37"/>
      <c r="U2445"/>
      <c r="V2445"/>
      <c r="W2445"/>
      <c r="X2445" s="412"/>
      <c r="Y2445" s="205"/>
      <c r="Z2445" s="412"/>
      <c r="AA2445"/>
      <c r="AB2445"/>
      <c r="AC2445"/>
      <c r="AD2445"/>
      <c r="AE2445"/>
      <c r="AF2445"/>
      <c r="AG2445"/>
      <c r="AH2445"/>
      <c r="AI2445"/>
      <c r="AJ2445"/>
    </row>
    <row r="2446" spans="1:36" ht="24.95" customHeight="1">
      <c r="A2446" s="66"/>
      <c r="M2446" s="37"/>
      <c r="N2446" s="37"/>
      <c r="U2446"/>
      <c r="V2446"/>
      <c r="W2446"/>
      <c r="X2446" s="412"/>
      <c r="Y2446" s="205"/>
      <c r="Z2446" s="412"/>
      <c r="AA2446"/>
      <c r="AB2446"/>
      <c r="AC2446"/>
      <c r="AD2446"/>
      <c r="AE2446"/>
      <c r="AF2446"/>
      <c r="AG2446"/>
      <c r="AH2446"/>
      <c r="AI2446"/>
      <c r="AJ2446"/>
    </row>
    <row r="2447" spans="1:36" ht="24.95" customHeight="1">
      <c r="A2447" s="66"/>
      <c r="M2447" s="37"/>
      <c r="N2447" s="37"/>
      <c r="U2447"/>
      <c r="V2447"/>
      <c r="W2447"/>
      <c r="X2447" s="412"/>
      <c r="Y2447" s="205"/>
      <c r="Z2447" s="412"/>
      <c r="AA2447"/>
      <c r="AB2447"/>
      <c r="AC2447"/>
      <c r="AD2447"/>
      <c r="AE2447"/>
      <c r="AF2447"/>
      <c r="AG2447"/>
      <c r="AH2447"/>
      <c r="AI2447"/>
      <c r="AJ2447"/>
    </row>
    <row r="2448" spans="1:36" ht="24.95" customHeight="1">
      <c r="A2448" s="66"/>
      <c r="M2448" s="37"/>
      <c r="N2448" s="37"/>
      <c r="U2448"/>
      <c r="V2448"/>
      <c r="W2448"/>
      <c r="X2448" s="412"/>
      <c r="Y2448" s="205"/>
      <c r="Z2448" s="412"/>
      <c r="AA2448"/>
      <c r="AB2448"/>
      <c r="AC2448"/>
      <c r="AD2448"/>
      <c r="AE2448"/>
      <c r="AF2448"/>
      <c r="AG2448"/>
      <c r="AH2448"/>
      <c r="AI2448"/>
      <c r="AJ2448"/>
    </row>
    <row r="2449" spans="1:36" ht="24.95" customHeight="1">
      <c r="A2449" s="66"/>
      <c r="M2449" s="37"/>
      <c r="N2449" s="37"/>
      <c r="U2449"/>
      <c r="V2449"/>
      <c r="W2449"/>
      <c r="X2449" s="412"/>
      <c r="Y2449" s="205"/>
      <c r="Z2449" s="412"/>
      <c r="AA2449"/>
      <c r="AB2449"/>
      <c r="AC2449"/>
      <c r="AD2449"/>
      <c r="AE2449"/>
      <c r="AF2449"/>
      <c r="AG2449"/>
      <c r="AH2449"/>
      <c r="AI2449"/>
      <c r="AJ2449"/>
    </row>
    <row r="2450" spans="1:36" ht="24.95" customHeight="1">
      <c r="A2450" s="66"/>
      <c r="M2450" s="37"/>
      <c r="N2450" s="37"/>
      <c r="U2450"/>
      <c r="V2450"/>
      <c r="W2450"/>
      <c r="X2450" s="412"/>
      <c r="Y2450" s="205"/>
      <c r="Z2450" s="412"/>
      <c r="AA2450"/>
      <c r="AB2450"/>
      <c r="AC2450"/>
      <c r="AD2450"/>
      <c r="AE2450"/>
      <c r="AF2450"/>
      <c r="AG2450"/>
      <c r="AH2450"/>
      <c r="AI2450"/>
      <c r="AJ2450"/>
    </row>
    <row r="2451" spans="1:36" ht="24.95" customHeight="1">
      <c r="A2451" s="66"/>
      <c r="M2451" s="37"/>
      <c r="N2451" s="37"/>
      <c r="U2451"/>
      <c r="V2451"/>
      <c r="W2451"/>
      <c r="X2451" s="412"/>
      <c r="Y2451" s="205"/>
      <c r="Z2451" s="412"/>
      <c r="AA2451"/>
      <c r="AB2451"/>
      <c r="AC2451"/>
      <c r="AD2451"/>
      <c r="AE2451"/>
      <c r="AF2451"/>
      <c r="AG2451"/>
      <c r="AH2451"/>
      <c r="AI2451"/>
      <c r="AJ2451"/>
    </row>
    <row r="2452" spans="1:36" ht="24.95" customHeight="1">
      <c r="A2452" s="66"/>
      <c r="M2452" s="37"/>
      <c r="N2452" s="37"/>
      <c r="U2452"/>
      <c r="V2452"/>
      <c r="W2452"/>
      <c r="X2452" s="412"/>
      <c r="Y2452" s="205"/>
      <c r="Z2452" s="412"/>
      <c r="AA2452"/>
      <c r="AB2452"/>
      <c r="AC2452"/>
      <c r="AD2452"/>
      <c r="AE2452"/>
      <c r="AF2452"/>
      <c r="AG2452"/>
      <c r="AH2452"/>
      <c r="AI2452"/>
      <c r="AJ2452"/>
    </row>
    <row r="2453" spans="1:36" ht="24.95" customHeight="1">
      <c r="A2453" s="66"/>
      <c r="M2453" s="37"/>
      <c r="N2453" s="37"/>
      <c r="U2453"/>
      <c r="V2453"/>
      <c r="W2453"/>
      <c r="X2453" s="412"/>
      <c r="Y2453" s="205"/>
      <c r="Z2453" s="412"/>
      <c r="AA2453"/>
      <c r="AB2453"/>
      <c r="AC2453"/>
      <c r="AD2453"/>
      <c r="AE2453"/>
      <c r="AF2453"/>
      <c r="AG2453"/>
      <c r="AH2453"/>
      <c r="AI2453"/>
      <c r="AJ2453"/>
    </row>
    <row r="2454" spans="1:36" ht="24.95" customHeight="1">
      <c r="A2454" s="66"/>
      <c r="M2454" s="37"/>
      <c r="N2454" s="37"/>
      <c r="U2454"/>
      <c r="V2454"/>
      <c r="W2454"/>
      <c r="X2454" s="412"/>
      <c r="Y2454" s="205"/>
      <c r="Z2454" s="412"/>
      <c r="AA2454"/>
      <c r="AB2454"/>
      <c r="AC2454"/>
      <c r="AD2454"/>
      <c r="AE2454"/>
      <c r="AF2454"/>
      <c r="AG2454"/>
      <c r="AH2454"/>
      <c r="AI2454"/>
      <c r="AJ2454"/>
    </row>
    <row r="2455" spans="1:36" ht="24.95" customHeight="1">
      <c r="A2455" s="66"/>
      <c r="M2455" s="37"/>
      <c r="N2455" s="37"/>
      <c r="U2455"/>
      <c r="V2455"/>
      <c r="W2455"/>
      <c r="X2455" s="412"/>
      <c r="Y2455" s="205"/>
      <c r="Z2455" s="412"/>
      <c r="AA2455"/>
      <c r="AB2455"/>
      <c r="AC2455"/>
      <c r="AD2455"/>
      <c r="AE2455"/>
      <c r="AF2455"/>
      <c r="AG2455"/>
      <c r="AH2455"/>
      <c r="AI2455"/>
      <c r="AJ2455"/>
    </row>
    <row r="2456" spans="1:36" ht="24.95" customHeight="1">
      <c r="A2456" s="66"/>
      <c r="M2456" s="37"/>
      <c r="N2456" s="37"/>
      <c r="U2456"/>
      <c r="V2456"/>
      <c r="W2456"/>
      <c r="X2456" s="412"/>
      <c r="Y2456" s="205"/>
      <c r="Z2456" s="412"/>
      <c r="AA2456"/>
      <c r="AB2456"/>
      <c r="AC2456"/>
      <c r="AD2456"/>
      <c r="AE2456"/>
      <c r="AF2456"/>
      <c r="AG2456"/>
      <c r="AH2456"/>
      <c r="AI2456"/>
      <c r="AJ2456"/>
    </row>
    <row r="2457" spans="1:36" ht="24.95" customHeight="1">
      <c r="A2457" s="66"/>
      <c r="M2457" s="37"/>
      <c r="N2457" s="37"/>
      <c r="U2457"/>
      <c r="V2457"/>
      <c r="W2457"/>
      <c r="X2457" s="412"/>
      <c r="Y2457" s="205"/>
      <c r="Z2457" s="412"/>
      <c r="AA2457"/>
      <c r="AB2457"/>
      <c r="AC2457"/>
      <c r="AD2457"/>
      <c r="AE2457"/>
      <c r="AF2457"/>
      <c r="AG2457"/>
      <c r="AH2457"/>
      <c r="AI2457"/>
      <c r="AJ2457"/>
    </row>
    <row r="2458" spans="1:36" ht="24.95" customHeight="1">
      <c r="A2458" s="66"/>
      <c r="M2458" s="37"/>
      <c r="N2458" s="37"/>
      <c r="U2458"/>
      <c r="V2458"/>
      <c r="W2458"/>
      <c r="X2458" s="412"/>
      <c r="Y2458" s="205"/>
      <c r="Z2458" s="412"/>
      <c r="AA2458"/>
      <c r="AB2458"/>
      <c r="AC2458"/>
      <c r="AD2458"/>
      <c r="AE2458"/>
      <c r="AF2458"/>
      <c r="AG2458"/>
      <c r="AH2458"/>
      <c r="AI2458"/>
      <c r="AJ2458"/>
    </row>
    <row r="2459" spans="1:36" ht="24.95" customHeight="1">
      <c r="A2459" s="66"/>
      <c r="M2459" s="37"/>
      <c r="N2459" s="37"/>
      <c r="U2459"/>
      <c r="V2459"/>
      <c r="W2459"/>
      <c r="X2459" s="412"/>
      <c r="Y2459" s="205"/>
      <c r="Z2459" s="412"/>
      <c r="AA2459"/>
      <c r="AB2459"/>
      <c r="AC2459"/>
      <c r="AD2459"/>
      <c r="AE2459"/>
      <c r="AF2459"/>
      <c r="AG2459"/>
      <c r="AH2459"/>
      <c r="AI2459"/>
      <c r="AJ2459"/>
    </row>
    <row r="2460" spans="1:36" ht="24.95" customHeight="1">
      <c r="A2460" s="66"/>
      <c r="M2460" s="37"/>
      <c r="N2460" s="37"/>
      <c r="U2460"/>
      <c r="V2460"/>
      <c r="W2460"/>
      <c r="X2460" s="412"/>
      <c r="Y2460" s="205"/>
      <c r="Z2460" s="412"/>
      <c r="AA2460"/>
      <c r="AB2460"/>
      <c r="AC2460"/>
      <c r="AD2460"/>
      <c r="AE2460"/>
      <c r="AF2460"/>
      <c r="AG2460"/>
      <c r="AH2460"/>
      <c r="AI2460"/>
      <c r="AJ2460"/>
    </row>
    <row r="2461" spans="1:36" ht="24.95" customHeight="1">
      <c r="A2461" s="66"/>
      <c r="M2461" s="37"/>
      <c r="N2461" s="37"/>
      <c r="U2461"/>
      <c r="V2461"/>
      <c r="W2461"/>
      <c r="X2461" s="412"/>
      <c r="Y2461" s="205"/>
      <c r="Z2461" s="412"/>
      <c r="AA2461"/>
      <c r="AB2461"/>
      <c r="AC2461"/>
      <c r="AD2461"/>
      <c r="AE2461"/>
      <c r="AF2461"/>
      <c r="AG2461"/>
      <c r="AH2461"/>
      <c r="AI2461"/>
      <c r="AJ2461"/>
    </row>
    <row r="2462" spans="1:36" ht="24.95" customHeight="1">
      <c r="A2462" s="66"/>
      <c r="M2462" s="37"/>
      <c r="N2462" s="37"/>
      <c r="U2462"/>
      <c r="V2462"/>
      <c r="W2462"/>
      <c r="X2462" s="412"/>
      <c r="Y2462" s="205"/>
      <c r="Z2462" s="412"/>
      <c r="AA2462"/>
      <c r="AB2462"/>
      <c r="AC2462"/>
      <c r="AD2462"/>
      <c r="AE2462"/>
      <c r="AF2462"/>
      <c r="AG2462"/>
      <c r="AH2462"/>
      <c r="AI2462"/>
      <c r="AJ2462"/>
    </row>
    <row r="2463" spans="1:36" ht="24.95" customHeight="1">
      <c r="A2463" s="66"/>
      <c r="M2463" s="37"/>
      <c r="N2463" s="37"/>
      <c r="U2463"/>
      <c r="V2463"/>
      <c r="W2463"/>
      <c r="X2463" s="412"/>
      <c r="Y2463" s="205"/>
      <c r="Z2463" s="412"/>
      <c r="AA2463"/>
      <c r="AB2463"/>
      <c r="AC2463"/>
      <c r="AD2463"/>
      <c r="AE2463"/>
      <c r="AF2463"/>
      <c r="AG2463"/>
      <c r="AH2463"/>
      <c r="AI2463"/>
      <c r="AJ2463"/>
    </row>
    <row r="2464" spans="1:36" ht="24.95" customHeight="1">
      <c r="A2464" s="66"/>
      <c r="M2464" s="37"/>
      <c r="N2464" s="37"/>
      <c r="U2464"/>
      <c r="V2464"/>
      <c r="W2464"/>
      <c r="X2464" s="412"/>
      <c r="Y2464" s="205"/>
      <c r="Z2464" s="412"/>
      <c r="AA2464"/>
      <c r="AB2464"/>
      <c r="AC2464"/>
      <c r="AD2464"/>
      <c r="AE2464"/>
      <c r="AF2464"/>
      <c r="AG2464"/>
      <c r="AH2464"/>
      <c r="AI2464"/>
      <c r="AJ2464"/>
    </row>
    <row r="2465" spans="1:36" ht="24.95" customHeight="1">
      <c r="A2465" s="66"/>
      <c r="M2465" s="37"/>
      <c r="N2465" s="37"/>
      <c r="U2465"/>
      <c r="V2465"/>
      <c r="W2465"/>
      <c r="X2465" s="412"/>
      <c r="Y2465" s="205"/>
      <c r="Z2465" s="412"/>
      <c r="AA2465"/>
      <c r="AB2465"/>
      <c r="AC2465"/>
      <c r="AD2465"/>
      <c r="AE2465"/>
      <c r="AF2465"/>
      <c r="AG2465"/>
      <c r="AH2465"/>
      <c r="AI2465"/>
      <c r="AJ2465"/>
    </row>
    <row r="2466" spans="1:36" ht="24.95" customHeight="1">
      <c r="A2466" s="66"/>
      <c r="M2466" s="37"/>
      <c r="N2466" s="37"/>
      <c r="U2466"/>
      <c r="V2466"/>
      <c r="W2466"/>
      <c r="X2466" s="412"/>
      <c r="Y2466" s="205"/>
      <c r="Z2466" s="412"/>
      <c r="AA2466"/>
      <c r="AB2466"/>
      <c r="AC2466"/>
      <c r="AD2466"/>
      <c r="AE2466"/>
      <c r="AF2466"/>
      <c r="AG2466"/>
      <c r="AH2466"/>
      <c r="AI2466"/>
      <c r="AJ2466"/>
    </row>
    <row r="2467" spans="1:36" ht="24.95" customHeight="1">
      <c r="A2467" s="66"/>
      <c r="M2467" s="37"/>
      <c r="N2467" s="37"/>
      <c r="U2467"/>
      <c r="V2467"/>
      <c r="W2467"/>
      <c r="X2467" s="412"/>
      <c r="Y2467" s="205"/>
      <c r="Z2467" s="412"/>
      <c r="AA2467"/>
      <c r="AB2467"/>
      <c r="AC2467"/>
      <c r="AD2467"/>
      <c r="AE2467"/>
      <c r="AF2467"/>
      <c r="AG2467"/>
      <c r="AH2467"/>
      <c r="AI2467"/>
      <c r="AJ2467"/>
    </row>
    <row r="2468" spans="1:36" ht="24.95" customHeight="1">
      <c r="A2468" s="66"/>
      <c r="M2468" s="37"/>
      <c r="N2468" s="37"/>
      <c r="U2468"/>
      <c r="V2468"/>
      <c r="W2468"/>
      <c r="X2468" s="412"/>
      <c r="Y2468" s="205"/>
      <c r="Z2468" s="412"/>
      <c r="AA2468"/>
      <c r="AB2468"/>
      <c r="AC2468"/>
      <c r="AD2468"/>
      <c r="AE2468"/>
      <c r="AF2468"/>
      <c r="AG2468"/>
      <c r="AH2468"/>
      <c r="AI2468"/>
      <c r="AJ2468"/>
    </row>
    <row r="2469" spans="1:36" ht="24.95" customHeight="1">
      <c r="A2469" s="66"/>
      <c r="M2469" s="37"/>
      <c r="N2469" s="37"/>
      <c r="U2469"/>
      <c r="V2469"/>
      <c r="W2469"/>
      <c r="X2469" s="412"/>
      <c r="Y2469" s="205"/>
      <c r="Z2469" s="412"/>
      <c r="AA2469"/>
      <c r="AB2469"/>
      <c r="AC2469"/>
      <c r="AD2469"/>
      <c r="AE2469"/>
      <c r="AF2469"/>
      <c r="AG2469"/>
      <c r="AH2469"/>
      <c r="AI2469"/>
      <c r="AJ2469"/>
    </row>
    <row r="2470" spans="1:36" ht="24.95" customHeight="1">
      <c r="A2470" s="66"/>
      <c r="M2470" s="37"/>
      <c r="N2470" s="37"/>
      <c r="U2470"/>
      <c r="V2470"/>
      <c r="W2470"/>
      <c r="X2470" s="412"/>
      <c r="Y2470" s="205"/>
      <c r="Z2470" s="412"/>
      <c r="AA2470"/>
      <c r="AB2470"/>
      <c r="AC2470"/>
      <c r="AD2470"/>
      <c r="AE2470"/>
      <c r="AF2470"/>
      <c r="AG2470"/>
      <c r="AH2470"/>
      <c r="AI2470"/>
      <c r="AJ2470"/>
    </row>
    <row r="2471" spans="1:36" ht="24.95" customHeight="1">
      <c r="A2471" s="66"/>
      <c r="M2471" s="37"/>
      <c r="N2471" s="37"/>
      <c r="U2471"/>
      <c r="V2471"/>
      <c r="W2471"/>
      <c r="X2471" s="412"/>
      <c r="Y2471" s="205"/>
      <c r="Z2471" s="412"/>
      <c r="AA2471"/>
      <c r="AB2471"/>
      <c r="AC2471"/>
      <c r="AD2471"/>
      <c r="AE2471"/>
      <c r="AF2471"/>
      <c r="AG2471"/>
      <c r="AH2471"/>
      <c r="AI2471"/>
      <c r="AJ2471"/>
    </row>
    <row r="2472" spans="1:36" ht="24.95" customHeight="1">
      <c r="A2472" s="66"/>
      <c r="M2472" s="37"/>
      <c r="N2472" s="37"/>
      <c r="U2472"/>
      <c r="V2472"/>
      <c r="W2472"/>
      <c r="X2472" s="412"/>
      <c r="Y2472" s="205"/>
      <c r="Z2472" s="412"/>
      <c r="AA2472"/>
      <c r="AB2472"/>
      <c r="AC2472"/>
      <c r="AD2472"/>
      <c r="AE2472"/>
      <c r="AF2472"/>
      <c r="AG2472"/>
      <c r="AH2472"/>
      <c r="AI2472"/>
      <c r="AJ2472"/>
    </row>
    <row r="2473" spans="1:36" ht="24.95" customHeight="1">
      <c r="A2473" s="66"/>
      <c r="M2473" s="37"/>
      <c r="N2473" s="37"/>
      <c r="U2473"/>
      <c r="V2473"/>
      <c r="W2473"/>
      <c r="X2473" s="412"/>
      <c r="Y2473" s="205"/>
      <c r="Z2473" s="412"/>
      <c r="AA2473"/>
      <c r="AB2473"/>
      <c r="AC2473"/>
      <c r="AD2473"/>
      <c r="AE2473"/>
      <c r="AF2473"/>
      <c r="AG2473"/>
      <c r="AH2473"/>
      <c r="AI2473"/>
      <c r="AJ2473"/>
    </row>
    <row r="2474" spans="1:36" ht="24.95" customHeight="1">
      <c r="A2474" s="66"/>
      <c r="M2474" s="37"/>
      <c r="N2474" s="37"/>
      <c r="U2474"/>
      <c r="V2474"/>
      <c r="W2474"/>
      <c r="X2474" s="412"/>
      <c r="Y2474" s="205"/>
      <c r="Z2474" s="412"/>
      <c r="AA2474"/>
      <c r="AB2474"/>
      <c r="AC2474"/>
      <c r="AD2474"/>
      <c r="AE2474"/>
      <c r="AF2474"/>
      <c r="AG2474"/>
      <c r="AH2474"/>
      <c r="AI2474"/>
      <c r="AJ2474"/>
    </row>
  </sheetData>
  <mergeCells count="8">
    <mergeCell ref="AJ12:AJ13"/>
    <mergeCell ref="N12:N15"/>
    <mergeCell ref="AA12:AC13"/>
    <mergeCell ref="AD12:AF13"/>
    <mergeCell ref="AG12:AI13"/>
    <mergeCell ref="R12:T13"/>
    <mergeCell ref="U12:W13"/>
    <mergeCell ref="X12:Z13"/>
  </mergeCells>
  <phoneticPr fontId="16" type="noConversion"/>
  <pageMargins left="0.7" right="0.7" top="0.75" bottom="0.75" header="0.3" footer="0.3"/>
  <pageSetup orientation="portrait" horizontalDpi="4294967293" verticalDpi="12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5A3E2FF-B77D-464A-AB83-EC39A2DBDE0B}">
          <x14:formula1>
            <xm:f>Budget!$AC$1:$AC$8</xm:f>
          </x14:formula1>
          <xm:sqref>C36:C1048569 C1:C35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7B0C0-D577-4E9A-8514-6E1B9A1BC851}">
  <dimension ref="A1:AK2545"/>
  <sheetViews>
    <sheetView zoomScale="40" zoomScaleNormal="40" workbookViewId="0">
      <pane ySplit="15" topLeftCell="A18" activePane="bottomLeft" state="frozen"/>
      <selection pane="bottomLeft" activeCell="A17" sqref="A17:XFD33"/>
      <selection activeCell="B1" sqref="B1"/>
    </sheetView>
  </sheetViews>
  <sheetFormatPr defaultColWidth="8.85546875" defaultRowHeight="32.25"/>
  <cols>
    <col min="1" max="1" width="19" style="64" bestFit="1" customWidth="1"/>
    <col min="2" max="2" width="27" style="1059" customWidth="1"/>
    <col min="3" max="3" width="44" style="62" customWidth="1"/>
    <col min="4" max="5" width="26.7109375" style="222" customWidth="1"/>
    <col min="6" max="6" width="56" style="62" bestFit="1" customWidth="1"/>
    <col min="7" max="7" width="64.28515625" style="62" customWidth="1"/>
    <col min="8" max="8" width="30.42578125" style="62" bestFit="1" customWidth="1"/>
    <col min="9" max="9" width="25.42578125" style="62" customWidth="1"/>
    <col min="10" max="10" width="32.28515625" style="62" customWidth="1"/>
    <col min="11" max="12" width="25.42578125" style="430" customWidth="1"/>
    <col min="13" max="13" width="29.7109375" style="38" customWidth="1"/>
    <col min="14" max="14" width="66.5703125" style="696" customWidth="1"/>
    <col min="15" max="15" width="24.42578125" style="430" bestFit="1" customWidth="1"/>
    <col min="16" max="17" width="39.42578125" style="46" bestFit="1" customWidth="1"/>
    <col min="18" max="18" width="32.42578125" customWidth="1"/>
    <col min="19" max="19" width="29" customWidth="1"/>
    <col min="20" max="20" width="30.85546875" customWidth="1"/>
    <col min="21" max="21" width="27.7109375" style="1" customWidth="1"/>
    <col min="22" max="22" width="27.7109375" style="2" customWidth="1"/>
    <col min="23" max="23" width="28.7109375" style="2" customWidth="1"/>
    <col min="24" max="24" width="29.140625" style="3" bestFit="1" customWidth="1"/>
    <col min="25" max="25" width="28" style="3" customWidth="1"/>
    <col min="26" max="26" width="29.28515625" style="173" bestFit="1" customWidth="1"/>
    <col min="27" max="27" width="29.28515625" style="1" bestFit="1" customWidth="1"/>
    <col min="28" max="28" width="25.85546875" style="2" bestFit="1" customWidth="1"/>
    <col min="29" max="29" width="29.28515625" style="2" bestFit="1" customWidth="1"/>
    <col min="30" max="30" width="28.42578125" style="1" bestFit="1" customWidth="1"/>
    <col min="31" max="31" width="28.42578125" style="2" bestFit="1" customWidth="1"/>
    <col min="32" max="32" width="24.85546875" style="2" bestFit="1" customWidth="1"/>
    <col min="33" max="33" width="28.42578125" style="1" bestFit="1" customWidth="1"/>
    <col min="34" max="35" width="25.7109375" style="2" customWidth="1"/>
    <col min="36" max="36" width="28.42578125" style="2" bestFit="1" customWidth="1"/>
  </cols>
  <sheetData>
    <row r="1" spans="1:37" s="11" customFormat="1" ht="30" customHeight="1" thickBot="1">
      <c r="A1" s="61"/>
      <c r="B1" s="1059"/>
      <c r="C1" s="62"/>
      <c r="D1" s="215"/>
      <c r="E1" s="215"/>
      <c r="F1" s="62"/>
      <c r="G1" s="62"/>
      <c r="H1" s="62"/>
      <c r="I1" s="62"/>
      <c r="J1" s="62"/>
      <c r="K1" s="430"/>
      <c r="L1" s="430"/>
      <c r="M1" s="259"/>
      <c r="N1" s="689"/>
      <c r="O1" s="430"/>
      <c r="P1" s="619"/>
      <c r="Q1" s="51" t="s">
        <v>464</v>
      </c>
      <c r="R1" s="52" t="s">
        <v>60</v>
      </c>
      <c r="S1" s="52" t="s">
        <v>2</v>
      </c>
      <c r="T1" s="52" t="s">
        <v>3</v>
      </c>
      <c r="U1" s="56" t="s">
        <v>4</v>
      </c>
      <c r="V1" s="55" t="s">
        <v>5</v>
      </c>
      <c r="W1" s="25"/>
      <c r="X1" s="25"/>
      <c r="Z1" s="169"/>
      <c r="AE1" s="26"/>
      <c r="AF1" s="26"/>
      <c r="AG1" s="26"/>
      <c r="AH1" s="26"/>
      <c r="AI1" s="26"/>
      <c r="AJ1" s="26"/>
      <c r="AK1" s="26"/>
    </row>
    <row r="2" spans="1:37" s="11" customFormat="1" ht="30" customHeight="1" thickBot="1">
      <c r="A2" s="61"/>
      <c r="B2" s="1059"/>
      <c r="C2" s="62"/>
      <c r="D2" s="215"/>
      <c r="E2" s="215"/>
      <c r="F2" s="62"/>
      <c r="G2" s="62"/>
      <c r="H2" s="62"/>
      <c r="I2" s="62"/>
      <c r="J2" s="62"/>
      <c r="K2" s="430"/>
      <c r="L2" s="430"/>
      <c r="M2" s="260"/>
      <c r="N2" s="690"/>
      <c r="O2" s="430"/>
      <c r="P2" s="620"/>
      <c r="Q2" s="47" t="s">
        <v>6</v>
      </c>
      <c r="R2" s="48">
        <f>SUM(R11)</f>
        <v>500</v>
      </c>
      <c r="S2" s="48">
        <f>SUM(S15)</f>
        <v>500</v>
      </c>
      <c r="T2" s="48">
        <f t="shared" ref="T2:T5" si="0">SUM(R2)-S2</f>
        <v>0</v>
      </c>
      <c r="U2" s="53">
        <f>SUM(T15)</f>
        <v>400</v>
      </c>
      <c r="V2" s="57">
        <f>SUM(U2)-T2</f>
        <v>400</v>
      </c>
      <c r="W2" s="27"/>
      <c r="X2" s="27"/>
      <c r="Z2" s="169"/>
      <c r="AE2" s="26"/>
      <c r="AF2" s="26"/>
      <c r="AG2" s="26"/>
      <c r="AH2" s="26"/>
      <c r="AI2" s="26"/>
      <c r="AJ2" s="26"/>
      <c r="AK2" s="26"/>
    </row>
    <row r="3" spans="1:37" s="11" customFormat="1" ht="30" customHeight="1" thickBot="1">
      <c r="A3" s="61"/>
      <c r="B3" s="1059"/>
      <c r="C3" s="62"/>
      <c r="D3" s="215"/>
      <c r="E3" s="215"/>
      <c r="F3" s="62"/>
      <c r="G3" s="62"/>
      <c r="H3" s="62"/>
      <c r="I3" s="62"/>
      <c r="J3" s="62"/>
      <c r="K3" s="430"/>
      <c r="L3" s="430"/>
      <c r="M3" s="260"/>
      <c r="N3" s="690"/>
      <c r="O3" s="430"/>
      <c r="P3" s="620"/>
      <c r="Q3" s="47" t="s">
        <v>7</v>
      </c>
      <c r="R3" s="48">
        <f>SUM(U11)</f>
        <v>7789.5</v>
      </c>
      <c r="S3" s="48">
        <f>SUM(V15)</f>
        <v>7789.5</v>
      </c>
      <c r="T3" s="48">
        <f>SUM(R3)-S3</f>
        <v>0</v>
      </c>
      <c r="U3" s="53">
        <f>SUM(W15)</f>
        <v>7460.5</v>
      </c>
      <c r="V3" s="57">
        <f t="shared" ref="V3:V10" si="1">SUM(U3)-T3</f>
        <v>7460.5</v>
      </c>
      <c r="W3" s="80"/>
      <c r="X3" s="80"/>
      <c r="Z3" s="169"/>
      <c r="AE3" s="26"/>
      <c r="AF3" s="26"/>
      <c r="AG3" s="26"/>
      <c r="AH3" s="26"/>
      <c r="AI3" s="26"/>
      <c r="AJ3" s="26"/>
      <c r="AK3" s="26"/>
    </row>
    <row r="4" spans="1:37" s="11" customFormat="1" ht="30" customHeight="1" thickBot="1">
      <c r="A4" s="61"/>
      <c r="B4" s="1059"/>
      <c r="C4" s="62"/>
      <c r="D4" s="215"/>
      <c r="E4" s="215"/>
      <c r="F4" s="62"/>
      <c r="G4" s="62"/>
      <c r="H4" s="62"/>
      <c r="I4" s="62"/>
      <c r="J4" s="62"/>
      <c r="K4" s="430"/>
      <c r="L4" s="430"/>
      <c r="M4" s="260"/>
      <c r="N4" s="690"/>
      <c r="O4" s="430"/>
      <c r="P4" s="620"/>
      <c r="Q4" s="47" t="s">
        <v>8</v>
      </c>
      <c r="R4" s="48">
        <f>SUM(X11)</f>
        <v>15090</v>
      </c>
      <c r="S4" s="48">
        <f>SUM(Y15)</f>
        <v>15090</v>
      </c>
      <c r="T4" s="48">
        <f>SUM(R4)-S4</f>
        <v>0</v>
      </c>
      <c r="U4" s="53">
        <f>SUM(Z15)</f>
        <v>48865.599999999999</v>
      </c>
      <c r="V4" s="57">
        <f t="shared" si="1"/>
        <v>48865.599999999999</v>
      </c>
      <c r="W4" s="146"/>
      <c r="X4" s="148"/>
      <c r="Z4" s="169"/>
      <c r="AE4" s="26"/>
      <c r="AF4" s="26"/>
      <c r="AG4" s="26"/>
      <c r="AH4" s="26"/>
      <c r="AI4" s="26"/>
      <c r="AJ4" s="26"/>
      <c r="AK4" s="26"/>
    </row>
    <row r="5" spans="1:37" s="11" customFormat="1" ht="30" customHeight="1" thickBot="1">
      <c r="A5" s="61"/>
      <c r="B5" s="1048" t="s">
        <v>189</v>
      </c>
      <c r="C5" s="62" t="s">
        <v>197</v>
      </c>
      <c r="D5" s="215"/>
      <c r="E5" s="215"/>
      <c r="F5" s="62"/>
      <c r="G5" s="62"/>
      <c r="H5" s="62"/>
      <c r="I5" s="62"/>
      <c r="J5" s="62"/>
      <c r="K5" s="430"/>
      <c r="L5" s="430"/>
      <c r="M5" s="260"/>
      <c r="N5" s="690"/>
      <c r="O5" s="430"/>
      <c r="P5" s="620"/>
      <c r="Q5" s="47" t="s">
        <v>9</v>
      </c>
      <c r="R5" s="48">
        <f>SUM(AA11)</f>
        <v>0</v>
      </c>
      <c r="S5" s="48">
        <f>SUM(AB15)</f>
        <v>0</v>
      </c>
      <c r="T5" s="48">
        <f t="shared" si="0"/>
        <v>0</v>
      </c>
      <c r="U5" s="53">
        <f>SUM(AC15)</f>
        <v>43.5</v>
      </c>
      <c r="V5" s="57">
        <f t="shared" si="1"/>
        <v>43.5</v>
      </c>
      <c r="W5" s="79"/>
      <c r="X5" s="80"/>
      <c r="Z5" s="169"/>
      <c r="AE5" s="26"/>
      <c r="AF5" s="26"/>
      <c r="AG5" s="26"/>
      <c r="AH5" s="26"/>
      <c r="AI5" s="26"/>
      <c r="AJ5" s="26"/>
      <c r="AK5" s="26"/>
    </row>
    <row r="6" spans="1:37" s="11" customFormat="1" ht="30" customHeight="1" thickBot="1">
      <c r="A6" s="61"/>
      <c r="B6" s="1048" t="s">
        <v>198</v>
      </c>
      <c r="C6" s="62" t="s">
        <v>199</v>
      </c>
      <c r="D6" s="215"/>
      <c r="E6" s="215"/>
      <c r="F6" s="62"/>
      <c r="G6" s="62"/>
      <c r="H6" s="62"/>
      <c r="I6" s="62"/>
      <c r="J6" s="62"/>
      <c r="K6" s="430"/>
      <c r="L6" s="430"/>
      <c r="M6" s="261"/>
      <c r="N6" s="691"/>
      <c r="O6" s="430"/>
      <c r="P6" s="621"/>
      <c r="Q6" s="49" t="s">
        <v>10</v>
      </c>
      <c r="R6" s="50">
        <f>SUM(R2:R5)</f>
        <v>23379.5</v>
      </c>
      <c r="S6" s="50">
        <f>SUM(S2:S5)</f>
        <v>23379.5</v>
      </c>
      <c r="T6" s="50">
        <f>SUM(R6)-S6</f>
        <v>0</v>
      </c>
      <c r="U6" s="54">
        <f>SUM(U2:U5)</f>
        <v>56769.599999999999</v>
      </c>
      <c r="V6" s="58">
        <f t="shared" si="1"/>
        <v>56769.599999999999</v>
      </c>
      <c r="W6" s="79"/>
      <c r="X6" s="80"/>
      <c r="Z6" s="169"/>
      <c r="AE6" s="26"/>
      <c r="AF6" s="26"/>
      <c r="AG6" s="26"/>
      <c r="AH6" s="26"/>
      <c r="AI6" s="26"/>
      <c r="AJ6" s="26"/>
      <c r="AK6" s="26"/>
    </row>
    <row r="7" spans="1:37" s="11" customFormat="1" ht="30" customHeight="1" thickBot="1">
      <c r="A7" s="61"/>
      <c r="B7" s="1048" t="s">
        <v>200</v>
      </c>
      <c r="C7" s="62" t="s">
        <v>201</v>
      </c>
      <c r="D7" s="215"/>
      <c r="E7" s="215"/>
      <c r="F7" s="62"/>
      <c r="G7" s="62"/>
      <c r="H7" s="62"/>
      <c r="I7" s="62"/>
      <c r="J7" s="62"/>
      <c r="K7" s="430"/>
      <c r="L7" s="430"/>
      <c r="M7" s="260"/>
      <c r="N7" s="690"/>
      <c r="O7" s="430"/>
      <c r="P7" s="620"/>
      <c r="Q7" s="629" t="s">
        <v>11</v>
      </c>
      <c r="R7" s="630">
        <v>12000</v>
      </c>
      <c r="S7" s="630">
        <f>SUM(AJ11)</f>
        <v>15448.27</v>
      </c>
      <c r="T7" s="630">
        <v>0</v>
      </c>
      <c r="U7" s="633">
        <v>0</v>
      </c>
      <c r="V7" s="634">
        <v>0</v>
      </c>
      <c r="W7" s="146"/>
      <c r="X7" s="80"/>
      <c r="Z7" s="169"/>
      <c r="AE7" s="26"/>
      <c r="AF7" s="26"/>
      <c r="AG7" s="26"/>
      <c r="AH7" s="26"/>
      <c r="AI7" s="26"/>
      <c r="AJ7" s="26"/>
      <c r="AK7" s="26"/>
    </row>
    <row r="8" spans="1:37" s="11" customFormat="1" ht="30" customHeight="1" thickBot="1">
      <c r="A8" s="61"/>
      <c r="B8" s="1048" t="s">
        <v>202</v>
      </c>
      <c r="C8" s="62" t="s">
        <v>203</v>
      </c>
      <c r="D8" s="215"/>
      <c r="E8" s="215"/>
      <c r="F8" s="62"/>
      <c r="G8" s="62"/>
      <c r="H8" s="62"/>
      <c r="I8" s="62"/>
      <c r="J8" s="62"/>
      <c r="K8" s="430"/>
      <c r="L8" s="430"/>
      <c r="M8" s="260"/>
      <c r="N8" s="690"/>
      <c r="O8" s="430"/>
      <c r="P8" s="620"/>
      <c r="Q8" s="47" t="s">
        <v>12</v>
      </c>
      <c r="R8" s="48">
        <f>SUM(AD11)</f>
        <v>508.5</v>
      </c>
      <c r="S8" s="48">
        <f>SUM(AE15)</f>
        <v>508.5</v>
      </c>
      <c r="T8" s="48">
        <f>SUM(R8)-S8</f>
        <v>0</v>
      </c>
      <c r="U8" s="53">
        <f>SUM(AF15)</f>
        <v>25632.129999999997</v>
      </c>
      <c r="V8" s="57">
        <f t="shared" si="1"/>
        <v>25632.129999999997</v>
      </c>
      <c r="W8" s="146"/>
      <c r="X8" s="80"/>
      <c r="Z8" s="169"/>
      <c r="AE8" s="26"/>
      <c r="AF8" s="26"/>
      <c r="AG8" s="26"/>
      <c r="AH8" s="26"/>
      <c r="AI8" s="26"/>
      <c r="AJ8" s="26"/>
      <c r="AK8" s="26"/>
    </row>
    <row r="9" spans="1:37" s="11" customFormat="1" ht="30" customHeight="1" thickBot="1">
      <c r="A9" s="61"/>
      <c r="B9" s="1059" t="s">
        <v>204</v>
      </c>
      <c r="C9" s="62"/>
      <c r="D9" s="215"/>
      <c r="E9" s="215"/>
      <c r="F9" s="62"/>
      <c r="G9" s="62"/>
      <c r="H9" s="62"/>
      <c r="I9" s="62"/>
      <c r="J9" s="62"/>
      <c r="K9" s="430"/>
      <c r="L9" s="430"/>
      <c r="M9" s="260"/>
      <c r="N9" s="690"/>
      <c r="O9" s="430"/>
      <c r="P9" s="620"/>
      <c r="Q9" s="47" t="s">
        <v>13</v>
      </c>
      <c r="R9" s="48">
        <f>SUM(AG11)</f>
        <v>333.99</v>
      </c>
      <c r="S9" s="48">
        <f>SUM(AH15)</f>
        <v>333.99</v>
      </c>
      <c r="T9" s="48">
        <f t="shared" ref="T9" si="2">SUM(R9)-S9</f>
        <v>0</v>
      </c>
      <c r="U9" s="53">
        <f>SUM(AI15)</f>
        <v>14072.17</v>
      </c>
      <c r="V9" s="57">
        <f t="shared" si="1"/>
        <v>14072.17</v>
      </c>
      <c r="W9" s="149"/>
      <c r="X9" s="80"/>
      <c r="Z9" s="169"/>
      <c r="AE9" s="26"/>
      <c r="AF9" s="26"/>
      <c r="AG9" s="26"/>
      <c r="AH9" s="26"/>
      <c r="AI9" s="26"/>
      <c r="AJ9" s="26"/>
      <c r="AK9" s="26"/>
    </row>
    <row r="10" spans="1:37" s="10" customFormat="1" ht="30" customHeight="1" thickBot="1">
      <c r="A10" s="61"/>
      <c r="B10" s="1059"/>
      <c r="C10" s="62"/>
      <c r="D10" s="216"/>
      <c r="E10" s="216"/>
      <c r="F10" s="62"/>
      <c r="G10" s="62"/>
      <c r="H10" s="62"/>
      <c r="I10" s="62"/>
      <c r="J10" s="62"/>
      <c r="K10" s="430"/>
      <c r="L10" s="430"/>
      <c r="M10" s="261"/>
      <c r="N10" s="691"/>
      <c r="O10" s="430"/>
      <c r="P10" s="621"/>
      <c r="Q10" s="49" t="s">
        <v>14</v>
      </c>
      <c r="R10" s="50">
        <f>SUM(R6)+R8+R9</f>
        <v>24221.99</v>
      </c>
      <c r="S10" s="50">
        <f>SUM(S2:S5)+S8+S9</f>
        <v>24221.99</v>
      </c>
      <c r="T10" s="50">
        <f>SUM(R10)-S10</f>
        <v>0</v>
      </c>
      <c r="U10" s="54">
        <f>SUM(U6)+U8+U9</f>
        <v>96473.9</v>
      </c>
      <c r="V10" s="58">
        <f t="shared" si="1"/>
        <v>96473.9</v>
      </c>
      <c r="W10" s="147"/>
      <c r="X10" s="147"/>
      <c r="Z10" s="170"/>
      <c r="AE10" s="13"/>
      <c r="AF10" s="13"/>
      <c r="AG10" s="13"/>
      <c r="AH10" s="13"/>
      <c r="AI10" s="13"/>
      <c r="AJ10" s="13"/>
      <c r="AK10" s="13"/>
    </row>
    <row r="11" spans="1:37" s="69" customFormat="1" ht="38.25" customHeight="1" thickBot="1">
      <c r="A11" s="63"/>
      <c r="B11" s="1060"/>
      <c r="C11" s="63"/>
      <c r="D11" s="223"/>
      <c r="E11" s="223"/>
      <c r="F11" s="63"/>
      <c r="G11" s="63"/>
      <c r="H11" s="356"/>
      <c r="I11" s="356"/>
      <c r="J11" s="356"/>
      <c r="K11" s="431"/>
      <c r="L11" s="431"/>
      <c r="M11" s="68"/>
      <c r="N11" s="692"/>
      <c r="O11" s="431"/>
      <c r="P11" s="67" t="s">
        <v>15</v>
      </c>
      <c r="Q11" s="67" t="s">
        <v>15</v>
      </c>
      <c r="R11" s="12">
        <f>SUM(R16:R39)</f>
        <v>500</v>
      </c>
      <c r="S11" s="235"/>
      <c r="T11" s="12"/>
      <c r="U11" s="12">
        <f>SUM(U16:U27)</f>
        <v>7789.5</v>
      </c>
      <c r="V11" s="12"/>
      <c r="W11" s="12"/>
      <c r="X11" s="12">
        <f>SUM(X16:X40)</f>
        <v>15090</v>
      </c>
      <c r="Y11" s="12"/>
      <c r="Z11" s="588"/>
      <c r="AA11" s="12">
        <f>SUM(AA16:AA39)</f>
        <v>0</v>
      </c>
      <c r="AB11" s="12"/>
      <c r="AC11" s="12"/>
      <c r="AD11" s="12">
        <f>SUM(AD16:AD39)</f>
        <v>508.5</v>
      </c>
      <c r="AE11" s="12"/>
      <c r="AF11" s="12"/>
      <c r="AG11" s="12">
        <f>SUM(AG17:AG33)</f>
        <v>333.99</v>
      </c>
      <c r="AH11" s="12"/>
      <c r="AI11" s="12"/>
      <c r="AJ11" s="12">
        <f>SUM(AJ16:AJ164)</f>
        <v>15448.27</v>
      </c>
    </row>
    <row r="12" spans="1:37" s="66" customFormat="1" ht="24.95" customHeight="1" thickTop="1">
      <c r="A12" s="241"/>
      <c r="B12" s="1061"/>
      <c r="C12" s="242"/>
      <c r="D12" s="256"/>
      <c r="E12" s="256"/>
      <c r="F12" s="242"/>
      <c r="G12" s="242"/>
      <c r="H12" s="242"/>
      <c r="I12" s="242"/>
      <c r="J12" s="242"/>
      <c r="K12" s="432"/>
      <c r="L12" s="432"/>
      <c r="M12" s="265"/>
      <c r="N12" s="1183" t="s">
        <v>16</v>
      </c>
      <c r="O12" s="432"/>
      <c r="P12" s="265"/>
      <c r="Q12" s="265"/>
      <c r="R12" s="1184" t="s">
        <v>6</v>
      </c>
      <c r="S12" s="1185"/>
      <c r="T12" s="1192"/>
      <c r="U12" s="1184" t="s">
        <v>17</v>
      </c>
      <c r="V12" s="1185"/>
      <c r="W12" s="1192"/>
      <c r="X12" s="1184" t="s">
        <v>18</v>
      </c>
      <c r="Y12" s="1185"/>
      <c r="Z12" s="1185"/>
      <c r="AA12" s="1184" t="s">
        <v>9</v>
      </c>
      <c r="AB12" s="1185"/>
      <c r="AC12" s="1185"/>
      <c r="AD12" s="1184" t="s">
        <v>12</v>
      </c>
      <c r="AE12" s="1185"/>
      <c r="AF12" s="1192"/>
      <c r="AG12" s="1186" t="s">
        <v>13</v>
      </c>
      <c r="AH12" s="1186"/>
      <c r="AI12" s="1186"/>
      <c r="AJ12" s="1181" t="s">
        <v>19</v>
      </c>
    </row>
    <row r="13" spans="1:37" s="66" customFormat="1" ht="24.95" customHeight="1" thickBot="1">
      <c r="A13" s="345"/>
      <c r="B13" s="1062"/>
      <c r="C13" s="347"/>
      <c r="D13" s="346"/>
      <c r="E13" s="346"/>
      <c r="F13" s="347"/>
      <c r="G13" s="347"/>
      <c r="H13" s="347"/>
      <c r="I13" s="347"/>
      <c r="J13" s="347"/>
      <c r="K13" s="433"/>
      <c r="L13" s="433"/>
      <c r="M13" s="348"/>
      <c r="N13" s="1187"/>
      <c r="O13" s="433"/>
      <c r="P13" s="348"/>
      <c r="Q13" s="348"/>
      <c r="R13" s="1189"/>
      <c r="S13" s="1190"/>
      <c r="T13" s="1193"/>
      <c r="U13" s="1189"/>
      <c r="V13" s="1190"/>
      <c r="W13" s="1193"/>
      <c r="X13" s="1189"/>
      <c r="Y13" s="1190"/>
      <c r="Z13" s="1190"/>
      <c r="AA13" s="1206"/>
      <c r="AB13" s="1207"/>
      <c r="AC13" s="1207"/>
      <c r="AD13" s="1189"/>
      <c r="AE13" s="1190"/>
      <c r="AF13" s="1193"/>
      <c r="AG13" s="1191"/>
      <c r="AH13" s="1191"/>
      <c r="AI13" s="1191"/>
      <c r="AJ13" s="1182"/>
    </row>
    <row r="14" spans="1:37" s="75" customFormat="1" ht="72" customHeight="1" thickTop="1" thickBot="1">
      <c r="A14" s="364" t="s">
        <v>20</v>
      </c>
      <c r="B14" s="1052" t="s">
        <v>21</v>
      </c>
      <c r="C14" s="369" t="s">
        <v>22</v>
      </c>
      <c r="D14" s="1110" t="s">
        <v>205</v>
      </c>
      <c r="E14" s="1110" t="s">
        <v>23</v>
      </c>
      <c r="F14" s="365" t="s">
        <v>24</v>
      </c>
      <c r="G14" s="365" t="s">
        <v>25</v>
      </c>
      <c r="H14" s="365" t="s">
        <v>26</v>
      </c>
      <c r="I14" s="365" t="s">
        <v>27</v>
      </c>
      <c r="J14" s="365" t="s">
        <v>28</v>
      </c>
      <c r="K14" s="434" t="s">
        <v>29</v>
      </c>
      <c r="L14" s="434" t="s">
        <v>30</v>
      </c>
      <c r="M14" s="337" t="s">
        <v>31</v>
      </c>
      <c r="N14" s="1187"/>
      <c r="O14" s="592" t="s">
        <v>32</v>
      </c>
      <c r="P14" s="335" t="s">
        <v>33</v>
      </c>
      <c r="Q14" s="632" t="s">
        <v>34</v>
      </c>
      <c r="R14" s="743" t="s">
        <v>6</v>
      </c>
      <c r="S14" s="744" t="s">
        <v>35</v>
      </c>
      <c r="T14" s="744" t="s">
        <v>36</v>
      </c>
      <c r="U14" s="743" t="s">
        <v>37</v>
      </c>
      <c r="V14" s="744" t="s">
        <v>35</v>
      </c>
      <c r="W14" s="754" t="s">
        <v>36</v>
      </c>
      <c r="X14" s="744" t="s">
        <v>8</v>
      </c>
      <c r="Y14" s="744" t="s">
        <v>35</v>
      </c>
      <c r="Z14" s="762" t="s">
        <v>36</v>
      </c>
      <c r="AA14" s="772" t="s">
        <v>38</v>
      </c>
      <c r="AB14" s="773" t="s">
        <v>35</v>
      </c>
      <c r="AC14" s="774" t="s">
        <v>36</v>
      </c>
      <c r="AD14" s="767" t="s">
        <v>12</v>
      </c>
      <c r="AE14" s="768" t="s">
        <v>35</v>
      </c>
      <c r="AF14" s="768" t="s">
        <v>36</v>
      </c>
      <c r="AG14" s="781" t="s">
        <v>206</v>
      </c>
      <c r="AH14" s="782" t="s">
        <v>35</v>
      </c>
      <c r="AI14" s="783" t="s">
        <v>36</v>
      </c>
      <c r="AJ14" s="783" t="s">
        <v>19</v>
      </c>
    </row>
    <row r="15" spans="1:37" s="76" customFormat="1" ht="33.75" thickTop="1" thickBot="1">
      <c r="A15" s="329"/>
      <c r="B15" s="1063"/>
      <c r="C15" s="331"/>
      <c r="D15" s="330"/>
      <c r="E15" s="330"/>
      <c r="F15" s="331"/>
      <c r="G15" s="331"/>
      <c r="H15" s="331"/>
      <c r="I15" s="331"/>
      <c r="J15" s="331"/>
      <c r="K15" s="435"/>
      <c r="L15" s="435"/>
      <c r="M15" s="337"/>
      <c r="N15" s="1188"/>
      <c r="O15" s="435"/>
      <c r="P15" s="335"/>
      <c r="Q15" s="335"/>
      <c r="R15" s="749">
        <f t="shared" ref="R15:AI15" si="3">SUM(R16:R170)</f>
        <v>900</v>
      </c>
      <c r="S15" s="749">
        <f t="shared" si="3"/>
        <v>500</v>
      </c>
      <c r="T15" s="750">
        <f t="shared" si="3"/>
        <v>400</v>
      </c>
      <c r="U15" s="749">
        <f t="shared" si="3"/>
        <v>15250</v>
      </c>
      <c r="V15" s="749">
        <f t="shared" si="3"/>
        <v>7789.5</v>
      </c>
      <c r="W15" s="750">
        <f t="shared" si="3"/>
        <v>7460.5</v>
      </c>
      <c r="X15" s="749">
        <f t="shared" si="3"/>
        <v>63955.6</v>
      </c>
      <c r="Y15" s="749">
        <f t="shared" si="3"/>
        <v>15090</v>
      </c>
      <c r="Z15" s="750">
        <f t="shared" si="3"/>
        <v>48865.599999999999</v>
      </c>
      <c r="AA15" s="749">
        <f t="shared" si="3"/>
        <v>43.5</v>
      </c>
      <c r="AB15" s="749">
        <f t="shared" si="3"/>
        <v>0</v>
      </c>
      <c r="AC15" s="750">
        <f t="shared" si="3"/>
        <v>43.5</v>
      </c>
      <c r="AD15" s="749">
        <f t="shared" si="3"/>
        <v>26140.629999999997</v>
      </c>
      <c r="AE15" s="749">
        <f t="shared" si="3"/>
        <v>508.5</v>
      </c>
      <c r="AF15" s="750">
        <f t="shared" si="3"/>
        <v>25632.129999999997</v>
      </c>
      <c r="AG15" s="749">
        <f t="shared" si="3"/>
        <v>14406.16</v>
      </c>
      <c r="AH15" s="749">
        <f t="shared" si="3"/>
        <v>333.99</v>
      </c>
      <c r="AI15" s="750">
        <f t="shared" si="3"/>
        <v>14072.17</v>
      </c>
      <c r="AJ15" s="750">
        <f>SUM(AJ16:AJ327)</f>
        <v>15448.27</v>
      </c>
    </row>
    <row r="16" spans="1:37" s="83" customFormat="1" ht="35.1" customHeight="1">
      <c r="A16" s="273"/>
      <c r="B16" s="380"/>
      <c r="C16" s="273"/>
      <c r="D16" s="301"/>
      <c r="E16" s="301"/>
      <c r="F16" s="273"/>
      <c r="G16" s="273"/>
      <c r="H16" s="273"/>
      <c r="I16" s="273"/>
      <c r="J16" s="273"/>
      <c r="K16" s="551"/>
      <c r="L16" s="551"/>
      <c r="M16" s="302"/>
      <c r="N16" s="820"/>
      <c r="O16" s="649"/>
      <c r="P16" s="303"/>
      <c r="Q16" s="303"/>
      <c r="R16" s="304"/>
      <c r="S16" s="305"/>
      <c r="T16" s="305"/>
      <c r="U16" s="304"/>
      <c r="V16" s="305"/>
      <c r="W16" s="306"/>
      <c r="X16" s="305"/>
      <c r="Y16" s="305"/>
      <c r="Z16" s="589"/>
      <c r="AA16" s="304"/>
      <c r="AB16" s="305"/>
      <c r="AC16" s="305"/>
      <c r="AD16" s="304"/>
      <c r="AE16" s="305"/>
      <c r="AF16" s="305"/>
      <c r="AG16" s="304"/>
      <c r="AH16" s="305"/>
      <c r="AI16" s="306"/>
      <c r="AJ16" s="306"/>
    </row>
    <row r="17" spans="1:36" s="18" customFormat="1" ht="35.1" customHeight="1">
      <c r="A17" s="824" t="s">
        <v>207</v>
      </c>
      <c r="B17" s="1064" t="s">
        <v>465</v>
      </c>
      <c r="C17" s="824" t="s">
        <v>208</v>
      </c>
      <c r="D17" s="825">
        <v>45203</v>
      </c>
      <c r="E17" s="825">
        <v>45203</v>
      </c>
      <c r="F17" s="824" t="s">
        <v>466</v>
      </c>
      <c r="G17" s="824" t="s">
        <v>467</v>
      </c>
      <c r="H17" s="824">
        <v>36250</v>
      </c>
      <c r="I17" s="824" t="s">
        <v>211</v>
      </c>
      <c r="J17" s="824" t="s">
        <v>468</v>
      </c>
      <c r="K17" s="437" t="s">
        <v>211</v>
      </c>
      <c r="L17" s="437" t="s">
        <v>211</v>
      </c>
      <c r="M17" s="833" t="s">
        <v>211</v>
      </c>
      <c r="N17" s="1082"/>
      <c r="O17" s="867">
        <v>45203</v>
      </c>
      <c r="P17" s="826" t="s">
        <v>212</v>
      </c>
      <c r="Q17" s="826" t="s">
        <v>213</v>
      </c>
      <c r="R17" s="847"/>
      <c r="S17" s="848"/>
      <c r="T17" s="848"/>
      <c r="U17" s="847"/>
      <c r="V17" s="848"/>
      <c r="W17" s="849"/>
      <c r="X17" s="848"/>
      <c r="Y17" s="848"/>
      <c r="Z17" s="912"/>
      <c r="AA17" s="847"/>
      <c r="AB17" s="848"/>
      <c r="AC17" s="848"/>
      <c r="AD17" s="847"/>
      <c r="AE17" s="848"/>
      <c r="AF17" s="848"/>
      <c r="AG17" s="847">
        <v>7.92</v>
      </c>
      <c r="AH17" s="848">
        <v>7.92</v>
      </c>
      <c r="AI17" s="849">
        <f t="shared" ref="AI17:AI22" si="4">SUM(AG17)-AH17</f>
        <v>0</v>
      </c>
      <c r="AJ17" s="849"/>
    </row>
    <row r="18" spans="1:36" s="83" customFormat="1" ht="35.1" customHeight="1">
      <c r="A18" s="824" t="s">
        <v>207</v>
      </c>
      <c r="B18" s="1064" t="s">
        <v>198</v>
      </c>
      <c r="C18" s="824" t="s">
        <v>208</v>
      </c>
      <c r="D18" s="825">
        <v>45211</v>
      </c>
      <c r="E18" s="825">
        <v>45211</v>
      </c>
      <c r="F18" s="824" t="s">
        <v>469</v>
      </c>
      <c r="G18" s="824" t="s">
        <v>470</v>
      </c>
      <c r="H18" s="824">
        <v>36406</v>
      </c>
      <c r="I18" s="824" t="s">
        <v>211</v>
      </c>
      <c r="J18" s="824">
        <v>120292</v>
      </c>
      <c r="K18" s="437" t="s">
        <v>211</v>
      </c>
      <c r="L18" s="437" t="s">
        <v>211</v>
      </c>
      <c r="M18" s="833" t="s">
        <v>211</v>
      </c>
      <c r="N18" s="1117"/>
      <c r="O18" s="867">
        <v>45212</v>
      </c>
      <c r="P18" s="826" t="s">
        <v>212</v>
      </c>
      <c r="Q18" s="826" t="s">
        <v>213</v>
      </c>
      <c r="R18" s="847"/>
      <c r="S18" s="848"/>
      <c r="T18" s="848"/>
      <c r="U18" s="847"/>
      <c r="V18" s="848"/>
      <c r="W18" s="849"/>
      <c r="X18" s="848"/>
      <c r="Y18" s="848"/>
      <c r="Z18" s="912"/>
      <c r="AA18" s="847"/>
      <c r="AB18" s="848"/>
      <c r="AC18" s="848"/>
      <c r="AD18" s="847"/>
      <c r="AE18" s="848"/>
      <c r="AF18" s="848"/>
      <c r="AG18" s="847">
        <v>6.75</v>
      </c>
      <c r="AH18" s="848">
        <v>6.75</v>
      </c>
      <c r="AI18" s="849">
        <f t="shared" si="4"/>
        <v>0</v>
      </c>
      <c r="AJ18" s="849"/>
    </row>
    <row r="19" spans="1:36" s="18" customFormat="1" ht="35.1" customHeight="1">
      <c r="A19" s="824" t="s">
        <v>207</v>
      </c>
      <c r="B19" s="1064" t="s">
        <v>198</v>
      </c>
      <c r="C19" s="824" t="s">
        <v>208</v>
      </c>
      <c r="D19" s="825">
        <v>45215</v>
      </c>
      <c r="E19" s="825">
        <v>45215</v>
      </c>
      <c r="F19" s="824" t="s">
        <v>466</v>
      </c>
      <c r="G19" s="824" t="s">
        <v>471</v>
      </c>
      <c r="H19" s="1079">
        <v>36480</v>
      </c>
      <c r="I19" s="824" t="s">
        <v>211</v>
      </c>
      <c r="J19" s="824">
        <v>120381</v>
      </c>
      <c r="K19" s="437" t="s">
        <v>211</v>
      </c>
      <c r="L19" s="437" t="s">
        <v>211</v>
      </c>
      <c r="M19" s="846" t="s">
        <v>211</v>
      </c>
      <c r="N19" s="1080"/>
      <c r="O19" s="437">
        <v>45215</v>
      </c>
      <c r="P19" s="826" t="s">
        <v>212</v>
      </c>
      <c r="Q19" s="826" t="s">
        <v>213</v>
      </c>
      <c r="R19" s="847"/>
      <c r="S19" s="848"/>
      <c r="T19" s="848"/>
      <c r="U19" s="847"/>
      <c r="V19" s="848"/>
      <c r="W19" s="849"/>
      <c r="X19" s="1081"/>
      <c r="Y19" s="1081"/>
      <c r="Z19" s="1081"/>
      <c r="AA19" s="847"/>
      <c r="AB19" s="848"/>
      <c r="AC19" s="848"/>
      <c r="AD19" s="847"/>
      <c r="AE19" s="848"/>
      <c r="AF19" s="848"/>
      <c r="AG19" s="847">
        <v>3.96</v>
      </c>
      <c r="AH19" s="848">
        <v>3.96</v>
      </c>
      <c r="AI19" s="849">
        <f t="shared" si="4"/>
        <v>0</v>
      </c>
      <c r="AJ19" s="849"/>
    </row>
    <row r="20" spans="1:36" s="18" customFormat="1" ht="35.1" customHeight="1">
      <c r="A20" s="824" t="s">
        <v>207</v>
      </c>
      <c r="B20" s="1064" t="s">
        <v>198</v>
      </c>
      <c r="C20" s="824" t="s">
        <v>208</v>
      </c>
      <c r="D20" s="825">
        <v>45215</v>
      </c>
      <c r="E20" s="825">
        <v>45215</v>
      </c>
      <c r="F20" s="824" t="s">
        <v>472</v>
      </c>
      <c r="G20" s="824" t="s">
        <v>473</v>
      </c>
      <c r="H20" s="1079">
        <v>36487</v>
      </c>
      <c r="I20" s="824" t="s">
        <v>211</v>
      </c>
      <c r="J20" s="824">
        <v>120387</v>
      </c>
      <c r="K20" s="437" t="s">
        <v>211</v>
      </c>
      <c r="L20" s="437" t="s">
        <v>211</v>
      </c>
      <c r="M20" s="846" t="s">
        <v>211</v>
      </c>
      <c r="N20" s="1080"/>
      <c r="O20" s="437">
        <v>45215</v>
      </c>
      <c r="P20" s="826" t="s">
        <v>212</v>
      </c>
      <c r="Q20" s="826" t="s">
        <v>213</v>
      </c>
      <c r="R20" s="847"/>
      <c r="S20" s="848"/>
      <c r="T20" s="848"/>
      <c r="U20" s="847"/>
      <c r="V20" s="848"/>
      <c r="W20" s="849"/>
      <c r="X20" s="1081"/>
      <c r="Y20" s="1081"/>
      <c r="Z20" s="1081"/>
      <c r="AA20" s="847"/>
      <c r="AB20" s="848"/>
      <c r="AC20" s="848"/>
      <c r="AD20" s="847"/>
      <c r="AE20" s="848"/>
      <c r="AF20" s="848"/>
      <c r="AG20" s="847">
        <v>7.92</v>
      </c>
      <c r="AH20" s="848">
        <v>7.92</v>
      </c>
      <c r="AI20" s="849">
        <f t="shared" si="4"/>
        <v>0</v>
      </c>
      <c r="AJ20" s="849"/>
    </row>
    <row r="21" spans="1:36" s="83" customFormat="1" ht="35.1" customHeight="1">
      <c r="A21" s="824" t="s">
        <v>207</v>
      </c>
      <c r="B21" s="1064" t="s">
        <v>198</v>
      </c>
      <c r="C21" s="824" t="s">
        <v>208</v>
      </c>
      <c r="D21" s="825">
        <v>45203</v>
      </c>
      <c r="E21" s="825">
        <v>45216</v>
      </c>
      <c r="F21" s="824" t="s">
        <v>466</v>
      </c>
      <c r="G21" s="824" t="s">
        <v>467</v>
      </c>
      <c r="H21" s="824">
        <v>36250</v>
      </c>
      <c r="I21" s="824" t="s">
        <v>211</v>
      </c>
      <c r="J21" s="824" t="s">
        <v>468</v>
      </c>
      <c r="K21" s="437" t="s">
        <v>250</v>
      </c>
      <c r="L21" s="437" t="s">
        <v>211</v>
      </c>
      <c r="M21" s="846" t="s">
        <v>211</v>
      </c>
      <c r="N21" s="921" t="s">
        <v>211</v>
      </c>
      <c r="O21" s="867">
        <v>45216</v>
      </c>
      <c r="P21" s="826" t="s">
        <v>212</v>
      </c>
      <c r="Q21" s="826" t="s">
        <v>213</v>
      </c>
      <c r="R21" s="847"/>
      <c r="S21" s="848"/>
      <c r="T21" s="848"/>
      <c r="U21" s="847"/>
      <c r="V21" s="848"/>
      <c r="W21" s="849"/>
      <c r="X21" s="848"/>
      <c r="Y21" s="848"/>
      <c r="Z21" s="912"/>
      <c r="AA21" s="847"/>
      <c r="AB21" s="848"/>
      <c r="AC21" s="848"/>
      <c r="AD21" s="847"/>
      <c r="AE21" s="848"/>
      <c r="AF21" s="848"/>
      <c r="AG21" s="847">
        <v>7.92</v>
      </c>
      <c r="AH21" s="848">
        <v>7.92</v>
      </c>
      <c r="AI21" s="849">
        <f t="shared" si="4"/>
        <v>0</v>
      </c>
      <c r="AJ21" s="849"/>
    </row>
    <row r="22" spans="1:36" s="83" customFormat="1" ht="35.1" customHeight="1">
      <c r="A22" s="824" t="s">
        <v>207</v>
      </c>
      <c r="B22" s="1064" t="s">
        <v>198</v>
      </c>
      <c r="C22" s="824" t="s">
        <v>208</v>
      </c>
      <c r="D22" s="825">
        <v>45215</v>
      </c>
      <c r="E22" s="825">
        <v>45216</v>
      </c>
      <c r="F22" s="824" t="s">
        <v>472</v>
      </c>
      <c r="G22" s="824" t="s">
        <v>473</v>
      </c>
      <c r="H22" s="824">
        <v>36487</v>
      </c>
      <c r="I22" s="824" t="s">
        <v>211</v>
      </c>
      <c r="J22" s="824" t="s">
        <v>474</v>
      </c>
      <c r="K22" s="437" t="s">
        <v>250</v>
      </c>
      <c r="L22" s="437" t="s">
        <v>211</v>
      </c>
      <c r="M22" s="846" t="s">
        <v>211</v>
      </c>
      <c r="N22" s="921" t="s">
        <v>211</v>
      </c>
      <c r="O22" s="867">
        <v>45216</v>
      </c>
      <c r="P22" s="826" t="s">
        <v>212</v>
      </c>
      <c r="Q22" s="826" t="s">
        <v>213</v>
      </c>
      <c r="R22" s="847"/>
      <c r="S22" s="848"/>
      <c r="T22" s="848"/>
      <c r="U22" s="847"/>
      <c r="V22" s="848"/>
      <c r="W22" s="849"/>
      <c r="X22" s="848"/>
      <c r="Y22" s="848"/>
      <c r="Z22" s="912"/>
      <c r="AA22" s="847"/>
      <c r="AB22" s="848"/>
      <c r="AC22" s="848"/>
      <c r="AD22" s="847"/>
      <c r="AE22" s="848"/>
      <c r="AF22" s="848"/>
      <c r="AG22" s="847">
        <v>7.92</v>
      </c>
      <c r="AH22" s="848">
        <v>7.92</v>
      </c>
      <c r="AI22" s="849">
        <f t="shared" si="4"/>
        <v>0</v>
      </c>
      <c r="AJ22" s="849"/>
    </row>
    <row r="23" spans="1:36" s="83" customFormat="1" ht="35.1" customHeight="1">
      <c r="A23" s="824" t="s">
        <v>207</v>
      </c>
      <c r="B23" s="1064" t="s">
        <v>200</v>
      </c>
      <c r="C23" s="824" t="s">
        <v>208</v>
      </c>
      <c r="D23" s="825"/>
      <c r="E23" s="825"/>
      <c r="F23" s="824" t="s">
        <v>475</v>
      </c>
      <c r="G23" s="824" t="s">
        <v>476</v>
      </c>
      <c r="H23" s="824"/>
      <c r="I23" s="824"/>
      <c r="J23" s="824" t="s">
        <v>477</v>
      </c>
      <c r="K23" s="437" t="s">
        <v>250</v>
      </c>
      <c r="L23" s="437"/>
      <c r="M23" s="833"/>
      <c r="N23" s="1082" t="s">
        <v>478</v>
      </c>
      <c r="O23" s="867">
        <v>45219</v>
      </c>
      <c r="P23" s="826" t="s">
        <v>211</v>
      </c>
      <c r="Q23" s="826" t="s">
        <v>213</v>
      </c>
      <c r="R23" s="827"/>
      <c r="S23" s="828"/>
      <c r="T23" s="828"/>
      <c r="U23" s="827"/>
      <c r="V23" s="828"/>
      <c r="W23" s="837"/>
      <c r="X23" s="828"/>
      <c r="Y23" s="828"/>
      <c r="Z23" s="854"/>
      <c r="AA23" s="827"/>
      <c r="AB23" s="828"/>
      <c r="AC23" s="828"/>
      <c r="AD23" s="827">
        <v>470</v>
      </c>
      <c r="AE23" s="828">
        <v>470</v>
      </c>
      <c r="AF23" s="828">
        <f>SUM(AD23)-AE23</f>
        <v>0</v>
      </c>
      <c r="AG23" s="827"/>
      <c r="AH23" s="828"/>
      <c r="AI23" s="837"/>
      <c r="AJ23" s="837"/>
    </row>
    <row r="24" spans="1:36" s="83" customFormat="1" ht="35.1" customHeight="1">
      <c r="A24" s="824" t="s">
        <v>207</v>
      </c>
      <c r="B24" s="1064" t="s">
        <v>204</v>
      </c>
      <c r="C24" s="824" t="s">
        <v>208</v>
      </c>
      <c r="D24" s="825" t="s">
        <v>211</v>
      </c>
      <c r="E24" s="825" t="s">
        <v>211</v>
      </c>
      <c r="F24" s="824" t="s">
        <v>82</v>
      </c>
      <c r="G24" s="824" t="s">
        <v>400</v>
      </c>
      <c r="H24" s="824" t="s">
        <v>211</v>
      </c>
      <c r="I24" s="824" t="s">
        <v>211</v>
      </c>
      <c r="J24" s="824" t="s">
        <v>211</v>
      </c>
      <c r="K24" s="824" t="s">
        <v>211</v>
      </c>
      <c r="L24" s="824" t="s">
        <v>211</v>
      </c>
      <c r="M24" s="824" t="s">
        <v>211</v>
      </c>
      <c r="N24" s="824" t="s">
        <v>211</v>
      </c>
      <c r="O24" s="437">
        <v>45229</v>
      </c>
      <c r="P24" s="824" t="s">
        <v>211</v>
      </c>
      <c r="Q24" s="824" t="s">
        <v>211</v>
      </c>
      <c r="R24" s="847"/>
      <c r="S24" s="848"/>
      <c r="T24" s="848"/>
      <c r="U24" s="847"/>
      <c r="V24" s="848"/>
      <c r="W24" s="849"/>
      <c r="X24" s="912"/>
      <c r="Y24" s="912"/>
      <c r="Z24" s="912"/>
      <c r="AA24" s="847"/>
      <c r="AB24" s="848"/>
      <c r="AC24" s="848"/>
      <c r="AD24" s="847"/>
      <c r="AE24" s="848"/>
      <c r="AF24" s="848"/>
      <c r="AG24" s="847"/>
      <c r="AH24" s="848"/>
      <c r="AI24" s="849"/>
      <c r="AJ24" s="849">
        <v>15448.27</v>
      </c>
    </row>
    <row r="25" spans="1:36" s="83" customFormat="1" ht="35.1" customHeight="1">
      <c r="A25" s="824" t="s">
        <v>207</v>
      </c>
      <c r="B25" s="1064" t="s">
        <v>198</v>
      </c>
      <c r="C25" s="824" t="s">
        <v>208</v>
      </c>
      <c r="D25" s="825">
        <v>45189</v>
      </c>
      <c r="E25" s="825">
        <v>45190</v>
      </c>
      <c r="F25" s="824" t="s">
        <v>479</v>
      </c>
      <c r="G25" s="824" t="s">
        <v>480</v>
      </c>
      <c r="H25" s="824">
        <v>35648</v>
      </c>
      <c r="I25" s="824">
        <v>9646</v>
      </c>
      <c r="J25" s="824">
        <v>119582</v>
      </c>
      <c r="K25" s="437">
        <v>45281</v>
      </c>
      <c r="L25" s="437">
        <v>45281</v>
      </c>
      <c r="M25" s="833" t="s">
        <v>260</v>
      </c>
      <c r="N25" s="1082"/>
      <c r="O25" s="867">
        <v>45230</v>
      </c>
      <c r="P25" s="826">
        <v>9400747</v>
      </c>
      <c r="Q25" s="826" t="s">
        <v>213</v>
      </c>
      <c r="R25" s="827"/>
      <c r="S25" s="828"/>
      <c r="T25" s="828"/>
      <c r="U25" s="827"/>
      <c r="V25" s="828"/>
      <c r="W25" s="837"/>
      <c r="X25" s="828">
        <v>45</v>
      </c>
      <c r="Y25" s="828">
        <v>45</v>
      </c>
      <c r="Z25" s="912">
        <f>SUM(X25)-Y25</f>
        <v>0</v>
      </c>
      <c r="AA25" s="827"/>
      <c r="AB25" s="828"/>
      <c r="AC25" s="828"/>
      <c r="AD25" s="827">
        <v>38.5</v>
      </c>
      <c r="AE25" s="828">
        <v>38.5</v>
      </c>
      <c r="AF25" s="828">
        <f>SUM(AD25)-AE25</f>
        <v>0</v>
      </c>
      <c r="AG25" s="827"/>
      <c r="AH25" s="828"/>
      <c r="AI25" s="837"/>
      <c r="AJ25" s="837"/>
    </row>
    <row r="26" spans="1:36" s="83" customFormat="1" ht="35.1" customHeight="1">
      <c r="A26" s="824" t="s">
        <v>207</v>
      </c>
      <c r="B26" s="1064" t="s">
        <v>198</v>
      </c>
      <c r="C26" s="824" t="s">
        <v>208</v>
      </c>
      <c r="D26" s="825">
        <v>45149</v>
      </c>
      <c r="E26" s="825">
        <v>45168</v>
      </c>
      <c r="F26" s="824" t="s">
        <v>481</v>
      </c>
      <c r="G26" s="824" t="s">
        <v>482</v>
      </c>
      <c r="H26" s="824" t="s">
        <v>211</v>
      </c>
      <c r="I26" s="824" t="s">
        <v>211</v>
      </c>
      <c r="J26" s="824" t="s">
        <v>483</v>
      </c>
      <c r="K26" s="437">
        <v>45261</v>
      </c>
      <c r="L26" s="437">
        <v>45214</v>
      </c>
      <c r="M26" s="833" t="s">
        <v>260</v>
      </c>
      <c r="N26" s="1082" t="s">
        <v>484</v>
      </c>
      <c r="O26" s="867">
        <v>45230</v>
      </c>
      <c r="P26" s="826">
        <v>10204931</v>
      </c>
      <c r="Q26" s="826" t="s">
        <v>213</v>
      </c>
      <c r="R26" s="1085">
        <v>500</v>
      </c>
      <c r="S26" s="828">
        <v>500</v>
      </c>
      <c r="T26" s="828">
        <f>SUM(R26)-S26</f>
        <v>0</v>
      </c>
      <c r="U26" s="1085">
        <v>364</v>
      </c>
      <c r="V26" s="828">
        <v>364</v>
      </c>
      <c r="W26" s="837">
        <f>SUM(U26)-V26</f>
        <v>0</v>
      </c>
      <c r="X26" s="1146">
        <v>2199</v>
      </c>
      <c r="Y26" s="828">
        <v>2199</v>
      </c>
      <c r="Z26" s="854">
        <f t="shared" ref="Z26" si="5">SUM(X26)-Y26</f>
        <v>0</v>
      </c>
      <c r="AA26" s="827"/>
      <c r="AB26" s="828"/>
      <c r="AC26" s="828"/>
      <c r="AD26" s="827"/>
      <c r="AE26" s="828"/>
      <c r="AF26" s="828"/>
      <c r="AG26" s="827"/>
      <c r="AH26" s="828"/>
      <c r="AI26" s="837"/>
      <c r="AJ26" s="837"/>
    </row>
    <row r="27" spans="1:36" s="83" customFormat="1" ht="35.1" customHeight="1">
      <c r="A27" s="824" t="s">
        <v>207</v>
      </c>
      <c r="B27" s="1064" t="s">
        <v>198</v>
      </c>
      <c r="C27" s="824" t="s">
        <v>282</v>
      </c>
      <c r="D27" s="825">
        <v>45167</v>
      </c>
      <c r="E27" s="825">
        <v>45167</v>
      </c>
      <c r="F27" s="824" t="s">
        <v>485</v>
      </c>
      <c r="G27" s="824" t="s">
        <v>482</v>
      </c>
      <c r="H27" s="824" t="s">
        <v>211</v>
      </c>
      <c r="I27" s="824">
        <v>9486</v>
      </c>
      <c r="J27" s="824" t="s">
        <v>486</v>
      </c>
      <c r="K27" s="437">
        <v>45214</v>
      </c>
      <c r="L27" s="437">
        <v>45214</v>
      </c>
      <c r="M27" s="833" t="s">
        <v>260</v>
      </c>
      <c r="N27" s="940" t="s">
        <v>487</v>
      </c>
      <c r="O27" s="867">
        <v>45230</v>
      </c>
      <c r="P27" s="826" t="s">
        <v>488</v>
      </c>
      <c r="Q27" s="826"/>
      <c r="R27" s="827"/>
      <c r="S27" s="828"/>
      <c r="T27" s="828"/>
      <c r="U27" s="1085">
        <v>7425.5</v>
      </c>
      <c r="V27" s="828">
        <v>7425.5</v>
      </c>
      <c r="W27" s="837">
        <f>SUM(U27)-V27</f>
        <v>0</v>
      </c>
      <c r="X27" s="1146">
        <v>12846</v>
      </c>
      <c r="Y27" s="828">
        <v>12846</v>
      </c>
      <c r="Z27" s="854">
        <f>SUM(X27)-Y27</f>
        <v>0</v>
      </c>
      <c r="AA27" s="827"/>
      <c r="AB27" s="828"/>
      <c r="AC27" s="828"/>
      <c r="AD27" s="827"/>
      <c r="AE27" s="828"/>
      <c r="AF27" s="828"/>
      <c r="AG27" s="827"/>
      <c r="AH27" s="828"/>
      <c r="AI27" s="837"/>
      <c r="AJ27" s="837"/>
    </row>
    <row r="28" spans="1:36" s="83" customFormat="1" ht="35.1" customHeight="1">
      <c r="A28" s="824" t="s">
        <v>207</v>
      </c>
      <c r="B28" s="1064" t="s">
        <v>198</v>
      </c>
      <c r="C28" s="824" t="s">
        <v>208</v>
      </c>
      <c r="D28" s="825">
        <v>45223</v>
      </c>
      <c r="E28" s="825">
        <v>45224</v>
      </c>
      <c r="F28" s="824" t="s">
        <v>489</v>
      </c>
      <c r="G28" s="824" t="s">
        <v>490</v>
      </c>
      <c r="H28" s="824">
        <v>36694</v>
      </c>
      <c r="I28" s="824"/>
      <c r="J28" s="824" t="s">
        <v>491</v>
      </c>
      <c r="K28" s="437" t="s">
        <v>250</v>
      </c>
      <c r="L28" s="437"/>
      <c r="M28" s="846"/>
      <c r="N28" s="1117" t="s">
        <v>212</v>
      </c>
      <c r="O28" s="867">
        <v>45230</v>
      </c>
      <c r="P28" s="826" t="s">
        <v>212</v>
      </c>
      <c r="Q28" s="826"/>
      <c r="R28" s="847"/>
      <c r="S28" s="848"/>
      <c r="T28" s="848"/>
      <c r="U28" s="847"/>
      <c r="V28" s="848"/>
      <c r="W28" s="849"/>
      <c r="X28" s="848"/>
      <c r="Y28" s="848"/>
      <c r="Z28" s="912"/>
      <c r="AA28" s="847"/>
      <c r="AB28" s="848"/>
      <c r="AC28" s="848"/>
      <c r="AD28" s="847"/>
      <c r="AE28" s="848"/>
      <c r="AF28" s="848"/>
      <c r="AG28" s="847">
        <v>5.76</v>
      </c>
      <c r="AH28" s="848">
        <v>5.76</v>
      </c>
      <c r="AI28" s="849">
        <f>SUM(AG28)-AH28</f>
        <v>0</v>
      </c>
      <c r="AJ28" s="849"/>
    </row>
    <row r="29" spans="1:36" s="83" customFormat="1" ht="35.1" customHeight="1">
      <c r="A29" s="824" t="s">
        <v>207</v>
      </c>
      <c r="B29" s="1064" t="s">
        <v>198</v>
      </c>
      <c r="C29" s="824" t="s">
        <v>208</v>
      </c>
      <c r="D29" s="825">
        <v>45222</v>
      </c>
      <c r="E29" s="825">
        <v>45224</v>
      </c>
      <c r="F29" s="824" t="s">
        <v>492</v>
      </c>
      <c r="G29" s="824" t="s">
        <v>493</v>
      </c>
      <c r="H29" s="824">
        <v>36681</v>
      </c>
      <c r="I29" s="824"/>
      <c r="J29" s="824" t="s">
        <v>494</v>
      </c>
      <c r="K29" s="437" t="s">
        <v>250</v>
      </c>
      <c r="L29" s="437"/>
      <c r="M29" s="833"/>
      <c r="N29" s="1117" t="s">
        <v>212</v>
      </c>
      <c r="O29" s="867">
        <v>45230</v>
      </c>
      <c r="P29" s="826" t="s">
        <v>212</v>
      </c>
      <c r="Q29" s="826"/>
      <c r="R29" s="827"/>
      <c r="S29" s="828"/>
      <c r="T29" s="828"/>
      <c r="U29" s="827"/>
      <c r="V29" s="828"/>
      <c r="W29" s="837"/>
      <c r="X29" s="828"/>
      <c r="Y29" s="828"/>
      <c r="Z29" s="854"/>
      <c r="AA29" s="827"/>
      <c r="AB29" s="828"/>
      <c r="AC29" s="828"/>
      <c r="AD29" s="827"/>
      <c r="AE29" s="828"/>
      <c r="AF29" s="828"/>
      <c r="AG29" s="827">
        <v>51.84</v>
      </c>
      <c r="AH29" s="828">
        <v>51.84</v>
      </c>
      <c r="AI29" s="837">
        <f t="shared" ref="AI29" si="6">SUM(AG29)-AH29</f>
        <v>0</v>
      </c>
      <c r="AJ29" s="837"/>
    </row>
    <row r="30" spans="1:36" s="83" customFormat="1" ht="35.1" customHeight="1">
      <c r="A30" s="824" t="s">
        <v>207</v>
      </c>
      <c r="B30" s="1064" t="s">
        <v>198</v>
      </c>
      <c r="C30" s="824" t="s">
        <v>208</v>
      </c>
      <c r="D30" s="825">
        <v>45224</v>
      </c>
      <c r="E30" s="825">
        <v>45224</v>
      </c>
      <c r="F30" s="824" t="s">
        <v>495</v>
      </c>
      <c r="G30" s="824" t="s">
        <v>496</v>
      </c>
      <c r="H30" s="824">
        <v>36700</v>
      </c>
      <c r="I30" s="824"/>
      <c r="J30" s="824" t="s">
        <v>497</v>
      </c>
      <c r="K30" s="437" t="s">
        <v>250</v>
      </c>
      <c r="L30" s="437"/>
      <c r="M30" s="846"/>
      <c r="N30" s="1117" t="s">
        <v>212</v>
      </c>
      <c r="O30" s="867">
        <v>45230</v>
      </c>
      <c r="P30" s="826" t="s">
        <v>212</v>
      </c>
      <c r="Q30" s="826"/>
      <c r="R30" s="847"/>
      <c r="S30" s="848"/>
      <c r="T30" s="848"/>
      <c r="U30" s="847"/>
      <c r="V30" s="848"/>
      <c r="W30" s="849"/>
      <c r="X30" s="848"/>
      <c r="Y30" s="848"/>
      <c r="Z30" s="912"/>
      <c r="AA30" s="847"/>
      <c r="AB30" s="848"/>
      <c r="AC30" s="848"/>
      <c r="AD30" s="847"/>
      <c r="AE30" s="848"/>
      <c r="AF30" s="848"/>
      <c r="AG30" s="847">
        <v>186.66</v>
      </c>
      <c r="AH30" s="848">
        <v>186.66</v>
      </c>
      <c r="AI30" s="849">
        <f>SUM(AG30)-AH30</f>
        <v>0</v>
      </c>
      <c r="AJ30" s="849"/>
    </row>
    <row r="31" spans="1:36" s="83" customFormat="1" ht="35.1" customHeight="1">
      <c r="A31" s="824" t="s">
        <v>207</v>
      </c>
      <c r="B31" s="1064" t="s">
        <v>198</v>
      </c>
      <c r="C31" s="824" t="s">
        <v>208</v>
      </c>
      <c r="D31" s="825">
        <v>45230</v>
      </c>
      <c r="E31" s="825">
        <v>45230</v>
      </c>
      <c r="F31" s="824" t="s">
        <v>479</v>
      </c>
      <c r="G31" s="824" t="s">
        <v>498</v>
      </c>
      <c r="H31" s="824">
        <v>36822</v>
      </c>
      <c r="I31" s="824"/>
      <c r="J31" s="824" t="s">
        <v>499</v>
      </c>
      <c r="K31" s="437">
        <v>45261</v>
      </c>
      <c r="L31" s="437">
        <v>45261</v>
      </c>
      <c r="M31" s="846"/>
      <c r="N31" s="1117" t="s">
        <v>212</v>
      </c>
      <c r="O31" s="867">
        <v>45230</v>
      </c>
      <c r="P31" s="826" t="s">
        <v>212</v>
      </c>
      <c r="Q31" s="826"/>
      <c r="R31" s="847"/>
      <c r="S31" s="848"/>
      <c r="T31" s="848"/>
      <c r="U31" s="847"/>
      <c r="V31" s="848"/>
      <c r="W31" s="849"/>
      <c r="X31" s="848"/>
      <c r="Y31" s="848"/>
      <c r="Z31" s="912"/>
      <c r="AA31" s="847"/>
      <c r="AB31" s="848"/>
      <c r="AC31" s="848"/>
      <c r="AD31" s="847"/>
      <c r="AE31" s="848"/>
      <c r="AF31" s="848"/>
      <c r="AG31" s="847">
        <v>3.24</v>
      </c>
      <c r="AH31" s="848">
        <v>3.24</v>
      </c>
      <c r="AI31" s="849">
        <f>SUM(AG31)-AH31</f>
        <v>0</v>
      </c>
      <c r="AJ31" s="849"/>
    </row>
    <row r="32" spans="1:36" s="83" customFormat="1" ht="35.1" customHeight="1">
      <c r="A32" s="824" t="s">
        <v>207</v>
      </c>
      <c r="B32" s="1064" t="s">
        <v>198</v>
      </c>
      <c r="C32" s="824" t="s">
        <v>208</v>
      </c>
      <c r="D32" s="825">
        <v>45230</v>
      </c>
      <c r="E32" s="825">
        <v>45230</v>
      </c>
      <c r="F32" s="824" t="s">
        <v>500</v>
      </c>
      <c r="G32" s="824" t="s">
        <v>501</v>
      </c>
      <c r="H32" s="824">
        <v>36557</v>
      </c>
      <c r="I32" s="824"/>
      <c r="J32" s="824" t="s">
        <v>502</v>
      </c>
      <c r="K32" s="437">
        <v>45261</v>
      </c>
      <c r="L32" s="437">
        <v>45261</v>
      </c>
      <c r="M32" s="846"/>
      <c r="N32" s="1117" t="s">
        <v>212</v>
      </c>
      <c r="O32" s="867">
        <v>45230</v>
      </c>
      <c r="P32" s="826" t="s">
        <v>212</v>
      </c>
      <c r="Q32" s="826"/>
      <c r="R32" s="847"/>
      <c r="S32" s="848"/>
      <c r="T32" s="848"/>
      <c r="U32" s="847"/>
      <c r="V32" s="848"/>
      <c r="W32" s="849"/>
      <c r="X32" s="848"/>
      <c r="Y32" s="848"/>
      <c r="Z32" s="912"/>
      <c r="AA32" s="847"/>
      <c r="AB32" s="848"/>
      <c r="AC32" s="848"/>
      <c r="AD32" s="847"/>
      <c r="AE32" s="848"/>
      <c r="AF32" s="848"/>
      <c r="AG32" s="847">
        <v>4.5</v>
      </c>
      <c r="AH32" s="848">
        <v>4.5</v>
      </c>
      <c r="AI32" s="849">
        <f>SUM(AG32)-AH32</f>
        <v>0</v>
      </c>
      <c r="AJ32" s="849"/>
    </row>
    <row r="33" spans="1:36" s="16" customFormat="1" ht="35.1" customHeight="1">
      <c r="A33" s="824" t="s">
        <v>207</v>
      </c>
      <c r="B33" s="1064" t="s">
        <v>198</v>
      </c>
      <c r="C33" s="824" t="s">
        <v>208</v>
      </c>
      <c r="D33" s="825">
        <v>45225</v>
      </c>
      <c r="E33" s="825">
        <v>45233</v>
      </c>
      <c r="F33" s="824" t="s">
        <v>503</v>
      </c>
      <c r="G33" s="824" t="s">
        <v>504</v>
      </c>
      <c r="H33" s="824">
        <v>36682</v>
      </c>
      <c r="I33" s="824"/>
      <c r="J33" s="824">
        <v>120580</v>
      </c>
      <c r="K33" s="437" t="s">
        <v>250</v>
      </c>
      <c r="L33" s="437"/>
      <c r="M33" s="833"/>
      <c r="N33" s="1082"/>
      <c r="O33" s="867">
        <v>45233</v>
      </c>
      <c r="P33" s="826" t="s">
        <v>212</v>
      </c>
      <c r="Q33" s="826"/>
      <c r="R33" s="827"/>
      <c r="S33" s="828"/>
      <c r="T33" s="828"/>
      <c r="U33" s="827"/>
      <c r="V33" s="828"/>
      <c r="W33" s="837"/>
      <c r="X33" s="828"/>
      <c r="Y33" s="828"/>
      <c r="Z33" s="854"/>
      <c r="AA33" s="827"/>
      <c r="AB33" s="828"/>
      <c r="AC33" s="828"/>
      <c r="AD33" s="827"/>
      <c r="AE33" s="828"/>
      <c r="AF33" s="828"/>
      <c r="AG33" s="827">
        <v>39.6</v>
      </c>
      <c r="AH33" s="828">
        <v>39.6</v>
      </c>
      <c r="AI33" s="849">
        <f>SUM(AG33)-AH33</f>
        <v>0</v>
      </c>
      <c r="AJ33" s="837"/>
    </row>
    <row r="34" spans="1:36" s="18" customFormat="1" ht="35.1" customHeight="1">
      <c r="A34" s="59"/>
      <c r="B34" s="391"/>
      <c r="C34" s="59"/>
      <c r="D34" s="218"/>
      <c r="E34" s="218"/>
      <c r="F34" s="59"/>
      <c r="G34" s="59"/>
      <c r="H34" s="59"/>
      <c r="I34" s="59"/>
      <c r="J34" s="59"/>
      <c r="K34" s="498"/>
      <c r="L34" s="498"/>
      <c r="M34" s="108"/>
      <c r="N34" s="822"/>
      <c r="O34" s="587"/>
      <c r="P34" s="105"/>
      <c r="Q34" s="105"/>
      <c r="R34" s="23"/>
      <c r="S34" s="24"/>
      <c r="T34" s="24"/>
      <c r="U34" s="23"/>
      <c r="V34" s="24"/>
      <c r="W34" s="150"/>
      <c r="X34" s="24"/>
      <c r="Y34" s="24"/>
      <c r="Z34" s="171"/>
      <c r="AA34" s="23"/>
      <c r="AB34" s="24"/>
      <c r="AC34" s="24"/>
      <c r="AD34" s="23"/>
      <c r="AE34" s="24"/>
      <c r="AF34" s="24"/>
      <c r="AG34" s="23"/>
      <c r="AH34" s="24"/>
      <c r="AI34" s="150"/>
      <c r="AJ34" s="150"/>
    </row>
    <row r="35" spans="1:36" s="16" customFormat="1" ht="35.1" customHeight="1">
      <c r="A35" s="59"/>
      <c r="B35" s="391"/>
      <c r="C35" s="59"/>
      <c r="D35" s="219"/>
      <c r="E35" s="219"/>
      <c r="F35" s="59"/>
      <c r="G35" s="59"/>
      <c r="H35" s="59"/>
      <c r="I35" s="59"/>
      <c r="J35" s="59"/>
      <c r="K35" s="498"/>
      <c r="L35" s="498"/>
      <c r="M35" s="474"/>
      <c r="N35" s="924"/>
      <c r="O35" s="587"/>
      <c r="P35" s="109"/>
      <c r="Q35" s="109"/>
      <c r="R35" s="78"/>
      <c r="S35" s="60"/>
      <c r="T35" s="60"/>
      <c r="U35" s="78"/>
      <c r="V35" s="60"/>
      <c r="W35" s="151"/>
      <c r="X35" s="60"/>
      <c r="Y35" s="60"/>
      <c r="Z35" s="926"/>
      <c r="AA35" s="78"/>
      <c r="AB35" s="60"/>
      <c r="AC35" s="916"/>
      <c r="AD35" s="78"/>
      <c r="AE35" s="60"/>
      <c r="AF35" s="60"/>
      <c r="AG35" s="78"/>
      <c r="AH35" s="60"/>
      <c r="AI35" s="151"/>
      <c r="AJ35" s="151"/>
    </row>
    <row r="36" spans="1:36" s="18" customFormat="1" ht="34.9" customHeight="1">
      <c r="A36" s="824"/>
      <c r="B36" s="1064"/>
      <c r="C36" s="824"/>
      <c r="D36" s="825"/>
      <c r="E36" s="825"/>
      <c r="F36" s="824"/>
      <c r="G36" s="824"/>
      <c r="H36" s="824"/>
      <c r="I36" s="824"/>
      <c r="J36" s="824"/>
      <c r="K36" s="498"/>
      <c r="L36" s="437"/>
      <c r="M36" s="846"/>
      <c r="N36" s="940"/>
      <c r="O36" s="867"/>
      <c r="P36" s="826"/>
      <c r="Q36" s="826"/>
      <c r="R36" s="847"/>
      <c r="S36" s="848"/>
      <c r="T36" s="848"/>
      <c r="U36" s="847"/>
      <c r="V36" s="848"/>
      <c r="W36" s="849"/>
      <c r="X36" s="848"/>
      <c r="Y36" s="848"/>
      <c r="Z36" s="912"/>
      <c r="AA36" s="847"/>
      <c r="AB36" s="848"/>
      <c r="AC36" s="848"/>
      <c r="AD36" s="847"/>
      <c r="AE36" s="848"/>
      <c r="AF36" s="848"/>
      <c r="AG36" s="847"/>
      <c r="AH36" s="848"/>
      <c r="AI36" s="849"/>
      <c r="AJ36" s="849"/>
    </row>
    <row r="37" spans="1:36" s="18" customFormat="1" ht="35.1" customHeight="1">
      <c r="A37" s="59"/>
      <c r="B37" s="391"/>
      <c r="C37" s="59"/>
      <c r="D37" s="218"/>
      <c r="E37" s="218"/>
      <c r="F37" s="59"/>
      <c r="G37" s="59"/>
      <c r="H37" s="59"/>
      <c r="I37" s="59"/>
      <c r="J37" s="59"/>
      <c r="K37" s="498"/>
      <c r="L37" s="498"/>
      <c r="M37" s="106"/>
      <c r="N37" s="821"/>
      <c r="O37" s="587"/>
      <c r="P37" s="105"/>
      <c r="Q37" s="105"/>
      <c r="R37" s="23"/>
      <c r="S37" s="24"/>
      <c r="T37" s="24"/>
      <c r="U37" s="23"/>
      <c r="V37" s="24"/>
      <c r="W37" s="150"/>
      <c r="X37" s="24"/>
      <c r="Y37" s="24"/>
      <c r="Z37" s="171"/>
      <c r="AA37" s="23"/>
      <c r="AB37" s="24"/>
      <c r="AC37" s="24"/>
      <c r="AD37" s="23"/>
      <c r="AE37" s="24"/>
      <c r="AF37" s="24"/>
      <c r="AG37" s="23"/>
      <c r="AH37" s="24"/>
      <c r="AI37" s="150"/>
      <c r="AJ37" s="150"/>
    </row>
    <row r="38" spans="1:36" s="16" customFormat="1" ht="35.1" customHeight="1">
      <c r="A38" s="59" t="s">
        <v>281</v>
      </c>
      <c r="B38" s="391" t="s">
        <v>198</v>
      </c>
      <c r="C38" s="59" t="s">
        <v>282</v>
      </c>
      <c r="D38" s="219">
        <v>45168</v>
      </c>
      <c r="E38" s="219">
        <v>45174</v>
      </c>
      <c r="F38" s="59" t="s">
        <v>505</v>
      </c>
      <c r="G38" s="59" t="s">
        <v>506</v>
      </c>
      <c r="H38" s="59">
        <v>34926</v>
      </c>
      <c r="I38" s="59">
        <v>9515</v>
      </c>
      <c r="J38" s="59">
        <v>118633</v>
      </c>
      <c r="K38" s="498">
        <v>45235</v>
      </c>
      <c r="L38" s="498">
        <v>45235</v>
      </c>
      <c r="M38" s="474" t="s">
        <v>260</v>
      </c>
      <c r="N38" s="924"/>
      <c r="O38" s="587"/>
      <c r="P38" s="109"/>
      <c r="Q38" s="109"/>
      <c r="R38" s="78"/>
      <c r="S38" s="60"/>
      <c r="T38" s="60"/>
      <c r="U38" s="78">
        <v>138</v>
      </c>
      <c r="V38" s="60">
        <v>0</v>
      </c>
      <c r="W38" s="151">
        <f>SUM(U38)-V38</f>
        <v>138</v>
      </c>
      <c r="X38" s="60"/>
      <c r="Y38" s="60"/>
      <c r="Z38" s="926"/>
      <c r="AA38" s="78"/>
      <c r="AB38" s="60"/>
      <c r="AC38" s="60"/>
      <c r="AD38" s="78"/>
      <c r="AE38" s="60"/>
      <c r="AF38" s="60"/>
      <c r="AG38" s="78"/>
      <c r="AH38" s="60"/>
      <c r="AI38" s="151"/>
      <c r="AJ38" s="151"/>
    </row>
    <row r="39" spans="1:36" s="101" customFormat="1" ht="34.9" customHeight="1">
      <c r="A39" s="157" t="s">
        <v>281</v>
      </c>
      <c r="B39" s="1074"/>
      <c r="C39" s="59" t="s">
        <v>282</v>
      </c>
      <c r="D39" s="955">
        <v>45104</v>
      </c>
      <c r="E39" s="955">
        <v>45104</v>
      </c>
      <c r="F39" s="157" t="s">
        <v>507</v>
      </c>
      <c r="G39" s="157" t="s">
        <v>508</v>
      </c>
      <c r="H39" s="157"/>
      <c r="I39" s="157"/>
      <c r="J39" s="157" t="s">
        <v>509</v>
      </c>
      <c r="K39" s="950">
        <v>45200</v>
      </c>
      <c r="L39" s="498">
        <v>45245</v>
      </c>
      <c r="M39" s="920" t="s">
        <v>260</v>
      </c>
      <c r="N39" s="939" t="s">
        <v>510</v>
      </c>
      <c r="O39" s="1143"/>
      <c r="P39" s="920"/>
      <c r="Q39" s="920"/>
      <c r="R39" s="23"/>
      <c r="S39" s="24"/>
      <c r="T39" s="24"/>
      <c r="U39" s="23"/>
      <c r="V39" s="24"/>
      <c r="W39" s="150"/>
      <c r="X39" s="24"/>
      <c r="Y39" s="24"/>
      <c r="Z39" s="24"/>
      <c r="AA39" s="23"/>
      <c r="AB39" s="24"/>
      <c r="AC39" s="24"/>
      <c r="AD39" s="23"/>
      <c r="AE39" s="24"/>
      <c r="AF39" s="24"/>
      <c r="AG39" s="81">
        <v>72</v>
      </c>
      <c r="AH39" s="24">
        <v>0</v>
      </c>
      <c r="AI39" s="150">
        <f>SUM(AG39)-AH39</f>
        <v>72</v>
      </c>
      <c r="AJ39" s="150"/>
    </row>
    <row r="40" spans="1:36" s="16" customFormat="1" ht="35.1" customHeight="1">
      <c r="A40" s="59" t="s">
        <v>281</v>
      </c>
      <c r="B40" s="391" t="s">
        <v>198</v>
      </c>
      <c r="C40" s="59" t="s">
        <v>208</v>
      </c>
      <c r="D40" s="219">
        <v>45160</v>
      </c>
      <c r="E40" s="219">
        <v>45161</v>
      </c>
      <c r="F40" s="59" t="s">
        <v>511</v>
      </c>
      <c r="G40" s="59" t="s">
        <v>512</v>
      </c>
      <c r="H40" s="59">
        <v>32054</v>
      </c>
      <c r="I40" s="59">
        <v>9366</v>
      </c>
      <c r="J40" s="59">
        <v>115192</v>
      </c>
      <c r="K40" s="498">
        <v>45205</v>
      </c>
      <c r="L40" s="498">
        <v>45245</v>
      </c>
      <c r="M40" s="110" t="s">
        <v>232</v>
      </c>
      <c r="N40" s="923"/>
      <c r="O40" s="587"/>
      <c r="P40" s="109"/>
      <c r="Q40" s="109"/>
      <c r="R40" s="20"/>
      <c r="S40" s="21"/>
      <c r="T40" s="21"/>
      <c r="U40" s="78">
        <v>204</v>
      </c>
      <c r="V40" s="21">
        <v>0</v>
      </c>
      <c r="W40" s="155">
        <f>SUM(U40)-V40</f>
        <v>204</v>
      </c>
      <c r="X40" s="21"/>
      <c r="Y40" s="21"/>
      <c r="Z40" s="916"/>
      <c r="AA40" s="20"/>
      <c r="AB40" s="21"/>
      <c r="AC40" s="21"/>
      <c r="AD40" s="20"/>
      <c r="AE40" s="21"/>
      <c r="AF40" s="21"/>
      <c r="AG40" s="20"/>
      <c r="AH40" s="21"/>
      <c r="AI40" s="155"/>
      <c r="AJ40" s="155"/>
    </row>
    <row r="41" spans="1:36" s="16" customFormat="1" ht="35.1" customHeight="1">
      <c r="A41" s="59" t="s">
        <v>281</v>
      </c>
      <c r="B41" s="391"/>
      <c r="C41" s="59" t="s">
        <v>282</v>
      </c>
      <c r="D41" s="219">
        <v>45149</v>
      </c>
      <c r="E41" s="219">
        <v>45168</v>
      </c>
      <c r="F41" s="59" t="s">
        <v>481</v>
      </c>
      <c r="G41" s="59" t="s">
        <v>482</v>
      </c>
      <c r="H41" s="59" t="s">
        <v>211</v>
      </c>
      <c r="I41" s="59" t="s">
        <v>211</v>
      </c>
      <c r="J41" s="59" t="s">
        <v>211</v>
      </c>
      <c r="K41" s="498">
        <v>45261</v>
      </c>
      <c r="L41" s="498">
        <v>45245</v>
      </c>
      <c r="M41" s="474" t="s">
        <v>260</v>
      </c>
      <c r="N41" s="924" t="s">
        <v>484</v>
      </c>
      <c r="O41" s="587"/>
      <c r="P41" s="109"/>
      <c r="Q41" s="109"/>
      <c r="R41" s="78"/>
      <c r="S41" s="60"/>
      <c r="T41" s="60"/>
      <c r="U41" s="78">
        <v>70</v>
      </c>
      <c r="V41" s="60">
        <v>0</v>
      </c>
      <c r="W41" s="151">
        <f>SUM(U41)-V41</f>
        <v>70</v>
      </c>
      <c r="X41" s="60">
        <v>180</v>
      </c>
      <c r="Y41" s="60">
        <v>0</v>
      </c>
      <c r="Z41" s="917">
        <f t="shared" ref="Z41" si="7">SUM(X41)-Y41</f>
        <v>180</v>
      </c>
      <c r="AA41" s="78"/>
      <c r="AB41" s="60"/>
      <c r="AC41" s="60"/>
      <c r="AD41" s="78"/>
      <c r="AE41" s="60"/>
      <c r="AF41" s="60"/>
      <c r="AG41" s="78"/>
      <c r="AH41" s="60"/>
      <c r="AI41" s="151"/>
      <c r="AJ41" s="151"/>
    </row>
    <row r="42" spans="1:36" s="16" customFormat="1" ht="35.1" customHeight="1">
      <c r="A42" s="59" t="s">
        <v>281</v>
      </c>
      <c r="B42" s="391" t="s">
        <v>198</v>
      </c>
      <c r="C42" s="59" t="s">
        <v>22</v>
      </c>
      <c r="D42" s="219">
        <v>45210</v>
      </c>
      <c r="E42" s="219">
        <v>45223</v>
      </c>
      <c r="F42" s="59" t="s">
        <v>513</v>
      </c>
      <c r="G42" s="59" t="s">
        <v>514</v>
      </c>
      <c r="H42" s="59">
        <v>36136</v>
      </c>
      <c r="I42" s="59">
        <v>9949</v>
      </c>
      <c r="J42" s="59">
        <v>120027</v>
      </c>
      <c r="K42" s="498">
        <v>45245</v>
      </c>
      <c r="L42" s="498">
        <v>45245</v>
      </c>
      <c r="M42" s="110" t="s">
        <v>515</v>
      </c>
      <c r="N42" s="923"/>
      <c r="O42" s="587"/>
      <c r="P42" s="109"/>
      <c r="Q42" s="109"/>
      <c r="R42" s="20"/>
      <c r="S42" s="21"/>
      <c r="T42" s="21"/>
      <c r="U42" s="20"/>
      <c r="V42" s="21"/>
      <c r="W42" s="155"/>
      <c r="X42" s="21"/>
      <c r="Y42" s="21"/>
      <c r="Z42" s="916"/>
      <c r="AA42" s="20">
        <v>43.5</v>
      </c>
      <c r="AB42" s="21">
        <v>0</v>
      </c>
      <c r="AC42" s="21">
        <f>SUM(AA42)-AB42</f>
        <v>43.5</v>
      </c>
      <c r="AD42" s="20"/>
      <c r="AE42" s="21"/>
      <c r="AF42" s="21"/>
      <c r="AG42" s="20"/>
      <c r="AH42" s="21"/>
      <c r="AI42" s="155"/>
      <c r="AJ42" s="155"/>
    </row>
    <row r="43" spans="1:36" s="18" customFormat="1" ht="35.1" customHeight="1">
      <c r="A43" s="824"/>
      <c r="B43" s="391"/>
      <c r="C43" s="824"/>
      <c r="D43" s="825"/>
      <c r="E43" s="825"/>
      <c r="F43" s="824"/>
      <c r="G43" s="824"/>
      <c r="H43" s="824"/>
      <c r="I43" s="824"/>
      <c r="J43" s="824"/>
      <c r="K43" s="498"/>
      <c r="L43" s="498"/>
      <c r="M43" s="846"/>
      <c r="N43" s="921"/>
      <c r="O43" s="867"/>
      <c r="P43" s="826"/>
      <c r="Q43" s="826"/>
      <c r="R43" s="847"/>
      <c r="S43" s="848"/>
      <c r="T43" s="848"/>
      <c r="U43" s="847"/>
      <c r="V43" s="848"/>
      <c r="W43" s="849"/>
      <c r="X43" s="848"/>
      <c r="Y43" s="848"/>
      <c r="Z43" s="922"/>
      <c r="AA43" s="847"/>
      <c r="AB43" s="848"/>
      <c r="AC43" s="848"/>
      <c r="AD43" s="847"/>
      <c r="AE43" s="848"/>
      <c r="AF43" s="848"/>
      <c r="AG43" s="847"/>
      <c r="AH43" s="848"/>
      <c r="AI43" s="849"/>
      <c r="AJ43" s="849"/>
    </row>
    <row r="44" spans="1:36" s="16" customFormat="1" ht="35.1" customHeight="1">
      <c r="A44" s="59"/>
      <c r="B44" s="391"/>
      <c r="C44" s="59"/>
      <c r="D44" s="219"/>
      <c r="E44" s="219"/>
      <c r="F44" s="59"/>
      <c r="G44" s="59"/>
      <c r="H44" s="59"/>
      <c r="I44" s="59"/>
      <c r="J44" s="59"/>
      <c r="K44" s="498"/>
      <c r="L44" s="498"/>
      <c r="M44" s="110"/>
      <c r="N44" s="923"/>
      <c r="O44" s="587"/>
      <c r="P44" s="109"/>
      <c r="Q44" s="109"/>
      <c r="R44" s="20"/>
      <c r="S44" s="21"/>
      <c r="T44" s="21"/>
      <c r="U44" s="20"/>
      <c r="V44" s="21"/>
      <c r="W44" s="155"/>
      <c r="X44" s="21"/>
      <c r="Y44" s="21"/>
      <c r="Z44" s="925"/>
      <c r="AA44" s="20"/>
      <c r="AB44" s="21"/>
      <c r="AC44" s="21"/>
      <c r="AD44" s="20"/>
      <c r="AE44" s="21"/>
      <c r="AF44" s="21"/>
      <c r="AG44" s="20"/>
      <c r="AH44" s="21"/>
      <c r="AI44" s="155"/>
      <c r="AJ44" s="155"/>
    </row>
    <row r="45" spans="1:36" s="16" customFormat="1" ht="35.1" customHeight="1">
      <c r="A45" s="59" t="s">
        <v>281</v>
      </c>
      <c r="B45" s="391"/>
      <c r="C45" s="59" t="s">
        <v>282</v>
      </c>
      <c r="D45" s="219">
        <v>45149</v>
      </c>
      <c r="E45" s="219">
        <v>45169</v>
      </c>
      <c r="F45" s="59" t="s">
        <v>516</v>
      </c>
      <c r="G45" s="59" t="s">
        <v>517</v>
      </c>
      <c r="H45" s="59" t="s">
        <v>211</v>
      </c>
      <c r="I45" s="59" t="s">
        <v>211</v>
      </c>
      <c r="J45" s="59" t="s">
        <v>211</v>
      </c>
      <c r="K45" s="498">
        <v>45261</v>
      </c>
      <c r="L45" s="498">
        <v>45261</v>
      </c>
      <c r="M45" s="474" t="s">
        <v>260</v>
      </c>
      <c r="N45" s="923" t="s">
        <v>336</v>
      </c>
      <c r="O45" s="587"/>
      <c r="P45" s="109"/>
      <c r="Q45" s="109"/>
      <c r="R45" s="20"/>
      <c r="S45" s="21"/>
      <c r="T45" s="21"/>
      <c r="U45" s="20"/>
      <c r="V45" s="21"/>
      <c r="W45" s="155"/>
      <c r="X45" s="21">
        <v>2450.1</v>
      </c>
      <c r="Y45" s="21">
        <v>0</v>
      </c>
      <c r="Z45" s="916">
        <f>SUM(X45)-Y45</f>
        <v>2450.1</v>
      </c>
      <c r="AA45" s="20"/>
      <c r="AB45" s="21"/>
      <c r="AC45" s="21"/>
      <c r="AD45" s="20"/>
      <c r="AE45" s="21"/>
      <c r="AF45" s="21"/>
      <c r="AG45" s="20"/>
      <c r="AH45" s="21"/>
      <c r="AI45" s="155"/>
      <c r="AJ45" s="155"/>
    </row>
    <row r="46" spans="1:36" s="16" customFormat="1" ht="35.1" customHeight="1">
      <c r="A46" s="59" t="s">
        <v>281</v>
      </c>
      <c r="B46" s="391"/>
      <c r="C46" s="59" t="s">
        <v>282</v>
      </c>
      <c r="D46" s="219">
        <v>45149</v>
      </c>
      <c r="E46" s="219">
        <v>45169</v>
      </c>
      <c r="F46" s="59" t="s">
        <v>472</v>
      </c>
      <c r="G46" s="59" t="s">
        <v>517</v>
      </c>
      <c r="H46" s="59" t="s">
        <v>211</v>
      </c>
      <c r="I46" s="59" t="s">
        <v>211</v>
      </c>
      <c r="J46" s="59" t="s">
        <v>211</v>
      </c>
      <c r="K46" s="498">
        <v>45261</v>
      </c>
      <c r="L46" s="498">
        <v>45261</v>
      </c>
      <c r="M46" s="474" t="s">
        <v>260</v>
      </c>
      <c r="N46" s="923" t="s">
        <v>518</v>
      </c>
      <c r="O46" s="587"/>
      <c r="P46" s="109"/>
      <c r="Q46" s="109"/>
      <c r="R46" s="20"/>
      <c r="S46" s="21"/>
      <c r="T46" s="21"/>
      <c r="U46" s="20"/>
      <c r="V46" s="21"/>
      <c r="W46" s="155"/>
      <c r="X46" s="21">
        <v>1012</v>
      </c>
      <c r="Y46" s="21">
        <v>0</v>
      </c>
      <c r="Z46" s="916">
        <f>SUM(X46)-Y46</f>
        <v>1012</v>
      </c>
      <c r="AA46" s="20"/>
      <c r="AB46" s="21"/>
      <c r="AC46" s="21"/>
      <c r="AD46" s="20"/>
      <c r="AE46" s="21"/>
      <c r="AF46" s="21"/>
      <c r="AG46" s="20"/>
      <c r="AH46" s="21"/>
      <c r="AI46" s="155"/>
      <c r="AJ46" s="155"/>
    </row>
    <row r="47" spans="1:36" s="16" customFormat="1" ht="35.1" customHeight="1">
      <c r="A47" s="59" t="s">
        <v>281</v>
      </c>
      <c r="B47" s="391"/>
      <c r="C47" s="59" t="s">
        <v>311</v>
      </c>
      <c r="D47" s="219">
        <v>45167</v>
      </c>
      <c r="E47" s="219">
        <v>45167</v>
      </c>
      <c r="F47" s="59" t="s">
        <v>485</v>
      </c>
      <c r="G47" s="59" t="s">
        <v>482</v>
      </c>
      <c r="H47" s="59" t="s">
        <v>211</v>
      </c>
      <c r="I47" s="59">
        <v>9486</v>
      </c>
      <c r="J47" s="59" t="s">
        <v>486</v>
      </c>
      <c r="K47" s="498">
        <v>45214</v>
      </c>
      <c r="L47" s="498">
        <v>45261</v>
      </c>
      <c r="M47" s="474" t="s">
        <v>260</v>
      </c>
      <c r="N47" s="938" t="s">
        <v>519</v>
      </c>
      <c r="O47" s="587"/>
      <c r="P47" s="109"/>
      <c r="Q47" s="109"/>
      <c r="R47" s="78"/>
      <c r="S47" s="60"/>
      <c r="T47" s="60"/>
      <c r="U47" s="78"/>
      <c r="V47" s="60"/>
      <c r="W47" s="151"/>
      <c r="X47" s="60">
        <v>31750</v>
      </c>
      <c r="Y47" s="60"/>
      <c r="Z47" s="917">
        <f>SUM(X47)-Y47</f>
        <v>31750</v>
      </c>
      <c r="AA47" s="78"/>
      <c r="AB47" s="60"/>
      <c r="AC47" s="60"/>
      <c r="AD47" s="78"/>
      <c r="AE47" s="60"/>
      <c r="AF47" s="60"/>
      <c r="AG47" s="78"/>
      <c r="AH47" s="60"/>
      <c r="AI47" s="151"/>
      <c r="AJ47" s="151"/>
    </row>
    <row r="48" spans="1:36" s="16" customFormat="1" ht="34.9" customHeight="1">
      <c r="A48" s="59" t="s">
        <v>281</v>
      </c>
      <c r="B48" s="391"/>
      <c r="C48" s="59" t="s">
        <v>282</v>
      </c>
      <c r="D48" s="219">
        <v>45167</v>
      </c>
      <c r="E48" s="219">
        <v>45167</v>
      </c>
      <c r="F48" s="59" t="s">
        <v>485</v>
      </c>
      <c r="G48" s="59" t="s">
        <v>482</v>
      </c>
      <c r="H48" s="59" t="s">
        <v>211</v>
      </c>
      <c r="I48" s="59">
        <v>9486</v>
      </c>
      <c r="J48" s="59" t="s">
        <v>486</v>
      </c>
      <c r="K48" s="498">
        <v>45214</v>
      </c>
      <c r="L48" s="498">
        <v>45261</v>
      </c>
      <c r="M48" s="110" t="s">
        <v>260</v>
      </c>
      <c r="N48" s="923" t="s">
        <v>487</v>
      </c>
      <c r="O48" s="587"/>
      <c r="P48" s="109"/>
      <c r="Q48" s="109"/>
      <c r="R48" s="20"/>
      <c r="S48" s="21"/>
      <c r="T48" s="21"/>
      <c r="U48" s="78">
        <v>1784.5</v>
      </c>
      <c r="V48" s="60">
        <v>0</v>
      </c>
      <c r="W48" s="151">
        <f>SUM(U48)-V48</f>
        <v>1784.5</v>
      </c>
      <c r="X48" s="60">
        <v>2378</v>
      </c>
      <c r="Y48" s="21"/>
      <c r="Z48" s="916">
        <f>SUM(X48)-Y48</f>
        <v>2378</v>
      </c>
      <c r="AA48" s="20"/>
      <c r="AB48" s="21"/>
      <c r="AC48" s="21"/>
      <c r="AD48" s="20"/>
      <c r="AE48" s="21"/>
      <c r="AF48" s="21"/>
      <c r="AG48" s="20"/>
      <c r="AH48" s="21"/>
      <c r="AI48" s="155"/>
      <c r="AJ48" s="155"/>
    </row>
    <row r="49" spans="1:36" s="16" customFormat="1" ht="35.1" customHeight="1">
      <c r="A49" s="59" t="s">
        <v>281</v>
      </c>
      <c r="B49" s="391" t="s">
        <v>200</v>
      </c>
      <c r="C49" s="59" t="s">
        <v>282</v>
      </c>
      <c r="D49" s="219">
        <v>45177</v>
      </c>
      <c r="E49" s="219">
        <v>45183</v>
      </c>
      <c r="F49" s="59" t="s">
        <v>520</v>
      </c>
      <c r="G49" s="59" t="s">
        <v>521</v>
      </c>
      <c r="H49" s="59">
        <v>35408</v>
      </c>
      <c r="I49" s="59">
        <v>9580</v>
      </c>
      <c r="J49" s="59" t="s">
        <v>522</v>
      </c>
      <c r="K49" s="505">
        <v>45274</v>
      </c>
      <c r="L49" s="505">
        <v>45274</v>
      </c>
      <c r="M49" s="474" t="s">
        <v>291</v>
      </c>
      <c r="N49" s="856" t="s">
        <v>336</v>
      </c>
      <c r="O49" s="587"/>
      <c r="P49" s="109"/>
      <c r="Q49" s="109"/>
      <c r="R49" s="20"/>
      <c r="S49" s="21"/>
      <c r="T49" s="21"/>
      <c r="U49" s="20">
        <v>207</v>
      </c>
      <c r="V49" s="21">
        <v>0</v>
      </c>
      <c r="W49" s="155">
        <f>SUM(U49)-V49</f>
        <v>207</v>
      </c>
      <c r="X49" s="21"/>
      <c r="Y49" s="21"/>
      <c r="Z49" s="916"/>
      <c r="AA49" s="20"/>
      <c r="AB49" s="21"/>
      <c r="AC49" s="21"/>
      <c r="AD49" s="20"/>
      <c r="AE49" s="21"/>
      <c r="AF49" s="21"/>
      <c r="AG49" s="20"/>
      <c r="AH49" s="21"/>
      <c r="AI49" s="155"/>
      <c r="AJ49" s="155"/>
    </row>
    <row r="50" spans="1:36" s="16" customFormat="1" ht="35.1" customHeight="1">
      <c r="A50" s="59" t="s">
        <v>281</v>
      </c>
      <c r="B50" s="391" t="s">
        <v>200</v>
      </c>
      <c r="C50" s="59" t="s">
        <v>282</v>
      </c>
      <c r="D50" s="219">
        <v>45175</v>
      </c>
      <c r="E50" s="219">
        <v>45183</v>
      </c>
      <c r="F50" s="59" t="s">
        <v>523</v>
      </c>
      <c r="G50" s="59" t="s">
        <v>524</v>
      </c>
      <c r="H50" s="59">
        <v>31503</v>
      </c>
      <c r="I50" s="59">
        <v>9577</v>
      </c>
      <c r="J50" s="59">
        <v>114883</v>
      </c>
      <c r="K50" s="505">
        <v>45274</v>
      </c>
      <c r="L50" s="505">
        <v>45274</v>
      </c>
      <c r="M50" s="474" t="s">
        <v>291</v>
      </c>
      <c r="N50" s="856" t="s">
        <v>336</v>
      </c>
      <c r="O50" s="587"/>
      <c r="P50" s="109"/>
      <c r="Q50" s="109"/>
      <c r="R50" s="78"/>
      <c r="S50" s="60"/>
      <c r="T50" s="60"/>
      <c r="U50" s="78">
        <v>3556</v>
      </c>
      <c r="V50" s="60">
        <v>0</v>
      </c>
      <c r="W50" s="155">
        <f>SUM(U50)-V50</f>
        <v>3556</v>
      </c>
      <c r="X50" s="60"/>
      <c r="Y50" s="60"/>
      <c r="Z50" s="917"/>
      <c r="AA50" s="78"/>
      <c r="AB50" s="60"/>
      <c r="AC50" s="60"/>
      <c r="AD50" s="78"/>
      <c r="AE50" s="60"/>
      <c r="AF50" s="60"/>
      <c r="AG50" s="78"/>
      <c r="AH50" s="60"/>
      <c r="AI50" s="151"/>
      <c r="AJ50" s="151"/>
    </row>
    <row r="51" spans="1:36" s="16" customFormat="1" ht="35.1" customHeight="1">
      <c r="A51" s="59" t="s">
        <v>281</v>
      </c>
      <c r="B51" s="391" t="s">
        <v>202</v>
      </c>
      <c r="C51" s="59" t="s">
        <v>282</v>
      </c>
      <c r="D51" s="219">
        <v>45189</v>
      </c>
      <c r="E51" s="219">
        <v>45197</v>
      </c>
      <c r="F51" s="59" t="s">
        <v>525</v>
      </c>
      <c r="G51" s="59" t="s">
        <v>526</v>
      </c>
      <c r="H51" s="59">
        <v>35356</v>
      </c>
      <c r="I51" s="59">
        <v>9684</v>
      </c>
      <c r="J51" s="59">
        <v>119178</v>
      </c>
      <c r="K51" s="498">
        <v>45281</v>
      </c>
      <c r="L51" s="498">
        <v>45281</v>
      </c>
      <c r="M51" s="474" t="s">
        <v>306</v>
      </c>
      <c r="N51" s="924" t="s">
        <v>266</v>
      </c>
      <c r="O51" s="587"/>
      <c r="P51" s="109"/>
      <c r="Q51" s="109"/>
      <c r="R51" s="78"/>
      <c r="S51" s="60"/>
      <c r="T51" s="60"/>
      <c r="U51" s="78"/>
      <c r="V51" s="60"/>
      <c r="W51" s="151"/>
      <c r="X51" s="60"/>
      <c r="Y51" s="60"/>
      <c r="Z51" s="916"/>
      <c r="AA51" s="78"/>
      <c r="AB51" s="60"/>
      <c r="AC51" s="60"/>
      <c r="AD51" s="78"/>
      <c r="AE51" s="60"/>
      <c r="AF51" s="60"/>
      <c r="AG51" s="78"/>
      <c r="AH51" s="60"/>
      <c r="AI51" s="151"/>
      <c r="AJ51" s="151"/>
    </row>
    <row r="52" spans="1:36" s="16" customFormat="1" ht="35.1" customHeight="1">
      <c r="A52" s="59" t="s">
        <v>281</v>
      </c>
      <c r="B52" s="391" t="s">
        <v>198</v>
      </c>
      <c r="C52" s="59" t="s">
        <v>22</v>
      </c>
      <c r="D52" s="219">
        <v>45217</v>
      </c>
      <c r="E52" s="219">
        <v>45224</v>
      </c>
      <c r="F52" s="59" t="s">
        <v>527</v>
      </c>
      <c r="G52" s="59" t="s">
        <v>528</v>
      </c>
      <c r="H52" s="59">
        <v>35411</v>
      </c>
      <c r="I52" s="59">
        <v>9935</v>
      </c>
      <c r="J52" s="59">
        <v>119182</v>
      </c>
      <c r="K52" s="498">
        <v>45289</v>
      </c>
      <c r="L52" s="498">
        <v>45289</v>
      </c>
      <c r="M52" s="110" t="s">
        <v>306</v>
      </c>
      <c r="N52" s="923"/>
      <c r="O52" s="587"/>
      <c r="P52" s="109"/>
      <c r="Q52" s="109"/>
      <c r="R52" s="20"/>
      <c r="S52" s="21"/>
      <c r="T52" s="21"/>
      <c r="U52" s="20"/>
      <c r="V52" s="21"/>
      <c r="W52" s="155"/>
      <c r="X52" s="21">
        <v>880.5</v>
      </c>
      <c r="Y52" s="21">
        <v>0</v>
      </c>
      <c r="Z52" s="916">
        <f>SUM(X52)-Y52</f>
        <v>880.5</v>
      </c>
      <c r="AA52" s="20"/>
      <c r="AB52" s="21"/>
      <c r="AC52" s="21"/>
      <c r="AD52" s="20"/>
      <c r="AE52" s="21"/>
      <c r="AF52" s="21"/>
      <c r="AG52" s="20"/>
      <c r="AH52" s="21"/>
      <c r="AI52" s="155"/>
      <c r="AJ52" s="155"/>
    </row>
    <row r="53" spans="1:36" s="16" customFormat="1" ht="35.1" customHeight="1">
      <c r="A53" s="59"/>
      <c r="B53" s="391"/>
      <c r="C53" s="59"/>
      <c r="D53" s="219"/>
      <c r="E53" s="219"/>
      <c r="F53" s="59"/>
      <c r="G53" s="59"/>
      <c r="H53" s="59"/>
      <c r="I53" s="59"/>
      <c r="J53" s="59"/>
      <c r="K53" s="498"/>
      <c r="L53" s="498"/>
      <c r="M53" s="474"/>
      <c r="N53" s="924"/>
      <c r="O53" s="587"/>
      <c r="P53" s="109"/>
      <c r="Q53" s="109"/>
      <c r="R53" s="78"/>
      <c r="S53" s="60"/>
      <c r="T53" s="60"/>
      <c r="U53" s="78"/>
      <c r="V53" s="60"/>
      <c r="W53" s="151"/>
      <c r="X53" s="60"/>
      <c r="Y53" s="60"/>
      <c r="Z53" s="926"/>
      <c r="AA53" s="78"/>
      <c r="AB53" s="60"/>
      <c r="AC53" s="60"/>
      <c r="AD53" s="78"/>
      <c r="AE53" s="60"/>
      <c r="AF53" s="60"/>
      <c r="AG53" s="78"/>
      <c r="AH53" s="60"/>
      <c r="AI53" s="151"/>
      <c r="AJ53" s="151"/>
    </row>
    <row r="54" spans="1:36" s="16" customFormat="1" ht="35.1" customHeight="1">
      <c r="A54" s="59"/>
      <c r="B54" s="391"/>
      <c r="C54" s="59"/>
      <c r="D54" s="219"/>
      <c r="E54" s="219"/>
      <c r="F54" s="59"/>
      <c r="G54" s="59"/>
      <c r="H54" s="59"/>
      <c r="I54" s="59"/>
      <c r="J54" s="59"/>
      <c r="K54" s="505"/>
      <c r="L54" s="498"/>
      <c r="M54" s="474"/>
      <c r="N54" s="924"/>
      <c r="O54" s="587"/>
      <c r="P54" s="109"/>
      <c r="Q54" s="109"/>
      <c r="R54" s="78"/>
      <c r="S54" s="60"/>
      <c r="T54" s="60"/>
      <c r="U54" s="78"/>
      <c r="V54" s="60"/>
      <c r="W54" s="151"/>
      <c r="X54" s="60"/>
      <c r="Y54" s="60"/>
      <c r="Z54" s="917"/>
      <c r="AA54" s="78"/>
      <c r="AB54" s="60"/>
      <c r="AC54" s="60"/>
      <c r="AD54" s="78"/>
      <c r="AE54" s="60"/>
      <c r="AF54" s="60"/>
      <c r="AG54" s="78"/>
      <c r="AH54" s="60"/>
      <c r="AI54" s="151"/>
      <c r="AJ54" s="151"/>
    </row>
    <row r="55" spans="1:36" s="16" customFormat="1" ht="35.1" customHeight="1">
      <c r="A55" s="59" t="s">
        <v>281</v>
      </c>
      <c r="B55" s="391"/>
      <c r="C55" s="59" t="s">
        <v>282</v>
      </c>
      <c r="D55" s="219">
        <v>45134</v>
      </c>
      <c r="E55" s="219">
        <v>45198</v>
      </c>
      <c r="F55" s="59" t="s">
        <v>529</v>
      </c>
      <c r="G55" s="59" t="s">
        <v>530</v>
      </c>
      <c r="H55" s="59"/>
      <c r="I55" s="59"/>
      <c r="J55" s="59"/>
      <c r="K55" s="505">
        <v>45294</v>
      </c>
      <c r="L55" s="505">
        <v>45294</v>
      </c>
      <c r="M55" s="474" t="s">
        <v>531</v>
      </c>
      <c r="N55" s="924"/>
      <c r="O55" s="587"/>
      <c r="P55" s="109"/>
      <c r="Q55" s="109"/>
      <c r="R55" s="78"/>
      <c r="S55" s="60"/>
      <c r="T55" s="60"/>
      <c r="U55" s="78">
        <v>240</v>
      </c>
      <c r="V55" s="60">
        <v>0</v>
      </c>
      <c r="W55" s="151">
        <f>SUM(U55)-V55</f>
        <v>240</v>
      </c>
      <c r="X55" s="60"/>
      <c r="Y55" s="60"/>
      <c r="Z55" s="917"/>
      <c r="AA55" s="78"/>
      <c r="AB55" s="60"/>
      <c r="AC55" s="60"/>
      <c r="AD55" s="78"/>
      <c r="AE55" s="60"/>
      <c r="AF55" s="60"/>
      <c r="AG55" s="78"/>
      <c r="AH55" s="60"/>
      <c r="AI55" s="151"/>
      <c r="AJ55" s="151"/>
    </row>
    <row r="56" spans="1:36" s="16" customFormat="1" ht="35.1" customHeight="1">
      <c r="A56" s="59" t="s">
        <v>281</v>
      </c>
      <c r="B56" s="391" t="s">
        <v>200</v>
      </c>
      <c r="C56" s="59" t="s">
        <v>22</v>
      </c>
      <c r="D56" s="219">
        <v>45203</v>
      </c>
      <c r="E56" s="219">
        <v>45203</v>
      </c>
      <c r="F56" s="59" t="s">
        <v>532</v>
      </c>
      <c r="G56" s="59" t="s">
        <v>533</v>
      </c>
      <c r="H56" s="59">
        <v>36242</v>
      </c>
      <c r="I56" s="59">
        <v>9724</v>
      </c>
      <c r="J56" s="59">
        <v>117702</v>
      </c>
      <c r="K56" s="505">
        <v>44934</v>
      </c>
      <c r="L56" s="505">
        <v>44934</v>
      </c>
      <c r="M56" s="474" t="s">
        <v>416</v>
      </c>
      <c r="N56" s="924"/>
      <c r="O56" s="587"/>
      <c r="P56" s="109"/>
      <c r="Q56" s="109"/>
      <c r="R56" s="78"/>
      <c r="S56" s="60"/>
      <c r="T56" s="60"/>
      <c r="U56" s="78">
        <v>800</v>
      </c>
      <c r="V56" s="60">
        <v>0</v>
      </c>
      <c r="W56" s="151">
        <f>SUM(U56)-V56</f>
        <v>800</v>
      </c>
      <c r="X56" s="60"/>
      <c r="Y56" s="60"/>
      <c r="Z56" s="917"/>
      <c r="AA56" s="78"/>
      <c r="AB56" s="60"/>
      <c r="AC56" s="60"/>
      <c r="AD56" s="78">
        <v>15354.13</v>
      </c>
      <c r="AE56" s="60"/>
      <c r="AF56" s="60">
        <f>SUM(AD56)-AE56</f>
        <v>15354.13</v>
      </c>
      <c r="AG56" s="78"/>
      <c r="AH56" s="60"/>
      <c r="AI56" s="151"/>
      <c r="AJ56" s="151"/>
    </row>
    <row r="57" spans="1:36" s="16" customFormat="1" ht="35.1" customHeight="1">
      <c r="A57" s="59" t="s">
        <v>281</v>
      </c>
      <c r="B57" s="391" t="s">
        <v>198</v>
      </c>
      <c r="C57" s="59" t="s">
        <v>22</v>
      </c>
      <c r="D57" s="219">
        <v>45225</v>
      </c>
      <c r="E57" s="219">
        <v>45225</v>
      </c>
      <c r="F57" s="59" t="s">
        <v>492</v>
      </c>
      <c r="G57" s="59" t="s">
        <v>534</v>
      </c>
      <c r="H57" s="59">
        <v>34040</v>
      </c>
      <c r="I57" s="59">
        <v>9945</v>
      </c>
      <c r="J57" s="59">
        <v>118132</v>
      </c>
      <c r="K57" s="498">
        <v>45317</v>
      </c>
      <c r="L57" s="498">
        <v>45317</v>
      </c>
      <c r="M57" s="474" t="s">
        <v>294</v>
      </c>
      <c r="N57" s="924"/>
      <c r="O57" s="587"/>
      <c r="P57" s="109"/>
      <c r="Q57" s="109"/>
      <c r="R57" s="78"/>
      <c r="S57" s="60"/>
      <c r="T57" s="60"/>
      <c r="U57" s="78"/>
      <c r="V57" s="60"/>
      <c r="W57" s="151"/>
      <c r="X57" s="60"/>
      <c r="Y57" s="60"/>
      <c r="Z57" s="917"/>
      <c r="AA57" s="78"/>
      <c r="AB57" s="60"/>
      <c r="AC57" s="60"/>
      <c r="AD57" s="78">
        <v>500</v>
      </c>
      <c r="AE57" s="60">
        <v>0</v>
      </c>
      <c r="AF57" s="60">
        <f>SUM(AD57)-AE57</f>
        <v>500</v>
      </c>
      <c r="AG57" s="78"/>
      <c r="AH57" s="60"/>
      <c r="AI57" s="151"/>
      <c r="AJ57" s="151"/>
    </row>
    <row r="58" spans="1:36" s="16" customFormat="1" ht="35.1" customHeight="1">
      <c r="A58" s="59"/>
      <c r="B58" s="391"/>
      <c r="C58" s="59"/>
      <c r="D58" s="219"/>
      <c r="E58" s="219"/>
      <c r="F58" s="59"/>
      <c r="G58" s="59"/>
      <c r="H58" s="59"/>
      <c r="I58" s="59"/>
      <c r="J58" s="59"/>
      <c r="K58" s="498"/>
      <c r="L58" s="498"/>
      <c r="M58" s="110"/>
      <c r="N58" s="923"/>
      <c r="O58" s="587"/>
      <c r="P58" s="109"/>
      <c r="Q58" s="109"/>
      <c r="R58" s="20"/>
      <c r="S58" s="21"/>
      <c r="T58" s="21"/>
      <c r="U58" s="20"/>
      <c r="V58" s="21"/>
      <c r="W58" s="155"/>
      <c r="X58" s="21"/>
      <c r="Y58" s="21"/>
      <c r="Z58" s="916"/>
      <c r="AA58" s="20"/>
      <c r="AB58" s="21"/>
      <c r="AC58" s="21"/>
      <c r="AD58" s="20"/>
      <c r="AE58" s="21"/>
      <c r="AF58" s="21"/>
      <c r="AG58" s="20"/>
      <c r="AH58" s="21"/>
      <c r="AI58" s="155"/>
      <c r="AJ58" s="155"/>
    </row>
    <row r="59" spans="1:36" s="16" customFormat="1" ht="35.1" customHeight="1">
      <c r="A59" s="59"/>
      <c r="B59" s="391"/>
      <c r="C59" s="59"/>
      <c r="D59" s="219"/>
      <c r="E59" s="219"/>
      <c r="F59" s="59"/>
      <c r="G59" s="59"/>
      <c r="H59" s="59"/>
      <c r="I59" s="59"/>
      <c r="J59" s="59"/>
      <c r="K59" s="505"/>
      <c r="L59" s="505"/>
      <c r="M59" s="474"/>
      <c r="N59" s="924"/>
      <c r="O59" s="587"/>
      <c r="P59" s="109"/>
      <c r="Q59" s="109"/>
      <c r="R59" s="78"/>
      <c r="S59" s="60"/>
      <c r="T59" s="60"/>
      <c r="U59" s="78"/>
      <c r="V59" s="60"/>
      <c r="W59" s="151"/>
      <c r="X59" s="60"/>
      <c r="Y59" s="60"/>
      <c r="Z59" s="917"/>
      <c r="AA59" s="78"/>
      <c r="AB59" s="60"/>
      <c r="AC59" s="60"/>
      <c r="AD59" s="78"/>
      <c r="AE59" s="60"/>
      <c r="AF59" s="60"/>
      <c r="AG59" s="78"/>
      <c r="AH59" s="60"/>
      <c r="AI59" s="151"/>
      <c r="AJ59" s="151"/>
    </row>
    <row r="60" spans="1:36" s="16" customFormat="1" ht="35.1" customHeight="1">
      <c r="A60" s="59" t="s">
        <v>281</v>
      </c>
      <c r="B60" s="391"/>
      <c r="C60" s="59" t="s">
        <v>311</v>
      </c>
      <c r="D60" s="219">
        <v>45167</v>
      </c>
      <c r="E60" s="219">
        <v>45167</v>
      </c>
      <c r="F60" s="59" t="s">
        <v>485</v>
      </c>
      <c r="G60" s="59" t="s">
        <v>482</v>
      </c>
      <c r="H60" s="59" t="s">
        <v>211</v>
      </c>
      <c r="I60" s="59">
        <v>9486</v>
      </c>
      <c r="J60" s="59" t="s">
        <v>486</v>
      </c>
      <c r="K60" s="498">
        <v>45214</v>
      </c>
      <c r="L60" s="498">
        <v>45474</v>
      </c>
      <c r="M60" s="110" t="s">
        <v>260</v>
      </c>
      <c r="N60" s="923" t="s">
        <v>535</v>
      </c>
      <c r="O60" s="587"/>
      <c r="P60" s="109"/>
      <c r="Q60" s="109"/>
      <c r="R60" s="20"/>
      <c r="S60" s="21"/>
      <c r="T60" s="21"/>
      <c r="U60" s="20"/>
      <c r="V60" s="21"/>
      <c r="W60" s="155"/>
      <c r="X60" s="60"/>
      <c r="Y60" s="21"/>
      <c r="Z60" s="916"/>
      <c r="AA60" s="20"/>
      <c r="AB60" s="21"/>
      <c r="AC60" s="21"/>
      <c r="AD60" s="20"/>
      <c r="AE60" s="21"/>
      <c r="AF60" s="21"/>
      <c r="AG60" s="78">
        <v>13095</v>
      </c>
      <c r="AH60" s="21">
        <v>0</v>
      </c>
      <c r="AI60" s="155">
        <f>SUM(AG60)-AH60</f>
        <v>13095</v>
      </c>
      <c r="AJ60" s="155"/>
    </row>
    <row r="61" spans="1:36" s="16" customFormat="1" ht="35.1" customHeight="1">
      <c r="A61" s="59"/>
      <c r="B61" s="391"/>
      <c r="C61" s="59"/>
      <c r="D61" s="219"/>
      <c r="E61" s="219"/>
      <c r="F61" s="59"/>
      <c r="G61" s="59"/>
      <c r="H61" s="59"/>
      <c r="I61" s="59"/>
      <c r="J61" s="59"/>
      <c r="K61" s="498"/>
      <c r="L61" s="498"/>
      <c r="M61" s="110"/>
      <c r="N61" s="923"/>
      <c r="O61" s="587"/>
      <c r="P61" s="109"/>
      <c r="Q61" s="109"/>
      <c r="R61" s="20"/>
      <c r="S61" s="21"/>
      <c r="T61" s="21"/>
      <c r="U61" s="20"/>
      <c r="V61" s="21"/>
      <c r="W61" s="155"/>
      <c r="X61" s="21"/>
      <c r="Y61" s="21"/>
      <c r="Z61" s="916"/>
      <c r="AA61" s="20"/>
      <c r="AB61" s="21"/>
      <c r="AC61" s="21"/>
      <c r="AD61" s="20"/>
      <c r="AE61" s="21"/>
      <c r="AF61" s="21"/>
      <c r="AG61" s="20"/>
      <c r="AH61" s="21"/>
      <c r="AI61" s="155"/>
      <c r="AJ61" s="155"/>
    </row>
    <row r="62" spans="1:36" s="16" customFormat="1" ht="35.1" customHeight="1">
      <c r="A62" s="59" t="s">
        <v>281</v>
      </c>
      <c r="B62" s="391" t="s">
        <v>198</v>
      </c>
      <c r="C62" s="59" t="s">
        <v>22</v>
      </c>
      <c r="D62" s="219">
        <v>45205</v>
      </c>
      <c r="E62" s="219">
        <v>45203</v>
      </c>
      <c r="F62" s="59" t="s">
        <v>466</v>
      </c>
      <c r="G62" s="59" t="s">
        <v>536</v>
      </c>
      <c r="H62" s="59">
        <v>36198</v>
      </c>
      <c r="I62" s="59" t="s">
        <v>211</v>
      </c>
      <c r="J62" s="59" t="s">
        <v>537</v>
      </c>
      <c r="K62" s="498">
        <v>45261</v>
      </c>
      <c r="L62" s="498">
        <v>45261</v>
      </c>
      <c r="M62" s="110"/>
      <c r="N62" s="923" t="s">
        <v>538</v>
      </c>
      <c r="O62" s="587"/>
      <c r="P62" s="109"/>
      <c r="Q62" s="109"/>
      <c r="R62" s="20"/>
      <c r="S62" s="21"/>
      <c r="T62" s="21"/>
      <c r="U62" s="20"/>
      <c r="V62" s="21"/>
      <c r="W62" s="155"/>
      <c r="X62" s="21"/>
      <c r="Y62" s="21"/>
      <c r="Z62" s="916"/>
      <c r="AA62" s="20"/>
      <c r="AB62" s="21"/>
      <c r="AC62" s="21"/>
      <c r="AD62" s="20"/>
      <c r="AE62" s="21"/>
      <c r="AF62" s="21"/>
      <c r="AG62" s="20">
        <v>44.23</v>
      </c>
      <c r="AH62" s="21">
        <v>0</v>
      </c>
      <c r="AI62" s="155">
        <f>SUM(AG62)-AH62</f>
        <v>44.23</v>
      </c>
      <c r="AJ62" s="155"/>
    </row>
    <row r="63" spans="1:36" s="16" customFormat="1" ht="32.25" customHeight="1">
      <c r="A63" s="59" t="s">
        <v>281</v>
      </c>
      <c r="B63" s="391" t="s">
        <v>198</v>
      </c>
      <c r="C63" s="59" t="s">
        <v>22</v>
      </c>
      <c r="D63" s="219">
        <v>45222</v>
      </c>
      <c r="E63" s="219">
        <v>45225</v>
      </c>
      <c r="F63" s="59" t="s">
        <v>539</v>
      </c>
      <c r="G63" s="59" t="s">
        <v>540</v>
      </c>
      <c r="H63" s="59">
        <v>36649</v>
      </c>
      <c r="I63" s="59"/>
      <c r="J63" s="59" t="s">
        <v>541</v>
      </c>
      <c r="K63" s="498">
        <v>45261</v>
      </c>
      <c r="L63" s="498">
        <v>45261</v>
      </c>
      <c r="M63" s="110"/>
      <c r="N63" s="923"/>
      <c r="O63" s="587"/>
      <c r="P63" s="109"/>
      <c r="Q63" s="109"/>
      <c r="R63" s="20"/>
      <c r="S63" s="21"/>
      <c r="T63" s="21"/>
      <c r="U63" s="20"/>
      <c r="V63" s="21"/>
      <c r="W63" s="155"/>
      <c r="X63" s="21"/>
      <c r="Y63" s="21"/>
      <c r="Z63" s="916"/>
      <c r="AA63" s="20"/>
      <c r="AB63" s="21"/>
      <c r="AC63" s="21"/>
      <c r="AD63" s="20"/>
      <c r="AE63" s="21"/>
      <c r="AF63" s="21"/>
      <c r="AG63" s="20">
        <v>31.68</v>
      </c>
      <c r="AH63" s="21">
        <v>0</v>
      </c>
      <c r="AI63" s="155">
        <f>SUM(AG63)-AH63</f>
        <v>31.68</v>
      </c>
      <c r="AJ63" s="155"/>
    </row>
    <row r="64" spans="1:36" s="16" customFormat="1" ht="35.1" customHeight="1">
      <c r="A64" s="59"/>
      <c r="B64" s="391"/>
      <c r="C64" s="59"/>
      <c r="D64" s="219"/>
      <c r="E64" s="219"/>
      <c r="F64" s="59"/>
      <c r="G64" s="59"/>
      <c r="H64" s="59"/>
      <c r="I64" s="59"/>
      <c r="J64" s="59"/>
      <c r="K64" s="437"/>
      <c r="L64" s="498"/>
      <c r="M64" s="110"/>
      <c r="N64" s="923"/>
      <c r="O64" s="587"/>
      <c r="P64" s="109"/>
      <c r="Q64" s="109"/>
      <c r="R64" s="20"/>
      <c r="S64" s="21"/>
      <c r="T64" s="21"/>
      <c r="U64" s="20"/>
      <c r="V64" s="21"/>
      <c r="W64" s="155"/>
      <c r="X64" s="21"/>
      <c r="Y64" s="21"/>
      <c r="Z64" s="916"/>
      <c r="AA64" s="20"/>
      <c r="AB64" s="21"/>
      <c r="AC64" s="21"/>
      <c r="AD64" s="20"/>
      <c r="AE64" s="21"/>
      <c r="AF64" s="21"/>
      <c r="AG64" s="20"/>
      <c r="AH64" s="21"/>
      <c r="AI64" s="155"/>
      <c r="AJ64" s="155"/>
    </row>
    <row r="65" spans="1:36" s="16" customFormat="1" ht="34.5" customHeight="1">
      <c r="A65" s="59"/>
      <c r="B65" s="391"/>
      <c r="C65" s="59"/>
      <c r="D65" s="219"/>
      <c r="E65" s="219"/>
      <c r="F65" s="59"/>
      <c r="G65" s="59"/>
      <c r="H65" s="59"/>
      <c r="I65" s="59"/>
      <c r="J65" s="59"/>
      <c r="K65" s="498"/>
      <c r="L65" s="498"/>
      <c r="M65" s="474"/>
      <c r="N65" s="924"/>
      <c r="O65" s="587"/>
      <c r="P65" s="109"/>
      <c r="Q65" s="109"/>
      <c r="R65" s="78"/>
      <c r="S65" s="60"/>
      <c r="T65" s="60"/>
      <c r="U65" s="78"/>
      <c r="V65" s="60"/>
      <c r="W65" s="151"/>
      <c r="X65" s="60"/>
      <c r="Y65" s="60"/>
      <c r="Z65" s="917"/>
      <c r="AA65" s="78"/>
      <c r="AB65" s="60"/>
      <c r="AC65" s="60"/>
      <c r="AD65" s="78"/>
      <c r="AE65" s="60"/>
      <c r="AF65" s="60"/>
      <c r="AG65" s="78"/>
      <c r="AH65" s="60"/>
      <c r="AI65" s="151"/>
      <c r="AJ65" s="151"/>
    </row>
    <row r="66" spans="1:36" s="16" customFormat="1" ht="35.1" customHeight="1">
      <c r="A66" s="59" t="s">
        <v>281</v>
      </c>
      <c r="B66" s="391" t="s">
        <v>198</v>
      </c>
      <c r="C66" s="59" t="s">
        <v>22</v>
      </c>
      <c r="D66" s="219">
        <v>45226</v>
      </c>
      <c r="E66" s="219">
        <v>45236</v>
      </c>
      <c r="F66" s="59" t="s">
        <v>542</v>
      </c>
      <c r="G66" s="59" t="s">
        <v>543</v>
      </c>
      <c r="H66" s="59">
        <v>35521</v>
      </c>
      <c r="I66" s="59">
        <v>10033</v>
      </c>
      <c r="J66" s="59">
        <v>119994</v>
      </c>
      <c r="K66" s="437" t="s">
        <v>250</v>
      </c>
      <c r="L66" s="498"/>
      <c r="M66" s="110"/>
      <c r="N66" s="856"/>
      <c r="O66" s="587"/>
      <c r="P66" s="109"/>
      <c r="Q66" s="109"/>
      <c r="R66" s="20"/>
      <c r="S66" s="21"/>
      <c r="T66" s="21"/>
      <c r="U66" s="20"/>
      <c r="V66" s="21"/>
      <c r="W66" s="155"/>
      <c r="X66" s="21"/>
      <c r="Y66" s="21"/>
      <c r="Z66" s="916"/>
      <c r="AA66" s="20"/>
      <c r="AB66" s="21"/>
      <c r="AC66" s="21"/>
      <c r="AD66" s="20"/>
      <c r="AE66" s="21"/>
      <c r="AF66" s="21"/>
      <c r="AG66" s="20">
        <v>829.26</v>
      </c>
      <c r="AH66" s="21">
        <v>0</v>
      </c>
      <c r="AI66" s="155">
        <f>SUM(AG66)-AH66</f>
        <v>829.26</v>
      </c>
      <c r="AJ66" s="155"/>
    </row>
    <row r="67" spans="1:36" s="16" customFormat="1" ht="35.1" customHeight="1">
      <c r="A67" s="59"/>
      <c r="B67" s="391"/>
      <c r="C67" s="59"/>
      <c r="D67" s="219"/>
      <c r="E67" s="219"/>
      <c r="F67" s="59"/>
      <c r="G67" s="59"/>
      <c r="H67" s="59"/>
      <c r="I67" s="59"/>
      <c r="J67" s="59"/>
      <c r="K67" s="498"/>
      <c r="L67" s="498"/>
      <c r="M67" s="110"/>
      <c r="N67" s="923"/>
      <c r="O67" s="587"/>
      <c r="P67" s="109"/>
      <c r="Q67" s="109"/>
      <c r="R67" s="20"/>
      <c r="S67" s="21"/>
      <c r="T67" s="21"/>
      <c r="U67" s="20"/>
      <c r="V67" s="21"/>
      <c r="W67" s="155"/>
      <c r="X67" s="21"/>
      <c r="Y67" s="21"/>
      <c r="Z67" s="925"/>
      <c r="AA67" s="20"/>
      <c r="AB67" s="21"/>
      <c r="AC67" s="21"/>
      <c r="AD67" s="20"/>
      <c r="AE67" s="21"/>
      <c r="AF67" s="21"/>
      <c r="AG67" s="20"/>
      <c r="AH67" s="21"/>
      <c r="AI67" s="155"/>
      <c r="AJ67" s="155"/>
    </row>
    <row r="68" spans="1:36" s="16" customFormat="1" ht="35.1" customHeight="1">
      <c r="A68" s="59"/>
      <c r="B68" s="391"/>
      <c r="C68" s="59"/>
      <c r="D68" s="219"/>
      <c r="E68" s="219"/>
      <c r="F68" s="59"/>
      <c r="G68" s="59"/>
      <c r="H68" s="59"/>
      <c r="I68" s="59"/>
      <c r="J68" s="59"/>
      <c r="K68" s="498"/>
      <c r="L68" s="498"/>
      <c r="M68" s="110"/>
      <c r="N68" s="856"/>
      <c r="O68" s="587"/>
      <c r="P68" s="109"/>
      <c r="Q68" s="109"/>
      <c r="R68" s="20"/>
      <c r="S68" s="21"/>
      <c r="T68" s="21"/>
      <c r="U68" s="20"/>
      <c r="V68" s="21"/>
      <c r="W68" s="155"/>
      <c r="X68" s="21"/>
      <c r="Y68" s="21"/>
      <c r="Z68" s="916"/>
      <c r="AA68" s="20"/>
      <c r="AB68" s="21"/>
      <c r="AC68" s="21"/>
      <c r="AD68" s="20"/>
      <c r="AE68" s="21"/>
      <c r="AF68" s="21"/>
      <c r="AG68" s="20"/>
      <c r="AH68" s="21"/>
      <c r="AI68" s="155"/>
      <c r="AJ68" s="155"/>
    </row>
    <row r="69" spans="1:36" s="966" customFormat="1" ht="35.1" customHeight="1">
      <c r="A69" s="956" t="s">
        <v>281</v>
      </c>
      <c r="B69" s="1075" t="s">
        <v>198</v>
      </c>
      <c r="C69" s="956" t="s">
        <v>311</v>
      </c>
      <c r="D69" s="957">
        <v>44909</v>
      </c>
      <c r="E69" s="957">
        <v>44911.4889400463</v>
      </c>
      <c r="F69" s="956" t="s">
        <v>544</v>
      </c>
      <c r="G69" s="956" t="s">
        <v>545</v>
      </c>
      <c r="H69" s="956">
        <v>23577</v>
      </c>
      <c r="I69" s="956">
        <v>7948</v>
      </c>
      <c r="J69" s="956">
        <v>106023</v>
      </c>
      <c r="K69" s="958">
        <v>45008</v>
      </c>
      <c r="L69" s="958" t="s">
        <v>381</v>
      </c>
      <c r="M69" s="959" t="s">
        <v>216</v>
      </c>
      <c r="N69" s="960" t="s">
        <v>546</v>
      </c>
      <c r="O69" s="1144"/>
      <c r="P69" s="961"/>
      <c r="Q69" s="961" t="s">
        <v>213</v>
      </c>
      <c r="R69" s="962">
        <v>400</v>
      </c>
      <c r="S69" s="963">
        <v>0</v>
      </c>
      <c r="T69" s="963">
        <f t="shared" ref="T69" si="8">SUM(R69)-S69</f>
        <v>400</v>
      </c>
      <c r="U69" s="962"/>
      <c r="V69" s="963"/>
      <c r="W69" s="964"/>
      <c r="X69" s="963"/>
      <c r="Y69" s="963"/>
      <c r="Z69" s="965"/>
      <c r="AA69" s="962"/>
      <c r="AB69" s="963"/>
      <c r="AC69" s="963"/>
      <c r="AD69" s="962"/>
      <c r="AE69" s="963"/>
      <c r="AF69" s="963"/>
      <c r="AG69" s="962"/>
      <c r="AH69" s="963"/>
      <c r="AI69" s="964"/>
      <c r="AJ69" s="964"/>
    </row>
    <row r="70" spans="1:36" s="966" customFormat="1" ht="51" customHeight="1">
      <c r="A70" s="956" t="s">
        <v>547</v>
      </c>
      <c r="B70" s="1075"/>
      <c r="C70" s="967" t="s">
        <v>295</v>
      </c>
      <c r="D70" s="957">
        <v>44734</v>
      </c>
      <c r="E70" s="957"/>
      <c r="F70" s="956" t="s">
        <v>548</v>
      </c>
      <c r="G70" s="956" t="s">
        <v>549</v>
      </c>
      <c r="H70" s="956" t="s">
        <v>550</v>
      </c>
      <c r="I70" s="956">
        <v>6746</v>
      </c>
      <c r="J70" s="956"/>
      <c r="K70" s="958">
        <v>44834</v>
      </c>
      <c r="L70" s="958" t="s">
        <v>551</v>
      </c>
      <c r="M70" s="959" t="s">
        <v>260</v>
      </c>
      <c r="N70" s="968" t="s">
        <v>552</v>
      </c>
      <c r="O70" s="1144"/>
      <c r="P70" s="961"/>
      <c r="Q70" s="961" t="s">
        <v>553</v>
      </c>
      <c r="R70" s="962"/>
      <c r="S70" s="963"/>
      <c r="T70" s="963"/>
      <c r="U70" s="962"/>
      <c r="V70" s="963"/>
      <c r="W70" s="964"/>
      <c r="X70" s="963">
        <v>1885</v>
      </c>
      <c r="Y70" s="963">
        <v>0</v>
      </c>
      <c r="Z70" s="969">
        <f>SUM(X70)-Y70</f>
        <v>1885</v>
      </c>
      <c r="AA70" s="962"/>
      <c r="AB70" s="963"/>
      <c r="AC70" s="963"/>
      <c r="AD70" s="962">
        <v>6750</v>
      </c>
      <c r="AE70" s="963">
        <v>0</v>
      </c>
      <c r="AF70" s="963">
        <f>SUM(AD70)-AE70</f>
        <v>6750</v>
      </c>
      <c r="AG70" s="962"/>
      <c r="AH70" s="963"/>
      <c r="AI70" s="964"/>
      <c r="AJ70" s="964"/>
    </row>
    <row r="71" spans="1:36" s="979" customFormat="1" ht="60.75" customHeight="1">
      <c r="A71" s="956" t="s">
        <v>281</v>
      </c>
      <c r="B71" s="1075" t="s">
        <v>189</v>
      </c>
      <c r="C71" s="956" t="s">
        <v>311</v>
      </c>
      <c r="D71" s="970">
        <v>44900</v>
      </c>
      <c r="E71" s="970">
        <v>44901</v>
      </c>
      <c r="F71" s="956" t="s">
        <v>554</v>
      </c>
      <c r="G71" s="956" t="s">
        <v>555</v>
      </c>
      <c r="H71" s="956">
        <v>24676</v>
      </c>
      <c r="I71" s="956">
        <v>7883</v>
      </c>
      <c r="J71" s="956">
        <v>106976</v>
      </c>
      <c r="K71" s="958">
        <v>45086</v>
      </c>
      <c r="L71" s="958" t="s">
        <v>556</v>
      </c>
      <c r="M71" s="971" t="s">
        <v>260</v>
      </c>
      <c r="N71" s="972" t="s">
        <v>557</v>
      </c>
      <c r="O71" s="1144"/>
      <c r="P71" s="973"/>
      <c r="Q71" s="973" t="s">
        <v>213</v>
      </c>
      <c r="R71" s="974"/>
      <c r="S71" s="975"/>
      <c r="T71" s="975"/>
      <c r="U71" s="974">
        <v>461</v>
      </c>
      <c r="V71" s="975">
        <v>0</v>
      </c>
      <c r="W71" s="976">
        <f>SUM(U71)-V71</f>
        <v>461</v>
      </c>
      <c r="X71" s="977"/>
      <c r="Y71" s="975"/>
      <c r="Z71" s="978"/>
      <c r="AA71" s="974"/>
      <c r="AB71" s="975"/>
      <c r="AC71" s="975"/>
      <c r="AD71" s="974">
        <v>3028</v>
      </c>
      <c r="AE71" s="975">
        <v>0</v>
      </c>
      <c r="AF71" s="963">
        <f>SUM(AD71)-AE71</f>
        <v>3028</v>
      </c>
      <c r="AG71" s="974"/>
      <c r="AH71" s="975"/>
      <c r="AI71" s="976"/>
      <c r="AJ71" s="976"/>
    </row>
    <row r="72" spans="1:36" s="992" customFormat="1" ht="48" customHeight="1">
      <c r="A72" s="980" t="s">
        <v>281</v>
      </c>
      <c r="B72" s="1076"/>
      <c r="C72" s="980" t="s">
        <v>558</v>
      </c>
      <c r="D72" s="981">
        <v>44958</v>
      </c>
      <c r="E72" s="981">
        <v>44966</v>
      </c>
      <c r="F72" s="982" t="s">
        <v>559</v>
      </c>
      <c r="G72" s="980" t="s">
        <v>560</v>
      </c>
      <c r="H72" s="980"/>
      <c r="I72" s="980"/>
      <c r="J72" s="980"/>
      <c r="K72" s="983">
        <v>45009</v>
      </c>
      <c r="L72" s="983">
        <v>45291</v>
      </c>
      <c r="M72" s="984" t="s">
        <v>260</v>
      </c>
      <c r="N72" s="972" t="s">
        <v>561</v>
      </c>
      <c r="O72" s="1145"/>
      <c r="P72" s="985"/>
      <c r="Q72" s="985" t="s">
        <v>553</v>
      </c>
      <c r="R72" s="986"/>
      <c r="S72" s="987"/>
      <c r="T72" s="987"/>
      <c r="U72" s="986"/>
      <c r="V72" s="987"/>
      <c r="W72" s="988"/>
      <c r="X72" s="989">
        <v>8330</v>
      </c>
      <c r="Y72" s="975">
        <v>0</v>
      </c>
      <c r="Z72" s="990">
        <f t="shared" ref="Z72" si="9">SUM(X72)-Y72</f>
        <v>8330</v>
      </c>
      <c r="AA72" s="986"/>
      <c r="AB72" s="987"/>
      <c r="AC72" s="987"/>
      <c r="AD72" s="986"/>
      <c r="AE72" s="987"/>
      <c r="AF72" s="991"/>
      <c r="AG72" s="986"/>
      <c r="AH72" s="987"/>
      <c r="AI72" s="988"/>
      <c r="AJ72" s="988"/>
    </row>
    <row r="73" spans="1:36" s="16" customFormat="1" ht="35.1" customHeight="1">
      <c r="A73" s="59"/>
      <c r="B73" s="391"/>
      <c r="C73" s="59"/>
      <c r="D73" s="219"/>
      <c r="E73" s="219"/>
      <c r="F73" s="59"/>
      <c r="G73" s="59"/>
      <c r="H73" s="59"/>
      <c r="I73" s="59"/>
      <c r="J73" s="59"/>
      <c r="K73" s="498"/>
      <c r="L73" s="498"/>
      <c r="M73" s="474"/>
      <c r="N73" s="924"/>
      <c r="O73" s="587"/>
      <c r="P73" s="109"/>
      <c r="Q73" s="109"/>
      <c r="R73" s="78"/>
      <c r="S73" s="60"/>
      <c r="T73" s="60"/>
      <c r="U73" s="78"/>
      <c r="V73" s="60"/>
      <c r="W73" s="151"/>
      <c r="X73" s="60"/>
      <c r="Y73" s="60"/>
      <c r="Z73" s="917"/>
      <c r="AA73" s="78"/>
      <c r="AB73" s="60"/>
      <c r="AC73" s="60"/>
      <c r="AD73" s="78"/>
      <c r="AE73" s="60"/>
      <c r="AF73" s="60"/>
      <c r="AG73" s="78"/>
      <c r="AH73" s="60"/>
      <c r="AI73" s="151"/>
      <c r="AJ73" s="151"/>
    </row>
    <row r="74" spans="1:36" s="16" customFormat="1" ht="35.1" customHeight="1">
      <c r="A74" s="59"/>
      <c r="B74" s="391"/>
      <c r="C74" s="59"/>
      <c r="D74" s="219"/>
      <c r="E74" s="219"/>
      <c r="F74" s="59"/>
      <c r="G74" s="59"/>
      <c r="H74" s="59"/>
      <c r="I74" s="59"/>
      <c r="J74" s="59"/>
      <c r="K74" s="498"/>
      <c r="L74" s="498"/>
      <c r="M74" s="474"/>
      <c r="N74" s="924"/>
      <c r="O74" s="587"/>
      <c r="P74" s="109"/>
      <c r="Q74" s="109"/>
      <c r="R74" s="78"/>
      <c r="S74" s="60"/>
      <c r="T74" s="60"/>
      <c r="U74" s="78"/>
      <c r="V74" s="60"/>
      <c r="W74" s="151"/>
      <c r="X74" s="60"/>
      <c r="Y74" s="60"/>
      <c r="Z74" s="917"/>
      <c r="AA74" s="78"/>
      <c r="AB74" s="60"/>
      <c r="AC74" s="60"/>
      <c r="AD74" s="78"/>
      <c r="AE74" s="60"/>
      <c r="AF74" s="60"/>
      <c r="AG74" s="78"/>
      <c r="AH74" s="60"/>
      <c r="AI74" s="151"/>
      <c r="AJ74" s="151"/>
    </row>
    <row r="75" spans="1:36" s="16" customFormat="1" ht="35.1" customHeight="1">
      <c r="A75" s="59"/>
      <c r="B75" s="391"/>
      <c r="C75" s="59"/>
      <c r="D75" s="219"/>
      <c r="E75" s="219"/>
      <c r="F75" s="59"/>
      <c r="G75" s="59"/>
      <c r="H75" s="59"/>
      <c r="I75" s="59"/>
      <c r="J75" s="59"/>
      <c r="K75" s="498"/>
      <c r="L75" s="498"/>
      <c r="M75" s="474"/>
      <c r="N75" s="924"/>
      <c r="O75" s="587"/>
      <c r="P75" s="109"/>
      <c r="Q75" s="109"/>
      <c r="R75" s="20"/>
      <c r="S75" s="21"/>
      <c r="T75" s="21"/>
      <c r="U75" s="20"/>
      <c r="V75" s="21"/>
      <c r="W75" s="155"/>
      <c r="X75" s="21"/>
      <c r="Y75" s="21"/>
      <c r="Z75" s="916"/>
      <c r="AA75" s="20"/>
      <c r="AB75" s="21"/>
      <c r="AC75" s="21"/>
      <c r="AD75" s="20"/>
      <c r="AE75" s="21"/>
      <c r="AF75" s="21"/>
      <c r="AG75" s="20"/>
      <c r="AH75" s="21"/>
      <c r="AI75" s="155"/>
      <c r="AJ75" s="155"/>
    </row>
    <row r="76" spans="1:36" s="16" customFormat="1" ht="35.1" customHeight="1">
      <c r="A76" s="59"/>
      <c r="B76" s="391"/>
      <c r="C76" s="59"/>
      <c r="D76" s="219"/>
      <c r="E76" s="219"/>
      <c r="F76" s="59"/>
      <c r="G76" s="59"/>
      <c r="H76" s="59"/>
      <c r="I76" s="59"/>
      <c r="J76" s="59"/>
      <c r="K76" s="498"/>
      <c r="L76" s="498"/>
      <c r="M76" s="110"/>
      <c r="N76" s="856"/>
      <c r="O76" s="587"/>
      <c r="P76" s="109"/>
      <c r="Q76" s="109"/>
      <c r="R76" s="20"/>
      <c r="S76" s="21"/>
      <c r="T76" s="21"/>
      <c r="U76" s="20"/>
      <c r="V76" s="21"/>
      <c r="W76" s="155"/>
      <c r="X76" s="21"/>
      <c r="Y76" s="21"/>
      <c r="Z76" s="916"/>
      <c r="AA76" s="20"/>
      <c r="AB76" s="21"/>
      <c r="AC76" s="21"/>
      <c r="AD76" s="20"/>
      <c r="AE76" s="21"/>
      <c r="AF76" s="21"/>
      <c r="AG76" s="20"/>
      <c r="AH76" s="21"/>
      <c r="AI76" s="155"/>
      <c r="AJ76" s="155"/>
    </row>
    <row r="77" spans="1:36" s="16" customFormat="1" ht="35.1" customHeight="1">
      <c r="A77" s="59"/>
      <c r="B77" s="391"/>
      <c r="C77" s="59"/>
      <c r="D77" s="219"/>
      <c r="E77" s="219"/>
      <c r="F77" s="59"/>
      <c r="G77" s="59"/>
      <c r="H77" s="59"/>
      <c r="I77" s="59"/>
      <c r="J77" s="59"/>
      <c r="K77" s="498"/>
      <c r="L77" s="498"/>
      <c r="M77" s="110"/>
      <c r="N77" s="856"/>
      <c r="O77" s="587"/>
      <c r="P77" s="109"/>
      <c r="Q77" s="109"/>
      <c r="R77" s="20"/>
      <c r="S77" s="21"/>
      <c r="T77" s="21"/>
      <c r="U77" s="20"/>
      <c r="V77" s="21"/>
      <c r="W77" s="155"/>
      <c r="X77" s="21"/>
      <c r="Y77" s="21"/>
      <c r="Z77" s="916"/>
      <c r="AA77" s="20"/>
      <c r="AB77" s="21"/>
      <c r="AC77" s="21"/>
      <c r="AD77" s="20"/>
      <c r="AE77" s="21"/>
      <c r="AF77" s="21"/>
      <c r="AG77" s="20"/>
      <c r="AH77" s="21"/>
      <c r="AI77" s="155"/>
      <c r="AJ77" s="155"/>
    </row>
    <row r="78" spans="1:36" s="16" customFormat="1" ht="35.1" customHeight="1">
      <c r="A78" s="59"/>
      <c r="B78" s="391"/>
      <c r="C78" s="59"/>
      <c r="D78" s="219"/>
      <c r="E78" s="219"/>
      <c r="F78" s="59"/>
      <c r="G78" s="59"/>
      <c r="H78" s="59"/>
      <c r="I78" s="59"/>
      <c r="J78" s="59"/>
      <c r="K78" s="498"/>
      <c r="L78" s="498"/>
      <c r="M78" s="110"/>
      <c r="N78" s="856"/>
      <c r="O78" s="587"/>
      <c r="P78" s="109"/>
      <c r="Q78" s="109"/>
      <c r="R78" s="20"/>
      <c r="S78" s="21"/>
      <c r="T78" s="21"/>
      <c r="U78" s="20"/>
      <c r="V78" s="21"/>
      <c r="W78" s="155"/>
      <c r="X78" s="21"/>
      <c r="Y78" s="21"/>
      <c r="Z78" s="916"/>
      <c r="AA78" s="20"/>
      <c r="AB78" s="21"/>
      <c r="AC78" s="21"/>
      <c r="AD78" s="20"/>
      <c r="AE78" s="21"/>
      <c r="AF78" s="21"/>
      <c r="AG78" s="20"/>
      <c r="AH78" s="21"/>
      <c r="AI78" s="155"/>
      <c r="AJ78" s="155"/>
    </row>
    <row r="79" spans="1:36" s="16" customFormat="1" ht="35.1" customHeight="1">
      <c r="A79" s="59"/>
      <c r="B79" s="391"/>
      <c r="C79" s="59"/>
      <c r="D79" s="219"/>
      <c r="E79" s="219"/>
      <c r="F79" s="59"/>
      <c r="G79" s="59"/>
      <c r="H79" s="59"/>
      <c r="I79" s="59"/>
      <c r="J79" s="59"/>
      <c r="K79" s="498"/>
      <c r="L79" s="498"/>
      <c r="M79" s="110"/>
      <c r="N79" s="856"/>
      <c r="O79" s="587"/>
      <c r="P79" s="109"/>
      <c r="Q79" s="109"/>
      <c r="R79" s="20"/>
      <c r="S79" s="21"/>
      <c r="T79" s="21"/>
      <c r="U79" s="20"/>
      <c r="V79" s="21"/>
      <c r="W79" s="155"/>
      <c r="X79" s="21"/>
      <c r="Y79" s="21"/>
      <c r="Z79" s="916"/>
      <c r="AA79" s="20"/>
      <c r="AB79" s="21"/>
      <c r="AC79" s="21"/>
      <c r="AD79" s="20"/>
      <c r="AE79" s="21"/>
      <c r="AF79" s="21"/>
      <c r="AG79" s="20"/>
      <c r="AH79" s="21"/>
      <c r="AI79" s="155"/>
      <c r="AJ79" s="155"/>
    </row>
    <row r="80" spans="1:36" s="16" customFormat="1" ht="35.1" customHeight="1">
      <c r="A80" s="59"/>
      <c r="B80" s="391"/>
      <c r="C80" s="59"/>
      <c r="D80" s="219"/>
      <c r="E80" s="219"/>
      <c r="F80" s="59"/>
      <c r="G80" s="59"/>
      <c r="H80" s="59"/>
      <c r="I80" s="59"/>
      <c r="J80" s="59"/>
      <c r="K80" s="498"/>
      <c r="L80" s="498"/>
      <c r="M80" s="110"/>
      <c r="N80" s="856"/>
      <c r="O80" s="587"/>
      <c r="P80" s="109"/>
      <c r="Q80" s="109"/>
      <c r="R80" s="20"/>
      <c r="S80" s="21"/>
      <c r="T80" s="21"/>
      <c r="U80" s="20"/>
      <c r="V80" s="21"/>
      <c r="W80" s="155"/>
      <c r="X80" s="21"/>
      <c r="Y80" s="21"/>
      <c r="Z80" s="916"/>
      <c r="AA80" s="20"/>
      <c r="AB80" s="21"/>
      <c r="AC80" s="21"/>
      <c r="AD80" s="20"/>
      <c r="AE80" s="21"/>
      <c r="AF80" s="21"/>
      <c r="AG80" s="20"/>
      <c r="AH80" s="21"/>
      <c r="AI80" s="155"/>
      <c r="AJ80" s="155"/>
    </row>
    <row r="81" spans="1:36" s="16" customFormat="1" ht="35.1" customHeight="1">
      <c r="A81" s="59"/>
      <c r="B81" s="391"/>
      <c r="C81" s="59"/>
      <c r="D81" s="219"/>
      <c r="E81" s="219"/>
      <c r="F81" s="59"/>
      <c r="G81" s="59"/>
      <c r="H81" s="59"/>
      <c r="I81" s="59"/>
      <c r="J81" s="59"/>
      <c r="K81" s="498"/>
      <c r="L81" s="498"/>
      <c r="M81" s="110"/>
      <c r="N81" s="856"/>
      <c r="O81" s="587"/>
      <c r="P81" s="109"/>
      <c r="Q81" s="109"/>
      <c r="R81" s="20"/>
      <c r="S81" s="21"/>
      <c r="T81" s="21"/>
      <c r="U81" s="20"/>
      <c r="V81" s="21"/>
      <c r="W81" s="155"/>
      <c r="X81" s="21"/>
      <c r="Y81" s="21"/>
      <c r="Z81" s="916"/>
      <c r="AA81" s="20"/>
      <c r="AB81" s="21"/>
      <c r="AC81" s="21"/>
      <c r="AD81" s="20"/>
      <c r="AE81" s="21"/>
      <c r="AF81" s="21"/>
      <c r="AG81" s="20"/>
      <c r="AH81" s="21"/>
      <c r="AI81" s="155"/>
      <c r="AJ81" s="155"/>
    </row>
    <row r="82" spans="1:36" s="16" customFormat="1" ht="35.1" customHeight="1">
      <c r="A82" s="59"/>
      <c r="B82" s="391"/>
      <c r="C82" s="59"/>
      <c r="D82" s="219"/>
      <c r="E82" s="219"/>
      <c r="F82" s="59"/>
      <c r="G82" s="59"/>
      <c r="H82" s="59"/>
      <c r="I82" s="59"/>
      <c r="J82" s="59"/>
      <c r="K82" s="498"/>
      <c r="L82" s="498"/>
      <c r="M82" s="110"/>
      <c r="N82" s="856"/>
      <c r="O82" s="587"/>
      <c r="P82" s="109"/>
      <c r="Q82" s="109"/>
      <c r="R82" s="20"/>
      <c r="S82" s="21"/>
      <c r="T82" s="21"/>
      <c r="U82" s="20"/>
      <c r="V82" s="21"/>
      <c r="W82" s="155"/>
      <c r="X82" s="21"/>
      <c r="Y82" s="21"/>
      <c r="Z82" s="916"/>
      <c r="AA82" s="20"/>
      <c r="AB82" s="21"/>
      <c r="AC82" s="21"/>
      <c r="AD82" s="20"/>
      <c r="AE82" s="21"/>
      <c r="AF82" s="21"/>
      <c r="AG82" s="20"/>
      <c r="AH82" s="21"/>
      <c r="AI82" s="155"/>
      <c r="AJ82" s="155"/>
    </row>
    <row r="83" spans="1:36" s="16" customFormat="1" ht="35.1" customHeight="1">
      <c r="A83" s="59"/>
      <c r="B83" s="391"/>
      <c r="C83" s="59"/>
      <c r="D83" s="219"/>
      <c r="E83" s="219"/>
      <c r="F83" s="59"/>
      <c r="G83" s="59"/>
      <c r="H83" s="59"/>
      <c r="I83" s="59"/>
      <c r="J83" s="59"/>
      <c r="K83" s="498"/>
      <c r="L83" s="498"/>
      <c r="M83" s="110"/>
      <c r="N83" s="856"/>
      <c r="O83" s="587"/>
      <c r="P83" s="109"/>
      <c r="Q83" s="109"/>
      <c r="R83" s="20"/>
      <c r="S83" s="21"/>
      <c r="T83" s="21"/>
      <c r="U83" s="20"/>
      <c r="V83" s="21"/>
      <c r="W83" s="155"/>
      <c r="X83" s="21"/>
      <c r="Y83" s="21"/>
      <c r="Z83" s="916"/>
      <c r="AA83" s="20"/>
      <c r="AB83" s="21"/>
      <c r="AC83" s="21"/>
      <c r="AD83" s="20"/>
      <c r="AE83" s="21"/>
      <c r="AF83" s="21"/>
      <c r="AG83" s="20"/>
      <c r="AH83" s="21"/>
      <c r="AI83" s="155"/>
      <c r="AJ83" s="155"/>
    </row>
    <row r="84" spans="1:36" s="16" customFormat="1" ht="35.1" customHeight="1">
      <c r="A84" s="59"/>
      <c r="B84" s="391"/>
      <c r="C84" s="59"/>
      <c r="D84" s="219"/>
      <c r="E84" s="219"/>
      <c r="F84" s="59"/>
      <c r="G84" s="59"/>
      <c r="H84" s="59"/>
      <c r="I84" s="59"/>
      <c r="J84" s="59"/>
      <c r="K84" s="498"/>
      <c r="L84" s="498"/>
      <c r="M84" s="110"/>
      <c r="N84" s="856"/>
      <c r="O84" s="587"/>
      <c r="P84" s="109"/>
      <c r="Q84" s="109"/>
      <c r="R84" s="20"/>
      <c r="S84" s="21"/>
      <c r="T84" s="21"/>
      <c r="U84" s="20"/>
      <c r="V84" s="21"/>
      <c r="W84" s="155"/>
      <c r="X84" s="21"/>
      <c r="Y84" s="21"/>
      <c r="Z84" s="916"/>
      <c r="AA84" s="20"/>
      <c r="AB84" s="21"/>
      <c r="AC84" s="21"/>
      <c r="AD84" s="20"/>
      <c r="AE84" s="21"/>
      <c r="AF84" s="21"/>
      <c r="AG84" s="20"/>
      <c r="AH84" s="21"/>
      <c r="AI84" s="155"/>
      <c r="AJ84" s="155"/>
    </row>
    <row r="85" spans="1:36" s="16" customFormat="1" ht="35.1" customHeight="1">
      <c r="A85" s="59"/>
      <c r="B85" s="391"/>
      <c r="C85" s="59"/>
      <c r="D85" s="219"/>
      <c r="E85" s="219"/>
      <c r="F85" s="59"/>
      <c r="G85" s="59"/>
      <c r="H85" s="59"/>
      <c r="I85" s="59"/>
      <c r="J85" s="59"/>
      <c r="K85" s="498"/>
      <c r="L85" s="498"/>
      <c r="M85" s="110"/>
      <c r="N85" s="856"/>
      <c r="O85" s="587"/>
      <c r="P85" s="109"/>
      <c r="Q85" s="109"/>
      <c r="R85" s="20"/>
      <c r="S85" s="21"/>
      <c r="T85" s="21"/>
      <c r="U85" s="20"/>
      <c r="V85" s="21"/>
      <c r="W85" s="155"/>
      <c r="X85" s="21"/>
      <c r="Y85" s="21"/>
      <c r="Z85" s="916"/>
      <c r="AA85" s="20"/>
      <c r="AB85" s="21"/>
      <c r="AC85" s="21"/>
      <c r="AD85" s="20"/>
      <c r="AE85" s="21"/>
      <c r="AF85" s="21"/>
      <c r="AG85" s="20"/>
      <c r="AH85" s="21"/>
      <c r="AI85" s="155"/>
      <c r="AJ85" s="155"/>
    </row>
    <row r="86" spans="1:36" s="16" customFormat="1" ht="35.1" customHeight="1">
      <c r="A86" s="59"/>
      <c r="B86" s="391"/>
      <c r="C86" s="59"/>
      <c r="D86" s="219"/>
      <c r="E86" s="219"/>
      <c r="F86" s="59"/>
      <c r="G86" s="59"/>
      <c r="H86" s="59"/>
      <c r="I86" s="59"/>
      <c r="J86" s="59"/>
      <c r="K86" s="498"/>
      <c r="L86" s="498"/>
      <c r="M86" s="110"/>
      <c r="N86" s="856"/>
      <c r="O86" s="587"/>
      <c r="P86" s="109"/>
      <c r="Q86" s="109"/>
      <c r="R86" s="20"/>
      <c r="S86" s="21"/>
      <c r="T86" s="21"/>
      <c r="U86" s="20"/>
      <c r="V86" s="21"/>
      <c r="W86" s="155"/>
      <c r="X86" s="21"/>
      <c r="Y86" s="21"/>
      <c r="Z86" s="916"/>
      <c r="AA86" s="20"/>
      <c r="AB86" s="21"/>
      <c r="AC86" s="21"/>
      <c r="AD86" s="20"/>
      <c r="AE86" s="21"/>
      <c r="AF86" s="21"/>
      <c r="AG86" s="20"/>
      <c r="AH86" s="21"/>
      <c r="AI86" s="155"/>
      <c r="AJ86" s="155"/>
    </row>
    <row r="87" spans="1:36" s="16" customFormat="1" ht="35.1" customHeight="1">
      <c r="A87" s="59"/>
      <c r="B87" s="391"/>
      <c r="C87" s="59"/>
      <c r="D87" s="219"/>
      <c r="E87" s="219"/>
      <c r="F87" s="59"/>
      <c r="G87" s="59"/>
      <c r="H87" s="59"/>
      <c r="I87" s="59"/>
      <c r="J87" s="59"/>
      <c r="K87" s="498"/>
      <c r="L87" s="498"/>
      <c r="M87" s="110"/>
      <c r="N87" s="856"/>
      <c r="O87" s="587"/>
      <c r="P87" s="109"/>
      <c r="Q87" s="109"/>
      <c r="R87" s="20"/>
      <c r="S87" s="21"/>
      <c r="T87" s="21"/>
      <c r="U87" s="20"/>
      <c r="V87" s="21"/>
      <c r="W87" s="155"/>
      <c r="X87" s="21"/>
      <c r="Y87" s="21"/>
      <c r="Z87" s="916"/>
      <c r="AA87" s="20"/>
      <c r="AB87" s="21"/>
      <c r="AC87" s="21"/>
      <c r="AD87" s="20"/>
      <c r="AE87" s="21"/>
      <c r="AF87" s="21"/>
      <c r="AG87" s="20"/>
      <c r="AH87" s="21"/>
      <c r="AI87" s="155"/>
      <c r="AJ87" s="155"/>
    </row>
    <row r="88" spans="1:36" s="16" customFormat="1" ht="35.1" customHeight="1">
      <c r="A88" s="59"/>
      <c r="B88" s="391"/>
      <c r="C88" s="59"/>
      <c r="D88" s="219"/>
      <c r="E88" s="219"/>
      <c r="F88" s="59"/>
      <c r="G88" s="59"/>
      <c r="H88" s="59"/>
      <c r="I88" s="59"/>
      <c r="J88" s="59"/>
      <c r="K88" s="498"/>
      <c r="L88" s="498"/>
      <c r="M88" s="110"/>
      <c r="N88" s="856"/>
      <c r="O88" s="587"/>
      <c r="P88" s="109"/>
      <c r="Q88" s="109"/>
      <c r="R88" s="20"/>
      <c r="S88" s="21"/>
      <c r="T88" s="21"/>
      <c r="U88" s="20"/>
      <c r="V88" s="21"/>
      <c r="W88" s="155"/>
      <c r="X88" s="21"/>
      <c r="Y88" s="21"/>
      <c r="Z88" s="916"/>
      <c r="AA88" s="20"/>
      <c r="AB88" s="21"/>
      <c r="AC88" s="21"/>
      <c r="AD88" s="20"/>
      <c r="AE88" s="21"/>
      <c r="AF88" s="21"/>
      <c r="AG88" s="20"/>
      <c r="AH88" s="21"/>
      <c r="AI88" s="155"/>
      <c r="AJ88" s="155"/>
    </row>
    <row r="89" spans="1:36" s="18" customFormat="1" ht="35.1" customHeight="1">
      <c r="A89" s="59"/>
      <c r="B89" s="391"/>
      <c r="C89" s="59"/>
      <c r="D89" s="218"/>
      <c r="E89" s="218"/>
      <c r="F89" s="59"/>
      <c r="G89" s="59"/>
      <c r="H89" s="59"/>
      <c r="I89" s="59"/>
      <c r="J89" s="59"/>
      <c r="K89" s="498"/>
      <c r="L89" s="498"/>
      <c r="M89" s="106"/>
      <c r="N89" s="821"/>
      <c r="O89" s="587"/>
      <c r="P89" s="105"/>
      <c r="Q89" s="105"/>
      <c r="R89" s="23"/>
      <c r="S89" s="24"/>
      <c r="T89" s="24"/>
      <c r="U89" s="23"/>
      <c r="V89" s="24"/>
      <c r="W89" s="150"/>
      <c r="X89" s="24"/>
      <c r="Y89" s="24"/>
      <c r="Z89" s="171"/>
      <c r="AA89" s="23"/>
      <c r="AB89" s="24"/>
      <c r="AC89" s="24"/>
      <c r="AD89" s="23"/>
      <c r="AE89" s="24"/>
      <c r="AF89" s="24"/>
      <c r="AG89" s="23"/>
      <c r="AH89" s="24"/>
      <c r="AI89" s="150"/>
      <c r="AJ89" s="150"/>
    </row>
    <row r="90" spans="1:36" s="18" customFormat="1" ht="35.1" customHeight="1">
      <c r="A90" s="59"/>
      <c r="B90" s="391"/>
      <c r="C90" s="59"/>
      <c r="D90" s="218"/>
      <c r="E90" s="218"/>
      <c r="F90" s="59"/>
      <c r="G90" s="59"/>
      <c r="H90" s="59"/>
      <c r="I90" s="59"/>
      <c r="J90" s="59"/>
      <c r="K90" s="498"/>
      <c r="L90" s="498"/>
      <c r="M90" s="106"/>
      <c r="N90" s="821"/>
      <c r="O90" s="587"/>
      <c r="P90" s="105"/>
      <c r="Q90" s="105"/>
      <c r="R90" s="23"/>
      <c r="S90" s="24"/>
      <c r="T90" s="24"/>
      <c r="U90" s="23"/>
      <c r="V90" s="24"/>
      <c r="W90" s="150"/>
      <c r="X90" s="24"/>
      <c r="Y90" s="24"/>
      <c r="Z90" s="171"/>
      <c r="AA90" s="23"/>
      <c r="AB90" s="24"/>
      <c r="AC90" s="24"/>
      <c r="AD90" s="23"/>
      <c r="AE90" s="24"/>
      <c r="AF90" s="24"/>
      <c r="AG90" s="23"/>
      <c r="AH90" s="24"/>
      <c r="AI90" s="150"/>
      <c r="AJ90" s="150"/>
    </row>
    <row r="91" spans="1:36" s="18" customFormat="1" ht="35.1" customHeight="1">
      <c r="A91" s="59"/>
      <c r="B91" s="391"/>
      <c r="C91" s="59"/>
      <c r="D91" s="218"/>
      <c r="E91" s="218"/>
      <c r="F91" s="59"/>
      <c r="G91" s="59"/>
      <c r="H91" s="59"/>
      <c r="I91" s="59"/>
      <c r="J91" s="59"/>
      <c r="K91" s="498"/>
      <c r="L91" s="498"/>
      <c r="M91" s="106"/>
      <c r="N91" s="821"/>
      <c r="O91" s="587"/>
      <c r="P91" s="105"/>
      <c r="Q91" s="105"/>
      <c r="R91" s="23"/>
      <c r="S91" s="24"/>
      <c r="T91" s="24"/>
      <c r="U91" s="23"/>
      <c r="V91" s="24"/>
      <c r="W91" s="150"/>
      <c r="X91" s="24"/>
      <c r="Y91" s="24"/>
      <c r="Z91" s="171"/>
      <c r="AA91" s="23"/>
      <c r="AB91" s="24"/>
      <c r="AC91" s="24"/>
      <c r="AD91" s="23"/>
      <c r="AE91" s="24"/>
      <c r="AF91" s="24"/>
      <c r="AG91" s="23"/>
      <c r="AH91" s="24"/>
      <c r="AI91" s="150"/>
      <c r="AJ91" s="150"/>
    </row>
    <row r="92" spans="1:36" s="18" customFormat="1" ht="35.1" customHeight="1">
      <c r="A92" s="59"/>
      <c r="B92" s="391"/>
      <c r="C92" s="59"/>
      <c r="D92" s="218"/>
      <c r="E92" s="218"/>
      <c r="F92" s="59"/>
      <c r="G92" s="59"/>
      <c r="H92" s="59"/>
      <c r="I92" s="59"/>
      <c r="J92" s="59"/>
      <c r="K92" s="498"/>
      <c r="L92" s="498"/>
      <c r="M92" s="106"/>
      <c r="N92" s="821"/>
      <c r="O92" s="587"/>
      <c r="P92" s="105"/>
      <c r="Q92" s="105"/>
      <c r="R92" s="23"/>
      <c r="S92" s="24"/>
      <c r="T92" s="24"/>
      <c r="U92" s="23"/>
      <c r="V92" s="24"/>
      <c r="W92" s="150"/>
      <c r="X92" s="24"/>
      <c r="Y92" s="24"/>
      <c r="Z92" s="171"/>
      <c r="AA92" s="23"/>
      <c r="AB92" s="24"/>
      <c r="AC92" s="24"/>
      <c r="AD92" s="23"/>
      <c r="AE92" s="24"/>
      <c r="AF92" s="24"/>
      <c r="AG92" s="23"/>
      <c r="AH92" s="24"/>
      <c r="AI92" s="150"/>
      <c r="AJ92" s="150"/>
    </row>
    <row r="93" spans="1:36" s="18" customFormat="1" ht="35.1" customHeight="1">
      <c r="A93" s="59"/>
      <c r="B93" s="391"/>
      <c r="C93" s="59"/>
      <c r="D93" s="218"/>
      <c r="E93" s="218"/>
      <c r="F93" s="59"/>
      <c r="G93" s="59"/>
      <c r="H93" s="59"/>
      <c r="I93" s="59"/>
      <c r="J93" s="59"/>
      <c r="K93" s="498"/>
      <c r="L93" s="498"/>
      <c r="M93" s="106"/>
      <c r="N93" s="821"/>
      <c r="O93" s="587"/>
      <c r="P93" s="105"/>
      <c r="Q93" s="105"/>
      <c r="R93" s="23"/>
      <c r="S93" s="24"/>
      <c r="T93" s="24"/>
      <c r="U93" s="23"/>
      <c r="V93" s="24"/>
      <c r="W93" s="150"/>
      <c r="X93" s="24"/>
      <c r="Y93" s="24"/>
      <c r="Z93" s="171"/>
      <c r="AA93" s="23"/>
      <c r="AB93" s="24"/>
      <c r="AC93" s="24"/>
      <c r="AD93" s="23"/>
      <c r="AE93" s="24"/>
      <c r="AF93" s="24"/>
      <c r="AG93" s="23"/>
      <c r="AH93" s="24"/>
      <c r="AI93" s="150"/>
      <c r="AJ93" s="150"/>
    </row>
    <row r="94" spans="1:36" s="18" customFormat="1" ht="35.1" customHeight="1">
      <c r="A94" s="59"/>
      <c r="B94" s="391"/>
      <c r="C94" s="59"/>
      <c r="D94" s="218"/>
      <c r="E94" s="218"/>
      <c r="F94" s="59"/>
      <c r="G94" s="59"/>
      <c r="H94" s="59"/>
      <c r="I94" s="59"/>
      <c r="J94" s="59"/>
      <c r="K94" s="498"/>
      <c r="L94" s="498"/>
      <c r="M94" s="106"/>
      <c r="N94" s="821"/>
      <c r="O94" s="587"/>
      <c r="P94" s="105"/>
      <c r="Q94" s="105"/>
      <c r="R94" s="23"/>
      <c r="S94" s="24"/>
      <c r="T94" s="24"/>
      <c r="U94" s="23"/>
      <c r="V94" s="24"/>
      <c r="W94" s="150"/>
      <c r="X94" s="24"/>
      <c r="Y94" s="24"/>
      <c r="Z94" s="171"/>
      <c r="AA94" s="23"/>
      <c r="AB94" s="24"/>
      <c r="AC94" s="24"/>
      <c r="AD94" s="23"/>
      <c r="AE94" s="24"/>
      <c r="AF94" s="24"/>
      <c r="AG94" s="23"/>
      <c r="AH94" s="24"/>
      <c r="AI94" s="150"/>
      <c r="AJ94" s="150"/>
    </row>
    <row r="95" spans="1:36" s="18" customFormat="1" ht="35.1" customHeight="1">
      <c r="A95" s="59"/>
      <c r="B95" s="391"/>
      <c r="C95" s="59"/>
      <c r="D95" s="218"/>
      <c r="E95" s="218"/>
      <c r="F95" s="59"/>
      <c r="G95" s="59"/>
      <c r="H95" s="59"/>
      <c r="I95" s="59"/>
      <c r="J95" s="59"/>
      <c r="K95" s="498"/>
      <c r="L95" s="498"/>
      <c r="M95" s="106"/>
      <c r="N95" s="821"/>
      <c r="O95" s="587"/>
      <c r="P95" s="105"/>
      <c r="Q95" s="105"/>
      <c r="R95" s="23"/>
      <c r="S95" s="24"/>
      <c r="T95" s="24"/>
      <c r="U95" s="23"/>
      <c r="V95" s="24"/>
      <c r="W95" s="150"/>
      <c r="X95" s="24"/>
      <c r="Y95" s="24"/>
      <c r="Z95" s="171"/>
      <c r="AA95" s="23"/>
      <c r="AB95" s="24"/>
      <c r="AC95" s="24"/>
      <c r="AD95" s="23"/>
      <c r="AE95" s="24"/>
      <c r="AF95" s="24"/>
      <c r="AG95" s="23"/>
      <c r="AH95" s="24"/>
      <c r="AI95" s="150"/>
      <c r="AJ95" s="150"/>
    </row>
    <row r="96" spans="1:36" s="18" customFormat="1" ht="35.1" customHeight="1">
      <c r="A96" s="59"/>
      <c r="B96" s="391"/>
      <c r="C96" s="59"/>
      <c r="D96" s="218"/>
      <c r="E96" s="218"/>
      <c r="F96" s="59"/>
      <c r="G96" s="59"/>
      <c r="H96" s="59"/>
      <c r="I96" s="59"/>
      <c r="J96" s="59"/>
      <c r="K96" s="498"/>
      <c r="L96" s="498"/>
      <c r="M96" s="106"/>
      <c r="N96" s="821"/>
      <c r="O96" s="587"/>
      <c r="P96" s="105"/>
      <c r="Q96" s="105"/>
      <c r="R96" s="23"/>
      <c r="S96" s="24"/>
      <c r="T96" s="24"/>
      <c r="U96" s="23"/>
      <c r="V96" s="24"/>
      <c r="W96" s="150"/>
      <c r="X96" s="24"/>
      <c r="Y96" s="24"/>
      <c r="Z96" s="171"/>
      <c r="AA96" s="23"/>
      <c r="AB96" s="24"/>
      <c r="AC96" s="24"/>
      <c r="AD96" s="23"/>
      <c r="AE96" s="24"/>
      <c r="AF96" s="24"/>
      <c r="AG96" s="23"/>
      <c r="AH96" s="24"/>
      <c r="AI96" s="150"/>
      <c r="AJ96" s="150"/>
    </row>
    <row r="97" spans="1:36" s="18" customFormat="1" ht="35.1" customHeight="1">
      <c r="A97" s="59"/>
      <c r="B97" s="391"/>
      <c r="C97" s="59"/>
      <c r="D97" s="218"/>
      <c r="E97" s="218"/>
      <c r="F97" s="59"/>
      <c r="G97" s="59"/>
      <c r="H97" s="59"/>
      <c r="I97" s="59"/>
      <c r="J97" s="59"/>
      <c r="K97" s="498"/>
      <c r="L97" s="498"/>
      <c r="M97" s="106"/>
      <c r="N97" s="821"/>
      <c r="O97" s="587"/>
      <c r="P97" s="105"/>
      <c r="Q97" s="105"/>
      <c r="R97" s="23"/>
      <c r="S97" s="24"/>
      <c r="T97" s="24"/>
      <c r="U97" s="23"/>
      <c r="V97" s="24"/>
      <c r="W97" s="150"/>
      <c r="X97" s="24"/>
      <c r="Y97" s="24"/>
      <c r="Z97" s="171"/>
      <c r="AA97" s="23"/>
      <c r="AB97" s="24"/>
      <c r="AC97" s="24"/>
      <c r="AD97" s="23"/>
      <c r="AE97" s="24"/>
      <c r="AF97" s="24"/>
      <c r="AG97" s="23"/>
      <c r="AH97" s="24"/>
      <c r="AI97" s="150"/>
      <c r="AJ97" s="150"/>
    </row>
    <row r="98" spans="1:36" s="18" customFormat="1" ht="35.1" customHeight="1">
      <c r="A98" s="59"/>
      <c r="B98" s="391"/>
      <c r="C98" s="59"/>
      <c r="D98" s="218"/>
      <c r="E98" s="218"/>
      <c r="F98" s="59"/>
      <c r="G98" s="59"/>
      <c r="H98" s="59"/>
      <c r="I98" s="59"/>
      <c r="J98" s="59"/>
      <c r="K98" s="498"/>
      <c r="L98" s="498"/>
      <c r="M98" s="106"/>
      <c r="N98" s="821"/>
      <c r="O98" s="587"/>
      <c r="P98" s="105"/>
      <c r="Q98" s="105"/>
      <c r="R98" s="23"/>
      <c r="S98" s="24"/>
      <c r="T98" s="24"/>
      <c r="U98" s="23"/>
      <c r="V98" s="24"/>
      <c r="W98" s="150"/>
      <c r="X98" s="24"/>
      <c r="Y98" s="24"/>
      <c r="Z98" s="171"/>
      <c r="AA98" s="23"/>
      <c r="AB98" s="24"/>
      <c r="AC98" s="24"/>
      <c r="AD98" s="23"/>
      <c r="AE98" s="24"/>
      <c r="AF98" s="24"/>
      <c r="AG98" s="23"/>
      <c r="AH98" s="24"/>
      <c r="AI98" s="150"/>
      <c r="AJ98" s="150"/>
    </row>
    <row r="99" spans="1:36" s="18" customFormat="1" ht="35.1" customHeight="1">
      <c r="A99" s="59"/>
      <c r="B99" s="391"/>
      <c r="C99" s="59"/>
      <c r="D99" s="218"/>
      <c r="E99" s="218"/>
      <c r="F99" s="59"/>
      <c r="G99" s="59"/>
      <c r="H99" s="59"/>
      <c r="I99" s="59"/>
      <c r="J99" s="59"/>
      <c r="K99" s="498"/>
      <c r="L99" s="498"/>
      <c r="M99" s="106"/>
      <c r="N99" s="821"/>
      <c r="O99" s="587"/>
      <c r="P99" s="105"/>
      <c r="Q99" s="105"/>
      <c r="R99" s="23"/>
      <c r="S99" s="24"/>
      <c r="T99" s="24"/>
      <c r="U99" s="23"/>
      <c r="V99" s="24"/>
      <c r="W99" s="150"/>
      <c r="X99" s="24"/>
      <c r="Y99" s="24"/>
      <c r="Z99" s="171"/>
      <c r="AA99" s="23"/>
      <c r="AB99" s="24"/>
      <c r="AC99" s="24"/>
      <c r="AD99" s="23"/>
      <c r="AE99" s="24"/>
      <c r="AF99" s="24"/>
      <c r="AG99" s="23"/>
      <c r="AH99" s="24"/>
      <c r="AI99" s="150"/>
      <c r="AJ99" s="150"/>
    </row>
    <row r="100" spans="1:36" s="18" customFormat="1" ht="35.1" customHeight="1">
      <c r="A100" s="59"/>
      <c r="B100" s="391"/>
      <c r="C100" s="59"/>
      <c r="D100" s="218"/>
      <c r="E100" s="218"/>
      <c r="F100" s="59"/>
      <c r="G100" s="59"/>
      <c r="H100" s="59"/>
      <c r="I100" s="59"/>
      <c r="J100" s="59"/>
      <c r="K100" s="498"/>
      <c r="L100" s="498"/>
      <c r="M100" s="106"/>
      <c r="N100" s="821"/>
      <c r="O100" s="587"/>
      <c r="P100" s="105"/>
      <c r="Q100" s="105"/>
      <c r="R100" s="23"/>
      <c r="S100" s="24"/>
      <c r="T100" s="24"/>
      <c r="U100" s="23"/>
      <c r="V100" s="24"/>
      <c r="W100" s="150"/>
      <c r="X100" s="24"/>
      <c r="Y100" s="24"/>
      <c r="Z100" s="171"/>
      <c r="AA100" s="23"/>
      <c r="AB100" s="24"/>
      <c r="AC100" s="24"/>
      <c r="AD100" s="23"/>
      <c r="AE100" s="24"/>
      <c r="AF100" s="24"/>
      <c r="AG100" s="23"/>
      <c r="AH100" s="24"/>
      <c r="AI100" s="150"/>
      <c r="AJ100" s="150"/>
    </row>
    <row r="101" spans="1:36" s="18" customFormat="1" ht="35.1" customHeight="1">
      <c r="A101" s="59"/>
      <c r="B101" s="391"/>
      <c r="C101" s="59"/>
      <c r="D101" s="218"/>
      <c r="E101" s="218"/>
      <c r="F101" s="59"/>
      <c r="G101" s="59"/>
      <c r="H101" s="59"/>
      <c r="I101" s="59"/>
      <c r="J101" s="59"/>
      <c r="K101" s="498"/>
      <c r="L101" s="498"/>
      <c r="M101" s="106"/>
      <c r="N101" s="821"/>
      <c r="O101" s="587"/>
      <c r="P101" s="105"/>
      <c r="Q101" s="105"/>
      <c r="R101" s="23"/>
      <c r="S101" s="24"/>
      <c r="T101" s="24"/>
      <c r="U101" s="23"/>
      <c r="V101" s="24"/>
      <c r="W101" s="150"/>
      <c r="X101" s="24"/>
      <c r="Y101" s="24"/>
      <c r="Z101" s="171"/>
      <c r="AA101" s="23"/>
      <c r="AB101" s="24"/>
      <c r="AC101" s="24"/>
      <c r="AD101" s="23"/>
      <c r="AE101" s="24"/>
      <c r="AF101" s="24"/>
      <c r="AG101" s="23"/>
      <c r="AH101" s="24"/>
      <c r="AI101" s="150"/>
      <c r="AJ101" s="150"/>
    </row>
    <row r="102" spans="1:36" s="18" customFormat="1" ht="35.1" customHeight="1">
      <c r="A102" s="59"/>
      <c r="B102" s="391"/>
      <c r="C102" s="59"/>
      <c r="D102" s="218"/>
      <c r="E102" s="218"/>
      <c r="F102" s="59"/>
      <c r="G102" s="59"/>
      <c r="H102" s="59"/>
      <c r="I102" s="59"/>
      <c r="J102" s="59"/>
      <c r="K102" s="498"/>
      <c r="L102" s="498"/>
      <c r="M102" s="106"/>
      <c r="N102" s="821"/>
      <c r="O102" s="587"/>
      <c r="P102" s="105"/>
      <c r="Q102" s="105"/>
      <c r="R102" s="23"/>
      <c r="S102" s="24"/>
      <c r="T102" s="24"/>
      <c r="U102" s="23"/>
      <c r="V102" s="24"/>
      <c r="W102" s="150"/>
      <c r="X102" s="24"/>
      <c r="Y102" s="24"/>
      <c r="Z102" s="171"/>
      <c r="AA102" s="23"/>
      <c r="AB102" s="24"/>
      <c r="AC102" s="24"/>
      <c r="AD102" s="23"/>
      <c r="AE102" s="24"/>
      <c r="AF102" s="24"/>
      <c r="AG102" s="23"/>
      <c r="AH102" s="24"/>
      <c r="AI102" s="150"/>
      <c r="AJ102" s="150"/>
    </row>
    <row r="103" spans="1:36" s="18" customFormat="1" ht="35.1" customHeight="1">
      <c r="A103" s="59"/>
      <c r="B103" s="391"/>
      <c r="C103" s="59"/>
      <c r="D103" s="218"/>
      <c r="E103" s="218"/>
      <c r="F103" s="59"/>
      <c r="G103" s="59"/>
      <c r="H103" s="59"/>
      <c r="I103" s="59"/>
      <c r="J103" s="59"/>
      <c r="K103" s="498"/>
      <c r="L103" s="498"/>
      <c r="M103" s="106"/>
      <c r="N103" s="821"/>
      <c r="O103" s="587"/>
      <c r="P103" s="105"/>
      <c r="Q103" s="105"/>
      <c r="R103" s="23"/>
      <c r="S103" s="24"/>
      <c r="T103" s="24"/>
      <c r="U103" s="23"/>
      <c r="V103" s="24"/>
      <c r="W103" s="150"/>
      <c r="X103" s="24"/>
      <c r="Y103" s="24"/>
      <c r="Z103" s="171"/>
      <c r="AA103" s="23"/>
      <c r="AB103" s="24"/>
      <c r="AC103" s="24"/>
      <c r="AD103" s="23"/>
      <c r="AE103" s="24"/>
      <c r="AF103" s="24"/>
      <c r="AG103" s="23"/>
      <c r="AH103" s="24"/>
      <c r="AI103" s="150"/>
      <c r="AJ103" s="150"/>
    </row>
    <row r="104" spans="1:36" s="18" customFormat="1" ht="35.1" customHeight="1">
      <c r="A104" s="59"/>
      <c r="B104" s="391"/>
      <c r="C104" s="59"/>
      <c r="D104" s="218"/>
      <c r="E104" s="218"/>
      <c r="F104" s="59"/>
      <c r="G104" s="59"/>
      <c r="H104" s="59"/>
      <c r="I104" s="59"/>
      <c r="J104" s="59"/>
      <c r="K104" s="498"/>
      <c r="L104" s="498"/>
      <c r="M104" s="106"/>
      <c r="N104" s="821"/>
      <c r="O104" s="587"/>
      <c r="P104" s="105"/>
      <c r="Q104" s="105"/>
      <c r="R104" s="23"/>
      <c r="S104" s="24"/>
      <c r="T104" s="24"/>
      <c r="U104" s="23"/>
      <c r="V104" s="24"/>
      <c r="W104" s="150"/>
      <c r="X104" s="24"/>
      <c r="Y104" s="24"/>
      <c r="Z104" s="171"/>
      <c r="AA104" s="23"/>
      <c r="AB104" s="24"/>
      <c r="AC104" s="24"/>
      <c r="AD104" s="23"/>
      <c r="AE104" s="24"/>
      <c r="AF104" s="24"/>
      <c r="AG104" s="23"/>
      <c r="AH104" s="24"/>
      <c r="AI104" s="150"/>
      <c r="AJ104" s="150"/>
    </row>
    <row r="105" spans="1:36" s="18" customFormat="1" ht="35.1" customHeight="1">
      <c r="A105" s="59"/>
      <c r="B105" s="391"/>
      <c r="C105" s="59"/>
      <c r="D105" s="218"/>
      <c r="E105" s="218"/>
      <c r="F105" s="59"/>
      <c r="G105" s="59"/>
      <c r="H105" s="59"/>
      <c r="I105" s="59"/>
      <c r="J105" s="59"/>
      <c r="K105" s="498"/>
      <c r="L105" s="498"/>
      <c r="M105" s="106"/>
      <c r="N105" s="821"/>
      <c r="O105" s="587"/>
      <c r="P105" s="105"/>
      <c r="Q105" s="105"/>
      <c r="R105" s="23"/>
      <c r="S105" s="24"/>
      <c r="T105" s="24"/>
      <c r="U105" s="23"/>
      <c r="V105" s="24"/>
      <c r="W105" s="150"/>
      <c r="X105" s="24"/>
      <c r="Y105" s="24"/>
      <c r="Z105" s="171"/>
      <c r="AA105" s="23"/>
      <c r="AB105" s="24"/>
      <c r="AC105" s="24"/>
      <c r="AD105" s="23"/>
      <c r="AE105" s="24"/>
      <c r="AF105" s="24"/>
      <c r="AG105" s="23"/>
      <c r="AH105" s="24"/>
      <c r="AI105" s="150"/>
      <c r="AJ105" s="150"/>
    </row>
    <row r="106" spans="1:36" s="18" customFormat="1" ht="35.1" customHeight="1">
      <c r="A106" s="59"/>
      <c r="B106" s="391"/>
      <c r="C106" s="59"/>
      <c r="D106" s="218"/>
      <c r="E106" s="218"/>
      <c r="F106" s="59"/>
      <c r="G106" s="59"/>
      <c r="H106" s="59"/>
      <c r="I106" s="59"/>
      <c r="J106" s="59"/>
      <c r="K106" s="498"/>
      <c r="L106" s="498"/>
      <c r="M106" s="106"/>
      <c r="N106" s="821"/>
      <c r="O106" s="587"/>
      <c r="P106" s="105"/>
      <c r="Q106" s="105"/>
      <c r="R106" s="23"/>
      <c r="S106" s="24"/>
      <c r="T106" s="24"/>
      <c r="U106" s="23"/>
      <c r="V106" s="24"/>
      <c r="W106" s="150"/>
      <c r="X106" s="24"/>
      <c r="Y106" s="24"/>
      <c r="Z106" s="171"/>
      <c r="AA106" s="23"/>
      <c r="AB106" s="24"/>
      <c r="AC106" s="24"/>
      <c r="AD106" s="23"/>
      <c r="AE106" s="24"/>
      <c r="AF106" s="24"/>
      <c r="AG106" s="23"/>
      <c r="AH106" s="24"/>
      <c r="AI106" s="150"/>
      <c r="AJ106" s="150"/>
    </row>
    <row r="107" spans="1:36" s="18" customFormat="1" ht="35.1" customHeight="1">
      <c r="A107" s="59"/>
      <c r="B107" s="391"/>
      <c r="C107" s="59"/>
      <c r="D107" s="218"/>
      <c r="E107" s="218"/>
      <c r="F107" s="59"/>
      <c r="G107" s="59"/>
      <c r="H107" s="59"/>
      <c r="I107" s="59"/>
      <c r="J107" s="59"/>
      <c r="K107" s="498"/>
      <c r="L107" s="498"/>
      <c r="M107" s="106"/>
      <c r="N107" s="821"/>
      <c r="O107" s="587"/>
      <c r="P107" s="105"/>
      <c r="Q107" s="105"/>
      <c r="R107" s="23"/>
      <c r="S107" s="24"/>
      <c r="T107" s="24"/>
      <c r="U107" s="23"/>
      <c r="V107" s="24"/>
      <c r="W107" s="150"/>
      <c r="X107" s="24"/>
      <c r="Y107" s="24"/>
      <c r="Z107" s="171"/>
      <c r="AA107" s="23"/>
      <c r="AB107" s="24"/>
      <c r="AC107" s="24"/>
      <c r="AD107" s="23"/>
      <c r="AE107" s="24"/>
      <c r="AF107" s="24"/>
      <c r="AG107" s="23"/>
      <c r="AH107" s="24"/>
      <c r="AI107" s="150"/>
      <c r="AJ107" s="150"/>
    </row>
    <row r="108" spans="1:36" s="18" customFormat="1" ht="35.1" customHeight="1">
      <c r="A108" s="59"/>
      <c r="B108" s="391"/>
      <c r="C108" s="59"/>
      <c r="D108" s="218"/>
      <c r="E108" s="218"/>
      <c r="F108" s="59"/>
      <c r="G108" s="59"/>
      <c r="H108" s="59"/>
      <c r="I108" s="59"/>
      <c r="J108" s="59"/>
      <c r="K108" s="498"/>
      <c r="L108" s="498"/>
      <c r="M108" s="106"/>
      <c r="N108" s="821"/>
      <c r="O108" s="587"/>
      <c r="P108" s="105"/>
      <c r="Q108" s="105"/>
      <c r="R108" s="23"/>
      <c r="S108" s="24"/>
      <c r="T108" s="24"/>
      <c r="U108" s="23"/>
      <c r="V108" s="24"/>
      <c r="W108" s="150"/>
      <c r="X108" s="24"/>
      <c r="Y108" s="24"/>
      <c r="Z108" s="171"/>
      <c r="AA108" s="23"/>
      <c r="AB108" s="24"/>
      <c r="AC108" s="24"/>
      <c r="AD108" s="23"/>
      <c r="AE108" s="24"/>
      <c r="AF108" s="24"/>
      <c r="AG108" s="23"/>
      <c r="AH108" s="24"/>
      <c r="AI108" s="150"/>
      <c r="AJ108" s="150"/>
    </row>
    <row r="109" spans="1:36" s="18" customFormat="1" ht="35.1" customHeight="1">
      <c r="A109" s="59"/>
      <c r="B109" s="391"/>
      <c r="C109" s="59"/>
      <c r="D109" s="218"/>
      <c r="E109" s="218"/>
      <c r="F109" s="59"/>
      <c r="G109" s="59"/>
      <c r="H109" s="59"/>
      <c r="I109" s="59"/>
      <c r="J109" s="59"/>
      <c r="K109" s="498"/>
      <c r="L109" s="498"/>
      <c r="M109" s="106"/>
      <c r="N109" s="821"/>
      <c r="O109" s="587"/>
      <c r="P109" s="105"/>
      <c r="Q109" s="105"/>
      <c r="R109" s="23"/>
      <c r="S109" s="24"/>
      <c r="T109" s="24"/>
      <c r="U109" s="23"/>
      <c r="V109" s="24"/>
      <c r="W109" s="150"/>
      <c r="X109" s="24"/>
      <c r="Y109" s="24"/>
      <c r="Z109" s="171"/>
      <c r="AA109" s="23"/>
      <c r="AB109" s="24"/>
      <c r="AC109" s="24"/>
      <c r="AD109" s="23"/>
      <c r="AE109" s="24"/>
      <c r="AF109" s="24"/>
      <c r="AG109" s="23"/>
      <c r="AH109" s="24"/>
      <c r="AI109" s="150"/>
      <c r="AJ109" s="150"/>
    </row>
    <row r="110" spans="1:36" s="18" customFormat="1" ht="35.1" customHeight="1">
      <c r="A110" s="59"/>
      <c r="B110" s="391"/>
      <c r="C110" s="59"/>
      <c r="D110" s="218"/>
      <c r="E110" s="218"/>
      <c r="F110" s="59"/>
      <c r="G110" s="59"/>
      <c r="H110" s="59"/>
      <c r="I110" s="59"/>
      <c r="J110" s="59"/>
      <c r="K110" s="498"/>
      <c r="L110" s="498"/>
      <c r="M110" s="106"/>
      <c r="N110" s="821"/>
      <c r="O110" s="587"/>
      <c r="P110" s="105"/>
      <c r="Q110" s="105"/>
      <c r="R110" s="23"/>
      <c r="S110" s="24"/>
      <c r="T110" s="24"/>
      <c r="U110" s="23"/>
      <c r="V110" s="24"/>
      <c r="W110" s="150"/>
      <c r="X110" s="24"/>
      <c r="Y110" s="24"/>
      <c r="Z110" s="171"/>
      <c r="AA110" s="23"/>
      <c r="AB110" s="24"/>
      <c r="AC110" s="24"/>
      <c r="AD110" s="23"/>
      <c r="AE110" s="24"/>
      <c r="AF110" s="24"/>
      <c r="AG110" s="23"/>
      <c r="AH110" s="24"/>
      <c r="AI110" s="150"/>
      <c r="AJ110" s="150"/>
    </row>
    <row r="111" spans="1:36" s="18" customFormat="1" ht="35.1" customHeight="1">
      <c r="A111" s="59"/>
      <c r="B111" s="391"/>
      <c r="C111" s="59"/>
      <c r="D111" s="218"/>
      <c r="E111" s="218"/>
      <c r="F111" s="59"/>
      <c r="G111" s="59"/>
      <c r="H111" s="59"/>
      <c r="I111" s="59"/>
      <c r="J111" s="59"/>
      <c r="K111" s="498"/>
      <c r="L111" s="498"/>
      <c r="M111" s="106"/>
      <c r="N111" s="821"/>
      <c r="O111" s="587"/>
      <c r="P111" s="105"/>
      <c r="Q111" s="105"/>
      <c r="R111" s="23"/>
      <c r="S111" s="24"/>
      <c r="T111" s="24"/>
      <c r="U111" s="23"/>
      <c r="V111" s="24"/>
      <c r="W111" s="150"/>
      <c r="X111" s="24"/>
      <c r="Y111" s="24"/>
      <c r="Z111" s="171"/>
      <c r="AA111" s="23"/>
      <c r="AB111" s="24"/>
      <c r="AC111" s="24"/>
      <c r="AD111" s="23"/>
      <c r="AE111" s="24"/>
      <c r="AF111" s="24"/>
      <c r="AG111" s="23"/>
      <c r="AH111" s="24"/>
      <c r="AI111" s="150"/>
      <c r="AJ111" s="150"/>
    </row>
    <row r="112" spans="1:36" s="18" customFormat="1" ht="35.1" customHeight="1">
      <c r="A112" s="59"/>
      <c r="B112" s="391"/>
      <c r="C112" s="59"/>
      <c r="D112" s="218"/>
      <c r="E112" s="218"/>
      <c r="F112" s="59"/>
      <c r="G112" s="59"/>
      <c r="H112" s="59"/>
      <c r="I112" s="59"/>
      <c r="J112" s="59"/>
      <c r="K112" s="498"/>
      <c r="L112" s="498"/>
      <c r="M112" s="106"/>
      <c r="N112" s="821"/>
      <c r="O112" s="587"/>
      <c r="P112" s="105"/>
      <c r="Q112" s="105"/>
      <c r="R112" s="23"/>
      <c r="S112" s="24"/>
      <c r="T112" s="24"/>
      <c r="U112" s="23"/>
      <c r="V112" s="24"/>
      <c r="W112" s="150"/>
      <c r="X112" s="24"/>
      <c r="Y112" s="24"/>
      <c r="Z112" s="171"/>
      <c r="AA112" s="23"/>
      <c r="AB112" s="24"/>
      <c r="AC112" s="24"/>
      <c r="AD112" s="23"/>
      <c r="AE112" s="24"/>
      <c r="AF112" s="24"/>
      <c r="AG112" s="23"/>
      <c r="AH112" s="24"/>
      <c r="AI112" s="150"/>
      <c r="AJ112" s="150"/>
    </row>
    <row r="113" spans="1:36" s="18" customFormat="1" ht="35.1" customHeight="1">
      <c r="A113" s="59"/>
      <c r="B113" s="391"/>
      <c r="C113" s="59"/>
      <c r="D113" s="218"/>
      <c r="E113" s="218"/>
      <c r="F113" s="59"/>
      <c r="G113" s="59"/>
      <c r="H113" s="59"/>
      <c r="I113" s="59"/>
      <c r="J113" s="59"/>
      <c r="K113" s="498"/>
      <c r="L113" s="498"/>
      <c r="M113" s="106"/>
      <c r="N113" s="821"/>
      <c r="O113" s="587"/>
      <c r="P113" s="105"/>
      <c r="Q113" s="105"/>
      <c r="R113" s="23"/>
      <c r="S113" s="24"/>
      <c r="T113" s="24"/>
      <c r="U113" s="23"/>
      <c r="V113" s="24"/>
      <c r="W113" s="150"/>
      <c r="X113" s="24"/>
      <c r="Y113" s="24"/>
      <c r="Z113" s="171"/>
      <c r="AA113" s="23"/>
      <c r="AB113" s="24"/>
      <c r="AC113" s="24"/>
      <c r="AD113" s="23"/>
      <c r="AE113" s="24"/>
      <c r="AF113" s="24"/>
      <c r="AG113" s="23"/>
      <c r="AH113" s="24"/>
      <c r="AI113" s="150"/>
      <c r="AJ113" s="150"/>
    </row>
    <row r="114" spans="1:36" s="18" customFormat="1" ht="35.1" customHeight="1">
      <c r="A114" s="59"/>
      <c r="B114" s="391"/>
      <c r="C114" s="59"/>
      <c r="D114" s="218"/>
      <c r="E114" s="218"/>
      <c r="F114" s="59"/>
      <c r="G114" s="59"/>
      <c r="H114" s="59"/>
      <c r="I114" s="59"/>
      <c r="J114" s="59"/>
      <c r="K114" s="498"/>
      <c r="L114" s="498"/>
      <c r="M114" s="106"/>
      <c r="N114" s="821"/>
      <c r="O114" s="587"/>
      <c r="P114" s="105"/>
      <c r="Q114" s="105"/>
      <c r="R114" s="23"/>
      <c r="S114" s="24"/>
      <c r="T114" s="24"/>
      <c r="U114" s="23"/>
      <c r="V114" s="24"/>
      <c r="W114" s="150"/>
      <c r="X114" s="24"/>
      <c r="Y114" s="24"/>
      <c r="Z114" s="171"/>
      <c r="AA114" s="23"/>
      <c r="AB114" s="24"/>
      <c r="AC114" s="24"/>
      <c r="AD114" s="23"/>
      <c r="AE114" s="24"/>
      <c r="AF114" s="24"/>
      <c r="AG114" s="23"/>
      <c r="AH114" s="24"/>
      <c r="AI114" s="150"/>
      <c r="AJ114" s="150"/>
    </row>
    <row r="115" spans="1:36" s="18" customFormat="1" ht="35.1" customHeight="1">
      <c r="A115" s="59"/>
      <c r="B115" s="391"/>
      <c r="C115" s="59"/>
      <c r="D115" s="218"/>
      <c r="E115" s="218"/>
      <c r="F115" s="59"/>
      <c r="G115" s="59"/>
      <c r="H115" s="59"/>
      <c r="I115" s="59"/>
      <c r="J115" s="59"/>
      <c r="K115" s="498"/>
      <c r="L115" s="498"/>
      <c r="M115" s="106"/>
      <c r="N115" s="821"/>
      <c r="O115" s="587"/>
      <c r="P115" s="105"/>
      <c r="Q115" s="105"/>
      <c r="R115" s="23"/>
      <c r="S115" s="24"/>
      <c r="T115" s="24"/>
      <c r="U115" s="23"/>
      <c r="V115" s="24"/>
      <c r="W115" s="150"/>
      <c r="X115" s="24"/>
      <c r="Y115" s="24"/>
      <c r="Z115" s="171"/>
      <c r="AA115" s="23"/>
      <c r="AB115" s="24"/>
      <c r="AC115" s="24"/>
      <c r="AD115" s="23"/>
      <c r="AE115" s="24"/>
      <c r="AF115" s="24"/>
      <c r="AG115" s="23"/>
      <c r="AH115" s="24"/>
      <c r="AI115" s="150"/>
      <c r="AJ115" s="150"/>
    </row>
    <row r="116" spans="1:36" s="18" customFormat="1" ht="35.1" customHeight="1">
      <c r="A116" s="59"/>
      <c r="B116" s="391"/>
      <c r="C116" s="59"/>
      <c r="D116" s="218"/>
      <c r="E116" s="218"/>
      <c r="F116" s="59"/>
      <c r="G116" s="59"/>
      <c r="H116" s="59"/>
      <c r="I116" s="59"/>
      <c r="J116" s="59"/>
      <c r="K116" s="498"/>
      <c r="L116" s="498"/>
      <c r="M116" s="106"/>
      <c r="N116" s="821"/>
      <c r="O116" s="587"/>
      <c r="P116" s="105"/>
      <c r="Q116" s="105"/>
      <c r="R116" s="23"/>
      <c r="S116" s="24"/>
      <c r="T116" s="24"/>
      <c r="U116" s="23"/>
      <c r="V116" s="24"/>
      <c r="W116" s="150"/>
      <c r="X116" s="24"/>
      <c r="Y116" s="24"/>
      <c r="Z116" s="171"/>
      <c r="AA116" s="23"/>
      <c r="AB116" s="24"/>
      <c r="AC116" s="24"/>
      <c r="AD116" s="23"/>
      <c r="AE116" s="24"/>
      <c r="AF116" s="24"/>
      <c r="AG116" s="23"/>
      <c r="AH116" s="24"/>
      <c r="AI116" s="150"/>
      <c r="AJ116" s="150"/>
    </row>
    <row r="117" spans="1:36" s="18" customFormat="1" ht="35.1" customHeight="1">
      <c r="A117" s="59"/>
      <c r="B117" s="391"/>
      <c r="C117" s="59"/>
      <c r="D117" s="218"/>
      <c r="E117" s="218"/>
      <c r="F117" s="59"/>
      <c r="G117" s="59"/>
      <c r="H117" s="59"/>
      <c r="I117" s="59"/>
      <c r="J117" s="59"/>
      <c r="K117" s="498"/>
      <c r="L117" s="498"/>
      <c r="M117" s="106"/>
      <c r="N117" s="821"/>
      <c r="O117" s="587"/>
      <c r="P117" s="105"/>
      <c r="Q117" s="105"/>
      <c r="R117" s="23"/>
      <c r="S117" s="24"/>
      <c r="T117" s="24"/>
      <c r="U117" s="23"/>
      <c r="V117" s="24"/>
      <c r="W117" s="150"/>
      <c r="X117" s="24"/>
      <c r="Y117" s="24"/>
      <c r="Z117" s="171"/>
      <c r="AA117" s="23"/>
      <c r="AB117" s="24"/>
      <c r="AC117" s="24"/>
      <c r="AD117" s="23"/>
      <c r="AE117" s="24"/>
      <c r="AF117" s="24"/>
      <c r="AG117" s="23"/>
      <c r="AH117" s="24"/>
      <c r="AI117" s="150"/>
      <c r="AJ117" s="150"/>
    </row>
    <row r="118" spans="1:36" s="18" customFormat="1" ht="35.1" customHeight="1">
      <c r="A118" s="59"/>
      <c r="B118" s="391"/>
      <c r="C118" s="59"/>
      <c r="D118" s="218"/>
      <c r="E118" s="218"/>
      <c r="F118" s="59"/>
      <c r="G118" s="59"/>
      <c r="H118" s="59"/>
      <c r="I118" s="59"/>
      <c r="J118" s="59"/>
      <c r="K118" s="498"/>
      <c r="L118" s="498"/>
      <c r="M118" s="106"/>
      <c r="N118" s="821"/>
      <c r="O118" s="587"/>
      <c r="P118" s="105"/>
      <c r="Q118" s="105"/>
      <c r="R118" s="23"/>
      <c r="S118" s="24"/>
      <c r="T118" s="24"/>
      <c r="U118" s="23"/>
      <c r="V118" s="24"/>
      <c r="W118" s="150"/>
      <c r="X118" s="24"/>
      <c r="Y118" s="24"/>
      <c r="Z118" s="171"/>
      <c r="AA118" s="23"/>
      <c r="AB118" s="24"/>
      <c r="AC118" s="24"/>
      <c r="AD118" s="23"/>
      <c r="AE118" s="24"/>
      <c r="AF118" s="24"/>
      <c r="AG118" s="23"/>
      <c r="AH118" s="24"/>
      <c r="AI118" s="150"/>
      <c r="AJ118" s="150"/>
    </row>
    <row r="119" spans="1:36" s="18" customFormat="1" ht="35.1" customHeight="1">
      <c r="A119" s="59"/>
      <c r="B119" s="391"/>
      <c r="C119" s="59"/>
      <c r="D119" s="218"/>
      <c r="E119" s="218"/>
      <c r="F119" s="59"/>
      <c r="G119" s="59"/>
      <c r="H119" s="59"/>
      <c r="I119" s="59"/>
      <c r="J119" s="59"/>
      <c r="K119" s="498"/>
      <c r="L119" s="498"/>
      <c r="M119" s="106"/>
      <c r="N119" s="821"/>
      <c r="O119" s="587"/>
      <c r="P119" s="105"/>
      <c r="Q119" s="105"/>
      <c r="R119" s="23"/>
      <c r="S119" s="24"/>
      <c r="T119" s="24"/>
      <c r="U119" s="23"/>
      <c r="V119" s="24"/>
      <c r="W119" s="150"/>
      <c r="X119" s="24"/>
      <c r="Y119" s="24"/>
      <c r="Z119" s="171"/>
      <c r="AA119" s="23"/>
      <c r="AB119" s="24"/>
      <c r="AC119" s="24"/>
      <c r="AD119" s="23"/>
      <c r="AE119" s="24"/>
      <c r="AF119" s="24"/>
      <c r="AG119" s="23"/>
      <c r="AH119" s="24"/>
      <c r="AI119" s="150"/>
      <c r="AJ119" s="150"/>
    </row>
    <row r="120" spans="1:36" s="18" customFormat="1" ht="35.1" customHeight="1">
      <c r="A120" s="59"/>
      <c r="B120" s="391"/>
      <c r="C120" s="59"/>
      <c r="D120" s="218"/>
      <c r="E120" s="218"/>
      <c r="F120" s="59"/>
      <c r="G120" s="59"/>
      <c r="H120" s="59"/>
      <c r="I120" s="59"/>
      <c r="J120" s="59"/>
      <c r="K120" s="498"/>
      <c r="L120" s="498"/>
      <c r="M120" s="106"/>
      <c r="N120" s="821"/>
      <c r="O120" s="587"/>
      <c r="P120" s="105"/>
      <c r="Q120" s="105"/>
      <c r="R120" s="23"/>
      <c r="S120" s="24"/>
      <c r="T120" s="24"/>
      <c r="U120" s="23"/>
      <c r="V120" s="24"/>
      <c r="W120" s="150"/>
      <c r="X120" s="24"/>
      <c r="Y120" s="24"/>
      <c r="Z120" s="171"/>
      <c r="AA120" s="23"/>
      <c r="AB120" s="24"/>
      <c r="AC120" s="24"/>
      <c r="AD120" s="23"/>
      <c r="AE120" s="24"/>
      <c r="AF120" s="24"/>
      <c r="AG120" s="23"/>
      <c r="AH120" s="24"/>
      <c r="AI120" s="150"/>
      <c r="AJ120" s="150"/>
    </row>
    <row r="121" spans="1:36" s="18" customFormat="1" ht="35.1" customHeight="1">
      <c r="A121" s="59"/>
      <c r="B121" s="391"/>
      <c r="C121" s="59"/>
      <c r="D121" s="218"/>
      <c r="E121" s="218"/>
      <c r="F121" s="59"/>
      <c r="G121" s="59"/>
      <c r="H121" s="59"/>
      <c r="I121" s="59"/>
      <c r="J121" s="59"/>
      <c r="K121" s="498"/>
      <c r="L121" s="498"/>
      <c r="M121" s="106"/>
      <c r="N121" s="821"/>
      <c r="O121" s="587"/>
      <c r="P121" s="105"/>
      <c r="Q121" s="105"/>
      <c r="R121" s="23"/>
      <c r="S121" s="24"/>
      <c r="T121" s="24"/>
      <c r="U121" s="23"/>
      <c r="V121" s="24"/>
      <c r="W121" s="150"/>
      <c r="X121" s="24"/>
      <c r="Y121" s="24"/>
      <c r="Z121" s="171"/>
      <c r="AA121" s="23"/>
      <c r="AB121" s="24"/>
      <c r="AC121" s="24"/>
      <c r="AD121" s="23"/>
      <c r="AE121" s="24"/>
      <c r="AF121" s="24"/>
      <c r="AG121" s="23"/>
      <c r="AH121" s="24"/>
      <c r="AI121" s="150"/>
      <c r="AJ121" s="150"/>
    </row>
    <row r="122" spans="1:36" s="18" customFormat="1" ht="35.1" customHeight="1">
      <c r="A122" s="59"/>
      <c r="B122" s="391"/>
      <c r="C122" s="59"/>
      <c r="D122" s="218"/>
      <c r="E122" s="218"/>
      <c r="F122" s="59"/>
      <c r="G122" s="59"/>
      <c r="H122" s="59"/>
      <c r="I122" s="59"/>
      <c r="J122" s="59"/>
      <c r="K122" s="498"/>
      <c r="L122" s="498"/>
      <c r="M122" s="106"/>
      <c r="N122" s="821"/>
      <c r="O122" s="587"/>
      <c r="P122" s="105"/>
      <c r="Q122" s="105"/>
      <c r="R122" s="23"/>
      <c r="S122" s="24"/>
      <c r="T122" s="24"/>
      <c r="U122" s="23"/>
      <c r="V122" s="24"/>
      <c r="W122" s="150"/>
      <c r="X122" s="24"/>
      <c r="Y122" s="24"/>
      <c r="Z122" s="171"/>
      <c r="AA122" s="23"/>
      <c r="AB122" s="24"/>
      <c r="AC122" s="24"/>
      <c r="AD122" s="23"/>
      <c r="AE122" s="24"/>
      <c r="AF122" s="24"/>
      <c r="AG122" s="23"/>
      <c r="AH122" s="24"/>
      <c r="AI122" s="150"/>
      <c r="AJ122" s="150"/>
    </row>
    <row r="123" spans="1:36" s="18" customFormat="1" ht="35.1" customHeight="1">
      <c r="A123" s="59"/>
      <c r="B123" s="391"/>
      <c r="C123" s="59"/>
      <c r="D123" s="218"/>
      <c r="E123" s="218"/>
      <c r="F123" s="59"/>
      <c r="G123" s="59"/>
      <c r="H123" s="59"/>
      <c r="I123" s="59"/>
      <c r="J123" s="59"/>
      <c r="K123" s="498"/>
      <c r="L123" s="498"/>
      <c r="M123" s="106"/>
      <c r="N123" s="821"/>
      <c r="O123" s="587"/>
      <c r="P123" s="105"/>
      <c r="Q123" s="105"/>
      <c r="R123" s="23"/>
      <c r="S123" s="24"/>
      <c r="T123" s="24"/>
      <c r="U123" s="23"/>
      <c r="V123" s="24"/>
      <c r="W123" s="150"/>
      <c r="X123" s="24"/>
      <c r="Y123" s="24"/>
      <c r="Z123" s="171"/>
      <c r="AA123" s="23"/>
      <c r="AB123" s="24"/>
      <c r="AC123" s="24"/>
      <c r="AD123" s="23"/>
      <c r="AE123" s="24"/>
      <c r="AF123" s="24"/>
      <c r="AG123" s="23"/>
      <c r="AH123" s="24"/>
      <c r="AI123" s="150"/>
      <c r="AJ123" s="150"/>
    </row>
    <row r="124" spans="1:36" s="18" customFormat="1" ht="35.1" customHeight="1">
      <c r="A124" s="59"/>
      <c r="B124" s="391"/>
      <c r="C124" s="59"/>
      <c r="D124" s="218"/>
      <c r="E124" s="218"/>
      <c r="F124" s="59"/>
      <c r="G124" s="59"/>
      <c r="H124" s="59"/>
      <c r="I124" s="59"/>
      <c r="J124" s="59"/>
      <c r="K124" s="498"/>
      <c r="L124" s="498"/>
      <c r="M124" s="106"/>
      <c r="N124" s="821"/>
      <c r="O124" s="587"/>
      <c r="P124" s="105"/>
      <c r="Q124" s="105"/>
      <c r="R124" s="23"/>
      <c r="S124" s="24"/>
      <c r="T124" s="24"/>
      <c r="U124" s="23"/>
      <c r="V124" s="24"/>
      <c r="W124" s="150"/>
      <c r="X124" s="24"/>
      <c r="Y124" s="24"/>
      <c r="Z124" s="171"/>
      <c r="AA124" s="23"/>
      <c r="AB124" s="24"/>
      <c r="AC124" s="24"/>
      <c r="AD124" s="23"/>
      <c r="AE124" s="24"/>
      <c r="AF124" s="24"/>
      <c r="AG124" s="23"/>
      <c r="AH124" s="24"/>
      <c r="AI124" s="150"/>
      <c r="AJ124" s="150"/>
    </row>
    <row r="125" spans="1:36" s="18" customFormat="1" ht="35.1" customHeight="1">
      <c r="A125" s="59"/>
      <c r="B125" s="391"/>
      <c r="C125" s="59"/>
      <c r="D125" s="218"/>
      <c r="E125" s="218"/>
      <c r="F125" s="59"/>
      <c r="G125" s="59"/>
      <c r="H125" s="59"/>
      <c r="I125" s="59"/>
      <c r="J125" s="59"/>
      <c r="K125" s="498"/>
      <c r="L125" s="498"/>
      <c r="M125" s="106"/>
      <c r="N125" s="821"/>
      <c r="O125" s="587"/>
      <c r="P125" s="105"/>
      <c r="Q125" s="105"/>
      <c r="R125" s="23"/>
      <c r="S125" s="24"/>
      <c r="T125" s="24"/>
      <c r="U125" s="23"/>
      <c r="V125" s="24"/>
      <c r="W125" s="150"/>
      <c r="X125" s="24"/>
      <c r="Y125" s="24"/>
      <c r="Z125" s="171"/>
      <c r="AA125" s="23"/>
      <c r="AB125" s="24"/>
      <c r="AC125" s="24"/>
      <c r="AD125" s="23"/>
      <c r="AE125" s="24"/>
      <c r="AF125" s="24"/>
      <c r="AG125" s="23"/>
      <c r="AH125" s="24"/>
      <c r="AI125" s="150"/>
      <c r="AJ125" s="150"/>
    </row>
    <row r="126" spans="1:36" s="18" customFormat="1" ht="35.1" customHeight="1">
      <c r="A126" s="59"/>
      <c r="B126" s="391"/>
      <c r="C126" s="59"/>
      <c r="D126" s="218"/>
      <c r="E126" s="218"/>
      <c r="F126" s="59"/>
      <c r="G126" s="59"/>
      <c r="H126" s="59"/>
      <c r="I126" s="59"/>
      <c r="J126" s="59"/>
      <c r="K126" s="498"/>
      <c r="L126" s="498"/>
      <c r="M126" s="106"/>
      <c r="N126" s="821"/>
      <c r="O126" s="587"/>
      <c r="P126" s="105"/>
      <c r="Q126" s="105"/>
      <c r="R126" s="23"/>
      <c r="S126" s="24"/>
      <c r="T126" s="24"/>
      <c r="U126" s="23"/>
      <c r="V126" s="24"/>
      <c r="W126" s="150"/>
      <c r="X126" s="24"/>
      <c r="Y126" s="24"/>
      <c r="Z126" s="171"/>
      <c r="AA126" s="23"/>
      <c r="AB126" s="24"/>
      <c r="AC126" s="24"/>
      <c r="AD126" s="23"/>
      <c r="AE126" s="24"/>
      <c r="AF126" s="24"/>
      <c r="AG126" s="23"/>
      <c r="AH126" s="24"/>
      <c r="AI126" s="150"/>
      <c r="AJ126" s="150"/>
    </row>
    <row r="127" spans="1:36" s="18" customFormat="1" ht="35.1" customHeight="1">
      <c r="A127" s="59"/>
      <c r="B127" s="391"/>
      <c r="C127" s="59"/>
      <c r="D127" s="218"/>
      <c r="E127" s="218"/>
      <c r="F127" s="59"/>
      <c r="G127" s="59"/>
      <c r="H127" s="59"/>
      <c r="I127" s="59"/>
      <c r="J127" s="59"/>
      <c r="K127" s="498"/>
      <c r="L127" s="498"/>
      <c r="M127" s="106"/>
      <c r="N127" s="821"/>
      <c r="O127" s="587"/>
      <c r="P127" s="105"/>
      <c r="Q127" s="105"/>
      <c r="R127" s="23"/>
      <c r="S127" s="24"/>
      <c r="T127" s="24"/>
      <c r="U127" s="23"/>
      <c r="V127" s="24"/>
      <c r="W127" s="150"/>
      <c r="X127" s="24"/>
      <c r="Y127" s="24"/>
      <c r="Z127" s="171"/>
      <c r="AA127" s="23"/>
      <c r="AB127" s="24"/>
      <c r="AC127" s="24"/>
      <c r="AD127" s="23"/>
      <c r="AE127" s="24"/>
      <c r="AF127" s="24"/>
      <c r="AG127" s="23"/>
      <c r="AH127" s="24"/>
      <c r="AI127" s="150"/>
      <c r="AJ127" s="150"/>
    </row>
    <row r="128" spans="1:36" s="18" customFormat="1" ht="35.1" customHeight="1">
      <c r="A128" s="59"/>
      <c r="B128" s="391"/>
      <c r="C128" s="59"/>
      <c r="D128" s="218"/>
      <c r="E128" s="218"/>
      <c r="F128" s="59"/>
      <c r="G128" s="59"/>
      <c r="H128" s="59"/>
      <c r="I128" s="59"/>
      <c r="J128" s="59"/>
      <c r="K128" s="498"/>
      <c r="L128" s="498"/>
      <c r="M128" s="106"/>
      <c r="N128" s="821"/>
      <c r="O128" s="587"/>
      <c r="P128" s="105"/>
      <c r="Q128" s="105"/>
      <c r="R128" s="23"/>
      <c r="S128" s="24"/>
      <c r="T128" s="24"/>
      <c r="U128" s="23"/>
      <c r="V128" s="24"/>
      <c r="W128" s="150"/>
      <c r="X128" s="24"/>
      <c r="Y128" s="24"/>
      <c r="Z128" s="171"/>
      <c r="AA128" s="23"/>
      <c r="AB128" s="24"/>
      <c r="AC128" s="24"/>
      <c r="AD128" s="23"/>
      <c r="AE128" s="24"/>
      <c r="AF128" s="24"/>
      <c r="AG128" s="23"/>
      <c r="AH128" s="24"/>
      <c r="AI128" s="150"/>
      <c r="AJ128" s="150"/>
    </row>
    <row r="129" spans="1:36" s="18" customFormat="1" ht="35.1" customHeight="1">
      <c r="A129" s="59"/>
      <c r="B129" s="391"/>
      <c r="C129" s="59"/>
      <c r="D129" s="218"/>
      <c r="E129" s="218"/>
      <c r="F129" s="59"/>
      <c r="G129" s="59"/>
      <c r="H129" s="59"/>
      <c r="I129" s="59"/>
      <c r="J129" s="59"/>
      <c r="K129" s="498"/>
      <c r="L129" s="498"/>
      <c r="M129" s="106"/>
      <c r="N129" s="821"/>
      <c r="O129" s="587"/>
      <c r="P129" s="105"/>
      <c r="Q129" s="105"/>
      <c r="R129" s="23"/>
      <c r="S129" s="24"/>
      <c r="T129" s="24"/>
      <c r="U129" s="23"/>
      <c r="V129" s="24"/>
      <c r="W129" s="150"/>
      <c r="X129" s="24"/>
      <c r="Y129" s="24"/>
      <c r="Z129" s="171"/>
      <c r="AA129" s="23"/>
      <c r="AB129" s="24"/>
      <c r="AC129" s="24"/>
      <c r="AD129" s="23"/>
      <c r="AE129" s="24"/>
      <c r="AF129" s="24"/>
      <c r="AG129" s="23"/>
      <c r="AH129" s="24"/>
      <c r="AI129" s="150"/>
      <c r="AJ129" s="150"/>
    </row>
    <row r="130" spans="1:36" s="18" customFormat="1" ht="35.1" customHeight="1">
      <c r="A130" s="59"/>
      <c r="B130" s="391"/>
      <c r="C130" s="59"/>
      <c r="D130" s="218"/>
      <c r="E130" s="218"/>
      <c r="F130" s="59"/>
      <c r="G130" s="59"/>
      <c r="H130" s="59"/>
      <c r="I130" s="59"/>
      <c r="J130" s="59"/>
      <c r="K130" s="498"/>
      <c r="L130" s="498"/>
      <c r="M130" s="106"/>
      <c r="N130" s="821"/>
      <c r="O130" s="587"/>
      <c r="P130" s="105"/>
      <c r="Q130" s="105"/>
      <c r="R130" s="23"/>
      <c r="S130" s="24"/>
      <c r="T130" s="24"/>
      <c r="U130" s="23"/>
      <c r="V130" s="24"/>
      <c r="W130" s="150"/>
      <c r="X130" s="24"/>
      <c r="Y130" s="24"/>
      <c r="Z130" s="171"/>
      <c r="AA130" s="23"/>
      <c r="AB130" s="24"/>
      <c r="AC130" s="24"/>
      <c r="AD130" s="23"/>
      <c r="AE130" s="24"/>
      <c r="AF130" s="24"/>
      <c r="AG130" s="23"/>
      <c r="AH130" s="24"/>
      <c r="AI130" s="150"/>
      <c r="AJ130" s="150"/>
    </row>
    <row r="131" spans="1:36" s="18" customFormat="1" ht="35.1" customHeight="1">
      <c r="A131" s="59"/>
      <c r="B131" s="391"/>
      <c r="C131" s="59"/>
      <c r="D131" s="218"/>
      <c r="E131" s="218"/>
      <c r="F131" s="59"/>
      <c r="G131" s="59"/>
      <c r="H131" s="59"/>
      <c r="I131" s="59"/>
      <c r="J131" s="59"/>
      <c r="K131" s="498"/>
      <c r="L131" s="498"/>
      <c r="M131" s="106"/>
      <c r="N131" s="821"/>
      <c r="O131" s="587"/>
      <c r="P131" s="105"/>
      <c r="Q131" s="105"/>
      <c r="R131" s="23"/>
      <c r="S131" s="24"/>
      <c r="T131" s="24"/>
      <c r="U131" s="23"/>
      <c r="V131" s="24"/>
      <c r="W131" s="150"/>
      <c r="X131" s="24"/>
      <c r="Y131" s="24"/>
      <c r="Z131" s="171"/>
      <c r="AA131" s="23"/>
      <c r="AB131" s="24"/>
      <c r="AC131" s="24"/>
      <c r="AD131" s="23"/>
      <c r="AE131" s="24"/>
      <c r="AF131" s="24"/>
      <c r="AG131" s="23"/>
      <c r="AH131" s="24"/>
      <c r="AI131" s="150"/>
      <c r="AJ131" s="150"/>
    </row>
    <row r="132" spans="1:36" s="18" customFormat="1" ht="35.1" customHeight="1">
      <c r="A132" s="59"/>
      <c r="B132" s="391"/>
      <c r="C132" s="59"/>
      <c r="D132" s="218"/>
      <c r="E132" s="218"/>
      <c r="F132" s="59"/>
      <c r="G132" s="59"/>
      <c r="H132" s="59"/>
      <c r="I132" s="59"/>
      <c r="J132" s="59"/>
      <c r="K132" s="498"/>
      <c r="L132" s="498"/>
      <c r="M132" s="106"/>
      <c r="N132" s="821"/>
      <c r="O132" s="587"/>
      <c r="P132" s="105"/>
      <c r="Q132" s="105"/>
      <c r="R132" s="23"/>
      <c r="S132" s="24"/>
      <c r="T132" s="24"/>
      <c r="U132" s="23"/>
      <c r="V132" s="24"/>
      <c r="W132" s="150"/>
      <c r="X132" s="24"/>
      <c r="Y132" s="24"/>
      <c r="Z132" s="171"/>
      <c r="AA132" s="23"/>
      <c r="AB132" s="24"/>
      <c r="AC132" s="24"/>
      <c r="AD132" s="23"/>
      <c r="AE132" s="24"/>
      <c r="AF132" s="24"/>
      <c r="AG132" s="23"/>
      <c r="AH132" s="24"/>
      <c r="AI132" s="150"/>
      <c r="AJ132" s="150"/>
    </row>
    <row r="133" spans="1:36" s="18" customFormat="1" ht="35.1" customHeight="1">
      <c r="A133" s="59"/>
      <c r="B133" s="391"/>
      <c r="C133" s="59"/>
      <c r="D133" s="218"/>
      <c r="E133" s="218"/>
      <c r="F133" s="59"/>
      <c r="G133" s="59"/>
      <c r="H133" s="59"/>
      <c r="I133" s="59"/>
      <c r="J133" s="59"/>
      <c r="K133" s="498"/>
      <c r="L133" s="498"/>
      <c r="M133" s="106"/>
      <c r="N133" s="821"/>
      <c r="O133" s="587"/>
      <c r="P133" s="105"/>
      <c r="Q133" s="105"/>
      <c r="R133" s="23"/>
      <c r="S133" s="24"/>
      <c r="T133" s="24"/>
      <c r="U133" s="23"/>
      <c r="V133" s="24"/>
      <c r="W133" s="150"/>
      <c r="X133" s="24"/>
      <c r="Y133" s="24"/>
      <c r="Z133" s="171"/>
      <c r="AA133" s="23"/>
      <c r="AB133" s="24"/>
      <c r="AC133" s="24"/>
      <c r="AD133" s="23"/>
      <c r="AE133" s="24"/>
      <c r="AF133" s="24"/>
      <c r="AG133" s="23"/>
      <c r="AH133" s="24"/>
      <c r="AI133" s="150"/>
      <c r="AJ133" s="150"/>
    </row>
    <row r="134" spans="1:36" s="5" customFormat="1" ht="35.1" customHeight="1">
      <c r="A134" s="246"/>
      <c r="B134" s="1073"/>
      <c r="C134" s="243"/>
      <c r="D134" s="221"/>
      <c r="E134" s="221"/>
      <c r="F134" s="243"/>
      <c r="G134" s="243"/>
      <c r="H134" s="243"/>
      <c r="I134" s="243"/>
      <c r="J134" s="243"/>
      <c r="K134" s="553"/>
      <c r="L134" s="553"/>
      <c r="M134" s="36"/>
      <c r="N134" s="823"/>
      <c r="O134" s="595"/>
      <c r="P134" s="45"/>
      <c r="Q134" s="45"/>
      <c r="R134" s="8"/>
      <c r="S134" s="7"/>
      <c r="T134" s="7"/>
      <c r="U134" s="8"/>
      <c r="V134" s="7"/>
      <c r="W134" s="7"/>
      <c r="X134" s="7"/>
      <c r="Y134" s="7"/>
      <c r="Z134" s="590"/>
      <c r="AA134" s="8"/>
      <c r="AB134" s="7"/>
      <c r="AC134" s="7"/>
      <c r="AD134" s="8"/>
      <c r="AE134" s="7"/>
      <c r="AF134" s="7"/>
      <c r="AG134" s="8"/>
      <c r="AH134" s="7"/>
      <c r="AI134" s="7"/>
      <c r="AJ134" s="7"/>
    </row>
    <row r="135" spans="1:36" s="5" customFormat="1" ht="35.1" customHeight="1">
      <c r="A135" s="246"/>
      <c r="B135" s="1073"/>
      <c r="C135" s="243"/>
      <c r="D135" s="221"/>
      <c r="E135" s="221"/>
      <c r="F135" s="243"/>
      <c r="G135" s="243"/>
      <c r="H135" s="243"/>
      <c r="I135" s="243"/>
      <c r="J135" s="243"/>
      <c r="K135" s="553"/>
      <c r="L135" s="553"/>
      <c r="M135" s="36"/>
      <c r="N135" s="823"/>
      <c r="O135" s="595"/>
      <c r="P135" s="45"/>
      <c r="Q135" s="45"/>
      <c r="R135" s="8"/>
      <c r="S135" s="7"/>
      <c r="T135" s="7"/>
      <c r="U135" s="8"/>
      <c r="V135" s="7"/>
      <c r="W135" s="7"/>
      <c r="X135" s="7"/>
      <c r="Y135" s="7"/>
      <c r="Z135" s="590"/>
      <c r="AA135" s="8"/>
      <c r="AB135" s="7"/>
      <c r="AC135" s="7"/>
      <c r="AD135" s="8"/>
      <c r="AE135" s="7"/>
      <c r="AF135" s="7"/>
      <c r="AG135" s="8"/>
      <c r="AH135" s="7"/>
      <c r="AI135" s="7"/>
      <c r="AJ135" s="7"/>
    </row>
    <row r="136" spans="1:36" s="5" customFormat="1" ht="35.1" customHeight="1">
      <c r="A136" s="246"/>
      <c r="B136" s="1073"/>
      <c r="C136" s="243"/>
      <c r="D136" s="221"/>
      <c r="E136" s="221"/>
      <c r="F136" s="243"/>
      <c r="G136" s="243"/>
      <c r="H136" s="243"/>
      <c r="I136" s="243"/>
      <c r="J136" s="243"/>
      <c r="K136" s="553"/>
      <c r="L136" s="553"/>
      <c r="M136" s="36"/>
      <c r="N136" s="823"/>
      <c r="O136" s="595"/>
      <c r="P136" s="45"/>
      <c r="Q136" s="45"/>
      <c r="R136" s="8"/>
      <c r="S136" s="7"/>
      <c r="T136" s="7"/>
      <c r="U136" s="8"/>
      <c r="V136" s="7"/>
      <c r="W136" s="7"/>
      <c r="X136" s="7"/>
      <c r="Y136" s="7"/>
      <c r="Z136" s="590"/>
      <c r="AA136" s="8"/>
      <c r="AB136" s="7"/>
      <c r="AC136" s="7"/>
      <c r="AD136" s="8"/>
      <c r="AE136" s="7"/>
      <c r="AF136" s="7"/>
      <c r="AG136" s="8"/>
      <c r="AH136" s="7"/>
      <c r="AI136" s="7"/>
      <c r="AJ136" s="7"/>
    </row>
    <row r="137" spans="1:36" s="5" customFormat="1" ht="35.1" customHeight="1">
      <c r="A137" s="246"/>
      <c r="B137" s="1073"/>
      <c r="C137" s="243"/>
      <c r="D137" s="221"/>
      <c r="E137" s="221"/>
      <c r="F137" s="243"/>
      <c r="G137" s="243"/>
      <c r="H137" s="243"/>
      <c r="I137" s="243"/>
      <c r="J137" s="243"/>
      <c r="K137" s="553"/>
      <c r="L137" s="553"/>
      <c r="M137" s="36"/>
      <c r="N137" s="823"/>
      <c r="O137" s="595"/>
      <c r="P137" s="45"/>
      <c r="Q137" s="45"/>
      <c r="R137" s="8"/>
      <c r="S137" s="7"/>
      <c r="T137" s="7"/>
      <c r="U137" s="8"/>
      <c r="V137" s="7"/>
      <c r="W137" s="7"/>
      <c r="X137" s="7"/>
      <c r="Y137" s="7"/>
      <c r="Z137" s="590"/>
      <c r="AA137" s="8"/>
      <c r="AB137" s="7"/>
      <c r="AC137" s="7"/>
      <c r="AD137" s="8"/>
      <c r="AE137" s="7"/>
      <c r="AF137" s="7"/>
      <c r="AG137" s="8"/>
      <c r="AH137" s="7"/>
      <c r="AI137" s="7"/>
      <c r="AJ137" s="7"/>
    </row>
    <row r="138" spans="1:36" s="5" customFormat="1" ht="35.1" customHeight="1">
      <c r="A138" s="246"/>
      <c r="B138" s="1073"/>
      <c r="C138" s="243"/>
      <c r="D138" s="221"/>
      <c r="E138" s="221"/>
      <c r="F138" s="243"/>
      <c r="G138" s="243"/>
      <c r="H138" s="243"/>
      <c r="I138" s="243"/>
      <c r="J138" s="243"/>
      <c r="K138" s="553"/>
      <c r="L138" s="553"/>
      <c r="M138" s="36"/>
      <c r="N138" s="823"/>
      <c r="O138" s="595"/>
      <c r="P138" s="45"/>
      <c r="Q138" s="45"/>
      <c r="R138" s="8"/>
      <c r="S138" s="7"/>
      <c r="T138" s="7"/>
      <c r="U138" s="8"/>
      <c r="V138" s="7"/>
      <c r="W138" s="7"/>
      <c r="X138" s="7"/>
      <c r="Y138" s="7"/>
      <c r="Z138" s="590"/>
      <c r="AA138" s="8"/>
      <c r="AB138" s="7"/>
      <c r="AC138" s="7"/>
      <c r="AD138" s="8"/>
      <c r="AE138" s="7"/>
      <c r="AF138" s="7"/>
      <c r="AG138" s="8"/>
      <c r="AH138" s="7"/>
      <c r="AI138" s="7"/>
      <c r="AJ138" s="7"/>
    </row>
    <row r="139" spans="1:36" s="5" customFormat="1" ht="35.1" customHeight="1">
      <c r="A139" s="246"/>
      <c r="B139" s="1073"/>
      <c r="C139" s="243"/>
      <c r="D139" s="221"/>
      <c r="E139" s="221"/>
      <c r="F139" s="243"/>
      <c r="G139" s="243"/>
      <c r="H139" s="243"/>
      <c r="I139" s="243"/>
      <c r="J139" s="243"/>
      <c r="K139" s="553"/>
      <c r="L139" s="553"/>
      <c r="M139" s="36"/>
      <c r="N139" s="823"/>
      <c r="O139" s="595"/>
      <c r="P139" s="45"/>
      <c r="Q139" s="45"/>
      <c r="R139" s="8"/>
      <c r="S139" s="7"/>
      <c r="T139" s="7"/>
      <c r="U139" s="8"/>
      <c r="V139" s="7"/>
      <c r="W139" s="7"/>
      <c r="X139" s="7"/>
      <c r="Y139" s="7"/>
      <c r="Z139" s="590"/>
      <c r="AA139" s="8"/>
      <c r="AB139" s="7"/>
      <c r="AC139" s="7"/>
      <c r="AD139" s="8"/>
      <c r="AE139" s="7"/>
      <c r="AF139" s="7"/>
      <c r="AG139" s="8"/>
      <c r="AH139" s="7"/>
      <c r="AI139" s="7"/>
      <c r="AJ139" s="7"/>
    </row>
    <row r="140" spans="1:36" s="5" customFormat="1" ht="35.1" customHeight="1">
      <c r="A140" s="246"/>
      <c r="B140" s="1073"/>
      <c r="C140" s="243"/>
      <c r="D140" s="221"/>
      <c r="E140" s="221"/>
      <c r="F140" s="243"/>
      <c r="G140" s="243"/>
      <c r="H140" s="243"/>
      <c r="I140" s="243"/>
      <c r="J140" s="243"/>
      <c r="K140" s="553"/>
      <c r="L140" s="553"/>
      <c r="M140" s="36"/>
      <c r="N140" s="823"/>
      <c r="O140" s="595"/>
      <c r="P140" s="45"/>
      <c r="Q140" s="45"/>
      <c r="R140" s="8"/>
      <c r="S140" s="7"/>
      <c r="T140" s="7"/>
      <c r="U140" s="8"/>
      <c r="V140" s="7"/>
      <c r="W140" s="7"/>
      <c r="X140" s="7"/>
      <c r="Y140" s="7"/>
      <c r="Z140" s="590"/>
      <c r="AA140" s="8"/>
      <c r="AB140" s="7"/>
      <c r="AC140" s="7"/>
      <c r="AD140" s="8"/>
      <c r="AE140" s="7"/>
      <c r="AF140" s="7"/>
      <c r="AG140" s="8"/>
      <c r="AH140" s="7"/>
      <c r="AI140" s="7"/>
      <c r="AJ140" s="7"/>
    </row>
    <row r="141" spans="1:36" s="5" customFormat="1" ht="35.1" customHeight="1">
      <c r="A141" s="246"/>
      <c r="B141" s="1073"/>
      <c r="C141" s="243"/>
      <c r="D141" s="221"/>
      <c r="E141" s="221"/>
      <c r="F141" s="243"/>
      <c r="G141" s="243"/>
      <c r="H141" s="243"/>
      <c r="I141" s="243"/>
      <c r="J141" s="243"/>
      <c r="K141" s="553"/>
      <c r="L141" s="553"/>
      <c r="M141" s="36"/>
      <c r="N141" s="823"/>
      <c r="O141" s="595"/>
      <c r="P141" s="45"/>
      <c r="Q141" s="45"/>
      <c r="R141" s="8"/>
      <c r="S141" s="7"/>
      <c r="T141" s="7"/>
      <c r="U141" s="8"/>
      <c r="V141" s="7"/>
      <c r="W141" s="7"/>
      <c r="X141" s="7"/>
      <c r="Y141" s="7"/>
      <c r="Z141" s="590"/>
      <c r="AA141" s="8"/>
      <c r="AB141" s="7"/>
      <c r="AC141" s="7"/>
      <c r="AD141" s="8"/>
      <c r="AE141" s="7"/>
      <c r="AF141" s="7"/>
      <c r="AG141" s="8"/>
      <c r="AH141" s="7"/>
      <c r="AI141" s="7"/>
      <c r="AJ141" s="7"/>
    </row>
    <row r="142" spans="1:36" s="5" customFormat="1" ht="35.1" customHeight="1">
      <c r="A142" s="246"/>
      <c r="B142" s="1073"/>
      <c r="C142" s="243"/>
      <c r="D142" s="221"/>
      <c r="E142" s="221"/>
      <c r="F142" s="243"/>
      <c r="G142" s="243"/>
      <c r="H142" s="243"/>
      <c r="I142" s="243"/>
      <c r="J142" s="243"/>
      <c r="K142" s="553"/>
      <c r="L142" s="553"/>
      <c r="M142" s="36"/>
      <c r="N142" s="823"/>
      <c r="O142" s="595"/>
      <c r="P142" s="45"/>
      <c r="Q142" s="45"/>
      <c r="R142" s="8"/>
      <c r="S142" s="7"/>
      <c r="T142" s="7"/>
      <c r="U142" s="8"/>
      <c r="V142" s="7"/>
      <c r="W142" s="7"/>
      <c r="X142" s="7"/>
      <c r="Y142" s="7"/>
      <c r="Z142" s="590"/>
      <c r="AA142" s="8"/>
      <c r="AB142" s="7"/>
      <c r="AC142" s="7"/>
      <c r="AD142" s="8"/>
      <c r="AE142" s="7"/>
      <c r="AF142" s="7"/>
      <c r="AG142" s="8"/>
      <c r="AH142" s="7"/>
      <c r="AI142" s="7"/>
      <c r="AJ142" s="7"/>
    </row>
    <row r="143" spans="1:36" s="5" customFormat="1" ht="35.1" customHeight="1">
      <c r="A143" s="246"/>
      <c r="B143" s="1073"/>
      <c r="C143" s="243"/>
      <c r="D143" s="221"/>
      <c r="E143" s="221"/>
      <c r="F143" s="243"/>
      <c r="G143" s="243"/>
      <c r="H143" s="243"/>
      <c r="I143" s="243"/>
      <c r="J143" s="243"/>
      <c r="K143" s="553"/>
      <c r="L143" s="553"/>
      <c r="M143" s="36"/>
      <c r="N143" s="823"/>
      <c r="O143" s="595"/>
      <c r="P143" s="45"/>
      <c r="Q143" s="45"/>
      <c r="R143" s="8"/>
      <c r="S143" s="7"/>
      <c r="T143" s="7"/>
      <c r="U143" s="8"/>
      <c r="V143" s="7"/>
      <c r="W143" s="7"/>
      <c r="X143" s="7"/>
      <c r="Y143" s="7"/>
      <c r="Z143" s="590"/>
      <c r="AA143" s="8"/>
      <c r="AB143" s="7"/>
      <c r="AC143" s="7"/>
      <c r="AD143" s="8"/>
      <c r="AE143" s="7"/>
      <c r="AF143" s="7"/>
      <c r="AG143" s="8"/>
      <c r="AH143" s="7"/>
      <c r="AI143" s="7"/>
      <c r="AJ143" s="7"/>
    </row>
    <row r="144" spans="1:36" s="5" customFormat="1" ht="35.1" customHeight="1">
      <c r="A144" s="246"/>
      <c r="B144" s="1073"/>
      <c r="C144" s="243"/>
      <c r="D144" s="221"/>
      <c r="E144" s="221"/>
      <c r="F144" s="243"/>
      <c r="G144" s="243"/>
      <c r="H144" s="243"/>
      <c r="I144" s="243"/>
      <c r="J144" s="243"/>
      <c r="K144" s="553"/>
      <c r="L144" s="553"/>
      <c r="M144" s="36"/>
      <c r="N144" s="823"/>
      <c r="O144" s="595"/>
      <c r="P144" s="45"/>
      <c r="Q144" s="45"/>
      <c r="R144" s="8"/>
      <c r="S144" s="7"/>
      <c r="T144" s="7"/>
      <c r="U144" s="8"/>
      <c r="V144" s="7"/>
      <c r="W144" s="7"/>
      <c r="X144" s="7"/>
      <c r="Y144" s="7"/>
      <c r="Z144" s="590"/>
      <c r="AA144" s="8"/>
      <c r="AB144" s="7"/>
      <c r="AC144" s="7"/>
      <c r="AD144" s="8"/>
      <c r="AE144" s="7"/>
      <c r="AF144" s="7"/>
      <c r="AG144" s="8"/>
      <c r="AH144" s="7"/>
      <c r="AI144" s="7"/>
      <c r="AJ144" s="7"/>
    </row>
    <row r="145" spans="1:36" s="5" customFormat="1" ht="35.1" customHeight="1">
      <c r="A145" s="246"/>
      <c r="B145" s="1073"/>
      <c r="C145" s="243"/>
      <c r="D145" s="221"/>
      <c r="E145" s="221"/>
      <c r="F145" s="243"/>
      <c r="G145" s="243"/>
      <c r="H145" s="243"/>
      <c r="I145" s="243"/>
      <c r="J145" s="243"/>
      <c r="K145" s="553"/>
      <c r="L145" s="553"/>
      <c r="M145" s="36"/>
      <c r="N145" s="823"/>
      <c r="O145" s="595"/>
      <c r="P145" s="45"/>
      <c r="Q145" s="45"/>
      <c r="R145" s="8"/>
      <c r="S145" s="7"/>
      <c r="T145" s="7"/>
      <c r="U145" s="8"/>
      <c r="V145" s="7"/>
      <c r="W145" s="7"/>
      <c r="X145" s="7"/>
      <c r="Y145" s="7"/>
      <c r="Z145" s="590"/>
      <c r="AA145" s="8"/>
      <c r="AB145" s="7"/>
      <c r="AC145" s="7"/>
      <c r="AD145" s="8"/>
      <c r="AE145" s="7"/>
      <c r="AF145" s="7"/>
      <c r="AG145" s="8"/>
      <c r="AH145" s="7"/>
      <c r="AI145" s="7"/>
      <c r="AJ145" s="7"/>
    </row>
    <row r="146" spans="1:36" s="5" customFormat="1" ht="35.1" customHeight="1">
      <c r="A146" s="246"/>
      <c r="B146" s="1073"/>
      <c r="C146" s="243"/>
      <c r="D146" s="221"/>
      <c r="E146" s="221"/>
      <c r="F146" s="243"/>
      <c r="G146" s="243"/>
      <c r="H146" s="243"/>
      <c r="I146" s="243"/>
      <c r="J146" s="243"/>
      <c r="K146" s="553"/>
      <c r="L146" s="553"/>
      <c r="M146" s="36"/>
      <c r="N146" s="823"/>
      <c r="O146" s="595"/>
      <c r="P146" s="45"/>
      <c r="Q146" s="45"/>
      <c r="R146" s="8"/>
      <c r="S146" s="7"/>
      <c r="T146" s="7"/>
      <c r="U146" s="8"/>
      <c r="V146" s="7"/>
      <c r="W146" s="7"/>
      <c r="X146" s="7"/>
      <c r="Y146" s="7"/>
      <c r="Z146" s="590"/>
      <c r="AA146" s="8"/>
      <c r="AB146" s="7"/>
      <c r="AC146" s="7"/>
      <c r="AD146" s="8"/>
      <c r="AE146" s="7"/>
      <c r="AF146" s="7"/>
      <c r="AG146" s="8"/>
      <c r="AH146" s="7"/>
      <c r="AI146" s="7"/>
      <c r="AJ146" s="7"/>
    </row>
    <row r="147" spans="1:36" s="5" customFormat="1" ht="35.1" customHeight="1">
      <c r="A147" s="246"/>
      <c r="B147" s="1073"/>
      <c r="C147" s="243"/>
      <c r="D147" s="221"/>
      <c r="E147" s="221"/>
      <c r="F147" s="243"/>
      <c r="G147" s="243"/>
      <c r="H147" s="243"/>
      <c r="I147" s="243"/>
      <c r="J147" s="243"/>
      <c r="K147" s="553"/>
      <c r="L147" s="553"/>
      <c r="M147" s="36"/>
      <c r="N147" s="823"/>
      <c r="O147" s="595"/>
      <c r="P147" s="45"/>
      <c r="Q147" s="45"/>
      <c r="R147" s="8"/>
      <c r="S147" s="7"/>
      <c r="T147" s="7"/>
      <c r="U147" s="8"/>
      <c r="V147" s="7"/>
      <c r="W147" s="7"/>
      <c r="X147" s="7"/>
      <c r="Y147" s="7"/>
      <c r="Z147" s="590"/>
      <c r="AA147" s="8"/>
      <c r="AB147" s="7"/>
      <c r="AC147" s="7"/>
      <c r="AD147" s="8"/>
      <c r="AE147" s="7"/>
      <c r="AF147" s="7"/>
      <c r="AG147" s="8"/>
      <c r="AH147" s="7"/>
      <c r="AI147" s="7"/>
      <c r="AJ147" s="7"/>
    </row>
    <row r="148" spans="1:36" s="5" customFormat="1" ht="35.1" customHeight="1">
      <c r="A148" s="246"/>
      <c r="B148" s="1073"/>
      <c r="C148" s="243"/>
      <c r="D148" s="221"/>
      <c r="E148" s="221"/>
      <c r="F148" s="243"/>
      <c r="G148" s="243"/>
      <c r="H148" s="243"/>
      <c r="I148" s="243"/>
      <c r="J148" s="243"/>
      <c r="K148" s="553"/>
      <c r="L148" s="553"/>
      <c r="M148" s="36"/>
      <c r="N148" s="823"/>
      <c r="O148" s="595"/>
      <c r="P148" s="45"/>
      <c r="Q148" s="45"/>
      <c r="R148" s="8"/>
      <c r="S148" s="7"/>
      <c r="T148" s="7"/>
      <c r="U148" s="8"/>
      <c r="V148" s="7"/>
      <c r="W148" s="7"/>
      <c r="X148" s="7"/>
      <c r="Y148" s="7"/>
      <c r="Z148" s="590"/>
      <c r="AA148" s="8"/>
      <c r="AB148" s="7"/>
      <c r="AC148" s="7"/>
      <c r="AD148" s="8"/>
      <c r="AE148" s="7"/>
      <c r="AF148" s="7"/>
      <c r="AG148" s="8"/>
      <c r="AH148" s="7"/>
      <c r="AI148" s="7"/>
      <c r="AJ148" s="7"/>
    </row>
    <row r="149" spans="1:36" s="5" customFormat="1" ht="35.1" customHeight="1">
      <c r="A149" s="246"/>
      <c r="B149" s="1073"/>
      <c r="C149" s="243"/>
      <c r="D149" s="221"/>
      <c r="E149" s="221"/>
      <c r="F149" s="243"/>
      <c r="G149" s="243"/>
      <c r="H149" s="243"/>
      <c r="I149" s="243"/>
      <c r="J149" s="243"/>
      <c r="K149" s="553"/>
      <c r="L149" s="553"/>
      <c r="M149" s="36"/>
      <c r="N149" s="823"/>
      <c r="O149" s="595"/>
      <c r="P149" s="45"/>
      <c r="Q149" s="45"/>
      <c r="R149" s="8"/>
      <c r="S149" s="7"/>
      <c r="T149" s="7"/>
      <c r="U149" s="8"/>
      <c r="V149" s="7"/>
      <c r="W149" s="7"/>
      <c r="X149" s="7"/>
      <c r="Y149" s="7"/>
      <c r="Z149" s="590"/>
      <c r="AA149" s="8"/>
      <c r="AB149" s="7"/>
      <c r="AC149" s="7"/>
      <c r="AD149" s="8"/>
      <c r="AE149" s="7"/>
      <c r="AF149" s="7"/>
      <c r="AG149" s="8"/>
      <c r="AH149" s="7"/>
      <c r="AI149" s="7"/>
      <c r="AJ149" s="7"/>
    </row>
    <row r="150" spans="1:36" s="5" customFormat="1" ht="35.1" customHeight="1">
      <c r="A150" s="246"/>
      <c r="B150" s="1073"/>
      <c r="C150" s="243"/>
      <c r="D150" s="221"/>
      <c r="E150" s="221"/>
      <c r="F150" s="243"/>
      <c r="G150" s="243"/>
      <c r="H150" s="243"/>
      <c r="I150" s="243"/>
      <c r="J150" s="243"/>
      <c r="K150" s="553"/>
      <c r="L150" s="553"/>
      <c r="M150" s="36"/>
      <c r="N150" s="823"/>
      <c r="O150" s="595"/>
      <c r="P150" s="45"/>
      <c r="Q150" s="45"/>
      <c r="R150" s="8"/>
      <c r="S150" s="7"/>
      <c r="T150" s="7"/>
      <c r="U150" s="8"/>
      <c r="V150" s="7"/>
      <c r="W150" s="7"/>
      <c r="X150" s="7"/>
      <c r="Y150" s="7"/>
      <c r="Z150" s="590"/>
      <c r="AA150" s="8"/>
      <c r="AB150" s="7"/>
      <c r="AC150" s="7"/>
      <c r="AD150" s="8"/>
      <c r="AE150" s="7"/>
      <c r="AF150" s="7"/>
      <c r="AG150" s="8"/>
      <c r="AH150" s="7"/>
      <c r="AI150" s="7"/>
      <c r="AJ150" s="7"/>
    </row>
    <row r="151" spans="1:36" s="5" customFormat="1" ht="35.1" customHeight="1">
      <c r="A151" s="246"/>
      <c r="B151" s="1073"/>
      <c r="C151" s="243"/>
      <c r="D151" s="221"/>
      <c r="E151" s="221"/>
      <c r="F151" s="243"/>
      <c r="G151" s="243"/>
      <c r="H151" s="243"/>
      <c r="I151" s="243"/>
      <c r="J151" s="243"/>
      <c r="K151" s="553"/>
      <c r="L151" s="553"/>
      <c r="M151" s="36"/>
      <c r="N151" s="823"/>
      <c r="O151" s="595"/>
      <c r="P151" s="45"/>
      <c r="Q151" s="45"/>
      <c r="R151" s="8"/>
      <c r="S151" s="7"/>
      <c r="T151" s="7"/>
      <c r="U151" s="8"/>
      <c r="V151" s="7"/>
      <c r="W151" s="7"/>
      <c r="X151" s="7"/>
      <c r="Y151" s="7"/>
      <c r="Z151" s="590"/>
      <c r="AA151" s="8"/>
      <c r="AB151" s="7"/>
      <c r="AC151" s="7"/>
      <c r="AD151" s="8"/>
      <c r="AE151" s="7"/>
      <c r="AF151" s="7"/>
      <c r="AG151" s="8"/>
      <c r="AH151" s="7"/>
      <c r="AI151" s="7"/>
      <c r="AJ151" s="7"/>
    </row>
    <row r="152" spans="1:36" s="5" customFormat="1" ht="35.1" customHeight="1">
      <c r="A152" s="246"/>
      <c r="B152" s="1073"/>
      <c r="C152" s="243"/>
      <c r="D152" s="221"/>
      <c r="E152" s="221"/>
      <c r="F152" s="243"/>
      <c r="G152" s="243"/>
      <c r="H152" s="243"/>
      <c r="I152" s="243"/>
      <c r="J152" s="243"/>
      <c r="K152" s="553"/>
      <c r="L152" s="553"/>
      <c r="M152" s="36"/>
      <c r="N152" s="823"/>
      <c r="O152" s="595"/>
      <c r="P152" s="45"/>
      <c r="Q152" s="45"/>
      <c r="R152" s="8"/>
      <c r="S152" s="7"/>
      <c r="T152" s="7"/>
      <c r="U152" s="8"/>
      <c r="V152" s="7"/>
      <c r="W152" s="7"/>
      <c r="X152" s="7"/>
      <c r="Y152" s="7"/>
      <c r="Z152" s="590"/>
      <c r="AA152" s="8"/>
      <c r="AB152" s="7"/>
      <c r="AC152" s="7"/>
      <c r="AD152" s="8"/>
      <c r="AE152" s="7"/>
      <c r="AF152" s="7"/>
      <c r="AG152" s="8"/>
      <c r="AH152" s="7"/>
      <c r="AI152" s="7"/>
      <c r="AJ152" s="7"/>
    </row>
    <row r="153" spans="1:36" s="5" customFormat="1" ht="35.1" customHeight="1">
      <c r="A153" s="246"/>
      <c r="B153" s="1073"/>
      <c r="C153" s="243"/>
      <c r="D153" s="221"/>
      <c r="E153" s="221"/>
      <c r="F153" s="243"/>
      <c r="G153" s="243"/>
      <c r="H153" s="243"/>
      <c r="I153" s="243"/>
      <c r="J153" s="243"/>
      <c r="K153" s="553"/>
      <c r="L153" s="553"/>
      <c r="M153" s="36"/>
      <c r="N153" s="823"/>
      <c r="O153" s="595"/>
      <c r="P153" s="45"/>
      <c r="Q153" s="45"/>
      <c r="R153" s="8"/>
      <c r="S153" s="7"/>
      <c r="T153" s="7"/>
      <c r="U153" s="8"/>
      <c r="V153" s="7"/>
      <c r="W153" s="7"/>
      <c r="X153" s="7"/>
      <c r="Y153" s="7"/>
      <c r="Z153" s="590"/>
      <c r="AA153" s="8"/>
      <c r="AB153" s="7"/>
      <c r="AC153" s="7"/>
      <c r="AD153" s="8"/>
      <c r="AE153" s="7"/>
      <c r="AF153" s="7"/>
      <c r="AG153" s="8"/>
      <c r="AH153" s="7"/>
      <c r="AI153" s="7"/>
      <c r="AJ153" s="7"/>
    </row>
    <row r="154" spans="1:36" s="5" customFormat="1" ht="35.1" customHeight="1">
      <c r="A154" s="246"/>
      <c r="B154" s="1073"/>
      <c r="C154" s="243"/>
      <c r="D154" s="221"/>
      <c r="E154" s="221"/>
      <c r="F154" s="243"/>
      <c r="G154" s="243"/>
      <c r="H154" s="243"/>
      <c r="I154" s="243"/>
      <c r="J154" s="243"/>
      <c r="K154" s="553"/>
      <c r="L154" s="553"/>
      <c r="M154" s="36"/>
      <c r="N154" s="823"/>
      <c r="O154" s="595"/>
      <c r="P154" s="45"/>
      <c r="Q154" s="45"/>
      <c r="R154" s="8"/>
      <c r="S154" s="7"/>
      <c r="T154" s="7"/>
      <c r="U154" s="8"/>
      <c r="V154" s="7"/>
      <c r="W154" s="7"/>
      <c r="X154" s="7"/>
      <c r="Y154" s="7"/>
      <c r="Z154" s="590"/>
      <c r="AA154" s="8"/>
      <c r="AB154" s="7"/>
      <c r="AC154" s="7"/>
      <c r="AD154" s="8"/>
      <c r="AE154" s="7"/>
      <c r="AF154" s="7"/>
      <c r="AG154" s="8"/>
      <c r="AH154" s="7"/>
      <c r="AI154" s="7"/>
      <c r="AJ154" s="7"/>
    </row>
    <row r="155" spans="1:36" s="5" customFormat="1" ht="35.1" customHeight="1">
      <c r="A155" s="246"/>
      <c r="B155" s="1073"/>
      <c r="C155" s="243"/>
      <c r="D155" s="221"/>
      <c r="E155" s="221"/>
      <c r="F155" s="243"/>
      <c r="G155" s="243"/>
      <c r="H155" s="243"/>
      <c r="I155" s="243"/>
      <c r="J155" s="243"/>
      <c r="K155" s="553"/>
      <c r="L155" s="553"/>
      <c r="M155" s="36"/>
      <c r="N155" s="823"/>
      <c r="O155" s="595"/>
      <c r="P155" s="45"/>
      <c r="Q155" s="45"/>
      <c r="R155" s="8"/>
      <c r="S155" s="7"/>
      <c r="T155" s="7"/>
      <c r="U155" s="8"/>
      <c r="V155" s="7"/>
      <c r="W155" s="7"/>
      <c r="X155" s="7"/>
      <c r="Y155" s="7"/>
      <c r="Z155" s="590"/>
      <c r="AA155" s="8"/>
      <c r="AB155" s="7"/>
      <c r="AC155" s="7"/>
      <c r="AD155" s="8"/>
      <c r="AE155" s="7"/>
      <c r="AF155" s="7"/>
      <c r="AG155" s="8"/>
      <c r="AH155" s="7"/>
      <c r="AI155" s="7"/>
      <c r="AJ155" s="7"/>
    </row>
    <row r="156" spans="1:36" s="5" customFormat="1" ht="35.1" customHeight="1">
      <c r="A156" s="246"/>
      <c r="B156" s="1073"/>
      <c r="C156" s="243"/>
      <c r="D156" s="221"/>
      <c r="E156" s="221"/>
      <c r="F156" s="243"/>
      <c r="G156" s="243"/>
      <c r="H156" s="243"/>
      <c r="I156" s="243"/>
      <c r="J156" s="243"/>
      <c r="K156" s="553"/>
      <c r="L156" s="553"/>
      <c r="M156" s="36"/>
      <c r="N156" s="823"/>
      <c r="O156" s="595"/>
      <c r="P156" s="45"/>
      <c r="Q156" s="45"/>
      <c r="R156" s="8"/>
      <c r="S156" s="7"/>
      <c r="T156" s="7"/>
      <c r="U156" s="8"/>
      <c r="V156" s="7"/>
      <c r="W156" s="7"/>
      <c r="X156" s="7"/>
      <c r="Y156" s="7"/>
      <c r="Z156" s="590"/>
      <c r="AA156" s="8"/>
      <c r="AB156" s="7"/>
      <c r="AC156" s="7"/>
      <c r="AD156" s="8"/>
      <c r="AE156" s="7"/>
      <c r="AF156" s="7"/>
      <c r="AG156" s="8"/>
      <c r="AH156" s="7"/>
      <c r="AI156" s="7"/>
      <c r="AJ156" s="7"/>
    </row>
    <row r="157" spans="1:36" s="5" customFormat="1" ht="35.1" customHeight="1">
      <c r="A157" s="246"/>
      <c r="B157" s="1073"/>
      <c r="C157" s="243"/>
      <c r="D157" s="221"/>
      <c r="E157" s="221"/>
      <c r="F157" s="243"/>
      <c r="G157" s="243"/>
      <c r="H157" s="243"/>
      <c r="I157" s="243"/>
      <c r="J157" s="243"/>
      <c r="K157" s="553"/>
      <c r="L157" s="553"/>
      <c r="M157" s="36"/>
      <c r="N157" s="823"/>
      <c r="O157" s="595"/>
      <c r="P157" s="45"/>
      <c r="Q157" s="45"/>
      <c r="R157" s="8"/>
      <c r="S157" s="7"/>
      <c r="T157" s="7"/>
      <c r="U157" s="8"/>
      <c r="V157" s="7"/>
      <c r="W157" s="7"/>
      <c r="X157" s="7"/>
      <c r="Y157" s="7"/>
      <c r="Z157" s="590"/>
      <c r="AA157" s="8"/>
      <c r="AB157" s="7"/>
      <c r="AC157" s="7"/>
      <c r="AD157" s="8"/>
      <c r="AE157" s="7"/>
      <c r="AF157" s="7"/>
      <c r="AG157" s="8"/>
      <c r="AH157" s="7"/>
      <c r="AI157" s="7"/>
      <c r="AJ157" s="7"/>
    </row>
    <row r="158" spans="1:36" s="5" customFormat="1" ht="35.1" customHeight="1">
      <c r="A158" s="246"/>
      <c r="B158" s="1073"/>
      <c r="C158" s="243"/>
      <c r="D158" s="221"/>
      <c r="E158" s="221"/>
      <c r="F158" s="243"/>
      <c r="G158" s="243"/>
      <c r="H158" s="243"/>
      <c r="I158" s="243"/>
      <c r="J158" s="243"/>
      <c r="K158" s="553"/>
      <c r="L158" s="553"/>
      <c r="M158" s="36"/>
      <c r="N158" s="823"/>
      <c r="O158" s="595"/>
      <c r="P158" s="45"/>
      <c r="Q158" s="45"/>
      <c r="R158" s="8"/>
      <c r="S158" s="7"/>
      <c r="T158" s="7"/>
      <c r="U158" s="8"/>
      <c r="V158" s="7"/>
      <c r="W158" s="7"/>
      <c r="X158" s="7"/>
      <c r="Y158" s="7"/>
      <c r="Z158" s="590"/>
      <c r="AA158" s="8"/>
      <c r="AB158" s="7"/>
      <c r="AC158" s="7"/>
      <c r="AD158" s="8"/>
      <c r="AE158" s="7"/>
      <c r="AF158" s="7"/>
      <c r="AG158" s="8"/>
      <c r="AH158" s="7"/>
      <c r="AI158" s="7"/>
      <c r="AJ158" s="7"/>
    </row>
    <row r="159" spans="1:36" s="5" customFormat="1" ht="35.1" customHeight="1">
      <c r="A159" s="246"/>
      <c r="B159" s="1073"/>
      <c r="C159" s="243"/>
      <c r="D159" s="221"/>
      <c r="E159" s="221"/>
      <c r="F159" s="243"/>
      <c r="G159" s="243"/>
      <c r="H159" s="243"/>
      <c r="I159" s="243"/>
      <c r="J159" s="243"/>
      <c r="K159" s="553"/>
      <c r="L159" s="553"/>
      <c r="M159" s="36"/>
      <c r="N159" s="823"/>
      <c r="O159" s="595"/>
      <c r="P159" s="45"/>
      <c r="Q159" s="45"/>
      <c r="R159" s="8"/>
      <c r="S159" s="7"/>
      <c r="T159" s="7"/>
      <c r="U159" s="8"/>
      <c r="V159" s="7"/>
      <c r="W159" s="7"/>
      <c r="X159" s="7"/>
      <c r="Y159" s="7"/>
      <c r="Z159" s="590"/>
      <c r="AA159" s="8"/>
      <c r="AB159" s="7"/>
      <c r="AC159" s="7"/>
      <c r="AD159" s="8"/>
      <c r="AE159" s="7"/>
      <c r="AF159" s="7"/>
      <c r="AG159" s="8"/>
      <c r="AH159" s="7"/>
      <c r="AI159" s="7"/>
      <c r="AJ159" s="7"/>
    </row>
    <row r="160" spans="1:36" s="5" customFormat="1" ht="35.1" customHeight="1">
      <c r="A160" s="246"/>
      <c r="B160" s="1073"/>
      <c r="C160" s="243"/>
      <c r="D160" s="221"/>
      <c r="E160" s="221"/>
      <c r="F160" s="243"/>
      <c r="G160" s="243"/>
      <c r="H160" s="243"/>
      <c r="I160" s="243"/>
      <c r="J160" s="243"/>
      <c r="K160" s="553"/>
      <c r="L160" s="553"/>
      <c r="M160" s="36"/>
      <c r="N160" s="823"/>
      <c r="O160" s="595"/>
      <c r="P160" s="45"/>
      <c r="Q160" s="45"/>
      <c r="R160" s="8"/>
      <c r="S160" s="7"/>
      <c r="T160" s="7"/>
      <c r="U160" s="8"/>
      <c r="V160" s="7"/>
      <c r="W160" s="7"/>
      <c r="X160" s="7"/>
      <c r="Y160" s="7"/>
      <c r="Z160" s="590"/>
      <c r="AA160" s="8"/>
      <c r="AB160" s="7"/>
      <c r="AC160" s="7"/>
      <c r="AD160" s="8"/>
      <c r="AE160" s="7"/>
      <c r="AF160" s="7"/>
      <c r="AG160" s="8"/>
      <c r="AH160" s="7"/>
      <c r="AI160" s="7"/>
      <c r="AJ160" s="7"/>
    </row>
    <row r="161" spans="1:36" s="5" customFormat="1" ht="35.1" customHeight="1">
      <c r="A161" s="246"/>
      <c r="B161" s="1073"/>
      <c r="C161" s="243"/>
      <c r="D161" s="221"/>
      <c r="E161" s="221"/>
      <c r="F161" s="243"/>
      <c r="G161" s="243"/>
      <c r="H161" s="243"/>
      <c r="I161" s="243"/>
      <c r="J161" s="243"/>
      <c r="K161" s="553"/>
      <c r="L161" s="553"/>
      <c r="M161" s="36"/>
      <c r="N161" s="823"/>
      <c r="O161" s="595"/>
      <c r="P161" s="45"/>
      <c r="Q161" s="45"/>
      <c r="R161" s="8"/>
      <c r="S161" s="7"/>
      <c r="T161" s="7"/>
      <c r="U161" s="8"/>
      <c r="V161" s="7"/>
      <c r="W161" s="7"/>
      <c r="X161" s="7"/>
      <c r="Y161" s="7"/>
      <c r="Z161" s="590"/>
      <c r="AA161" s="8"/>
      <c r="AB161" s="7"/>
      <c r="AC161" s="7"/>
      <c r="AD161" s="8"/>
      <c r="AE161" s="7"/>
      <c r="AF161" s="7"/>
      <c r="AG161" s="8"/>
      <c r="AH161" s="7"/>
      <c r="AI161" s="7"/>
      <c r="AJ161" s="7"/>
    </row>
    <row r="162" spans="1:36" s="5" customFormat="1" ht="35.1" customHeight="1">
      <c r="A162" s="246"/>
      <c r="B162" s="1073"/>
      <c r="C162" s="243"/>
      <c r="D162" s="221"/>
      <c r="E162" s="221"/>
      <c r="F162" s="243"/>
      <c r="G162" s="243"/>
      <c r="H162" s="243"/>
      <c r="I162" s="243"/>
      <c r="J162" s="243"/>
      <c r="K162" s="553"/>
      <c r="L162" s="553"/>
      <c r="M162" s="36"/>
      <c r="N162" s="823"/>
      <c r="O162" s="595"/>
      <c r="P162" s="45"/>
      <c r="Q162" s="45"/>
      <c r="R162" s="8"/>
      <c r="S162" s="7"/>
      <c r="T162" s="7"/>
      <c r="U162" s="8"/>
      <c r="V162" s="7"/>
      <c r="W162" s="7"/>
      <c r="X162" s="7"/>
      <c r="Y162" s="7"/>
      <c r="Z162" s="590"/>
      <c r="AA162" s="8"/>
      <c r="AB162" s="7"/>
      <c r="AC162" s="7"/>
      <c r="AD162" s="8"/>
      <c r="AE162" s="7"/>
      <c r="AF162" s="7"/>
      <c r="AG162" s="8"/>
      <c r="AH162" s="7"/>
      <c r="AI162" s="7"/>
      <c r="AJ162" s="7"/>
    </row>
    <row r="163" spans="1:36" s="5" customFormat="1" ht="35.1" customHeight="1">
      <c r="A163" s="246"/>
      <c r="B163" s="1073"/>
      <c r="C163" s="243"/>
      <c r="D163" s="221"/>
      <c r="E163" s="221"/>
      <c r="F163" s="243"/>
      <c r="G163" s="243"/>
      <c r="H163" s="243"/>
      <c r="I163" s="243"/>
      <c r="J163" s="243"/>
      <c r="K163" s="553"/>
      <c r="L163" s="553"/>
      <c r="M163" s="36"/>
      <c r="N163" s="823"/>
      <c r="O163" s="595"/>
      <c r="P163" s="45"/>
      <c r="Q163" s="45"/>
      <c r="R163" s="8"/>
      <c r="S163" s="7"/>
      <c r="T163" s="7"/>
      <c r="U163" s="8"/>
      <c r="V163" s="7"/>
      <c r="W163" s="7"/>
      <c r="X163" s="7"/>
      <c r="Y163" s="7"/>
      <c r="Z163" s="590"/>
      <c r="AA163" s="8"/>
      <c r="AB163" s="7"/>
      <c r="AC163" s="7"/>
      <c r="AD163" s="8"/>
      <c r="AE163" s="7"/>
      <c r="AF163" s="7"/>
      <c r="AG163" s="8"/>
      <c r="AH163" s="7"/>
      <c r="AI163" s="7"/>
      <c r="AJ163" s="7"/>
    </row>
    <row r="164" spans="1:36" s="5" customFormat="1" ht="35.1" customHeight="1">
      <c r="A164" s="246"/>
      <c r="B164" s="1073"/>
      <c r="C164" s="243"/>
      <c r="D164" s="221"/>
      <c r="E164" s="221"/>
      <c r="F164" s="243"/>
      <c r="G164" s="243"/>
      <c r="H164" s="243"/>
      <c r="I164" s="243"/>
      <c r="J164" s="243"/>
      <c r="K164" s="553"/>
      <c r="L164" s="553"/>
      <c r="M164" s="36"/>
      <c r="N164" s="823"/>
      <c r="O164" s="595"/>
      <c r="P164" s="45"/>
      <c r="Q164" s="45"/>
      <c r="R164" s="8"/>
      <c r="S164" s="7"/>
      <c r="T164" s="7"/>
      <c r="U164" s="8"/>
      <c r="V164" s="7"/>
      <c r="W164" s="7"/>
      <c r="X164" s="7"/>
      <c r="Y164" s="7"/>
      <c r="Z164" s="590"/>
      <c r="AA164" s="8"/>
      <c r="AB164" s="7"/>
      <c r="AC164" s="7"/>
      <c r="AD164" s="8"/>
      <c r="AE164" s="7"/>
      <c r="AF164" s="7"/>
      <c r="AG164" s="8"/>
      <c r="AH164" s="7"/>
      <c r="AI164" s="7"/>
      <c r="AJ164" s="7"/>
    </row>
    <row r="165" spans="1:36" s="5" customFormat="1" ht="35.1" customHeight="1">
      <c r="A165" s="246"/>
      <c r="B165" s="1073"/>
      <c r="C165" s="243"/>
      <c r="D165" s="221"/>
      <c r="E165" s="221"/>
      <c r="F165" s="243"/>
      <c r="G165" s="243"/>
      <c r="H165" s="243"/>
      <c r="I165" s="243"/>
      <c r="J165" s="243"/>
      <c r="K165" s="553"/>
      <c r="L165" s="553"/>
      <c r="M165" s="36"/>
      <c r="N165" s="823"/>
      <c r="O165" s="595"/>
      <c r="P165" s="45"/>
      <c r="Q165" s="45"/>
      <c r="R165" s="8"/>
      <c r="S165" s="7"/>
      <c r="T165" s="7"/>
      <c r="U165" s="8"/>
      <c r="V165" s="7"/>
      <c r="W165" s="7"/>
      <c r="X165" s="7"/>
      <c r="Y165" s="7"/>
      <c r="Z165" s="590"/>
      <c r="AA165" s="8"/>
      <c r="AB165" s="7"/>
      <c r="AC165" s="7"/>
      <c r="AD165" s="8"/>
      <c r="AE165" s="7"/>
      <c r="AF165" s="7"/>
      <c r="AG165" s="8"/>
      <c r="AH165" s="7"/>
      <c r="AI165" s="7"/>
      <c r="AJ165" s="7"/>
    </row>
    <row r="166" spans="1:36" s="5" customFormat="1" ht="35.1" customHeight="1">
      <c r="A166" s="246"/>
      <c r="B166" s="1073"/>
      <c r="C166" s="243"/>
      <c r="D166" s="221"/>
      <c r="E166" s="221"/>
      <c r="F166" s="243"/>
      <c r="G166" s="243"/>
      <c r="H166" s="243"/>
      <c r="I166" s="243"/>
      <c r="J166" s="243"/>
      <c r="K166" s="553"/>
      <c r="L166" s="553"/>
      <c r="M166" s="36"/>
      <c r="N166" s="823"/>
      <c r="O166" s="595"/>
      <c r="P166" s="45"/>
      <c r="Q166" s="45"/>
      <c r="R166" s="8"/>
      <c r="S166" s="7"/>
      <c r="T166" s="7"/>
      <c r="U166" s="8"/>
      <c r="V166" s="7"/>
      <c r="W166" s="7"/>
      <c r="X166" s="7"/>
      <c r="Y166" s="7"/>
      <c r="Z166" s="590"/>
      <c r="AA166" s="8"/>
      <c r="AB166" s="7"/>
      <c r="AC166" s="7"/>
      <c r="AD166" s="8"/>
      <c r="AE166" s="7"/>
      <c r="AF166" s="7"/>
      <c r="AG166" s="8"/>
      <c r="AH166" s="7"/>
      <c r="AI166" s="7"/>
      <c r="AJ166" s="7"/>
    </row>
    <row r="167" spans="1:36" s="5" customFormat="1" ht="35.1" customHeight="1">
      <c r="A167" s="246"/>
      <c r="B167" s="1073"/>
      <c r="C167" s="243"/>
      <c r="D167" s="221"/>
      <c r="E167" s="221"/>
      <c r="F167" s="243"/>
      <c r="G167" s="243"/>
      <c r="H167" s="243"/>
      <c r="I167" s="243"/>
      <c r="J167" s="243"/>
      <c r="K167" s="553"/>
      <c r="L167" s="553"/>
      <c r="M167" s="36"/>
      <c r="N167" s="823"/>
      <c r="O167" s="595"/>
      <c r="P167" s="45"/>
      <c r="Q167" s="45"/>
      <c r="R167" s="8"/>
      <c r="S167" s="7"/>
      <c r="T167" s="7"/>
      <c r="U167" s="8"/>
      <c r="V167" s="7"/>
      <c r="W167" s="7"/>
      <c r="X167" s="7"/>
      <c r="Y167" s="7"/>
      <c r="Z167" s="590"/>
      <c r="AA167" s="8"/>
      <c r="AB167" s="7"/>
      <c r="AC167" s="7"/>
      <c r="AD167" s="8"/>
      <c r="AE167" s="7"/>
      <c r="AF167" s="7"/>
      <c r="AG167" s="8"/>
      <c r="AH167" s="7"/>
      <c r="AI167" s="7"/>
      <c r="AJ167" s="7"/>
    </row>
    <row r="168" spans="1:36" s="5" customFormat="1" ht="35.1" customHeight="1">
      <c r="A168" s="246"/>
      <c r="B168" s="1073"/>
      <c r="C168" s="243"/>
      <c r="D168" s="221"/>
      <c r="E168" s="221"/>
      <c r="F168" s="243"/>
      <c r="G168" s="243"/>
      <c r="H168" s="243"/>
      <c r="I168" s="243"/>
      <c r="J168" s="243"/>
      <c r="K168" s="553"/>
      <c r="L168" s="553"/>
      <c r="M168" s="36"/>
      <c r="N168" s="823"/>
      <c r="O168" s="595"/>
      <c r="P168" s="45"/>
      <c r="Q168" s="45"/>
      <c r="R168" s="8"/>
      <c r="S168" s="7"/>
      <c r="T168" s="7"/>
      <c r="U168" s="8"/>
      <c r="V168" s="7"/>
      <c r="W168" s="7"/>
      <c r="X168" s="7"/>
      <c r="Y168" s="7"/>
      <c r="Z168" s="590"/>
      <c r="AA168" s="8"/>
      <c r="AB168" s="7"/>
      <c r="AC168" s="7"/>
      <c r="AD168" s="8"/>
      <c r="AE168" s="7"/>
      <c r="AF168" s="7"/>
      <c r="AG168" s="8"/>
      <c r="AH168" s="7"/>
      <c r="AI168" s="7"/>
      <c r="AJ168" s="7"/>
    </row>
    <row r="169" spans="1:36" s="5" customFormat="1" ht="35.1" customHeight="1">
      <c r="A169" s="246"/>
      <c r="B169" s="1073"/>
      <c r="C169" s="243"/>
      <c r="D169" s="221"/>
      <c r="E169" s="221"/>
      <c r="F169" s="243"/>
      <c r="G169" s="243"/>
      <c r="H169" s="243"/>
      <c r="I169" s="243"/>
      <c r="J169" s="243"/>
      <c r="K169" s="553"/>
      <c r="L169" s="553"/>
      <c r="M169" s="36"/>
      <c r="N169" s="823"/>
      <c r="O169" s="595"/>
      <c r="P169" s="45"/>
      <c r="Q169" s="45"/>
      <c r="R169" s="8"/>
      <c r="S169" s="7"/>
      <c r="T169" s="7"/>
      <c r="U169" s="8"/>
      <c r="V169" s="7"/>
      <c r="W169" s="7"/>
      <c r="X169" s="7"/>
      <c r="Y169" s="7"/>
      <c r="Z169" s="590"/>
      <c r="AA169" s="8"/>
      <c r="AB169" s="7"/>
      <c r="AC169" s="7"/>
      <c r="AD169" s="8"/>
      <c r="AE169" s="7"/>
      <c r="AF169" s="7"/>
      <c r="AG169" s="8"/>
      <c r="AH169" s="7"/>
      <c r="AI169" s="7"/>
      <c r="AJ169" s="7"/>
    </row>
    <row r="170" spans="1:36" s="5" customFormat="1" ht="35.1" customHeight="1">
      <c r="A170" s="246"/>
      <c r="B170" s="1073"/>
      <c r="C170" s="243"/>
      <c r="D170" s="221"/>
      <c r="E170" s="221"/>
      <c r="F170" s="243"/>
      <c r="G170" s="243"/>
      <c r="H170" s="243"/>
      <c r="I170" s="243"/>
      <c r="J170" s="243"/>
      <c r="K170" s="553"/>
      <c r="L170" s="553"/>
      <c r="M170" s="36"/>
      <c r="N170" s="823"/>
      <c r="O170" s="595"/>
      <c r="P170" s="45"/>
      <c r="Q170" s="45"/>
      <c r="R170" s="8"/>
      <c r="S170" s="7"/>
      <c r="T170" s="7"/>
      <c r="U170" s="8"/>
      <c r="V170" s="7"/>
      <c r="W170" s="7"/>
      <c r="X170" s="7"/>
      <c r="Y170" s="7"/>
      <c r="Z170" s="590"/>
      <c r="AA170" s="8"/>
      <c r="AB170" s="7"/>
      <c r="AC170" s="7"/>
      <c r="AD170" s="8"/>
      <c r="AE170" s="7"/>
      <c r="AF170" s="7"/>
      <c r="AG170" s="8"/>
      <c r="AH170" s="7"/>
      <c r="AI170" s="7"/>
      <c r="AJ170" s="7"/>
    </row>
    <row r="171" spans="1:36" s="5" customFormat="1" ht="35.1" customHeight="1">
      <c r="A171" s="246"/>
      <c r="B171" s="1073"/>
      <c r="C171" s="243"/>
      <c r="D171" s="221"/>
      <c r="E171" s="221"/>
      <c r="F171" s="243"/>
      <c r="G171" s="243"/>
      <c r="H171" s="243"/>
      <c r="I171" s="243"/>
      <c r="J171" s="243"/>
      <c r="K171" s="553"/>
      <c r="L171" s="553"/>
      <c r="M171" s="36"/>
      <c r="N171" s="823"/>
      <c r="O171" s="595"/>
      <c r="P171" s="45"/>
      <c r="Q171" s="45"/>
      <c r="R171" s="8"/>
      <c r="S171" s="7"/>
      <c r="T171" s="7"/>
      <c r="U171" s="8"/>
      <c r="V171" s="7"/>
      <c r="W171" s="7"/>
      <c r="X171" s="7"/>
      <c r="Y171" s="7"/>
      <c r="Z171" s="590"/>
      <c r="AA171" s="8"/>
      <c r="AB171" s="7"/>
      <c r="AC171" s="7"/>
      <c r="AD171" s="8"/>
      <c r="AE171" s="7"/>
      <c r="AF171" s="7"/>
      <c r="AG171" s="8"/>
      <c r="AH171" s="7"/>
      <c r="AI171" s="7"/>
      <c r="AJ171" s="7"/>
    </row>
    <row r="172" spans="1:36" s="5" customFormat="1" ht="35.1" customHeight="1">
      <c r="A172" s="246"/>
      <c r="B172" s="1073"/>
      <c r="C172" s="243"/>
      <c r="D172" s="221"/>
      <c r="E172" s="221"/>
      <c r="F172" s="243"/>
      <c r="G172" s="243"/>
      <c r="H172" s="243"/>
      <c r="I172" s="243"/>
      <c r="J172" s="243"/>
      <c r="K172" s="553"/>
      <c r="L172" s="553"/>
      <c r="M172" s="36"/>
      <c r="N172" s="823"/>
      <c r="O172" s="595"/>
      <c r="P172" s="45"/>
      <c r="Q172" s="45"/>
      <c r="R172" s="8"/>
      <c r="S172" s="7"/>
      <c r="T172" s="7"/>
      <c r="U172" s="8"/>
      <c r="V172" s="7"/>
      <c r="W172" s="7"/>
      <c r="X172" s="7"/>
      <c r="Y172" s="7"/>
      <c r="Z172" s="590"/>
      <c r="AA172" s="8"/>
      <c r="AB172" s="7"/>
      <c r="AC172" s="7"/>
      <c r="AD172" s="8"/>
      <c r="AE172" s="7"/>
      <c r="AF172" s="7"/>
      <c r="AG172" s="8"/>
      <c r="AH172" s="7"/>
      <c r="AI172" s="7"/>
      <c r="AJ172" s="7"/>
    </row>
    <row r="173" spans="1:36" s="5" customFormat="1" ht="35.1" customHeight="1">
      <c r="A173" s="246"/>
      <c r="B173" s="1073"/>
      <c r="C173" s="243"/>
      <c r="D173" s="221"/>
      <c r="E173" s="221"/>
      <c r="F173" s="243"/>
      <c r="G173" s="243"/>
      <c r="H173" s="243"/>
      <c r="I173" s="243"/>
      <c r="J173" s="243"/>
      <c r="K173" s="553"/>
      <c r="L173" s="553"/>
      <c r="M173" s="36"/>
      <c r="N173" s="823"/>
      <c r="O173" s="595"/>
      <c r="P173" s="45"/>
      <c r="Q173" s="45"/>
      <c r="R173" s="8"/>
      <c r="S173" s="7"/>
      <c r="T173" s="7"/>
      <c r="U173" s="8"/>
      <c r="V173" s="7"/>
      <c r="W173" s="7"/>
      <c r="X173" s="7"/>
      <c r="Y173" s="7"/>
      <c r="Z173" s="590"/>
      <c r="AA173" s="8"/>
      <c r="AB173" s="7"/>
      <c r="AC173" s="7"/>
      <c r="AD173" s="8"/>
      <c r="AE173" s="7"/>
      <c r="AF173" s="7"/>
      <c r="AG173" s="8"/>
      <c r="AH173" s="7"/>
      <c r="AI173" s="7"/>
      <c r="AJ173" s="7"/>
    </row>
    <row r="174" spans="1:36" s="5" customFormat="1" ht="35.1" customHeight="1">
      <c r="A174" s="246"/>
      <c r="B174" s="1073"/>
      <c r="C174" s="243"/>
      <c r="D174" s="221"/>
      <c r="E174" s="221"/>
      <c r="F174" s="243"/>
      <c r="G174" s="243"/>
      <c r="H174" s="243"/>
      <c r="I174" s="243"/>
      <c r="J174" s="243"/>
      <c r="K174" s="553"/>
      <c r="L174" s="553"/>
      <c r="M174" s="36"/>
      <c r="N174" s="823"/>
      <c r="O174" s="595"/>
      <c r="P174" s="45"/>
      <c r="Q174" s="45"/>
      <c r="R174" s="8"/>
      <c r="S174" s="7"/>
      <c r="T174" s="7"/>
      <c r="U174" s="8"/>
      <c r="V174" s="7"/>
      <c r="W174" s="7"/>
      <c r="X174" s="7"/>
      <c r="Y174" s="7"/>
      <c r="Z174" s="590"/>
      <c r="AA174" s="8"/>
      <c r="AB174" s="7"/>
      <c r="AC174" s="7"/>
      <c r="AD174" s="8"/>
      <c r="AE174" s="7"/>
      <c r="AF174" s="7"/>
      <c r="AG174" s="8"/>
      <c r="AH174" s="7"/>
      <c r="AI174" s="7"/>
      <c r="AJ174" s="7"/>
    </row>
    <row r="175" spans="1:36" s="5" customFormat="1" ht="35.1" customHeight="1">
      <c r="A175" s="246"/>
      <c r="B175" s="1073"/>
      <c r="C175" s="243"/>
      <c r="D175" s="221"/>
      <c r="E175" s="221"/>
      <c r="F175" s="243"/>
      <c r="G175" s="243"/>
      <c r="H175" s="243"/>
      <c r="I175" s="243"/>
      <c r="J175" s="243"/>
      <c r="K175" s="553"/>
      <c r="L175" s="553"/>
      <c r="M175" s="36"/>
      <c r="N175" s="823"/>
      <c r="O175" s="595"/>
      <c r="P175" s="45"/>
      <c r="Q175" s="45"/>
      <c r="R175" s="8"/>
      <c r="S175" s="7"/>
      <c r="T175" s="7"/>
      <c r="U175" s="8"/>
      <c r="V175" s="7"/>
      <c r="W175" s="7"/>
      <c r="X175" s="7"/>
      <c r="Y175" s="7"/>
      <c r="Z175" s="590"/>
      <c r="AA175" s="8"/>
      <c r="AB175" s="7"/>
      <c r="AC175" s="7"/>
      <c r="AD175" s="8"/>
      <c r="AE175" s="7"/>
      <c r="AF175" s="7"/>
      <c r="AG175" s="8"/>
      <c r="AH175" s="7"/>
      <c r="AI175" s="7"/>
      <c r="AJ175" s="7"/>
    </row>
    <row r="176" spans="1:36" s="5" customFormat="1" ht="35.1" customHeight="1">
      <c r="A176" s="246"/>
      <c r="B176" s="1073"/>
      <c r="C176" s="243"/>
      <c r="D176" s="221"/>
      <c r="E176" s="221"/>
      <c r="F176" s="243"/>
      <c r="G176" s="243"/>
      <c r="H176" s="243"/>
      <c r="I176" s="243"/>
      <c r="J176" s="243"/>
      <c r="K176" s="553"/>
      <c r="L176" s="553"/>
      <c r="M176" s="36"/>
      <c r="N176" s="823"/>
      <c r="O176" s="595"/>
      <c r="P176" s="45"/>
      <c r="Q176" s="45"/>
      <c r="R176" s="8"/>
      <c r="S176" s="7"/>
      <c r="T176" s="7"/>
      <c r="U176" s="8"/>
      <c r="V176" s="7"/>
      <c r="W176" s="7"/>
      <c r="X176" s="7"/>
      <c r="Y176" s="7"/>
      <c r="Z176" s="590"/>
      <c r="AA176" s="8"/>
      <c r="AB176" s="7"/>
      <c r="AC176" s="7"/>
      <c r="AD176" s="8"/>
      <c r="AE176" s="7"/>
      <c r="AF176" s="7"/>
      <c r="AG176" s="8"/>
      <c r="AH176" s="7"/>
      <c r="AI176" s="7"/>
      <c r="AJ176" s="7"/>
    </row>
    <row r="177" spans="1:36" s="5" customFormat="1" ht="35.1" customHeight="1">
      <c r="A177" s="246"/>
      <c r="B177" s="1073"/>
      <c r="C177" s="243"/>
      <c r="D177" s="221"/>
      <c r="E177" s="221"/>
      <c r="F177" s="243"/>
      <c r="G177" s="243"/>
      <c r="H177" s="243"/>
      <c r="I177" s="243"/>
      <c r="J177" s="243"/>
      <c r="K177" s="553"/>
      <c r="L177" s="553"/>
      <c r="M177" s="36"/>
      <c r="N177" s="823"/>
      <c r="O177" s="595"/>
      <c r="P177" s="45"/>
      <c r="Q177" s="45"/>
      <c r="R177" s="8"/>
      <c r="S177" s="7"/>
      <c r="T177" s="7"/>
      <c r="U177" s="8"/>
      <c r="V177" s="7"/>
      <c r="W177" s="7"/>
      <c r="X177" s="7"/>
      <c r="Y177" s="7"/>
      <c r="Z177" s="590"/>
      <c r="AA177" s="8"/>
      <c r="AB177" s="7"/>
      <c r="AC177" s="7"/>
      <c r="AD177" s="8"/>
      <c r="AE177" s="7"/>
      <c r="AF177" s="7"/>
      <c r="AG177" s="8"/>
      <c r="AH177" s="7"/>
      <c r="AI177" s="7"/>
      <c r="AJ177" s="7"/>
    </row>
    <row r="178" spans="1:36" s="5" customFormat="1" ht="35.1" customHeight="1">
      <c r="A178" s="246"/>
      <c r="B178" s="1073"/>
      <c r="C178" s="243"/>
      <c r="D178" s="221"/>
      <c r="E178" s="221"/>
      <c r="F178" s="243"/>
      <c r="G178" s="243"/>
      <c r="H178" s="243"/>
      <c r="I178" s="243"/>
      <c r="J178" s="243"/>
      <c r="K178" s="553"/>
      <c r="L178" s="553"/>
      <c r="M178" s="36"/>
      <c r="N178" s="823"/>
      <c r="O178" s="595"/>
      <c r="P178" s="45"/>
      <c r="Q178" s="45"/>
      <c r="R178" s="8"/>
      <c r="S178" s="7"/>
      <c r="T178" s="7"/>
      <c r="U178" s="8"/>
      <c r="V178" s="7"/>
      <c r="W178" s="7"/>
      <c r="X178" s="7"/>
      <c r="Y178" s="7"/>
      <c r="Z178" s="590"/>
      <c r="AA178" s="8"/>
      <c r="AB178" s="7"/>
      <c r="AC178" s="7"/>
      <c r="AD178" s="8"/>
      <c r="AE178" s="7"/>
      <c r="AF178" s="7"/>
      <c r="AG178" s="8"/>
      <c r="AH178" s="7"/>
      <c r="AI178" s="7"/>
      <c r="AJ178" s="7"/>
    </row>
    <row r="179" spans="1:36" s="5" customFormat="1" ht="35.1" customHeight="1">
      <c r="A179" s="246"/>
      <c r="B179" s="1073"/>
      <c r="C179" s="243"/>
      <c r="D179" s="221"/>
      <c r="E179" s="221"/>
      <c r="F179" s="243"/>
      <c r="G179" s="243"/>
      <c r="H179" s="243"/>
      <c r="I179" s="243"/>
      <c r="J179" s="243"/>
      <c r="K179" s="553"/>
      <c r="L179" s="553"/>
      <c r="M179" s="36"/>
      <c r="N179" s="823"/>
      <c r="O179" s="595"/>
      <c r="P179" s="45"/>
      <c r="Q179" s="45"/>
      <c r="R179" s="8"/>
      <c r="S179" s="7"/>
      <c r="T179" s="7"/>
      <c r="U179" s="8"/>
      <c r="V179" s="7"/>
      <c r="W179" s="7"/>
      <c r="X179" s="7"/>
      <c r="Y179" s="7"/>
      <c r="Z179" s="590"/>
      <c r="AA179" s="8"/>
      <c r="AB179" s="7"/>
      <c r="AC179" s="7"/>
      <c r="AD179" s="8"/>
      <c r="AE179" s="7"/>
      <c r="AF179" s="7"/>
      <c r="AG179" s="8"/>
      <c r="AH179" s="7"/>
      <c r="AI179" s="7"/>
      <c r="AJ179" s="7"/>
    </row>
    <row r="180" spans="1:36" s="5" customFormat="1" ht="35.1" customHeight="1">
      <c r="A180" s="246"/>
      <c r="B180" s="1073"/>
      <c r="C180" s="243"/>
      <c r="D180" s="221"/>
      <c r="E180" s="221"/>
      <c r="F180" s="243"/>
      <c r="G180" s="243"/>
      <c r="H180" s="243"/>
      <c r="I180" s="243"/>
      <c r="J180" s="243"/>
      <c r="K180" s="553"/>
      <c r="L180" s="553"/>
      <c r="M180" s="36"/>
      <c r="N180" s="823"/>
      <c r="O180" s="595"/>
      <c r="P180" s="45"/>
      <c r="Q180" s="45"/>
      <c r="R180" s="8"/>
      <c r="S180" s="7"/>
      <c r="T180" s="7"/>
      <c r="U180" s="8"/>
      <c r="V180" s="7"/>
      <c r="W180" s="7"/>
      <c r="X180" s="7"/>
      <c r="Y180" s="7"/>
      <c r="Z180" s="590"/>
      <c r="AA180" s="8"/>
      <c r="AB180" s="7"/>
      <c r="AC180" s="7"/>
      <c r="AD180" s="8"/>
      <c r="AE180" s="7"/>
      <c r="AF180" s="7"/>
      <c r="AG180" s="8"/>
      <c r="AH180" s="7"/>
      <c r="AI180" s="7"/>
      <c r="AJ180" s="7"/>
    </row>
    <row r="181" spans="1:36" s="5" customFormat="1" ht="35.1" customHeight="1">
      <c r="A181" s="246"/>
      <c r="B181" s="1073"/>
      <c r="C181" s="243"/>
      <c r="D181" s="221"/>
      <c r="E181" s="221"/>
      <c r="F181" s="243"/>
      <c r="G181" s="243"/>
      <c r="H181" s="243"/>
      <c r="I181" s="243"/>
      <c r="J181" s="243"/>
      <c r="K181" s="553"/>
      <c r="L181" s="553"/>
      <c r="M181" s="36"/>
      <c r="N181" s="823"/>
      <c r="O181" s="595"/>
      <c r="P181" s="45"/>
      <c r="Q181" s="45"/>
      <c r="R181" s="8"/>
      <c r="S181" s="7"/>
      <c r="T181" s="7"/>
      <c r="U181" s="8"/>
      <c r="V181" s="7"/>
      <c r="W181" s="7"/>
      <c r="X181" s="7"/>
      <c r="Y181" s="7"/>
      <c r="Z181" s="590"/>
      <c r="AA181" s="8"/>
      <c r="AB181" s="7"/>
      <c r="AC181" s="7"/>
      <c r="AD181" s="8"/>
      <c r="AE181" s="7"/>
      <c r="AF181" s="7"/>
      <c r="AG181" s="8"/>
      <c r="AH181" s="7"/>
      <c r="AI181" s="7"/>
      <c r="AJ181" s="7"/>
    </row>
    <row r="182" spans="1:36" s="5" customFormat="1" ht="35.1" customHeight="1">
      <c r="A182" s="246"/>
      <c r="B182" s="1073"/>
      <c r="C182" s="243"/>
      <c r="D182" s="221"/>
      <c r="E182" s="221"/>
      <c r="F182" s="243"/>
      <c r="G182" s="243"/>
      <c r="H182" s="243"/>
      <c r="I182" s="243"/>
      <c r="J182" s="243"/>
      <c r="K182" s="553"/>
      <c r="L182" s="553"/>
      <c r="M182" s="36"/>
      <c r="N182" s="823"/>
      <c r="O182" s="595"/>
      <c r="P182" s="45"/>
      <c r="Q182" s="45"/>
      <c r="R182" s="8"/>
      <c r="S182" s="7"/>
      <c r="T182" s="7"/>
      <c r="U182" s="8"/>
      <c r="V182" s="7"/>
      <c r="W182" s="7"/>
      <c r="X182" s="7"/>
      <c r="Y182" s="7"/>
      <c r="Z182" s="590"/>
      <c r="AA182" s="8"/>
      <c r="AB182" s="7"/>
      <c r="AC182" s="7"/>
      <c r="AD182" s="8"/>
      <c r="AE182" s="7"/>
      <c r="AF182" s="7"/>
      <c r="AG182" s="8"/>
      <c r="AH182" s="7"/>
      <c r="AI182" s="7"/>
      <c r="AJ182" s="7"/>
    </row>
    <row r="183" spans="1:36" s="5" customFormat="1" ht="35.1" customHeight="1">
      <c r="A183" s="246"/>
      <c r="B183" s="1073"/>
      <c r="C183" s="243"/>
      <c r="D183" s="221"/>
      <c r="E183" s="221"/>
      <c r="F183" s="243"/>
      <c r="G183" s="243"/>
      <c r="H183" s="243"/>
      <c r="I183" s="243"/>
      <c r="J183" s="243"/>
      <c r="K183" s="553"/>
      <c r="L183" s="553"/>
      <c r="M183" s="36"/>
      <c r="N183" s="823"/>
      <c r="O183" s="595"/>
      <c r="P183" s="45"/>
      <c r="Q183" s="45"/>
      <c r="R183" s="8"/>
      <c r="S183" s="7"/>
      <c r="T183" s="7"/>
      <c r="U183" s="8"/>
      <c r="V183" s="7"/>
      <c r="W183" s="7"/>
      <c r="X183" s="7"/>
      <c r="Y183" s="7"/>
      <c r="Z183" s="590"/>
      <c r="AA183" s="8"/>
      <c r="AB183" s="7"/>
      <c r="AC183" s="7"/>
      <c r="AD183" s="8"/>
      <c r="AE183" s="7"/>
      <c r="AF183" s="7"/>
      <c r="AG183" s="8"/>
      <c r="AH183" s="7"/>
      <c r="AI183" s="7"/>
      <c r="AJ183" s="7"/>
    </row>
    <row r="184" spans="1:36" s="5" customFormat="1" ht="35.1" customHeight="1">
      <c r="A184" s="246"/>
      <c r="B184" s="1073"/>
      <c r="C184" s="243"/>
      <c r="D184" s="221"/>
      <c r="E184" s="221"/>
      <c r="F184" s="243"/>
      <c r="G184" s="243"/>
      <c r="H184" s="243"/>
      <c r="I184" s="243"/>
      <c r="J184" s="243"/>
      <c r="K184" s="553"/>
      <c r="L184" s="553"/>
      <c r="M184" s="36"/>
      <c r="N184" s="823"/>
      <c r="O184" s="595"/>
      <c r="P184" s="45"/>
      <c r="Q184" s="45"/>
      <c r="R184" s="8"/>
      <c r="S184" s="7"/>
      <c r="T184" s="7"/>
      <c r="U184" s="8"/>
      <c r="V184" s="7"/>
      <c r="W184" s="7"/>
      <c r="X184" s="7"/>
      <c r="Y184" s="7"/>
      <c r="Z184" s="590"/>
      <c r="AA184" s="8"/>
      <c r="AB184" s="7"/>
      <c r="AC184" s="7"/>
      <c r="AD184" s="8"/>
      <c r="AE184" s="7"/>
      <c r="AF184" s="7"/>
      <c r="AG184" s="8"/>
      <c r="AH184" s="7"/>
      <c r="AI184" s="7"/>
      <c r="AJ184" s="7"/>
    </row>
    <row r="185" spans="1:36" s="5" customFormat="1" ht="35.1" customHeight="1">
      <c r="A185" s="246"/>
      <c r="B185" s="1073"/>
      <c r="C185" s="243"/>
      <c r="D185" s="221"/>
      <c r="E185" s="221"/>
      <c r="F185" s="243"/>
      <c r="G185" s="243"/>
      <c r="H185" s="243"/>
      <c r="I185" s="243"/>
      <c r="J185" s="243"/>
      <c r="K185" s="553"/>
      <c r="L185" s="553"/>
      <c r="M185" s="36"/>
      <c r="N185" s="823"/>
      <c r="O185" s="595"/>
      <c r="P185" s="45"/>
      <c r="Q185" s="45"/>
      <c r="R185" s="8"/>
      <c r="S185" s="7"/>
      <c r="T185" s="7"/>
      <c r="U185" s="8"/>
      <c r="V185" s="7"/>
      <c r="W185" s="7"/>
      <c r="X185" s="7"/>
      <c r="Y185" s="7"/>
      <c r="Z185" s="590"/>
      <c r="AA185" s="8"/>
      <c r="AB185" s="7"/>
      <c r="AC185" s="7"/>
      <c r="AD185" s="8"/>
      <c r="AE185" s="7"/>
      <c r="AF185" s="7"/>
      <c r="AG185" s="8"/>
      <c r="AH185" s="7"/>
      <c r="AI185" s="7"/>
      <c r="AJ185" s="7"/>
    </row>
    <row r="186" spans="1:36" s="5" customFormat="1" ht="35.1" customHeight="1">
      <c r="A186" s="246"/>
      <c r="B186" s="1073"/>
      <c r="C186" s="243"/>
      <c r="D186" s="221"/>
      <c r="E186" s="221"/>
      <c r="F186" s="243"/>
      <c r="G186" s="243"/>
      <c r="H186" s="243"/>
      <c r="I186" s="243"/>
      <c r="J186" s="243"/>
      <c r="K186" s="553"/>
      <c r="L186" s="553"/>
      <c r="M186" s="36"/>
      <c r="N186" s="823"/>
      <c r="O186" s="595"/>
      <c r="P186" s="45"/>
      <c r="Q186" s="45"/>
      <c r="R186" s="8"/>
      <c r="S186" s="7"/>
      <c r="T186" s="7"/>
      <c r="U186" s="8"/>
      <c r="V186" s="7"/>
      <c r="W186" s="7"/>
      <c r="X186" s="7"/>
      <c r="Y186" s="7"/>
      <c r="Z186" s="590"/>
      <c r="AA186" s="8"/>
      <c r="AB186" s="7"/>
      <c r="AC186" s="7"/>
      <c r="AD186" s="8"/>
      <c r="AE186" s="7"/>
      <c r="AF186" s="7"/>
      <c r="AG186" s="8"/>
      <c r="AH186" s="7"/>
      <c r="AI186" s="7"/>
      <c r="AJ186" s="7"/>
    </row>
    <row r="187" spans="1:36" s="5" customFormat="1" ht="35.1" customHeight="1">
      <c r="A187" s="246"/>
      <c r="B187" s="1073"/>
      <c r="C187" s="243"/>
      <c r="D187" s="221"/>
      <c r="E187" s="221"/>
      <c r="F187" s="243"/>
      <c r="G187" s="243"/>
      <c r="H187" s="243"/>
      <c r="I187" s="243"/>
      <c r="J187" s="243"/>
      <c r="K187" s="553"/>
      <c r="L187" s="553"/>
      <c r="M187" s="36"/>
      <c r="N187" s="823"/>
      <c r="O187" s="595"/>
      <c r="P187" s="45"/>
      <c r="Q187" s="45"/>
      <c r="R187" s="8"/>
      <c r="S187" s="7"/>
      <c r="T187" s="7"/>
      <c r="U187" s="8"/>
      <c r="V187" s="7"/>
      <c r="W187" s="7"/>
      <c r="X187" s="7"/>
      <c r="Y187" s="7"/>
      <c r="Z187" s="590"/>
      <c r="AA187" s="8"/>
      <c r="AB187" s="7"/>
      <c r="AC187" s="7"/>
      <c r="AD187" s="8"/>
      <c r="AE187" s="7"/>
      <c r="AF187" s="7"/>
      <c r="AG187" s="8"/>
      <c r="AH187" s="7"/>
      <c r="AI187" s="7"/>
      <c r="AJ187" s="7"/>
    </row>
    <row r="188" spans="1:36" s="5" customFormat="1" ht="35.1" customHeight="1">
      <c r="A188" s="246"/>
      <c r="B188" s="1073"/>
      <c r="C188" s="243"/>
      <c r="D188" s="221"/>
      <c r="E188" s="221"/>
      <c r="F188" s="243"/>
      <c r="G188" s="243"/>
      <c r="H188" s="243"/>
      <c r="I188" s="243"/>
      <c r="J188" s="243"/>
      <c r="K188" s="553"/>
      <c r="L188" s="553"/>
      <c r="M188" s="36"/>
      <c r="N188" s="823"/>
      <c r="O188" s="595"/>
      <c r="P188" s="45"/>
      <c r="Q188" s="45"/>
      <c r="R188" s="8"/>
      <c r="S188" s="7"/>
      <c r="T188" s="7"/>
      <c r="U188" s="8"/>
      <c r="V188" s="7"/>
      <c r="W188" s="7"/>
      <c r="X188" s="7"/>
      <c r="Y188" s="7"/>
      <c r="Z188" s="590"/>
      <c r="AA188" s="8"/>
      <c r="AB188" s="7"/>
      <c r="AC188" s="7"/>
      <c r="AD188" s="8"/>
      <c r="AE188" s="7"/>
      <c r="AF188" s="7"/>
      <c r="AG188" s="8"/>
      <c r="AH188" s="7"/>
      <c r="AI188" s="7"/>
      <c r="AJ188" s="7"/>
    </row>
    <row r="189" spans="1:36" s="5" customFormat="1" ht="35.1" customHeight="1">
      <c r="A189" s="246"/>
      <c r="B189" s="1073"/>
      <c r="C189" s="243"/>
      <c r="D189" s="221"/>
      <c r="E189" s="221"/>
      <c r="F189" s="243"/>
      <c r="G189" s="243"/>
      <c r="H189" s="243"/>
      <c r="I189" s="243"/>
      <c r="J189" s="243"/>
      <c r="K189" s="553"/>
      <c r="L189" s="553"/>
      <c r="M189" s="36"/>
      <c r="N189" s="823"/>
      <c r="O189" s="595"/>
      <c r="P189" s="45"/>
      <c r="Q189" s="45"/>
      <c r="R189" s="8"/>
      <c r="S189" s="7"/>
      <c r="T189" s="7"/>
      <c r="U189" s="8"/>
      <c r="V189" s="7"/>
      <c r="W189" s="7"/>
      <c r="X189" s="7"/>
      <c r="Y189" s="7"/>
      <c r="Z189" s="590"/>
      <c r="AA189" s="8"/>
      <c r="AB189" s="7"/>
      <c r="AC189" s="7"/>
      <c r="AD189" s="8"/>
      <c r="AE189" s="7"/>
      <c r="AF189" s="7"/>
      <c r="AG189" s="8"/>
      <c r="AH189" s="7"/>
      <c r="AI189" s="7"/>
      <c r="AJ189" s="7"/>
    </row>
    <row r="190" spans="1:36" s="5" customFormat="1" ht="35.1" customHeight="1">
      <c r="A190" s="246"/>
      <c r="B190" s="1073"/>
      <c r="C190" s="243"/>
      <c r="D190" s="221"/>
      <c r="E190" s="221"/>
      <c r="F190" s="243"/>
      <c r="G190" s="243"/>
      <c r="H190" s="243"/>
      <c r="I190" s="243"/>
      <c r="J190" s="243"/>
      <c r="K190" s="553"/>
      <c r="L190" s="553"/>
      <c r="M190" s="36"/>
      <c r="N190" s="823"/>
      <c r="O190" s="595"/>
      <c r="P190" s="45"/>
      <c r="Q190" s="45"/>
      <c r="R190" s="8"/>
      <c r="S190" s="7"/>
      <c r="T190" s="7"/>
      <c r="U190" s="8"/>
      <c r="V190" s="7"/>
      <c r="W190" s="7"/>
      <c r="X190" s="7"/>
      <c r="Y190" s="7"/>
      <c r="Z190" s="590"/>
      <c r="AA190" s="8"/>
      <c r="AB190" s="7"/>
      <c r="AC190" s="7"/>
      <c r="AD190" s="8"/>
      <c r="AE190" s="7"/>
      <c r="AF190" s="7"/>
      <c r="AG190" s="8"/>
      <c r="AH190" s="7"/>
      <c r="AI190" s="7"/>
      <c r="AJ190" s="7"/>
    </row>
    <row r="191" spans="1:36" s="5" customFormat="1" ht="35.1" customHeight="1">
      <c r="A191" s="246"/>
      <c r="B191" s="1073"/>
      <c r="C191" s="243"/>
      <c r="D191" s="221"/>
      <c r="E191" s="221"/>
      <c r="F191" s="243"/>
      <c r="G191" s="243"/>
      <c r="H191" s="243"/>
      <c r="I191" s="243"/>
      <c r="J191" s="243"/>
      <c r="K191" s="553"/>
      <c r="L191" s="553"/>
      <c r="M191" s="36"/>
      <c r="N191" s="823"/>
      <c r="O191" s="595"/>
      <c r="P191" s="45"/>
      <c r="Q191" s="45"/>
      <c r="R191" s="8"/>
      <c r="S191" s="7"/>
      <c r="T191" s="7"/>
      <c r="U191" s="8"/>
      <c r="V191" s="7"/>
      <c r="W191" s="7"/>
      <c r="X191" s="7"/>
      <c r="Y191" s="7"/>
      <c r="Z191" s="590"/>
      <c r="AA191" s="8"/>
      <c r="AB191" s="7"/>
      <c r="AC191" s="7"/>
      <c r="AD191" s="8"/>
      <c r="AE191" s="7"/>
      <c r="AF191" s="7"/>
      <c r="AG191" s="8"/>
      <c r="AH191" s="7"/>
      <c r="AI191" s="7"/>
      <c r="AJ191" s="7"/>
    </row>
    <row r="192" spans="1:36" s="5" customFormat="1" ht="35.1" customHeight="1">
      <c r="A192" s="246"/>
      <c r="B192" s="1073"/>
      <c r="C192" s="243"/>
      <c r="D192" s="221"/>
      <c r="E192" s="221"/>
      <c r="F192" s="243"/>
      <c r="G192" s="243"/>
      <c r="H192" s="243"/>
      <c r="I192" s="243"/>
      <c r="J192" s="243"/>
      <c r="K192" s="553"/>
      <c r="L192" s="553"/>
      <c r="M192" s="36"/>
      <c r="N192" s="823"/>
      <c r="O192" s="595"/>
      <c r="P192" s="45"/>
      <c r="Q192" s="45"/>
      <c r="R192" s="8"/>
      <c r="S192" s="7"/>
      <c r="T192" s="7"/>
      <c r="U192" s="8"/>
      <c r="V192" s="7"/>
      <c r="W192" s="7"/>
      <c r="X192" s="7"/>
      <c r="Y192" s="7"/>
      <c r="Z192" s="590"/>
      <c r="AA192" s="8"/>
      <c r="AB192" s="7"/>
      <c r="AC192" s="7"/>
      <c r="AD192" s="8"/>
      <c r="AE192" s="7"/>
      <c r="AF192" s="7"/>
      <c r="AG192" s="8"/>
      <c r="AH192" s="7"/>
      <c r="AI192" s="7"/>
      <c r="AJ192" s="7"/>
    </row>
    <row r="193" spans="1:36" s="5" customFormat="1" ht="35.1" customHeight="1">
      <c r="A193" s="246"/>
      <c r="B193" s="1073"/>
      <c r="C193" s="243"/>
      <c r="D193" s="221"/>
      <c r="E193" s="221"/>
      <c r="F193" s="243"/>
      <c r="G193" s="243"/>
      <c r="H193" s="243"/>
      <c r="I193" s="243"/>
      <c r="J193" s="243"/>
      <c r="K193" s="553"/>
      <c r="L193" s="553"/>
      <c r="M193" s="36"/>
      <c r="N193" s="823"/>
      <c r="O193" s="595"/>
      <c r="P193" s="45"/>
      <c r="Q193" s="45"/>
      <c r="R193" s="8"/>
      <c r="S193" s="7"/>
      <c r="T193" s="7"/>
      <c r="U193" s="8"/>
      <c r="V193" s="7"/>
      <c r="W193" s="7"/>
      <c r="X193" s="7"/>
      <c r="Y193" s="7"/>
      <c r="Z193" s="590"/>
      <c r="AA193" s="8"/>
      <c r="AB193" s="7"/>
      <c r="AC193" s="7"/>
      <c r="AD193" s="8"/>
      <c r="AE193" s="7"/>
      <c r="AF193" s="7"/>
      <c r="AG193" s="8"/>
      <c r="AH193" s="7"/>
      <c r="AI193" s="7"/>
      <c r="AJ193" s="7"/>
    </row>
    <row r="194" spans="1:36" s="5" customFormat="1" ht="35.1" customHeight="1">
      <c r="A194" s="246"/>
      <c r="B194" s="1073"/>
      <c r="C194" s="243"/>
      <c r="D194" s="221"/>
      <c r="E194" s="221"/>
      <c r="F194" s="243"/>
      <c r="G194" s="243"/>
      <c r="H194" s="243"/>
      <c r="I194" s="243"/>
      <c r="J194" s="243"/>
      <c r="K194" s="553"/>
      <c r="L194" s="553"/>
      <c r="M194" s="36"/>
      <c r="N194" s="823"/>
      <c r="O194" s="595"/>
      <c r="P194" s="45"/>
      <c r="Q194" s="45"/>
      <c r="R194" s="8"/>
      <c r="S194" s="7"/>
      <c r="T194" s="7"/>
      <c r="U194" s="8"/>
      <c r="V194" s="7"/>
      <c r="W194" s="7"/>
      <c r="X194" s="7"/>
      <c r="Y194" s="7"/>
      <c r="Z194" s="590"/>
      <c r="AA194" s="8"/>
      <c r="AB194" s="7"/>
      <c r="AC194" s="7"/>
      <c r="AD194" s="8"/>
      <c r="AE194" s="7"/>
      <c r="AF194" s="7"/>
      <c r="AG194" s="8"/>
      <c r="AH194" s="7"/>
      <c r="AI194" s="7"/>
      <c r="AJ194" s="7"/>
    </row>
    <row r="195" spans="1:36" s="5" customFormat="1" ht="35.1" customHeight="1">
      <c r="A195" s="246"/>
      <c r="B195" s="1073"/>
      <c r="C195" s="243"/>
      <c r="D195" s="221"/>
      <c r="E195" s="221"/>
      <c r="F195" s="243"/>
      <c r="G195" s="243"/>
      <c r="H195" s="243"/>
      <c r="I195" s="243"/>
      <c r="J195" s="243"/>
      <c r="K195" s="553"/>
      <c r="L195" s="553"/>
      <c r="M195" s="36"/>
      <c r="N195" s="823"/>
      <c r="O195" s="595"/>
      <c r="P195" s="45"/>
      <c r="Q195" s="45"/>
      <c r="R195" s="8"/>
      <c r="S195" s="7"/>
      <c r="T195" s="7"/>
      <c r="U195" s="8"/>
      <c r="V195" s="7"/>
      <c r="W195" s="7"/>
      <c r="X195" s="7"/>
      <c r="Y195" s="7"/>
      <c r="Z195" s="590"/>
      <c r="AA195" s="8"/>
      <c r="AB195" s="7"/>
      <c r="AC195" s="7"/>
      <c r="AD195" s="8"/>
      <c r="AE195" s="7"/>
      <c r="AF195" s="7"/>
      <c r="AG195" s="8"/>
      <c r="AH195" s="7"/>
      <c r="AI195" s="7"/>
      <c r="AJ195" s="7"/>
    </row>
    <row r="196" spans="1:36" s="5" customFormat="1" ht="35.1" customHeight="1">
      <c r="A196" s="246"/>
      <c r="B196" s="1073"/>
      <c r="C196" s="243"/>
      <c r="D196" s="221"/>
      <c r="E196" s="221"/>
      <c r="F196" s="243"/>
      <c r="G196" s="243"/>
      <c r="H196" s="243"/>
      <c r="I196" s="243"/>
      <c r="J196" s="243"/>
      <c r="K196" s="553"/>
      <c r="L196" s="553"/>
      <c r="M196" s="36"/>
      <c r="N196" s="823"/>
      <c r="O196" s="595"/>
      <c r="P196" s="45"/>
      <c r="Q196" s="45"/>
      <c r="R196" s="8"/>
      <c r="S196" s="7"/>
      <c r="T196" s="7"/>
      <c r="U196" s="8"/>
      <c r="V196" s="7"/>
      <c r="W196" s="7"/>
      <c r="X196" s="7"/>
      <c r="Y196" s="7"/>
      <c r="Z196" s="590"/>
      <c r="AA196" s="8"/>
      <c r="AB196" s="7"/>
      <c r="AC196" s="7"/>
      <c r="AD196" s="8"/>
      <c r="AE196" s="7"/>
      <c r="AF196" s="7"/>
      <c r="AG196" s="8"/>
      <c r="AH196" s="7"/>
      <c r="AI196" s="7"/>
      <c r="AJ196" s="7"/>
    </row>
    <row r="197" spans="1:36" s="5" customFormat="1" ht="35.1" customHeight="1">
      <c r="A197" s="246"/>
      <c r="B197" s="1073"/>
      <c r="C197" s="243"/>
      <c r="D197" s="221"/>
      <c r="E197" s="221"/>
      <c r="F197" s="243"/>
      <c r="G197" s="243"/>
      <c r="H197" s="243"/>
      <c r="I197" s="243"/>
      <c r="J197" s="243"/>
      <c r="K197" s="553"/>
      <c r="L197" s="553"/>
      <c r="M197" s="36"/>
      <c r="N197" s="823"/>
      <c r="O197" s="595"/>
      <c r="P197" s="45"/>
      <c r="Q197" s="45"/>
      <c r="R197" s="8"/>
      <c r="S197" s="7"/>
      <c r="T197" s="7"/>
      <c r="U197" s="8"/>
      <c r="V197" s="7"/>
      <c r="W197" s="7"/>
      <c r="X197" s="7"/>
      <c r="Y197" s="7"/>
      <c r="Z197" s="590"/>
      <c r="AA197" s="8"/>
      <c r="AB197" s="7"/>
      <c r="AC197" s="7"/>
      <c r="AD197" s="8"/>
      <c r="AE197" s="7"/>
      <c r="AF197" s="7"/>
      <c r="AG197" s="8"/>
      <c r="AH197" s="7"/>
      <c r="AI197" s="7"/>
      <c r="AJ197" s="7"/>
    </row>
    <row r="198" spans="1:36" s="5" customFormat="1" ht="35.1" customHeight="1">
      <c r="A198" s="246"/>
      <c r="B198" s="1073"/>
      <c r="C198" s="243"/>
      <c r="D198" s="221"/>
      <c r="E198" s="221"/>
      <c r="F198" s="243"/>
      <c r="G198" s="243"/>
      <c r="H198" s="243"/>
      <c r="I198" s="243"/>
      <c r="J198" s="243"/>
      <c r="K198" s="553"/>
      <c r="L198" s="553"/>
      <c r="M198" s="36"/>
      <c r="N198" s="823"/>
      <c r="O198" s="595"/>
      <c r="P198" s="45"/>
      <c r="Q198" s="45"/>
      <c r="R198" s="8"/>
      <c r="S198" s="7"/>
      <c r="T198" s="7"/>
      <c r="U198" s="8"/>
      <c r="V198" s="7"/>
      <c r="W198" s="7"/>
      <c r="X198" s="7"/>
      <c r="Y198" s="7"/>
      <c r="Z198" s="590"/>
      <c r="AA198" s="8"/>
      <c r="AB198" s="7"/>
      <c r="AC198" s="7"/>
      <c r="AD198" s="8"/>
      <c r="AE198" s="7"/>
      <c r="AF198" s="7"/>
      <c r="AG198" s="8"/>
      <c r="AH198" s="7"/>
      <c r="AI198" s="7"/>
      <c r="AJ198" s="7"/>
    </row>
    <row r="199" spans="1:36" s="5" customFormat="1" ht="35.1" customHeight="1">
      <c r="A199" s="246"/>
      <c r="B199" s="1073"/>
      <c r="C199" s="243"/>
      <c r="D199" s="221"/>
      <c r="E199" s="221"/>
      <c r="F199" s="243"/>
      <c r="G199" s="243"/>
      <c r="H199" s="243"/>
      <c r="I199" s="243"/>
      <c r="J199" s="243"/>
      <c r="K199" s="553"/>
      <c r="L199" s="553"/>
      <c r="M199" s="36"/>
      <c r="N199" s="823"/>
      <c r="O199" s="595"/>
      <c r="P199" s="45"/>
      <c r="Q199" s="45"/>
      <c r="R199" s="8"/>
      <c r="S199" s="7"/>
      <c r="T199" s="7"/>
      <c r="U199" s="8"/>
      <c r="V199" s="7"/>
      <c r="W199" s="7"/>
      <c r="X199" s="7"/>
      <c r="Y199" s="7"/>
      <c r="Z199" s="590"/>
      <c r="AA199" s="8"/>
      <c r="AB199" s="7"/>
      <c r="AC199" s="7"/>
      <c r="AD199" s="8"/>
      <c r="AE199" s="7"/>
      <c r="AF199" s="7"/>
      <c r="AG199" s="8"/>
      <c r="AH199" s="7"/>
      <c r="AI199" s="7"/>
      <c r="AJ199" s="7"/>
    </row>
    <row r="200" spans="1:36" s="5" customFormat="1" ht="35.1" customHeight="1">
      <c r="A200" s="246"/>
      <c r="B200" s="1073"/>
      <c r="C200" s="243"/>
      <c r="D200" s="221"/>
      <c r="E200" s="221"/>
      <c r="F200" s="243"/>
      <c r="G200" s="243"/>
      <c r="H200" s="243"/>
      <c r="I200" s="243"/>
      <c r="J200" s="243"/>
      <c r="K200" s="553"/>
      <c r="L200" s="553"/>
      <c r="M200" s="36"/>
      <c r="N200" s="823"/>
      <c r="O200" s="595"/>
      <c r="P200" s="45"/>
      <c r="Q200" s="45"/>
      <c r="R200" s="8"/>
      <c r="S200" s="7"/>
      <c r="T200" s="7"/>
      <c r="U200" s="8"/>
      <c r="V200" s="7"/>
      <c r="W200" s="7"/>
      <c r="X200" s="7"/>
      <c r="Y200" s="7"/>
      <c r="Z200" s="590"/>
      <c r="AA200" s="8"/>
      <c r="AB200" s="7"/>
      <c r="AC200" s="7"/>
      <c r="AD200" s="8"/>
      <c r="AE200" s="7"/>
      <c r="AF200" s="7"/>
      <c r="AG200" s="8"/>
      <c r="AH200" s="7"/>
      <c r="AI200" s="7"/>
      <c r="AJ200" s="7"/>
    </row>
    <row r="201" spans="1:36" s="5" customFormat="1" ht="35.1" customHeight="1">
      <c r="A201" s="246"/>
      <c r="B201" s="1073"/>
      <c r="C201" s="243"/>
      <c r="D201" s="221"/>
      <c r="E201" s="221"/>
      <c r="F201" s="243"/>
      <c r="G201" s="243"/>
      <c r="H201" s="243"/>
      <c r="I201" s="243"/>
      <c r="J201" s="243"/>
      <c r="K201" s="553"/>
      <c r="L201" s="553"/>
      <c r="M201" s="36"/>
      <c r="N201" s="823"/>
      <c r="O201" s="595"/>
      <c r="P201" s="45"/>
      <c r="Q201" s="45"/>
      <c r="R201" s="8"/>
      <c r="S201" s="7"/>
      <c r="T201" s="7"/>
      <c r="U201" s="8"/>
      <c r="V201" s="7"/>
      <c r="W201" s="7"/>
      <c r="X201" s="7"/>
      <c r="Y201" s="7"/>
      <c r="Z201" s="590"/>
      <c r="AA201" s="8"/>
      <c r="AB201" s="7"/>
      <c r="AC201" s="7"/>
      <c r="AD201" s="8"/>
      <c r="AE201" s="7"/>
      <c r="AF201" s="7"/>
      <c r="AG201" s="8"/>
      <c r="AH201" s="7"/>
      <c r="AI201" s="7"/>
      <c r="AJ201" s="7"/>
    </row>
    <row r="202" spans="1:36" s="5" customFormat="1" ht="35.1" customHeight="1">
      <c r="A202" s="246"/>
      <c r="B202" s="1073"/>
      <c r="C202" s="243"/>
      <c r="D202" s="221"/>
      <c r="E202" s="221"/>
      <c r="F202" s="243"/>
      <c r="G202" s="243"/>
      <c r="H202" s="243"/>
      <c r="I202" s="243"/>
      <c r="J202" s="243"/>
      <c r="K202" s="553"/>
      <c r="L202" s="553"/>
      <c r="M202" s="36"/>
      <c r="N202" s="823"/>
      <c r="O202" s="595"/>
      <c r="P202" s="45"/>
      <c r="Q202" s="45"/>
      <c r="R202" s="8"/>
      <c r="S202" s="7"/>
      <c r="T202" s="7"/>
      <c r="U202" s="8"/>
      <c r="V202" s="7"/>
      <c r="W202" s="7"/>
      <c r="X202" s="7"/>
      <c r="Y202" s="7"/>
      <c r="Z202" s="590"/>
      <c r="AA202" s="8"/>
      <c r="AB202" s="7"/>
      <c r="AC202" s="7"/>
      <c r="AD202" s="8"/>
      <c r="AE202" s="7"/>
      <c r="AF202" s="7"/>
      <c r="AG202" s="8"/>
      <c r="AH202" s="7"/>
      <c r="AI202" s="7"/>
      <c r="AJ202" s="7"/>
    </row>
    <row r="203" spans="1:36" s="5" customFormat="1" ht="35.1" customHeight="1">
      <c r="A203" s="246"/>
      <c r="B203" s="1073"/>
      <c r="C203" s="243"/>
      <c r="D203" s="221"/>
      <c r="E203" s="221"/>
      <c r="F203" s="243"/>
      <c r="G203" s="243"/>
      <c r="H203" s="243"/>
      <c r="I203" s="243"/>
      <c r="J203" s="243"/>
      <c r="K203" s="553"/>
      <c r="L203" s="553"/>
      <c r="M203" s="36"/>
      <c r="N203" s="823"/>
      <c r="O203" s="595"/>
      <c r="P203" s="45"/>
      <c r="Q203" s="45"/>
      <c r="R203" s="8"/>
      <c r="S203" s="7"/>
      <c r="T203" s="7"/>
      <c r="U203" s="8"/>
      <c r="V203" s="7"/>
      <c r="W203" s="7"/>
      <c r="X203" s="7"/>
      <c r="Y203" s="7"/>
      <c r="Z203" s="590"/>
      <c r="AA203" s="8"/>
      <c r="AB203" s="7"/>
      <c r="AC203" s="7"/>
      <c r="AD203" s="8"/>
      <c r="AE203" s="7"/>
      <c r="AF203" s="7"/>
      <c r="AG203" s="8"/>
      <c r="AH203" s="7"/>
      <c r="AI203" s="7"/>
      <c r="AJ203" s="7"/>
    </row>
    <row r="204" spans="1:36" s="5" customFormat="1" ht="35.1" customHeight="1">
      <c r="A204" s="246"/>
      <c r="B204" s="1073"/>
      <c r="C204" s="243"/>
      <c r="D204" s="221"/>
      <c r="E204" s="221"/>
      <c r="F204" s="243"/>
      <c r="G204" s="243"/>
      <c r="H204" s="243"/>
      <c r="I204" s="243"/>
      <c r="J204" s="243"/>
      <c r="K204" s="553"/>
      <c r="L204" s="553"/>
      <c r="M204" s="36"/>
      <c r="N204" s="694"/>
      <c r="O204" s="595"/>
      <c r="P204" s="45"/>
      <c r="Q204" s="45"/>
      <c r="R204" s="8"/>
      <c r="S204" s="7"/>
      <c r="T204" s="7"/>
      <c r="U204" s="8"/>
      <c r="V204" s="7"/>
      <c r="W204" s="7"/>
      <c r="X204" s="7"/>
      <c r="Y204" s="7"/>
      <c r="Z204" s="590"/>
      <c r="AA204" s="8"/>
      <c r="AB204" s="7"/>
      <c r="AC204" s="7"/>
      <c r="AD204" s="8"/>
      <c r="AE204" s="7"/>
      <c r="AF204" s="7"/>
      <c r="AG204" s="8"/>
      <c r="AH204" s="7"/>
      <c r="AI204" s="7"/>
      <c r="AJ204" s="7"/>
    </row>
    <row r="205" spans="1:36" s="5" customFormat="1" ht="35.1" customHeight="1">
      <c r="A205" s="246"/>
      <c r="B205" s="1073"/>
      <c r="C205" s="243"/>
      <c r="D205" s="221"/>
      <c r="E205" s="221"/>
      <c r="F205" s="243"/>
      <c r="G205" s="243"/>
      <c r="H205" s="243"/>
      <c r="I205" s="243"/>
      <c r="J205" s="243"/>
      <c r="K205" s="553"/>
      <c r="L205" s="553"/>
      <c r="M205" s="36"/>
      <c r="N205" s="694"/>
      <c r="O205" s="595"/>
      <c r="P205" s="45"/>
      <c r="Q205" s="45"/>
      <c r="R205" s="8"/>
      <c r="S205" s="7"/>
      <c r="T205" s="7"/>
      <c r="U205" s="8"/>
      <c r="V205" s="7"/>
      <c r="W205" s="7"/>
      <c r="X205" s="7"/>
      <c r="Y205" s="7"/>
      <c r="Z205" s="590"/>
      <c r="AA205" s="8"/>
      <c r="AB205" s="7"/>
      <c r="AC205" s="7"/>
      <c r="AD205" s="8"/>
      <c r="AE205" s="7"/>
      <c r="AF205" s="7"/>
      <c r="AG205" s="8"/>
      <c r="AH205" s="7"/>
      <c r="AI205" s="7"/>
      <c r="AJ205" s="7"/>
    </row>
    <row r="206" spans="1:36" s="5" customFormat="1" ht="35.1" customHeight="1">
      <c r="A206" s="246"/>
      <c r="B206" s="1073"/>
      <c r="C206" s="243"/>
      <c r="D206" s="221"/>
      <c r="E206" s="221"/>
      <c r="F206" s="243"/>
      <c r="G206" s="243"/>
      <c r="H206" s="243"/>
      <c r="I206" s="243"/>
      <c r="J206" s="243"/>
      <c r="K206" s="553"/>
      <c r="L206" s="553"/>
      <c r="M206" s="36"/>
      <c r="N206" s="694"/>
      <c r="O206" s="595"/>
      <c r="P206" s="45"/>
      <c r="Q206" s="45"/>
      <c r="R206" s="8"/>
      <c r="S206" s="7"/>
      <c r="T206" s="7"/>
      <c r="U206" s="8"/>
      <c r="V206" s="7"/>
      <c r="W206" s="7"/>
      <c r="X206" s="7"/>
      <c r="Y206" s="7"/>
      <c r="Z206" s="590"/>
      <c r="AA206" s="8"/>
      <c r="AB206" s="7"/>
      <c r="AC206" s="7"/>
      <c r="AD206" s="8"/>
      <c r="AE206" s="7"/>
      <c r="AF206" s="7"/>
      <c r="AG206" s="8"/>
      <c r="AH206" s="7"/>
      <c r="AI206" s="7"/>
      <c r="AJ206" s="7"/>
    </row>
    <row r="207" spans="1:36" s="5" customFormat="1" ht="35.1" customHeight="1">
      <c r="A207" s="246"/>
      <c r="B207" s="1073"/>
      <c r="C207" s="243"/>
      <c r="D207" s="221"/>
      <c r="E207" s="221"/>
      <c r="F207" s="243"/>
      <c r="G207" s="243"/>
      <c r="H207" s="243"/>
      <c r="I207" s="243"/>
      <c r="J207" s="243"/>
      <c r="K207" s="553"/>
      <c r="L207" s="553"/>
      <c r="M207" s="36"/>
      <c r="N207" s="694"/>
      <c r="O207" s="595"/>
      <c r="P207" s="45"/>
      <c r="Q207" s="45"/>
      <c r="R207" s="8"/>
      <c r="S207" s="7"/>
      <c r="T207" s="7"/>
      <c r="U207" s="8"/>
      <c r="V207" s="7"/>
      <c r="W207" s="7"/>
      <c r="X207" s="7"/>
      <c r="Y207" s="7"/>
      <c r="Z207" s="590"/>
      <c r="AA207" s="8"/>
      <c r="AB207" s="7"/>
      <c r="AC207" s="7"/>
      <c r="AD207" s="8"/>
      <c r="AE207" s="7"/>
      <c r="AF207" s="7"/>
      <c r="AG207" s="8"/>
      <c r="AH207" s="7"/>
      <c r="AI207" s="7"/>
      <c r="AJ207" s="7"/>
    </row>
    <row r="208" spans="1:36" s="5" customFormat="1" ht="35.1" customHeight="1">
      <c r="A208" s="246"/>
      <c r="B208" s="1073"/>
      <c r="C208" s="243"/>
      <c r="D208" s="221"/>
      <c r="E208" s="221"/>
      <c r="F208" s="243"/>
      <c r="G208" s="243"/>
      <c r="H208" s="243"/>
      <c r="I208" s="243"/>
      <c r="J208" s="243"/>
      <c r="K208" s="553"/>
      <c r="L208" s="553"/>
      <c r="M208" s="36"/>
      <c r="N208" s="694"/>
      <c r="O208" s="595"/>
      <c r="P208" s="45"/>
      <c r="Q208" s="45"/>
      <c r="R208" s="8"/>
      <c r="S208" s="7"/>
      <c r="T208" s="7"/>
      <c r="U208" s="8"/>
      <c r="V208" s="7"/>
      <c r="W208" s="7"/>
      <c r="X208" s="7"/>
      <c r="Y208" s="7"/>
      <c r="Z208" s="590"/>
      <c r="AA208" s="8"/>
      <c r="AB208" s="7"/>
      <c r="AC208" s="7"/>
      <c r="AD208" s="8"/>
      <c r="AE208" s="7"/>
      <c r="AF208" s="7"/>
      <c r="AG208" s="8"/>
      <c r="AH208" s="7"/>
      <c r="AI208" s="7"/>
      <c r="AJ208" s="7"/>
    </row>
    <row r="209" spans="1:36" s="5" customFormat="1" ht="35.1" customHeight="1">
      <c r="A209" s="246"/>
      <c r="B209" s="1073"/>
      <c r="C209" s="243"/>
      <c r="D209" s="221"/>
      <c r="E209" s="221"/>
      <c r="F209" s="243"/>
      <c r="G209" s="243"/>
      <c r="H209" s="243"/>
      <c r="I209" s="243"/>
      <c r="J209" s="243"/>
      <c r="K209" s="553"/>
      <c r="L209" s="553"/>
      <c r="M209" s="36"/>
      <c r="N209" s="694"/>
      <c r="O209" s="595"/>
      <c r="P209" s="45"/>
      <c r="Q209" s="45"/>
      <c r="U209" s="8"/>
      <c r="V209" s="7"/>
      <c r="W209" s="7"/>
      <c r="X209" s="7"/>
      <c r="Y209" s="7"/>
      <c r="Z209" s="590"/>
      <c r="AA209" s="8"/>
      <c r="AB209" s="7"/>
      <c r="AC209" s="7"/>
      <c r="AD209" s="8"/>
      <c r="AE209" s="7"/>
      <c r="AF209" s="7"/>
      <c r="AG209" s="8"/>
      <c r="AH209" s="7"/>
      <c r="AI209" s="7"/>
      <c r="AJ209" s="7"/>
    </row>
    <row r="210" spans="1:36" s="5" customFormat="1" ht="35.1" customHeight="1">
      <c r="A210" s="246"/>
      <c r="B210" s="1073"/>
      <c r="C210" s="243"/>
      <c r="D210" s="221"/>
      <c r="E210" s="221"/>
      <c r="F210" s="243"/>
      <c r="G210" s="243"/>
      <c r="H210" s="243"/>
      <c r="I210" s="243"/>
      <c r="J210" s="243"/>
      <c r="K210" s="553"/>
      <c r="L210" s="553"/>
      <c r="M210" s="36"/>
      <c r="N210" s="694"/>
      <c r="O210" s="595"/>
      <c r="P210" s="45"/>
      <c r="Q210" s="45"/>
      <c r="U210" s="8"/>
      <c r="V210" s="7"/>
      <c r="W210" s="7"/>
      <c r="X210" s="7"/>
      <c r="Y210" s="7"/>
      <c r="Z210" s="590"/>
      <c r="AA210" s="8"/>
      <c r="AB210" s="7"/>
      <c r="AC210" s="7"/>
      <c r="AD210" s="8"/>
      <c r="AE210" s="7"/>
      <c r="AF210" s="7"/>
      <c r="AG210" s="8"/>
      <c r="AH210" s="7"/>
      <c r="AI210" s="7"/>
      <c r="AJ210" s="7"/>
    </row>
    <row r="211" spans="1:36" s="5" customFormat="1" ht="35.1" customHeight="1">
      <c r="A211" s="246"/>
      <c r="B211" s="1073"/>
      <c r="C211" s="243"/>
      <c r="D211" s="221"/>
      <c r="E211" s="221"/>
      <c r="F211" s="243"/>
      <c r="G211" s="243"/>
      <c r="H211" s="243"/>
      <c r="I211" s="243"/>
      <c r="J211" s="243"/>
      <c r="K211" s="553"/>
      <c r="L211" s="553"/>
      <c r="M211" s="36"/>
      <c r="N211" s="694"/>
      <c r="O211" s="595"/>
      <c r="P211" s="45"/>
      <c r="Q211" s="45"/>
      <c r="U211" s="8"/>
      <c r="V211" s="7"/>
      <c r="W211" s="7"/>
      <c r="X211" s="7"/>
      <c r="Y211" s="7"/>
      <c r="Z211" s="590"/>
      <c r="AA211" s="8"/>
      <c r="AB211" s="7"/>
      <c r="AC211" s="7"/>
      <c r="AD211" s="8"/>
      <c r="AE211" s="7"/>
      <c r="AF211" s="7"/>
      <c r="AG211" s="8"/>
      <c r="AH211" s="7"/>
      <c r="AI211" s="7"/>
      <c r="AJ211" s="7"/>
    </row>
    <row r="212" spans="1:36" s="5" customFormat="1" ht="35.1" customHeight="1">
      <c r="A212" s="246"/>
      <c r="B212" s="1073"/>
      <c r="C212" s="243"/>
      <c r="D212" s="221"/>
      <c r="E212" s="221"/>
      <c r="F212" s="243"/>
      <c r="G212" s="243"/>
      <c r="H212" s="243"/>
      <c r="I212" s="243"/>
      <c r="J212" s="243"/>
      <c r="K212" s="553"/>
      <c r="L212" s="553"/>
      <c r="M212" s="36"/>
      <c r="N212" s="694"/>
      <c r="O212" s="595"/>
      <c r="P212" s="45"/>
      <c r="Q212" s="45"/>
      <c r="U212" s="8"/>
      <c r="V212" s="7"/>
      <c r="W212" s="7"/>
      <c r="X212" s="7"/>
      <c r="Y212" s="7"/>
      <c r="Z212" s="590"/>
      <c r="AA212" s="8"/>
      <c r="AB212" s="7"/>
      <c r="AC212" s="7"/>
      <c r="AD212" s="8"/>
      <c r="AE212" s="7"/>
      <c r="AF212" s="7"/>
      <c r="AG212" s="8"/>
      <c r="AH212" s="7"/>
      <c r="AI212" s="7"/>
      <c r="AJ212" s="7"/>
    </row>
    <row r="213" spans="1:36" s="5" customFormat="1" ht="35.1" customHeight="1">
      <c r="A213" s="246"/>
      <c r="B213" s="1073"/>
      <c r="C213" s="243"/>
      <c r="D213" s="221"/>
      <c r="E213" s="221"/>
      <c r="F213" s="243"/>
      <c r="G213" s="243"/>
      <c r="H213" s="243"/>
      <c r="I213" s="243"/>
      <c r="J213" s="243"/>
      <c r="K213" s="553"/>
      <c r="L213" s="553"/>
      <c r="M213" s="36"/>
      <c r="N213" s="694"/>
      <c r="O213" s="595"/>
      <c r="P213" s="45"/>
      <c r="Q213" s="45"/>
      <c r="U213" s="8"/>
      <c r="V213" s="7"/>
      <c r="W213" s="7"/>
      <c r="X213" s="7"/>
      <c r="Y213" s="7"/>
      <c r="Z213" s="590"/>
      <c r="AA213" s="8"/>
      <c r="AB213" s="7"/>
      <c r="AC213" s="7"/>
      <c r="AD213" s="8"/>
      <c r="AE213" s="7"/>
      <c r="AF213" s="7"/>
      <c r="AG213" s="8"/>
      <c r="AH213" s="7"/>
      <c r="AI213" s="7"/>
      <c r="AJ213" s="7"/>
    </row>
    <row r="214" spans="1:36" s="5" customFormat="1" ht="35.1" customHeight="1">
      <c r="A214" s="246"/>
      <c r="B214" s="1073"/>
      <c r="C214" s="243"/>
      <c r="D214" s="221"/>
      <c r="E214" s="221"/>
      <c r="F214" s="243"/>
      <c r="G214" s="243"/>
      <c r="H214" s="243"/>
      <c r="I214" s="243"/>
      <c r="J214" s="243"/>
      <c r="K214" s="553"/>
      <c r="L214" s="553"/>
      <c r="M214" s="36"/>
      <c r="N214" s="694"/>
      <c r="O214" s="595"/>
      <c r="P214" s="45"/>
      <c r="Q214" s="45"/>
      <c r="U214" s="8"/>
      <c r="V214" s="7"/>
      <c r="W214" s="7"/>
      <c r="X214" s="7"/>
      <c r="Y214" s="7"/>
      <c r="Z214" s="590"/>
      <c r="AA214" s="8"/>
      <c r="AB214" s="7"/>
      <c r="AC214" s="7"/>
      <c r="AD214" s="8"/>
      <c r="AE214" s="7"/>
      <c r="AF214" s="7"/>
      <c r="AG214" s="8"/>
      <c r="AH214" s="7"/>
      <c r="AI214" s="7"/>
      <c r="AJ214" s="7"/>
    </row>
    <row r="215" spans="1:36" s="5" customFormat="1" ht="35.1" customHeight="1">
      <c r="A215" s="246"/>
      <c r="B215" s="1073"/>
      <c r="C215" s="243"/>
      <c r="D215" s="221"/>
      <c r="E215" s="221"/>
      <c r="F215" s="243"/>
      <c r="G215" s="243"/>
      <c r="H215" s="243"/>
      <c r="I215" s="243"/>
      <c r="J215" s="243"/>
      <c r="K215" s="553"/>
      <c r="L215" s="553"/>
      <c r="M215" s="36"/>
      <c r="N215" s="694"/>
      <c r="O215" s="595"/>
      <c r="P215" s="45"/>
      <c r="Q215" s="45"/>
      <c r="U215" s="8"/>
      <c r="V215" s="7"/>
      <c r="W215" s="7"/>
      <c r="X215" s="7"/>
      <c r="Y215" s="7"/>
      <c r="Z215" s="590"/>
      <c r="AA215" s="8"/>
      <c r="AB215" s="7"/>
      <c r="AC215" s="7"/>
      <c r="AD215" s="8"/>
      <c r="AE215" s="7"/>
      <c r="AF215" s="7"/>
      <c r="AG215" s="8"/>
      <c r="AH215" s="7"/>
      <c r="AI215" s="7"/>
      <c r="AJ215" s="7"/>
    </row>
    <row r="216" spans="1:36" s="5" customFormat="1" ht="35.1" customHeight="1">
      <c r="A216" s="246"/>
      <c r="B216" s="1073"/>
      <c r="C216" s="243"/>
      <c r="D216" s="221"/>
      <c r="E216" s="221"/>
      <c r="F216" s="243"/>
      <c r="G216" s="243"/>
      <c r="H216" s="243"/>
      <c r="I216" s="243"/>
      <c r="J216" s="243"/>
      <c r="K216" s="553"/>
      <c r="L216" s="553"/>
      <c r="M216" s="36"/>
      <c r="N216" s="694"/>
      <c r="O216" s="595"/>
      <c r="P216" s="45"/>
      <c r="Q216" s="45"/>
      <c r="U216" s="8"/>
      <c r="V216" s="7"/>
      <c r="W216" s="7"/>
      <c r="X216" s="7"/>
      <c r="Y216" s="7"/>
      <c r="Z216" s="590"/>
      <c r="AA216" s="8"/>
      <c r="AB216" s="7"/>
      <c r="AC216" s="7"/>
      <c r="AD216" s="8"/>
      <c r="AE216" s="7"/>
      <c r="AF216" s="7"/>
      <c r="AG216" s="8"/>
      <c r="AH216" s="7"/>
      <c r="AI216" s="7"/>
      <c r="AJ216" s="7"/>
    </row>
    <row r="217" spans="1:36" s="5" customFormat="1" ht="35.1" customHeight="1">
      <c r="A217" s="246"/>
      <c r="B217" s="1073"/>
      <c r="C217" s="243"/>
      <c r="D217" s="221"/>
      <c r="E217" s="221"/>
      <c r="F217" s="243"/>
      <c r="G217" s="243"/>
      <c r="H217" s="243"/>
      <c r="I217" s="243"/>
      <c r="J217" s="243"/>
      <c r="K217" s="553"/>
      <c r="L217" s="553"/>
      <c r="M217" s="36"/>
      <c r="N217" s="694"/>
      <c r="O217" s="595"/>
      <c r="P217" s="45"/>
      <c r="Q217" s="45"/>
      <c r="U217" s="8"/>
      <c r="V217" s="7"/>
      <c r="W217" s="7"/>
      <c r="X217" s="7"/>
      <c r="Y217" s="7"/>
      <c r="Z217" s="590"/>
      <c r="AA217" s="8"/>
      <c r="AB217" s="7"/>
      <c r="AC217" s="7"/>
      <c r="AD217" s="8"/>
      <c r="AE217" s="7"/>
      <c r="AF217" s="7"/>
      <c r="AG217" s="8"/>
      <c r="AH217" s="7"/>
      <c r="AI217" s="7"/>
      <c r="AJ217" s="7"/>
    </row>
    <row r="218" spans="1:36" s="5" customFormat="1" ht="35.1" customHeight="1">
      <c r="A218" s="246"/>
      <c r="B218" s="1073"/>
      <c r="C218" s="243"/>
      <c r="D218" s="221"/>
      <c r="E218" s="221"/>
      <c r="F218" s="243"/>
      <c r="G218" s="243"/>
      <c r="H218" s="243"/>
      <c r="I218" s="243"/>
      <c r="J218" s="243"/>
      <c r="K218" s="553"/>
      <c r="L218" s="553"/>
      <c r="M218" s="36"/>
      <c r="N218" s="694"/>
      <c r="O218" s="595"/>
      <c r="P218" s="45"/>
      <c r="Q218" s="45"/>
      <c r="U218" s="8"/>
      <c r="V218" s="7"/>
      <c r="W218" s="7"/>
      <c r="X218" s="7"/>
      <c r="Y218" s="7"/>
      <c r="Z218" s="590"/>
      <c r="AA218" s="8"/>
      <c r="AB218" s="7"/>
      <c r="AC218" s="7"/>
      <c r="AD218" s="8"/>
      <c r="AE218" s="7"/>
      <c r="AF218" s="7"/>
      <c r="AG218" s="8"/>
      <c r="AH218" s="7"/>
      <c r="AI218" s="7"/>
      <c r="AJ218" s="7"/>
    </row>
    <row r="219" spans="1:36" s="5" customFormat="1" ht="35.1" customHeight="1">
      <c r="A219" s="246"/>
      <c r="B219" s="1073"/>
      <c r="C219" s="243"/>
      <c r="D219" s="221"/>
      <c r="E219" s="221"/>
      <c r="F219" s="243"/>
      <c r="G219" s="243"/>
      <c r="H219" s="243"/>
      <c r="I219" s="243"/>
      <c r="J219" s="243"/>
      <c r="K219" s="553"/>
      <c r="L219" s="553"/>
      <c r="M219" s="36"/>
      <c r="N219" s="694"/>
      <c r="O219" s="595"/>
      <c r="P219" s="45"/>
      <c r="Q219" s="45"/>
      <c r="U219" s="8"/>
      <c r="V219" s="7"/>
      <c r="W219" s="7"/>
      <c r="X219" s="7"/>
      <c r="Y219" s="7"/>
      <c r="Z219" s="590"/>
      <c r="AA219" s="8"/>
      <c r="AB219" s="7"/>
      <c r="AC219" s="7"/>
      <c r="AD219" s="8"/>
      <c r="AE219" s="7"/>
      <c r="AF219" s="7"/>
      <c r="AG219" s="8"/>
      <c r="AH219" s="7"/>
      <c r="AI219" s="7"/>
      <c r="AJ219" s="7"/>
    </row>
    <row r="220" spans="1:36" s="5" customFormat="1" ht="35.1" customHeight="1">
      <c r="A220" s="246"/>
      <c r="B220" s="1073"/>
      <c r="C220" s="243"/>
      <c r="D220" s="221"/>
      <c r="E220" s="221"/>
      <c r="F220" s="243"/>
      <c r="G220" s="243"/>
      <c r="H220" s="243"/>
      <c r="I220" s="243"/>
      <c r="J220" s="243"/>
      <c r="K220" s="553"/>
      <c r="L220" s="553"/>
      <c r="M220" s="36"/>
      <c r="N220" s="694"/>
      <c r="O220" s="595"/>
      <c r="P220" s="45"/>
      <c r="Q220" s="45"/>
      <c r="X220" s="214"/>
      <c r="Y220" s="214"/>
      <c r="Z220" s="591"/>
    </row>
    <row r="221" spans="1:36" s="5" customFormat="1" ht="35.1" customHeight="1">
      <c r="A221" s="246"/>
      <c r="B221" s="1073"/>
      <c r="C221" s="243"/>
      <c r="D221" s="221"/>
      <c r="E221" s="221"/>
      <c r="F221" s="243"/>
      <c r="G221" s="243"/>
      <c r="H221" s="243"/>
      <c r="I221" s="243"/>
      <c r="J221" s="243"/>
      <c r="K221" s="553"/>
      <c r="L221" s="553"/>
      <c r="M221" s="36"/>
      <c r="N221" s="694"/>
      <c r="O221" s="595"/>
      <c r="P221" s="45"/>
      <c r="Q221" s="45"/>
      <c r="X221" s="214"/>
      <c r="Y221" s="214"/>
      <c r="Z221" s="591"/>
    </row>
    <row r="222" spans="1:36" s="5" customFormat="1" ht="35.1" customHeight="1">
      <c r="A222" s="246"/>
      <c r="B222" s="1073"/>
      <c r="C222" s="243"/>
      <c r="D222" s="221"/>
      <c r="E222" s="221"/>
      <c r="F222" s="243"/>
      <c r="G222" s="243"/>
      <c r="H222" s="243"/>
      <c r="I222" s="243"/>
      <c r="J222" s="243"/>
      <c r="K222" s="553"/>
      <c r="L222" s="553"/>
      <c r="M222" s="36"/>
      <c r="N222" s="694"/>
      <c r="O222" s="595"/>
      <c r="P222" s="45"/>
      <c r="Q222" s="45"/>
      <c r="X222" s="214"/>
      <c r="Y222" s="214"/>
      <c r="Z222" s="591"/>
    </row>
    <row r="223" spans="1:36" s="5" customFormat="1" ht="35.1" customHeight="1">
      <c r="A223" s="246"/>
      <c r="B223" s="1073"/>
      <c r="C223" s="243"/>
      <c r="D223" s="221"/>
      <c r="E223" s="221"/>
      <c r="F223" s="243"/>
      <c r="G223" s="243"/>
      <c r="H223" s="243"/>
      <c r="I223" s="243"/>
      <c r="J223" s="243"/>
      <c r="K223" s="553"/>
      <c r="L223" s="553"/>
      <c r="M223" s="36"/>
      <c r="N223" s="694"/>
      <c r="O223" s="595"/>
      <c r="P223" s="45"/>
      <c r="Q223" s="45"/>
      <c r="X223" s="214"/>
      <c r="Y223" s="214"/>
      <c r="Z223" s="591"/>
    </row>
    <row r="224" spans="1:36" s="5" customFormat="1" ht="35.1" customHeight="1">
      <c r="A224" s="246"/>
      <c r="B224" s="1073"/>
      <c r="C224" s="243"/>
      <c r="D224" s="221"/>
      <c r="E224" s="221"/>
      <c r="F224" s="243"/>
      <c r="G224" s="243"/>
      <c r="H224" s="243"/>
      <c r="I224" s="243"/>
      <c r="J224" s="243"/>
      <c r="K224" s="553"/>
      <c r="L224" s="553"/>
      <c r="M224" s="36"/>
      <c r="N224" s="694"/>
      <c r="O224" s="595"/>
      <c r="P224" s="45"/>
      <c r="Q224" s="45"/>
      <c r="X224" s="214"/>
      <c r="Y224" s="214"/>
      <c r="Z224" s="591"/>
    </row>
    <row r="225" spans="1:36" s="5" customFormat="1" ht="35.1" customHeight="1">
      <c r="A225" s="246"/>
      <c r="B225" s="1073"/>
      <c r="C225" s="243"/>
      <c r="D225" s="221"/>
      <c r="E225" s="221"/>
      <c r="F225" s="243"/>
      <c r="G225" s="243"/>
      <c r="H225" s="243"/>
      <c r="I225" s="243"/>
      <c r="J225" s="243"/>
      <c r="K225" s="553"/>
      <c r="L225" s="553"/>
      <c r="M225" s="36"/>
      <c r="N225" s="694"/>
      <c r="O225" s="595"/>
      <c r="P225" s="45"/>
      <c r="Q225" s="45"/>
      <c r="X225" s="214"/>
      <c r="Y225" s="214"/>
      <c r="Z225" s="591"/>
    </row>
    <row r="226" spans="1:36" s="5" customFormat="1" ht="35.1" customHeight="1">
      <c r="A226" s="246"/>
      <c r="B226" s="1073"/>
      <c r="C226" s="243"/>
      <c r="D226" s="221"/>
      <c r="E226" s="221"/>
      <c r="F226" s="243"/>
      <c r="G226" s="243"/>
      <c r="H226" s="243"/>
      <c r="I226" s="243"/>
      <c r="J226" s="243"/>
      <c r="K226" s="553"/>
      <c r="L226" s="553"/>
      <c r="M226" s="36"/>
      <c r="N226" s="694"/>
      <c r="O226" s="595"/>
      <c r="P226" s="45"/>
      <c r="Q226" s="45"/>
      <c r="X226" s="214"/>
      <c r="Y226" s="214"/>
      <c r="Z226" s="591"/>
    </row>
    <row r="227" spans="1:36" s="5" customFormat="1" ht="35.1" customHeight="1">
      <c r="A227" s="246"/>
      <c r="B227" s="1073"/>
      <c r="C227" s="243"/>
      <c r="D227" s="221"/>
      <c r="E227" s="221"/>
      <c r="F227" s="243"/>
      <c r="G227" s="243"/>
      <c r="H227" s="243"/>
      <c r="I227" s="243"/>
      <c r="J227" s="243"/>
      <c r="K227" s="553"/>
      <c r="L227" s="553"/>
      <c r="M227" s="36"/>
      <c r="N227" s="694"/>
      <c r="O227" s="595"/>
      <c r="P227" s="45"/>
      <c r="Q227" s="45"/>
      <c r="X227" s="214"/>
      <c r="Y227" s="214"/>
      <c r="Z227" s="591"/>
    </row>
    <row r="228" spans="1:36" s="5" customFormat="1" ht="35.1" customHeight="1">
      <c r="A228" s="246"/>
      <c r="B228" s="1073"/>
      <c r="C228" s="243"/>
      <c r="D228" s="221"/>
      <c r="E228" s="221"/>
      <c r="F228" s="243"/>
      <c r="G228" s="243"/>
      <c r="H228" s="243"/>
      <c r="I228" s="243"/>
      <c r="J228" s="243"/>
      <c r="K228" s="553"/>
      <c r="L228" s="553"/>
      <c r="M228" s="36"/>
      <c r="N228" s="694"/>
      <c r="O228" s="595"/>
      <c r="P228" s="45"/>
      <c r="Q228" s="45"/>
      <c r="X228" s="214"/>
      <c r="Y228" s="214"/>
      <c r="Z228" s="591"/>
    </row>
    <row r="229" spans="1:36" s="5" customFormat="1" ht="35.1" customHeight="1">
      <c r="A229" s="246"/>
      <c r="B229" s="1073"/>
      <c r="C229" s="243"/>
      <c r="D229" s="221"/>
      <c r="E229" s="221"/>
      <c r="F229" s="243"/>
      <c r="G229" s="243"/>
      <c r="H229" s="243"/>
      <c r="I229" s="243"/>
      <c r="J229" s="243"/>
      <c r="K229" s="553"/>
      <c r="L229" s="553"/>
      <c r="M229" s="36"/>
      <c r="N229" s="694"/>
      <c r="O229" s="595"/>
      <c r="P229" s="45"/>
      <c r="Q229" s="45"/>
      <c r="X229" s="214"/>
      <c r="Y229" s="214"/>
      <c r="Z229" s="591"/>
    </row>
    <row r="230" spans="1:36" s="5" customFormat="1" ht="35.1" customHeight="1">
      <c r="A230" s="246"/>
      <c r="B230" s="1073"/>
      <c r="C230" s="243"/>
      <c r="D230" s="221"/>
      <c r="E230" s="221"/>
      <c r="F230" s="243"/>
      <c r="G230" s="243"/>
      <c r="H230" s="243"/>
      <c r="I230" s="243"/>
      <c r="J230" s="243"/>
      <c r="K230" s="553"/>
      <c r="L230" s="553"/>
      <c r="M230" s="36"/>
      <c r="N230" s="694"/>
      <c r="O230" s="595"/>
      <c r="P230" s="45"/>
      <c r="Q230" s="45"/>
      <c r="X230" s="214"/>
      <c r="Y230" s="214"/>
      <c r="Z230" s="591"/>
    </row>
    <row r="231" spans="1:36" s="5" customFormat="1" ht="35.1" customHeight="1">
      <c r="A231" s="246"/>
      <c r="B231" s="1073"/>
      <c r="C231" s="243"/>
      <c r="D231" s="221"/>
      <c r="E231" s="221"/>
      <c r="F231" s="243"/>
      <c r="G231" s="243"/>
      <c r="H231" s="243"/>
      <c r="I231" s="243"/>
      <c r="J231" s="243"/>
      <c r="K231" s="553"/>
      <c r="L231" s="553"/>
      <c r="M231" s="36"/>
      <c r="N231" s="694"/>
      <c r="O231" s="595"/>
      <c r="P231" s="45"/>
      <c r="Q231" s="45"/>
      <c r="X231" s="214"/>
      <c r="Y231" s="214"/>
      <c r="Z231" s="591"/>
    </row>
    <row r="232" spans="1:36" s="5" customFormat="1" ht="35.1" customHeight="1">
      <c r="A232" s="246"/>
      <c r="B232" s="1073"/>
      <c r="C232" s="243"/>
      <c r="D232" s="221"/>
      <c r="E232" s="221"/>
      <c r="F232" s="243"/>
      <c r="G232" s="243"/>
      <c r="H232" s="243"/>
      <c r="I232" s="243"/>
      <c r="J232" s="243"/>
      <c r="K232" s="553"/>
      <c r="L232" s="553"/>
      <c r="M232" s="36"/>
      <c r="N232" s="694"/>
      <c r="O232" s="595"/>
      <c r="P232" s="45"/>
      <c r="Q232" s="45"/>
      <c r="X232" s="214"/>
      <c r="Y232" s="214"/>
      <c r="Z232" s="591"/>
    </row>
    <row r="233" spans="1:36" s="5" customFormat="1" ht="35.1" customHeight="1">
      <c r="A233" s="246"/>
      <c r="B233" s="1073"/>
      <c r="C233" s="243"/>
      <c r="D233" s="221"/>
      <c r="E233" s="221"/>
      <c r="F233" s="243"/>
      <c r="G233" s="243"/>
      <c r="H233" s="243"/>
      <c r="I233" s="243"/>
      <c r="J233" s="243"/>
      <c r="K233" s="553"/>
      <c r="L233" s="553"/>
      <c r="M233" s="36"/>
      <c r="N233" s="694"/>
      <c r="O233" s="595"/>
      <c r="P233" s="45"/>
      <c r="Q233" s="45"/>
      <c r="X233" s="214"/>
      <c r="Y233" s="214"/>
      <c r="Z233" s="591"/>
    </row>
    <row r="234" spans="1:36" s="5" customFormat="1" ht="35.1" customHeight="1">
      <c r="A234" s="246"/>
      <c r="B234" s="1073"/>
      <c r="C234" s="243"/>
      <c r="D234" s="221"/>
      <c r="E234" s="221"/>
      <c r="F234" s="243"/>
      <c r="G234" s="243"/>
      <c r="H234" s="243"/>
      <c r="I234" s="243"/>
      <c r="J234" s="243"/>
      <c r="K234" s="553"/>
      <c r="L234" s="553"/>
      <c r="M234" s="36"/>
      <c r="N234" s="694"/>
      <c r="O234" s="595"/>
      <c r="P234" s="45"/>
      <c r="Q234" s="45"/>
      <c r="X234" s="214"/>
      <c r="Y234" s="214"/>
      <c r="Z234" s="591"/>
    </row>
    <row r="235" spans="1:36" s="5" customFormat="1" ht="35.1" customHeight="1">
      <c r="A235" s="246"/>
      <c r="B235" s="1073"/>
      <c r="C235" s="243"/>
      <c r="D235" s="221"/>
      <c r="E235" s="221"/>
      <c r="F235" s="243"/>
      <c r="G235" s="243"/>
      <c r="H235" s="243"/>
      <c r="I235" s="243"/>
      <c r="J235" s="243"/>
      <c r="K235" s="553"/>
      <c r="L235" s="553"/>
      <c r="M235" s="36"/>
      <c r="N235" s="694"/>
      <c r="O235" s="595"/>
      <c r="P235" s="45"/>
      <c r="Q235" s="45"/>
      <c r="X235" s="214"/>
      <c r="Y235" s="214"/>
      <c r="Z235" s="591"/>
    </row>
    <row r="236" spans="1:36" s="5" customFormat="1" ht="35.1" customHeight="1">
      <c r="A236" s="246"/>
      <c r="B236" s="1073"/>
      <c r="C236" s="243"/>
      <c r="D236" s="221"/>
      <c r="E236" s="221"/>
      <c r="F236" s="243"/>
      <c r="G236" s="243"/>
      <c r="H236" s="243"/>
      <c r="I236" s="243"/>
      <c r="J236" s="243"/>
      <c r="K236" s="553"/>
      <c r="L236" s="553"/>
      <c r="M236" s="36"/>
      <c r="N236" s="694"/>
      <c r="O236" s="595"/>
      <c r="P236" s="45"/>
      <c r="Q236" s="45"/>
      <c r="X236" s="214"/>
      <c r="Y236" s="214"/>
      <c r="Z236" s="591"/>
    </row>
    <row r="237" spans="1:36" s="5" customFormat="1" ht="35.1" customHeight="1">
      <c r="A237" s="246"/>
      <c r="B237" s="1073"/>
      <c r="C237" s="243"/>
      <c r="D237" s="221"/>
      <c r="E237" s="221"/>
      <c r="F237" s="243"/>
      <c r="G237" s="243"/>
      <c r="H237" s="243"/>
      <c r="I237" s="243"/>
      <c r="J237" s="243"/>
      <c r="K237" s="553"/>
      <c r="L237" s="553"/>
      <c r="M237" s="36"/>
      <c r="N237" s="694"/>
      <c r="O237" s="595"/>
      <c r="P237" s="45"/>
      <c r="Q237" s="45"/>
      <c r="X237" s="214"/>
      <c r="Y237" s="214"/>
      <c r="Z237" s="591"/>
    </row>
    <row r="238" spans="1:36" s="5" customFormat="1" ht="35.1" customHeight="1">
      <c r="A238" s="247"/>
      <c r="B238" s="1073"/>
      <c r="C238" s="243"/>
      <c r="D238" s="222"/>
      <c r="E238" s="222"/>
      <c r="F238" s="243"/>
      <c r="G238" s="243"/>
      <c r="H238" s="243"/>
      <c r="I238" s="243"/>
      <c r="J238" s="243"/>
      <c r="K238" s="553"/>
      <c r="L238" s="553"/>
      <c r="M238" s="37"/>
      <c r="N238" s="695"/>
      <c r="O238" s="595"/>
      <c r="P238" s="46"/>
      <c r="Q238" s="46"/>
      <c r="R238"/>
      <c r="S238"/>
      <c r="T238"/>
      <c r="U238"/>
      <c r="V238"/>
      <c r="W238"/>
      <c r="X238" s="84"/>
      <c r="Y238" s="84"/>
      <c r="Z238" s="172"/>
      <c r="AA238"/>
      <c r="AB238"/>
      <c r="AC238"/>
      <c r="AD238"/>
      <c r="AE238"/>
      <c r="AF238"/>
      <c r="AG238"/>
      <c r="AH238"/>
      <c r="AI238"/>
      <c r="AJ238"/>
    </row>
    <row r="239" spans="1:36" s="5" customFormat="1" ht="35.1" customHeight="1">
      <c r="A239" s="247"/>
      <c r="B239" s="1073"/>
      <c r="C239" s="243"/>
      <c r="D239" s="222"/>
      <c r="E239" s="222"/>
      <c r="F239" s="243"/>
      <c r="G239" s="243"/>
      <c r="H239" s="243"/>
      <c r="I239" s="243"/>
      <c r="J239" s="243"/>
      <c r="K239" s="553"/>
      <c r="L239" s="553"/>
      <c r="M239" s="37"/>
      <c r="N239" s="695"/>
      <c r="O239" s="595"/>
      <c r="P239" s="46"/>
      <c r="Q239" s="46"/>
      <c r="R239"/>
      <c r="S239"/>
      <c r="T239"/>
      <c r="U239"/>
      <c r="V239"/>
      <c r="W239"/>
      <c r="X239" s="84"/>
      <c r="Y239" s="84"/>
      <c r="Z239" s="172"/>
      <c r="AA239"/>
      <c r="AB239"/>
      <c r="AC239"/>
      <c r="AD239"/>
      <c r="AE239"/>
      <c r="AF239"/>
      <c r="AG239"/>
      <c r="AH239"/>
      <c r="AI239"/>
      <c r="AJ239"/>
    </row>
    <row r="240" spans="1:36" s="5" customFormat="1" ht="35.1" customHeight="1">
      <c r="A240" s="247"/>
      <c r="B240" s="1073"/>
      <c r="C240" s="243"/>
      <c r="D240" s="222"/>
      <c r="E240" s="222"/>
      <c r="F240" s="243"/>
      <c r="G240" s="243"/>
      <c r="H240" s="243"/>
      <c r="I240" s="243"/>
      <c r="J240" s="243"/>
      <c r="K240" s="553"/>
      <c r="L240" s="553"/>
      <c r="M240" s="37"/>
      <c r="N240" s="695"/>
      <c r="O240" s="595"/>
      <c r="P240" s="46"/>
      <c r="Q240" s="46"/>
      <c r="R240"/>
      <c r="S240"/>
      <c r="T240"/>
      <c r="U240"/>
      <c r="V240"/>
      <c r="W240"/>
      <c r="X240" s="84"/>
      <c r="Y240" s="84"/>
      <c r="Z240" s="172"/>
      <c r="AA240"/>
      <c r="AB240"/>
      <c r="AC240"/>
      <c r="AD240"/>
      <c r="AE240"/>
      <c r="AF240"/>
      <c r="AG240"/>
      <c r="AH240"/>
      <c r="AI240"/>
      <c r="AJ240"/>
    </row>
    <row r="241" spans="1:36" s="5" customFormat="1" ht="24.95" customHeight="1">
      <c r="A241" s="247"/>
      <c r="B241" s="1073"/>
      <c r="C241" s="243"/>
      <c r="D241" s="222"/>
      <c r="E241" s="222"/>
      <c r="F241" s="243"/>
      <c r="G241" s="243"/>
      <c r="H241" s="243"/>
      <c r="I241" s="243"/>
      <c r="J241" s="243"/>
      <c r="K241" s="553"/>
      <c r="L241" s="553"/>
      <c r="M241" s="37"/>
      <c r="N241" s="695"/>
      <c r="O241" s="595"/>
      <c r="P241" s="46"/>
      <c r="Q241" s="46"/>
      <c r="R241"/>
      <c r="S241"/>
      <c r="T241"/>
      <c r="U241"/>
      <c r="V241"/>
      <c r="W241"/>
      <c r="X241" s="84"/>
      <c r="Y241" s="84"/>
      <c r="Z241" s="172"/>
      <c r="AA241"/>
      <c r="AB241"/>
      <c r="AC241"/>
      <c r="AD241"/>
      <c r="AE241"/>
      <c r="AF241"/>
      <c r="AG241"/>
      <c r="AH241"/>
      <c r="AI241"/>
      <c r="AJ241"/>
    </row>
    <row r="242" spans="1:36" s="5" customFormat="1" ht="24.95" customHeight="1">
      <c r="A242" s="247"/>
      <c r="B242" s="1073"/>
      <c r="C242" s="243"/>
      <c r="D242" s="222"/>
      <c r="E242" s="222"/>
      <c r="F242" s="243"/>
      <c r="G242" s="243"/>
      <c r="H242" s="243"/>
      <c r="I242" s="243"/>
      <c r="J242" s="243"/>
      <c r="K242" s="553"/>
      <c r="L242" s="553"/>
      <c r="M242" s="37"/>
      <c r="N242" s="695"/>
      <c r="O242" s="595"/>
      <c r="P242" s="46"/>
      <c r="Q242" s="46"/>
      <c r="R242"/>
      <c r="S242"/>
      <c r="T242"/>
      <c r="U242"/>
      <c r="V242"/>
      <c r="W242"/>
      <c r="X242" s="84"/>
      <c r="Y242" s="84"/>
      <c r="Z242" s="172"/>
      <c r="AA242"/>
      <c r="AB242"/>
      <c r="AC242"/>
      <c r="AD242"/>
      <c r="AE242"/>
      <c r="AF242"/>
      <c r="AG242"/>
      <c r="AH242"/>
      <c r="AI242"/>
      <c r="AJ242"/>
    </row>
    <row r="243" spans="1:36" s="5" customFormat="1" ht="24.95" customHeight="1">
      <c r="A243" s="247"/>
      <c r="B243" s="1073"/>
      <c r="C243" s="243"/>
      <c r="D243" s="222"/>
      <c r="E243" s="222"/>
      <c r="F243" s="243"/>
      <c r="G243" s="243"/>
      <c r="H243" s="243"/>
      <c r="I243" s="243"/>
      <c r="J243" s="243"/>
      <c r="K243" s="553"/>
      <c r="L243" s="553"/>
      <c r="M243" s="37"/>
      <c r="N243" s="695"/>
      <c r="O243" s="595"/>
      <c r="P243" s="46"/>
      <c r="Q243" s="46"/>
      <c r="R243"/>
      <c r="S243"/>
      <c r="T243"/>
      <c r="U243"/>
      <c r="V243"/>
      <c r="W243"/>
      <c r="X243" s="84"/>
      <c r="Y243" s="84"/>
      <c r="Z243" s="172"/>
      <c r="AA243"/>
      <c r="AB243"/>
      <c r="AC243"/>
      <c r="AD243"/>
      <c r="AE243"/>
      <c r="AF243"/>
      <c r="AG243"/>
      <c r="AH243"/>
      <c r="AI243"/>
      <c r="AJ243"/>
    </row>
    <row r="244" spans="1:36" s="5" customFormat="1" ht="24.95" customHeight="1">
      <c r="A244" s="247"/>
      <c r="B244" s="1073"/>
      <c r="C244" s="243"/>
      <c r="D244" s="222"/>
      <c r="E244" s="222"/>
      <c r="F244" s="243"/>
      <c r="G244" s="243"/>
      <c r="H244" s="243"/>
      <c r="I244" s="243"/>
      <c r="J244" s="243"/>
      <c r="K244" s="553"/>
      <c r="L244" s="553"/>
      <c r="M244" s="37"/>
      <c r="N244" s="695"/>
      <c r="O244" s="595"/>
      <c r="P244" s="46"/>
      <c r="Q244" s="46"/>
      <c r="R244"/>
      <c r="S244"/>
      <c r="T244"/>
      <c r="U244"/>
      <c r="V244"/>
      <c r="W244"/>
      <c r="X244" s="84"/>
      <c r="Y244" s="84"/>
      <c r="Z244" s="172"/>
      <c r="AA244"/>
      <c r="AB244"/>
      <c r="AC244"/>
      <c r="AD244"/>
      <c r="AE244"/>
      <c r="AF244"/>
      <c r="AG244"/>
      <c r="AH244"/>
      <c r="AI244"/>
      <c r="AJ244"/>
    </row>
    <row r="245" spans="1:36" s="5" customFormat="1" ht="24.95" customHeight="1">
      <c r="A245" s="247"/>
      <c r="B245" s="1073"/>
      <c r="C245" s="243"/>
      <c r="D245" s="222"/>
      <c r="E245" s="222"/>
      <c r="F245" s="243"/>
      <c r="G245" s="243"/>
      <c r="H245" s="243"/>
      <c r="I245" s="243"/>
      <c r="J245" s="243"/>
      <c r="K245" s="553"/>
      <c r="L245" s="553"/>
      <c r="M245" s="37"/>
      <c r="N245" s="695"/>
      <c r="O245" s="595"/>
      <c r="P245" s="46"/>
      <c r="Q245" s="46"/>
      <c r="R245"/>
      <c r="S245"/>
      <c r="T245"/>
      <c r="U245"/>
      <c r="V245"/>
      <c r="W245"/>
      <c r="X245" s="84"/>
      <c r="Y245" s="84"/>
      <c r="Z245" s="172"/>
      <c r="AA245"/>
      <c r="AB245"/>
      <c r="AC245"/>
      <c r="AD245"/>
      <c r="AE245"/>
      <c r="AF245"/>
      <c r="AG245"/>
      <c r="AH245"/>
      <c r="AI245"/>
      <c r="AJ245"/>
    </row>
    <row r="246" spans="1:36" s="5" customFormat="1" ht="24.95" customHeight="1">
      <c r="A246" s="247"/>
      <c r="B246" s="1073"/>
      <c r="C246" s="243"/>
      <c r="D246" s="222"/>
      <c r="E246" s="222"/>
      <c r="F246" s="243"/>
      <c r="G246" s="243"/>
      <c r="H246" s="243"/>
      <c r="I246" s="243"/>
      <c r="J246" s="243"/>
      <c r="K246" s="553"/>
      <c r="L246" s="553"/>
      <c r="M246" s="37"/>
      <c r="N246" s="695"/>
      <c r="O246" s="595"/>
      <c r="P246" s="46"/>
      <c r="Q246" s="46"/>
      <c r="R246"/>
      <c r="S246"/>
      <c r="T246"/>
      <c r="U246"/>
      <c r="V246"/>
      <c r="W246"/>
      <c r="X246" s="84"/>
      <c r="Y246" s="84"/>
      <c r="Z246" s="172"/>
      <c r="AA246"/>
      <c r="AB246"/>
      <c r="AC246"/>
      <c r="AD246"/>
      <c r="AE246"/>
      <c r="AF246"/>
      <c r="AG246"/>
      <c r="AH246"/>
      <c r="AI246"/>
      <c r="AJ246"/>
    </row>
    <row r="247" spans="1:36" s="5" customFormat="1" ht="24.95" customHeight="1">
      <c r="A247" s="247"/>
      <c r="B247" s="1073"/>
      <c r="C247" s="243"/>
      <c r="D247" s="222"/>
      <c r="E247" s="222"/>
      <c r="F247" s="243"/>
      <c r="G247" s="243"/>
      <c r="H247" s="243"/>
      <c r="I247" s="243"/>
      <c r="J247" s="243"/>
      <c r="K247" s="553"/>
      <c r="L247" s="553"/>
      <c r="M247" s="37"/>
      <c r="N247" s="695"/>
      <c r="O247" s="595"/>
      <c r="P247" s="46"/>
      <c r="Q247" s="46"/>
      <c r="R247"/>
      <c r="S247"/>
      <c r="T247"/>
      <c r="U247"/>
      <c r="V247"/>
      <c r="W247"/>
      <c r="X247" s="84"/>
      <c r="Y247" s="84"/>
      <c r="Z247" s="172"/>
      <c r="AA247"/>
      <c r="AB247"/>
      <c r="AC247"/>
      <c r="AD247"/>
      <c r="AE247"/>
      <c r="AF247"/>
      <c r="AG247"/>
      <c r="AH247"/>
      <c r="AI247"/>
      <c r="AJ247"/>
    </row>
    <row r="248" spans="1:36" s="5" customFormat="1" ht="24.95" customHeight="1">
      <c r="A248" s="247"/>
      <c r="B248" s="1073"/>
      <c r="C248" s="243"/>
      <c r="D248" s="222"/>
      <c r="E248" s="222"/>
      <c r="F248" s="243"/>
      <c r="G248" s="243"/>
      <c r="H248" s="243"/>
      <c r="I248" s="243"/>
      <c r="J248" s="243"/>
      <c r="K248" s="553"/>
      <c r="L248" s="553"/>
      <c r="M248" s="37"/>
      <c r="N248" s="695"/>
      <c r="O248" s="595"/>
      <c r="P248" s="46"/>
      <c r="Q248" s="46"/>
      <c r="R248"/>
      <c r="S248"/>
      <c r="T248"/>
      <c r="U248"/>
      <c r="V248"/>
      <c r="W248"/>
      <c r="X248" s="84"/>
      <c r="Y248" s="84"/>
      <c r="Z248" s="172"/>
      <c r="AA248"/>
      <c r="AB248"/>
      <c r="AC248"/>
      <c r="AD248"/>
      <c r="AE248"/>
      <c r="AF248"/>
      <c r="AG248"/>
      <c r="AH248"/>
      <c r="AI248"/>
      <c r="AJ248"/>
    </row>
    <row r="249" spans="1:36" s="5" customFormat="1" ht="24.95" customHeight="1">
      <c r="A249" s="247"/>
      <c r="B249" s="1073"/>
      <c r="C249" s="243"/>
      <c r="D249" s="222"/>
      <c r="E249" s="222"/>
      <c r="F249" s="243"/>
      <c r="G249" s="243"/>
      <c r="H249" s="243"/>
      <c r="I249" s="243"/>
      <c r="J249" s="243"/>
      <c r="K249" s="553"/>
      <c r="L249" s="553"/>
      <c r="M249" s="37"/>
      <c r="N249" s="695"/>
      <c r="O249" s="595"/>
      <c r="P249" s="46"/>
      <c r="Q249" s="46"/>
      <c r="R249"/>
      <c r="S249"/>
      <c r="T249"/>
      <c r="U249"/>
      <c r="V249"/>
      <c r="W249"/>
      <c r="X249" s="84"/>
      <c r="Y249" s="84"/>
      <c r="Z249" s="172"/>
      <c r="AA249"/>
      <c r="AB249"/>
      <c r="AC249"/>
      <c r="AD249"/>
      <c r="AE249"/>
      <c r="AF249"/>
      <c r="AG249"/>
      <c r="AH249"/>
      <c r="AI249"/>
      <c r="AJ249"/>
    </row>
    <row r="250" spans="1:36" s="5" customFormat="1" ht="24.95" customHeight="1">
      <c r="A250" s="247"/>
      <c r="B250" s="1073"/>
      <c r="C250" s="243"/>
      <c r="D250" s="222"/>
      <c r="E250" s="222"/>
      <c r="F250" s="243"/>
      <c r="G250" s="243"/>
      <c r="H250" s="243"/>
      <c r="I250" s="243"/>
      <c r="J250" s="243"/>
      <c r="K250" s="553"/>
      <c r="L250" s="553"/>
      <c r="M250" s="37"/>
      <c r="N250" s="695"/>
      <c r="O250" s="595"/>
      <c r="P250" s="46"/>
      <c r="Q250" s="46"/>
      <c r="R250"/>
      <c r="S250"/>
      <c r="T250"/>
      <c r="U250"/>
      <c r="V250"/>
      <c r="W250"/>
      <c r="X250" s="84"/>
      <c r="Y250" s="84"/>
      <c r="Z250" s="172"/>
      <c r="AA250"/>
      <c r="AB250"/>
      <c r="AC250"/>
      <c r="AD250"/>
      <c r="AE250"/>
      <c r="AF250"/>
      <c r="AG250"/>
      <c r="AH250"/>
      <c r="AI250"/>
      <c r="AJ250"/>
    </row>
    <row r="251" spans="1:36" s="5" customFormat="1" ht="24.95" customHeight="1">
      <c r="A251" s="247"/>
      <c r="B251" s="1073"/>
      <c r="C251" s="243"/>
      <c r="D251" s="222"/>
      <c r="E251" s="222"/>
      <c r="F251" s="243"/>
      <c r="G251" s="243"/>
      <c r="H251" s="243"/>
      <c r="I251" s="243"/>
      <c r="J251" s="243"/>
      <c r="K251" s="553"/>
      <c r="L251" s="553"/>
      <c r="M251" s="37"/>
      <c r="N251" s="695"/>
      <c r="O251" s="595"/>
      <c r="P251" s="46"/>
      <c r="Q251" s="46"/>
      <c r="R251"/>
      <c r="S251"/>
      <c r="T251"/>
      <c r="U251"/>
      <c r="V251"/>
      <c r="W251"/>
      <c r="X251" s="84"/>
      <c r="Y251" s="84"/>
      <c r="Z251" s="172"/>
      <c r="AA251"/>
      <c r="AB251"/>
      <c r="AC251"/>
      <c r="AD251"/>
      <c r="AE251"/>
      <c r="AF251"/>
      <c r="AG251"/>
      <c r="AH251"/>
      <c r="AI251"/>
      <c r="AJ251"/>
    </row>
    <row r="252" spans="1:36" s="5" customFormat="1" ht="24.95" customHeight="1">
      <c r="A252" s="247"/>
      <c r="B252" s="1073"/>
      <c r="C252" s="243"/>
      <c r="D252" s="222"/>
      <c r="E252" s="222"/>
      <c r="F252" s="243"/>
      <c r="G252" s="243"/>
      <c r="H252" s="243"/>
      <c r="I252" s="243"/>
      <c r="J252" s="243"/>
      <c r="K252" s="553"/>
      <c r="L252" s="553"/>
      <c r="M252" s="37"/>
      <c r="N252" s="695"/>
      <c r="O252" s="595"/>
      <c r="P252" s="46"/>
      <c r="Q252" s="46"/>
      <c r="R252"/>
      <c r="S252"/>
      <c r="T252"/>
      <c r="U252"/>
      <c r="V252"/>
      <c r="W252"/>
      <c r="X252" s="84"/>
      <c r="Y252" s="84"/>
      <c r="Z252" s="172"/>
      <c r="AA252"/>
      <c r="AB252"/>
      <c r="AC252"/>
      <c r="AD252"/>
      <c r="AE252"/>
      <c r="AF252"/>
      <c r="AG252"/>
      <c r="AH252"/>
      <c r="AI252"/>
      <c r="AJ252"/>
    </row>
    <row r="253" spans="1:36" s="5" customFormat="1" ht="24.95" customHeight="1">
      <c r="A253" s="247"/>
      <c r="B253" s="1073"/>
      <c r="C253" s="243"/>
      <c r="D253" s="222"/>
      <c r="E253" s="222"/>
      <c r="F253" s="243"/>
      <c r="G253" s="243"/>
      <c r="H253" s="243"/>
      <c r="I253" s="243"/>
      <c r="J253" s="243"/>
      <c r="K253" s="553"/>
      <c r="L253" s="553"/>
      <c r="M253" s="37"/>
      <c r="N253" s="695"/>
      <c r="O253" s="595"/>
      <c r="P253" s="46"/>
      <c r="Q253" s="46"/>
      <c r="R253"/>
      <c r="S253"/>
      <c r="T253"/>
      <c r="U253"/>
      <c r="V253"/>
      <c r="W253"/>
      <c r="X253" s="84"/>
      <c r="Y253" s="84"/>
      <c r="Z253" s="172"/>
      <c r="AA253"/>
      <c r="AB253"/>
      <c r="AC253"/>
      <c r="AD253"/>
      <c r="AE253"/>
      <c r="AF253"/>
      <c r="AG253"/>
      <c r="AH253"/>
      <c r="AI253"/>
      <c r="AJ253"/>
    </row>
    <row r="254" spans="1:36" s="5" customFormat="1" ht="24.95" customHeight="1">
      <c r="A254" s="247"/>
      <c r="B254" s="1073"/>
      <c r="C254" s="243"/>
      <c r="D254" s="222"/>
      <c r="E254" s="222"/>
      <c r="F254" s="243"/>
      <c r="G254" s="243"/>
      <c r="H254" s="243"/>
      <c r="I254" s="243"/>
      <c r="J254" s="243"/>
      <c r="K254" s="553"/>
      <c r="L254" s="553"/>
      <c r="M254" s="37"/>
      <c r="N254" s="695"/>
      <c r="O254" s="595"/>
      <c r="P254" s="46"/>
      <c r="Q254" s="46"/>
      <c r="R254"/>
      <c r="S254"/>
      <c r="T254"/>
      <c r="U254"/>
      <c r="V254"/>
      <c r="W254"/>
      <c r="X254" s="84"/>
      <c r="Y254" s="84"/>
      <c r="Z254" s="172"/>
      <c r="AA254"/>
      <c r="AB254"/>
      <c r="AC254"/>
      <c r="AD254"/>
      <c r="AE254"/>
      <c r="AF254"/>
      <c r="AG254"/>
      <c r="AH254"/>
      <c r="AI254"/>
      <c r="AJ254"/>
    </row>
    <row r="255" spans="1:36" s="5" customFormat="1" ht="24.95" customHeight="1">
      <c r="A255" s="66"/>
      <c r="B255" s="1059"/>
      <c r="C255" s="62"/>
      <c r="D255" s="222"/>
      <c r="E255" s="222"/>
      <c r="F255" s="62"/>
      <c r="G255" s="62"/>
      <c r="H255" s="62"/>
      <c r="I255" s="62"/>
      <c r="J255" s="62"/>
      <c r="K255" s="430"/>
      <c r="L255" s="430"/>
      <c r="M255" s="37"/>
      <c r="N255" s="695"/>
      <c r="O255" s="595"/>
      <c r="P255" s="46"/>
      <c r="Q255" s="46"/>
      <c r="R255"/>
      <c r="S255"/>
      <c r="T255"/>
      <c r="U255"/>
      <c r="V255"/>
      <c r="W255"/>
      <c r="X255" s="84"/>
      <c r="Y255" s="84"/>
      <c r="Z255" s="172"/>
      <c r="AA255"/>
      <c r="AB255"/>
      <c r="AC255"/>
      <c r="AD255"/>
      <c r="AE255"/>
      <c r="AF255"/>
      <c r="AG255"/>
      <c r="AH255"/>
      <c r="AI255"/>
      <c r="AJ255"/>
    </row>
    <row r="256" spans="1:36" s="5" customFormat="1" ht="24.95" customHeight="1">
      <c r="A256" s="66"/>
      <c r="B256" s="1059"/>
      <c r="C256" s="62"/>
      <c r="D256" s="222"/>
      <c r="E256" s="222"/>
      <c r="F256" s="62"/>
      <c r="G256" s="62"/>
      <c r="H256" s="62"/>
      <c r="I256" s="62"/>
      <c r="J256" s="62"/>
      <c r="K256" s="430"/>
      <c r="L256" s="430"/>
      <c r="M256" s="37"/>
      <c r="N256" s="695"/>
      <c r="O256" s="595"/>
      <c r="P256" s="46"/>
      <c r="Q256" s="46"/>
      <c r="R256"/>
      <c r="S256"/>
      <c r="T256"/>
      <c r="U256"/>
      <c r="V256"/>
      <c r="W256"/>
      <c r="X256" s="84"/>
      <c r="Y256" s="84"/>
      <c r="Z256" s="172"/>
      <c r="AA256"/>
      <c r="AB256"/>
      <c r="AC256"/>
      <c r="AD256"/>
      <c r="AE256"/>
      <c r="AF256"/>
      <c r="AG256"/>
      <c r="AH256"/>
      <c r="AI256"/>
      <c r="AJ256"/>
    </row>
    <row r="257" spans="1:36" s="5" customFormat="1" ht="24.95" customHeight="1">
      <c r="A257" s="66"/>
      <c r="B257" s="1059"/>
      <c r="C257" s="62"/>
      <c r="D257" s="222"/>
      <c r="E257" s="222"/>
      <c r="F257" s="62"/>
      <c r="G257" s="62"/>
      <c r="H257" s="62"/>
      <c r="I257" s="62"/>
      <c r="J257" s="62"/>
      <c r="K257" s="430"/>
      <c r="L257" s="430"/>
      <c r="M257" s="37"/>
      <c r="N257" s="695"/>
      <c r="O257" s="595"/>
      <c r="P257" s="46"/>
      <c r="Q257" s="46"/>
      <c r="R257"/>
      <c r="S257"/>
      <c r="T257"/>
      <c r="U257"/>
      <c r="V257"/>
      <c r="W257"/>
      <c r="X257" s="84"/>
      <c r="Y257" s="84"/>
      <c r="Z257" s="172"/>
      <c r="AA257"/>
      <c r="AB257"/>
      <c r="AC257"/>
      <c r="AD257"/>
      <c r="AE257"/>
      <c r="AF257"/>
      <c r="AG257"/>
      <c r="AH257"/>
      <c r="AI257"/>
      <c r="AJ257"/>
    </row>
    <row r="258" spans="1:36" ht="24.95" customHeight="1">
      <c r="A258" s="66"/>
      <c r="M258" s="37"/>
      <c r="N258" s="695"/>
      <c r="O258" s="595"/>
      <c r="U258"/>
      <c r="V258"/>
      <c r="W258"/>
      <c r="X258" s="84"/>
      <c r="Y258" s="84"/>
      <c r="Z258" s="172"/>
      <c r="AA258"/>
      <c r="AB258"/>
      <c r="AC258"/>
      <c r="AD258"/>
      <c r="AE258"/>
      <c r="AF258"/>
      <c r="AG258"/>
      <c r="AH258"/>
      <c r="AI258"/>
      <c r="AJ258"/>
    </row>
    <row r="259" spans="1:36" ht="24.95" customHeight="1">
      <c r="A259" s="66"/>
      <c r="M259" s="37"/>
      <c r="N259" s="695"/>
      <c r="O259" s="595"/>
      <c r="U259"/>
      <c r="V259"/>
      <c r="W259"/>
      <c r="X259" s="84"/>
      <c r="Y259" s="84"/>
      <c r="Z259" s="172"/>
      <c r="AA259"/>
      <c r="AB259"/>
      <c r="AC259"/>
      <c r="AD259"/>
      <c r="AE259"/>
      <c r="AF259"/>
      <c r="AG259"/>
      <c r="AH259"/>
      <c r="AI259"/>
      <c r="AJ259"/>
    </row>
    <row r="260" spans="1:36" ht="24.95" customHeight="1">
      <c r="A260" s="66"/>
      <c r="M260" s="37"/>
      <c r="N260" s="695"/>
      <c r="O260" s="595"/>
      <c r="U260"/>
      <c r="V260"/>
      <c r="W260"/>
      <c r="X260" s="84"/>
      <c r="Y260" s="84"/>
      <c r="Z260" s="172"/>
      <c r="AA260"/>
      <c r="AB260"/>
      <c r="AC260"/>
      <c r="AD260"/>
      <c r="AE260"/>
      <c r="AF260"/>
      <c r="AG260"/>
      <c r="AH260"/>
      <c r="AI260"/>
      <c r="AJ260"/>
    </row>
    <row r="261" spans="1:36" ht="24.95" customHeight="1">
      <c r="A261" s="66"/>
      <c r="M261" s="37"/>
      <c r="N261" s="695"/>
      <c r="O261" s="595"/>
      <c r="U261"/>
      <c r="V261"/>
      <c r="W261"/>
      <c r="X261" s="84"/>
      <c r="Y261" s="84"/>
      <c r="Z261" s="172"/>
      <c r="AA261"/>
      <c r="AB261"/>
      <c r="AC261"/>
      <c r="AD261"/>
      <c r="AE261"/>
      <c r="AF261"/>
      <c r="AG261"/>
      <c r="AH261"/>
      <c r="AI261"/>
      <c r="AJ261"/>
    </row>
    <row r="262" spans="1:36" ht="24.95" customHeight="1">
      <c r="A262" s="66"/>
      <c r="M262" s="37"/>
      <c r="N262" s="695"/>
      <c r="O262" s="595"/>
      <c r="U262"/>
      <c r="V262"/>
      <c r="W262"/>
      <c r="X262" s="84"/>
      <c r="Y262" s="84"/>
      <c r="Z262" s="172"/>
      <c r="AA262"/>
      <c r="AB262"/>
      <c r="AC262"/>
      <c r="AD262"/>
      <c r="AE262"/>
      <c r="AF262"/>
      <c r="AG262"/>
      <c r="AH262"/>
      <c r="AI262"/>
      <c r="AJ262"/>
    </row>
    <row r="263" spans="1:36" ht="24.95" customHeight="1">
      <c r="A263" s="66"/>
      <c r="M263" s="37"/>
      <c r="N263" s="695"/>
      <c r="U263"/>
      <c r="V263"/>
      <c r="W263"/>
      <c r="X263" s="84"/>
      <c r="Y263" s="84"/>
      <c r="Z263" s="172"/>
      <c r="AA263"/>
      <c r="AB263"/>
      <c r="AC263"/>
      <c r="AD263"/>
      <c r="AE263"/>
      <c r="AF263"/>
      <c r="AG263"/>
      <c r="AH263"/>
      <c r="AI263"/>
      <c r="AJ263"/>
    </row>
    <row r="264" spans="1:36" ht="24.95" customHeight="1">
      <c r="A264" s="66"/>
      <c r="M264" s="37"/>
      <c r="N264" s="695"/>
      <c r="U264"/>
      <c r="V264"/>
      <c r="W264"/>
      <c r="X264" s="84"/>
      <c r="Y264" s="84"/>
      <c r="Z264" s="172"/>
      <c r="AA264"/>
      <c r="AB264"/>
      <c r="AC264"/>
      <c r="AD264"/>
      <c r="AE264"/>
      <c r="AF264"/>
      <c r="AG264"/>
      <c r="AH264"/>
      <c r="AI264"/>
      <c r="AJ264"/>
    </row>
    <row r="265" spans="1:36" ht="24.95" customHeight="1">
      <c r="A265" s="66"/>
      <c r="M265" s="37"/>
      <c r="N265" s="695"/>
      <c r="U265"/>
      <c r="V265"/>
      <c r="W265"/>
      <c r="X265" s="84"/>
      <c r="Y265" s="84"/>
      <c r="Z265" s="172"/>
      <c r="AA265"/>
      <c r="AB265"/>
      <c r="AC265"/>
      <c r="AD265"/>
      <c r="AE265"/>
      <c r="AF265"/>
      <c r="AG265"/>
      <c r="AH265"/>
      <c r="AI265"/>
      <c r="AJ265"/>
    </row>
    <row r="266" spans="1:36" ht="24.95" customHeight="1">
      <c r="A266" s="66"/>
      <c r="M266" s="37"/>
      <c r="N266" s="695"/>
      <c r="U266"/>
      <c r="V266"/>
      <c r="W266"/>
      <c r="X266" s="84"/>
      <c r="Y266" s="84"/>
      <c r="Z266" s="172"/>
      <c r="AA266"/>
      <c r="AB266"/>
      <c r="AC266"/>
      <c r="AD266"/>
      <c r="AE266"/>
      <c r="AF266"/>
      <c r="AG266"/>
      <c r="AH266"/>
      <c r="AI266"/>
      <c r="AJ266"/>
    </row>
    <row r="267" spans="1:36" ht="24.95" customHeight="1">
      <c r="A267" s="66"/>
      <c r="M267" s="37"/>
      <c r="N267" s="695"/>
      <c r="U267"/>
      <c r="V267"/>
      <c r="W267"/>
      <c r="X267" s="84"/>
      <c r="Y267" s="84"/>
      <c r="Z267" s="172"/>
      <c r="AA267"/>
      <c r="AB267"/>
      <c r="AC267"/>
      <c r="AD267"/>
      <c r="AE267"/>
      <c r="AF267"/>
      <c r="AG267"/>
      <c r="AH267"/>
      <c r="AI267"/>
      <c r="AJ267"/>
    </row>
    <row r="268" spans="1:36" ht="24.95" customHeight="1">
      <c r="A268" s="66"/>
      <c r="M268" s="37"/>
      <c r="N268" s="695"/>
      <c r="U268"/>
      <c r="V268"/>
      <c r="W268"/>
      <c r="X268" s="84"/>
      <c r="Y268" s="84"/>
      <c r="Z268" s="172"/>
      <c r="AA268"/>
      <c r="AB268"/>
      <c r="AC268"/>
      <c r="AD268"/>
      <c r="AE268"/>
      <c r="AF268"/>
      <c r="AG268"/>
      <c r="AH268"/>
      <c r="AI268"/>
      <c r="AJ268"/>
    </row>
    <row r="269" spans="1:36" ht="24.95" customHeight="1">
      <c r="A269" s="66"/>
      <c r="M269" s="37"/>
      <c r="N269" s="695"/>
      <c r="U269"/>
      <c r="V269"/>
      <c r="W269"/>
      <c r="X269" s="84"/>
      <c r="Y269" s="84"/>
      <c r="Z269" s="172"/>
      <c r="AA269"/>
      <c r="AB269"/>
      <c r="AC269"/>
      <c r="AD269"/>
      <c r="AE269"/>
      <c r="AF269"/>
      <c r="AG269"/>
      <c r="AH269"/>
      <c r="AI269"/>
      <c r="AJ269"/>
    </row>
    <row r="270" spans="1:36" ht="24.95" customHeight="1">
      <c r="A270" s="66"/>
      <c r="M270" s="37"/>
      <c r="N270" s="695"/>
      <c r="U270"/>
      <c r="V270"/>
      <c r="W270"/>
      <c r="X270" s="84"/>
      <c r="Y270" s="84"/>
      <c r="Z270" s="172"/>
      <c r="AA270"/>
      <c r="AB270"/>
      <c r="AC270"/>
      <c r="AD270"/>
      <c r="AE270"/>
      <c r="AF270"/>
      <c r="AG270"/>
      <c r="AH270"/>
      <c r="AI270"/>
      <c r="AJ270"/>
    </row>
    <row r="271" spans="1:36" ht="24.95" customHeight="1">
      <c r="A271" s="66"/>
      <c r="M271" s="37"/>
      <c r="N271" s="695"/>
      <c r="U271"/>
      <c r="V271"/>
      <c r="W271"/>
      <c r="X271" s="84"/>
      <c r="Y271" s="84"/>
      <c r="Z271" s="172"/>
      <c r="AA271"/>
      <c r="AB271"/>
      <c r="AC271"/>
      <c r="AD271"/>
      <c r="AE271"/>
      <c r="AF271"/>
      <c r="AG271"/>
      <c r="AH271"/>
      <c r="AI271"/>
      <c r="AJ271"/>
    </row>
    <row r="272" spans="1:36" ht="24.95" customHeight="1">
      <c r="A272" s="66"/>
      <c r="M272" s="37"/>
      <c r="N272" s="695"/>
      <c r="U272"/>
      <c r="V272"/>
      <c r="W272"/>
      <c r="X272" s="84"/>
      <c r="Y272" s="84"/>
      <c r="Z272" s="172"/>
      <c r="AA272"/>
      <c r="AB272"/>
      <c r="AC272"/>
      <c r="AD272"/>
      <c r="AE272"/>
      <c r="AF272"/>
      <c r="AG272"/>
      <c r="AH272"/>
      <c r="AI272"/>
      <c r="AJ272"/>
    </row>
    <row r="273" spans="1:36" ht="24.95" customHeight="1">
      <c r="A273" s="66"/>
      <c r="M273" s="37"/>
      <c r="N273" s="695"/>
      <c r="U273"/>
      <c r="V273"/>
      <c r="W273"/>
      <c r="X273" s="84"/>
      <c r="Y273" s="84"/>
      <c r="Z273" s="172"/>
      <c r="AA273"/>
      <c r="AB273"/>
      <c r="AC273"/>
      <c r="AD273"/>
      <c r="AE273"/>
      <c r="AF273"/>
      <c r="AG273"/>
      <c r="AH273"/>
      <c r="AI273"/>
      <c r="AJ273"/>
    </row>
    <row r="274" spans="1:36" ht="24.95" customHeight="1">
      <c r="A274" s="66"/>
      <c r="M274" s="37"/>
      <c r="N274" s="695"/>
      <c r="U274"/>
      <c r="V274"/>
      <c r="W274"/>
      <c r="X274" s="84"/>
      <c r="Y274" s="84"/>
      <c r="Z274" s="172"/>
      <c r="AA274"/>
      <c r="AB274"/>
      <c r="AC274"/>
      <c r="AD274"/>
      <c r="AE274"/>
      <c r="AF274"/>
      <c r="AG274"/>
      <c r="AH274"/>
      <c r="AI274"/>
      <c r="AJ274"/>
    </row>
    <row r="275" spans="1:36" ht="24.95" customHeight="1">
      <c r="A275" s="66"/>
      <c r="M275" s="37"/>
      <c r="N275" s="695"/>
      <c r="U275"/>
      <c r="V275"/>
      <c r="W275"/>
      <c r="X275" s="84"/>
      <c r="Y275" s="84"/>
      <c r="Z275" s="172"/>
      <c r="AA275"/>
      <c r="AB275"/>
      <c r="AC275"/>
      <c r="AD275"/>
      <c r="AE275"/>
      <c r="AF275"/>
      <c r="AG275"/>
      <c r="AH275"/>
      <c r="AI275"/>
      <c r="AJ275"/>
    </row>
    <row r="276" spans="1:36" ht="24.95" customHeight="1">
      <c r="A276" s="66"/>
      <c r="M276" s="37"/>
      <c r="N276" s="695"/>
      <c r="U276"/>
      <c r="V276"/>
      <c r="W276"/>
      <c r="X276" s="84"/>
      <c r="Y276" s="84"/>
      <c r="Z276" s="172"/>
      <c r="AA276"/>
      <c r="AB276"/>
      <c r="AC276"/>
      <c r="AD276"/>
      <c r="AE276"/>
      <c r="AF276"/>
      <c r="AG276"/>
      <c r="AH276"/>
      <c r="AI276"/>
      <c r="AJ276"/>
    </row>
    <row r="277" spans="1:36" ht="24.95" customHeight="1">
      <c r="A277" s="66"/>
      <c r="M277" s="37"/>
      <c r="N277" s="695"/>
      <c r="U277"/>
      <c r="V277"/>
      <c r="W277"/>
      <c r="X277" s="84"/>
      <c r="Y277" s="84"/>
      <c r="Z277" s="172"/>
      <c r="AA277"/>
      <c r="AB277"/>
      <c r="AC277"/>
      <c r="AD277"/>
      <c r="AE277"/>
      <c r="AF277"/>
      <c r="AG277"/>
      <c r="AH277"/>
      <c r="AI277"/>
      <c r="AJ277"/>
    </row>
    <row r="278" spans="1:36" ht="24.95" customHeight="1">
      <c r="A278" s="66"/>
      <c r="M278" s="37"/>
      <c r="N278" s="695"/>
      <c r="U278"/>
      <c r="V278"/>
      <c r="W278"/>
      <c r="X278" s="84"/>
      <c r="Y278" s="84"/>
      <c r="Z278" s="172"/>
      <c r="AA278"/>
      <c r="AB278"/>
      <c r="AC278"/>
      <c r="AD278"/>
      <c r="AE278"/>
      <c r="AF278"/>
      <c r="AG278"/>
      <c r="AH278"/>
      <c r="AI278"/>
      <c r="AJ278"/>
    </row>
    <row r="279" spans="1:36" ht="24.95" customHeight="1">
      <c r="A279" s="66"/>
      <c r="M279" s="37"/>
      <c r="N279" s="695"/>
      <c r="U279"/>
      <c r="V279"/>
      <c r="W279"/>
      <c r="X279" s="84"/>
      <c r="Y279" s="84"/>
      <c r="Z279" s="172"/>
      <c r="AA279"/>
      <c r="AB279"/>
      <c r="AC279"/>
      <c r="AD279"/>
      <c r="AE279"/>
      <c r="AF279"/>
      <c r="AG279"/>
      <c r="AH279"/>
      <c r="AI279"/>
      <c r="AJ279"/>
    </row>
    <row r="280" spans="1:36" ht="24.95" customHeight="1">
      <c r="A280" s="66"/>
      <c r="M280" s="37"/>
      <c r="N280" s="695"/>
      <c r="U280"/>
      <c r="V280"/>
      <c r="W280"/>
      <c r="X280" s="84"/>
      <c r="Y280" s="84"/>
      <c r="Z280" s="172"/>
      <c r="AA280"/>
      <c r="AB280"/>
      <c r="AC280"/>
      <c r="AD280"/>
      <c r="AE280"/>
      <c r="AF280"/>
      <c r="AG280"/>
      <c r="AH280"/>
      <c r="AI280"/>
      <c r="AJ280"/>
    </row>
    <row r="281" spans="1:36" ht="24.95" customHeight="1">
      <c r="A281" s="66"/>
      <c r="M281" s="37"/>
      <c r="N281" s="695"/>
      <c r="U281"/>
      <c r="V281"/>
      <c r="W281"/>
      <c r="X281" s="84"/>
      <c r="Y281" s="84"/>
      <c r="Z281" s="172"/>
      <c r="AA281"/>
      <c r="AB281"/>
      <c r="AC281"/>
      <c r="AD281"/>
      <c r="AE281"/>
      <c r="AF281"/>
      <c r="AG281"/>
      <c r="AH281"/>
      <c r="AI281"/>
      <c r="AJ281"/>
    </row>
    <row r="282" spans="1:36" ht="24.95" customHeight="1">
      <c r="A282" s="66"/>
      <c r="M282" s="37"/>
      <c r="N282" s="695"/>
      <c r="U282"/>
      <c r="V282"/>
      <c r="W282"/>
      <c r="X282" s="84"/>
      <c r="Y282" s="84"/>
      <c r="Z282" s="172"/>
      <c r="AA282"/>
      <c r="AB282"/>
      <c r="AC282"/>
      <c r="AD282"/>
      <c r="AE282"/>
      <c r="AF282"/>
      <c r="AG282"/>
      <c r="AH282"/>
      <c r="AI282"/>
      <c r="AJ282"/>
    </row>
    <row r="283" spans="1:36" ht="24.95" customHeight="1">
      <c r="A283" s="66"/>
      <c r="M283" s="37"/>
      <c r="N283" s="695"/>
      <c r="U283"/>
      <c r="V283"/>
      <c r="W283"/>
      <c r="X283" s="84"/>
      <c r="Y283" s="84"/>
      <c r="Z283" s="172"/>
      <c r="AA283"/>
      <c r="AB283"/>
      <c r="AC283"/>
      <c r="AD283"/>
      <c r="AE283"/>
      <c r="AF283"/>
      <c r="AG283"/>
      <c r="AH283"/>
      <c r="AI283"/>
      <c r="AJ283"/>
    </row>
    <row r="284" spans="1:36" ht="24.95" customHeight="1">
      <c r="A284" s="66"/>
      <c r="M284" s="37"/>
      <c r="N284" s="695"/>
      <c r="U284"/>
      <c r="V284"/>
      <c r="W284"/>
      <c r="X284"/>
      <c r="Y284" s="84"/>
      <c r="Z284" s="172"/>
      <c r="AA284"/>
      <c r="AB284"/>
      <c r="AC284"/>
      <c r="AD284"/>
      <c r="AE284"/>
      <c r="AF284"/>
      <c r="AG284"/>
      <c r="AH284"/>
      <c r="AI284"/>
      <c r="AJ284"/>
    </row>
    <row r="285" spans="1:36" ht="24.95" customHeight="1">
      <c r="A285" s="66"/>
      <c r="M285" s="37"/>
      <c r="N285" s="695"/>
      <c r="U285"/>
      <c r="V285"/>
      <c r="W285"/>
      <c r="X285"/>
      <c r="Y285" s="84"/>
      <c r="Z285" s="172"/>
      <c r="AA285"/>
      <c r="AB285"/>
      <c r="AC285"/>
      <c r="AD285"/>
      <c r="AE285"/>
      <c r="AF285"/>
      <c r="AG285"/>
      <c r="AH285"/>
      <c r="AI285"/>
      <c r="AJ285"/>
    </row>
    <row r="286" spans="1:36" ht="24.95" customHeight="1">
      <c r="A286" s="66"/>
      <c r="M286" s="37"/>
      <c r="N286" s="695"/>
      <c r="U286"/>
      <c r="V286"/>
      <c r="W286"/>
      <c r="X286"/>
      <c r="Y286" s="84"/>
      <c r="Z286" s="172"/>
      <c r="AA286"/>
      <c r="AB286"/>
      <c r="AC286"/>
      <c r="AD286"/>
      <c r="AE286"/>
      <c r="AF286"/>
      <c r="AG286"/>
      <c r="AH286"/>
      <c r="AI286"/>
      <c r="AJ286"/>
    </row>
    <row r="287" spans="1:36" ht="24.95" customHeight="1">
      <c r="A287" s="66"/>
      <c r="M287" s="37"/>
      <c r="N287" s="695"/>
      <c r="U287"/>
      <c r="V287"/>
      <c r="W287"/>
      <c r="X287"/>
      <c r="Y287" s="84"/>
      <c r="Z287" s="172"/>
      <c r="AA287"/>
      <c r="AB287"/>
      <c r="AC287"/>
      <c r="AD287"/>
      <c r="AE287"/>
      <c r="AF287"/>
      <c r="AG287"/>
      <c r="AH287"/>
      <c r="AI287"/>
      <c r="AJ287"/>
    </row>
    <row r="288" spans="1:36" ht="24.95" customHeight="1">
      <c r="A288" s="66"/>
      <c r="M288" s="37"/>
      <c r="N288" s="695"/>
      <c r="U288"/>
      <c r="V288"/>
      <c r="W288"/>
      <c r="X288"/>
      <c r="Y288" s="84"/>
      <c r="Z288" s="172"/>
      <c r="AA288"/>
      <c r="AB288"/>
      <c r="AC288"/>
      <c r="AD288"/>
      <c r="AE288"/>
      <c r="AF288"/>
      <c r="AG288"/>
      <c r="AH288"/>
      <c r="AI288"/>
      <c r="AJ288"/>
    </row>
    <row r="289" spans="1:36" ht="24.95" customHeight="1">
      <c r="A289" s="66"/>
      <c r="M289" s="37"/>
      <c r="N289" s="695"/>
      <c r="U289"/>
      <c r="V289"/>
      <c r="W289"/>
      <c r="X289"/>
      <c r="Y289" s="84"/>
      <c r="Z289" s="172"/>
      <c r="AA289"/>
      <c r="AB289"/>
      <c r="AC289"/>
      <c r="AD289"/>
      <c r="AE289"/>
      <c r="AF289"/>
      <c r="AG289"/>
      <c r="AH289"/>
      <c r="AI289"/>
      <c r="AJ289"/>
    </row>
    <row r="290" spans="1:36" ht="24.95" customHeight="1">
      <c r="A290" s="66"/>
      <c r="M290" s="37"/>
      <c r="N290" s="695"/>
      <c r="U290"/>
      <c r="V290"/>
      <c r="W290"/>
      <c r="X290"/>
      <c r="Y290" s="84"/>
      <c r="Z290" s="172"/>
      <c r="AA290"/>
      <c r="AB290"/>
      <c r="AC290"/>
      <c r="AD290"/>
      <c r="AE290"/>
      <c r="AF290"/>
      <c r="AG290"/>
      <c r="AH290"/>
      <c r="AI290"/>
      <c r="AJ290"/>
    </row>
    <row r="291" spans="1:36" ht="24.95" customHeight="1">
      <c r="A291" s="66"/>
      <c r="M291" s="37"/>
      <c r="N291" s="695"/>
      <c r="U291"/>
      <c r="V291"/>
      <c r="W291"/>
      <c r="X291"/>
      <c r="Y291" s="84"/>
      <c r="Z291" s="172"/>
      <c r="AA291"/>
      <c r="AB291"/>
      <c r="AC291"/>
      <c r="AD291"/>
      <c r="AE291"/>
      <c r="AF291"/>
      <c r="AG291"/>
      <c r="AH291"/>
      <c r="AI291"/>
      <c r="AJ291"/>
    </row>
    <row r="292" spans="1:36" ht="24.95" customHeight="1">
      <c r="A292" s="66"/>
      <c r="M292" s="37"/>
      <c r="N292" s="695"/>
      <c r="U292"/>
      <c r="V292"/>
      <c r="W292"/>
      <c r="X292"/>
      <c r="Y292" s="84"/>
      <c r="Z292" s="172"/>
      <c r="AA292"/>
      <c r="AB292"/>
      <c r="AC292"/>
      <c r="AD292"/>
      <c r="AE292"/>
      <c r="AF292"/>
      <c r="AG292"/>
      <c r="AH292"/>
      <c r="AI292"/>
      <c r="AJ292"/>
    </row>
    <row r="293" spans="1:36" ht="24.95" customHeight="1">
      <c r="A293" s="66"/>
      <c r="M293" s="37"/>
      <c r="N293" s="695"/>
      <c r="U293"/>
      <c r="V293"/>
      <c r="W293"/>
      <c r="X293"/>
      <c r="Y293" s="84"/>
      <c r="Z293" s="172"/>
      <c r="AA293"/>
      <c r="AB293"/>
      <c r="AC293"/>
      <c r="AD293"/>
      <c r="AE293"/>
      <c r="AF293"/>
      <c r="AG293"/>
      <c r="AH293"/>
      <c r="AI293"/>
      <c r="AJ293"/>
    </row>
    <row r="294" spans="1:36" ht="24.95" customHeight="1">
      <c r="A294" s="66"/>
      <c r="M294" s="37"/>
      <c r="N294" s="695"/>
      <c r="U294"/>
      <c r="V294"/>
      <c r="W294"/>
      <c r="X294"/>
      <c r="Y294" s="84"/>
      <c r="Z294" s="172"/>
      <c r="AA294"/>
      <c r="AB294"/>
      <c r="AC294"/>
      <c r="AD294"/>
      <c r="AE294"/>
      <c r="AF294"/>
      <c r="AG294"/>
      <c r="AH294"/>
      <c r="AI294"/>
      <c r="AJ294"/>
    </row>
    <row r="295" spans="1:36" ht="24.95" customHeight="1">
      <c r="A295" s="66"/>
      <c r="M295" s="37"/>
      <c r="N295" s="695"/>
      <c r="U295"/>
      <c r="V295"/>
      <c r="W295"/>
      <c r="X295"/>
      <c r="Y295" s="84"/>
      <c r="Z295" s="172"/>
      <c r="AA295"/>
      <c r="AB295"/>
      <c r="AC295"/>
      <c r="AD295"/>
      <c r="AE295"/>
      <c r="AF295"/>
      <c r="AG295"/>
      <c r="AH295"/>
      <c r="AI295"/>
      <c r="AJ295"/>
    </row>
    <row r="296" spans="1:36" ht="24.95" customHeight="1">
      <c r="A296" s="66"/>
      <c r="M296" s="37"/>
      <c r="N296" s="695"/>
      <c r="U296"/>
      <c r="V296"/>
      <c r="W296"/>
      <c r="X296"/>
      <c r="Y296" s="84"/>
      <c r="Z296" s="172"/>
      <c r="AA296"/>
      <c r="AB296"/>
      <c r="AC296"/>
      <c r="AD296"/>
      <c r="AE296"/>
      <c r="AF296"/>
      <c r="AG296"/>
      <c r="AH296"/>
      <c r="AI296"/>
      <c r="AJ296"/>
    </row>
    <row r="297" spans="1:36" ht="24.95" customHeight="1">
      <c r="A297" s="66"/>
      <c r="M297" s="37"/>
      <c r="N297" s="695"/>
      <c r="U297"/>
      <c r="V297"/>
      <c r="W297"/>
      <c r="X297"/>
      <c r="Y297" s="84"/>
      <c r="Z297" s="172"/>
      <c r="AA297"/>
      <c r="AB297"/>
      <c r="AC297"/>
      <c r="AD297"/>
      <c r="AE297"/>
      <c r="AF297"/>
      <c r="AG297"/>
      <c r="AH297"/>
      <c r="AI297"/>
      <c r="AJ297"/>
    </row>
    <row r="298" spans="1:36" ht="24.95" customHeight="1">
      <c r="A298" s="66"/>
      <c r="M298" s="37"/>
      <c r="N298" s="695"/>
      <c r="U298"/>
      <c r="V298"/>
      <c r="W298"/>
      <c r="X298"/>
      <c r="Y298"/>
      <c r="Z298" s="172"/>
      <c r="AA298"/>
      <c r="AB298"/>
      <c r="AC298"/>
      <c r="AD298"/>
      <c r="AE298"/>
      <c r="AF298"/>
      <c r="AG298"/>
      <c r="AH298"/>
      <c r="AI298"/>
      <c r="AJ298"/>
    </row>
    <row r="299" spans="1:36" ht="24.95" customHeight="1">
      <c r="A299" s="66"/>
      <c r="M299" s="37"/>
      <c r="N299" s="695"/>
      <c r="U299"/>
      <c r="V299"/>
      <c r="W299"/>
      <c r="X299"/>
      <c r="Y299"/>
      <c r="Z299" s="172"/>
      <c r="AA299"/>
      <c r="AB299"/>
      <c r="AC299"/>
      <c r="AD299"/>
      <c r="AE299"/>
      <c r="AF299"/>
      <c r="AG299"/>
      <c r="AH299"/>
      <c r="AI299"/>
      <c r="AJ299"/>
    </row>
    <row r="300" spans="1:36" ht="24.95" customHeight="1">
      <c r="A300" s="66"/>
      <c r="M300" s="37"/>
      <c r="N300" s="695"/>
      <c r="U300"/>
      <c r="V300"/>
      <c r="W300"/>
      <c r="X300"/>
      <c r="Y300"/>
      <c r="Z300" s="172"/>
      <c r="AA300"/>
      <c r="AB300"/>
      <c r="AC300"/>
      <c r="AD300"/>
      <c r="AE300"/>
      <c r="AF300"/>
      <c r="AG300"/>
      <c r="AH300"/>
      <c r="AI300"/>
      <c r="AJ300"/>
    </row>
    <row r="301" spans="1:36" ht="24.95" customHeight="1">
      <c r="A301" s="66"/>
      <c r="M301" s="37"/>
      <c r="N301" s="695"/>
      <c r="U301"/>
      <c r="V301"/>
      <c r="W301"/>
      <c r="X301"/>
      <c r="Y301"/>
      <c r="Z301" s="172"/>
      <c r="AA301"/>
      <c r="AB301"/>
      <c r="AC301"/>
      <c r="AD301"/>
      <c r="AE301"/>
      <c r="AF301"/>
      <c r="AG301"/>
      <c r="AH301"/>
      <c r="AI301"/>
      <c r="AJ301"/>
    </row>
    <row r="302" spans="1:36" ht="24.95" customHeight="1">
      <c r="A302" s="66"/>
      <c r="M302" s="37"/>
      <c r="N302" s="695"/>
      <c r="U302"/>
      <c r="V302"/>
      <c r="W302"/>
      <c r="X302"/>
      <c r="Y302"/>
      <c r="Z302" s="172"/>
      <c r="AA302"/>
      <c r="AB302"/>
      <c r="AC302"/>
      <c r="AD302"/>
      <c r="AE302"/>
      <c r="AF302"/>
      <c r="AG302"/>
      <c r="AH302"/>
      <c r="AI302"/>
      <c r="AJ302"/>
    </row>
    <row r="303" spans="1:36" ht="24.95" customHeight="1">
      <c r="A303" s="66"/>
      <c r="M303" s="37"/>
      <c r="N303" s="695"/>
      <c r="U303"/>
      <c r="V303"/>
      <c r="W303"/>
      <c r="X303"/>
      <c r="Y303"/>
      <c r="Z303" s="172"/>
      <c r="AA303"/>
      <c r="AB303"/>
      <c r="AC303"/>
      <c r="AD303"/>
      <c r="AE303"/>
      <c r="AF303"/>
      <c r="AG303"/>
      <c r="AH303"/>
      <c r="AI303"/>
      <c r="AJ303"/>
    </row>
    <row r="304" spans="1:36" ht="24.95" customHeight="1">
      <c r="A304" s="66"/>
      <c r="M304" s="37"/>
      <c r="N304" s="695"/>
      <c r="U304"/>
      <c r="V304"/>
      <c r="W304"/>
      <c r="X304"/>
      <c r="Y304"/>
      <c r="Z304" s="172"/>
      <c r="AA304"/>
      <c r="AB304"/>
      <c r="AC304"/>
      <c r="AD304"/>
      <c r="AE304"/>
      <c r="AF304"/>
      <c r="AG304"/>
      <c r="AH304"/>
      <c r="AI304"/>
      <c r="AJ304"/>
    </row>
    <row r="305" spans="1:36" ht="24.95" customHeight="1">
      <c r="A305" s="66"/>
      <c r="M305" s="37"/>
      <c r="N305" s="695"/>
      <c r="U305"/>
      <c r="V305"/>
      <c r="W305"/>
      <c r="X305"/>
      <c r="Y305"/>
      <c r="Z305" s="172"/>
      <c r="AA305"/>
      <c r="AB305"/>
      <c r="AC305"/>
      <c r="AD305"/>
      <c r="AE305"/>
      <c r="AF305"/>
      <c r="AG305"/>
      <c r="AH305"/>
      <c r="AI305"/>
      <c r="AJ305"/>
    </row>
    <row r="306" spans="1:36" ht="24.95" customHeight="1">
      <c r="A306" s="66"/>
      <c r="M306" s="37"/>
      <c r="N306" s="695"/>
      <c r="U306"/>
      <c r="V306"/>
      <c r="W306"/>
      <c r="X306"/>
      <c r="Y306"/>
      <c r="Z306" s="172"/>
      <c r="AA306"/>
      <c r="AB306"/>
      <c r="AC306"/>
      <c r="AD306"/>
      <c r="AE306"/>
      <c r="AF306"/>
      <c r="AG306"/>
      <c r="AH306"/>
      <c r="AI306"/>
      <c r="AJ306"/>
    </row>
    <row r="307" spans="1:36" ht="24.95" customHeight="1">
      <c r="A307" s="66"/>
      <c r="M307" s="37"/>
      <c r="N307" s="695"/>
      <c r="U307"/>
      <c r="V307"/>
      <c r="W307"/>
      <c r="X307"/>
      <c r="Y307"/>
      <c r="Z307" s="172"/>
      <c r="AA307"/>
      <c r="AB307"/>
      <c r="AC307"/>
      <c r="AD307"/>
      <c r="AE307"/>
      <c r="AF307"/>
      <c r="AG307"/>
      <c r="AH307"/>
      <c r="AI307"/>
      <c r="AJ307"/>
    </row>
    <row r="308" spans="1:36" ht="24.95" customHeight="1">
      <c r="A308" s="66"/>
      <c r="M308" s="37"/>
      <c r="N308" s="695"/>
      <c r="U308"/>
      <c r="V308"/>
      <c r="W308"/>
      <c r="X308"/>
      <c r="Y308"/>
      <c r="Z308" s="172"/>
      <c r="AA308"/>
      <c r="AB308"/>
      <c r="AC308"/>
      <c r="AD308"/>
      <c r="AE308"/>
      <c r="AF308"/>
      <c r="AG308"/>
      <c r="AH308"/>
      <c r="AI308"/>
      <c r="AJ308"/>
    </row>
    <row r="309" spans="1:36" ht="24.95" customHeight="1">
      <c r="A309" s="66"/>
      <c r="M309" s="37"/>
      <c r="N309" s="695"/>
      <c r="U309"/>
      <c r="V309"/>
      <c r="W309"/>
      <c r="X309"/>
      <c r="Y309"/>
      <c r="Z309" s="172"/>
      <c r="AA309"/>
      <c r="AB309"/>
      <c r="AC309"/>
      <c r="AD309"/>
      <c r="AE309"/>
      <c r="AF309"/>
      <c r="AG309"/>
      <c r="AH309"/>
      <c r="AI309"/>
      <c r="AJ309"/>
    </row>
    <row r="310" spans="1:36" ht="24.95" customHeight="1">
      <c r="A310" s="66"/>
      <c r="M310" s="37"/>
      <c r="N310" s="695"/>
      <c r="U310"/>
      <c r="V310"/>
      <c r="W310"/>
      <c r="X310"/>
      <c r="Y310"/>
      <c r="Z310" s="172"/>
      <c r="AA310"/>
      <c r="AB310"/>
      <c r="AC310"/>
      <c r="AD310"/>
      <c r="AE310"/>
      <c r="AF310"/>
      <c r="AG310"/>
      <c r="AH310"/>
      <c r="AI310"/>
      <c r="AJ310"/>
    </row>
    <row r="311" spans="1:36" ht="24.95" customHeight="1">
      <c r="A311" s="66"/>
      <c r="M311" s="37"/>
      <c r="N311" s="695"/>
      <c r="U311"/>
      <c r="V311"/>
      <c r="W311"/>
      <c r="X311"/>
      <c r="Y311"/>
      <c r="Z311" s="172"/>
      <c r="AA311"/>
      <c r="AB311"/>
      <c r="AC311"/>
      <c r="AD311"/>
      <c r="AE311"/>
      <c r="AF311"/>
      <c r="AG311"/>
      <c r="AH311"/>
      <c r="AI311"/>
      <c r="AJ311"/>
    </row>
    <row r="312" spans="1:36" ht="24.95" customHeight="1">
      <c r="A312" s="66"/>
      <c r="M312" s="37"/>
      <c r="N312" s="695"/>
      <c r="U312"/>
      <c r="V312"/>
      <c r="W312"/>
      <c r="X312"/>
      <c r="Y312"/>
      <c r="Z312" s="172"/>
      <c r="AA312"/>
      <c r="AB312"/>
      <c r="AC312"/>
      <c r="AD312"/>
      <c r="AE312"/>
      <c r="AF312"/>
      <c r="AG312"/>
      <c r="AH312"/>
      <c r="AI312"/>
      <c r="AJ312"/>
    </row>
    <row r="313" spans="1:36" ht="24.95" customHeight="1">
      <c r="A313" s="66"/>
      <c r="M313" s="37"/>
      <c r="N313" s="695"/>
      <c r="U313"/>
      <c r="V313"/>
      <c r="W313"/>
      <c r="X313"/>
      <c r="Y313"/>
      <c r="Z313" s="172"/>
      <c r="AA313"/>
      <c r="AB313"/>
      <c r="AC313"/>
      <c r="AD313"/>
      <c r="AE313"/>
      <c r="AF313"/>
      <c r="AG313"/>
      <c r="AH313"/>
      <c r="AI313"/>
      <c r="AJ313"/>
    </row>
    <row r="314" spans="1:36" ht="24.95" customHeight="1">
      <c r="A314" s="66"/>
      <c r="M314" s="37"/>
      <c r="N314" s="695"/>
      <c r="U314"/>
      <c r="V314"/>
      <c r="W314"/>
      <c r="X314"/>
      <c r="Y314"/>
      <c r="Z314" s="172"/>
      <c r="AA314"/>
      <c r="AB314"/>
      <c r="AC314"/>
      <c r="AD314"/>
      <c r="AE314"/>
      <c r="AF314"/>
      <c r="AG314"/>
      <c r="AH314"/>
      <c r="AI314"/>
      <c r="AJ314"/>
    </row>
    <row r="315" spans="1:36" ht="24.95" customHeight="1">
      <c r="A315" s="66"/>
      <c r="M315" s="37"/>
      <c r="N315" s="695"/>
      <c r="U315"/>
      <c r="V315"/>
      <c r="W315"/>
      <c r="X315"/>
      <c r="Y315"/>
      <c r="Z315" s="172"/>
      <c r="AA315"/>
      <c r="AB315"/>
      <c r="AC315"/>
      <c r="AD315"/>
      <c r="AE315"/>
      <c r="AF315"/>
      <c r="AG315"/>
      <c r="AH315"/>
      <c r="AI315"/>
      <c r="AJ315"/>
    </row>
    <row r="316" spans="1:36" ht="24.95" customHeight="1">
      <c r="A316" s="66"/>
      <c r="M316" s="37"/>
      <c r="N316" s="695"/>
      <c r="U316"/>
      <c r="V316"/>
      <c r="W316"/>
      <c r="X316"/>
      <c r="Y316"/>
      <c r="Z316" s="172"/>
      <c r="AA316"/>
      <c r="AB316"/>
      <c r="AC316"/>
      <c r="AD316"/>
      <c r="AE316"/>
      <c r="AF316"/>
      <c r="AG316"/>
      <c r="AH316"/>
      <c r="AI316"/>
      <c r="AJ316"/>
    </row>
    <row r="317" spans="1:36" ht="24.95" customHeight="1">
      <c r="A317" s="66"/>
      <c r="M317" s="37"/>
      <c r="N317" s="695"/>
      <c r="U317"/>
      <c r="V317"/>
      <c r="W317"/>
      <c r="X317"/>
      <c r="Y317"/>
      <c r="Z317" s="172"/>
      <c r="AA317"/>
      <c r="AB317"/>
      <c r="AC317"/>
      <c r="AD317"/>
      <c r="AE317"/>
      <c r="AF317"/>
      <c r="AG317"/>
      <c r="AH317"/>
      <c r="AI317"/>
      <c r="AJ317"/>
    </row>
    <row r="318" spans="1:36" ht="24.95" customHeight="1">
      <c r="A318" s="66"/>
      <c r="M318" s="37"/>
      <c r="N318" s="695"/>
      <c r="U318"/>
      <c r="V318"/>
      <c r="W318"/>
      <c r="X318"/>
      <c r="Y318"/>
      <c r="Z318" s="172"/>
      <c r="AA318"/>
      <c r="AB318"/>
      <c r="AC318"/>
      <c r="AD318"/>
      <c r="AE318"/>
      <c r="AF318"/>
      <c r="AG318"/>
      <c r="AH318"/>
      <c r="AI318"/>
      <c r="AJ318"/>
    </row>
    <row r="319" spans="1:36" ht="24.95" customHeight="1">
      <c r="A319" s="66"/>
      <c r="M319" s="37"/>
      <c r="N319" s="695"/>
      <c r="U319"/>
      <c r="V319"/>
      <c r="W319"/>
      <c r="X319"/>
      <c r="Y319"/>
      <c r="Z319" s="172"/>
      <c r="AA319"/>
      <c r="AB319"/>
      <c r="AC319"/>
      <c r="AD319"/>
      <c r="AE319"/>
      <c r="AF319"/>
      <c r="AG319"/>
      <c r="AH319"/>
      <c r="AI319"/>
      <c r="AJ319"/>
    </row>
    <row r="320" spans="1:36" ht="24.95" customHeight="1">
      <c r="A320" s="66"/>
      <c r="M320" s="37"/>
      <c r="N320" s="695"/>
      <c r="U320"/>
      <c r="V320"/>
      <c r="W320"/>
      <c r="X320"/>
      <c r="Y320"/>
      <c r="Z320" s="172"/>
      <c r="AA320"/>
      <c r="AB320"/>
      <c r="AC320"/>
      <c r="AD320"/>
      <c r="AE320"/>
      <c r="AF320"/>
      <c r="AG320"/>
      <c r="AH320"/>
      <c r="AI320"/>
      <c r="AJ320"/>
    </row>
    <row r="321" spans="1:36" ht="24.95" customHeight="1">
      <c r="A321" s="66"/>
      <c r="M321" s="37"/>
      <c r="N321" s="695"/>
      <c r="U321"/>
      <c r="V321"/>
      <c r="W321"/>
      <c r="X321"/>
      <c r="Y321"/>
      <c r="Z321" s="172"/>
      <c r="AA321"/>
      <c r="AB321"/>
      <c r="AC321"/>
      <c r="AD321"/>
      <c r="AE321"/>
      <c r="AF321"/>
      <c r="AG321"/>
      <c r="AH321"/>
      <c r="AI321"/>
      <c r="AJ321"/>
    </row>
    <row r="322" spans="1:36" ht="24.95" customHeight="1">
      <c r="A322" s="66"/>
      <c r="M322" s="37"/>
      <c r="N322" s="695"/>
      <c r="U322"/>
      <c r="V322"/>
      <c r="W322"/>
      <c r="X322"/>
      <c r="Y322"/>
      <c r="Z322" s="172"/>
      <c r="AA322"/>
      <c r="AB322"/>
      <c r="AC322"/>
      <c r="AD322"/>
      <c r="AE322"/>
      <c r="AF322"/>
      <c r="AG322"/>
      <c r="AH322"/>
      <c r="AI322"/>
      <c r="AJ322"/>
    </row>
    <row r="323" spans="1:36" ht="24.95" customHeight="1">
      <c r="A323" s="66"/>
      <c r="M323" s="37"/>
      <c r="N323" s="695"/>
      <c r="U323"/>
      <c r="V323"/>
      <c r="W323"/>
      <c r="X323"/>
      <c r="Y323"/>
      <c r="Z323" s="172"/>
      <c r="AA323"/>
      <c r="AB323"/>
      <c r="AC323"/>
      <c r="AD323"/>
      <c r="AE323"/>
      <c r="AF323"/>
      <c r="AG323"/>
      <c r="AH323"/>
      <c r="AI323"/>
      <c r="AJ323"/>
    </row>
    <row r="324" spans="1:36" ht="24.95" customHeight="1">
      <c r="A324" s="66"/>
      <c r="M324" s="37"/>
      <c r="N324" s="695"/>
      <c r="U324"/>
      <c r="V324"/>
      <c r="W324"/>
      <c r="X324"/>
      <c r="Y324"/>
      <c r="Z324" s="172"/>
      <c r="AA324"/>
      <c r="AB324"/>
      <c r="AC324"/>
      <c r="AD324"/>
      <c r="AE324"/>
      <c r="AF324"/>
      <c r="AG324"/>
      <c r="AH324"/>
      <c r="AI324"/>
      <c r="AJ324"/>
    </row>
    <row r="325" spans="1:36" ht="24.95" customHeight="1">
      <c r="A325" s="66"/>
      <c r="M325" s="37"/>
      <c r="N325" s="695"/>
      <c r="U325"/>
      <c r="V325"/>
      <c r="W325"/>
      <c r="X325"/>
      <c r="Y325"/>
      <c r="Z325" s="172"/>
      <c r="AA325"/>
      <c r="AB325"/>
      <c r="AC325"/>
      <c r="AD325"/>
      <c r="AE325"/>
      <c r="AF325"/>
      <c r="AG325"/>
      <c r="AH325"/>
      <c r="AI325"/>
      <c r="AJ325"/>
    </row>
    <row r="326" spans="1:36" ht="24.95" customHeight="1">
      <c r="A326" s="66"/>
      <c r="M326" s="37"/>
      <c r="N326" s="695"/>
      <c r="U326"/>
      <c r="V326"/>
      <c r="W326"/>
      <c r="X326"/>
      <c r="Y326"/>
      <c r="Z326" s="172"/>
      <c r="AA326"/>
      <c r="AB326"/>
      <c r="AC326"/>
      <c r="AD326"/>
      <c r="AE326"/>
      <c r="AF326"/>
      <c r="AG326"/>
      <c r="AH326"/>
      <c r="AI326"/>
      <c r="AJ326"/>
    </row>
    <row r="327" spans="1:36" ht="24.95" customHeight="1">
      <c r="A327" s="66"/>
      <c r="M327" s="37"/>
      <c r="N327" s="695"/>
      <c r="U327"/>
      <c r="V327"/>
      <c r="W327"/>
      <c r="X327"/>
      <c r="Y327"/>
      <c r="Z327" s="172"/>
      <c r="AA327"/>
      <c r="AB327"/>
      <c r="AC327"/>
      <c r="AD327"/>
      <c r="AE327"/>
      <c r="AF327"/>
      <c r="AG327"/>
      <c r="AH327"/>
      <c r="AI327"/>
      <c r="AJ327"/>
    </row>
    <row r="328" spans="1:36" ht="24.95" customHeight="1">
      <c r="A328" s="66"/>
      <c r="M328" s="37"/>
      <c r="N328" s="695"/>
      <c r="U328"/>
      <c r="V328"/>
      <c r="W328"/>
      <c r="X328"/>
      <c r="Y328"/>
      <c r="Z328" s="172"/>
      <c r="AA328"/>
      <c r="AB328"/>
      <c r="AC328"/>
      <c r="AD328"/>
      <c r="AE328"/>
      <c r="AF328"/>
      <c r="AG328"/>
      <c r="AH328"/>
      <c r="AI328"/>
      <c r="AJ328"/>
    </row>
    <row r="329" spans="1:36" ht="24.95" customHeight="1">
      <c r="A329" s="66"/>
      <c r="M329" s="37"/>
      <c r="N329" s="695"/>
      <c r="U329"/>
      <c r="V329"/>
      <c r="W329"/>
      <c r="X329"/>
      <c r="Y329"/>
      <c r="Z329" s="172"/>
      <c r="AA329"/>
      <c r="AB329"/>
      <c r="AC329"/>
      <c r="AD329"/>
      <c r="AE329"/>
      <c r="AF329"/>
      <c r="AG329"/>
      <c r="AH329"/>
      <c r="AI329"/>
      <c r="AJ329"/>
    </row>
    <row r="330" spans="1:36" ht="24.95" customHeight="1">
      <c r="A330" s="66"/>
      <c r="M330" s="37"/>
      <c r="N330" s="695"/>
      <c r="U330"/>
      <c r="V330"/>
      <c r="W330"/>
      <c r="X330"/>
      <c r="Y330"/>
      <c r="Z330" s="172"/>
      <c r="AA330"/>
      <c r="AB330"/>
      <c r="AC330"/>
      <c r="AD330"/>
      <c r="AE330"/>
      <c r="AF330"/>
      <c r="AG330"/>
      <c r="AH330"/>
      <c r="AI330"/>
      <c r="AJ330"/>
    </row>
    <row r="331" spans="1:36" ht="24.95" customHeight="1">
      <c r="A331" s="66"/>
      <c r="M331" s="37"/>
      <c r="N331" s="695"/>
      <c r="U331"/>
      <c r="V331"/>
      <c r="W331"/>
      <c r="X331"/>
      <c r="Y331"/>
      <c r="Z331" s="172"/>
      <c r="AA331"/>
      <c r="AB331"/>
      <c r="AC331"/>
      <c r="AD331"/>
      <c r="AE331"/>
      <c r="AF331"/>
      <c r="AG331"/>
      <c r="AH331"/>
      <c r="AI331"/>
      <c r="AJ331"/>
    </row>
    <row r="332" spans="1:36" ht="24.95" customHeight="1">
      <c r="A332" s="66"/>
      <c r="M332" s="37"/>
      <c r="N332" s="695"/>
      <c r="U332"/>
      <c r="V332"/>
      <c r="W332"/>
      <c r="X332"/>
      <c r="Y332"/>
      <c r="Z332" s="172"/>
      <c r="AA332"/>
      <c r="AB332"/>
      <c r="AC332"/>
      <c r="AD332"/>
      <c r="AE332"/>
      <c r="AF332"/>
      <c r="AG332"/>
      <c r="AH332"/>
      <c r="AI332"/>
      <c r="AJ332"/>
    </row>
    <row r="333" spans="1:36" ht="24.95" customHeight="1">
      <c r="A333" s="66"/>
      <c r="M333" s="37"/>
      <c r="N333" s="695"/>
      <c r="U333"/>
      <c r="V333"/>
      <c r="W333"/>
      <c r="X333"/>
      <c r="Y333"/>
      <c r="Z333" s="172"/>
      <c r="AA333"/>
      <c r="AB333"/>
      <c r="AC333"/>
      <c r="AD333"/>
      <c r="AE333"/>
      <c r="AF333"/>
      <c r="AG333"/>
      <c r="AH333"/>
      <c r="AI333"/>
      <c r="AJ333"/>
    </row>
    <row r="334" spans="1:36" ht="24.95" customHeight="1">
      <c r="A334" s="66"/>
      <c r="M334" s="37"/>
      <c r="N334" s="695"/>
      <c r="U334"/>
      <c r="V334"/>
      <c r="W334"/>
      <c r="X334"/>
      <c r="Y334"/>
      <c r="Z334" s="172"/>
      <c r="AA334"/>
      <c r="AB334"/>
      <c r="AC334"/>
      <c r="AD334"/>
      <c r="AE334"/>
      <c r="AF334"/>
      <c r="AG334"/>
      <c r="AH334"/>
      <c r="AI334"/>
      <c r="AJ334"/>
    </row>
    <row r="335" spans="1:36" ht="24.95" customHeight="1">
      <c r="A335" s="66"/>
      <c r="M335" s="37"/>
      <c r="N335" s="695"/>
      <c r="U335"/>
      <c r="V335"/>
      <c r="W335"/>
      <c r="X335"/>
      <c r="Y335"/>
      <c r="Z335" s="172"/>
      <c r="AA335"/>
      <c r="AB335"/>
      <c r="AC335"/>
      <c r="AD335"/>
      <c r="AE335"/>
      <c r="AF335"/>
      <c r="AG335"/>
      <c r="AH335"/>
      <c r="AI335"/>
      <c r="AJ335"/>
    </row>
    <row r="336" spans="1:36" ht="24.95" customHeight="1">
      <c r="A336" s="66"/>
      <c r="M336" s="37"/>
      <c r="N336" s="695"/>
      <c r="U336"/>
      <c r="V336"/>
      <c r="W336"/>
      <c r="X336"/>
      <c r="Y336"/>
      <c r="Z336" s="172"/>
      <c r="AA336"/>
      <c r="AB336"/>
      <c r="AC336"/>
      <c r="AD336"/>
      <c r="AE336"/>
      <c r="AF336"/>
      <c r="AG336"/>
      <c r="AH336"/>
      <c r="AI336"/>
      <c r="AJ336"/>
    </row>
    <row r="337" spans="1:36" ht="24.95" customHeight="1">
      <c r="A337" s="66"/>
      <c r="M337" s="37"/>
      <c r="N337" s="695"/>
      <c r="U337"/>
      <c r="V337"/>
      <c r="W337"/>
      <c r="X337"/>
      <c r="Y337"/>
      <c r="Z337" s="172"/>
      <c r="AA337"/>
      <c r="AB337"/>
      <c r="AC337"/>
      <c r="AD337"/>
      <c r="AE337"/>
      <c r="AF337"/>
      <c r="AG337"/>
      <c r="AH337"/>
      <c r="AI337"/>
      <c r="AJ337"/>
    </row>
    <row r="338" spans="1:36" ht="24.95" customHeight="1">
      <c r="A338" s="66"/>
      <c r="M338" s="37"/>
      <c r="N338" s="695"/>
      <c r="U338"/>
      <c r="V338"/>
      <c r="W338"/>
      <c r="X338"/>
      <c r="Y338"/>
      <c r="Z338" s="172"/>
      <c r="AA338"/>
      <c r="AB338"/>
      <c r="AC338"/>
      <c r="AD338"/>
      <c r="AE338"/>
      <c r="AF338"/>
      <c r="AG338"/>
      <c r="AH338"/>
      <c r="AI338"/>
      <c r="AJ338"/>
    </row>
    <row r="339" spans="1:36" ht="24.95" customHeight="1">
      <c r="A339" s="66"/>
      <c r="M339" s="37"/>
      <c r="N339" s="695"/>
      <c r="U339"/>
      <c r="V339"/>
      <c r="W339"/>
      <c r="X339"/>
      <c r="Y339"/>
      <c r="Z339" s="172"/>
      <c r="AA339"/>
      <c r="AB339"/>
      <c r="AC339"/>
      <c r="AD339"/>
      <c r="AE339"/>
      <c r="AF339"/>
      <c r="AG339"/>
      <c r="AH339"/>
      <c r="AI339"/>
      <c r="AJ339"/>
    </row>
    <row r="340" spans="1:36" ht="24.95" customHeight="1">
      <c r="A340" s="66"/>
      <c r="M340" s="37"/>
      <c r="N340" s="695"/>
      <c r="U340"/>
      <c r="V340"/>
      <c r="W340"/>
      <c r="X340"/>
      <c r="Y340"/>
      <c r="Z340" s="172"/>
      <c r="AA340"/>
      <c r="AB340"/>
      <c r="AC340"/>
      <c r="AD340"/>
      <c r="AE340"/>
      <c r="AF340"/>
      <c r="AG340"/>
      <c r="AH340"/>
      <c r="AI340"/>
      <c r="AJ340"/>
    </row>
    <row r="341" spans="1:36" ht="24.95" customHeight="1">
      <c r="A341" s="66"/>
      <c r="M341" s="37"/>
      <c r="N341" s="695"/>
      <c r="U341"/>
      <c r="V341"/>
      <c r="W341"/>
      <c r="X341"/>
      <c r="Y341"/>
      <c r="Z341" s="172"/>
      <c r="AA341"/>
      <c r="AB341"/>
      <c r="AC341"/>
      <c r="AD341"/>
      <c r="AE341"/>
      <c r="AF341"/>
      <c r="AG341"/>
      <c r="AH341"/>
      <c r="AI341"/>
      <c r="AJ341"/>
    </row>
    <row r="342" spans="1:36" ht="24.95" customHeight="1">
      <c r="A342" s="66"/>
      <c r="M342" s="37"/>
      <c r="N342" s="695"/>
      <c r="U342"/>
      <c r="V342"/>
      <c r="W342"/>
      <c r="X342"/>
      <c r="Y342"/>
      <c r="Z342" s="172"/>
      <c r="AA342"/>
      <c r="AB342"/>
      <c r="AC342"/>
      <c r="AD342"/>
      <c r="AE342"/>
      <c r="AF342"/>
      <c r="AG342"/>
      <c r="AH342"/>
      <c r="AI342"/>
      <c r="AJ342"/>
    </row>
    <row r="343" spans="1:36" ht="24.95" customHeight="1">
      <c r="A343" s="66"/>
      <c r="M343" s="37"/>
      <c r="N343" s="695"/>
      <c r="U343"/>
      <c r="V343"/>
      <c r="W343"/>
      <c r="X343"/>
      <c r="Y343"/>
      <c r="Z343" s="172"/>
      <c r="AA343"/>
      <c r="AB343"/>
      <c r="AC343"/>
      <c r="AD343"/>
      <c r="AE343"/>
      <c r="AF343"/>
      <c r="AG343"/>
      <c r="AH343"/>
      <c r="AI343"/>
      <c r="AJ343"/>
    </row>
    <row r="344" spans="1:36" ht="24.95" customHeight="1">
      <c r="A344" s="66"/>
      <c r="M344" s="37"/>
      <c r="N344" s="695"/>
      <c r="U344"/>
      <c r="V344"/>
      <c r="W344"/>
      <c r="X344"/>
      <c r="Y344"/>
      <c r="Z344" s="172"/>
      <c r="AA344"/>
      <c r="AB344"/>
      <c r="AC344"/>
      <c r="AD344"/>
      <c r="AE344"/>
      <c r="AF344"/>
      <c r="AG344"/>
      <c r="AH344"/>
      <c r="AI344"/>
      <c r="AJ344"/>
    </row>
    <row r="345" spans="1:36" ht="24.95" customHeight="1">
      <c r="A345" s="66"/>
      <c r="M345" s="37"/>
      <c r="N345" s="695"/>
      <c r="U345"/>
      <c r="V345"/>
      <c r="W345"/>
      <c r="X345"/>
      <c r="Y345"/>
      <c r="Z345" s="172"/>
      <c r="AA345"/>
      <c r="AB345"/>
      <c r="AC345"/>
      <c r="AD345"/>
      <c r="AE345"/>
      <c r="AF345"/>
      <c r="AG345"/>
      <c r="AH345"/>
      <c r="AI345"/>
      <c r="AJ345"/>
    </row>
    <row r="346" spans="1:36" ht="24.95" customHeight="1">
      <c r="A346" s="66"/>
      <c r="M346" s="37"/>
      <c r="N346" s="695"/>
      <c r="U346"/>
      <c r="V346"/>
      <c r="W346"/>
      <c r="X346"/>
      <c r="Y346"/>
      <c r="Z346" s="172"/>
      <c r="AA346"/>
      <c r="AB346"/>
      <c r="AC346"/>
      <c r="AD346"/>
      <c r="AE346"/>
      <c r="AF346"/>
      <c r="AG346"/>
      <c r="AH346"/>
      <c r="AI346"/>
      <c r="AJ346"/>
    </row>
    <row r="347" spans="1:36" ht="24.95" customHeight="1">
      <c r="A347" s="66"/>
      <c r="M347" s="37"/>
      <c r="N347" s="695"/>
      <c r="U347"/>
      <c r="V347"/>
      <c r="W347"/>
      <c r="X347"/>
      <c r="Y347"/>
      <c r="Z347" s="172"/>
      <c r="AA347"/>
      <c r="AB347"/>
      <c r="AC347"/>
      <c r="AD347"/>
      <c r="AE347"/>
      <c r="AF347"/>
      <c r="AG347"/>
      <c r="AH347"/>
      <c r="AI347"/>
      <c r="AJ347"/>
    </row>
    <row r="348" spans="1:36" ht="24.95" customHeight="1">
      <c r="A348" s="66"/>
      <c r="M348" s="37"/>
      <c r="N348" s="695"/>
      <c r="U348"/>
      <c r="V348"/>
      <c r="W348"/>
      <c r="X348"/>
      <c r="Y348"/>
      <c r="Z348" s="172"/>
      <c r="AA348"/>
      <c r="AB348"/>
      <c r="AC348"/>
      <c r="AD348"/>
      <c r="AE348"/>
      <c r="AF348"/>
      <c r="AG348"/>
      <c r="AH348"/>
      <c r="AI348"/>
      <c r="AJ348"/>
    </row>
    <row r="349" spans="1:36" ht="24.95" customHeight="1">
      <c r="A349" s="66"/>
      <c r="M349" s="37"/>
      <c r="N349" s="695"/>
      <c r="U349"/>
      <c r="V349"/>
      <c r="W349"/>
      <c r="X349"/>
      <c r="Y349"/>
      <c r="Z349" s="172"/>
      <c r="AA349"/>
      <c r="AB349"/>
      <c r="AC349"/>
      <c r="AD349"/>
      <c r="AE349"/>
      <c r="AF349"/>
      <c r="AG349"/>
      <c r="AH349"/>
      <c r="AI349"/>
      <c r="AJ349"/>
    </row>
    <row r="350" spans="1:36" ht="24.95" customHeight="1">
      <c r="A350" s="66"/>
      <c r="M350" s="37"/>
      <c r="N350" s="695"/>
      <c r="U350"/>
      <c r="V350"/>
      <c r="W350"/>
      <c r="X350"/>
      <c r="Y350"/>
      <c r="Z350" s="172"/>
      <c r="AA350"/>
      <c r="AB350"/>
      <c r="AC350"/>
      <c r="AD350"/>
      <c r="AE350"/>
      <c r="AF350"/>
      <c r="AG350"/>
      <c r="AH350"/>
      <c r="AI350"/>
      <c r="AJ350"/>
    </row>
    <row r="351" spans="1:36" ht="24.95" customHeight="1">
      <c r="A351" s="66"/>
      <c r="M351" s="37"/>
      <c r="N351" s="695"/>
      <c r="U351"/>
      <c r="V351"/>
      <c r="W351"/>
      <c r="X351"/>
      <c r="Y351"/>
      <c r="Z351" s="172"/>
      <c r="AA351"/>
      <c r="AB351"/>
      <c r="AC351"/>
      <c r="AD351"/>
      <c r="AE351"/>
      <c r="AF351"/>
      <c r="AG351"/>
      <c r="AH351"/>
      <c r="AI351"/>
      <c r="AJ351"/>
    </row>
    <row r="352" spans="1:36" ht="24.95" customHeight="1">
      <c r="A352" s="66"/>
      <c r="M352" s="37"/>
      <c r="N352" s="695"/>
      <c r="U352"/>
      <c r="V352"/>
      <c r="W352"/>
      <c r="X352"/>
      <c r="Y352"/>
      <c r="Z352" s="172"/>
      <c r="AA352"/>
      <c r="AB352"/>
      <c r="AC352"/>
      <c r="AD352"/>
      <c r="AE352"/>
      <c r="AF352"/>
      <c r="AG352"/>
      <c r="AH352"/>
      <c r="AI352"/>
      <c r="AJ352"/>
    </row>
    <row r="353" spans="1:36" ht="24.95" customHeight="1">
      <c r="A353" s="66"/>
      <c r="M353" s="37"/>
      <c r="N353" s="695"/>
      <c r="U353"/>
      <c r="V353"/>
      <c r="W353"/>
      <c r="X353"/>
      <c r="Y353"/>
      <c r="Z353" s="172"/>
      <c r="AA353"/>
      <c r="AB353"/>
      <c r="AC353"/>
      <c r="AD353"/>
      <c r="AE353"/>
      <c r="AF353"/>
      <c r="AG353"/>
      <c r="AH353"/>
      <c r="AI353"/>
      <c r="AJ353"/>
    </row>
    <row r="354" spans="1:36" ht="24.95" customHeight="1">
      <c r="A354" s="66"/>
      <c r="M354" s="37"/>
      <c r="N354" s="695"/>
      <c r="U354"/>
      <c r="V354"/>
      <c r="W354"/>
      <c r="X354"/>
      <c r="Y354"/>
      <c r="Z354" s="172"/>
      <c r="AA354"/>
      <c r="AB354"/>
      <c r="AC354"/>
      <c r="AD354"/>
      <c r="AE354"/>
      <c r="AF354"/>
      <c r="AG354"/>
      <c r="AH354"/>
      <c r="AI354"/>
      <c r="AJ354"/>
    </row>
    <row r="355" spans="1:36" ht="24.95" customHeight="1">
      <c r="A355" s="66"/>
      <c r="M355" s="37"/>
      <c r="N355" s="695"/>
      <c r="U355"/>
      <c r="V355"/>
      <c r="W355"/>
      <c r="X355"/>
      <c r="Y355"/>
      <c r="Z355" s="172"/>
      <c r="AA355"/>
      <c r="AB355"/>
      <c r="AC355"/>
      <c r="AD355"/>
      <c r="AE355"/>
      <c r="AF355"/>
      <c r="AG355"/>
      <c r="AH355"/>
      <c r="AI355"/>
      <c r="AJ355"/>
    </row>
    <row r="356" spans="1:36" ht="24.95" customHeight="1">
      <c r="A356" s="66"/>
      <c r="M356" s="37"/>
      <c r="N356" s="695"/>
      <c r="U356"/>
      <c r="V356"/>
      <c r="W356"/>
      <c r="X356"/>
      <c r="Y356"/>
      <c r="Z356" s="172"/>
      <c r="AA356"/>
      <c r="AB356"/>
      <c r="AC356"/>
      <c r="AD356"/>
      <c r="AE356"/>
      <c r="AF356"/>
      <c r="AG356"/>
      <c r="AH356"/>
      <c r="AI356"/>
      <c r="AJ356"/>
    </row>
    <row r="357" spans="1:36" ht="24.95" customHeight="1">
      <c r="A357" s="66"/>
      <c r="M357" s="37"/>
      <c r="N357" s="695"/>
      <c r="U357"/>
      <c r="V357"/>
      <c r="W357"/>
      <c r="X357"/>
      <c r="Y357"/>
      <c r="Z357" s="172"/>
      <c r="AA357"/>
      <c r="AB357"/>
      <c r="AC357"/>
      <c r="AD357"/>
      <c r="AE357"/>
      <c r="AF357"/>
      <c r="AG357"/>
      <c r="AH357"/>
      <c r="AI357"/>
      <c r="AJ357"/>
    </row>
    <row r="358" spans="1:36" ht="24.95" customHeight="1">
      <c r="A358" s="66"/>
      <c r="M358" s="37"/>
      <c r="N358" s="695"/>
      <c r="U358"/>
      <c r="V358"/>
      <c r="W358"/>
      <c r="X358"/>
      <c r="Y358"/>
      <c r="Z358" s="172"/>
      <c r="AA358"/>
      <c r="AB358"/>
      <c r="AC358"/>
      <c r="AD358"/>
      <c r="AE358"/>
      <c r="AF358"/>
      <c r="AG358"/>
      <c r="AH358"/>
      <c r="AI358"/>
      <c r="AJ358"/>
    </row>
    <row r="359" spans="1:36" ht="24.95" customHeight="1">
      <c r="A359" s="66"/>
      <c r="M359" s="37"/>
      <c r="N359" s="695"/>
      <c r="U359"/>
      <c r="V359"/>
      <c r="W359"/>
      <c r="X359"/>
      <c r="Y359"/>
      <c r="Z359" s="172"/>
      <c r="AA359"/>
      <c r="AB359"/>
      <c r="AC359"/>
      <c r="AD359"/>
      <c r="AE359"/>
      <c r="AF359"/>
      <c r="AG359"/>
      <c r="AH359"/>
      <c r="AI359"/>
      <c r="AJ359"/>
    </row>
    <row r="360" spans="1:36" ht="24.95" customHeight="1">
      <c r="A360" s="66"/>
      <c r="M360" s="37"/>
      <c r="N360" s="695"/>
      <c r="U360"/>
      <c r="V360"/>
      <c r="W360"/>
      <c r="X360"/>
      <c r="Y360"/>
      <c r="Z360" s="172"/>
      <c r="AA360"/>
      <c r="AB360"/>
      <c r="AC360"/>
      <c r="AD360"/>
      <c r="AE360"/>
      <c r="AF360"/>
      <c r="AG360"/>
      <c r="AH360"/>
      <c r="AI360"/>
      <c r="AJ360"/>
    </row>
    <row r="361" spans="1:36" ht="24.95" customHeight="1">
      <c r="A361" s="66"/>
      <c r="M361" s="37"/>
      <c r="N361" s="695"/>
      <c r="U361"/>
      <c r="V361"/>
      <c r="W361"/>
      <c r="X361"/>
      <c r="Y361"/>
      <c r="Z361" s="172"/>
      <c r="AA361"/>
      <c r="AB361"/>
      <c r="AC361"/>
      <c r="AD361"/>
      <c r="AE361"/>
      <c r="AF361"/>
      <c r="AG361"/>
      <c r="AH361"/>
      <c r="AI361"/>
      <c r="AJ361"/>
    </row>
    <row r="362" spans="1:36" ht="24.95" customHeight="1">
      <c r="A362" s="66"/>
      <c r="M362" s="37"/>
      <c r="N362" s="695"/>
      <c r="U362"/>
      <c r="V362"/>
      <c r="W362"/>
      <c r="X362"/>
      <c r="Y362"/>
      <c r="Z362" s="172"/>
      <c r="AA362"/>
      <c r="AB362"/>
      <c r="AC362"/>
      <c r="AD362"/>
      <c r="AE362"/>
      <c r="AF362"/>
      <c r="AG362"/>
      <c r="AH362"/>
      <c r="AI362"/>
      <c r="AJ362"/>
    </row>
    <row r="363" spans="1:36" ht="24.95" customHeight="1">
      <c r="A363" s="66"/>
      <c r="M363" s="37"/>
      <c r="N363" s="695"/>
      <c r="U363"/>
      <c r="V363"/>
      <c r="W363"/>
      <c r="X363"/>
      <c r="Y363"/>
      <c r="Z363" s="172"/>
      <c r="AA363"/>
      <c r="AB363"/>
      <c r="AC363"/>
      <c r="AD363"/>
      <c r="AE363"/>
      <c r="AF363"/>
      <c r="AG363"/>
      <c r="AH363"/>
      <c r="AI363"/>
      <c r="AJ363"/>
    </row>
    <row r="364" spans="1:36" ht="24.95" customHeight="1">
      <c r="A364" s="66"/>
      <c r="M364" s="37"/>
      <c r="N364" s="695"/>
      <c r="U364"/>
      <c r="V364"/>
      <c r="W364"/>
      <c r="X364"/>
      <c r="Y364"/>
      <c r="Z364" s="172"/>
      <c r="AA364"/>
      <c r="AB364"/>
      <c r="AC364"/>
      <c r="AD364"/>
      <c r="AE364"/>
      <c r="AF364"/>
      <c r="AG364"/>
      <c r="AH364"/>
      <c r="AI364"/>
      <c r="AJ364"/>
    </row>
    <row r="365" spans="1:36" ht="24.95" customHeight="1">
      <c r="A365" s="66"/>
      <c r="M365" s="37"/>
      <c r="N365" s="695"/>
      <c r="U365"/>
      <c r="V365"/>
      <c r="W365"/>
      <c r="X365"/>
      <c r="Y365"/>
      <c r="Z365" s="172"/>
      <c r="AA365"/>
      <c r="AB365"/>
      <c r="AC365"/>
      <c r="AD365"/>
      <c r="AE365"/>
      <c r="AF365"/>
      <c r="AG365"/>
      <c r="AH365"/>
      <c r="AI365"/>
      <c r="AJ365"/>
    </row>
    <row r="366" spans="1:36" ht="24.95" customHeight="1">
      <c r="A366" s="66"/>
      <c r="M366" s="37"/>
      <c r="N366" s="695"/>
      <c r="U366"/>
      <c r="V366"/>
      <c r="W366"/>
      <c r="X366"/>
      <c r="Y366"/>
      <c r="Z366" s="172"/>
      <c r="AA366"/>
      <c r="AB366"/>
      <c r="AC366"/>
      <c r="AD366"/>
      <c r="AE366"/>
      <c r="AF366"/>
      <c r="AG366"/>
      <c r="AH366"/>
      <c r="AI366"/>
      <c r="AJ366"/>
    </row>
    <row r="367" spans="1:36" ht="24.95" customHeight="1">
      <c r="A367" s="66"/>
      <c r="M367" s="37"/>
      <c r="N367" s="695"/>
      <c r="U367"/>
      <c r="V367"/>
      <c r="W367"/>
      <c r="X367"/>
      <c r="Y367"/>
      <c r="Z367" s="172"/>
      <c r="AA367"/>
      <c r="AB367"/>
      <c r="AC367"/>
      <c r="AD367"/>
      <c r="AE367"/>
      <c r="AF367"/>
      <c r="AG367"/>
      <c r="AH367"/>
      <c r="AI367"/>
      <c r="AJ367"/>
    </row>
    <row r="368" spans="1:36" ht="24.95" customHeight="1">
      <c r="A368" s="66"/>
      <c r="M368" s="37"/>
      <c r="N368" s="695"/>
      <c r="U368"/>
      <c r="V368"/>
      <c r="W368"/>
      <c r="X368"/>
      <c r="Y368"/>
      <c r="Z368" s="172"/>
      <c r="AA368"/>
      <c r="AB368"/>
      <c r="AC368"/>
      <c r="AD368"/>
      <c r="AE368"/>
      <c r="AF368"/>
      <c r="AG368"/>
      <c r="AH368"/>
      <c r="AI368"/>
      <c r="AJ368"/>
    </row>
    <row r="369" spans="1:36" ht="24.95" customHeight="1">
      <c r="A369" s="66"/>
      <c r="M369" s="37"/>
      <c r="N369" s="695"/>
      <c r="U369"/>
      <c r="V369"/>
      <c r="W369"/>
      <c r="X369"/>
      <c r="Y369"/>
      <c r="Z369" s="172"/>
      <c r="AA369"/>
      <c r="AB369"/>
      <c r="AC369"/>
      <c r="AD369"/>
      <c r="AE369"/>
      <c r="AF369"/>
      <c r="AG369"/>
      <c r="AH369"/>
      <c r="AI369"/>
      <c r="AJ369"/>
    </row>
    <row r="370" spans="1:36" ht="24.95" customHeight="1">
      <c r="A370" s="66"/>
      <c r="M370" s="37"/>
      <c r="N370" s="695"/>
      <c r="U370"/>
      <c r="V370"/>
      <c r="W370"/>
      <c r="X370"/>
      <c r="Y370"/>
      <c r="Z370" s="172"/>
      <c r="AA370"/>
      <c r="AB370"/>
      <c r="AC370"/>
      <c r="AD370"/>
      <c r="AE370"/>
      <c r="AF370"/>
      <c r="AG370"/>
      <c r="AH370"/>
      <c r="AI370"/>
      <c r="AJ370"/>
    </row>
    <row r="371" spans="1:36" ht="24.95" customHeight="1">
      <c r="A371" s="66"/>
      <c r="M371" s="37"/>
      <c r="N371" s="695"/>
      <c r="U371"/>
      <c r="V371"/>
      <c r="W371"/>
      <c r="X371"/>
      <c r="Y371"/>
      <c r="Z371" s="172"/>
      <c r="AA371"/>
      <c r="AB371"/>
      <c r="AC371"/>
      <c r="AD371"/>
      <c r="AE371"/>
      <c r="AF371"/>
      <c r="AG371"/>
      <c r="AH371"/>
      <c r="AI371"/>
      <c r="AJ371"/>
    </row>
    <row r="372" spans="1:36" ht="24.95" customHeight="1">
      <c r="A372" s="66"/>
      <c r="M372" s="37"/>
      <c r="N372" s="695"/>
      <c r="U372"/>
      <c r="V372"/>
      <c r="W372"/>
      <c r="X372"/>
      <c r="Y372"/>
      <c r="Z372" s="172"/>
      <c r="AA372"/>
      <c r="AB372"/>
      <c r="AC372"/>
      <c r="AD372"/>
      <c r="AE372"/>
      <c r="AF372"/>
      <c r="AG372"/>
      <c r="AH372"/>
      <c r="AI372"/>
      <c r="AJ372"/>
    </row>
    <row r="373" spans="1:36" ht="24.95" customHeight="1">
      <c r="A373" s="66"/>
      <c r="M373" s="37"/>
      <c r="N373" s="695"/>
      <c r="U373"/>
      <c r="V373"/>
      <c r="W373"/>
      <c r="X373"/>
      <c r="Y373"/>
      <c r="Z373" s="172"/>
      <c r="AA373"/>
      <c r="AB373"/>
      <c r="AC373"/>
      <c r="AD373"/>
      <c r="AE373"/>
      <c r="AF373"/>
      <c r="AG373"/>
      <c r="AH373"/>
      <c r="AI373"/>
      <c r="AJ373"/>
    </row>
    <row r="374" spans="1:36" ht="24.95" customHeight="1">
      <c r="A374" s="66"/>
      <c r="M374" s="37"/>
      <c r="N374" s="695"/>
      <c r="U374"/>
      <c r="V374"/>
      <c r="W374"/>
      <c r="X374"/>
      <c r="Y374"/>
      <c r="Z374" s="172"/>
      <c r="AA374"/>
      <c r="AB374"/>
      <c r="AC374"/>
      <c r="AD374"/>
      <c r="AE374"/>
      <c r="AF374"/>
      <c r="AG374"/>
      <c r="AH374"/>
      <c r="AI374"/>
      <c r="AJ374"/>
    </row>
    <row r="375" spans="1:36" ht="24.95" customHeight="1">
      <c r="A375" s="66"/>
      <c r="M375" s="37"/>
      <c r="N375" s="695"/>
      <c r="U375"/>
      <c r="V375"/>
      <c r="W375"/>
      <c r="X375"/>
      <c r="Y375"/>
      <c r="Z375" s="172"/>
      <c r="AA375"/>
      <c r="AB375"/>
      <c r="AC375"/>
      <c r="AD375"/>
      <c r="AE375"/>
      <c r="AF375"/>
      <c r="AG375"/>
      <c r="AH375"/>
      <c r="AI375"/>
      <c r="AJ375"/>
    </row>
    <row r="376" spans="1:36" ht="24.95" customHeight="1">
      <c r="A376" s="66"/>
      <c r="M376" s="37"/>
      <c r="N376" s="695"/>
      <c r="U376"/>
      <c r="V376"/>
      <c r="W376"/>
      <c r="X376"/>
      <c r="Y376"/>
      <c r="Z376" s="172"/>
      <c r="AA376"/>
      <c r="AB376"/>
      <c r="AC376"/>
      <c r="AD376"/>
      <c r="AE376"/>
      <c r="AF376"/>
      <c r="AG376"/>
      <c r="AH376"/>
      <c r="AI376"/>
      <c r="AJ376"/>
    </row>
    <row r="377" spans="1:36" ht="24.95" customHeight="1">
      <c r="A377" s="66"/>
      <c r="M377" s="37"/>
      <c r="N377" s="695"/>
      <c r="U377"/>
      <c r="V377"/>
      <c r="W377"/>
      <c r="X377"/>
      <c r="Y377"/>
      <c r="Z377" s="172"/>
      <c r="AA377"/>
      <c r="AB377"/>
      <c r="AC377"/>
      <c r="AD377"/>
      <c r="AE377"/>
      <c r="AF377"/>
      <c r="AG377"/>
      <c r="AH377"/>
      <c r="AI377"/>
      <c r="AJ377"/>
    </row>
    <row r="378" spans="1:36" ht="24.95" customHeight="1">
      <c r="A378" s="66"/>
      <c r="M378" s="37"/>
      <c r="N378" s="695"/>
      <c r="U378"/>
      <c r="V378"/>
      <c r="W378"/>
      <c r="X378"/>
      <c r="Y378"/>
      <c r="Z378" s="172"/>
      <c r="AA378"/>
      <c r="AB378"/>
      <c r="AC378"/>
      <c r="AD378"/>
      <c r="AE378"/>
      <c r="AF378"/>
      <c r="AG378"/>
      <c r="AH378"/>
      <c r="AI378"/>
      <c r="AJ378"/>
    </row>
    <row r="379" spans="1:36" ht="24.95" customHeight="1">
      <c r="A379" s="66"/>
      <c r="M379" s="37"/>
      <c r="N379" s="695"/>
      <c r="U379"/>
      <c r="V379"/>
      <c r="W379"/>
      <c r="X379"/>
      <c r="Y379"/>
      <c r="Z379" s="172"/>
      <c r="AA379"/>
      <c r="AB379"/>
      <c r="AC379"/>
      <c r="AD379"/>
      <c r="AE379"/>
      <c r="AF379"/>
      <c r="AG379"/>
      <c r="AH379"/>
      <c r="AI379"/>
      <c r="AJ379"/>
    </row>
    <row r="380" spans="1:36" ht="24.95" customHeight="1">
      <c r="A380" s="66"/>
      <c r="M380" s="37"/>
      <c r="N380" s="695"/>
      <c r="U380"/>
      <c r="V380"/>
      <c r="W380"/>
      <c r="X380"/>
      <c r="Y380"/>
      <c r="Z380" s="172"/>
      <c r="AA380"/>
      <c r="AB380"/>
      <c r="AC380"/>
      <c r="AD380"/>
      <c r="AE380"/>
      <c r="AF380"/>
      <c r="AG380"/>
      <c r="AH380"/>
      <c r="AI380"/>
      <c r="AJ380"/>
    </row>
    <row r="381" spans="1:36" ht="24.95" customHeight="1">
      <c r="A381" s="66"/>
      <c r="M381" s="37"/>
      <c r="N381" s="695"/>
      <c r="U381"/>
      <c r="V381"/>
      <c r="W381"/>
      <c r="X381"/>
      <c r="Y381"/>
      <c r="Z381" s="172"/>
      <c r="AA381"/>
      <c r="AB381"/>
      <c r="AC381"/>
      <c r="AD381"/>
      <c r="AE381"/>
      <c r="AF381"/>
      <c r="AG381"/>
      <c r="AH381"/>
      <c r="AI381"/>
      <c r="AJ381"/>
    </row>
    <row r="382" spans="1:36" ht="24.95" customHeight="1">
      <c r="A382" s="66"/>
      <c r="M382" s="37"/>
      <c r="N382" s="695"/>
      <c r="U382"/>
      <c r="V382"/>
      <c r="W382"/>
      <c r="X382"/>
      <c r="Y382"/>
      <c r="Z382" s="172"/>
      <c r="AA382"/>
      <c r="AB382"/>
      <c r="AC382"/>
      <c r="AD382"/>
      <c r="AE382"/>
      <c r="AF382"/>
      <c r="AG382"/>
      <c r="AH382"/>
      <c r="AI382"/>
      <c r="AJ382"/>
    </row>
    <row r="383" spans="1:36" ht="24.95" customHeight="1">
      <c r="A383" s="66"/>
      <c r="M383" s="37"/>
      <c r="N383" s="695"/>
      <c r="U383"/>
      <c r="V383"/>
      <c r="W383"/>
      <c r="X383"/>
      <c r="Y383"/>
      <c r="Z383" s="172"/>
      <c r="AA383"/>
      <c r="AB383"/>
      <c r="AC383"/>
      <c r="AD383"/>
      <c r="AE383"/>
      <c r="AF383"/>
      <c r="AG383"/>
      <c r="AH383"/>
      <c r="AI383"/>
      <c r="AJ383"/>
    </row>
    <row r="384" spans="1:36" ht="24.95" customHeight="1">
      <c r="A384" s="66"/>
      <c r="M384" s="37"/>
      <c r="N384" s="695"/>
      <c r="U384"/>
      <c r="V384"/>
      <c r="W384"/>
      <c r="X384"/>
      <c r="Y384"/>
      <c r="Z384" s="172"/>
      <c r="AA384"/>
      <c r="AB384"/>
      <c r="AC384"/>
      <c r="AD384"/>
      <c r="AE384"/>
      <c r="AF384"/>
      <c r="AG384"/>
      <c r="AH384"/>
      <c r="AI384"/>
      <c r="AJ384"/>
    </row>
    <row r="385" spans="1:36" ht="24.95" customHeight="1">
      <c r="A385" s="66"/>
      <c r="M385" s="37"/>
      <c r="N385" s="695"/>
      <c r="U385"/>
      <c r="V385"/>
      <c r="W385"/>
      <c r="X385"/>
      <c r="Y385"/>
      <c r="Z385" s="172"/>
      <c r="AA385"/>
      <c r="AB385"/>
      <c r="AC385"/>
      <c r="AD385"/>
      <c r="AE385"/>
      <c r="AF385"/>
      <c r="AG385"/>
      <c r="AH385"/>
      <c r="AI385"/>
      <c r="AJ385"/>
    </row>
    <row r="386" spans="1:36" ht="24.95" customHeight="1">
      <c r="A386" s="66"/>
      <c r="M386" s="37"/>
      <c r="N386" s="695"/>
      <c r="U386"/>
      <c r="V386"/>
      <c r="W386"/>
      <c r="X386"/>
      <c r="Y386"/>
      <c r="Z386" s="172"/>
      <c r="AA386"/>
      <c r="AB386"/>
      <c r="AC386"/>
      <c r="AD386"/>
      <c r="AE386"/>
      <c r="AF386"/>
      <c r="AG386"/>
      <c r="AH386"/>
      <c r="AI386"/>
      <c r="AJ386"/>
    </row>
    <row r="387" spans="1:36" ht="24.95" customHeight="1">
      <c r="A387" s="66"/>
      <c r="M387" s="37"/>
      <c r="N387" s="695"/>
      <c r="U387"/>
      <c r="V387"/>
      <c r="W387"/>
      <c r="X387"/>
      <c r="Y387"/>
      <c r="Z387" s="172"/>
      <c r="AA387"/>
      <c r="AB387"/>
      <c r="AC387"/>
      <c r="AD387"/>
      <c r="AE387"/>
      <c r="AF387"/>
      <c r="AG387"/>
      <c r="AH387"/>
      <c r="AI387"/>
      <c r="AJ387"/>
    </row>
    <row r="388" spans="1:36" ht="24.95" customHeight="1">
      <c r="A388" s="66"/>
      <c r="M388" s="37"/>
      <c r="N388" s="695"/>
      <c r="U388"/>
      <c r="V388"/>
      <c r="W388"/>
      <c r="X388"/>
      <c r="Y388"/>
      <c r="Z388" s="172"/>
      <c r="AA388"/>
      <c r="AB388"/>
      <c r="AC388"/>
      <c r="AD388"/>
      <c r="AE388"/>
      <c r="AF388"/>
      <c r="AG388"/>
      <c r="AH388"/>
      <c r="AI388"/>
      <c r="AJ388"/>
    </row>
    <row r="389" spans="1:36" ht="24.95" customHeight="1">
      <c r="A389" s="66"/>
      <c r="M389" s="37"/>
      <c r="N389" s="695"/>
      <c r="U389"/>
      <c r="V389"/>
      <c r="W389"/>
      <c r="X389"/>
      <c r="Y389"/>
      <c r="Z389" s="172"/>
      <c r="AA389"/>
      <c r="AB389"/>
      <c r="AC389"/>
      <c r="AD389"/>
      <c r="AE389"/>
      <c r="AF389"/>
      <c r="AG389"/>
      <c r="AH389"/>
      <c r="AI389"/>
      <c r="AJ389"/>
    </row>
    <row r="390" spans="1:36" ht="24.95" customHeight="1">
      <c r="A390" s="66"/>
      <c r="M390" s="37"/>
      <c r="N390" s="695"/>
      <c r="U390"/>
      <c r="V390"/>
      <c r="W390"/>
      <c r="X390"/>
      <c r="Y390"/>
      <c r="Z390" s="172"/>
      <c r="AA390"/>
      <c r="AB390"/>
      <c r="AC390"/>
      <c r="AD390"/>
      <c r="AE390"/>
      <c r="AF390"/>
      <c r="AG390"/>
      <c r="AH390"/>
      <c r="AI390"/>
      <c r="AJ390"/>
    </row>
    <row r="391" spans="1:36" ht="24.95" customHeight="1">
      <c r="A391" s="66"/>
      <c r="M391" s="37"/>
      <c r="N391" s="695"/>
      <c r="U391"/>
      <c r="V391"/>
      <c r="W391"/>
      <c r="X391"/>
      <c r="Y391"/>
      <c r="Z391" s="172"/>
      <c r="AA391"/>
      <c r="AB391"/>
      <c r="AC391"/>
      <c r="AD391"/>
      <c r="AE391"/>
      <c r="AF391"/>
      <c r="AG391"/>
      <c r="AH391"/>
      <c r="AI391"/>
      <c r="AJ391"/>
    </row>
    <row r="392" spans="1:36" ht="24.95" customHeight="1">
      <c r="A392" s="66"/>
      <c r="M392" s="37"/>
      <c r="N392" s="695"/>
      <c r="U392"/>
      <c r="V392"/>
      <c r="W392"/>
      <c r="X392"/>
      <c r="Y392"/>
      <c r="Z392" s="172"/>
      <c r="AA392"/>
      <c r="AB392"/>
      <c r="AC392"/>
      <c r="AD392"/>
      <c r="AE392"/>
      <c r="AF392"/>
      <c r="AG392"/>
      <c r="AH392"/>
      <c r="AI392"/>
      <c r="AJ392"/>
    </row>
    <row r="393" spans="1:36" ht="24.95" customHeight="1">
      <c r="A393" s="66"/>
      <c r="M393" s="37"/>
      <c r="N393" s="695"/>
      <c r="U393"/>
      <c r="V393"/>
      <c r="W393"/>
      <c r="X393"/>
      <c r="Y393"/>
      <c r="Z393" s="172"/>
      <c r="AA393"/>
      <c r="AB393"/>
      <c r="AC393"/>
      <c r="AD393"/>
      <c r="AE393"/>
      <c r="AF393"/>
      <c r="AG393"/>
      <c r="AH393"/>
      <c r="AI393"/>
      <c r="AJ393"/>
    </row>
    <row r="394" spans="1:36" ht="24.95" customHeight="1">
      <c r="A394" s="66"/>
      <c r="M394" s="37"/>
      <c r="N394" s="695"/>
      <c r="U394"/>
      <c r="V394"/>
      <c r="W394"/>
      <c r="X394"/>
      <c r="Y394"/>
      <c r="Z394" s="172"/>
      <c r="AA394"/>
      <c r="AB394"/>
      <c r="AC394"/>
      <c r="AD394"/>
      <c r="AE394"/>
      <c r="AF394"/>
      <c r="AG394"/>
      <c r="AH394"/>
      <c r="AI394"/>
      <c r="AJ394"/>
    </row>
    <row r="395" spans="1:36" ht="24.95" customHeight="1">
      <c r="A395" s="66"/>
      <c r="M395" s="37"/>
      <c r="N395" s="695"/>
      <c r="U395"/>
      <c r="V395"/>
      <c r="W395"/>
      <c r="X395"/>
      <c r="Y395"/>
      <c r="Z395" s="172"/>
      <c r="AA395"/>
      <c r="AB395"/>
      <c r="AC395"/>
      <c r="AD395"/>
      <c r="AE395"/>
      <c r="AF395"/>
      <c r="AG395"/>
      <c r="AH395"/>
      <c r="AI395"/>
      <c r="AJ395"/>
    </row>
    <row r="396" spans="1:36" ht="24.95" customHeight="1">
      <c r="A396" s="66"/>
      <c r="M396" s="37"/>
      <c r="N396" s="695"/>
      <c r="U396"/>
      <c r="V396"/>
      <c r="W396"/>
      <c r="X396"/>
      <c r="Y396"/>
      <c r="Z396" s="172"/>
      <c r="AA396"/>
      <c r="AB396"/>
      <c r="AC396"/>
      <c r="AD396"/>
      <c r="AE396"/>
      <c r="AF396"/>
      <c r="AG396"/>
      <c r="AH396"/>
      <c r="AI396"/>
      <c r="AJ396"/>
    </row>
    <row r="397" spans="1:36" ht="24.95" customHeight="1">
      <c r="A397" s="66"/>
      <c r="M397" s="37"/>
      <c r="N397" s="695"/>
      <c r="U397"/>
      <c r="V397"/>
      <c r="W397"/>
      <c r="X397"/>
      <c r="Y397"/>
      <c r="Z397" s="172"/>
      <c r="AA397"/>
      <c r="AB397"/>
      <c r="AC397"/>
      <c r="AD397"/>
      <c r="AE397"/>
      <c r="AF397"/>
      <c r="AG397"/>
      <c r="AH397"/>
      <c r="AI397"/>
      <c r="AJ397"/>
    </row>
    <row r="398" spans="1:36" ht="24.95" customHeight="1">
      <c r="A398" s="66"/>
      <c r="M398" s="37"/>
      <c r="N398" s="695"/>
      <c r="U398"/>
      <c r="V398"/>
      <c r="W398"/>
      <c r="X398"/>
      <c r="Y398"/>
      <c r="Z398" s="172"/>
      <c r="AA398"/>
      <c r="AB398"/>
      <c r="AC398"/>
      <c r="AD398"/>
      <c r="AE398"/>
      <c r="AF398"/>
      <c r="AG398"/>
      <c r="AH398"/>
      <c r="AI398"/>
      <c r="AJ398"/>
    </row>
    <row r="399" spans="1:36" ht="24.95" customHeight="1">
      <c r="A399" s="66"/>
      <c r="M399" s="37"/>
      <c r="N399" s="695"/>
      <c r="U399"/>
      <c r="V399"/>
      <c r="W399"/>
      <c r="X399"/>
      <c r="Y399"/>
      <c r="Z399" s="172"/>
      <c r="AA399"/>
      <c r="AB399"/>
      <c r="AC399"/>
      <c r="AD399"/>
      <c r="AE399"/>
      <c r="AF399"/>
      <c r="AG399"/>
      <c r="AH399"/>
      <c r="AI399"/>
      <c r="AJ399"/>
    </row>
    <row r="400" spans="1:36" ht="24.95" customHeight="1">
      <c r="A400" s="66"/>
      <c r="M400" s="37"/>
      <c r="N400" s="695"/>
      <c r="U400"/>
      <c r="V400"/>
      <c r="W400"/>
      <c r="X400"/>
      <c r="Y400"/>
      <c r="Z400" s="172"/>
      <c r="AA400"/>
      <c r="AB400"/>
      <c r="AC400"/>
      <c r="AD400"/>
      <c r="AE400"/>
      <c r="AF400"/>
      <c r="AG400"/>
      <c r="AH400"/>
      <c r="AI400"/>
      <c r="AJ400"/>
    </row>
    <row r="401" spans="1:36" ht="24.95" customHeight="1">
      <c r="A401" s="66"/>
      <c r="M401" s="37"/>
      <c r="N401" s="695"/>
      <c r="U401"/>
      <c r="V401"/>
      <c r="W401"/>
      <c r="X401"/>
      <c r="Y401"/>
      <c r="Z401" s="172"/>
      <c r="AA401"/>
      <c r="AB401"/>
      <c r="AC401"/>
      <c r="AD401"/>
      <c r="AE401"/>
      <c r="AF401"/>
      <c r="AG401"/>
      <c r="AH401"/>
      <c r="AI401"/>
      <c r="AJ401"/>
    </row>
    <row r="402" spans="1:36" ht="24.95" customHeight="1">
      <c r="A402" s="66"/>
      <c r="M402" s="37"/>
      <c r="N402" s="695"/>
      <c r="U402"/>
      <c r="V402"/>
      <c r="W402"/>
      <c r="X402"/>
      <c r="Y402"/>
      <c r="Z402" s="172"/>
      <c r="AA402"/>
      <c r="AB402"/>
      <c r="AC402"/>
      <c r="AD402"/>
      <c r="AE402"/>
      <c r="AF402"/>
      <c r="AG402"/>
      <c r="AH402"/>
      <c r="AI402"/>
      <c r="AJ402"/>
    </row>
    <row r="403" spans="1:36" ht="24.95" customHeight="1">
      <c r="A403" s="66"/>
      <c r="M403" s="37"/>
      <c r="N403" s="695"/>
      <c r="U403"/>
      <c r="V403"/>
      <c r="W403"/>
      <c r="X403"/>
      <c r="Y403"/>
      <c r="Z403" s="172"/>
      <c r="AA403"/>
      <c r="AB403"/>
      <c r="AC403"/>
      <c r="AD403"/>
      <c r="AE403"/>
      <c r="AF403"/>
      <c r="AG403"/>
      <c r="AH403"/>
      <c r="AI403"/>
      <c r="AJ403"/>
    </row>
    <row r="404" spans="1:36" ht="24.95" customHeight="1">
      <c r="A404" s="66"/>
      <c r="M404" s="37"/>
      <c r="N404" s="695"/>
      <c r="U404"/>
      <c r="V404"/>
      <c r="W404"/>
      <c r="X404"/>
      <c r="Y404"/>
      <c r="Z404" s="172"/>
      <c r="AA404"/>
      <c r="AB404"/>
      <c r="AC404"/>
      <c r="AD404"/>
      <c r="AE404"/>
      <c r="AF404"/>
      <c r="AG404"/>
      <c r="AH404"/>
      <c r="AI404"/>
      <c r="AJ404"/>
    </row>
    <row r="405" spans="1:36" ht="24.95" customHeight="1">
      <c r="A405" s="66"/>
      <c r="M405" s="37"/>
      <c r="N405" s="695"/>
      <c r="U405"/>
      <c r="V405"/>
      <c r="W405"/>
      <c r="X405"/>
      <c r="Y405"/>
      <c r="Z405" s="172"/>
      <c r="AA405"/>
      <c r="AB405"/>
      <c r="AC405"/>
      <c r="AD405"/>
      <c r="AE405"/>
      <c r="AF405"/>
      <c r="AG405"/>
      <c r="AH405"/>
      <c r="AI405"/>
      <c r="AJ405"/>
    </row>
    <row r="406" spans="1:36" ht="24.95" customHeight="1">
      <c r="A406" s="66"/>
      <c r="M406" s="37"/>
      <c r="N406" s="695"/>
      <c r="U406"/>
      <c r="V406"/>
      <c r="W406"/>
      <c r="X406"/>
      <c r="Y406"/>
      <c r="Z406" s="172"/>
      <c r="AA406"/>
      <c r="AB406"/>
      <c r="AC406"/>
      <c r="AD406"/>
      <c r="AE406"/>
      <c r="AF406"/>
      <c r="AG406"/>
      <c r="AH406"/>
      <c r="AI406"/>
      <c r="AJ406"/>
    </row>
    <row r="407" spans="1:36" ht="24.95" customHeight="1">
      <c r="A407" s="66"/>
      <c r="M407" s="37"/>
      <c r="N407" s="695"/>
      <c r="U407"/>
      <c r="V407"/>
      <c r="W407"/>
      <c r="X407"/>
      <c r="Y407"/>
      <c r="Z407" s="172"/>
      <c r="AA407"/>
      <c r="AB407"/>
      <c r="AC407"/>
      <c r="AD407"/>
      <c r="AE407"/>
      <c r="AF407"/>
      <c r="AG407"/>
      <c r="AH407"/>
      <c r="AI407"/>
      <c r="AJ407"/>
    </row>
    <row r="408" spans="1:36" ht="24.95" customHeight="1">
      <c r="A408" s="66"/>
      <c r="M408" s="37"/>
      <c r="N408" s="695"/>
      <c r="U408"/>
      <c r="V408"/>
      <c r="W408"/>
      <c r="X408"/>
      <c r="Y408"/>
      <c r="Z408" s="172"/>
      <c r="AA408"/>
      <c r="AB408"/>
      <c r="AC408"/>
      <c r="AD408"/>
      <c r="AE408"/>
      <c r="AF408"/>
      <c r="AG408"/>
      <c r="AH408"/>
      <c r="AI408"/>
      <c r="AJ408"/>
    </row>
    <row r="409" spans="1:36" ht="24.95" customHeight="1">
      <c r="A409" s="66"/>
      <c r="M409" s="37"/>
      <c r="N409" s="695"/>
      <c r="U409"/>
      <c r="V409"/>
      <c r="W409"/>
      <c r="X409"/>
      <c r="Y409"/>
      <c r="Z409" s="172"/>
      <c r="AA409"/>
      <c r="AB409"/>
      <c r="AC409"/>
      <c r="AD409"/>
      <c r="AE409"/>
      <c r="AF409"/>
      <c r="AG409"/>
      <c r="AH409"/>
      <c r="AI409"/>
      <c r="AJ409"/>
    </row>
    <row r="410" spans="1:36" ht="24.95" customHeight="1">
      <c r="A410" s="66"/>
      <c r="M410" s="37"/>
      <c r="N410" s="695"/>
      <c r="U410"/>
      <c r="V410"/>
      <c r="W410"/>
      <c r="X410"/>
      <c r="Y410"/>
      <c r="Z410" s="172"/>
      <c r="AA410"/>
      <c r="AB410"/>
      <c r="AC410"/>
      <c r="AD410"/>
      <c r="AE410"/>
      <c r="AF410"/>
      <c r="AG410"/>
      <c r="AH410"/>
      <c r="AI410"/>
      <c r="AJ410"/>
    </row>
    <row r="411" spans="1:36" ht="24.95" customHeight="1">
      <c r="A411" s="66"/>
      <c r="M411" s="37"/>
      <c r="N411" s="695"/>
      <c r="U411"/>
      <c r="V411"/>
      <c r="W411"/>
      <c r="X411"/>
      <c r="Y411"/>
      <c r="Z411" s="172"/>
      <c r="AA411"/>
      <c r="AB411"/>
      <c r="AC411"/>
      <c r="AD411"/>
      <c r="AE411"/>
      <c r="AF411"/>
      <c r="AG411"/>
      <c r="AH411"/>
      <c r="AI411"/>
      <c r="AJ411"/>
    </row>
    <row r="412" spans="1:36" ht="24.95" customHeight="1">
      <c r="A412" s="66"/>
      <c r="M412" s="37"/>
      <c r="N412" s="695"/>
      <c r="U412"/>
      <c r="V412"/>
      <c r="W412"/>
      <c r="X412"/>
      <c r="Y412"/>
      <c r="Z412" s="172"/>
      <c r="AA412"/>
      <c r="AB412"/>
      <c r="AC412"/>
      <c r="AD412"/>
      <c r="AE412"/>
      <c r="AF412"/>
      <c r="AG412"/>
      <c r="AH412"/>
      <c r="AI412"/>
      <c r="AJ412"/>
    </row>
    <row r="413" spans="1:36" ht="24.95" customHeight="1">
      <c r="A413" s="66"/>
      <c r="M413" s="37"/>
      <c r="N413" s="695"/>
      <c r="U413"/>
      <c r="V413"/>
      <c r="W413"/>
      <c r="X413"/>
      <c r="Y413"/>
      <c r="Z413" s="172"/>
      <c r="AA413"/>
      <c r="AB413"/>
      <c r="AC413"/>
      <c r="AD413"/>
      <c r="AE413"/>
      <c r="AF413"/>
      <c r="AG413"/>
      <c r="AH413"/>
      <c r="AI413"/>
      <c r="AJ413"/>
    </row>
    <row r="414" spans="1:36" ht="24.95" customHeight="1">
      <c r="A414" s="66"/>
      <c r="M414" s="37"/>
      <c r="N414" s="695"/>
      <c r="U414"/>
      <c r="V414"/>
      <c r="W414"/>
      <c r="X414"/>
      <c r="Y414"/>
      <c r="Z414" s="172"/>
      <c r="AA414"/>
      <c r="AB414"/>
      <c r="AC414"/>
      <c r="AD414"/>
      <c r="AE414"/>
      <c r="AF414"/>
      <c r="AG414"/>
      <c r="AH414"/>
      <c r="AI414"/>
      <c r="AJ414"/>
    </row>
    <row r="415" spans="1:36" ht="24.95" customHeight="1">
      <c r="A415" s="66"/>
      <c r="M415" s="37"/>
      <c r="N415" s="695"/>
      <c r="U415"/>
      <c r="V415"/>
      <c r="W415"/>
      <c r="X415"/>
      <c r="Y415"/>
      <c r="Z415" s="172"/>
      <c r="AA415"/>
      <c r="AB415"/>
      <c r="AC415"/>
      <c r="AD415"/>
      <c r="AE415"/>
      <c r="AF415"/>
      <c r="AG415"/>
      <c r="AH415"/>
      <c r="AI415"/>
      <c r="AJ415"/>
    </row>
    <row r="416" spans="1:36" ht="24.95" customHeight="1">
      <c r="A416" s="66"/>
      <c r="M416" s="37"/>
      <c r="N416" s="695"/>
      <c r="U416"/>
      <c r="V416"/>
      <c r="W416"/>
      <c r="X416"/>
      <c r="Y416"/>
      <c r="Z416" s="172"/>
      <c r="AA416"/>
      <c r="AB416"/>
      <c r="AC416"/>
      <c r="AD416"/>
      <c r="AE416"/>
      <c r="AF416"/>
      <c r="AG416"/>
      <c r="AH416"/>
      <c r="AI416"/>
      <c r="AJ416"/>
    </row>
    <row r="417" spans="1:36" ht="24.95" customHeight="1">
      <c r="A417" s="66"/>
      <c r="M417" s="37"/>
      <c r="N417" s="695"/>
      <c r="U417"/>
      <c r="V417"/>
      <c r="W417"/>
      <c r="X417"/>
      <c r="Y417"/>
      <c r="Z417" s="172"/>
      <c r="AA417"/>
      <c r="AB417"/>
      <c r="AC417"/>
      <c r="AD417"/>
      <c r="AE417"/>
      <c r="AF417"/>
      <c r="AG417"/>
      <c r="AH417"/>
      <c r="AI417"/>
      <c r="AJ417"/>
    </row>
    <row r="418" spans="1:36" ht="24.95" customHeight="1">
      <c r="A418" s="66"/>
      <c r="M418" s="37"/>
      <c r="N418" s="695"/>
      <c r="U418"/>
      <c r="V418"/>
      <c r="W418"/>
      <c r="X418"/>
      <c r="Y418"/>
      <c r="Z418" s="172"/>
      <c r="AA418"/>
      <c r="AB418"/>
      <c r="AC418"/>
      <c r="AD418"/>
      <c r="AE418"/>
      <c r="AF418"/>
      <c r="AG418"/>
      <c r="AH418"/>
      <c r="AI418"/>
      <c r="AJ418"/>
    </row>
    <row r="419" spans="1:36" ht="24.95" customHeight="1">
      <c r="A419" s="66"/>
      <c r="M419" s="37"/>
      <c r="N419" s="695"/>
      <c r="U419"/>
      <c r="V419"/>
      <c r="W419"/>
      <c r="X419"/>
      <c r="Y419"/>
      <c r="Z419" s="172"/>
      <c r="AA419"/>
      <c r="AB419"/>
      <c r="AC419"/>
      <c r="AD419"/>
      <c r="AE419"/>
      <c r="AF419"/>
      <c r="AG419"/>
      <c r="AH419"/>
      <c r="AI419"/>
      <c r="AJ419"/>
    </row>
    <row r="420" spans="1:36" ht="24.95" customHeight="1">
      <c r="A420" s="66"/>
      <c r="M420" s="37"/>
      <c r="N420" s="695"/>
      <c r="U420"/>
      <c r="V420"/>
      <c r="W420"/>
      <c r="X420"/>
      <c r="Y420"/>
      <c r="Z420" s="172"/>
      <c r="AA420"/>
      <c r="AB420"/>
      <c r="AC420"/>
      <c r="AD420"/>
      <c r="AE420"/>
      <c r="AF420"/>
      <c r="AG420"/>
      <c r="AH420"/>
      <c r="AI420"/>
      <c r="AJ420"/>
    </row>
    <row r="421" spans="1:36" ht="24.95" customHeight="1">
      <c r="A421" s="66"/>
      <c r="M421" s="37"/>
      <c r="N421" s="695"/>
      <c r="U421"/>
      <c r="V421"/>
      <c r="W421"/>
      <c r="X421"/>
      <c r="Y421"/>
      <c r="Z421" s="172"/>
      <c r="AA421"/>
      <c r="AB421"/>
      <c r="AC421"/>
      <c r="AD421"/>
      <c r="AE421"/>
      <c r="AF421"/>
      <c r="AG421"/>
      <c r="AH421"/>
      <c r="AI421"/>
      <c r="AJ421"/>
    </row>
    <row r="422" spans="1:36" ht="24.95" customHeight="1">
      <c r="A422" s="66"/>
      <c r="M422" s="37"/>
      <c r="N422" s="695"/>
      <c r="U422"/>
      <c r="V422"/>
      <c r="W422"/>
      <c r="X422"/>
      <c r="Y422"/>
      <c r="Z422" s="172"/>
      <c r="AA422"/>
      <c r="AB422"/>
      <c r="AC422"/>
      <c r="AD422"/>
      <c r="AE422"/>
      <c r="AF422"/>
      <c r="AG422"/>
      <c r="AH422"/>
      <c r="AI422"/>
      <c r="AJ422"/>
    </row>
    <row r="423" spans="1:36" ht="24.95" customHeight="1">
      <c r="A423" s="66"/>
      <c r="M423" s="37"/>
      <c r="N423" s="695"/>
      <c r="U423"/>
      <c r="V423"/>
      <c r="W423"/>
      <c r="X423"/>
      <c r="Y423"/>
      <c r="Z423" s="172"/>
      <c r="AA423"/>
      <c r="AB423"/>
      <c r="AC423"/>
      <c r="AD423"/>
      <c r="AE423"/>
      <c r="AF423"/>
      <c r="AG423"/>
      <c r="AH423"/>
      <c r="AI423"/>
      <c r="AJ423"/>
    </row>
    <row r="424" spans="1:36" ht="24.95" customHeight="1">
      <c r="A424" s="66"/>
      <c r="M424" s="37"/>
      <c r="N424" s="695"/>
      <c r="U424"/>
      <c r="V424"/>
      <c r="W424"/>
      <c r="X424"/>
      <c r="Y424"/>
      <c r="Z424" s="172"/>
      <c r="AA424"/>
      <c r="AB424"/>
      <c r="AC424"/>
      <c r="AD424"/>
      <c r="AE424"/>
      <c r="AF424"/>
      <c r="AG424"/>
      <c r="AH424"/>
      <c r="AI424"/>
      <c r="AJ424"/>
    </row>
    <row r="425" spans="1:36" ht="24.95" customHeight="1">
      <c r="A425" s="66"/>
      <c r="M425" s="37"/>
      <c r="N425" s="695"/>
      <c r="U425"/>
      <c r="V425"/>
      <c r="W425"/>
      <c r="X425"/>
      <c r="Y425"/>
      <c r="Z425" s="172"/>
      <c r="AA425"/>
      <c r="AB425"/>
      <c r="AC425"/>
      <c r="AD425"/>
      <c r="AE425"/>
      <c r="AF425"/>
      <c r="AG425"/>
      <c r="AH425"/>
      <c r="AI425"/>
      <c r="AJ425"/>
    </row>
    <row r="426" spans="1:36" ht="24.95" customHeight="1">
      <c r="A426" s="66"/>
      <c r="M426" s="37"/>
      <c r="N426" s="695"/>
      <c r="U426"/>
      <c r="V426"/>
      <c r="W426"/>
      <c r="X426"/>
      <c r="Y426"/>
      <c r="Z426" s="172"/>
      <c r="AA426"/>
      <c r="AB426"/>
      <c r="AC426"/>
      <c r="AD426"/>
      <c r="AE426"/>
      <c r="AF426"/>
      <c r="AG426"/>
      <c r="AH426"/>
      <c r="AI426"/>
      <c r="AJ426"/>
    </row>
    <row r="427" spans="1:36" ht="24.95" customHeight="1">
      <c r="A427" s="66"/>
      <c r="M427" s="37"/>
      <c r="N427" s="695"/>
      <c r="U427"/>
      <c r="V427"/>
      <c r="W427"/>
      <c r="X427"/>
      <c r="Y427"/>
      <c r="Z427" s="172"/>
      <c r="AA427"/>
      <c r="AB427"/>
      <c r="AC427"/>
      <c r="AD427"/>
      <c r="AE427"/>
      <c r="AF427"/>
      <c r="AG427"/>
      <c r="AH427"/>
      <c r="AI427"/>
      <c r="AJ427"/>
    </row>
    <row r="428" spans="1:36" ht="24.95" customHeight="1">
      <c r="A428" s="66"/>
      <c r="M428" s="37"/>
      <c r="N428" s="695"/>
      <c r="U428"/>
      <c r="V428"/>
      <c r="W428"/>
      <c r="X428"/>
      <c r="Y428"/>
      <c r="Z428" s="172"/>
      <c r="AA428"/>
      <c r="AB428"/>
      <c r="AC428"/>
      <c r="AD428"/>
      <c r="AE428"/>
      <c r="AF428"/>
      <c r="AG428"/>
      <c r="AH428"/>
      <c r="AI428"/>
      <c r="AJ428"/>
    </row>
    <row r="429" spans="1:36" ht="24.95" customHeight="1">
      <c r="A429" s="66"/>
      <c r="M429" s="37"/>
      <c r="N429" s="695"/>
      <c r="U429"/>
      <c r="V429"/>
      <c r="W429"/>
      <c r="X429"/>
      <c r="Y429"/>
      <c r="Z429" s="172"/>
      <c r="AA429"/>
      <c r="AB429"/>
      <c r="AC429"/>
      <c r="AD429"/>
      <c r="AE429"/>
      <c r="AF429"/>
      <c r="AG429"/>
      <c r="AH429"/>
      <c r="AI429"/>
      <c r="AJ429"/>
    </row>
    <row r="430" spans="1:36" ht="24.95" customHeight="1">
      <c r="A430" s="66"/>
      <c r="M430" s="37"/>
      <c r="N430" s="695"/>
      <c r="U430"/>
      <c r="V430"/>
      <c r="W430"/>
      <c r="X430"/>
      <c r="Y430"/>
      <c r="Z430" s="172"/>
      <c r="AA430"/>
      <c r="AB430"/>
      <c r="AC430"/>
      <c r="AD430"/>
      <c r="AE430"/>
      <c r="AF430"/>
      <c r="AG430"/>
      <c r="AH430"/>
      <c r="AI430"/>
      <c r="AJ430"/>
    </row>
    <row r="431" spans="1:36" ht="24.95" customHeight="1">
      <c r="A431" s="66"/>
      <c r="M431" s="37"/>
      <c r="N431" s="695"/>
      <c r="U431"/>
      <c r="V431"/>
      <c r="W431"/>
      <c r="X431"/>
      <c r="Y431"/>
      <c r="Z431" s="172"/>
      <c r="AA431"/>
      <c r="AB431"/>
      <c r="AC431"/>
      <c r="AD431"/>
      <c r="AE431"/>
      <c r="AF431"/>
      <c r="AG431"/>
      <c r="AH431"/>
      <c r="AI431"/>
      <c r="AJ431"/>
    </row>
    <row r="432" spans="1:36" ht="24.95" customHeight="1">
      <c r="A432" s="66"/>
      <c r="M432" s="37"/>
      <c r="N432" s="695"/>
      <c r="U432"/>
      <c r="V432"/>
      <c r="W432"/>
      <c r="X432"/>
      <c r="Y432"/>
      <c r="Z432" s="172"/>
      <c r="AA432"/>
      <c r="AB432"/>
      <c r="AC432"/>
      <c r="AD432"/>
      <c r="AE432"/>
      <c r="AF432"/>
      <c r="AG432"/>
      <c r="AH432"/>
      <c r="AI432"/>
      <c r="AJ432"/>
    </row>
    <row r="433" spans="1:36" ht="24.95" customHeight="1">
      <c r="A433" s="66"/>
      <c r="M433" s="37"/>
      <c r="N433" s="695"/>
      <c r="U433"/>
      <c r="V433"/>
      <c r="W433"/>
      <c r="X433"/>
      <c r="Y433"/>
      <c r="Z433" s="172"/>
      <c r="AA433"/>
      <c r="AB433"/>
      <c r="AC433"/>
      <c r="AD433"/>
      <c r="AE433"/>
      <c r="AF433"/>
      <c r="AG433"/>
      <c r="AH433"/>
      <c r="AI433"/>
      <c r="AJ433"/>
    </row>
    <row r="434" spans="1:36" ht="24.95" customHeight="1">
      <c r="A434" s="66"/>
      <c r="M434" s="37"/>
      <c r="N434" s="695"/>
      <c r="U434"/>
      <c r="V434"/>
      <c r="W434"/>
      <c r="X434"/>
      <c r="Y434"/>
      <c r="Z434" s="172"/>
      <c r="AA434"/>
      <c r="AB434"/>
      <c r="AC434"/>
      <c r="AD434"/>
      <c r="AE434"/>
      <c r="AF434"/>
      <c r="AG434"/>
      <c r="AH434"/>
      <c r="AI434"/>
      <c r="AJ434"/>
    </row>
    <row r="435" spans="1:36" ht="24.95" customHeight="1">
      <c r="A435" s="66"/>
      <c r="M435" s="37"/>
      <c r="N435" s="695"/>
      <c r="U435"/>
      <c r="V435"/>
      <c r="W435"/>
      <c r="X435"/>
      <c r="Y435"/>
      <c r="Z435" s="172"/>
      <c r="AA435"/>
      <c r="AB435"/>
      <c r="AC435"/>
      <c r="AD435"/>
      <c r="AE435"/>
      <c r="AF435"/>
      <c r="AG435"/>
      <c r="AH435"/>
      <c r="AI435"/>
      <c r="AJ435"/>
    </row>
    <row r="436" spans="1:36" ht="24.95" customHeight="1">
      <c r="A436" s="66"/>
      <c r="M436" s="37"/>
      <c r="N436" s="695"/>
      <c r="U436"/>
      <c r="V436"/>
      <c r="W436"/>
      <c r="X436"/>
      <c r="Y436"/>
      <c r="Z436" s="172"/>
      <c r="AA436"/>
      <c r="AB436"/>
      <c r="AC436"/>
      <c r="AD436"/>
      <c r="AE436"/>
      <c r="AF436"/>
      <c r="AG436"/>
      <c r="AH436"/>
      <c r="AI436"/>
      <c r="AJ436"/>
    </row>
    <row r="437" spans="1:36" ht="24.95" customHeight="1">
      <c r="A437" s="66"/>
      <c r="M437" s="37"/>
      <c r="N437" s="695"/>
      <c r="U437"/>
      <c r="V437"/>
      <c r="W437"/>
      <c r="X437"/>
      <c r="Y437"/>
      <c r="Z437" s="172"/>
      <c r="AA437"/>
      <c r="AB437"/>
      <c r="AC437"/>
      <c r="AD437"/>
      <c r="AE437"/>
      <c r="AF437"/>
      <c r="AG437"/>
      <c r="AH437"/>
      <c r="AI437"/>
      <c r="AJ437"/>
    </row>
    <row r="438" spans="1:36" ht="24.95" customHeight="1">
      <c r="A438" s="66"/>
      <c r="M438" s="37"/>
      <c r="N438" s="695"/>
      <c r="U438"/>
      <c r="V438"/>
      <c r="W438"/>
      <c r="X438"/>
      <c r="Y438"/>
      <c r="Z438" s="172"/>
      <c r="AA438"/>
      <c r="AB438"/>
      <c r="AC438"/>
      <c r="AD438"/>
      <c r="AE438"/>
      <c r="AF438"/>
      <c r="AG438"/>
      <c r="AH438"/>
      <c r="AI438"/>
      <c r="AJ438"/>
    </row>
    <row r="439" spans="1:36" ht="24.95" customHeight="1">
      <c r="A439" s="66"/>
      <c r="M439" s="37"/>
      <c r="N439" s="695"/>
      <c r="U439"/>
      <c r="V439"/>
      <c r="W439"/>
      <c r="X439"/>
      <c r="Y439"/>
      <c r="Z439" s="172"/>
      <c r="AA439"/>
      <c r="AB439"/>
      <c r="AC439"/>
      <c r="AD439"/>
      <c r="AE439"/>
      <c r="AF439"/>
      <c r="AG439"/>
      <c r="AH439"/>
      <c r="AI439"/>
      <c r="AJ439"/>
    </row>
    <row r="440" spans="1:36" ht="24.95" customHeight="1">
      <c r="A440" s="66"/>
      <c r="M440" s="37"/>
      <c r="N440" s="695"/>
      <c r="U440"/>
      <c r="V440"/>
      <c r="W440"/>
      <c r="X440"/>
      <c r="Y440"/>
      <c r="Z440" s="172"/>
      <c r="AA440"/>
      <c r="AB440"/>
      <c r="AC440"/>
      <c r="AD440"/>
      <c r="AE440"/>
      <c r="AF440"/>
      <c r="AG440"/>
      <c r="AH440"/>
      <c r="AI440"/>
      <c r="AJ440"/>
    </row>
    <row r="441" spans="1:36" ht="24.95" customHeight="1">
      <c r="A441" s="66"/>
      <c r="M441" s="37"/>
      <c r="N441" s="695"/>
      <c r="U441"/>
      <c r="V441"/>
      <c r="W441"/>
      <c r="X441"/>
      <c r="Y441"/>
      <c r="Z441" s="172"/>
      <c r="AA441"/>
      <c r="AB441"/>
      <c r="AC441"/>
      <c r="AD441"/>
      <c r="AE441"/>
      <c r="AF441"/>
      <c r="AG441"/>
      <c r="AH441"/>
      <c r="AI441"/>
      <c r="AJ441"/>
    </row>
    <row r="442" spans="1:36" ht="24.95" customHeight="1">
      <c r="A442" s="66"/>
      <c r="M442" s="37"/>
      <c r="N442" s="695"/>
      <c r="U442"/>
      <c r="V442"/>
      <c r="W442"/>
      <c r="X442"/>
      <c r="Y442"/>
      <c r="Z442" s="172"/>
      <c r="AA442"/>
      <c r="AB442"/>
      <c r="AC442"/>
      <c r="AD442"/>
      <c r="AE442"/>
      <c r="AF442"/>
      <c r="AG442"/>
      <c r="AH442"/>
      <c r="AI442"/>
      <c r="AJ442"/>
    </row>
    <row r="443" spans="1:36" ht="24.95" customHeight="1">
      <c r="A443" s="66"/>
      <c r="M443" s="37"/>
      <c r="N443" s="695"/>
      <c r="U443"/>
      <c r="V443"/>
      <c r="W443"/>
      <c r="X443"/>
      <c r="Y443"/>
      <c r="Z443" s="172"/>
      <c r="AA443"/>
      <c r="AB443"/>
      <c r="AC443"/>
      <c r="AD443"/>
      <c r="AE443"/>
      <c r="AF443"/>
      <c r="AG443"/>
      <c r="AH443"/>
      <c r="AI443"/>
      <c r="AJ443"/>
    </row>
    <row r="444" spans="1:36" ht="24.95" customHeight="1">
      <c r="A444" s="66"/>
      <c r="M444" s="37"/>
      <c r="N444" s="695"/>
      <c r="U444"/>
      <c r="V444"/>
      <c r="W444"/>
      <c r="X444"/>
      <c r="Y444"/>
      <c r="Z444" s="172"/>
      <c r="AA444"/>
      <c r="AB444"/>
      <c r="AC444"/>
      <c r="AD444"/>
      <c r="AE444"/>
      <c r="AF444"/>
      <c r="AG444"/>
      <c r="AH444"/>
      <c r="AI444"/>
      <c r="AJ444"/>
    </row>
    <row r="445" spans="1:36" ht="24.95" customHeight="1">
      <c r="A445" s="66"/>
      <c r="M445" s="37"/>
      <c r="N445" s="695"/>
      <c r="U445"/>
      <c r="V445"/>
      <c r="W445"/>
      <c r="X445"/>
      <c r="Y445"/>
      <c r="Z445" s="172"/>
      <c r="AA445"/>
      <c r="AB445"/>
      <c r="AC445"/>
      <c r="AD445"/>
      <c r="AE445"/>
      <c r="AF445"/>
      <c r="AG445"/>
      <c r="AH445"/>
      <c r="AI445"/>
      <c r="AJ445"/>
    </row>
    <row r="446" spans="1:36" ht="24.95" customHeight="1">
      <c r="A446" s="66"/>
      <c r="M446" s="37"/>
      <c r="N446" s="695"/>
      <c r="U446"/>
      <c r="V446"/>
      <c r="W446"/>
      <c r="X446"/>
      <c r="Y446"/>
      <c r="Z446" s="172"/>
      <c r="AA446"/>
      <c r="AB446"/>
      <c r="AC446"/>
      <c r="AD446"/>
      <c r="AE446"/>
      <c r="AF446"/>
      <c r="AG446"/>
      <c r="AH446"/>
      <c r="AI446"/>
      <c r="AJ446"/>
    </row>
    <row r="447" spans="1:36" ht="24.95" customHeight="1">
      <c r="A447" s="66"/>
      <c r="M447" s="37"/>
      <c r="N447" s="695"/>
      <c r="U447"/>
      <c r="V447"/>
      <c r="W447"/>
      <c r="X447"/>
      <c r="Y447"/>
      <c r="Z447" s="172"/>
      <c r="AA447"/>
      <c r="AB447"/>
      <c r="AC447"/>
      <c r="AD447"/>
      <c r="AE447"/>
      <c r="AF447"/>
      <c r="AG447"/>
      <c r="AH447"/>
      <c r="AI447"/>
      <c r="AJ447"/>
    </row>
    <row r="448" spans="1:36" ht="24.95" customHeight="1">
      <c r="A448" s="66"/>
      <c r="M448" s="37"/>
      <c r="N448" s="695"/>
      <c r="U448"/>
      <c r="V448"/>
      <c r="W448"/>
      <c r="X448"/>
      <c r="Y448"/>
      <c r="Z448" s="172"/>
      <c r="AA448"/>
      <c r="AB448"/>
      <c r="AC448"/>
      <c r="AD448"/>
      <c r="AE448"/>
      <c r="AF448"/>
      <c r="AG448"/>
      <c r="AH448"/>
      <c r="AI448"/>
      <c r="AJ448"/>
    </row>
    <row r="449" spans="1:36" ht="24.95" customHeight="1">
      <c r="A449" s="66"/>
      <c r="M449" s="37"/>
      <c r="N449" s="695"/>
      <c r="U449"/>
      <c r="V449"/>
      <c r="W449"/>
      <c r="X449"/>
      <c r="Y449"/>
      <c r="Z449" s="172"/>
      <c r="AA449"/>
      <c r="AB449"/>
      <c r="AC449"/>
      <c r="AD449"/>
      <c r="AE449"/>
      <c r="AF449"/>
      <c r="AG449"/>
      <c r="AH449"/>
      <c r="AI449"/>
      <c r="AJ449"/>
    </row>
    <row r="450" spans="1:36" ht="24.95" customHeight="1">
      <c r="A450" s="66"/>
      <c r="M450" s="37"/>
      <c r="N450" s="695"/>
      <c r="U450"/>
      <c r="V450"/>
      <c r="W450"/>
      <c r="X450"/>
      <c r="Y450"/>
      <c r="Z450" s="172"/>
      <c r="AA450"/>
      <c r="AB450"/>
      <c r="AC450"/>
      <c r="AD450"/>
      <c r="AE450"/>
      <c r="AF450"/>
      <c r="AG450"/>
      <c r="AH450"/>
      <c r="AI450"/>
      <c r="AJ450"/>
    </row>
    <row r="451" spans="1:36" ht="24.95" customHeight="1">
      <c r="A451" s="66"/>
      <c r="M451" s="37"/>
      <c r="N451" s="695"/>
      <c r="U451"/>
      <c r="V451"/>
      <c r="W451"/>
      <c r="X451"/>
      <c r="Y451"/>
      <c r="Z451" s="172"/>
      <c r="AA451"/>
      <c r="AB451"/>
      <c r="AC451"/>
      <c r="AD451"/>
      <c r="AE451"/>
      <c r="AF451"/>
      <c r="AG451"/>
      <c r="AH451"/>
      <c r="AI451"/>
      <c r="AJ451"/>
    </row>
    <row r="452" spans="1:36" ht="24.95" customHeight="1">
      <c r="A452" s="66"/>
      <c r="M452" s="37"/>
      <c r="N452" s="695"/>
      <c r="U452"/>
      <c r="V452"/>
      <c r="W452"/>
      <c r="X452"/>
      <c r="Y452"/>
      <c r="Z452" s="172"/>
      <c r="AA452"/>
      <c r="AB452"/>
      <c r="AC452"/>
      <c r="AD452"/>
      <c r="AE452"/>
      <c r="AF452"/>
      <c r="AG452"/>
      <c r="AH452"/>
      <c r="AI452"/>
      <c r="AJ452"/>
    </row>
    <row r="453" spans="1:36" ht="24.95" customHeight="1">
      <c r="A453" s="66"/>
      <c r="M453" s="37"/>
      <c r="N453" s="695"/>
      <c r="U453"/>
      <c r="V453"/>
      <c r="W453"/>
      <c r="X453"/>
      <c r="Y453"/>
      <c r="Z453" s="172"/>
      <c r="AA453"/>
      <c r="AB453"/>
      <c r="AC453"/>
      <c r="AD453"/>
      <c r="AE453"/>
      <c r="AF453"/>
      <c r="AG453"/>
      <c r="AH453"/>
      <c r="AI453"/>
      <c r="AJ453"/>
    </row>
    <row r="454" spans="1:36" ht="24.95" customHeight="1">
      <c r="A454" s="66"/>
      <c r="M454" s="37"/>
      <c r="N454" s="695"/>
      <c r="U454"/>
      <c r="V454"/>
      <c r="W454"/>
      <c r="X454"/>
      <c r="Y454"/>
      <c r="Z454" s="172"/>
      <c r="AA454"/>
      <c r="AB454"/>
      <c r="AC454"/>
      <c r="AD454"/>
      <c r="AE454"/>
      <c r="AF454"/>
      <c r="AG454"/>
      <c r="AH454"/>
      <c r="AI454"/>
      <c r="AJ454"/>
    </row>
    <row r="455" spans="1:36" ht="24.95" customHeight="1">
      <c r="A455" s="66"/>
      <c r="M455" s="37"/>
      <c r="N455" s="695"/>
      <c r="U455"/>
      <c r="V455"/>
      <c r="W455"/>
      <c r="X455"/>
      <c r="Y455"/>
      <c r="Z455" s="172"/>
      <c r="AA455"/>
      <c r="AB455"/>
      <c r="AC455"/>
      <c r="AD455"/>
      <c r="AE455"/>
      <c r="AF455"/>
      <c r="AG455"/>
      <c r="AH455"/>
      <c r="AI455"/>
      <c r="AJ455"/>
    </row>
    <row r="456" spans="1:36" ht="24.95" customHeight="1">
      <c r="A456" s="66"/>
      <c r="M456" s="37"/>
      <c r="N456" s="695"/>
      <c r="U456"/>
      <c r="V456"/>
      <c r="W456"/>
      <c r="X456"/>
      <c r="Y456"/>
      <c r="Z456" s="172"/>
      <c r="AA456"/>
      <c r="AB456"/>
      <c r="AC456"/>
      <c r="AD456"/>
      <c r="AE456"/>
      <c r="AF456"/>
      <c r="AG456"/>
      <c r="AH456"/>
      <c r="AI456"/>
      <c r="AJ456"/>
    </row>
    <row r="457" spans="1:36" ht="24.95" customHeight="1">
      <c r="A457" s="66"/>
      <c r="M457" s="37"/>
      <c r="N457" s="695"/>
      <c r="U457"/>
      <c r="V457"/>
      <c r="W457"/>
      <c r="X457"/>
      <c r="Y457"/>
      <c r="Z457" s="172"/>
      <c r="AA457"/>
      <c r="AB457"/>
      <c r="AC457"/>
      <c r="AD457"/>
      <c r="AE457"/>
      <c r="AF457"/>
      <c r="AG457"/>
      <c r="AH457"/>
      <c r="AI457"/>
      <c r="AJ457"/>
    </row>
    <row r="458" spans="1:36" ht="24.95" customHeight="1">
      <c r="A458" s="66"/>
      <c r="M458" s="37"/>
      <c r="N458" s="695"/>
      <c r="U458"/>
      <c r="V458"/>
      <c r="W458"/>
      <c r="X458"/>
      <c r="Y458"/>
      <c r="Z458" s="172"/>
      <c r="AA458"/>
      <c r="AB458"/>
      <c r="AC458"/>
      <c r="AD458"/>
      <c r="AE458"/>
      <c r="AF458"/>
      <c r="AG458"/>
      <c r="AH458"/>
      <c r="AI458"/>
      <c r="AJ458"/>
    </row>
    <row r="459" spans="1:36" ht="24.95" customHeight="1">
      <c r="A459" s="66"/>
      <c r="M459" s="37"/>
      <c r="N459" s="695"/>
      <c r="U459"/>
      <c r="V459"/>
      <c r="W459"/>
      <c r="X459"/>
      <c r="Y459"/>
      <c r="Z459" s="172"/>
      <c r="AA459"/>
      <c r="AB459"/>
      <c r="AC459"/>
      <c r="AD459"/>
      <c r="AE459"/>
      <c r="AF459"/>
      <c r="AG459"/>
      <c r="AH459"/>
      <c r="AI459"/>
      <c r="AJ459"/>
    </row>
    <row r="460" spans="1:36" ht="24.95" customHeight="1">
      <c r="A460" s="66"/>
      <c r="M460" s="37"/>
      <c r="N460" s="695"/>
      <c r="U460"/>
      <c r="V460"/>
      <c r="W460"/>
      <c r="X460"/>
      <c r="Y460"/>
      <c r="Z460" s="172"/>
      <c r="AA460"/>
      <c r="AB460"/>
      <c r="AC460"/>
      <c r="AD460"/>
      <c r="AE460"/>
      <c r="AF460"/>
      <c r="AG460"/>
      <c r="AH460"/>
      <c r="AI460"/>
      <c r="AJ460"/>
    </row>
    <row r="461" spans="1:36" ht="24.95" customHeight="1">
      <c r="A461" s="66"/>
      <c r="M461" s="37"/>
      <c r="N461" s="695"/>
      <c r="U461"/>
      <c r="V461"/>
      <c r="W461"/>
      <c r="X461"/>
      <c r="Y461"/>
      <c r="Z461" s="172"/>
      <c r="AA461"/>
      <c r="AB461"/>
      <c r="AC461"/>
      <c r="AD461"/>
      <c r="AE461"/>
      <c r="AF461"/>
      <c r="AG461"/>
      <c r="AH461"/>
      <c r="AI461"/>
      <c r="AJ461"/>
    </row>
    <row r="462" spans="1:36" ht="24.95" customHeight="1">
      <c r="A462" s="66"/>
      <c r="M462" s="37"/>
      <c r="N462" s="695"/>
      <c r="U462"/>
      <c r="V462"/>
      <c r="W462"/>
      <c r="X462"/>
      <c r="Y462"/>
      <c r="Z462" s="172"/>
      <c r="AA462"/>
      <c r="AB462"/>
      <c r="AC462"/>
      <c r="AD462"/>
      <c r="AE462"/>
      <c r="AF462"/>
      <c r="AG462"/>
      <c r="AH462"/>
      <c r="AI462"/>
      <c r="AJ462"/>
    </row>
    <row r="463" spans="1:36" ht="24.95" customHeight="1">
      <c r="A463" s="66"/>
      <c r="M463" s="37"/>
      <c r="N463" s="695"/>
      <c r="U463"/>
      <c r="V463"/>
      <c r="W463"/>
      <c r="X463"/>
      <c r="Y463"/>
      <c r="Z463" s="172"/>
      <c r="AA463"/>
      <c r="AB463"/>
      <c r="AC463"/>
      <c r="AD463"/>
      <c r="AE463"/>
      <c r="AF463"/>
      <c r="AG463"/>
      <c r="AH463"/>
      <c r="AI463"/>
      <c r="AJ463"/>
    </row>
    <row r="464" spans="1:36" ht="24.95" customHeight="1">
      <c r="A464" s="66"/>
      <c r="M464" s="37"/>
      <c r="N464" s="695"/>
      <c r="U464"/>
      <c r="V464"/>
      <c r="W464"/>
      <c r="X464"/>
      <c r="Y464"/>
      <c r="Z464" s="172"/>
      <c r="AA464"/>
      <c r="AB464"/>
      <c r="AC464"/>
      <c r="AD464"/>
      <c r="AE464"/>
      <c r="AF464"/>
      <c r="AG464"/>
      <c r="AH464"/>
      <c r="AI464"/>
      <c r="AJ464"/>
    </row>
    <row r="465" spans="1:36" ht="24.95" customHeight="1">
      <c r="A465" s="66"/>
      <c r="M465" s="37"/>
      <c r="N465" s="695"/>
      <c r="U465"/>
      <c r="V465"/>
      <c r="W465"/>
      <c r="X465"/>
      <c r="Y465"/>
      <c r="Z465" s="172"/>
      <c r="AA465"/>
      <c r="AB465"/>
      <c r="AC465"/>
      <c r="AD465"/>
      <c r="AE465"/>
      <c r="AF465"/>
      <c r="AG465"/>
      <c r="AH465"/>
      <c r="AI465"/>
      <c r="AJ465"/>
    </row>
    <row r="466" spans="1:36" ht="24.95" customHeight="1">
      <c r="A466" s="66"/>
      <c r="M466" s="37"/>
      <c r="N466" s="695"/>
      <c r="U466"/>
      <c r="V466"/>
      <c r="W466"/>
      <c r="X466"/>
      <c r="Y466"/>
      <c r="Z466" s="172"/>
      <c r="AA466"/>
      <c r="AB466"/>
      <c r="AC466"/>
      <c r="AD466"/>
      <c r="AE466"/>
      <c r="AF466"/>
      <c r="AG466"/>
      <c r="AH466"/>
      <c r="AI466"/>
      <c r="AJ466"/>
    </row>
    <row r="467" spans="1:36" ht="24.95" customHeight="1">
      <c r="A467" s="66"/>
      <c r="M467" s="37"/>
      <c r="N467" s="695"/>
      <c r="U467"/>
      <c r="V467"/>
      <c r="W467"/>
      <c r="X467"/>
      <c r="Y467"/>
      <c r="Z467" s="172"/>
      <c r="AA467"/>
      <c r="AB467"/>
      <c r="AC467"/>
      <c r="AD467"/>
      <c r="AE467"/>
      <c r="AF467"/>
      <c r="AG467"/>
      <c r="AH467"/>
      <c r="AI467"/>
      <c r="AJ467"/>
    </row>
    <row r="468" spans="1:36" ht="24.95" customHeight="1">
      <c r="A468" s="66"/>
      <c r="M468" s="37"/>
      <c r="N468" s="695"/>
      <c r="U468"/>
      <c r="V468"/>
      <c r="W468"/>
      <c r="X468"/>
      <c r="Y468"/>
      <c r="Z468" s="172"/>
      <c r="AA468"/>
      <c r="AB468"/>
      <c r="AC468"/>
      <c r="AD468"/>
      <c r="AE468"/>
      <c r="AF468"/>
      <c r="AG468"/>
      <c r="AH468"/>
      <c r="AI468"/>
      <c r="AJ468"/>
    </row>
    <row r="469" spans="1:36" ht="24.95" customHeight="1">
      <c r="A469" s="66"/>
      <c r="M469" s="37"/>
      <c r="N469" s="695"/>
      <c r="U469"/>
      <c r="V469"/>
      <c r="W469"/>
      <c r="X469"/>
      <c r="Y469"/>
      <c r="Z469" s="172"/>
      <c r="AA469"/>
      <c r="AB469"/>
      <c r="AC469"/>
      <c r="AD469"/>
      <c r="AE469"/>
      <c r="AF469"/>
      <c r="AG469"/>
      <c r="AH469"/>
      <c r="AI469"/>
      <c r="AJ469"/>
    </row>
    <row r="470" spans="1:36" ht="24.95" customHeight="1">
      <c r="A470" s="66"/>
      <c r="M470" s="37"/>
      <c r="N470" s="695"/>
      <c r="U470"/>
      <c r="V470"/>
      <c r="W470"/>
      <c r="X470"/>
      <c r="Y470"/>
      <c r="Z470" s="172"/>
      <c r="AA470"/>
      <c r="AB470"/>
      <c r="AC470"/>
      <c r="AD470"/>
      <c r="AE470"/>
      <c r="AF470"/>
      <c r="AG470"/>
      <c r="AH470"/>
      <c r="AI470"/>
      <c r="AJ470"/>
    </row>
    <row r="471" spans="1:36" ht="24.95" customHeight="1">
      <c r="A471" s="66"/>
      <c r="M471" s="37"/>
      <c r="N471" s="695"/>
      <c r="U471"/>
      <c r="V471"/>
      <c r="W471"/>
      <c r="X471"/>
      <c r="Y471"/>
      <c r="Z471" s="172"/>
      <c r="AA471"/>
      <c r="AB471"/>
      <c r="AC471"/>
      <c r="AD471"/>
      <c r="AE471"/>
      <c r="AF471"/>
      <c r="AG471"/>
      <c r="AH471"/>
      <c r="AI471"/>
      <c r="AJ471"/>
    </row>
    <row r="472" spans="1:36" ht="24.95" customHeight="1">
      <c r="A472" s="66"/>
      <c r="M472" s="37"/>
      <c r="N472" s="695"/>
      <c r="U472"/>
      <c r="V472"/>
      <c r="W472"/>
      <c r="X472"/>
      <c r="Y472"/>
      <c r="Z472" s="172"/>
      <c r="AA472"/>
      <c r="AB472"/>
      <c r="AC472"/>
      <c r="AD472"/>
      <c r="AE472"/>
      <c r="AF472"/>
      <c r="AG472"/>
      <c r="AH472"/>
      <c r="AI472"/>
      <c r="AJ472"/>
    </row>
    <row r="473" spans="1:36" ht="24.95" customHeight="1">
      <c r="A473" s="66"/>
      <c r="M473" s="37"/>
      <c r="N473" s="695"/>
      <c r="U473"/>
      <c r="V473"/>
      <c r="W473"/>
      <c r="X473"/>
      <c r="Y473"/>
      <c r="Z473" s="172"/>
      <c r="AA473"/>
      <c r="AB473"/>
      <c r="AC473"/>
      <c r="AD473"/>
      <c r="AE473"/>
      <c r="AF473"/>
      <c r="AG473"/>
      <c r="AH473"/>
      <c r="AI473"/>
      <c r="AJ473"/>
    </row>
    <row r="474" spans="1:36" ht="24.95" customHeight="1">
      <c r="A474" s="66"/>
      <c r="M474" s="37"/>
      <c r="N474" s="695"/>
      <c r="U474"/>
      <c r="V474"/>
      <c r="W474"/>
      <c r="X474"/>
      <c r="Y474"/>
      <c r="Z474" s="172"/>
      <c r="AA474"/>
      <c r="AB474"/>
      <c r="AC474"/>
      <c r="AD474"/>
      <c r="AE474"/>
      <c r="AF474"/>
      <c r="AG474"/>
      <c r="AH474"/>
      <c r="AI474"/>
      <c r="AJ474"/>
    </row>
    <row r="475" spans="1:36" ht="24.95" customHeight="1">
      <c r="A475" s="66"/>
      <c r="M475" s="37"/>
      <c r="N475" s="695"/>
      <c r="U475"/>
      <c r="V475"/>
      <c r="W475"/>
      <c r="X475"/>
      <c r="Y475"/>
      <c r="Z475" s="172"/>
      <c r="AA475"/>
      <c r="AB475"/>
      <c r="AC475"/>
      <c r="AD475"/>
      <c r="AE475"/>
      <c r="AF475"/>
      <c r="AG475"/>
      <c r="AH475"/>
      <c r="AI475"/>
      <c r="AJ475"/>
    </row>
    <row r="476" spans="1:36" ht="24.95" customHeight="1">
      <c r="A476" s="66"/>
      <c r="M476" s="37"/>
      <c r="N476" s="695"/>
      <c r="U476"/>
      <c r="V476"/>
      <c r="W476"/>
      <c r="X476"/>
      <c r="Y476"/>
      <c r="Z476" s="172"/>
      <c r="AA476"/>
      <c r="AB476"/>
      <c r="AC476"/>
      <c r="AD476"/>
      <c r="AE476"/>
      <c r="AF476"/>
      <c r="AG476"/>
      <c r="AH476"/>
      <c r="AI476"/>
      <c r="AJ476"/>
    </row>
    <row r="477" spans="1:36" ht="24.95" customHeight="1">
      <c r="A477" s="66"/>
      <c r="M477" s="37"/>
      <c r="N477" s="695"/>
      <c r="U477"/>
      <c r="V477"/>
      <c r="W477"/>
      <c r="X477"/>
      <c r="Y477"/>
      <c r="Z477" s="172"/>
      <c r="AA477"/>
      <c r="AB477"/>
      <c r="AC477"/>
      <c r="AD477"/>
      <c r="AE477"/>
      <c r="AF477"/>
      <c r="AG477"/>
      <c r="AH477"/>
      <c r="AI477"/>
      <c r="AJ477"/>
    </row>
    <row r="478" spans="1:36" ht="24.95" customHeight="1">
      <c r="A478" s="66"/>
      <c r="M478" s="37"/>
      <c r="N478" s="695"/>
      <c r="U478"/>
      <c r="V478"/>
      <c r="W478"/>
      <c r="X478"/>
      <c r="Y478"/>
      <c r="Z478" s="172"/>
      <c r="AA478"/>
      <c r="AB478"/>
      <c r="AC478"/>
      <c r="AD478"/>
      <c r="AE478"/>
      <c r="AF478"/>
      <c r="AG478"/>
      <c r="AH478"/>
      <c r="AI478"/>
      <c r="AJ478"/>
    </row>
    <row r="479" spans="1:36" ht="24.95" customHeight="1">
      <c r="A479" s="66"/>
      <c r="M479" s="37"/>
      <c r="N479" s="695"/>
      <c r="U479"/>
      <c r="V479"/>
      <c r="W479"/>
      <c r="X479"/>
      <c r="Y479"/>
      <c r="Z479" s="172"/>
      <c r="AA479"/>
      <c r="AB479"/>
      <c r="AC479"/>
      <c r="AD479"/>
      <c r="AE479"/>
      <c r="AF479"/>
      <c r="AG479"/>
      <c r="AH479"/>
      <c r="AI479"/>
      <c r="AJ479"/>
    </row>
    <row r="480" spans="1:36" ht="24.95" customHeight="1">
      <c r="A480" s="66"/>
      <c r="M480" s="37"/>
      <c r="N480" s="695"/>
      <c r="U480"/>
      <c r="V480"/>
      <c r="W480"/>
      <c r="X480"/>
      <c r="Y480"/>
      <c r="Z480" s="172"/>
      <c r="AA480"/>
      <c r="AB480"/>
      <c r="AC480"/>
      <c r="AD480"/>
      <c r="AE480"/>
      <c r="AF480"/>
      <c r="AG480"/>
      <c r="AH480"/>
      <c r="AI480"/>
      <c r="AJ480"/>
    </row>
    <row r="481" spans="1:36" ht="24.95" customHeight="1">
      <c r="A481" s="66"/>
      <c r="M481" s="37"/>
      <c r="N481" s="695"/>
      <c r="U481"/>
      <c r="V481"/>
      <c r="W481"/>
      <c r="X481"/>
      <c r="Y481"/>
      <c r="Z481" s="172"/>
      <c r="AA481"/>
      <c r="AB481"/>
      <c r="AC481"/>
      <c r="AD481"/>
      <c r="AE481"/>
      <c r="AF481"/>
      <c r="AG481"/>
      <c r="AH481"/>
      <c r="AI481"/>
      <c r="AJ481"/>
    </row>
    <row r="482" spans="1:36" ht="24.95" customHeight="1">
      <c r="A482" s="66"/>
      <c r="M482" s="37"/>
      <c r="N482" s="695"/>
      <c r="U482"/>
      <c r="V482"/>
      <c r="W482"/>
      <c r="X482"/>
      <c r="Y482"/>
      <c r="Z482" s="172"/>
      <c r="AA482"/>
      <c r="AB482"/>
      <c r="AC482"/>
      <c r="AD482"/>
      <c r="AE482"/>
      <c r="AF482"/>
      <c r="AG482"/>
      <c r="AH482"/>
      <c r="AI482"/>
      <c r="AJ482"/>
    </row>
    <row r="483" spans="1:36" ht="24.95" customHeight="1">
      <c r="A483" s="66"/>
      <c r="M483" s="37"/>
      <c r="N483" s="695"/>
      <c r="U483"/>
      <c r="V483"/>
      <c r="W483"/>
      <c r="X483"/>
      <c r="Y483"/>
      <c r="Z483" s="172"/>
      <c r="AA483"/>
      <c r="AB483"/>
      <c r="AC483"/>
      <c r="AD483"/>
      <c r="AE483"/>
      <c r="AF483"/>
      <c r="AG483"/>
      <c r="AH483"/>
      <c r="AI483"/>
      <c r="AJ483"/>
    </row>
    <row r="484" spans="1:36" ht="24.95" customHeight="1">
      <c r="A484" s="66"/>
      <c r="M484" s="37"/>
      <c r="N484" s="695"/>
      <c r="U484"/>
      <c r="V484"/>
      <c r="W484"/>
      <c r="X484"/>
      <c r="Y484"/>
      <c r="Z484" s="172"/>
      <c r="AA484"/>
      <c r="AB484"/>
      <c r="AC484"/>
      <c r="AD484"/>
      <c r="AE484"/>
      <c r="AF484"/>
      <c r="AG484"/>
      <c r="AH484"/>
      <c r="AI484"/>
      <c r="AJ484"/>
    </row>
    <row r="485" spans="1:36" ht="24.95" customHeight="1">
      <c r="A485" s="66"/>
      <c r="M485" s="37"/>
      <c r="N485" s="695"/>
      <c r="U485"/>
      <c r="V485"/>
      <c r="W485"/>
      <c r="X485"/>
      <c r="Y485"/>
      <c r="Z485" s="172"/>
      <c r="AA485"/>
      <c r="AB485"/>
      <c r="AC485"/>
      <c r="AD485"/>
      <c r="AE485"/>
      <c r="AF485"/>
      <c r="AG485"/>
      <c r="AH485"/>
      <c r="AI485"/>
      <c r="AJ485"/>
    </row>
    <row r="486" spans="1:36" ht="24.95" customHeight="1">
      <c r="A486" s="66"/>
      <c r="M486" s="37"/>
      <c r="N486" s="695"/>
      <c r="U486"/>
      <c r="V486"/>
      <c r="W486"/>
      <c r="X486"/>
      <c r="Y486"/>
      <c r="Z486" s="172"/>
      <c r="AA486"/>
      <c r="AB486"/>
      <c r="AC486"/>
      <c r="AD486"/>
      <c r="AE486"/>
      <c r="AF486"/>
      <c r="AG486"/>
      <c r="AH486"/>
      <c r="AI486"/>
      <c r="AJ486"/>
    </row>
    <row r="487" spans="1:36" ht="24.95" customHeight="1">
      <c r="A487" s="66"/>
      <c r="M487" s="37"/>
      <c r="N487" s="695"/>
      <c r="U487"/>
      <c r="V487"/>
      <c r="W487"/>
      <c r="X487"/>
      <c r="Y487"/>
      <c r="Z487" s="172"/>
      <c r="AA487"/>
      <c r="AB487"/>
      <c r="AC487"/>
      <c r="AD487"/>
      <c r="AE487"/>
      <c r="AF487"/>
      <c r="AG487"/>
      <c r="AH487"/>
      <c r="AI487"/>
      <c r="AJ487"/>
    </row>
    <row r="488" spans="1:36" ht="24.95" customHeight="1">
      <c r="A488" s="66"/>
      <c r="M488" s="37"/>
      <c r="N488" s="695"/>
      <c r="U488"/>
      <c r="V488"/>
      <c r="W488"/>
      <c r="X488"/>
      <c r="Y488"/>
      <c r="Z488" s="172"/>
      <c r="AA488"/>
      <c r="AB488"/>
      <c r="AC488"/>
      <c r="AD488"/>
      <c r="AE488"/>
      <c r="AF488"/>
      <c r="AG488"/>
      <c r="AH488"/>
      <c r="AI488"/>
      <c r="AJ488"/>
    </row>
    <row r="489" spans="1:36" ht="24.95" customHeight="1">
      <c r="A489" s="66"/>
      <c r="M489" s="37"/>
      <c r="N489" s="695"/>
      <c r="U489"/>
      <c r="V489"/>
      <c r="W489"/>
      <c r="X489"/>
      <c r="Y489"/>
      <c r="Z489" s="172"/>
      <c r="AA489"/>
      <c r="AB489"/>
      <c r="AC489"/>
      <c r="AD489"/>
      <c r="AE489"/>
      <c r="AF489"/>
      <c r="AG489"/>
      <c r="AH489"/>
      <c r="AI489"/>
      <c r="AJ489"/>
    </row>
    <row r="490" spans="1:36" ht="24.95" customHeight="1">
      <c r="A490" s="66"/>
      <c r="M490" s="37"/>
      <c r="N490" s="695"/>
      <c r="U490"/>
      <c r="V490"/>
      <c r="W490"/>
      <c r="X490"/>
      <c r="Y490"/>
      <c r="Z490" s="172"/>
      <c r="AA490"/>
      <c r="AB490"/>
      <c r="AC490"/>
      <c r="AD490"/>
      <c r="AE490"/>
      <c r="AF490"/>
      <c r="AG490"/>
      <c r="AH490"/>
      <c r="AI490"/>
      <c r="AJ490"/>
    </row>
    <row r="491" spans="1:36" ht="24.95" customHeight="1">
      <c r="A491" s="66"/>
      <c r="M491" s="37"/>
      <c r="N491" s="695"/>
      <c r="U491"/>
      <c r="V491"/>
      <c r="W491"/>
      <c r="X491"/>
      <c r="Y491"/>
      <c r="Z491" s="172"/>
      <c r="AA491"/>
      <c r="AB491"/>
      <c r="AC491"/>
      <c r="AD491"/>
      <c r="AE491"/>
      <c r="AF491"/>
      <c r="AG491"/>
      <c r="AH491"/>
      <c r="AI491"/>
      <c r="AJ491"/>
    </row>
    <row r="492" spans="1:36" ht="24.95" customHeight="1">
      <c r="A492" s="66"/>
      <c r="M492" s="37"/>
      <c r="N492" s="695"/>
      <c r="U492"/>
      <c r="V492"/>
      <c r="W492"/>
      <c r="X492"/>
      <c r="Y492"/>
      <c r="Z492" s="172"/>
      <c r="AA492"/>
      <c r="AB492"/>
      <c r="AC492"/>
      <c r="AD492"/>
      <c r="AE492"/>
      <c r="AF492"/>
      <c r="AG492"/>
      <c r="AH492"/>
      <c r="AI492"/>
      <c r="AJ492"/>
    </row>
    <row r="493" spans="1:36" ht="24.95" customHeight="1">
      <c r="A493" s="66"/>
      <c r="M493" s="37"/>
      <c r="N493" s="695"/>
      <c r="U493"/>
      <c r="V493"/>
      <c r="W493"/>
      <c r="X493"/>
      <c r="Y493"/>
      <c r="Z493" s="172"/>
      <c r="AA493"/>
      <c r="AB493"/>
      <c r="AC493"/>
      <c r="AD493"/>
      <c r="AE493"/>
      <c r="AF493"/>
      <c r="AG493"/>
      <c r="AH493"/>
      <c r="AI493"/>
      <c r="AJ493"/>
    </row>
    <row r="494" spans="1:36" ht="24.95" customHeight="1">
      <c r="A494" s="66"/>
      <c r="M494" s="37"/>
      <c r="N494" s="695"/>
      <c r="U494"/>
      <c r="V494"/>
      <c r="W494"/>
      <c r="X494"/>
      <c r="Y494"/>
      <c r="Z494" s="172"/>
      <c r="AA494"/>
      <c r="AB494"/>
      <c r="AC494"/>
      <c r="AD494"/>
      <c r="AE494"/>
      <c r="AF494"/>
      <c r="AG494"/>
      <c r="AH494"/>
      <c r="AI494"/>
      <c r="AJ494"/>
    </row>
    <row r="495" spans="1:36" ht="24.95" customHeight="1">
      <c r="A495" s="66"/>
      <c r="M495" s="37"/>
      <c r="N495" s="695"/>
      <c r="U495"/>
      <c r="V495"/>
      <c r="W495"/>
      <c r="X495"/>
      <c r="Y495"/>
      <c r="Z495" s="172"/>
      <c r="AA495"/>
      <c r="AB495"/>
      <c r="AC495"/>
      <c r="AD495"/>
      <c r="AE495"/>
      <c r="AF495"/>
      <c r="AG495"/>
      <c r="AH495"/>
      <c r="AI495"/>
      <c r="AJ495"/>
    </row>
    <row r="496" spans="1:36" ht="24.95" customHeight="1">
      <c r="A496" s="66"/>
      <c r="M496" s="37"/>
      <c r="N496" s="695"/>
      <c r="U496"/>
      <c r="V496"/>
      <c r="W496"/>
      <c r="X496"/>
      <c r="Y496"/>
      <c r="Z496" s="172"/>
      <c r="AA496"/>
      <c r="AB496"/>
      <c r="AC496"/>
      <c r="AD496"/>
      <c r="AE496"/>
      <c r="AF496"/>
      <c r="AG496"/>
      <c r="AH496"/>
      <c r="AI496"/>
      <c r="AJ496"/>
    </row>
    <row r="497" spans="1:36" ht="24.95" customHeight="1">
      <c r="A497" s="66"/>
      <c r="M497" s="37"/>
      <c r="N497" s="695"/>
      <c r="U497"/>
      <c r="V497"/>
      <c r="W497"/>
      <c r="X497"/>
      <c r="Y497"/>
      <c r="Z497" s="172"/>
      <c r="AA497"/>
      <c r="AB497"/>
      <c r="AC497"/>
      <c r="AD497"/>
      <c r="AE497"/>
      <c r="AF497"/>
      <c r="AG497"/>
      <c r="AH497"/>
      <c r="AI497"/>
      <c r="AJ497"/>
    </row>
    <row r="498" spans="1:36" ht="24.95" customHeight="1">
      <c r="A498" s="66"/>
      <c r="M498" s="37"/>
      <c r="N498" s="695"/>
      <c r="U498"/>
      <c r="V498"/>
      <c r="W498"/>
      <c r="X498"/>
      <c r="Y498"/>
      <c r="Z498" s="172"/>
      <c r="AA498"/>
      <c r="AB498"/>
      <c r="AC498"/>
      <c r="AD498"/>
      <c r="AE498"/>
      <c r="AF498"/>
      <c r="AG498"/>
      <c r="AH498"/>
      <c r="AI498"/>
      <c r="AJ498"/>
    </row>
    <row r="499" spans="1:36" ht="24.95" customHeight="1">
      <c r="A499" s="66"/>
      <c r="M499" s="37"/>
      <c r="N499" s="695"/>
      <c r="U499"/>
      <c r="V499"/>
      <c r="W499"/>
      <c r="X499"/>
      <c r="Y499"/>
      <c r="Z499" s="172"/>
      <c r="AA499"/>
      <c r="AB499"/>
      <c r="AC499"/>
      <c r="AD499"/>
      <c r="AE499"/>
      <c r="AF499"/>
      <c r="AG499"/>
      <c r="AH499"/>
      <c r="AI499"/>
      <c r="AJ499"/>
    </row>
    <row r="500" spans="1:36" ht="24.95" customHeight="1">
      <c r="A500" s="66"/>
      <c r="M500" s="37"/>
      <c r="N500" s="695"/>
      <c r="U500"/>
      <c r="V500"/>
      <c r="W500"/>
      <c r="X500"/>
      <c r="Y500"/>
      <c r="Z500" s="172"/>
      <c r="AA500"/>
      <c r="AB500"/>
      <c r="AC500"/>
      <c r="AD500"/>
      <c r="AE500"/>
      <c r="AF500"/>
      <c r="AG500"/>
      <c r="AH500"/>
      <c r="AI500"/>
      <c r="AJ500"/>
    </row>
    <row r="501" spans="1:36" ht="24.95" customHeight="1">
      <c r="A501" s="66"/>
      <c r="M501" s="37"/>
      <c r="N501" s="695"/>
      <c r="U501"/>
      <c r="V501"/>
      <c r="W501"/>
      <c r="X501"/>
      <c r="Y501"/>
      <c r="Z501" s="172"/>
      <c r="AA501"/>
      <c r="AB501"/>
      <c r="AC501"/>
      <c r="AD501"/>
      <c r="AE501"/>
      <c r="AF501"/>
      <c r="AG501"/>
      <c r="AH501"/>
      <c r="AI501"/>
      <c r="AJ501"/>
    </row>
    <row r="502" spans="1:36" ht="24.95" customHeight="1">
      <c r="A502" s="66"/>
      <c r="M502" s="37"/>
      <c r="N502" s="695"/>
      <c r="U502"/>
      <c r="V502"/>
      <c r="W502"/>
      <c r="X502"/>
      <c r="Y502"/>
      <c r="Z502" s="172"/>
      <c r="AA502"/>
      <c r="AB502"/>
      <c r="AC502"/>
      <c r="AD502"/>
      <c r="AE502"/>
      <c r="AF502"/>
      <c r="AG502"/>
      <c r="AH502"/>
      <c r="AI502"/>
      <c r="AJ502"/>
    </row>
    <row r="503" spans="1:36" ht="24.95" customHeight="1">
      <c r="A503" s="66"/>
      <c r="M503" s="37"/>
      <c r="N503" s="695"/>
      <c r="U503"/>
      <c r="V503"/>
      <c r="W503"/>
      <c r="X503"/>
      <c r="Y503"/>
      <c r="Z503" s="172"/>
      <c r="AA503"/>
      <c r="AB503"/>
      <c r="AC503"/>
      <c r="AD503"/>
      <c r="AE503"/>
      <c r="AF503"/>
      <c r="AG503"/>
      <c r="AH503"/>
      <c r="AI503"/>
      <c r="AJ503"/>
    </row>
    <row r="504" spans="1:36" ht="24.95" customHeight="1">
      <c r="A504" s="66"/>
      <c r="M504" s="37"/>
      <c r="N504" s="695"/>
      <c r="U504"/>
      <c r="V504"/>
      <c r="W504"/>
      <c r="X504"/>
      <c r="Y504"/>
      <c r="Z504" s="172"/>
      <c r="AA504"/>
      <c r="AB504"/>
      <c r="AC504"/>
      <c r="AD504"/>
      <c r="AE504"/>
      <c r="AF504"/>
      <c r="AG504"/>
      <c r="AH504"/>
      <c r="AI504"/>
      <c r="AJ504"/>
    </row>
    <row r="505" spans="1:36" ht="24.95" customHeight="1">
      <c r="A505" s="66"/>
      <c r="M505" s="37"/>
      <c r="N505" s="695"/>
      <c r="U505"/>
      <c r="V505"/>
      <c r="W505"/>
      <c r="X505"/>
      <c r="Y505"/>
      <c r="Z505" s="172"/>
      <c r="AA505"/>
      <c r="AB505"/>
      <c r="AC505"/>
      <c r="AD505"/>
      <c r="AE505"/>
      <c r="AF505"/>
      <c r="AG505"/>
      <c r="AH505"/>
      <c r="AI505"/>
      <c r="AJ505"/>
    </row>
    <row r="506" spans="1:36" ht="24.95" customHeight="1">
      <c r="A506" s="66"/>
      <c r="M506" s="37"/>
      <c r="N506" s="695"/>
      <c r="U506"/>
      <c r="V506"/>
      <c r="W506"/>
      <c r="X506"/>
      <c r="Y506"/>
      <c r="Z506" s="172"/>
      <c r="AA506"/>
      <c r="AB506"/>
      <c r="AC506"/>
      <c r="AD506"/>
      <c r="AE506"/>
      <c r="AF506"/>
      <c r="AG506"/>
      <c r="AH506"/>
      <c r="AI506"/>
      <c r="AJ506"/>
    </row>
    <row r="507" spans="1:36" ht="24.95" customHeight="1">
      <c r="A507" s="66"/>
      <c r="M507" s="37"/>
      <c r="N507" s="695"/>
      <c r="U507"/>
      <c r="V507"/>
      <c r="W507"/>
      <c r="X507"/>
      <c r="Y507"/>
      <c r="Z507" s="172"/>
      <c r="AA507"/>
      <c r="AB507"/>
      <c r="AC507"/>
      <c r="AD507"/>
      <c r="AE507"/>
      <c r="AF507"/>
      <c r="AG507"/>
      <c r="AH507"/>
      <c r="AI507"/>
      <c r="AJ507"/>
    </row>
    <row r="508" spans="1:36" ht="24.95" customHeight="1">
      <c r="A508" s="66"/>
      <c r="M508" s="37"/>
      <c r="N508" s="695"/>
      <c r="U508"/>
      <c r="V508"/>
      <c r="W508"/>
      <c r="X508"/>
      <c r="Y508"/>
      <c r="Z508" s="172"/>
      <c r="AA508"/>
      <c r="AB508"/>
      <c r="AC508"/>
      <c r="AD508"/>
      <c r="AE508"/>
      <c r="AF508"/>
      <c r="AG508"/>
      <c r="AH508"/>
      <c r="AI508"/>
      <c r="AJ508"/>
    </row>
    <row r="509" spans="1:36" ht="24.95" customHeight="1">
      <c r="A509" s="66"/>
      <c r="M509" s="37"/>
      <c r="N509" s="695"/>
      <c r="U509"/>
      <c r="V509"/>
      <c r="W509"/>
      <c r="X509"/>
      <c r="Y509"/>
      <c r="Z509" s="172"/>
      <c r="AA509"/>
      <c r="AB509"/>
      <c r="AC509"/>
      <c r="AD509"/>
      <c r="AE509"/>
      <c r="AF509"/>
      <c r="AG509"/>
      <c r="AH509"/>
      <c r="AI509"/>
      <c r="AJ509"/>
    </row>
    <row r="510" spans="1:36" ht="24.95" customHeight="1">
      <c r="A510" s="66"/>
      <c r="M510" s="37"/>
      <c r="N510" s="695"/>
      <c r="U510"/>
      <c r="V510"/>
      <c r="W510"/>
      <c r="X510"/>
      <c r="Y510"/>
      <c r="Z510" s="172"/>
      <c r="AA510"/>
      <c r="AB510"/>
      <c r="AC510"/>
      <c r="AD510"/>
      <c r="AE510"/>
      <c r="AF510"/>
      <c r="AG510"/>
      <c r="AH510"/>
      <c r="AI510"/>
      <c r="AJ510"/>
    </row>
    <row r="511" spans="1:36" ht="24.95" customHeight="1">
      <c r="A511" s="66"/>
      <c r="M511" s="37"/>
      <c r="N511" s="695"/>
      <c r="U511"/>
      <c r="V511"/>
      <c r="W511"/>
      <c r="X511"/>
      <c r="Y511"/>
      <c r="Z511" s="172"/>
      <c r="AA511"/>
      <c r="AB511"/>
      <c r="AC511"/>
      <c r="AD511"/>
      <c r="AE511"/>
      <c r="AF511"/>
      <c r="AG511"/>
      <c r="AH511"/>
      <c r="AI511"/>
      <c r="AJ511"/>
    </row>
    <row r="512" spans="1:36" ht="24.95" customHeight="1">
      <c r="A512" s="66"/>
      <c r="M512" s="37"/>
      <c r="N512" s="695"/>
      <c r="U512"/>
      <c r="V512"/>
      <c r="W512"/>
      <c r="X512"/>
      <c r="Y512"/>
      <c r="Z512" s="172"/>
      <c r="AA512"/>
      <c r="AB512"/>
      <c r="AC512"/>
      <c r="AD512"/>
      <c r="AE512"/>
      <c r="AF512"/>
      <c r="AG512"/>
      <c r="AH512"/>
      <c r="AI512"/>
      <c r="AJ512"/>
    </row>
    <row r="513" spans="1:36" ht="24.95" customHeight="1">
      <c r="A513" s="66"/>
      <c r="M513" s="37"/>
      <c r="N513" s="695"/>
      <c r="U513"/>
      <c r="V513"/>
      <c r="W513"/>
      <c r="X513"/>
      <c r="Y513"/>
      <c r="Z513" s="172"/>
      <c r="AA513"/>
      <c r="AB513"/>
      <c r="AC513"/>
      <c r="AD513"/>
      <c r="AE513"/>
      <c r="AF513"/>
      <c r="AG513"/>
      <c r="AH513"/>
      <c r="AI513"/>
      <c r="AJ513"/>
    </row>
    <row r="514" spans="1:36" ht="24.95" customHeight="1">
      <c r="A514" s="66"/>
      <c r="M514" s="37"/>
      <c r="N514" s="695"/>
      <c r="U514"/>
      <c r="V514"/>
      <c r="W514"/>
      <c r="X514"/>
      <c r="Y514"/>
      <c r="Z514" s="172"/>
      <c r="AA514"/>
      <c r="AB514"/>
      <c r="AC514"/>
      <c r="AD514"/>
      <c r="AE514"/>
      <c r="AF514"/>
      <c r="AG514"/>
      <c r="AH514"/>
      <c r="AI514"/>
      <c r="AJ514"/>
    </row>
    <row r="515" spans="1:36" ht="24.95" customHeight="1">
      <c r="A515" s="66"/>
      <c r="M515" s="37"/>
      <c r="N515" s="695"/>
      <c r="U515"/>
      <c r="V515"/>
      <c r="W515"/>
      <c r="X515"/>
      <c r="Y515"/>
      <c r="Z515" s="172"/>
      <c r="AA515"/>
      <c r="AB515"/>
      <c r="AC515"/>
      <c r="AD515"/>
      <c r="AE515"/>
      <c r="AF515"/>
      <c r="AG515"/>
      <c r="AH515"/>
      <c r="AI515"/>
      <c r="AJ515"/>
    </row>
    <row r="516" spans="1:36" ht="24.95" customHeight="1">
      <c r="A516" s="66"/>
      <c r="M516" s="37"/>
      <c r="N516" s="695"/>
      <c r="U516"/>
      <c r="V516"/>
      <c r="W516"/>
      <c r="X516"/>
      <c r="Y516"/>
      <c r="Z516" s="172"/>
      <c r="AA516"/>
      <c r="AB516"/>
      <c r="AC516"/>
      <c r="AD516"/>
      <c r="AE516"/>
      <c r="AF516"/>
      <c r="AG516"/>
      <c r="AH516"/>
      <c r="AI516"/>
      <c r="AJ516"/>
    </row>
    <row r="517" spans="1:36" ht="24.95" customHeight="1">
      <c r="A517" s="66"/>
      <c r="M517" s="37"/>
      <c r="N517" s="695"/>
      <c r="U517"/>
      <c r="V517"/>
      <c r="W517"/>
      <c r="X517"/>
      <c r="Y517"/>
      <c r="Z517" s="172"/>
      <c r="AA517"/>
      <c r="AB517"/>
      <c r="AC517"/>
      <c r="AD517"/>
      <c r="AE517"/>
      <c r="AF517"/>
      <c r="AG517"/>
      <c r="AH517"/>
      <c r="AI517"/>
      <c r="AJ517"/>
    </row>
    <row r="518" spans="1:36" ht="24.95" customHeight="1">
      <c r="A518" s="66"/>
      <c r="M518" s="37"/>
      <c r="N518" s="695"/>
      <c r="U518"/>
      <c r="V518"/>
      <c r="W518"/>
      <c r="X518"/>
      <c r="Y518"/>
      <c r="Z518" s="172"/>
      <c r="AA518"/>
      <c r="AB518"/>
      <c r="AC518"/>
      <c r="AD518"/>
      <c r="AE518"/>
      <c r="AF518"/>
      <c r="AG518"/>
      <c r="AH518"/>
      <c r="AI518"/>
      <c r="AJ518"/>
    </row>
    <row r="519" spans="1:36" ht="24.95" customHeight="1">
      <c r="A519" s="66"/>
      <c r="M519" s="37"/>
      <c r="N519" s="695"/>
      <c r="U519"/>
      <c r="V519"/>
      <c r="W519"/>
      <c r="X519"/>
      <c r="Y519"/>
      <c r="Z519" s="172"/>
      <c r="AA519"/>
      <c r="AB519"/>
      <c r="AC519"/>
      <c r="AD519"/>
      <c r="AE519"/>
      <c r="AF519"/>
      <c r="AG519"/>
      <c r="AH519"/>
      <c r="AI519"/>
      <c r="AJ519"/>
    </row>
    <row r="520" spans="1:36" ht="24.95" customHeight="1">
      <c r="A520" s="66"/>
      <c r="M520" s="37"/>
      <c r="N520" s="695"/>
      <c r="U520"/>
      <c r="V520"/>
      <c r="W520"/>
      <c r="X520"/>
      <c r="Y520"/>
      <c r="Z520" s="172"/>
      <c r="AA520"/>
      <c r="AB520"/>
      <c r="AC520"/>
      <c r="AD520"/>
      <c r="AE520"/>
      <c r="AF520"/>
      <c r="AG520"/>
      <c r="AH520"/>
      <c r="AI520"/>
      <c r="AJ520"/>
    </row>
    <row r="521" spans="1:36" ht="24.95" customHeight="1">
      <c r="A521" s="66"/>
      <c r="M521" s="37"/>
      <c r="N521" s="695"/>
      <c r="U521"/>
      <c r="V521"/>
      <c r="W521"/>
      <c r="X521"/>
      <c r="Y521"/>
      <c r="Z521" s="172"/>
      <c r="AA521"/>
      <c r="AB521"/>
      <c r="AC521"/>
      <c r="AD521"/>
      <c r="AE521"/>
      <c r="AF521"/>
      <c r="AG521"/>
      <c r="AH521"/>
      <c r="AI521"/>
      <c r="AJ521"/>
    </row>
    <row r="522" spans="1:36" ht="24.95" customHeight="1">
      <c r="A522" s="66"/>
      <c r="M522" s="37"/>
      <c r="N522" s="695"/>
      <c r="U522"/>
      <c r="V522"/>
      <c r="W522"/>
      <c r="X522"/>
      <c r="Y522"/>
      <c r="Z522" s="172"/>
      <c r="AA522"/>
      <c r="AB522"/>
      <c r="AC522"/>
      <c r="AD522"/>
      <c r="AE522"/>
      <c r="AF522"/>
      <c r="AG522"/>
      <c r="AH522"/>
      <c r="AI522"/>
      <c r="AJ522"/>
    </row>
    <row r="523" spans="1:36" ht="24.95" customHeight="1">
      <c r="A523" s="66"/>
      <c r="M523" s="37"/>
      <c r="N523" s="695"/>
      <c r="U523"/>
      <c r="V523"/>
      <c r="W523"/>
      <c r="X523"/>
      <c r="Y523"/>
      <c r="Z523" s="172"/>
      <c r="AA523"/>
      <c r="AB523"/>
      <c r="AC523"/>
      <c r="AD523"/>
      <c r="AE523"/>
      <c r="AF523"/>
      <c r="AG523"/>
      <c r="AH523"/>
      <c r="AI523"/>
      <c r="AJ523"/>
    </row>
    <row r="524" spans="1:36" ht="24.95" customHeight="1">
      <c r="A524" s="66"/>
      <c r="M524" s="37"/>
      <c r="N524" s="695"/>
      <c r="U524"/>
      <c r="V524"/>
      <c r="W524"/>
      <c r="X524"/>
      <c r="Y524"/>
      <c r="Z524" s="172"/>
      <c r="AA524"/>
      <c r="AB524"/>
      <c r="AC524"/>
      <c r="AD524"/>
      <c r="AE524"/>
      <c r="AF524"/>
      <c r="AG524"/>
      <c r="AH524"/>
      <c r="AI524"/>
      <c r="AJ524"/>
    </row>
    <row r="525" spans="1:36" ht="24.95" customHeight="1">
      <c r="A525" s="66"/>
      <c r="M525" s="37"/>
      <c r="N525" s="695"/>
      <c r="U525"/>
      <c r="V525"/>
      <c r="W525"/>
      <c r="X525"/>
      <c r="Y525"/>
      <c r="Z525" s="172"/>
      <c r="AA525"/>
      <c r="AB525"/>
      <c r="AC525"/>
      <c r="AD525"/>
      <c r="AE525"/>
      <c r="AF525"/>
      <c r="AG525"/>
      <c r="AH525"/>
      <c r="AI525"/>
      <c r="AJ525"/>
    </row>
    <row r="526" spans="1:36" ht="24.95" customHeight="1">
      <c r="A526" s="66"/>
      <c r="M526" s="37"/>
      <c r="N526" s="695"/>
      <c r="U526"/>
      <c r="V526"/>
      <c r="W526"/>
      <c r="X526"/>
      <c r="Y526"/>
      <c r="Z526" s="172"/>
      <c r="AA526"/>
      <c r="AB526"/>
      <c r="AC526"/>
      <c r="AD526"/>
      <c r="AE526"/>
      <c r="AF526"/>
      <c r="AG526"/>
      <c r="AH526"/>
      <c r="AI526"/>
      <c r="AJ526"/>
    </row>
    <row r="527" spans="1:36" ht="24.95" customHeight="1">
      <c r="A527" s="66"/>
      <c r="M527" s="37"/>
      <c r="N527" s="695"/>
      <c r="U527"/>
      <c r="V527"/>
      <c r="W527"/>
      <c r="X527"/>
      <c r="Y527"/>
      <c r="Z527" s="172"/>
      <c r="AA527"/>
      <c r="AB527"/>
      <c r="AC527"/>
      <c r="AD527"/>
      <c r="AE527"/>
      <c r="AF527"/>
      <c r="AG527"/>
      <c r="AH527"/>
      <c r="AI527"/>
      <c r="AJ527"/>
    </row>
    <row r="528" spans="1:36" ht="24.95" customHeight="1">
      <c r="A528" s="66"/>
      <c r="M528" s="37"/>
      <c r="N528" s="695"/>
      <c r="U528"/>
      <c r="V528"/>
      <c r="W528"/>
      <c r="X528"/>
      <c r="Y528"/>
      <c r="Z528" s="172"/>
      <c r="AA528"/>
      <c r="AB528"/>
      <c r="AC528"/>
      <c r="AD528"/>
      <c r="AE528"/>
      <c r="AF528"/>
      <c r="AG528"/>
      <c r="AH528"/>
      <c r="AI528"/>
      <c r="AJ528"/>
    </row>
    <row r="529" spans="1:36" ht="24.95" customHeight="1">
      <c r="A529" s="66"/>
      <c r="M529" s="37"/>
      <c r="N529" s="695"/>
      <c r="U529"/>
      <c r="V529"/>
      <c r="W529"/>
      <c r="X529"/>
      <c r="Y529"/>
      <c r="Z529" s="172"/>
      <c r="AA529"/>
      <c r="AB529"/>
      <c r="AC529"/>
      <c r="AD529"/>
      <c r="AE529"/>
      <c r="AF529"/>
      <c r="AG529"/>
      <c r="AH529"/>
      <c r="AI529"/>
      <c r="AJ529"/>
    </row>
    <row r="530" spans="1:36" ht="24.95" customHeight="1">
      <c r="A530" s="66"/>
      <c r="M530" s="37"/>
      <c r="N530" s="695"/>
      <c r="U530"/>
      <c r="V530"/>
      <c r="W530"/>
      <c r="X530"/>
      <c r="Y530"/>
      <c r="Z530" s="172"/>
      <c r="AA530"/>
      <c r="AB530"/>
      <c r="AC530"/>
      <c r="AD530"/>
      <c r="AE530"/>
      <c r="AF530"/>
      <c r="AG530"/>
      <c r="AH530"/>
      <c r="AI530"/>
      <c r="AJ530"/>
    </row>
    <row r="531" spans="1:36" ht="24.95" customHeight="1">
      <c r="A531" s="66"/>
      <c r="M531" s="37"/>
      <c r="N531" s="695"/>
      <c r="U531"/>
      <c r="V531"/>
      <c r="W531"/>
      <c r="X531"/>
      <c r="Y531"/>
      <c r="Z531" s="172"/>
      <c r="AA531"/>
      <c r="AB531"/>
      <c r="AC531"/>
      <c r="AD531"/>
      <c r="AE531"/>
      <c r="AF531"/>
      <c r="AG531"/>
      <c r="AH531"/>
      <c r="AI531"/>
      <c r="AJ531"/>
    </row>
    <row r="532" spans="1:36" ht="24.95" customHeight="1">
      <c r="A532" s="66"/>
      <c r="M532" s="37"/>
      <c r="N532" s="695"/>
      <c r="U532"/>
      <c r="V532"/>
      <c r="W532"/>
      <c r="X532"/>
      <c r="Y532"/>
      <c r="Z532" s="172"/>
      <c r="AA532"/>
      <c r="AB532"/>
      <c r="AC532"/>
      <c r="AD532"/>
      <c r="AE532"/>
      <c r="AF532"/>
      <c r="AG532"/>
      <c r="AH532"/>
      <c r="AI532"/>
      <c r="AJ532"/>
    </row>
    <row r="533" spans="1:36" ht="24.95" customHeight="1">
      <c r="A533" s="66"/>
      <c r="M533" s="37"/>
      <c r="N533" s="695"/>
      <c r="U533"/>
      <c r="V533"/>
      <c r="W533"/>
      <c r="X533"/>
      <c r="Y533"/>
      <c r="Z533" s="172"/>
      <c r="AA533"/>
      <c r="AB533"/>
      <c r="AC533"/>
      <c r="AD533"/>
      <c r="AE533"/>
      <c r="AF533"/>
      <c r="AG533"/>
      <c r="AH533"/>
      <c r="AI533"/>
      <c r="AJ533"/>
    </row>
    <row r="534" spans="1:36" ht="24.95" customHeight="1">
      <c r="A534" s="66"/>
      <c r="M534" s="37"/>
      <c r="N534" s="695"/>
      <c r="U534"/>
      <c r="V534"/>
      <c r="W534"/>
      <c r="X534"/>
      <c r="Y534"/>
      <c r="Z534" s="172"/>
      <c r="AA534"/>
      <c r="AB534"/>
      <c r="AC534"/>
      <c r="AD534"/>
      <c r="AE534"/>
      <c r="AF534"/>
      <c r="AG534"/>
      <c r="AH534"/>
      <c r="AI534"/>
      <c r="AJ534"/>
    </row>
    <row r="535" spans="1:36" ht="24.95" customHeight="1">
      <c r="A535" s="66"/>
      <c r="M535" s="37"/>
      <c r="N535" s="695"/>
      <c r="U535"/>
      <c r="V535"/>
      <c r="W535"/>
      <c r="X535"/>
      <c r="Y535"/>
      <c r="Z535" s="172"/>
      <c r="AA535"/>
      <c r="AB535"/>
      <c r="AC535"/>
      <c r="AD535"/>
      <c r="AE535"/>
      <c r="AF535"/>
      <c r="AG535"/>
      <c r="AH535"/>
      <c r="AI535"/>
      <c r="AJ535"/>
    </row>
    <row r="536" spans="1:36" ht="24.95" customHeight="1">
      <c r="A536" s="66"/>
      <c r="M536" s="37"/>
      <c r="N536" s="695"/>
      <c r="U536"/>
      <c r="V536"/>
      <c r="W536"/>
      <c r="X536"/>
      <c r="Y536"/>
      <c r="Z536" s="172"/>
      <c r="AA536"/>
      <c r="AB536"/>
      <c r="AC536"/>
      <c r="AD536"/>
      <c r="AE536"/>
      <c r="AF536"/>
      <c r="AG536"/>
      <c r="AH536"/>
      <c r="AI536"/>
      <c r="AJ536"/>
    </row>
    <row r="537" spans="1:36" ht="24.95" customHeight="1">
      <c r="A537" s="66"/>
      <c r="M537" s="37"/>
      <c r="N537" s="695"/>
      <c r="U537"/>
      <c r="V537"/>
      <c r="W537"/>
      <c r="X537"/>
      <c r="Y537"/>
      <c r="Z537" s="172"/>
      <c r="AA537"/>
      <c r="AB537"/>
      <c r="AC537"/>
      <c r="AD537"/>
      <c r="AE537"/>
      <c r="AF537"/>
      <c r="AG537"/>
      <c r="AH537"/>
      <c r="AI537"/>
      <c r="AJ537"/>
    </row>
    <row r="538" spans="1:36" ht="24.95" customHeight="1">
      <c r="A538" s="66"/>
      <c r="M538" s="37"/>
      <c r="N538" s="695"/>
      <c r="U538"/>
      <c r="V538"/>
      <c r="W538"/>
      <c r="X538"/>
      <c r="Y538"/>
      <c r="Z538" s="172"/>
      <c r="AA538"/>
      <c r="AB538"/>
      <c r="AC538"/>
      <c r="AD538"/>
      <c r="AE538"/>
      <c r="AF538"/>
      <c r="AG538"/>
      <c r="AH538"/>
      <c r="AI538"/>
      <c r="AJ538"/>
    </row>
    <row r="539" spans="1:36" ht="24.95" customHeight="1">
      <c r="A539" s="66"/>
      <c r="M539" s="37"/>
      <c r="N539" s="695"/>
      <c r="U539"/>
      <c r="V539"/>
      <c r="W539"/>
      <c r="X539"/>
      <c r="Y539"/>
      <c r="Z539" s="172"/>
      <c r="AA539"/>
      <c r="AB539"/>
      <c r="AC539"/>
      <c r="AD539"/>
      <c r="AE539"/>
      <c r="AF539"/>
      <c r="AG539"/>
      <c r="AH539"/>
      <c r="AI539"/>
      <c r="AJ539"/>
    </row>
    <row r="540" spans="1:36" ht="24.95" customHeight="1">
      <c r="A540" s="66"/>
      <c r="M540" s="37"/>
      <c r="N540" s="695"/>
      <c r="U540"/>
      <c r="V540"/>
      <c r="W540"/>
      <c r="X540"/>
      <c r="Y540"/>
      <c r="Z540" s="172"/>
      <c r="AA540"/>
      <c r="AB540"/>
      <c r="AC540"/>
      <c r="AD540"/>
      <c r="AE540"/>
      <c r="AF540"/>
      <c r="AG540"/>
      <c r="AH540"/>
      <c r="AI540"/>
      <c r="AJ540"/>
    </row>
    <row r="541" spans="1:36" ht="24.95" customHeight="1">
      <c r="A541" s="66"/>
      <c r="M541" s="37"/>
      <c r="N541" s="695"/>
      <c r="U541"/>
      <c r="V541"/>
      <c r="W541"/>
      <c r="X541"/>
      <c r="Y541"/>
      <c r="Z541" s="172"/>
      <c r="AA541"/>
      <c r="AB541"/>
      <c r="AC541"/>
      <c r="AD541"/>
      <c r="AE541"/>
      <c r="AF541"/>
      <c r="AG541"/>
      <c r="AH541"/>
      <c r="AI541"/>
      <c r="AJ541"/>
    </row>
    <row r="542" spans="1:36" ht="24.95" customHeight="1">
      <c r="A542" s="66"/>
      <c r="M542" s="37"/>
      <c r="N542" s="695"/>
      <c r="U542"/>
      <c r="V542"/>
      <c r="W542"/>
      <c r="X542"/>
      <c r="Y542"/>
      <c r="Z542" s="172"/>
      <c r="AA542"/>
      <c r="AB542"/>
      <c r="AC542"/>
      <c r="AD542"/>
      <c r="AE542"/>
      <c r="AF542"/>
      <c r="AG542"/>
      <c r="AH542"/>
      <c r="AI542"/>
      <c r="AJ542"/>
    </row>
    <row r="543" spans="1:36" ht="24.95" customHeight="1">
      <c r="A543" s="66"/>
      <c r="M543" s="37"/>
      <c r="N543" s="695"/>
      <c r="U543"/>
      <c r="V543"/>
      <c r="W543"/>
      <c r="X543"/>
      <c r="Y543"/>
      <c r="Z543" s="172"/>
      <c r="AA543"/>
      <c r="AB543"/>
      <c r="AC543"/>
      <c r="AD543"/>
      <c r="AE543"/>
      <c r="AF543"/>
      <c r="AG543"/>
      <c r="AH543"/>
      <c r="AI543"/>
      <c r="AJ543"/>
    </row>
    <row r="544" spans="1:36" ht="24.95" customHeight="1">
      <c r="A544" s="66"/>
      <c r="M544" s="37"/>
      <c r="N544" s="695"/>
      <c r="U544"/>
      <c r="V544"/>
      <c r="W544"/>
      <c r="X544"/>
      <c r="Y544"/>
      <c r="Z544" s="172"/>
      <c r="AA544"/>
      <c r="AB544"/>
      <c r="AC544"/>
      <c r="AD544"/>
      <c r="AE544"/>
      <c r="AF544"/>
      <c r="AG544"/>
      <c r="AH544"/>
      <c r="AI544"/>
      <c r="AJ544"/>
    </row>
    <row r="545" spans="1:36" ht="24.95" customHeight="1">
      <c r="A545" s="66"/>
      <c r="M545" s="37"/>
      <c r="N545" s="695"/>
      <c r="U545"/>
      <c r="V545"/>
      <c r="W545"/>
      <c r="X545"/>
      <c r="Y545"/>
      <c r="Z545" s="172"/>
      <c r="AA545"/>
      <c r="AB545"/>
      <c r="AC545"/>
      <c r="AD545"/>
      <c r="AE545"/>
      <c r="AF545"/>
      <c r="AG545"/>
      <c r="AH545"/>
      <c r="AI545"/>
      <c r="AJ545"/>
    </row>
    <row r="546" spans="1:36" ht="24.95" customHeight="1">
      <c r="A546" s="66"/>
      <c r="M546" s="37"/>
      <c r="N546" s="695"/>
      <c r="U546"/>
      <c r="V546"/>
      <c r="W546"/>
      <c r="X546"/>
      <c r="Y546"/>
      <c r="Z546" s="172"/>
      <c r="AA546"/>
      <c r="AB546"/>
      <c r="AC546"/>
      <c r="AD546"/>
      <c r="AE546"/>
      <c r="AF546"/>
      <c r="AG546"/>
      <c r="AH546"/>
      <c r="AI546"/>
      <c r="AJ546"/>
    </row>
    <row r="547" spans="1:36" ht="24.95" customHeight="1">
      <c r="A547" s="66"/>
      <c r="M547" s="37"/>
      <c r="N547" s="695"/>
      <c r="U547"/>
      <c r="V547"/>
      <c r="W547"/>
      <c r="X547"/>
      <c r="Y547"/>
      <c r="Z547" s="172"/>
      <c r="AA547"/>
      <c r="AB547"/>
      <c r="AC547"/>
      <c r="AD547"/>
      <c r="AE547"/>
      <c r="AF547"/>
      <c r="AG547"/>
      <c r="AH547"/>
      <c r="AI547"/>
      <c r="AJ547"/>
    </row>
    <row r="548" spans="1:36" ht="24.95" customHeight="1">
      <c r="A548" s="66"/>
      <c r="M548" s="37"/>
      <c r="N548" s="695"/>
      <c r="U548"/>
      <c r="V548"/>
      <c r="W548"/>
      <c r="X548"/>
      <c r="Y548"/>
      <c r="Z548" s="172"/>
      <c r="AA548"/>
      <c r="AB548"/>
      <c r="AC548"/>
      <c r="AD548"/>
      <c r="AE548"/>
      <c r="AF548"/>
      <c r="AG548"/>
      <c r="AH548"/>
      <c r="AI548"/>
      <c r="AJ548"/>
    </row>
    <row r="549" spans="1:36" ht="24.95" customHeight="1">
      <c r="A549" s="66"/>
      <c r="M549" s="37"/>
      <c r="N549" s="695"/>
      <c r="U549"/>
      <c r="V549"/>
      <c r="W549"/>
      <c r="X549"/>
      <c r="Y549"/>
      <c r="Z549" s="172"/>
      <c r="AA549"/>
      <c r="AB549"/>
      <c r="AC549"/>
      <c r="AD549"/>
      <c r="AE549"/>
      <c r="AF549"/>
      <c r="AG549"/>
      <c r="AH549"/>
      <c r="AI549"/>
      <c r="AJ549"/>
    </row>
    <row r="550" spans="1:36" ht="24.95" customHeight="1">
      <c r="A550" s="66"/>
      <c r="M550" s="37"/>
      <c r="N550" s="695"/>
      <c r="U550"/>
      <c r="V550"/>
      <c r="W550"/>
      <c r="X550"/>
      <c r="Y550"/>
      <c r="Z550" s="172"/>
      <c r="AA550"/>
      <c r="AB550"/>
      <c r="AC550"/>
      <c r="AD550"/>
      <c r="AE550"/>
      <c r="AF550"/>
      <c r="AG550"/>
      <c r="AH550"/>
      <c r="AI550"/>
      <c r="AJ550"/>
    </row>
    <row r="551" spans="1:36" ht="24.95" customHeight="1">
      <c r="A551" s="66"/>
      <c r="M551" s="37"/>
      <c r="N551" s="695"/>
      <c r="U551"/>
      <c r="V551"/>
      <c r="W551"/>
      <c r="X551"/>
      <c r="Y551"/>
      <c r="Z551" s="172"/>
      <c r="AA551"/>
      <c r="AB551"/>
      <c r="AC551"/>
      <c r="AD551"/>
      <c r="AE551"/>
      <c r="AF551"/>
      <c r="AG551"/>
      <c r="AH551"/>
      <c r="AI551"/>
      <c r="AJ551"/>
    </row>
    <row r="552" spans="1:36" ht="24.95" customHeight="1">
      <c r="A552" s="66"/>
      <c r="M552" s="37"/>
      <c r="N552" s="695"/>
      <c r="U552"/>
      <c r="V552"/>
      <c r="W552"/>
      <c r="X552"/>
      <c r="Y552"/>
      <c r="Z552" s="172"/>
      <c r="AA552"/>
      <c r="AB552"/>
      <c r="AC552"/>
      <c r="AD552"/>
      <c r="AE552"/>
      <c r="AF552"/>
      <c r="AG552"/>
      <c r="AH552"/>
      <c r="AI552"/>
      <c r="AJ552"/>
    </row>
    <row r="553" spans="1:36" ht="24.95" customHeight="1">
      <c r="A553" s="66"/>
      <c r="M553" s="37"/>
      <c r="N553" s="695"/>
      <c r="U553"/>
      <c r="V553"/>
      <c r="W553"/>
      <c r="X553"/>
      <c r="Y553"/>
      <c r="Z553" s="172"/>
      <c r="AA553"/>
      <c r="AB553"/>
      <c r="AC553"/>
      <c r="AD553"/>
      <c r="AE553"/>
      <c r="AF553"/>
      <c r="AG553"/>
      <c r="AH553"/>
      <c r="AI553"/>
      <c r="AJ553"/>
    </row>
    <row r="554" spans="1:36" ht="24.95" customHeight="1">
      <c r="A554" s="66"/>
      <c r="M554" s="37"/>
      <c r="N554" s="695"/>
      <c r="U554"/>
      <c r="V554"/>
      <c r="W554"/>
      <c r="X554"/>
      <c r="Y554"/>
      <c r="Z554" s="172"/>
      <c r="AA554"/>
      <c r="AB554"/>
      <c r="AC554"/>
      <c r="AD554"/>
      <c r="AE554"/>
      <c r="AF554"/>
      <c r="AG554"/>
      <c r="AH554"/>
      <c r="AI554"/>
      <c r="AJ554"/>
    </row>
    <row r="555" spans="1:36" ht="24.95" customHeight="1">
      <c r="A555" s="66"/>
      <c r="M555" s="37"/>
      <c r="N555" s="695"/>
      <c r="U555"/>
      <c r="V555"/>
      <c r="W555"/>
      <c r="X555"/>
      <c r="Y555"/>
      <c r="Z555" s="172"/>
      <c r="AA555"/>
      <c r="AB555"/>
      <c r="AC555"/>
      <c r="AD555"/>
      <c r="AE555"/>
      <c r="AF555"/>
      <c r="AG555"/>
      <c r="AH555"/>
      <c r="AI555"/>
      <c r="AJ555"/>
    </row>
    <row r="556" spans="1:36" ht="24.95" customHeight="1">
      <c r="A556" s="66"/>
      <c r="M556" s="37"/>
      <c r="N556" s="695"/>
      <c r="U556"/>
      <c r="V556"/>
      <c r="W556"/>
      <c r="X556"/>
      <c r="Y556"/>
      <c r="Z556" s="172"/>
      <c r="AA556"/>
      <c r="AB556"/>
      <c r="AC556"/>
      <c r="AD556"/>
      <c r="AE556"/>
      <c r="AF556"/>
      <c r="AG556"/>
      <c r="AH556"/>
      <c r="AI556"/>
      <c r="AJ556"/>
    </row>
    <row r="557" spans="1:36" ht="24.95" customHeight="1">
      <c r="A557" s="66"/>
      <c r="M557" s="37"/>
      <c r="N557" s="695"/>
      <c r="U557"/>
      <c r="V557"/>
      <c r="W557"/>
      <c r="X557"/>
      <c r="Y557"/>
      <c r="Z557" s="172"/>
      <c r="AA557"/>
      <c r="AB557"/>
      <c r="AC557"/>
      <c r="AD557"/>
      <c r="AE557"/>
      <c r="AF557"/>
      <c r="AG557"/>
      <c r="AH557"/>
      <c r="AI557"/>
      <c r="AJ557"/>
    </row>
    <row r="558" spans="1:36" ht="24.95" customHeight="1">
      <c r="A558" s="66"/>
      <c r="M558" s="37"/>
      <c r="N558" s="695"/>
      <c r="U558"/>
      <c r="V558"/>
      <c r="W558"/>
      <c r="X558"/>
      <c r="Y558"/>
      <c r="Z558" s="172"/>
      <c r="AA558"/>
      <c r="AB558"/>
      <c r="AC558"/>
      <c r="AD558"/>
      <c r="AE558"/>
      <c r="AF558"/>
      <c r="AG558"/>
      <c r="AH558"/>
      <c r="AI558"/>
      <c r="AJ558"/>
    </row>
    <row r="559" spans="1:36" ht="24.95" customHeight="1">
      <c r="A559" s="66"/>
      <c r="M559" s="37"/>
      <c r="N559" s="695"/>
      <c r="U559"/>
      <c r="V559"/>
      <c r="W559"/>
      <c r="X559"/>
      <c r="Y559"/>
      <c r="Z559" s="172"/>
      <c r="AA559"/>
      <c r="AB559"/>
      <c r="AC559"/>
      <c r="AD559"/>
      <c r="AE559"/>
      <c r="AF559"/>
      <c r="AG559"/>
      <c r="AH559"/>
      <c r="AI559"/>
      <c r="AJ559"/>
    </row>
    <row r="560" spans="1:36" ht="24.95" customHeight="1">
      <c r="A560" s="66"/>
      <c r="M560" s="37"/>
      <c r="N560" s="695"/>
      <c r="U560"/>
      <c r="V560"/>
      <c r="W560"/>
      <c r="X560"/>
      <c r="Y560"/>
      <c r="Z560" s="172"/>
      <c r="AA560"/>
      <c r="AB560"/>
      <c r="AC560"/>
      <c r="AD560"/>
      <c r="AE560"/>
      <c r="AF560"/>
      <c r="AG560"/>
      <c r="AH560"/>
      <c r="AI560"/>
      <c r="AJ560"/>
    </row>
    <row r="561" spans="1:36" ht="24.95" customHeight="1">
      <c r="A561" s="66"/>
      <c r="M561" s="37"/>
      <c r="N561" s="695"/>
      <c r="U561"/>
      <c r="V561"/>
      <c r="W561"/>
      <c r="X561"/>
      <c r="Y561"/>
      <c r="Z561" s="172"/>
      <c r="AA561"/>
      <c r="AB561"/>
      <c r="AC561"/>
      <c r="AD561"/>
      <c r="AE561"/>
      <c r="AF561"/>
      <c r="AG561"/>
      <c r="AH561"/>
      <c r="AI561"/>
      <c r="AJ561"/>
    </row>
    <row r="562" spans="1:36" ht="24.95" customHeight="1">
      <c r="A562" s="66"/>
      <c r="M562" s="37"/>
      <c r="N562" s="695"/>
      <c r="U562"/>
      <c r="V562"/>
      <c r="W562"/>
      <c r="X562"/>
      <c r="Y562"/>
      <c r="Z562" s="172"/>
      <c r="AA562"/>
      <c r="AB562"/>
      <c r="AC562"/>
      <c r="AD562"/>
      <c r="AE562"/>
      <c r="AF562"/>
      <c r="AG562"/>
      <c r="AH562"/>
      <c r="AI562"/>
      <c r="AJ562"/>
    </row>
    <row r="563" spans="1:36" ht="24.95" customHeight="1">
      <c r="A563" s="66"/>
      <c r="M563" s="37"/>
      <c r="N563" s="695"/>
      <c r="U563"/>
      <c r="V563"/>
      <c r="W563"/>
      <c r="X563"/>
      <c r="Y563"/>
      <c r="Z563" s="172"/>
      <c r="AA563"/>
      <c r="AB563"/>
      <c r="AC563"/>
      <c r="AD563"/>
      <c r="AE563"/>
      <c r="AF563"/>
      <c r="AG563"/>
      <c r="AH563"/>
      <c r="AI563"/>
      <c r="AJ563"/>
    </row>
    <row r="564" spans="1:36" ht="24.95" customHeight="1">
      <c r="A564" s="66"/>
      <c r="M564" s="37"/>
      <c r="N564" s="695"/>
      <c r="U564"/>
      <c r="V564"/>
      <c r="W564"/>
      <c r="X564"/>
      <c r="Y564"/>
      <c r="Z564" s="172"/>
      <c r="AA564"/>
      <c r="AB564"/>
      <c r="AC564"/>
      <c r="AD564"/>
      <c r="AE564"/>
      <c r="AF564"/>
      <c r="AG564"/>
      <c r="AH564"/>
      <c r="AI564"/>
      <c r="AJ564"/>
    </row>
    <row r="565" spans="1:36" ht="24.95" customHeight="1">
      <c r="A565" s="66"/>
      <c r="M565" s="37"/>
      <c r="N565" s="695"/>
      <c r="U565"/>
      <c r="V565"/>
      <c r="W565"/>
      <c r="X565"/>
      <c r="Y565"/>
      <c r="Z565" s="172"/>
      <c r="AA565"/>
      <c r="AB565"/>
      <c r="AC565"/>
      <c r="AD565"/>
      <c r="AE565"/>
      <c r="AF565"/>
      <c r="AG565"/>
      <c r="AH565"/>
      <c r="AI565"/>
      <c r="AJ565"/>
    </row>
    <row r="566" spans="1:36" ht="24.95" customHeight="1">
      <c r="A566" s="66"/>
      <c r="M566" s="37"/>
      <c r="N566" s="695"/>
      <c r="U566"/>
      <c r="V566"/>
      <c r="W566"/>
      <c r="X566"/>
      <c r="Y566"/>
      <c r="Z566" s="172"/>
      <c r="AA566"/>
      <c r="AB566"/>
      <c r="AC566"/>
      <c r="AD566"/>
      <c r="AE566"/>
      <c r="AF566"/>
      <c r="AG566"/>
      <c r="AH566"/>
      <c r="AI566"/>
      <c r="AJ566"/>
    </row>
    <row r="567" spans="1:36" ht="24.95" customHeight="1">
      <c r="A567" s="66"/>
      <c r="M567" s="37"/>
      <c r="N567" s="695"/>
      <c r="U567"/>
      <c r="V567"/>
      <c r="W567"/>
      <c r="X567"/>
      <c r="Y567"/>
      <c r="Z567" s="172"/>
      <c r="AA567"/>
      <c r="AB567"/>
      <c r="AC567"/>
      <c r="AD567"/>
      <c r="AE567"/>
      <c r="AF567"/>
      <c r="AG567"/>
      <c r="AH567"/>
      <c r="AI567"/>
      <c r="AJ567"/>
    </row>
    <row r="568" spans="1:36" ht="24.95" customHeight="1">
      <c r="A568" s="66"/>
      <c r="M568" s="37"/>
      <c r="N568" s="695"/>
      <c r="U568"/>
      <c r="V568"/>
      <c r="W568"/>
      <c r="X568"/>
      <c r="Y568"/>
      <c r="Z568" s="172"/>
      <c r="AA568"/>
      <c r="AB568"/>
      <c r="AC568"/>
      <c r="AD568"/>
      <c r="AE568"/>
      <c r="AF568"/>
      <c r="AG568"/>
      <c r="AH568"/>
      <c r="AI568"/>
      <c r="AJ568"/>
    </row>
    <row r="569" spans="1:36" ht="24.95" customHeight="1">
      <c r="A569" s="66"/>
      <c r="M569" s="37"/>
      <c r="N569" s="695"/>
      <c r="U569"/>
      <c r="V569"/>
      <c r="W569"/>
      <c r="X569"/>
      <c r="Y569"/>
      <c r="Z569" s="172"/>
      <c r="AA569"/>
      <c r="AB569"/>
      <c r="AC569"/>
      <c r="AD569"/>
      <c r="AE569"/>
      <c r="AF569"/>
      <c r="AG569"/>
      <c r="AH569"/>
      <c r="AI569"/>
      <c r="AJ569"/>
    </row>
    <row r="570" spans="1:36" ht="24.95" customHeight="1">
      <c r="A570" s="66"/>
      <c r="M570" s="37"/>
      <c r="N570" s="695"/>
      <c r="U570"/>
      <c r="V570"/>
      <c r="W570"/>
      <c r="X570"/>
      <c r="Y570"/>
      <c r="Z570" s="172"/>
      <c r="AA570"/>
      <c r="AB570"/>
      <c r="AC570"/>
      <c r="AD570"/>
      <c r="AE570"/>
      <c r="AF570"/>
      <c r="AG570"/>
      <c r="AH570"/>
      <c r="AI570"/>
      <c r="AJ570"/>
    </row>
    <row r="571" spans="1:36" ht="24.95" customHeight="1">
      <c r="A571" s="66"/>
      <c r="M571" s="37"/>
      <c r="N571" s="695"/>
      <c r="U571"/>
      <c r="V571"/>
      <c r="W571"/>
      <c r="X571"/>
      <c r="Y571"/>
      <c r="Z571" s="172"/>
      <c r="AA571"/>
      <c r="AB571"/>
      <c r="AC571"/>
      <c r="AD571"/>
      <c r="AE571"/>
      <c r="AF571"/>
      <c r="AG571"/>
      <c r="AH571"/>
      <c r="AI571"/>
      <c r="AJ571"/>
    </row>
    <row r="572" spans="1:36" ht="24.95" customHeight="1">
      <c r="A572" s="66"/>
      <c r="M572" s="37"/>
      <c r="N572" s="695"/>
      <c r="U572"/>
      <c r="V572"/>
      <c r="W572"/>
      <c r="X572"/>
      <c r="Y572"/>
      <c r="Z572" s="172"/>
      <c r="AA572"/>
      <c r="AB572"/>
      <c r="AC572"/>
      <c r="AD572"/>
      <c r="AE572"/>
      <c r="AF572"/>
      <c r="AG572"/>
      <c r="AH572"/>
      <c r="AI572"/>
      <c r="AJ572"/>
    </row>
    <row r="573" spans="1:36" ht="24.95" customHeight="1">
      <c r="A573" s="66"/>
      <c r="M573" s="37"/>
      <c r="N573" s="695"/>
      <c r="U573"/>
      <c r="V573"/>
      <c r="W573"/>
      <c r="X573"/>
      <c r="Y573"/>
      <c r="Z573" s="172"/>
      <c r="AA573"/>
      <c r="AB573"/>
      <c r="AC573"/>
      <c r="AD573"/>
      <c r="AE573"/>
      <c r="AF573"/>
      <c r="AG573"/>
      <c r="AH573"/>
      <c r="AI573"/>
      <c r="AJ573"/>
    </row>
    <row r="574" spans="1:36" ht="24.95" customHeight="1">
      <c r="A574" s="66"/>
      <c r="M574" s="37"/>
      <c r="N574" s="695"/>
      <c r="U574"/>
      <c r="V574"/>
      <c r="W574"/>
      <c r="X574"/>
      <c r="Y574"/>
      <c r="Z574" s="172"/>
      <c r="AA574"/>
      <c r="AB574"/>
      <c r="AC574"/>
      <c r="AD574"/>
      <c r="AE574"/>
      <c r="AF574"/>
      <c r="AG574"/>
      <c r="AH574"/>
      <c r="AI574"/>
      <c r="AJ574"/>
    </row>
    <row r="575" spans="1:36" ht="24.95" customHeight="1">
      <c r="A575" s="66"/>
      <c r="M575" s="37"/>
      <c r="N575" s="695"/>
      <c r="U575"/>
      <c r="V575"/>
      <c r="W575"/>
      <c r="X575"/>
      <c r="Y575"/>
      <c r="Z575" s="172"/>
      <c r="AA575"/>
      <c r="AB575"/>
      <c r="AC575"/>
      <c r="AD575"/>
      <c r="AE575"/>
      <c r="AF575"/>
      <c r="AG575"/>
      <c r="AH575"/>
      <c r="AI575"/>
      <c r="AJ575"/>
    </row>
    <row r="576" spans="1:36" ht="24.95" customHeight="1">
      <c r="A576" s="66"/>
      <c r="M576" s="37"/>
      <c r="N576" s="695"/>
      <c r="U576"/>
      <c r="V576"/>
      <c r="W576"/>
      <c r="X576"/>
      <c r="Y576"/>
      <c r="Z576" s="172"/>
      <c r="AA576"/>
      <c r="AB576"/>
      <c r="AC576"/>
      <c r="AD576"/>
      <c r="AE576"/>
      <c r="AF576"/>
      <c r="AG576"/>
      <c r="AH576"/>
      <c r="AI576"/>
      <c r="AJ576"/>
    </row>
    <row r="577" spans="1:36" ht="24.95" customHeight="1">
      <c r="A577" s="66"/>
      <c r="M577" s="37"/>
      <c r="N577" s="695"/>
      <c r="U577"/>
      <c r="V577"/>
      <c r="W577"/>
      <c r="X577"/>
      <c r="Y577"/>
      <c r="Z577" s="172"/>
      <c r="AA577"/>
      <c r="AB577"/>
      <c r="AC577"/>
      <c r="AD577"/>
      <c r="AE577"/>
      <c r="AF577"/>
      <c r="AG577"/>
      <c r="AH577"/>
      <c r="AI577"/>
      <c r="AJ577"/>
    </row>
    <row r="578" spans="1:36" ht="24.95" customHeight="1">
      <c r="A578" s="66"/>
      <c r="M578" s="37"/>
      <c r="N578" s="695"/>
      <c r="U578"/>
      <c r="V578"/>
      <c r="W578"/>
      <c r="X578"/>
      <c r="Y578"/>
      <c r="Z578" s="172"/>
      <c r="AA578"/>
      <c r="AB578"/>
      <c r="AC578"/>
      <c r="AD578"/>
      <c r="AE578"/>
      <c r="AF578"/>
      <c r="AG578"/>
      <c r="AH578"/>
      <c r="AI578"/>
      <c r="AJ578"/>
    </row>
    <row r="579" spans="1:36" ht="24.95" customHeight="1">
      <c r="A579" s="66"/>
      <c r="M579" s="37"/>
      <c r="N579" s="695"/>
      <c r="U579"/>
      <c r="V579"/>
      <c r="W579"/>
      <c r="X579"/>
      <c r="Y579"/>
      <c r="Z579" s="172"/>
      <c r="AA579"/>
      <c r="AB579"/>
      <c r="AC579"/>
      <c r="AD579"/>
      <c r="AE579"/>
      <c r="AF579"/>
      <c r="AG579"/>
      <c r="AH579"/>
      <c r="AI579"/>
      <c r="AJ579"/>
    </row>
    <row r="580" spans="1:36" ht="24.95" customHeight="1">
      <c r="A580" s="66"/>
      <c r="M580" s="37"/>
      <c r="N580" s="695"/>
      <c r="U580"/>
      <c r="V580"/>
      <c r="W580"/>
      <c r="X580"/>
      <c r="Y580"/>
      <c r="Z580" s="172"/>
      <c r="AA580"/>
      <c r="AB580"/>
      <c r="AC580"/>
      <c r="AD580"/>
      <c r="AE580"/>
      <c r="AF580"/>
      <c r="AG580"/>
      <c r="AH580"/>
      <c r="AI580"/>
      <c r="AJ580"/>
    </row>
    <row r="581" spans="1:36" ht="24.95" customHeight="1">
      <c r="A581" s="66"/>
      <c r="M581" s="37"/>
      <c r="N581" s="695"/>
      <c r="U581"/>
      <c r="V581"/>
      <c r="W581"/>
      <c r="X581"/>
      <c r="Y581"/>
      <c r="Z581" s="172"/>
      <c r="AA581"/>
      <c r="AB581"/>
      <c r="AC581"/>
      <c r="AD581"/>
      <c r="AE581"/>
      <c r="AF581"/>
      <c r="AG581"/>
      <c r="AH581"/>
      <c r="AI581"/>
      <c r="AJ581"/>
    </row>
    <row r="582" spans="1:36" ht="24.95" customHeight="1">
      <c r="A582" s="66"/>
      <c r="M582" s="37"/>
      <c r="N582" s="695"/>
      <c r="U582"/>
      <c r="V582"/>
      <c r="W582"/>
      <c r="X582"/>
      <c r="Y582"/>
      <c r="Z582" s="172"/>
      <c r="AA582"/>
      <c r="AB582"/>
      <c r="AC582"/>
      <c r="AD582"/>
      <c r="AE582"/>
      <c r="AF582"/>
      <c r="AG582"/>
      <c r="AH582"/>
      <c r="AI582"/>
      <c r="AJ582"/>
    </row>
    <row r="583" spans="1:36" ht="24.95" customHeight="1">
      <c r="A583" s="66"/>
      <c r="M583" s="37"/>
      <c r="N583" s="695"/>
      <c r="U583"/>
      <c r="V583"/>
      <c r="W583"/>
      <c r="X583"/>
      <c r="Y583"/>
      <c r="Z583" s="172"/>
      <c r="AA583"/>
      <c r="AB583"/>
      <c r="AC583"/>
      <c r="AD583"/>
      <c r="AE583"/>
      <c r="AF583"/>
      <c r="AG583"/>
      <c r="AH583"/>
      <c r="AI583"/>
      <c r="AJ583"/>
    </row>
    <row r="584" spans="1:36" ht="24.95" customHeight="1">
      <c r="A584" s="66"/>
      <c r="M584" s="37"/>
      <c r="N584" s="695"/>
      <c r="U584"/>
      <c r="V584"/>
      <c r="W584"/>
      <c r="X584"/>
      <c r="Y584"/>
      <c r="Z584" s="172"/>
      <c r="AA584"/>
      <c r="AB584"/>
      <c r="AC584"/>
      <c r="AD584"/>
      <c r="AE584"/>
      <c r="AF584"/>
      <c r="AG584"/>
      <c r="AH584"/>
      <c r="AI584"/>
      <c r="AJ584"/>
    </row>
    <row r="585" spans="1:36" ht="24.95" customHeight="1">
      <c r="A585" s="66"/>
      <c r="M585" s="37"/>
      <c r="N585" s="695"/>
      <c r="U585"/>
      <c r="V585"/>
      <c r="W585"/>
      <c r="X585"/>
      <c r="Y585"/>
      <c r="Z585" s="172"/>
      <c r="AA585"/>
      <c r="AB585"/>
      <c r="AC585"/>
      <c r="AD585"/>
      <c r="AE585"/>
      <c r="AF585"/>
      <c r="AG585"/>
      <c r="AH585"/>
      <c r="AI585"/>
      <c r="AJ585"/>
    </row>
    <row r="586" spans="1:36" ht="24.95" customHeight="1">
      <c r="A586" s="66"/>
      <c r="M586" s="37"/>
      <c r="N586" s="695"/>
      <c r="U586"/>
      <c r="V586"/>
      <c r="W586"/>
      <c r="X586"/>
      <c r="Y586"/>
      <c r="Z586" s="172"/>
      <c r="AA586"/>
      <c r="AB586"/>
      <c r="AC586"/>
      <c r="AD586"/>
      <c r="AE586"/>
      <c r="AF586"/>
      <c r="AG586"/>
      <c r="AH586"/>
      <c r="AI586"/>
      <c r="AJ586"/>
    </row>
    <row r="587" spans="1:36" ht="24.95" customHeight="1">
      <c r="A587" s="66"/>
      <c r="M587" s="37"/>
      <c r="N587" s="695"/>
      <c r="U587"/>
      <c r="V587"/>
      <c r="W587"/>
      <c r="X587"/>
      <c r="Y587"/>
      <c r="Z587" s="172"/>
      <c r="AA587"/>
      <c r="AB587"/>
      <c r="AC587"/>
      <c r="AD587"/>
      <c r="AE587"/>
      <c r="AF587"/>
      <c r="AG587"/>
      <c r="AH587"/>
      <c r="AI587"/>
      <c r="AJ587"/>
    </row>
    <row r="588" spans="1:36" ht="24.95" customHeight="1">
      <c r="A588" s="66"/>
      <c r="M588" s="37"/>
      <c r="N588" s="695"/>
      <c r="U588"/>
      <c r="V588"/>
      <c r="W588"/>
      <c r="X588"/>
      <c r="Y588"/>
      <c r="Z588" s="172"/>
      <c r="AA588"/>
      <c r="AB588"/>
      <c r="AC588"/>
      <c r="AD588"/>
      <c r="AE588"/>
      <c r="AF588"/>
      <c r="AG588"/>
      <c r="AH588"/>
      <c r="AI588"/>
      <c r="AJ588"/>
    </row>
    <row r="589" spans="1:36" ht="24.95" customHeight="1">
      <c r="A589" s="66"/>
      <c r="M589" s="37"/>
      <c r="N589" s="695"/>
      <c r="U589"/>
      <c r="V589"/>
      <c r="W589"/>
      <c r="X589"/>
      <c r="Y589"/>
      <c r="Z589" s="172"/>
      <c r="AA589"/>
      <c r="AB589"/>
      <c r="AC589"/>
      <c r="AD589"/>
      <c r="AE589"/>
      <c r="AF589"/>
      <c r="AG589"/>
      <c r="AH589"/>
      <c r="AI589"/>
      <c r="AJ589"/>
    </row>
    <row r="590" spans="1:36" ht="24.95" customHeight="1">
      <c r="A590" s="66"/>
      <c r="M590" s="37"/>
      <c r="N590" s="695"/>
      <c r="U590"/>
      <c r="V590"/>
      <c r="W590"/>
      <c r="X590"/>
      <c r="Y590"/>
      <c r="Z590" s="172"/>
      <c r="AA590"/>
      <c r="AB590"/>
      <c r="AC590"/>
      <c r="AD590"/>
      <c r="AE590"/>
      <c r="AF590"/>
      <c r="AG590"/>
      <c r="AH590"/>
      <c r="AI590"/>
      <c r="AJ590"/>
    </row>
    <row r="591" spans="1:36" ht="24.95" customHeight="1">
      <c r="A591" s="66"/>
      <c r="M591" s="37"/>
      <c r="N591" s="695"/>
      <c r="U591"/>
      <c r="V591"/>
      <c r="W591"/>
      <c r="X591"/>
      <c r="Y591"/>
      <c r="Z591" s="172"/>
      <c r="AA591"/>
      <c r="AB591"/>
      <c r="AC591"/>
      <c r="AD591"/>
      <c r="AE591"/>
      <c r="AF591"/>
      <c r="AG591"/>
      <c r="AH591"/>
      <c r="AI591"/>
      <c r="AJ591"/>
    </row>
    <row r="592" spans="1:36" ht="24.95" customHeight="1">
      <c r="A592" s="66"/>
      <c r="M592" s="37"/>
      <c r="N592" s="695"/>
      <c r="U592"/>
      <c r="V592"/>
      <c r="W592"/>
      <c r="X592"/>
      <c r="Y592"/>
      <c r="Z592" s="172"/>
      <c r="AA592"/>
      <c r="AB592"/>
      <c r="AC592"/>
      <c r="AD592"/>
      <c r="AE592"/>
      <c r="AF592"/>
      <c r="AG592"/>
      <c r="AH592"/>
      <c r="AI592"/>
      <c r="AJ592"/>
    </row>
    <row r="593" spans="1:36" ht="24.95" customHeight="1">
      <c r="A593" s="66"/>
      <c r="M593" s="37"/>
      <c r="N593" s="695"/>
      <c r="U593"/>
      <c r="V593"/>
      <c r="W593"/>
      <c r="X593"/>
      <c r="Y593"/>
      <c r="Z593" s="172"/>
      <c r="AA593"/>
      <c r="AB593"/>
      <c r="AC593"/>
      <c r="AD593"/>
      <c r="AE593"/>
      <c r="AF593"/>
      <c r="AG593"/>
      <c r="AH593"/>
      <c r="AI593"/>
      <c r="AJ593"/>
    </row>
    <row r="594" spans="1:36" ht="24.95" customHeight="1">
      <c r="A594" s="66"/>
      <c r="M594" s="37"/>
      <c r="N594" s="695"/>
      <c r="U594"/>
      <c r="V594"/>
      <c r="W594"/>
      <c r="X594"/>
      <c r="Y594"/>
      <c r="Z594" s="172"/>
      <c r="AA594"/>
      <c r="AB594"/>
      <c r="AC594"/>
      <c r="AD594"/>
      <c r="AE594"/>
      <c r="AF594"/>
      <c r="AG594"/>
      <c r="AH594"/>
      <c r="AI594"/>
      <c r="AJ594"/>
    </row>
    <row r="595" spans="1:36" ht="24.95" customHeight="1">
      <c r="A595" s="66"/>
      <c r="M595" s="37"/>
      <c r="N595" s="695"/>
      <c r="U595"/>
      <c r="V595"/>
      <c r="W595"/>
      <c r="X595"/>
      <c r="Y595"/>
      <c r="Z595" s="172"/>
      <c r="AA595"/>
      <c r="AB595"/>
      <c r="AC595"/>
      <c r="AD595"/>
      <c r="AE595"/>
      <c r="AF595"/>
      <c r="AG595"/>
      <c r="AH595"/>
      <c r="AI595"/>
      <c r="AJ595"/>
    </row>
    <row r="596" spans="1:36" ht="24.95" customHeight="1">
      <c r="A596" s="66"/>
      <c r="M596" s="37"/>
      <c r="N596" s="695"/>
      <c r="U596"/>
      <c r="V596"/>
      <c r="W596"/>
      <c r="X596"/>
      <c r="Y596"/>
      <c r="Z596" s="172"/>
      <c r="AA596"/>
      <c r="AB596"/>
      <c r="AC596"/>
      <c r="AD596"/>
      <c r="AE596"/>
      <c r="AF596"/>
      <c r="AG596"/>
      <c r="AH596"/>
      <c r="AI596"/>
      <c r="AJ596"/>
    </row>
    <row r="597" spans="1:36" ht="24.95" customHeight="1">
      <c r="A597" s="66"/>
      <c r="M597" s="37"/>
      <c r="N597" s="695"/>
      <c r="U597"/>
      <c r="V597"/>
      <c r="W597"/>
      <c r="X597"/>
      <c r="Y597"/>
      <c r="Z597" s="172"/>
      <c r="AA597"/>
      <c r="AB597"/>
      <c r="AC597"/>
      <c r="AD597"/>
      <c r="AE597"/>
      <c r="AF597"/>
      <c r="AG597"/>
      <c r="AH597"/>
      <c r="AI597"/>
      <c r="AJ597"/>
    </row>
    <row r="598" spans="1:36" ht="24.95" customHeight="1">
      <c r="A598" s="66"/>
      <c r="M598" s="37"/>
      <c r="N598" s="695"/>
      <c r="U598"/>
      <c r="V598"/>
      <c r="W598"/>
      <c r="X598"/>
      <c r="Y598"/>
      <c r="Z598" s="172"/>
      <c r="AA598"/>
      <c r="AB598"/>
      <c r="AC598"/>
      <c r="AD598"/>
      <c r="AE598"/>
      <c r="AF598"/>
      <c r="AG598"/>
      <c r="AH598"/>
      <c r="AI598"/>
      <c r="AJ598"/>
    </row>
    <row r="599" spans="1:36" ht="24.95" customHeight="1">
      <c r="A599" s="66"/>
      <c r="M599" s="37"/>
      <c r="N599" s="695"/>
      <c r="U599"/>
      <c r="V599"/>
      <c r="W599"/>
      <c r="X599"/>
      <c r="Y599"/>
      <c r="Z599" s="172"/>
      <c r="AA599"/>
      <c r="AB599"/>
      <c r="AC599"/>
      <c r="AD599"/>
      <c r="AE599"/>
      <c r="AF599"/>
      <c r="AG599"/>
      <c r="AH599"/>
      <c r="AI599"/>
      <c r="AJ599"/>
    </row>
    <row r="600" spans="1:36" ht="24.95" customHeight="1">
      <c r="A600" s="66"/>
      <c r="M600" s="37"/>
      <c r="N600" s="695"/>
      <c r="U600"/>
      <c r="V600"/>
      <c r="W600"/>
      <c r="X600"/>
      <c r="Y600"/>
      <c r="Z600" s="172"/>
      <c r="AA600"/>
      <c r="AB600"/>
      <c r="AC600"/>
      <c r="AD600"/>
      <c r="AE600"/>
      <c r="AF600"/>
      <c r="AG600"/>
      <c r="AH600"/>
      <c r="AI600"/>
      <c r="AJ600"/>
    </row>
    <row r="601" spans="1:36" ht="24.95" customHeight="1">
      <c r="A601" s="66"/>
      <c r="M601" s="37"/>
      <c r="N601" s="695"/>
      <c r="U601"/>
      <c r="V601"/>
      <c r="W601"/>
      <c r="X601"/>
      <c r="Y601"/>
      <c r="Z601" s="172"/>
      <c r="AA601"/>
      <c r="AB601"/>
      <c r="AC601"/>
      <c r="AD601"/>
      <c r="AE601"/>
      <c r="AF601"/>
      <c r="AG601"/>
      <c r="AH601"/>
      <c r="AI601"/>
      <c r="AJ601"/>
    </row>
    <row r="602" spans="1:36" ht="24.95" customHeight="1">
      <c r="A602" s="66"/>
      <c r="M602" s="37"/>
      <c r="N602" s="695"/>
      <c r="U602"/>
      <c r="V602"/>
      <c r="W602"/>
      <c r="X602"/>
      <c r="Y602"/>
      <c r="Z602" s="172"/>
      <c r="AA602"/>
      <c r="AB602"/>
      <c r="AC602"/>
      <c r="AD602"/>
      <c r="AE602"/>
      <c r="AF602"/>
      <c r="AG602"/>
      <c r="AH602"/>
      <c r="AI602"/>
      <c r="AJ602"/>
    </row>
    <row r="603" spans="1:36" ht="24.95" customHeight="1">
      <c r="A603" s="66"/>
      <c r="M603" s="37"/>
      <c r="N603" s="695"/>
      <c r="U603"/>
      <c r="V603"/>
      <c r="W603"/>
      <c r="X603"/>
      <c r="Y603"/>
      <c r="Z603" s="172"/>
      <c r="AA603"/>
      <c r="AB603"/>
      <c r="AC603"/>
      <c r="AD603"/>
      <c r="AE603"/>
      <c r="AF603"/>
      <c r="AG603"/>
      <c r="AH603"/>
      <c r="AI603"/>
      <c r="AJ603"/>
    </row>
    <row r="604" spans="1:36" ht="24.95" customHeight="1">
      <c r="A604" s="66"/>
      <c r="M604" s="37"/>
      <c r="N604" s="695"/>
      <c r="U604"/>
      <c r="V604"/>
      <c r="W604"/>
      <c r="X604"/>
      <c r="Y604"/>
      <c r="Z604" s="172"/>
      <c r="AA604"/>
      <c r="AB604"/>
      <c r="AC604"/>
      <c r="AD604"/>
      <c r="AE604"/>
      <c r="AF604"/>
      <c r="AG604"/>
      <c r="AH604"/>
      <c r="AI604"/>
      <c r="AJ604"/>
    </row>
    <row r="605" spans="1:36" ht="24.95" customHeight="1">
      <c r="A605" s="66"/>
      <c r="M605" s="37"/>
      <c r="N605" s="695"/>
      <c r="U605"/>
      <c r="V605"/>
      <c r="W605"/>
      <c r="X605"/>
      <c r="Y605"/>
      <c r="Z605" s="172"/>
      <c r="AA605"/>
      <c r="AB605"/>
      <c r="AC605"/>
      <c r="AD605"/>
      <c r="AE605"/>
      <c r="AF605"/>
      <c r="AG605"/>
      <c r="AH605"/>
      <c r="AI605"/>
      <c r="AJ605"/>
    </row>
    <row r="606" spans="1:36" ht="24.95" customHeight="1">
      <c r="A606" s="66"/>
      <c r="M606" s="37"/>
      <c r="N606" s="695"/>
      <c r="U606"/>
      <c r="V606"/>
      <c r="W606"/>
      <c r="X606"/>
      <c r="Y606"/>
      <c r="Z606" s="172"/>
      <c r="AA606"/>
      <c r="AB606"/>
      <c r="AC606"/>
      <c r="AD606"/>
      <c r="AE606"/>
      <c r="AF606"/>
      <c r="AG606"/>
      <c r="AH606"/>
      <c r="AI606"/>
      <c r="AJ606"/>
    </row>
    <row r="607" spans="1:36" ht="24.95" customHeight="1">
      <c r="A607" s="66"/>
      <c r="M607" s="37"/>
      <c r="N607" s="695"/>
      <c r="U607"/>
      <c r="V607"/>
      <c r="W607"/>
      <c r="X607"/>
      <c r="Y607"/>
      <c r="Z607" s="172"/>
      <c r="AA607"/>
      <c r="AB607"/>
      <c r="AC607"/>
      <c r="AD607"/>
      <c r="AE607"/>
      <c r="AF607"/>
      <c r="AG607"/>
      <c r="AH607"/>
      <c r="AI607"/>
      <c r="AJ607"/>
    </row>
    <row r="608" spans="1:36" ht="24.95" customHeight="1">
      <c r="A608" s="66"/>
      <c r="M608" s="37"/>
      <c r="N608" s="695"/>
      <c r="U608"/>
      <c r="V608"/>
      <c r="W608"/>
      <c r="X608"/>
      <c r="Y608"/>
      <c r="Z608" s="172"/>
      <c r="AA608"/>
      <c r="AB608"/>
      <c r="AC608"/>
      <c r="AD608"/>
      <c r="AE608"/>
      <c r="AF608"/>
      <c r="AG608"/>
      <c r="AH608"/>
      <c r="AI608"/>
      <c r="AJ608"/>
    </row>
    <row r="609" spans="1:36" ht="24.95" customHeight="1">
      <c r="A609" s="66"/>
      <c r="M609" s="37"/>
      <c r="N609" s="695"/>
      <c r="U609"/>
      <c r="V609"/>
      <c r="W609"/>
      <c r="X609"/>
      <c r="Y609"/>
      <c r="Z609" s="172"/>
      <c r="AA609"/>
      <c r="AB609"/>
      <c r="AC609"/>
      <c r="AD609"/>
      <c r="AE609"/>
      <c r="AF609"/>
      <c r="AG609"/>
      <c r="AH609"/>
      <c r="AI609"/>
      <c r="AJ609"/>
    </row>
    <row r="610" spans="1:36" ht="24.95" customHeight="1">
      <c r="A610" s="66"/>
      <c r="M610" s="37"/>
      <c r="N610" s="695"/>
      <c r="U610"/>
      <c r="V610"/>
      <c r="W610"/>
      <c r="X610"/>
      <c r="Y610"/>
      <c r="Z610" s="172"/>
      <c r="AA610"/>
      <c r="AB610"/>
      <c r="AC610"/>
      <c r="AD610"/>
      <c r="AE610"/>
      <c r="AF610"/>
      <c r="AG610"/>
      <c r="AH610"/>
      <c r="AI610"/>
      <c r="AJ610"/>
    </row>
    <row r="611" spans="1:36" ht="24.95" customHeight="1">
      <c r="A611" s="66"/>
      <c r="M611" s="37"/>
      <c r="N611" s="695"/>
      <c r="U611"/>
      <c r="V611"/>
      <c r="W611"/>
      <c r="X611"/>
      <c r="Y611"/>
      <c r="Z611" s="172"/>
      <c r="AA611"/>
      <c r="AB611"/>
      <c r="AC611"/>
      <c r="AD611"/>
      <c r="AE611"/>
      <c r="AF611"/>
      <c r="AG611"/>
      <c r="AH611"/>
      <c r="AI611"/>
      <c r="AJ611"/>
    </row>
    <row r="612" spans="1:36" ht="24.95" customHeight="1">
      <c r="A612" s="66"/>
      <c r="M612" s="37"/>
      <c r="N612" s="695"/>
      <c r="U612"/>
      <c r="V612"/>
      <c r="W612"/>
      <c r="X612"/>
      <c r="Y612"/>
      <c r="Z612" s="172"/>
      <c r="AA612"/>
      <c r="AB612"/>
      <c r="AC612"/>
      <c r="AD612"/>
      <c r="AE612"/>
      <c r="AF612"/>
      <c r="AG612"/>
      <c r="AH612"/>
      <c r="AI612"/>
      <c r="AJ612"/>
    </row>
    <row r="613" spans="1:36" ht="24.95" customHeight="1">
      <c r="A613" s="66"/>
      <c r="M613" s="37"/>
      <c r="N613" s="695"/>
      <c r="U613"/>
      <c r="V613"/>
      <c r="W613"/>
      <c r="X613"/>
      <c r="Y613"/>
      <c r="Z613" s="172"/>
      <c r="AA613"/>
      <c r="AB613"/>
      <c r="AC613"/>
      <c r="AD613"/>
      <c r="AE613"/>
      <c r="AF613"/>
      <c r="AG613"/>
      <c r="AH613"/>
      <c r="AI613"/>
      <c r="AJ613"/>
    </row>
    <row r="614" spans="1:36" ht="24.95" customHeight="1">
      <c r="A614" s="66"/>
      <c r="M614" s="37"/>
      <c r="N614" s="695"/>
      <c r="U614"/>
      <c r="V614"/>
      <c r="W614"/>
      <c r="X614"/>
      <c r="Y614"/>
      <c r="Z614" s="172"/>
      <c r="AA614"/>
      <c r="AB614"/>
      <c r="AC614"/>
      <c r="AD614"/>
      <c r="AE614"/>
      <c r="AF614"/>
      <c r="AG614"/>
      <c r="AH614"/>
      <c r="AI614"/>
      <c r="AJ614"/>
    </row>
    <row r="615" spans="1:36" ht="24.95" customHeight="1">
      <c r="A615" s="66"/>
      <c r="M615" s="37"/>
      <c r="N615" s="695"/>
      <c r="U615"/>
      <c r="V615"/>
      <c r="W615"/>
      <c r="X615"/>
      <c r="Y615"/>
      <c r="Z615" s="172"/>
      <c r="AA615"/>
      <c r="AB615"/>
      <c r="AC615"/>
      <c r="AD615"/>
      <c r="AE615"/>
      <c r="AF615"/>
      <c r="AG615"/>
      <c r="AH615"/>
      <c r="AI615"/>
      <c r="AJ615"/>
    </row>
    <row r="616" spans="1:36" ht="24.95" customHeight="1">
      <c r="A616" s="66"/>
      <c r="M616" s="37"/>
      <c r="N616" s="695"/>
      <c r="U616"/>
      <c r="V616"/>
      <c r="W616"/>
      <c r="X616"/>
      <c r="Y616"/>
      <c r="Z616" s="172"/>
      <c r="AA616"/>
      <c r="AB616"/>
      <c r="AC616"/>
      <c r="AD616"/>
      <c r="AE616"/>
      <c r="AF616"/>
      <c r="AG616"/>
      <c r="AH616"/>
      <c r="AI616"/>
      <c r="AJ616"/>
    </row>
    <row r="617" spans="1:36" ht="24.95" customHeight="1">
      <c r="A617" s="66"/>
      <c r="M617" s="37"/>
      <c r="N617" s="695"/>
      <c r="U617"/>
      <c r="V617"/>
      <c r="W617"/>
      <c r="X617"/>
      <c r="Y617"/>
      <c r="Z617" s="172"/>
      <c r="AA617"/>
      <c r="AB617"/>
      <c r="AC617"/>
      <c r="AD617"/>
      <c r="AE617"/>
      <c r="AF617"/>
      <c r="AG617"/>
      <c r="AH617"/>
      <c r="AI617"/>
      <c r="AJ617"/>
    </row>
    <row r="618" spans="1:36" ht="24.95" customHeight="1">
      <c r="A618" s="66"/>
      <c r="M618" s="37"/>
      <c r="N618" s="695"/>
      <c r="U618"/>
      <c r="V618"/>
      <c r="W618"/>
      <c r="X618"/>
      <c r="Y618"/>
      <c r="Z618" s="172"/>
      <c r="AA618"/>
      <c r="AB618"/>
      <c r="AC618"/>
      <c r="AD618"/>
      <c r="AE618"/>
      <c r="AF618"/>
      <c r="AG618"/>
      <c r="AH618"/>
      <c r="AI618"/>
      <c r="AJ618"/>
    </row>
    <row r="619" spans="1:36" ht="24.95" customHeight="1">
      <c r="A619" s="66"/>
      <c r="M619" s="37"/>
      <c r="N619" s="695"/>
      <c r="U619"/>
      <c r="V619"/>
      <c r="W619"/>
      <c r="X619"/>
      <c r="Y619"/>
      <c r="Z619" s="172"/>
      <c r="AA619"/>
      <c r="AB619"/>
      <c r="AC619"/>
      <c r="AD619"/>
      <c r="AE619"/>
      <c r="AF619"/>
      <c r="AG619"/>
      <c r="AH619"/>
      <c r="AI619"/>
      <c r="AJ619"/>
    </row>
    <row r="620" spans="1:36" ht="24.95" customHeight="1">
      <c r="A620" s="66"/>
      <c r="M620" s="37"/>
      <c r="N620" s="695"/>
      <c r="U620"/>
      <c r="V620"/>
      <c r="W620"/>
      <c r="X620"/>
      <c r="Y620"/>
      <c r="Z620" s="172"/>
      <c r="AA620"/>
      <c r="AB620"/>
      <c r="AC620"/>
      <c r="AD620"/>
      <c r="AE620"/>
      <c r="AF620"/>
      <c r="AG620"/>
      <c r="AH620"/>
      <c r="AI620"/>
      <c r="AJ620"/>
    </row>
    <row r="621" spans="1:36" ht="24.95" customHeight="1">
      <c r="A621" s="66"/>
      <c r="M621" s="37"/>
      <c r="N621" s="695"/>
      <c r="U621"/>
      <c r="V621"/>
      <c r="W621"/>
      <c r="X621"/>
      <c r="Y621"/>
      <c r="Z621" s="172"/>
      <c r="AA621"/>
      <c r="AB621"/>
      <c r="AC621"/>
      <c r="AD621"/>
      <c r="AE621"/>
      <c r="AF621"/>
      <c r="AG621"/>
      <c r="AH621"/>
      <c r="AI621"/>
      <c r="AJ621"/>
    </row>
    <row r="622" spans="1:36" ht="24.95" customHeight="1">
      <c r="A622" s="66"/>
      <c r="M622" s="37"/>
      <c r="N622" s="695"/>
      <c r="U622"/>
      <c r="V622"/>
      <c r="W622"/>
      <c r="X622"/>
      <c r="Y622"/>
      <c r="Z622" s="172"/>
      <c r="AA622"/>
      <c r="AB622"/>
      <c r="AC622"/>
      <c r="AD622"/>
      <c r="AE622"/>
      <c r="AF622"/>
      <c r="AG622"/>
      <c r="AH622"/>
      <c r="AI622"/>
      <c r="AJ622"/>
    </row>
    <row r="623" spans="1:36" ht="24.95" customHeight="1">
      <c r="A623" s="66"/>
      <c r="M623" s="37"/>
      <c r="N623" s="695"/>
      <c r="U623"/>
      <c r="V623"/>
      <c r="W623"/>
      <c r="X623"/>
      <c r="Y623"/>
      <c r="Z623" s="172"/>
      <c r="AA623"/>
      <c r="AB623"/>
      <c r="AC623"/>
      <c r="AD623"/>
      <c r="AE623"/>
      <c r="AF623"/>
      <c r="AG623"/>
      <c r="AH623"/>
      <c r="AI623"/>
      <c r="AJ623"/>
    </row>
    <row r="624" spans="1:36" ht="24.95" customHeight="1">
      <c r="A624" s="66"/>
      <c r="M624" s="37"/>
      <c r="N624" s="695"/>
      <c r="U624"/>
      <c r="V624"/>
      <c r="W624"/>
      <c r="X624"/>
      <c r="Y624"/>
      <c r="Z624" s="172"/>
      <c r="AA624"/>
      <c r="AB624"/>
      <c r="AC624"/>
      <c r="AD624"/>
      <c r="AE624"/>
      <c r="AF624"/>
      <c r="AG624"/>
      <c r="AH624"/>
      <c r="AI624"/>
      <c r="AJ624"/>
    </row>
    <row r="625" spans="1:36" ht="24.95" customHeight="1">
      <c r="A625" s="66"/>
      <c r="M625" s="37"/>
      <c r="N625" s="695"/>
      <c r="U625"/>
      <c r="V625"/>
      <c r="W625"/>
      <c r="X625"/>
      <c r="Y625"/>
      <c r="Z625" s="172"/>
      <c r="AA625"/>
      <c r="AB625"/>
      <c r="AC625"/>
      <c r="AD625"/>
      <c r="AE625"/>
      <c r="AF625"/>
      <c r="AG625"/>
      <c r="AH625"/>
      <c r="AI625"/>
      <c r="AJ625"/>
    </row>
    <row r="626" spans="1:36" ht="24.95" customHeight="1">
      <c r="A626" s="66"/>
      <c r="M626" s="37"/>
      <c r="N626" s="695"/>
      <c r="U626"/>
      <c r="V626"/>
      <c r="W626"/>
      <c r="X626"/>
      <c r="Y626"/>
      <c r="Z626" s="172"/>
      <c r="AA626"/>
      <c r="AB626"/>
      <c r="AC626"/>
      <c r="AD626"/>
      <c r="AE626"/>
      <c r="AF626"/>
      <c r="AG626"/>
      <c r="AH626"/>
      <c r="AI626"/>
      <c r="AJ626"/>
    </row>
    <row r="627" spans="1:36" ht="24.95" customHeight="1">
      <c r="A627" s="66"/>
      <c r="M627" s="37"/>
      <c r="N627" s="695"/>
      <c r="U627"/>
      <c r="V627"/>
      <c r="W627"/>
      <c r="X627"/>
      <c r="Y627"/>
      <c r="Z627" s="172"/>
      <c r="AA627"/>
      <c r="AB627"/>
      <c r="AC627"/>
      <c r="AD627"/>
      <c r="AE627"/>
      <c r="AF627"/>
      <c r="AG627"/>
      <c r="AH627"/>
      <c r="AI627"/>
      <c r="AJ627"/>
    </row>
    <row r="628" spans="1:36" ht="24.95" customHeight="1">
      <c r="A628" s="66"/>
      <c r="M628" s="37"/>
      <c r="N628" s="695"/>
      <c r="U628"/>
      <c r="V628"/>
      <c r="W628"/>
      <c r="X628"/>
      <c r="Y628"/>
      <c r="Z628" s="172"/>
      <c r="AA628"/>
      <c r="AB628"/>
      <c r="AC628"/>
      <c r="AD628"/>
      <c r="AE628"/>
      <c r="AF628"/>
      <c r="AG628"/>
      <c r="AH628"/>
      <c r="AI628"/>
      <c r="AJ628"/>
    </row>
    <row r="629" spans="1:36" ht="24.95" customHeight="1">
      <c r="A629" s="66"/>
      <c r="M629" s="37"/>
      <c r="N629" s="695"/>
      <c r="U629"/>
      <c r="V629"/>
      <c r="W629"/>
      <c r="X629"/>
      <c r="Y629"/>
      <c r="Z629" s="172"/>
      <c r="AA629"/>
      <c r="AB629"/>
      <c r="AC629"/>
      <c r="AD629"/>
      <c r="AE629"/>
      <c r="AF629"/>
      <c r="AG629"/>
      <c r="AH629"/>
      <c r="AI629"/>
      <c r="AJ629"/>
    </row>
    <row r="630" spans="1:36" ht="24.95" customHeight="1">
      <c r="A630" s="66"/>
      <c r="M630" s="37"/>
      <c r="N630" s="695"/>
      <c r="U630"/>
      <c r="V630"/>
      <c r="W630"/>
      <c r="X630"/>
      <c r="Y630"/>
      <c r="Z630" s="172"/>
      <c r="AA630"/>
      <c r="AB630"/>
      <c r="AC630"/>
      <c r="AD630"/>
      <c r="AE630"/>
      <c r="AF630"/>
      <c r="AG630"/>
      <c r="AH630"/>
      <c r="AI630"/>
      <c r="AJ630"/>
    </row>
    <row r="631" spans="1:36" ht="24.95" customHeight="1">
      <c r="A631" s="66"/>
      <c r="M631" s="37"/>
      <c r="N631" s="695"/>
      <c r="U631"/>
      <c r="V631"/>
      <c r="W631"/>
      <c r="X631"/>
      <c r="Y631"/>
      <c r="Z631" s="172"/>
      <c r="AA631"/>
      <c r="AB631"/>
      <c r="AC631"/>
      <c r="AD631"/>
      <c r="AE631"/>
      <c r="AF631"/>
      <c r="AG631"/>
      <c r="AH631"/>
      <c r="AI631"/>
      <c r="AJ631"/>
    </row>
    <row r="632" spans="1:36" ht="24.95" customHeight="1">
      <c r="A632" s="66"/>
      <c r="M632" s="37"/>
      <c r="N632" s="695"/>
      <c r="U632"/>
      <c r="V632"/>
      <c r="W632"/>
      <c r="X632"/>
      <c r="Y632"/>
      <c r="Z632" s="172"/>
      <c r="AA632"/>
      <c r="AB632"/>
      <c r="AC632"/>
      <c r="AD632"/>
      <c r="AE632"/>
      <c r="AF632"/>
      <c r="AG632"/>
      <c r="AH632"/>
      <c r="AI632"/>
      <c r="AJ632"/>
    </row>
    <row r="633" spans="1:36" ht="24.95" customHeight="1">
      <c r="A633" s="66"/>
      <c r="M633" s="37"/>
      <c r="N633" s="695"/>
      <c r="U633"/>
      <c r="V633"/>
      <c r="W633"/>
      <c r="X633"/>
      <c r="Y633"/>
      <c r="Z633" s="172"/>
      <c r="AA633"/>
      <c r="AB633"/>
      <c r="AC633"/>
      <c r="AD633"/>
      <c r="AE633"/>
      <c r="AF633"/>
      <c r="AG633"/>
      <c r="AH633"/>
      <c r="AI633"/>
      <c r="AJ633"/>
    </row>
    <row r="634" spans="1:36" ht="24.95" customHeight="1">
      <c r="A634" s="66"/>
      <c r="M634" s="37"/>
      <c r="N634" s="695"/>
      <c r="U634"/>
      <c r="V634"/>
      <c r="W634"/>
      <c r="X634"/>
      <c r="Y634"/>
      <c r="Z634" s="172"/>
      <c r="AA634"/>
      <c r="AB634"/>
      <c r="AC634"/>
      <c r="AD634"/>
      <c r="AE634"/>
      <c r="AF634"/>
      <c r="AG634"/>
      <c r="AH634"/>
      <c r="AI634"/>
      <c r="AJ634"/>
    </row>
    <row r="635" spans="1:36" ht="24.95" customHeight="1">
      <c r="A635" s="66"/>
      <c r="M635" s="37"/>
      <c r="N635" s="695"/>
      <c r="U635"/>
      <c r="V635"/>
      <c r="W635"/>
      <c r="X635"/>
      <c r="Y635"/>
      <c r="Z635" s="172"/>
      <c r="AA635"/>
      <c r="AB635"/>
      <c r="AC635"/>
      <c r="AD635"/>
      <c r="AE635"/>
      <c r="AF635"/>
      <c r="AG635"/>
      <c r="AH635"/>
      <c r="AI635"/>
      <c r="AJ635"/>
    </row>
    <row r="636" spans="1:36" ht="24.95" customHeight="1">
      <c r="A636" s="66"/>
      <c r="M636" s="37"/>
      <c r="N636" s="695"/>
      <c r="U636"/>
      <c r="V636"/>
      <c r="W636"/>
      <c r="X636"/>
      <c r="Y636"/>
      <c r="Z636" s="172"/>
      <c r="AA636"/>
      <c r="AB636"/>
      <c r="AC636"/>
      <c r="AD636"/>
      <c r="AE636"/>
      <c r="AF636"/>
      <c r="AG636"/>
      <c r="AH636"/>
      <c r="AI636"/>
      <c r="AJ636"/>
    </row>
    <row r="637" spans="1:36" ht="24.95" customHeight="1">
      <c r="A637" s="66"/>
      <c r="M637" s="37"/>
      <c r="N637" s="695"/>
      <c r="U637"/>
      <c r="V637"/>
      <c r="W637"/>
      <c r="X637"/>
      <c r="Y637"/>
      <c r="Z637" s="172"/>
      <c r="AA637"/>
      <c r="AB637"/>
      <c r="AC637"/>
      <c r="AD637"/>
      <c r="AE637"/>
      <c r="AF637"/>
      <c r="AG637"/>
      <c r="AH637"/>
      <c r="AI637"/>
      <c r="AJ637"/>
    </row>
    <row r="638" spans="1:36" ht="24.95" customHeight="1">
      <c r="A638" s="66"/>
      <c r="M638" s="37"/>
      <c r="N638" s="695"/>
      <c r="U638"/>
      <c r="V638"/>
      <c r="W638"/>
      <c r="X638"/>
      <c r="Y638"/>
      <c r="Z638" s="172"/>
      <c r="AA638"/>
      <c r="AB638"/>
      <c r="AC638"/>
      <c r="AD638"/>
      <c r="AE638"/>
      <c r="AF638"/>
      <c r="AG638"/>
      <c r="AH638"/>
      <c r="AI638"/>
      <c r="AJ638"/>
    </row>
    <row r="639" spans="1:36" ht="24.95" customHeight="1">
      <c r="A639" s="66"/>
      <c r="M639" s="37"/>
      <c r="N639" s="695"/>
      <c r="U639"/>
      <c r="V639"/>
      <c r="W639"/>
      <c r="X639"/>
      <c r="Y639"/>
      <c r="Z639" s="172"/>
      <c r="AA639"/>
      <c r="AB639"/>
      <c r="AC639"/>
      <c r="AD639"/>
      <c r="AE639"/>
      <c r="AF639"/>
      <c r="AG639"/>
      <c r="AH639"/>
      <c r="AI639"/>
      <c r="AJ639"/>
    </row>
    <row r="640" spans="1:36" ht="24.95" customHeight="1">
      <c r="A640" s="66"/>
      <c r="M640" s="37"/>
      <c r="N640" s="695"/>
      <c r="U640"/>
      <c r="V640"/>
      <c r="W640"/>
      <c r="X640"/>
      <c r="Y640"/>
      <c r="Z640" s="172"/>
      <c r="AA640"/>
      <c r="AB640"/>
      <c r="AC640"/>
      <c r="AD640"/>
      <c r="AE640"/>
      <c r="AF640"/>
      <c r="AG640"/>
      <c r="AH640"/>
      <c r="AI640"/>
      <c r="AJ640"/>
    </row>
    <row r="641" spans="1:36" ht="24.95" customHeight="1">
      <c r="A641" s="66"/>
      <c r="M641" s="37"/>
      <c r="N641" s="695"/>
      <c r="U641"/>
      <c r="V641"/>
      <c r="W641"/>
      <c r="X641"/>
      <c r="Y641"/>
      <c r="Z641" s="172"/>
      <c r="AA641"/>
      <c r="AB641"/>
      <c r="AC641"/>
      <c r="AD641"/>
      <c r="AE641"/>
      <c r="AF641"/>
      <c r="AG641"/>
      <c r="AH641"/>
      <c r="AI641"/>
      <c r="AJ641"/>
    </row>
    <row r="642" spans="1:36" ht="24.95" customHeight="1">
      <c r="A642" s="66"/>
      <c r="M642" s="37"/>
      <c r="N642" s="695"/>
      <c r="U642"/>
      <c r="V642"/>
      <c r="W642"/>
      <c r="X642"/>
      <c r="Y642"/>
      <c r="Z642" s="172"/>
      <c r="AA642"/>
      <c r="AB642"/>
      <c r="AC642"/>
      <c r="AD642"/>
      <c r="AE642"/>
      <c r="AF642"/>
      <c r="AG642"/>
      <c r="AH642"/>
      <c r="AI642"/>
      <c r="AJ642"/>
    </row>
    <row r="643" spans="1:36" ht="24.95" customHeight="1">
      <c r="A643" s="66"/>
      <c r="M643" s="37"/>
      <c r="N643" s="695"/>
      <c r="U643"/>
      <c r="V643"/>
      <c r="W643"/>
      <c r="X643"/>
      <c r="Y643"/>
      <c r="Z643" s="172"/>
      <c r="AA643"/>
      <c r="AB643"/>
      <c r="AC643"/>
      <c r="AD643"/>
      <c r="AE643"/>
      <c r="AF643"/>
      <c r="AG643"/>
      <c r="AH643"/>
      <c r="AI643"/>
      <c r="AJ643"/>
    </row>
    <row r="644" spans="1:36" ht="24.95" customHeight="1">
      <c r="A644" s="66"/>
      <c r="M644" s="37"/>
      <c r="N644" s="695"/>
      <c r="U644"/>
      <c r="V644"/>
      <c r="W644"/>
      <c r="X644"/>
      <c r="Y644"/>
      <c r="Z644" s="172"/>
      <c r="AA644"/>
      <c r="AB644"/>
      <c r="AC644"/>
      <c r="AD644"/>
      <c r="AE644"/>
      <c r="AF644"/>
      <c r="AG644"/>
      <c r="AH644"/>
      <c r="AI644"/>
      <c r="AJ644"/>
    </row>
    <row r="645" spans="1:36" ht="24.95" customHeight="1">
      <c r="A645" s="66"/>
      <c r="M645" s="37"/>
      <c r="N645" s="695"/>
      <c r="U645"/>
      <c r="V645"/>
      <c r="W645"/>
      <c r="X645"/>
      <c r="Y645"/>
      <c r="Z645" s="172"/>
      <c r="AA645"/>
      <c r="AB645"/>
      <c r="AC645"/>
      <c r="AD645"/>
      <c r="AE645"/>
      <c r="AF645"/>
      <c r="AG645"/>
      <c r="AH645"/>
      <c r="AI645"/>
      <c r="AJ645"/>
    </row>
    <row r="646" spans="1:36" ht="24.95" customHeight="1">
      <c r="A646" s="66"/>
      <c r="M646" s="37"/>
      <c r="N646" s="695"/>
      <c r="U646"/>
      <c r="V646"/>
      <c r="W646"/>
      <c r="X646"/>
      <c r="Y646"/>
      <c r="Z646" s="172"/>
      <c r="AA646"/>
      <c r="AB646"/>
      <c r="AC646"/>
      <c r="AD646"/>
      <c r="AE646"/>
      <c r="AF646"/>
      <c r="AG646"/>
      <c r="AH646"/>
      <c r="AI646"/>
      <c r="AJ646"/>
    </row>
    <row r="647" spans="1:36" ht="24.95" customHeight="1">
      <c r="A647" s="66"/>
      <c r="M647" s="37"/>
      <c r="N647" s="695"/>
      <c r="U647"/>
      <c r="V647"/>
      <c r="W647"/>
      <c r="X647"/>
      <c r="Y647"/>
      <c r="Z647" s="172"/>
      <c r="AA647"/>
      <c r="AB647"/>
      <c r="AC647"/>
      <c r="AD647"/>
      <c r="AE647"/>
      <c r="AF647"/>
      <c r="AG647"/>
      <c r="AH647"/>
      <c r="AI647"/>
      <c r="AJ647"/>
    </row>
    <row r="648" spans="1:36" ht="24.95" customHeight="1">
      <c r="A648" s="66"/>
      <c r="M648" s="37"/>
      <c r="N648" s="695"/>
      <c r="U648"/>
      <c r="V648"/>
      <c r="W648"/>
      <c r="X648"/>
      <c r="Y648"/>
      <c r="Z648" s="172"/>
      <c r="AA648"/>
      <c r="AB648"/>
      <c r="AC648"/>
      <c r="AD648"/>
      <c r="AE648"/>
      <c r="AF648"/>
      <c r="AG648"/>
      <c r="AH648"/>
      <c r="AI648"/>
      <c r="AJ648"/>
    </row>
    <row r="649" spans="1:36" ht="24.95" customHeight="1">
      <c r="A649" s="66"/>
      <c r="M649" s="37"/>
      <c r="N649" s="695"/>
      <c r="U649"/>
      <c r="V649"/>
      <c r="W649"/>
      <c r="X649"/>
      <c r="Y649"/>
      <c r="Z649" s="172"/>
      <c r="AA649"/>
      <c r="AB649"/>
      <c r="AC649"/>
      <c r="AD649"/>
      <c r="AE649"/>
      <c r="AF649"/>
      <c r="AG649"/>
      <c r="AH649"/>
      <c r="AI649"/>
      <c r="AJ649"/>
    </row>
    <row r="650" spans="1:36" ht="24.95" customHeight="1">
      <c r="A650" s="66"/>
      <c r="M650" s="37"/>
      <c r="N650" s="695"/>
      <c r="U650"/>
      <c r="V650"/>
      <c r="W650"/>
      <c r="X650"/>
      <c r="Y650"/>
      <c r="Z650" s="172"/>
      <c r="AA650"/>
      <c r="AB650"/>
      <c r="AC650"/>
      <c r="AD650"/>
      <c r="AE650"/>
      <c r="AF650"/>
      <c r="AG650"/>
      <c r="AH650"/>
      <c r="AI650"/>
      <c r="AJ650"/>
    </row>
    <row r="651" spans="1:36" ht="24.95" customHeight="1">
      <c r="A651" s="66"/>
      <c r="M651" s="37"/>
      <c r="N651" s="695"/>
      <c r="U651"/>
      <c r="V651"/>
      <c r="W651"/>
      <c r="X651"/>
      <c r="Y651"/>
      <c r="Z651" s="172"/>
      <c r="AA651"/>
      <c r="AB651"/>
      <c r="AC651"/>
      <c r="AD651"/>
      <c r="AE651"/>
      <c r="AF651"/>
      <c r="AG651"/>
      <c r="AH651"/>
      <c r="AI651"/>
      <c r="AJ651"/>
    </row>
    <row r="652" spans="1:36" ht="24.95" customHeight="1">
      <c r="A652" s="66"/>
      <c r="M652" s="37"/>
      <c r="N652" s="695"/>
      <c r="U652"/>
      <c r="V652"/>
      <c r="W652"/>
      <c r="X652"/>
      <c r="Y652"/>
      <c r="Z652" s="172"/>
      <c r="AA652"/>
      <c r="AB652"/>
      <c r="AC652"/>
      <c r="AD652"/>
      <c r="AE652"/>
      <c r="AF652"/>
      <c r="AG652"/>
      <c r="AH652"/>
      <c r="AI652"/>
      <c r="AJ652"/>
    </row>
    <row r="653" spans="1:36" ht="24.95" customHeight="1">
      <c r="A653" s="66"/>
      <c r="M653" s="37"/>
      <c r="N653" s="695"/>
      <c r="U653"/>
      <c r="V653"/>
      <c r="W653"/>
      <c r="X653"/>
      <c r="Y653"/>
      <c r="Z653" s="172"/>
      <c r="AA653"/>
      <c r="AB653"/>
      <c r="AC653"/>
      <c r="AD653"/>
      <c r="AE653"/>
      <c r="AF653"/>
      <c r="AG653"/>
      <c r="AH653"/>
      <c r="AI653"/>
      <c r="AJ653"/>
    </row>
    <row r="654" spans="1:36" ht="24.95" customHeight="1">
      <c r="A654" s="66"/>
      <c r="M654" s="37"/>
      <c r="N654" s="695"/>
      <c r="U654"/>
      <c r="V654"/>
      <c r="W654"/>
      <c r="X654"/>
      <c r="Y654"/>
      <c r="Z654" s="172"/>
      <c r="AA654"/>
      <c r="AB654"/>
      <c r="AC654"/>
      <c r="AD654"/>
      <c r="AE654"/>
      <c r="AF654"/>
      <c r="AG654"/>
      <c r="AH654"/>
      <c r="AI654"/>
      <c r="AJ654"/>
    </row>
    <row r="655" spans="1:36" ht="24.95" customHeight="1">
      <c r="A655" s="66"/>
      <c r="M655" s="37"/>
      <c r="N655" s="695"/>
      <c r="U655"/>
      <c r="V655"/>
      <c r="W655"/>
      <c r="X655"/>
      <c r="Y655"/>
      <c r="Z655" s="172"/>
      <c r="AA655"/>
      <c r="AB655"/>
      <c r="AC655"/>
      <c r="AD655"/>
      <c r="AE655"/>
      <c r="AF655"/>
      <c r="AG655"/>
      <c r="AH655"/>
      <c r="AI655"/>
      <c r="AJ655"/>
    </row>
    <row r="656" spans="1:36" ht="24.95" customHeight="1">
      <c r="A656" s="66"/>
      <c r="M656" s="37"/>
      <c r="N656" s="695"/>
      <c r="U656"/>
      <c r="V656"/>
      <c r="W656"/>
      <c r="X656"/>
      <c r="Y656"/>
      <c r="Z656" s="172"/>
      <c r="AA656"/>
      <c r="AB656"/>
      <c r="AC656"/>
      <c r="AD656"/>
      <c r="AE656"/>
      <c r="AF656"/>
      <c r="AG656"/>
      <c r="AH656"/>
      <c r="AI656"/>
      <c r="AJ656"/>
    </row>
    <row r="657" spans="1:36" ht="24.95" customHeight="1">
      <c r="A657" s="66"/>
      <c r="M657" s="37"/>
      <c r="N657" s="695"/>
      <c r="U657"/>
      <c r="V657"/>
      <c r="W657"/>
      <c r="X657"/>
      <c r="Y657"/>
      <c r="Z657" s="172"/>
      <c r="AA657"/>
      <c r="AB657"/>
      <c r="AC657"/>
      <c r="AD657"/>
      <c r="AE657"/>
      <c r="AF657"/>
      <c r="AG657"/>
      <c r="AH657"/>
      <c r="AI657"/>
      <c r="AJ657"/>
    </row>
    <row r="658" spans="1:36" ht="24.95" customHeight="1">
      <c r="A658" s="66"/>
      <c r="M658" s="37"/>
      <c r="N658" s="695"/>
      <c r="U658"/>
      <c r="V658"/>
      <c r="W658"/>
      <c r="X658"/>
      <c r="Y658"/>
      <c r="Z658" s="172"/>
      <c r="AA658"/>
      <c r="AB658"/>
      <c r="AC658"/>
      <c r="AD658"/>
      <c r="AE658"/>
      <c r="AF658"/>
      <c r="AG658"/>
      <c r="AH658"/>
      <c r="AI658"/>
      <c r="AJ658"/>
    </row>
    <row r="659" spans="1:36" ht="24.95" customHeight="1">
      <c r="A659" s="66"/>
      <c r="M659" s="37"/>
      <c r="N659" s="695"/>
      <c r="U659"/>
      <c r="V659"/>
      <c r="W659"/>
      <c r="X659"/>
      <c r="Y659"/>
      <c r="Z659" s="172"/>
      <c r="AA659"/>
      <c r="AB659"/>
      <c r="AC659"/>
      <c r="AD659"/>
      <c r="AE659"/>
      <c r="AF659"/>
      <c r="AG659"/>
      <c r="AH659"/>
      <c r="AI659"/>
      <c r="AJ659"/>
    </row>
    <row r="660" spans="1:36" ht="24.95" customHeight="1">
      <c r="A660" s="66"/>
      <c r="M660" s="37"/>
      <c r="N660" s="695"/>
      <c r="U660"/>
      <c r="V660"/>
      <c r="W660"/>
      <c r="X660"/>
      <c r="Y660"/>
      <c r="Z660" s="172"/>
      <c r="AA660"/>
      <c r="AB660"/>
      <c r="AC660"/>
      <c r="AD660"/>
      <c r="AE660"/>
      <c r="AF660"/>
      <c r="AG660"/>
      <c r="AH660"/>
      <c r="AI660"/>
      <c r="AJ660"/>
    </row>
    <row r="661" spans="1:36" ht="24.95" customHeight="1">
      <c r="A661" s="66"/>
      <c r="M661" s="37"/>
      <c r="N661" s="695"/>
      <c r="U661"/>
      <c r="V661"/>
      <c r="W661"/>
      <c r="X661"/>
      <c r="Y661"/>
      <c r="Z661" s="172"/>
      <c r="AA661"/>
      <c r="AB661"/>
      <c r="AC661"/>
      <c r="AD661"/>
      <c r="AE661"/>
      <c r="AF661"/>
      <c r="AG661"/>
      <c r="AH661"/>
      <c r="AI661"/>
      <c r="AJ661"/>
    </row>
    <row r="662" spans="1:36" ht="24.95" customHeight="1">
      <c r="A662" s="66"/>
      <c r="M662" s="37"/>
      <c r="N662" s="695"/>
      <c r="U662"/>
      <c r="V662"/>
      <c r="W662"/>
      <c r="X662"/>
      <c r="Y662"/>
      <c r="Z662" s="172"/>
      <c r="AA662"/>
      <c r="AB662"/>
      <c r="AC662"/>
      <c r="AD662"/>
      <c r="AE662"/>
      <c r="AF662"/>
      <c r="AG662"/>
      <c r="AH662"/>
      <c r="AI662"/>
      <c r="AJ662"/>
    </row>
    <row r="663" spans="1:36" ht="24.95" customHeight="1">
      <c r="A663" s="66"/>
      <c r="M663" s="37"/>
      <c r="N663" s="695"/>
      <c r="U663"/>
      <c r="V663"/>
      <c r="W663"/>
      <c r="X663"/>
      <c r="Y663"/>
      <c r="Z663" s="172"/>
      <c r="AA663"/>
      <c r="AB663"/>
      <c r="AC663"/>
      <c r="AD663"/>
      <c r="AE663"/>
      <c r="AF663"/>
      <c r="AG663"/>
      <c r="AH663"/>
      <c r="AI663"/>
      <c r="AJ663"/>
    </row>
    <row r="664" spans="1:36" ht="24.95" customHeight="1">
      <c r="A664" s="66"/>
      <c r="M664" s="37"/>
      <c r="N664" s="695"/>
      <c r="U664"/>
      <c r="V664"/>
      <c r="W664"/>
      <c r="X664"/>
      <c r="Y664"/>
      <c r="Z664" s="172"/>
      <c r="AA664"/>
      <c r="AB664"/>
      <c r="AC664"/>
      <c r="AD664"/>
      <c r="AE664"/>
      <c r="AF664"/>
      <c r="AG664"/>
      <c r="AH664"/>
      <c r="AI664"/>
      <c r="AJ664"/>
    </row>
    <row r="665" spans="1:36" ht="24.95" customHeight="1">
      <c r="A665" s="66"/>
      <c r="M665" s="37"/>
      <c r="N665" s="695"/>
      <c r="U665"/>
      <c r="V665"/>
      <c r="W665"/>
      <c r="X665"/>
      <c r="Y665"/>
      <c r="Z665" s="172"/>
      <c r="AA665"/>
      <c r="AB665"/>
      <c r="AC665"/>
      <c r="AD665"/>
      <c r="AE665"/>
      <c r="AF665"/>
      <c r="AG665"/>
      <c r="AH665"/>
      <c r="AI665"/>
      <c r="AJ665"/>
    </row>
    <row r="666" spans="1:36" ht="24.95" customHeight="1">
      <c r="A666" s="66"/>
      <c r="M666" s="37"/>
      <c r="N666" s="695"/>
      <c r="U666"/>
      <c r="V666"/>
      <c r="W666"/>
      <c r="X666"/>
      <c r="Y666"/>
      <c r="Z666" s="172"/>
      <c r="AA666"/>
      <c r="AB666"/>
      <c r="AC666"/>
      <c r="AD666"/>
      <c r="AE666"/>
      <c r="AF666"/>
      <c r="AG666"/>
      <c r="AH666"/>
      <c r="AI666"/>
      <c r="AJ666"/>
    </row>
    <row r="667" spans="1:36" ht="24.95" customHeight="1">
      <c r="A667" s="66"/>
      <c r="M667" s="37"/>
      <c r="N667" s="695"/>
      <c r="U667"/>
      <c r="V667"/>
      <c r="W667"/>
      <c r="X667"/>
      <c r="Y667"/>
      <c r="Z667" s="172"/>
      <c r="AA667"/>
      <c r="AB667"/>
      <c r="AC667"/>
      <c r="AD667"/>
      <c r="AE667"/>
      <c r="AF667"/>
      <c r="AG667"/>
      <c r="AH667"/>
      <c r="AI667"/>
      <c r="AJ667"/>
    </row>
    <row r="668" spans="1:36" ht="24.95" customHeight="1">
      <c r="A668" s="66"/>
      <c r="M668" s="37"/>
      <c r="N668" s="695"/>
      <c r="U668"/>
      <c r="V668"/>
      <c r="W668"/>
      <c r="X668"/>
      <c r="Y668"/>
      <c r="Z668" s="172"/>
      <c r="AA668"/>
      <c r="AB668"/>
      <c r="AC668"/>
      <c r="AD668"/>
      <c r="AE668"/>
      <c r="AF668"/>
      <c r="AG668"/>
      <c r="AH668"/>
      <c r="AI668"/>
      <c r="AJ668"/>
    </row>
    <row r="669" spans="1:36" ht="24.95" customHeight="1">
      <c r="A669" s="66"/>
      <c r="M669" s="37"/>
      <c r="N669" s="695"/>
      <c r="U669"/>
      <c r="V669"/>
      <c r="W669"/>
      <c r="X669"/>
      <c r="Y669"/>
      <c r="Z669" s="172"/>
      <c r="AA669"/>
      <c r="AB669"/>
      <c r="AC669"/>
      <c r="AD669"/>
      <c r="AE669"/>
      <c r="AF669"/>
      <c r="AG669"/>
      <c r="AH669"/>
      <c r="AI669"/>
      <c r="AJ669"/>
    </row>
    <row r="670" spans="1:36" ht="24.95" customHeight="1">
      <c r="A670" s="66"/>
      <c r="M670" s="37"/>
      <c r="N670" s="695"/>
      <c r="U670"/>
      <c r="V670"/>
      <c r="W670"/>
      <c r="X670"/>
      <c r="Y670"/>
      <c r="Z670" s="172"/>
      <c r="AA670"/>
      <c r="AB670"/>
      <c r="AC670"/>
      <c r="AD670"/>
      <c r="AE670"/>
      <c r="AF670"/>
      <c r="AG670"/>
      <c r="AH670"/>
      <c r="AI670"/>
      <c r="AJ670"/>
    </row>
    <row r="671" spans="1:36" ht="24.95" customHeight="1">
      <c r="A671" s="66"/>
      <c r="M671" s="37"/>
      <c r="N671" s="695"/>
      <c r="U671"/>
      <c r="V671"/>
      <c r="W671"/>
      <c r="X671"/>
      <c r="Y671"/>
      <c r="Z671" s="172"/>
      <c r="AA671"/>
      <c r="AB671"/>
      <c r="AC671"/>
      <c r="AD671"/>
      <c r="AE671"/>
      <c r="AF671"/>
      <c r="AG671"/>
      <c r="AH671"/>
      <c r="AI671"/>
      <c r="AJ671"/>
    </row>
    <row r="672" spans="1:36" ht="24.95" customHeight="1">
      <c r="A672" s="66"/>
      <c r="M672" s="37"/>
      <c r="N672" s="695"/>
      <c r="U672"/>
      <c r="V672"/>
      <c r="W672"/>
      <c r="X672"/>
      <c r="Y672"/>
      <c r="Z672" s="172"/>
      <c r="AA672"/>
      <c r="AB672"/>
      <c r="AC672"/>
      <c r="AD672"/>
      <c r="AE672"/>
      <c r="AF672"/>
      <c r="AG672"/>
      <c r="AH672"/>
      <c r="AI672"/>
      <c r="AJ672"/>
    </row>
    <row r="673" spans="1:36" ht="24.95" customHeight="1">
      <c r="A673" s="66"/>
      <c r="M673" s="37"/>
      <c r="N673" s="695"/>
      <c r="U673"/>
      <c r="V673"/>
      <c r="W673"/>
      <c r="X673"/>
      <c r="Y673"/>
      <c r="Z673" s="172"/>
      <c r="AA673"/>
      <c r="AB673"/>
      <c r="AC673"/>
      <c r="AD673"/>
      <c r="AE673"/>
      <c r="AF673"/>
      <c r="AG673"/>
      <c r="AH673"/>
      <c r="AI673"/>
      <c r="AJ673"/>
    </row>
    <row r="674" spans="1:36" ht="24.95" customHeight="1">
      <c r="A674" s="66"/>
      <c r="M674" s="37"/>
      <c r="N674" s="695"/>
      <c r="U674"/>
      <c r="V674"/>
      <c r="W674"/>
      <c r="X674"/>
      <c r="Y674"/>
      <c r="Z674" s="172"/>
      <c r="AA674"/>
      <c r="AB674"/>
      <c r="AC674"/>
      <c r="AD674"/>
      <c r="AE674"/>
      <c r="AF674"/>
      <c r="AG674"/>
      <c r="AH674"/>
      <c r="AI674"/>
      <c r="AJ674"/>
    </row>
    <row r="675" spans="1:36" ht="24.95" customHeight="1">
      <c r="A675" s="66"/>
      <c r="M675" s="37"/>
      <c r="N675" s="695"/>
      <c r="U675"/>
      <c r="V675"/>
      <c r="W675"/>
      <c r="X675"/>
      <c r="Y675"/>
      <c r="Z675" s="172"/>
      <c r="AA675"/>
      <c r="AB675"/>
      <c r="AC675"/>
      <c r="AD675"/>
      <c r="AE675"/>
      <c r="AF675"/>
      <c r="AG675"/>
      <c r="AH675"/>
      <c r="AI675"/>
      <c r="AJ675"/>
    </row>
    <row r="676" spans="1:36" ht="24.95" customHeight="1">
      <c r="A676" s="66"/>
      <c r="M676" s="37"/>
      <c r="N676" s="695"/>
      <c r="U676"/>
      <c r="V676"/>
      <c r="W676"/>
      <c r="X676"/>
      <c r="Y676"/>
      <c r="Z676" s="172"/>
      <c r="AA676"/>
      <c r="AB676"/>
      <c r="AC676"/>
      <c r="AD676"/>
      <c r="AE676"/>
      <c r="AF676"/>
      <c r="AG676"/>
      <c r="AH676"/>
      <c r="AI676"/>
      <c r="AJ676"/>
    </row>
    <row r="677" spans="1:36" ht="24.95" customHeight="1">
      <c r="A677" s="66"/>
      <c r="M677" s="37"/>
      <c r="N677" s="695"/>
      <c r="U677"/>
      <c r="V677"/>
      <c r="W677"/>
      <c r="X677"/>
      <c r="Y677"/>
      <c r="Z677" s="172"/>
      <c r="AA677"/>
      <c r="AB677"/>
      <c r="AC677"/>
      <c r="AD677"/>
      <c r="AE677"/>
      <c r="AF677"/>
      <c r="AG677"/>
      <c r="AH677"/>
      <c r="AI677"/>
      <c r="AJ677"/>
    </row>
    <row r="678" spans="1:36" ht="24.95" customHeight="1">
      <c r="A678" s="66"/>
      <c r="M678" s="37"/>
      <c r="N678" s="695"/>
      <c r="U678"/>
      <c r="V678"/>
      <c r="W678"/>
      <c r="X678"/>
      <c r="Y678"/>
      <c r="Z678" s="172"/>
      <c r="AA678"/>
      <c r="AB678"/>
      <c r="AC678"/>
      <c r="AD678"/>
      <c r="AE678"/>
      <c r="AF678"/>
      <c r="AG678"/>
      <c r="AH678"/>
      <c r="AI678"/>
      <c r="AJ678"/>
    </row>
    <row r="679" spans="1:36" ht="24.95" customHeight="1">
      <c r="A679" s="66"/>
      <c r="M679" s="37"/>
      <c r="N679" s="695"/>
      <c r="U679"/>
      <c r="V679"/>
      <c r="W679"/>
      <c r="X679"/>
      <c r="Y679"/>
      <c r="Z679" s="172"/>
      <c r="AA679"/>
      <c r="AB679"/>
      <c r="AC679"/>
      <c r="AD679"/>
      <c r="AE679"/>
      <c r="AF679"/>
      <c r="AG679"/>
      <c r="AH679"/>
      <c r="AI679"/>
      <c r="AJ679"/>
    </row>
    <row r="680" spans="1:36" ht="24.95" customHeight="1">
      <c r="A680" s="66"/>
      <c r="M680" s="37"/>
      <c r="N680" s="695"/>
      <c r="U680"/>
      <c r="V680"/>
      <c r="W680"/>
      <c r="X680"/>
      <c r="Y680"/>
      <c r="Z680" s="172"/>
      <c r="AA680"/>
      <c r="AB680"/>
      <c r="AC680"/>
      <c r="AD680"/>
      <c r="AE680"/>
      <c r="AF680"/>
      <c r="AG680"/>
      <c r="AH680"/>
      <c r="AI680"/>
      <c r="AJ680"/>
    </row>
    <row r="681" spans="1:36" ht="24.95" customHeight="1">
      <c r="A681" s="66"/>
      <c r="M681" s="37"/>
      <c r="N681" s="695"/>
      <c r="U681"/>
      <c r="V681"/>
      <c r="W681"/>
      <c r="X681"/>
      <c r="Y681"/>
      <c r="Z681" s="172"/>
      <c r="AA681"/>
      <c r="AB681"/>
      <c r="AC681"/>
      <c r="AD681"/>
      <c r="AE681"/>
      <c r="AF681"/>
      <c r="AG681"/>
      <c r="AH681"/>
      <c r="AI681"/>
      <c r="AJ681"/>
    </row>
    <row r="682" spans="1:36" ht="24.95" customHeight="1">
      <c r="A682" s="66"/>
      <c r="M682" s="37"/>
      <c r="N682" s="695"/>
      <c r="U682"/>
      <c r="V682"/>
      <c r="W682"/>
      <c r="X682"/>
      <c r="Y682"/>
      <c r="Z682" s="172"/>
      <c r="AA682"/>
      <c r="AB682"/>
      <c r="AC682"/>
      <c r="AD682"/>
      <c r="AE682"/>
      <c r="AF682"/>
      <c r="AG682"/>
      <c r="AH682"/>
      <c r="AI682"/>
      <c r="AJ682"/>
    </row>
    <row r="683" spans="1:36" ht="24.95" customHeight="1">
      <c r="A683" s="66"/>
      <c r="M683" s="37"/>
      <c r="N683" s="695"/>
      <c r="U683"/>
      <c r="V683"/>
      <c r="W683"/>
      <c r="X683"/>
      <c r="Y683"/>
      <c r="Z683" s="172"/>
      <c r="AA683"/>
      <c r="AB683"/>
      <c r="AC683"/>
      <c r="AD683"/>
      <c r="AE683"/>
      <c r="AF683"/>
      <c r="AG683"/>
      <c r="AH683"/>
      <c r="AI683"/>
      <c r="AJ683"/>
    </row>
    <row r="684" spans="1:36" ht="24.95" customHeight="1">
      <c r="A684" s="66"/>
      <c r="M684" s="37"/>
      <c r="N684" s="695"/>
      <c r="U684"/>
      <c r="V684"/>
      <c r="W684"/>
      <c r="X684"/>
      <c r="Y684"/>
      <c r="Z684" s="172"/>
      <c r="AA684"/>
      <c r="AB684"/>
      <c r="AC684"/>
      <c r="AD684"/>
      <c r="AE684"/>
      <c r="AF684"/>
      <c r="AG684"/>
      <c r="AH684"/>
      <c r="AI684"/>
      <c r="AJ684"/>
    </row>
    <row r="685" spans="1:36" ht="24.95" customHeight="1">
      <c r="A685" s="66"/>
      <c r="M685" s="37"/>
      <c r="N685" s="695"/>
      <c r="U685"/>
      <c r="V685"/>
      <c r="W685"/>
      <c r="X685"/>
      <c r="Y685"/>
      <c r="Z685" s="172"/>
      <c r="AA685"/>
      <c r="AB685"/>
      <c r="AC685"/>
      <c r="AD685"/>
      <c r="AE685"/>
      <c r="AF685"/>
      <c r="AG685"/>
      <c r="AH685"/>
      <c r="AI685"/>
      <c r="AJ685"/>
    </row>
    <row r="686" spans="1:36" ht="24.95" customHeight="1">
      <c r="A686" s="66"/>
      <c r="M686" s="37"/>
      <c r="N686" s="695"/>
      <c r="U686"/>
      <c r="V686"/>
      <c r="W686"/>
      <c r="X686"/>
      <c r="Y686"/>
      <c r="Z686" s="172"/>
      <c r="AA686"/>
      <c r="AB686"/>
      <c r="AC686"/>
      <c r="AD686"/>
      <c r="AE686"/>
      <c r="AF686"/>
      <c r="AG686"/>
      <c r="AH686"/>
      <c r="AI686"/>
      <c r="AJ686"/>
    </row>
    <row r="687" spans="1:36" ht="24.95" customHeight="1">
      <c r="A687" s="66"/>
      <c r="M687" s="37"/>
      <c r="N687" s="695"/>
      <c r="U687"/>
      <c r="V687"/>
      <c r="W687"/>
      <c r="X687"/>
      <c r="Y687"/>
      <c r="Z687" s="172"/>
      <c r="AA687"/>
      <c r="AB687"/>
      <c r="AC687"/>
      <c r="AD687"/>
      <c r="AE687"/>
      <c r="AF687"/>
      <c r="AG687"/>
      <c r="AH687"/>
      <c r="AI687"/>
      <c r="AJ687"/>
    </row>
    <row r="688" spans="1:36" ht="24.95" customHeight="1">
      <c r="A688" s="66"/>
      <c r="M688" s="37"/>
      <c r="N688" s="695"/>
      <c r="U688"/>
      <c r="V688"/>
      <c r="W688"/>
      <c r="X688"/>
      <c r="Y688"/>
      <c r="Z688" s="172"/>
      <c r="AA688"/>
      <c r="AB688"/>
      <c r="AC688"/>
      <c r="AD688"/>
      <c r="AE688"/>
      <c r="AF688"/>
      <c r="AG688"/>
      <c r="AH688"/>
      <c r="AI688"/>
      <c r="AJ688"/>
    </row>
    <row r="689" spans="1:36" ht="24.95" customHeight="1">
      <c r="A689" s="66"/>
      <c r="M689" s="37"/>
      <c r="N689" s="695"/>
      <c r="U689"/>
      <c r="V689"/>
      <c r="W689"/>
      <c r="X689"/>
      <c r="Y689"/>
      <c r="Z689" s="172"/>
      <c r="AA689"/>
      <c r="AB689"/>
      <c r="AC689"/>
      <c r="AD689"/>
      <c r="AE689"/>
      <c r="AF689"/>
      <c r="AG689"/>
      <c r="AH689"/>
      <c r="AI689"/>
      <c r="AJ689"/>
    </row>
    <row r="690" spans="1:36" ht="24.95" customHeight="1">
      <c r="A690" s="66"/>
      <c r="M690" s="37"/>
      <c r="N690" s="695"/>
      <c r="U690"/>
      <c r="V690"/>
      <c r="W690"/>
      <c r="X690"/>
      <c r="Y690"/>
      <c r="Z690" s="172"/>
      <c r="AA690"/>
      <c r="AB690"/>
      <c r="AC690"/>
      <c r="AD690"/>
      <c r="AE690"/>
      <c r="AF690"/>
      <c r="AG690"/>
      <c r="AH690"/>
      <c r="AI690"/>
      <c r="AJ690"/>
    </row>
    <row r="691" spans="1:36" ht="24.95" customHeight="1">
      <c r="A691" s="66"/>
      <c r="M691" s="37"/>
      <c r="N691" s="695"/>
      <c r="U691"/>
      <c r="V691"/>
      <c r="W691"/>
      <c r="X691"/>
      <c r="Y691"/>
      <c r="Z691" s="172"/>
      <c r="AA691"/>
      <c r="AB691"/>
      <c r="AC691"/>
      <c r="AD691"/>
      <c r="AE691"/>
      <c r="AF691"/>
      <c r="AG691"/>
      <c r="AH691"/>
      <c r="AI691"/>
      <c r="AJ691"/>
    </row>
    <row r="692" spans="1:36" ht="24.95" customHeight="1">
      <c r="A692" s="66"/>
      <c r="M692" s="37"/>
      <c r="N692" s="695"/>
      <c r="U692"/>
      <c r="V692"/>
      <c r="W692"/>
      <c r="X692"/>
      <c r="Y692"/>
      <c r="Z692" s="172"/>
      <c r="AA692"/>
      <c r="AB692"/>
      <c r="AC692"/>
      <c r="AD692"/>
      <c r="AE692"/>
      <c r="AF692"/>
      <c r="AG692"/>
      <c r="AH692"/>
      <c r="AI692"/>
      <c r="AJ692"/>
    </row>
    <row r="693" spans="1:36" ht="24.95" customHeight="1">
      <c r="A693" s="66"/>
      <c r="M693" s="37"/>
      <c r="N693" s="695"/>
      <c r="U693"/>
      <c r="V693"/>
      <c r="W693"/>
      <c r="X693"/>
      <c r="Y693"/>
      <c r="Z693" s="172"/>
      <c r="AA693"/>
      <c r="AB693"/>
      <c r="AC693"/>
      <c r="AD693"/>
      <c r="AE693"/>
      <c r="AF693"/>
      <c r="AG693"/>
      <c r="AH693"/>
      <c r="AI693"/>
      <c r="AJ693"/>
    </row>
    <row r="694" spans="1:36" ht="24.95" customHeight="1">
      <c r="A694" s="66"/>
      <c r="M694" s="37"/>
      <c r="N694" s="695"/>
      <c r="U694"/>
      <c r="V694"/>
      <c r="W694"/>
      <c r="X694"/>
      <c r="Y694"/>
      <c r="Z694" s="172"/>
      <c r="AA694"/>
      <c r="AB694"/>
      <c r="AC694"/>
      <c r="AD694"/>
      <c r="AE694"/>
      <c r="AF694"/>
      <c r="AG694"/>
      <c r="AH694"/>
      <c r="AI694"/>
      <c r="AJ694"/>
    </row>
    <row r="695" spans="1:36" ht="24.95" customHeight="1">
      <c r="A695" s="66"/>
      <c r="M695" s="37"/>
      <c r="N695" s="695"/>
      <c r="U695"/>
      <c r="V695"/>
      <c r="W695"/>
      <c r="X695"/>
      <c r="Y695"/>
      <c r="Z695" s="172"/>
      <c r="AA695"/>
      <c r="AB695"/>
      <c r="AC695"/>
      <c r="AD695"/>
      <c r="AE695"/>
      <c r="AF695"/>
      <c r="AG695"/>
      <c r="AH695"/>
      <c r="AI695"/>
      <c r="AJ695"/>
    </row>
    <row r="696" spans="1:36" ht="24.95" customHeight="1">
      <c r="A696" s="66"/>
      <c r="M696" s="37"/>
      <c r="N696" s="695"/>
      <c r="U696"/>
      <c r="V696"/>
      <c r="W696"/>
      <c r="X696"/>
      <c r="Y696"/>
      <c r="Z696" s="172"/>
      <c r="AA696"/>
      <c r="AB696"/>
      <c r="AC696"/>
      <c r="AD696"/>
      <c r="AE696"/>
      <c r="AF696"/>
      <c r="AG696"/>
      <c r="AH696"/>
      <c r="AI696"/>
      <c r="AJ696"/>
    </row>
    <row r="697" spans="1:36" ht="24.95" customHeight="1">
      <c r="A697" s="66"/>
      <c r="M697" s="37"/>
      <c r="N697" s="695"/>
      <c r="U697"/>
      <c r="V697"/>
      <c r="W697"/>
      <c r="X697"/>
      <c r="Y697"/>
      <c r="Z697" s="172"/>
      <c r="AA697"/>
      <c r="AB697"/>
      <c r="AC697"/>
      <c r="AD697"/>
      <c r="AE697"/>
      <c r="AF697"/>
      <c r="AG697"/>
      <c r="AH697"/>
      <c r="AI697"/>
      <c r="AJ697"/>
    </row>
    <row r="698" spans="1:36" ht="24.95" customHeight="1">
      <c r="A698" s="66"/>
      <c r="M698" s="37"/>
      <c r="N698" s="695"/>
      <c r="U698"/>
      <c r="V698"/>
      <c r="W698"/>
      <c r="X698"/>
      <c r="Y698"/>
      <c r="Z698" s="172"/>
      <c r="AA698"/>
      <c r="AB698"/>
      <c r="AC698"/>
      <c r="AD698"/>
      <c r="AE698"/>
      <c r="AF698"/>
      <c r="AG698"/>
      <c r="AH698"/>
      <c r="AI698"/>
      <c r="AJ698"/>
    </row>
    <row r="699" spans="1:36" ht="24.95" customHeight="1">
      <c r="A699" s="66"/>
      <c r="M699" s="37"/>
      <c r="N699" s="695"/>
      <c r="U699"/>
      <c r="V699"/>
      <c r="W699"/>
      <c r="X699"/>
      <c r="Y699"/>
      <c r="Z699" s="172"/>
      <c r="AA699"/>
      <c r="AB699"/>
      <c r="AC699"/>
      <c r="AD699"/>
      <c r="AE699"/>
      <c r="AF699"/>
      <c r="AG699"/>
      <c r="AH699"/>
      <c r="AI699"/>
      <c r="AJ699"/>
    </row>
    <row r="700" spans="1:36" ht="24.95" customHeight="1">
      <c r="A700" s="66"/>
      <c r="M700" s="37"/>
      <c r="N700" s="695"/>
      <c r="U700"/>
      <c r="V700"/>
      <c r="W700"/>
      <c r="X700"/>
      <c r="Y700"/>
      <c r="Z700" s="172"/>
      <c r="AA700"/>
      <c r="AB700"/>
      <c r="AC700"/>
      <c r="AD700"/>
      <c r="AE700"/>
      <c r="AF700"/>
      <c r="AG700"/>
      <c r="AH700"/>
      <c r="AI700"/>
      <c r="AJ700"/>
    </row>
    <row r="701" spans="1:36" ht="24.95" customHeight="1">
      <c r="A701" s="66"/>
      <c r="M701" s="37"/>
      <c r="N701" s="695"/>
      <c r="U701"/>
      <c r="V701"/>
      <c r="W701"/>
      <c r="X701"/>
      <c r="Y701"/>
      <c r="Z701" s="172"/>
      <c r="AA701"/>
      <c r="AB701"/>
      <c r="AC701"/>
      <c r="AD701"/>
      <c r="AE701"/>
      <c r="AF701"/>
      <c r="AG701"/>
      <c r="AH701"/>
      <c r="AI701"/>
      <c r="AJ701"/>
    </row>
    <row r="702" spans="1:36" ht="24.95" customHeight="1">
      <c r="A702" s="66"/>
      <c r="M702" s="37"/>
      <c r="N702" s="695"/>
      <c r="U702"/>
      <c r="V702"/>
      <c r="W702"/>
      <c r="X702"/>
      <c r="Y702"/>
      <c r="Z702" s="172"/>
      <c r="AA702"/>
      <c r="AB702"/>
      <c r="AC702"/>
      <c r="AD702"/>
      <c r="AE702"/>
      <c r="AF702"/>
      <c r="AG702"/>
      <c r="AH702"/>
      <c r="AI702"/>
      <c r="AJ702"/>
    </row>
    <row r="703" spans="1:36" ht="24.95" customHeight="1">
      <c r="A703" s="66"/>
      <c r="M703" s="37"/>
      <c r="N703" s="695"/>
      <c r="U703"/>
      <c r="V703"/>
      <c r="W703"/>
      <c r="X703"/>
      <c r="Y703"/>
      <c r="Z703" s="172"/>
      <c r="AA703"/>
      <c r="AB703"/>
      <c r="AC703"/>
      <c r="AD703"/>
      <c r="AE703"/>
      <c r="AF703"/>
      <c r="AG703"/>
      <c r="AH703"/>
      <c r="AI703"/>
      <c r="AJ703"/>
    </row>
    <row r="704" spans="1:36" ht="24.95" customHeight="1">
      <c r="A704" s="66"/>
      <c r="M704" s="37"/>
      <c r="N704" s="695"/>
      <c r="U704"/>
      <c r="V704"/>
      <c r="W704"/>
      <c r="X704"/>
      <c r="Y704"/>
      <c r="Z704" s="172"/>
      <c r="AA704"/>
      <c r="AB704"/>
      <c r="AC704"/>
      <c r="AD704"/>
      <c r="AE704"/>
      <c r="AF704"/>
      <c r="AG704"/>
      <c r="AH704"/>
      <c r="AI704"/>
      <c r="AJ704"/>
    </row>
    <row r="705" spans="1:36" ht="24.95" customHeight="1">
      <c r="A705" s="66"/>
      <c r="M705" s="37"/>
      <c r="N705" s="695"/>
      <c r="U705"/>
      <c r="V705"/>
      <c r="W705"/>
      <c r="X705"/>
      <c r="Y705"/>
      <c r="Z705" s="172"/>
      <c r="AA705"/>
      <c r="AB705"/>
      <c r="AC705"/>
      <c r="AD705"/>
      <c r="AE705"/>
      <c r="AF705"/>
      <c r="AG705"/>
      <c r="AH705"/>
      <c r="AI705"/>
      <c r="AJ705"/>
    </row>
    <row r="706" spans="1:36" ht="24.95" customHeight="1">
      <c r="A706" s="66"/>
      <c r="M706" s="37"/>
      <c r="N706" s="695"/>
      <c r="U706"/>
      <c r="V706"/>
      <c r="W706"/>
      <c r="X706"/>
      <c r="Y706"/>
      <c r="Z706" s="172"/>
      <c r="AA706"/>
      <c r="AB706"/>
      <c r="AC706"/>
      <c r="AD706"/>
      <c r="AE706"/>
      <c r="AF706"/>
      <c r="AG706"/>
      <c r="AH706"/>
      <c r="AI706"/>
      <c r="AJ706"/>
    </row>
    <row r="707" spans="1:36" ht="24.95" customHeight="1">
      <c r="A707" s="66"/>
      <c r="M707" s="37"/>
      <c r="N707" s="695"/>
      <c r="U707"/>
      <c r="V707"/>
      <c r="W707"/>
      <c r="X707"/>
      <c r="Y707"/>
      <c r="Z707" s="172"/>
      <c r="AA707"/>
      <c r="AB707"/>
      <c r="AC707"/>
      <c r="AD707"/>
      <c r="AE707"/>
      <c r="AF707"/>
      <c r="AG707"/>
      <c r="AH707"/>
      <c r="AI707"/>
      <c r="AJ707"/>
    </row>
    <row r="708" spans="1:36" ht="24.95" customHeight="1">
      <c r="A708" s="66"/>
      <c r="M708" s="37"/>
      <c r="N708" s="695"/>
      <c r="U708"/>
      <c r="V708"/>
      <c r="W708"/>
      <c r="X708"/>
      <c r="Y708"/>
      <c r="Z708" s="172"/>
      <c r="AA708"/>
      <c r="AB708"/>
      <c r="AC708"/>
      <c r="AD708"/>
      <c r="AE708"/>
      <c r="AF708"/>
      <c r="AG708"/>
      <c r="AH708"/>
      <c r="AI708"/>
      <c r="AJ708"/>
    </row>
    <row r="709" spans="1:36" ht="24.95" customHeight="1">
      <c r="A709" s="66"/>
      <c r="M709" s="37"/>
      <c r="N709" s="695"/>
      <c r="U709"/>
      <c r="V709"/>
      <c r="W709"/>
      <c r="X709"/>
      <c r="Y709"/>
      <c r="Z709" s="172"/>
      <c r="AA709"/>
      <c r="AB709"/>
      <c r="AC709"/>
      <c r="AD709"/>
      <c r="AE709"/>
      <c r="AF709"/>
      <c r="AG709"/>
      <c r="AH709"/>
      <c r="AI709"/>
      <c r="AJ709"/>
    </row>
    <row r="710" spans="1:36" ht="24.95" customHeight="1">
      <c r="A710" s="66"/>
      <c r="M710" s="37"/>
      <c r="N710" s="695"/>
      <c r="U710"/>
      <c r="V710"/>
      <c r="W710"/>
      <c r="X710"/>
      <c r="Y710"/>
      <c r="Z710" s="172"/>
      <c r="AA710"/>
      <c r="AB710"/>
      <c r="AC710"/>
      <c r="AD710"/>
      <c r="AE710"/>
      <c r="AF710"/>
      <c r="AG710"/>
      <c r="AH710"/>
      <c r="AI710"/>
      <c r="AJ710"/>
    </row>
    <row r="711" spans="1:36" ht="24.95" customHeight="1">
      <c r="A711" s="66"/>
      <c r="M711" s="37"/>
      <c r="N711" s="695"/>
      <c r="U711"/>
      <c r="V711"/>
      <c r="W711"/>
      <c r="X711"/>
      <c r="Y711"/>
      <c r="Z711" s="172"/>
      <c r="AA711"/>
      <c r="AB711"/>
      <c r="AC711"/>
      <c r="AD711"/>
      <c r="AE711"/>
      <c r="AF711"/>
      <c r="AG711"/>
      <c r="AH711"/>
      <c r="AI711"/>
      <c r="AJ711"/>
    </row>
    <row r="712" spans="1:36" ht="24.95" customHeight="1">
      <c r="A712" s="66"/>
      <c r="M712" s="37"/>
      <c r="N712" s="695"/>
      <c r="U712"/>
      <c r="V712"/>
      <c r="W712"/>
      <c r="X712"/>
      <c r="Y712"/>
      <c r="Z712" s="172"/>
      <c r="AA712"/>
      <c r="AB712"/>
      <c r="AC712"/>
      <c r="AD712"/>
      <c r="AE712"/>
      <c r="AF712"/>
      <c r="AG712"/>
      <c r="AH712"/>
      <c r="AI712"/>
      <c r="AJ712"/>
    </row>
    <row r="713" spans="1:36" ht="24.95" customHeight="1">
      <c r="A713" s="66"/>
      <c r="M713" s="37"/>
      <c r="N713" s="695"/>
      <c r="U713"/>
      <c r="V713"/>
      <c r="W713"/>
      <c r="X713"/>
      <c r="Y713"/>
      <c r="Z713" s="172"/>
      <c r="AA713"/>
      <c r="AB713"/>
      <c r="AC713"/>
      <c r="AD713"/>
      <c r="AE713"/>
      <c r="AF713"/>
      <c r="AG713"/>
      <c r="AH713"/>
      <c r="AI713"/>
      <c r="AJ713"/>
    </row>
    <row r="714" spans="1:36" ht="24.95" customHeight="1">
      <c r="A714" s="66"/>
      <c r="M714" s="37"/>
      <c r="N714" s="695"/>
      <c r="U714"/>
      <c r="V714"/>
      <c r="W714"/>
      <c r="X714"/>
      <c r="Y714"/>
      <c r="Z714" s="172"/>
      <c r="AA714"/>
      <c r="AB714"/>
      <c r="AC714"/>
      <c r="AD714"/>
      <c r="AE714"/>
      <c r="AF714"/>
      <c r="AG714"/>
      <c r="AH714"/>
      <c r="AI714"/>
      <c r="AJ714"/>
    </row>
    <row r="715" spans="1:36" ht="24.95" customHeight="1">
      <c r="A715" s="66"/>
      <c r="M715" s="37"/>
      <c r="N715" s="695"/>
      <c r="U715"/>
      <c r="V715"/>
      <c r="W715"/>
      <c r="X715"/>
      <c r="Y715"/>
      <c r="Z715" s="172"/>
      <c r="AA715"/>
      <c r="AB715"/>
      <c r="AC715"/>
      <c r="AD715"/>
      <c r="AE715"/>
      <c r="AF715"/>
      <c r="AG715"/>
      <c r="AH715"/>
      <c r="AI715"/>
      <c r="AJ715"/>
    </row>
    <row r="716" spans="1:36" ht="24.95" customHeight="1">
      <c r="A716" s="66"/>
      <c r="M716" s="37"/>
      <c r="N716" s="695"/>
      <c r="U716"/>
      <c r="V716"/>
      <c r="W716"/>
      <c r="X716"/>
      <c r="Y716"/>
      <c r="Z716" s="172"/>
      <c r="AA716"/>
      <c r="AB716"/>
      <c r="AC716"/>
      <c r="AD716"/>
      <c r="AE716"/>
      <c r="AF716"/>
      <c r="AG716"/>
      <c r="AH716"/>
      <c r="AI716"/>
      <c r="AJ716"/>
    </row>
    <row r="717" spans="1:36" ht="24.95" customHeight="1">
      <c r="A717" s="66"/>
      <c r="M717" s="37"/>
      <c r="N717" s="695"/>
      <c r="U717"/>
      <c r="V717"/>
      <c r="W717"/>
      <c r="X717"/>
      <c r="Y717"/>
      <c r="Z717" s="172"/>
      <c r="AA717"/>
      <c r="AB717"/>
      <c r="AC717"/>
      <c r="AD717"/>
      <c r="AE717"/>
      <c r="AF717"/>
      <c r="AG717"/>
      <c r="AH717"/>
      <c r="AI717"/>
      <c r="AJ717"/>
    </row>
    <row r="718" spans="1:36" ht="24.95" customHeight="1">
      <c r="A718" s="66"/>
      <c r="M718" s="37"/>
      <c r="N718" s="695"/>
      <c r="U718"/>
      <c r="V718"/>
      <c r="W718"/>
      <c r="X718"/>
      <c r="Y718"/>
      <c r="Z718" s="172"/>
      <c r="AA718"/>
      <c r="AB718"/>
      <c r="AC718"/>
      <c r="AD718"/>
      <c r="AE718"/>
      <c r="AF718"/>
      <c r="AG718"/>
      <c r="AH718"/>
      <c r="AI718"/>
      <c r="AJ718"/>
    </row>
    <row r="719" spans="1:36" ht="24.95" customHeight="1">
      <c r="A719" s="66"/>
      <c r="M719" s="37"/>
      <c r="N719" s="695"/>
      <c r="U719"/>
      <c r="V719"/>
      <c r="W719"/>
      <c r="X719"/>
      <c r="Y719"/>
      <c r="Z719" s="172"/>
      <c r="AA719"/>
      <c r="AB719"/>
      <c r="AC719"/>
      <c r="AD719"/>
      <c r="AE719"/>
      <c r="AF719"/>
      <c r="AG719"/>
      <c r="AH719"/>
      <c r="AI719"/>
      <c r="AJ719"/>
    </row>
    <row r="720" spans="1:36" ht="24.95" customHeight="1">
      <c r="A720" s="66"/>
      <c r="M720" s="37"/>
      <c r="N720" s="695"/>
      <c r="U720"/>
      <c r="V720"/>
      <c r="W720"/>
      <c r="X720"/>
      <c r="Y720"/>
      <c r="Z720" s="172"/>
      <c r="AA720"/>
      <c r="AB720"/>
      <c r="AC720"/>
      <c r="AD720"/>
      <c r="AE720"/>
      <c r="AF720"/>
      <c r="AG720"/>
      <c r="AH720"/>
      <c r="AI720"/>
      <c r="AJ720"/>
    </row>
    <row r="721" spans="1:36" ht="24.95" customHeight="1">
      <c r="A721" s="66"/>
      <c r="M721" s="37"/>
      <c r="N721" s="695"/>
      <c r="U721"/>
      <c r="V721"/>
      <c r="W721"/>
      <c r="X721"/>
      <c r="Y721"/>
      <c r="Z721" s="172"/>
      <c r="AA721"/>
      <c r="AB721"/>
      <c r="AC721"/>
      <c r="AD721"/>
      <c r="AE721"/>
      <c r="AF721"/>
      <c r="AG721"/>
      <c r="AH721"/>
      <c r="AI721"/>
      <c r="AJ721"/>
    </row>
    <row r="722" spans="1:36" ht="24.95" customHeight="1">
      <c r="A722" s="66"/>
      <c r="M722" s="37"/>
      <c r="N722" s="695"/>
      <c r="U722"/>
      <c r="V722"/>
      <c r="W722"/>
      <c r="X722"/>
      <c r="Y722"/>
      <c r="Z722" s="172"/>
      <c r="AA722"/>
      <c r="AB722"/>
      <c r="AC722"/>
      <c r="AD722"/>
      <c r="AE722"/>
      <c r="AF722"/>
      <c r="AG722"/>
      <c r="AH722"/>
      <c r="AI722"/>
      <c r="AJ722"/>
    </row>
    <row r="723" spans="1:36" ht="24.95" customHeight="1">
      <c r="A723" s="66"/>
      <c r="M723" s="37"/>
      <c r="N723" s="695"/>
      <c r="U723"/>
      <c r="V723"/>
      <c r="W723"/>
      <c r="X723"/>
      <c r="Y723"/>
      <c r="Z723" s="172"/>
      <c r="AA723"/>
      <c r="AB723"/>
      <c r="AC723"/>
      <c r="AD723"/>
      <c r="AE723"/>
      <c r="AF723"/>
      <c r="AG723"/>
      <c r="AH723"/>
      <c r="AI723"/>
      <c r="AJ723"/>
    </row>
    <row r="724" spans="1:36" ht="24.95" customHeight="1">
      <c r="A724" s="66"/>
      <c r="M724" s="37"/>
      <c r="N724" s="695"/>
      <c r="U724"/>
      <c r="V724"/>
      <c r="W724"/>
      <c r="X724"/>
      <c r="Y724"/>
      <c r="Z724" s="172"/>
      <c r="AA724"/>
      <c r="AB724"/>
      <c r="AC724"/>
      <c r="AD724"/>
      <c r="AE724"/>
      <c r="AF724"/>
      <c r="AG724"/>
      <c r="AH724"/>
      <c r="AI724"/>
      <c r="AJ724"/>
    </row>
    <row r="725" spans="1:36" ht="24.95" customHeight="1">
      <c r="A725" s="66"/>
      <c r="M725" s="37"/>
      <c r="N725" s="695"/>
      <c r="U725"/>
      <c r="V725"/>
      <c r="W725"/>
      <c r="X725"/>
      <c r="Y725"/>
      <c r="Z725" s="172"/>
      <c r="AA725"/>
      <c r="AB725"/>
      <c r="AC725"/>
      <c r="AD725"/>
      <c r="AE725"/>
      <c r="AF725"/>
      <c r="AG725"/>
      <c r="AH725"/>
      <c r="AI725"/>
      <c r="AJ725"/>
    </row>
    <row r="726" spans="1:36" ht="24.95" customHeight="1">
      <c r="A726" s="66"/>
      <c r="M726" s="37"/>
      <c r="N726" s="695"/>
      <c r="U726"/>
      <c r="V726"/>
      <c r="W726"/>
      <c r="X726"/>
      <c r="Y726"/>
      <c r="Z726" s="172"/>
      <c r="AA726"/>
      <c r="AB726"/>
      <c r="AC726"/>
      <c r="AD726"/>
      <c r="AE726"/>
      <c r="AF726"/>
      <c r="AG726"/>
      <c r="AH726"/>
      <c r="AI726"/>
      <c r="AJ726"/>
    </row>
    <row r="727" spans="1:36" ht="24.95" customHeight="1">
      <c r="A727" s="66"/>
      <c r="M727" s="37"/>
      <c r="N727" s="695"/>
      <c r="U727"/>
      <c r="V727"/>
      <c r="W727"/>
      <c r="X727"/>
      <c r="Y727"/>
      <c r="Z727" s="172"/>
      <c r="AA727"/>
      <c r="AB727"/>
      <c r="AC727"/>
      <c r="AD727"/>
      <c r="AE727"/>
      <c r="AF727"/>
      <c r="AG727"/>
      <c r="AH727"/>
      <c r="AI727"/>
      <c r="AJ727"/>
    </row>
    <row r="728" spans="1:36" ht="24.95" customHeight="1">
      <c r="A728" s="66"/>
      <c r="M728" s="37"/>
      <c r="N728" s="695"/>
      <c r="U728"/>
      <c r="V728"/>
      <c r="W728"/>
      <c r="X728"/>
      <c r="Y728"/>
      <c r="Z728" s="172"/>
      <c r="AA728"/>
      <c r="AB728"/>
      <c r="AC728"/>
      <c r="AD728"/>
      <c r="AE728"/>
      <c r="AF728"/>
      <c r="AG728"/>
      <c r="AH728"/>
      <c r="AI728"/>
      <c r="AJ728"/>
    </row>
    <row r="729" spans="1:36" ht="24.95" customHeight="1">
      <c r="A729" s="66"/>
      <c r="M729" s="37"/>
      <c r="N729" s="695"/>
      <c r="U729"/>
      <c r="V729"/>
      <c r="W729"/>
      <c r="X729"/>
      <c r="Y729"/>
      <c r="Z729" s="172"/>
      <c r="AA729"/>
      <c r="AB729"/>
      <c r="AC729"/>
      <c r="AD729"/>
      <c r="AE729"/>
      <c r="AF729"/>
      <c r="AG729"/>
      <c r="AH729"/>
      <c r="AI729"/>
      <c r="AJ729"/>
    </row>
    <row r="730" spans="1:36" ht="24.95" customHeight="1">
      <c r="A730" s="66"/>
      <c r="M730" s="37"/>
      <c r="N730" s="695"/>
      <c r="U730"/>
      <c r="V730"/>
      <c r="W730"/>
      <c r="X730"/>
      <c r="Y730"/>
      <c r="Z730" s="172"/>
      <c r="AA730"/>
      <c r="AB730"/>
      <c r="AC730"/>
      <c r="AD730"/>
      <c r="AE730"/>
      <c r="AF730"/>
      <c r="AG730"/>
      <c r="AH730"/>
      <c r="AI730"/>
      <c r="AJ730"/>
    </row>
    <row r="731" spans="1:36" ht="24.95" customHeight="1">
      <c r="A731" s="66"/>
      <c r="M731" s="37"/>
      <c r="N731" s="695"/>
      <c r="U731"/>
      <c r="V731"/>
      <c r="W731"/>
      <c r="X731"/>
      <c r="Y731"/>
      <c r="Z731" s="172"/>
      <c r="AA731"/>
      <c r="AB731"/>
      <c r="AC731"/>
      <c r="AD731"/>
      <c r="AE731"/>
      <c r="AF731"/>
      <c r="AG731"/>
      <c r="AH731"/>
      <c r="AI731"/>
      <c r="AJ731"/>
    </row>
    <row r="732" spans="1:36" ht="24.95" customHeight="1">
      <c r="A732" s="66"/>
      <c r="M732" s="37"/>
      <c r="N732" s="695"/>
      <c r="U732"/>
      <c r="V732"/>
      <c r="W732"/>
      <c r="X732"/>
      <c r="Y732"/>
      <c r="Z732" s="172"/>
      <c r="AA732"/>
      <c r="AB732"/>
      <c r="AC732"/>
      <c r="AD732"/>
      <c r="AE732"/>
      <c r="AF732"/>
      <c r="AG732"/>
      <c r="AH732"/>
      <c r="AI732"/>
      <c r="AJ732"/>
    </row>
    <row r="733" spans="1:36" ht="24.95" customHeight="1">
      <c r="A733" s="66"/>
      <c r="M733" s="37"/>
      <c r="N733" s="695"/>
      <c r="U733"/>
      <c r="V733"/>
      <c r="W733"/>
      <c r="X733"/>
      <c r="Y733"/>
      <c r="Z733" s="172"/>
      <c r="AA733"/>
      <c r="AB733"/>
      <c r="AC733"/>
      <c r="AD733"/>
      <c r="AE733"/>
      <c r="AF733"/>
      <c r="AG733"/>
      <c r="AH733"/>
      <c r="AI733"/>
      <c r="AJ733"/>
    </row>
    <row r="734" spans="1:36" ht="24.95" customHeight="1">
      <c r="A734" s="66"/>
      <c r="M734" s="37"/>
      <c r="N734" s="695"/>
      <c r="U734"/>
      <c r="V734"/>
      <c r="W734"/>
      <c r="X734"/>
      <c r="Y734"/>
      <c r="Z734" s="172"/>
      <c r="AA734"/>
      <c r="AB734"/>
      <c r="AC734"/>
      <c r="AD734"/>
      <c r="AE734"/>
      <c r="AF734"/>
      <c r="AG734"/>
      <c r="AH734"/>
      <c r="AI734"/>
      <c r="AJ734"/>
    </row>
    <row r="735" spans="1:36" ht="24.95" customHeight="1">
      <c r="A735" s="66"/>
      <c r="M735" s="37"/>
      <c r="N735" s="695"/>
      <c r="U735"/>
      <c r="V735"/>
      <c r="W735"/>
      <c r="X735"/>
      <c r="Y735"/>
      <c r="Z735" s="172"/>
      <c r="AA735"/>
      <c r="AB735"/>
      <c r="AC735"/>
      <c r="AD735"/>
      <c r="AE735"/>
      <c r="AF735"/>
      <c r="AG735"/>
      <c r="AH735"/>
      <c r="AI735"/>
      <c r="AJ735"/>
    </row>
    <row r="736" spans="1:36" ht="24.95" customHeight="1">
      <c r="A736" s="66"/>
      <c r="M736" s="37"/>
      <c r="N736" s="695"/>
      <c r="U736"/>
      <c r="V736"/>
      <c r="W736"/>
      <c r="X736"/>
      <c r="Y736"/>
      <c r="Z736" s="172"/>
      <c r="AA736"/>
      <c r="AB736"/>
      <c r="AC736"/>
      <c r="AD736"/>
      <c r="AE736"/>
      <c r="AF736"/>
      <c r="AG736"/>
      <c r="AH736"/>
      <c r="AI736"/>
      <c r="AJ736"/>
    </row>
    <row r="737" spans="1:36" ht="24.95" customHeight="1">
      <c r="A737" s="66"/>
      <c r="M737" s="37"/>
      <c r="N737" s="695"/>
      <c r="U737"/>
      <c r="V737"/>
      <c r="W737"/>
      <c r="X737"/>
      <c r="Y737"/>
      <c r="Z737" s="172"/>
      <c r="AA737"/>
      <c r="AB737"/>
      <c r="AC737"/>
      <c r="AD737"/>
      <c r="AE737"/>
      <c r="AF737"/>
      <c r="AG737"/>
      <c r="AH737"/>
      <c r="AI737"/>
      <c r="AJ737"/>
    </row>
    <row r="738" spans="1:36" ht="24.95" customHeight="1">
      <c r="A738" s="66"/>
      <c r="M738" s="37"/>
      <c r="N738" s="695"/>
      <c r="U738"/>
      <c r="V738"/>
      <c r="W738"/>
      <c r="X738"/>
      <c r="Y738"/>
      <c r="Z738" s="172"/>
      <c r="AA738"/>
      <c r="AB738"/>
      <c r="AC738"/>
      <c r="AD738"/>
      <c r="AE738"/>
      <c r="AF738"/>
      <c r="AG738"/>
      <c r="AH738"/>
      <c r="AI738"/>
      <c r="AJ738"/>
    </row>
    <row r="739" spans="1:36" ht="24.95" customHeight="1">
      <c r="A739" s="66"/>
      <c r="M739" s="37"/>
      <c r="N739" s="695"/>
      <c r="U739"/>
      <c r="V739"/>
      <c r="W739"/>
      <c r="X739"/>
      <c r="Y739"/>
      <c r="Z739" s="172"/>
      <c r="AA739"/>
      <c r="AB739"/>
      <c r="AC739"/>
      <c r="AD739"/>
      <c r="AE739"/>
      <c r="AF739"/>
      <c r="AG739"/>
      <c r="AH739"/>
      <c r="AI739"/>
      <c r="AJ739"/>
    </row>
    <row r="740" spans="1:36" ht="24.95" customHeight="1">
      <c r="A740" s="66"/>
      <c r="M740" s="37"/>
      <c r="N740" s="695"/>
      <c r="U740"/>
      <c r="V740"/>
      <c r="W740"/>
      <c r="X740"/>
      <c r="Y740"/>
      <c r="Z740" s="172"/>
      <c r="AA740"/>
      <c r="AB740"/>
      <c r="AC740"/>
      <c r="AD740"/>
      <c r="AE740"/>
      <c r="AF740"/>
      <c r="AG740"/>
      <c r="AH740"/>
      <c r="AI740"/>
      <c r="AJ740"/>
    </row>
    <row r="741" spans="1:36" ht="24.95" customHeight="1">
      <c r="A741" s="66"/>
      <c r="M741" s="37"/>
      <c r="N741" s="695"/>
      <c r="U741"/>
      <c r="V741"/>
      <c r="W741"/>
      <c r="X741"/>
      <c r="Y741"/>
      <c r="Z741" s="172"/>
      <c r="AA741"/>
      <c r="AB741"/>
      <c r="AC741"/>
      <c r="AD741"/>
      <c r="AE741"/>
      <c r="AF741"/>
      <c r="AG741"/>
      <c r="AH741"/>
      <c r="AI741"/>
      <c r="AJ741"/>
    </row>
    <row r="742" spans="1:36" ht="24.95" customHeight="1">
      <c r="A742" s="66"/>
      <c r="M742" s="37"/>
      <c r="N742" s="695"/>
      <c r="U742"/>
      <c r="V742"/>
      <c r="W742"/>
      <c r="X742"/>
      <c r="Y742"/>
      <c r="Z742" s="172"/>
      <c r="AA742"/>
      <c r="AB742"/>
      <c r="AC742"/>
      <c r="AD742"/>
      <c r="AE742"/>
      <c r="AF742"/>
      <c r="AG742"/>
      <c r="AH742"/>
      <c r="AI742"/>
      <c r="AJ742"/>
    </row>
    <row r="743" spans="1:36" ht="24.95" customHeight="1">
      <c r="A743" s="66"/>
      <c r="M743" s="37"/>
      <c r="N743" s="695"/>
      <c r="U743"/>
      <c r="V743"/>
      <c r="W743"/>
      <c r="X743"/>
      <c r="Y743"/>
      <c r="Z743" s="172"/>
      <c r="AA743"/>
      <c r="AB743"/>
      <c r="AC743"/>
      <c r="AD743"/>
      <c r="AE743"/>
      <c r="AF743"/>
      <c r="AG743"/>
      <c r="AH743"/>
      <c r="AI743"/>
      <c r="AJ743"/>
    </row>
    <row r="744" spans="1:36" ht="24.95" customHeight="1">
      <c r="A744" s="66"/>
      <c r="M744" s="37"/>
      <c r="N744" s="695"/>
      <c r="U744"/>
      <c r="V744"/>
      <c r="W744"/>
      <c r="X744"/>
      <c r="Y744"/>
      <c r="Z744" s="172"/>
      <c r="AA744"/>
      <c r="AB744"/>
      <c r="AC744"/>
      <c r="AD744"/>
      <c r="AE744"/>
      <c r="AF744"/>
      <c r="AG744"/>
      <c r="AH744"/>
      <c r="AI744"/>
      <c r="AJ744"/>
    </row>
    <row r="745" spans="1:36" ht="24.95" customHeight="1">
      <c r="A745" s="66"/>
      <c r="M745" s="37"/>
      <c r="N745" s="695"/>
      <c r="U745"/>
      <c r="V745"/>
      <c r="W745"/>
      <c r="X745"/>
      <c r="Y745"/>
      <c r="Z745" s="172"/>
      <c r="AA745"/>
      <c r="AB745"/>
      <c r="AC745"/>
      <c r="AD745"/>
      <c r="AE745"/>
      <c r="AF745"/>
      <c r="AG745"/>
      <c r="AH745"/>
      <c r="AI745"/>
      <c r="AJ745"/>
    </row>
    <row r="746" spans="1:36" ht="24.95" customHeight="1">
      <c r="A746" s="66"/>
      <c r="M746" s="37"/>
      <c r="N746" s="695"/>
      <c r="U746"/>
      <c r="V746"/>
      <c r="W746"/>
      <c r="X746"/>
      <c r="Y746"/>
      <c r="Z746" s="172"/>
      <c r="AA746"/>
      <c r="AB746"/>
      <c r="AC746"/>
      <c r="AD746"/>
      <c r="AE746"/>
      <c r="AF746"/>
      <c r="AG746"/>
      <c r="AH746"/>
      <c r="AI746"/>
      <c r="AJ746"/>
    </row>
    <row r="747" spans="1:36" ht="24.95" customHeight="1">
      <c r="A747" s="66"/>
      <c r="M747" s="37"/>
      <c r="N747" s="695"/>
      <c r="U747"/>
      <c r="V747"/>
      <c r="W747"/>
      <c r="X747"/>
      <c r="Y747"/>
      <c r="Z747" s="172"/>
      <c r="AA747"/>
      <c r="AB747"/>
      <c r="AC747"/>
      <c r="AD747"/>
      <c r="AE747"/>
      <c r="AF747"/>
      <c r="AG747"/>
      <c r="AH747"/>
      <c r="AI747"/>
      <c r="AJ747"/>
    </row>
    <row r="748" spans="1:36" ht="24.95" customHeight="1">
      <c r="A748" s="66"/>
      <c r="M748" s="37"/>
      <c r="N748" s="695"/>
      <c r="U748"/>
      <c r="V748"/>
      <c r="W748"/>
      <c r="X748"/>
      <c r="Y748"/>
      <c r="Z748" s="172"/>
      <c r="AA748"/>
      <c r="AB748"/>
      <c r="AC748"/>
      <c r="AD748"/>
      <c r="AE748"/>
      <c r="AF748"/>
      <c r="AG748"/>
      <c r="AH748"/>
      <c r="AI748"/>
      <c r="AJ748"/>
    </row>
    <row r="749" spans="1:36" ht="24.95" customHeight="1">
      <c r="A749" s="66"/>
      <c r="M749" s="37"/>
      <c r="N749" s="695"/>
      <c r="U749"/>
      <c r="V749"/>
      <c r="W749"/>
      <c r="X749"/>
      <c r="Y749"/>
      <c r="Z749" s="172"/>
      <c r="AA749"/>
      <c r="AB749"/>
      <c r="AC749"/>
      <c r="AD749"/>
      <c r="AE749"/>
      <c r="AF749"/>
      <c r="AG749"/>
      <c r="AH749"/>
      <c r="AI749"/>
      <c r="AJ749"/>
    </row>
    <row r="750" spans="1:36" ht="24.95" customHeight="1">
      <c r="A750" s="66"/>
      <c r="M750" s="37"/>
      <c r="N750" s="695"/>
      <c r="U750"/>
      <c r="V750"/>
      <c r="W750"/>
      <c r="X750"/>
      <c r="Y750"/>
      <c r="Z750" s="172"/>
      <c r="AA750"/>
      <c r="AB750"/>
      <c r="AC750"/>
      <c r="AD750"/>
      <c r="AE750"/>
      <c r="AF750"/>
      <c r="AG750"/>
      <c r="AH750"/>
      <c r="AI750"/>
      <c r="AJ750"/>
    </row>
    <row r="751" spans="1:36" ht="24.95" customHeight="1">
      <c r="A751" s="66"/>
      <c r="M751" s="37"/>
      <c r="N751" s="695"/>
      <c r="U751"/>
      <c r="V751"/>
      <c r="W751"/>
      <c r="X751"/>
      <c r="Y751"/>
      <c r="Z751" s="172"/>
      <c r="AA751"/>
      <c r="AB751"/>
      <c r="AC751"/>
      <c r="AD751"/>
      <c r="AE751"/>
      <c r="AF751"/>
      <c r="AG751"/>
      <c r="AH751"/>
      <c r="AI751"/>
      <c r="AJ751"/>
    </row>
    <row r="752" spans="1:36" ht="24.95" customHeight="1">
      <c r="A752" s="66"/>
      <c r="M752" s="37"/>
      <c r="N752" s="695"/>
      <c r="U752"/>
      <c r="V752"/>
      <c r="W752"/>
      <c r="X752"/>
      <c r="Y752"/>
      <c r="Z752" s="172"/>
      <c r="AA752"/>
      <c r="AB752"/>
      <c r="AC752"/>
      <c r="AD752"/>
      <c r="AE752"/>
      <c r="AF752"/>
      <c r="AG752"/>
      <c r="AH752"/>
      <c r="AI752"/>
      <c r="AJ752"/>
    </row>
    <row r="753" spans="1:36" ht="24.95" customHeight="1">
      <c r="A753" s="66"/>
      <c r="M753" s="37"/>
      <c r="N753" s="695"/>
      <c r="U753"/>
      <c r="V753"/>
      <c r="W753"/>
      <c r="X753"/>
      <c r="Y753"/>
      <c r="Z753" s="172"/>
      <c r="AA753"/>
      <c r="AB753"/>
      <c r="AC753"/>
      <c r="AD753"/>
      <c r="AE753"/>
      <c r="AF753"/>
      <c r="AG753"/>
      <c r="AH753"/>
      <c r="AI753"/>
      <c r="AJ753"/>
    </row>
    <row r="754" spans="1:36" ht="24.95" customHeight="1">
      <c r="A754" s="66"/>
      <c r="M754" s="37"/>
      <c r="N754" s="695"/>
      <c r="U754"/>
      <c r="V754"/>
      <c r="W754"/>
      <c r="X754"/>
      <c r="Y754"/>
      <c r="Z754" s="172"/>
      <c r="AA754"/>
      <c r="AB754"/>
      <c r="AC754"/>
      <c r="AD754"/>
      <c r="AE754"/>
      <c r="AF754"/>
      <c r="AG754"/>
      <c r="AH754"/>
      <c r="AI754"/>
      <c r="AJ754"/>
    </row>
    <row r="755" spans="1:36" ht="24.95" customHeight="1">
      <c r="A755" s="66"/>
      <c r="M755" s="37"/>
      <c r="N755" s="695"/>
      <c r="U755"/>
      <c r="V755"/>
      <c r="W755"/>
      <c r="X755"/>
      <c r="Y755"/>
      <c r="Z755" s="172"/>
      <c r="AA755"/>
      <c r="AB755"/>
      <c r="AC755"/>
      <c r="AD755"/>
      <c r="AE755"/>
      <c r="AF755"/>
      <c r="AG755"/>
      <c r="AH755"/>
      <c r="AI755"/>
      <c r="AJ755"/>
    </row>
    <row r="756" spans="1:36" ht="24.95" customHeight="1">
      <c r="A756" s="66"/>
      <c r="M756" s="37"/>
      <c r="N756" s="695"/>
      <c r="U756"/>
      <c r="V756"/>
      <c r="W756"/>
      <c r="X756"/>
      <c r="Y756"/>
      <c r="Z756" s="172"/>
      <c r="AA756"/>
      <c r="AB756"/>
      <c r="AC756"/>
      <c r="AD756"/>
      <c r="AE756"/>
      <c r="AF756"/>
      <c r="AG756"/>
      <c r="AH756"/>
      <c r="AI756"/>
      <c r="AJ756"/>
    </row>
    <row r="757" spans="1:36" ht="24.95" customHeight="1">
      <c r="A757" s="66"/>
      <c r="M757" s="37"/>
      <c r="N757" s="695"/>
      <c r="U757"/>
      <c r="V757"/>
      <c r="W757"/>
      <c r="X757"/>
      <c r="Y757"/>
      <c r="Z757" s="172"/>
      <c r="AA757"/>
      <c r="AB757"/>
      <c r="AC757"/>
      <c r="AD757"/>
      <c r="AE757"/>
      <c r="AF757"/>
      <c r="AG757"/>
      <c r="AH757"/>
      <c r="AI757"/>
      <c r="AJ757"/>
    </row>
    <row r="758" spans="1:36" ht="24.95" customHeight="1">
      <c r="A758" s="66"/>
      <c r="M758" s="37"/>
      <c r="N758" s="695"/>
      <c r="U758"/>
      <c r="V758"/>
      <c r="W758"/>
      <c r="X758"/>
      <c r="Y758"/>
      <c r="Z758" s="172"/>
      <c r="AA758"/>
      <c r="AB758"/>
      <c r="AC758"/>
      <c r="AD758"/>
      <c r="AE758"/>
      <c r="AF758"/>
      <c r="AG758"/>
      <c r="AH758"/>
      <c r="AI758"/>
      <c r="AJ758"/>
    </row>
    <row r="759" spans="1:36" ht="24.95" customHeight="1">
      <c r="A759" s="66"/>
      <c r="M759" s="37"/>
      <c r="N759" s="695"/>
      <c r="U759"/>
      <c r="V759"/>
      <c r="W759"/>
      <c r="X759"/>
      <c r="Y759"/>
      <c r="Z759" s="172"/>
      <c r="AA759"/>
      <c r="AB759"/>
      <c r="AC759"/>
      <c r="AD759"/>
      <c r="AE759"/>
      <c r="AF759"/>
      <c r="AG759"/>
      <c r="AH759"/>
      <c r="AI759"/>
      <c r="AJ759"/>
    </row>
    <row r="760" spans="1:36" ht="24.95" customHeight="1">
      <c r="A760" s="66"/>
      <c r="M760" s="37"/>
      <c r="N760" s="695"/>
      <c r="U760"/>
      <c r="V760"/>
      <c r="W760"/>
      <c r="X760"/>
      <c r="Y760"/>
      <c r="Z760" s="172"/>
      <c r="AA760"/>
      <c r="AB760"/>
      <c r="AC760"/>
      <c r="AD760"/>
      <c r="AE760"/>
      <c r="AF760"/>
      <c r="AG760"/>
      <c r="AH760"/>
      <c r="AI760"/>
      <c r="AJ760"/>
    </row>
    <row r="761" spans="1:36" ht="24.95" customHeight="1">
      <c r="A761" s="66"/>
      <c r="M761" s="37"/>
      <c r="N761" s="695"/>
      <c r="U761"/>
      <c r="V761"/>
      <c r="W761"/>
      <c r="X761"/>
      <c r="Y761"/>
      <c r="Z761" s="172"/>
      <c r="AA761"/>
      <c r="AB761"/>
      <c r="AC761"/>
      <c r="AD761"/>
      <c r="AE761"/>
      <c r="AF761"/>
      <c r="AG761"/>
      <c r="AH761"/>
      <c r="AI761"/>
      <c r="AJ761"/>
    </row>
    <row r="762" spans="1:36" ht="24.95" customHeight="1">
      <c r="A762" s="66"/>
      <c r="M762" s="37"/>
      <c r="N762" s="695"/>
      <c r="U762"/>
      <c r="V762"/>
      <c r="W762"/>
      <c r="X762"/>
      <c r="Y762"/>
      <c r="Z762" s="172"/>
      <c r="AA762"/>
      <c r="AB762"/>
      <c r="AC762"/>
      <c r="AD762"/>
      <c r="AE762"/>
      <c r="AF762"/>
      <c r="AG762"/>
      <c r="AH762"/>
      <c r="AI762"/>
      <c r="AJ762"/>
    </row>
    <row r="763" spans="1:36" ht="24.95" customHeight="1">
      <c r="A763" s="66"/>
      <c r="M763" s="37"/>
      <c r="N763" s="695"/>
      <c r="U763"/>
      <c r="V763"/>
      <c r="W763"/>
      <c r="X763"/>
      <c r="Y763"/>
      <c r="Z763" s="172"/>
      <c r="AA763"/>
      <c r="AB763"/>
      <c r="AC763"/>
      <c r="AD763"/>
      <c r="AE763"/>
      <c r="AF763"/>
      <c r="AG763"/>
      <c r="AH763"/>
      <c r="AI763"/>
      <c r="AJ763"/>
    </row>
    <row r="764" spans="1:36" ht="24.95" customHeight="1">
      <c r="A764" s="66"/>
      <c r="M764" s="37"/>
      <c r="N764" s="695"/>
      <c r="U764"/>
      <c r="V764"/>
      <c r="W764"/>
      <c r="X764"/>
      <c r="Y764"/>
      <c r="Z764" s="172"/>
      <c r="AA764"/>
      <c r="AB764"/>
      <c r="AC764"/>
      <c r="AD764"/>
      <c r="AE764"/>
      <c r="AF764"/>
      <c r="AG764"/>
      <c r="AH764"/>
      <c r="AI764"/>
      <c r="AJ764"/>
    </row>
    <row r="765" spans="1:36" ht="24.95" customHeight="1">
      <c r="A765" s="66"/>
      <c r="M765" s="37"/>
      <c r="N765" s="695"/>
      <c r="U765"/>
      <c r="V765"/>
      <c r="W765"/>
      <c r="X765"/>
      <c r="Y765"/>
      <c r="Z765" s="172"/>
      <c r="AA765"/>
      <c r="AB765"/>
      <c r="AC765"/>
      <c r="AD765"/>
      <c r="AE765"/>
      <c r="AF765"/>
      <c r="AG765"/>
      <c r="AH765"/>
      <c r="AI765"/>
      <c r="AJ765"/>
    </row>
    <row r="766" spans="1:36" ht="24.95" customHeight="1">
      <c r="A766" s="66"/>
      <c r="M766" s="37"/>
      <c r="N766" s="695"/>
      <c r="U766"/>
      <c r="V766"/>
      <c r="W766"/>
      <c r="X766"/>
      <c r="Y766"/>
      <c r="Z766" s="172"/>
      <c r="AA766"/>
      <c r="AB766"/>
      <c r="AC766"/>
      <c r="AD766"/>
      <c r="AE766"/>
      <c r="AF766"/>
      <c r="AG766"/>
      <c r="AH766"/>
      <c r="AI766"/>
      <c r="AJ766"/>
    </row>
    <row r="767" spans="1:36" ht="24.95" customHeight="1">
      <c r="A767" s="66"/>
      <c r="M767" s="37"/>
      <c r="N767" s="695"/>
      <c r="U767"/>
      <c r="V767"/>
      <c r="W767"/>
      <c r="X767"/>
      <c r="Y767"/>
      <c r="Z767" s="172"/>
      <c r="AA767"/>
      <c r="AB767"/>
      <c r="AC767"/>
      <c r="AD767"/>
      <c r="AE767"/>
      <c r="AF767"/>
      <c r="AG767"/>
      <c r="AH767"/>
      <c r="AI767"/>
      <c r="AJ767"/>
    </row>
    <row r="768" spans="1:36" ht="24.95" customHeight="1">
      <c r="A768" s="66"/>
      <c r="M768" s="37"/>
      <c r="N768" s="695"/>
      <c r="U768"/>
      <c r="V768"/>
      <c r="W768"/>
      <c r="X768"/>
      <c r="Y768"/>
      <c r="Z768" s="172"/>
      <c r="AA768"/>
      <c r="AB768"/>
      <c r="AC768"/>
      <c r="AD768"/>
      <c r="AE768"/>
      <c r="AF768"/>
      <c r="AG768"/>
      <c r="AH768"/>
      <c r="AI768"/>
      <c r="AJ768"/>
    </row>
    <row r="769" spans="1:36" ht="24.95" customHeight="1">
      <c r="A769" s="66"/>
      <c r="M769" s="37"/>
      <c r="N769" s="695"/>
      <c r="U769"/>
      <c r="V769"/>
      <c r="W769"/>
      <c r="X769"/>
      <c r="Y769"/>
      <c r="Z769" s="172"/>
      <c r="AA769"/>
      <c r="AB769"/>
      <c r="AC769"/>
      <c r="AD769"/>
      <c r="AE769"/>
      <c r="AF769"/>
      <c r="AG769"/>
      <c r="AH769"/>
      <c r="AI769"/>
      <c r="AJ769"/>
    </row>
    <row r="770" spans="1:36" ht="24.95" customHeight="1">
      <c r="A770" s="66"/>
      <c r="M770" s="37"/>
      <c r="N770" s="695"/>
      <c r="U770"/>
      <c r="V770"/>
      <c r="W770"/>
      <c r="X770"/>
      <c r="Y770"/>
      <c r="Z770" s="172"/>
      <c r="AA770"/>
      <c r="AB770"/>
      <c r="AC770"/>
      <c r="AD770"/>
      <c r="AE770"/>
      <c r="AF770"/>
      <c r="AG770"/>
      <c r="AH770"/>
      <c r="AI770"/>
      <c r="AJ770"/>
    </row>
    <row r="771" spans="1:36" ht="24.95" customHeight="1">
      <c r="A771" s="66"/>
      <c r="M771" s="37"/>
      <c r="N771" s="695"/>
      <c r="U771"/>
      <c r="V771"/>
      <c r="W771"/>
      <c r="X771"/>
      <c r="Y771"/>
      <c r="Z771" s="172"/>
      <c r="AA771"/>
      <c r="AB771"/>
      <c r="AC771"/>
      <c r="AD771"/>
      <c r="AE771"/>
      <c r="AF771"/>
      <c r="AG771"/>
      <c r="AH771"/>
      <c r="AI771"/>
      <c r="AJ771"/>
    </row>
    <row r="772" spans="1:36" ht="24.95" customHeight="1">
      <c r="A772" s="66"/>
      <c r="M772" s="37"/>
      <c r="N772" s="695"/>
      <c r="U772"/>
      <c r="V772"/>
      <c r="W772"/>
      <c r="X772"/>
      <c r="Y772"/>
      <c r="Z772" s="172"/>
      <c r="AA772"/>
      <c r="AB772"/>
      <c r="AC772"/>
      <c r="AD772"/>
      <c r="AE772"/>
      <c r="AF772"/>
      <c r="AG772"/>
      <c r="AH772"/>
      <c r="AI772"/>
      <c r="AJ772"/>
    </row>
    <row r="773" spans="1:36" ht="24.95" customHeight="1">
      <c r="A773" s="66"/>
      <c r="M773" s="37"/>
      <c r="N773" s="695"/>
      <c r="U773"/>
      <c r="V773"/>
      <c r="W773"/>
      <c r="X773"/>
      <c r="Y773"/>
      <c r="Z773" s="172"/>
      <c r="AA773"/>
      <c r="AB773"/>
      <c r="AC773"/>
      <c r="AD773"/>
      <c r="AE773"/>
      <c r="AF773"/>
      <c r="AG773"/>
      <c r="AH773"/>
      <c r="AI773"/>
      <c r="AJ773"/>
    </row>
    <row r="774" spans="1:36" ht="24.95" customHeight="1">
      <c r="A774" s="66"/>
      <c r="M774" s="37"/>
      <c r="N774" s="695"/>
      <c r="U774"/>
      <c r="V774"/>
      <c r="W774"/>
      <c r="X774"/>
      <c r="Y774"/>
      <c r="Z774" s="172"/>
      <c r="AA774"/>
      <c r="AB774"/>
      <c r="AC774"/>
      <c r="AD774"/>
      <c r="AE774"/>
      <c r="AF774"/>
      <c r="AG774"/>
      <c r="AH774"/>
      <c r="AI774"/>
      <c r="AJ774"/>
    </row>
    <row r="775" spans="1:36" ht="24.95" customHeight="1">
      <c r="A775" s="66"/>
      <c r="M775" s="37"/>
      <c r="N775" s="695"/>
      <c r="U775"/>
      <c r="V775"/>
      <c r="W775"/>
      <c r="X775"/>
      <c r="Y775"/>
      <c r="Z775" s="172"/>
      <c r="AA775"/>
      <c r="AB775"/>
      <c r="AC775"/>
      <c r="AD775"/>
      <c r="AE775"/>
      <c r="AF775"/>
      <c r="AG775"/>
      <c r="AH775"/>
      <c r="AI775"/>
      <c r="AJ775"/>
    </row>
    <row r="776" spans="1:36" ht="24.95" customHeight="1">
      <c r="A776" s="66"/>
      <c r="M776" s="37"/>
      <c r="N776" s="695"/>
      <c r="U776"/>
      <c r="V776"/>
      <c r="W776"/>
      <c r="X776"/>
      <c r="Y776"/>
      <c r="Z776" s="172"/>
      <c r="AA776"/>
      <c r="AB776"/>
      <c r="AC776"/>
      <c r="AD776"/>
      <c r="AE776"/>
      <c r="AF776"/>
      <c r="AG776"/>
      <c r="AH776"/>
      <c r="AI776"/>
      <c r="AJ776"/>
    </row>
    <row r="777" spans="1:36" ht="24.95" customHeight="1">
      <c r="A777" s="66"/>
      <c r="M777" s="37"/>
      <c r="N777" s="695"/>
      <c r="U777"/>
      <c r="V777"/>
      <c r="W777"/>
      <c r="X777"/>
      <c r="Y777"/>
      <c r="Z777" s="172"/>
      <c r="AA777"/>
      <c r="AB777"/>
      <c r="AC777"/>
      <c r="AD777"/>
      <c r="AE777"/>
      <c r="AF777"/>
      <c r="AG777"/>
      <c r="AH777"/>
      <c r="AI777"/>
      <c r="AJ777"/>
    </row>
    <row r="778" spans="1:36" ht="24.95" customHeight="1">
      <c r="A778" s="66"/>
      <c r="M778" s="37"/>
      <c r="N778" s="695"/>
      <c r="U778"/>
      <c r="V778"/>
      <c r="W778"/>
      <c r="X778"/>
      <c r="Y778"/>
      <c r="Z778" s="172"/>
      <c r="AA778"/>
      <c r="AB778"/>
      <c r="AC778"/>
      <c r="AD778"/>
      <c r="AE778"/>
      <c r="AF778"/>
      <c r="AG778"/>
      <c r="AH778"/>
      <c r="AI778"/>
      <c r="AJ778"/>
    </row>
    <row r="779" spans="1:36" ht="24.95" customHeight="1">
      <c r="A779" s="66"/>
      <c r="M779" s="37"/>
      <c r="N779" s="695"/>
      <c r="U779"/>
      <c r="V779"/>
      <c r="W779"/>
      <c r="X779"/>
      <c r="Y779"/>
      <c r="Z779" s="172"/>
      <c r="AA779"/>
      <c r="AB779"/>
      <c r="AC779"/>
      <c r="AD779"/>
      <c r="AE779"/>
      <c r="AF779"/>
      <c r="AG779"/>
      <c r="AH779"/>
      <c r="AI779"/>
      <c r="AJ779"/>
    </row>
    <row r="780" spans="1:36" ht="24.95" customHeight="1">
      <c r="A780" s="66"/>
      <c r="M780" s="37"/>
      <c r="N780" s="695"/>
      <c r="U780"/>
      <c r="V780"/>
      <c r="W780"/>
      <c r="X780"/>
      <c r="Y780"/>
      <c r="Z780" s="172"/>
      <c r="AA780"/>
      <c r="AB780"/>
      <c r="AC780"/>
      <c r="AD780"/>
      <c r="AE780"/>
      <c r="AF780"/>
      <c r="AG780"/>
      <c r="AH780"/>
      <c r="AI780"/>
      <c r="AJ780"/>
    </row>
    <row r="781" spans="1:36" ht="24.95" customHeight="1">
      <c r="A781" s="66"/>
      <c r="M781" s="37"/>
      <c r="N781" s="695"/>
      <c r="U781"/>
      <c r="V781"/>
      <c r="W781"/>
      <c r="X781"/>
      <c r="Y781"/>
      <c r="Z781" s="172"/>
      <c r="AA781"/>
      <c r="AB781"/>
      <c r="AC781"/>
      <c r="AD781"/>
      <c r="AE781"/>
      <c r="AF781"/>
      <c r="AG781"/>
      <c r="AH781"/>
      <c r="AI781"/>
      <c r="AJ781"/>
    </row>
    <row r="782" spans="1:36" ht="24.95" customHeight="1">
      <c r="A782" s="66"/>
      <c r="M782" s="37"/>
      <c r="N782" s="695"/>
      <c r="U782"/>
      <c r="V782"/>
      <c r="W782"/>
      <c r="X782"/>
      <c r="Y782"/>
      <c r="Z782" s="172"/>
      <c r="AA782"/>
      <c r="AB782"/>
      <c r="AC782"/>
      <c r="AD782"/>
      <c r="AE782"/>
      <c r="AF782"/>
      <c r="AG782"/>
      <c r="AH782"/>
      <c r="AI782"/>
      <c r="AJ782"/>
    </row>
    <row r="783" spans="1:36" ht="24.95" customHeight="1">
      <c r="A783" s="66"/>
      <c r="M783" s="37"/>
      <c r="N783" s="695"/>
      <c r="U783"/>
      <c r="V783"/>
      <c r="W783"/>
      <c r="X783"/>
      <c r="Y783"/>
      <c r="Z783" s="172"/>
      <c r="AA783"/>
      <c r="AB783"/>
      <c r="AC783"/>
      <c r="AD783"/>
      <c r="AE783"/>
      <c r="AF783"/>
      <c r="AG783"/>
      <c r="AH783"/>
      <c r="AI783"/>
      <c r="AJ783"/>
    </row>
    <row r="784" spans="1:36" ht="24.95" customHeight="1">
      <c r="A784" s="66"/>
      <c r="M784" s="37"/>
      <c r="N784" s="695"/>
      <c r="U784"/>
      <c r="V784"/>
      <c r="W784"/>
      <c r="X784"/>
      <c r="Y784"/>
      <c r="Z784" s="172"/>
      <c r="AA784"/>
      <c r="AB784"/>
      <c r="AC784"/>
      <c r="AD784"/>
      <c r="AE784"/>
      <c r="AF784"/>
      <c r="AG784"/>
      <c r="AH784"/>
      <c r="AI784"/>
      <c r="AJ784"/>
    </row>
    <row r="785" spans="1:36" ht="24.95" customHeight="1">
      <c r="A785" s="66"/>
      <c r="M785" s="37"/>
      <c r="N785" s="695"/>
      <c r="U785"/>
      <c r="V785"/>
      <c r="W785"/>
      <c r="X785"/>
      <c r="Y785"/>
      <c r="Z785" s="172"/>
      <c r="AA785"/>
      <c r="AB785"/>
      <c r="AC785"/>
      <c r="AD785"/>
      <c r="AE785"/>
      <c r="AF785"/>
      <c r="AG785"/>
      <c r="AH785"/>
      <c r="AI785"/>
      <c r="AJ785"/>
    </row>
    <row r="786" spans="1:36" ht="24.95" customHeight="1">
      <c r="A786" s="66"/>
      <c r="M786" s="37"/>
      <c r="N786" s="695"/>
      <c r="U786"/>
      <c r="V786"/>
      <c r="W786"/>
      <c r="X786"/>
      <c r="Y786"/>
      <c r="Z786" s="172"/>
      <c r="AA786"/>
      <c r="AB786"/>
      <c r="AC786"/>
      <c r="AD786"/>
      <c r="AE786"/>
      <c r="AF786"/>
      <c r="AG786"/>
      <c r="AH786"/>
      <c r="AI786"/>
      <c r="AJ786"/>
    </row>
    <row r="787" spans="1:36" ht="24.95" customHeight="1">
      <c r="A787" s="66"/>
      <c r="M787" s="37"/>
      <c r="N787" s="695"/>
      <c r="U787"/>
      <c r="V787"/>
      <c r="W787"/>
      <c r="X787"/>
      <c r="Y787"/>
      <c r="Z787" s="172"/>
      <c r="AA787"/>
      <c r="AB787"/>
      <c r="AC787"/>
      <c r="AD787"/>
      <c r="AE787"/>
      <c r="AF787"/>
      <c r="AG787"/>
      <c r="AH787"/>
      <c r="AI787"/>
      <c r="AJ787"/>
    </row>
    <row r="788" spans="1:36" ht="24.95" customHeight="1">
      <c r="A788" s="66"/>
      <c r="M788" s="37"/>
      <c r="N788" s="695"/>
      <c r="U788"/>
      <c r="V788"/>
      <c r="W788"/>
      <c r="X788"/>
      <c r="Y788"/>
      <c r="Z788" s="172"/>
      <c r="AA788"/>
      <c r="AB788"/>
      <c r="AC788"/>
      <c r="AD788"/>
      <c r="AE788"/>
      <c r="AF788"/>
      <c r="AG788"/>
      <c r="AH788"/>
      <c r="AI788"/>
      <c r="AJ788"/>
    </row>
    <row r="789" spans="1:36" ht="24.95" customHeight="1">
      <c r="A789" s="66"/>
      <c r="M789" s="37"/>
      <c r="N789" s="695"/>
      <c r="U789"/>
      <c r="V789"/>
      <c r="W789"/>
      <c r="X789"/>
      <c r="Y789"/>
      <c r="Z789" s="172"/>
      <c r="AA789"/>
      <c r="AB789"/>
      <c r="AC789"/>
      <c r="AD789"/>
      <c r="AE789"/>
      <c r="AF789"/>
      <c r="AG789"/>
      <c r="AH789"/>
      <c r="AI789"/>
      <c r="AJ789"/>
    </row>
    <row r="790" spans="1:36" ht="24.95" customHeight="1">
      <c r="A790" s="66"/>
      <c r="M790" s="37"/>
      <c r="N790" s="695"/>
      <c r="U790"/>
      <c r="V790"/>
      <c r="W790"/>
      <c r="X790"/>
      <c r="Y790"/>
      <c r="Z790" s="172"/>
      <c r="AA790"/>
      <c r="AB790"/>
      <c r="AC790"/>
      <c r="AD790"/>
      <c r="AE790"/>
      <c r="AF790"/>
      <c r="AG790"/>
      <c r="AH790"/>
      <c r="AI790"/>
      <c r="AJ790"/>
    </row>
    <row r="791" spans="1:36" ht="24.95" customHeight="1">
      <c r="A791" s="66"/>
      <c r="M791" s="37"/>
      <c r="N791" s="695"/>
      <c r="U791"/>
      <c r="V791"/>
      <c r="W791"/>
      <c r="X791"/>
      <c r="Y791"/>
      <c r="Z791" s="172"/>
      <c r="AA791"/>
      <c r="AB791"/>
      <c r="AC791"/>
      <c r="AD791"/>
      <c r="AE791"/>
      <c r="AF791"/>
      <c r="AG791"/>
      <c r="AH791"/>
      <c r="AI791"/>
      <c r="AJ791"/>
    </row>
    <row r="792" spans="1:36" ht="24.95" customHeight="1">
      <c r="A792" s="66"/>
      <c r="M792" s="37"/>
      <c r="N792" s="695"/>
      <c r="U792"/>
      <c r="V792"/>
      <c r="W792"/>
      <c r="X792"/>
      <c r="Y792"/>
      <c r="Z792" s="172"/>
      <c r="AA792"/>
      <c r="AB792"/>
      <c r="AC792"/>
      <c r="AD792"/>
      <c r="AE792"/>
      <c r="AF792"/>
      <c r="AG792"/>
      <c r="AH792"/>
      <c r="AI792"/>
      <c r="AJ792"/>
    </row>
    <row r="793" spans="1:36" ht="24.95" customHeight="1">
      <c r="A793" s="66"/>
      <c r="M793" s="37"/>
      <c r="N793" s="695"/>
      <c r="U793"/>
      <c r="V793"/>
      <c r="W793"/>
      <c r="X793"/>
      <c r="Y793"/>
      <c r="Z793" s="172"/>
      <c r="AA793"/>
      <c r="AB793"/>
      <c r="AC793"/>
      <c r="AD793"/>
      <c r="AE793"/>
      <c r="AF793"/>
      <c r="AG793"/>
      <c r="AH793"/>
      <c r="AI793"/>
      <c r="AJ793"/>
    </row>
    <row r="794" spans="1:36" ht="24.95" customHeight="1">
      <c r="A794" s="66"/>
      <c r="M794" s="37"/>
      <c r="N794" s="695"/>
      <c r="U794"/>
      <c r="V794"/>
      <c r="W794"/>
      <c r="X794"/>
      <c r="Y794"/>
      <c r="Z794" s="172"/>
      <c r="AA794"/>
      <c r="AB794"/>
      <c r="AC794"/>
      <c r="AD794"/>
      <c r="AE794"/>
      <c r="AF794"/>
      <c r="AG794"/>
      <c r="AH794"/>
      <c r="AI794"/>
      <c r="AJ794"/>
    </row>
    <row r="795" spans="1:36" ht="24.95" customHeight="1">
      <c r="A795" s="66"/>
      <c r="M795" s="37"/>
      <c r="N795" s="695"/>
      <c r="U795"/>
      <c r="V795"/>
      <c r="W795"/>
      <c r="X795"/>
      <c r="Y795"/>
      <c r="Z795" s="172"/>
      <c r="AA795"/>
      <c r="AB795"/>
      <c r="AC795"/>
      <c r="AD795"/>
      <c r="AE795"/>
      <c r="AF795"/>
      <c r="AG795"/>
      <c r="AH795"/>
      <c r="AI795"/>
      <c r="AJ795"/>
    </row>
    <row r="796" spans="1:36" ht="24.95" customHeight="1">
      <c r="A796" s="66"/>
      <c r="M796" s="37"/>
      <c r="N796" s="695"/>
      <c r="U796"/>
      <c r="V796"/>
      <c r="W796"/>
      <c r="X796"/>
      <c r="Y796"/>
      <c r="Z796" s="172"/>
      <c r="AA796"/>
      <c r="AB796"/>
      <c r="AC796"/>
      <c r="AD796"/>
      <c r="AE796"/>
      <c r="AF796"/>
      <c r="AG796"/>
      <c r="AH796"/>
      <c r="AI796"/>
      <c r="AJ796"/>
    </row>
    <row r="797" spans="1:36" ht="24.95" customHeight="1">
      <c r="A797" s="66"/>
      <c r="M797" s="37"/>
      <c r="N797" s="695"/>
      <c r="U797"/>
      <c r="V797"/>
      <c r="W797"/>
      <c r="X797"/>
      <c r="Y797"/>
      <c r="Z797" s="172"/>
      <c r="AA797"/>
      <c r="AB797"/>
      <c r="AC797"/>
      <c r="AD797"/>
      <c r="AE797"/>
      <c r="AF797"/>
      <c r="AG797"/>
      <c r="AH797"/>
      <c r="AI797"/>
      <c r="AJ797"/>
    </row>
    <row r="798" spans="1:36" ht="24.95" customHeight="1">
      <c r="A798" s="66"/>
      <c r="M798" s="37"/>
      <c r="N798" s="695"/>
      <c r="U798"/>
      <c r="V798"/>
      <c r="W798"/>
      <c r="X798"/>
      <c r="Y798"/>
      <c r="Z798" s="172"/>
      <c r="AA798"/>
      <c r="AB798"/>
      <c r="AC798"/>
      <c r="AD798"/>
      <c r="AE798"/>
      <c r="AF798"/>
      <c r="AG798"/>
      <c r="AH798"/>
      <c r="AI798"/>
      <c r="AJ798"/>
    </row>
    <row r="799" spans="1:36" ht="24.95" customHeight="1">
      <c r="A799" s="66"/>
      <c r="M799" s="37"/>
      <c r="N799" s="695"/>
      <c r="U799"/>
      <c r="V799"/>
      <c r="W799"/>
      <c r="X799"/>
      <c r="Y799"/>
      <c r="Z799" s="172"/>
      <c r="AA799"/>
      <c r="AB799"/>
      <c r="AC799"/>
      <c r="AD799"/>
      <c r="AE799"/>
      <c r="AF799"/>
      <c r="AG799"/>
      <c r="AH799"/>
      <c r="AI799"/>
      <c r="AJ799"/>
    </row>
    <row r="800" spans="1:36" ht="24.95" customHeight="1">
      <c r="A800" s="66"/>
      <c r="M800" s="37"/>
      <c r="N800" s="695"/>
      <c r="U800"/>
      <c r="V800"/>
      <c r="W800"/>
      <c r="X800"/>
      <c r="Y800"/>
      <c r="Z800" s="172"/>
      <c r="AA800"/>
      <c r="AB800"/>
      <c r="AC800"/>
      <c r="AD800"/>
      <c r="AE800"/>
      <c r="AF800"/>
      <c r="AG800"/>
      <c r="AH800"/>
      <c r="AI800"/>
      <c r="AJ800"/>
    </row>
    <row r="801" spans="1:36" ht="24.95" customHeight="1">
      <c r="A801" s="66"/>
      <c r="M801" s="37"/>
      <c r="N801" s="695"/>
      <c r="U801"/>
      <c r="V801"/>
      <c r="W801"/>
      <c r="X801"/>
      <c r="Y801"/>
      <c r="Z801" s="172"/>
      <c r="AA801"/>
      <c r="AB801"/>
      <c r="AC801"/>
      <c r="AD801"/>
      <c r="AE801"/>
      <c r="AF801"/>
      <c r="AG801"/>
      <c r="AH801"/>
      <c r="AI801"/>
      <c r="AJ801"/>
    </row>
    <row r="802" spans="1:36" ht="24.95" customHeight="1">
      <c r="A802" s="66"/>
      <c r="M802" s="37"/>
      <c r="N802" s="695"/>
      <c r="U802"/>
      <c r="V802"/>
      <c r="W802"/>
      <c r="X802"/>
      <c r="Y802"/>
      <c r="Z802" s="172"/>
      <c r="AA802"/>
      <c r="AB802"/>
      <c r="AC802"/>
      <c r="AD802"/>
      <c r="AE802"/>
      <c r="AF802"/>
      <c r="AG802"/>
      <c r="AH802"/>
      <c r="AI802"/>
      <c r="AJ802"/>
    </row>
    <row r="803" spans="1:36" ht="24.95" customHeight="1">
      <c r="A803" s="66"/>
      <c r="M803" s="37"/>
      <c r="N803" s="695"/>
      <c r="U803"/>
      <c r="V803"/>
      <c r="W803"/>
      <c r="X803"/>
      <c r="Y803"/>
      <c r="Z803" s="172"/>
      <c r="AA803"/>
      <c r="AB803"/>
      <c r="AC803"/>
      <c r="AD803"/>
      <c r="AE803"/>
      <c r="AF803"/>
      <c r="AG803"/>
      <c r="AH803"/>
      <c r="AI803"/>
      <c r="AJ803"/>
    </row>
    <row r="804" spans="1:36" ht="24.95" customHeight="1">
      <c r="A804" s="66"/>
      <c r="M804" s="37"/>
      <c r="N804" s="695"/>
      <c r="U804"/>
      <c r="V804"/>
      <c r="W804"/>
      <c r="X804"/>
      <c r="Y804"/>
      <c r="Z804" s="172"/>
      <c r="AA804"/>
      <c r="AB804"/>
      <c r="AC804"/>
      <c r="AD804"/>
      <c r="AE804"/>
      <c r="AF804"/>
      <c r="AG804"/>
      <c r="AH804"/>
      <c r="AI804"/>
      <c r="AJ804"/>
    </row>
    <row r="805" spans="1:36" ht="24.95" customHeight="1">
      <c r="A805" s="66"/>
      <c r="M805" s="37"/>
      <c r="N805" s="695"/>
      <c r="U805"/>
      <c r="V805"/>
      <c r="W805"/>
      <c r="X805"/>
      <c r="Y805"/>
      <c r="Z805" s="172"/>
      <c r="AA805"/>
      <c r="AB805"/>
      <c r="AC805"/>
      <c r="AD805"/>
      <c r="AE805"/>
      <c r="AF805"/>
      <c r="AG805"/>
      <c r="AH805"/>
      <c r="AI805"/>
      <c r="AJ805"/>
    </row>
    <row r="806" spans="1:36" ht="24.95" customHeight="1">
      <c r="A806" s="66"/>
      <c r="M806" s="37"/>
      <c r="N806" s="695"/>
      <c r="U806"/>
      <c r="V806"/>
      <c r="W806"/>
      <c r="X806"/>
      <c r="Y806"/>
      <c r="Z806" s="172"/>
      <c r="AA806"/>
      <c r="AB806"/>
      <c r="AC806"/>
      <c r="AD806"/>
      <c r="AE806"/>
      <c r="AF806"/>
      <c r="AG806"/>
      <c r="AH806"/>
      <c r="AI806"/>
      <c r="AJ806"/>
    </row>
    <row r="807" spans="1:36" ht="24.95" customHeight="1">
      <c r="A807" s="66"/>
      <c r="M807" s="37"/>
      <c r="N807" s="695"/>
      <c r="U807"/>
      <c r="V807"/>
      <c r="W807"/>
      <c r="X807"/>
      <c r="Y807"/>
      <c r="Z807" s="172"/>
      <c r="AA807"/>
      <c r="AB807"/>
      <c r="AC807"/>
      <c r="AD807"/>
      <c r="AE807"/>
      <c r="AF807"/>
      <c r="AG807"/>
      <c r="AH807"/>
      <c r="AI807"/>
      <c r="AJ807"/>
    </row>
    <row r="808" spans="1:36" ht="24.95" customHeight="1">
      <c r="A808" s="66"/>
      <c r="M808" s="37"/>
      <c r="N808" s="695"/>
      <c r="U808"/>
      <c r="V808"/>
      <c r="W808"/>
      <c r="X808"/>
      <c r="Y808"/>
      <c r="Z808" s="172"/>
      <c r="AA808"/>
      <c r="AB808"/>
      <c r="AC808"/>
      <c r="AD808"/>
      <c r="AE808"/>
      <c r="AF808"/>
      <c r="AG808"/>
      <c r="AH808"/>
      <c r="AI808"/>
      <c r="AJ808"/>
    </row>
    <row r="809" spans="1:36" ht="24.95" customHeight="1">
      <c r="A809" s="66"/>
      <c r="M809" s="37"/>
      <c r="N809" s="695"/>
      <c r="U809"/>
      <c r="V809"/>
      <c r="W809"/>
      <c r="X809"/>
      <c r="Y809"/>
      <c r="Z809" s="172"/>
      <c r="AA809"/>
      <c r="AB809"/>
      <c r="AC809"/>
      <c r="AD809"/>
      <c r="AE809"/>
      <c r="AF809"/>
      <c r="AG809"/>
      <c r="AH809"/>
      <c r="AI809"/>
      <c r="AJ809"/>
    </row>
    <row r="810" spans="1:36" ht="24.95" customHeight="1">
      <c r="A810" s="66"/>
      <c r="M810" s="37"/>
      <c r="N810" s="695"/>
      <c r="U810"/>
      <c r="V810"/>
      <c r="W810"/>
      <c r="X810"/>
      <c r="Y810"/>
      <c r="Z810" s="172"/>
      <c r="AA810"/>
      <c r="AB810"/>
      <c r="AC810"/>
      <c r="AD810"/>
      <c r="AE810"/>
      <c r="AF810"/>
      <c r="AG810"/>
      <c r="AH810"/>
      <c r="AI810"/>
      <c r="AJ810"/>
    </row>
    <row r="811" spans="1:36" ht="24.95" customHeight="1">
      <c r="A811" s="66"/>
      <c r="M811" s="37"/>
      <c r="N811" s="695"/>
      <c r="U811"/>
      <c r="V811"/>
      <c r="W811"/>
      <c r="X811"/>
      <c r="Y811"/>
      <c r="Z811" s="172"/>
      <c r="AA811"/>
      <c r="AB811"/>
      <c r="AC811"/>
      <c r="AD811"/>
      <c r="AE811"/>
      <c r="AF811"/>
      <c r="AG811"/>
      <c r="AH811"/>
      <c r="AI811"/>
      <c r="AJ811"/>
    </row>
    <row r="812" spans="1:36" ht="24.95" customHeight="1">
      <c r="A812" s="66"/>
      <c r="M812" s="37"/>
      <c r="N812" s="695"/>
      <c r="U812"/>
      <c r="V812"/>
      <c r="W812"/>
      <c r="X812"/>
      <c r="Y812"/>
      <c r="Z812" s="172"/>
      <c r="AA812"/>
      <c r="AB812"/>
      <c r="AC812"/>
      <c r="AD812"/>
      <c r="AE812"/>
      <c r="AF812"/>
      <c r="AG812"/>
      <c r="AH812"/>
      <c r="AI812"/>
      <c r="AJ812"/>
    </row>
    <row r="813" spans="1:36" ht="24.95" customHeight="1">
      <c r="A813" s="66"/>
      <c r="M813" s="37"/>
      <c r="N813" s="695"/>
      <c r="U813"/>
      <c r="V813"/>
      <c r="W813"/>
      <c r="X813"/>
      <c r="Y813"/>
      <c r="Z813" s="172"/>
      <c r="AA813"/>
      <c r="AB813"/>
      <c r="AC813"/>
      <c r="AD813"/>
      <c r="AE813"/>
      <c r="AF813"/>
      <c r="AG813"/>
      <c r="AH813"/>
      <c r="AI813"/>
      <c r="AJ813"/>
    </row>
    <row r="814" spans="1:36" ht="24.95" customHeight="1">
      <c r="A814" s="66"/>
      <c r="M814" s="37"/>
      <c r="N814" s="695"/>
      <c r="U814"/>
      <c r="V814"/>
      <c r="W814"/>
      <c r="X814"/>
      <c r="Y814"/>
      <c r="Z814" s="172"/>
      <c r="AA814"/>
      <c r="AB814"/>
      <c r="AC814"/>
      <c r="AD814"/>
      <c r="AE814"/>
      <c r="AF814"/>
      <c r="AG814"/>
      <c r="AH814"/>
      <c r="AI814"/>
      <c r="AJ814"/>
    </row>
    <row r="815" spans="1:36" ht="24.95" customHeight="1">
      <c r="A815" s="66"/>
      <c r="M815" s="37"/>
      <c r="N815" s="695"/>
      <c r="U815"/>
      <c r="V815"/>
      <c r="W815"/>
      <c r="X815"/>
      <c r="Y815"/>
      <c r="Z815" s="172"/>
      <c r="AA815"/>
      <c r="AB815"/>
      <c r="AC815"/>
      <c r="AD815"/>
      <c r="AE815"/>
      <c r="AF815"/>
      <c r="AG815"/>
      <c r="AH815"/>
      <c r="AI815"/>
      <c r="AJ815"/>
    </row>
    <row r="816" spans="1:36" ht="24.95" customHeight="1">
      <c r="A816" s="66"/>
      <c r="M816" s="37"/>
      <c r="N816" s="695"/>
      <c r="U816"/>
      <c r="V816"/>
      <c r="W816"/>
      <c r="X816"/>
      <c r="Y816"/>
      <c r="Z816" s="172"/>
      <c r="AA816"/>
      <c r="AB816"/>
      <c r="AC816"/>
      <c r="AD816"/>
      <c r="AE816"/>
      <c r="AF816"/>
      <c r="AG816"/>
      <c r="AH816"/>
      <c r="AI816"/>
      <c r="AJ816"/>
    </row>
    <row r="817" spans="1:36" ht="24.95" customHeight="1">
      <c r="A817" s="66"/>
      <c r="M817" s="37"/>
      <c r="N817" s="695"/>
      <c r="U817"/>
      <c r="V817"/>
      <c r="W817"/>
      <c r="X817"/>
      <c r="Y817"/>
      <c r="Z817" s="172"/>
      <c r="AA817"/>
      <c r="AB817"/>
      <c r="AC817"/>
      <c r="AD817"/>
      <c r="AE817"/>
      <c r="AF817"/>
      <c r="AG817"/>
      <c r="AH817"/>
      <c r="AI817"/>
      <c r="AJ817"/>
    </row>
    <row r="818" spans="1:36" ht="24.95" customHeight="1">
      <c r="A818" s="66"/>
      <c r="M818" s="37"/>
      <c r="N818" s="695"/>
      <c r="U818"/>
      <c r="V818"/>
      <c r="W818"/>
      <c r="X818"/>
      <c r="Y818"/>
      <c r="Z818" s="172"/>
      <c r="AA818"/>
      <c r="AB818"/>
      <c r="AC818"/>
      <c r="AD818"/>
      <c r="AE818"/>
      <c r="AF818"/>
      <c r="AG818"/>
      <c r="AH818"/>
      <c r="AI818"/>
      <c r="AJ818"/>
    </row>
    <row r="819" spans="1:36" ht="24.95" customHeight="1">
      <c r="A819" s="66"/>
      <c r="M819" s="37"/>
      <c r="N819" s="695"/>
      <c r="U819"/>
      <c r="V819"/>
      <c r="W819"/>
      <c r="X819"/>
      <c r="Y819"/>
      <c r="Z819" s="172"/>
      <c r="AA819"/>
      <c r="AB819"/>
      <c r="AC819"/>
      <c r="AD819"/>
      <c r="AE819"/>
      <c r="AF819"/>
      <c r="AG819"/>
      <c r="AH819"/>
      <c r="AI819"/>
      <c r="AJ819"/>
    </row>
    <row r="820" spans="1:36" ht="24.95" customHeight="1">
      <c r="A820" s="66"/>
      <c r="M820" s="37"/>
      <c r="N820" s="695"/>
      <c r="U820"/>
      <c r="V820"/>
      <c r="W820"/>
      <c r="X820"/>
      <c r="Y820"/>
      <c r="Z820" s="172"/>
      <c r="AA820"/>
      <c r="AB820"/>
      <c r="AC820"/>
      <c r="AD820"/>
      <c r="AE820"/>
      <c r="AF820"/>
      <c r="AG820"/>
      <c r="AH820"/>
      <c r="AI820"/>
      <c r="AJ820"/>
    </row>
    <row r="821" spans="1:36" ht="24.95" customHeight="1">
      <c r="A821" s="66"/>
      <c r="M821" s="37"/>
      <c r="N821" s="695"/>
      <c r="U821"/>
      <c r="V821"/>
      <c r="W821"/>
      <c r="X821"/>
      <c r="Y821"/>
      <c r="Z821" s="172"/>
      <c r="AA821"/>
      <c r="AB821"/>
      <c r="AC821"/>
      <c r="AD821"/>
      <c r="AE821"/>
      <c r="AF821"/>
      <c r="AG821"/>
      <c r="AH821"/>
      <c r="AI821"/>
      <c r="AJ821"/>
    </row>
    <row r="822" spans="1:36" ht="24.95" customHeight="1">
      <c r="A822" s="66"/>
      <c r="M822" s="37"/>
      <c r="N822" s="695"/>
      <c r="U822"/>
      <c r="V822"/>
      <c r="W822"/>
      <c r="X822"/>
      <c r="Y822"/>
      <c r="Z822" s="172"/>
      <c r="AA822"/>
      <c r="AB822"/>
      <c r="AC822"/>
      <c r="AD822"/>
      <c r="AE822"/>
      <c r="AF822"/>
      <c r="AG822"/>
      <c r="AH822"/>
      <c r="AI822"/>
      <c r="AJ822"/>
    </row>
    <row r="823" spans="1:36" ht="24.95" customHeight="1">
      <c r="A823" s="66"/>
      <c r="M823" s="37"/>
      <c r="N823" s="695"/>
      <c r="U823"/>
      <c r="V823"/>
      <c r="W823"/>
      <c r="X823"/>
      <c r="Y823"/>
      <c r="Z823" s="172"/>
      <c r="AA823"/>
      <c r="AB823"/>
      <c r="AC823"/>
      <c r="AD823"/>
      <c r="AE823"/>
      <c r="AF823"/>
      <c r="AG823"/>
      <c r="AH823"/>
      <c r="AI823"/>
      <c r="AJ823"/>
    </row>
    <row r="824" spans="1:36" ht="24.95" customHeight="1">
      <c r="A824" s="66"/>
      <c r="M824" s="37"/>
      <c r="N824" s="695"/>
      <c r="U824"/>
      <c r="V824"/>
      <c r="W824"/>
      <c r="X824"/>
      <c r="Y824"/>
      <c r="Z824" s="172"/>
      <c r="AA824"/>
      <c r="AB824"/>
      <c r="AC824"/>
      <c r="AD824"/>
      <c r="AE824"/>
      <c r="AF824"/>
      <c r="AG824"/>
      <c r="AH824"/>
      <c r="AI824"/>
      <c r="AJ824"/>
    </row>
    <row r="825" spans="1:36" ht="24.95" customHeight="1">
      <c r="A825" s="66"/>
      <c r="M825" s="37"/>
      <c r="N825" s="695"/>
      <c r="U825"/>
      <c r="V825"/>
      <c r="W825"/>
      <c r="X825"/>
      <c r="Y825"/>
      <c r="Z825" s="172"/>
      <c r="AA825"/>
      <c r="AB825"/>
      <c r="AC825"/>
      <c r="AD825"/>
      <c r="AE825"/>
      <c r="AF825"/>
      <c r="AG825"/>
      <c r="AH825"/>
      <c r="AI825"/>
      <c r="AJ825"/>
    </row>
    <row r="826" spans="1:36" ht="24.95" customHeight="1">
      <c r="A826" s="66"/>
      <c r="M826" s="37"/>
      <c r="N826" s="695"/>
      <c r="U826"/>
      <c r="V826"/>
      <c r="W826"/>
      <c r="X826"/>
      <c r="Y826"/>
      <c r="Z826" s="172"/>
      <c r="AA826"/>
      <c r="AB826"/>
      <c r="AC826"/>
      <c r="AD826"/>
      <c r="AE826"/>
      <c r="AF826"/>
      <c r="AG826"/>
      <c r="AH826"/>
      <c r="AI826"/>
      <c r="AJ826"/>
    </row>
    <row r="827" spans="1:36" ht="24.95" customHeight="1">
      <c r="A827" s="66"/>
      <c r="M827" s="37"/>
      <c r="N827" s="695"/>
      <c r="U827"/>
      <c r="V827"/>
      <c r="W827"/>
      <c r="X827"/>
      <c r="Y827"/>
      <c r="Z827" s="172"/>
      <c r="AA827"/>
      <c r="AB827"/>
      <c r="AC827"/>
      <c r="AD827"/>
      <c r="AE827"/>
      <c r="AF827"/>
      <c r="AG827"/>
      <c r="AH827"/>
      <c r="AI827"/>
      <c r="AJ827"/>
    </row>
    <row r="828" spans="1:36" ht="24.95" customHeight="1">
      <c r="A828" s="66"/>
      <c r="M828" s="37"/>
      <c r="N828" s="695"/>
      <c r="U828"/>
      <c r="V828"/>
      <c r="W828"/>
      <c r="X828"/>
      <c r="Y828"/>
      <c r="Z828" s="172"/>
      <c r="AA828"/>
      <c r="AB828"/>
      <c r="AC828"/>
      <c r="AD828"/>
      <c r="AE828"/>
      <c r="AF828"/>
      <c r="AG828"/>
      <c r="AH828"/>
      <c r="AI828"/>
      <c r="AJ828"/>
    </row>
    <row r="829" spans="1:36" ht="24.95" customHeight="1">
      <c r="A829" s="66"/>
      <c r="M829" s="37"/>
      <c r="N829" s="695"/>
      <c r="U829"/>
      <c r="V829"/>
      <c r="W829"/>
      <c r="X829"/>
      <c r="Y829"/>
      <c r="Z829" s="172"/>
      <c r="AA829"/>
      <c r="AB829"/>
      <c r="AC829"/>
      <c r="AD829"/>
      <c r="AE829"/>
      <c r="AF829"/>
      <c r="AG829"/>
      <c r="AH829"/>
      <c r="AI829"/>
      <c r="AJ829"/>
    </row>
    <row r="830" spans="1:36" ht="24.95" customHeight="1">
      <c r="A830" s="66"/>
      <c r="M830" s="37"/>
      <c r="N830" s="695"/>
      <c r="U830"/>
      <c r="V830"/>
      <c r="W830"/>
      <c r="X830"/>
      <c r="Y830"/>
      <c r="Z830" s="172"/>
      <c r="AA830"/>
      <c r="AB830"/>
      <c r="AC830"/>
      <c r="AD830"/>
      <c r="AE830"/>
      <c r="AF830"/>
      <c r="AG830"/>
      <c r="AH830"/>
      <c r="AI830"/>
      <c r="AJ830"/>
    </row>
    <row r="831" spans="1:36" ht="24.95" customHeight="1">
      <c r="A831" s="66"/>
      <c r="M831" s="37"/>
      <c r="N831" s="695"/>
      <c r="U831"/>
      <c r="V831"/>
      <c r="W831"/>
      <c r="X831"/>
      <c r="Y831"/>
      <c r="Z831" s="172"/>
      <c r="AA831"/>
      <c r="AB831"/>
      <c r="AC831"/>
      <c r="AD831"/>
      <c r="AE831"/>
      <c r="AF831"/>
      <c r="AG831"/>
      <c r="AH831"/>
      <c r="AI831"/>
      <c r="AJ831"/>
    </row>
    <row r="832" spans="1:36" ht="24.95" customHeight="1">
      <c r="A832" s="66"/>
      <c r="M832" s="37"/>
      <c r="N832" s="695"/>
      <c r="U832"/>
      <c r="V832"/>
      <c r="W832"/>
      <c r="X832"/>
      <c r="Y832"/>
      <c r="Z832" s="172"/>
      <c r="AA832"/>
      <c r="AB832"/>
      <c r="AC832"/>
      <c r="AD832"/>
      <c r="AE832"/>
      <c r="AF832"/>
      <c r="AG832"/>
      <c r="AH832"/>
      <c r="AI832"/>
      <c r="AJ832"/>
    </row>
    <row r="833" spans="1:36" ht="24.95" customHeight="1">
      <c r="A833" s="66"/>
      <c r="M833" s="37"/>
      <c r="N833" s="695"/>
      <c r="U833"/>
      <c r="V833"/>
      <c r="W833"/>
      <c r="X833"/>
      <c r="Y833"/>
      <c r="Z833" s="172"/>
      <c r="AA833"/>
      <c r="AB833"/>
      <c r="AC833"/>
      <c r="AD833"/>
      <c r="AE833"/>
      <c r="AF833"/>
      <c r="AG833"/>
      <c r="AH833"/>
      <c r="AI833"/>
      <c r="AJ833"/>
    </row>
    <row r="834" spans="1:36" ht="24.95" customHeight="1">
      <c r="A834" s="66"/>
      <c r="M834" s="37"/>
      <c r="N834" s="695"/>
      <c r="U834"/>
      <c r="V834"/>
      <c r="W834"/>
      <c r="X834"/>
      <c r="Y834"/>
      <c r="Z834" s="172"/>
      <c r="AA834"/>
      <c r="AB834"/>
      <c r="AC834"/>
      <c r="AD834"/>
      <c r="AE834"/>
      <c r="AF834"/>
      <c r="AG834"/>
      <c r="AH834"/>
      <c r="AI834"/>
      <c r="AJ834"/>
    </row>
    <row r="835" spans="1:36" ht="24.95" customHeight="1">
      <c r="A835" s="66"/>
      <c r="M835" s="37"/>
      <c r="N835" s="695"/>
      <c r="U835"/>
      <c r="V835"/>
      <c r="W835"/>
      <c r="X835"/>
      <c r="Y835"/>
      <c r="Z835" s="172"/>
      <c r="AA835"/>
      <c r="AB835"/>
      <c r="AC835"/>
      <c r="AD835"/>
      <c r="AE835"/>
      <c r="AF835"/>
      <c r="AG835"/>
      <c r="AH835"/>
      <c r="AI835"/>
      <c r="AJ835"/>
    </row>
    <row r="836" spans="1:36" ht="24.95" customHeight="1">
      <c r="A836" s="66"/>
      <c r="M836" s="37"/>
      <c r="N836" s="695"/>
      <c r="U836"/>
      <c r="V836"/>
      <c r="W836"/>
      <c r="X836"/>
      <c r="Y836"/>
      <c r="Z836" s="172"/>
      <c r="AA836"/>
      <c r="AB836"/>
      <c r="AC836"/>
      <c r="AD836"/>
      <c r="AE836"/>
      <c r="AF836"/>
      <c r="AG836"/>
      <c r="AH836"/>
      <c r="AI836"/>
      <c r="AJ836"/>
    </row>
    <row r="837" spans="1:36" ht="24.95" customHeight="1">
      <c r="A837" s="66"/>
      <c r="M837" s="37"/>
      <c r="N837" s="695"/>
      <c r="U837"/>
      <c r="V837"/>
      <c r="W837"/>
      <c r="X837"/>
      <c r="Y837"/>
      <c r="Z837" s="172"/>
      <c r="AA837"/>
      <c r="AB837"/>
      <c r="AC837"/>
      <c r="AD837"/>
      <c r="AE837"/>
      <c r="AF837"/>
      <c r="AG837"/>
      <c r="AH837"/>
      <c r="AI837"/>
      <c r="AJ837"/>
    </row>
    <row r="838" spans="1:36" ht="24.95" customHeight="1">
      <c r="A838" s="66"/>
      <c r="M838" s="37"/>
      <c r="N838" s="695"/>
      <c r="U838"/>
      <c r="V838"/>
      <c r="W838"/>
      <c r="X838"/>
      <c r="Y838"/>
      <c r="Z838" s="172"/>
      <c r="AA838"/>
      <c r="AB838"/>
      <c r="AC838"/>
      <c r="AD838"/>
      <c r="AE838"/>
      <c r="AF838"/>
      <c r="AG838"/>
      <c r="AH838"/>
      <c r="AI838"/>
      <c r="AJ838"/>
    </row>
    <row r="839" spans="1:36" ht="24.95" customHeight="1">
      <c r="A839" s="66"/>
      <c r="M839" s="37"/>
      <c r="N839" s="695"/>
      <c r="U839"/>
      <c r="V839"/>
      <c r="W839"/>
      <c r="X839"/>
      <c r="Y839"/>
      <c r="Z839" s="172"/>
      <c r="AA839"/>
      <c r="AB839"/>
      <c r="AC839"/>
      <c r="AD839"/>
      <c r="AE839"/>
      <c r="AF839"/>
      <c r="AG839"/>
      <c r="AH839"/>
      <c r="AI839"/>
      <c r="AJ839"/>
    </row>
    <row r="840" spans="1:36" ht="24.95" customHeight="1">
      <c r="A840" s="66"/>
      <c r="M840" s="37"/>
      <c r="N840" s="695"/>
      <c r="U840"/>
      <c r="V840"/>
      <c r="W840"/>
      <c r="X840"/>
      <c r="Y840"/>
      <c r="Z840" s="172"/>
      <c r="AA840"/>
      <c r="AB840"/>
      <c r="AC840"/>
      <c r="AD840"/>
      <c r="AE840"/>
      <c r="AF840"/>
      <c r="AG840"/>
      <c r="AH840"/>
      <c r="AI840"/>
      <c r="AJ840"/>
    </row>
    <row r="841" spans="1:36" ht="24.95" customHeight="1">
      <c r="A841" s="66"/>
      <c r="M841" s="37"/>
      <c r="N841" s="695"/>
      <c r="U841"/>
      <c r="V841"/>
      <c r="W841"/>
      <c r="X841"/>
      <c r="Y841"/>
      <c r="Z841" s="172"/>
      <c r="AA841"/>
      <c r="AB841"/>
      <c r="AC841"/>
      <c r="AD841"/>
      <c r="AE841"/>
      <c r="AF841"/>
      <c r="AG841"/>
      <c r="AH841"/>
      <c r="AI841"/>
      <c r="AJ841"/>
    </row>
    <row r="842" spans="1:36" ht="24.95" customHeight="1">
      <c r="A842" s="66"/>
      <c r="M842" s="37"/>
      <c r="N842" s="695"/>
      <c r="U842"/>
      <c r="V842"/>
      <c r="W842"/>
      <c r="X842"/>
      <c r="Y842"/>
      <c r="Z842" s="172"/>
      <c r="AA842"/>
      <c r="AB842"/>
      <c r="AC842"/>
      <c r="AD842"/>
      <c r="AE842"/>
      <c r="AF842"/>
      <c r="AG842"/>
      <c r="AH842"/>
      <c r="AI842"/>
      <c r="AJ842"/>
    </row>
    <row r="843" spans="1:36" ht="24.95" customHeight="1">
      <c r="A843" s="66"/>
      <c r="M843" s="37"/>
      <c r="N843" s="695"/>
      <c r="U843"/>
      <c r="V843"/>
      <c r="W843"/>
      <c r="X843"/>
      <c r="Y843"/>
      <c r="Z843" s="172"/>
      <c r="AA843"/>
      <c r="AB843"/>
      <c r="AC843"/>
      <c r="AD843"/>
      <c r="AE843"/>
      <c r="AF843"/>
      <c r="AG843"/>
      <c r="AH843"/>
      <c r="AI843"/>
      <c r="AJ843"/>
    </row>
    <row r="844" spans="1:36" ht="24.95" customHeight="1">
      <c r="A844" s="66"/>
      <c r="M844" s="37"/>
      <c r="N844" s="695"/>
      <c r="U844"/>
      <c r="V844"/>
      <c r="W844"/>
      <c r="X844"/>
      <c r="Y844"/>
      <c r="Z844" s="172"/>
      <c r="AA844"/>
      <c r="AB844"/>
      <c r="AC844"/>
      <c r="AD844"/>
      <c r="AE844"/>
      <c r="AF844"/>
      <c r="AG844"/>
      <c r="AH844"/>
      <c r="AI844"/>
      <c r="AJ844"/>
    </row>
    <row r="845" spans="1:36" ht="24.95" customHeight="1">
      <c r="A845" s="66"/>
      <c r="M845" s="37"/>
      <c r="N845" s="695"/>
      <c r="U845"/>
      <c r="V845"/>
      <c r="W845"/>
      <c r="X845"/>
      <c r="Y845"/>
      <c r="Z845" s="172"/>
      <c r="AA845"/>
      <c r="AB845"/>
      <c r="AC845"/>
      <c r="AD845"/>
      <c r="AE845"/>
      <c r="AF845"/>
      <c r="AG845"/>
      <c r="AH845"/>
      <c r="AI845"/>
      <c r="AJ845"/>
    </row>
    <row r="846" spans="1:36" ht="24.95" customHeight="1">
      <c r="A846" s="66"/>
      <c r="M846" s="37"/>
      <c r="N846" s="695"/>
      <c r="U846"/>
      <c r="V846"/>
      <c r="W846"/>
      <c r="X846"/>
      <c r="Y846"/>
      <c r="Z846" s="172"/>
      <c r="AA846"/>
      <c r="AB846"/>
      <c r="AC846"/>
      <c r="AD846"/>
      <c r="AE846"/>
      <c r="AF846"/>
      <c r="AG846"/>
      <c r="AH846"/>
      <c r="AI846"/>
      <c r="AJ846"/>
    </row>
    <row r="847" spans="1:36" ht="24.95" customHeight="1">
      <c r="A847" s="66"/>
      <c r="M847" s="37"/>
      <c r="N847" s="695"/>
      <c r="U847"/>
      <c r="V847"/>
      <c r="W847"/>
      <c r="X847"/>
      <c r="Y847"/>
      <c r="Z847" s="172"/>
      <c r="AA847"/>
      <c r="AB847"/>
      <c r="AC847"/>
      <c r="AD847"/>
      <c r="AE847"/>
      <c r="AF847"/>
      <c r="AG847"/>
      <c r="AH847"/>
      <c r="AI847"/>
      <c r="AJ847"/>
    </row>
    <row r="848" spans="1:36" ht="24.95" customHeight="1">
      <c r="A848" s="66"/>
      <c r="M848" s="37"/>
      <c r="N848" s="695"/>
      <c r="U848"/>
      <c r="V848"/>
      <c r="W848"/>
      <c r="X848"/>
      <c r="Y848"/>
      <c r="Z848" s="172"/>
      <c r="AA848"/>
      <c r="AB848"/>
      <c r="AC848"/>
      <c r="AD848"/>
      <c r="AE848"/>
      <c r="AF848"/>
      <c r="AG848"/>
      <c r="AH848"/>
      <c r="AI848"/>
      <c r="AJ848"/>
    </row>
    <row r="849" spans="1:36" ht="24.95" customHeight="1">
      <c r="A849" s="66"/>
      <c r="M849" s="37"/>
      <c r="N849" s="695"/>
      <c r="U849"/>
      <c r="V849"/>
      <c r="W849"/>
      <c r="X849"/>
      <c r="Y849"/>
      <c r="Z849" s="172"/>
      <c r="AA849"/>
      <c r="AB849"/>
      <c r="AC849"/>
      <c r="AD849"/>
      <c r="AE849"/>
      <c r="AF849"/>
      <c r="AG849"/>
      <c r="AH849"/>
      <c r="AI849"/>
      <c r="AJ849"/>
    </row>
    <row r="850" spans="1:36" ht="24.95" customHeight="1">
      <c r="A850" s="66"/>
      <c r="M850" s="37"/>
      <c r="N850" s="695"/>
      <c r="U850"/>
      <c r="V850"/>
      <c r="W850"/>
      <c r="X850"/>
      <c r="Y850"/>
      <c r="Z850" s="172"/>
      <c r="AA850"/>
      <c r="AB850"/>
      <c r="AC850"/>
      <c r="AD850"/>
      <c r="AE850"/>
      <c r="AF850"/>
      <c r="AG850"/>
      <c r="AH850"/>
      <c r="AI850"/>
      <c r="AJ850"/>
    </row>
    <row r="851" spans="1:36" ht="24.95" customHeight="1">
      <c r="A851" s="66"/>
      <c r="M851" s="37"/>
      <c r="N851" s="695"/>
      <c r="U851"/>
      <c r="V851"/>
      <c r="W851"/>
      <c r="X851"/>
      <c r="Y851"/>
      <c r="Z851" s="172"/>
      <c r="AA851"/>
      <c r="AB851"/>
      <c r="AC851"/>
      <c r="AD851"/>
      <c r="AE851"/>
      <c r="AF851"/>
      <c r="AG851"/>
      <c r="AH851"/>
      <c r="AI851"/>
      <c r="AJ851"/>
    </row>
    <row r="852" spans="1:36" ht="24.95" customHeight="1">
      <c r="A852" s="66"/>
      <c r="M852" s="37"/>
      <c r="N852" s="695"/>
      <c r="U852"/>
      <c r="V852"/>
      <c r="W852"/>
      <c r="X852"/>
      <c r="Y852"/>
      <c r="Z852" s="172"/>
      <c r="AA852"/>
      <c r="AB852"/>
      <c r="AC852"/>
      <c r="AD852"/>
      <c r="AE852"/>
      <c r="AF852"/>
      <c r="AG852"/>
      <c r="AH852"/>
      <c r="AI852"/>
      <c r="AJ852"/>
    </row>
    <row r="853" spans="1:36" ht="24.95" customHeight="1">
      <c r="A853" s="66"/>
      <c r="M853" s="37"/>
      <c r="N853" s="695"/>
      <c r="U853"/>
      <c r="V853"/>
      <c r="W853"/>
      <c r="X853"/>
      <c r="Y853"/>
      <c r="Z853" s="172"/>
      <c r="AA853"/>
      <c r="AB853"/>
      <c r="AC853"/>
      <c r="AD853"/>
      <c r="AE853"/>
      <c r="AF853"/>
      <c r="AG853"/>
      <c r="AH853"/>
      <c r="AI853"/>
      <c r="AJ853"/>
    </row>
    <row r="854" spans="1:36" ht="24.95" customHeight="1">
      <c r="A854" s="66"/>
      <c r="M854" s="37"/>
      <c r="N854" s="695"/>
      <c r="U854"/>
      <c r="V854"/>
      <c r="W854"/>
      <c r="X854"/>
      <c r="Y854"/>
      <c r="Z854" s="172"/>
      <c r="AA854"/>
      <c r="AB854"/>
      <c r="AC854"/>
      <c r="AD854"/>
      <c r="AE854"/>
      <c r="AF854"/>
      <c r="AG854"/>
      <c r="AH854"/>
      <c r="AI854"/>
      <c r="AJ854"/>
    </row>
    <row r="855" spans="1:36" ht="24.95" customHeight="1">
      <c r="A855" s="66"/>
      <c r="M855" s="37"/>
      <c r="N855" s="695"/>
      <c r="U855"/>
      <c r="V855"/>
      <c r="W855"/>
      <c r="X855"/>
      <c r="Y855"/>
      <c r="Z855" s="172"/>
      <c r="AA855"/>
      <c r="AB855"/>
      <c r="AC855"/>
      <c r="AD855"/>
      <c r="AE855"/>
      <c r="AF855"/>
      <c r="AG855"/>
      <c r="AH855"/>
      <c r="AI855"/>
      <c r="AJ855"/>
    </row>
    <row r="856" spans="1:36" ht="24.95" customHeight="1">
      <c r="A856" s="66"/>
      <c r="M856" s="37"/>
      <c r="N856" s="695"/>
      <c r="U856"/>
      <c r="V856"/>
      <c r="W856"/>
      <c r="X856"/>
      <c r="Y856"/>
      <c r="Z856" s="172"/>
      <c r="AA856"/>
      <c r="AB856"/>
      <c r="AC856"/>
      <c r="AD856"/>
      <c r="AE856"/>
      <c r="AF856"/>
      <c r="AG856"/>
      <c r="AH856"/>
      <c r="AI856"/>
      <c r="AJ856"/>
    </row>
    <row r="857" spans="1:36" ht="24.95" customHeight="1">
      <c r="A857" s="66"/>
      <c r="M857" s="37"/>
      <c r="N857" s="695"/>
      <c r="U857"/>
      <c r="V857"/>
      <c r="W857"/>
      <c r="X857"/>
      <c r="Y857"/>
      <c r="Z857" s="172"/>
      <c r="AA857"/>
      <c r="AB857"/>
      <c r="AC857"/>
      <c r="AD857"/>
      <c r="AE857"/>
      <c r="AF857"/>
      <c r="AG857"/>
      <c r="AH857"/>
      <c r="AI857"/>
      <c r="AJ857"/>
    </row>
    <row r="858" spans="1:36" ht="24.95" customHeight="1">
      <c r="A858" s="66"/>
      <c r="M858" s="37"/>
      <c r="N858" s="695"/>
      <c r="U858"/>
      <c r="V858"/>
      <c r="W858"/>
      <c r="X858"/>
      <c r="Y858"/>
      <c r="Z858" s="172"/>
      <c r="AA858"/>
      <c r="AB858"/>
      <c r="AC858"/>
      <c r="AD858"/>
      <c r="AE858"/>
      <c r="AF858"/>
      <c r="AG858"/>
      <c r="AH858"/>
      <c r="AI858"/>
      <c r="AJ858"/>
    </row>
    <row r="859" spans="1:36" ht="24.95" customHeight="1">
      <c r="A859" s="66"/>
      <c r="M859" s="37"/>
      <c r="N859" s="695"/>
      <c r="U859"/>
      <c r="V859"/>
      <c r="W859"/>
      <c r="X859"/>
      <c r="Y859"/>
      <c r="Z859" s="172"/>
      <c r="AA859"/>
      <c r="AB859"/>
      <c r="AC859"/>
      <c r="AD859"/>
      <c r="AE859"/>
      <c r="AF859"/>
      <c r="AG859"/>
      <c r="AH859"/>
      <c r="AI859"/>
      <c r="AJ859"/>
    </row>
    <row r="860" spans="1:36" ht="24.95" customHeight="1">
      <c r="A860" s="66"/>
      <c r="M860" s="37"/>
      <c r="N860" s="695"/>
      <c r="U860"/>
      <c r="V860"/>
      <c r="W860"/>
      <c r="X860"/>
      <c r="Y860"/>
      <c r="Z860" s="172"/>
      <c r="AA860"/>
      <c r="AB860"/>
      <c r="AC860"/>
      <c r="AD860"/>
      <c r="AE860"/>
      <c r="AF860"/>
      <c r="AG860"/>
      <c r="AH860"/>
      <c r="AI860"/>
      <c r="AJ860"/>
    </row>
    <row r="861" spans="1:36" ht="24.95" customHeight="1">
      <c r="A861" s="66"/>
      <c r="M861" s="37"/>
      <c r="N861" s="695"/>
      <c r="U861"/>
      <c r="V861"/>
      <c r="W861"/>
      <c r="X861"/>
      <c r="Y861"/>
      <c r="Z861" s="172"/>
      <c r="AA861"/>
      <c r="AB861"/>
      <c r="AC861"/>
      <c r="AD861"/>
      <c r="AE861"/>
      <c r="AF861"/>
      <c r="AG861"/>
      <c r="AH861"/>
      <c r="AI861"/>
      <c r="AJ861"/>
    </row>
    <row r="862" spans="1:36" ht="24.95" customHeight="1">
      <c r="A862" s="66"/>
      <c r="M862" s="37"/>
      <c r="N862" s="695"/>
      <c r="U862"/>
      <c r="V862"/>
      <c r="W862"/>
      <c r="X862"/>
      <c r="Y862"/>
      <c r="Z862" s="172"/>
      <c r="AA862"/>
      <c r="AB862"/>
      <c r="AC862"/>
      <c r="AD862"/>
      <c r="AE862"/>
      <c r="AF862"/>
      <c r="AG862"/>
      <c r="AH862"/>
      <c r="AI862"/>
      <c r="AJ862"/>
    </row>
    <row r="863" spans="1:36" ht="24.95" customHeight="1">
      <c r="A863" s="66"/>
      <c r="M863" s="37"/>
      <c r="N863" s="695"/>
      <c r="U863"/>
      <c r="V863"/>
      <c r="W863"/>
      <c r="X863"/>
      <c r="Y863"/>
      <c r="Z863" s="172"/>
      <c r="AA863"/>
      <c r="AB863"/>
      <c r="AC863"/>
      <c r="AD863"/>
      <c r="AE863"/>
      <c r="AF863"/>
      <c r="AG863"/>
      <c r="AH863"/>
      <c r="AI863"/>
      <c r="AJ863"/>
    </row>
    <row r="864" spans="1:36" ht="24.95" customHeight="1">
      <c r="A864" s="66"/>
      <c r="M864" s="37"/>
      <c r="N864" s="695"/>
      <c r="U864"/>
      <c r="V864"/>
      <c r="W864"/>
      <c r="X864"/>
      <c r="Y864"/>
      <c r="Z864" s="172"/>
      <c r="AA864"/>
      <c r="AB864"/>
      <c r="AC864"/>
      <c r="AD864"/>
      <c r="AE864"/>
      <c r="AF864"/>
      <c r="AG864"/>
      <c r="AH864"/>
      <c r="AI864"/>
      <c r="AJ864"/>
    </row>
    <row r="865" spans="1:36" ht="24.95" customHeight="1">
      <c r="A865" s="66"/>
      <c r="M865" s="37"/>
      <c r="N865" s="695"/>
      <c r="U865"/>
      <c r="V865"/>
      <c r="W865"/>
      <c r="X865"/>
      <c r="Y865"/>
      <c r="Z865" s="172"/>
      <c r="AA865"/>
      <c r="AB865"/>
      <c r="AC865"/>
      <c r="AD865"/>
      <c r="AE865"/>
      <c r="AF865"/>
      <c r="AG865"/>
      <c r="AH865"/>
      <c r="AI865"/>
      <c r="AJ865"/>
    </row>
    <row r="866" spans="1:36" ht="24.95" customHeight="1">
      <c r="A866" s="66"/>
      <c r="M866" s="37"/>
      <c r="N866" s="695"/>
      <c r="U866"/>
      <c r="V866"/>
      <c r="W866"/>
      <c r="X866"/>
      <c r="Y866"/>
      <c r="Z866" s="172"/>
      <c r="AA866"/>
      <c r="AB866"/>
      <c r="AC866"/>
      <c r="AD866"/>
      <c r="AE866"/>
      <c r="AF866"/>
      <c r="AG866"/>
      <c r="AH866"/>
      <c r="AI866"/>
      <c r="AJ866"/>
    </row>
    <row r="867" spans="1:36" ht="24.95" customHeight="1">
      <c r="A867" s="66"/>
      <c r="M867" s="37"/>
      <c r="N867" s="695"/>
      <c r="U867"/>
      <c r="V867"/>
      <c r="W867"/>
      <c r="X867"/>
      <c r="Y867"/>
      <c r="Z867" s="172"/>
      <c r="AA867"/>
      <c r="AB867"/>
      <c r="AC867"/>
      <c r="AD867"/>
      <c r="AE867"/>
      <c r="AF867"/>
      <c r="AG867"/>
      <c r="AH867"/>
      <c r="AI867"/>
      <c r="AJ867"/>
    </row>
    <row r="868" spans="1:36" ht="24.95" customHeight="1">
      <c r="A868" s="66"/>
      <c r="M868" s="37"/>
      <c r="N868" s="695"/>
      <c r="U868"/>
      <c r="V868"/>
      <c r="W868"/>
      <c r="X868"/>
      <c r="Y868"/>
      <c r="Z868" s="172"/>
      <c r="AA868"/>
      <c r="AB868"/>
      <c r="AC868"/>
      <c r="AD868"/>
      <c r="AE868"/>
      <c r="AF868"/>
      <c r="AG868"/>
      <c r="AH868"/>
      <c r="AI868"/>
      <c r="AJ868"/>
    </row>
    <row r="869" spans="1:36" ht="24.95" customHeight="1">
      <c r="A869" s="66"/>
      <c r="M869" s="37"/>
      <c r="N869" s="695"/>
      <c r="U869"/>
      <c r="V869"/>
      <c r="W869"/>
      <c r="X869"/>
      <c r="Y869"/>
      <c r="Z869" s="172"/>
      <c r="AA869"/>
      <c r="AB869"/>
      <c r="AC869"/>
      <c r="AD869"/>
      <c r="AE869"/>
      <c r="AF869"/>
      <c r="AG869"/>
      <c r="AH869"/>
      <c r="AI869"/>
      <c r="AJ869"/>
    </row>
    <row r="870" spans="1:36" ht="24.95" customHeight="1">
      <c r="A870" s="66"/>
      <c r="M870" s="37"/>
      <c r="N870" s="695"/>
      <c r="U870"/>
      <c r="V870"/>
      <c r="W870"/>
      <c r="X870"/>
      <c r="Y870"/>
      <c r="Z870" s="172"/>
      <c r="AA870"/>
      <c r="AB870"/>
      <c r="AC870"/>
      <c r="AD870"/>
      <c r="AE870"/>
      <c r="AF870"/>
      <c r="AG870"/>
      <c r="AH870"/>
      <c r="AI870"/>
      <c r="AJ870"/>
    </row>
    <row r="871" spans="1:36" ht="24.95" customHeight="1">
      <c r="A871" s="66"/>
      <c r="M871" s="37"/>
      <c r="N871" s="695"/>
      <c r="U871"/>
      <c r="V871"/>
      <c r="W871"/>
      <c r="X871"/>
      <c r="Y871"/>
      <c r="Z871" s="172"/>
      <c r="AA871"/>
      <c r="AB871"/>
      <c r="AC871"/>
      <c r="AD871"/>
      <c r="AE871"/>
      <c r="AF871"/>
      <c r="AG871"/>
      <c r="AH871"/>
      <c r="AI871"/>
      <c r="AJ871"/>
    </row>
    <row r="872" spans="1:36" ht="24.95" customHeight="1">
      <c r="A872" s="66"/>
      <c r="M872" s="37"/>
      <c r="N872" s="695"/>
      <c r="U872"/>
      <c r="V872"/>
      <c r="W872"/>
      <c r="X872"/>
      <c r="Y872"/>
      <c r="Z872" s="172"/>
      <c r="AA872"/>
      <c r="AB872"/>
      <c r="AC872"/>
      <c r="AD872"/>
      <c r="AE872"/>
      <c r="AF872"/>
      <c r="AG872"/>
      <c r="AH872"/>
      <c r="AI872"/>
      <c r="AJ872"/>
    </row>
    <row r="873" spans="1:36" ht="24.95" customHeight="1">
      <c r="A873" s="66"/>
      <c r="M873" s="37"/>
      <c r="N873" s="695"/>
      <c r="U873"/>
      <c r="V873"/>
      <c r="W873"/>
      <c r="X873"/>
      <c r="Y873"/>
      <c r="Z873" s="172"/>
      <c r="AA873"/>
      <c r="AB873"/>
      <c r="AC873"/>
      <c r="AD873"/>
      <c r="AE873"/>
      <c r="AF873"/>
      <c r="AG873"/>
      <c r="AH873"/>
      <c r="AI873"/>
      <c r="AJ873"/>
    </row>
    <row r="874" spans="1:36" ht="24.95" customHeight="1">
      <c r="A874" s="66"/>
      <c r="M874" s="37"/>
      <c r="N874" s="695"/>
      <c r="U874"/>
      <c r="V874"/>
      <c r="W874"/>
      <c r="X874"/>
      <c r="Y874"/>
      <c r="Z874" s="172"/>
      <c r="AA874"/>
      <c r="AB874"/>
      <c r="AC874"/>
      <c r="AD874"/>
      <c r="AE874"/>
      <c r="AF874"/>
      <c r="AG874"/>
      <c r="AH874"/>
      <c r="AI874"/>
      <c r="AJ874"/>
    </row>
    <row r="875" spans="1:36" ht="24.95" customHeight="1">
      <c r="A875" s="66"/>
      <c r="M875" s="37"/>
      <c r="N875" s="695"/>
      <c r="U875"/>
      <c r="V875"/>
      <c r="W875"/>
      <c r="X875"/>
      <c r="Y875"/>
      <c r="Z875" s="172"/>
      <c r="AA875"/>
      <c r="AB875"/>
      <c r="AC875"/>
      <c r="AD875"/>
      <c r="AE875"/>
      <c r="AF875"/>
      <c r="AG875"/>
      <c r="AH875"/>
      <c r="AI875"/>
      <c r="AJ875"/>
    </row>
    <row r="876" spans="1:36" ht="24.95" customHeight="1">
      <c r="A876" s="66"/>
      <c r="M876" s="37"/>
      <c r="N876" s="695"/>
      <c r="U876"/>
      <c r="V876"/>
      <c r="W876"/>
      <c r="X876"/>
      <c r="Y876"/>
      <c r="Z876" s="172"/>
      <c r="AA876"/>
      <c r="AB876"/>
      <c r="AC876"/>
      <c r="AD876"/>
      <c r="AE876"/>
      <c r="AF876"/>
      <c r="AG876"/>
      <c r="AH876"/>
      <c r="AI876"/>
      <c r="AJ876"/>
    </row>
    <row r="877" spans="1:36" ht="24.95" customHeight="1">
      <c r="A877" s="66"/>
      <c r="M877" s="37"/>
      <c r="N877" s="695"/>
      <c r="U877"/>
      <c r="V877"/>
      <c r="W877"/>
      <c r="X877"/>
      <c r="Y877"/>
      <c r="Z877" s="172"/>
      <c r="AA877"/>
      <c r="AB877"/>
      <c r="AC877"/>
      <c r="AD877"/>
      <c r="AE877"/>
      <c r="AF877"/>
      <c r="AG877"/>
      <c r="AH877"/>
      <c r="AI877"/>
      <c r="AJ877"/>
    </row>
    <row r="878" spans="1:36" ht="24.95" customHeight="1">
      <c r="A878" s="66"/>
      <c r="M878" s="37"/>
      <c r="N878" s="695"/>
      <c r="U878"/>
      <c r="V878"/>
      <c r="W878"/>
      <c r="X878"/>
      <c r="Y878"/>
      <c r="Z878" s="172"/>
      <c r="AA878"/>
      <c r="AB878"/>
      <c r="AC878"/>
      <c r="AD878"/>
      <c r="AE878"/>
      <c r="AF878"/>
      <c r="AG878"/>
      <c r="AH878"/>
      <c r="AI878"/>
      <c r="AJ878"/>
    </row>
    <row r="879" spans="1:36" ht="24.95" customHeight="1">
      <c r="A879" s="66"/>
      <c r="M879" s="37"/>
      <c r="N879" s="695"/>
      <c r="U879"/>
      <c r="V879"/>
      <c r="W879"/>
      <c r="X879"/>
      <c r="Y879"/>
      <c r="Z879" s="172"/>
      <c r="AA879"/>
      <c r="AB879"/>
      <c r="AC879"/>
      <c r="AD879"/>
      <c r="AE879"/>
      <c r="AF879"/>
      <c r="AG879"/>
      <c r="AH879"/>
      <c r="AI879"/>
      <c r="AJ879"/>
    </row>
    <row r="880" spans="1:36" ht="24.95" customHeight="1">
      <c r="A880" s="66"/>
      <c r="M880" s="37"/>
      <c r="N880" s="695"/>
      <c r="U880"/>
      <c r="V880"/>
      <c r="W880"/>
      <c r="X880"/>
      <c r="Y880"/>
      <c r="Z880" s="172"/>
      <c r="AA880"/>
      <c r="AB880"/>
      <c r="AC880"/>
      <c r="AD880"/>
      <c r="AE880"/>
      <c r="AF880"/>
      <c r="AG880"/>
      <c r="AH880"/>
      <c r="AI880"/>
      <c r="AJ880"/>
    </row>
    <row r="881" spans="1:36" ht="24.95" customHeight="1">
      <c r="A881" s="66"/>
      <c r="M881" s="37"/>
      <c r="N881" s="695"/>
      <c r="U881"/>
      <c r="V881"/>
      <c r="W881"/>
      <c r="X881"/>
      <c r="Y881"/>
      <c r="Z881" s="172"/>
      <c r="AA881"/>
      <c r="AB881"/>
      <c r="AC881"/>
      <c r="AD881"/>
      <c r="AE881"/>
      <c r="AF881"/>
      <c r="AG881"/>
      <c r="AH881"/>
      <c r="AI881"/>
      <c r="AJ881"/>
    </row>
    <row r="882" spans="1:36" ht="24.95" customHeight="1">
      <c r="A882" s="66"/>
      <c r="M882" s="37"/>
      <c r="N882" s="695"/>
      <c r="U882"/>
      <c r="V882"/>
      <c r="W882"/>
      <c r="X882"/>
      <c r="Y882"/>
      <c r="Z882" s="172"/>
      <c r="AA882"/>
      <c r="AB882"/>
      <c r="AC882"/>
      <c r="AD882"/>
      <c r="AE882"/>
      <c r="AF882"/>
      <c r="AG882"/>
      <c r="AH882"/>
      <c r="AI882"/>
      <c r="AJ882"/>
    </row>
    <row r="883" spans="1:36" ht="24.95" customHeight="1">
      <c r="A883" s="66"/>
      <c r="M883" s="37"/>
      <c r="N883" s="695"/>
      <c r="U883"/>
      <c r="V883"/>
      <c r="W883"/>
      <c r="X883"/>
      <c r="Y883"/>
      <c r="Z883" s="172"/>
      <c r="AA883"/>
      <c r="AB883"/>
      <c r="AC883"/>
      <c r="AD883"/>
      <c r="AE883"/>
      <c r="AF883"/>
      <c r="AG883"/>
      <c r="AH883"/>
      <c r="AI883"/>
      <c r="AJ883"/>
    </row>
    <row r="884" spans="1:36" ht="24.95" customHeight="1">
      <c r="A884" s="66"/>
      <c r="M884" s="37"/>
      <c r="N884" s="695"/>
      <c r="U884"/>
      <c r="V884"/>
      <c r="W884"/>
      <c r="X884"/>
      <c r="Y884"/>
      <c r="Z884" s="172"/>
      <c r="AA884"/>
      <c r="AB884"/>
      <c r="AC884"/>
      <c r="AD884"/>
      <c r="AE884"/>
      <c r="AF884"/>
      <c r="AG884"/>
      <c r="AH884"/>
      <c r="AI884"/>
      <c r="AJ884"/>
    </row>
    <row r="885" spans="1:36" ht="24.95" customHeight="1">
      <c r="A885" s="66"/>
      <c r="M885" s="37"/>
      <c r="N885" s="695"/>
      <c r="U885"/>
      <c r="V885"/>
      <c r="W885"/>
      <c r="X885"/>
      <c r="Y885"/>
      <c r="Z885" s="172"/>
      <c r="AA885"/>
      <c r="AB885"/>
      <c r="AC885"/>
      <c r="AD885"/>
      <c r="AE885"/>
      <c r="AF885"/>
      <c r="AG885"/>
      <c r="AH885"/>
      <c r="AI885"/>
      <c r="AJ885"/>
    </row>
    <row r="886" spans="1:36" ht="24.95" customHeight="1">
      <c r="A886" s="66"/>
      <c r="M886" s="37"/>
      <c r="N886" s="695"/>
      <c r="U886"/>
      <c r="V886"/>
      <c r="W886"/>
      <c r="X886"/>
      <c r="Y886"/>
      <c r="Z886" s="172"/>
      <c r="AA886"/>
      <c r="AB886"/>
      <c r="AC886"/>
      <c r="AD886"/>
      <c r="AE886"/>
      <c r="AF886"/>
      <c r="AG886"/>
      <c r="AH886"/>
      <c r="AI886"/>
      <c r="AJ886"/>
    </row>
    <row r="887" spans="1:36" ht="24.95" customHeight="1">
      <c r="A887" s="66"/>
      <c r="M887" s="37"/>
      <c r="N887" s="695"/>
      <c r="U887"/>
      <c r="V887"/>
      <c r="W887"/>
      <c r="X887"/>
      <c r="Y887"/>
      <c r="Z887" s="172"/>
      <c r="AA887"/>
      <c r="AB887"/>
      <c r="AC887"/>
      <c r="AD887"/>
      <c r="AE887"/>
      <c r="AF887"/>
      <c r="AG887"/>
      <c r="AH887"/>
      <c r="AI887"/>
      <c r="AJ887"/>
    </row>
    <row r="888" spans="1:36" ht="24.95" customHeight="1">
      <c r="A888" s="66"/>
      <c r="M888" s="37"/>
      <c r="N888" s="695"/>
      <c r="U888"/>
      <c r="V888"/>
      <c r="W888"/>
      <c r="X888"/>
      <c r="Y888"/>
      <c r="Z888" s="172"/>
      <c r="AA888"/>
      <c r="AB888"/>
      <c r="AC888"/>
      <c r="AD888"/>
      <c r="AE888"/>
      <c r="AF888"/>
      <c r="AG888"/>
      <c r="AH888"/>
      <c r="AI888"/>
      <c r="AJ888"/>
    </row>
    <row r="889" spans="1:36" ht="24.95" customHeight="1">
      <c r="A889" s="66"/>
      <c r="M889" s="37"/>
      <c r="N889" s="695"/>
      <c r="U889"/>
      <c r="V889"/>
      <c r="W889"/>
      <c r="X889"/>
      <c r="Y889"/>
      <c r="Z889" s="172"/>
      <c r="AA889"/>
      <c r="AB889"/>
      <c r="AC889"/>
      <c r="AD889"/>
      <c r="AE889"/>
      <c r="AF889"/>
      <c r="AG889"/>
      <c r="AH889"/>
      <c r="AI889"/>
      <c r="AJ889"/>
    </row>
    <row r="890" spans="1:36" ht="24.95" customHeight="1">
      <c r="A890" s="66"/>
      <c r="M890" s="37"/>
      <c r="N890" s="695"/>
      <c r="U890"/>
      <c r="V890"/>
      <c r="W890"/>
      <c r="X890"/>
      <c r="Y890"/>
      <c r="Z890" s="172"/>
      <c r="AA890"/>
      <c r="AB890"/>
      <c r="AC890"/>
      <c r="AD890"/>
      <c r="AE890"/>
      <c r="AF890"/>
      <c r="AG890"/>
      <c r="AH890"/>
      <c r="AI890"/>
      <c r="AJ890"/>
    </row>
    <row r="891" spans="1:36" ht="24.95" customHeight="1">
      <c r="A891" s="66"/>
      <c r="M891" s="37"/>
      <c r="N891" s="695"/>
      <c r="U891"/>
      <c r="V891"/>
      <c r="W891"/>
      <c r="X891"/>
      <c r="Y891"/>
      <c r="Z891" s="172"/>
      <c r="AA891"/>
      <c r="AB891"/>
      <c r="AC891"/>
      <c r="AD891"/>
      <c r="AE891"/>
      <c r="AF891"/>
      <c r="AG891"/>
      <c r="AH891"/>
      <c r="AI891"/>
      <c r="AJ891"/>
    </row>
    <row r="892" spans="1:36" ht="24.95" customHeight="1">
      <c r="A892" s="66"/>
      <c r="M892" s="37"/>
      <c r="N892" s="695"/>
      <c r="U892"/>
      <c r="V892"/>
      <c r="W892"/>
      <c r="X892"/>
      <c r="Y892"/>
      <c r="Z892" s="172"/>
      <c r="AA892"/>
      <c r="AB892"/>
      <c r="AC892"/>
      <c r="AD892"/>
      <c r="AE892"/>
      <c r="AF892"/>
      <c r="AG892"/>
      <c r="AH892"/>
      <c r="AI892"/>
      <c r="AJ892"/>
    </row>
    <row r="893" spans="1:36" ht="24.95" customHeight="1">
      <c r="A893" s="66"/>
      <c r="M893" s="37"/>
      <c r="N893" s="695"/>
      <c r="U893"/>
      <c r="V893"/>
      <c r="W893"/>
      <c r="X893"/>
      <c r="Y893"/>
      <c r="Z893" s="172"/>
      <c r="AA893"/>
      <c r="AB893"/>
      <c r="AC893"/>
      <c r="AD893"/>
      <c r="AE893"/>
      <c r="AF893"/>
      <c r="AG893"/>
      <c r="AH893"/>
      <c r="AI893"/>
      <c r="AJ893"/>
    </row>
    <row r="894" spans="1:36" ht="24.95" customHeight="1">
      <c r="A894" s="66"/>
      <c r="M894" s="37"/>
      <c r="N894" s="695"/>
      <c r="U894"/>
      <c r="V894"/>
      <c r="W894"/>
      <c r="X894"/>
      <c r="Y894"/>
      <c r="Z894" s="172"/>
      <c r="AA894"/>
      <c r="AB894"/>
      <c r="AC894"/>
      <c r="AD894"/>
      <c r="AE894"/>
      <c r="AF894"/>
      <c r="AG894"/>
      <c r="AH894"/>
      <c r="AI894"/>
      <c r="AJ894"/>
    </row>
    <row r="895" spans="1:36" ht="24.95" customHeight="1">
      <c r="A895" s="66"/>
      <c r="M895" s="37"/>
      <c r="N895" s="695"/>
      <c r="U895"/>
      <c r="V895"/>
      <c r="W895"/>
      <c r="X895"/>
      <c r="Y895"/>
      <c r="Z895" s="172"/>
      <c r="AA895"/>
      <c r="AB895"/>
      <c r="AC895"/>
      <c r="AD895"/>
      <c r="AE895"/>
      <c r="AF895"/>
      <c r="AG895"/>
      <c r="AH895"/>
      <c r="AI895"/>
      <c r="AJ895"/>
    </row>
    <row r="896" spans="1:36" ht="24.95" customHeight="1">
      <c r="A896" s="66"/>
      <c r="M896" s="37"/>
      <c r="N896" s="695"/>
      <c r="U896"/>
      <c r="V896"/>
      <c r="W896"/>
      <c r="X896"/>
      <c r="Y896"/>
      <c r="Z896" s="172"/>
      <c r="AA896"/>
      <c r="AB896"/>
      <c r="AC896"/>
      <c r="AD896"/>
      <c r="AE896"/>
      <c r="AF896"/>
      <c r="AG896"/>
      <c r="AH896"/>
      <c r="AI896"/>
      <c r="AJ896"/>
    </row>
    <row r="897" spans="1:36" ht="24.95" customHeight="1">
      <c r="A897" s="66"/>
      <c r="M897" s="37"/>
      <c r="N897" s="695"/>
      <c r="U897"/>
      <c r="V897"/>
      <c r="W897"/>
      <c r="X897"/>
      <c r="Y897"/>
      <c r="Z897" s="172"/>
      <c r="AA897"/>
      <c r="AB897"/>
      <c r="AC897"/>
      <c r="AD897"/>
      <c r="AE897"/>
      <c r="AF897"/>
      <c r="AG897"/>
      <c r="AH897"/>
      <c r="AI897"/>
      <c r="AJ897"/>
    </row>
    <row r="898" spans="1:36" ht="24.95" customHeight="1">
      <c r="A898" s="66"/>
      <c r="M898" s="37"/>
      <c r="N898" s="695"/>
      <c r="U898"/>
      <c r="V898"/>
      <c r="W898"/>
      <c r="X898"/>
      <c r="Y898"/>
      <c r="Z898" s="172"/>
      <c r="AA898"/>
      <c r="AB898"/>
      <c r="AC898"/>
      <c r="AD898"/>
      <c r="AE898"/>
      <c r="AF898"/>
      <c r="AG898"/>
      <c r="AH898"/>
      <c r="AI898"/>
      <c r="AJ898"/>
    </row>
    <row r="899" spans="1:36" ht="24.95" customHeight="1">
      <c r="A899" s="66"/>
      <c r="M899" s="37"/>
      <c r="N899" s="695"/>
      <c r="U899"/>
      <c r="V899"/>
      <c r="W899"/>
      <c r="X899"/>
      <c r="Y899"/>
      <c r="Z899" s="172"/>
      <c r="AA899"/>
      <c r="AB899"/>
      <c r="AC899"/>
      <c r="AD899"/>
      <c r="AE899"/>
      <c r="AF899"/>
      <c r="AG899"/>
      <c r="AH899"/>
      <c r="AI899"/>
      <c r="AJ899"/>
    </row>
    <row r="900" spans="1:36" ht="24.95" customHeight="1">
      <c r="A900" s="66"/>
      <c r="M900" s="37"/>
      <c r="N900" s="695"/>
      <c r="U900"/>
      <c r="V900"/>
      <c r="W900"/>
      <c r="X900"/>
      <c r="Y900"/>
      <c r="Z900" s="172"/>
      <c r="AA900"/>
      <c r="AB900"/>
      <c r="AC900"/>
      <c r="AD900"/>
      <c r="AE900"/>
      <c r="AF900"/>
      <c r="AG900"/>
      <c r="AH900"/>
      <c r="AI900"/>
      <c r="AJ900"/>
    </row>
    <row r="901" spans="1:36" ht="24.95" customHeight="1">
      <c r="A901" s="66"/>
      <c r="M901" s="37"/>
      <c r="N901" s="695"/>
      <c r="U901"/>
      <c r="V901"/>
      <c r="W901"/>
      <c r="X901"/>
      <c r="Y901"/>
      <c r="Z901" s="172"/>
      <c r="AA901"/>
      <c r="AB901"/>
      <c r="AC901"/>
      <c r="AD901"/>
      <c r="AE901"/>
      <c r="AF901"/>
      <c r="AG901"/>
      <c r="AH901"/>
      <c r="AI901"/>
      <c r="AJ901"/>
    </row>
    <row r="902" spans="1:36" ht="24.95" customHeight="1">
      <c r="A902" s="66"/>
      <c r="M902" s="37"/>
      <c r="N902" s="695"/>
      <c r="U902"/>
      <c r="V902"/>
      <c r="W902"/>
      <c r="X902"/>
      <c r="Y902"/>
      <c r="Z902" s="172"/>
      <c r="AA902"/>
      <c r="AB902"/>
      <c r="AC902"/>
      <c r="AD902"/>
      <c r="AE902"/>
      <c r="AF902"/>
      <c r="AG902"/>
      <c r="AH902"/>
      <c r="AI902"/>
      <c r="AJ902"/>
    </row>
    <row r="903" spans="1:36" ht="24.95" customHeight="1">
      <c r="A903" s="66"/>
      <c r="M903" s="37"/>
      <c r="N903" s="695"/>
      <c r="U903"/>
      <c r="V903"/>
      <c r="W903"/>
      <c r="X903"/>
      <c r="Y903"/>
      <c r="Z903" s="172"/>
      <c r="AA903"/>
      <c r="AB903"/>
      <c r="AC903"/>
      <c r="AD903"/>
      <c r="AE903"/>
      <c r="AF903"/>
      <c r="AG903"/>
      <c r="AH903"/>
      <c r="AI903"/>
      <c r="AJ903"/>
    </row>
    <row r="904" spans="1:36" ht="24.95" customHeight="1">
      <c r="A904" s="66"/>
      <c r="M904" s="37"/>
      <c r="N904" s="695"/>
      <c r="U904"/>
      <c r="V904"/>
      <c r="W904"/>
      <c r="X904"/>
      <c r="Y904"/>
      <c r="Z904" s="172"/>
      <c r="AA904"/>
      <c r="AB904"/>
      <c r="AC904"/>
      <c r="AD904"/>
      <c r="AE904"/>
      <c r="AF904"/>
      <c r="AG904"/>
      <c r="AH904"/>
      <c r="AI904"/>
      <c r="AJ904"/>
    </row>
    <row r="905" spans="1:36" ht="24.95" customHeight="1">
      <c r="A905" s="66"/>
      <c r="M905" s="37"/>
      <c r="N905" s="695"/>
      <c r="U905"/>
      <c r="V905"/>
      <c r="W905"/>
      <c r="X905"/>
      <c r="Y905"/>
      <c r="Z905" s="172"/>
      <c r="AA905"/>
      <c r="AB905"/>
      <c r="AC905"/>
      <c r="AD905"/>
      <c r="AE905"/>
      <c r="AF905"/>
      <c r="AG905"/>
      <c r="AH905"/>
      <c r="AI905"/>
      <c r="AJ905"/>
    </row>
    <row r="906" spans="1:36" ht="24.95" customHeight="1">
      <c r="A906" s="66"/>
      <c r="M906" s="37"/>
      <c r="N906" s="695"/>
      <c r="U906"/>
      <c r="V906"/>
      <c r="W906"/>
      <c r="X906"/>
      <c r="Y906"/>
      <c r="Z906" s="172"/>
      <c r="AA906"/>
      <c r="AB906"/>
      <c r="AC906"/>
      <c r="AD906"/>
      <c r="AE906"/>
      <c r="AF906"/>
      <c r="AG906"/>
      <c r="AH906"/>
      <c r="AI906"/>
      <c r="AJ906"/>
    </row>
    <row r="907" spans="1:36" ht="24.95" customHeight="1">
      <c r="A907" s="66"/>
      <c r="M907" s="37"/>
      <c r="N907" s="695"/>
      <c r="U907"/>
      <c r="V907"/>
      <c r="W907"/>
      <c r="X907"/>
      <c r="Y907"/>
      <c r="Z907" s="172"/>
      <c r="AA907"/>
      <c r="AB907"/>
      <c r="AC907"/>
      <c r="AD907"/>
      <c r="AE907"/>
      <c r="AF907"/>
      <c r="AG907"/>
      <c r="AH907"/>
      <c r="AI907"/>
      <c r="AJ907"/>
    </row>
    <row r="908" spans="1:36" ht="24.95" customHeight="1">
      <c r="A908" s="66"/>
      <c r="M908" s="37"/>
      <c r="N908" s="695"/>
      <c r="U908"/>
      <c r="V908"/>
      <c r="W908"/>
      <c r="X908"/>
      <c r="Y908"/>
      <c r="Z908" s="172"/>
      <c r="AA908"/>
      <c r="AB908"/>
      <c r="AC908"/>
      <c r="AD908"/>
      <c r="AE908"/>
      <c r="AF908"/>
      <c r="AG908"/>
      <c r="AH908"/>
      <c r="AI908"/>
      <c r="AJ908"/>
    </row>
    <row r="909" spans="1:36" ht="24.95" customHeight="1">
      <c r="A909" s="66"/>
      <c r="M909" s="37"/>
      <c r="N909" s="695"/>
      <c r="U909"/>
      <c r="V909"/>
      <c r="W909"/>
      <c r="X909"/>
      <c r="Y909"/>
      <c r="Z909" s="172"/>
      <c r="AA909"/>
      <c r="AB909"/>
      <c r="AC909"/>
      <c r="AD909"/>
      <c r="AE909"/>
      <c r="AF909"/>
      <c r="AG909"/>
      <c r="AH909"/>
      <c r="AI909"/>
      <c r="AJ909"/>
    </row>
    <row r="910" spans="1:36" ht="24.95" customHeight="1">
      <c r="A910" s="66"/>
      <c r="M910" s="37"/>
      <c r="N910" s="695"/>
      <c r="U910"/>
      <c r="V910"/>
      <c r="W910"/>
      <c r="X910"/>
      <c r="Y910"/>
      <c r="Z910" s="172"/>
      <c r="AA910"/>
      <c r="AB910"/>
      <c r="AC910"/>
      <c r="AD910"/>
      <c r="AE910"/>
      <c r="AF910"/>
      <c r="AG910"/>
      <c r="AH910"/>
      <c r="AI910"/>
      <c r="AJ910"/>
    </row>
    <row r="911" spans="1:36" ht="24.95" customHeight="1">
      <c r="A911" s="66"/>
      <c r="M911" s="37"/>
      <c r="N911" s="695"/>
      <c r="U911"/>
      <c r="V911"/>
      <c r="W911"/>
      <c r="X911"/>
      <c r="Y911"/>
      <c r="Z911" s="172"/>
      <c r="AA911"/>
      <c r="AB911"/>
      <c r="AC911"/>
      <c r="AD911"/>
      <c r="AE911"/>
      <c r="AF911"/>
      <c r="AG911"/>
      <c r="AH911"/>
      <c r="AI911"/>
      <c r="AJ911"/>
    </row>
    <row r="912" spans="1:36" ht="24.95" customHeight="1">
      <c r="A912" s="66"/>
      <c r="M912" s="37"/>
      <c r="N912" s="695"/>
      <c r="U912"/>
      <c r="V912"/>
      <c r="W912"/>
      <c r="X912"/>
      <c r="Y912"/>
      <c r="Z912" s="172"/>
      <c r="AA912"/>
      <c r="AB912"/>
      <c r="AC912"/>
      <c r="AD912"/>
      <c r="AE912"/>
      <c r="AF912"/>
      <c r="AG912"/>
      <c r="AH912"/>
      <c r="AI912"/>
      <c r="AJ912"/>
    </row>
    <row r="913" spans="1:36" ht="24.95" customHeight="1">
      <c r="A913" s="66"/>
      <c r="M913" s="37"/>
      <c r="N913" s="695"/>
      <c r="U913"/>
      <c r="V913"/>
      <c r="W913"/>
      <c r="X913"/>
      <c r="Y913"/>
      <c r="Z913" s="172"/>
      <c r="AA913"/>
      <c r="AB913"/>
      <c r="AC913"/>
      <c r="AD913"/>
      <c r="AE913"/>
      <c r="AF913"/>
      <c r="AG913"/>
      <c r="AH913"/>
      <c r="AI913"/>
      <c r="AJ913"/>
    </row>
    <row r="914" spans="1:36" ht="24.95" customHeight="1">
      <c r="A914" s="66"/>
      <c r="M914" s="37"/>
      <c r="N914" s="695"/>
      <c r="U914"/>
      <c r="V914"/>
      <c r="W914"/>
      <c r="X914"/>
      <c r="Y914"/>
      <c r="Z914" s="172"/>
      <c r="AA914"/>
      <c r="AB914"/>
      <c r="AC914"/>
      <c r="AD914"/>
      <c r="AE914"/>
      <c r="AF914"/>
      <c r="AG914"/>
      <c r="AH914"/>
      <c r="AI914"/>
      <c r="AJ914"/>
    </row>
    <row r="915" spans="1:36" ht="24.95" customHeight="1">
      <c r="A915" s="66"/>
      <c r="M915" s="37"/>
      <c r="N915" s="695"/>
      <c r="U915"/>
      <c r="V915"/>
      <c r="W915"/>
      <c r="X915"/>
      <c r="Y915"/>
      <c r="Z915" s="172"/>
      <c r="AA915"/>
      <c r="AB915"/>
      <c r="AC915"/>
      <c r="AD915"/>
      <c r="AE915"/>
      <c r="AF915"/>
      <c r="AG915"/>
      <c r="AH915"/>
      <c r="AI915"/>
      <c r="AJ915"/>
    </row>
    <row r="916" spans="1:36" ht="24.95" customHeight="1">
      <c r="A916" s="66"/>
      <c r="M916" s="37"/>
      <c r="N916" s="695"/>
      <c r="U916"/>
      <c r="V916"/>
      <c r="W916"/>
      <c r="X916"/>
      <c r="Y916"/>
      <c r="Z916" s="172"/>
      <c r="AA916"/>
      <c r="AB916"/>
      <c r="AC916"/>
      <c r="AD916"/>
      <c r="AE916"/>
      <c r="AF916"/>
      <c r="AG916"/>
      <c r="AH916"/>
      <c r="AI916"/>
      <c r="AJ916"/>
    </row>
    <row r="917" spans="1:36" ht="24.95" customHeight="1">
      <c r="A917" s="66"/>
      <c r="M917" s="37"/>
      <c r="N917" s="695"/>
      <c r="U917"/>
      <c r="V917"/>
      <c r="W917"/>
      <c r="X917"/>
      <c r="Y917"/>
      <c r="Z917" s="172"/>
      <c r="AA917"/>
      <c r="AB917"/>
      <c r="AC917"/>
      <c r="AD917"/>
      <c r="AE917"/>
      <c r="AF917"/>
      <c r="AG917"/>
      <c r="AH917"/>
      <c r="AI917"/>
      <c r="AJ917"/>
    </row>
    <row r="918" spans="1:36" ht="24.95" customHeight="1">
      <c r="A918" s="66"/>
      <c r="M918" s="37"/>
      <c r="N918" s="695"/>
      <c r="U918"/>
      <c r="V918"/>
      <c r="W918"/>
      <c r="X918"/>
      <c r="Y918"/>
      <c r="Z918" s="172"/>
      <c r="AA918"/>
      <c r="AB918"/>
      <c r="AC918"/>
      <c r="AD918"/>
      <c r="AE918"/>
      <c r="AF918"/>
      <c r="AG918"/>
      <c r="AH918"/>
      <c r="AI918"/>
      <c r="AJ918"/>
    </row>
    <row r="919" spans="1:36" ht="24.95" customHeight="1">
      <c r="A919" s="66"/>
      <c r="M919" s="37"/>
      <c r="N919" s="695"/>
      <c r="U919"/>
      <c r="V919"/>
      <c r="W919"/>
      <c r="X919"/>
      <c r="Y919"/>
      <c r="Z919" s="172"/>
      <c r="AA919"/>
      <c r="AB919"/>
      <c r="AC919"/>
      <c r="AD919"/>
      <c r="AE919"/>
      <c r="AF919"/>
      <c r="AG919"/>
      <c r="AH919"/>
      <c r="AI919"/>
      <c r="AJ919"/>
    </row>
    <row r="920" spans="1:36" ht="24.95" customHeight="1">
      <c r="A920" s="66"/>
      <c r="M920" s="37"/>
      <c r="N920" s="695"/>
      <c r="U920"/>
      <c r="V920"/>
      <c r="W920"/>
      <c r="X920"/>
      <c r="Y920"/>
      <c r="Z920" s="172"/>
      <c r="AA920"/>
      <c r="AB920"/>
      <c r="AC920"/>
      <c r="AD920"/>
      <c r="AE920"/>
      <c r="AF920"/>
      <c r="AG920"/>
      <c r="AH920"/>
      <c r="AI920"/>
      <c r="AJ920"/>
    </row>
    <row r="921" spans="1:36" ht="24.95" customHeight="1">
      <c r="A921" s="66"/>
      <c r="M921" s="37"/>
      <c r="N921" s="695"/>
      <c r="U921"/>
      <c r="V921"/>
      <c r="W921"/>
      <c r="X921"/>
      <c r="Y921"/>
      <c r="Z921" s="172"/>
      <c r="AA921"/>
      <c r="AB921"/>
      <c r="AC921"/>
      <c r="AD921"/>
      <c r="AE921"/>
      <c r="AF921"/>
      <c r="AG921"/>
      <c r="AH921"/>
      <c r="AI921"/>
      <c r="AJ921"/>
    </row>
    <row r="922" spans="1:36" ht="24.95" customHeight="1">
      <c r="A922" s="66"/>
      <c r="M922" s="37"/>
      <c r="N922" s="695"/>
      <c r="U922"/>
      <c r="V922"/>
      <c r="W922"/>
      <c r="X922"/>
      <c r="Y922"/>
      <c r="Z922" s="172"/>
      <c r="AA922"/>
      <c r="AB922"/>
      <c r="AC922"/>
      <c r="AD922"/>
      <c r="AE922"/>
      <c r="AF922"/>
      <c r="AG922"/>
      <c r="AH922"/>
      <c r="AI922"/>
      <c r="AJ922"/>
    </row>
    <row r="923" spans="1:36" ht="24.95" customHeight="1">
      <c r="A923" s="66"/>
      <c r="M923" s="37"/>
      <c r="N923" s="695"/>
      <c r="U923"/>
      <c r="V923"/>
      <c r="W923"/>
      <c r="X923"/>
      <c r="Y923"/>
      <c r="Z923" s="172"/>
      <c r="AA923"/>
      <c r="AB923"/>
      <c r="AC923"/>
      <c r="AD923"/>
      <c r="AE923"/>
      <c r="AF923"/>
      <c r="AG923"/>
      <c r="AH923"/>
      <c r="AI923"/>
      <c r="AJ923"/>
    </row>
    <row r="924" spans="1:36" ht="24.95" customHeight="1">
      <c r="A924" s="66"/>
      <c r="M924" s="37"/>
      <c r="N924" s="695"/>
      <c r="U924"/>
      <c r="V924"/>
      <c r="W924"/>
      <c r="X924"/>
      <c r="Y924"/>
      <c r="Z924" s="172"/>
      <c r="AA924"/>
      <c r="AB924"/>
      <c r="AC924"/>
      <c r="AD924"/>
      <c r="AE924"/>
      <c r="AF924"/>
      <c r="AG924"/>
      <c r="AH924"/>
      <c r="AI924"/>
      <c r="AJ924"/>
    </row>
    <row r="925" spans="1:36" ht="24.95" customHeight="1">
      <c r="A925" s="66"/>
      <c r="M925" s="37"/>
      <c r="N925" s="695"/>
      <c r="U925"/>
      <c r="V925"/>
      <c r="W925"/>
      <c r="X925"/>
      <c r="Y925"/>
      <c r="Z925" s="172"/>
      <c r="AA925"/>
      <c r="AB925"/>
      <c r="AC925"/>
      <c r="AD925"/>
      <c r="AE925"/>
      <c r="AF925"/>
      <c r="AG925"/>
      <c r="AH925"/>
      <c r="AI925"/>
      <c r="AJ925"/>
    </row>
    <row r="926" spans="1:36" ht="24.95" customHeight="1">
      <c r="A926" s="66"/>
      <c r="M926" s="37"/>
      <c r="N926" s="695"/>
      <c r="U926"/>
      <c r="V926"/>
      <c r="W926"/>
      <c r="X926"/>
      <c r="Y926"/>
      <c r="Z926" s="172"/>
      <c r="AA926"/>
      <c r="AB926"/>
      <c r="AC926"/>
      <c r="AD926"/>
      <c r="AE926"/>
      <c r="AF926"/>
      <c r="AG926"/>
      <c r="AH926"/>
      <c r="AI926"/>
      <c r="AJ926"/>
    </row>
    <row r="927" spans="1:36" ht="24.95" customHeight="1">
      <c r="A927" s="66"/>
      <c r="M927" s="37"/>
      <c r="N927" s="695"/>
      <c r="U927"/>
      <c r="V927"/>
      <c r="W927"/>
      <c r="X927"/>
      <c r="Y927"/>
      <c r="Z927" s="172"/>
      <c r="AA927"/>
      <c r="AB927"/>
      <c r="AC927"/>
      <c r="AD927"/>
      <c r="AE927"/>
      <c r="AF927"/>
      <c r="AG927"/>
      <c r="AH927"/>
      <c r="AI927"/>
      <c r="AJ927"/>
    </row>
    <row r="928" spans="1:36" ht="24.95" customHeight="1">
      <c r="A928" s="66"/>
      <c r="M928" s="37"/>
      <c r="N928" s="695"/>
      <c r="U928"/>
      <c r="V928"/>
      <c r="W928"/>
      <c r="X928"/>
      <c r="Y928"/>
      <c r="Z928" s="172"/>
      <c r="AA928"/>
      <c r="AB928"/>
      <c r="AC928"/>
      <c r="AD928"/>
      <c r="AE928"/>
      <c r="AF928"/>
      <c r="AG928"/>
      <c r="AH928"/>
      <c r="AI928"/>
      <c r="AJ928"/>
    </row>
    <row r="929" spans="1:36" ht="24.95" customHeight="1">
      <c r="A929" s="66"/>
      <c r="M929" s="37"/>
      <c r="N929" s="695"/>
      <c r="U929"/>
      <c r="V929"/>
      <c r="W929"/>
      <c r="X929"/>
      <c r="Y929"/>
      <c r="Z929" s="172"/>
      <c r="AA929"/>
      <c r="AB929"/>
      <c r="AC929"/>
      <c r="AD929"/>
      <c r="AE929"/>
      <c r="AF929"/>
      <c r="AG929"/>
      <c r="AH929"/>
      <c r="AI929"/>
      <c r="AJ929"/>
    </row>
    <row r="930" spans="1:36" ht="24.95" customHeight="1">
      <c r="A930" s="66"/>
      <c r="M930" s="37"/>
      <c r="N930" s="695"/>
      <c r="U930"/>
      <c r="V930"/>
      <c r="W930"/>
      <c r="X930"/>
      <c r="Y930"/>
      <c r="Z930" s="172"/>
      <c r="AA930"/>
      <c r="AB930"/>
      <c r="AC930"/>
      <c r="AD930"/>
      <c r="AE930"/>
      <c r="AF930"/>
      <c r="AG930"/>
      <c r="AH930"/>
      <c r="AI930"/>
      <c r="AJ930"/>
    </row>
    <row r="931" spans="1:36" ht="24.95" customHeight="1">
      <c r="A931" s="66"/>
      <c r="M931" s="37"/>
      <c r="N931" s="695"/>
      <c r="U931"/>
      <c r="V931"/>
      <c r="W931"/>
      <c r="X931"/>
      <c r="Y931"/>
      <c r="Z931" s="172"/>
      <c r="AA931"/>
      <c r="AB931"/>
      <c r="AC931"/>
      <c r="AD931"/>
      <c r="AE931"/>
      <c r="AF931"/>
      <c r="AG931"/>
      <c r="AH931"/>
      <c r="AI931"/>
      <c r="AJ931"/>
    </row>
    <row r="932" spans="1:36" ht="24.95" customHeight="1">
      <c r="A932" s="66"/>
      <c r="M932" s="37"/>
      <c r="N932" s="695"/>
      <c r="U932"/>
      <c r="V932"/>
      <c r="W932"/>
      <c r="X932"/>
      <c r="Y932"/>
      <c r="Z932" s="172"/>
      <c r="AA932"/>
      <c r="AB932"/>
      <c r="AC932"/>
      <c r="AD932"/>
      <c r="AE932"/>
      <c r="AF932"/>
      <c r="AG932"/>
      <c r="AH932"/>
      <c r="AI932"/>
      <c r="AJ932"/>
    </row>
    <row r="933" spans="1:36" ht="24.95" customHeight="1">
      <c r="A933" s="66"/>
      <c r="M933" s="37"/>
      <c r="N933" s="695"/>
      <c r="U933"/>
      <c r="V933"/>
      <c r="W933"/>
      <c r="X933"/>
      <c r="Y933"/>
      <c r="Z933" s="172"/>
      <c r="AA933"/>
      <c r="AB933"/>
      <c r="AC933"/>
      <c r="AD933"/>
      <c r="AE933"/>
      <c r="AF933"/>
      <c r="AG933"/>
      <c r="AH933"/>
      <c r="AI933"/>
      <c r="AJ933"/>
    </row>
    <row r="934" spans="1:36" ht="24.95" customHeight="1">
      <c r="A934" s="66"/>
      <c r="M934" s="37"/>
      <c r="N934" s="695"/>
      <c r="U934"/>
      <c r="V934"/>
      <c r="W934"/>
      <c r="X934"/>
      <c r="Y934"/>
      <c r="Z934" s="172"/>
      <c r="AA934"/>
      <c r="AB934"/>
      <c r="AC934"/>
      <c r="AD934"/>
      <c r="AE934"/>
      <c r="AF934"/>
      <c r="AG934"/>
      <c r="AH934"/>
      <c r="AI934"/>
      <c r="AJ934"/>
    </row>
    <row r="935" spans="1:36" ht="24.95" customHeight="1">
      <c r="A935" s="66"/>
      <c r="M935" s="37"/>
      <c r="N935" s="695"/>
      <c r="U935"/>
      <c r="V935"/>
      <c r="W935"/>
      <c r="X935"/>
      <c r="Y935"/>
      <c r="Z935" s="172"/>
      <c r="AA935"/>
      <c r="AB935"/>
      <c r="AC935"/>
      <c r="AD935"/>
      <c r="AE935"/>
      <c r="AF935"/>
      <c r="AG935"/>
      <c r="AH935"/>
      <c r="AI935"/>
      <c r="AJ935"/>
    </row>
    <row r="936" spans="1:36" ht="24.95" customHeight="1">
      <c r="A936" s="66"/>
      <c r="M936" s="37"/>
      <c r="N936" s="695"/>
      <c r="U936"/>
      <c r="V936"/>
      <c r="W936"/>
      <c r="X936"/>
      <c r="Y936"/>
      <c r="Z936" s="172"/>
      <c r="AA936"/>
      <c r="AB936"/>
      <c r="AC936"/>
      <c r="AD936"/>
      <c r="AE936"/>
      <c r="AF936"/>
      <c r="AG936"/>
      <c r="AH936"/>
      <c r="AI936"/>
      <c r="AJ936"/>
    </row>
    <row r="937" spans="1:36" ht="24.95" customHeight="1">
      <c r="A937" s="66"/>
      <c r="M937" s="37"/>
      <c r="N937" s="695"/>
      <c r="U937"/>
      <c r="V937"/>
      <c r="W937"/>
      <c r="X937"/>
      <c r="Y937"/>
      <c r="Z937" s="172"/>
      <c r="AA937"/>
      <c r="AB937"/>
      <c r="AC937"/>
      <c r="AD937"/>
      <c r="AE937"/>
      <c r="AF937"/>
      <c r="AG937"/>
      <c r="AH937"/>
      <c r="AI937"/>
      <c r="AJ937"/>
    </row>
    <row r="938" spans="1:36" ht="24.95" customHeight="1">
      <c r="A938" s="66"/>
      <c r="M938" s="37"/>
      <c r="N938" s="695"/>
      <c r="U938"/>
      <c r="V938"/>
      <c r="W938"/>
      <c r="X938"/>
      <c r="Y938"/>
      <c r="Z938" s="172"/>
      <c r="AA938"/>
      <c r="AB938"/>
      <c r="AC938"/>
      <c r="AD938"/>
      <c r="AE938"/>
      <c r="AF938"/>
      <c r="AG938"/>
      <c r="AH938"/>
      <c r="AI938"/>
      <c r="AJ938"/>
    </row>
    <row r="939" spans="1:36" ht="24.95" customHeight="1">
      <c r="A939" s="66"/>
      <c r="M939" s="37"/>
      <c r="N939" s="695"/>
      <c r="U939"/>
      <c r="V939"/>
      <c r="W939"/>
      <c r="X939"/>
      <c r="Y939"/>
      <c r="Z939" s="172"/>
      <c r="AA939"/>
      <c r="AB939"/>
      <c r="AC939"/>
      <c r="AD939"/>
      <c r="AE939"/>
      <c r="AF939"/>
      <c r="AG939"/>
      <c r="AH939"/>
      <c r="AI939"/>
      <c r="AJ939"/>
    </row>
    <row r="940" spans="1:36" ht="24.95" customHeight="1">
      <c r="A940" s="66"/>
      <c r="M940" s="37"/>
      <c r="N940" s="695"/>
      <c r="U940"/>
      <c r="V940"/>
      <c r="W940"/>
      <c r="X940"/>
      <c r="Y940"/>
      <c r="Z940" s="172"/>
      <c r="AA940"/>
      <c r="AB940"/>
      <c r="AC940"/>
      <c r="AD940"/>
      <c r="AE940"/>
      <c r="AF940"/>
      <c r="AG940"/>
      <c r="AH940"/>
      <c r="AI940"/>
      <c r="AJ940"/>
    </row>
    <row r="941" spans="1:36" ht="24.95" customHeight="1">
      <c r="A941" s="66"/>
      <c r="M941" s="37"/>
      <c r="N941" s="695"/>
      <c r="U941"/>
      <c r="V941"/>
      <c r="W941"/>
      <c r="X941"/>
      <c r="Y941"/>
      <c r="Z941" s="172"/>
      <c r="AA941"/>
      <c r="AB941"/>
      <c r="AC941"/>
      <c r="AD941"/>
      <c r="AE941"/>
      <c r="AF941"/>
      <c r="AG941"/>
      <c r="AH941"/>
      <c r="AI941"/>
      <c r="AJ941"/>
    </row>
    <row r="942" spans="1:36" ht="24.95" customHeight="1">
      <c r="A942" s="66"/>
      <c r="M942" s="37"/>
      <c r="N942" s="695"/>
      <c r="U942"/>
      <c r="V942"/>
      <c r="W942"/>
      <c r="X942"/>
      <c r="Y942"/>
      <c r="Z942" s="172"/>
      <c r="AA942"/>
      <c r="AB942"/>
      <c r="AC942"/>
      <c r="AD942"/>
      <c r="AE942"/>
      <c r="AF942"/>
      <c r="AG942"/>
      <c r="AH942"/>
      <c r="AI942"/>
      <c r="AJ942"/>
    </row>
    <row r="943" spans="1:36" ht="24.95" customHeight="1">
      <c r="A943" s="66"/>
      <c r="M943" s="37"/>
      <c r="N943" s="695"/>
      <c r="U943"/>
      <c r="V943"/>
      <c r="W943"/>
      <c r="X943"/>
      <c r="Y943"/>
      <c r="Z943" s="172"/>
      <c r="AA943"/>
      <c r="AB943"/>
      <c r="AC943"/>
      <c r="AD943"/>
      <c r="AE943"/>
      <c r="AF943"/>
      <c r="AG943"/>
      <c r="AH943"/>
      <c r="AI943"/>
      <c r="AJ943"/>
    </row>
    <row r="944" spans="1:36" ht="24.95" customHeight="1">
      <c r="A944" s="66"/>
      <c r="M944" s="37"/>
      <c r="N944" s="695"/>
      <c r="U944"/>
      <c r="V944"/>
      <c r="W944"/>
      <c r="X944"/>
      <c r="Y944"/>
      <c r="Z944" s="172"/>
      <c r="AA944"/>
      <c r="AB944"/>
      <c r="AC944"/>
      <c r="AD944"/>
      <c r="AE944"/>
      <c r="AF944"/>
      <c r="AG944"/>
      <c r="AH944"/>
      <c r="AI944"/>
      <c r="AJ944"/>
    </row>
    <row r="945" spans="1:36" ht="24.95" customHeight="1">
      <c r="A945" s="66"/>
      <c r="M945" s="37"/>
      <c r="N945" s="695"/>
      <c r="U945"/>
      <c r="V945"/>
      <c r="W945"/>
      <c r="X945"/>
      <c r="Y945"/>
      <c r="Z945" s="172"/>
      <c r="AA945"/>
      <c r="AB945"/>
      <c r="AC945"/>
      <c r="AD945"/>
      <c r="AE945"/>
      <c r="AF945"/>
      <c r="AG945"/>
      <c r="AH945"/>
      <c r="AI945"/>
      <c r="AJ945"/>
    </row>
    <row r="946" spans="1:36" ht="24.95" customHeight="1">
      <c r="A946" s="66"/>
      <c r="M946" s="37"/>
      <c r="N946" s="695"/>
      <c r="U946"/>
      <c r="V946"/>
      <c r="W946"/>
      <c r="X946"/>
      <c r="Y946"/>
      <c r="Z946" s="172"/>
      <c r="AA946"/>
      <c r="AB946"/>
      <c r="AC946"/>
      <c r="AD946"/>
      <c r="AE946"/>
      <c r="AF946"/>
      <c r="AG946"/>
      <c r="AH946"/>
      <c r="AI946"/>
      <c r="AJ946"/>
    </row>
    <row r="947" spans="1:36" ht="24.95" customHeight="1">
      <c r="A947" s="66"/>
      <c r="M947" s="37"/>
      <c r="N947" s="695"/>
      <c r="U947"/>
      <c r="V947"/>
      <c r="W947"/>
      <c r="X947"/>
      <c r="Y947"/>
      <c r="Z947" s="172"/>
      <c r="AA947"/>
      <c r="AB947"/>
      <c r="AC947"/>
      <c r="AD947"/>
      <c r="AE947"/>
      <c r="AF947"/>
      <c r="AG947"/>
      <c r="AH947"/>
      <c r="AI947"/>
      <c r="AJ947"/>
    </row>
    <row r="948" spans="1:36" ht="24.95" customHeight="1">
      <c r="A948" s="66"/>
      <c r="M948" s="37"/>
      <c r="N948" s="695"/>
      <c r="U948"/>
      <c r="V948"/>
      <c r="W948"/>
      <c r="X948"/>
      <c r="Y948"/>
      <c r="Z948" s="172"/>
      <c r="AA948"/>
      <c r="AB948"/>
      <c r="AC948"/>
      <c r="AD948"/>
      <c r="AE948"/>
      <c r="AF948"/>
      <c r="AG948"/>
      <c r="AH948"/>
      <c r="AI948"/>
      <c r="AJ948"/>
    </row>
    <row r="949" spans="1:36" ht="24.95" customHeight="1">
      <c r="A949" s="66"/>
      <c r="M949" s="37"/>
      <c r="N949" s="695"/>
      <c r="U949"/>
      <c r="V949"/>
      <c r="W949"/>
      <c r="X949"/>
      <c r="Y949"/>
      <c r="Z949" s="172"/>
      <c r="AA949"/>
      <c r="AB949"/>
      <c r="AC949"/>
      <c r="AD949"/>
      <c r="AE949"/>
      <c r="AF949"/>
      <c r="AG949"/>
      <c r="AH949"/>
      <c r="AI949"/>
      <c r="AJ949"/>
    </row>
    <row r="950" spans="1:36" ht="24.95" customHeight="1">
      <c r="A950" s="66"/>
      <c r="M950" s="37"/>
      <c r="N950" s="695"/>
      <c r="U950"/>
      <c r="V950"/>
      <c r="W950"/>
      <c r="X950"/>
      <c r="Y950"/>
      <c r="Z950" s="172"/>
      <c r="AA950"/>
      <c r="AB950"/>
      <c r="AC950"/>
      <c r="AD950"/>
      <c r="AE950"/>
      <c r="AF950"/>
      <c r="AG950"/>
      <c r="AH950"/>
      <c r="AI950"/>
      <c r="AJ950"/>
    </row>
    <row r="951" spans="1:36" ht="24.95" customHeight="1">
      <c r="A951" s="66"/>
      <c r="M951" s="37"/>
      <c r="N951" s="695"/>
      <c r="U951"/>
      <c r="V951"/>
      <c r="W951"/>
      <c r="X951"/>
      <c r="Y951"/>
      <c r="Z951" s="172"/>
      <c r="AA951"/>
      <c r="AB951"/>
      <c r="AC951"/>
      <c r="AD951"/>
      <c r="AE951"/>
      <c r="AF951"/>
      <c r="AG951"/>
      <c r="AH951"/>
      <c r="AI951"/>
      <c r="AJ951"/>
    </row>
    <row r="952" spans="1:36" ht="24.95" customHeight="1">
      <c r="A952" s="66"/>
      <c r="M952" s="37"/>
      <c r="N952" s="695"/>
      <c r="U952"/>
      <c r="V952"/>
      <c r="W952"/>
      <c r="X952"/>
      <c r="Y952"/>
      <c r="Z952" s="172"/>
      <c r="AA952"/>
      <c r="AB952"/>
      <c r="AC952"/>
      <c r="AD952"/>
      <c r="AE952"/>
      <c r="AF952"/>
      <c r="AG952"/>
      <c r="AH952"/>
      <c r="AI952"/>
      <c r="AJ952"/>
    </row>
    <row r="953" spans="1:36" ht="24.95" customHeight="1">
      <c r="A953" s="66"/>
      <c r="M953" s="37"/>
      <c r="N953" s="695"/>
      <c r="U953"/>
      <c r="V953"/>
      <c r="W953"/>
      <c r="X953"/>
      <c r="Y953"/>
      <c r="Z953" s="172"/>
      <c r="AA953"/>
      <c r="AB953"/>
      <c r="AC953"/>
      <c r="AD953"/>
      <c r="AE953"/>
      <c r="AF953"/>
      <c r="AG953"/>
      <c r="AH953"/>
      <c r="AI953"/>
      <c r="AJ953"/>
    </row>
    <row r="954" spans="1:36" ht="24.95" customHeight="1">
      <c r="A954" s="66"/>
      <c r="M954" s="37"/>
      <c r="N954" s="695"/>
      <c r="U954"/>
      <c r="V954"/>
      <c r="W954"/>
      <c r="X954"/>
      <c r="Y954"/>
      <c r="Z954" s="172"/>
      <c r="AA954"/>
      <c r="AB954"/>
      <c r="AC954"/>
      <c r="AD954"/>
      <c r="AE954"/>
      <c r="AF954"/>
      <c r="AG954"/>
      <c r="AH954"/>
      <c r="AI954"/>
      <c r="AJ954"/>
    </row>
    <row r="955" spans="1:36" ht="24.95" customHeight="1">
      <c r="A955" s="66"/>
      <c r="M955" s="37"/>
      <c r="N955" s="695"/>
      <c r="U955"/>
      <c r="V955"/>
      <c r="W955"/>
      <c r="X955"/>
      <c r="Y955"/>
      <c r="Z955" s="172"/>
      <c r="AA955"/>
      <c r="AB955"/>
      <c r="AC955"/>
      <c r="AD955"/>
      <c r="AE955"/>
      <c r="AF955"/>
      <c r="AG955"/>
      <c r="AH955"/>
      <c r="AI955"/>
      <c r="AJ955"/>
    </row>
    <row r="956" spans="1:36" ht="24.95" customHeight="1">
      <c r="A956" s="66"/>
      <c r="M956" s="37"/>
      <c r="N956" s="695"/>
      <c r="U956"/>
      <c r="V956"/>
      <c r="W956"/>
      <c r="X956"/>
      <c r="Y956"/>
      <c r="Z956" s="172"/>
      <c r="AA956"/>
      <c r="AB956"/>
      <c r="AC956"/>
      <c r="AD956"/>
      <c r="AE956"/>
      <c r="AF956"/>
      <c r="AG956"/>
      <c r="AH956"/>
      <c r="AI956"/>
      <c r="AJ956"/>
    </row>
    <row r="957" spans="1:36" ht="24.95" customHeight="1">
      <c r="A957" s="66"/>
      <c r="M957" s="37"/>
      <c r="N957" s="695"/>
      <c r="U957"/>
      <c r="V957"/>
      <c r="W957"/>
      <c r="X957"/>
      <c r="Y957"/>
      <c r="Z957" s="172"/>
      <c r="AA957"/>
      <c r="AB957"/>
      <c r="AC957"/>
      <c r="AD957"/>
      <c r="AE957"/>
      <c r="AF957"/>
      <c r="AG957"/>
      <c r="AH957"/>
      <c r="AI957"/>
      <c r="AJ957"/>
    </row>
    <row r="958" spans="1:36" ht="24.95" customHeight="1">
      <c r="A958" s="66"/>
      <c r="M958" s="37"/>
      <c r="N958" s="695"/>
      <c r="U958"/>
      <c r="V958"/>
      <c r="W958"/>
      <c r="X958"/>
      <c r="Y958"/>
      <c r="Z958" s="172"/>
      <c r="AA958"/>
      <c r="AB958"/>
      <c r="AC958"/>
      <c r="AD958"/>
      <c r="AE958"/>
      <c r="AF958"/>
      <c r="AG958"/>
      <c r="AH958"/>
      <c r="AI958"/>
      <c r="AJ958"/>
    </row>
    <row r="959" spans="1:36" ht="24.95" customHeight="1">
      <c r="A959" s="66"/>
      <c r="M959" s="37"/>
      <c r="N959" s="695"/>
      <c r="U959"/>
      <c r="V959"/>
      <c r="W959"/>
      <c r="X959"/>
      <c r="Y959"/>
      <c r="Z959" s="172"/>
      <c r="AA959"/>
      <c r="AB959"/>
      <c r="AC959"/>
      <c r="AD959"/>
      <c r="AE959"/>
      <c r="AF959"/>
      <c r="AG959"/>
      <c r="AH959"/>
      <c r="AI959"/>
      <c r="AJ959"/>
    </row>
    <row r="960" spans="1:36" ht="24.95" customHeight="1">
      <c r="A960" s="66"/>
      <c r="M960" s="37"/>
      <c r="N960" s="695"/>
      <c r="U960"/>
      <c r="V960"/>
      <c r="W960"/>
      <c r="X960"/>
      <c r="Y960"/>
      <c r="Z960" s="172"/>
      <c r="AA960"/>
      <c r="AB960"/>
      <c r="AC960"/>
      <c r="AD960"/>
      <c r="AE960"/>
      <c r="AF960"/>
      <c r="AG960"/>
      <c r="AH960"/>
      <c r="AI960"/>
      <c r="AJ960"/>
    </row>
    <row r="961" spans="1:36" ht="24.95" customHeight="1">
      <c r="A961" s="66"/>
      <c r="M961" s="37"/>
      <c r="N961" s="695"/>
      <c r="U961"/>
      <c r="V961"/>
      <c r="W961"/>
      <c r="X961"/>
      <c r="Y961"/>
      <c r="Z961" s="172"/>
      <c r="AA961"/>
      <c r="AB961"/>
      <c r="AC961"/>
      <c r="AD961"/>
      <c r="AE961"/>
      <c r="AF961"/>
      <c r="AG961"/>
      <c r="AH961"/>
      <c r="AI961"/>
      <c r="AJ961"/>
    </row>
    <row r="962" spans="1:36" ht="24.95" customHeight="1">
      <c r="A962" s="66"/>
      <c r="M962" s="37"/>
      <c r="N962" s="695"/>
      <c r="U962"/>
      <c r="V962"/>
      <c r="W962"/>
      <c r="X962"/>
      <c r="Y962"/>
      <c r="Z962" s="172"/>
      <c r="AA962"/>
      <c r="AB962"/>
      <c r="AC962"/>
      <c r="AD962"/>
      <c r="AE962"/>
      <c r="AF962"/>
      <c r="AG962"/>
      <c r="AH962"/>
      <c r="AI962"/>
      <c r="AJ962"/>
    </row>
    <row r="963" spans="1:36" ht="24.95" customHeight="1">
      <c r="A963" s="66"/>
      <c r="M963" s="37"/>
      <c r="N963" s="695"/>
      <c r="U963"/>
      <c r="V963"/>
      <c r="W963"/>
      <c r="X963"/>
      <c r="Y963"/>
      <c r="Z963" s="172"/>
      <c r="AA963"/>
      <c r="AB963"/>
      <c r="AC963"/>
      <c r="AD963"/>
      <c r="AE963"/>
      <c r="AF963"/>
      <c r="AG963"/>
      <c r="AH963"/>
      <c r="AI963"/>
      <c r="AJ963"/>
    </row>
    <row r="964" spans="1:36" ht="24.95" customHeight="1">
      <c r="A964" s="66"/>
      <c r="M964" s="37"/>
      <c r="N964" s="695"/>
      <c r="U964"/>
      <c r="V964"/>
      <c r="W964"/>
      <c r="X964"/>
      <c r="Y964"/>
      <c r="Z964" s="172"/>
      <c r="AA964"/>
      <c r="AB964"/>
      <c r="AC964"/>
      <c r="AD964"/>
      <c r="AE964"/>
      <c r="AF964"/>
      <c r="AG964"/>
      <c r="AH964"/>
      <c r="AI964"/>
      <c r="AJ964"/>
    </row>
    <row r="965" spans="1:36" ht="24.95" customHeight="1">
      <c r="A965" s="66"/>
      <c r="M965" s="37"/>
      <c r="N965" s="695"/>
      <c r="U965"/>
      <c r="V965"/>
      <c r="W965"/>
      <c r="X965"/>
      <c r="Y965"/>
      <c r="Z965" s="172"/>
      <c r="AA965"/>
      <c r="AB965"/>
      <c r="AC965"/>
      <c r="AD965"/>
      <c r="AE965"/>
      <c r="AF965"/>
      <c r="AG965"/>
      <c r="AH965"/>
      <c r="AI965"/>
      <c r="AJ965"/>
    </row>
    <row r="966" spans="1:36" ht="24.95" customHeight="1">
      <c r="A966" s="66"/>
      <c r="M966" s="37"/>
      <c r="N966" s="695"/>
      <c r="U966"/>
      <c r="V966"/>
      <c r="W966"/>
      <c r="X966"/>
      <c r="Y966"/>
      <c r="Z966" s="172"/>
      <c r="AA966"/>
      <c r="AB966"/>
      <c r="AC966"/>
      <c r="AD966"/>
      <c r="AE966"/>
      <c r="AF966"/>
      <c r="AG966"/>
      <c r="AH966"/>
      <c r="AI966"/>
      <c r="AJ966"/>
    </row>
    <row r="967" spans="1:36" ht="24.95" customHeight="1">
      <c r="A967" s="66"/>
      <c r="M967" s="37"/>
      <c r="N967" s="695"/>
      <c r="U967"/>
      <c r="V967"/>
      <c r="W967"/>
      <c r="X967"/>
      <c r="Y967"/>
      <c r="Z967" s="172"/>
      <c r="AA967"/>
      <c r="AB967"/>
      <c r="AC967"/>
      <c r="AD967"/>
      <c r="AE967"/>
      <c r="AF967"/>
      <c r="AG967"/>
      <c r="AH967"/>
      <c r="AI967"/>
      <c r="AJ967"/>
    </row>
    <row r="968" spans="1:36" ht="24.95" customHeight="1">
      <c r="A968" s="66"/>
      <c r="M968" s="37"/>
      <c r="N968" s="695"/>
      <c r="U968"/>
      <c r="V968"/>
      <c r="W968"/>
      <c r="X968"/>
      <c r="Y968"/>
      <c r="Z968" s="172"/>
      <c r="AA968"/>
      <c r="AB968"/>
      <c r="AC968"/>
      <c r="AD968"/>
      <c r="AE968"/>
      <c r="AF968"/>
      <c r="AG968"/>
      <c r="AH968"/>
      <c r="AI968"/>
      <c r="AJ968"/>
    </row>
    <row r="969" spans="1:36" ht="24.95" customHeight="1">
      <c r="A969" s="66"/>
      <c r="M969" s="37"/>
      <c r="N969" s="695"/>
      <c r="U969"/>
      <c r="V969"/>
      <c r="W969"/>
      <c r="X969"/>
      <c r="Y969"/>
      <c r="Z969" s="172"/>
      <c r="AA969"/>
      <c r="AB969"/>
      <c r="AC969"/>
      <c r="AD969"/>
      <c r="AE969"/>
      <c r="AF969"/>
      <c r="AG969"/>
      <c r="AH969"/>
      <c r="AI969"/>
      <c r="AJ969"/>
    </row>
    <row r="970" spans="1:36" ht="24.95" customHeight="1">
      <c r="A970" s="66"/>
      <c r="M970" s="37"/>
      <c r="N970" s="695"/>
      <c r="U970"/>
      <c r="V970"/>
      <c r="W970"/>
      <c r="X970"/>
      <c r="Y970"/>
      <c r="Z970" s="172"/>
      <c r="AA970"/>
      <c r="AB970"/>
      <c r="AC970"/>
      <c r="AD970"/>
      <c r="AE970"/>
      <c r="AF970"/>
      <c r="AG970"/>
      <c r="AH970"/>
      <c r="AI970"/>
      <c r="AJ970"/>
    </row>
    <row r="971" spans="1:36" ht="24.95" customHeight="1">
      <c r="A971" s="66"/>
      <c r="M971" s="37"/>
      <c r="N971" s="695"/>
      <c r="U971"/>
      <c r="V971"/>
      <c r="W971"/>
      <c r="X971"/>
      <c r="Y971"/>
      <c r="Z971" s="172"/>
      <c r="AA971"/>
      <c r="AB971"/>
      <c r="AC971"/>
      <c r="AD971"/>
      <c r="AE971"/>
      <c r="AF971"/>
      <c r="AG971"/>
      <c r="AH971"/>
      <c r="AI971"/>
      <c r="AJ971"/>
    </row>
    <row r="972" spans="1:36" ht="24.95" customHeight="1">
      <c r="A972" s="66"/>
      <c r="M972" s="37"/>
      <c r="N972" s="695"/>
      <c r="U972"/>
      <c r="V972"/>
      <c r="W972"/>
      <c r="X972"/>
      <c r="Y972"/>
      <c r="Z972" s="172"/>
      <c r="AA972"/>
      <c r="AB972"/>
      <c r="AC972"/>
      <c r="AD972"/>
      <c r="AE972"/>
      <c r="AF972"/>
      <c r="AG972"/>
      <c r="AH972"/>
      <c r="AI972"/>
      <c r="AJ972"/>
    </row>
    <row r="973" spans="1:36" ht="24.95" customHeight="1">
      <c r="A973" s="66"/>
      <c r="M973" s="37"/>
      <c r="N973" s="695"/>
      <c r="U973"/>
      <c r="V973"/>
      <c r="W973"/>
      <c r="X973"/>
      <c r="Y973"/>
      <c r="Z973" s="172"/>
      <c r="AA973"/>
      <c r="AB973"/>
      <c r="AC973"/>
      <c r="AD973"/>
      <c r="AE973"/>
      <c r="AF973"/>
      <c r="AG973"/>
      <c r="AH973"/>
      <c r="AI973"/>
      <c r="AJ973"/>
    </row>
    <row r="974" spans="1:36" ht="24.95" customHeight="1">
      <c r="A974" s="66"/>
      <c r="M974" s="37"/>
      <c r="N974" s="695"/>
      <c r="U974"/>
      <c r="V974"/>
      <c r="W974"/>
      <c r="X974"/>
      <c r="Y974"/>
      <c r="Z974" s="172"/>
      <c r="AA974"/>
      <c r="AB974"/>
      <c r="AC974"/>
      <c r="AD974"/>
      <c r="AE974"/>
      <c r="AF974"/>
      <c r="AG974"/>
      <c r="AH974"/>
      <c r="AI974"/>
      <c r="AJ974"/>
    </row>
    <row r="975" spans="1:36" ht="24.95" customHeight="1">
      <c r="A975" s="66"/>
      <c r="M975" s="37"/>
      <c r="N975" s="695"/>
      <c r="U975"/>
      <c r="V975"/>
      <c r="W975"/>
      <c r="X975"/>
      <c r="Y975"/>
      <c r="Z975" s="172"/>
      <c r="AA975"/>
      <c r="AB975"/>
      <c r="AC975"/>
      <c r="AD975"/>
      <c r="AE975"/>
      <c r="AF975"/>
      <c r="AG975"/>
      <c r="AH975"/>
      <c r="AI975"/>
      <c r="AJ975"/>
    </row>
    <row r="976" spans="1:36" ht="24.95" customHeight="1">
      <c r="A976" s="66"/>
      <c r="M976" s="37"/>
      <c r="N976" s="695"/>
      <c r="U976"/>
      <c r="V976"/>
      <c r="W976"/>
      <c r="X976"/>
      <c r="Y976"/>
      <c r="Z976" s="172"/>
      <c r="AA976"/>
      <c r="AB976"/>
      <c r="AC976"/>
      <c r="AD976"/>
      <c r="AE976"/>
      <c r="AF976"/>
      <c r="AG976"/>
      <c r="AH976"/>
      <c r="AI976"/>
      <c r="AJ976"/>
    </row>
    <row r="977" spans="1:36" ht="24.95" customHeight="1">
      <c r="A977" s="66"/>
      <c r="M977" s="37"/>
      <c r="N977" s="695"/>
      <c r="U977"/>
      <c r="V977"/>
      <c r="W977"/>
      <c r="X977"/>
      <c r="Y977"/>
      <c r="Z977" s="172"/>
      <c r="AA977"/>
      <c r="AB977"/>
      <c r="AC977"/>
      <c r="AD977"/>
      <c r="AE977"/>
      <c r="AF977"/>
      <c r="AG977"/>
      <c r="AH977"/>
      <c r="AI977"/>
      <c r="AJ977"/>
    </row>
    <row r="978" spans="1:36" ht="24.95" customHeight="1">
      <c r="A978" s="66"/>
      <c r="M978" s="37"/>
      <c r="N978" s="695"/>
      <c r="U978"/>
      <c r="V978"/>
      <c r="W978"/>
      <c r="X978"/>
      <c r="Y978"/>
      <c r="Z978" s="172"/>
      <c r="AA978"/>
      <c r="AB978"/>
      <c r="AC978"/>
      <c r="AD978"/>
      <c r="AE978"/>
      <c r="AF978"/>
      <c r="AG978"/>
      <c r="AH978"/>
      <c r="AI978"/>
      <c r="AJ978"/>
    </row>
    <row r="979" spans="1:36" ht="24.95" customHeight="1">
      <c r="A979" s="66"/>
      <c r="M979" s="37"/>
      <c r="N979" s="695"/>
      <c r="U979"/>
      <c r="V979"/>
      <c r="W979"/>
      <c r="X979"/>
      <c r="Y979"/>
      <c r="Z979" s="172"/>
      <c r="AA979"/>
      <c r="AB979"/>
      <c r="AC979"/>
      <c r="AD979"/>
      <c r="AE979"/>
      <c r="AF979"/>
      <c r="AG979"/>
      <c r="AH979"/>
      <c r="AI979"/>
      <c r="AJ979"/>
    </row>
    <row r="980" spans="1:36" ht="24.95" customHeight="1">
      <c r="A980" s="66"/>
      <c r="M980" s="37"/>
      <c r="N980" s="695"/>
      <c r="U980"/>
      <c r="V980"/>
      <c r="W980"/>
      <c r="X980"/>
      <c r="Y980"/>
      <c r="Z980" s="172"/>
      <c r="AA980"/>
      <c r="AB980"/>
      <c r="AC980"/>
      <c r="AD980"/>
      <c r="AE980"/>
      <c r="AF980"/>
      <c r="AG980"/>
      <c r="AH980"/>
      <c r="AI980"/>
      <c r="AJ980"/>
    </row>
    <row r="981" spans="1:36" ht="24.95" customHeight="1">
      <c r="A981" s="66"/>
      <c r="M981" s="37"/>
      <c r="N981" s="695"/>
      <c r="U981"/>
      <c r="V981"/>
      <c r="W981"/>
      <c r="X981"/>
      <c r="Y981"/>
      <c r="Z981" s="172"/>
      <c r="AA981"/>
      <c r="AB981"/>
      <c r="AC981"/>
      <c r="AD981"/>
      <c r="AE981"/>
      <c r="AF981"/>
      <c r="AG981"/>
      <c r="AH981"/>
      <c r="AI981"/>
      <c r="AJ981"/>
    </row>
    <row r="982" spans="1:36" ht="24.95" customHeight="1">
      <c r="A982" s="66"/>
      <c r="M982" s="37"/>
      <c r="N982" s="695"/>
      <c r="U982"/>
      <c r="V982"/>
      <c r="W982"/>
      <c r="X982"/>
      <c r="Y982"/>
      <c r="Z982" s="172"/>
      <c r="AA982"/>
      <c r="AB982"/>
      <c r="AC982"/>
      <c r="AD982"/>
      <c r="AE982"/>
      <c r="AF982"/>
      <c r="AG982"/>
      <c r="AH982"/>
      <c r="AI982"/>
      <c r="AJ982"/>
    </row>
    <row r="983" spans="1:36" ht="24.95" customHeight="1">
      <c r="A983" s="66"/>
      <c r="M983" s="37"/>
      <c r="N983" s="695"/>
      <c r="U983"/>
      <c r="V983"/>
      <c r="W983"/>
      <c r="X983"/>
      <c r="Y983"/>
      <c r="Z983" s="172"/>
      <c r="AA983"/>
      <c r="AB983"/>
      <c r="AC983"/>
      <c r="AD983"/>
      <c r="AE983"/>
      <c r="AF983"/>
      <c r="AG983"/>
      <c r="AH983"/>
      <c r="AI983"/>
      <c r="AJ983"/>
    </row>
    <row r="984" spans="1:36" ht="24.95" customHeight="1">
      <c r="A984" s="66"/>
      <c r="M984" s="37"/>
      <c r="N984" s="695"/>
      <c r="U984"/>
      <c r="V984"/>
      <c r="W984"/>
      <c r="X984"/>
      <c r="Y984"/>
      <c r="Z984" s="172"/>
      <c r="AA984"/>
      <c r="AB984"/>
      <c r="AC984"/>
      <c r="AD984"/>
      <c r="AE984"/>
      <c r="AF984"/>
      <c r="AG984"/>
      <c r="AH984"/>
      <c r="AI984"/>
      <c r="AJ984"/>
    </row>
    <row r="985" spans="1:36" ht="24.95" customHeight="1">
      <c r="A985" s="66"/>
      <c r="M985" s="37"/>
      <c r="N985" s="695"/>
      <c r="U985"/>
      <c r="V985"/>
      <c r="W985"/>
      <c r="X985"/>
      <c r="Y985"/>
      <c r="Z985" s="172"/>
      <c r="AA985"/>
      <c r="AB985"/>
      <c r="AC985"/>
      <c r="AD985"/>
      <c r="AE985"/>
      <c r="AF985"/>
      <c r="AG985"/>
      <c r="AH985"/>
      <c r="AI985"/>
      <c r="AJ985"/>
    </row>
    <row r="986" spans="1:36" ht="24.95" customHeight="1">
      <c r="A986" s="66"/>
      <c r="M986" s="37"/>
      <c r="N986" s="695"/>
      <c r="U986"/>
      <c r="V986"/>
      <c r="W986"/>
      <c r="X986"/>
      <c r="Y986"/>
      <c r="Z986" s="172"/>
      <c r="AA986"/>
      <c r="AB986"/>
      <c r="AC986"/>
      <c r="AD986"/>
      <c r="AE986"/>
      <c r="AF986"/>
      <c r="AG986"/>
      <c r="AH986"/>
      <c r="AI986"/>
      <c r="AJ986"/>
    </row>
    <row r="987" spans="1:36" ht="24.95" customHeight="1">
      <c r="A987" s="66"/>
      <c r="M987" s="37"/>
      <c r="N987" s="695"/>
      <c r="U987"/>
      <c r="V987"/>
      <c r="W987"/>
      <c r="X987"/>
      <c r="Y987"/>
      <c r="Z987" s="172"/>
      <c r="AA987"/>
      <c r="AB987"/>
      <c r="AC987"/>
      <c r="AD987"/>
      <c r="AE987"/>
      <c r="AF987"/>
      <c r="AG987"/>
      <c r="AH987"/>
      <c r="AI987"/>
      <c r="AJ987"/>
    </row>
    <row r="988" spans="1:36" ht="24.95" customHeight="1">
      <c r="A988" s="66"/>
      <c r="M988" s="37"/>
      <c r="N988" s="695"/>
      <c r="U988"/>
      <c r="V988"/>
      <c r="W988"/>
      <c r="X988"/>
      <c r="Y988"/>
      <c r="Z988" s="172"/>
      <c r="AA988"/>
      <c r="AB988"/>
      <c r="AC988"/>
      <c r="AD988"/>
      <c r="AE988"/>
      <c r="AF988"/>
      <c r="AG988"/>
      <c r="AH988"/>
      <c r="AI988"/>
      <c r="AJ988"/>
    </row>
    <row r="989" spans="1:36" ht="24.95" customHeight="1">
      <c r="A989" s="66"/>
      <c r="M989" s="37"/>
      <c r="N989" s="695"/>
      <c r="U989"/>
      <c r="V989"/>
      <c r="W989"/>
      <c r="X989"/>
      <c r="Y989"/>
      <c r="Z989" s="172"/>
      <c r="AA989"/>
      <c r="AB989"/>
      <c r="AC989"/>
      <c r="AD989"/>
      <c r="AE989"/>
      <c r="AF989"/>
      <c r="AG989"/>
      <c r="AH989"/>
      <c r="AI989"/>
      <c r="AJ989"/>
    </row>
    <row r="990" spans="1:36" ht="24.95" customHeight="1">
      <c r="A990" s="66"/>
      <c r="M990" s="37"/>
      <c r="N990" s="695"/>
      <c r="U990"/>
      <c r="V990"/>
      <c r="W990"/>
      <c r="X990"/>
      <c r="Y990"/>
      <c r="Z990" s="172"/>
      <c r="AA990"/>
      <c r="AB990"/>
      <c r="AC990"/>
      <c r="AD990"/>
      <c r="AE990"/>
      <c r="AF990"/>
      <c r="AG990"/>
      <c r="AH990"/>
      <c r="AI990"/>
      <c r="AJ990"/>
    </row>
    <row r="991" spans="1:36" ht="24.95" customHeight="1">
      <c r="A991" s="66"/>
      <c r="M991" s="37"/>
      <c r="N991" s="695"/>
      <c r="U991"/>
      <c r="V991"/>
      <c r="W991"/>
      <c r="X991"/>
      <c r="Y991"/>
      <c r="Z991" s="172"/>
      <c r="AA991"/>
      <c r="AB991"/>
      <c r="AC991"/>
      <c r="AD991"/>
      <c r="AE991"/>
      <c r="AF991"/>
      <c r="AG991"/>
      <c r="AH991"/>
      <c r="AI991"/>
      <c r="AJ991"/>
    </row>
    <row r="992" spans="1:36" ht="24.95" customHeight="1">
      <c r="A992" s="66"/>
      <c r="M992" s="37"/>
      <c r="N992" s="695"/>
      <c r="U992"/>
      <c r="V992"/>
      <c r="W992"/>
      <c r="X992"/>
      <c r="Y992"/>
      <c r="Z992" s="172"/>
      <c r="AA992"/>
      <c r="AB992"/>
      <c r="AC992"/>
      <c r="AD992"/>
      <c r="AE992"/>
      <c r="AF992"/>
      <c r="AG992"/>
      <c r="AH992"/>
      <c r="AI992"/>
      <c r="AJ992"/>
    </row>
    <row r="993" spans="1:36" ht="24.95" customHeight="1">
      <c r="A993" s="66"/>
      <c r="M993" s="37"/>
      <c r="N993" s="695"/>
      <c r="U993"/>
      <c r="V993"/>
      <c r="W993"/>
      <c r="X993"/>
      <c r="Y993"/>
      <c r="Z993" s="172"/>
      <c r="AA993"/>
      <c r="AB993"/>
      <c r="AC993"/>
      <c r="AD993"/>
      <c r="AE993"/>
      <c r="AF993"/>
      <c r="AG993"/>
      <c r="AH993"/>
      <c r="AI993"/>
      <c r="AJ993"/>
    </row>
    <row r="994" spans="1:36" ht="24.95" customHeight="1">
      <c r="A994" s="66"/>
      <c r="M994" s="37"/>
      <c r="N994" s="695"/>
      <c r="U994"/>
      <c r="V994"/>
      <c r="W994"/>
      <c r="X994"/>
      <c r="Y994"/>
      <c r="Z994" s="172"/>
      <c r="AA994"/>
      <c r="AB994"/>
      <c r="AC994"/>
      <c r="AD994"/>
      <c r="AE994"/>
      <c r="AF994"/>
      <c r="AG994"/>
      <c r="AH994"/>
      <c r="AI994"/>
      <c r="AJ994"/>
    </row>
    <row r="995" spans="1:36" ht="24.95" customHeight="1">
      <c r="A995" s="66"/>
      <c r="M995" s="37"/>
      <c r="N995" s="695"/>
      <c r="U995"/>
      <c r="V995"/>
      <c r="W995"/>
      <c r="X995"/>
      <c r="Y995"/>
      <c r="Z995" s="172"/>
      <c r="AA995"/>
      <c r="AB995"/>
      <c r="AC995"/>
      <c r="AD995"/>
      <c r="AE995"/>
      <c r="AF995"/>
      <c r="AG995"/>
      <c r="AH995"/>
      <c r="AI995"/>
      <c r="AJ995"/>
    </row>
    <row r="996" spans="1:36" ht="24.95" customHeight="1">
      <c r="A996" s="66"/>
      <c r="M996" s="37"/>
      <c r="N996" s="695"/>
      <c r="U996"/>
      <c r="V996"/>
      <c r="W996"/>
      <c r="X996"/>
      <c r="Y996"/>
      <c r="Z996" s="172"/>
      <c r="AA996"/>
      <c r="AB996"/>
      <c r="AC996"/>
      <c r="AD996"/>
      <c r="AE996"/>
      <c r="AF996"/>
      <c r="AG996"/>
      <c r="AH996"/>
      <c r="AI996"/>
      <c r="AJ996"/>
    </row>
    <row r="997" spans="1:36" ht="24.95" customHeight="1">
      <c r="A997" s="66"/>
      <c r="M997" s="37"/>
      <c r="N997" s="695"/>
      <c r="U997"/>
      <c r="V997"/>
      <c r="W997"/>
      <c r="X997"/>
      <c r="Y997"/>
      <c r="Z997" s="172"/>
      <c r="AA997"/>
      <c r="AB997"/>
      <c r="AC997"/>
      <c r="AD997"/>
      <c r="AE997"/>
      <c r="AF997"/>
      <c r="AG997"/>
      <c r="AH997"/>
      <c r="AI997"/>
      <c r="AJ997"/>
    </row>
    <row r="998" spans="1:36" ht="24.95" customHeight="1">
      <c r="A998" s="66"/>
      <c r="M998" s="37"/>
      <c r="N998" s="695"/>
      <c r="U998"/>
      <c r="V998"/>
      <c r="W998"/>
      <c r="X998"/>
      <c r="Y998"/>
      <c r="Z998" s="172"/>
      <c r="AA998"/>
      <c r="AB998"/>
      <c r="AC998"/>
      <c r="AD998"/>
      <c r="AE998"/>
      <c r="AF998"/>
      <c r="AG998"/>
      <c r="AH998"/>
      <c r="AI998"/>
      <c r="AJ998"/>
    </row>
    <row r="999" spans="1:36" ht="24.95" customHeight="1">
      <c r="A999" s="66"/>
      <c r="M999" s="37"/>
      <c r="N999" s="695"/>
      <c r="U999"/>
      <c r="V999"/>
      <c r="W999"/>
      <c r="X999"/>
      <c r="Y999"/>
      <c r="Z999" s="172"/>
      <c r="AA999"/>
      <c r="AB999"/>
      <c r="AC999"/>
      <c r="AD999"/>
      <c r="AE999"/>
      <c r="AF999"/>
      <c r="AG999"/>
      <c r="AH999"/>
      <c r="AI999"/>
      <c r="AJ999"/>
    </row>
    <row r="1000" spans="1:36" ht="24.95" customHeight="1">
      <c r="A1000" s="66"/>
      <c r="M1000" s="37"/>
      <c r="N1000" s="695"/>
      <c r="U1000"/>
      <c r="V1000"/>
      <c r="W1000"/>
      <c r="X1000"/>
      <c r="Y1000"/>
      <c r="Z1000" s="172"/>
      <c r="AA1000"/>
      <c r="AB1000"/>
      <c r="AC1000"/>
      <c r="AD1000"/>
      <c r="AE1000"/>
      <c r="AF1000"/>
      <c r="AG1000"/>
      <c r="AH1000"/>
      <c r="AI1000"/>
      <c r="AJ1000"/>
    </row>
    <row r="1001" spans="1:36" ht="24.95" customHeight="1">
      <c r="A1001" s="66"/>
      <c r="M1001" s="37"/>
      <c r="N1001" s="695"/>
      <c r="U1001"/>
      <c r="V1001"/>
      <c r="W1001"/>
      <c r="X1001"/>
      <c r="Y1001"/>
      <c r="Z1001" s="172"/>
      <c r="AA1001"/>
      <c r="AB1001"/>
      <c r="AC1001"/>
      <c r="AD1001"/>
      <c r="AE1001"/>
      <c r="AF1001"/>
      <c r="AG1001"/>
      <c r="AH1001"/>
      <c r="AI1001"/>
      <c r="AJ1001"/>
    </row>
    <row r="1002" spans="1:36" ht="24.95" customHeight="1">
      <c r="A1002" s="66"/>
      <c r="M1002" s="37"/>
      <c r="N1002" s="695"/>
      <c r="U1002"/>
      <c r="V1002"/>
      <c r="W1002"/>
      <c r="X1002"/>
      <c r="Y1002"/>
      <c r="Z1002" s="172"/>
      <c r="AA1002"/>
      <c r="AB1002"/>
      <c r="AC1002"/>
      <c r="AD1002"/>
      <c r="AE1002"/>
      <c r="AF1002"/>
      <c r="AG1002"/>
      <c r="AH1002"/>
      <c r="AI1002"/>
      <c r="AJ1002"/>
    </row>
    <row r="1003" spans="1:36" ht="24.95" customHeight="1">
      <c r="A1003" s="66"/>
      <c r="M1003" s="37"/>
      <c r="N1003" s="695"/>
      <c r="U1003"/>
      <c r="V1003"/>
      <c r="W1003"/>
      <c r="X1003"/>
      <c r="Y1003"/>
      <c r="Z1003" s="172"/>
      <c r="AA1003"/>
      <c r="AB1003"/>
      <c r="AC1003"/>
      <c r="AD1003"/>
      <c r="AE1003"/>
      <c r="AF1003"/>
      <c r="AG1003"/>
      <c r="AH1003"/>
      <c r="AI1003"/>
      <c r="AJ1003"/>
    </row>
    <row r="1004" spans="1:36" ht="24.95" customHeight="1">
      <c r="A1004" s="66"/>
      <c r="M1004" s="37"/>
      <c r="N1004" s="695"/>
      <c r="U1004"/>
      <c r="V1004"/>
      <c r="W1004"/>
      <c r="X1004"/>
      <c r="Y1004"/>
      <c r="Z1004" s="172"/>
      <c r="AA1004"/>
      <c r="AB1004"/>
      <c r="AC1004"/>
      <c r="AD1004"/>
      <c r="AE1004"/>
      <c r="AF1004"/>
      <c r="AG1004"/>
      <c r="AH1004"/>
      <c r="AI1004"/>
      <c r="AJ1004"/>
    </row>
    <row r="1005" spans="1:36" ht="24.95" customHeight="1">
      <c r="A1005" s="66"/>
      <c r="M1005" s="37"/>
      <c r="N1005" s="695"/>
      <c r="U1005"/>
      <c r="V1005"/>
      <c r="W1005"/>
      <c r="X1005"/>
      <c r="Y1005"/>
      <c r="Z1005" s="172"/>
      <c r="AA1005"/>
      <c r="AB1005"/>
      <c r="AC1005"/>
      <c r="AD1005"/>
      <c r="AE1005"/>
      <c r="AF1005"/>
      <c r="AG1005"/>
      <c r="AH1005"/>
      <c r="AI1005"/>
      <c r="AJ1005"/>
    </row>
    <row r="1006" spans="1:36" ht="24.95" customHeight="1">
      <c r="A1006" s="66"/>
      <c r="M1006" s="37"/>
      <c r="N1006" s="695"/>
      <c r="U1006"/>
      <c r="V1006"/>
      <c r="W1006"/>
      <c r="X1006"/>
      <c r="Y1006"/>
      <c r="Z1006" s="172"/>
      <c r="AA1006"/>
      <c r="AB1006"/>
      <c r="AC1006"/>
      <c r="AD1006"/>
      <c r="AE1006"/>
      <c r="AF1006"/>
      <c r="AG1006"/>
      <c r="AH1006"/>
      <c r="AI1006"/>
      <c r="AJ1006"/>
    </row>
    <row r="1007" spans="1:36" ht="24.95" customHeight="1">
      <c r="A1007" s="66"/>
      <c r="M1007" s="37"/>
      <c r="N1007" s="695"/>
      <c r="U1007"/>
      <c r="V1007"/>
      <c r="W1007"/>
      <c r="X1007"/>
      <c r="Y1007"/>
      <c r="Z1007" s="172"/>
      <c r="AA1007"/>
      <c r="AB1007"/>
      <c r="AC1007"/>
      <c r="AD1007"/>
      <c r="AE1007"/>
      <c r="AF1007"/>
      <c r="AG1007"/>
      <c r="AH1007"/>
      <c r="AI1007"/>
      <c r="AJ1007"/>
    </row>
    <row r="1008" spans="1:36" ht="24.95" customHeight="1">
      <c r="A1008" s="66"/>
      <c r="M1008" s="37"/>
      <c r="N1008" s="695"/>
      <c r="U1008"/>
      <c r="V1008"/>
      <c r="W1008"/>
      <c r="X1008"/>
      <c r="Y1008"/>
      <c r="Z1008" s="172"/>
      <c r="AA1008"/>
      <c r="AB1008"/>
      <c r="AC1008"/>
      <c r="AD1008"/>
      <c r="AE1008"/>
      <c r="AF1008"/>
      <c r="AG1008"/>
      <c r="AH1008"/>
      <c r="AI1008"/>
      <c r="AJ1008"/>
    </row>
    <row r="1009" spans="1:36" ht="24.95" customHeight="1">
      <c r="A1009" s="66"/>
      <c r="M1009" s="37"/>
      <c r="N1009" s="695"/>
      <c r="U1009"/>
      <c r="V1009"/>
      <c r="W1009"/>
      <c r="X1009"/>
      <c r="Y1009"/>
      <c r="Z1009" s="172"/>
      <c r="AA1009"/>
      <c r="AB1009"/>
      <c r="AC1009"/>
      <c r="AD1009"/>
      <c r="AE1009"/>
      <c r="AF1009"/>
      <c r="AG1009"/>
      <c r="AH1009"/>
      <c r="AI1009"/>
      <c r="AJ1009"/>
    </row>
    <row r="1010" spans="1:36" ht="24.95" customHeight="1">
      <c r="A1010" s="66"/>
      <c r="M1010" s="37"/>
      <c r="N1010" s="695"/>
      <c r="U1010"/>
      <c r="V1010"/>
      <c r="W1010"/>
      <c r="X1010"/>
      <c r="Y1010"/>
      <c r="Z1010" s="172"/>
      <c r="AA1010"/>
      <c r="AB1010"/>
      <c r="AC1010"/>
      <c r="AD1010"/>
      <c r="AE1010"/>
      <c r="AF1010"/>
      <c r="AG1010"/>
      <c r="AH1010"/>
      <c r="AI1010"/>
      <c r="AJ1010"/>
    </row>
    <row r="1011" spans="1:36" ht="24.95" customHeight="1">
      <c r="A1011" s="66"/>
      <c r="M1011" s="37"/>
      <c r="N1011" s="695"/>
      <c r="U1011"/>
      <c r="V1011"/>
      <c r="W1011"/>
      <c r="X1011"/>
      <c r="Y1011"/>
      <c r="Z1011" s="172"/>
      <c r="AA1011"/>
      <c r="AB1011"/>
      <c r="AC1011"/>
      <c r="AD1011"/>
      <c r="AE1011"/>
      <c r="AF1011"/>
      <c r="AG1011"/>
      <c r="AH1011"/>
      <c r="AI1011"/>
      <c r="AJ1011"/>
    </row>
    <row r="1012" spans="1:36" ht="24.95" customHeight="1">
      <c r="A1012" s="66"/>
      <c r="M1012" s="37"/>
      <c r="N1012" s="695"/>
      <c r="U1012"/>
      <c r="V1012"/>
      <c r="W1012"/>
      <c r="X1012"/>
      <c r="Y1012"/>
      <c r="Z1012" s="172"/>
      <c r="AA1012"/>
      <c r="AB1012"/>
      <c r="AC1012"/>
      <c r="AD1012"/>
      <c r="AE1012"/>
      <c r="AF1012"/>
      <c r="AG1012"/>
      <c r="AH1012"/>
      <c r="AI1012"/>
      <c r="AJ1012"/>
    </row>
    <row r="1013" spans="1:36" ht="24.95" customHeight="1">
      <c r="A1013" s="66"/>
      <c r="M1013" s="37"/>
      <c r="N1013" s="695"/>
      <c r="U1013"/>
      <c r="V1013"/>
      <c r="W1013"/>
      <c r="X1013"/>
      <c r="Y1013"/>
      <c r="Z1013" s="172"/>
      <c r="AA1013"/>
      <c r="AB1013"/>
      <c r="AC1013"/>
      <c r="AD1013"/>
      <c r="AE1013"/>
      <c r="AF1013"/>
      <c r="AG1013"/>
      <c r="AH1013"/>
      <c r="AI1013"/>
      <c r="AJ1013"/>
    </row>
    <row r="1014" spans="1:36" ht="24.95" customHeight="1">
      <c r="A1014" s="66"/>
      <c r="M1014" s="37"/>
      <c r="N1014" s="695"/>
      <c r="U1014"/>
      <c r="V1014"/>
      <c r="W1014"/>
      <c r="X1014"/>
      <c r="Y1014"/>
      <c r="Z1014" s="172"/>
      <c r="AA1014"/>
      <c r="AB1014"/>
      <c r="AC1014"/>
      <c r="AD1014"/>
      <c r="AE1014"/>
      <c r="AF1014"/>
      <c r="AG1014"/>
      <c r="AH1014"/>
      <c r="AI1014"/>
      <c r="AJ1014"/>
    </row>
    <row r="1015" spans="1:36" ht="24.95" customHeight="1">
      <c r="A1015" s="66"/>
      <c r="M1015" s="37"/>
      <c r="N1015" s="695"/>
      <c r="U1015"/>
      <c r="V1015"/>
      <c r="W1015"/>
      <c r="X1015"/>
      <c r="Y1015"/>
      <c r="Z1015" s="172"/>
      <c r="AA1015"/>
      <c r="AB1015"/>
      <c r="AC1015"/>
      <c r="AD1015"/>
      <c r="AE1015"/>
      <c r="AF1015"/>
      <c r="AG1015"/>
      <c r="AH1015"/>
      <c r="AI1015"/>
      <c r="AJ1015"/>
    </row>
    <row r="1016" spans="1:36" ht="24.95" customHeight="1">
      <c r="A1016" s="66"/>
      <c r="M1016" s="37"/>
      <c r="N1016" s="695"/>
      <c r="U1016"/>
      <c r="V1016"/>
      <c r="W1016"/>
      <c r="X1016"/>
      <c r="Y1016"/>
      <c r="Z1016" s="172"/>
      <c r="AA1016"/>
      <c r="AB1016"/>
      <c r="AC1016"/>
      <c r="AD1016"/>
      <c r="AE1016"/>
      <c r="AF1016"/>
      <c r="AG1016"/>
      <c r="AH1016"/>
      <c r="AI1016"/>
      <c r="AJ1016"/>
    </row>
    <row r="1017" spans="1:36" ht="24.95" customHeight="1">
      <c r="A1017" s="66"/>
      <c r="M1017" s="37"/>
      <c r="N1017" s="695"/>
      <c r="U1017"/>
      <c r="V1017"/>
      <c r="W1017"/>
      <c r="X1017"/>
      <c r="Y1017"/>
      <c r="Z1017" s="172"/>
      <c r="AA1017"/>
      <c r="AB1017"/>
      <c r="AC1017"/>
      <c r="AD1017"/>
      <c r="AE1017"/>
      <c r="AF1017"/>
      <c r="AG1017"/>
      <c r="AH1017"/>
      <c r="AI1017"/>
      <c r="AJ1017"/>
    </row>
    <row r="1018" spans="1:36" ht="24.95" customHeight="1">
      <c r="A1018" s="66"/>
      <c r="M1018" s="37"/>
      <c r="N1018" s="695"/>
      <c r="U1018"/>
      <c r="V1018"/>
      <c r="W1018"/>
      <c r="X1018"/>
      <c r="Y1018"/>
      <c r="Z1018" s="172"/>
      <c r="AA1018"/>
      <c r="AB1018"/>
      <c r="AC1018"/>
      <c r="AD1018"/>
      <c r="AE1018"/>
      <c r="AF1018"/>
      <c r="AG1018"/>
      <c r="AH1018"/>
      <c r="AI1018"/>
      <c r="AJ1018"/>
    </row>
    <row r="1019" spans="1:36" ht="24.95" customHeight="1">
      <c r="A1019" s="66"/>
      <c r="M1019" s="37"/>
      <c r="N1019" s="695"/>
      <c r="U1019"/>
      <c r="V1019"/>
      <c r="W1019"/>
      <c r="X1019"/>
      <c r="Y1019"/>
      <c r="Z1019" s="172"/>
      <c r="AA1019"/>
      <c r="AB1019"/>
      <c r="AC1019"/>
      <c r="AD1019"/>
      <c r="AE1019"/>
      <c r="AF1019"/>
      <c r="AG1019"/>
      <c r="AH1019"/>
      <c r="AI1019"/>
      <c r="AJ1019"/>
    </row>
    <row r="1020" spans="1:36" ht="24.95" customHeight="1">
      <c r="A1020" s="66"/>
      <c r="M1020" s="37"/>
      <c r="N1020" s="695"/>
      <c r="U1020"/>
      <c r="V1020"/>
      <c r="W1020"/>
      <c r="X1020"/>
      <c r="Y1020"/>
      <c r="Z1020" s="172"/>
      <c r="AA1020"/>
      <c r="AB1020"/>
      <c r="AC1020"/>
      <c r="AD1020"/>
      <c r="AE1020"/>
      <c r="AF1020"/>
      <c r="AG1020"/>
      <c r="AH1020"/>
      <c r="AI1020"/>
      <c r="AJ1020"/>
    </row>
    <row r="1021" spans="1:36" ht="24.95" customHeight="1">
      <c r="A1021" s="66"/>
      <c r="M1021" s="37"/>
      <c r="N1021" s="695"/>
      <c r="U1021"/>
      <c r="V1021"/>
      <c r="W1021"/>
      <c r="X1021"/>
      <c r="Y1021"/>
      <c r="Z1021" s="172"/>
      <c r="AA1021"/>
      <c r="AB1021"/>
      <c r="AC1021"/>
      <c r="AD1021"/>
      <c r="AE1021"/>
      <c r="AF1021"/>
      <c r="AG1021"/>
      <c r="AH1021"/>
      <c r="AI1021"/>
      <c r="AJ1021"/>
    </row>
    <row r="1022" spans="1:36" ht="24.95" customHeight="1">
      <c r="A1022" s="66"/>
      <c r="M1022" s="37"/>
      <c r="N1022" s="695"/>
      <c r="U1022"/>
      <c r="V1022"/>
      <c r="W1022"/>
      <c r="X1022"/>
      <c r="Y1022"/>
      <c r="Z1022" s="172"/>
      <c r="AA1022"/>
      <c r="AB1022"/>
      <c r="AC1022"/>
      <c r="AD1022"/>
      <c r="AE1022"/>
      <c r="AF1022"/>
      <c r="AG1022"/>
      <c r="AH1022"/>
      <c r="AI1022"/>
      <c r="AJ1022"/>
    </row>
    <row r="1023" spans="1:36" ht="24.95" customHeight="1">
      <c r="A1023" s="66"/>
      <c r="M1023" s="37"/>
      <c r="N1023" s="695"/>
      <c r="U1023"/>
      <c r="V1023"/>
      <c r="W1023"/>
      <c r="X1023"/>
      <c r="Y1023"/>
      <c r="Z1023" s="172"/>
      <c r="AA1023"/>
      <c r="AB1023"/>
      <c r="AC1023"/>
      <c r="AD1023"/>
      <c r="AE1023"/>
      <c r="AF1023"/>
      <c r="AG1023"/>
      <c r="AH1023"/>
      <c r="AI1023"/>
      <c r="AJ1023"/>
    </row>
    <row r="1024" spans="1:36" ht="24.95" customHeight="1">
      <c r="A1024" s="66"/>
      <c r="M1024" s="37"/>
      <c r="N1024" s="695"/>
      <c r="U1024"/>
      <c r="V1024"/>
      <c r="W1024"/>
      <c r="X1024"/>
      <c r="Y1024"/>
      <c r="Z1024" s="172"/>
      <c r="AA1024"/>
      <c r="AB1024"/>
      <c r="AC1024"/>
      <c r="AD1024"/>
      <c r="AE1024"/>
      <c r="AF1024"/>
      <c r="AG1024"/>
      <c r="AH1024"/>
      <c r="AI1024"/>
      <c r="AJ1024"/>
    </row>
    <row r="1025" spans="1:36" ht="24.95" customHeight="1">
      <c r="A1025" s="66"/>
      <c r="M1025" s="37"/>
      <c r="N1025" s="695"/>
      <c r="U1025"/>
      <c r="V1025"/>
      <c r="W1025"/>
      <c r="X1025"/>
      <c r="Y1025"/>
      <c r="Z1025" s="172"/>
      <c r="AA1025"/>
      <c r="AB1025"/>
      <c r="AC1025"/>
      <c r="AD1025"/>
      <c r="AE1025"/>
      <c r="AF1025"/>
      <c r="AG1025"/>
      <c r="AH1025"/>
      <c r="AI1025"/>
      <c r="AJ1025"/>
    </row>
    <row r="1026" spans="1:36" ht="24.95" customHeight="1">
      <c r="A1026" s="66"/>
      <c r="M1026" s="37"/>
      <c r="N1026" s="695"/>
      <c r="U1026"/>
      <c r="V1026"/>
      <c r="W1026"/>
      <c r="X1026"/>
      <c r="Y1026"/>
      <c r="Z1026" s="172"/>
      <c r="AA1026"/>
      <c r="AB1026"/>
      <c r="AC1026"/>
      <c r="AD1026"/>
      <c r="AE1026"/>
      <c r="AF1026"/>
      <c r="AG1026"/>
      <c r="AH1026"/>
      <c r="AI1026"/>
      <c r="AJ1026"/>
    </row>
    <row r="1027" spans="1:36" ht="24.95" customHeight="1">
      <c r="A1027" s="66"/>
      <c r="M1027" s="37"/>
      <c r="N1027" s="695"/>
      <c r="U1027"/>
      <c r="V1027"/>
      <c r="W1027"/>
      <c r="X1027"/>
      <c r="Y1027"/>
      <c r="Z1027" s="172"/>
      <c r="AA1027"/>
      <c r="AB1027"/>
      <c r="AC1027"/>
      <c r="AD1027"/>
      <c r="AE1027"/>
      <c r="AF1027"/>
      <c r="AG1027"/>
      <c r="AH1027"/>
      <c r="AI1027"/>
      <c r="AJ1027"/>
    </row>
    <row r="1028" spans="1:36" ht="24.95" customHeight="1">
      <c r="A1028" s="66"/>
      <c r="M1028" s="37"/>
      <c r="N1028" s="695"/>
      <c r="U1028"/>
      <c r="V1028"/>
      <c r="W1028"/>
      <c r="X1028"/>
      <c r="Y1028"/>
      <c r="Z1028" s="172"/>
      <c r="AA1028"/>
      <c r="AB1028"/>
      <c r="AC1028"/>
      <c r="AD1028"/>
      <c r="AE1028"/>
      <c r="AF1028"/>
      <c r="AG1028"/>
      <c r="AH1028"/>
      <c r="AI1028"/>
      <c r="AJ1028"/>
    </row>
    <row r="1029" spans="1:36" ht="24.95" customHeight="1">
      <c r="A1029" s="66"/>
      <c r="M1029" s="37"/>
      <c r="N1029" s="695"/>
      <c r="U1029"/>
      <c r="V1029"/>
      <c r="W1029"/>
      <c r="X1029"/>
      <c r="Y1029"/>
      <c r="Z1029" s="172"/>
      <c r="AA1029"/>
      <c r="AB1029"/>
      <c r="AC1029"/>
      <c r="AD1029"/>
      <c r="AE1029"/>
      <c r="AF1029"/>
      <c r="AG1029"/>
      <c r="AH1029"/>
      <c r="AI1029"/>
      <c r="AJ1029"/>
    </row>
    <row r="1030" spans="1:36" ht="24.95" customHeight="1">
      <c r="A1030" s="66"/>
      <c r="M1030" s="37"/>
      <c r="N1030" s="695"/>
      <c r="U1030"/>
      <c r="V1030"/>
      <c r="W1030"/>
      <c r="X1030"/>
      <c r="Y1030"/>
      <c r="Z1030" s="172"/>
      <c r="AA1030"/>
      <c r="AB1030"/>
      <c r="AC1030"/>
      <c r="AD1030"/>
      <c r="AE1030"/>
      <c r="AF1030"/>
      <c r="AG1030"/>
      <c r="AH1030"/>
      <c r="AI1030"/>
      <c r="AJ1030"/>
    </row>
    <row r="1031" spans="1:36" ht="24.95" customHeight="1">
      <c r="A1031" s="66"/>
      <c r="M1031" s="37"/>
      <c r="N1031" s="695"/>
      <c r="U1031"/>
      <c r="V1031"/>
      <c r="W1031"/>
      <c r="X1031"/>
      <c r="Y1031"/>
      <c r="Z1031" s="172"/>
      <c r="AA1031"/>
      <c r="AB1031"/>
      <c r="AC1031"/>
      <c r="AD1031"/>
      <c r="AE1031"/>
      <c r="AF1031"/>
      <c r="AG1031"/>
      <c r="AH1031"/>
      <c r="AI1031"/>
      <c r="AJ1031"/>
    </row>
    <row r="1032" spans="1:36" ht="24.95" customHeight="1">
      <c r="A1032" s="66"/>
      <c r="M1032" s="37"/>
      <c r="N1032" s="695"/>
      <c r="U1032"/>
      <c r="V1032"/>
      <c r="W1032"/>
      <c r="X1032"/>
      <c r="Y1032"/>
      <c r="Z1032" s="172"/>
      <c r="AA1032"/>
      <c r="AB1032"/>
      <c r="AC1032"/>
      <c r="AD1032"/>
      <c r="AE1032"/>
      <c r="AF1032"/>
      <c r="AG1032"/>
      <c r="AH1032"/>
      <c r="AI1032"/>
      <c r="AJ1032"/>
    </row>
    <row r="1033" spans="1:36" ht="24.95" customHeight="1">
      <c r="A1033" s="66"/>
      <c r="M1033" s="37"/>
      <c r="N1033" s="695"/>
      <c r="U1033"/>
      <c r="V1033"/>
      <c r="W1033"/>
      <c r="X1033"/>
      <c r="Y1033"/>
      <c r="Z1033" s="172"/>
      <c r="AA1033"/>
      <c r="AB1033"/>
      <c r="AC1033"/>
      <c r="AD1033"/>
      <c r="AE1033"/>
      <c r="AF1033"/>
      <c r="AG1033"/>
      <c r="AH1033"/>
      <c r="AI1033"/>
      <c r="AJ1033"/>
    </row>
    <row r="1034" spans="1:36" ht="24.95" customHeight="1">
      <c r="A1034" s="66"/>
      <c r="M1034" s="37"/>
      <c r="N1034" s="695"/>
      <c r="U1034"/>
      <c r="V1034"/>
      <c r="W1034"/>
      <c r="X1034"/>
      <c r="Y1034"/>
      <c r="Z1034" s="172"/>
      <c r="AA1034"/>
      <c r="AB1034"/>
      <c r="AC1034"/>
      <c r="AD1034"/>
      <c r="AE1034"/>
      <c r="AF1034"/>
      <c r="AG1034"/>
      <c r="AH1034"/>
      <c r="AI1034"/>
      <c r="AJ1034"/>
    </row>
    <row r="1035" spans="1:36" ht="24.95" customHeight="1">
      <c r="A1035" s="66"/>
      <c r="M1035" s="37"/>
      <c r="N1035" s="695"/>
      <c r="U1035"/>
      <c r="V1035"/>
      <c r="W1035"/>
      <c r="X1035"/>
      <c r="Y1035"/>
      <c r="Z1035" s="172"/>
      <c r="AA1035"/>
      <c r="AB1035"/>
      <c r="AC1035"/>
      <c r="AD1035"/>
      <c r="AE1035"/>
      <c r="AF1035"/>
      <c r="AG1035"/>
      <c r="AH1035"/>
      <c r="AI1035"/>
      <c r="AJ1035"/>
    </row>
    <row r="1036" spans="1:36" ht="24.95" customHeight="1">
      <c r="A1036" s="66"/>
      <c r="M1036" s="37"/>
      <c r="N1036" s="695"/>
      <c r="U1036"/>
      <c r="V1036"/>
      <c r="W1036"/>
      <c r="X1036"/>
      <c r="Y1036"/>
      <c r="Z1036" s="172"/>
      <c r="AA1036"/>
      <c r="AB1036"/>
      <c r="AC1036"/>
      <c r="AD1036"/>
      <c r="AE1036"/>
      <c r="AF1036"/>
      <c r="AG1036"/>
      <c r="AH1036"/>
      <c r="AI1036"/>
      <c r="AJ1036"/>
    </row>
    <row r="1037" spans="1:36" ht="24.95" customHeight="1">
      <c r="A1037" s="66"/>
      <c r="M1037" s="37"/>
      <c r="N1037" s="695"/>
      <c r="U1037"/>
      <c r="V1037"/>
      <c r="W1037"/>
      <c r="X1037"/>
      <c r="Y1037"/>
      <c r="Z1037" s="172"/>
      <c r="AA1037"/>
      <c r="AB1037"/>
      <c r="AC1037"/>
      <c r="AD1037"/>
      <c r="AE1037"/>
      <c r="AF1037"/>
      <c r="AG1037"/>
      <c r="AH1037"/>
      <c r="AI1037"/>
      <c r="AJ1037"/>
    </row>
    <row r="1038" spans="1:36" ht="24.95" customHeight="1">
      <c r="A1038" s="66"/>
      <c r="M1038" s="37"/>
      <c r="N1038" s="695"/>
      <c r="U1038"/>
      <c r="V1038"/>
      <c r="W1038"/>
      <c r="X1038"/>
      <c r="Y1038"/>
      <c r="Z1038" s="172"/>
      <c r="AA1038"/>
      <c r="AB1038"/>
      <c r="AC1038"/>
      <c r="AD1038"/>
      <c r="AE1038"/>
      <c r="AF1038"/>
      <c r="AG1038"/>
      <c r="AH1038"/>
      <c r="AI1038"/>
      <c r="AJ1038"/>
    </row>
    <row r="1039" spans="1:36" ht="24.95" customHeight="1">
      <c r="A1039" s="66"/>
      <c r="M1039" s="37"/>
      <c r="N1039" s="695"/>
      <c r="U1039"/>
      <c r="V1039"/>
      <c r="W1039"/>
      <c r="X1039"/>
      <c r="Y1039"/>
      <c r="Z1039" s="172"/>
      <c r="AA1039"/>
      <c r="AB1039"/>
      <c r="AC1039"/>
      <c r="AD1039"/>
      <c r="AE1039"/>
      <c r="AF1039"/>
      <c r="AG1039"/>
      <c r="AH1039"/>
      <c r="AI1039"/>
      <c r="AJ1039"/>
    </row>
    <row r="1040" spans="1:36" ht="24.95" customHeight="1">
      <c r="A1040" s="66"/>
      <c r="M1040" s="37"/>
      <c r="N1040" s="695"/>
      <c r="U1040"/>
      <c r="V1040"/>
      <c r="W1040"/>
      <c r="X1040"/>
      <c r="Y1040"/>
      <c r="Z1040" s="172"/>
      <c r="AA1040"/>
      <c r="AB1040"/>
      <c r="AC1040"/>
      <c r="AD1040"/>
      <c r="AE1040"/>
      <c r="AF1040"/>
      <c r="AG1040"/>
      <c r="AH1040"/>
      <c r="AI1040"/>
      <c r="AJ1040"/>
    </row>
    <row r="1041" spans="1:36" ht="24.95" customHeight="1">
      <c r="A1041" s="66"/>
      <c r="M1041" s="37"/>
      <c r="N1041" s="695"/>
      <c r="U1041"/>
      <c r="V1041"/>
      <c r="W1041"/>
      <c r="X1041"/>
      <c r="Y1041"/>
      <c r="Z1041" s="172"/>
      <c r="AA1041"/>
      <c r="AB1041"/>
      <c r="AC1041"/>
      <c r="AD1041"/>
      <c r="AE1041"/>
      <c r="AF1041"/>
      <c r="AG1041"/>
      <c r="AH1041"/>
      <c r="AI1041"/>
      <c r="AJ1041"/>
    </row>
    <row r="1042" spans="1:36" ht="24.95" customHeight="1">
      <c r="A1042" s="66"/>
      <c r="M1042" s="37"/>
      <c r="N1042" s="695"/>
      <c r="U1042"/>
      <c r="V1042"/>
      <c r="W1042"/>
      <c r="X1042"/>
      <c r="Y1042"/>
      <c r="Z1042" s="172"/>
      <c r="AA1042"/>
      <c r="AB1042"/>
      <c r="AC1042"/>
      <c r="AD1042"/>
      <c r="AE1042"/>
      <c r="AF1042"/>
      <c r="AG1042"/>
      <c r="AH1042"/>
      <c r="AI1042"/>
      <c r="AJ1042"/>
    </row>
    <row r="1043" spans="1:36" ht="24.95" customHeight="1">
      <c r="A1043" s="66"/>
      <c r="M1043" s="37"/>
      <c r="N1043" s="695"/>
      <c r="U1043"/>
      <c r="V1043"/>
      <c r="W1043"/>
      <c r="X1043"/>
      <c r="Y1043"/>
      <c r="Z1043" s="172"/>
      <c r="AA1043"/>
      <c r="AB1043"/>
      <c r="AC1043"/>
      <c r="AD1043"/>
      <c r="AE1043"/>
      <c r="AF1043"/>
      <c r="AG1043"/>
      <c r="AH1043"/>
      <c r="AI1043"/>
      <c r="AJ1043"/>
    </row>
    <row r="1044" spans="1:36" ht="24.95" customHeight="1">
      <c r="A1044" s="66"/>
      <c r="M1044" s="37"/>
      <c r="N1044" s="695"/>
      <c r="U1044"/>
      <c r="V1044"/>
      <c r="W1044"/>
      <c r="X1044"/>
      <c r="Y1044"/>
      <c r="Z1044" s="172"/>
      <c r="AA1044"/>
      <c r="AB1044"/>
      <c r="AC1044"/>
      <c r="AD1044"/>
      <c r="AE1044"/>
      <c r="AF1044"/>
      <c r="AG1044"/>
      <c r="AH1044"/>
      <c r="AI1044"/>
      <c r="AJ1044"/>
    </row>
    <row r="1045" spans="1:36" ht="24.95" customHeight="1">
      <c r="A1045" s="66"/>
      <c r="M1045" s="37"/>
      <c r="N1045" s="695"/>
      <c r="U1045"/>
      <c r="V1045"/>
      <c r="W1045"/>
      <c r="X1045"/>
      <c r="Y1045"/>
      <c r="Z1045" s="172"/>
      <c r="AA1045"/>
      <c r="AB1045"/>
      <c r="AC1045"/>
      <c r="AD1045"/>
      <c r="AE1045"/>
      <c r="AF1045"/>
      <c r="AG1045"/>
      <c r="AH1045"/>
      <c r="AI1045"/>
      <c r="AJ1045"/>
    </row>
    <row r="1046" spans="1:36" ht="24.95" customHeight="1">
      <c r="A1046" s="66"/>
      <c r="M1046" s="37"/>
      <c r="N1046" s="695"/>
      <c r="U1046"/>
      <c r="V1046"/>
      <c r="W1046"/>
      <c r="X1046"/>
      <c r="Y1046"/>
      <c r="Z1046" s="172"/>
      <c r="AA1046"/>
      <c r="AB1046"/>
      <c r="AC1046"/>
      <c r="AD1046"/>
      <c r="AE1046"/>
      <c r="AF1046"/>
      <c r="AG1046"/>
      <c r="AH1046"/>
      <c r="AI1046"/>
      <c r="AJ1046"/>
    </row>
    <row r="1047" spans="1:36" ht="24.95" customHeight="1">
      <c r="A1047" s="66"/>
      <c r="M1047" s="37"/>
      <c r="N1047" s="695"/>
      <c r="U1047"/>
      <c r="V1047"/>
      <c r="W1047"/>
      <c r="X1047"/>
      <c r="Y1047"/>
      <c r="Z1047" s="172"/>
      <c r="AA1047"/>
      <c r="AB1047"/>
      <c r="AC1047"/>
      <c r="AD1047"/>
      <c r="AE1047"/>
      <c r="AF1047"/>
      <c r="AG1047"/>
      <c r="AH1047"/>
      <c r="AI1047"/>
      <c r="AJ1047"/>
    </row>
    <row r="1048" spans="1:36" ht="24.95" customHeight="1">
      <c r="A1048" s="66"/>
      <c r="M1048" s="37"/>
      <c r="N1048" s="695"/>
      <c r="U1048"/>
      <c r="V1048"/>
      <c r="W1048"/>
      <c r="X1048"/>
      <c r="Y1048"/>
      <c r="Z1048" s="172"/>
      <c r="AA1048"/>
      <c r="AB1048"/>
      <c r="AC1048"/>
      <c r="AD1048"/>
      <c r="AE1048"/>
      <c r="AF1048"/>
      <c r="AG1048"/>
      <c r="AH1048"/>
      <c r="AI1048"/>
      <c r="AJ1048"/>
    </row>
    <row r="1049" spans="1:36" ht="24.95" customHeight="1">
      <c r="A1049" s="66"/>
      <c r="M1049" s="37"/>
      <c r="N1049" s="695"/>
      <c r="U1049"/>
      <c r="V1049"/>
      <c r="W1049"/>
      <c r="X1049"/>
      <c r="Y1049"/>
      <c r="Z1049" s="172"/>
      <c r="AA1049"/>
      <c r="AB1049"/>
      <c r="AC1049"/>
      <c r="AD1049"/>
      <c r="AE1049"/>
      <c r="AF1049"/>
      <c r="AG1049"/>
      <c r="AH1049"/>
      <c r="AI1049"/>
      <c r="AJ1049"/>
    </row>
    <row r="1050" spans="1:36" ht="24.95" customHeight="1">
      <c r="A1050" s="66"/>
      <c r="M1050" s="37"/>
      <c r="N1050" s="695"/>
      <c r="U1050"/>
      <c r="V1050"/>
      <c r="W1050"/>
      <c r="X1050"/>
      <c r="Y1050"/>
      <c r="Z1050" s="172"/>
      <c r="AA1050"/>
      <c r="AB1050"/>
      <c r="AC1050"/>
      <c r="AD1050"/>
      <c r="AE1050"/>
      <c r="AF1050"/>
      <c r="AG1050"/>
      <c r="AH1050"/>
      <c r="AI1050"/>
      <c r="AJ1050"/>
    </row>
    <row r="1051" spans="1:36" ht="24.95" customHeight="1">
      <c r="A1051" s="66"/>
      <c r="M1051" s="37"/>
      <c r="N1051" s="695"/>
      <c r="U1051"/>
      <c r="V1051"/>
      <c r="W1051"/>
      <c r="X1051"/>
      <c r="Y1051"/>
      <c r="Z1051" s="172"/>
      <c r="AA1051"/>
      <c r="AB1051"/>
      <c r="AC1051"/>
      <c r="AD1051"/>
      <c r="AE1051"/>
      <c r="AF1051"/>
      <c r="AG1051"/>
      <c r="AH1051"/>
      <c r="AI1051"/>
      <c r="AJ1051"/>
    </row>
    <row r="1052" spans="1:36" ht="24.95" customHeight="1">
      <c r="A1052" s="66"/>
      <c r="M1052" s="37"/>
      <c r="N1052" s="695"/>
      <c r="U1052"/>
      <c r="V1052"/>
      <c r="W1052"/>
      <c r="X1052"/>
      <c r="Y1052"/>
      <c r="Z1052" s="172"/>
      <c r="AA1052"/>
      <c r="AB1052"/>
      <c r="AC1052"/>
      <c r="AD1052"/>
      <c r="AE1052"/>
      <c r="AF1052"/>
      <c r="AG1052"/>
      <c r="AH1052"/>
      <c r="AI1052"/>
      <c r="AJ1052"/>
    </row>
    <row r="1053" spans="1:36" ht="24.95" customHeight="1">
      <c r="A1053" s="66"/>
      <c r="M1053" s="37"/>
      <c r="N1053" s="695"/>
      <c r="U1053"/>
      <c r="V1053"/>
      <c r="W1053"/>
      <c r="X1053"/>
      <c r="Y1053"/>
      <c r="Z1053" s="172"/>
      <c r="AA1053"/>
      <c r="AB1053"/>
      <c r="AC1053"/>
      <c r="AD1053"/>
      <c r="AE1053"/>
      <c r="AF1053"/>
      <c r="AG1053"/>
      <c r="AH1053"/>
      <c r="AI1053"/>
      <c r="AJ1053"/>
    </row>
    <row r="1054" spans="1:36" ht="24.95" customHeight="1">
      <c r="A1054" s="66"/>
      <c r="M1054" s="37"/>
      <c r="N1054" s="695"/>
      <c r="U1054"/>
      <c r="V1054"/>
      <c r="W1054"/>
      <c r="X1054"/>
      <c r="Y1054"/>
      <c r="Z1054" s="172"/>
      <c r="AA1054"/>
      <c r="AB1054"/>
      <c r="AC1054"/>
      <c r="AD1054"/>
      <c r="AE1054"/>
      <c r="AF1054"/>
      <c r="AG1054"/>
      <c r="AH1054"/>
      <c r="AI1054"/>
      <c r="AJ1054"/>
    </row>
    <row r="1055" spans="1:36" ht="24.95" customHeight="1">
      <c r="A1055" s="66"/>
      <c r="M1055" s="37"/>
      <c r="N1055" s="695"/>
      <c r="U1055"/>
      <c r="V1055"/>
      <c r="W1055"/>
      <c r="X1055"/>
      <c r="Y1055"/>
      <c r="Z1055" s="172"/>
      <c r="AA1055"/>
      <c r="AB1055"/>
      <c r="AC1055"/>
      <c r="AD1055"/>
      <c r="AE1055"/>
      <c r="AF1055"/>
      <c r="AG1055"/>
      <c r="AH1055"/>
      <c r="AI1055"/>
      <c r="AJ1055"/>
    </row>
    <row r="1056" spans="1:36" ht="24.95" customHeight="1">
      <c r="A1056" s="66"/>
      <c r="M1056" s="37"/>
      <c r="N1056" s="695"/>
      <c r="U1056"/>
      <c r="V1056"/>
      <c r="W1056"/>
      <c r="X1056"/>
      <c r="Y1056"/>
      <c r="Z1056" s="172"/>
      <c r="AA1056"/>
      <c r="AB1056"/>
      <c r="AC1056"/>
      <c r="AD1056"/>
      <c r="AE1056"/>
      <c r="AF1056"/>
      <c r="AG1056"/>
      <c r="AH1056"/>
      <c r="AI1056"/>
      <c r="AJ1056"/>
    </row>
    <row r="1057" spans="1:36" ht="24.95" customHeight="1">
      <c r="A1057" s="66"/>
      <c r="M1057" s="37"/>
      <c r="N1057" s="695"/>
      <c r="U1057"/>
      <c r="V1057"/>
      <c r="W1057"/>
      <c r="X1057"/>
      <c r="Y1057"/>
      <c r="Z1057" s="172"/>
      <c r="AA1057"/>
      <c r="AB1057"/>
      <c r="AC1057"/>
      <c r="AD1057"/>
      <c r="AE1057"/>
      <c r="AF1057"/>
      <c r="AG1057"/>
      <c r="AH1057"/>
      <c r="AI1057"/>
      <c r="AJ1057"/>
    </row>
    <row r="1058" spans="1:36" ht="24.95" customHeight="1">
      <c r="A1058" s="66"/>
      <c r="M1058" s="37"/>
      <c r="N1058" s="695"/>
      <c r="U1058"/>
      <c r="V1058"/>
      <c r="W1058"/>
      <c r="X1058"/>
      <c r="Y1058"/>
      <c r="Z1058" s="172"/>
      <c r="AA1058"/>
      <c r="AB1058"/>
      <c r="AC1058"/>
      <c r="AD1058"/>
      <c r="AE1058"/>
      <c r="AF1058"/>
      <c r="AG1058"/>
      <c r="AH1058"/>
      <c r="AI1058"/>
      <c r="AJ1058"/>
    </row>
    <row r="1059" spans="1:36" ht="24.95" customHeight="1">
      <c r="A1059" s="66"/>
      <c r="M1059" s="37"/>
      <c r="N1059" s="695"/>
      <c r="U1059"/>
      <c r="V1059"/>
      <c r="W1059"/>
      <c r="X1059"/>
      <c r="Y1059"/>
      <c r="Z1059" s="172"/>
      <c r="AA1059"/>
      <c r="AB1059"/>
      <c r="AC1059"/>
      <c r="AD1059"/>
      <c r="AE1059"/>
      <c r="AF1059"/>
      <c r="AG1059"/>
      <c r="AH1059"/>
      <c r="AI1059"/>
      <c r="AJ1059"/>
    </row>
    <row r="1060" spans="1:36" ht="24.95" customHeight="1">
      <c r="A1060" s="66"/>
      <c r="M1060" s="37"/>
      <c r="N1060" s="695"/>
      <c r="U1060"/>
      <c r="V1060"/>
      <c r="W1060"/>
      <c r="X1060"/>
      <c r="Y1060"/>
      <c r="Z1060" s="172"/>
      <c r="AA1060"/>
      <c r="AB1060"/>
      <c r="AC1060"/>
      <c r="AD1060"/>
      <c r="AE1060"/>
      <c r="AF1060"/>
      <c r="AG1060"/>
      <c r="AH1060"/>
      <c r="AI1060"/>
      <c r="AJ1060"/>
    </row>
    <row r="1061" spans="1:36" ht="24.95" customHeight="1">
      <c r="A1061" s="66"/>
      <c r="M1061" s="37"/>
      <c r="N1061" s="695"/>
      <c r="U1061"/>
      <c r="V1061"/>
      <c r="W1061"/>
      <c r="X1061"/>
      <c r="Y1061"/>
      <c r="Z1061" s="172"/>
      <c r="AA1061"/>
      <c r="AB1061"/>
      <c r="AC1061"/>
      <c r="AD1061"/>
      <c r="AE1061"/>
      <c r="AF1061"/>
      <c r="AG1061"/>
      <c r="AH1061"/>
      <c r="AI1061"/>
      <c r="AJ1061"/>
    </row>
    <row r="1062" spans="1:36" ht="24.95" customHeight="1">
      <c r="A1062" s="66"/>
      <c r="M1062" s="37"/>
      <c r="N1062" s="695"/>
      <c r="U1062"/>
      <c r="V1062"/>
      <c r="W1062"/>
      <c r="X1062"/>
      <c r="Y1062"/>
      <c r="Z1062" s="172"/>
      <c r="AA1062"/>
      <c r="AB1062"/>
      <c r="AC1062"/>
      <c r="AD1062"/>
      <c r="AE1062"/>
      <c r="AF1062"/>
      <c r="AG1062"/>
      <c r="AH1062"/>
      <c r="AI1062"/>
      <c r="AJ1062"/>
    </row>
    <row r="1063" spans="1:36" ht="24.95" customHeight="1">
      <c r="A1063" s="66"/>
      <c r="M1063" s="37"/>
      <c r="N1063" s="695"/>
      <c r="U1063"/>
      <c r="V1063"/>
      <c r="W1063"/>
      <c r="X1063"/>
      <c r="Y1063"/>
      <c r="Z1063" s="172"/>
      <c r="AA1063"/>
      <c r="AB1063"/>
      <c r="AC1063"/>
      <c r="AD1063"/>
      <c r="AE1063"/>
      <c r="AF1063"/>
      <c r="AG1063"/>
      <c r="AH1063"/>
      <c r="AI1063"/>
      <c r="AJ1063"/>
    </row>
    <row r="1064" spans="1:36" ht="24.95" customHeight="1">
      <c r="A1064" s="66"/>
      <c r="M1064" s="37"/>
      <c r="N1064" s="695"/>
      <c r="U1064"/>
      <c r="V1064"/>
      <c r="W1064"/>
      <c r="X1064"/>
      <c r="Y1064"/>
      <c r="Z1064" s="172"/>
      <c r="AA1064"/>
      <c r="AB1064"/>
      <c r="AC1064"/>
      <c r="AD1064"/>
      <c r="AE1064"/>
      <c r="AF1064"/>
      <c r="AG1064"/>
      <c r="AH1064"/>
      <c r="AI1064"/>
      <c r="AJ1064"/>
    </row>
    <row r="1065" spans="1:36" ht="24.95" customHeight="1">
      <c r="A1065" s="66"/>
      <c r="M1065" s="37"/>
      <c r="N1065" s="695"/>
      <c r="U1065"/>
      <c r="V1065"/>
      <c r="W1065"/>
      <c r="X1065"/>
      <c r="Y1065"/>
      <c r="Z1065" s="172"/>
      <c r="AA1065"/>
      <c r="AB1065"/>
      <c r="AC1065"/>
      <c r="AD1065"/>
      <c r="AE1065"/>
      <c r="AF1065"/>
      <c r="AG1065"/>
      <c r="AH1065"/>
      <c r="AI1065"/>
      <c r="AJ1065"/>
    </row>
    <row r="1066" spans="1:36" ht="24.95" customHeight="1">
      <c r="A1066" s="66"/>
      <c r="M1066" s="37"/>
      <c r="N1066" s="695"/>
      <c r="U1066"/>
      <c r="V1066"/>
      <c r="W1066"/>
      <c r="X1066"/>
      <c r="Y1066"/>
      <c r="Z1066" s="172"/>
      <c r="AA1066"/>
      <c r="AB1066"/>
      <c r="AC1066"/>
      <c r="AD1066"/>
      <c r="AE1066"/>
      <c r="AF1066"/>
      <c r="AG1066"/>
      <c r="AH1066"/>
      <c r="AI1066"/>
      <c r="AJ1066"/>
    </row>
    <row r="1067" spans="1:36" ht="24.95" customHeight="1">
      <c r="A1067" s="66"/>
      <c r="M1067" s="37"/>
      <c r="N1067" s="695"/>
      <c r="U1067"/>
      <c r="V1067"/>
      <c r="W1067"/>
      <c r="X1067"/>
      <c r="Y1067"/>
      <c r="Z1067" s="172"/>
      <c r="AA1067"/>
      <c r="AB1067"/>
      <c r="AC1067"/>
      <c r="AD1067"/>
      <c r="AE1067"/>
      <c r="AF1067"/>
      <c r="AG1067"/>
      <c r="AH1067"/>
      <c r="AI1067"/>
      <c r="AJ1067"/>
    </row>
    <row r="1068" spans="1:36" ht="24.95" customHeight="1">
      <c r="A1068" s="66"/>
      <c r="M1068" s="37"/>
      <c r="N1068" s="695"/>
      <c r="U1068"/>
      <c r="V1068"/>
      <c r="W1068"/>
      <c r="X1068"/>
      <c r="Y1068"/>
      <c r="Z1068" s="172"/>
      <c r="AA1068"/>
      <c r="AB1068"/>
      <c r="AC1068"/>
      <c r="AD1068"/>
      <c r="AE1068"/>
      <c r="AF1068"/>
      <c r="AG1068"/>
      <c r="AH1068"/>
      <c r="AI1068"/>
      <c r="AJ1068"/>
    </row>
    <row r="1069" spans="1:36" ht="24.95" customHeight="1">
      <c r="A1069" s="66"/>
      <c r="M1069" s="37"/>
      <c r="N1069" s="695"/>
      <c r="U1069"/>
      <c r="V1069"/>
      <c r="W1069"/>
      <c r="X1069"/>
      <c r="Y1069"/>
      <c r="Z1069" s="172"/>
      <c r="AA1069"/>
      <c r="AB1069"/>
      <c r="AC1069"/>
      <c r="AD1069"/>
      <c r="AE1069"/>
      <c r="AF1069"/>
      <c r="AG1069"/>
      <c r="AH1069"/>
      <c r="AI1069"/>
      <c r="AJ1069"/>
    </row>
    <row r="1070" spans="1:36" ht="24.95" customHeight="1">
      <c r="A1070" s="66"/>
      <c r="M1070" s="37"/>
      <c r="N1070" s="695"/>
      <c r="U1070"/>
      <c r="V1070"/>
      <c r="W1070"/>
      <c r="X1070"/>
      <c r="Y1070"/>
      <c r="Z1070" s="172"/>
      <c r="AA1070"/>
      <c r="AB1070"/>
      <c r="AC1070"/>
      <c r="AD1070"/>
      <c r="AE1070"/>
      <c r="AF1070"/>
      <c r="AG1070"/>
      <c r="AH1070"/>
      <c r="AI1070"/>
      <c r="AJ1070"/>
    </row>
    <row r="1071" spans="1:36" ht="24.95" customHeight="1">
      <c r="A1071" s="66"/>
      <c r="M1071" s="37"/>
      <c r="N1071" s="695"/>
      <c r="U1071"/>
      <c r="V1071"/>
      <c r="W1071"/>
      <c r="X1071"/>
      <c r="Y1071"/>
      <c r="Z1071" s="172"/>
      <c r="AA1071"/>
      <c r="AB1071"/>
      <c r="AC1071"/>
      <c r="AD1071"/>
      <c r="AE1071"/>
      <c r="AF1071"/>
      <c r="AG1071"/>
      <c r="AH1071"/>
      <c r="AI1071"/>
      <c r="AJ1071"/>
    </row>
    <row r="1072" spans="1:36" ht="24.95" customHeight="1">
      <c r="A1072" s="66"/>
      <c r="M1072" s="37"/>
      <c r="N1072" s="695"/>
      <c r="U1072"/>
      <c r="V1072"/>
      <c r="W1072"/>
      <c r="X1072"/>
      <c r="Y1072"/>
      <c r="Z1072" s="172"/>
      <c r="AA1072"/>
      <c r="AB1072"/>
      <c r="AC1072"/>
      <c r="AD1072"/>
      <c r="AE1072"/>
      <c r="AF1072"/>
      <c r="AG1072"/>
      <c r="AH1072"/>
      <c r="AI1072"/>
      <c r="AJ1072"/>
    </row>
    <row r="1073" spans="1:36" ht="24.95" customHeight="1">
      <c r="A1073" s="66"/>
      <c r="M1073" s="37"/>
      <c r="N1073" s="695"/>
      <c r="U1073"/>
      <c r="V1073"/>
      <c r="W1073"/>
      <c r="X1073"/>
      <c r="Y1073"/>
      <c r="Z1073" s="172"/>
      <c r="AA1073"/>
      <c r="AB1073"/>
      <c r="AC1073"/>
      <c r="AD1073"/>
      <c r="AE1073"/>
      <c r="AF1073"/>
      <c r="AG1073"/>
      <c r="AH1073"/>
      <c r="AI1073"/>
      <c r="AJ1073"/>
    </row>
    <row r="1074" spans="1:36" ht="24.95" customHeight="1">
      <c r="A1074" s="66"/>
      <c r="M1074" s="37"/>
      <c r="N1074" s="695"/>
      <c r="U1074"/>
      <c r="V1074"/>
      <c r="W1074"/>
      <c r="X1074"/>
      <c r="Y1074"/>
      <c r="Z1074" s="172"/>
      <c r="AA1074"/>
      <c r="AB1074"/>
      <c r="AC1074"/>
      <c r="AD1074"/>
      <c r="AE1074"/>
      <c r="AF1074"/>
      <c r="AG1074"/>
      <c r="AH1074"/>
      <c r="AI1074"/>
      <c r="AJ1074"/>
    </row>
    <row r="1075" spans="1:36" ht="24.95" customHeight="1">
      <c r="A1075" s="66"/>
      <c r="M1075" s="37"/>
      <c r="N1075" s="695"/>
      <c r="U1075"/>
      <c r="V1075"/>
      <c r="W1075"/>
      <c r="X1075"/>
      <c r="Y1075"/>
      <c r="Z1075" s="172"/>
      <c r="AA1075"/>
      <c r="AB1075"/>
      <c r="AC1075"/>
      <c r="AD1075"/>
      <c r="AE1075"/>
      <c r="AF1075"/>
      <c r="AG1075"/>
      <c r="AH1075"/>
      <c r="AI1075"/>
      <c r="AJ1075"/>
    </row>
    <row r="1076" spans="1:36" ht="24.95" customHeight="1">
      <c r="A1076" s="66"/>
      <c r="M1076" s="37"/>
      <c r="N1076" s="695"/>
      <c r="U1076"/>
      <c r="V1076"/>
      <c r="W1076"/>
      <c r="X1076"/>
      <c r="Y1076"/>
      <c r="Z1076" s="172"/>
      <c r="AA1076"/>
      <c r="AB1076"/>
      <c r="AC1076"/>
      <c r="AD1076"/>
      <c r="AE1076"/>
      <c r="AF1076"/>
      <c r="AG1076"/>
      <c r="AH1076"/>
      <c r="AI1076"/>
      <c r="AJ1076"/>
    </row>
    <row r="1077" spans="1:36" ht="24.95" customHeight="1">
      <c r="A1077" s="66"/>
      <c r="M1077" s="37"/>
      <c r="N1077" s="695"/>
      <c r="U1077"/>
      <c r="V1077"/>
      <c r="W1077"/>
      <c r="X1077"/>
      <c r="Y1077"/>
      <c r="Z1077" s="172"/>
      <c r="AA1077"/>
      <c r="AB1077"/>
      <c r="AC1077"/>
      <c r="AD1077"/>
      <c r="AE1077"/>
      <c r="AF1077"/>
      <c r="AG1077"/>
      <c r="AH1077"/>
      <c r="AI1077"/>
      <c r="AJ1077"/>
    </row>
    <row r="1078" spans="1:36" ht="24.95" customHeight="1">
      <c r="A1078" s="66"/>
      <c r="M1078" s="37"/>
      <c r="N1078" s="695"/>
      <c r="U1078"/>
      <c r="V1078"/>
      <c r="W1078"/>
      <c r="X1078"/>
      <c r="Y1078"/>
      <c r="Z1078" s="172"/>
      <c r="AA1078"/>
      <c r="AB1078"/>
      <c r="AC1078"/>
      <c r="AD1078"/>
      <c r="AE1078"/>
      <c r="AF1078"/>
      <c r="AG1078"/>
      <c r="AH1078"/>
      <c r="AI1078"/>
      <c r="AJ1078"/>
    </row>
    <row r="1079" spans="1:36" ht="24.95" customHeight="1">
      <c r="A1079" s="66"/>
      <c r="M1079" s="37"/>
      <c r="N1079" s="695"/>
      <c r="U1079"/>
      <c r="V1079"/>
      <c r="W1079"/>
      <c r="X1079"/>
      <c r="Y1079"/>
      <c r="Z1079" s="172"/>
      <c r="AA1079"/>
      <c r="AB1079"/>
      <c r="AC1079"/>
      <c r="AD1079"/>
      <c r="AE1079"/>
      <c r="AF1079"/>
      <c r="AG1079"/>
      <c r="AH1079"/>
      <c r="AI1079"/>
      <c r="AJ1079"/>
    </row>
    <row r="1080" spans="1:36" ht="24.95" customHeight="1">
      <c r="A1080" s="66"/>
      <c r="M1080" s="37"/>
      <c r="N1080" s="695"/>
      <c r="U1080"/>
      <c r="V1080"/>
      <c r="W1080"/>
      <c r="X1080"/>
      <c r="Y1080"/>
      <c r="Z1080" s="172"/>
      <c r="AA1080"/>
      <c r="AB1080"/>
      <c r="AC1080"/>
      <c r="AD1080"/>
      <c r="AE1080"/>
      <c r="AF1080"/>
      <c r="AG1080"/>
      <c r="AH1080"/>
      <c r="AI1080"/>
      <c r="AJ1080"/>
    </row>
    <row r="1081" spans="1:36" ht="24.95" customHeight="1">
      <c r="A1081" s="66"/>
      <c r="M1081" s="37"/>
      <c r="N1081" s="695"/>
      <c r="U1081"/>
      <c r="V1081"/>
      <c r="W1081"/>
      <c r="X1081"/>
      <c r="Y1081"/>
      <c r="Z1081" s="172"/>
      <c r="AA1081"/>
      <c r="AB1081"/>
      <c r="AC1081"/>
      <c r="AD1081"/>
      <c r="AE1081"/>
      <c r="AF1081"/>
      <c r="AG1081"/>
      <c r="AH1081"/>
      <c r="AI1081"/>
      <c r="AJ1081"/>
    </row>
    <row r="1082" spans="1:36" ht="24.95" customHeight="1">
      <c r="A1082" s="66"/>
      <c r="M1082" s="37"/>
      <c r="N1082" s="695"/>
      <c r="U1082"/>
      <c r="V1082"/>
      <c r="W1082"/>
      <c r="X1082"/>
      <c r="Y1082"/>
      <c r="Z1082" s="172"/>
      <c r="AA1082"/>
      <c r="AB1082"/>
      <c r="AC1082"/>
      <c r="AD1082"/>
      <c r="AE1082"/>
      <c r="AF1082"/>
      <c r="AG1082"/>
      <c r="AH1082"/>
      <c r="AI1082"/>
      <c r="AJ1082"/>
    </row>
    <row r="1083" spans="1:36" ht="24.95" customHeight="1">
      <c r="A1083" s="66"/>
      <c r="M1083" s="37"/>
      <c r="N1083" s="695"/>
      <c r="U1083"/>
      <c r="V1083"/>
      <c r="W1083"/>
      <c r="X1083"/>
      <c r="Y1083"/>
      <c r="Z1083" s="172"/>
      <c r="AA1083"/>
      <c r="AB1083"/>
      <c r="AC1083"/>
      <c r="AD1083"/>
      <c r="AE1083"/>
      <c r="AF1083"/>
      <c r="AG1083"/>
      <c r="AH1083"/>
      <c r="AI1083"/>
      <c r="AJ1083"/>
    </row>
    <row r="1084" spans="1:36" ht="24.95" customHeight="1">
      <c r="A1084" s="66"/>
      <c r="M1084" s="37"/>
      <c r="N1084" s="695"/>
      <c r="U1084"/>
      <c r="V1084"/>
      <c r="W1084"/>
      <c r="X1084"/>
      <c r="Y1084"/>
      <c r="Z1084" s="172"/>
      <c r="AA1084"/>
      <c r="AB1084"/>
      <c r="AC1084"/>
      <c r="AD1084"/>
      <c r="AE1084"/>
      <c r="AF1084"/>
      <c r="AG1084"/>
      <c r="AH1084"/>
      <c r="AI1084"/>
      <c r="AJ1084"/>
    </row>
    <row r="1085" spans="1:36" ht="24.95" customHeight="1">
      <c r="A1085" s="66"/>
      <c r="M1085" s="37"/>
      <c r="N1085" s="695"/>
      <c r="U1085"/>
      <c r="V1085"/>
      <c r="W1085"/>
      <c r="X1085"/>
      <c r="Y1085"/>
      <c r="Z1085" s="172"/>
      <c r="AA1085"/>
      <c r="AB1085"/>
      <c r="AC1085"/>
      <c r="AD1085"/>
      <c r="AE1085"/>
      <c r="AF1085"/>
      <c r="AG1085"/>
      <c r="AH1085"/>
      <c r="AI1085"/>
      <c r="AJ1085"/>
    </row>
    <row r="1086" spans="1:36" ht="24.95" customHeight="1">
      <c r="A1086" s="66"/>
      <c r="M1086" s="37"/>
      <c r="N1086" s="695"/>
      <c r="U1086"/>
      <c r="V1086"/>
      <c r="W1086"/>
      <c r="X1086"/>
      <c r="Y1086"/>
      <c r="Z1086" s="172"/>
      <c r="AA1086"/>
      <c r="AB1086"/>
      <c r="AC1086"/>
      <c r="AD1086"/>
      <c r="AE1086"/>
      <c r="AF1086"/>
      <c r="AG1086"/>
      <c r="AH1086"/>
      <c r="AI1086"/>
      <c r="AJ1086"/>
    </row>
    <row r="1087" spans="1:36" ht="24.95" customHeight="1">
      <c r="A1087" s="66"/>
      <c r="M1087" s="37"/>
      <c r="N1087" s="695"/>
      <c r="U1087"/>
      <c r="V1087"/>
      <c r="W1087"/>
      <c r="X1087"/>
      <c r="Y1087"/>
      <c r="Z1087" s="172"/>
      <c r="AA1087"/>
      <c r="AB1087"/>
      <c r="AC1087"/>
      <c r="AD1087"/>
      <c r="AE1087"/>
      <c r="AF1087"/>
      <c r="AG1087"/>
      <c r="AH1087"/>
      <c r="AI1087"/>
      <c r="AJ1087"/>
    </row>
    <row r="1088" spans="1:36" ht="24.95" customHeight="1">
      <c r="A1088" s="66"/>
      <c r="M1088" s="37"/>
      <c r="N1088" s="695"/>
      <c r="U1088"/>
      <c r="V1088"/>
      <c r="W1088"/>
      <c r="X1088"/>
      <c r="Y1088"/>
      <c r="Z1088" s="172"/>
      <c r="AA1088"/>
      <c r="AB1088"/>
      <c r="AC1088"/>
      <c r="AD1088"/>
      <c r="AE1088"/>
      <c r="AF1088"/>
      <c r="AG1088"/>
      <c r="AH1088"/>
      <c r="AI1088"/>
      <c r="AJ1088"/>
    </row>
    <row r="1089" spans="1:36" ht="24.95" customHeight="1">
      <c r="A1089" s="66"/>
      <c r="M1089" s="37"/>
      <c r="N1089" s="695"/>
      <c r="U1089"/>
      <c r="V1089"/>
      <c r="W1089"/>
      <c r="X1089"/>
      <c r="Y1089"/>
      <c r="Z1089" s="172"/>
      <c r="AA1089"/>
      <c r="AB1089"/>
      <c r="AC1089"/>
      <c r="AD1089"/>
      <c r="AE1089"/>
      <c r="AF1089"/>
      <c r="AG1089"/>
      <c r="AH1089"/>
      <c r="AI1089"/>
      <c r="AJ1089"/>
    </row>
    <row r="1090" spans="1:36" ht="24.95" customHeight="1">
      <c r="A1090" s="66"/>
      <c r="M1090" s="37"/>
      <c r="N1090" s="695"/>
      <c r="U1090"/>
      <c r="V1090"/>
      <c r="W1090"/>
      <c r="X1090"/>
      <c r="Y1090"/>
      <c r="Z1090" s="172"/>
      <c r="AA1090"/>
      <c r="AB1090"/>
      <c r="AC1090"/>
      <c r="AD1090"/>
      <c r="AE1090"/>
      <c r="AF1090"/>
      <c r="AG1090"/>
      <c r="AH1090"/>
      <c r="AI1090"/>
      <c r="AJ1090"/>
    </row>
    <row r="1091" spans="1:36" ht="24.95" customHeight="1">
      <c r="A1091" s="66"/>
      <c r="M1091" s="37"/>
      <c r="N1091" s="695"/>
      <c r="U1091"/>
      <c r="V1091"/>
      <c r="W1091"/>
      <c r="X1091"/>
      <c r="Y1091"/>
      <c r="Z1091" s="172"/>
      <c r="AA1091"/>
      <c r="AB1091"/>
      <c r="AC1091"/>
      <c r="AD1091"/>
      <c r="AE1091"/>
      <c r="AF1091"/>
      <c r="AG1091"/>
      <c r="AH1091"/>
      <c r="AI1091"/>
      <c r="AJ1091"/>
    </row>
    <row r="1092" spans="1:36" ht="24.95" customHeight="1">
      <c r="A1092" s="66"/>
      <c r="M1092" s="37"/>
      <c r="N1092" s="695"/>
      <c r="U1092"/>
      <c r="V1092"/>
      <c r="W1092"/>
      <c r="X1092"/>
      <c r="Y1092"/>
      <c r="Z1092" s="172"/>
      <c r="AA1092"/>
      <c r="AB1092"/>
      <c r="AC1092"/>
      <c r="AD1092"/>
      <c r="AE1092"/>
      <c r="AF1092"/>
      <c r="AG1092"/>
      <c r="AH1092"/>
      <c r="AI1092"/>
      <c r="AJ1092"/>
    </row>
    <row r="1093" spans="1:36" ht="24.95" customHeight="1">
      <c r="A1093" s="66"/>
      <c r="M1093" s="37"/>
      <c r="N1093" s="695"/>
      <c r="U1093"/>
      <c r="V1093"/>
      <c r="W1093"/>
      <c r="X1093"/>
      <c r="Y1093"/>
      <c r="Z1093" s="172"/>
      <c r="AA1093"/>
      <c r="AB1093"/>
      <c r="AC1093"/>
      <c r="AD1093"/>
      <c r="AE1093"/>
      <c r="AF1093"/>
      <c r="AG1093"/>
      <c r="AH1093"/>
      <c r="AI1093"/>
      <c r="AJ1093"/>
    </row>
    <row r="1094" spans="1:36" ht="24.95" customHeight="1">
      <c r="A1094" s="66"/>
      <c r="M1094" s="37"/>
      <c r="N1094" s="695"/>
      <c r="U1094"/>
      <c r="V1094"/>
      <c r="W1094"/>
      <c r="X1094"/>
      <c r="Y1094"/>
      <c r="Z1094" s="172"/>
      <c r="AA1094"/>
      <c r="AB1094"/>
      <c r="AC1094"/>
      <c r="AD1094"/>
      <c r="AE1094"/>
      <c r="AF1094"/>
      <c r="AG1094"/>
      <c r="AH1094"/>
      <c r="AI1094"/>
      <c r="AJ1094"/>
    </row>
    <row r="1095" spans="1:36" ht="24.95" customHeight="1">
      <c r="A1095" s="66"/>
      <c r="M1095" s="37"/>
      <c r="N1095" s="695"/>
      <c r="U1095"/>
      <c r="V1095"/>
      <c r="W1095"/>
      <c r="X1095"/>
      <c r="Y1095"/>
      <c r="Z1095" s="172"/>
      <c r="AA1095"/>
      <c r="AB1095"/>
      <c r="AC1095"/>
      <c r="AD1095"/>
      <c r="AE1095"/>
      <c r="AF1095"/>
      <c r="AG1095"/>
      <c r="AH1095"/>
      <c r="AI1095"/>
      <c r="AJ1095"/>
    </row>
    <row r="1096" spans="1:36" ht="24.95" customHeight="1">
      <c r="A1096" s="66"/>
      <c r="M1096" s="37"/>
      <c r="N1096" s="695"/>
      <c r="U1096"/>
      <c r="V1096"/>
      <c r="W1096"/>
      <c r="X1096"/>
      <c r="Y1096"/>
      <c r="Z1096" s="172"/>
      <c r="AA1096"/>
      <c r="AB1096"/>
      <c r="AC1096"/>
      <c r="AD1096"/>
      <c r="AE1096"/>
      <c r="AF1096"/>
      <c r="AG1096"/>
      <c r="AH1096"/>
      <c r="AI1096"/>
      <c r="AJ1096"/>
    </row>
    <row r="1097" spans="1:36" ht="24.95" customHeight="1">
      <c r="A1097" s="66"/>
      <c r="M1097" s="37"/>
      <c r="N1097" s="695"/>
      <c r="U1097"/>
      <c r="V1097"/>
      <c r="W1097"/>
      <c r="X1097"/>
      <c r="Y1097"/>
      <c r="Z1097" s="172"/>
      <c r="AA1097"/>
      <c r="AB1097"/>
      <c r="AC1097"/>
      <c r="AD1097"/>
      <c r="AE1097"/>
      <c r="AF1097"/>
      <c r="AG1097"/>
      <c r="AH1097"/>
      <c r="AI1097"/>
      <c r="AJ1097"/>
    </row>
    <row r="1098" spans="1:36" ht="24.95" customHeight="1">
      <c r="A1098" s="66"/>
      <c r="M1098" s="37"/>
      <c r="N1098" s="695"/>
      <c r="U1098"/>
      <c r="V1098"/>
      <c r="W1098"/>
      <c r="X1098"/>
      <c r="Y1098"/>
      <c r="Z1098" s="172"/>
      <c r="AA1098"/>
      <c r="AB1098"/>
      <c r="AC1098"/>
      <c r="AD1098"/>
      <c r="AE1098"/>
      <c r="AF1098"/>
      <c r="AG1098"/>
      <c r="AH1098"/>
      <c r="AI1098"/>
      <c r="AJ1098"/>
    </row>
    <row r="1099" spans="1:36" ht="24.95" customHeight="1">
      <c r="A1099" s="66"/>
      <c r="M1099" s="37"/>
      <c r="N1099" s="695"/>
      <c r="U1099"/>
      <c r="V1099"/>
      <c r="W1099"/>
      <c r="X1099"/>
      <c r="Y1099"/>
      <c r="Z1099" s="172"/>
      <c r="AA1099"/>
      <c r="AB1099"/>
      <c r="AC1099"/>
      <c r="AD1099"/>
      <c r="AE1099"/>
      <c r="AF1099"/>
      <c r="AG1099"/>
      <c r="AH1099"/>
      <c r="AI1099"/>
      <c r="AJ1099"/>
    </row>
    <row r="1100" spans="1:36" ht="24.95" customHeight="1">
      <c r="A1100" s="66"/>
      <c r="M1100" s="37"/>
      <c r="N1100" s="695"/>
      <c r="U1100"/>
      <c r="V1100"/>
      <c r="W1100"/>
      <c r="X1100"/>
      <c r="Y1100"/>
      <c r="Z1100" s="172"/>
      <c r="AA1100"/>
      <c r="AB1100"/>
      <c r="AC1100"/>
      <c r="AD1100"/>
      <c r="AE1100"/>
      <c r="AF1100"/>
      <c r="AG1100"/>
      <c r="AH1100"/>
      <c r="AI1100"/>
      <c r="AJ1100"/>
    </row>
    <row r="1101" spans="1:36" ht="24.95" customHeight="1">
      <c r="A1101" s="66"/>
      <c r="M1101" s="37"/>
      <c r="N1101" s="695"/>
      <c r="U1101"/>
      <c r="V1101"/>
      <c r="W1101"/>
      <c r="X1101"/>
      <c r="Y1101"/>
      <c r="Z1101" s="172"/>
      <c r="AA1101"/>
      <c r="AB1101"/>
      <c r="AC1101"/>
      <c r="AD1101"/>
      <c r="AE1101"/>
      <c r="AF1101"/>
      <c r="AG1101"/>
      <c r="AH1101"/>
      <c r="AI1101"/>
      <c r="AJ1101"/>
    </row>
    <row r="1102" spans="1:36" ht="24.95" customHeight="1">
      <c r="A1102" s="66"/>
      <c r="M1102" s="37"/>
      <c r="N1102" s="695"/>
      <c r="U1102"/>
      <c r="V1102"/>
      <c r="W1102"/>
      <c r="X1102"/>
      <c r="Y1102"/>
      <c r="Z1102" s="172"/>
      <c r="AA1102"/>
      <c r="AB1102"/>
      <c r="AC1102"/>
      <c r="AD1102"/>
      <c r="AE1102"/>
      <c r="AF1102"/>
      <c r="AG1102"/>
      <c r="AH1102"/>
      <c r="AI1102"/>
      <c r="AJ1102"/>
    </row>
    <row r="1103" spans="1:36" ht="24.95" customHeight="1">
      <c r="A1103" s="66"/>
      <c r="M1103" s="37"/>
      <c r="N1103" s="695"/>
      <c r="U1103"/>
      <c r="V1103"/>
      <c r="W1103"/>
      <c r="X1103"/>
      <c r="Y1103"/>
      <c r="Z1103" s="172"/>
      <c r="AA1103"/>
      <c r="AB1103"/>
      <c r="AC1103"/>
      <c r="AD1103"/>
      <c r="AE1103"/>
      <c r="AF1103"/>
      <c r="AG1103"/>
      <c r="AH1103"/>
      <c r="AI1103"/>
      <c r="AJ1103"/>
    </row>
    <row r="1104" spans="1:36" ht="24.95" customHeight="1">
      <c r="A1104" s="66"/>
      <c r="M1104" s="37"/>
      <c r="N1104" s="695"/>
      <c r="U1104"/>
      <c r="V1104"/>
      <c r="W1104"/>
      <c r="X1104"/>
      <c r="Y1104"/>
      <c r="Z1104" s="172"/>
      <c r="AA1104"/>
      <c r="AB1104"/>
      <c r="AC1104"/>
      <c r="AD1104"/>
      <c r="AE1104"/>
      <c r="AF1104"/>
      <c r="AG1104"/>
      <c r="AH1104"/>
      <c r="AI1104"/>
      <c r="AJ1104"/>
    </row>
    <row r="1105" spans="1:36" ht="24.95" customHeight="1">
      <c r="A1105" s="66"/>
      <c r="M1105" s="37"/>
      <c r="N1105" s="695"/>
      <c r="U1105"/>
      <c r="V1105"/>
      <c r="W1105"/>
      <c r="X1105"/>
      <c r="Y1105"/>
      <c r="Z1105" s="172"/>
      <c r="AA1105"/>
      <c r="AB1105"/>
      <c r="AC1105"/>
      <c r="AD1105"/>
      <c r="AE1105"/>
      <c r="AF1105"/>
      <c r="AG1105"/>
      <c r="AH1105"/>
      <c r="AI1105"/>
      <c r="AJ1105"/>
    </row>
    <row r="1106" spans="1:36" ht="24.95" customHeight="1">
      <c r="A1106" s="66"/>
      <c r="M1106" s="37"/>
      <c r="N1106" s="695"/>
      <c r="U1106"/>
      <c r="V1106"/>
      <c r="W1106"/>
      <c r="X1106"/>
      <c r="Y1106"/>
      <c r="Z1106" s="172"/>
      <c r="AA1106"/>
      <c r="AB1106"/>
      <c r="AC1106"/>
      <c r="AD1106"/>
      <c r="AE1106"/>
      <c r="AF1106"/>
      <c r="AG1106"/>
      <c r="AH1106"/>
      <c r="AI1106"/>
      <c r="AJ1106"/>
    </row>
    <row r="1107" spans="1:36" ht="24.95" customHeight="1">
      <c r="A1107" s="66"/>
      <c r="M1107" s="37"/>
      <c r="N1107" s="695"/>
      <c r="U1107"/>
      <c r="V1107"/>
      <c r="W1107"/>
      <c r="X1107"/>
      <c r="Y1107"/>
      <c r="Z1107" s="172"/>
      <c r="AA1107"/>
      <c r="AB1107"/>
      <c r="AC1107"/>
      <c r="AD1107"/>
      <c r="AE1107"/>
      <c r="AF1107"/>
      <c r="AG1107"/>
      <c r="AH1107"/>
      <c r="AI1107"/>
      <c r="AJ1107"/>
    </row>
    <row r="1108" spans="1:36" ht="24.95" customHeight="1">
      <c r="A1108" s="66"/>
      <c r="M1108" s="37"/>
      <c r="N1108" s="695"/>
      <c r="U1108"/>
      <c r="V1108"/>
      <c r="W1108"/>
      <c r="X1108"/>
      <c r="Y1108"/>
      <c r="Z1108" s="172"/>
      <c r="AA1108"/>
      <c r="AB1108"/>
      <c r="AC1108"/>
      <c r="AD1108"/>
      <c r="AE1108"/>
      <c r="AF1108"/>
      <c r="AG1108"/>
      <c r="AH1108"/>
      <c r="AI1108"/>
      <c r="AJ1108"/>
    </row>
    <row r="1109" spans="1:36" ht="24.95" customHeight="1">
      <c r="A1109" s="66"/>
      <c r="M1109" s="37"/>
      <c r="N1109" s="695"/>
      <c r="U1109"/>
      <c r="V1109"/>
      <c r="W1109"/>
      <c r="X1109"/>
      <c r="Y1109"/>
      <c r="Z1109" s="172"/>
      <c r="AA1109"/>
      <c r="AB1109"/>
      <c r="AC1109"/>
      <c r="AD1109"/>
      <c r="AE1109"/>
      <c r="AF1109"/>
      <c r="AG1109"/>
      <c r="AH1109"/>
      <c r="AI1109"/>
      <c r="AJ1109"/>
    </row>
    <row r="1110" spans="1:36" ht="24.95" customHeight="1">
      <c r="A1110" s="66"/>
      <c r="M1110" s="37"/>
      <c r="N1110" s="695"/>
      <c r="U1110"/>
      <c r="V1110"/>
      <c r="W1110"/>
      <c r="X1110"/>
      <c r="Y1110"/>
      <c r="Z1110" s="172"/>
      <c r="AA1110"/>
      <c r="AB1110"/>
      <c r="AC1110"/>
      <c r="AD1110"/>
      <c r="AE1110"/>
      <c r="AF1110"/>
      <c r="AG1110"/>
      <c r="AH1110"/>
      <c r="AI1110"/>
      <c r="AJ1110"/>
    </row>
    <row r="1111" spans="1:36" ht="24.95" customHeight="1">
      <c r="A1111" s="66"/>
      <c r="M1111" s="37"/>
      <c r="N1111" s="695"/>
      <c r="U1111"/>
      <c r="V1111"/>
      <c r="W1111"/>
      <c r="X1111"/>
      <c r="Y1111"/>
      <c r="Z1111" s="172"/>
      <c r="AA1111"/>
      <c r="AB1111"/>
      <c r="AC1111"/>
      <c r="AD1111"/>
      <c r="AE1111"/>
      <c r="AF1111"/>
      <c r="AG1111"/>
      <c r="AH1111"/>
      <c r="AI1111"/>
      <c r="AJ1111"/>
    </row>
    <row r="1112" spans="1:36" ht="24.95" customHeight="1">
      <c r="A1112" s="66"/>
      <c r="M1112" s="37"/>
      <c r="N1112" s="695"/>
      <c r="U1112"/>
      <c r="V1112"/>
      <c r="W1112"/>
      <c r="X1112"/>
      <c r="Y1112"/>
      <c r="Z1112" s="172"/>
      <c r="AA1112"/>
      <c r="AB1112"/>
      <c r="AC1112"/>
      <c r="AD1112"/>
      <c r="AE1112"/>
      <c r="AF1112"/>
      <c r="AG1112"/>
      <c r="AH1112"/>
      <c r="AI1112"/>
      <c r="AJ1112"/>
    </row>
    <row r="1113" spans="1:36" ht="24.95" customHeight="1">
      <c r="A1113" s="66"/>
      <c r="M1113" s="37"/>
      <c r="N1113" s="695"/>
      <c r="U1113"/>
      <c r="V1113"/>
      <c r="W1113"/>
      <c r="X1113"/>
      <c r="Y1113"/>
      <c r="Z1113" s="172"/>
      <c r="AA1113"/>
      <c r="AB1113"/>
      <c r="AC1113"/>
      <c r="AD1113"/>
      <c r="AE1113"/>
      <c r="AF1113"/>
      <c r="AG1113"/>
      <c r="AH1113"/>
      <c r="AI1113"/>
      <c r="AJ1113"/>
    </row>
    <row r="1114" spans="1:36" ht="24.95" customHeight="1">
      <c r="A1114" s="66"/>
      <c r="M1114" s="37"/>
      <c r="N1114" s="695"/>
      <c r="U1114"/>
      <c r="V1114"/>
      <c r="W1114"/>
      <c r="X1114"/>
      <c r="Y1114"/>
      <c r="Z1114" s="172"/>
      <c r="AA1114"/>
      <c r="AB1114"/>
      <c r="AC1114"/>
      <c r="AD1114"/>
      <c r="AE1114"/>
      <c r="AF1114"/>
      <c r="AG1114"/>
      <c r="AH1114"/>
      <c r="AI1114"/>
      <c r="AJ1114"/>
    </row>
    <row r="1115" spans="1:36" ht="24.95" customHeight="1">
      <c r="A1115" s="66"/>
      <c r="M1115" s="37"/>
      <c r="N1115" s="695"/>
      <c r="U1115"/>
      <c r="V1115"/>
      <c r="W1115"/>
      <c r="X1115"/>
      <c r="Y1115"/>
      <c r="Z1115" s="172"/>
      <c r="AA1115"/>
      <c r="AB1115"/>
      <c r="AC1115"/>
      <c r="AD1115"/>
      <c r="AE1115"/>
      <c r="AF1115"/>
      <c r="AG1115"/>
      <c r="AH1115"/>
      <c r="AI1115"/>
      <c r="AJ1115"/>
    </row>
    <row r="1116" spans="1:36" ht="24.95" customHeight="1">
      <c r="A1116" s="66"/>
      <c r="M1116" s="37"/>
      <c r="N1116" s="695"/>
      <c r="U1116"/>
      <c r="V1116"/>
      <c r="W1116"/>
      <c r="X1116"/>
      <c r="Y1116"/>
      <c r="Z1116" s="172"/>
      <c r="AA1116"/>
      <c r="AB1116"/>
      <c r="AC1116"/>
      <c r="AD1116"/>
      <c r="AE1116"/>
      <c r="AF1116"/>
      <c r="AG1116"/>
      <c r="AH1116"/>
      <c r="AI1116"/>
      <c r="AJ1116"/>
    </row>
    <row r="1117" spans="1:36" ht="24.95" customHeight="1">
      <c r="A1117" s="66"/>
      <c r="M1117" s="37"/>
      <c r="N1117" s="695"/>
      <c r="U1117"/>
      <c r="V1117"/>
      <c r="W1117"/>
      <c r="X1117"/>
      <c r="Y1117"/>
      <c r="Z1117" s="172"/>
      <c r="AA1117"/>
      <c r="AB1117"/>
      <c r="AC1117"/>
      <c r="AD1117"/>
      <c r="AE1117"/>
      <c r="AF1117"/>
      <c r="AG1117"/>
      <c r="AH1117"/>
      <c r="AI1117"/>
      <c r="AJ1117"/>
    </row>
    <row r="1118" spans="1:36" ht="24.95" customHeight="1">
      <c r="A1118" s="66"/>
      <c r="M1118" s="37"/>
      <c r="N1118" s="695"/>
      <c r="U1118"/>
      <c r="V1118"/>
      <c r="W1118"/>
      <c r="X1118"/>
      <c r="Y1118"/>
      <c r="Z1118" s="172"/>
      <c r="AA1118"/>
      <c r="AB1118"/>
      <c r="AC1118"/>
      <c r="AD1118"/>
      <c r="AE1118"/>
      <c r="AF1118"/>
      <c r="AG1118"/>
      <c r="AH1118"/>
      <c r="AI1118"/>
      <c r="AJ1118"/>
    </row>
    <row r="1119" spans="1:36" ht="24.95" customHeight="1">
      <c r="A1119" s="66"/>
      <c r="M1119" s="37"/>
      <c r="N1119" s="695"/>
      <c r="U1119"/>
      <c r="V1119"/>
      <c r="W1119"/>
      <c r="X1119"/>
      <c r="Y1119"/>
      <c r="Z1119" s="172"/>
      <c r="AA1119"/>
      <c r="AB1119"/>
      <c r="AC1119"/>
      <c r="AD1119"/>
      <c r="AE1119"/>
      <c r="AF1119"/>
      <c r="AG1119"/>
      <c r="AH1119"/>
      <c r="AI1119"/>
      <c r="AJ1119"/>
    </row>
    <row r="1120" spans="1:36" ht="24.95" customHeight="1">
      <c r="A1120" s="66"/>
      <c r="M1120" s="37"/>
      <c r="N1120" s="695"/>
      <c r="U1120"/>
      <c r="V1120"/>
      <c r="W1120"/>
      <c r="X1120"/>
      <c r="Y1120"/>
      <c r="Z1120" s="172"/>
      <c r="AA1120"/>
      <c r="AB1120"/>
      <c r="AC1120"/>
      <c r="AD1120"/>
      <c r="AE1120"/>
      <c r="AF1120"/>
      <c r="AG1120"/>
      <c r="AH1120"/>
      <c r="AI1120"/>
      <c r="AJ1120"/>
    </row>
    <row r="1121" spans="1:36" ht="24.95" customHeight="1">
      <c r="A1121" s="66"/>
      <c r="M1121" s="37"/>
      <c r="N1121" s="695"/>
      <c r="U1121"/>
      <c r="V1121"/>
      <c r="W1121"/>
      <c r="X1121"/>
      <c r="Y1121"/>
      <c r="Z1121" s="172"/>
      <c r="AA1121"/>
      <c r="AB1121"/>
      <c r="AC1121"/>
      <c r="AD1121"/>
      <c r="AE1121"/>
      <c r="AF1121"/>
      <c r="AG1121"/>
      <c r="AH1121"/>
      <c r="AI1121"/>
      <c r="AJ1121"/>
    </row>
    <row r="1122" spans="1:36" ht="24.95" customHeight="1">
      <c r="A1122" s="66"/>
      <c r="M1122" s="37"/>
      <c r="N1122" s="695"/>
      <c r="U1122"/>
      <c r="V1122"/>
      <c r="W1122"/>
      <c r="X1122"/>
      <c r="Y1122"/>
      <c r="Z1122" s="172"/>
      <c r="AA1122"/>
      <c r="AB1122"/>
      <c r="AC1122"/>
      <c r="AD1122"/>
      <c r="AE1122"/>
      <c r="AF1122"/>
      <c r="AG1122"/>
      <c r="AH1122"/>
      <c r="AI1122"/>
      <c r="AJ1122"/>
    </row>
    <row r="1123" spans="1:36" ht="24.95" customHeight="1">
      <c r="A1123" s="66"/>
      <c r="M1123" s="37"/>
      <c r="N1123" s="695"/>
      <c r="U1123"/>
      <c r="V1123"/>
      <c r="W1123"/>
      <c r="X1123"/>
      <c r="Y1123"/>
      <c r="Z1123" s="172"/>
      <c r="AA1123"/>
      <c r="AB1123"/>
      <c r="AC1123"/>
      <c r="AD1123"/>
      <c r="AE1123"/>
      <c r="AF1123"/>
      <c r="AG1123"/>
      <c r="AH1123"/>
      <c r="AI1123"/>
      <c r="AJ1123"/>
    </row>
    <row r="1124" spans="1:36" ht="24.95" customHeight="1">
      <c r="A1124" s="66"/>
      <c r="M1124" s="37"/>
      <c r="N1124" s="695"/>
      <c r="U1124"/>
      <c r="V1124"/>
      <c r="W1124"/>
      <c r="X1124"/>
      <c r="Y1124"/>
      <c r="Z1124" s="172"/>
      <c r="AA1124"/>
      <c r="AB1124"/>
      <c r="AC1124"/>
      <c r="AD1124"/>
      <c r="AE1124"/>
      <c r="AF1124"/>
      <c r="AG1124"/>
      <c r="AH1124"/>
      <c r="AI1124"/>
      <c r="AJ1124"/>
    </row>
    <row r="1125" spans="1:36" ht="24.95" customHeight="1">
      <c r="A1125" s="66"/>
      <c r="M1125" s="37"/>
      <c r="N1125" s="695"/>
      <c r="U1125"/>
      <c r="V1125"/>
      <c r="W1125"/>
      <c r="X1125"/>
      <c r="Y1125"/>
      <c r="Z1125" s="172"/>
      <c r="AA1125"/>
      <c r="AB1125"/>
      <c r="AC1125"/>
      <c r="AD1125"/>
      <c r="AE1125"/>
      <c r="AF1125"/>
      <c r="AG1125"/>
      <c r="AH1125"/>
      <c r="AI1125"/>
      <c r="AJ1125"/>
    </row>
    <row r="1126" spans="1:36" ht="24.95" customHeight="1">
      <c r="A1126" s="66"/>
      <c r="M1126" s="37"/>
      <c r="N1126" s="695"/>
      <c r="U1126"/>
      <c r="V1126"/>
      <c r="W1126"/>
      <c r="X1126"/>
      <c r="Y1126"/>
      <c r="Z1126" s="172"/>
      <c r="AA1126"/>
      <c r="AB1126"/>
      <c r="AC1126"/>
      <c r="AD1126"/>
      <c r="AE1126"/>
      <c r="AF1126"/>
      <c r="AG1126"/>
      <c r="AH1126"/>
      <c r="AI1126"/>
      <c r="AJ1126"/>
    </row>
    <row r="1127" spans="1:36" ht="24.95" customHeight="1">
      <c r="A1127" s="66"/>
      <c r="M1127" s="37"/>
      <c r="N1127" s="695"/>
      <c r="U1127"/>
      <c r="V1127"/>
      <c r="W1127"/>
      <c r="X1127"/>
      <c r="Y1127"/>
      <c r="Z1127" s="172"/>
      <c r="AA1127"/>
      <c r="AB1127"/>
      <c r="AC1127"/>
      <c r="AD1127"/>
      <c r="AE1127"/>
      <c r="AF1127"/>
      <c r="AG1127"/>
      <c r="AH1127"/>
      <c r="AI1127"/>
      <c r="AJ1127"/>
    </row>
    <row r="1128" spans="1:36" ht="24.95" customHeight="1">
      <c r="A1128" s="66"/>
      <c r="M1128" s="37"/>
      <c r="N1128" s="695"/>
      <c r="U1128"/>
      <c r="V1128"/>
      <c r="W1128"/>
      <c r="X1128"/>
      <c r="Y1128"/>
      <c r="Z1128" s="172"/>
      <c r="AA1128"/>
      <c r="AB1128"/>
      <c r="AC1128"/>
      <c r="AD1128"/>
      <c r="AE1128"/>
      <c r="AF1128"/>
      <c r="AG1128"/>
      <c r="AH1128"/>
      <c r="AI1128"/>
      <c r="AJ1128"/>
    </row>
    <row r="1129" spans="1:36" ht="24.95" customHeight="1">
      <c r="A1129" s="66"/>
      <c r="M1129" s="37"/>
      <c r="N1129" s="695"/>
      <c r="U1129"/>
      <c r="V1129"/>
      <c r="W1129"/>
      <c r="X1129"/>
      <c r="Y1129"/>
      <c r="Z1129" s="172"/>
      <c r="AA1129"/>
      <c r="AB1129"/>
      <c r="AC1129"/>
      <c r="AD1129"/>
      <c r="AE1129"/>
      <c r="AF1129"/>
      <c r="AG1129"/>
      <c r="AH1129"/>
      <c r="AI1129"/>
      <c r="AJ1129"/>
    </row>
    <row r="1130" spans="1:36" ht="24.95" customHeight="1">
      <c r="A1130" s="66"/>
      <c r="M1130" s="37"/>
      <c r="N1130" s="695"/>
      <c r="U1130"/>
      <c r="V1130"/>
      <c r="W1130"/>
      <c r="X1130"/>
      <c r="Y1130"/>
      <c r="Z1130" s="172"/>
      <c r="AA1130"/>
      <c r="AB1130"/>
      <c r="AC1130"/>
      <c r="AD1130"/>
      <c r="AE1130"/>
      <c r="AF1130"/>
      <c r="AG1130"/>
      <c r="AH1130"/>
      <c r="AI1130"/>
      <c r="AJ1130"/>
    </row>
    <row r="1131" spans="1:36" ht="24.95" customHeight="1">
      <c r="A1131" s="66"/>
      <c r="M1131" s="37"/>
      <c r="N1131" s="695"/>
      <c r="U1131"/>
      <c r="V1131"/>
      <c r="W1131"/>
      <c r="X1131"/>
      <c r="Y1131"/>
      <c r="Z1131" s="172"/>
      <c r="AA1131"/>
      <c r="AB1131"/>
      <c r="AC1131"/>
      <c r="AD1131"/>
      <c r="AE1131"/>
      <c r="AF1131"/>
      <c r="AG1131"/>
      <c r="AH1131"/>
      <c r="AI1131"/>
      <c r="AJ1131"/>
    </row>
    <row r="1132" spans="1:36" ht="24.95" customHeight="1">
      <c r="A1132" s="66"/>
      <c r="M1132" s="37"/>
      <c r="N1132" s="695"/>
      <c r="U1132"/>
      <c r="V1132"/>
      <c r="W1132"/>
      <c r="X1132"/>
      <c r="Y1132"/>
      <c r="Z1132" s="172"/>
      <c r="AA1132"/>
      <c r="AB1132"/>
      <c r="AC1132"/>
      <c r="AD1132"/>
      <c r="AE1132"/>
      <c r="AF1132"/>
      <c r="AG1132"/>
      <c r="AH1132"/>
      <c r="AI1132"/>
      <c r="AJ1132"/>
    </row>
    <row r="1133" spans="1:36" ht="24.95" customHeight="1">
      <c r="A1133" s="66"/>
      <c r="M1133" s="37"/>
      <c r="N1133" s="695"/>
      <c r="U1133"/>
      <c r="V1133"/>
      <c r="W1133"/>
      <c r="X1133"/>
      <c r="Y1133"/>
      <c r="Z1133" s="172"/>
      <c r="AA1133"/>
      <c r="AB1133"/>
      <c r="AC1133"/>
      <c r="AD1133"/>
      <c r="AE1133"/>
      <c r="AF1133"/>
      <c r="AG1133"/>
      <c r="AH1133"/>
      <c r="AI1133"/>
      <c r="AJ1133"/>
    </row>
    <row r="1134" spans="1:36" ht="24.95" customHeight="1">
      <c r="A1134" s="66"/>
      <c r="M1134" s="37"/>
      <c r="N1134" s="695"/>
      <c r="U1134"/>
      <c r="V1134"/>
      <c r="W1134"/>
      <c r="X1134"/>
      <c r="Y1134"/>
      <c r="Z1134" s="172"/>
      <c r="AA1134"/>
      <c r="AB1134"/>
      <c r="AC1134"/>
      <c r="AD1134"/>
      <c r="AE1134"/>
      <c r="AF1134"/>
      <c r="AG1134"/>
      <c r="AH1134"/>
      <c r="AI1134"/>
      <c r="AJ1134"/>
    </row>
    <row r="1135" spans="1:36" ht="24.95" customHeight="1">
      <c r="A1135" s="66"/>
      <c r="M1135" s="37"/>
      <c r="N1135" s="695"/>
      <c r="U1135"/>
      <c r="V1135"/>
      <c r="W1135"/>
      <c r="X1135"/>
      <c r="Y1135"/>
      <c r="Z1135" s="172"/>
      <c r="AA1135"/>
      <c r="AB1135"/>
      <c r="AC1135"/>
      <c r="AD1135"/>
      <c r="AE1135"/>
      <c r="AF1135"/>
      <c r="AG1135"/>
      <c r="AH1135"/>
      <c r="AI1135"/>
      <c r="AJ1135"/>
    </row>
    <row r="1136" spans="1:36" ht="24.95" customHeight="1">
      <c r="A1136" s="66"/>
      <c r="M1136" s="37"/>
      <c r="N1136" s="695"/>
      <c r="U1136"/>
      <c r="V1136"/>
      <c r="W1136"/>
      <c r="X1136"/>
      <c r="Y1136"/>
      <c r="Z1136" s="172"/>
      <c r="AA1136"/>
      <c r="AB1136"/>
      <c r="AC1136"/>
      <c r="AD1136"/>
      <c r="AE1136"/>
      <c r="AF1136"/>
      <c r="AG1136"/>
      <c r="AH1136"/>
      <c r="AI1136"/>
      <c r="AJ1136"/>
    </row>
    <row r="1137" spans="1:36" ht="24.95" customHeight="1">
      <c r="A1137" s="66"/>
      <c r="M1137" s="37"/>
      <c r="N1137" s="695"/>
      <c r="U1137"/>
      <c r="V1137"/>
      <c r="W1137"/>
      <c r="X1137"/>
      <c r="Y1137"/>
      <c r="Z1137" s="172"/>
      <c r="AA1137"/>
      <c r="AB1137"/>
      <c r="AC1137"/>
      <c r="AD1137"/>
      <c r="AE1137"/>
      <c r="AF1137"/>
      <c r="AG1137"/>
      <c r="AH1137"/>
      <c r="AI1137"/>
      <c r="AJ1137"/>
    </row>
    <row r="1138" spans="1:36" ht="24.95" customHeight="1">
      <c r="A1138" s="66"/>
      <c r="M1138" s="37"/>
      <c r="N1138" s="695"/>
      <c r="U1138"/>
      <c r="V1138"/>
      <c r="W1138"/>
      <c r="X1138"/>
      <c r="Y1138"/>
      <c r="Z1138" s="172"/>
      <c r="AA1138"/>
      <c r="AB1138"/>
      <c r="AC1138"/>
      <c r="AD1138"/>
      <c r="AE1138"/>
      <c r="AF1138"/>
      <c r="AG1138"/>
      <c r="AH1138"/>
      <c r="AI1138"/>
      <c r="AJ1138"/>
    </row>
    <row r="1139" spans="1:36" ht="24.95" customHeight="1">
      <c r="A1139" s="66"/>
      <c r="M1139" s="37"/>
      <c r="N1139" s="695"/>
      <c r="U1139"/>
      <c r="V1139"/>
      <c r="W1139"/>
      <c r="X1139"/>
      <c r="Y1139"/>
      <c r="Z1139" s="172"/>
      <c r="AA1139"/>
      <c r="AB1139"/>
      <c r="AC1139"/>
      <c r="AD1139"/>
      <c r="AE1139"/>
      <c r="AF1139"/>
      <c r="AG1139"/>
      <c r="AH1139"/>
      <c r="AI1139"/>
      <c r="AJ1139"/>
    </row>
    <row r="1140" spans="1:36" ht="24.95" customHeight="1">
      <c r="A1140" s="66"/>
      <c r="M1140" s="37"/>
      <c r="N1140" s="695"/>
      <c r="U1140"/>
      <c r="V1140"/>
      <c r="W1140"/>
      <c r="X1140"/>
      <c r="Y1140"/>
      <c r="Z1140" s="172"/>
      <c r="AA1140"/>
      <c r="AB1140"/>
      <c r="AC1140"/>
      <c r="AD1140"/>
      <c r="AE1140"/>
      <c r="AF1140"/>
      <c r="AG1140"/>
      <c r="AH1140"/>
      <c r="AI1140"/>
      <c r="AJ1140"/>
    </row>
    <row r="1141" spans="1:36" ht="24.95" customHeight="1">
      <c r="A1141" s="66"/>
      <c r="M1141" s="37"/>
      <c r="N1141" s="695"/>
      <c r="U1141"/>
      <c r="V1141"/>
      <c r="W1141"/>
      <c r="X1141"/>
      <c r="Y1141"/>
      <c r="Z1141" s="172"/>
      <c r="AA1141"/>
      <c r="AB1141"/>
      <c r="AC1141"/>
      <c r="AD1141"/>
      <c r="AE1141"/>
      <c r="AF1141"/>
      <c r="AG1141"/>
      <c r="AH1141"/>
      <c r="AI1141"/>
      <c r="AJ1141"/>
    </row>
    <row r="1142" spans="1:36" ht="24.95" customHeight="1">
      <c r="A1142" s="66"/>
      <c r="M1142" s="37"/>
      <c r="N1142" s="695"/>
      <c r="U1142"/>
      <c r="V1142"/>
      <c r="W1142"/>
      <c r="X1142"/>
      <c r="Y1142"/>
      <c r="Z1142" s="172"/>
      <c r="AA1142"/>
      <c r="AB1142"/>
      <c r="AC1142"/>
      <c r="AD1142"/>
      <c r="AE1142"/>
      <c r="AF1142"/>
      <c r="AG1142"/>
      <c r="AH1142"/>
      <c r="AI1142"/>
      <c r="AJ1142"/>
    </row>
    <row r="1143" spans="1:36" ht="24.95" customHeight="1">
      <c r="A1143" s="66"/>
      <c r="M1143" s="37"/>
      <c r="N1143" s="695"/>
      <c r="U1143"/>
      <c r="V1143"/>
      <c r="W1143"/>
      <c r="X1143"/>
      <c r="Y1143"/>
      <c r="Z1143" s="172"/>
      <c r="AA1143"/>
      <c r="AB1143"/>
      <c r="AC1143"/>
      <c r="AD1143"/>
      <c r="AE1143"/>
      <c r="AF1143"/>
      <c r="AG1143"/>
      <c r="AH1143"/>
      <c r="AI1143"/>
      <c r="AJ1143"/>
    </row>
    <row r="1144" spans="1:36" ht="24.95" customHeight="1">
      <c r="A1144" s="66"/>
      <c r="M1144" s="37"/>
      <c r="N1144" s="695"/>
      <c r="U1144"/>
      <c r="V1144"/>
      <c r="W1144"/>
      <c r="X1144"/>
      <c r="Y1144"/>
      <c r="Z1144" s="172"/>
      <c r="AA1144"/>
      <c r="AB1144"/>
      <c r="AC1144"/>
      <c r="AD1144"/>
      <c r="AE1144"/>
      <c r="AF1144"/>
      <c r="AG1144"/>
      <c r="AH1144"/>
      <c r="AI1144"/>
      <c r="AJ1144"/>
    </row>
    <row r="1145" spans="1:36" ht="24.95" customHeight="1">
      <c r="A1145" s="66"/>
      <c r="M1145" s="37"/>
      <c r="N1145" s="695"/>
      <c r="U1145"/>
      <c r="V1145"/>
      <c r="W1145"/>
      <c r="X1145"/>
      <c r="Y1145"/>
      <c r="Z1145" s="172"/>
      <c r="AA1145"/>
      <c r="AB1145"/>
      <c r="AC1145"/>
      <c r="AD1145"/>
      <c r="AE1145"/>
      <c r="AF1145"/>
      <c r="AG1145"/>
      <c r="AH1145"/>
      <c r="AI1145"/>
      <c r="AJ1145"/>
    </row>
    <row r="1146" spans="1:36" ht="24.95" customHeight="1">
      <c r="A1146" s="66"/>
      <c r="M1146" s="37"/>
      <c r="N1146" s="695"/>
      <c r="U1146"/>
      <c r="V1146"/>
      <c r="W1146"/>
      <c r="X1146"/>
      <c r="Y1146"/>
      <c r="Z1146" s="172"/>
      <c r="AA1146"/>
      <c r="AB1146"/>
      <c r="AC1146"/>
      <c r="AD1146"/>
      <c r="AE1146"/>
      <c r="AF1146"/>
      <c r="AG1146"/>
      <c r="AH1146"/>
      <c r="AI1146"/>
      <c r="AJ1146"/>
    </row>
    <row r="1147" spans="1:36" ht="24.95" customHeight="1">
      <c r="A1147" s="66"/>
      <c r="M1147" s="37"/>
      <c r="N1147" s="695"/>
      <c r="U1147"/>
      <c r="V1147"/>
      <c r="W1147"/>
      <c r="X1147"/>
      <c r="Y1147"/>
      <c r="Z1147" s="172"/>
      <c r="AA1147"/>
      <c r="AB1147"/>
      <c r="AC1147"/>
      <c r="AD1147"/>
      <c r="AE1147"/>
      <c r="AF1147"/>
      <c r="AG1147"/>
      <c r="AH1147"/>
      <c r="AI1147"/>
      <c r="AJ1147"/>
    </row>
    <row r="1148" spans="1:36" ht="24.95" customHeight="1">
      <c r="A1148" s="66"/>
      <c r="M1148" s="37"/>
      <c r="N1148" s="695"/>
      <c r="U1148"/>
      <c r="V1148"/>
      <c r="W1148"/>
      <c r="X1148"/>
      <c r="Y1148"/>
      <c r="Z1148" s="172"/>
      <c r="AA1148"/>
      <c r="AB1148"/>
      <c r="AC1148"/>
      <c r="AD1148"/>
      <c r="AE1148"/>
      <c r="AF1148"/>
      <c r="AG1148"/>
      <c r="AH1148"/>
      <c r="AI1148"/>
      <c r="AJ1148"/>
    </row>
    <row r="1149" spans="1:36" ht="24.95" customHeight="1">
      <c r="A1149" s="66"/>
      <c r="M1149" s="37"/>
      <c r="N1149" s="695"/>
      <c r="U1149"/>
      <c r="V1149"/>
      <c r="W1149"/>
      <c r="X1149"/>
      <c r="Y1149"/>
      <c r="Z1149" s="172"/>
      <c r="AA1149"/>
      <c r="AB1149"/>
      <c r="AC1149"/>
      <c r="AD1149"/>
      <c r="AE1149"/>
      <c r="AF1149"/>
      <c r="AG1149"/>
      <c r="AH1149"/>
      <c r="AI1149"/>
      <c r="AJ1149"/>
    </row>
    <row r="1150" spans="1:36" ht="24.95" customHeight="1">
      <c r="A1150" s="66"/>
      <c r="M1150" s="37"/>
      <c r="N1150" s="695"/>
      <c r="U1150"/>
      <c r="V1150"/>
      <c r="W1150"/>
      <c r="X1150"/>
      <c r="Y1150"/>
      <c r="Z1150" s="172"/>
      <c r="AA1150"/>
      <c r="AB1150"/>
      <c r="AC1150"/>
      <c r="AD1150"/>
      <c r="AE1150"/>
      <c r="AF1150"/>
      <c r="AG1150"/>
      <c r="AH1150"/>
      <c r="AI1150"/>
      <c r="AJ1150"/>
    </row>
    <row r="1151" spans="1:36" ht="24.95" customHeight="1">
      <c r="A1151" s="66"/>
      <c r="M1151" s="37"/>
      <c r="N1151" s="695"/>
      <c r="U1151"/>
      <c r="V1151"/>
      <c r="W1151"/>
      <c r="X1151"/>
      <c r="Y1151"/>
      <c r="Z1151" s="172"/>
      <c r="AA1151"/>
      <c r="AB1151"/>
      <c r="AC1151"/>
      <c r="AD1151"/>
      <c r="AE1151"/>
      <c r="AF1151"/>
      <c r="AG1151"/>
      <c r="AH1151"/>
      <c r="AI1151"/>
      <c r="AJ1151"/>
    </row>
    <row r="1152" spans="1:36" ht="24.95" customHeight="1">
      <c r="A1152" s="66"/>
      <c r="M1152" s="37"/>
      <c r="N1152" s="695"/>
      <c r="U1152"/>
      <c r="V1152"/>
      <c r="W1152"/>
      <c r="X1152"/>
      <c r="Y1152"/>
      <c r="Z1152" s="172"/>
      <c r="AA1152"/>
      <c r="AB1152"/>
      <c r="AC1152"/>
      <c r="AD1152"/>
      <c r="AE1152"/>
      <c r="AF1152"/>
      <c r="AG1152"/>
      <c r="AH1152"/>
      <c r="AI1152"/>
      <c r="AJ1152"/>
    </row>
    <row r="1153" spans="1:36" ht="24.95" customHeight="1">
      <c r="A1153" s="66"/>
      <c r="M1153" s="37"/>
      <c r="N1153" s="695"/>
      <c r="U1153"/>
      <c r="V1153"/>
      <c r="W1153"/>
      <c r="X1153"/>
      <c r="Y1153"/>
      <c r="Z1153" s="172"/>
      <c r="AA1153"/>
      <c r="AB1153"/>
      <c r="AC1153"/>
      <c r="AD1153"/>
      <c r="AE1153"/>
      <c r="AF1153"/>
      <c r="AG1153"/>
      <c r="AH1153"/>
      <c r="AI1153"/>
      <c r="AJ1153"/>
    </row>
    <row r="1154" spans="1:36" ht="24.95" customHeight="1">
      <c r="A1154" s="66"/>
      <c r="M1154" s="37"/>
      <c r="N1154" s="695"/>
      <c r="U1154"/>
      <c r="V1154"/>
      <c r="W1154"/>
      <c r="X1154"/>
      <c r="Y1154"/>
      <c r="Z1154" s="172"/>
      <c r="AA1154"/>
      <c r="AB1154"/>
      <c r="AC1154"/>
      <c r="AD1154"/>
      <c r="AE1154"/>
      <c r="AF1154"/>
      <c r="AG1154"/>
      <c r="AH1154"/>
      <c r="AI1154"/>
      <c r="AJ1154"/>
    </row>
    <row r="1155" spans="1:36" ht="24.95" customHeight="1">
      <c r="A1155" s="66"/>
      <c r="M1155" s="37"/>
      <c r="N1155" s="695"/>
      <c r="U1155"/>
      <c r="V1155"/>
      <c r="W1155"/>
      <c r="X1155"/>
      <c r="Y1155"/>
      <c r="Z1155" s="172"/>
      <c r="AA1155"/>
      <c r="AB1155"/>
      <c r="AC1155"/>
      <c r="AD1155"/>
      <c r="AE1155"/>
      <c r="AF1155"/>
      <c r="AG1155"/>
      <c r="AH1155"/>
      <c r="AI1155"/>
      <c r="AJ1155"/>
    </row>
    <row r="1156" spans="1:36" ht="24.95" customHeight="1">
      <c r="A1156" s="66"/>
      <c r="M1156" s="37"/>
      <c r="N1156" s="695"/>
      <c r="U1156"/>
      <c r="V1156"/>
      <c r="W1156"/>
      <c r="X1156"/>
      <c r="Y1156"/>
      <c r="Z1156" s="172"/>
      <c r="AA1156"/>
      <c r="AB1156"/>
      <c r="AC1156"/>
      <c r="AD1156"/>
      <c r="AE1156"/>
      <c r="AF1156"/>
      <c r="AG1156"/>
      <c r="AH1156"/>
      <c r="AI1156"/>
      <c r="AJ1156"/>
    </row>
    <row r="1157" spans="1:36" ht="24.95" customHeight="1">
      <c r="A1157" s="66"/>
      <c r="M1157" s="37"/>
      <c r="N1157" s="695"/>
      <c r="U1157"/>
      <c r="V1157"/>
      <c r="W1157"/>
      <c r="X1157"/>
      <c r="Y1157"/>
      <c r="Z1157" s="172"/>
      <c r="AA1157"/>
      <c r="AB1157"/>
      <c r="AC1157"/>
      <c r="AD1157"/>
      <c r="AE1157"/>
      <c r="AF1157"/>
      <c r="AG1157"/>
      <c r="AH1157"/>
      <c r="AI1157"/>
      <c r="AJ1157"/>
    </row>
    <row r="1158" spans="1:36" ht="24.95" customHeight="1">
      <c r="A1158" s="66"/>
      <c r="M1158" s="37"/>
      <c r="N1158" s="695"/>
      <c r="U1158"/>
      <c r="V1158"/>
      <c r="W1158"/>
      <c r="X1158"/>
      <c r="Y1158"/>
      <c r="Z1158" s="172"/>
      <c r="AA1158"/>
      <c r="AB1158"/>
      <c r="AC1158"/>
      <c r="AD1158"/>
      <c r="AE1158"/>
      <c r="AF1158"/>
      <c r="AG1158"/>
      <c r="AH1158"/>
      <c r="AI1158"/>
      <c r="AJ1158"/>
    </row>
    <row r="1159" spans="1:36" ht="24.95" customHeight="1">
      <c r="A1159" s="66"/>
      <c r="M1159" s="37"/>
      <c r="N1159" s="695"/>
      <c r="U1159"/>
      <c r="V1159"/>
      <c r="W1159"/>
      <c r="X1159"/>
      <c r="Y1159"/>
      <c r="Z1159" s="172"/>
      <c r="AA1159"/>
      <c r="AB1159"/>
      <c r="AC1159"/>
      <c r="AD1159"/>
      <c r="AE1159"/>
      <c r="AF1159"/>
      <c r="AG1159"/>
      <c r="AH1159"/>
      <c r="AI1159"/>
      <c r="AJ1159"/>
    </row>
    <row r="1160" spans="1:36" ht="24.95" customHeight="1">
      <c r="A1160" s="66"/>
      <c r="M1160" s="37"/>
      <c r="N1160" s="695"/>
      <c r="U1160"/>
      <c r="V1160"/>
      <c r="W1160"/>
      <c r="X1160"/>
      <c r="Y1160"/>
      <c r="Z1160" s="172"/>
      <c r="AA1160"/>
      <c r="AB1160"/>
      <c r="AC1160"/>
      <c r="AD1160"/>
      <c r="AE1160"/>
      <c r="AF1160"/>
      <c r="AG1160"/>
      <c r="AH1160"/>
      <c r="AI1160"/>
      <c r="AJ1160"/>
    </row>
    <row r="1161" spans="1:36" ht="24.95" customHeight="1">
      <c r="A1161" s="66"/>
      <c r="M1161" s="37"/>
      <c r="N1161" s="695"/>
      <c r="U1161"/>
      <c r="V1161"/>
      <c r="W1161"/>
      <c r="X1161"/>
      <c r="Y1161"/>
      <c r="Z1161" s="172"/>
      <c r="AA1161"/>
      <c r="AB1161"/>
      <c r="AC1161"/>
      <c r="AD1161"/>
      <c r="AE1161"/>
      <c r="AF1161"/>
      <c r="AG1161"/>
      <c r="AH1161"/>
      <c r="AI1161"/>
      <c r="AJ1161"/>
    </row>
    <row r="1162" spans="1:36" ht="24.95" customHeight="1">
      <c r="A1162" s="66"/>
      <c r="M1162" s="37"/>
      <c r="N1162" s="695"/>
      <c r="U1162"/>
      <c r="V1162"/>
      <c r="W1162"/>
      <c r="X1162"/>
      <c r="Y1162"/>
      <c r="Z1162" s="172"/>
      <c r="AA1162"/>
      <c r="AB1162"/>
      <c r="AC1162"/>
      <c r="AD1162"/>
      <c r="AE1162"/>
      <c r="AF1162"/>
      <c r="AG1162"/>
      <c r="AH1162"/>
      <c r="AI1162"/>
      <c r="AJ1162"/>
    </row>
    <row r="1163" spans="1:36" ht="24.95" customHeight="1">
      <c r="A1163" s="66"/>
      <c r="M1163" s="37"/>
      <c r="N1163" s="695"/>
      <c r="U1163"/>
      <c r="V1163"/>
      <c r="W1163"/>
      <c r="X1163"/>
      <c r="Y1163"/>
      <c r="Z1163" s="172"/>
      <c r="AA1163"/>
      <c r="AB1163"/>
      <c r="AC1163"/>
      <c r="AD1163"/>
      <c r="AE1163"/>
      <c r="AF1163"/>
      <c r="AG1163"/>
      <c r="AH1163"/>
      <c r="AI1163"/>
      <c r="AJ1163"/>
    </row>
    <row r="1164" spans="1:36" ht="24.95" customHeight="1">
      <c r="A1164" s="66"/>
      <c r="M1164" s="37"/>
      <c r="N1164" s="695"/>
      <c r="U1164"/>
      <c r="V1164"/>
      <c r="W1164"/>
      <c r="X1164"/>
      <c r="Y1164"/>
      <c r="Z1164" s="172"/>
      <c r="AA1164"/>
      <c r="AB1164"/>
      <c r="AC1164"/>
      <c r="AD1164"/>
      <c r="AE1164"/>
      <c r="AF1164"/>
      <c r="AG1164"/>
      <c r="AH1164"/>
      <c r="AI1164"/>
      <c r="AJ1164"/>
    </row>
    <row r="1165" spans="1:36" ht="24.95" customHeight="1">
      <c r="A1165" s="66"/>
      <c r="M1165" s="37"/>
      <c r="N1165" s="695"/>
      <c r="U1165"/>
      <c r="V1165"/>
      <c r="W1165"/>
      <c r="X1165"/>
      <c r="Y1165"/>
      <c r="Z1165" s="172"/>
      <c r="AA1165"/>
      <c r="AB1165"/>
      <c r="AC1165"/>
      <c r="AD1165"/>
      <c r="AE1165"/>
      <c r="AF1165"/>
      <c r="AG1165"/>
      <c r="AH1165"/>
      <c r="AI1165"/>
      <c r="AJ1165"/>
    </row>
    <row r="1166" spans="1:36" ht="24.95" customHeight="1">
      <c r="A1166" s="66"/>
      <c r="M1166" s="37"/>
      <c r="N1166" s="695"/>
      <c r="U1166"/>
      <c r="V1166"/>
      <c r="W1166"/>
      <c r="X1166"/>
      <c r="Y1166"/>
      <c r="Z1166" s="172"/>
      <c r="AA1166"/>
      <c r="AB1166"/>
      <c r="AC1166"/>
      <c r="AD1166"/>
      <c r="AE1166"/>
      <c r="AF1166"/>
      <c r="AG1166"/>
      <c r="AH1166"/>
      <c r="AI1166"/>
      <c r="AJ1166"/>
    </row>
    <row r="1167" spans="1:36" ht="24.95" customHeight="1">
      <c r="A1167" s="66"/>
      <c r="M1167" s="37"/>
      <c r="N1167" s="695"/>
      <c r="U1167"/>
      <c r="V1167"/>
      <c r="W1167"/>
      <c r="X1167"/>
      <c r="Y1167"/>
      <c r="Z1167" s="172"/>
      <c r="AA1167"/>
      <c r="AB1167"/>
      <c r="AC1167"/>
      <c r="AD1167"/>
      <c r="AE1167"/>
      <c r="AF1167"/>
      <c r="AG1167"/>
      <c r="AH1167"/>
      <c r="AI1167"/>
      <c r="AJ1167"/>
    </row>
    <row r="1168" spans="1:36" ht="24.95" customHeight="1">
      <c r="A1168" s="66"/>
      <c r="M1168" s="37"/>
      <c r="N1168" s="695"/>
      <c r="U1168"/>
      <c r="V1168"/>
      <c r="W1168"/>
      <c r="X1168"/>
      <c r="Y1168"/>
      <c r="Z1168" s="172"/>
      <c r="AA1168"/>
      <c r="AB1168"/>
      <c r="AC1168"/>
      <c r="AD1168"/>
      <c r="AE1168"/>
      <c r="AF1168"/>
      <c r="AG1168"/>
      <c r="AH1168"/>
      <c r="AI1168"/>
      <c r="AJ1168"/>
    </row>
    <row r="1169" spans="1:36" ht="24.95" customHeight="1">
      <c r="A1169" s="66"/>
      <c r="M1169" s="37"/>
      <c r="N1169" s="695"/>
      <c r="U1169"/>
      <c r="V1169"/>
      <c r="W1169"/>
      <c r="X1169"/>
      <c r="Y1169"/>
      <c r="Z1169" s="172"/>
      <c r="AA1169"/>
      <c r="AB1169"/>
      <c r="AC1169"/>
      <c r="AD1169"/>
      <c r="AE1169"/>
      <c r="AF1169"/>
      <c r="AG1169"/>
      <c r="AH1169"/>
      <c r="AI1169"/>
      <c r="AJ1169"/>
    </row>
    <row r="1170" spans="1:36" ht="24.95" customHeight="1">
      <c r="A1170" s="66"/>
      <c r="M1170" s="37"/>
      <c r="N1170" s="695"/>
      <c r="U1170"/>
      <c r="V1170"/>
      <c r="W1170"/>
      <c r="X1170"/>
      <c r="Y1170"/>
      <c r="Z1170" s="172"/>
      <c r="AA1170"/>
      <c r="AB1170"/>
      <c r="AC1170"/>
      <c r="AD1170"/>
      <c r="AE1170"/>
      <c r="AF1170"/>
      <c r="AG1170"/>
      <c r="AH1170"/>
      <c r="AI1170"/>
      <c r="AJ1170"/>
    </row>
    <row r="1171" spans="1:36" ht="24.95" customHeight="1">
      <c r="A1171" s="66"/>
      <c r="M1171" s="37"/>
      <c r="N1171" s="695"/>
      <c r="U1171"/>
      <c r="V1171"/>
      <c r="W1171"/>
      <c r="X1171"/>
      <c r="Y1171"/>
      <c r="Z1171" s="172"/>
      <c r="AA1171"/>
      <c r="AB1171"/>
      <c r="AC1171"/>
      <c r="AD1171"/>
      <c r="AE1171"/>
      <c r="AF1171"/>
      <c r="AG1171"/>
      <c r="AH1171"/>
      <c r="AI1171"/>
      <c r="AJ1171"/>
    </row>
    <row r="1172" spans="1:36" ht="24.95" customHeight="1">
      <c r="A1172" s="66"/>
      <c r="M1172" s="37"/>
      <c r="N1172" s="695"/>
      <c r="U1172"/>
      <c r="V1172"/>
      <c r="W1172"/>
      <c r="X1172"/>
      <c r="Y1172"/>
      <c r="Z1172" s="172"/>
      <c r="AA1172"/>
      <c r="AB1172"/>
      <c r="AC1172"/>
      <c r="AD1172"/>
      <c r="AE1172"/>
      <c r="AF1172"/>
      <c r="AG1172"/>
      <c r="AH1172"/>
      <c r="AI1172"/>
      <c r="AJ1172"/>
    </row>
    <row r="1173" spans="1:36" ht="24.95" customHeight="1">
      <c r="A1173" s="66"/>
      <c r="M1173" s="37"/>
      <c r="N1173" s="695"/>
      <c r="U1173"/>
      <c r="V1173"/>
      <c r="W1173"/>
      <c r="X1173"/>
      <c r="Y1173"/>
      <c r="Z1173" s="172"/>
      <c r="AA1173"/>
      <c r="AB1173"/>
      <c r="AC1173"/>
      <c r="AD1173"/>
      <c r="AE1173"/>
      <c r="AF1173"/>
      <c r="AG1173"/>
      <c r="AH1173"/>
      <c r="AI1173"/>
      <c r="AJ1173"/>
    </row>
    <row r="1174" spans="1:36" ht="24.95" customHeight="1">
      <c r="A1174" s="66"/>
      <c r="M1174" s="37"/>
      <c r="N1174" s="695"/>
      <c r="U1174"/>
      <c r="V1174"/>
      <c r="W1174"/>
      <c r="X1174"/>
      <c r="Y1174"/>
      <c r="Z1174" s="172"/>
      <c r="AA1174"/>
      <c r="AB1174"/>
      <c r="AC1174"/>
      <c r="AD1174"/>
      <c r="AE1174"/>
      <c r="AF1174"/>
      <c r="AG1174"/>
      <c r="AH1174"/>
      <c r="AI1174"/>
      <c r="AJ1174"/>
    </row>
    <row r="1175" spans="1:36" ht="24.95" customHeight="1">
      <c r="A1175" s="66"/>
      <c r="M1175" s="37"/>
      <c r="N1175" s="695"/>
      <c r="U1175"/>
      <c r="V1175"/>
      <c r="W1175"/>
      <c r="X1175"/>
      <c r="Y1175"/>
      <c r="Z1175" s="172"/>
      <c r="AA1175"/>
      <c r="AB1175"/>
      <c r="AC1175"/>
      <c r="AD1175"/>
      <c r="AE1175"/>
      <c r="AF1175"/>
      <c r="AG1175"/>
      <c r="AH1175"/>
      <c r="AI1175"/>
      <c r="AJ1175"/>
    </row>
    <row r="1176" spans="1:36" ht="24.95" customHeight="1">
      <c r="A1176" s="66"/>
      <c r="M1176" s="37"/>
      <c r="N1176" s="695"/>
      <c r="U1176"/>
      <c r="V1176"/>
      <c r="W1176"/>
      <c r="X1176"/>
      <c r="Y1176"/>
      <c r="Z1176" s="172"/>
      <c r="AA1176"/>
      <c r="AB1176"/>
      <c r="AC1176"/>
      <c r="AD1176"/>
      <c r="AE1176"/>
      <c r="AF1176"/>
      <c r="AG1176"/>
      <c r="AH1176"/>
      <c r="AI1176"/>
      <c r="AJ1176"/>
    </row>
    <row r="1177" spans="1:36" ht="24.95" customHeight="1">
      <c r="A1177" s="66"/>
      <c r="M1177" s="37"/>
      <c r="N1177" s="695"/>
      <c r="U1177"/>
      <c r="V1177"/>
      <c r="W1177"/>
      <c r="X1177"/>
      <c r="Y1177"/>
      <c r="Z1177" s="172"/>
      <c r="AA1177"/>
      <c r="AB1177"/>
      <c r="AC1177"/>
      <c r="AD1177"/>
      <c r="AE1177"/>
      <c r="AF1177"/>
      <c r="AG1177"/>
      <c r="AH1177"/>
      <c r="AI1177"/>
      <c r="AJ1177"/>
    </row>
    <row r="1178" spans="1:36" ht="24.95" customHeight="1">
      <c r="A1178" s="66"/>
      <c r="M1178" s="37"/>
      <c r="N1178" s="695"/>
      <c r="U1178"/>
      <c r="V1178"/>
      <c r="W1178"/>
      <c r="X1178"/>
      <c r="Y1178"/>
      <c r="Z1178" s="172"/>
      <c r="AA1178"/>
      <c r="AB1178"/>
      <c r="AC1178"/>
      <c r="AD1178"/>
      <c r="AE1178"/>
      <c r="AF1178"/>
      <c r="AG1178"/>
      <c r="AH1178"/>
      <c r="AI1178"/>
      <c r="AJ1178"/>
    </row>
    <row r="1179" spans="1:36" ht="24.95" customHeight="1">
      <c r="A1179" s="66"/>
      <c r="M1179" s="37"/>
      <c r="N1179" s="695"/>
      <c r="U1179"/>
      <c r="V1179"/>
      <c r="W1179"/>
      <c r="X1179"/>
      <c r="Y1179"/>
      <c r="Z1179" s="172"/>
      <c r="AA1179"/>
      <c r="AB1179"/>
      <c r="AC1179"/>
      <c r="AD1179"/>
      <c r="AE1179"/>
      <c r="AF1179"/>
      <c r="AG1179"/>
      <c r="AH1179"/>
      <c r="AI1179"/>
      <c r="AJ1179"/>
    </row>
    <row r="1180" spans="1:36" ht="24.95" customHeight="1">
      <c r="A1180" s="66"/>
      <c r="M1180" s="37"/>
      <c r="N1180" s="695"/>
      <c r="U1180"/>
      <c r="V1180"/>
      <c r="W1180"/>
      <c r="X1180"/>
      <c r="Y1180"/>
      <c r="Z1180" s="172"/>
      <c r="AA1180"/>
      <c r="AB1180"/>
      <c r="AC1180"/>
      <c r="AD1180"/>
      <c r="AE1180"/>
      <c r="AF1180"/>
      <c r="AG1180"/>
      <c r="AH1180"/>
      <c r="AI1180"/>
      <c r="AJ1180"/>
    </row>
    <row r="1181" spans="1:36" ht="24.95" customHeight="1">
      <c r="A1181" s="66"/>
      <c r="M1181" s="37"/>
      <c r="N1181" s="695"/>
      <c r="U1181"/>
      <c r="V1181"/>
      <c r="W1181"/>
      <c r="X1181"/>
      <c r="Y1181"/>
      <c r="Z1181" s="172"/>
      <c r="AA1181"/>
      <c r="AB1181"/>
      <c r="AC1181"/>
      <c r="AD1181"/>
      <c r="AE1181"/>
      <c r="AF1181"/>
      <c r="AG1181"/>
      <c r="AH1181"/>
      <c r="AI1181"/>
      <c r="AJ1181"/>
    </row>
    <row r="1182" spans="1:36" ht="24.95" customHeight="1">
      <c r="A1182" s="66"/>
      <c r="M1182" s="37"/>
      <c r="N1182" s="695"/>
      <c r="U1182"/>
      <c r="V1182"/>
      <c r="W1182"/>
      <c r="X1182"/>
      <c r="Y1182"/>
      <c r="Z1182" s="172"/>
      <c r="AA1182"/>
      <c r="AB1182"/>
      <c r="AC1182"/>
      <c r="AD1182"/>
      <c r="AE1182"/>
      <c r="AF1182"/>
      <c r="AG1182"/>
      <c r="AH1182"/>
      <c r="AI1182"/>
      <c r="AJ1182"/>
    </row>
    <row r="1183" spans="1:36" ht="24.95" customHeight="1">
      <c r="A1183" s="66"/>
      <c r="M1183" s="37"/>
      <c r="N1183" s="695"/>
      <c r="U1183"/>
      <c r="V1183"/>
      <c r="W1183"/>
      <c r="X1183"/>
      <c r="Y1183"/>
      <c r="Z1183" s="172"/>
      <c r="AA1183"/>
      <c r="AB1183"/>
      <c r="AC1183"/>
      <c r="AD1183"/>
      <c r="AE1183"/>
      <c r="AF1183"/>
      <c r="AG1183"/>
      <c r="AH1183"/>
      <c r="AI1183"/>
      <c r="AJ1183"/>
    </row>
    <row r="1184" spans="1:36" ht="24.95" customHeight="1">
      <c r="A1184" s="66"/>
      <c r="M1184" s="37"/>
      <c r="N1184" s="695"/>
      <c r="U1184"/>
      <c r="V1184"/>
      <c r="W1184"/>
      <c r="X1184"/>
      <c r="Y1184"/>
      <c r="Z1184" s="172"/>
      <c r="AA1184"/>
      <c r="AB1184"/>
      <c r="AC1184"/>
      <c r="AD1184"/>
      <c r="AE1184"/>
      <c r="AF1184"/>
      <c r="AG1184"/>
      <c r="AH1184"/>
      <c r="AI1184"/>
      <c r="AJ1184"/>
    </row>
    <row r="1185" spans="1:36" ht="24.95" customHeight="1">
      <c r="A1185" s="66"/>
      <c r="M1185" s="37"/>
      <c r="N1185" s="695"/>
      <c r="U1185"/>
      <c r="V1185"/>
      <c r="W1185"/>
      <c r="X1185"/>
      <c r="Y1185"/>
      <c r="Z1185" s="172"/>
      <c r="AA1185"/>
      <c r="AB1185"/>
      <c r="AC1185"/>
      <c r="AD1185"/>
      <c r="AE1185"/>
      <c r="AF1185"/>
      <c r="AG1185"/>
      <c r="AH1185"/>
      <c r="AI1185"/>
      <c r="AJ1185"/>
    </row>
    <row r="1186" spans="1:36" ht="24.95" customHeight="1">
      <c r="A1186" s="66"/>
      <c r="M1186" s="37"/>
      <c r="N1186" s="695"/>
      <c r="U1186"/>
      <c r="V1186"/>
      <c r="W1186"/>
      <c r="X1186"/>
      <c r="Y1186"/>
      <c r="Z1186" s="172"/>
      <c r="AA1186"/>
      <c r="AB1186"/>
      <c r="AC1186"/>
      <c r="AD1186"/>
      <c r="AE1186"/>
      <c r="AF1186"/>
      <c r="AG1186"/>
      <c r="AH1186"/>
      <c r="AI1186"/>
      <c r="AJ1186"/>
    </row>
    <row r="1187" spans="1:36" ht="24.95" customHeight="1">
      <c r="A1187" s="66"/>
      <c r="M1187" s="37"/>
      <c r="N1187" s="695"/>
      <c r="U1187"/>
      <c r="V1187"/>
      <c r="W1187"/>
      <c r="X1187"/>
      <c r="Y1187"/>
      <c r="Z1187" s="172"/>
      <c r="AA1187"/>
      <c r="AB1187"/>
      <c r="AC1187"/>
      <c r="AD1187"/>
      <c r="AE1187"/>
      <c r="AF1187"/>
      <c r="AG1187"/>
      <c r="AH1187"/>
      <c r="AI1187"/>
      <c r="AJ1187"/>
    </row>
    <row r="1188" spans="1:36" ht="24.95" customHeight="1">
      <c r="A1188" s="66"/>
      <c r="M1188" s="37"/>
      <c r="N1188" s="695"/>
      <c r="U1188"/>
      <c r="V1188"/>
      <c r="W1188"/>
      <c r="X1188"/>
      <c r="Y1188"/>
      <c r="Z1188" s="172"/>
      <c r="AA1188"/>
      <c r="AB1188"/>
      <c r="AC1188"/>
      <c r="AD1188"/>
      <c r="AE1188"/>
      <c r="AF1188"/>
      <c r="AG1188"/>
      <c r="AH1188"/>
      <c r="AI1188"/>
      <c r="AJ1188"/>
    </row>
    <row r="1189" spans="1:36" ht="24.95" customHeight="1">
      <c r="A1189" s="66"/>
      <c r="M1189" s="37"/>
      <c r="N1189" s="695"/>
      <c r="U1189"/>
      <c r="V1189"/>
      <c r="W1189"/>
      <c r="X1189"/>
      <c r="Y1189"/>
      <c r="Z1189" s="172"/>
      <c r="AA1189"/>
      <c r="AB1189"/>
      <c r="AC1189"/>
      <c r="AD1189"/>
      <c r="AE1189"/>
      <c r="AF1189"/>
      <c r="AG1189"/>
      <c r="AH1189"/>
      <c r="AI1189"/>
      <c r="AJ1189"/>
    </row>
    <row r="1190" spans="1:36" ht="24.95" customHeight="1">
      <c r="A1190" s="66"/>
      <c r="M1190" s="37"/>
      <c r="N1190" s="695"/>
      <c r="U1190"/>
      <c r="V1190"/>
      <c r="W1190"/>
      <c r="X1190"/>
      <c r="Y1190"/>
      <c r="Z1190" s="172"/>
      <c r="AA1190"/>
      <c r="AB1190"/>
      <c r="AC1190"/>
      <c r="AD1190"/>
      <c r="AE1190"/>
      <c r="AF1190"/>
      <c r="AG1190"/>
      <c r="AH1190"/>
      <c r="AI1190"/>
      <c r="AJ1190"/>
    </row>
    <row r="1191" spans="1:36" ht="24.95" customHeight="1">
      <c r="A1191" s="66"/>
      <c r="M1191" s="37"/>
      <c r="N1191" s="695"/>
      <c r="U1191"/>
      <c r="V1191"/>
      <c r="W1191"/>
      <c r="X1191"/>
      <c r="Y1191"/>
      <c r="Z1191" s="172"/>
      <c r="AA1191"/>
      <c r="AB1191"/>
      <c r="AC1191"/>
      <c r="AD1191"/>
      <c r="AE1191"/>
      <c r="AF1191"/>
      <c r="AG1191"/>
      <c r="AH1191"/>
      <c r="AI1191"/>
      <c r="AJ1191"/>
    </row>
    <row r="1192" spans="1:36" ht="24.95" customHeight="1">
      <c r="A1192" s="66"/>
      <c r="M1192" s="37"/>
      <c r="N1192" s="695"/>
      <c r="U1192"/>
      <c r="V1192"/>
      <c r="W1192"/>
      <c r="X1192"/>
      <c r="Y1192"/>
      <c r="Z1192" s="172"/>
      <c r="AA1192"/>
      <c r="AB1192"/>
      <c r="AC1192"/>
      <c r="AD1192"/>
      <c r="AE1192"/>
      <c r="AF1192"/>
      <c r="AG1192"/>
      <c r="AH1192"/>
      <c r="AI1192"/>
      <c r="AJ1192"/>
    </row>
    <row r="1193" spans="1:36" ht="24.95" customHeight="1">
      <c r="A1193" s="66"/>
      <c r="M1193" s="37"/>
      <c r="N1193" s="695"/>
      <c r="U1193"/>
      <c r="V1193"/>
      <c r="W1193"/>
      <c r="X1193"/>
      <c r="Y1193"/>
      <c r="Z1193" s="172"/>
      <c r="AA1193"/>
      <c r="AB1193"/>
      <c r="AC1193"/>
      <c r="AD1193"/>
      <c r="AE1193"/>
      <c r="AF1193"/>
      <c r="AG1193"/>
      <c r="AH1193"/>
      <c r="AI1193"/>
      <c r="AJ1193"/>
    </row>
    <row r="1194" spans="1:36" ht="24.95" customHeight="1">
      <c r="A1194" s="66"/>
      <c r="M1194" s="37"/>
      <c r="N1194" s="695"/>
      <c r="U1194"/>
      <c r="V1194"/>
      <c r="W1194"/>
      <c r="X1194"/>
      <c r="Y1194"/>
      <c r="Z1194" s="172"/>
      <c r="AA1194"/>
      <c r="AB1194"/>
      <c r="AC1194"/>
      <c r="AD1194"/>
      <c r="AE1194"/>
      <c r="AF1194"/>
      <c r="AG1194"/>
      <c r="AH1194"/>
      <c r="AI1194"/>
      <c r="AJ1194"/>
    </row>
    <row r="1195" spans="1:36" ht="24.95" customHeight="1">
      <c r="A1195" s="66"/>
      <c r="M1195" s="37"/>
      <c r="N1195" s="695"/>
      <c r="U1195"/>
      <c r="V1195"/>
      <c r="W1195"/>
      <c r="X1195"/>
      <c r="Y1195"/>
      <c r="Z1195" s="172"/>
      <c r="AA1195"/>
      <c r="AB1195"/>
      <c r="AC1195"/>
      <c r="AD1195"/>
      <c r="AE1195"/>
      <c r="AF1195"/>
      <c r="AG1195"/>
      <c r="AH1195"/>
      <c r="AI1195"/>
      <c r="AJ1195"/>
    </row>
    <row r="1196" spans="1:36" ht="24.95" customHeight="1">
      <c r="A1196" s="66"/>
      <c r="M1196" s="37"/>
      <c r="N1196" s="695"/>
      <c r="U1196"/>
      <c r="V1196"/>
      <c r="W1196"/>
      <c r="X1196"/>
      <c r="Y1196"/>
      <c r="Z1196" s="172"/>
      <c r="AA1196"/>
      <c r="AB1196"/>
      <c r="AC1196"/>
      <c r="AD1196"/>
      <c r="AE1196"/>
      <c r="AF1196"/>
      <c r="AG1196"/>
      <c r="AH1196"/>
      <c r="AI1196"/>
      <c r="AJ1196"/>
    </row>
    <row r="1197" spans="1:36" ht="24.95" customHeight="1">
      <c r="A1197" s="66"/>
      <c r="M1197" s="37"/>
      <c r="N1197" s="695"/>
      <c r="U1197"/>
      <c r="V1197"/>
      <c r="W1197"/>
      <c r="X1197"/>
      <c r="Y1197"/>
      <c r="Z1197" s="172"/>
      <c r="AA1197"/>
      <c r="AB1197"/>
      <c r="AC1197"/>
      <c r="AD1197"/>
      <c r="AE1197"/>
      <c r="AF1197"/>
      <c r="AG1197"/>
      <c r="AH1197"/>
      <c r="AI1197"/>
      <c r="AJ1197"/>
    </row>
    <row r="1198" spans="1:36" ht="24.95" customHeight="1">
      <c r="A1198" s="66"/>
      <c r="M1198" s="37"/>
      <c r="N1198" s="695"/>
      <c r="U1198"/>
      <c r="V1198"/>
      <c r="W1198"/>
      <c r="X1198"/>
      <c r="Y1198"/>
      <c r="Z1198" s="172"/>
      <c r="AA1198"/>
      <c r="AB1198"/>
      <c r="AC1198"/>
      <c r="AD1198"/>
      <c r="AE1198"/>
      <c r="AF1198"/>
      <c r="AG1198"/>
      <c r="AH1198"/>
      <c r="AI1198"/>
      <c r="AJ1198"/>
    </row>
    <row r="1199" spans="1:36" ht="24.95" customHeight="1">
      <c r="A1199" s="66"/>
      <c r="M1199" s="37"/>
      <c r="N1199" s="695"/>
      <c r="U1199"/>
      <c r="V1199"/>
      <c r="W1199"/>
      <c r="X1199"/>
      <c r="Y1199"/>
      <c r="Z1199" s="172"/>
      <c r="AA1199"/>
      <c r="AB1199"/>
      <c r="AC1199"/>
      <c r="AD1199"/>
      <c r="AE1199"/>
      <c r="AF1199"/>
      <c r="AG1199"/>
      <c r="AH1199"/>
      <c r="AI1199"/>
      <c r="AJ1199"/>
    </row>
    <row r="1200" spans="1:36" ht="24.95" customHeight="1">
      <c r="A1200" s="66"/>
      <c r="M1200" s="37"/>
      <c r="N1200" s="695"/>
      <c r="U1200"/>
      <c r="V1200"/>
      <c r="W1200"/>
      <c r="X1200"/>
      <c r="Y1200"/>
      <c r="Z1200" s="172"/>
      <c r="AA1200"/>
      <c r="AB1200"/>
      <c r="AC1200"/>
      <c r="AD1200"/>
      <c r="AE1200"/>
      <c r="AF1200"/>
      <c r="AG1200"/>
      <c r="AH1200"/>
      <c r="AI1200"/>
      <c r="AJ1200"/>
    </row>
    <row r="1201" spans="1:36" ht="24.95" customHeight="1">
      <c r="A1201" s="66"/>
      <c r="M1201" s="37"/>
      <c r="N1201" s="695"/>
      <c r="U1201"/>
      <c r="V1201"/>
      <c r="W1201"/>
      <c r="X1201"/>
      <c r="Y1201"/>
      <c r="Z1201" s="172"/>
      <c r="AA1201"/>
      <c r="AB1201"/>
      <c r="AC1201"/>
      <c r="AD1201"/>
      <c r="AE1201"/>
      <c r="AF1201"/>
      <c r="AG1201"/>
      <c r="AH1201"/>
      <c r="AI1201"/>
      <c r="AJ1201"/>
    </row>
    <row r="1202" spans="1:36" ht="24.95" customHeight="1">
      <c r="A1202" s="66"/>
      <c r="M1202" s="37"/>
      <c r="N1202" s="695"/>
      <c r="U1202"/>
      <c r="V1202"/>
      <c r="W1202"/>
      <c r="X1202"/>
      <c r="Y1202"/>
      <c r="Z1202" s="172"/>
      <c r="AA1202"/>
      <c r="AB1202"/>
      <c r="AC1202"/>
      <c r="AD1202"/>
      <c r="AE1202"/>
      <c r="AF1202"/>
      <c r="AG1202"/>
      <c r="AH1202"/>
      <c r="AI1202"/>
      <c r="AJ1202"/>
    </row>
    <row r="1203" spans="1:36" ht="24.95" customHeight="1">
      <c r="A1203" s="66"/>
      <c r="M1203" s="37"/>
      <c r="N1203" s="695"/>
      <c r="U1203"/>
      <c r="V1203"/>
      <c r="W1203"/>
      <c r="X1203"/>
      <c r="Y1203"/>
      <c r="Z1203" s="172"/>
      <c r="AA1203"/>
      <c r="AB1203"/>
      <c r="AC1203"/>
      <c r="AD1203"/>
      <c r="AE1203"/>
      <c r="AF1203"/>
      <c r="AG1203"/>
      <c r="AH1203"/>
      <c r="AI1203"/>
      <c r="AJ1203"/>
    </row>
    <row r="1204" spans="1:36" ht="24.95" customHeight="1">
      <c r="A1204" s="66"/>
      <c r="M1204" s="37"/>
      <c r="N1204" s="695"/>
      <c r="U1204"/>
      <c r="V1204"/>
      <c r="W1204"/>
      <c r="X1204"/>
      <c r="Y1204"/>
      <c r="Z1204" s="172"/>
      <c r="AA1204"/>
      <c r="AB1204"/>
      <c r="AC1204"/>
      <c r="AD1204"/>
      <c r="AE1204"/>
      <c r="AF1204"/>
      <c r="AG1204"/>
      <c r="AH1204"/>
      <c r="AI1204"/>
      <c r="AJ1204"/>
    </row>
    <row r="1205" spans="1:36" ht="24.95" customHeight="1">
      <c r="A1205" s="66"/>
      <c r="M1205" s="37"/>
      <c r="N1205" s="695"/>
      <c r="U1205"/>
      <c r="V1205"/>
      <c r="W1205"/>
      <c r="X1205"/>
      <c r="Y1205"/>
      <c r="Z1205" s="172"/>
      <c r="AA1205"/>
      <c r="AB1205"/>
      <c r="AC1205"/>
      <c r="AD1205"/>
      <c r="AE1205"/>
      <c r="AF1205"/>
      <c r="AG1205"/>
      <c r="AH1205"/>
      <c r="AI1205"/>
      <c r="AJ1205"/>
    </row>
    <row r="1206" spans="1:36" ht="24.95" customHeight="1">
      <c r="A1206" s="66"/>
      <c r="M1206" s="37"/>
      <c r="N1206" s="695"/>
      <c r="U1206"/>
      <c r="V1206"/>
      <c r="W1206"/>
      <c r="X1206"/>
      <c r="Y1206"/>
      <c r="Z1206" s="172"/>
      <c r="AA1206"/>
      <c r="AB1206"/>
      <c r="AC1206"/>
      <c r="AD1206"/>
      <c r="AE1206"/>
      <c r="AF1206"/>
      <c r="AG1206"/>
      <c r="AH1206"/>
      <c r="AI1206"/>
      <c r="AJ1206"/>
    </row>
    <row r="1207" spans="1:36" ht="24.95" customHeight="1">
      <c r="A1207" s="66"/>
      <c r="M1207" s="37"/>
      <c r="N1207" s="695"/>
      <c r="U1207"/>
      <c r="V1207"/>
      <c r="W1207"/>
      <c r="X1207"/>
      <c r="Y1207"/>
      <c r="Z1207" s="172"/>
      <c r="AA1207"/>
      <c r="AB1207"/>
      <c r="AC1207"/>
      <c r="AD1207"/>
      <c r="AE1207"/>
      <c r="AF1207"/>
      <c r="AG1207"/>
      <c r="AH1207"/>
      <c r="AI1207"/>
      <c r="AJ1207"/>
    </row>
    <row r="1208" spans="1:36" ht="24.95" customHeight="1">
      <c r="A1208" s="66"/>
      <c r="M1208" s="37"/>
      <c r="N1208" s="695"/>
      <c r="U1208"/>
      <c r="V1208"/>
      <c r="W1208"/>
      <c r="X1208"/>
      <c r="Y1208"/>
      <c r="Z1208" s="172"/>
      <c r="AA1208"/>
      <c r="AB1208"/>
      <c r="AC1208"/>
      <c r="AD1208"/>
      <c r="AE1208"/>
      <c r="AF1208"/>
      <c r="AG1208"/>
      <c r="AH1208"/>
      <c r="AI1208"/>
      <c r="AJ1208"/>
    </row>
    <row r="1209" spans="1:36" ht="24.95" customHeight="1">
      <c r="A1209" s="66"/>
      <c r="M1209" s="37"/>
      <c r="N1209" s="695"/>
      <c r="U1209"/>
      <c r="V1209"/>
      <c r="W1209"/>
      <c r="X1209"/>
      <c r="Y1209"/>
      <c r="Z1209" s="172"/>
      <c r="AA1209"/>
      <c r="AB1209"/>
      <c r="AC1209"/>
      <c r="AD1209"/>
      <c r="AE1209"/>
      <c r="AF1209"/>
      <c r="AG1209"/>
      <c r="AH1209"/>
      <c r="AI1209"/>
      <c r="AJ1209"/>
    </row>
    <row r="1210" spans="1:36" ht="24.95" customHeight="1">
      <c r="A1210" s="66"/>
      <c r="M1210" s="37"/>
      <c r="N1210" s="695"/>
      <c r="U1210"/>
      <c r="V1210"/>
      <c r="W1210"/>
      <c r="X1210"/>
      <c r="Y1210"/>
      <c r="Z1210" s="172"/>
      <c r="AA1210"/>
      <c r="AB1210"/>
      <c r="AC1210"/>
      <c r="AD1210"/>
      <c r="AE1210"/>
      <c r="AF1210"/>
      <c r="AG1210"/>
      <c r="AH1210"/>
      <c r="AI1210"/>
      <c r="AJ1210"/>
    </row>
    <row r="1211" spans="1:36" ht="24.95" customHeight="1">
      <c r="A1211" s="66"/>
      <c r="M1211" s="37"/>
      <c r="N1211" s="695"/>
      <c r="U1211"/>
      <c r="V1211"/>
      <c r="W1211"/>
      <c r="X1211"/>
      <c r="Y1211"/>
      <c r="Z1211" s="172"/>
      <c r="AA1211"/>
      <c r="AB1211"/>
      <c r="AC1211"/>
      <c r="AD1211"/>
      <c r="AE1211"/>
      <c r="AF1211"/>
      <c r="AG1211"/>
      <c r="AH1211"/>
      <c r="AI1211"/>
      <c r="AJ1211"/>
    </row>
    <row r="1212" spans="1:36" ht="24.95" customHeight="1">
      <c r="A1212" s="66"/>
      <c r="M1212" s="37"/>
      <c r="N1212" s="695"/>
      <c r="U1212"/>
      <c r="V1212"/>
      <c r="W1212"/>
      <c r="X1212"/>
      <c r="Y1212"/>
      <c r="Z1212" s="172"/>
      <c r="AA1212"/>
      <c r="AB1212"/>
      <c r="AC1212"/>
      <c r="AD1212"/>
      <c r="AE1212"/>
      <c r="AF1212"/>
      <c r="AG1212"/>
      <c r="AH1212"/>
      <c r="AI1212"/>
      <c r="AJ1212"/>
    </row>
    <row r="1213" spans="1:36" ht="24.95" customHeight="1">
      <c r="A1213" s="66"/>
      <c r="M1213" s="37"/>
      <c r="N1213" s="695"/>
      <c r="U1213"/>
      <c r="V1213"/>
      <c r="W1213"/>
      <c r="X1213"/>
      <c r="Y1213"/>
      <c r="Z1213" s="172"/>
      <c r="AA1213"/>
      <c r="AB1213"/>
      <c r="AC1213"/>
      <c r="AD1213"/>
      <c r="AE1213"/>
      <c r="AF1213"/>
      <c r="AG1213"/>
      <c r="AH1213"/>
      <c r="AI1213"/>
      <c r="AJ1213"/>
    </row>
    <row r="1214" spans="1:36" ht="24.95" customHeight="1">
      <c r="A1214" s="66"/>
      <c r="M1214" s="37"/>
      <c r="N1214" s="695"/>
      <c r="U1214"/>
      <c r="V1214"/>
      <c r="W1214"/>
      <c r="X1214"/>
      <c r="Y1214"/>
      <c r="Z1214" s="172"/>
      <c r="AA1214"/>
      <c r="AB1214"/>
      <c r="AC1214"/>
      <c r="AD1214"/>
      <c r="AE1214"/>
      <c r="AF1214"/>
      <c r="AG1214"/>
      <c r="AH1214"/>
      <c r="AI1214"/>
      <c r="AJ1214"/>
    </row>
    <row r="1215" spans="1:36" ht="24.95" customHeight="1">
      <c r="A1215" s="66"/>
      <c r="M1215" s="37"/>
      <c r="N1215" s="695"/>
      <c r="U1215"/>
      <c r="V1215"/>
      <c r="W1215"/>
      <c r="X1215"/>
      <c r="Y1215"/>
      <c r="Z1215" s="172"/>
      <c r="AA1215"/>
      <c r="AB1215"/>
      <c r="AC1215"/>
      <c r="AD1215"/>
      <c r="AE1215"/>
      <c r="AF1215"/>
      <c r="AG1215"/>
      <c r="AH1215"/>
      <c r="AI1215"/>
      <c r="AJ1215"/>
    </row>
    <row r="1216" spans="1:36" ht="24.95" customHeight="1">
      <c r="A1216" s="66"/>
      <c r="M1216" s="37"/>
      <c r="N1216" s="695"/>
      <c r="U1216"/>
      <c r="V1216"/>
      <c r="W1216"/>
      <c r="X1216"/>
      <c r="Y1216"/>
      <c r="Z1216" s="172"/>
      <c r="AA1216"/>
      <c r="AB1216"/>
      <c r="AC1216"/>
      <c r="AD1216"/>
      <c r="AE1216"/>
      <c r="AF1216"/>
      <c r="AG1216"/>
      <c r="AH1216"/>
      <c r="AI1216"/>
      <c r="AJ1216"/>
    </row>
    <row r="1217" spans="1:36" ht="24.95" customHeight="1">
      <c r="A1217" s="66"/>
      <c r="M1217" s="37"/>
      <c r="N1217" s="695"/>
      <c r="U1217"/>
      <c r="V1217"/>
      <c r="W1217"/>
      <c r="X1217"/>
      <c r="Y1217"/>
      <c r="Z1217" s="172"/>
      <c r="AA1217"/>
      <c r="AB1217"/>
      <c r="AC1217"/>
      <c r="AD1217"/>
      <c r="AE1217"/>
      <c r="AF1217"/>
      <c r="AG1217"/>
      <c r="AH1217"/>
      <c r="AI1217"/>
      <c r="AJ1217"/>
    </row>
    <row r="1218" spans="1:36" ht="24.95" customHeight="1">
      <c r="A1218" s="66"/>
      <c r="M1218" s="37"/>
      <c r="N1218" s="695"/>
      <c r="U1218"/>
      <c r="V1218"/>
      <c r="W1218"/>
      <c r="X1218"/>
      <c r="Y1218"/>
      <c r="Z1218" s="172"/>
      <c r="AA1218"/>
      <c r="AB1218"/>
      <c r="AC1218"/>
      <c r="AD1218"/>
      <c r="AE1218"/>
      <c r="AF1218"/>
      <c r="AG1218"/>
      <c r="AH1218"/>
      <c r="AI1218"/>
      <c r="AJ1218"/>
    </row>
    <row r="1219" spans="1:36" ht="24.95" customHeight="1">
      <c r="A1219" s="66"/>
      <c r="M1219" s="37"/>
      <c r="N1219" s="695"/>
      <c r="U1219"/>
      <c r="V1219"/>
      <c r="W1219"/>
      <c r="X1219"/>
      <c r="Y1219"/>
      <c r="Z1219" s="172"/>
      <c r="AA1219"/>
      <c r="AB1219"/>
      <c r="AC1219"/>
      <c r="AD1219"/>
      <c r="AE1219"/>
      <c r="AF1219"/>
      <c r="AG1219"/>
      <c r="AH1219"/>
      <c r="AI1219"/>
      <c r="AJ1219"/>
    </row>
    <row r="1220" spans="1:36" ht="24.95" customHeight="1">
      <c r="A1220" s="66"/>
      <c r="M1220" s="37"/>
      <c r="N1220" s="695"/>
      <c r="U1220"/>
      <c r="V1220"/>
      <c r="W1220"/>
      <c r="X1220"/>
      <c r="Y1220"/>
      <c r="Z1220" s="172"/>
      <c r="AA1220"/>
      <c r="AB1220"/>
      <c r="AC1220"/>
      <c r="AD1220"/>
      <c r="AE1220"/>
      <c r="AF1220"/>
      <c r="AG1220"/>
      <c r="AH1220"/>
      <c r="AI1220"/>
      <c r="AJ1220"/>
    </row>
    <row r="1221" spans="1:36" ht="24.95" customHeight="1">
      <c r="A1221" s="66"/>
      <c r="M1221" s="37"/>
      <c r="N1221" s="695"/>
      <c r="U1221"/>
      <c r="V1221"/>
      <c r="W1221"/>
      <c r="X1221"/>
      <c r="Y1221"/>
      <c r="Z1221" s="172"/>
      <c r="AA1221"/>
      <c r="AB1221"/>
      <c r="AC1221"/>
      <c r="AD1221"/>
      <c r="AE1221"/>
      <c r="AF1221"/>
      <c r="AG1221"/>
      <c r="AH1221"/>
      <c r="AI1221"/>
      <c r="AJ1221"/>
    </row>
    <row r="1222" spans="1:36" ht="24.95" customHeight="1">
      <c r="A1222" s="66"/>
      <c r="M1222" s="37"/>
      <c r="N1222" s="695"/>
      <c r="U1222"/>
      <c r="V1222"/>
      <c r="W1222"/>
      <c r="X1222"/>
      <c r="Y1222"/>
      <c r="Z1222" s="172"/>
      <c r="AA1222"/>
      <c r="AB1222"/>
      <c r="AC1222"/>
      <c r="AD1222"/>
      <c r="AE1222"/>
      <c r="AF1222"/>
      <c r="AG1222"/>
      <c r="AH1222"/>
      <c r="AI1222"/>
      <c r="AJ1222"/>
    </row>
    <row r="1223" spans="1:36" ht="24.95" customHeight="1">
      <c r="A1223" s="66"/>
      <c r="M1223" s="37"/>
      <c r="N1223" s="695"/>
      <c r="U1223"/>
      <c r="V1223"/>
      <c r="W1223"/>
      <c r="X1223"/>
      <c r="Y1223"/>
      <c r="Z1223" s="172"/>
      <c r="AA1223"/>
      <c r="AB1223"/>
      <c r="AC1223"/>
      <c r="AD1223"/>
      <c r="AE1223"/>
      <c r="AF1223"/>
      <c r="AG1223"/>
      <c r="AH1223"/>
      <c r="AI1223"/>
      <c r="AJ1223"/>
    </row>
    <row r="1224" spans="1:36" ht="24.95" customHeight="1">
      <c r="A1224" s="66"/>
      <c r="M1224" s="37"/>
      <c r="N1224" s="695"/>
      <c r="U1224"/>
      <c r="V1224"/>
      <c r="W1224"/>
      <c r="X1224"/>
      <c r="Y1224"/>
      <c r="Z1224" s="172"/>
      <c r="AA1224"/>
      <c r="AB1224"/>
      <c r="AC1224"/>
      <c r="AD1224"/>
      <c r="AE1224"/>
      <c r="AF1224"/>
      <c r="AG1224"/>
      <c r="AH1224"/>
      <c r="AI1224"/>
      <c r="AJ1224"/>
    </row>
    <row r="1225" spans="1:36" ht="24.95" customHeight="1">
      <c r="A1225" s="66"/>
      <c r="M1225" s="37"/>
      <c r="N1225" s="695"/>
      <c r="U1225"/>
      <c r="V1225"/>
      <c r="W1225"/>
      <c r="X1225"/>
      <c r="Y1225"/>
      <c r="Z1225" s="172"/>
      <c r="AA1225"/>
      <c r="AB1225"/>
      <c r="AC1225"/>
      <c r="AD1225"/>
      <c r="AE1225"/>
      <c r="AF1225"/>
      <c r="AG1225"/>
      <c r="AH1225"/>
      <c r="AI1225"/>
      <c r="AJ1225"/>
    </row>
    <row r="1226" spans="1:36" ht="24.95" customHeight="1">
      <c r="A1226" s="66"/>
      <c r="M1226" s="37"/>
      <c r="N1226" s="695"/>
      <c r="U1226"/>
      <c r="V1226"/>
      <c r="W1226"/>
      <c r="X1226"/>
      <c r="Y1226"/>
      <c r="Z1226" s="172"/>
      <c r="AA1226"/>
      <c r="AB1226"/>
      <c r="AC1226"/>
      <c r="AD1226"/>
      <c r="AE1226"/>
      <c r="AF1226"/>
      <c r="AG1226"/>
      <c r="AH1226"/>
      <c r="AI1226"/>
      <c r="AJ1226"/>
    </row>
    <row r="1227" spans="1:36" ht="24.95" customHeight="1">
      <c r="A1227" s="66"/>
      <c r="M1227" s="37"/>
      <c r="N1227" s="695"/>
      <c r="U1227"/>
      <c r="V1227"/>
      <c r="W1227"/>
      <c r="X1227"/>
      <c r="Y1227"/>
      <c r="Z1227" s="172"/>
      <c r="AA1227"/>
      <c r="AB1227"/>
      <c r="AC1227"/>
      <c r="AD1227"/>
      <c r="AE1227"/>
      <c r="AF1227"/>
      <c r="AG1227"/>
      <c r="AH1227"/>
      <c r="AI1227"/>
      <c r="AJ1227"/>
    </row>
    <row r="1228" spans="1:36" ht="24.95" customHeight="1">
      <c r="A1228" s="66"/>
      <c r="M1228" s="37"/>
      <c r="N1228" s="695"/>
      <c r="U1228"/>
      <c r="V1228"/>
      <c r="W1228"/>
      <c r="X1228"/>
      <c r="Y1228"/>
      <c r="Z1228" s="172"/>
      <c r="AA1228"/>
      <c r="AB1228"/>
      <c r="AC1228"/>
      <c r="AD1228"/>
      <c r="AE1228"/>
      <c r="AF1228"/>
      <c r="AG1228"/>
      <c r="AH1228"/>
      <c r="AI1228"/>
      <c r="AJ1228"/>
    </row>
    <row r="1229" spans="1:36" ht="24.95" customHeight="1">
      <c r="A1229" s="66"/>
      <c r="M1229" s="37"/>
      <c r="N1229" s="695"/>
      <c r="U1229"/>
      <c r="V1229"/>
      <c r="W1229"/>
      <c r="X1229"/>
      <c r="Y1229"/>
      <c r="Z1229" s="172"/>
      <c r="AA1229"/>
      <c r="AB1229"/>
      <c r="AC1229"/>
      <c r="AD1229"/>
      <c r="AE1229"/>
      <c r="AF1229"/>
      <c r="AG1229"/>
      <c r="AH1229"/>
      <c r="AI1229"/>
      <c r="AJ1229"/>
    </row>
    <row r="1230" spans="1:36" ht="24.95" customHeight="1">
      <c r="A1230" s="66"/>
      <c r="M1230" s="37"/>
      <c r="N1230" s="695"/>
      <c r="U1230"/>
      <c r="V1230"/>
      <c r="W1230"/>
      <c r="X1230"/>
      <c r="Y1230"/>
      <c r="Z1230" s="172"/>
      <c r="AA1230"/>
      <c r="AB1230"/>
      <c r="AC1230"/>
      <c r="AD1230"/>
      <c r="AE1230"/>
      <c r="AF1230"/>
      <c r="AG1230"/>
      <c r="AH1230"/>
      <c r="AI1230"/>
      <c r="AJ1230"/>
    </row>
    <row r="1231" spans="1:36" ht="24.95" customHeight="1">
      <c r="A1231" s="66"/>
      <c r="M1231" s="37"/>
      <c r="N1231" s="695"/>
      <c r="U1231"/>
      <c r="V1231"/>
      <c r="W1231"/>
      <c r="X1231"/>
      <c r="Y1231"/>
      <c r="Z1231" s="172"/>
      <c r="AA1231"/>
      <c r="AB1231"/>
      <c r="AC1231"/>
      <c r="AD1231"/>
      <c r="AE1231"/>
      <c r="AF1231"/>
      <c r="AG1231"/>
      <c r="AH1231"/>
      <c r="AI1231"/>
      <c r="AJ1231"/>
    </row>
    <row r="1232" spans="1:36" ht="24.95" customHeight="1">
      <c r="A1232" s="66"/>
      <c r="M1232" s="37"/>
      <c r="N1232" s="695"/>
      <c r="U1232"/>
      <c r="V1232"/>
      <c r="W1232"/>
      <c r="X1232"/>
      <c r="Y1232"/>
      <c r="Z1232" s="172"/>
      <c r="AA1232"/>
      <c r="AB1232"/>
      <c r="AC1232"/>
      <c r="AD1232"/>
      <c r="AE1232"/>
      <c r="AF1232"/>
      <c r="AG1232"/>
      <c r="AH1232"/>
      <c r="AI1232"/>
      <c r="AJ1232"/>
    </row>
    <row r="1233" spans="1:36" ht="24.95" customHeight="1">
      <c r="A1233" s="66"/>
      <c r="M1233" s="37"/>
      <c r="N1233" s="695"/>
      <c r="U1233"/>
      <c r="V1233"/>
      <c r="W1233"/>
      <c r="X1233"/>
      <c r="Y1233"/>
      <c r="Z1233" s="172"/>
      <c r="AA1233"/>
      <c r="AB1233"/>
      <c r="AC1233"/>
      <c r="AD1233"/>
      <c r="AE1233"/>
      <c r="AF1233"/>
      <c r="AG1233"/>
      <c r="AH1233"/>
      <c r="AI1233"/>
      <c r="AJ1233"/>
    </row>
    <row r="1234" spans="1:36" ht="24.95" customHeight="1">
      <c r="A1234" s="66"/>
      <c r="M1234" s="37"/>
      <c r="N1234" s="695"/>
      <c r="U1234"/>
      <c r="V1234"/>
      <c r="W1234"/>
      <c r="X1234"/>
      <c r="Y1234"/>
      <c r="Z1234" s="172"/>
      <c r="AA1234"/>
      <c r="AB1234"/>
      <c r="AC1234"/>
      <c r="AD1234"/>
      <c r="AE1234"/>
      <c r="AF1234"/>
      <c r="AG1234"/>
      <c r="AH1234"/>
      <c r="AI1234"/>
      <c r="AJ1234"/>
    </row>
    <row r="1235" spans="1:36" ht="24.95" customHeight="1">
      <c r="A1235" s="66"/>
      <c r="M1235" s="37"/>
      <c r="N1235" s="695"/>
      <c r="U1235"/>
      <c r="V1235"/>
      <c r="W1235"/>
      <c r="X1235"/>
      <c r="Y1235"/>
      <c r="Z1235" s="172"/>
      <c r="AA1235"/>
      <c r="AB1235"/>
      <c r="AC1235"/>
      <c r="AD1235"/>
      <c r="AE1235"/>
      <c r="AF1235"/>
      <c r="AG1235"/>
      <c r="AH1235"/>
      <c r="AI1235"/>
      <c r="AJ1235"/>
    </row>
    <row r="1236" spans="1:36" ht="24.95" customHeight="1">
      <c r="A1236" s="66"/>
      <c r="M1236" s="37"/>
      <c r="N1236" s="695"/>
      <c r="U1236"/>
      <c r="V1236"/>
      <c r="W1236"/>
      <c r="X1236"/>
      <c r="Y1236"/>
      <c r="Z1236" s="172"/>
      <c r="AA1236"/>
      <c r="AB1236"/>
      <c r="AC1236"/>
      <c r="AD1236"/>
      <c r="AE1236"/>
      <c r="AF1236"/>
      <c r="AG1236"/>
      <c r="AH1236"/>
      <c r="AI1236"/>
      <c r="AJ1236"/>
    </row>
    <row r="1237" spans="1:36" ht="24.95" customHeight="1">
      <c r="A1237" s="66"/>
      <c r="M1237" s="37"/>
      <c r="N1237" s="695"/>
      <c r="U1237"/>
      <c r="V1237"/>
      <c r="W1237"/>
      <c r="X1237"/>
      <c r="Y1237"/>
      <c r="Z1237" s="172"/>
      <c r="AA1237"/>
      <c r="AB1237"/>
      <c r="AC1237"/>
      <c r="AD1237"/>
      <c r="AE1237"/>
      <c r="AF1237"/>
      <c r="AG1237"/>
      <c r="AH1237"/>
      <c r="AI1237"/>
      <c r="AJ1237"/>
    </row>
    <row r="1238" spans="1:36" ht="24.95" customHeight="1">
      <c r="A1238" s="66"/>
      <c r="M1238" s="37"/>
      <c r="N1238" s="695"/>
      <c r="U1238"/>
      <c r="V1238"/>
      <c r="W1238"/>
      <c r="X1238"/>
      <c r="Y1238"/>
      <c r="Z1238" s="172"/>
      <c r="AA1238"/>
      <c r="AB1238"/>
      <c r="AC1238"/>
      <c r="AD1238"/>
      <c r="AE1238"/>
      <c r="AF1238"/>
      <c r="AG1238"/>
      <c r="AH1238"/>
      <c r="AI1238"/>
      <c r="AJ1238"/>
    </row>
    <row r="1239" spans="1:36" ht="24.95" customHeight="1">
      <c r="A1239" s="66"/>
      <c r="M1239" s="37"/>
      <c r="N1239" s="695"/>
      <c r="U1239"/>
      <c r="V1239"/>
      <c r="W1239"/>
      <c r="X1239"/>
      <c r="Y1239"/>
      <c r="Z1239" s="172"/>
      <c r="AA1239"/>
      <c r="AB1239"/>
      <c r="AC1239"/>
      <c r="AD1239"/>
      <c r="AE1239"/>
      <c r="AF1239"/>
      <c r="AG1239"/>
      <c r="AH1239"/>
      <c r="AI1239"/>
      <c r="AJ1239"/>
    </row>
    <row r="1240" spans="1:36" ht="24.95" customHeight="1">
      <c r="A1240" s="66"/>
      <c r="M1240" s="37"/>
      <c r="N1240" s="695"/>
      <c r="U1240"/>
      <c r="V1240"/>
      <c r="W1240"/>
      <c r="X1240"/>
      <c r="Y1240"/>
      <c r="Z1240" s="172"/>
      <c r="AA1240"/>
      <c r="AB1240"/>
      <c r="AC1240"/>
      <c r="AD1240"/>
      <c r="AE1240"/>
      <c r="AF1240"/>
      <c r="AG1240"/>
      <c r="AH1240"/>
      <c r="AI1240"/>
      <c r="AJ1240"/>
    </row>
    <row r="1241" spans="1:36" ht="24.95" customHeight="1">
      <c r="A1241" s="66"/>
      <c r="M1241" s="37"/>
      <c r="N1241" s="695"/>
      <c r="U1241"/>
      <c r="V1241"/>
      <c r="W1241"/>
      <c r="X1241"/>
      <c r="Y1241"/>
      <c r="Z1241" s="172"/>
      <c r="AA1241"/>
      <c r="AB1241"/>
      <c r="AC1241"/>
      <c r="AD1241"/>
      <c r="AE1241"/>
      <c r="AF1241"/>
      <c r="AG1241"/>
      <c r="AH1241"/>
      <c r="AI1241"/>
      <c r="AJ1241"/>
    </row>
    <row r="1242" spans="1:36" ht="24.95" customHeight="1">
      <c r="A1242" s="66"/>
      <c r="M1242" s="37"/>
      <c r="N1242" s="695"/>
      <c r="U1242"/>
      <c r="V1242"/>
      <c r="W1242"/>
      <c r="X1242"/>
      <c r="Y1242"/>
      <c r="Z1242" s="172"/>
      <c r="AA1242"/>
      <c r="AB1242"/>
      <c r="AC1242"/>
      <c r="AD1242"/>
      <c r="AE1242"/>
      <c r="AF1242"/>
      <c r="AG1242"/>
      <c r="AH1242"/>
      <c r="AI1242"/>
      <c r="AJ1242"/>
    </row>
    <row r="1243" spans="1:36" ht="24.95" customHeight="1">
      <c r="A1243" s="66"/>
      <c r="M1243" s="37"/>
      <c r="N1243" s="695"/>
      <c r="U1243"/>
      <c r="V1243"/>
      <c r="W1243"/>
      <c r="X1243"/>
      <c r="Y1243"/>
      <c r="Z1243" s="172"/>
      <c r="AA1243"/>
      <c r="AB1243"/>
      <c r="AC1243"/>
      <c r="AD1243"/>
      <c r="AE1243"/>
      <c r="AF1243"/>
      <c r="AG1243"/>
      <c r="AH1243"/>
      <c r="AI1243"/>
      <c r="AJ1243"/>
    </row>
    <row r="1244" spans="1:36" ht="24.95" customHeight="1">
      <c r="A1244" s="66"/>
      <c r="M1244" s="37"/>
      <c r="N1244" s="695"/>
      <c r="U1244"/>
      <c r="V1244"/>
      <c r="W1244"/>
      <c r="X1244"/>
      <c r="Y1244"/>
      <c r="Z1244" s="172"/>
      <c r="AA1244"/>
      <c r="AB1244"/>
      <c r="AC1244"/>
      <c r="AD1244"/>
      <c r="AE1244"/>
      <c r="AF1244"/>
      <c r="AG1244"/>
      <c r="AH1244"/>
      <c r="AI1244"/>
      <c r="AJ1244"/>
    </row>
    <row r="1245" spans="1:36" ht="24.95" customHeight="1">
      <c r="A1245" s="66"/>
      <c r="M1245" s="37"/>
      <c r="N1245" s="695"/>
      <c r="U1245"/>
      <c r="V1245"/>
      <c r="W1245"/>
      <c r="X1245"/>
      <c r="Y1245"/>
      <c r="Z1245" s="172"/>
      <c r="AA1245"/>
      <c r="AB1245"/>
      <c r="AC1245"/>
      <c r="AD1245"/>
      <c r="AE1245"/>
      <c r="AF1245"/>
      <c r="AG1245"/>
      <c r="AH1245"/>
      <c r="AI1245"/>
      <c r="AJ1245"/>
    </row>
    <row r="1246" spans="1:36" ht="24.95" customHeight="1">
      <c r="A1246" s="66"/>
      <c r="M1246" s="37"/>
      <c r="N1246" s="695"/>
      <c r="U1246"/>
      <c r="V1246"/>
      <c r="W1246"/>
      <c r="X1246"/>
      <c r="Y1246"/>
      <c r="Z1246" s="172"/>
      <c r="AA1246"/>
      <c r="AB1246"/>
      <c r="AC1246"/>
      <c r="AD1246"/>
      <c r="AE1246"/>
      <c r="AF1246"/>
      <c r="AG1246"/>
      <c r="AH1246"/>
      <c r="AI1246"/>
      <c r="AJ1246"/>
    </row>
    <row r="1247" spans="1:36" ht="24.95" customHeight="1">
      <c r="A1247" s="66"/>
      <c r="M1247" s="37"/>
      <c r="N1247" s="695"/>
      <c r="U1247"/>
      <c r="V1247"/>
      <c r="W1247"/>
      <c r="X1247"/>
      <c r="Y1247"/>
      <c r="Z1247" s="172"/>
      <c r="AA1247"/>
      <c r="AB1247"/>
      <c r="AC1247"/>
      <c r="AD1247"/>
      <c r="AE1247"/>
      <c r="AF1247"/>
      <c r="AG1247"/>
      <c r="AH1247"/>
      <c r="AI1247"/>
      <c r="AJ1247"/>
    </row>
    <row r="1248" spans="1:36" ht="24.95" customHeight="1">
      <c r="A1248" s="66"/>
      <c r="M1248" s="37"/>
      <c r="N1248" s="695"/>
      <c r="U1248"/>
      <c r="V1248"/>
      <c r="W1248"/>
      <c r="X1248"/>
      <c r="Y1248"/>
      <c r="Z1248" s="172"/>
      <c r="AA1248"/>
      <c r="AB1248"/>
      <c r="AC1248"/>
      <c r="AD1248"/>
      <c r="AE1248"/>
      <c r="AF1248"/>
      <c r="AG1248"/>
      <c r="AH1248"/>
      <c r="AI1248"/>
      <c r="AJ1248"/>
    </row>
    <row r="1249" spans="1:36" ht="24.95" customHeight="1">
      <c r="A1249" s="66"/>
      <c r="M1249" s="37"/>
      <c r="N1249" s="695"/>
      <c r="U1249"/>
      <c r="V1249"/>
      <c r="W1249"/>
      <c r="X1249"/>
      <c r="Y1249"/>
      <c r="Z1249" s="172"/>
      <c r="AA1249"/>
      <c r="AB1249"/>
      <c r="AC1249"/>
      <c r="AD1249"/>
      <c r="AE1249"/>
      <c r="AF1249"/>
      <c r="AG1249"/>
      <c r="AH1249"/>
      <c r="AI1249"/>
      <c r="AJ1249"/>
    </row>
    <row r="1250" spans="1:36" ht="24.95" customHeight="1">
      <c r="A1250" s="66"/>
      <c r="M1250" s="37"/>
      <c r="N1250" s="695"/>
      <c r="U1250"/>
      <c r="V1250"/>
      <c r="W1250"/>
      <c r="X1250"/>
      <c r="Y1250"/>
      <c r="Z1250" s="172"/>
      <c r="AA1250"/>
      <c r="AB1250"/>
      <c r="AC1250"/>
      <c r="AD1250"/>
      <c r="AE1250"/>
      <c r="AF1250"/>
      <c r="AG1250"/>
      <c r="AH1250"/>
      <c r="AI1250"/>
      <c r="AJ1250"/>
    </row>
    <row r="1251" spans="1:36" ht="24.95" customHeight="1">
      <c r="A1251" s="66"/>
      <c r="M1251" s="37"/>
      <c r="N1251" s="695"/>
      <c r="U1251"/>
      <c r="V1251"/>
      <c r="W1251"/>
      <c r="X1251"/>
      <c r="Y1251"/>
      <c r="Z1251" s="172"/>
      <c r="AA1251"/>
      <c r="AB1251"/>
      <c r="AC1251"/>
      <c r="AD1251"/>
      <c r="AE1251"/>
      <c r="AF1251"/>
      <c r="AG1251"/>
      <c r="AH1251"/>
      <c r="AI1251"/>
      <c r="AJ1251"/>
    </row>
    <row r="1252" spans="1:36" ht="24.95" customHeight="1">
      <c r="A1252" s="66"/>
      <c r="M1252" s="37"/>
      <c r="N1252" s="695"/>
      <c r="U1252"/>
      <c r="V1252"/>
      <c r="W1252"/>
      <c r="X1252"/>
      <c r="Y1252"/>
      <c r="Z1252" s="172"/>
      <c r="AA1252"/>
      <c r="AB1252"/>
      <c r="AC1252"/>
      <c r="AD1252"/>
      <c r="AE1252"/>
      <c r="AF1252"/>
      <c r="AG1252"/>
      <c r="AH1252"/>
      <c r="AI1252"/>
      <c r="AJ1252"/>
    </row>
    <row r="1253" spans="1:36" ht="24.95" customHeight="1">
      <c r="A1253" s="66"/>
      <c r="M1253" s="37"/>
      <c r="N1253" s="695"/>
      <c r="U1253"/>
      <c r="V1253"/>
      <c r="W1253"/>
      <c r="X1253"/>
      <c r="Y1253"/>
      <c r="Z1253" s="172"/>
      <c r="AA1253"/>
      <c r="AB1253"/>
      <c r="AC1253"/>
      <c r="AD1253"/>
      <c r="AE1253"/>
      <c r="AF1253"/>
      <c r="AG1253"/>
      <c r="AH1253"/>
      <c r="AI1253"/>
      <c r="AJ1253"/>
    </row>
    <row r="1254" spans="1:36" ht="24.95" customHeight="1">
      <c r="A1254" s="66"/>
      <c r="M1254" s="37"/>
      <c r="N1254" s="695"/>
      <c r="U1254"/>
      <c r="V1254"/>
      <c r="W1254"/>
      <c r="X1254"/>
      <c r="Y1254"/>
      <c r="Z1254" s="172"/>
      <c r="AA1254"/>
      <c r="AB1254"/>
      <c r="AC1254"/>
      <c r="AD1254"/>
      <c r="AE1254"/>
      <c r="AF1254"/>
      <c r="AG1254"/>
      <c r="AH1254"/>
      <c r="AI1254"/>
      <c r="AJ1254"/>
    </row>
    <row r="1255" spans="1:36" ht="24.95" customHeight="1">
      <c r="A1255" s="66"/>
      <c r="M1255" s="37"/>
      <c r="N1255" s="695"/>
      <c r="U1255"/>
      <c r="V1255"/>
      <c r="W1255"/>
      <c r="X1255"/>
      <c r="Y1255"/>
      <c r="Z1255" s="172"/>
      <c r="AA1255"/>
      <c r="AB1255"/>
      <c r="AC1255"/>
      <c r="AD1255"/>
      <c r="AE1255"/>
      <c r="AF1255"/>
      <c r="AG1255"/>
      <c r="AH1255"/>
      <c r="AI1255"/>
      <c r="AJ1255"/>
    </row>
    <row r="1256" spans="1:36" ht="24.95" customHeight="1">
      <c r="A1256" s="66"/>
      <c r="M1256" s="37"/>
      <c r="N1256" s="695"/>
      <c r="U1256"/>
      <c r="V1256"/>
      <c r="W1256"/>
      <c r="X1256"/>
      <c r="Y1256"/>
      <c r="Z1256" s="172"/>
      <c r="AA1256"/>
      <c r="AB1256"/>
      <c r="AC1256"/>
      <c r="AD1256"/>
      <c r="AE1256"/>
      <c r="AF1256"/>
      <c r="AG1256"/>
      <c r="AH1256"/>
      <c r="AI1256"/>
      <c r="AJ1256"/>
    </row>
    <row r="1257" spans="1:36" ht="24.95" customHeight="1">
      <c r="A1257" s="66"/>
      <c r="M1257" s="37"/>
      <c r="N1257" s="695"/>
      <c r="U1257"/>
      <c r="V1257"/>
      <c r="W1257"/>
      <c r="X1257"/>
      <c r="Y1257"/>
      <c r="Z1257" s="172"/>
      <c r="AA1257"/>
      <c r="AB1257"/>
      <c r="AC1257"/>
      <c r="AD1257"/>
      <c r="AE1257"/>
      <c r="AF1257"/>
      <c r="AG1257"/>
      <c r="AH1257"/>
      <c r="AI1257"/>
      <c r="AJ1257"/>
    </row>
    <row r="1258" spans="1:36" ht="24.95" customHeight="1">
      <c r="A1258" s="66"/>
      <c r="M1258" s="37"/>
      <c r="N1258" s="695"/>
      <c r="U1258"/>
      <c r="V1258"/>
      <c r="W1258"/>
      <c r="X1258"/>
      <c r="Y1258"/>
      <c r="Z1258" s="172"/>
      <c r="AA1258"/>
      <c r="AB1258"/>
      <c r="AC1258"/>
      <c r="AD1258"/>
      <c r="AE1258"/>
      <c r="AF1258"/>
      <c r="AG1258"/>
      <c r="AH1258"/>
      <c r="AI1258"/>
      <c r="AJ1258"/>
    </row>
    <row r="1259" spans="1:36" ht="24.95" customHeight="1">
      <c r="A1259" s="66"/>
      <c r="M1259" s="37"/>
      <c r="N1259" s="695"/>
      <c r="U1259"/>
      <c r="V1259"/>
      <c r="W1259"/>
      <c r="X1259"/>
      <c r="Y1259"/>
      <c r="Z1259" s="172"/>
      <c r="AA1259"/>
      <c r="AB1259"/>
      <c r="AC1259"/>
      <c r="AD1259"/>
      <c r="AE1259"/>
      <c r="AF1259"/>
      <c r="AG1259"/>
      <c r="AH1259"/>
      <c r="AI1259"/>
      <c r="AJ1259"/>
    </row>
    <row r="1260" spans="1:36" ht="24.95" customHeight="1">
      <c r="A1260" s="66"/>
      <c r="M1260" s="37"/>
      <c r="N1260" s="695"/>
      <c r="U1260"/>
      <c r="V1260"/>
      <c r="W1260"/>
      <c r="X1260"/>
      <c r="Y1260"/>
      <c r="Z1260" s="172"/>
      <c r="AA1260"/>
      <c r="AB1260"/>
      <c r="AC1260"/>
      <c r="AD1260"/>
      <c r="AE1260"/>
      <c r="AF1260"/>
      <c r="AG1260"/>
      <c r="AH1260"/>
      <c r="AI1260"/>
      <c r="AJ1260"/>
    </row>
    <row r="1261" spans="1:36" ht="24.95" customHeight="1">
      <c r="A1261" s="66"/>
      <c r="M1261" s="37"/>
      <c r="N1261" s="695"/>
      <c r="U1261"/>
      <c r="V1261"/>
      <c r="W1261"/>
      <c r="X1261"/>
      <c r="Y1261"/>
      <c r="Z1261" s="172"/>
      <c r="AA1261"/>
      <c r="AB1261"/>
      <c r="AC1261"/>
      <c r="AD1261"/>
      <c r="AE1261"/>
      <c r="AF1261"/>
      <c r="AG1261"/>
      <c r="AH1261"/>
      <c r="AI1261"/>
      <c r="AJ1261"/>
    </row>
    <row r="1262" spans="1:36" ht="24.95" customHeight="1">
      <c r="A1262" s="66"/>
      <c r="M1262" s="37"/>
      <c r="N1262" s="695"/>
      <c r="U1262"/>
      <c r="V1262"/>
      <c r="W1262"/>
      <c r="X1262"/>
      <c r="Y1262"/>
      <c r="Z1262" s="172"/>
      <c r="AA1262"/>
      <c r="AB1262"/>
      <c r="AC1262"/>
      <c r="AD1262"/>
      <c r="AE1262"/>
      <c r="AF1262"/>
      <c r="AG1262"/>
      <c r="AH1262"/>
      <c r="AI1262"/>
      <c r="AJ1262"/>
    </row>
    <row r="1263" spans="1:36" ht="24.95" customHeight="1">
      <c r="A1263" s="66"/>
      <c r="M1263" s="37"/>
      <c r="N1263" s="695"/>
      <c r="U1263"/>
      <c r="V1263"/>
      <c r="W1263"/>
      <c r="X1263"/>
      <c r="Y1263"/>
      <c r="Z1263" s="172"/>
      <c r="AA1263"/>
      <c r="AB1263"/>
      <c r="AC1263"/>
      <c r="AD1263"/>
      <c r="AE1263"/>
      <c r="AF1263"/>
      <c r="AG1263"/>
      <c r="AH1263"/>
      <c r="AI1263"/>
      <c r="AJ1263"/>
    </row>
    <row r="1264" spans="1:36" ht="24.95" customHeight="1">
      <c r="A1264" s="66"/>
      <c r="M1264" s="37"/>
      <c r="N1264" s="695"/>
      <c r="U1264"/>
      <c r="V1264"/>
      <c r="W1264"/>
      <c r="X1264"/>
      <c r="Y1264"/>
      <c r="Z1264" s="172"/>
      <c r="AA1264"/>
      <c r="AB1264"/>
      <c r="AC1264"/>
      <c r="AD1264"/>
      <c r="AE1264"/>
      <c r="AF1264"/>
      <c r="AG1264"/>
      <c r="AH1264"/>
      <c r="AI1264"/>
      <c r="AJ1264"/>
    </row>
    <row r="1265" spans="1:36" ht="24.95" customHeight="1">
      <c r="A1265" s="66"/>
      <c r="M1265" s="37"/>
      <c r="N1265" s="695"/>
      <c r="U1265"/>
      <c r="V1265"/>
      <c r="W1265"/>
      <c r="X1265"/>
      <c r="Y1265"/>
      <c r="Z1265" s="172"/>
      <c r="AA1265"/>
      <c r="AB1265"/>
      <c r="AC1265"/>
      <c r="AD1265"/>
      <c r="AE1265"/>
      <c r="AF1265"/>
      <c r="AG1265"/>
      <c r="AH1265"/>
      <c r="AI1265"/>
      <c r="AJ1265"/>
    </row>
    <row r="1266" spans="1:36" ht="24.95" customHeight="1">
      <c r="A1266" s="66"/>
      <c r="M1266" s="37"/>
      <c r="N1266" s="695"/>
      <c r="U1266"/>
      <c r="V1266"/>
      <c r="W1266"/>
      <c r="X1266"/>
      <c r="Y1266"/>
      <c r="Z1266" s="172"/>
      <c r="AA1266"/>
      <c r="AB1266"/>
      <c r="AC1266"/>
      <c r="AD1266"/>
      <c r="AE1266"/>
      <c r="AF1266"/>
      <c r="AG1266"/>
      <c r="AH1266"/>
      <c r="AI1266"/>
      <c r="AJ1266"/>
    </row>
    <row r="1267" spans="1:36" ht="24.95" customHeight="1">
      <c r="A1267" s="66"/>
      <c r="M1267" s="37"/>
      <c r="N1267" s="695"/>
      <c r="U1267"/>
      <c r="V1267"/>
      <c r="W1267"/>
      <c r="X1267"/>
      <c r="Y1267"/>
      <c r="Z1267" s="172"/>
      <c r="AA1267"/>
      <c r="AB1267"/>
      <c r="AC1267"/>
      <c r="AD1267"/>
      <c r="AE1267"/>
      <c r="AF1267"/>
      <c r="AG1267"/>
      <c r="AH1267"/>
      <c r="AI1267"/>
      <c r="AJ1267"/>
    </row>
    <row r="1268" spans="1:36" ht="24.95" customHeight="1">
      <c r="A1268" s="66"/>
      <c r="M1268" s="37"/>
      <c r="N1268" s="695"/>
      <c r="U1268"/>
      <c r="V1268"/>
      <c r="W1268"/>
      <c r="X1268"/>
      <c r="Y1268"/>
      <c r="Z1268" s="172"/>
      <c r="AA1268"/>
      <c r="AB1268"/>
      <c r="AC1268"/>
      <c r="AD1268"/>
      <c r="AE1268"/>
      <c r="AF1268"/>
      <c r="AG1268"/>
      <c r="AH1268"/>
      <c r="AI1268"/>
      <c r="AJ1268"/>
    </row>
    <row r="1269" spans="1:36" ht="24.95" customHeight="1">
      <c r="A1269" s="66"/>
      <c r="M1269" s="37"/>
      <c r="N1269" s="695"/>
      <c r="U1269"/>
      <c r="V1269"/>
      <c r="W1269"/>
      <c r="X1269"/>
      <c r="Y1269"/>
      <c r="Z1269" s="172"/>
      <c r="AA1269"/>
      <c r="AB1269"/>
      <c r="AC1269"/>
      <c r="AD1269"/>
      <c r="AE1269"/>
      <c r="AF1269"/>
      <c r="AG1269"/>
      <c r="AH1269"/>
      <c r="AI1269"/>
      <c r="AJ1269"/>
    </row>
    <row r="1270" spans="1:36" ht="24.95" customHeight="1">
      <c r="A1270" s="66"/>
      <c r="M1270" s="37"/>
      <c r="N1270" s="695"/>
      <c r="U1270"/>
      <c r="V1270"/>
      <c r="W1270"/>
      <c r="X1270"/>
      <c r="Y1270"/>
      <c r="Z1270" s="172"/>
      <c r="AA1270"/>
      <c r="AB1270"/>
      <c r="AC1270"/>
      <c r="AD1270"/>
      <c r="AE1270"/>
      <c r="AF1270"/>
      <c r="AG1270"/>
      <c r="AH1270"/>
      <c r="AI1270"/>
      <c r="AJ1270"/>
    </row>
    <row r="1271" spans="1:36" ht="24.95" customHeight="1">
      <c r="A1271" s="66"/>
      <c r="M1271" s="37"/>
      <c r="N1271" s="695"/>
      <c r="U1271"/>
      <c r="V1271"/>
      <c r="W1271"/>
      <c r="X1271"/>
      <c r="Y1271"/>
      <c r="Z1271" s="172"/>
      <c r="AA1271"/>
      <c r="AB1271"/>
      <c r="AC1271"/>
      <c r="AD1271"/>
      <c r="AE1271"/>
      <c r="AF1271"/>
      <c r="AG1271"/>
      <c r="AH1271"/>
      <c r="AI1271"/>
      <c r="AJ1271"/>
    </row>
    <row r="1272" spans="1:36" ht="24.95" customHeight="1">
      <c r="A1272" s="66"/>
      <c r="M1272" s="37"/>
      <c r="N1272" s="695"/>
      <c r="U1272"/>
      <c r="V1272"/>
      <c r="W1272"/>
      <c r="X1272"/>
      <c r="Y1272"/>
      <c r="Z1272" s="172"/>
      <c r="AA1272"/>
      <c r="AB1272"/>
      <c r="AC1272"/>
      <c r="AD1272"/>
      <c r="AE1272"/>
      <c r="AF1272"/>
      <c r="AG1272"/>
      <c r="AH1272"/>
      <c r="AI1272"/>
      <c r="AJ1272"/>
    </row>
    <row r="1273" spans="1:36" ht="24.95" customHeight="1">
      <c r="A1273" s="66"/>
      <c r="M1273" s="37"/>
      <c r="N1273" s="695"/>
      <c r="U1273"/>
      <c r="V1273"/>
      <c r="W1273"/>
      <c r="X1273"/>
      <c r="Y1273"/>
      <c r="Z1273" s="172"/>
      <c r="AA1273"/>
      <c r="AB1273"/>
      <c r="AC1273"/>
      <c r="AD1273"/>
      <c r="AE1273"/>
      <c r="AF1273"/>
      <c r="AG1273"/>
      <c r="AH1273"/>
      <c r="AI1273"/>
      <c r="AJ1273"/>
    </row>
    <row r="1274" spans="1:36" ht="24.95" customHeight="1">
      <c r="A1274" s="66"/>
      <c r="M1274" s="37"/>
      <c r="N1274" s="695"/>
      <c r="U1274"/>
      <c r="V1274"/>
      <c r="W1274"/>
      <c r="X1274"/>
      <c r="Y1274"/>
      <c r="Z1274" s="172"/>
      <c r="AA1274"/>
      <c r="AB1274"/>
      <c r="AC1274"/>
      <c r="AD1274"/>
      <c r="AE1274"/>
      <c r="AF1274"/>
      <c r="AG1274"/>
      <c r="AH1274"/>
      <c r="AI1274"/>
      <c r="AJ1274"/>
    </row>
    <row r="1275" spans="1:36" ht="24.95" customHeight="1">
      <c r="A1275" s="66"/>
      <c r="M1275" s="37"/>
      <c r="N1275" s="695"/>
      <c r="U1275"/>
      <c r="V1275"/>
      <c r="W1275"/>
      <c r="X1275"/>
      <c r="Y1275"/>
      <c r="Z1275" s="172"/>
      <c r="AA1275"/>
      <c r="AB1275"/>
      <c r="AC1275"/>
      <c r="AD1275"/>
      <c r="AE1275"/>
      <c r="AF1275"/>
      <c r="AG1275"/>
      <c r="AH1275"/>
      <c r="AI1275"/>
      <c r="AJ1275"/>
    </row>
    <row r="1276" spans="1:36" ht="24.95" customHeight="1">
      <c r="A1276" s="66"/>
      <c r="M1276" s="37"/>
      <c r="N1276" s="695"/>
      <c r="U1276"/>
      <c r="V1276"/>
      <c r="W1276"/>
      <c r="X1276"/>
      <c r="Y1276"/>
      <c r="Z1276" s="172"/>
      <c r="AA1276"/>
      <c r="AB1276"/>
      <c r="AC1276"/>
      <c r="AD1276"/>
      <c r="AE1276"/>
      <c r="AF1276"/>
      <c r="AG1276"/>
      <c r="AH1276"/>
      <c r="AI1276"/>
      <c r="AJ1276"/>
    </row>
    <row r="1277" spans="1:36" ht="24.95" customHeight="1">
      <c r="A1277" s="66"/>
      <c r="M1277" s="37"/>
      <c r="N1277" s="695"/>
      <c r="U1277"/>
      <c r="V1277"/>
      <c r="W1277"/>
      <c r="X1277"/>
      <c r="Y1277"/>
      <c r="Z1277" s="172"/>
      <c r="AA1277"/>
      <c r="AB1277"/>
      <c r="AC1277"/>
      <c r="AD1277"/>
      <c r="AE1277"/>
      <c r="AF1277"/>
      <c r="AG1277"/>
      <c r="AH1277"/>
      <c r="AI1277"/>
      <c r="AJ1277"/>
    </row>
    <row r="1278" spans="1:36" ht="24.95" customHeight="1">
      <c r="A1278" s="66"/>
      <c r="M1278" s="37"/>
      <c r="N1278" s="695"/>
      <c r="U1278"/>
      <c r="V1278"/>
      <c r="W1278"/>
      <c r="X1278"/>
      <c r="Y1278"/>
      <c r="Z1278" s="172"/>
      <c r="AA1278"/>
      <c r="AB1278"/>
      <c r="AC1278"/>
      <c r="AD1278"/>
      <c r="AE1278"/>
      <c r="AF1278"/>
      <c r="AG1278"/>
      <c r="AH1278"/>
      <c r="AI1278"/>
      <c r="AJ1278"/>
    </row>
    <row r="1279" spans="1:36" ht="24.95" customHeight="1">
      <c r="A1279" s="66"/>
      <c r="M1279" s="37"/>
      <c r="N1279" s="695"/>
      <c r="U1279"/>
      <c r="V1279"/>
      <c r="W1279"/>
      <c r="X1279"/>
      <c r="Y1279"/>
      <c r="Z1279" s="172"/>
      <c r="AA1279"/>
      <c r="AB1279"/>
      <c r="AC1279"/>
      <c r="AD1279"/>
      <c r="AE1279"/>
      <c r="AF1279"/>
      <c r="AG1279"/>
      <c r="AH1279"/>
      <c r="AI1279"/>
      <c r="AJ1279"/>
    </row>
    <row r="1280" spans="1:36" ht="24.95" customHeight="1">
      <c r="A1280" s="66"/>
      <c r="M1280" s="37"/>
      <c r="N1280" s="695"/>
      <c r="U1280"/>
      <c r="V1280"/>
      <c r="W1280"/>
      <c r="X1280"/>
      <c r="Y1280"/>
      <c r="Z1280" s="172"/>
      <c r="AA1280"/>
      <c r="AB1280"/>
      <c r="AC1280"/>
      <c r="AD1280"/>
      <c r="AE1280"/>
      <c r="AF1280"/>
      <c r="AG1280"/>
      <c r="AH1280"/>
      <c r="AI1280"/>
      <c r="AJ1280"/>
    </row>
    <row r="1281" spans="1:36" ht="24.95" customHeight="1">
      <c r="A1281" s="66"/>
      <c r="M1281" s="37"/>
      <c r="N1281" s="695"/>
      <c r="U1281"/>
      <c r="V1281"/>
      <c r="W1281"/>
      <c r="X1281"/>
      <c r="Y1281"/>
      <c r="Z1281" s="172"/>
      <c r="AA1281"/>
      <c r="AB1281"/>
      <c r="AC1281"/>
      <c r="AD1281"/>
      <c r="AE1281"/>
      <c r="AF1281"/>
      <c r="AG1281"/>
      <c r="AH1281"/>
      <c r="AI1281"/>
      <c r="AJ1281"/>
    </row>
    <row r="1282" spans="1:36" ht="24.95" customHeight="1">
      <c r="A1282" s="66"/>
      <c r="M1282" s="37"/>
      <c r="N1282" s="695"/>
      <c r="U1282"/>
      <c r="V1282"/>
      <c r="W1282"/>
      <c r="X1282"/>
      <c r="Y1282"/>
      <c r="Z1282" s="172"/>
      <c r="AA1282"/>
      <c r="AB1282"/>
      <c r="AC1282"/>
      <c r="AD1282"/>
      <c r="AE1282"/>
      <c r="AF1282"/>
      <c r="AG1282"/>
      <c r="AH1282"/>
      <c r="AI1282"/>
      <c r="AJ1282"/>
    </row>
    <row r="1283" spans="1:36" ht="24.95" customHeight="1">
      <c r="A1283" s="66"/>
      <c r="M1283" s="37"/>
      <c r="N1283" s="695"/>
      <c r="U1283"/>
      <c r="V1283"/>
      <c r="W1283"/>
      <c r="X1283"/>
      <c r="Y1283"/>
      <c r="Z1283" s="172"/>
      <c r="AA1283"/>
      <c r="AB1283"/>
      <c r="AC1283"/>
      <c r="AD1283"/>
      <c r="AE1283"/>
      <c r="AF1283"/>
      <c r="AG1283"/>
      <c r="AH1283"/>
      <c r="AI1283"/>
      <c r="AJ1283"/>
    </row>
    <row r="1284" spans="1:36" ht="24.95" customHeight="1">
      <c r="A1284" s="66"/>
      <c r="M1284" s="37"/>
      <c r="N1284" s="695"/>
      <c r="U1284"/>
      <c r="V1284"/>
      <c r="W1284"/>
      <c r="X1284"/>
      <c r="Y1284"/>
      <c r="Z1284" s="172"/>
      <c r="AA1284"/>
      <c r="AB1284"/>
      <c r="AC1284"/>
      <c r="AD1284"/>
      <c r="AE1284"/>
      <c r="AF1284"/>
      <c r="AG1284"/>
      <c r="AH1284"/>
      <c r="AI1284"/>
      <c r="AJ1284"/>
    </row>
    <row r="1285" spans="1:36" ht="24.95" customHeight="1">
      <c r="A1285" s="66"/>
      <c r="M1285" s="37"/>
      <c r="N1285" s="695"/>
      <c r="U1285"/>
      <c r="V1285"/>
      <c r="W1285"/>
      <c r="X1285"/>
      <c r="Y1285"/>
      <c r="Z1285" s="172"/>
      <c r="AA1285"/>
      <c r="AB1285"/>
      <c r="AC1285"/>
      <c r="AD1285"/>
      <c r="AE1285"/>
      <c r="AF1285"/>
      <c r="AG1285"/>
      <c r="AH1285"/>
      <c r="AI1285"/>
      <c r="AJ1285"/>
    </row>
    <row r="1286" spans="1:36" ht="24.95" customHeight="1">
      <c r="A1286" s="66"/>
      <c r="M1286" s="37"/>
      <c r="N1286" s="695"/>
      <c r="U1286"/>
      <c r="V1286"/>
      <c r="W1286"/>
      <c r="X1286"/>
      <c r="Y1286"/>
      <c r="Z1286" s="172"/>
      <c r="AA1286"/>
      <c r="AB1286"/>
      <c r="AC1286"/>
      <c r="AD1286"/>
      <c r="AE1286"/>
      <c r="AF1286"/>
      <c r="AG1286"/>
      <c r="AH1286"/>
      <c r="AI1286"/>
      <c r="AJ1286"/>
    </row>
    <row r="1287" spans="1:36" ht="24.95" customHeight="1">
      <c r="A1287" s="66"/>
      <c r="M1287" s="37"/>
      <c r="N1287" s="695"/>
      <c r="U1287"/>
      <c r="V1287"/>
      <c r="W1287"/>
      <c r="X1287"/>
      <c r="Y1287"/>
      <c r="Z1287" s="172"/>
      <c r="AA1287"/>
      <c r="AB1287"/>
      <c r="AC1287"/>
      <c r="AD1287"/>
      <c r="AE1287"/>
      <c r="AF1287"/>
      <c r="AG1287"/>
      <c r="AH1287"/>
      <c r="AI1287"/>
      <c r="AJ1287"/>
    </row>
    <row r="1288" spans="1:36" ht="24.95" customHeight="1">
      <c r="A1288" s="66"/>
      <c r="M1288" s="37"/>
      <c r="N1288" s="695"/>
      <c r="U1288"/>
      <c r="V1288"/>
      <c r="W1288"/>
      <c r="X1288"/>
      <c r="Y1288"/>
      <c r="Z1288" s="172"/>
      <c r="AA1288"/>
      <c r="AB1288"/>
      <c r="AC1288"/>
      <c r="AD1288"/>
      <c r="AE1288"/>
      <c r="AF1288"/>
      <c r="AG1288"/>
      <c r="AH1288"/>
      <c r="AI1288"/>
      <c r="AJ1288"/>
    </row>
    <row r="1289" spans="1:36" ht="24.95" customHeight="1">
      <c r="A1289" s="66"/>
      <c r="M1289" s="37"/>
      <c r="N1289" s="695"/>
      <c r="U1289"/>
      <c r="V1289"/>
      <c r="W1289"/>
      <c r="X1289"/>
      <c r="Y1289"/>
      <c r="Z1289" s="172"/>
      <c r="AA1289"/>
      <c r="AB1289"/>
      <c r="AC1289"/>
      <c r="AD1289"/>
      <c r="AE1289"/>
      <c r="AF1289"/>
      <c r="AG1289"/>
      <c r="AH1289"/>
      <c r="AI1289"/>
      <c r="AJ1289"/>
    </row>
    <row r="1290" spans="1:36" ht="24.95" customHeight="1">
      <c r="A1290" s="66"/>
      <c r="M1290" s="37"/>
      <c r="N1290" s="695"/>
      <c r="U1290"/>
      <c r="V1290"/>
      <c r="W1290"/>
      <c r="X1290"/>
      <c r="Y1290"/>
      <c r="Z1290" s="172"/>
      <c r="AA1290"/>
      <c r="AB1290"/>
      <c r="AC1290"/>
      <c r="AD1290"/>
      <c r="AE1290"/>
      <c r="AF1290"/>
      <c r="AG1290"/>
      <c r="AH1290"/>
      <c r="AI1290"/>
      <c r="AJ1290"/>
    </row>
    <row r="1291" spans="1:36" ht="24.95" customHeight="1">
      <c r="A1291" s="66"/>
      <c r="M1291" s="37"/>
      <c r="N1291" s="695"/>
      <c r="U1291"/>
      <c r="V1291"/>
      <c r="W1291"/>
      <c r="X1291"/>
      <c r="Y1291"/>
      <c r="Z1291" s="172"/>
      <c r="AA1291"/>
      <c r="AB1291"/>
      <c r="AC1291"/>
      <c r="AD1291"/>
      <c r="AE1291"/>
      <c r="AF1291"/>
      <c r="AG1291"/>
      <c r="AH1291"/>
      <c r="AI1291"/>
      <c r="AJ1291"/>
    </row>
    <row r="1292" spans="1:36" ht="24.95" customHeight="1">
      <c r="A1292" s="66"/>
      <c r="M1292" s="37"/>
      <c r="N1292" s="695"/>
      <c r="U1292"/>
      <c r="V1292"/>
      <c r="W1292"/>
      <c r="X1292"/>
      <c r="Y1292"/>
      <c r="Z1292" s="172"/>
      <c r="AA1292"/>
      <c r="AB1292"/>
      <c r="AC1292"/>
      <c r="AD1292"/>
      <c r="AE1292"/>
      <c r="AF1292"/>
      <c r="AG1292"/>
      <c r="AH1292"/>
      <c r="AI1292"/>
      <c r="AJ1292"/>
    </row>
    <row r="1293" spans="1:36" ht="24.95" customHeight="1">
      <c r="A1293" s="66"/>
      <c r="M1293" s="37"/>
      <c r="N1293" s="695"/>
      <c r="U1293"/>
      <c r="V1293"/>
      <c r="W1293"/>
      <c r="X1293"/>
      <c r="Y1293"/>
      <c r="Z1293" s="172"/>
      <c r="AA1293"/>
      <c r="AB1293"/>
      <c r="AC1293"/>
      <c r="AD1293"/>
      <c r="AE1293"/>
      <c r="AF1293"/>
      <c r="AG1293"/>
      <c r="AH1293"/>
      <c r="AI1293"/>
      <c r="AJ1293"/>
    </row>
    <row r="1294" spans="1:36" ht="24.95" customHeight="1">
      <c r="A1294" s="66"/>
      <c r="M1294" s="37"/>
      <c r="N1294" s="695"/>
      <c r="U1294"/>
      <c r="V1294"/>
      <c r="W1294"/>
      <c r="X1294"/>
      <c r="Y1294"/>
      <c r="Z1294" s="172"/>
      <c r="AA1294"/>
      <c r="AB1294"/>
      <c r="AC1294"/>
      <c r="AD1294"/>
      <c r="AE1294"/>
      <c r="AF1294"/>
      <c r="AG1294"/>
      <c r="AH1294"/>
      <c r="AI1294"/>
      <c r="AJ1294"/>
    </row>
    <row r="1295" spans="1:36" ht="24.95" customHeight="1">
      <c r="A1295" s="66"/>
      <c r="M1295" s="37"/>
      <c r="N1295" s="695"/>
      <c r="U1295"/>
      <c r="V1295"/>
      <c r="W1295"/>
      <c r="X1295"/>
      <c r="Y1295"/>
      <c r="Z1295" s="172"/>
      <c r="AA1295"/>
      <c r="AB1295"/>
      <c r="AC1295"/>
      <c r="AD1295"/>
      <c r="AE1295"/>
      <c r="AF1295"/>
      <c r="AG1295"/>
      <c r="AH1295"/>
      <c r="AI1295"/>
      <c r="AJ1295"/>
    </row>
    <row r="1296" spans="1:36" ht="24.95" customHeight="1">
      <c r="A1296" s="66"/>
      <c r="M1296" s="37"/>
      <c r="N1296" s="695"/>
      <c r="U1296"/>
      <c r="V1296"/>
      <c r="W1296"/>
      <c r="X1296"/>
      <c r="Y1296"/>
      <c r="Z1296" s="172"/>
      <c r="AA1296"/>
      <c r="AB1296"/>
      <c r="AC1296"/>
      <c r="AD1296"/>
      <c r="AE1296"/>
      <c r="AF1296"/>
      <c r="AG1296"/>
      <c r="AH1296"/>
      <c r="AI1296"/>
      <c r="AJ1296"/>
    </row>
    <row r="1297" spans="1:36" ht="24.95" customHeight="1">
      <c r="A1297" s="66"/>
      <c r="M1297" s="37"/>
      <c r="N1297" s="695"/>
      <c r="U1297"/>
      <c r="V1297"/>
      <c r="W1297"/>
      <c r="X1297"/>
      <c r="Y1297"/>
      <c r="Z1297" s="172"/>
      <c r="AA1297"/>
      <c r="AB1297"/>
      <c r="AC1297"/>
      <c r="AD1297"/>
      <c r="AE1297"/>
      <c r="AF1297"/>
      <c r="AG1297"/>
      <c r="AH1297"/>
      <c r="AI1297"/>
      <c r="AJ1297"/>
    </row>
    <row r="1298" spans="1:36" ht="24.95" customHeight="1">
      <c r="A1298" s="66"/>
      <c r="M1298" s="37"/>
      <c r="N1298" s="695"/>
      <c r="U1298"/>
      <c r="V1298"/>
      <c r="W1298"/>
      <c r="X1298"/>
      <c r="Y1298"/>
      <c r="Z1298" s="172"/>
      <c r="AA1298"/>
      <c r="AB1298"/>
      <c r="AC1298"/>
      <c r="AD1298"/>
      <c r="AE1298"/>
      <c r="AF1298"/>
      <c r="AG1298"/>
      <c r="AH1298"/>
      <c r="AI1298"/>
      <c r="AJ1298"/>
    </row>
    <row r="1299" spans="1:36" ht="24.95" customHeight="1">
      <c r="A1299" s="66"/>
      <c r="M1299" s="37"/>
      <c r="N1299" s="695"/>
      <c r="U1299"/>
      <c r="V1299"/>
      <c r="W1299"/>
      <c r="X1299"/>
      <c r="Y1299"/>
      <c r="Z1299" s="172"/>
      <c r="AA1299"/>
      <c r="AB1299"/>
      <c r="AC1299"/>
      <c r="AD1299"/>
      <c r="AE1299"/>
      <c r="AF1299"/>
      <c r="AG1299"/>
      <c r="AH1299"/>
      <c r="AI1299"/>
      <c r="AJ1299"/>
    </row>
    <row r="1300" spans="1:36" ht="24.95" customHeight="1">
      <c r="A1300" s="66"/>
      <c r="M1300" s="37"/>
      <c r="N1300" s="695"/>
      <c r="U1300"/>
      <c r="V1300"/>
      <c r="W1300"/>
      <c r="X1300"/>
      <c r="Y1300"/>
      <c r="Z1300" s="172"/>
      <c r="AA1300"/>
      <c r="AB1300"/>
      <c r="AC1300"/>
      <c r="AD1300"/>
      <c r="AE1300"/>
      <c r="AF1300"/>
      <c r="AG1300"/>
      <c r="AH1300"/>
      <c r="AI1300"/>
      <c r="AJ1300"/>
    </row>
    <row r="1301" spans="1:36" ht="24.95" customHeight="1">
      <c r="A1301" s="66"/>
      <c r="M1301" s="37"/>
      <c r="N1301" s="695"/>
      <c r="U1301"/>
      <c r="V1301"/>
      <c r="W1301"/>
      <c r="X1301"/>
      <c r="Y1301"/>
      <c r="Z1301" s="172"/>
      <c r="AA1301"/>
      <c r="AB1301"/>
      <c r="AC1301"/>
      <c r="AD1301"/>
      <c r="AE1301"/>
      <c r="AF1301"/>
      <c r="AG1301"/>
      <c r="AH1301"/>
      <c r="AI1301"/>
      <c r="AJ1301"/>
    </row>
    <row r="1302" spans="1:36" ht="24.95" customHeight="1">
      <c r="A1302" s="66"/>
      <c r="M1302" s="37"/>
      <c r="N1302" s="695"/>
      <c r="U1302"/>
      <c r="V1302"/>
      <c r="W1302"/>
      <c r="X1302"/>
      <c r="Y1302"/>
      <c r="Z1302" s="172"/>
      <c r="AA1302"/>
      <c r="AB1302"/>
      <c r="AC1302"/>
      <c r="AD1302"/>
      <c r="AE1302"/>
      <c r="AF1302"/>
      <c r="AG1302"/>
      <c r="AH1302"/>
      <c r="AI1302"/>
      <c r="AJ1302"/>
    </row>
    <row r="1303" spans="1:36" ht="24.95" customHeight="1">
      <c r="A1303" s="66"/>
      <c r="M1303" s="37"/>
      <c r="N1303" s="695"/>
      <c r="U1303"/>
      <c r="V1303"/>
      <c r="W1303"/>
      <c r="X1303"/>
      <c r="Y1303"/>
      <c r="Z1303" s="172"/>
      <c r="AA1303"/>
      <c r="AB1303"/>
      <c r="AC1303"/>
      <c r="AD1303"/>
      <c r="AE1303"/>
      <c r="AF1303"/>
      <c r="AG1303"/>
      <c r="AH1303"/>
      <c r="AI1303"/>
      <c r="AJ1303"/>
    </row>
    <row r="1304" spans="1:36" ht="24.95" customHeight="1">
      <c r="A1304" s="66"/>
      <c r="M1304" s="37"/>
      <c r="N1304" s="695"/>
      <c r="U1304"/>
      <c r="V1304"/>
      <c r="W1304"/>
      <c r="X1304"/>
      <c r="Y1304"/>
      <c r="Z1304" s="172"/>
      <c r="AA1304"/>
      <c r="AB1304"/>
      <c r="AC1304"/>
      <c r="AD1304"/>
      <c r="AE1304"/>
      <c r="AF1304"/>
      <c r="AG1304"/>
      <c r="AH1304"/>
      <c r="AI1304"/>
      <c r="AJ1304"/>
    </row>
    <row r="1305" spans="1:36" ht="24.95" customHeight="1">
      <c r="A1305" s="66"/>
      <c r="M1305" s="37"/>
      <c r="N1305" s="695"/>
      <c r="U1305"/>
      <c r="V1305"/>
      <c r="W1305"/>
      <c r="X1305"/>
      <c r="Y1305"/>
      <c r="Z1305" s="172"/>
      <c r="AA1305"/>
      <c r="AB1305"/>
      <c r="AC1305"/>
      <c r="AD1305"/>
      <c r="AE1305"/>
      <c r="AF1305"/>
      <c r="AG1305"/>
      <c r="AH1305"/>
      <c r="AI1305"/>
      <c r="AJ1305"/>
    </row>
    <row r="1306" spans="1:36" ht="24.95" customHeight="1">
      <c r="A1306" s="66"/>
      <c r="M1306" s="37"/>
      <c r="N1306" s="695"/>
      <c r="U1306"/>
      <c r="V1306"/>
      <c r="W1306"/>
      <c r="X1306"/>
      <c r="Y1306"/>
      <c r="Z1306" s="172"/>
      <c r="AA1306"/>
      <c r="AB1306"/>
      <c r="AC1306"/>
      <c r="AD1306"/>
      <c r="AE1306"/>
      <c r="AF1306"/>
      <c r="AG1306"/>
      <c r="AH1306"/>
      <c r="AI1306"/>
      <c r="AJ1306"/>
    </row>
    <row r="1307" spans="1:36" ht="24.95" customHeight="1">
      <c r="A1307" s="66"/>
      <c r="M1307" s="37"/>
      <c r="N1307" s="695"/>
      <c r="U1307"/>
      <c r="V1307"/>
      <c r="W1307"/>
      <c r="X1307"/>
      <c r="Y1307"/>
      <c r="Z1307" s="172"/>
      <c r="AA1307"/>
      <c r="AB1307"/>
      <c r="AC1307"/>
      <c r="AD1307"/>
      <c r="AE1307"/>
      <c r="AF1307"/>
      <c r="AG1307"/>
      <c r="AH1307"/>
      <c r="AI1307"/>
      <c r="AJ1307"/>
    </row>
    <row r="1308" spans="1:36" ht="24.95" customHeight="1">
      <c r="A1308" s="66"/>
      <c r="M1308" s="37"/>
      <c r="N1308" s="695"/>
      <c r="U1308"/>
      <c r="V1308"/>
      <c r="W1308"/>
      <c r="X1308"/>
      <c r="Y1308"/>
      <c r="Z1308" s="172"/>
      <c r="AA1308"/>
      <c r="AB1308"/>
      <c r="AC1308"/>
      <c r="AD1308"/>
      <c r="AE1308"/>
      <c r="AF1308"/>
      <c r="AG1308"/>
      <c r="AH1308"/>
      <c r="AI1308"/>
      <c r="AJ1308"/>
    </row>
    <row r="1309" spans="1:36" ht="24.95" customHeight="1">
      <c r="A1309" s="66"/>
      <c r="M1309" s="37"/>
      <c r="N1309" s="695"/>
      <c r="U1309"/>
      <c r="V1309"/>
      <c r="W1309"/>
      <c r="X1309"/>
      <c r="Y1309"/>
      <c r="Z1309" s="172"/>
      <c r="AA1309"/>
      <c r="AB1309"/>
      <c r="AC1309"/>
      <c r="AD1309"/>
      <c r="AE1309"/>
      <c r="AF1309"/>
      <c r="AG1309"/>
      <c r="AH1309"/>
      <c r="AI1309"/>
      <c r="AJ1309"/>
    </row>
    <row r="1310" spans="1:36" ht="24.95" customHeight="1">
      <c r="A1310" s="66"/>
      <c r="M1310" s="37"/>
      <c r="N1310" s="695"/>
      <c r="U1310"/>
      <c r="V1310"/>
      <c r="W1310"/>
      <c r="X1310"/>
      <c r="Y1310"/>
      <c r="Z1310" s="172"/>
      <c r="AA1310"/>
      <c r="AB1310"/>
      <c r="AC1310"/>
      <c r="AD1310"/>
      <c r="AE1310"/>
      <c r="AF1310"/>
      <c r="AG1310"/>
      <c r="AH1310"/>
      <c r="AI1310"/>
      <c r="AJ1310"/>
    </row>
    <row r="1311" spans="1:36" ht="24.95" customHeight="1">
      <c r="A1311" s="66"/>
      <c r="M1311" s="37"/>
      <c r="N1311" s="695"/>
      <c r="U1311"/>
      <c r="V1311"/>
      <c r="W1311"/>
      <c r="X1311"/>
      <c r="Y1311"/>
      <c r="Z1311" s="172"/>
      <c r="AA1311"/>
      <c r="AB1311"/>
      <c r="AC1311"/>
      <c r="AD1311"/>
      <c r="AE1311"/>
      <c r="AF1311"/>
      <c r="AG1311"/>
      <c r="AH1311"/>
      <c r="AI1311"/>
      <c r="AJ1311"/>
    </row>
    <row r="1312" spans="1:36" ht="24.95" customHeight="1">
      <c r="A1312" s="66"/>
      <c r="M1312" s="37"/>
      <c r="N1312" s="695"/>
      <c r="U1312"/>
      <c r="V1312"/>
      <c r="W1312"/>
      <c r="X1312"/>
      <c r="Y1312"/>
      <c r="Z1312" s="172"/>
      <c r="AA1312"/>
      <c r="AB1312"/>
      <c r="AC1312"/>
      <c r="AD1312"/>
      <c r="AE1312"/>
      <c r="AF1312"/>
      <c r="AG1312"/>
      <c r="AH1312"/>
      <c r="AI1312"/>
      <c r="AJ1312"/>
    </row>
    <row r="1313" spans="1:36" ht="24.95" customHeight="1">
      <c r="A1313" s="66"/>
      <c r="M1313" s="37"/>
      <c r="N1313" s="695"/>
      <c r="U1313"/>
      <c r="V1313"/>
      <c r="W1313"/>
      <c r="X1313"/>
      <c r="Y1313"/>
      <c r="Z1313" s="172"/>
      <c r="AA1313"/>
      <c r="AB1313"/>
      <c r="AC1313"/>
      <c r="AD1313"/>
      <c r="AE1313"/>
      <c r="AF1313"/>
      <c r="AG1313"/>
      <c r="AH1313"/>
      <c r="AI1313"/>
      <c r="AJ1313"/>
    </row>
    <row r="1314" spans="1:36" ht="24.95" customHeight="1">
      <c r="A1314" s="66"/>
      <c r="M1314" s="37"/>
      <c r="N1314" s="695"/>
      <c r="U1314"/>
      <c r="V1314"/>
      <c r="W1314"/>
      <c r="X1314"/>
      <c r="Y1314"/>
      <c r="Z1314" s="172"/>
      <c r="AA1314"/>
      <c r="AB1314"/>
      <c r="AC1314"/>
      <c r="AD1314"/>
      <c r="AE1314"/>
      <c r="AF1314"/>
      <c r="AG1314"/>
      <c r="AH1314"/>
      <c r="AI1314"/>
      <c r="AJ1314"/>
    </row>
    <row r="1315" spans="1:36" ht="24.95" customHeight="1">
      <c r="A1315" s="66"/>
      <c r="M1315" s="37"/>
      <c r="N1315" s="695"/>
      <c r="U1315"/>
      <c r="V1315"/>
      <c r="W1315"/>
      <c r="X1315"/>
      <c r="Y1315"/>
      <c r="Z1315" s="172"/>
      <c r="AA1315"/>
      <c r="AB1315"/>
      <c r="AC1315"/>
      <c r="AD1315"/>
      <c r="AE1315"/>
      <c r="AF1315"/>
      <c r="AG1315"/>
      <c r="AH1315"/>
      <c r="AI1315"/>
      <c r="AJ1315"/>
    </row>
    <row r="1316" spans="1:36" ht="24.95" customHeight="1">
      <c r="A1316" s="66"/>
      <c r="M1316" s="37"/>
      <c r="N1316" s="695"/>
      <c r="U1316"/>
      <c r="V1316"/>
      <c r="W1316"/>
      <c r="X1316"/>
      <c r="Y1316"/>
      <c r="Z1316" s="172"/>
      <c r="AA1316"/>
      <c r="AB1316"/>
      <c r="AC1316"/>
      <c r="AD1316"/>
      <c r="AE1316"/>
      <c r="AF1316"/>
      <c r="AG1316"/>
      <c r="AH1316"/>
      <c r="AI1316"/>
      <c r="AJ1316"/>
    </row>
    <row r="1317" spans="1:36" ht="24.95" customHeight="1">
      <c r="A1317" s="66"/>
      <c r="M1317" s="37"/>
      <c r="N1317" s="695"/>
      <c r="U1317"/>
      <c r="V1317"/>
      <c r="W1317"/>
      <c r="X1317"/>
      <c r="Y1317"/>
      <c r="Z1317" s="172"/>
      <c r="AA1317"/>
      <c r="AB1317"/>
      <c r="AC1317"/>
      <c r="AD1317"/>
      <c r="AE1317"/>
      <c r="AF1317"/>
      <c r="AG1317"/>
      <c r="AH1317"/>
      <c r="AI1317"/>
      <c r="AJ1317"/>
    </row>
    <row r="1318" spans="1:36" ht="24.95" customHeight="1">
      <c r="A1318" s="66"/>
      <c r="M1318" s="37"/>
      <c r="N1318" s="695"/>
      <c r="U1318"/>
      <c r="V1318"/>
      <c r="W1318"/>
      <c r="X1318"/>
      <c r="Y1318"/>
      <c r="Z1318" s="172"/>
      <c r="AA1318"/>
      <c r="AB1318"/>
      <c r="AC1318"/>
      <c r="AD1318"/>
      <c r="AE1318"/>
      <c r="AF1318"/>
      <c r="AG1318"/>
      <c r="AH1318"/>
      <c r="AI1318"/>
      <c r="AJ1318"/>
    </row>
    <row r="1319" spans="1:36" ht="24.95" customHeight="1">
      <c r="A1319" s="66"/>
      <c r="M1319" s="37"/>
      <c r="N1319" s="695"/>
      <c r="U1319"/>
      <c r="V1319"/>
      <c r="W1319"/>
      <c r="X1319"/>
      <c r="Y1319"/>
      <c r="Z1319" s="172"/>
      <c r="AA1319"/>
      <c r="AB1319"/>
      <c r="AC1319"/>
      <c r="AD1319"/>
      <c r="AE1319"/>
      <c r="AF1319"/>
      <c r="AG1319"/>
      <c r="AH1319"/>
      <c r="AI1319"/>
      <c r="AJ1319"/>
    </row>
    <row r="1320" spans="1:36" ht="24.95" customHeight="1">
      <c r="A1320" s="66"/>
      <c r="M1320" s="37"/>
      <c r="N1320" s="695"/>
      <c r="U1320"/>
      <c r="V1320"/>
      <c r="W1320"/>
      <c r="X1320"/>
      <c r="Y1320"/>
      <c r="Z1320" s="172"/>
      <c r="AA1320"/>
      <c r="AB1320"/>
      <c r="AC1320"/>
      <c r="AD1320"/>
      <c r="AE1320"/>
      <c r="AF1320"/>
      <c r="AG1320"/>
      <c r="AH1320"/>
      <c r="AI1320"/>
      <c r="AJ1320"/>
    </row>
    <row r="1321" spans="1:36" ht="24.95" customHeight="1">
      <c r="A1321" s="66"/>
      <c r="M1321" s="37"/>
      <c r="N1321" s="695"/>
      <c r="U1321"/>
      <c r="V1321"/>
      <c r="W1321"/>
      <c r="X1321"/>
      <c r="Y1321"/>
      <c r="Z1321" s="172"/>
      <c r="AA1321"/>
      <c r="AB1321"/>
      <c r="AC1321"/>
      <c r="AD1321"/>
      <c r="AE1321"/>
      <c r="AF1321"/>
      <c r="AG1321"/>
      <c r="AH1321"/>
      <c r="AI1321"/>
      <c r="AJ1321"/>
    </row>
    <row r="1322" spans="1:36" ht="24.95" customHeight="1">
      <c r="A1322" s="66"/>
      <c r="M1322" s="37"/>
      <c r="N1322" s="695"/>
      <c r="U1322"/>
      <c r="V1322"/>
      <c r="W1322"/>
      <c r="X1322"/>
      <c r="Y1322"/>
      <c r="Z1322" s="172"/>
      <c r="AA1322"/>
      <c r="AB1322"/>
      <c r="AC1322"/>
      <c r="AD1322"/>
      <c r="AE1322"/>
      <c r="AF1322"/>
      <c r="AG1322"/>
      <c r="AH1322"/>
      <c r="AI1322"/>
      <c r="AJ1322"/>
    </row>
    <row r="1323" spans="1:36" ht="24.95" customHeight="1">
      <c r="A1323" s="66"/>
      <c r="M1323" s="37"/>
      <c r="N1323" s="695"/>
      <c r="U1323"/>
      <c r="V1323"/>
      <c r="W1323"/>
      <c r="X1323"/>
      <c r="Y1323"/>
      <c r="Z1323" s="172"/>
      <c r="AA1323"/>
      <c r="AB1323"/>
      <c r="AC1323"/>
      <c r="AD1323"/>
      <c r="AE1323"/>
      <c r="AF1323"/>
      <c r="AG1323"/>
      <c r="AH1323"/>
      <c r="AI1323"/>
      <c r="AJ1323"/>
    </row>
    <row r="1324" spans="1:36" ht="24.95" customHeight="1">
      <c r="A1324" s="66"/>
      <c r="M1324" s="37"/>
      <c r="N1324" s="695"/>
      <c r="U1324"/>
      <c r="V1324"/>
      <c r="W1324"/>
      <c r="X1324"/>
      <c r="Y1324"/>
      <c r="Z1324" s="172"/>
      <c r="AA1324"/>
      <c r="AB1324"/>
      <c r="AC1324"/>
      <c r="AD1324"/>
      <c r="AE1324"/>
      <c r="AF1324"/>
      <c r="AG1324"/>
      <c r="AH1324"/>
      <c r="AI1324"/>
      <c r="AJ1324"/>
    </row>
    <row r="1325" spans="1:36" ht="24.95" customHeight="1">
      <c r="A1325" s="66"/>
      <c r="M1325" s="37"/>
      <c r="N1325" s="695"/>
      <c r="U1325"/>
      <c r="V1325"/>
      <c r="W1325"/>
      <c r="X1325"/>
      <c r="Y1325"/>
      <c r="Z1325" s="172"/>
      <c r="AA1325"/>
      <c r="AB1325"/>
      <c r="AC1325"/>
      <c r="AD1325"/>
      <c r="AE1325"/>
      <c r="AF1325"/>
      <c r="AG1325"/>
      <c r="AH1325"/>
      <c r="AI1325"/>
      <c r="AJ1325"/>
    </row>
    <row r="1326" spans="1:36" ht="24.95" customHeight="1">
      <c r="A1326" s="66"/>
      <c r="M1326" s="37"/>
      <c r="N1326" s="695"/>
      <c r="U1326"/>
      <c r="V1326"/>
      <c r="W1326"/>
      <c r="X1326"/>
      <c r="Y1326"/>
      <c r="Z1326" s="172"/>
      <c r="AA1326"/>
      <c r="AB1326"/>
      <c r="AC1326"/>
      <c r="AD1326"/>
      <c r="AE1326"/>
      <c r="AF1326"/>
      <c r="AG1326"/>
      <c r="AH1326"/>
      <c r="AI1326"/>
      <c r="AJ1326"/>
    </row>
    <row r="1327" spans="1:36" ht="24.95" customHeight="1">
      <c r="A1327" s="66"/>
      <c r="M1327" s="37"/>
      <c r="N1327" s="695"/>
      <c r="U1327"/>
      <c r="V1327"/>
      <c r="W1327"/>
      <c r="X1327"/>
      <c r="Y1327"/>
      <c r="Z1327" s="172"/>
      <c r="AA1327"/>
      <c r="AB1327"/>
      <c r="AC1327"/>
      <c r="AD1327"/>
      <c r="AE1327"/>
      <c r="AF1327"/>
      <c r="AG1327"/>
      <c r="AH1327"/>
      <c r="AI1327"/>
      <c r="AJ1327"/>
    </row>
    <row r="1328" spans="1:36" ht="24.95" customHeight="1">
      <c r="A1328" s="66"/>
      <c r="M1328" s="37"/>
      <c r="N1328" s="695"/>
      <c r="U1328"/>
      <c r="V1328"/>
      <c r="W1328"/>
      <c r="X1328"/>
      <c r="Y1328"/>
      <c r="Z1328" s="172"/>
      <c r="AA1328"/>
      <c r="AB1328"/>
      <c r="AC1328"/>
      <c r="AD1328"/>
      <c r="AE1328"/>
      <c r="AF1328"/>
      <c r="AG1328"/>
      <c r="AH1328"/>
      <c r="AI1328"/>
      <c r="AJ1328"/>
    </row>
    <row r="1329" spans="1:36" ht="24.95" customHeight="1">
      <c r="A1329" s="66"/>
      <c r="M1329" s="37"/>
      <c r="N1329" s="695"/>
      <c r="U1329"/>
      <c r="V1329"/>
      <c r="W1329"/>
      <c r="X1329"/>
      <c r="Y1329"/>
      <c r="Z1329" s="172"/>
      <c r="AA1329"/>
      <c r="AB1329"/>
      <c r="AC1329"/>
      <c r="AD1329"/>
      <c r="AE1329"/>
      <c r="AF1329"/>
      <c r="AG1329"/>
      <c r="AH1329"/>
      <c r="AI1329"/>
      <c r="AJ1329"/>
    </row>
    <row r="1330" spans="1:36" ht="24.95" customHeight="1">
      <c r="A1330" s="66"/>
      <c r="M1330" s="37"/>
      <c r="N1330" s="695"/>
      <c r="U1330"/>
      <c r="V1330"/>
      <c r="W1330"/>
      <c r="X1330"/>
      <c r="Y1330"/>
      <c r="Z1330" s="172"/>
      <c r="AA1330"/>
      <c r="AB1330"/>
      <c r="AC1330"/>
      <c r="AD1330"/>
      <c r="AE1330"/>
      <c r="AF1330"/>
      <c r="AG1330"/>
      <c r="AH1330"/>
      <c r="AI1330"/>
      <c r="AJ1330"/>
    </row>
    <row r="1331" spans="1:36" ht="24.95" customHeight="1">
      <c r="A1331" s="66"/>
      <c r="M1331" s="37"/>
      <c r="N1331" s="695"/>
      <c r="U1331"/>
      <c r="V1331"/>
      <c r="W1331"/>
      <c r="X1331"/>
      <c r="Y1331"/>
      <c r="Z1331" s="172"/>
      <c r="AA1331"/>
      <c r="AB1331"/>
      <c r="AC1331"/>
      <c r="AD1331"/>
      <c r="AE1331"/>
      <c r="AF1331"/>
      <c r="AG1331"/>
      <c r="AH1331"/>
      <c r="AI1331"/>
      <c r="AJ1331"/>
    </row>
    <row r="1332" spans="1:36" ht="24.95" customHeight="1">
      <c r="A1332" s="66"/>
      <c r="M1332" s="37"/>
      <c r="N1332" s="695"/>
      <c r="U1332"/>
      <c r="V1332"/>
      <c r="W1332"/>
      <c r="X1332"/>
      <c r="Y1332"/>
      <c r="Z1332" s="172"/>
      <c r="AA1332"/>
      <c r="AB1332"/>
      <c r="AC1332"/>
      <c r="AD1332"/>
      <c r="AE1332"/>
      <c r="AF1332"/>
      <c r="AG1332"/>
      <c r="AH1332"/>
      <c r="AI1332"/>
      <c r="AJ1332"/>
    </row>
    <row r="1333" spans="1:36" ht="24.95" customHeight="1">
      <c r="A1333" s="66"/>
      <c r="M1333" s="37"/>
      <c r="N1333" s="695"/>
      <c r="U1333"/>
      <c r="V1333"/>
      <c r="W1333"/>
      <c r="X1333"/>
      <c r="Y1333"/>
      <c r="Z1333" s="172"/>
      <c r="AA1333"/>
      <c r="AB1333"/>
      <c r="AC1333"/>
      <c r="AD1333"/>
      <c r="AE1333"/>
      <c r="AF1333"/>
      <c r="AG1333"/>
      <c r="AH1333"/>
      <c r="AI1333"/>
      <c r="AJ1333"/>
    </row>
    <row r="1334" spans="1:36" ht="24.95" customHeight="1">
      <c r="A1334" s="66"/>
      <c r="M1334" s="37"/>
      <c r="N1334" s="695"/>
      <c r="U1334"/>
      <c r="V1334"/>
      <c r="W1334"/>
      <c r="X1334"/>
      <c r="Y1334"/>
      <c r="Z1334" s="172"/>
      <c r="AA1334"/>
      <c r="AB1334"/>
      <c r="AC1334"/>
      <c r="AD1334"/>
      <c r="AE1334"/>
      <c r="AF1334"/>
      <c r="AG1334"/>
      <c r="AH1334"/>
      <c r="AI1334"/>
      <c r="AJ1334"/>
    </row>
    <row r="1335" spans="1:36" ht="24.95" customHeight="1">
      <c r="A1335" s="66"/>
      <c r="M1335" s="37"/>
      <c r="N1335" s="695"/>
      <c r="U1335"/>
      <c r="V1335"/>
      <c r="W1335"/>
      <c r="X1335"/>
      <c r="Y1335"/>
      <c r="Z1335" s="172"/>
      <c r="AA1335"/>
      <c r="AB1335"/>
      <c r="AC1335"/>
      <c r="AD1335"/>
      <c r="AE1335"/>
      <c r="AF1335"/>
      <c r="AG1335"/>
      <c r="AH1335"/>
      <c r="AI1335"/>
      <c r="AJ1335"/>
    </row>
    <row r="1336" spans="1:36" ht="24.95" customHeight="1">
      <c r="A1336" s="66"/>
      <c r="M1336" s="37"/>
      <c r="N1336" s="695"/>
      <c r="U1336"/>
      <c r="V1336"/>
      <c r="W1336"/>
      <c r="X1336"/>
      <c r="Y1336"/>
      <c r="Z1336" s="172"/>
      <c r="AA1336"/>
      <c r="AB1336"/>
      <c r="AC1336"/>
      <c r="AD1336"/>
      <c r="AE1336"/>
      <c r="AF1336"/>
      <c r="AG1336"/>
      <c r="AH1336"/>
      <c r="AI1336"/>
      <c r="AJ1336"/>
    </row>
    <row r="1337" spans="1:36" ht="24.95" customHeight="1">
      <c r="A1337" s="66"/>
      <c r="M1337" s="37"/>
      <c r="N1337" s="695"/>
      <c r="U1337"/>
      <c r="V1337"/>
      <c r="W1337"/>
      <c r="X1337"/>
      <c r="Y1337"/>
      <c r="Z1337" s="172"/>
      <c r="AA1337"/>
      <c r="AB1337"/>
      <c r="AC1337"/>
      <c r="AD1337"/>
      <c r="AE1337"/>
      <c r="AF1337"/>
      <c r="AG1337"/>
      <c r="AH1337"/>
      <c r="AI1337"/>
      <c r="AJ1337"/>
    </row>
    <row r="1338" spans="1:36" ht="24.95" customHeight="1">
      <c r="A1338" s="66"/>
      <c r="M1338" s="37"/>
      <c r="N1338" s="695"/>
      <c r="U1338"/>
      <c r="V1338"/>
      <c r="W1338"/>
      <c r="X1338"/>
      <c r="Y1338"/>
      <c r="Z1338" s="172"/>
      <c r="AA1338"/>
      <c r="AB1338"/>
      <c r="AC1338"/>
      <c r="AD1338"/>
      <c r="AE1338"/>
      <c r="AF1338"/>
      <c r="AG1338"/>
      <c r="AH1338"/>
      <c r="AI1338"/>
      <c r="AJ1338"/>
    </row>
    <row r="1339" spans="1:36" ht="24.95" customHeight="1">
      <c r="A1339" s="66"/>
      <c r="M1339" s="37"/>
      <c r="N1339" s="695"/>
      <c r="U1339"/>
      <c r="V1339"/>
      <c r="W1339"/>
      <c r="X1339"/>
      <c r="Y1339"/>
      <c r="Z1339" s="172"/>
      <c r="AA1339"/>
      <c r="AB1339"/>
      <c r="AC1339"/>
      <c r="AD1339"/>
      <c r="AE1339"/>
      <c r="AF1339"/>
      <c r="AG1339"/>
      <c r="AH1339"/>
      <c r="AI1339"/>
      <c r="AJ1339"/>
    </row>
    <row r="1340" spans="1:36" ht="24.95" customHeight="1">
      <c r="A1340" s="66"/>
      <c r="M1340" s="37"/>
      <c r="N1340" s="695"/>
      <c r="U1340"/>
      <c r="V1340"/>
      <c r="W1340"/>
      <c r="X1340"/>
      <c r="Y1340"/>
      <c r="Z1340" s="172"/>
      <c r="AA1340"/>
      <c r="AB1340"/>
      <c r="AC1340"/>
      <c r="AD1340"/>
      <c r="AE1340"/>
      <c r="AF1340"/>
      <c r="AG1340"/>
      <c r="AH1340"/>
      <c r="AI1340"/>
      <c r="AJ1340"/>
    </row>
    <row r="1341" spans="1:36" ht="24.95" customHeight="1">
      <c r="A1341" s="66"/>
      <c r="M1341" s="37"/>
      <c r="N1341" s="695"/>
      <c r="U1341"/>
      <c r="V1341"/>
      <c r="W1341"/>
      <c r="X1341"/>
      <c r="Y1341"/>
      <c r="Z1341" s="172"/>
      <c r="AA1341"/>
      <c r="AB1341"/>
      <c r="AC1341"/>
      <c r="AD1341"/>
      <c r="AE1341"/>
      <c r="AF1341"/>
      <c r="AG1341"/>
      <c r="AH1341"/>
      <c r="AI1341"/>
      <c r="AJ1341"/>
    </row>
    <row r="1342" spans="1:36" ht="24.95" customHeight="1">
      <c r="A1342" s="66"/>
      <c r="M1342" s="37"/>
      <c r="N1342" s="695"/>
      <c r="U1342"/>
      <c r="V1342"/>
      <c r="W1342"/>
      <c r="X1342"/>
      <c r="Y1342"/>
      <c r="Z1342" s="172"/>
      <c r="AA1342"/>
      <c r="AB1342"/>
      <c r="AC1342"/>
      <c r="AD1342"/>
      <c r="AE1342"/>
      <c r="AF1342"/>
      <c r="AG1342"/>
      <c r="AH1342"/>
      <c r="AI1342"/>
      <c r="AJ1342"/>
    </row>
    <row r="1343" spans="1:36" ht="24.95" customHeight="1">
      <c r="A1343" s="66"/>
      <c r="M1343" s="37"/>
      <c r="N1343" s="695"/>
      <c r="U1343"/>
      <c r="V1343"/>
      <c r="W1343"/>
      <c r="X1343"/>
      <c r="Y1343"/>
      <c r="Z1343" s="172"/>
      <c r="AA1343"/>
      <c r="AB1343"/>
      <c r="AC1343"/>
      <c r="AD1343"/>
      <c r="AE1343"/>
      <c r="AF1343"/>
      <c r="AG1343"/>
      <c r="AH1343"/>
      <c r="AI1343"/>
      <c r="AJ1343"/>
    </row>
    <row r="1344" spans="1:36" ht="24.95" customHeight="1">
      <c r="A1344" s="66"/>
      <c r="M1344" s="37"/>
      <c r="N1344" s="695"/>
      <c r="U1344"/>
      <c r="V1344"/>
      <c r="W1344"/>
      <c r="X1344"/>
      <c r="Y1344"/>
      <c r="Z1344" s="172"/>
      <c r="AA1344"/>
      <c r="AB1344"/>
      <c r="AC1344"/>
      <c r="AD1344"/>
      <c r="AE1344"/>
      <c r="AF1344"/>
      <c r="AG1344"/>
      <c r="AH1344"/>
      <c r="AI1344"/>
      <c r="AJ1344"/>
    </row>
    <row r="1345" spans="1:36" ht="24.95" customHeight="1">
      <c r="A1345" s="66"/>
      <c r="M1345" s="37"/>
      <c r="N1345" s="695"/>
      <c r="U1345"/>
      <c r="V1345"/>
      <c r="W1345"/>
      <c r="X1345"/>
      <c r="Y1345"/>
      <c r="Z1345" s="172"/>
      <c r="AA1345"/>
      <c r="AB1345"/>
      <c r="AC1345"/>
      <c r="AD1345"/>
      <c r="AE1345"/>
      <c r="AF1345"/>
      <c r="AG1345"/>
      <c r="AH1345"/>
      <c r="AI1345"/>
      <c r="AJ1345"/>
    </row>
    <row r="1346" spans="1:36" ht="24.95" customHeight="1">
      <c r="A1346" s="66"/>
      <c r="M1346" s="37"/>
      <c r="N1346" s="695"/>
      <c r="U1346"/>
      <c r="V1346"/>
      <c r="W1346"/>
      <c r="X1346"/>
      <c r="Y1346"/>
      <c r="Z1346" s="172"/>
      <c r="AA1346"/>
      <c r="AB1346"/>
      <c r="AC1346"/>
      <c r="AD1346"/>
      <c r="AE1346"/>
      <c r="AF1346"/>
      <c r="AG1346"/>
      <c r="AH1346"/>
      <c r="AI1346"/>
      <c r="AJ1346"/>
    </row>
    <row r="1347" spans="1:36" ht="24.95" customHeight="1">
      <c r="A1347" s="66"/>
      <c r="M1347" s="37"/>
      <c r="N1347" s="695"/>
      <c r="U1347"/>
      <c r="V1347"/>
      <c r="W1347"/>
      <c r="X1347"/>
      <c r="Y1347"/>
      <c r="Z1347" s="172"/>
      <c r="AA1347"/>
      <c r="AB1347"/>
      <c r="AC1347"/>
      <c r="AD1347"/>
      <c r="AE1347"/>
      <c r="AF1347"/>
      <c r="AG1347"/>
      <c r="AH1347"/>
      <c r="AI1347"/>
      <c r="AJ1347"/>
    </row>
    <row r="1348" spans="1:36" ht="24.95" customHeight="1">
      <c r="A1348" s="66"/>
      <c r="M1348" s="37"/>
      <c r="N1348" s="695"/>
      <c r="U1348"/>
      <c r="V1348"/>
      <c r="W1348"/>
      <c r="X1348"/>
      <c r="Y1348"/>
      <c r="Z1348" s="172"/>
      <c r="AA1348"/>
      <c r="AB1348"/>
      <c r="AC1348"/>
      <c r="AD1348"/>
      <c r="AE1348"/>
      <c r="AF1348"/>
      <c r="AG1348"/>
      <c r="AH1348"/>
      <c r="AI1348"/>
      <c r="AJ1348"/>
    </row>
    <row r="1349" spans="1:36" ht="24.95" customHeight="1">
      <c r="A1349" s="66"/>
      <c r="M1349" s="37"/>
      <c r="N1349" s="695"/>
      <c r="U1349"/>
      <c r="V1349"/>
      <c r="W1349"/>
      <c r="X1349"/>
      <c r="Y1349"/>
      <c r="Z1349" s="172"/>
      <c r="AA1349"/>
      <c r="AB1349"/>
      <c r="AC1349"/>
      <c r="AD1349"/>
      <c r="AE1349"/>
      <c r="AF1349"/>
      <c r="AG1349"/>
      <c r="AH1349"/>
      <c r="AI1349"/>
      <c r="AJ1349"/>
    </row>
    <row r="1350" spans="1:36" ht="24.95" customHeight="1">
      <c r="A1350" s="66"/>
      <c r="M1350" s="37"/>
      <c r="N1350" s="695"/>
      <c r="U1350"/>
      <c r="V1350"/>
      <c r="W1350"/>
      <c r="X1350"/>
      <c r="Y1350"/>
      <c r="Z1350" s="172"/>
      <c r="AA1350"/>
      <c r="AB1350"/>
      <c r="AC1350"/>
      <c r="AD1350"/>
      <c r="AE1350"/>
      <c r="AF1350"/>
      <c r="AG1350"/>
      <c r="AH1350"/>
      <c r="AI1350"/>
      <c r="AJ1350"/>
    </row>
    <row r="1351" spans="1:36" ht="24.95" customHeight="1">
      <c r="A1351" s="66"/>
      <c r="M1351" s="37"/>
      <c r="N1351" s="695"/>
      <c r="U1351"/>
      <c r="V1351"/>
      <c r="W1351"/>
      <c r="X1351"/>
      <c r="Y1351"/>
      <c r="Z1351" s="172"/>
      <c r="AA1351"/>
      <c r="AB1351"/>
      <c r="AC1351"/>
      <c r="AD1351"/>
      <c r="AE1351"/>
      <c r="AF1351"/>
      <c r="AG1351"/>
      <c r="AH1351"/>
      <c r="AI1351"/>
      <c r="AJ1351"/>
    </row>
    <row r="1352" spans="1:36" ht="24.95" customHeight="1">
      <c r="A1352" s="66"/>
      <c r="M1352" s="37"/>
      <c r="N1352" s="695"/>
      <c r="U1352"/>
      <c r="V1352"/>
      <c r="W1352"/>
      <c r="X1352"/>
      <c r="Y1352"/>
      <c r="Z1352" s="172"/>
      <c r="AA1352"/>
      <c r="AB1352"/>
      <c r="AC1352"/>
      <c r="AD1352"/>
      <c r="AE1352"/>
      <c r="AF1352"/>
      <c r="AG1352"/>
      <c r="AH1352"/>
      <c r="AI1352"/>
      <c r="AJ1352"/>
    </row>
    <row r="1353" spans="1:36" ht="24.95" customHeight="1">
      <c r="A1353" s="66"/>
      <c r="M1353" s="37"/>
      <c r="N1353" s="695"/>
      <c r="U1353"/>
      <c r="V1353"/>
      <c r="W1353"/>
      <c r="X1353"/>
      <c r="Y1353"/>
      <c r="Z1353" s="172"/>
      <c r="AA1353"/>
      <c r="AB1353"/>
      <c r="AC1353"/>
      <c r="AD1353"/>
      <c r="AE1353"/>
      <c r="AF1353"/>
      <c r="AG1353"/>
      <c r="AH1353"/>
      <c r="AI1353"/>
      <c r="AJ1353"/>
    </row>
    <row r="1354" spans="1:36" ht="24.95" customHeight="1">
      <c r="A1354" s="66"/>
      <c r="M1354" s="37"/>
      <c r="N1354" s="695"/>
      <c r="U1354"/>
      <c r="V1354"/>
      <c r="W1354"/>
      <c r="X1354"/>
      <c r="Y1354"/>
      <c r="Z1354" s="172"/>
      <c r="AA1354"/>
      <c r="AB1354"/>
      <c r="AC1354"/>
      <c r="AD1354"/>
      <c r="AE1354"/>
      <c r="AF1354"/>
      <c r="AG1354"/>
      <c r="AH1354"/>
      <c r="AI1354"/>
      <c r="AJ1354"/>
    </row>
    <row r="1355" spans="1:36" ht="24.95" customHeight="1">
      <c r="A1355" s="66"/>
      <c r="M1355" s="37"/>
      <c r="N1355" s="695"/>
      <c r="U1355"/>
      <c r="V1355"/>
      <c r="W1355"/>
      <c r="X1355"/>
      <c r="Y1355"/>
      <c r="Z1355" s="172"/>
      <c r="AA1355"/>
      <c r="AB1355"/>
      <c r="AC1355"/>
      <c r="AD1355"/>
      <c r="AE1355"/>
      <c r="AF1355"/>
      <c r="AG1355"/>
      <c r="AH1355"/>
      <c r="AI1355"/>
      <c r="AJ1355"/>
    </row>
    <row r="1356" spans="1:36" ht="24.95" customHeight="1">
      <c r="A1356" s="66"/>
      <c r="M1356" s="37"/>
      <c r="N1356" s="695"/>
      <c r="U1356"/>
      <c r="V1356"/>
      <c r="W1356"/>
      <c r="X1356"/>
      <c r="Y1356"/>
      <c r="Z1356" s="172"/>
      <c r="AA1356"/>
      <c r="AB1356"/>
      <c r="AC1356"/>
      <c r="AD1356"/>
      <c r="AE1356"/>
      <c r="AF1356"/>
      <c r="AG1356"/>
      <c r="AH1356"/>
      <c r="AI1356"/>
      <c r="AJ1356"/>
    </row>
    <row r="1357" spans="1:36" ht="24.95" customHeight="1">
      <c r="A1357" s="66"/>
      <c r="M1357" s="37"/>
      <c r="N1357" s="695"/>
      <c r="U1357"/>
      <c r="V1357"/>
      <c r="W1357"/>
      <c r="X1357"/>
      <c r="Y1357"/>
      <c r="Z1357" s="172"/>
      <c r="AA1357"/>
      <c r="AB1357"/>
      <c r="AC1357"/>
      <c r="AD1357"/>
      <c r="AE1357"/>
      <c r="AF1357"/>
      <c r="AG1357"/>
      <c r="AH1357"/>
      <c r="AI1357"/>
      <c r="AJ1357"/>
    </row>
    <row r="1358" spans="1:36" ht="24.95" customHeight="1">
      <c r="A1358" s="66"/>
      <c r="M1358" s="37"/>
      <c r="N1358" s="695"/>
      <c r="U1358"/>
      <c r="V1358"/>
      <c r="W1358"/>
      <c r="X1358"/>
      <c r="Y1358"/>
      <c r="Z1358" s="172"/>
      <c r="AA1358"/>
      <c r="AB1358"/>
      <c r="AC1358"/>
      <c r="AD1358"/>
      <c r="AE1358"/>
      <c r="AF1358"/>
      <c r="AG1358"/>
      <c r="AH1358"/>
      <c r="AI1358"/>
      <c r="AJ1358"/>
    </row>
    <row r="1359" spans="1:36" ht="24.95" customHeight="1">
      <c r="A1359" s="66"/>
      <c r="M1359" s="37"/>
      <c r="N1359" s="695"/>
      <c r="U1359"/>
      <c r="V1359"/>
      <c r="W1359"/>
      <c r="X1359"/>
      <c r="Y1359"/>
      <c r="Z1359" s="172"/>
      <c r="AA1359"/>
      <c r="AB1359"/>
      <c r="AC1359"/>
      <c r="AD1359"/>
      <c r="AE1359"/>
      <c r="AF1359"/>
      <c r="AG1359"/>
      <c r="AH1359"/>
      <c r="AI1359"/>
      <c r="AJ1359"/>
    </row>
    <row r="1360" spans="1:36" ht="24.95" customHeight="1">
      <c r="A1360" s="66"/>
      <c r="M1360" s="37"/>
      <c r="N1360" s="695"/>
      <c r="U1360"/>
      <c r="V1360"/>
      <c r="W1360"/>
      <c r="X1360"/>
      <c r="Y1360"/>
      <c r="Z1360" s="172"/>
      <c r="AA1360"/>
      <c r="AB1360"/>
      <c r="AC1360"/>
      <c r="AD1360"/>
      <c r="AE1360"/>
      <c r="AF1360"/>
      <c r="AG1360"/>
      <c r="AH1360"/>
      <c r="AI1360"/>
      <c r="AJ1360"/>
    </row>
    <row r="1361" spans="1:36" ht="24.95" customHeight="1">
      <c r="A1361" s="66"/>
      <c r="M1361" s="37"/>
      <c r="N1361" s="695"/>
      <c r="U1361"/>
      <c r="V1361"/>
      <c r="W1361"/>
      <c r="X1361"/>
      <c r="Y1361"/>
      <c r="Z1361" s="172"/>
      <c r="AA1361"/>
      <c r="AB1361"/>
      <c r="AC1361"/>
      <c r="AD1361"/>
      <c r="AE1361"/>
      <c r="AF1361"/>
      <c r="AG1361"/>
      <c r="AH1361"/>
      <c r="AI1361"/>
      <c r="AJ1361"/>
    </row>
    <row r="1362" spans="1:36" ht="24.95" customHeight="1">
      <c r="A1362" s="66"/>
      <c r="M1362" s="37"/>
      <c r="N1362" s="695"/>
      <c r="U1362"/>
      <c r="V1362"/>
      <c r="W1362"/>
      <c r="X1362"/>
      <c r="Y1362"/>
      <c r="Z1362" s="172"/>
      <c r="AA1362"/>
      <c r="AB1362"/>
      <c r="AC1362"/>
      <c r="AD1362"/>
      <c r="AE1362"/>
      <c r="AF1362"/>
      <c r="AG1362"/>
      <c r="AH1362"/>
      <c r="AI1362"/>
      <c r="AJ1362"/>
    </row>
    <row r="1363" spans="1:36" ht="24.95" customHeight="1">
      <c r="A1363" s="66"/>
      <c r="M1363" s="37"/>
      <c r="N1363" s="695"/>
      <c r="U1363"/>
      <c r="V1363"/>
      <c r="W1363"/>
      <c r="X1363"/>
      <c r="Y1363"/>
      <c r="Z1363" s="172"/>
      <c r="AA1363"/>
      <c r="AB1363"/>
      <c r="AC1363"/>
      <c r="AD1363"/>
      <c r="AE1363"/>
      <c r="AF1363"/>
      <c r="AG1363"/>
      <c r="AH1363"/>
      <c r="AI1363"/>
      <c r="AJ1363"/>
    </row>
    <row r="1364" spans="1:36" ht="24.95" customHeight="1">
      <c r="A1364" s="66"/>
      <c r="M1364" s="37"/>
      <c r="N1364" s="695"/>
      <c r="U1364"/>
      <c r="V1364"/>
      <c r="W1364"/>
      <c r="X1364"/>
      <c r="Y1364"/>
      <c r="Z1364" s="172"/>
      <c r="AA1364"/>
      <c r="AB1364"/>
      <c r="AC1364"/>
      <c r="AD1364"/>
      <c r="AE1364"/>
      <c r="AF1364"/>
      <c r="AG1364"/>
      <c r="AH1364"/>
      <c r="AI1364"/>
      <c r="AJ1364"/>
    </row>
    <row r="1365" spans="1:36" ht="24.95" customHeight="1">
      <c r="A1365" s="66"/>
      <c r="M1365" s="37"/>
      <c r="N1365" s="695"/>
      <c r="U1365"/>
      <c r="V1365"/>
      <c r="W1365"/>
      <c r="X1365"/>
      <c r="Y1365"/>
      <c r="Z1365" s="172"/>
      <c r="AA1365"/>
      <c r="AB1365"/>
      <c r="AC1365"/>
      <c r="AD1365"/>
      <c r="AE1365"/>
      <c r="AF1365"/>
      <c r="AG1365"/>
      <c r="AH1365"/>
      <c r="AI1365"/>
      <c r="AJ1365"/>
    </row>
    <row r="1366" spans="1:36" ht="24.95" customHeight="1">
      <c r="A1366" s="66"/>
      <c r="M1366" s="37"/>
      <c r="N1366" s="695"/>
      <c r="U1366"/>
      <c r="V1366"/>
      <c r="W1366"/>
      <c r="X1366"/>
      <c r="Y1366"/>
      <c r="Z1366" s="172"/>
      <c r="AA1366"/>
      <c r="AB1366"/>
      <c r="AC1366"/>
      <c r="AD1366"/>
      <c r="AE1366"/>
      <c r="AF1366"/>
      <c r="AG1366"/>
      <c r="AH1366"/>
      <c r="AI1366"/>
      <c r="AJ1366"/>
    </row>
    <row r="1367" spans="1:36" ht="24.95" customHeight="1">
      <c r="A1367" s="66"/>
      <c r="M1367" s="37"/>
      <c r="N1367" s="695"/>
      <c r="U1367"/>
      <c r="V1367"/>
      <c r="W1367"/>
      <c r="X1367"/>
      <c r="Y1367"/>
      <c r="Z1367" s="172"/>
      <c r="AA1367"/>
      <c r="AB1367"/>
      <c r="AC1367"/>
      <c r="AD1367"/>
      <c r="AE1367"/>
      <c r="AF1367"/>
      <c r="AG1367"/>
      <c r="AH1367"/>
      <c r="AI1367"/>
      <c r="AJ1367"/>
    </row>
    <row r="1368" spans="1:36" ht="24.95" customHeight="1">
      <c r="A1368" s="66"/>
      <c r="M1368" s="37"/>
      <c r="N1368" s="695"/>
      <c r="U1368"/>
      <c r="V1368"/>
      <c r="W1368"/>
      <c r="X1368"/>
      <c r="Y1368"/>
      <c r="Z1368" s="172"/>
      <c r="AA1368"/>
      <c r="AB1368"/>
      <c r="AC1368"/>
      <c r="AD1368"/>
      <c r="AE1368"/>
      <c r="AF1368"/>
      <c r="AG1368"/>
      <c r="AH1368"/>
      <c r="AI1368"/>
      <c r="AJ1368"/>
    </row>
    <row r="1369" spans="1:36" ht="24.95" customHeight="1">
      <c r="A1369" s="66"/>
      <c r="M1369" s="37"/>
      <c r="N1369" s="695"/>
      <c r="U1369"/>
      <c r="V1369"/>
      <c r="W1369"/>
      <c r="X1369"/>
      <c r="Y1369"/>
      <c r="Z1369" s="172"/>
      <c r="AA1369"/>
      <c r="AB1369"/>
      <c r="AC1369"/>
      <c r="AD1369"/>
      <c r="AE1369"/>
      <c r="AF1369"/>
      <c r="AG1369"/>
      <c r="AH1369"/>
      <c r="AI1369"/>
      <c r="AJ1369"/>
    </row>
    <row r="1370" spans="1:36" ht="24.95" customHeight="1">
      <c r="A1370" s="66"/>
      <c r="M1370" s="37"/>
      <c r="N1370" s="695"/>
      <c r="U1370"/>
      <c r="V1370"/>
      <c r="W1370"/>
      <c r="X1370"/>
      <c r="Y1370"/>
      <c r="Z1370" s="172"/>
      <c r="AA1370"/>
      <c r="AB1370"/>
      <c r="AC1370"/>
      <c r="AD1370"/>
      <c r="AE1370"/>
      <c r="AF1370"/>
      <c r="AG1370"/>
      <c r="AH1370"/>
      <c r="AI1370"/>
      <c r="AJ1370"/>
    </row>
    <row r="1371" spans="1:36" ht="24.95" customHeight="1">
      <c r="A1371" s="66"/>
      <c r="M1371" s="37"/>
      <c r="N1371" s="695"/>
      <c r="U1371"/>
      <c r="V1371"/>
      <c r="W1371"/>
      <c r="X1371"/>
      <c r="Y1371"/>
      <c r="Z1371" s="172"/>
      <c r="AA1371"/>
      <c r="AB1371"/>
      <c r="AC1371"/>
      <c r="AD1371"/>
      <c r="AE1371"/>
      <c r="AF1371"/>
      <c r="AG1371"/>
      <c r="AH1371"/>
      <c r="AI1371"/>
      <c r="AJ1371"/>
    </row>
    <row r="1372" spans="1:36" ht="24.95" customHeight="1">
      <c r="A1372" s="66"/>
      <c r="M1372" s="37"/>
      <c r="N1372" s="695"/>
      <c r="U1372"/>
      <c r="V1372"/>
      <c r="W1372"/>
      <c r="X1372"/>
      <c r="Y1372"/>
      <c r="Z1372" s="172"/>
      <c r="AA1372"/>
      <c r="AB1372"/>
      <c r="AC1372"/>
      <c r="AD1372"/>
      <c r="AE1372"/>
      <c r="AF1372"/>
      <c r="AG1372"/>
      <c r="AH1372"/>
      <c r="AI1372"/>
      <c r="AJ1372"/>
    </row>
    <row r="1373" spans="1:36" ht="24.95" customHeight="1">
      <c r="A1373" s="66"/>
      <c r="M1373" s="37"/>
      <c r="N1373" s="695"/>
      <c r="U1373"/>
      <c r="V1373"/>
      <c r="W1373"/>
      <c r="X1373"/>
      <c r="Y1373"/>
      <c r="Z1373" s="172"/>
      <c r="AA1373"/>
      <c r="AB1373"/>
      <c r="AC1373"/>
      <c r="AD1373"/>
      <c r="AE1373"/>
      <c r="AF1373"/>
      <c r="AG1373"/>
      <c r="AH1373"/>
      <c r="AI1373"/>
      <c r="AJ1373"/>
    </row>
    <row r="1374" spans="1:36" ht="24.95" customHeight="1">
      <c r="A1374" s="66"/>
      <c r="M1374" s="37"/>
      <c r="N1374" s="695"/>
      <c r="U1374"/>
      <c r="V1374"/>
      <c r="W1374"/>
      <c r="X1374"/>
      <c r="Y1374"/>
      <c r="Z1374" s="172"/>
      <c r="AA1374"/>
      <c r="AB1374"/>
      <c r="AC1374"/>
      <c r="AD1374"/>
      <c r="AE1374"/>
      <c r="AF1374"/>
      <c r="AG1374"/>
      <c r="AH1374"/>
      <c r="AI1374"/>
      <c r="AJ1374"/>
    </row>
    <row r="1375" spans="1:36" ht="24.95" customHeight="1">
      <c r="A1375" s="66"/>
      <c r="M1375" s="37"/>
      <c r="N1375" s="695"/>
      <c r="U1375"/>
      <c r="V1375"/>
      <c r="W1375"/>
      <c r="X1375"/>
      <c r="Y1375"/>
      <c r="Z1375" s="172"/>
      <c r="AA1375"/>
      <c r="AB1375"/>
      <c r="AC1375"/>
      <c r="AD1375"/>
      <c r="AE1375"/>
      <c r="AF1375"/>
      <c r="AG1375"/>
      <c r="AH1375"/>
      <c r="AI1375"/>
      <c r="AJ1375"/>
    </row>
    <row r="1376" spans="1:36" ht="24.95" customHeight="1">
      <c r="A1376" s="66"/>
      <c r="M1376" s="37"/>
      <c r="N1376" s="695"/>
      <c r="U1376"/>
      <c r="V1376"/>
      <c r="W1376"/>
      <c r="X1376"/>
      <c r="Y1376"/>
      <c r="Z1376" s="172"/>
      <c r="AA1376"/>
      <c r="AB1376"/>
      <c r="AC1376"/>
      <c r="AD1376"/>
      <c r="AE1376"/>
      <c r="AF1376"/>
      <c r="AG1376"/>
      <c r="AH1376"/>
      <c r="AI1376"/>
      <c r="AJ1376"/>
    </row>
    <row r="1377" spans="1:36" ht="24.95" customHeight="1">
      <c r="A1377" s="66"/>
      <c r="M1377" s="37"/>
      <c r="N1377" s="695"/>
      <c r="U1377"/>
      <c r="V1377"/>
      <c r="W1377"/>
      <c r="X1377"/>
      <c r="Y1377"/>
      <c r="Z1377" s="172"/>
      <c r="AA1377"/>
      <c r="AB1377"/>
      <c r="AC1377"/>
      <c r="AD1377"/>
      <c r="AE1377"/>
      <c r="AF1377"/>
      <c r="AG1377"/>
      <c r="AH1377"/>
      <c r="AI1377"/>
      <c r="AJ1377"/>
    </row>
    <row r="1378" spans="1:36" ht="24.95" customHeight="1">
      <c r="A1378" s="66"/>
      <c r="M1378" s="37"/>
      <c r="N1378" s="695"/>
      <c r="U1378"/>
      <c r="V1378"/>
      <c r="W1378"/>
      <c r="X1378"/>
      <c r="Y1378"/>
      <c r="Z1378" s="172"/>
      <c r="AA1378"/>
      <c r="AB1378"/>
      <c r="AC1378"/>
      <c r="AD1378"/>
      <c r="AE1378"/>
      <c r="AF1378"/>
      <c r="AG1378"/>
      <c r="AH1378"/>
      <c r="AI1378"/>
      <c r="AJ1378"/>
    </row>
    <row r="1379" spans="1:36" ht="24.95" customHeight="1">
      <c r="A1379" s="66"/>
      <c r="M1379" s="37"/>
      <c r="N1379" s="695"/>
      <c r="U1379"/>
      <c r="V1379"/>
      <c r="W1379"/>
      <c r="X1379"/>
      <c r="Y1379"/>
      <c r="Z1379" s="172"/>
      <c r="AA1379"/>
      <c r="AB1379"/>
      <c r="AC1379"/>
      <c r="AD1379"/>
      <c r="AE1379"/>
      <c r="AF1379"/>
      <c r="AG1379"/>
      <c r="AH1379"/>
      <c r="AI1379"/>
      <c r="AJ1379"/>
    </row>
    <row r="1380" spans="1:36" ht="24.95" customHeight="1">
      <c r="A1380" s="66"/>
      <c r="M1380" s="37"/>
      <c r="N1380" s="695"/>
      <c r="U1380"/>
      <c r="V1380"/>
      <c r="W1380"/>
      <c r="X1380"/>
      <c r="Y1380"/>
      <c r="Z1380" s="172"/>
      <c r="AA1380"/>
      <c r="AB1380"/>
      <c r="AC1380"/>
      <c r="AD1380"/>
      <c r="AE1380"/>
      <c r="AF1380"/>
      <c r="AG1380"/>
      <c r="AH1380"/>
      <c r="AI1380"/>
      <c r="AJ1380"/>
    </row>
    <row r="1381" spans="1:36" ht="24.95" customHeight="1">
      <c r="A1381" s="66"/>
      <c r="M1381" s="37"/>
      <c r="N1381" s="695"/>
      <c r="U1381"/>
      <c r="V1381"/>
      <c r="W1381"/>
      <c r="X1381"/>
      <c r="Y1381"/>
      <c r="Z1381" s="172"/>
      <c r="AA1381"/>
      <c r="AB1381"/>
      <c r="AC1381"/>
      <c r="AD1381"/>
      <c r="AE1381"/>
      <c r="AF1381"/>
      <c r="AG1381"/>
      <c r="AH1381"/>
      <c r="AI1381"/>
      <c r="AJ1381"/>
    </row>
    <row r="1382" spans="1:36" ht="24.95" customHeight="1">
      <c r="A1382" s="66"/>
      <c r="M1382" s="37"/>
      <c r="N1382" s="695"/>
      <c r="U1382"/>
      <c r="V1382"/>
      <c r="W1382"/>
      <c r="X1382"/>
      <c r="Y1382"/>
      <c r="Z1382" s="172"/>
      <c r="AA1382"/>
      <c r="AB1382"/>
      <c r="AC1382"/>
      <c r="AD1382"/>
      <c r="AE1382"/>
      <c r="AF1382"/>
      <c r="AG1382"/>
      <c r="AH1382"/>
      <c r="AI1382"/>
      <c r="AJ1382"/>
    </row>
    <row r="1383" spans="1:36" ht="24.95" customHeight="1">
      <c r="A1383" s="66"/>
      <c r="M1383" s="37"/>
      <c r="N1383" s="695"/>
      <c r="U1383"/>
      <c r="V1383"/>
      <c r="W1383"/>
      <c r="X1383"/>
      <c r="Y1383"/>
      <c r="Z1383" s="172"/>
      <c r="AA1383"/>
      <c r="AB1383"/>
      <c r="AC1383"/>
      <c r="AD1383"/>
      <c r="AE1383"/>
      <c r="AF1383"/>
      <c r="AG1383"/>
      <c r="AH1383"/>
      <c r="AI1383"/>
      <c r="AJ1383"/>
    </row>
    <row r="1384" spans="1:36" ht="24.95" customHeight="1">
      <c r="A1384" s="66"/>
      <c r="M1384" s="37"/>
      <c r="N1384" s="695"/>
      <c r="U1384"/>
      <c r="V1384"/>
      <c r="W1384"/>
      <c r="X1384"/>
      <c r="Y1384"/>
      <c r="Z1384" s="172"/>
      <c r="AA1384"/>
      <c r="AB1384"/>
      <c r="AC1384"/>
      <c r="AD1384"/>
      <c r="AE1384"/>
      <c r="AF1384"/>
      <c r="AG1384"/>
      <c r="AH1384"/>
      <c r="AI1384"/>
      <c r="AJ1384"/>
    </row>
    <row r="1385" spans="1:36" ht="24.95" customHeight="1">
      <c r="A1385" s="66"/>
      <c r="M1385" s="37"/>
      <c r="N1385" s="695"/>
      <c r="U1385"/>
      <c r="V1385"/>
      <c r="W1385"/>
      <c r="X1385"/>
      <c r="Y1385"/>
      <c r="Z1385" s="172"/>
      <c r="AA1385"/>
      <c r="AB1385"/>
      <c r="AC1385"/>
      <c r="AD1385"/>
      <c r="AE1385"/>
      <c r="AF1385"/>
      <c r="AG1385"/>
      <c r="AH1385"/>
      <c r="AI1385"/>
      <c r="AJ1385"/>
    </row>
    <row r="1386" spans="1:36" ht="24.95" customHeight="1">
      <c r="A1386" s="66"/>
      <c r="M1386" s="37"/>
      <c r="N1386" s="695"/>
      <c r="U1386"/>
      <c r="V1386"/>
      <c r="W1386"/>
      <c r="X1386"/>
      <c r="Y1386"/>
      <c r="Z1386" s="172"/>
      <c r="AA1386"/>
      <c r="AB1386"/>
      <c r="AC1386"/>
      <c r="AD1386"/>
      <c r="AE1386"/>
      <c r="AF1386"/>
      <c r="AG1386"/>
      <c r="AH1386"/>
      <c r="AI1386"/>
      <c r="AJ1386"/>
    </row>
    <row r="1387" spans="1:36" ht="24.95" customHeight="1">
      <c r="A1387" s="66"/>
      <c r="M1387" s="37"/>
      <c r="N1387" s="695"/>
      <c r="U1387"/>
      <c r="V1387"/>
      <c r="W1387"/>
      <c r="X1387"/>
      <c r="Y1387"/>
      <c r="Z1387" s="172"/>
      <c r="AA1387"/>
      <c r="AB1387"/>
      <c r="AC1387"/>
      <c r="AD1387"/>
      <c r="AE1387"/>
      <c r="AF1387"/>
      <c r="AG1387"/>
      <c r="AH1387"/>
      <c r="AI1387"/>
      <c r="AJ1387"/>
    </row>
    <row r="1388" spans="1:36" ht="24.95" customHeight="1">
      <c r="A1388" s="66"/>
      <c r="M1388" s="37"/>
      <c r="N1388" s="695"/>
      <c r="U1388"/>
      <c r="V1388"/>
      <c r="W1388"/>
      <c r="X1388"/>
      <c r="Y1388"/>
      <c r="Z1388" s="172"/>
      <c r="AA1388"/>
      <c r="AB1388"/>
      <c r="AC1388"/>
      <c r="AD1388"/>
      <c r="AE1388"/>
      <c r="AF1388"/>
      <c r="AG1388"/>
      <c r="AH1388"/>
      <c r="AI1388"/>
      <c r="AJ1388"/>
    </row>
    <row r="1389" spans="1:36" ht="24.95" customHeight="1">
      <c r="A1389" s="66"/>
      <c r="M1389" s="37"/>
      <c r="N1389" s="695"/>
      <c r="U1389"/>
      <c r="V1389"/>
      <c r="W1389"/>
      <c r="X1389"/>
      <c r="Y1389"/>
      <c r="Z1389" s="172"/>
      <c r="AA1389"/>
      <c r="AB1389"/>
      <c r="AC1389"/>
      <c r="AD1389"/>
      <c r="AE1389"/>
      <c r="AF1389"/>
      <c r="AG1389"/>
      <c r="AH1389"/>
      <c r="AI1389"/>
      <c r="AJ1389"/>
    </row>
    <row r="1390" spans="1:36" ht="24.95" customHeight="1">
      <c r="A1390" s="66"/>
      <c r="M1390" s="37"/>
      <c r="N1390" s="695"/>
      <c r="U1390"/>
      <c r="V1390"/>
      <c r="W1390"/>
      <c r="X1390"/>
      <c r="Y1390"/>
      <c r="Z1390" s="172"/>
      <c r="AA1390"/>
      <c r="AB1390"/>
      <c r="AC1390"/>
      <c r="AD1390"/>
      <c r="AE1390"/>
      <c r="AF1390"/>
      <c r="AG1390"/>
      <c r="AH1390"/>
      <c r="AI1390"/>
      <c r="AJ1390"/>
    </row>
    <row r="1391" spans="1:36" ht="24.95" customHeight="1">
      <c r="A1391" s="66"/>
      <c r="M1391" s="37"/>
      <c r="N1391" s="695"/>
      <c r="U1391"/>
      <c r="V1391"/>
      <c r="W1391"/>
      <c r="X1391"/>
      <c r="Y1391"/>
      <c r="Z1391" s="172"/>
      <c r="AA1391"/>
      <c r="AB1391"/>
      <c r="AC1391"/>
      <c r="AD1391"/>
      <c r="AE1391"/>
      <c r="AF1391"/>
      <c r="AG1391"/>
      <c r="AH1391"/>
      <c r="AI1391"/>
      <c r="AJ1391"/>
    </row>
    <row r="1392" spans="1:36" ht="24.95" customHeight="1">
      <c r="A1392" s="66"/>
      <c r="M1392" s="37"/>
      <c r="N1392" s="695"/>
      <c r="U1392"/>
      <c r="V1392"/>
      <c r="W1392"/>
      <c r="X1392"/>
      <c r="Y1392"/>
      <c r="Z1392" s="172"/>
      <c r="AA1392"/>
      <c r="AB1392"/>
      <c r="AC1392"/>
      <c r="AD1392"/>
      <c r="AE1392"/>
      <c r="AF1392"/>
      <c r="AG1392"/>
      <c r="AH1392"/>
      <c r="AI1392"/>
      <c r="AJ1392"/>
    </row>
    <row r="1393" spans="1:36" ht="24.95" customHeight="1">
      <c r="A1393" s="66"/>
      <c r="M1393" s="37"/>
      <c r="N1393" s="695"/>
      <c r="U1393"/>
      <c r="V1393"/>
      <c r="W1393"/>
      <c r="X1393"/>
      <c r="Y1393"/>
      <c r="Z1393" s="172"/>
      <c r="AA1393"/>
      <c r="AB1393"/>
      <c r="AC1393"/>
      <c r="AD1393"/>
      <c r="AE1393"/>
      <c r="AF1393"/>
      <c r="AG1393"/>
      <c r="AH1393"/>
      <c r="AI1393"/>
      <c r="AJ1393"/>
    </row>
    <row r="1394" spans="1:36" ht="24.95" customHeight="1">
      <c r="A1394" s="66"/>
      <c r="M1394" s="37"/>
      <c r="N1394" s="695"/>
      <c r="U1394"/>
      <c r="V1394"/>
      <c r="W1394"/>
      <c r="X1394"/>
      <c r="Y1394"/>
      <c r="Z1394" s="172"/>
      <c r="AA1394"/>
      <c r="AB1394"/>
      <c r="AC1394"/>
      <c r="AD1394"/>
      <c r="AE1394"/>
      <c r="AF1394"/>
      <c r="AG1394"/>
      <c r="AH1394"/>
      <c r="AI1394"/>
      <c r="AJ1394"/>
    </row>
    <row r="1395" spans="1:36" ht="24.95" customHeight="1">
      <c r="A1395" s="66"/>
      <c r="M1395" s="37"/>
      <c r="N1395" s="695"/>
      <c r="U1395"/>
      <c r="V1395"/>
      <c r="W1395"/>
      <c r="X1395"/>
      <c r="Y1395"/>
      <c r="Z1395" s="172"/>
      <c r="AA1395"/>
      <c r="AB1395"/>
      <c r="AC1395"/>
      <c r="AD1395"/>
      <c r="AE1395"/>
      <c r="AF1395"/>
      <c r="AG1395"/>
      <c r="AH1395"/>
      <c r="AI1395"/>
      <c r="AJ1395"/>
    </row>
    <row r="1396" spans="1:36" ht="24.95" customHeight="1">
      <c r="A1396" s="66"/>
      <c r="M1396" s="37"/>
      <c r="N1396" s="695"/>
      <c r="U1396"/>
      <c r="V1396"/>
      <c r="W1396"/>
      <c r="X1396"/>
      <c r="Y1396"/>
      <c r="Z1396" s="172"/>
      <c r="AA1396"/>
      <c r="AB1396"/>
      <c r="AC1396"/>
      <c r="AD1396"/>
      <c r="AE1396"/>
      <c r="AF1396"/>
      <c r="AG1396"/>
      <c r="AH1396"/>
      <c r="AI1396"/>
      <c r="AJ1396"/>
    </row>
    <row r="1397" spans="1:36" ht="24.95" customHeight="1">
      <c r="A1397" s="66"/>
      <c r="M1397" s="37"/>
      <c r="N1397" s="695"/>
      <c r="U1397"/>
      <c r="V1397"/>
      <c r="W1397"/>
      <c r="X1397"/>
      <c r="Y1397"/>
      <c r="Z1397" s="172"/>
      <c r="AA1397"/>
      <c r="AB1397"/>
      <c r="AC1397"/>
      <c r="AD1397"/>
      <c r="AE1397"/>
      <c r="AF1397"/>
      <c r="AG1397"/>
      <c r="AH1397"/>
      <c r="AI1397"/>
      <c r="AJ1397"/>
    </row>
    <row r="1398" spans="1:36" ht="24.95" customHeight="1">
      <c r="A1398" s="66"/>
      <c r="M1398" s="37"/>
      <c r="N1398" s="695"/>
      <c r="U1398"/>
      <c r="V1398"/>
      <c r="W1398"/>
      <c r="X1398"/>
      <c r="Y1398"/>
      <c r="Z1398" s="172"/>
      <c r="AA1398"/>
      <c r="AB1398"/>
      <c r="AC1398"/>
      <c r="AD1398"/>
      <c r="AE1398"/>
      <c r="AF1398"/>
      <c r="AG1398"/>
      <c r="AH1398"/>
      <c r="AI1398"/>
      <c r="AJ1398"/>
    </row>
    <row r="1399" spans="1:36" ht="24.95" customHeight="1">
      <c r="A1399" s="66"/>
      <c r="M1399" s="37"/>
      <c r="N1399" s="695"/>
      <c r="U1399"/>
      <c r="V1399"/>
      <c r="W1399"/>
      <c r="X1399"/>
      <c r="Y1399"/>
      <c r="Z1399" s="172"/>
      <c r="AA1399"/>
      <c r="AB1399"/>
      <c r="AC1399"/>
      <c r="AD1399"/>
      <c r="AE1399"/>
      <c r="AF1399"/>
      <c r="AG1399"/>
      <c r="AH1399"/>
      <c r="AI1399"/>
      <c r="AJ1399"/>
    </row>
    <row r="1400" spans="1:36" ht="24.95" customHeight="1">
      <c r="A1400" s="66"/>
      <c r="M1400" s="37"/>
      <c r="N1400" s="695"/>
      <c r="U1400"/>
      <c r="V1400"/>
      <c r="W1400"/>
      <c r="X1400"/>
      <c r="Y1400"/>
      <c r="Z1400" s="172"/>
      <c r="AA1400"/>
      <c r="AB1400"/>
      <c r="AC1400"/>
      <c r="AD1400"/>
      <c r="AE1400"/>
      <c r="AF1400"/>
      <c r="AG1400"/>
      <c r="AH1400"/>
      <c r="AI1400"/>
      <c r="AJ1400"/>
    </row>
    <row r="1401" spans="1:36" ht="24.95" customHeight="1">
      <c r="A1401" s="66"/>
      <c r="M1401" s="37"/>
      <c r="N1401" s="695"/>
      <c r="U1401"/>
      <c r="V1401"/>
      <c r="W1401"/>
      <c r="X1401"/>
      <c r="Y1401"/>
      <c r="Z1401" s="172"/>
      <c r="AA1401"/>
      <c r="AB1401"/>
      <c r="AC1401"/>
      <c r="AD1401"/>
      <c r="AE1401"/>
      <c r="AF1401"/>
      <c r="AG1401"/>
      <c r="AH1401"/>
      <c r="AI1401"/>
      <c r="AJ1401"/>
    </row>
    <row r="1402" spans="1:36" ht="24.95" customHeight="1">
      <c r="A1402" s="66"/>
      <c r="M1402" s="37"/>
      <c r="N1402" s="695"/>
      <c r="U1402"/>
      <c r="V1402"/>
      <c r="W1402"/>
      <c r="X1402"/>
      <c r="Y1402"/>
      <c r="Z1402" s="172"/>
      <c r="AA1402"/>
      <c r="AB1402"/>
      <c r="AC1402"/>
      <c r="AD1402"/>
      <c r="AE1402"/>
      <c r="AF1402"/>
      <c r="AG1402"/>
      <c r="AH1402"/>
      <c r="AI1402"/>
      <c r="AJ1402"/>
    </row>
    <row r="1403" spans="1:36" ht="24.95" customHeight="1">
      <c r="A1403" s="66"/>
      <c r="M1403" s="37"/>
      <c r="N1403" s="695"/>
      <c r="U1403"/>
      <c r="V1403"/>
      <c r="W1403"/>
      <c r="X1403"/>
      <c r="Y1403"/>
      <c r="Z1403" s="172"/>
      <c r="AA1403"/>
      <c r="AB1403"/>
      <c r="AC1403"/>
      <c r="AD1403"/>
      <c r="AE1403"/>
      <c r="AF1403"/>
      <c r="AG1403"/>
      <c r="AH1403"/>
      <c r="AI1403"/>
      <c r="AJ1403"/>
    </row>
    <row r="1404" spans="1:36" ht="24.95" customHeight="1">
      <c r="A1404" s="66"/>
      <c r="M1404" s="37"/>
      <c r="N1404" s="695"/>
      <c r="U1404"/>
      <c r="V1404"/>
      <c r="W1404"/>
      <c r="X1404"/>
      <c r="Y1404"/>
      <c r="Z1404" s="172"/>
      <c r="AA1404"/>
      <c r="AB1404"/>
      <c r="AC1404"/>
      <c r="AD1404"/>
      <c r="AE1404"/>
      <c r="AF1404"/>
      <c r="AG1404"/>
      <c r="AH1404"/>
      <c r="AI1404"/>
      <c r="AJ1404"/>
    </row>
    <row r="1405" spans="1:36" ht="24.95" customHeight="1">
      <c r="A1405" s="66"/>
      <c r="M1405" s="37"/>
      <c r="N1405" s="695"/>
      <c r="U1405"/>
      <c r="V1405"/>
      <c r="W1405"/>
      <c r="X1405"/>
      <c r="Y1405"/>
      <c r="Z1405" s="172"/>
      <c r="AA1405"/>
      <c r="AB1405"/>
      <c r="AC1405"/>
      <c r="AD1405"/>
      <c r="AE1405"/>
      <c r="AF1405"/>
      <c r="AG1405"/>
      <c r="AH1405"/>
      <c r="AI1405"/>
      <c r="AJ1405"/>
    </row>
    <row r="1406" spans="1:36" ht="24.95" customHeight="1">
      <c r="A1406" s="66"/>
      <c r="M1406" s="37"/>
      <c r="N1406" s="695"/>
      <c r="U1406"/>
      <c r="V1406"/>
      <c r="W1406"/>
      <c r="X1406"/>
      <c r="Y1406"/>
      <c r="Z1406" s="172"/>
      <c r="AA1406"/>
      <c r="AB1406"/>
      <c r="AC1406"/>
      <c r="AD1406"/>
      <c r="AE1406"/>
      <c r="AF1406"/>
      <c r="AG1406"/>
      <c r="AH1406"/>
      <c r="AI1406"/>
      <c r="AJ1406"/>
    </row>
    <row r="1407" spans="1:36" ht="24.95" customHeight="1">
      <c r="A1407" s="66"/>
      <c r="M1407" s="37"/>
      <c r="N1407" s="695"/>
      <c r="U1407"/>
      <c r="V1407"/>
      <c r="W1407"/>
      <c r="X1407"/>
      <c r="Y1407"/>
      <c r="Z1407" s="172"/>
      <c r="AA1407"/>
      <c r="AB1407"/>
      <c r="AC1407"/>
      <c r="AD1407"/>
      <c r="AE1407"/>
      <c r="AF1407"/>
      <c r="AG1407"/>
      <c r="AH1407"/>
      <c r="AI1407"/>
      <c r="AJ1407"/>
    </row>
    <row r="1408" spans="1:36" ht="24.95" customHeight="1">
      <c r="A1408" s="66"/>
      <c r="M1408" s="37"/>
      <c r="N1408" s="695"/>
      <c r="U1408"/>
      <c r="V1408"/>
      <c r="W1408"/>
      <c r="X1408"/>
      <c r="Y1408"/>
      <c r="Z1408" s="172"/>
      <c r="AA1408"/>
      <c r="AB1408"/>
      <c r="AC1408"/>
      <c r="AD1408"/>
      <c r="AE1408"/>
      <c r="AF1408"/>
      <c r="AG1408"/>
      <c r="AH1408"/>
      <c r="AI1408"/>
      <c r="AJ1408"/>
    </row>
    <row r="1409" spans="1:36" ht="24.95" customHeight="1">
      <c r="A1409" s="66"/>
      <c r="M1409" s="37"/>
      <c r="N1409" s="695"/>
      <c r="U1409"/>
      <c r="V1409"/>
      <c r="W1409"/>
      <c r="X1409"/>
      <c r="Y1409"/>
      <c r="Z1409" s="172"/>
      <c r="AA1409"/>
      <c r="AB1409"/>
      <c r="AC1409"/>
      <c r="AD1409"/>
      <c r="AE1409"/>
      <c r="AF1409"/>
      <c r="AG1409"/>
      <c r="AH1409"/>
      <c r="AI1409"/>
      <c r="AJ1409"/>
    </row>
    <row r="1410" spans="1:36" ht="24.95" customHeight="1">
      <c r="A1410" s="66"/>
      <c r="M1410" s="37"/>
      <c r="N1410" s="695"/>
      <c r="U1410"/>
      <c r="V1410"/>
      <c r="W1410"/>
      <c r="X1410"/>
      <c r="Y1410"/>
      <c r="Z1410" s="172"/>
      <c r="AA1410"/>
      <c r="AB1410"/>
      <c r="AC1410"/>
      <c r="AD1410"/>
      <c r="AE1410"/>
      <c r="AF1410"/>
      <c r="AG1410"/>
      <c r="AH1410"/>
      <c r="AI1410"/>
      <c r="AJ1410"/>
    </row>
    <row r="1411" spans="1:36" ht="24.95" customHeight="1">
      <c r="A1411" s="66"/>
      <c r="M1411" s="37"/>
      <c r="N1411" s="695"/>
      <c r="U1411"/>
      <c r="V1411"/>
      <c r="W1411"/>
      <c r="X1411"/>
      <c r="Y1411"/>
      <c r="Z1411" s="172"/>
      <c r="AA1411"/>
      <c r="AB1411"/>
      <c r="AC1411"/>
      <c r="AD1411"/>
      <c r="AE1411"/>
      <c r="AF1411"/>
      <c r="AG1411"/>
      <c r="AH1411"/>
      <c r="AI1411"/>
      <c r="AJ1411"/>
    </row>
    <row r="1412" spans="1:36" ht="24.95" customHeight="1">
      <c r="A1412" s="66"/>
      <c r="M1412" s="37"/>
      <c r="N1412" s="695"/>
      <c r="U1412"/>
      <c r="V1412"/>
      <c r="W1412"/>
      <c r="X1412"/>
      <c r="Y1412"/>
      <c r="Z1412" s="172"/>
      <c r="AA1412"/>
      <c r="AB1412"/>
      <c r="AC1412"/>
      <c r="AD1412"/>
      <c r="AE1412"/>
      <c r="AF1412"/>
      <c r="AG1412"/>
      <c r="AH1412"/>
      <c r="AI1412"/>
      <c r="AJ1412"/>
    </row>
    <row r="1413" spans="1:36" ht="24.95" customHeight="1">
      <c r="A1413" s="66"/>
      <c r="M1413" s="37"/>
      <c r="N1413" s="695"/>
      <c r="U1413"/>
      <c r="V1413"/>
      <c r="W1413"/>
      <c r="X1413"/>
      <c r="Y1413"/>
      <c r="Z1413" s="172"/>
      <c r="AA1413"/>
      <c r="AB1413"/>
      <c r="AC1413"/>
      <c r="AD1413"/>
      <c r="AE1413"/>
      <c r="AF1413"/>
      <c r="AG1413"/>
      <c r="AH1413"/>
      <c r="AI1413"/>
      <c r="AJ1413"/>
    </row>
    <row r="1414" spans="1:36" ht="24.95" customHeight="1">
      <c r="A1414" s="66"/>
      <c r="M1414" s="37"/>
      <c r="N1414" s="695"/>
      <c r="U1414"/>
      <c r="V1414"/>
      <c r="W1414"/>
      <c r="X1414"/>
      <c r="Y1414"/>
      <c r="Z1414" s="172"/>
      <c r="AA1414"/>
      <c r="AB1414"/>
      <c r="AC1414"/>
      <c r="AD1414"/>
      <c r="AE1414"/>
      <c r="AF1414"/>
      <c r="AG1414"/>
      <c r="AH1414"/>
      <c r="AI1414"/>
      <c r="AJ1414"/>
    </row>
    <row r="1415" spans="1:36" ht="24.95" customHeight="1">
      <c r="A1415" s="66"/>
      <c r="M1415" s="37"/>
      <c r="N1415" s="695"/>
      <c r="U1415"/>
      <c r="V1415"/>
      <c r="W1415"/>
      <c r="X1415"/>
      <c r="Y1415"/>
      <c r="Z1415" s="172"/>
      <c r="AA1415"/>
      <c r="AB1415"/>
      <c r="AC1415"/>
      <c r="AD1415"/>
      <c r="AE1415"/>
      <c r="AF1415"/>
      <c r="AG1415"/>
      <c r="AH1415"/>
      <c r="AI1415"/>
      <c r="AJ1415"/>
    </row>
    <row r="1416" spans="1:36" ht="24.95" customHeight="1">
      <c r="A1416" s="66"/>
      <c r="M1416" s="37"/>
      <c r="N1416" s="695"/>
      <c r="U1416"/>
      <c r="V1416"/>
      <c r="W1416"/>
      <c r="X1416"/>
      <c r="Y1416"/>
      <c r="Z1416" s="172"/>
      <c r="AA1416"/>
      <c r="AB1416"/>
      <c r="AC1416"/>
      <c r="AD1416"/>
      <c r="AE1416"/>
      <c r="AF1416"/>
      <c r="AG1416"/>
      <c r="AH1416"/>
      <c r="AI1416"/>
      <c r="AJ1416"/>
    </row>
    <row r="1417" spans="1:36" ht="24.95" customHeight="1">
      <c r="A1417" s="66"/>
      <c r="M1417" s="37"/>
      <c r="N1417" s="695"/>
      <c r="U1417"/>
      <c r="V1417"/>
      <c r="W1417"/>
      <c r="X1417"/>
      <c r="Y1417"/>
      <c r="Z1417" s="172"/>
      <c r="AA1417"/>
      <c r="AB1417"/>
      <c r="AC1417"/>
      <c r="AD1417"/>
      <c r="AE1417"/>
      <c r="AF1417"/>
      <c r="AG1417"/>
      <c r="AH1417"/>
      <c r="AI1417"/>
      <c r="AJ1417"/>
    </row>
    <row r="1418" spans="1:36" ht="24.95" customHeight="1">
      <c r="A1418" s="66"/>
      <c r="M1418" s="37"/>
      <c r="N1418" s="695"/>
      <c r="U1418"/>
      <c r="V1418"/>
      <c r="W1418"/>
      <c r="X1418"/>
      <c r="Y1418"/>
      <c r="Z1418" s="172"/>
      <c r="AA1418"/>
      <c r="AB1418"/>
      <c r="AC1418"/>
      <c r="AD1418"/>
      <c r="AE1418"/>
      <c r="AF1418"/>
      <c r="AG1418"/>
      <c r="AH1418"/>
      <c r="AI1418"/>
      <c r="AJ1418"/>
    </row>
    <row r="1419" spans="1:36" ht="24.95" customHeight="1">
      <c r="A1419" s="66"/>
      <c r="M1419" s="37"/>
      <c r="N1419" s="695"/>
      <c r="U1419"/>
      <c r="V1419"/>
      <c r="W1419"/>
      <c r="X1419"/>
      <c r="Y1419"/>
      <c r="Z1419" s="172"/>
      <c r="AA1419"/>
      <c r="AB1419"/>
      <c r="AC1419"/>
      <c r="AD1419"/>
      <c r="AE1419"/>
      <c r="AF1419"/>
      <c r="AG1419"/>
      <c r="AH1419"/>
      <c r="AI1419"/>
      <c r="AJ1419"/>
    </row>
    <row r="1420" spans="1:36" ht="24.95" customHeight="1">
      <c r="A1420" s="66"/>
      <c r="M1420" s="37"/>
      <c r="N1420" s="695"/>
      <c r="U1420"/>
      <c r="V1420"/>
      <c r="W1420"/>
      <c r="X1420"/>
      <c r="Y1420"/>
      <c r="Z1420" s="172"/>
      <c r="AA1420"/>
      <c r="AB1420"/>
      <c r="AC1420"/>
      <c r="AD1420"/>
      <c r="AE1420"/>
      <c r="AF1420"/>
      <c r="AG1420"/>
      <c r="AH1420"/>
      <c r="AI1420"/>
      <c r="AJ1420"/>
    </row>
    <row r="1421" spans="1:36" ht="24.95" customHeight="1">
      <c r="A1421" s="66"/>
      <c r="M1421" s="37"/>
      <c r="N1421" s="695"/>
      <c r="U1421"/>
      <c r="V1421"/>
      <c r="W1421"/>
      <c r="X1421"/>
      <c r="Y1421"/>
      <c r="Z1421" s="172"/>
      <c r="AA1421"/>
      <c r="AB1421"/>
      <c r="AC1421"/>
      <c r="AD1421"/>
      <c r="AE1421"/>
      <c r="AF1421"/>
      <c r="AG1421"/>
      <c r="AH1421"/>
      <c r="AI1421"/>
      <c r="AJ1421"/>
    </row>
    <row r="1422" spans="1:36" ht="24.95" customHeight="1">
      <c r="A1422" s="66"/>
      <c r="M1422" s="37"/>
      <c r="N1422" s="695"/>
      <c r="U1422"/>
      <c r="V1422"/>
      <c r="W1422"/>
      <c r="X1422"/>
      <c r="Y1422"/>
      <c r="Z1422" s="172"/>
      <c r="AA1422"/>
      <c r="AB1422"/>
      <c r="AC1422"/>
      <c r="AD1422"/>
      <c r="AE1422"/>
      <c r="AF1422"/>
      <c r="AG1422"/>
      <c r="AH1422"/>
      <c r="AI1422"/>
      <c r="AJ1422"/>
    </row>
    <row r="1423" spans="1:36" ht="24.95" customHeight="1">
      <c r="A1423" s="66"/>
      <c r="M1423" s="37"/>
      <c r="N1423" s="695"/>
      <c r="U1423"/>
      <c r="V1423"/>
      <c r="W1423"/>
      <c r="X1423"/>
      <c r="Y1423"/>
      <c r="Z1423" s="172"/>
      <c r="AA1423"/>
      <c r="AB1423"/>
      <c r="AC1423"/>
      <c r="AD1423"/>
      <c r="AE1423"/>
      <c r="AF1423"/>
      <c r="AG1423"/>
      <c r="AH1423"/>
      <c r="AI1423"/>
      <c r="AJ1423"/>
    </row>
    <row r="1424" spans="1:36" ht="24.95" customHeight="1">
      <c r="A1424" s="66"/>
      <c r="M1424" s="37"/>
      <c r="N1424" s="695"/>
      <c r="U1424"/>
      <c r="V1424"/>
      <c r="W1424"/>
      <c r="X1424"/>
      <c r="Y1424"/>
      <c r="Z1424" s="172"/>
      <c r="AA1424"/>
      <c r="AB1424"/>
      <c r="AC1424"/>
      <c r="AD1424"/>
      <c r="AE1424"/>
      <c r="AF1424"/>
      <c r="AG1424"/>
      <c r="AH1424"/>
      <c r="AI1424"/>
      <c r="AJ1424"/>
    </row>
    <row r="1425" spans="1:36" ht="24.95" customHeight="1">
      <c r="A1425" s="66"/>
      <c r="M1425" s="37"/>
      <c r="N1425" s="695"/>
      <c r="U1425"/>
      <c r="V1425"/>
      <c r="W1425"/>
      <c r="X1425"/>
      <c r="Y1425"/>
      <c r="Z1425" s="172"/>
      <c r="AA1425"/>
      <c r="AB1425"/>
      <c r="AC1425"/>
      <c r="AD1425"/>
      <c r="AE1425"/>
      <c r="AF1425"/>
      <c r="AG1425"/>
      <c r="AH1425"/>
      <c r="AI1425"/>
      <c r="AJ1425"/>
    </row>
    <row r="1426" spans="1:36" ht="24.95" customHeight="1">
      <c r="A1426" s="66"/>
      <c r="M1426" s="37"/>
      <c r="N1426" s="695"/>
      <c r="U1426"/>
      <c r="V1426"/>
      <c r="W1426"/>
      <c r="X1426"/>
      <c r="Y1426"/>
      <c r="Z1426" s="172"/>
      <c r="AA1426"/>
      <c r="AB1426"/>
      <c r="AC1426"/>
      <c r="AD1426"/>
      <c r="AE1426"/>
      <c r="AF1426"/>
      <c r="AG1426"/>
      <c r="AH1426"/>
      <c r="AI1426"/>
      <c r="AJ1426"/>
    </row>
    <row r="1427" spans="1:36" ht="24.95" customHeight="1">
      <c r="A1427" s="66"/>
      <c r="M1427" s="37"/>
      <c r="N1427" s="695"/>
      <c r="U1427"/>
      <c r="V1427"/>
      <c r="W1427"/>
      <c r="X1427"/>
      <c r="Y1427"/>
      <c r="Z1427" s="172"/>
      <c r="AA1427"/>
      <c r="AB1427"/>
      <c r="AC1427"/>
      <c r="AD1427"/>
      <c r="AE1427"/>
      <c r="AF1427"/>
      <c r="AG1427"/>
      <c r="AH1427"/>
      <c r="AI1427"/>
      <c r="AJ1427"/>
    </row>
    <row r="1428" spans="1:36" ht="24.95" customHeight="1">
      <c r="A1428" s="66"/>
      <c r="M1428" s="37"/>
      <c r="N1428" s="695"/>
      <c r="U1428"/>
      <c r="V1428"/>
      <c r="W1428"/>
      <c r="X1428"/>
      <c r="Y1428"/>
      <c r="Z1428" s="172"/>
      <c r="AA1428"/>
      <c r="AB1428"/>
      <c r="AC1428"/>
      <c r="AD1428"/>
      <c r="AE1428"/>
      <c r="AF1428"/>
      <c r="AG1428"/>
      <c r="AH1428"/>
      <c r="AI1428"/>
      <c r="AJ1428"/>
    </row>
    <row r="1429" spans="1:36" ht="24.95" customHeight="1">
      <c r="A1429" s="66"/>
      <c r="M1429" s="37"/>
      <c r="N1429" s="695"/>
      <c r="U1429"/>
      <c r="V1429"/>
      <c r="W1429"/>
      <c r="X1429"/>
      <c r="Y1429"/>
      <c r="Z1429" s="172"/>
      <c r="AA1429"/>
      <c r="AB1429"/>
      <c r="AC1429"/>
      <c r="AD1429"/>
      <c r="AE1429"/>
      <c r="AF1429"/>
      <c r="AG1429"/>
      <c r="AH1429"/>
      <c r="AI1429"/>
      <c r="AJ1429"/>
    </row>
    <row r="1430" spans="1:36" ht="24.95" customHeight="1">
      <c r="A1430" s="66"/>
      <c r="M1430" s="37"/>
      <c r="N1430" s="695"/>
      <c r="U1430"/>
      <c r="V1430"/>
      <c r="W1430"/>
      <c r="X1430"/>
      <c r="Y1430"/>
      <c r="Z1430" s="172"/>
      <c r="AA1430"/>
      <c r="AB1430"/>
      <c r="AC1430"/>
      <c r="AD1430"/>
      <c r="AE1430"/>
      <c r="AF1430"/>
      <c r="AG1430"/>
      <c r="AH1430"/>
      <c r="AI1430"/>
      <c r="AJ1430"/>
    </row>
    <row r="1431" spans="1:36" ht="24.95" customHeight="1">
      <c r="A1431" s="66"/>
      <c r="M1431" s="37"/>
      <c r="N1431" s="695"/>
      <c r="U1431"/>
      <c r="V1431"/>
      <c r="W1431"/>
      <c r="X1431"/>
      <c r="Y1431"/>
      <c r="Z1431" s="172"/>
      <c r="AA1431"/>
      <c r="AB1431"/>
      <c r="AC1431"/>
      <c r="AD1431"/>
      <c r="AE1431"/>
      <c r="AF1431"/>
      <c r="AG1431"/>
      <c r="AH1431"/>
      <c r="AI1431"/>
      <c r="AJ1431"/>
    </row>
    <row r="1432" spans="1:36" ht="24.95" customHeight="1">
      <c r="A1432" s="66"/>
      <c r="M1432" s="37"/>
      <c r="N1432" s="695"/>
      <c r="U1432"/>
      <c r="V1432"/>
      <c r="W1432"/>
      <c r="X1432"/>
      <c r="Y1432"/>
      <c r="Z1432" s="172"/>
      <c r="AA1432"/>
      <c r="AB1432"/>
      <c r="AC1432"/>
      <c r="AD1432"/>
      <c r="AE1432"/>
      <c r="AF1432"/>
      <c r="AG1432"/>
      <c r="AH1432"/>
      <c r="AI1432"/>
      <c r="AJ1432"/>
    </row>
    <row r="1433" spans="1:36" ht="24.95" customHeight="1">
      <c r="A1433" s="66"/>
      <c r="M1433" s="37"/>
      <c r="N1433" s="695"/>
      <c r="U1433"/>
      <c r="V1433"/>
      <c r="W1433"/>
      <c r="X1433"/>
      <c r="Y1433"/>
      <c r="Z1433" s="172"/>
      <c r="AA1433"/>
      <c r="AB1433"/>
      <c r="AC1433"/>
      <c r="AD1433"/>
      <c r="AE1433"/>
      <c r="AF1433"/>
      <c r="AG1433"/>
      <c r="AH1433"/>
      <c r="AI1433"/>
      <c r="AJ1433"/>
    </row>
    <row r="1434" spans="1:36" ht="24.95" customHeight="1">
      <c r="A1434" s="66"/>
      <c r="M1434" s="37"/>
      <c r="N1434" s="695"/>
      <c r="U1434"/>
      <c r="V1434"/>
      <c r="W1434"/>
      <c r="X1434"/>
      <c r="Y1434"/>
      <c r="Z1434" s="172"/>
      <c r="AA1434"/>
      <c r="AB1434"/>
      <c r="AC1434"/>
      <c r="AD1434"/>
      <c r="AE1434"/>
      <c r="AF1434"/>
      <c r="AG1434"/>
      <c r="AH1434"/>
      <c r="AI1434"/>
      <c r="AJ1434"/>
    </row>
    <row r="1435" spans="1:36" ht="24.95" customHeight="1">
      <c r="A1435" s="66"/>
      <c r="M1435" s="37"/>
      <c r="N1435" s="695"/>
      <c r="U1435"/>
      <c r="V1435"/>
      <c r="W1435"/>
      <c r="X1435"/>
      <c r="Y1435"/>
      <c r="Z1435" s="172"/>
      <c r="AA1435"/>
      <c r="AB1435"/>
      <c r="AC1435"/>
      <c r="AD1435"/>
      <c r="AE1435"/>
      <c r="AF1435"/>
      <c r="AG1435"/>
      <c r="AH1435"/>
      <c r="AI1435"/>
      <c r="AJ1435"/>
    </row>
    <row r="1436" spans="1:36" ht="24.95" customHeight="1">
      <c r="A1436" s="66"/>
      <c r="M1436" s="37"/>
      <c r="N1436" s="695"/>
      <c r="U1436"/>
      <c r="V1436"/>
      <c r="W1436"/>
      <c r="X1436"/>
      <c r="Y1436"/>
      <c r="Z1436" s="172"/>
      <c r="AA1436"/>
      <c r="AB1436"/>
      <c r="AC1436"/>
      <c r="AD1436"/>
      <c r="AE1436"/>
      <c r="AF1436"/>
      <c r="AG1436"/>
      <c r="AH1436"/>
      <c r="AI1436"/>
      <c r="AJ1436"/>
    </row>
    <row r="1437" spans="1:36" ht="24.95" customHeight="1">
      <c r="A1437" s="66"/>
      <c r="M1437" s="37"/>
      <c r="N1437" s="695"/>
      <c r="U1437"/>
      <c r="V1437"/>
      <c r="W1437"/>
      <c r="X1437"/>
      <c r="Y1437"/>
      <c r="Z1437" s="172"/>
      <c r="AA1437"/>
      <c r="AB1437"/>
      <c r="AC1437"/>
      <c r="AD1437"/>
      <c r="AE1437"/>
      <c r="AF1437"/>
      <c r="AG1437"/>
      <c r="AH1437"/>
      <c r="AI1437"/>
      <c r="AJ1437"/>
    </row>
    <row r="1438" spans="1:36" ht="24.95" customHeight="1">
      <c r="A1438" s="66"/>
      <c r="M1438" s="37"/>
      <c r="N1438" s="695"/>
      <c r="U1438"/>
      <c r="V1438"/>
      <c r="W1438"/>
      <c r="X1438"/>
      <c r="Y1438"/>
      <c r="Z1438" s="172"/>
      <c r="AA1438"/>
      <c r="AB1438"/>
      <c r="AC1438"/>
      <c r="AD1438"/>
      <c r="AE1438"/>
      <c r="AF1438"/>
      <c r="AG1438"/>
      <c r="AH1438"/>
      <c r="AI1438"/>
      <c r="AJ1438"/>
    </row>
    <row r="1439" spans="1:36" ht="24.95" customHeight="1">
      <c r="A1439" s="66"/>
      <c r="M1439" s="37"/>
      <c r="N1439" s="695"/>
      <c r="U1439"/>
      <c r="V1439"/>
      <c r="W1439"/>
      <c r="X1439"/>
      <c r="Y1439"/>
      <c r="Z1439" s="172"/>
      <c r="AA1439"/>
      <c r="AB1439"/>
      <c r="AC1439"/>
      <c r="AD1439"/>
      <c r="AE1439"/>
      <c r="AF1439"/>
      <c r="AG1439"/>
      <c r="AH1439"/>
      <c r="AI1439"/>
      <c r="AJ1439"/>
    </row>
    <row r="1440" spans="1:36" ht="24.95" customHeight="1">
      <c r="A1440" s="66"/>
      <c r="M1440" s="37"/>
      <c r="N1440" s="695"/>
      <c r="U1440"/>
      <c r="V1440"/>
      <c r="W1440"/>
      <c r="X1440"/>
      <c r="Y1440"/>
      <c r="Z1440" s="172"/>
      <c r="AA1440"/>
      <c r="AB1440"/>
      <c r="AC1440"/>
      <c r="AD1440"/>
      <c r="AE1440"/>
      <c r="AF1440"/>
      <c r="AG1440"/>
      <c r="AH1440"/>
      <c r="AI1440"/>
      <c r="AJ1440"/>
    </row>
    <row r="1441" spans="1:36" ht="24.95" customHeight="1">
      <c r="A1441" s="66"/>
      <c r="M1441" s="37"/>
      <c r="N1441" s="695"/>
      <c r="U1441"/>
      <c r="V1441"/>
      <c r="W1441"/>
      <c r="X1441"/>
      <c r="Y1441"/>
      <c r="Z1441" s="172"/>
      <c r="AA1441"/>
      <c r="AB1441"/>
      <c r="AC1441"/>
      <c r="AD1441"/>
      <c r="AE1441"/>
      <c r="AF1441"/>
      <c r="AG1441"/>
      <c r="AH1441"/>
      <c r="AI1441"/>
      <c r="AJ1441"/>
    </row>
    <row r="1442" spans="1:36" ht="24.95" customHeight="1">
      <c r="A1442" s="66"/>
      <c r="M1442" s="37"/>
      <c r="N1442" s="695"/>
      <c r="U1442"/>
      <c r="V1442"/>
      <c r="W1442"/>
      <c r="X1442"/>
      <c r="Y1442"/>
      <c r="Z1442" s="172"/>
      <c r="AA1442"/>
      <c r="AB1442"/>
      <c r="AC1442"/>
      <c r="AD1442"/>
      <c r="AE1442"/>
      <c r="AF1442"/>
      <c r="AG1442"/>
      <c r="AH1442"/>
      <c r="AI1442"/>
      <c r="AJ1442"/>
    </row>
    <row r="1443" spans="1:36" ht="24.95" customHeight="1">
      <c r="A1443" s="66"/>
      <c r="M1443" s="37"/>
      <c r="N1443" s="695"/>
      <c r="U1443"/>
      <c r="V1443"/>
      <c r="W1443"/>
      <c r="X1443"/>
      <c r="Y1443"/>
      <c r="Z1443" s="172"/>
      <c r="AA1443"/>
      <c r="AB1443"/>
      <c r="AC1443"/>
      <c r="AD1443"/>
      <c r="AE1443"/>
      <c r="AF1443"/>
      <c r="AG1443"/>
      <c r="AH1443"/>
      <c r="AI1443"/>
      <c r="AJ1443"/>
    </row>
    <row r="1444" spans="1:36" ht="24.95" customHeight="1">
      <c r="A1444" s="66"/>
      <c r="M1444" s="37"/>
      <c r="N1444" s="695"/>
      <c r="U1444"/>
      <c r="V1444"/>
      <c r="W1444"/>
      <c r="X1444"/>
      <c r="Y1444"/>
      <c r="Z1444" s="172"/>
      <c r="AA1444"/>
      <c r="AB1444"/>
      <c r="AC1444"/>
      <c r="AD1444"/>
      <c r="AE1444"/>
      <c r="AF1444"/>
      <c r="AG1444"/>
      <c r="AH1444"/>
      <c r="AI1444"/>
      <c r="AJ1444"/>
    </row>
    <row r="1445" spans="1:36" ht="24.95" customHeight="1">
      <c r="A1445" s="66"/>
      <c r="M1445" s="37"/>
      <c r="N1445" s="695"/>
      <c r="U1445"/>
      <c r="V1445"/>
      <c r="W1445"/>
      <c r="X1445"/>
      <c r="Y1445"/>
      <c r="Z1445" s="172"/>
      <c r="AA1445"/>
      <c r="AB1445"/>
      <c r="AC1445"/>
      <c r="AD1445"/>
      <c r="AE1445"/>
      <c r="AF1445"/>
      <c r="AG1445"/>
      <c r="AH1445"/>
      <c r="AI1445"/>
      <c r="AJ1445"/>
    </row>
    <row r="1446" spans="1:36" ht="24.95" customHeight="1">
      <c r="A1446" s="66"/>
      <c r="M1446" s="37"/>
      <c r="N1446" s="695"/>
      <c r="U1446"/>
      <c r="V1446"/>
      <c r="W1446"/>
      <c r="X1446"/>
      <c r="Y1446"/>
      <c r="Z1446" s="172"/>
      <c r="AA1446"/>
      <c r="AB1446"/>
      <c r="AC1446"/>
      <c r="AD1446"/>
      <c r="AE1446"/>
      <c r="AF1446"/>
      <c r="AG1446"/>
      <c r="AH1446"/>
      <c r="AI1446"/>
      <c r="AJ1446"/>
    </row>
    <row r="1447" spans="1:36" ht="24.95" customHeight="1">
      <c r="A1447" s="66"/>
      <c r="M1447" s="37"/>
      <c r="N1447" s="695"/>
      <c r="U1447"/>
      <c r="V1447"/>
      <c r="W1447"/>
      <c r="X1447"/>
      <c r="Y1447"/>
      <c r="Z1447" s="172"/>
      <c r="AA1447"/>
      <c r="AB1447"/>
      <c r="AC1447"/>
      <c r="AD1447"/>
      <c r="AE1447"/>
      <c r="AF1447"/>
      <c r="AG1447"/>
      <c r="AH1447"/>
      <c r="AI1447"/>
      <c r="AJ1447"/>
    </row>
    <row r="1448" spans="1:36" ht="24.95" customHeight="1">
      <c r="A1448" s="66"/>
      <c r="M1448" s="37"/>
      <c r="N1448" s="695"/>
      <c r="U1448"/>
      <c r="V1448"/>
      <c r="W1448"/>
      <c r="X1448"/>
      <c r="Y1448"/>
      <c r="Z1448" s="172"/>
      <c r="AA1448"/>
      <c r="AB1448"/>
      <c r="AC1448"/>
      <c r="AD1448"/>
      <c r="AE1448"/>
      <c r="AF1448"/>
      <c r="AG1448"/>
      <c r="AH1448"/>
      <c r="AI1448"/>
      <c r="AJ1448"/>
    </row>
    <row r="1449" spans="1:36" ht="24.95" customHeight="1">
      <c r="A1449" s="66"/>
      <c r="M1449" s="37"/>
      <c r="N1449" s="695"/>
      <c r="U1449"/>
      <c r="V1449"/>
      <c r="W1449"/>
      <c r="X1449"/>
      <c r="Y1449"/>
      <c r="Z1449" s="172"/>
      <c r="AA1449"/>
      <c r="AB1449"/>
      <c r="AC1449"/>
      <c r="AD1449"/>
      <c r="AE1449"/>
      <c r="AF1449"/>
      <c r="AG1449"/>
      <c r="AH1449"/>
      <c r="AI1449"/>
      <c r="AJ1449"/>
    </row>
    <row r="1450" spans="1:36" ht="24.95" customHeight="1">
      <c r="A1450" s="66"/>
      <c r="M1450" s="37"/>
      <c r="N1450" s="695"/>
      <c r="U1450"/>
      <c r="V1450"/>
      <c r="W1450"/>
      <c r="X1450"/>
      <c r="Y1450"/>
      <c r="Z1450" s="172"/>
      <c r="AA1450"/>
      <c r="AB1450"/>
      <c r="AC1450"/>
      <c r="AD1450"/>
      <c r="AE1450"/>
      <c r="AF1450"/>
      <c r="AG1450"/>
      <c r="AH1450"/>
      <c r="AI1450"/>
      <c r="AJ1450"/>
    </row>
    <row r="1451" spans="1:36" ht="24.95" customHeight="1">
      <c r="A1451" s="66"/>
      <c r="M1451" s="37"/>
      <c r="N1451" s="695"/>
      <c r="U1451"/>
      <c r="V1451"/>
      <c r="W1451"/>
      <c r="X1451"/>
      <c r="Y1451"/>
      <c r="Z1451" s="172"/>
      <c r="AA1451"/>
      <c r="AB1451"/>
      <c r="AC1451"/>
      <c r="AD1451"/>
      <c r="AE1451"/>
      <c r="AF1451"/>
      <c r="AG1451"/>
      <c r="AH1451"/>
      <c r="AI1451"/>
      <c r="AJ1451"/>
    </row>
    <row r="1452" spans="1:36" ht="24.95" customHeight="1">
      <c r="A1452" s="66"/>
      <c r="M1452" s="37"/>
      <c r="N1452" s="695"/>
      <c r="U1452"/>
      <c r="V1452"/>
      <c r="W1452"/>
      <c r="X1452"/>
      <c r="Y1452"/>
      <c r="Z1452" s="172"/>
      <c r="AA1452"/>
      <c r="AB1452"/>
      <c r="AC1452"/>
      <c r="AD1452"/>
      <c r="AE1452"/>
      <c r="AF1452"/>
      <c r="AG1452"/>
      <c r="AH1452"/>
      <c r="AI1452"/>
      <c r="AJ1452"/>
    </row>
    <row r="1453" spans="1:36" ht="24.95" customHeight="1">
      <c r="A1453" s="66"/>
      <c r="M1453" s="37"/>
      <c r="N1453" s="695"/>
      <c r="U1453"/>
      <c r="V1453"/>
      <c r="W1453"/>
      <c r="X1453"/>
      <c r="Y1453"/>
      <c r="Z1453" s="172"/>
      <c r="AA1453"/>
      <c r="AB1453"/>
      <c r="AC1453"/>
      <c r="AD1453"/>
      <c r="AE1453"/>
      <c r="AF1453"/>
      <c r="AG1453"/>
      <c r="AH1453"/>
      <c r="AI1453"/>
      <c r="AJ1453"/>
    </row>
    <row r="1454" spans="1:36" ht="24.95" customHeight="1">
      <c r="A1454" s="66"/>
      <c r="M1454" s="37"/>
      <c r="N1454" s="695"/>
      <c r="U1454"/>
      <c r="V1454"/>
      <c r="W1454"/>
      <c r="X1454"/>
      <c r="Y1454"/>
      <c r="Z1454" s="172"/>
      <c r="AA1454"/>
      <c r="AB1454"/>
      <c r="AC1454"/>
      <c r="AD1454"/>
      <c r="AE1454"/>
      <c r="AF1454"/>
      <c r="AG1454"/>
      <c r="AH1454"/>
      <c r="AI1454"/>
      <c r="AJ1454"/>
    </row>
    <row r="1455" spans="1:36" ht="24.95" customHeight="1">
      <c r="A1455" s="66"/>
      <c r="M1455" s="37"/>
      <c r="N1455" s="695"/>
      <c r="U1455"/>
      <c r="V1455"/>
      <c r="W1455"/>
      <c r="X1455"/>
      <c r="Y1455"/>
      <c r="Z1455" s="172"/>
      <c r="AA1455"/>
      <c r="AB1455"/>
      <c r="AC1455"/>
      <c r="AD1455"/>
      <c r="AE1455"/>
      <c r="AF1455"/>
      <c r="AG1455"/>
      <c r="AH1455"/>
      <c r="AI1455"/>
      <c r="AJ1455"/>
    </row>
    <row r="1456" spans="1:36" ht="24.95" customHeight="1">
      <c r="A1456" s="66"/>
      <c r="M1456" s="37"/>
      <c r="N1456" s="695"/>
      <c r="U1456"/>
      <c r="V1456"/>
      <c r="W1456"/>
      <c r="X1456"/>
      <c r="Y1456"/>
      <c r="Z1456" s="172"/>
      <c r="AA1456"/>
      <c r="AB1456"/>
      <c r="AC1456"/>
      <c r="AD1456"/>
      <c r="AE1456"/>
      <c r="AF1456"/>
      <c r="AG1456"/>
      <c r="AH1456"/>
      <c r="AI1456"/>
      <c r="AJ1456"/>
    </row>
    <row r="1457" spans="1:36" ht="24.95" customHeight="1">
      <c r="A1457" s="66"/>
      <c r="M1457" s="37"/>
      <c r="N1457" s="695"/>
      <c r="U1457"/>
      <c r="V1457"/>
      <c r="W1457"/>
      <c r="X1457"/>
      <c r="Y1457"/>
      <c r="Z1457" s="172"/>
      <c r="AA1457"/>
      <c r="AB1457"/>
      <c r="AC1457"/>
      <c r="AD1457"/>
      <c r="AE1457"/>
      <c r="AF1457"/>
      <c r="AG1457"/>
      <c r="AH1457"/>
      <c r="AI1457"/>
      <c r="AJ1457"/>
    </row>
    <row r="1458" spans="1:36" ht="24.95" customHeight="1">
      <c r="A1458" s="66"/>
      <c r="M1458" s="37"/>
      <c r="N1458" s="695"/>
      <c r="U1458"/>
      <c r="V1458"/>
      <c r="W1458"/>
      <c r="X1458"/>
      <c r="Y1458"/>
      <c r="Z1458" s="172"/>
      <c r="AA1458"/>
      <c r="AB1458"/>
      <c r="AC1458"/>
      <c r="AD1458"/>
      <c r="AE1458"/>
      <c r="AF1458"/>
      <c r="AG1458"/>
      <c r="AH1458"/>
      <c r="AI1458"/>
      <c r="AJ1458"/>
    </row>
    <row r="1459" spans="1:36" ht="24.95" customHeight="1">
      <c r="A1459" s="66"/>
      <c r="M1459" s="37"/>
      <c r="N1459" s="695"/>
      <c r="U1459"/>
      <c r="V1459"/>
      <c r="W1459"/>
      <c r="X1459"/>
      <c r="Y1459"/>
      <c r="Z1459" s="172"/>
      <c r="AA1459"/>
      <c r="AB1459"/>
      <c r="AC1459"/>
      <c r="AD1459"/>
      <c r="AE1459"/>
      <c r="AF1459"/>
      <c r="AG1459"/>
      <c r="AH1459"/>
      <c r="AI1459"/>
      <c r="AJ1459"/>
    </row>
    <row r="1460" spans="1:36" ht="24.95" customHeight="1">
      <c r="A1460" s="66"/>
      <c r="M1460" s="37"/>
      <c r="N1460" s="695"/>
      <c r="U1460"/>
      <c r="V1460"/>
      <c r="W1460"/>
      <c r="X1460"/>
      <c r="Y1460"/>
      <c r="Z1460" s="172"/>
      <c r="AA1460"/>
      <c r="AB1460"/>
      <c r="AC1460"/>
      <c r="AD1460"/>
      <c r="AE1460"/>
      <c r="AF1460"/>
      <c r="AG1460"/>
      <c r="AH1460"/>
      <c r="AI1460"/>
      <c r="AJ1460"/>
    </row>
    <row r="1461" spans="1:36" ht="24.95" customHeight="1">
      <c r="A1461" s="66"/>
      <c r="M1461" s="37"/>
      <c r="N1461" s="695"/>
      <c r="U1461"/>
      <c r="V1461"/>
      <c r="W1461"/>
      <c r="X1461"/>
      <c r="Y1461"/>
      <c r="Z1461" s="172"/>
      <c r="AA1461"/>
      <c r="AB1461"/>
      <c r="AC1461"/>
      <c r="AD1461"/>
      <c r="AE1461"/>
      <c r="AF1461"/>
      <c r="AG1461"/>
      <c r="AH1461"/>
      <c r="AI1461"/>
      <c r="AJ1461"/>
    </row>
    <row r="1462" spans="1:36" ht="24.95" customHeight="1">
      <c r="A1462" s="66"/>
      <c r="M1462" s="37"/>
      <c r="N1462" s="695"/>
      <c r="U1462"/>
      <c r="V1462"/>
      <c r="W1462"/>
      <c r="X1462"/>
      <c r="Y1462"/>
      <c r="Z1462" s="172"/>
      <c r="AA1462"/>
      <c r="AB1462"/>
      <c r="AC1462"/>
      <c r="AD1462"/>
      <c r="AE1462"/>
      <c r="AF1462"/>
      <c r="AG1462"/>
      <c r="AH1462"/>
      <c r="AI1462"/>
      <c r="AJ1462"/>
    </row>
    <row r="1463" spans="1:36" ht="24.95" customHeight="1">
      <c r="A1463" s="66"/>
      <c r="M1463" s="37"/>
      <c r="N1463" s="695"/>
      <c r="U1463"/>
      <c r="V1463"/>
      <c r="W1463"/>
      <c r="X1463"/>
      <c r="Y1463"/>
      <c r="Z1463" s="172"/>
      <c r="AA1463"/>
      <c r="AB1463"/>
      <c r="AC1463"/>
      <c r="AD1463"/>
      <c r="AE1463"/>
      <c r="AF1463"/>
      <c r="AG1463"/>
      <c r="AH1463"/>
      <c r="AI1463"/>
      <c r="AJ1463"/>
    </row>
    <row r="1464" spans="1:36" ht="24.95" customHeight="1">
      <c r="A1464" s="66"/>
      <c r="M1464" s="37"/>
      <c r="N1464" s="695"/>
      <c r="U1464"/>
      <c r="V1464"/>
      <c r="W1464"/>
      <c r="X1464"/>
      <c r="Y1464"/>
      <c r="Z1464" s="172"/>
      <c r="AA1464"/>
      <c r="AB1464"/>
      <c r="AC1464"/>
      <c r="AD1464"/>
      <c r="AE1464"/>
      <c r="AF1464"/>
      <c r="AG1464"/>
      <c r="AH1464"/>
      <c r="AI1464"/>
      <c r="AJ1464"/>
    </row>
    <row r="1465" spans="1:36" ht="24.95" customHeight="1">
      <c r="A1465" s="66"/>
      <c r="M1465" s="37"/>
      <c r="N1465" s="695"/>
      <c r="U1465"/>
      <c r="V1465"/>
      <c r="W1465"/>
      <c r="X1465"/>
      <c r="Y1465"/>
      <c r="Z1465" s="172"/>
      <c r="AA1465"/>
      <c r="AB1465"/>
      <c r="AC1465"/>
      <c r="AD1465"/>
      <c r="AE1465"/>
      <c r="AF1465"/>
      <c r="AG1465"/>
      <c r="AH1465"/>
      <c r="AI1465"/>
      <c r="AJ1465"/>
    </row>
    <row r="1466" spans="1:36" ht="24.95" customHeight="1">
      <c r="A1466" s="66"/>
      <c r="M1466" s="37"/>
      <c r="N1466" s="695"/>
      <c r="U1466"/>
      <c r="V1466"/>
      <c r="W1466"/>
      <c r="X1466"/>
      <c r="Y1466"/>
      <c r="Z1466" s="172"/>
      <c r="AA1466"/>
      <c r="AB1466"/>
      <c r="AC1466"/>
      <c r="AD1466"/>
      <c r="AE1466"/>
      <c r="AF1466"/>
      <c r="AG1466"/>
      <c r="AH1466"/>
      <c r="AI1466"/>
      <c r="AJ1466"/>
    </row>
    <row r="1467" spans="1:36" ht="24.95" customHeight="1">
      <c r="A1467" s="66"/>
      <c r="M1467" s="37"/>
      <c r="N1467" s="695"/>
      <c r="U1467"/>
      <c r="V1467"/>
      <c r="W1467"/>
      <c r="X1467"/>
      <c r="Y1467"/>
      <c r="Z1467" s="172"/>
      <c r="AA1467"/>
      <c r="AB1467"/>
      <c r="AC1467"/>
      <c r="AD1467"/>
      <c r="AE1467"/>
      <c r="AF1467"/>
      <c r="AG1467"/>
      <c r="AH1467"/>
      <c r="AI1467"/>
      <c r="AJ1467"/>
    </row>
    <row r="1468" spans="1:36" ht="24.95" customHeight="1">
      <c r="A1468" s="66"/>
      <c r="M1468" s="37"/>
      <c r="N1468" s="695"/>
      <c r="U1468"/>
      <c r="V1468"/>
      <c r="W1468"/>
      <c r="X1468"/>
      <c r="Y1468"/>
      <c r="Z1468" s="172"/>
      <c r="AA1468"/>
      <c r="AB1468"/>
      <c r="AC1468"/>
      <c r="AD1468"/>
      <c r="AE1468"/>
      <c r="AF1468"/>
      <c r="AG1468"/>
      <c r="AH1468"/>
      <c r="AI1468"/>
      <c r="AJ1468"/>
    </row>
    <row r="1469" spans="1:36" ht="24.95" customHeight="1">
      <c r="A1469" s="66"/>
      <c r="M1469" s="37"/>
      <c r="N1469" s="695"/>
      <c r="U1469"/>
      <c r="V1469"/>
      <c r="W1469"/>
      <c r="X1469"/>
      <c r="Y1469"/>
      <c r="Z1469" s="172"/>
      <c r="AA1469"/>
      <c r="AB1469"/>
      <c r="AC1469"/>
      <c r="AD1469"/>
      <c r="AE1469"/>
      <c r="AF1469"/>
      <c r="AG1469"/>
      <c r="AH1469"/>
      <c r="AI1469"/>
      <c r="AJ1469"/>
    </row>
    <row r="1470" spans="1:36" ht="24.95" customHeight="1">
      <c r="A1470" s="66"/>
      <c r="M1470" s="37"/>
      <c r="N1470" s="695"/>
      <c r="U1470"/>
      <c r="V1470"/>
      <c r="W1470"/>
      <c r="X1470"/>
      <c r="Y1470"/>
      <c r="Z1470" s="172"/>
      <c r="AA1470"/>
      <c r="AB1470"/>
      <c r="AC1470"/>
      <c r="AD1470"/>
      <c r="AE1470"/>
      <c r="AF1470"/>
      <c r="AG1470"/>
      <c r="AH1470"/>
      <c r="AI1470"/>
      <c r="AJ1470"/>
    </row>
    <row r="1471" spans="1:36" ht="24.95" customHeight="1">
      <c r="A1471" s="66"/>
      <c r="M1471" s="37"/>
      <c r="N1471" s="695"/>
      <c r="U1471"/>
      <c r="V1471"/>
      <c r="W1471"/>
      <c r="X1471"/>
      <c r="Y1471"/>
      <c r="Z1471" s="172"/>
      <c r="AA1471"/>
      <c r="AB1471"/>
      <c r="AC1471"/>
      <c r="AD1471"/>
      <c r="AE1471"/>
      <c r="AF1471"/>
      <c r="AG1471"/>
      <c r="AH1471"/>
      <c r="AI1471"/>
      <c r="AJ1471"/>
    </row>
    <row r="1472" spans="1:36" ht="24.95" customHeight="1">
      <c r="A1472" s="66"/>
      <c r="M1472" s="37"/>
      <c r="N1472" s="695"/>
      <c r="U1472"/>
      <c r="V1472"/>
      <c r="W1472"/>
      <c r="X1472"/>
      <c r="Y1472"/>
      <c r="Z1472" s="172"/>
      <c r="AA1472"/>
      <c r="AB1472"/>
      <c r="AC1472"/>
      <c r="AD1472"/>
      <c r="AE1472"/>
      <c r="AF1472"/>
      <c r="AG1472"/>
      <c r="AH1472"/>
      <c r="AI1472"/>
      <c r="AJ1472"/>
    </row>
    <row r="1473" spans="1:36" ht="24.95" customHeight="1">
      <c r="A1473" s="66"/>
      <c r="M1473" s="37"/>
      <c r="N1473" s="695"/>
      <c r="U1473"/>
      <c r="V1473"/>
      <c r="W1473"/>
      <c r="X1473"/>
      <c r="Y1473"/>
      <c r="Z1473" s="172"/>
      <c r="AA1473"/>
      <c r="AB1473"/>
      <c r="AC1473"/>
      <c r="AD1473"/>
      <c r="AE1473"/>
      <c r="AF1473"/>
      <c r="AG1473"/>
      <c r="AH1473"/>
      <c r="AI1473"/>
      <c r="AJ1473"/>
    </row>
    <row r="1474" spans="1:36" ht="24.95" customHeight="1">
      <c r="A1474" s="66"/>
      <c r="M1474" s="37"/>
      <c r="N1474" s="695"/>
      <c r="U1474"/>
      <c r="V1474"/>
      <c r="W1474"/>
      <c r="X1474"/>
      <c r="Y1474"/>
      <c r="Z1474" s="172"/>
      <c r="AA1474"/>
      <c r="AB1474"/>
      <c r="AC1474"/>
      <c r="AD1474"/>
      <c r="AE1474"/>
      <c r="AF1474"/>
      <c r="AG1474"/>
      <c r="AH1474"/>
      <c r="AI1474"/>
      <c r="AJ1474"/>
    </row>
    <row r="1475" spans="1:36" ht="24.95" customHeight="1">
      <c r="A1475" s="66"/>
      <c r="M1475" s="37"/>
      <c r="N1475" s="695"/>
      <c r="U1475"/>
      <c r="V1475"/>
      <c r="W1475"/>
      <c r="X1475"/>
      <c r="Y1475"/>
      <c r="Z1475" s="172"/>
      <c r="AA1475"/>
      <c r="AB1475"/>
      <c r="AC1475"/>
      <c r="AD1475"/>
      <c r="AE1475"/>
      <c r="AF1475"/>
      <c r="AG1475"/>
      <c r="AH1475"/>
      <c r="AI1475"/>
      <c r="AJ1475"/>
    </row>
    <row r="1476" spans="1:36" ht="24.95" customHeight="1">
      <c r="A1476" s="66"/>
      <c r="M1476" s="37"/>
      <c r="N1476" s="695"/>
      <c r="U1476"/>
      <c r="V1476"/>
      <c r="W1476"/>
      <c r="X1476"/>
      <c r="Y1476"/>
      <c r="Z1476" s="172"/>
      <c r="AA1476"/>
      <c r="AB1476"/>
      <c r="AC1476"/>
      <c r="AD1476"/>
      <c r="AE1476"/>
      <c r="AF1476"/>
      <c r="AG1476"/>
      <c r="AH1476"/>
      <c r="AI1476"/>
      <c r="AJ1476"/>
    </row>
    <row r="1477" spans="1:36" ht="24.95" customHeight="1">
      <c r="A1477" s="66"/>
      <c r="M1477" s="37"/>
      <c r="N1477" s="695"/>
      <c r="U1477"/>
      <c r="V1477"/>
      <c r="W1477"/>
      <c r="X1477"/>
      <c r="Y1477"/>
      <c r="Z1477" s="172"/>
      <c r="AA1477"/>
      <c r="AB1477"/>
      <c r="AC1477"/>
      <c r="AD1477"/>
      <c r="AE1477"/>
      <c r="AF1477"/>
      <c r="AG1477"/>
      <c r="AH1477"/>
      <c r="AI1477"/>
      <c r="AJ1477"/>
    </row>
    <row r="1478" spans="1:36" ht="24.95" customHeight="1">
      <c r="A1478" s="66"/>
      <c r="M1478" s="37"/>
      <c r="N1478" s="695"/>
      <c r="U1478"/>
      <c r="V1478"/>
      <c r="W1478"/>
      <c r="X1478"/>
      <c r="Y1478"/>
      <c r="Z1478" s="172"/>
      <c r="AA1478"/>
      <c r="AB1478"/>
      <c r="AC1478"/>
      <c r="AD1478"/>
      <c r="AE1478"/>
      <c r="AF1478"/>
      <c r="AG1478"/>
      <c r="AH1478"/>
      <c r="AI1478"/>
      <c r="AJ1478"/>
    </row>
    <row r="1479" spans="1:36" ht="24.95" customHeight="1">
      <c r="A1479" s="66"/>
      <c r="M1479" s="37"/>
      <c r="N1479" s="695"/>
      <c r="U1479"/>
      <c r="V1479"/>
      <c r="W1479"/>
      <c r="X1479"/>
      <c r="Y1479"/>
      <c r="Z1479" s="172"/>
      <c r="AA1479"/>
      <c r="AB1479"/>
      <c r="AC1479"/>
      <c r="AD1479"/>
      <c r="AE1479"/>
      <c r="AF1479"/>
      <c r="AG1479"/>
      <c r="AH1479"/>
      <c r="AI1479"/>
      <c r="AJ1479"/>
    </row>
    <row r="1480" spans="1:36" ht="24.95" customHeight="1">
      <c r="A1480" s="66"/>
      <c r="M1480" s="37"/>
      <c r="N1480" s="695"/>
      <c r="U1480"/>
      <c r="V1480"/>
      <c r="W1480"/>
      <c r="X1480"/>
      <c r="Y1480"/>
      <c r="Z1480" s="172"/>
      <c r="AA1480"/>
      <c r="AB1480"/>
      <c r="AC1480"/>
      <c r="AD1480"/>
      <c r="AE1480"/>
      <c r="AF1480"/>
      <c r="AG1480"/>
      <c r="AH1480"/>
      <c r="AI1480"/>
      <c r="AJ1480"/>
    </row>
    <row r="1481" spans="1:36" ht="24.95" customHeight="1">
      <c r="A1481" s="66"/>
      <c r="M1481" s="37"/>
      <c r="N1481" s="695"/>
      <c r="U1481"/>
      <c r="V1481"/>
      <c r="W1481"/>
      <c r="X1481"/>
      <c r="Y1481"/>
      <c r="Z1481" s="172"/>
      <c r="AA1481"/>
      <c r="AB1481"/>
      <c r="AC1481"/>
      <c r="AD1481"/>
      <c r="AE1481"/>
      <c r="AF1481"/>
      <c r="AG1481"/>
      <c r="AH1481"/>
      <c r="AI1481"/>
      <c r="AJ1481"/>
    </row>
    <row r="1482" spans="1:36" ht="24.95" customHeight="1">
      <c r="A1482" s="66"/>
      <c r="M1482" s="37"/>
      <c r="N1482" s="695"/>
      <c r="U1482"/>
      <c r="V1482"/>
      <c r="W1482"/>
      <c r="X1482"/>
      <c r="Y1482"/>
      <c r="Z1482" s="172"/>
      <c r="AA1482"/>
      <c r="AB1482"/>
      <c r="AC1482"/>
      <c r="AD1482"/>
      <c r="AE1482"/>
      <c r="AF1482"/>
      <c r="AG1482"/>
      <c r="AH1482"/>
      <c r="AI1482"/>
      <c r="AJ1482"/>
    </row>
    <row r="1483" spans="1:36" ht="24.95" customHeight="1">
      <c r="A1483" s="66"/>
      <c r="M1483" s="37"/>
      <c r="N1483" s="695"/>
      <c r="U1483"/>
      <c r="V1483"/>
      <c r="W1483"/>
      <c r="X1483"/>
      <c r="Y1483"/>
      <c r="Z1483" s="172"/>
      <c r="AA1483"/>
      <c r="AB1483"/>
      <c r="AC1483"/>
      <c r="AD1483"/>
      <c r="AE1483"/>
      <c r="AF1483"/>
      <c r="AG1483"/>
      <c r="AH1483"/>
      <c r="AI1483"/>
      <c r="AJ1483"/>
    </row>
    <row r="1484" spans="1:36" ht="24.95" customHeight="1">
      <c r="A1484" s="66"/>
      <c r="M1484" s="37"/>
      <c r="N1484" s="695"/>
      <c r="U1484"/>
      <c r="V1484"/>
      <c r="W1484"/>
      <c r="X1484"/>
      <c r="Y1484"/>
      <c r="Z1484" s="172"/>
      <c r="AA1484"/>
      <c r="AB1484"/>
      <c r="AC1484"/>
      <c r="AD1484"/>
      <c r="AE1484"/>
      <c r="AF1484"/>
      <c r="AG1484"/>
      <c r="AH1484"/>
      <c r="AI1484"/>
      <c r="AJ1484"/>
    </row>
    <row r="1485" spans="1:36" ht="24.95" customHeight="1">
      <c r="A1485" s="66"/>
      <c r="M1485" s="37"/>
      <c r="N1485" s="695"/>
      <c r="U1485"/>
      <c r="V1485"/>
      <c r="W1485"/>
      <c r="X1485"/>
      <c r="Y1485"/>
      <c r="Z1485" s="172"/>
      <c r="AA1485"/>
      <c r="AB1485"/>
      <c r="AC1485"/>
      <c r="AD1485"/>
      <c r="AE1485"/>
      <c r="AF1485"/>
      <c r="AG1485"/>
      <c r="AH1485"/>
      <c r="AI1485"/>
      <c r="AJ1485"/>
    </row>
    <row r="1486" spans="1:36" ht="24.95" customHeight="1">
      <c r="A1486" s="66"/>
      <c r="M1486" s="37"/>
      <c r="N1486" s="695"/>
      <c r="U1486"/>
      <c r="V1486"/>
      <c r="W1486"/>
      <c r="X1486"/>
      <c r="Y1486"/>
      <c r="Z1486" s="172"/>
      <c r="AA1486"/>
      <c r="AB1486"/>
      <c r="AC1486"/>
      <c r="AD1486"/>
      <c r="AE1486"/>
      <c r="AF1486"/>
      <c r="AG1486"/>
      <c r="AH1486"/>
      <c r="AI1486"/>
      <c r="AJ1486"/>
    </row>
    <row r="1487" spans="1:36" ht="24.95" customHeight="1">
      <c r="A1487" s="66"/>
      <c r="M1487" s="37"/>
      <c r="N1487" s="695"/>
      <c r="U1487"/>
      <c r="V1487"/>
      <c r="W1487"/>
      <c r="X1487"/>
      <c r="Y1487"/>
      <c r="Z1487" s="172"/>
      <c r="AA1487"/>
      <c r="AB1487"/>
      <c r="AC1487"/>
      <c r="AD1487"/>
      <c r="AE1487"/>
      <c r="AF1487"/>
      <c r="AG1487"/>
      <c r="AH1487"/>
      <c r="AI1487"/>
      <c r="AJ1487"/>
    </row>
    <row r="1488" spans="1:36" ht="24.95" customHeight="1">
      <c r="A1488" s="66"/>
      <c r="M1488" s="37"/>
      <c r="N1488" s="695"/>
      <c r="U1488"/>
      <c r="V1488"/>
      <c r="W1488"/>
      <c r="X1488"/>
      <c r="Y1488"/>
      <c r="Z1488" s="172"/>
      <c r="AA1488"/>
      <c r="AB1488"/>
      <c r="AC1488"/>
      <c r="AD1488"/>
      <c r="AE1488"/>
      <c r="AF1488"/>
      <c r="AG1488"/>
      <c r="AH1488"/>
      <c r="AI1488"/>
      <c r="AJ1488"/>
    </row>
    <row r="1489" spans="1:36" ht="24.95" customHeight="1">
      <c r="A1489" s="66"/>
      <c r="M1489" s="37"/>
      <c r="N1489" s="695"/>
      <c r="U1489"/>
      <c r="V1489"/>
      <c r="W1489"/>
      <c r="X1489"/>
      <c r="Y1489"/>
      <c r="Z1489" s="172"/>
      <c r="AA1489"/>
      <c r="AB1489"/>
      <c r="AC1489"/>
      <c r="AD1489"/>
      <c r="AE1489"/>
      <c r="AF1489"/>
      <c r="AG1489"/>
      <c r="AH1489"/>
      <c r="AI1489"/>
      <c r="AJ1489"/>
    </row>
    <row r="1490" spans="1:36" ht="24.95" customHeight="1">
      <c r="A1490" s="66"/>
      <c r="M1490" s="37"/>
      <c r="N1490" s="695"/>
      <c r="U1490"/>
      <c r="V1490"/>
      <c r="W1490"/>
      <c r="X1490"/>
      <c r="Y1490"/>
      <c r="Z1490" s="172"/>
      <c r="AA1490"/>
      <c r="AB1490"/>
      <c r="AC1490"/>
      <c r="AD1490"/>
      <c r="AE1490"/>
      <c r="AF1490"/>
      <c r="AG1490"/>
      <c r="AH1490"/>
      <c r="AI1490"/>
      <c r="AJ1490"/>
    </row>
    <row r="1491" spans="1:36" ht="24.95" customHeight="1">
      <c r="A1491" s="66"/>
      <c r="M1491" s="37"/>
      <c r="N1491" s="695"/>
      <c r="U1491"/>
      <c r="V1491"/>
      <c r="W1491"/>
      <c r="X1491"/>
      <c r="Y1491"/>
      <c r="Z1491" s="172"/>
      <c r="AA1491"/>
      <c r="AB1491"/>
      <c r="AC1491"/>
      <c r="AD1491"/>
      <c r="AE1491"/>
      <c r="AF1491"/>
      <c r="AG1491"/>
      <c r="AH1491"/>
      <c r="AI1491"/>
      <c r="AJ1491"/>
    </row>
    <row r="1492" spans="1:36" ht="24.95" customHeight="1">
      <c r="A1492" s="66"/>
      <c r="M1492" s="37"/>
      <c r="N1492" s="695"/>
      <c r="U1492"/>
      <c r="V1492"/>
      <c r="W1492"/>
      <c r="X1492"/>
      <c r="Y1492"/>
      <c r="Z1492" s="172"/>
      <c r="AA1492"/>
      <c r="AB1492"/>
      <c r="AC1492"/>
      <c r="AD1492"/>
      <c r="AE1492"/>
      <c r="AF1492"/>
      <c r="AG1492"/>
      <c r="AH1492"/>
      <c r="AI1492"/>
      <c r="AJ1492"/>
    </row>
    <row r="1493" spans="1:36" ht="24.95" customHeight="1">
      <c r="A1493" s="66"/>
      <c r="M1493" s="37"/>
      <c r="N1493" s="695"/>
      <c r="U1493"/>
      <c r="V1493"/>
      <c r="W1493"/>
      <c r="X1493"/>
      <c r="Y1493"/>
      <c r="Z1493" s="172"/>
      <c r="AA1493"/>
      <c r="AB1493"/>
      <c r="AC1493"/>
      <c r="AD1493"/>
      <c r="AE1493"/>
      <c r="AF1493"/>
      <c r="AG1493"/>
      <c r="AH1493"/>
      <c r="AI1493"/>
      <c r="AJ1493"/>
    </row>
    <row r="1494" spans="1:36" ht="24.95" customHeight="1">
      <c r="A1494" s="66"/>
      <c r="M1494" s="37"/>
      <c r="N1494" s="695"/>
      <c r="U1494"/>
      <c r="V1494"/>
      <c r="W1494"/>
      <c r="X1494"/>
      <c r="Y1494"/>
      <c r="Z1494" s="172"/>
      <c r="AA1494"/>
      <c r="AB1494"/>
      <c r="AC1494"/>
      <c r="AD1494"/>
      <c r="AE1494"/>
      <c r="AF1494"/>
      <c r="AG1494"/>
      <c r="AH1494"/>
      <c r="AI1494"/>
      <c r="AJ1494"/>
    </row>
    <row r="1495" spans="1:36" ht="24.95" customHeight="1">
      <c r="A1495" s="66"/>
      <c r="M1495" s="37"/>
      <c r="N1495" s="695"/>
      <c r="U1495"/>
      <c r="V1495"/>
      <c r="W1495"/>
      <c r="X1495"/>
      <c r="Y1495"/>
      <c r="Z1495" s="172"/>
      <c r="AA1495"/>
      <c r="AB1495"/>
      <c r="AC1495"/>
      <c r="AD1495"/>
      <c r="AE1495"/>
      <c r="AF1495"/>
      <c r="AG1495"/>
      <c r="AH1495"/>
      <c r="AI1495"/>
      <c r="AJ1495"/>
    </row>
    <row r="1496" spans="1:36" ht="24.95" customHeight="1">
      <c r="A1496" s="66"/>
      <c r="M1496" s="37"/>
      <c r="N1496" s="695"/>
      <c r="U1496"/>
      <c r="V1496"/>
      <c r="W1496"/>
      <c r="X1496"/>
      <c r="Y1496"/>
      <c r="Z1496" s="172"/>
      <c r="AA1496"/>
      <c r="AB1496"/>
      <c r="AC1496"/>
      <c r="AD1496"/>
      <c r="AE1496"/>
      <c r="AF1496"/>
      <c r="AG1496"/>
      <c r="AH1496"/>
      <c r="AI1496"/>
      <c r="AJ1496"/>
    </row>
    <row r="1497" spans="1:36" ht="24.95" customHeight="1">
      <c r="A1497" s="66"/>
      <c r="M1497" s="37"/>
      <c r="N1497" s="695"/>
      <c r="U1497"/>
      <c r="V1497"/>
      <c r="W1497"/>
      <c r="X1497"/>
      <c r="Y1497"/>
      <c r="Z1497" s="172"/>
      <c r="AA1497"/>
      <c r="AB1497"/>
      <c r="AC1497"/>
      <c r="AD1497"/>
      <c r="AE1497"/>
      <c r="AF1497"/>
      <c r="AG1497"/>
      <c r="AH1497"/>
      <c r="AI1497"/>
      <c r="AJ1497"/>
    </row>
    <row r="1498" spans="1:36" ht="24.95" customHeight="1">
      <c r="A1498" s="66"/>
      <c r="M1498" s="37"/>
      <c r="N1498" s="695"/>
      <c r="U1498"/>
      <c r="V1498"/>
      <c r="W1498"/>
      <c r="X1498"/>
      <c r="Y1498"/>
      <c r="Z1498" s="172"/>
      <c r="AA1498"/>
      <c r="AB1498"/>
      <c r="AC1498"/>
      <c r="AD1498"/>
      <c r="AE1498"/>
      <c r="AF1498"/>
      <c r="AG1498"/>
      <c r="AH1498"/>
      <c r="AI1498"/>
      <c r="AJ1498"/>
    </row>
    <row r="1499" spans="1:36" ht="24.95" customHeight="1">
      <c r="A1499" s="66"/>
      <c r="M1499" s="37"/>
      <c r="N1499" s="695"/>
      <c r="U1499"/>
      <c r="V1499"/>
      <c r="W1499"/>
      <c r="X1499"/>
      <c r="Y1499"/>
      <c r="Z1499" s="172"/>
      <c r="AA1499"/>
      <c r="AB1499"/>
      <c r="AC1499"/>
      <c r="AD1499"/>
      <c r="AE1499"/>
      <c r="AF1499"/>
      <c r="AG1499"/>
      <c r="AH1499"/>
      <c r="AI1499"/>
      <c r="AJ1499"/>
    </row>
    <row r="1500" spans="1:36" ht="24.95" customHeight="1">
      <c r="A1500" s="66"/>
      <c r="M1500" s="37"/>
      <c r="N1500" s="695"/>
      <c r="U1500"/>
      <c r="V1500"/>
      <c r="W1500"/>
      <c r="X1500"/>
      <c r="Y1500"/>
      <c r="Z1500" s="172"/>
      <c r="AA1500"/>
      <c r="AB1500"/>
      <c r="AC1500"/>
      <c r="AD1500"/>
      <c r="AE1500"/>
      <c r="AF1500"/>
      <c r="AG1500"/>
      <c r="AH1500"/>
      <c r="AI1500"/>
      <c r="AJ1500"/>
    </row>
    <row r="1501" spans="1:36" ht="24.95" customHeight="1">
      <c r="A1501" s="66"/>
      <c r="M1501" s="37"/>
      <c r="N1501" s="695"/>
      <c r="U1501"/>
      <c r="V1501"/>
      <c r="W1501"/>
      <c r="X1501"/>
      <c r="Y1501"/>
      <c r="Z1501" s="172"/>
      <c r="AA1501"/>
      <c r="AB1501"/>
      <c r="AC1501"/>
      <c r="AD1501"/>
      <c r="AE1501"/>
      <c r="AF1501"/>
      <c r="AG1501"/>
      <c r="AH1501"/>
      <c r="AI1501"/>
      <c r="AJ1501"/>
    </row>
    <row r="1502" spans="1:36" ht="24.95" customHeight="1">
      <c r="A1502" s="66"/>
      <c r="M1502" s="37"/>
      <c r="N1502" s="695"/>
      <c r="U1502"/>
      <c r="V1502"/>
      <c r="W1502"/>
      <c r="X1502"/>
      <c r="Y1502"/>
      <c r="Z1502" s="172"/>
      <c r="AA1502"/>
      <c r="AB1502"/>
      <c r="AC1502"/>
      <c r="AD1502"/>
      <c r="AE1502"/>
      <c r="AF1502"/>
      <c r="AG1502"/>
      <c r="AH1502"/>
      <c r="AI1502"/>
      <c r="AJ1502"/>
    </row>
    <row r="1503" spans="1:36" ht="24.95" customHeight="1">
      <c r="A1503" s="66"/>
      <c r="M1503" s="37"/>
      <c r="N1503" s="695"/>
      <c r="U1503"/>
      <c r="V1503"/>
      <c r="W1503"/>
      <c r="X1503"/>
      <c r="Y1503"/>
      <c r="Z1503" s="172"/>
      <c r="AA1503"/>
      <c r="AB1503"/>
      <c r="AC1503"/>
      <c r="AD1503"/>
      <c r="AE1503"/>
      <c r="AF1503"/>
      <c r="AG1503"/>
      <c r="AH1503"/>
      <c r="AI1503"/>
      <c r="AJ1503"/>
    </row>
    <row r="1504" spans="1:36" ht="24.95" customHeight="1">
      <c r="A1504" s="66"/>
      <c r="M1504" s="37"/>
      <c r="N1504" s="695"/>
      <c r="U1504"/>
      <c r="V1504"/>
      <c r="W1504"/>
      <c r="X1504"/>
      <c r="Y1504"/>
      <c r="Z1504" s="172"/>
      <c r="AA1504"/>
      <c r="AB1504"/>
      <c r="AC1504"/>
      <c r="AD1504"/>
      <c r="AE1504"/>
      <c r="AF1504"/>
      <c r="AG1504"/>
      <c r="AH1504"/>
      <c r="AI1504"/>
      <c r="AJ1504"/>
    </row>
    <row r="1505" spans="1:36" ht="24.95" customHeight="1">
      <c r="A1505" s="66"/>
      <c r="M1505" s="37"/>
      <c r="N1505" s="695"/>
      <c r="U1505"/>
      <c r="V1505"/>
      <c r="W1505"/>
      <c r="X1505"/>
      <c r="Y1505"/>
      <c r="Z1505" s="172"/>
      <c r="AA1505"/>
      <c r="AB1505"/>
      <c r="AC1505"/>
      <c r="AD1505"/>
      <c r="AE1505"/>
      <c r="AF1505"/>
      <c r="AG1505"/>
      <c r="AH1505"/>
      <c r="AI1505"/>
      <c r="AJ1505"/>
    </row>
    <row r="1506" spans="1:36" ht="24.95" customHeight="1">
      <c r="A1506" s="66"/>
      <c r="M1506" s="37"/>
      <c r="N1506" s="695"/>
      <c r="U1506"/>
      <c r="V1506"/>
      <c r="W1506"/>
      <c r="X1506"/>
      <c r="Y1506"/>
      <c r="Z1506" s="172"/>
      <c r="AA1506"/>
      <c r="AB1506"/>
      <c r="AC1506"/>
      <c r="AD1506"/>
      <c r="AE1506"/>
      <c r="AF1506"/>
      <c r="AG1506"/>
      <c r="AH1506"/>
      <c r="AI1506"/>
      <c r="AJ1506"/>
    </row>
    <row r="1507" spans="1:36" ht="24.95" customHeight="1">
      <c r="A1507" s="66"/>
      <c r="M1507" s="37"/>
      <c r="N1507" s="695"/>
      <c r="U1507"/>
      <c r="V1507"/>
      <c r="W1507"/>
      <c r="X1507"/>
      <c r="Y1507"/>
      <c r="Z1507" s="172"/>
      <c r="AA1507"/>
      <c r="AB1507"/>
      <c r="AC1507"/>
      <c r="AD1507"/>
      <c r="AE1507"/>
      <c r="AF1507"/>
      <c r="AG1507"/>
      <c r="AH1507"/>
      <c r="AI1507"/>
      <c r="AJ1507"/>
    </row>
    <row r="1508" spans="1:36" ht="24.95" customHeight="1">
      <c r="A1508" s="66"/>
      <c r="M1508" s="37"/>
      <c r="N1508" s="695"/>
      <c r="U1508"/>
      <c r="V1508"/>
      <c r="W1508"/>
      <c r="X1508"/>
      <c r="Y1508"/>
      <c r="Z1508" s="172"/>
      <c r="AA1508"/>
      <c r="AB1508"/>
      <c r="AC1508"/>
      <c r="AD1508"/>
      <c r="AE1508"/>
      <c r="AF1508"/>
      <c r="AG1508"/>
      <c r="AH1508"/>
      <c r="AI1508"/>
      <c r="AJ1508"/>
    </row>
    <row r="1509" spans="1:36" ht="24.95" customHeight="1">
      <c r="A1509" s="66"/>
      <c r="M1509" s="37"/>
      <c r="N1509" s="695"/>
      <c r="U1509"/>
      <c r="V1509"/>
      <c r="W1509"/>
      <c r="X1509"/>
      <c r="Y1509"/>
      <c r="Z1509" s="172"/>
      <c r="AA1509"/>
      <c r="AB1509"/>
      <c r="AC1509"/>
      <c r="AD1509"/>
      <c r="AE1509"/>
      <c r="AF1509"/>
      <c r="AG1509"/>
      <c r="AH1509"/>
      <c r="AI1509"/>
      <c r="AJ1509"/>
    </row>
    <row r="1510" spans="1:36" ht="24.95" customHeight="1">
      <c r="A1510" s="66"/>
      <c r="M1510" s="37"/>
      <c r="N1510" s="695"/>
      <c r="U1510"/>
      <c r="V1510"/>
      <c r="W1510"/>
      <c r="X1510"/>
      <c r="Y1510"/>
      <c r="Z1510" s="172"/>
      <c r="AA1510"/>
      <c r="AB1510"/>
      <c r="AC1510"/>
      <c r="AD1510"/>
      <c r="AE1510"/>
      <c r="AF1510"/>
      <c r="AG1510"/>
      <c r="AH1510"/>
      <c r="AI1510"/>
      <c r="AJ1510"/>
    </row>
    <row r="1511" spans="1:36" ht="24.95" customHeight="1">
      <c r="A1511" s="66"/>
      <c r="M1511" s="37"/>
      <c r="N1511" s="695"/>
      <c r="U1511"/>
      <c r="V1511"/>
      <c r="W1511"/>
      <c r="X1511"/>
      <c r="Y1511"/>
      <c r="Z1511" s="172"/>
      <c r="AA1511"/>
      <c r="AB1511"/>
      <c r="AC1511"/>
      <c r="AD1511"/>
      <c r="AE1511"/>
      <c r="AF1511"/>
      <c r="AG1511"/>
      <c r="AH1511"/>
      <c r="AI1511"/>
      <c r="AJ1511"/>
    </row>
    <row r="1512" spans="1:36" ht="24.95" customHeight="1">
      <c r="A1512" s="66"/>
      <c r="M1512" s="37"/>
      <c r="N1512" s="695"/>
      <c r="U1512"/>
      <c r="V1512"/>
      <c r="W1512"/>
      <c r="X1512"/>
      <c r="Y1512"/>
      <c r="Z1512" s="172"/>
      <c r="AA1512"/>
      <c r="AB1512"/>
      <c r="AC1512"/>
      <c r="AD1512"/>
      <c r="AE1512"/>
      <c r="AF1512"/>
      <c r="AG1512"/>
      <c r="AH1512"/>
      <c r="AI1512"/>
      <c r="AJ1512"/>
    </row>
    <row r="1513" spans="1:36" ht="24.95" customHeight="1">
      <c r="A1513" s="66"/>
      <c r="M1513" s="37"/>
      <c r="N1513" s="695"/>
      <c r="U1513"/>
      <c r="V1513"/>
      <c r="W1513"/>
      <c r="X1513"/>
      <c r="Y1513"/>
      <c r="Z1513" s="172"/>
      <c r="AA1513"/>
      <c r="AB1513"/>
      <c r="AC1513"/>
      <c r="AD1513"/>
      <c r="AE1513"/>
      <c r="AF1513"/>
      <c r="AG1513"/>
      <c r="AH1513"/>
      <c r="AI1513"/>
      <c r="AJ1513"/>
    </row>
    <row r="1514" spans="1:36" ht="24.95" customHeight="1">
      <c r="A1514" s="66"/>
      <c r="M1514" s="37"/>
      <c r="N1514" s="695"/>
      <c r="U1514"/>
      <c r="V1514"/>
      <c r="W1514"/>
      <c r="X1514"/>
      <c r="Y1514"/>
      <c r="Z1514" s="172"/>
      <c r="AA1514"/>
      <c r="AB1514"/>
      <c r="AC1514"/>
      <c r="AD1514"/>
      <c r="AE1514"/>
      <c r="AF1514"/>
      <c r="AG1514"/>
      <c r="AH1514"/>
      <c r="AI1514"/>
      <c r="AJ1514"/>
    </row>
    <row r="1515" spans="1:36" ht="24.95" customHeight="1">
      <c r="A1515" s="66"/>
      <c r="M1515" s="37"/>
      <c r="N1515" s="695"/>
      <c r="U1515"/>
      <c r="V1515"/>
      <c r="W1515"/>
      <c r="X1515"/>
      <c r="Y1515"/>
      <c r="Z1515" s="172"/>
      <c r="AA1515"/>
      <c r="AB1515"/>
      <c r="AC1515"/>
      <c r="AD1515"/>
      <c r="AE1515"/>
      <c r="AF1515"/>
      <c r="AG1515"/>
      <c r="AH1515"/>
      <c r="AI1515"/>
      <c r="AJ1515"/>
    </row>
    <row r="1516" spans="1:36" ht="24.95" customHeight="1">
      <c r="A1516" s="66"/>
      <c r="M1516" s="37"/>
      <c r="N1516" s="695"/>
      <c r="U1516"/>
      <c r="V1516"/>
      <c r="W1516"/>
      <c r="X1516"/>
      <c r="Y1516"/>
      <c r="Z1516" s="172"/>
      <c r="AA1516"/>
      <c r="AB1516"/>
      <c r="AC1516"/>
      <c r="AD1516"/>
      <c r="AE1516"/>
      <c r="AF1516"/>
      <c r="AG1516"/>
      <c r="AH1516"/>
      <c r="AI1516"/>
      <c r="AJ1516"/>
    </row>
    <row r="1517" spans="1:36" ht="24.95" customHeight="1">
      <c r="A1517" s="66"/>
      <c r="M1517" s="37"/>
      <c r="N1517" s="695"/>
      <c r="U1517"/>
      <c r="V1517"/>
      <c r="W1517"/>
      <c r="X1517"/>
      <c r="Y1517"/>
      <c r="Z1517" s="172"/>
      <c r="AA1517"/>
      <c r="AB1517"/>
      <c r="AC1517"/>
      <c r="AD1517"/>
      <c r="AE1517"/>
      <c r="AF1517"/>
      <c r="AG1517"/>
      <c r="AH1517"/>
      <c r="AI1517"/>
      <c r="AJ1517"/>
    </row>
    <row r="1518" spans="1:36" ht="24.95" customHeight="1">
      <c r="A1518" s="66"/>
      <c r="M1518" s="37"/>
      <c r="N1518" s="695"/>
      <c r="U1518"/>
      <c r="V1518"/>
      <c r="W1518"/>
      <c r="X1518"/>
      <c r="Y1518"/>
      <c r="Z1518" s="172"/>
      <c r="AA1518"/>
      <c r="AB1518"/>
      <c r="AC1518"/>
      <c r="AD1518"/>
      <c r="AE1518"/>
      <c r="AF1518"/>
      <c r="AG1518"/>
      <c r="AH1518"/>
      <c r="AI1518"/>
      <c r="AJ1518"/>
    </row>
    <row r="1519" spans="1:36" ht="24.95" customHeight="1">
      <c r="A1519" s="66"/>
      <c r="M1519" s="37"/>
      <c r="N1519" s="695"/>
      <c r="U1519"/>
      <c r="V1519"/>
      <c r="W1519"/>
      <c r="X1519"/>
      <c r="Y1519"/>
      <c r="Z1519" s="172"/>
      <c r="AA1519"/>
      <c r="AB1519"/>
      <c r="AC1519"/>
      <c r="AD1519"/>
      <c r="AE1519"/>
      <c r="AF1519"/>
      <c r="AG1519"/>
      <c r="AH1519"/>
      <c r="AI1519"/>
      <c r="AJ1519"/>
    </row>
    <row r="1520" spans="1:36" ht="24.95" customHeight="1">
      <c r="A1520" s="66"/>
      <c r="M1520" s="37"/>
      <c r="N1520" s="695"/>
      <c r="U1520"/>
      <c r="V1520"/>
      <c r="W1520"/>
      <c r="X1520"/>
      <c r="Y1520"/>
      <c r="Z1520" s="172"/>
      <c r="AA1520"/>
      <c r="AB1520"/>
      <c r="AC1520"/>
      <c r="AD1520"/>
      <c r="AE1520"/>
      <c r="AF1520"/>
      <c r="AG1520"/>
      <c r="AH1520"/>
      <c r="AI1520"/>
      <c r="AJ1520"/>
    </row>
    <row r="1521" spans="1:36" ht="24.95" customHeight="1">
      <c r="A1521" s="66"/>
      <c r="M1521" s="37"/>
      <c r="N1521" s="695"/>
      <c r="U1521"/>
      <c r="V1521"/>
      <c r="W1521"/>
      <c r="X1521"/>
      <c r="Y1521"/>
      <c r="Z1521" s="172"/>
      <c r="AA1521"/>
      <c r="AB1521"/>
      <c r="AC1521"/>
      <c r="AD1521"/>
      <c r="AE1521"/>
      <c r="AF1521"/>
      <c r="AG1521"/>
      <c r="AH1521"/>
      <c r="AI1521"/>
      <c r="AJ1521"/>
    </row>
    <row r="1522" spans="1:36" ht="24.95" customHeight="1">
      <c r="A1522" s="66"/>
      <c r="M1522" s="37"/>
      <c r="N1522" s="695"/>
      <c r="U1522"/>
      <c r="V1522"/>
      <c r="W1522"/>
      <c r="X1522"/>
      <c r="Y1522"/>
      <c r="Z1522" s="172"/>
      <c r="AA1522"/>
      <c r="AB1522"/>
      <c r="AC1522"/>
      <c r="AD1522"/>
      <c r="AE1522"/>
      <c r="AF1522"/>
      <c r="AG1522"/>
      <c r="AH1522"/>
      <c r="AI1522"/>
      <c r="AJ1522"/>
    </row>
    <row r="1523" spans="1:36" ht="24.95" customHeight="1">
      <c r="A1523" s="66"/>
      <c r="M1523" s="37"/>
      <c r="N1523" s="695"/>
      <c r="U1523"/>
      <c r="V1523"/>
      <c r="W1523"/>
      <c r="X1523"/>
      <c r="Y1523"/>
      <c r="Z1523" s="172"/>
      <c r="AA1523"/>
      <c r="AB1523"/>
      <c r="AC1523"/>
      <c r="AD1523"/>
      <c r="AE1523"/>
      <c r="AF1523"/>
      <c r="AG1523"/>
      <c r="AH1523"/>
      <c r="AI1523"/>
      <c r="AJ1523"/>
    </row>
    <row r="1524" spans="1:36" ht="24.95" customHeight="1">
      <c r="A1524" s="66"/>
      <c r="M1524" s="37"/>
      <c r="N1524" s="695"/>
      <c r="U1524"/>
      <c r="V1524"/>
      <c r="W1524"/>
      <c r="X1524"/>
      <c r="Y1524"/>
      <c r="Z1524" s="172"/>
      <c r="AA1524"/>
      <c r="AB1524"/>
      <c r="AC1524"/>
      <c r="AD1524"/>
      <c r="AE1524"/>
      <c r="AF1524"/>
      <c r="AG1524"/>
      <c r="AH1524"/>
      <c r="AI1524"/>
      <c r="AJ1524"/>
    </row>
    <row r="1525" spans="1:36" ht="24.95" customHeight="1">
      <c r="A1525" s="66"/>
      <c r="M1525" s="37"/>
      <c r="N1525" s="695"/>
      <c r="U1525"/>
      <c r="V1525"/>
      <c r="W1525"/>
      <c r="X1525"/>
      <c r="Y1525"/>
      <c r="Z1525" s="172"/>
      <c r="AA1525"/>
      <c r="AB1525"/>
      <c r="AC1525"/>
      <c r="AD1525"/>
      <c r="AE1525"/>
      <c r="AF1525"/>
      <c r="AG1525"/>
      <c r="AH1525"/>
      <c r="AI1525"/>
      <c r="AJ1525"/>
    </row>
    <row r="1526" spans="1:36" ht="24.95" customHeight="1">
      <c r="A1526" s="66"/>
      <c r="M1526" s="37"/>
      <c r="N1526" s="695"/>
      <c r="U1526"/>
      <c r="V1526"/>
      <c r="W1526"/>
      <c r="X1526"/>
      <c r="Y1526"/>
      <c r="Z1526" s="172"/>
      <c r="AA1526"/>
      <c r="AB1526"/>
      <c r="AC1526"/>
      <c r="AD1526"/>
      <c r="AE1526"/>
      <c r="AF1526"/>
      <c r="AG1526"/>
      <c r="AH1526"/>
      <c r="AI1526"/>
      <c r="AJ1526"/>
    </row>
    <row r="1527" spans="1:36" ht="24.95" customHeight="1">
      <c r="A1527" s="66"/>
      <c r="M1527" s="37"/>
      <c r="N1527" s="695"/>
      <c r="U1527"/>
      <c r="V1527"/>
      <c r="W1527"/>
      <c r="X1527"/>
      <c r="Y1527"/>
      <c r="Z1527" s="172"/>
      <c r="AA1527"/>
      <c r="AB1527"/>
      <c r="AC1527"/>
      <c r="AD1527"/>
      <c r="AE1527"/>
      <c r="AF1527"/>
      <c r="AG1527"/>
      <c r="AH1527"/>
      <c r="AI1527"/>
      <c r="AJ1527"/>
    </row>
    <row r="1528" spans="1:36" ht="24.95" customHeight="1">
      <c r="A1528" s="66"/>
      <c r="M1528" s="37"/>
      <c r="N1528" s="695"/>
      <c r="U1528"/>
      <c r="V1528"/>
      <c r="W1528"/>
      <c r="X1528"/>
      <c r="Y1528"/>
      <c r="Z1528" s="172"/>
      <c r="AA1528"/>
      <c r="AB1528"/>
      <c r="AC1528"/>
      <c r="AD1528"/>
      <c r="AE1528"/>
      <c r="AF1528"/>
      <c r="AG1528"/>
      <c r="AH1528"/>
      <c r="AI1528"/>
      <c r="AJ1528"/>
    </row>
    <row r="1529" spans="1:36" ht="24.95" customHeight="1">
      <c r="A1529" s="66"/>
      <c r="M1529" s="37"/>
      <c r="N1529" s="695"/>
      <c r="U1529"/>
      <c r="V1529"/>
      <c r="W1529"/>
      <c r="X1529"/>
      <c r="Y1529"/>
      <c r="Z1529" s="172"/>
      <c r="AA1529"/>
      <c r="AB1529"/>
      <c r="AC1529"/>
      <c r="AD1529"/>
      <c r="AE1529"/>
      <c r="AF1529"/>
      <c r="AG1529"/>
      <c r="AH1529"/>
      <c r="AI1529"/>
      <c r="AJ1529"/>
    </row>
    <row r="1530" spans="1:36" ht="24.95" customHeight="1">
      <c r="A1530" s="66"/>
      <c r="M1530" s="37"/>
      <c r="N1530" s="695"/>
      <c r="U1530"/>
      <c r="V1530"/>
      <c r="W1530"/>
      <c r="X1530"/>
      <c r="Y1530"/>
      <c r="Z1530" s="172"/>
      <c r="AA1530"/>
      <c r="AB1530"/>
      <c r="AC1530"/>
      <c r="AD1530"/>
      <c r="AE1530"/>
      <c r="AF1530"/>
      <c r="AG1530"/>
      <c r="AH1530"/>
      <c r="AI1530"/>
      <c r="AJ1530"/>
    </row>
    <row r="1531" spans="1:36" ht="24.95" customHeight="1">
      <c r="A1531" s="66"/>
      <c r="M1531" s="37"/>
      <c r="N1531" s="695"/>
      <c r="U1531"/>
      <c r="V1531"/>
      <c r="W1531"/>
      <c r="X1531"/>
      <c r="Y1531"/>
      <c r="Z1531" s="172"/>
      <c r="AA1531"/>
      <c r="AB1531"/>
      <c r="AC1531"/>
      <c r="AD1531"/>
      <c r="AE1531"/>
      <c r="AF1531"/>
      <c r="AG1531"/>
      <c r="AH1531"/>
      <c r="AI1531"/>
      <c r="AJ1531"/>
    </row>
    <row r="1532" spans="1:36" ht="24.95" customHeight="1">
      <c r="A1532" s="66"/>
      <c r="M1532" s="37"/>
      <c r="N1532" s="695"/>
      <c r="U1532"/>
      <c r="V1532"/>
      <c r="W1532"/>
      <c r="X1532"/>
      <c r="Y1532"/>
      <c r="Z1532" s="172"/>
      <c r="AA1532"/>
      <c r="AB1532"/>
      <c r="AC1532"/>
      <c r="AD1532"/>
      <c r="AE1532"/>
      <c r="AF1532"/>
      <c r="AG1532"/>
      <c r="AH1532"/>
      <c r="AI1532"/>
      <c r="AJ1532"/>
    </row>
    <row r="1533" spans="1:36" ht="24.95" customHeight="1">
      <c r="A1533" s="66"/>
      <c r="M1533" s="37"/>
      <c r="N1533" s="695"/>
      <c r="U1533"/>
      <c r="V1533"/>
      <c r="W1533"/>
      <c r="X1533"/>
      <c r="Y1533"/>
      <c r="Z1533" s="172"/>
      <c r="AA1533"/>
      <c r="AB1533"/>
      <c r="AC1533"/>
      <c r="AD1533"/>
      <c r="AE1533"/>
      <c r="AF1533"/>
      <c r="AG1533"/>
      <c r="AH1533"/>
      <c r="AI1533"/>
      <c r="AJ1533"/>
    </row>
    <row r="1534" spans="1:36" ht="24.95" customHeight="1">
      <c r="A1534" s="66"/>
      <c r="M1534" s="37"/>
      <c r="N1534" s="695"/>
      <c r="U1534"/>
      <c r="V1534"/>
      <c r="W1534"/>
      <c r="X1534"/>
      <c r="Y1534"/>
      <c r="Z1534" s="172"/>
      <c r="AA1534"/>
      <c r="AB1534"/>
      <c r="AC1534"/>
      <c r="AD1534"/>
      <c r="AE1534"/>
      <c r="AF1534"/>
      <c r="AG1534"/>
      <c r="AH1534"/>
      <c r="AI1534"/>
      <c r="AJ1534"/>
    </row>
    <row r="1535" spans="1:36" ht="24.95" customHeight="1">
      <c r="A1535" s="66"/>
      <c r="M1535" s="37"/>
      <c r="N1535" s="695"/>
      <c r="U1535"/>
      <c r="V1535"/>
      <c r="W1535"/>
      <c r="X1535"/>
      <c r="Y1535"/>
      <c r="Z1535" s="172"/>
      <c r="AA1535"/>
      <c r="AB1535"/>
      <c r="AC1535"/>
      <c r="AD1535"/>
      <c r="AE1535"/>
      <c r="AF1535"/>
      <c r="AG1535"/>
      <c r="AH1535"/>
      <c r="AI1535"/>
      <c r="AJ1535"/>
    </row>
    <row r="1536" spans="1:36" ht="24.95" customHeight="1">
      <c r="A1536" s="66"/>
      <c r="M1536" s="37"/>
      <c r="N1536" s="695"/>
      <c r="U1536"/>
      <c r="V1536"/>
      <c r="W1536"/>
      <c r="X1536"/>
      <c r="Y1536"/>
      <c r="Z1536" s="172"/>
      <c r="AA1536"/>
      <c r="AB1536"/>
      <c r="AC1536"/>
      <c r="AD1536"/>
      <c r="AE1536"/>
      <c r="AF1536"/>
      <c r="AG1536"/>
      <c r="AH1536"/>
      <c r="AI1536"/>
      <c r="AJ1536"/>
    </row>
    <row r="1537" spans="1:36" ht="24.95" customHeight="1">
      <c r="A1537" s="66"/>
      <c r="M1537" s="37"/>
      <c r="N1537" s="695"/>
      <c r="U1537"/>
      <c r="V1537"/>
      <c r="W1537"/>
      <c r="X1537"/>
      <c r="Y1537"/>
      <c r="Z1537" s="172"/>
      <c r="AA1537"/>
      <c r="AB1537"/>
      <c r="AC1537"/>
      <c r="AD1537"/>
      <c r="AE1537"/>
      <c r="AF1537"/>
      <c r="AG1537"/>
      <c r="AH1537"/>
      <c r="AI1537"/>
      <c r="AJ1537"/>
    </row>
    <row r="1538" spans="1:36" ht="24.95" customHeight="1">
      <c r="A1538" s="66"/>
      <c r="M1538" s="37"/>
      <c r="N1538" s="695"/>
      <c r="U1538"/>
      <c r="V1538"/>
      <c r="W1538"/>
      <c r="X1538"/>
      <c r="Y1538"/>
      <c r="Z1538" s="172"/>
      <c r="AA1538"/>
      <c r="AB1538"/>
      <c r="AC1538"/>
      <c r="AD1538"/>
      <c r="AE1538"/>
      <c r="AF1538"/>
      <c r="AG1538"/>
      <c r="AH1538"/>
      <c r="AI1538"/>
      <c r="AJ1538"/>
    </row>
    <row r="1539" spans="1:36" ht="24.95" customHeight="1">
      <c r="A1539" s="66"/>
      <c r="M1539" s="37"/>
      <c r="N1539" s="695"/>
      <c r="U1539"/>
      <c r="V1539"/>
      <c r="W1539"/>
      <c r="X1539"/>
      <c r="Y1539"/>
      <c r="Z1539" s="172"/>
      <c r="AA1539"/>
      <c r="AB1539"/>
      <c r="AC1539"/>
      <c r="AD1539"/>
      <c r="AE1539"/>
      <c r="AF1539"/>
      <c r="AG1539"/>
      <c r="AH1539"/>
      <c r="AI1539"/>
      <c r="AJ1539"/>
    </row>
    <row r="1540" spans="1:36" ht="24.95" customHeight="1">
      <c r="A1540" s="66"/>
      <c r="M1540" s="37"/>
      <c r="N1540" s="695"/>
      <c r="U1540"/>
      <c r="V1540"/>
      <c r="W1540"/>
      <c r="X1540"/>
      <c r="Y1540"/>
      <c r="Z1540" s="172"/>
      <c r="AA1540"/>
      <c r="AB1540"/>
      <c r="AC1540"/>
      <c r="AD1540"/>
      <c r="AE1540"/>
      <c r="AF1540"/>
      <c r="AG1540"/>
      <c r="AH1540"/>
      <c r="AI1540"/>
      <c r="AJ1540"/>
    </row>
    <row r="1541" spans="1:36" ht="24.95" customHeight="1">
      <c r="A1541" s="66"/>
      <c r="M1541" s="37"/>
      <c r="N1541" s="695"/>
      <c r="U1541"/>
      <c r="V1541"/>
      <c r="W1541"/>
      <c r="X1541"/>
      <c r="Y1541"/>
      <c r="Z1541" s="172"/>
      <c r="AA1541"/>
      <c r="AB1541"/>
      <c r="AC1541"/>
      <c r="AD1541"/>
      <c r="AE1541"/>
      <c r="AF1541"/>
      <c r="AG1541"/>
      <c r="AH1541"/>
      <c r="AI1541"/>
      <c r="AJ1541"/>
    </row>
    <row r="1542" spans="1:36" ht="24.95" customHeight="1">
      <c r="A1542" s="66"/>
      <c r="M1542" s="37"/>
      <c r="N1542" s="695"/>
      <c r="U1542"/>
      <c r="V1542"/>
      <c r="W1542"/>
      <c r="X1542"/>
      <c r="Y1542"/>
      <c r="Z1542" s="172"/>
      <c r="AA1542"/>
      <c r="AB1542"/>
      <c r="AC1542"/>
      <c r="AD1542"/>
      <c r="AE1542"/>
      <c r="AF1542"/>
      <c r="AG1542"/>
      <c r="AH1542"/>
      <c r="AI1542"/>
      <c r="AJ1542"/>
    </row>
    <row r="1543" spans="1:36" ht="24.95" customHeight="1">
      <c r="A1543" s="66"/>
      <c r="M1543" s="37"/>
      <c r="N1543" s="695"/>
      <c r="U1543"/>
      <c r="V1543"/>
      <c r="W1543"/>
      <c r="X1543"/>
      <c r="Y1543"/>
      <c r="Z1543" s="172"/>
      <c r="AA1543"/>
      <c r="AB1543"/>
      <c r="AC1543"/>
      <c r="AD1543"/>
      <c r="AE1543"/>
      <c r="AF1543"/>
      <c r="AG1543"/>
      <c r="AH1543"/>
      <c r="AI1543"/>
      <c r="AJ1543"/>
    </row>
    <row r="1544" spans="1:36" ht="24.95" customHeight="1">
      <c r="A1544" s="66"/>
      <c r="M1544" s="37"/>
      <c r="N1544" s="695"/>
      <c r="U1544"/>
      <c r="V1544"/>
      <c r="W1544"/>
      <c r="X1544"/>
      <c r="Y1544"/>
      <c r="Z1544" s="172"/>
      <c r="AA1544"/>
      <c r="AB1544"/>
      <c r="AC1544"/>
      <c r="AD1544"/>
      <c r="AE1544"/>
      <c r="AF1544"/>
      <c r="AG1544"/>
      <c r="AH1544"/>
      <c r="AI1544"/>
      <c r="AJ1544"/>
    </row>
    <row r="1545" spans="1:36" ht="24.95" customHeight="1">
      <c r="A1545" s="66"/>
      <c r="M1545" s="37"/>
      <c r="N1545" s="695"/>
      <c r="U1545"/>
      <c r="V1545"/>
      <c r="W1545"/>
      <c r="X1545"/>
      <c r="Y1545"/>
      <c r="Z1545" s="172"/>
      <c r="AA1545"/>
      <c r="AB1545"/>
      <c r="AC1545"/>
      <c r="AD1545"/>
      <c r="AE1545"/>
      <c r="AF1545"/>
      <c r="AG1545"/>
      <c r="AH1545"/>
      <c r="AI1545"/>
      <c r="AJ1545"/>
    </row>
    <row r="1546" spans="1:36" ht="24.95" customHeight="1">
      <c r="A1546" s="66"/>
      <c r="M1546" s="37"/>
      <c r="N1546" s="695"/>
      <c r="U1546"/>
      <c r="V1546"/>
      <c r="W1546"/>
      <c r="X1546"/>
      <c r="Y1546"/>
      <c r="Z1546" s="172"/>
      <c r="AA1546"/>
      <c r="AB1546"/>
      <c r="AC1546"/>
      <c r="AD1546"/>
      <c r="AE1546"/>
      <c r="AF1546"/>
      <c r="AG1546"/>
      <c r="AH1546"/>
      <c r="AI1546"/>
      <c r="AJ1546"/>
    </row>
    <row r="1547" spans="1:36" ht="24.95" customHeight="1">
      <c r="A1547" s="66"/>
      <c r="M1547" s="37"/>
      <c r="N1547" s="695"/>
      <c r="U1547"/>
      <c r="V1547"/>
      <c r="W1547"/>
      <c r="X1547"/>
      <c r="Y1547"/>
      <c r="Z1547" s="172"/>
      <c r="AA1547"/>
      <c r="AB1547"/>
      <c r="AC1547"/>
      <c r="AD1547"/>
      <c r="AE1547"/>
      <c r="AF1547"/>
      <c r="AG1547"/>
      <c r="AH1547"/>
      <c r="AI1547"/>
      <c r="AJ1547"/>
    </row>
    <row r="1548" spans="1:36" ht="24.95" customHeight="1">
      <c r="A1548" s="66"/>
      <c r="M1548" s="37"/>
      <c r="N1548" s="695"/>
      <c r="U1548"/>
      <c r="V1548"/>
      <c r="W1548"/>
      <c r="X1548"/>
      <c r="Y1548"/>
      <c r="Z1548" s="172"/>
      <c r="AA1548"/>
      <c r="AB1548"/>
      <c r="AC1548"/>
      <c r="AD1548"/>
      <c r="AE1548"/>
      <c r="AF1548"/>
      <c r="AG1548"/>
      <c r="AH1548"/>
      <c r="AI1548"/>
      <c r="AJ1548"/>
    </row>
    <row r="1549" spans="1:36" ht="24.95" customHeight="1">
      <c r="A1549" s="66"/>
      <c r="M1549" s="37"/>
      <c r="N1549" s="695"/>
      <c r="U1549"/>
      <c r="V1549"/>
      <c r="W1549"/>
      <c r="X1549"/>
      <c r="Y1549"/>
      <c r="Z1549" s="172"/>
      <c r="AA1549"/>
      <c r="AB1549"/>
      <c r="AC1549"/>
      <c r="AD1549"/>
      <c r="AE1549"/>
      <c r="AF1549"/>
      <c r="AG1549"/>
      <c r="AH1549"/>
      <c r="AI1549"/>
      <c r="AJ1549"/>
    </row>
    <row r="1550" spans="1:36" ht="24.95" customHeight="1">
      <c r="A1550" s="66"/>
      <c r="M1550" s="37"/>
      <c r="N1550" s="695"/>
      <c r="U1550"/>
      <c r="V1550"/>
      <c r="W1550"/>
      <c r="X1550"/>
      <c r="Y1550"/>
      <c r="Z1550" s="172"/>
      <c r="AA1550"/>
      <c r="AB1550"/>
      <c r="AC1550"/>
      <c r="AD1550"/>
      <c r="AE1550"/>
      <c r="AF1550"/>
      <c r="AG1550"/>
      <c r="AH1550"/>
      <c r="AI1550"/>
      <c r="AJ1550"/>
    </row>
    <row r="1551" spans="1:36" ht="24.95" customHeight="1">
      <c r="A1551" s="66"/>
      <c r="M1551" s="37"/>
      <c r="N1551" s="695"/>
      <c r="U1551"/>
      <c r="V1551"/>
      <c r="W1551"/>
      <c r="X1551"/>
      <c r="Y1551"/>
      <c r="Z1551" s="172"/>
      <c r="AA1551"/>
      <c r="AB1551"/>
      <c r="AC1551"/>
      <c r="AD1551"/>
      <c r="AE1551"/>
      <c r="AF1551"/>
      <c r="AG1551"/>
      <c r="AH1551"/>
      <c r="AI1551"/>
      <c r="AJ1551"/>
    </row>
    <row r="1552" spans="1:36" ht="24.95" customHeight="1">
      <c r="A1552" s="66"/>
      <c r="M1552" s="37"/>
      <c r="N1552" s="695"/>
      <c r="U1552"/>
      <c r="V1552"/>
      <c r="W1552"/>
      <c r="X1552"/>
      <c r="Y1552"/>
      <c r="Z1552" s="172"/>
      <c r="AA1552"/>
      <c r="AB1552"/>
      <c r="AC1552"/>
      <c r="AD1552"/>
      <c r="AE1552"/>
      <c r="AF1552"/>
      <c r="AG1552"/>
      <c r="AH1552"/>
      <c r="AI1552"/>
      <c r="AJ1552"/>
    </row>
    <row r="1553" spans="1:36" ht="24.95" customHeight="1">
      <c r="A1553" s="66"/>
      <c r="M1553" s="37"/>
      <c r="N1553" s="695"/>
      <c r="U1553"/>
      <c r="V1553"/>
      <c r="W1553"/>
      <c r="X1553"/>
      <c r="Y1553"/>
      <c r="Z1553" s="172"/>
      <c r="AA1553"/>
      <c r="AB1553"/>
      <c r="AC1553"/>
      <c r="AD1553"/>
      <c r="AE1553"/>
      <c r="AF1553"/>
      <c r="AG1553"/>
      <c r="AH1553"/>
      <c r="AI1553"/>
      <c r="AJ1553"/>
    </row>
    <row r="1554" spans="1:36" ht="24.95" customHeight="1">
      <c r="A1554" s="66"/>
      <c r="M1554" s="37"/>
      <c r="N1554" s="695"/>
      <c r="U1554"/>
      <c r="V1554"/>
      <c r="W1554"/>
      <c r="X1554"/>
      <c r="Y1554"/>
      <c r="Z1554" s="172"/>
      <c r="AA1554"/>
      <c r="AB1554"/>
      <c r="AC1554"/>
      <c r="AD1554"/>
      <c r="AE1554"/>
      <c r="AF1554"/>
      <c r="AG1554"/>
      <c r="AH1554"/>
      <c r="AI1554"/>
      <c r="AJ1554"/>
    </row>
    <row r="1555" spans="1:36" ht="24.95" customHeight="1">
      <c r="A1555" s="66"/>
      <c r="M1555" s="37"/>
      <c r="N1555" s="695"/>
      <c r="U1555"/>
      <c r="V1555"/>
      <c r="W1555"/>
      <c r="X1555"/>
      <c r="Y1555"/>
      <c r="Z1555" s="172"/>
      <c r="AA1555"/>
      <c r="AB1555"/>
      <c r="AC1555"/>
      <c r="AD1555"/>
      <c r="AE1555"/>
      <c r="AF1555"/>
      <c r="AG1555"/>
      <c r="AH1555"/>
      <c r="AI1555"/>
      <c r="AJ1555"/>
    </row>
    <row r="1556" spans="1:36" ht="24.95" customHeight="1">
      <c r="A1556" s="66"/>
      <c r="M1556" s="37"/>
      <c r="N1556" s="695"/>
      <c r="U1556"/>
      <c r="V1556"/>
      <c r="W1556"/>
      <c r="X1556"/>
      <c r="Y1556"/>
      <c r="Z1556" s="172"/>
      <c r="AA1556"/>
      <c r="AB1556"/>
      <c r="AC1556"/>
      <c r="AD1556"/>
      <c r="AE1556"/>
      <c r="AF1556"/>
      <c r="AG1556"/>
      <c r="AH1556"/>
      <c r="AI1556"/>
      <c r="AJ1556"/>
    </row>
    <row r="1557" spans="1:36" ht="24.95" customHeight="1">
      <c r="A1557" s="66"/>
      <c r="M1557" s="37"/>
      <c r="N1557" s="695"/>
      <c r="U1557"/>
      <c r="V1557"/>
      <c r="W1557"/>
      <c r="X1557"/>
      <c r="Y1557"/>
      <c r="Z1557" s="172"/>
      <c r="AA1557"/>
      <c r="AB1557"/>
      <c r="AC1557"/>
      <c r="AD1557"/>
      <c r="AE1557"/>
      <c r="AF1557"/>
      <c r="AG1557"/>
      <c r="AH1557"/>
      <c r="AI1557"/>
      <c r="AJ1557"/>
    </row>
    <row r="1558" spans="1:36" ht="24.95" customHeight="1">
      <c r="A1558" s="66"/>
      <c r="M1558" s="37"/>
      <c r="N1558" s="695"/>
      <c r="U1558"/>
      <c r="V1558"/>
      <c r="W1558"/>
      <c r="X1558"/>
      <c r="Y1558"/>
      <c r="Z1558" s="172"/>
      <c r="AA1558"/>
      <c r="AB1558"/>
      <c r="AC1558"/>
      <c r="AD1558"/>
      <c r="AE1558"/>
      <c r="AF1558"/>
      <c r="AG1558"/>
      <c r="AH1558"/>
      <c r="AI1558"/>
      <c r="AJ1558"/>
    </row>
    <row r="1559" spans="1:36" ht="24.95" customHeight="1">
      <c r="A1559" s="66"/>
      <c r="M1559" s="37"/>
      <c r="N1559" s="695"/>
      <c r="U1559"/>
      <c r="V1559"/>
      <c r="W1559"/>
      <c r="X1559"/>
      <c r="Y1559"/>
      <c r="Z1559" s="172"/>
      <c r="AA1559"/>
      <c r="AB1559"/>
      <c r="AC1559"/>
      <c r="AD1559"/>
      <c r="AE1559"/>
      <c r="AF1559"/>
      <c r="AG1559"/>
      <c r="AH1559"/>
      <c r="AI1559"/>
      <c r="AJ1559"/>
    </row>
    <row r="1560" spans="1:36" ht="24.95" customHeight="1">
      <c r="A1560" s="66"/>
      <c r="M1560" s="37"/>
      <c r="N1560" s="695"/>
      <c r="U1560"/>
      <c r="V1560"/>
      <c r="W1560"/>
      <c r="X1560"/>
      <c r="Y1560"/>
      <c r="Z1560" s="172"/>
      <c r="AA1560"/>
      <c r="AB1560"/>
      <c r="AC1560"/>
      <c r="AD1560"/>
      <c r="AE1560"/>
      <c r="AF1560"/>
      <c r="AG1560"/>
      <c r="AH1560"/>
      <c r="AI1560"/>
      <c r="AJ1560"/>
    </row>
    <row r="1561" spans="1:36" ht="24.95" customHeight="1">
      <c r="A1561" s="66"/>
      <c r="M1561" s="37"/>
      <c r="N1561" s="695"/>
      <c r="U1561"/>
      <c r="V1561"/>
      <c r="W1561"/>
      <c r="X1561"/>
      <c r="Y1561"/>
      <c r="Z1561" s="172"/>
      <c r="AA1561"/>
      <c r="AB1561"/>
      <c r="AC1561"/>
      <c r="AD1561"/>
      <c r="AE1561"/>
      <c r="AF1561"/>
      <c r="AG1561"/>
      <c r="AH1561"/>
      <c r="AI1561"/>
      <c r="AJ1561"/>
    </row>
    <row r="1562" spans="1:36" ht="24.95" customHeight="1">
      <c r="A1562" s="66"/>
      <c r="M1562" s="37"/>
      <c r="N1562" s="695"/>
      <c r="U1562"/>
      <c r="V1562"/>
      <c r="W1562"/>
      <c r="X1562"/>
      <c r="Y1562"/>
      <c r="Z1562" s="172"/>
      <c r="AA1562"/>
      <c r="AB1562"/>
      <c r="AC1562"/>
      <c r="AD1562"/>
      <c r="AE1562"/>
      <c r="AF1562"/>
      <c r="AG1562"/>
      <c r="AH1562"/>
      <c r="AI1562"/>
      <c r="AJ1562"/>
    </row>
    <row r="1563" spans="1:36" ht="24.95" customHeight="1">
      <c r="A1563" s="66"/>
      <c r="M1563" s="37"/>
      <c r="N1563" s="695"/>
      <c r="U1563"/>
      <c r="V1563"/>
      <c r="W1563"/>
      <c r="X1563"/>
      <c r="Y1563"/>
      <c r="Z1563" s="172"/>
      <c r="AA1563"/>
      <c r="AB1563"/>
      <c r="AC1563"/>
      <c r="AD1563"/>
      <c r="AE1563"/>
      <c r="AF1563"/>
      <c r="AG1563"/>
      <c r="AH1563"/>
      <c r="AI1563"/>
      <c r="AJ1563"/>
    </row>
    <row r="1564" spans="1:36" ht="24.95" customHeight="1">
      <c r="A1564" s="66"/>
      <c r="M1564" s="37"/>
      <c r="N1564" s="695"/>
      <c r="U1564"/>
      <c r="V1564"/>
      <c r="W1564"/>
      <c r="X1564"/>
      <c r="Y1564"/>
      <c r="Z1564" s="172"/>
      <c r="AA1564"/>
      <c r="AB1564"/>
      <c r="AC1564"/>
      <c r="AD1564"/>
      <c r="AE1564"/>
      <c r="AF1564"/>
      <c r="AG1564"/>
      <c r="AH1564"/>
      <c r="AI1564"/>
      <c r="AJ1564"/>
    </row>
    <row r="1565" spans="1:36" ht="24.95" customHeight="1">
      <c r="A1565" s="66"/>
      <c r="M1565" s="37"/>
      <c r="N1565" s="695"/>
      <c r="U1565"/>
      <c r="V1565"/>
      <c r="W1565"/>
      <c r="X1565"/>
      <c r="Y1565"/>
      <c r="Z1565" s="172"/>
      <c r="AA1565"/>
      <c r="AB1565"/>
      <c r="AC1565"/>
      <c r="AD1565"/>
      <c r="AE1565"/>
      <c r="AF1565"/>
      <c r="AG1565"/>
      <c r="AH1565"/>
      <c r="AI1565"/>
      <c r="AJ1565"/>
    </row>
    <row r="1566" spans="1:36" ht="24.95" customHeight="1">
      <c r="A1566" s="66"/>
      <c r="M1566" s="37"/>
      <c r="N1566" s="695"/>
      <c r="U1566"/>
      <c r="V1566"/>
      <c r="W1566"/>
      <c r="X1566"/>
      <c r="Y1566"/>
      <c r="Z1566" s="172"/>
      <c r="AA1566"/>
      <c r="AB1566"/>
      <c r="AC1566"/>
      <c r="AD1566"/>
      <c r="AE1566"/>
      <c r="AF1566"/>
      <c r="AG1566"/>
      <c r="AH1566"/>
      <c r="AI1566"/>
      <c r="AJ1566"/>
    </row>
    <row r="1567" spans="1:36" ht="24.95" customHeight="1">
      <c r="A1567" s="66"/>
      <c r="M1567" s="37"/>
      <c r="N1567" s="695"/>
      <c r="U1567"/>
      <c r="V1567"/>
      <c r="W1567"/>
      <c r="X1567"/>
      <c r="Y1567"/>
      <c r="Z1567" s="172"/>
      <c r="AA1567"/>
      <c r="AB1567"/>
      <c r="AC1567"/>
      <c r="AD1567"/>
      <c r="AE1567"/>
      <c r="AF1567"/>
      <c r="AG1567"/>
      <c r="AH1567"/>
      <c r="AI1567"/>
      <c r="AJ1567"/>
    </row>
    <row r="1568" spans="1:36" ht="24.95" customHeight="1">
      <c r="A1568" s="66"/>
      <c r="M1568" s="37"/>
      <c r="N1568" s="695"/>
      <c r="U1568"/>
      <c r="V1568"/>
      <c r="W1568"/>
      <c r="X1568"/>
      <c r="Y1568"/>
      <c r="Z1568" s="172"/>
      <c r="AA1568"/>
      <c r="AB1568"/>
      <c r="AC1568"/>
      <c r="AD1568"/>
      <c r="AE1568"/>
      <c r="AF1568"/>
      <c r="AG1568"/>
      <c r="AH1568"/>
      <c r="AI1568"/>
      <c r="AJ1568"/>
    </row>
    <row r="1569" spans="1:36" ht="24.95" customHeight="1">
      <c r="A1569" s="66"/>
      <c r="M1569" s="37"/>
      <c r="N1569" s="695"/>
      <c r="U1569"/>
      <c r="V1569"/>
      <c r="W1569"/>
      <c r="X1569"/>
      <c r="Y1569"/>
      <c r="Z1569" s="172"/>
      <c r="AA1569"/>
      <c r="AB1569"/>
      <c r="AC1569"/>
      <c r="AD1569"/>
      <c r="AE1569"/>
      <c r="AF1569"/>
      <c r="AG1569"/>
      <c r="AH1569"/>
      <c r="AI1569"/>
      <c r="AJ1569"/>
    </row>
    <row r="1570" spans="1:36" ht="24.95" customHeight="1">
      <c r="A1570" s="66"/>
      <c r="M1570" s="37"/>
      <c r="N1570" s="695"/>
      <c r="U1570"/>
      <c r="V1570"/>
      <c r="W1570"/>
      <c r="X1570"/>
      <c r="Y1570"/>
      <c r="Z1570" s="172"/>
      <c r="AA1570"/>
      <c r="AB1570"/>
      <c r="AC1570"/>
      <c r="AD1570"/>
      <c r="AE1570"/>
      <c r="AF1570"/>
      <c r="AG1570"/>
      <c r="AH1570"/>
      <c r="AI1570"/>
      <c r="AJ1570"/>
    </row>
    <row r="1571" spans="1:36" ht="24.95" customHeight="1">
      <c r="A1571" s="66"/>
      <c r="M1571" s="37"/>
      <c r="N1571" s="695"/>
      <c r="U1571"/>
      <c r="V1571"/>
      <c r="W1571"/>
      <c r="X1571"/>
      <c r="Y1571"/>
      <c r="Z1571" s="172"/>
      <c r="AA1571"/>
      <c r="AB1571"/>
      <c r="AC1571"/>
      <c r="AD1571"/>
      <c r="AE1571"/>
      <c r="AF1571"/>
      <c r="AG1571"/>
      <c r="AH1571"/>
      <c r="AI1571"/>
      <c r="AJ1571"/>
    </row>
    <row r="1572" spans="1:36" ht="24.95" customHeight="1">
      <c r="A1572" s="66"/>
      <c r="M1572" s="37"/>
      <c r="N1572" s="695"/>
      <c r="U1572"/>
      <c r="V1572"/>
      <c r="W1572"/>
      <c r="X1572"/>
      <c r="Y1572"/>
      <c r="Z1572" s="172"/>
      <c r="AA1572"/>
      <c r="AB1572"/>
      <c r="AC1572"/>
      <c r="AD1572"/>
      <c r="AE1572"/>
      <c r="AF1572"/>
      <c r="AG1572"/>
      <c r="AH1572"/>
      <c r="AI1572"/>
      <c r="AJ1572"/>
    </row>
    <row r="1573" spans="1:36" ht="24.95" customHeight="1">
      <c r="A1573" s="66"/>
      <c r="M1573" s="37"/>
      <c r="N1573" s="695"/>
      <c r="U1573"/>
      <c r="V1573"/>
      <c r="W1573"/>
      <c r="X1573"/>
      <c r="Y1573"/>
      <c r="Z1573" s="172"/>
      <c r="AA1573"/>
      <c r="AB1573"/>
      <c r="AC1573"/>
      <c r="AD1573"/>
      <c r="AE1573"/>
      <c r="AF1573"/>
      <c r="AG1573"/>
      <c r="AH1573"/>
      <c r="AI1573"/>
      <c r="AJ1573"/>
    </row>
    <row r="1574" spans="1:36" ht="24.95" customHeight="1">
      <c r="A1574" s="66"/>
      <c r="M1574" s="37"/>
      <c r="N1574" s="695"/>
      <c r="U1574"/>
      <c r="V1574"/>
      <c r="W1574"/>
      <c r="X1574"/>
      <c r="Y1574"/>
      <c r="Z1574" s="172"/>
      <c r="AA1574"/>
      <c r="AB1574"/>
      <c r="AC1574"/>
      <c r="AD1574"/>
      <c r="AE1574"/>
      <c r="AF1574"/>
      <c r="AG1574"/>
      <c r="AH1574"/>
      <c r="AI1574"/>
      <c r="AJ1574"/>
    </row>
    <row r="1575" spans="1:36" ht="24.95" customHeight="1">
      <c r="A1575" s="66"/>
      <c r="M1575" s="37"/>
      <c r="N1575" s="695"/>
      <c r="U1575"/>
      <c r="V1575"/>
      <c r="W1575"/>
      <c r="X1575"/>
      <c r="Y1575"/>
      <c r="Z1575" s="172"/>
      <c r="AA1575"/>
      <c r="AB1575"/>
      <c r="AC1575"/>
      <c r="AD1575"/>
      <c r="AE1575"/>
      <c r="AF1575"/>
      <c r="AG1575"/>
      <c r="AH1575"/>
      <c r="AI1575"/>
      <c r="AJ1575"/>
    </row>
    <row r="1576" spans="1:36" ht="24.95" customHeight="1">
      <c r="A1576" s="66"/>
      <c r="M1576" s="37"/>
      <c r="N1576" s="695"/>
      <c r="U1576"/>
      <c r="V1576"/>
      <c r="W1576"/>
      <c r="X1576"/>
      <c r="Y1576"/>
      <c r="Z1576" s="172"/>
      <c r="AA1576"/>
      <c r="AB1576"/>
      <c r="AC1576"/>
      <c r="AD1576"/>
      <c r="AE1576"/>
      <c r="AF1576"/>
      <c r="AG1576"/>
      <c r="AH1576"/>
      <c r="AI1576"/>
      <c r="AJ1576"/>
    </row>
    <row r="1577" spans="1:36" ht="24.95" customHeight="1">
      <c r="A1577" s="66"/>
      <c r="M1577" s="37"/>
      <c r="N1577" s="695"/>
      <c r="U1577"/>
      <c r="V1577"/>
      <c r="W1577"/>
      <c r="X1577"/>
      <c r="Y1577"/>
      <c r="Z1577" s="172"/>
      <c r="AA1577"/>
      <c r="AB1577"/>
      <c r="AC1577"/>
      <c r="AD1577"/>
      <c r="AE1577"/>
      <c r="AF1577"/>
      <c r="AG1577"/>
      <c r="AH1577"/>
      <c r="AI1577"/>
      <c r="AJ1577"/>
    </row>
    <row r="1578" spans="1:36" ht="24.95" customHeight="1">
      <c r="A1578" s="66"/>
      <c r="M1578" s="37"/>
      <c r="N1578" s="695"/>
      <c r="U1578"/>
      <c r="V1578"/>
      <c r="W1578"/>
      <c r="X1578"/>
      <c r="Y1578"/>
      <c r="Z1578" s="172"/>
      <c r="AA1578"/>
      <c r="AB1578"/>
      <c r="AC1578"/>
      <c r="AD1578"/>
      <c r="AE1578"/>
      <c r="AF1578"/>
      <c r="AG1578"/>
      <c r="AH1578"/>
      <c r="AI1578"/>
      <c r="AJ1578"/>
    </row>
    <row r="1579" spans="1:36" ht="24.95" customHeight="1">
      <c r="A1579" s="66"/>
      <c r="M1579" s="37"/>
      <c r="N1579" s="695"/>
      <c r="U1579"/>
      <c r="V1579"/>
      <c r="W1579"/>
      <c r="X1579"/>
      <c r="Y1579"/>
      <c r="Z1579" s="172"/>
      <c r="AA1579"/>
      <c r="AB1579"/>
      <c r="AC1579"/>
      <c r="AD1579"/>
      <c r="AE1579"/>
      <c r="AF1579"/>
      <c r="AG1579"/>
      <c r="AH1579"/>
      <c r="AI1579"/>
      <c r="AJ1579"/>
    </row>
    <row r="1580" spans="1:36" ht="24.95" customHeight="1">
      <c r="A1580" s="66"/>
      <c r="M1580" s="37"/>
      <c r="N1580" s="695"/>
      <c r="U1580"/>
      <c r="V1580"/>
      <c r="W1580"/>
      <c r="X1580"/>
      <c r="Y1580"/>
      <c r="Z1580" s="172"/>
      <c r="AA1580"/>
      <c r="AB1580"/>
      <c r="AC1580"/>
      <c r="AD1580"/>
      <c r="AE1580"/>
      <c r="AF1580"/>
      <c r="AG1580"/>
      <c r="AH1580"/>
      <c r="AI1580"/>
      <c r="AJ1580"/>
    </row>
    <row r="1581" spans="1:36" ht="24.95" customHeight="1">
      <c r="A1581" s="66"/>
      <c r="M1581" s="37"/>
      <c r="N1581" s="695"/>
      <c r="U1581"/>
      <c r="V1581"/>
      <c r="W1581"/>
      <c r="X1581"/>
      <c r="Y1581"/>
      <c r="Z1581" s="172"/>
      <c r="AA1581"/>
      <c r="AB1581"/>
      <c r="AC1581"/>
      <c r="AD1581"/>
      <c r="AE1581"/>
      <c r="AF1581"/>
      <c r="AG1581"/>
      <c r="AH1581"/>
      <c r="AI1581"/>
      <c r="AJ1581"/>
    </row>
    <row r="1582" spans="1:36" ht="24.95" customHeight="1">
      <c r="A1582" s="66"/>
      <c r="M1582" s="37"/>
      <c r="N1582" s="695"/>
      <c r="U1582"/>
      <c r="V1582"/>
      <c r="W1582"/>
      <c r="X1582"/>
      <c r="Y1582"/>
      <c r="Z1582" s="172"/>
      <c r="AA1582"/>
      <c r="AB1582"/>
      <c r="AC1582"/>
      <c r="AD1582"/>
      <c r="AE1582"/>
      <c r="AF1582"/>
      <c r="AG1582"/>
      <c r="AH1582"/>
      <c r="AI1582"/>
      <c r="AJ1582"/>
    </row>
    <row r="1583" spans="1:36" ht="24.95" customHeight="1">
      <c r="A1583" s="66"/>
      <c r="M1583" s="37"/>
      <c r="N1583" s="695"/>
      <c r="U1583"/>
      <c r="V1583"/>
      <c r="W1583"/>
      <c r="X1583"/>
      <c r="Y1583"/>
      <c r="Z1583" s="172"/>
      <c r="AA1583"/>
      <c r="AB1583"/>
      <c r="AC1583"/>
      <c r="AD1583"/>
      <c r="AE1583"/>
      <c r="AF1583"/>
      <c r="AG1583"/>
      <c r="AH1583"/>
      <c r="AI1583"/>
      <c r="AJ1583"/>
    </row>
    <row r="1584" spans="1:36" ht="24.95" customHeight="1">
      <c r="A1584" s="66"/>
      <c r="M1584" s="37"/>
      <c r="N1584" s="695"/>
      <c r="U1584"/>
      <c r="V1584"/>
      <c r="W1584"/>
      <c r="X1584"/>
      <c r="Y1584"/>
      <c r="Z1584" s="172"/>
      <c r="AA1584"/>
      <c r="AB1584"/>
      <c r="AC1584"/>
      <c r="AD1584"/>
      <c r="AE1584"/>
      <c r="AF1584"/>
      <c r="AG1584"/>
      <c r="AH1584"/>
      <c r="AI1584"/>
      <c r="AJ1584"/>
    </row>
    <row r="1585" spans="1:36" ht="24.95" customHeight="1">
      <c r="A1585" s="66"/>
      <c r="M1585" s="37"/>
      <c r="N1585" s="695"/>
      <c r="U1585"/>
      <c r="V1585"/>
      <c r="W1585"/>
      <c r="X1585"/>
      <c r="Y1585"/>
      <c r="Z1585" s="172"/>
      <c r="AA1585"/>
      <c r="AB1585"/>
      <c r="AC1585"/>
      <c r="AD1585"/>
      <c r="AE1585"/>
      <c r="AF1585"/>
      <c r="AG1585"/>
      <c r="AH1585"/>
      <c r="AI1585"/>
      <c r="AJ1585"/>
    </row>
    <row r="1586" spans="1:36" ht="24.95" customHeight="1">
      <c r="A1586" s="66"/>
      <c r="M1586" s="37"/>
      <c r="N1586" s="695"/>
      <c r="U1586"/>
      <c r="V1586"/>
      <c r="W1586"/>
      <c r="X1586"/>
      <c r="Y1586"/>
      <c r="Z1586" s="172"/>
      <c r="AA1586"/>
      <c r="AB1586"/>
      <c r="AC1586"/>
      <c r="AD1586"/>
      <c r="AE1586"/>
      <c r="AF1586"/>
      <c r="AG1586"/>
      <c r="AH1586"/>
      <c r="AI1586"/>
      <c r="AJ1586"/>
    </row>
    <row r="1587" spans="1:36" ht="24.95" customHeight="1">
      <c r="A1587" s="66"/>
      <c r="M1587" s="37"/>
      <c r="N1587" s="695"/>
      <c r="U1587"/>
      <c r="V1587"/>
      <c r="W1587"/>
      <c r="X1587"/>
      <c r="Y1587"/>
      <c r="Z1587" s="172"/>
      <c r="AA1587"/>
      <c r="AB1587"/>
      <c r="AC1587"/>
      <c r="AD1587"/>
      <c r="AE1587"/>
      <c r="AF1587"/>
      <c r="AG1587"/>
      <c r="AH1587"/>
      <c r="AI1587"/>
      <c r="AJ1587"/>
    </row>
    <row r="1588" spans="1:36" ht="24.95" customHeight="1">
      <c r="A1588" s="66"/>
      <c r="M1588" s="37"/>
      <c r="N1588" s="695"/>
      <c r="U1588"/>
      <c r="V1588"/>
      <c r="W1588"/>
      <c r="X1588"/>
      <c r="Y1588"/>
      <c r="Z1588" s="172"/>
      <c r="AA1588"/>
      <c r="AB1588"/>
      <c r="AC1588"/>
      <c r="AD1588"/>
      <c r="AE1588"/>
      <c r="AF1588"/>
      <c r="AG1588"/>
      <c r="AH1588"/>
      <c r="AI1588"/>
      <c r="AJ1588"/>
    </row>
    <row r="1589" spans="1:36" ht="24.95" customHeight="1">
      <c r="A1589" s="66"/>
      <c r="M1589" s="37"/>
      <c r="N1589" s="695"/>
      <c r="U1589"/>
      <c r="V1589"/>
      <c r="W1589"/>
      <c r="X1589"/>
      <c r="Y1589"/>
      <c r="Z1589" s="172"/>
      <c r="AA1589"/>
      <c r="AB1589"/>
      <c r="AC1589"/>
      <c r="AD1589"/>
      <c r="AE1589"/>
      <c r="AF1589"/>
      <c r="AG1589"/>
      <c r="AH1589"/>
      <c r="AI1589"/>
      <c r="AJ1589"/>
    </row>
    <row r="1590" spans="1:36" ht="24.95" customHeight="1">
      <c r="A1590" s="66"/>
      <c r="M1590" s="37"/>
      <c r="N1590" s="695"/>
      <c r="U1590"/>
      <c r="V1590"/>
      <c r="W1590"/>
      <c r="X1590"/>
      <c r="Y1590"/>
      <c r="Z1590" s="172"/>
      <c r="AA1590"/>
      <c r="AB1590"/>
      <c r="AC1590"/>
      <c r="AD1590"/>
      <c r="AE1590"/>
      <c r="AF1590"/>
      <c r="AG1590"/>
      <c r="AH1590"/>
      <c r="AI1590"/>
      <c r="AJ1590"/>
    </row>
    <row r="1591" spans="1:36" ht="24.95" customHeight="1">
      <c r="A1591" s="66"/>
      <c r="M1591" s="37"/>
      <c r="N1591" s="695"/>
      <c r="U1591"/>
      <c r="V1591"/>
      <c r="W1591"/>
      <c r="X1591"/>
      <c r="Y1591"/>
      <c r="Z1591" s="172"/>
      <c r="AA1591"/>
      <c r="AB1591"/>
      <c r="AC1591"/>
      <c r="AD1591"/>
      <c r="AE1591"/>
      <c r="AF1591"/>
      <c r="AG1591"/>
      <c r="AH1591"/>
      <c r="AI1591"/>
      <c r="AJ1591"/>
    </row>
    <row r="1592" spans="1:36" ht="24.95" customHeight="1">
      <c r="A1592" s="66"/>
      <c r="M1592" s="37"/>
      <c r="N1592" s="695"/>
      <c r="U1592"/>
      <c r="V1592"/>
      <c r="W1592"/>
      <c r="X1592"/>
      <c r="Y1592"/>
      <c r="Z1592" s="172"/>
      <c r="AA1592"/>
      <c r="AB1592"/>
      <c r="AC1592"/>
      <c r="AD1592"/>
      <c r="AE1592"/>
      <c r="AF1592"/>
      <c r="AG1592"/>
      <c r="AH1592"/>
      <c r="AI1592"/>
      <c r="AJ1592"/>
    </row>
    <row r="1593" spans="1:36" ht="24.95" customHeight="1">
      <c r="A1593" s="66"/>
      <c r="M1593" s="37"/>
      <c r="N1593" s="695"/>
      <c r="U1593"/>
      <c r="V1593"/>
      <c r="W1593"/>
      <c r="X1593"/>
      <c r="Y1593"/>
      <c r="Z1593" s="172"/>
      <c r="AA1593"/>
      <c r="AB1593"/>
      <c r="AC1593"/>
      <c r="AD1593"/>
      <c r="AE1593"/>
      <c r="AF1593"/>
      <c r="AG1593"/>
      <c r="AH1593"/>
      <c r="AI1593"/>
      <c r="AJ1593"/>
    </row>
    <row r="1594" spans="1:36" ht="24.95" customHeight="1">
      <c r="A1594" s="66"/>
      <c r="M1594" s="37"/>
      <c r="N1594" s="695"/>
      <c r="U1594"/>
      <c r="V1594"/>
      <c r="W1594"/>
      <c r="X1594"/>
      <c r="Y1594"/>
      <c r="Z1594" s="172"/>
      <c r="AA1594"/>
      <c r="AB1594"/>
      <c r="AC1594"/>
      <c r="AD1594"/>
      <c r="AE1594"/>
      <c r="AF1594"/>
      <c r="AG1594"/>
      <c r="AH1594"/>
      <c r="AI1594"/>
      <c r="AJ1594"/>
    </row>
    <row r="1595" spans="1:36" ht="24.95" customHeight="1">
      <c r="A1595" s="66"/>
      <c r="M1595" s="37"/>
      <c r="N1595" s="695"/>
      <c r="U1595"/>
      <c r="V1595"/>
      <c r="W1595"/>
      <c r="X1595"/>
      <c r="Y1595"/>
      <c r="Z1595" s="172"/>
      <c r="AA1595"/>
      <c r="AB1595"/>
      <c r="AC1595"/>
      <c r="AD1595"/>
      <c r="AE1595"/>
      <c r="AF1595"/>
      <c r="AG1595"/>
      <c r="AH1595"/>
      <c r="AI1595"/>
      <c r="AJ1595"/>
    </row>
    <row r="1596" spans="1:36" ht="24.95" customHeight="1">
      <c r="A1596" s="66"/>
      <c r="M1596" s="37"/>
      <c r="N1596" s="695"/>
      <c r="U1596"/>
      <c r="V1596"/>
      <c r="W1596"/>
      <c r="X1596"/>
      <c r="Y1596"/>
      <c r="Z1596" s="172"/>
      <c r="AA1596"/>
      <c r="AB1596"/>
      <c r="AC1596"/>
      <c r="AD1596"/>
      <c r="AE1596"/>
      <c r="AF1596"/>
      <c r="AG1596"/>
      <c r="AH1596"/>
      <c r="AI1596"/>
      <c r="AJ1596"/>
    </row>
    <row r="1597" spans="1:36" ht="24.95" customHeight="1">
      <c r="A1597" s="66"/>
      <c r="M1597" s="37"/>
      <c r="N1597" s="695"/>
      <c r="U1597"/>
      <c r="V1597"/>
      <c r="W1597"/>
      <c r="X1597"/>
      <c r="Y1597"/>
      <c r="Z1597" s="172"/>
      <c r="AA1597"/>
      <c r="AB1597"/>
      <c r="AC1597"/>
      <c r="AD1597"/>
      <c r="AE1597"/>
      <c r="AF1597"/>
      <c r="AG1597"/>
      <c r="AH1597"/>
      <c r="AI1597"/>
      <c r="AJ1597"/>
    </row>
    <row r="1598" spans="1:36" ht="24.95" customHeight="1">
      <c r="A1598" s="66"/>
      <c r="M1598" s="37"/>
      <c r="N1598" s="695"/>
      <c r="U1598"/>
      <c r="V1598"/>
      <c r="W1598"/>
      <c r="X1598"/>
      <c r="Y1598"/>
      <c r="Z1598" s="172"/>
      <c r="AA1598"/>
      <c r="AB1598"/>
      <c r="AC1598"/>
      <c r="AD1598"/>
      <c r="AE1598"/>
      <c r="AF1598"/>
      <c r="AG1598"/>
      <c r="AH1598"/>
      <c r="AI1598"/>
      <c r="AJ1598"/>
    </row>
    <row r="1599" spans="1:36" ht="24.95" customHeight="1">
      <c r="A1599" s="66"/>
      <c r="M1599" s="37"/>
      <c r="N1599" s="695"/>
      <c r="U1599"/>
      <c r="V1599"/>
      <c r="W1599"/>
      <c r="X1599"/>
      <c r="Y1599"/>
      <c r="Z1599" s="172"/>
      <c r="AA1599"/>
      <c r="AB1599"/>
      <c r="AC1599"/>
      <c r="AD1599"/>
      <c r="AE1599"/>
      <c r="AF1599"/>
      <c r="AG1599"/>
      <c r="AH1599"/>
      <c r="AI1599"/>
      <c r="AJ1599"/>
    </row>
    <row r="1600" spans="1:36" ht="24.95" customHeight="1">
      <c r="A1600" s="66"/>
      <c r="M1600" s="37"/>
      <c r="N1600" s="695"/>
      <c r="U1600"/>
      <c r="V1600"/>
      <c r="W1600"/>
      <c r="X1600"/>
      <c r="Y1600"/>
      <c r="Z1600" s="172"/>
      <c r="AA1600"/>
      <c r="AB1600"/>
      <c r="AC1600"/>
      <c r="AD1600"/>
      <c r="AE1600"/>
      <c r="AF1600"/>
      <c r="AG1600"/>
      <c r="AH1600"/>
      <c r="AI1600"/>
      <c r="AJ1600"/>
    </row>
    <row r="1601" spans="1:36" ht="24.95" customHeight="1">
      <c r="A1601" s="66"/>
      <c r="M1601" s="37"/>
      <c r="N1601" s="695"/>
      <c r="U1601"/>
      <c r="V1601"/>
      <c r="W1601"/>
      <c r="X1601"/>
      <c r="Y1601"/>
      <c r="Z1601" s="172"/>
      <c r="AA1601"/>
      <c r="AB1601"/>
      <c r="AC1601"/>
      <c r="AD1601"/>
      <c r="AE1601"/>
      <c r="AF1601"/>
      <c r="AG1601"/>
      <c r="AH1601"/>
      <c r="AI1601"/>
      <c r="AJ1601"/>
    </row>
    <row r="1602" spans="1:36" ht="24.95" customHeight="1">
      <c r="A1602" s="66"/>
      <c r="M1602" s="37"/>
      <c r="N1602" s="695"/>
      <c r="U1602"/>
      <c r="V1602"/>
      <c r="W1602"/>
      <c r="X1602"/>
      <c r="Y1602"/>
      <c r="Z1602" s="172"/>
      <c r="AA1602"/>
      <c r="AB1602"/>
      <c r="AC1602"/>
      <c r="AD1602"/>
      <c r="AE1602"/>
      <c r="AF1602"/>
      <c r="AG1602"/>
      <c r="AH1602"/>
      <c r="AI1602"/>
      <c r="AJ1602"/>
    </row>
    <row r="1603" spans="1:36" ht="24.95" customHeight="1">
      <c r="A1603" s="66"/>
      <c r="M1603" s="37"/>
      <c r="N1603" s="695"/>
      <c r="U1603"/>
      <c r="V1603"/>
      <c r="W1603"/>
      <c r="X1603"/>
      <c r="Y1603"/>
      <c r="Z1603" s="172"/>
      <c r="AA1603"/>
      <c r="AB1603"/>
      <c r="AC1603"/>
      <c r="AD1603"/>
      <c r="AE1603"/>
      <c r="AF1603"/>
      <c r="AG1603"/>
      <c r="AH1603"/>
      <c r="AI1603"/>
      <c r="AJ1603"/>
    </row>
    <row r="1604" spans="1:36" ht="24.95" customHeight="1">
      <c r="A1604" s="66"/>
      <c r="M1604" s="37"/>
      <c r="N1604" s="695"/>
      <c r="U1604"/>
      <c r="V1604"/>
      <c r="W1604"/>
      <c r="X1604"/>
      <c r="Y1604"/>
      <c r="Z1604" s="172"/>
      <c r="AA1604"/>
      <c r="AB1604"/>
      <c r="AC1604"/>
      <c r="AD1604"/>
      <c r="AE1604"/>
      <c r="AF1604"/>
      <c r="AG1604"/>
      <c r="AH1604"/>
      <c r="AI1604"/>
      <c r="AJ1604"/>
    </row>
    <row r="1605" spans="1:36" ht="24.95" customHeight="1">
      <c r="A1605" s="66"/>
      <c r="M1605" s="37"/>
      <c r="N1605" s="695"/>
      <c r="U1605"/>
      <c r="V1605"/>
      <c r="W1605"/>
      <c r="X1605"/>
      <c r="Y1605"/>
      <c r="Z1605" s="172"/>
      <c r="AA1605"/>
      <c r="AB1605"/>
      <c r="AC1605"/>
      <c r="AD1605"/>
      <c r="AE1605"/>
      <c r="AF1605"/>
      <c r="AG1605"/>
      <c r="AH1605"/>
      <c r="AI1605"/>
      <c r="AJ1605"/>
    </row>
    <row r="1606" spans="1:36" ht="24.95" customHeight="1">
      <c r="A1606" s="66"/>
      <c r="M1606" s="37"/>
      <c r="N1606" s="695"/>
      <c r="U1606"/>
      <c r="V1606"/>
      <c r="W1606"/>
      <c r="X1606"/>
      <c r="Y1606"/>
      <c r="Z1606" s="172"/>
      <c r="AA1606"/>
      <c r="AB1606"/>
      <c r="AC1606"/>
      <c r="AD1606"/>
      <c r="AE1606"/>
      <c r="AF1606"/>
      <c r="AG1606"/>
      <c r="AH1606"/>
      <c r="AI1606"/>
      <c r="AJ1606"/>
    </row>
    <row r="1607" spans="1:36" ht="24.95" customHeight="1">
      <c r="A1607" s="66"/>
      <c r="M1607" s="37"/>
      <c r="N1607" s="695"/>
      <c r="U1607"/>
      <c r="V1607"/>
      <c r="W1607"/>
      <c r="X1607"/>
      <c r="Y1607"/>
      <c r="Z1607" s="172"/>
      <c r="AA1607"/>
      <c r="AB1607"/>
      <c r="AC1607"/>
      <c r="AD1607"/>
      <c r="AE1607"/>
      <c r="AF1607"/>
      <c r="AG1607"/>
      <c r="AH1607"/>
      <c r="AI1607"/>
      <c r="AJ1607"/>
    </row>
    <row r="1608" spans="1:36" ht="24.95" customHeight="1">
      <c r="A1608" s="66"/>
      <c r="M1608" s="37"/>
      <c r="N1608" s="695"/>
      <c r="U1608"/>
      <c r="V1608"/>
      <c r="W1608"/>
      <c r="X1608"/>
      <c r="Y1608"/>
      <c r="Z1608" s="172"/>
      <c r="AA1608"/>
      <c r="AB1608"/>
      <c r="AC1608"/>
      <c r="AD1608"/>
      <c r="AE1608"/>
      <c r="AF1608"/>
      <c r="AG1608"/>
      <c r="AH1608"/>
      <c r="AI1608"/>
      <c r="AJ1608"/>
    </row>
    <row r="1609" spans="1:36" ht="24.95" customHeight="1">
      <c r="A1609" s="66"/>
      <c r="M1609" s="37"/>
      <c r="N1609" s="695"/>
      <c r="U1609"/>
      <c r="V1609"/>
      <c r="W1609"/>
      <c r="X1609"/>
      <c r="Y1609"/>
      <c r="Z1609" s="172"/>
      <c r="AA1609"/>
      <c r="AB1609"/>
      <c r="AC1609"/>
      <c r="AD1609"/>
      <c r="AE1609"/>
      <c r="AF1609"/>
      <c r="AG1609"/>
      <c r="AH1609"/>
      <c r="AI1609"/>
      <c r="AJ1609"/>
    </row>
    <row r="1610" spans="1:36" ht="24.95" customHeight="1">
      <c r="A1610" s="66"/>
      <c r="M1610" s="37"/>
      <c r="N1610" s="695"/>
      <c r="U1610"/>
      <c r="V1610"/>
      <c r="W1610"/>
      <c r="X1610"/>
      <c r="Y1610"/>
      <c r="Z1610" s="172"/>
      <c r="AA1610"/>
      <c r="AB1610"/>
      <c r="AC1610"/>
      <c r="AD1610"/>
      <c r="AE1610"/>
      <c r="AF1610"/>
      <c r="AG1610"/>
      <c r="AH1610"/>
      <c r="AI1610"/>
      <c r="AJ1610"/>
    </row>
    <row r="1611" spans="1:36" ht="24.95" customHeight="1">
      <c r="A1611" s="66"/>
      <c r="M1611" s="37"/>
      <c r="N1611" s="695"/>
      <c r="U1611"/>
      <c r="V1611"/>
      <c r="W1611"/>
      <c r="X1611"/>
      <c r="Y1611"/>
      <c r="Z1611" s="172"/>
      <c r="AA1611"/>
      <c r="AB1611"/>
      <c r="AC1611"/>
      <c r="AD1611"/>
      <c r="AE1611"/>
      <c r="AF1611"/>
      <c r="AG1611"/>
      <c r="AH1611"/>
      <c r="AI1611"/>
      <c r="AJ1611"/>
    </row>
    <row r="1612" spans="1:36" ht="24.95" customHeight="1">
      <c r="A1612" s="66"/>
      <c r="M1612" s="37"/>
      <c r="N1612" s="695"/>
      <c r="U1612"/>
      <c r="V1612"/>
      <c r="W1612"/>
      <c r="X1612"/>
      <c r="Y1612"/>
      <c r="Z1612" s="172"/>
      <c r="AA1612"/>
      <c r="AB1612"/>
      <c r="AC1612"/>
      <c r="AD1612"/>
      <c r="AE1612"/>
      <c r="AF1612"/>
      <c r="AG1612"/>
      <c r="AH1612"/>
      <c r="AI1612"/>
      <c r="AJ1612"/>
    </row>
    <row r="1613" spans="1:36" ht="24.95" customHeight="1">
      <c r="A1613" s="66"/>
      <c r="M1613" s="37"/>
      <c r="N1613" s="695"/>
      <c r="U1613"/>
      <c r="V1613"/>
      <c r="W1613"/>
      <c r="X1613"/>
      <c r="Y1613"/>
      <c r="Z1613" s="172"/>
      <c r="AA1613"/>
      <c r="AB1613"/>
      <c r="AC1613"/>
      <c r="AD1613"/>
      <c r="AE1613"/>
      <c r="AF1613"/>
      <c r="AG1613"/>
      <c r="AH1613"/>
      <c r="AI1613"/>
      <c r="AJ1613"/>
    </row>
    <row r="1614" spans="1:36" ht="24.95" customHeight="1">
      <c r="A1614" s="66"/>
      <c r="M1614" s="37"/>
      <c r="N1614" s="695"/>
      <c r="U1614"/>
      <c r="V1614"/>
      <c r="W1614"/>
      <c r="X1614"/>
      <c r="Y1614"/>
      <c r="Z1614" s="172"/>
      <c r="AA1614"/>
      <c r="AB1614"/>
      <c r="AC1614"/>
      <c r="AD1614"/>
      <c r="AE1614"/>
      <c r="AF1614"/>
      <c r="AG1614"/>
      <c r="AH1614"/>
      <c r="AI1614"/>
      <c r="AJ1614"/>
    </row>
    <row r="1615" spans="1:36" ht="24.95" customHeight="1">
      <c r="A1615" s="66"/>
      <c r="M1615" s="37"/>
      <c r="N1615" s="695"/>
      <c r="U1615"/>
      <c r="V1615"/>
      <c r="W1615"/>
      <c r="X1615"/>
      <c r="Y1615"/>
      <c r="Z1615" s="172"/>
      <c r="AA1615"/>
      <c r="AB1615"/>
      <c r="AC1615"/>
      <c r="AD1615"/>
      <c r="AE1615"/>
      <c r="AF1615"/>
      <c r="AG1615"/>
      <c r="AH1615"/>
      <c r="AI1615"/>
      <c r="AJ1615"/>
    </row>
    <row r="1616" spans="1:36" ht="24.95" customHeight="1">
      <c r="A1616" s="66"/>
      <c r="M1616" s="37"/>
      <c r="N1616" s="695"/>
      <c r="U1616"/>
      <c r="V1616"/>
      <c r="W1616"/>
      <c r="X1616"/>
      <c r="Y1616"/>
      <c r="Z1616" s="172"/>
      <c r="AA1616"/>
      <c r="AB1616"/>
      <c r="AC1616"/>
      <c r="AD1616"/>
      <c r="AE1616"/>
      <c r="AF1616"/>
      <c r="AG1616"/>
      <c r="AH1616"/>
      <c r="AI1616"/>
      <c r="AJ1616"/>
    </row>
    <row r="1617" spans="1:36" ht="24.95" customHeight="1">
      <c r="A1617" s="66"/>
      <c r="M1617" s="37"/>
      <c r="N1617" s="695"/>
      <c r="U1617"/>
      <c r="V1617"/>
      <c r="W1617"/>
      <c r="X1617"/>
      <c r="Y1617"/>
      <c r="Z1617" s="172"/>
      <c r="AA1617"/>
      <c r="AB1617"/>
      <c r="AC1617"/>
      <c r="AD1617"/>
      <c r="AE1617"/>
      <c r="AF1617"/>
      <c r="AG1617"/>
      <c r="AH1617"/>
      <c r="AI1617"/>
      <c r="AJ1617"/>
    </row>
    <row r="1618" spans="1:36" ht="24.95" customHeight="1">
      <c r="A1618" s="66"/>
      <c r="M1618" s="37"/>
      <c r="N1618" s="695"/>
      <c r="U1618"/>
      <c r="V1618"/>
      <c r="W1618"/>
      <c r="X1618"/>
      <c r="Y1618"/>
      <c r="Z1618" s="172"/>
      <c r="AA1618"/>
      <c r="AB1618"/>
      <c r="AC1618"/>
      <c r="AD1618"/>
      <c r="AE1618"/>
      <c r="AF1618"/>
      <c r="AG1618"/>
      <c r="AH1618"/>
      <c r="AI1618"/>
      <c r="AJ1618"/>
    </row>
    <row r="1619" spans="1:36" ht="24.95" customHeight="1">
      <c r="A1619" s="66"/>
      <c r="M1619" s="37"/>
      <c r="N1619" s="695"/>
      <c r="U1619"/>
      <c r="V1619"/>
      <c r="W1619"/>
      <c r="X1619"/>
      <c r="Y1619"/>
      <c r="Z1619" s="172"/>
      <c r="AA1619"/>
      <c r="AB1619"/>
      <c r="AC1619"/>
      <c r="AD1619"/>
      <c r="AE1619"/>
      <c r="AF1619"/>
      <c r="AG1619"/>
      <c r="AH1619"/>
      <c r="AI1619"/>
      <c r="AJ1619"/>
    </row>
    <row r="1620" spans="1:36" ht="24.95" customHeight="1">
      <c r="A1620" s="66"/>
      <c r="M1620" s="37"/>
      <c r="N1620" s="695"/>
      <c r="U1620"/>
      <c r="V1620"/>
      <c r="W1620"/>
      <c r="X1620"/>
      <c r="Y1620"/>
      <c r="Z1620" s="172"/>
      <c r="AA1620"/>
      <c r="AB1620"/>
      <c r="AC1620"/>
      <c r="AD1620"/>
      <c r="AE1620"/>
      <c r="AF1620"/>
      <c r="AG1620"/>
      <c r="AH1620"/>
      <c r="AI1620"/>
      <c r="AJ1620"/>
    </row>
    <row r="1621" spans="1:36" ht="24.95" customHeight="1">
      <c r="A1621" s="66"/>
      <c r="M1621" s="37"/>
      <c r="N1621" s="695"/>
      <c r="U1621"/>
      <c r="V1621"/>
      <c r="W1621"/>
      <c r="X1621"/>
      <c r="Y1621"/>
      <c r="Z1621" s="172"/>
      <c r="AA1621"/>
      <c r="AB1621"/>
      <c r="AC1621"/>
      <c r="AD1621"/>
      <c r="AE1621"/>
      <c r="AF1621"/>
      <c r="AG1621"/>
      <c r="AH1621"/>
      <c r="AI1621"/>
      <c r="AJ1621"/>
    </row>
    <row r="1622" spans="1:36" ht="24.95" customHeight="1">
      <c r="A1622" s="66"/>
      <c r="M1622" s="37"/>
      <c r="N1622" s="695"/>
      <c r="U1622"/>
      <c r="V1622"/>
      <c r="W1622"/>
      <c r="X1622"/>
      <c r="Y1622"/>
      <c r="Z1622" s="172"/>
      <c r="AA1622"/>
      <c r="AB1622"/>
      <c r="AC1622"/>
      <c r="AD1622"/>
      <c r="AE1622"/>
      <c r="AF1622"/>
      <c r="AG1622"/>
      <c r="AH1622"/>
      <c r="AI1622"/>
      <c r="AJ1622"/>
    </row>
    <row r="1623" spans="1:36" ht="24.95" customHeight="1">
      <c r="A1623" s="66"/>
      <c r="M1623" s="37"/>
      <c r="N1623" s="695"/>
      <c r="U1623"/>
      <c r="V1623"/>
      <c r="W1623"/>
      <c r="X1623"/>
      <c r="Y1623"/>
      <c r="Z1623" s="172"/>
      <c r="AA1623"/>
      <c r="AB1623"/>
      <c r="AC1623"/>
      <c r="AD1623"/>
      <c r="AE1623"/>
      <c r="AF1623"/>
      <c r="AG1623"/>
      <c r="AH1623"/>
      <c r="AI1623"/>
      <c r="AJ1623"/>
    </row>
    <row r="1624" spans="1:36" ht="24.95" customHeight="1">
      <c r="A1624" s="66"/>
      <c r="M1624" s="37"/>
      <c r="N1624" s="695"/>
      <c r="U1624"/>
      <c r="V1624"/>
      <c r="W1624"/>
      <c r="X1624"/>
      <c r="Y1624"/>
      <c r="Z1624" s="172"/>
      <c r="AA1624"/>
      <c r="AB1624"/>
      <c r="AC1624"/>
      <c r="AD1624"/>
      <c r="AE1624"/>
      <c r="AF1624"/>
      <c r="AG1624"/>
      <c r="AH1624"/>
      <c r="AI1624"/>
      <c r="AJ1624"/>
    </row>
    <row r="1625" spans="1:36" ht="24.95" customHeight="1">
      <c r="A1625" s="66"/>
      <c r="M1625" s="37"/>
      <c r="N1625" s="695"/>
      <c r="U1625"/>
      <c r="V1625"/>
      <c r="W1625"/>
      <c r="X1625"/>
      <c r="Y1625"/>
      <c r="Z1625" s="172"/>
      <c r="AA1625"/>
      <c r="AB1625"/>
      <c r="AC1625"/>
      <c r="AD1625"/>
      <c r="AE1625"/>
      <c r="AF1625"/>
      <c r="AG1625"/>
      <c r="AH1625"/>
      <c r="AI1625"/>
      <c r="AJ1625"/>
    </row>
    <row r="1626" spans="1:36" ht="24.95" customHeight="1">
      <c r="A1626" s="66"/>
      <c r="M1626" s="37"/>
      <c r="N1626" s="695"/>
      <c r="U1626"/>
      <c r="V1626"/>
      <c r="W1626"/>
      <c r="X1626"/>
      <c r="Y1626"/>
      <c r="Z1626" s="172"/>
      <c r="AA1626"/>
      <c r="AB1626"/>
      <c r="AC1626"/>
      <c r="AD1626"/>
      <c r="AE1626"/>
      <c r="AF1626"/>
      <c r="AG1626"/>
      <c r="AH1626"/>
      <c r="AI1626"/>
      <c r="AJ1626"/>
    </row>
    <row r="1627" spans="1:36" ht="24.95" customHeight="1">
      <c r="A1627" s="66"/>
      <c r="M1627" s="37"/>
      <c r="N1627" s="695"/>
      <c r="U1627"/>
      <c r="V1627"/>
      <c r="W1627"/>
      <c r="X1627"/>
      <c r="Y1627"/>
      <c r="Z1627" s="172"/>
      <c r="AA1627"/>
      <c r="AB1627"/>
      <c r="AC1627"/>
      <c r="AD1627"/>
      <c r="AE1627"/>
      <c r="AF1627"/>
      <c r="AG1627"/>
      <c r="AH1627"/>
      <c r="AI1627"/>
      <c r="AJ1627"/>
    </row>
    <row r="1628" spans="1:36" ht="24.95" customHeight="1">
      <c r="A1628" s="66"/>
      <c r="M1628" s="37"/>
      <c r="N1628" s="695"/>
      <c r="U1628"/>
      <c r="V1628"/>
      <c r="W1628"/>
      <c r="X1628"/>
      <c r="Y1628"/>
      <c r="Z1628" s="172"/>
      <c r="AA1628"/>
      <c r="AB1628"/>
      <c r="AC1628"/>
      <c r="AD1628"/>
      <c r="AE1628"/>
      <c r="AF1628"/>
      <c r="AG1628"/>
      <c r="AH1628"/>
      <c r="AI1628"/>
      <c r="AJ1628"/>
    </row>
    <row r="1629" spans="1:36" ht="24.95" customHeight="1">
      <c r="A1629" s="66"/>
      <c r="M1629" s="37"/>
      <c r="N1629" s="695"/>
      <c r="U1629"/>
      <c r="V1629"/>
      <c r="W1629"/>
      <c r="X1629"/>
      <c r="Y1629"/>
      <c r="Z1629" s="172"/>
      <c r="AA1629"/>
      <c r="AB1629"/>
      <c r="AC1629"/>
      <c r="AD1629"/>
      <c r="AE1629"/>
      <c r="AF1629"/>
      <c r="AG1629"/>
      <c r="AH1629"/>
      <c r="AI1629"/>
      <c r="AJ1629"/>
    </row>
    <row r="1630" spans="1:36" ht="24.95" customHeight="1">
      <c r="A1630" s="66"/>
      <c r="M1630" s="37"/>
      <c r="N1630" s="695"/>
      <c r="U1630"/>
      <c r="V1630"/>
      <c r="W1630"/>
      <c r="X1630"/>
      <c r="Y1630"/>
      <c r="Z1630" s="172"/>
      <c r="AA1630"/>
      <c r="AB1630"/>
      <c r="AC1630"/>
      <c r="AD1630"/>
      <c r="AE1630"/>
      <c r="AF1630"/>
      <c r="AG1630"/>
      <c r="AH1630"/>
      <c r="AI1630"/>
      <c r="AJ1630"/>
    </row>
    <row r="1631" spans="1:36" ht="24.95" customHeight="1">
      <c r="A1631" s="66"/>
      <c r="M1631" s="37"/>
      <c r="N1631" s="695"/>
      <c r="U1631"/>
      <c r="V1631"/>
      <c r="W1631"/>
      <c r="X1631"/>
      <c r="Y1631"/>
      <c r="Z1631" s="172"/>
      <c r="AA1631"/>
      <c r="AB1631"/>
      <c r="AC1631"/>
      <c r="AD1631"/>
      <c r="AE1631"/>
      <c r="AF1631"/>
      <c r="AG1631"/>
      <c r="AH1631"/>
      <c r="AI1631"/>
      <c r="AJ1631"/>
    </row>
    <row r="1632" spans="1:36" ht="24.95" customHeight="1">
      <c r="A1632" s="66"/>
      <c r="M1632" s="37"/>
      <c r="N1632" s="695"/>
      <c r="U1632"/>
      <c r="V1632"/>
      <c r="W1632"/>
      <c r="X1632"/>
      <c r="Y1632"/>
      <c r="Z1632" s="172"/>
      <c r="AA1632"/>
      <c r="AB1632"/>
      <c r="AC1632"/>
      <c r="AD1632"/>
      <c r="AE1632"/>
      <c r="AF1632"/>
      <c r="AG1632"/>
      <c r="AH1632"/>
      <c r="AI1632"/>
      <c r="AJ1632"/>
    </row>
    <row r="1633" spans="1:36" ht="24.95" customHeight="1">
      <c r="A1633" s="66"/>
      <c r="M1633" s="37"/>
      <c r="N1633" s="695"/>
      <c r="U1633"/>
      <c r="V1633"/>
      <c r="W1633"/>
      <c r="X1633"/>
      <c r="Y1633"/>
      <c r="Z1633" s="172"/>
      <c r="AA1633"/>
      <c r="AB1633"/>
      <c r="AC1633"/>
      <c r="AD1633"/>
      <c r="AE1633"/>
      <c r="AF1633"/>
      <c r="AG1633"/>
      <c r="AH1633"/>
      <c r="AI1633"/>
      <c r="AJ1633"/>
    </row>
    <row r="1634" spans="1:36" ht="24.95" customHeight="1">
      <c r="A1634" s="66"/>
      <c r="M1634" s="37"/>
      <c r="N1634" s="695"/>
      <c r="U1634"/>
      <c r="V1634"/>
      <c r="W1634"/>
      <c r="X1634"/>
      <c r="Y1634"/>
      <c r="Z1634" s="172"/>
      <c r="AA1634"/>
      <c r="AB1634"/>
      <c r="AC1634"/>
      <c r="AD1634"/>
      <c r="AE1634"/>
      <c r="AF1634"/>
      <c r="AG1634"/>
      <c r="AH1634"/>
      <c r="AI1634"/>
      <c r="AJ1634"/>
    </row>
    <row r="1635" spans="1:36" ht="24.95" customHeight="1">
      <c r="A1635" s="66"/>
      <c r="M1635" s="37"/>
      <c r="N1635" s="695"/>
      <c r="U1635"/>
      <c r="V1635"/>
      <c r="W1635"/>
      <c r="X1635"/>
      <c r="Y1635"/>
      <c r="Z1635" s="172"/>
      <c r="AA1635"/>
      <c r="AB1635"/>
      <c r="AC1635"/>
      <c r="AD1635"/>
      <c r="AE1635"/>
      <c r="AF1635"/>
      <c r="AG1635"/>
      <c r="AH1635"/>
      <c r="AI1635"/>
      <c r="AJ1635"/>
    </row>
    <row r="1636" spans="1:36" ht="24.95" customHeight="1">
      <c r="A1636" s="66"/>
      <c r="M1636" s="37"/>
      <c r="N1636" s="695"/>
      <c r="U1636"/>
      <c r="V1636"/>
      <c r="W1636"/>
      <c r="X1636"/>
      <c r="Y1636"/>
      <c r="Z1636" s="172"/>
      <c r="AA1636"/>
      <c r="AB1636"/>
      <c r="AC1636"/>
      <c r="AD1636"/>
      <c r="AE1636"/>
      <c r="AF1636"/>
      <c r="AG1636"/>
      <c r="AH1636"/>
      <c r="AI1636"/>
      <c r="AJ1636"/>
    </row>
    <row r="1637" spans="1:36" ht="24.95" customHeight="1">
      <c r="A1637" s="66"/>
      <c r="M1637" s="37"/>
      <c r="N1637" s="695"/>
      <c r="U1637"/>
      <c r="V1637"/>
      <c r="W1637"/>
      <c r="X1637"/>
      <c r="Y1637"/>
      <c r="Z1637" s="172"/>
      <c r="AA1637"/>
      <c r="AB1637"/>
      <c r="AC1637"/>
      <c r="AD1637"/>
      <c r="AE1637"/>
      <c r="AF1637"/>
      <c r="AG1637"/>
      <c r="AH1637"/>
      <c r="AI1637"/>
      <c r="AJ1637"/>
    </row>
    <row r="1638" spans="1:36" ht="24.95" customHeight="1">
      <c r="A1638" s="66"/>
      <c r="M1638" s="37"/>
      <c r="N1638" s="695"/>
      <c r="U1638"/>
      <c r="V1638"/>
      <c r="W1638"/>
      <c r="X1638"/>
      <c r="Y1638"/>
      <c r="Z1638" s="172"/>
      <c r="AA1638"/>
      <c r="AB1638"/>
      <c r="AC1638"/>
      <c r="AD1638"/>
      <c r="AE1638"/>
      <c r="AF1638"/>
      <c r="AG1638"/>
      <c r="AH1638"/>
      <c r="AI1638"/>
      <c r="AJ1638"/>
    </row>
    <row r="1639" spans="1:36" ht="24.95" customHeight="1">
      <c r="A1639" s="66"/>
      <c r="M1639" s="37"/>
      <c r="N1639" s="695"/>
      <c r="U1639"/>
      <c r="V1639"/>
      <c r="W1639"/>
      <c r="X1639"/>
      <c r="Y1639"/>
      <c r="Z1639" s="172"/>
      <c r="AA1639"/>
      <c r="AB1639"/>
      <c r="AC1639"/>
      <c r="AD1639"/>
      <c r="AE1639"/>
      <c r="AF1639"/>
      <c r="AG1639"/>
      <c r="AH1639"/>
      <c r="AI1639"/>
      <c r="AJ1639"/>
    </row>
    <row r="1640" spans="1:36" ht="24.95" customHeight="1">
      <c r="A1640" s="66"/>
      <c r="M1640" s="37"/>
      <c r="N1640" s="695"/>
      <c r="U1640"/>
      <c r="V1640"/>
      <c r="W1640"/>
      <c r="X1640"/>
      <c r="Y1640"/>
      <c r="Z1640" s="172"/>
      <c r="AA1640"/>
      <c r="AB1640"/>
      <c r="AC1640"/>
      <c r="AD1640"/>
      <c r="AE1640"/>
      <c r="AF1640"/>
      <c r="AG1640"/>
      <c r="AH1640"/>
      <c r="AI1640"/>
      <c r="AJ1640"/>
    </row>
    <row r="1641" spans="1:36" ht="24.95" customHeight="1">
      <c r="A1641" s="66"/>
      <c r="M1641" s="37"/>
      <c r="N1641" s="695"/>
      <c r="U1641"/>
      <c r="V1641"/>
      <c r="W1641"/>
      <c r="X1641"/>
      <c r="Y1641"/>
      <c r="Z1641" s="172"/>
      <c r="AA1641"/>
      <c r="AB1641"/>
      <c r="AC1641"/>
      <c r="AD1641"/>
      <c r="AE1641"/>
      <c r="AF1641"/>
      <c r="AG1641"/>
      <c r="AH1641"/>
      <c r="AI1641"/>
      <c r="AJ1641"/>
    </row>
    <row r="1642" spans="1:36" ht="24.95" customHeight="1">
      <c r="A1642" s="66"/>
      <c r="M1642" s="37"/>
      <c r="N1642" s="695"/>
      <c r="U1642"/>
      <c r="V1642"/>
      <c r="W1642"/>
      <c r="X1642"/>
      <c r="Y1642"/>
      <c r="Z1642" s="172"/>
      <c r="AA1642"/>
      <c r="AB1642"/>
      <c r="AC1642"/>
      <c r="AD1642"/>
      <c r="AE1642"/>
      <c r="AF1642"/>
      <c r="AG1642"/>
      <c r="AH1642"/>
      <c r="AI1642"/>
      <c r="AJ1642"/>
    </row>
    <row r="1643" spans="1:36" ht="24.95" customHeight="1">
      <c r="A1643" s="66"/>
      <c r="M1643" s="37"/>
      <c r="N1643" s="695"/>
      <c r="U1643"/>
      <c r="V1643"/>
      <c r="W1643"/>
      <c r="X1643"/>
      <c r="Y1643"/>
      <c r="Z1643" s="172"/>
      <c r="AA1643"/>
      <c r="AB1643"/>
      <c r="AC1643"/>
      <c r="AD1643"/>
      <c r="AE1643"/>
      <c r="AF1643"/>
      <c r="AG1643"/>
      <c r="AH1643"/>
      <c r="AI1643"/>
      <c r="AJ1643"/>
    </row>
    <row r="1644" spans="1:36" ht="24.95" customHeight="1">
      <c r="A1644" s="66"/>
      <c r="M1644" s="37"/>
      <c r="N1644" s="695"/>
      <c r="U1644"/>
      <c r="V1644"/>
      <c r="W1644"/>
      <c r="X1644"/>
      <c r="Y1644"/>
      <c r="Z1644" s="172"/>
      <c r="AA1644"/>
      <c r="AB1644"/>
      <c r="AC1644"/>
      <c r="AD1644"/>
      <c r="AE1644"/>
      <c r="AF1644"/>
      <c r="AG1644"/>
      <c r="AH1644"/>
      <c r="AI1644"/>
      <c r="AJ1644"/>
    </row>
    <row r="1645" spans="1:36" ht="24.95" customHeight="1">
      <c r="A1645" s="66"/>
      <c r="M1645" s="37"/>
      <c r="N1645" s="695"/>
      <c r="U1645"/>
      <c r="V1645"/>
      <c r="W1645"/>
      <c r="X1645"/>
      <c r="Y1645"/>
      <c r="Z1645" s="172"/>
      <c r="AA1645"/>
      <c r="AB1645"/>
      <c r="AC1645"/>
      <c r="AD1645"/>
      <c r="AE1645"/>
      <c r="AF1645"/>
      <c r="AG1645"/>
      <c r="AH1645"/>
      <c r="AI1645"/>
      <c r="AJ1645"/>
    </row>
    <row r="1646" spans="1:36" ht="24.95" customHeight="1">
      <c r="A1646" s="66"/>
      <c r="M1646" s="37"/>
      <c r="N1646" s="695"/>
      <c r="U1646"/>
      <c r="V1646"/>
      <c r="W1646"/>
      <c r="X1646"/>
      <c r="Y1646"/>
      <c r="Z1646" s="172"/>
      <c r="AA1646"/>
      <c r="AB1646"/>
      <c r="AC1646"/>
      <c r="AD1646"/>
      <c r="AE1646"/>
      <c r="AF1646"/>
      <c r="AG1646"/>
      <c r="AH1646"/>
      <c r="AI1646"/>
      <c r="AJ1646"/>
    </row>
    <row r="1647" spans="1:36" ht="24.95" customHeight="1">
      <c r="A1647" s="66"/>
      <c r="M1647" s="37"/>
      <c r="N1647" s="695"/>
      <c r="U1647"/>
      <c r="V1647"/>
      <c r="W1647"/>
      <c r="X1647"/>
      <c r="Y1647"/>
      <c r="Z1647" s="172"/>
      <c r="AA1647"/>
      <c r="AB1647"/>
      <c r="AC1647"/>
      <c r="AD1647"/>
      <c r="AE1647"/>
      <c r="AF1647"/>
      <c r="AG1647"/>
      <c r="AH1647"/>
      <c r="AI1647"/>
      <c r="AJ1647"/>
    </row>
    <row r="1648" spans="1:36" ht="24.95" customHeight="1">
      <c r="A1648" s="66"/>
      <c r="M1648" s="37"/>
      <c r="N1648" s="695"/>
      <c r="U1648"/>
      <c r="V1648"/>
      <c r="W1648"/>
      <c r="X1648"/>
      <c r="Y1648"/>
      <c r="Z1648" s="172"/>
      <c r="AA1648"/>
      <c r="AB1648"/>
      <c r="AC1648"/>
      <c r="AD1648"/>
      <c r="AE1648"/>
      <c r="AF1648"/>
      <c r="AG1648"/>
      <c r="AH1648"/>
      <c r="AI1648"/>
      <c r="AJ1648"/>
    </row>
    <row r="1649" spans="1:36" ht="24.95" customHeight="1">
      <c r="A1649" s="66"/>
      <c r="M1649" s="37"/>
      <c r="N1649" s="695"/>
      <c r="U1649"/>
      <c r="V1649"/>
      <c r="W1649"/>
      <c r="X1649"/>
      <c r="Y1649"/>
      <c r="Z1649" s="172"/>
      <c r="AA1649"/>
      <c r="AB1649"/>
      <c r="AC1649"/>
      <c r="AD1649"/>
      <c r="AE1649"/>
      <c r="AF1649"/>
      <c r="AG1649"/>
      <c r="AH1649"/>
      <c r="AI1649"/>
      <c r="AJ1649"/>
    </row>
    <row r="1650" spans="1:36" ht="24.95" customHeight="1">
      <c r="A1650" s="66"/>
      <c r="M1650" s="37"/>
      <c r="N1650" s="695"/>
      <c r="U1650"/>
      <c r="V1650"/>
      <c r="W1650"/>
      <c r="X1650"/>
      <c r="Y1650"/>
      <c r="Z1650" s="172"/>
      <c r="AA1650"/>
      <c r="AB1650"/>
      <c r="AC1650"/>
      <c r="AD1650"/>
      <c r="AE1650"/>
      <c r="AF1650"/>
      <c r="AG1650"/>
      <c r="AH1650"/>
      <c r="AI1650"/>
      <c r="AJ1650"/>
    </row>
    <row r="1651" spans="1:36" ht="24.95" customHeight="1">
      <c r="A1651" s="66"/>
      <c r="M1651" s="37"/>
      <c r="N1651" s="695"/>
      <c r="U1651"/>
      <c r="V1651"/>
      <c r="W1651"/>
      <c r="X1651"/>
      <c r="Y1651"/>
      <c r="Z1651" s="172"/>
      <c r="AA1651"/>
      <c r="AB1651"/>
      <c r="AC1651"/>
      <c r="AD1651"/>
      <c r="AE1651"/>
      <c r="AF1651"/>
      <c r="AG1651"/>
      <c r="AH1651"/>
      <c r="AI1651"/>
      <c r="AJ1651"/>
    </row>
    <row r="1652" spans="1:36" ht="24.95" customHeight="1">
      <c r="A1652" s="66"/>
      <c r="M1652" s="37"/>
      <c r="N1652" s="695"/>
      <c r="U1652"/>
      <c r="V1652"/>
      <c r="W1652"/>
      <c r="X1652"/>
      <c r="Y1652"/>
      <c r="Z1652" s="172"/>
      <c r="AA1652"/>
      <c r="AB1652"/>
      <c r="AC1652"/>
      <c r="AD1652"/>
      <c r="AE1652"/>
      <c r="AF1652"/>
      <c r="AG1652"/>
      <c r="AH1652"/>
      <c r="AI1652"/>
      <c r="AJ1652"/>
    </row>
    <row r="1653" spans="1:36" ht="24.95" customHeight="1">
      <c r="A1653" s="66"/>
      <c r="M1653" s="37"/>
      <c r="N1653" s="695"/>
      <c r="U1653"/>
      <c r="V1653"/>
      <c r="W1653"/>
      <c r="X1653"/>
      <c r="Y1653"/>
      <c r="Z1653" s="172"/>
      <c r="AA1653"/>
      <c r="AB1653"/>
      <c r="AC1653"/>
      <c r="AD1653"/>
      <c r="AE1653"/>
      <c r="AF1653"/>
      <c r="AG1653"/>
      <c r="AH1653"/>
      <c r="AI1653"/>
      <c r="AJ1653"/>
    </row>
    <row r="1654" spans="1:36" ht="24.95" customHeight="1">
      <c r="A1654" s="66"/>
      <c r="M1654" s="37"/>
      <c r="N1654" s="695"/>
      <c r="U1654"/>
      <c r="V1654"/>
      <c r="W1654"/>
      <c r="X1654"/>
      <c r="Y1654"/>
      <c r="Z1654" s="172"/>
      <c r="AA1654"/>
      <c r="AB1654"/>
      <c r="AC1654"/>
      <c r="AD1654"/>
      <c r="AE1654"/>
      <c r="AF1654"/>
      <c r="AG1654"/>
      <c r="AH1654"/>
      <c r="AI1654"/>
      <c r="AJ1654"/>
    </row>
    <row r="1655" spans="1:36" ht="24.95" customHeight="1">
      <c r="A1655" s="66"/>
      <c r="M1655" s="37"/>
      <c r="N1655" s="695"/>
      <c r="U1655"/>
      <c r="V1655"/>
      <c r="W1655"/>
      <c r="X1655"/>
      <c r="Y1655"/>
      <c r="Z1655" s="172"/>
      <c r="AA1655"/>
      <c r="AB1655"/>
      <c r="AC1655"/>
      <c r="AD1655"/>
      <c r="AE1655"/>
      <c r="AF1655"/>
      <c r="AG1655"/>
      <c r="AH1655"/>
      <c r="AI1655"/>
      <c r="AJ1655"/>
    </row>
    <row r="1656" spans="1:36" ht="24.95" customHeight="1">
      <c r="A1656" s="66"/>
      <c r="M1656" s="37"/>
      <c r="N1656" s="695"/>
      <c r="U1656"/>
      <c r="V1656"/>
      <c r="W1656"/>
      <c r="X1656"/>
      <c r="Y1656"/>
      <c r="Z1656" s="172"/>
      <c r="AA1656"/>
      <c r="AB1656"/>
      <c r="AC1656"/>
      <c r="AD1656"/>
      <c r="AE1656"/>
      <c r="AF1656"/>
      <c r="AG1656"/>
      <c r="AH1656"/>
      <c r="AI1656"/>
      <c r="AJ1656"/>
    </row>
    <row r="1657" spans="1:36" ht="24.95" customHeight="1">
      <c r="A1657" s="66"/>
      <c r="M1657" s="37"/>
      <c r="N1657" s="695"/>
      <c r="U1657"/>
      <c r="V1657"/>
      <c r="W1657"/>
      <c r="X1657"/>
      <c r="Y1657"/>
      <c r="Z1657" s="172"/>
      <c r="AA1657"/>
      <c r="AB1657"/>
      <c r="AC1657"/>
      <c r="AD1657"/>
      <c r="AE1657"/>
      <c r="AF1657"/>
      <c r="AG1657"/>
      <c r="AH1657"/>
      <c r="AI1657"/>
      <c r="AJ1657"/>
    </row>
    <row r="1658" spans="1:36" ht="24.95" customHeight="1">
      <c r="A1658" s="66"/>
      <c r="M1658" s="37"/>
      <c r="N1658" s="695"/>
      <c r="U1658"/>
      <c r="V1658"/>
      <c r="W1658"/>
      <c r="X1658"/>
      <c r="Y1658"/>
      <c r="Z1658" s="172"/>
      <c r="AA1658"/>
      <c r="AB1658"/>
      <c r="AC1658"/>
      <c r="AD1658"/>
      <c r="AE1658"/>
      <c r="AF1658"/>
      <c r="AG1658"/>
      <c r="AH1658"/>
      <c r="AI1658"/>
      <c r="AJ1658"/>
    </row>
    <row r="1659" spans="1:36" ht="24.95" customHeight="1">
      <c r="A1659" s="66"/>
      <c r="M1659" s="37"/>
      <c r="N1659" s="695"/>
      <c r="U1659"/>
      <c r="V1659"/>
      <c r="W1659"/>
      <c r="X1659"/>
      <c r="Y1659"/>
      <c r="Z1659" s="172"/>
      <c r="AA1659"/>
      <c r="AB1659"/>
      <c r="AC1659"/>
      <c r="AD1659"/>
      <c r="AE1659"/>
      <c r="AF1659"/>
      <c r="AG1659"/>
      <c r="AH1659"/>
      <c r="AI1659"/>
      <c r="AJ1659"/>
    </row>
    <row r="1660" spans="1:36" ht="24.95" customHeight="1">
      <c r="A1660" s="66"/>
      <c r="M1660" s="37"/>
      <c r="N1660" s="695"/>
      <c r="U1660"/>
      <c r="V1660"/>
      <c r="W1660"/>
      <c r="X1660"/>
      <c r="Y1660"/>
      <c r="Z1660" s="172"/>
      <c r="AA1660"/>
      <c r="AB1660"/>
      <c r="AC1660"/>
      <c r="AD1660"/>
      <c r="AE1660"/>
      <c r="AF1660"/>
      <c r="AG1660"/>
      <c r="AH1660"/>
      <c r="AI1660"/>
      <c r="AJ1660"/>
    </row>
    <row r="1661" spans="1:36" ht="24.95" customHeight="1">
      <c r="A1661" s="66"/>
      <c r="M1661" s="37"/>
      <c r="N1661" s="695"/>
      <c r="U1661"/>
      <c r="V1661"/>
      <c r="W1661"/>
      <c r="X1661"/>
      <c r="Y1661"/>
      <c r="Z1661" s="172"/>
      <c r="AA1661"/>
      <c r="AB1661"/>
      <c r="AC1661"/>
      <c r="AD1661"/>
      <c r="AE1661"/>
      <c r="AF1661"/>
      <c r="AG1661"/>
      <c r="AH1661"/>
      <c r="AI1661"/>
      <c r="AJ1661"/>
    </row>
    <row r="1662" spans="1:36" ht="24.95" customHeight="1">
      <c r="A1662" s="66"/>
      <c r="M1662" s="37"/>
      <c r="N1662" s="695"/>
      <c r="U1662"/>
      <c r="V1662"/>
      <c r="W1662"/>
      <c r="X1662"/>
      <c r="Y1662"/>
      <c r="Z1662" s="172"/>
      <c r="AA1662"/>
      <c r="AB1662"/>
      <c r="AC1662"/>
      <c r="AD1662"/>
      <c r="AE1662"/>
      <c r="AF1662"/>
      <c r="AG1662"/>
      <c r="AH1662"/>
      <c r="AI1662"/>
      <c r="AJ1662"/>
    </row>
    <row r="1663" spans="1:36" ht="24.95" customHeight="1">
      <c r="A1663" s="66"/>
      <c r="M1663" s="37"/>
      <c r="N1663" s="695"/>
      <c r="U1663"/>
      <c r="V1663"/>
      <c r="W1663"/>
      <c r="X1663"/>
      <c r="Y1663"/>
      <c r="Z1663" s="172"/>
      <c r="AA1663"/>
      <c r="AB1663"/>
      <c r="AC1663"/>
      <c r="AD1663"/>
      <c r="AE1663"/>
      <c r="AF1663"/>
      <c r="AG1663"/>
      <c r="AH1663"/>
      <c r="AI1663"/>
      <c r="AJ1663"/>
    </row>
    <row r="1664" spans="1:36" ht="24.95" customHeight="1">
      <c r="A1664" s="66"/>
      <c r="M1664" s="37"/>
      <c r="N1664" s="695"/>
      <c r="U1664"/>
      <c r="V1664"/>
      <c r="W1664"/>
      <c r="X1664"/>
      <c r="Y1664"/>
      <c r="Z1664" s="172"/>
      <c r="AA1664"/>
      <c r="AB1664"/>
      <c r="AC1664"/>
      <c r="AD1664"/>
      <c r="AE1664"/>
      <c r="AF1664"/>
      <c r="AG1664"/>
      <c r="AH1664"/>
      <c r="AI1664"/>
      <c r="AJ1664"/>
    </row>
    <row r="1665" spans="1:36" ht="24.95" customHeight="1">
      <c r="A1665" s="66"/>
      <c r="M1665" s="37"/>
      <c r="N1665" s="695"/>
      <c r="U1665"/>
      <c r="V1665"/>
      <c r="W1665"/>
      <c r="X1665"/>
      <c r="Y1665"/>
      <c r="Z1665" s="172"/>
      <c r="AA1665"/>
      <c r="AB1665"/>
      <c r="AC1665"/>
      <c r="AD1665"/>
      <c r="AE1665"/>
      <c r="AF1665"/>
      <c r="AG1665"/>
      <c r="AH1665"/>
      <c r="AI1665"/>
      <c r="AJ1665"/>
    </row>
    <row r="1666" spans="1:36" ht="24.95" customHeight="1">
      <c r="A1666" s="66"/>
      <c r="M1666" s="37"/>
      <c r="N1666" s="695"/>
      <c r="U1666"/>
      <c r="V1666"/>
      <c r="W1666"/>
      <c r="X1666"/>
      <c r="Y1666"/>
      <c r="Z1666" s="172"/>
      <c r="AA1666"/>
      <c r="AB1666"/>
      <c r="AC1666"/>
      <c r="AD1666"/>
      <c r="AE1666"/>
      <c r="AF1666"/>
      <c r="AG1666"/>
      <c r="AH1666"/>
      <c r="AI1666"/>
      <c r="AJ1666"/>
    </row>
    <row r="1667" spans="1:36" ht="24.95" customHeight="1">
      <c r="A1667" s="66"/>
      <c r="M1667" s="37"/>
      <c r="N1667" s="695"/>
      <c r="U1667"/>
      <c r="V1667"/>
      <c r="W1667"/>
      <c r="X1667"/>
      <c r="Y1667"/>
      <c r="Z1667" s="172"/>
      <c r="AA1667"/>
      <c r="AB1667"/>
      <c r="AC1667"/>
      <c r="AD1667"/>
      <c r="AE1667"/>
      <c r="AF1667"/>
      <c r="AG1667"/>
      <c r="AH1667"/>
      <c r="AI1667"/>
      <c r="AJ1667"/>
    </row>
    <row r="1668" spans="1:36" ht="24.95" customHeight="1">
      <c r="A1668" s="66"/>
      <c r="M1668" s="37"/>
      <c r="N1668" s="695"/>
      <c r="U1668"/>
      <c r="V1668"/>
      <c r="W1668"/>
      <c r="X1668"/>
      <c r="Y1668"/>
      <c r="Z1668" s="172"/>
      <c r="AA1668"/>
      <c r="AB1668"/>
      <c r="AC1668"/>
      <c r="AD1668"/>
      <c r="AE1668"/>
      <c r="AF1668"/>
      <c r="AG1668"/>
      <c r="AH1668"/>
      <c r="AI1668"/>
      <c r="AJ1668"/>
    </row>
    <row r="1669" spans="1:36" ht="24.95" customHeight="1">
      <c r="A1669" s="66"/>
      <c r="M1669" s="37"/>
      <c r="N1669" s="695"/>
      <c r="U1669"/>
      <c r="V1669"/>
      <c r="W1669"/>
      <c r="X1669"/>
      <c r="Y1669"/>
      <c r="Z1669" s="172"/>
      <c r="AA1669"/>
      <c r="AB1669"/>
      <c r="AC1669"/>
      <c r="AD1669"/>
      <c r="AE1669"/>
      <c r="AF1669"/>
      <c r="AG1669"/>
      <c r="AH1669"/>
      <c r="AI1669"/>
      <c r="AJ1669"/>
    </row>
    <row r="1670" spans="1:36" ht="24.95" customHeight="1">
      <c r="A1670" s="66"/>
      <c r="M1670" s="37"/>
      <c r="N1670" s="695"/>
      <c r="U1670"/>
      <c r="V1670"/>
      <c r="W1670"/>
      <c r="X1670"/>
      <c r="Y1670"/>
      <c r="Z1670" s="172"/>
      <c r="AA1670"/>
      <c r="AB1670"/>
      <c r="AC1670"/>
      <c r="AD1670"/>
      <c r="AE1670"/>
      <c r="AF1670"/>
      <c r="AG1670"/>
      <c r="AH1670"/>
      <c r="AI1670"/>
      <c r="AJ1670"/>
    </row>
    <row r="1671" spans="1:36" ht="24.95" customHeight="1">
      <c r="A1671" s="66"/>
      <c r="M1671" s="37"/>
      <c r="N1671" s="695"/>
      <c r="U1671"/>
      <c r="V1671"/>
      <c r="W1671"/>
      <c r="X1671"/>
      <c r="Y1671"/>
      <c r="Z1671" s="172"/>
      <c r="AA1671"/>
      <c r="AB1671"/>
      <c r="AC1671"/>
      <c r="AD1671"/>
      <c r="AE1671"/>
      <c r="AF1671"/>
      <c r="AG1671"/>
      <c r="AH1671"/>
      <c r="AI1671"/>
      <c r="AJ1671"/>
    </row>
    <row r="1672" spans="1:36" ht="24.95" customHeight="1">
      <c r="A1672" s="66"/>
      <c r="M1672" s="37"/>
      <c r="N1672" s="695"/>
      <c r="U1672"/>
      <c r="V1672"/>
      <c r="W1672"/>
      <c r="X1672"/>
      <c r="Y1672"/>
      <c r="Z1672" s="172"/>
      <c r="AA1672"/>
      <c r="AB1672"/>
      <c r="AC1672"/>
      <c r="AD1672"/>
      <c r="AE1672"/>
      <c r="AF1672"/>
      <c r="AG1672"/>
      <c r="AH1672"/>
      <c r="AI1672"/>
      <c r="AJ1672"/>
    </row>
    <row r="1673" spans="1:36" ht="24.95" customHeight="1">
      <c r="A1673" s="66"/>
      <c r="M1673" s="37"/>
      <c r="N1673" s="695"/>
      <c r="U1673"/>
      <c r="V1673"/>
      <c r="W1673"/>
      <c r="X1673"/>
      <c r="Y1673"/>
      <c r="Z1673" s="172"/>
      <c r="AA1673"/>
      <c r="AB1673"/>
      <c r="AC1673"/>
      <c r="AD1673"/>
      <c r="AE1673"/>
      <c r="AF1673"/>
      <c r="AG1673"/>
      <c r="AH1673"/>
      <c r="AI1673"/>
      <c r="AJ1673"/>
    </row>
    <row r="1674" spans="1:36" ht="24.95" customHeight="1">
      <c r="A1674" s="66"/>
      <c r="M1674" s="37"/>
      <c r="N1674" s="695"/>
      <c r="U1674"/>
      <c r="V1674"/>
      <c r="W1674"/>
      <c r="X1674"/>
      <c r="Y1674"/>
      <c r="Z1674" s="172"/>
      <c r="AA1674"/>
      <c r="AB1674"/>
      <c r="AC1674"/>
      <c r="AD1674"/>
      <c r="AE1674"/>
      <c r="AF1674"/>
      <c r="AG1674"/>
      <c r="AH1674"/>
      <c r="AI1674"/>
      <c r="AJ1674"/>
    </row>
    <row r="1675" spans="1:36" ht="24.95" customHeight="1">
      <c r="A1675" s="66"/>
      <c r="M1675" s="37"/>
      <c r="N1675" s="695"/>
      <c r="U1675"/>
      <c r="V1675"/>
      <c r="W1675"/>
      <c r="X1675"/>
      <c r="Y1675"/>
      <c r="Z1675" s="172"/>
      <c r="AA1675"/>
      <c r="AB1675"/>
      <c r="AC1675"/>
      <c r="AD1675"/>
      <c r="AE1675"/>
      <c r="AF1675"/>
      <c r="AG1675"/>
      <c r="AH1675"/>
      <c r="AI1675"/>
      <c r="AJ1675"/>
    </row>
    <row r="1676" spans="1:36" ht="24.95" customHeight="1">
      <c r="A1676" s="66"/>
      <c r="M1676" s="37"/>
      <c r="N1676" s="695"/>
      <c r="U1676"/>
      <c r="V1676"/>
      <c r="W1676"/>
      <c r="X1676"/>
      <c r="Y1676"/>
      <c r="Z1676" s="172"/>
      <c r="AA1676"/>
      <c r="AB1676"/>
      <c r="AC1676"/>
      <c r="AD1676"/>
      <c r="AE1676"/>
      <c r="AF1676"/>
      <c r="AG1676"/>
      <c r="AH1676"/>
      <c r="AI1676"/>
      <c r="AJ1676"/>
    </row>
    <row r="1677" spans="1:36" ht="24.95" customHeight="1">
      <c r="A1677" s="66"/>
      <c r="M1677" s="37"/>
      <c r="N1677" s="695"/>
      <c r="U1677"/>
      <c r="V1677"/>
      <c r="W1677"/>
      <c r="X1677"/>
      <c r="Y1677"/>
      <c r="Z1677" s="172"/>
      <c r="AA1677"/>
      <c r="AB1677"/>
      <c r="AC1677"/>
      <c r="AD1677"/>
      <c r="AE1677"/>
      <c r="AF1677"/>
      <c r="AG1677"/>
      <c r="AH1677"/>
      <c r="AI1677"/>
      <c r="AJ1677"/>
    </row>
    <row r="1678" spans="1:36" ht="24.95" customHeight="1">
      <c r="A1678" s="66"/>
      <c r="M1678" s="37"/>
      <c r="N1678" s="695"/>
      <c r="U1678"/>
      <c r="V1678"/>
      <c r="W1678"/>
      <c r="X1678"/>
      <c r="Y1678"/>
      <c r="Z1678" s="172"/>
      <c r="AA1678"/>
      <c r="AB1678"/>
      <c r="AC1678"/>
      <c r="AD1678"/>
      <c r="AE1678"/>
      <c r="AF1678"/>
      <c r="AG1678"/>
      <c r="AH1678"/>
      <c r="AI1678"/>
      <c r="AJ1678"/>
    </row>
    <row r="1679" spans="1:36" ht="24.95" customHeight="1">
      <c r="A1679" s="66"/>
      <c r="M1679" s="37"/>
      <c r="N1679" s="695"/>
      <c r="U1679"/>
      <c r="V1679"/>
      <c r="W1679"/>
      <c r="X1679"/>
      <c r="Y1679"/>
      <c r="Z1679" s="172"/>
      <c r="AA1679"/>
      <c r="AB1679"/>
      <c r="AC1679"/>
      <c r="AD1679"/>
      <c r="AE1679"/>
      <c r="AF1679"/>
      <c r="AG1679"/>
      <c r="AH1679"/>
      <c r="AI1679"/>
      <c r="AJ1679"/>
    </row>
    <row r="1680" spans="1:36" ht="24.95" customHeight="1">
      <c r="A1680" s="66"/>
      <c r="M1680" s="37"/>
      <c r="N1680" s="695"/>
      <c r="U1680"/>
      <c r="V1680"/>
      <c r="W1680"/>
      <c r="X1680"/>
      <c r="Y1680"/>
      <c r="Z1680" s="172"/>
      <c r="AA1680"/>
      <c r="AB1680"/>
      <c r="AC1680"/>
      <c r="AD1680"/>
      <c r="AE1680"/>
      <c r="AF1680"/>
      <c r="AG1680"/>
      <c r="AH1680"/>
      <c r="AI1680"/>
      <c r="AJ1680"/>
    </row>
    <row r="1681" spans="1:36" ht="24.95" customHeight="1">
      <c r="A1681" s="66"/>
      <c r="M1681" s="37"/>
      <c r="N1681" s="695"/>
      <c r="U1681"/>
      <c r="V1681"/>
      <c r="W1681"/>
      <c r="X1681"/>
      <c r="Y1681"/>
      <c r="Z1681" s="172"/>
      <c r="AA1681"/>
      <c r="AB1681"/>
      <c r="AC1681"/>
      <c r="AD1681"/>
      <c r="AE1681"/>
      <c r="AF1681"/>
      <c r="AG1681"/>
      <c r="AH1681"/>
      <c r="AI1681"/>
      <c r="AJ1681"/>
    </row>
    <row r="1682" spans="1:36" ht="24.95" customHeight="1">
      <c r="A1682" s="66"/>
      <c r="M1682" s="37"/>
      <c r="N1682" s="695"/>
      <c r="U1682"/>
      <c r="V1682"/>
      <c r="W1682"/>
      <c r="X1682"/>
      <c r="Y1682"/>
      <c r="Z1682" s="172"/>
      <c r="AA1682"/>
      <c r="AB1682"/>
      <c r="AC1682"/>
      <c r="AD1682"/>
      <c r="AE1682"/>
      <c r="AF1682"/>
      <c r="AG1682"/>
      <c r="AH1682"/>
      <c r="AI1682"/>
      <c r="AJ1682"/>
    </row>
    <row r="1683" spans="1:36" ht="24.95" customHeight="1">
      <c r="A1683" s="66"/>
      <c r="M1683" s="37"/>
      <c r="N1683" s="695"/>
      <c r="U1683"/>
      <c r="V1683"/>
      <c r="W1683"/>
      <c r="X1683"/>
      <c r="Y1683"/>
      <c r="Z1683" s="172"/>
      <c r="AA1683"/>
      <c r="AB1683"/>
      <c r="AC1683"/>
      <c r="AD1683"/>
      <c r="AE1683"/>
      <c r="AF1683"/>
      <c r="AG1683"/>
      <c r="AH1683"/>
      <c r="AI1683"/>
      <c r="AJ1683"/>
    </row>
    <row r="1684" spans="1:36" ht="24.95" customHeight="1">
      <c r="A1684" s="66"/>
      <c r="M1684" s="37"/>
      <c r="N1684" s="695"/>
      <c r="U1684"/>
      <c r="V1684"/>
      <c r="W1684"/>
      <c r="X1684"/>
      <c r="Y1684"/>
      <c r="Z1684" s="172"/>
      <c r="AA1684"/>
      <c r="AB1684"/>
      <c r="AC1684"/>
      <c r="AD1684"/>
      <c r="AE1684"/>
      <c r="AF1684"/>
      <c r="AG1684"/>
      <c r="AH1684"/>
      <c r="AI1684"/>
      <c r="AJ1684"/>
    </row>
    <row r="1685" spans="1:36" ht="24.95" customHeight="1">
      <c r="A1685" s="66"/>
      <c r="M1685" s="37"/>
      <c r="N1685" s="695"/>
      <c r="U1685"/>
      <c r="V1685"/>
      <c r="W1685"/>
      <c r="X1685"/>
      <c r="Y1685"/>
      <c r="Z1685" s="172"/>
      <c r="AA1685"/>
      <c r="AB1685"/>
      <c r="AC1685"/>
      <c r="AD1685"/>
      <c r="AE1685"/>
      <c r="AF1685"/>
      <c r="AG1685"/>
      <c r="AH1685"/>
      <c r="AI1685"/>
      <c r="AJ1685"/>
    </row>
    <row r="1686" spans="1:36" ht="24.95" customHeight="1">
      <c r="A1686" s="66"/>
      <c r="M1686" s="37"/>
      <c r="N1686" s="695"/>
      <c r="U1686"/>
      <c r="V1686"/>
      <c r="W1686"/>
      <c r="X1686"/>
      <c r="Y1686"/>
      <c r="Z1686" s="172"/>
      <c r="AA1686"/>
      <c r="AB1686"/>
      <c r="AC1686"/>
      <c r="AD1686"/>
      <c r="AE1686"/>
      <c r="AF1686"/>
      <c r="AG1686"/>
      <c r="AH1686"/>
      <c r="AI1686"/>
      <c r="AJ1686"/>
    </row>
    <row r="1687" spans="1:36" ht="24.95" customHeight="1">
      <c r="A1687" s="66"/>
      <c r="M1687" s="37"/>
      <c r="N1687" s="695"/>
      <c r="U1687"/>
      <c r="V1687"/>
      <c r="W1687"/>
      <c r="X1687"/>
      <c r="Y1687"/>
      <c r="Z1687" s="172"/>
      <c r="AA1687"/>
      <c r="AB1687"/>
      <c r="AC1687"/>
      <c r="AD1687"/>
      <c r="AE1687"/>
      <c r="AF1687"/>
      <c r="AG1687"/>
      <c r="AH1687"/>
      <c r="AI1687"/>
      <c r="AJ1687"/>
    </row>
    <row r="1688" spans="1:36" ht="24.95" customHeight="1">
      <c r="A1688" s="66"/>
      <c r="M1688" s="37"/>
      <c r="N1688" s="695"/>
      <c r="U1688"/>
      <c r="V1688"/>
      <c r="W1688"/>
      <c r="X1688"/>
      <c r="Y1688"/>
      <c r="Z1688" s="172"/>
      <c r="AA1688"/>
      <c r="AB1688"/>
      <c r="AC1688"/>
      <c r="AD1688"/>
      <c r="AE1688"/>
      <c r="AF1688"/>
      <c r="AG1688"/>
      <c r="AH1688"/>
      <c r="AI1688"/>
      <c r="AJ1688"/>
    </row>
    <row r="1689" spans="1:36" ht="24.95" customHeight="1">
      <c r="A1689" s="66"/>
      <c r="M1689" s="37"/>
      <c r="N1689" s="695"/>
      <c r="U1689"/>
      <c r="V1689"/>
      <c r="W1689"/>
      <c r="X1689"/>
      <c r="Y1689"/>
      <c r="Z1689" s="172"/>
      <c r="AA1689"/>
      <c r="AB1689"/>
      <c r="AC1689"/>
      <c r="AD1689"/>
      <c r="AE1689"/>
      <c r="AF1689"/>
      <c r="AG1689"/>
      <c r="AH1689"/>
      <c r="AI1689"/>
      <c r="AJ1689"/>
    </row>
    <row r="1690" spans="1:36" ht="24.95" customHeight="1">
      <c r="A1690" s="66"/>
      <c r="M1690" s="37"/>
      <c r="N1690" s="695"/>
      <c r="U1690"/>
      <c r="V1690"/>
      <c r="W1690"/>
      <c r="X1690"/>
      <c r="Y1690"/>
      <c r="Z1690" s="172"/>
      <c r="AA1690"/>
      <c r="AB1690"/>
      <c r="AC1690"/>
      <c r="AD1690"/>
      <c r="AE1690"/>
      <c r="AF1690"/>
      <c r="AG1690"/>
      <c r="AH1690"/>
      <c r="AI1690"/>
      <c r="AJ1690"/>
    </row>
    <row r="1691" spans="1:36" ht="24.95" customHeight="1">
      <c r="A1691" s="66"/>
      <c r="M1691" s="37"/>
      <c r="N1691" s="695"/>
      <c r="U1691"/>
      <c r="V1691"/>
      <c r="W1691"/>
      <c r="X1691"/>
      <c r="Y1691"/>
      <c r="Z1691" s="172"/>
      <c r="AA1691"/>
      <c r="AB1691"/>
      <c r="AC1691"/>
      <c r="AD1691"/>
      <c r="AE1691"/>
      <c r="AF1691"/>
      <c r="AG1691"/>
      <c r="AH1691"/>
      <c r="AI1691"/>
      <c r="AJ1691"/>
    </row>
    <row r="1692" spans="1:36" ht="24.95" customHeight="1">
      <c r="A1692" s="66"/>
      <c r="M1692" s="37"/>
      <c r="N1692" s="695"/>
      <c r="U1692"/>
      <c r="V1692"/>
      <c r="W1692"/>
      <c r="X1692"/>
      <c r="Y1692"/>
      <c r="Z1692" s="172"/>
      <c r="AA1692"/>
      <c r="AB1692"/>
      <c r="AC1692"/>
      <c r="AD1692"/>
      <c r="AE1692"/>
      <c r="AF1692"/>
      <c r="AG1692"/>
      <c r="AH1692"/>
      <c r="AI1692"/>
      <c r="AJ1692"/>
    </row>
    <row r="1693" spans="1:36" ht="24.95" customHeight="1">
      <c r="A1693" s="66"/>
      <c r="M1693" s="37"/>
      <c r="N1693" s="695"/>
      <c r="U1693"/>
      <c r="V1693"/>
      <c r="W1693"/>
      <c r="X1693"/>
      <c r="Y1693"/>
      <c r="Z1693" s="172"/>
      <c r="AA1693"/>
      <c r="AB1693"/>
      <c r="AC1693"/>
      <c r="AD1693"/>
      <c r="AE1693"/>
      <c r="AF1693"/>
      <c r="AG1693"/>
      <c r="AH1693"/>
      <c r="AI1693"/>
      <c r="AJ1693"/>
    </row>
    <row r="1694" spans="1:36" ht="24.95" customHeight="1">
      <c r="A1694" s="66"/>
      <c r="M1694" s="37"/>
      <c r="N1694" s="695"/>
      <c r="U1694"/>
      <c r="V1694"/>
      <c r="W1694"/>
      <c r="X1694"/>
      <c r="Y1694"/>
      <c r="Z1694" s="172"/>
      <c r="AA1694"/>
      <c r="AB1694"/>
      <c r="AC1694"/>
      <c r="AD1694"/>
      <c r="AE1694"/>
      <c r="AF1694"/>
      <c r="AG1694"/>
      <c r="AH1694"/>
      <c r="AI1694"/>
      <c r="AJ1694"/>
    </row>
    <row r="1695" spans="1:36" ht="24.95" customHeight="1">
      <c r="A1695" s="66"/>
      <c r="M1695" s="37"/>
      <c r="N1695" s="695"/>
      <c r="U1695"/>
      <c r="V1695"/>
      <c r="W1695"/>
      <c r="X1695"/>
      <c r="Y1695"/>
      <c r="Z1695" s="172"/>
      <c r="AA1695"/>
      <c r="AB1695"/>
      <c r="AC1695"/>
      <c r="AD1695"/>
      <c r="AE1695"/>
      <c r="AF1695"/>
      <c r="AG1695"/>
      <c r="AH1695"/>
      <c r="AI1695"/>
      <c r="AJ1695"/>
    </row>
    <row r="1696" spans="1:36" ht="24.95" customHeight="1">
      <c r="A1696" s="66"/>
      <c r="M1696" s="37"/>
      <c r="N1696" s="695"/>
      <c r="U1696"/>
      <c r="V1696"/>
      <c r="W1696"/>
      <c r="X1696"/>
      <c r="Y1696"/>
      <c r="Z1696" s="172"/>
      <c r="AA1696"/>
      <c r="AB1696"/>
      <c r="AC1696"/>
      <c r="AD1696"/>
      <c r="AE1696"/>
      <c r="AF1696"/>
      <c r="AG1696"/>
      <c r="AH1696"/>
      <c r="AI1696"/>
      <c r="AJ1696"/>
    </row>
    <row r="1697" spans="1:36" ht="24.95" customHeight="1">
      <c r="A1697" s="66"/>
      <c r="M1697" s="37"/>
      <c r="N1697" s="695"/>
      <c r="U1697"/>
      <c r="V1697"/>
      <c r="W1697"/>
      <c r="X1697"/>
      <c r="Y1697"/>
      <c r="Z1697" s="172"/>
      <c r="AA1697"/>
      <c r="AB1697"/>
      <c r="AC1697"/>
      <c r="AD1697"/>
      <c r="AE1697"/>
      <c r="AF1697"/>
      <c r="AG1697"/>
      <c r="AH1697"/>
      <c r="AI1697"/>
      <c r="AJ1697"/>
    </row>
    <row r="1698" spans="1:36" ht="24.95" customHeight="1">
      <c r="A1698" s="66"/>
      <c r="M1698" s="37"/>
      <c r="N1698" s="695"/>
      <c r="U1698"/>
      <c r="V1698"/>
      <c r="W1698"/>
      <c r="X1698"/>
      <c r="Y1698"/>
      <c r="Z1698" s="172"/>
      <c r="AA1698"/>
      <c r="AB1698"/>
      <c r="AC1698"/>
      <c r="AD1698"/>
      <c r="AE1698"/>
      <c r="AF1698"/>
      <c r="AG1698"/>
      <c r="AH1698"/>
      <c r="AI1698"/>
      <c r="AJ1698"/>
    </row>
    <row r="1699" spans="1:36" ht="24.95" customHeight="1">
      <c r="A1699" s="66"/>
      <c r="M1699" s="37"/>
      <c r="N1699" s="695"/>
      <c r="U1699"/>
      <c r="V1699"/>
      <c r="W1699"/>
      <c r="X1699"/>
      <c r="Y1699"/>
      <c r="Z1699" s="172"/>
      <c r="AA1699"/>
      <c r="AB1699"/>
      <c r="AC1699"/>
      <c r="AD1699"/>
      <c r="AE1699"/>
      <c r="AF1699"/>
      <c r="AG1699"/>
      <c r="AH1699"/>
      <c r="AI1699"/>
      <c r="AJ1699"/>
    </row>
    <row r="1700" spans="1:36" ht="24.95" customHeight="1">
      <c r="A1700" s="66"/>
      <c r="M1700" s="37"/>
      <c r="N1700" s="695"/>
      <c r="U1700"/>
      <c r="V1700"/>
      <c r="W1700"/>
      <c r="X1700"/>
      <c r="Y1700"/>
      <c r="Z1700" s="172"/>
      <c r="AA1700"/>
      <c r="AB1700"/>
      <c r="AC1700"/>
      <c r="AD1700"/>
      <c r="AE1700"/>
      <c r="AF1700"/>
      <c r="AG1700"/>
      <c r="AH1700"/>
      <c r="AI1700"/>
      <c r="AJ1700"/>
    </row>
    <row r="1701" spans="1:36" ht="24.95" customHeight="1">
      <c r="A1701" s="66"/>
      <c r="M1701" s="37"/>
      <c r="N1701" s="695"/>
      <c r="U1701"/>
      <c r="V1701"/>
      <c r="W1701"/>
      <c r="X1701"/>
      <c r="Y1701"/>
      <c r="Z1701" s="172"/>
      <c r="AA1701"/>
      <c r="AB1701"/>
      <c r="AC1701"/>
      <c r="AD1701"/>
      <c r="AE1701"/>
      <c r="AF1701"/>
      <c r="AG1701"/>
      <c r="AH1701"/>
      <c r="AI1701"/>
      <c r="AJ1701"/>
    </row>
    <row r="1702" spans="1:36" ht="24.95" customHeight="1">
      <c r="A1702" s="66"/>
      <c r="M1702" s="37"/>
      <c r="N1702" s="695"/>
      <c r="U1702"/>
      <c r="V1702"/>
      <c r="W1702"/>
      <c r="X1702"/>
      <c r="Y1702"/>
      <c r="Z1702" s="172"/>
      <c r="AA1702"/>
      <c r="AB1702"/>
      <c r="AC1702"/>
      <c r="AD1702"/>
      <c r="AE1702"/>
      <c r="AF1702"/>
      <c r="AG1702"/>
      <c r="AH1702"/>
      <c r="AI1702"/>
      <c r="AJ1702"/>
    </row>
    <row r="1703" spans="1:36" ht="24.95" customHeight="1">
      <c r="A1703" s="66"/>
      <c r="M1703" s="37"/>
      <c r="N1703" s="695"/>
      <c r="U1703"/>
      <c r="V1703"/>
      <c r="W1703"/>
      <c r="X1703"/>
      <c r="Y1703"/>
      <c r="Z1703" s="172"/>
      <c r="AA1703"/>
      <c r="AB1703"/>
      <c r="AC1703"/>
      <c r="AD1703"/>
      <c r="AE1703"/>
      <c r="AF1703"/>
      <c r="AG1703"/>
      <c r="AH1703"/>
      <c r="AI1703"/>
      <c r="AJ1703"/>
    </row>
    <row r="1704" spans="1:36" ht="24.95" customHeight="1">
      <c r="A1704" s="66"/>
      <c r="M1704" s="37"/>
      <c r="N1704" s="695"/>
      <c r="U1704"/>
      <c r="V1704"/>
      <c r="W1704"/>
      <c r="X1704"/>
      <c r="Y1704"/>
      <c r="Z1704" s="172"/>
      <c r="AA1704"/>
      <c r="AB1704"/>
      <c r="AC1704"/>
      <c r="AD1704"/>
      <c r="AE1704"/>
      <c r="AF1704"/>
      <c r="AG1704"/>
      <c r="AH1704"/>
      <c r="AI1704"/>
      <c r="AJ1704"/>
    </row>
    <row r="1705" spans="1:36" ht="24.95" customHeight="1">
      <c r="A1705" s="66"/>
      <c r="M1705" s="37"/>
      <c r="N1705" s="695"/>
      <c r="U1705"/>
      <c r="V1705"/>
      <c r="W1705"/>
      <c r="X1705"/>
      <c r="Y1705"/>
      <c r="Z1705" s="172"/>
      <c r="AA1705"/>
      <c r="AB1705"/>
      <c r="AC1705"/>
      <c r="AD1705"/>
      <c r="AE1705"/>
      <c r="AF1705"/>
      <c r="AG1705"/>
      <c r="AH1705"/>
      <c r="AI1705"/>
      <c r="AJ1705"/>
    </row>
    <row r="1706" spans="1:36" ht="24.95" customHeight="1">
      <c r="A1706" s="66"/>
      <c r="M1706" s="37"/>
      <c r="N1706" s="695"/>
      <c r="U1706"/>
      <c r="V1706"/>
      <c r="W1706"/>
      <c r="X1706"/>
      <c r="Y1706"/>
      <c r="Z1706" s="172"/>
      <c r="AA1706"/>
      <c r="AB1706"/>
      <c r="AC1706"/>
      <c r="AD1706"/>
      <c r="AE1706"/>
      <c r="AF1706"/>
      <c r="AG1706"/>
      <c r="AH1706"/>
      <c r="AI1706"/>
      <c r="AJ1706"/>
    </row>
    <row r="1707" spans="1:36" ht="24.95" customHeight="1">
      <c r="A1707" s="66"/>
      <c r="M1707" s="37"/>
      <c r="N1707" s="695"/>
      <c r="U1707"/>
      <c r="V1707"/>
      <c r="W1707"/>
      <c r="X1707"/>
      <c r="Y1707"/>
      <c r="Z1707" s="172"/>
      <c r="AA1707"/>
      <c r="AB1707"/>
      <c r="AC1707"/>
      <c r="AD1707"/>
      <c r="AE1707"/>
      <c r="AF1707"/>
      <c r="AG1707"/>
      <c r="AH1707"/>
      <c r="AI1707"/>
      <c r="AJ1707"/>
    </row>
    <row r="1708" spans="1:36" ht="24.95" customHeight="1">
      <c r="A1708" s="66"/>
      <c r="M1708" s="37"/>
      <c r="N1708" s="695"/>
      <c r="U1708"/>
      <c r="V1708"/>
      <c r="W1708"/>
      <c r="X1708"/>
      <c r="Y1708"/>
      <c r="Z1708" s="172"/>
      <c r="AA1708"/>
      <c r="AB1708"/>
      <c r="AC1708"/>
      <c r="AD1708"/>
      <c r="AE1708"/>
      <c r="AF1708"/>
      <c r="AG1708"/>
      <c r="AH1708"/>
      <c r="AI1708"/>
      <c r="AJ1708"/>
    </row>
    <row r="1709" spans="1:36" ht="24.95" customHeight="1">
      <c r="A1709" s="66"/>
      <c r="M1709" s="37"/>
      <c r="N1709" s="695"/>
      <c r="U1709"/>
      <c r="V1709"/>
      <c r="W1709"/>
      <c r="X1709"/>
      <c r="Y1709"/>
      <c r="Z1709" s="172"/>
      <c r="AA1709"/>
      <c r="AB1709"/>
      <c r="AC1709"/>
      <c r="AD1709"/>
      <c r="AE1709"/>
      <c r="AF1709"/>
      <c r="AG1709"/>
      <c r="AH1709"/>
      <c r="AI1709"/>
      <c r="AJ1709"/>
    </row>
    <row r="1710" spans="1:36" ht="24.95" customHeight="1">
      <c r="A1710" s="66"/>
      <c r="M1710" s="37"/>
      <c r="N1710" s="695"/>
      <c r="U1710"/>
      <c r="V1710"/>
      <c r="W1710"/>
      <c r="X1710"/>
      <c r="Y1710"/>
      <c r="Z1710" s="172"/>
      <c r="AA1710"/>
      <c r="AB1710"/>
      <c r="AC1710"/>
      <c r="AD1710"/>
      <c r="AE1710"/>
      <c r="AF1710"/>
      <c r="AG1710"/>
      <c r="AH1710"/>
      <c r="AI1710"/>
      <c r="AJ1710"/>
    </row>
    <row r="1711" spans="1:36" ht="24.95" customHeight="1">
      <c r="A1711" s="66"/>
      <c r="M1711" s="37"/>
      <c r="N1711" s="695"/>
      <c r="U1711"/>
      <c r="V1711"/>
      <c r="W1711"/>
      <c r="X1711"/>
      <c r="Y1711"/>
      <c r="Z1711" s="172"/>
      <c r="AA1711"/>
      <c r="AB1711"/>
      <c r="AC1711"/>
      <c r="AD1711"/>
      <c r="AE1711"/>
      <c r="AF1711"/>
      <c r="AG1711"/>
      <c r="AH1711"/>
      <c r="AI1711"/>
      <c r="AJ1711"/>
    </row>
    <row r="1712" spans="1:36" ht="24.95" customHeight="1">
      <c r="A1712" s="66"/>
      <c r="M1712" s="37"/>
      <c r="N1712" s="695"/>
      <c r="U1712"/>
      <c r="V1712"/>
      <c r="W1712"/>
      <c r="X1712"/>
      <c r="Y1712"/>
      <c r="Z1712" s="172"/>
      <c r="AA1712"/>
      <c r="AB1712"/>
      <c r="AC1712"/>
      <c r="AD1712"/>
      <c r="AE1712"/>
      <c r="AF1712"/>
      <c r="AG1712"/>
      <c r="AH1712"/>
      <c r="AI1712"/>
      <c r="AJ1712"/>
    </row>
    <row r="1713" spans="1:36" ht="24.95" customHeight="1">
      <c r="A1713" s="66"/>
      <c r="M1713" s="37"/>
      <c r="N1713" s="695"/>
      <c r="U1713"/>
      <c r="V1713"/>
      <c r="W1713"/>
      <c r="X1713"/>
      <c r="Y1713"/>
      <c r="Z1713" s="172"/>
      <c r="AA1713"/>
      <c r="AB1713"/>
      <c r="AC1713"/>
      <c r="AD1713"/>
      <c r="AE1713"/>
      <c r="AF1713"/>
      <c r="AG1713"/>
      <c r="AH1713"/>
      <c r="AI1713"/>
      <c r="AJ1713"/>
    </row>
    <row r="1714" spans="1:36" ht="24.95" customHeight="1">
      <c r="A1714" s="66"/>
      <c r="M1714" s="37"/>
      <c r="N1714" s="695"/>
      <c r="U1714"/>
      <c r="V1714"/>
      <c r="W1714"/>
      <c r="X1714"/>
      <c r="Y1714"/>
      <c r="Z1714" s="172"/>
      <c r="AA1714"/>
      <c r="AB1714"/>
      <c r="AC1714"/>
      <c r="AD1714"/>
      <c r="AE1714"/>
      <c r="AF1714"/>
      <c r="AG1714"/>
      <c r="AH1714"/>
      <c r="AI1714"/>
      <c r="AJ1714"/>
    </row>
    <row r="1715" spans="1:36" ht="24.95" customHeight="1">
      <c r="A1715" s="66"/>
      <c r="M1715" s="37"/>
      <c r="N1715" s="695"/>
      <c r="U1715"/>
      <c r="V1715"/>
      <c r="W1715"/>
      <c r="X1715"/>
      <c r="Y1715"/>
      <c r="Z1715" s="172"/>
      <c r="AA1715"/>
      <c r="AB1715"/>
      <c r="AC1715"/>
      <c r="AD1715"/>
      <c r="AE1715"/>
      <c r="AF1715"/>
      <c r="AG1715"/>
      <c r="AH1715"/>
      <c r="AI1715"/>
      <c r="AJ1715"/>
    </row>
    <row r="1716" spans="1:36" ht="24.95" customHeight="1">
      <c r="A1716" s="66"/>
      <c r="M1716" s="37"/>
      <c r="N1716" s="695"/>
      <c r="U1716"/>
      <c r="V1716"/>
      <c r="W1716"/>
      <c r="X1716"/>
      <c r="Y1716"/>
      <c r="Z1716" s="172"/>
      <c r="AA1716"/>
      <c r="AB1716"/>
      <c r="AC1716"/>
      <c r="AD1716"/>
      <c r="AE1716"/>
      <c r="AF1716"/>
      <c r="AG1716"/>
      <c r="AH1716"/>
      <c r="AI1716"/>
      <c r="AJ1716"/>
    </row>
    <row r="1717" spans="1:36" ht="24.95" customHeight="1">
      <c r="A1717" s="66"/>
      <c r="M1717" s="37"/>
      <c r="N1717" s="695"/>
      <c r="U1717"/>
      <c r="V1717"/>
      <c r="W1717"/>
      <c r="X1717"/>
      <c r="Y1717"/>
      <c r="Z1717" s="172"/>
      <c r="AA1717"/>
      <c r="AB1717"/>
      <c r="AC1717"/>
      <c r="AD1717"/>
      <c r="AE1717"/>
      <c r="AF1717"/>
      <c r="AG1717"/>
      <c r="AH1717"/>
      <c r="AI1717"/>
      <c r="AJ1717"/>
    </row>
    <row r="1718" spans="1:36" ht="24.95" customHeight="1">
      <c r="A1718" s="66"/>
      <c r="M1718" s="37"/>
      <c r="N1718" s="695"/>
      <c r="U1718"/>
      <c r="V1718"/>
      <c r="W1718"/>
      <c r="X1718"/>
      <c r="Y1718"/>
      <c r="Z1718" s="172"/>
      <c r="AA1718"/>
      <c r="AB1718"/>
      <c r="AC1718"/>
      <c r="AD1718"/>
      <c r="AE1718"/>
      <c r="AF1718"/>
      <c r="AG1718"/>
      <c r="AH1718"/>
      <c r="AI1718"/>
      <c r="AJ1718"/>
    </row>
    <row r="1719" spans="1:36" ht="24.95" customHeight="1">
      <c r="A1719" s="66"/>
      <c r="M1719" s="37"/>
      <c r="N1719" s="695"/>
      <c r="U1719"/>
      <c r="V1719"/>
      <c r="W1719"/>
      <c r="X1719"/>
      <c r="Y1719"/>
      <c r="Z1719" s="172"/>
      <c r="AA1719"/>
      <c r="AB1719"/>
      <c r="AC1719"/>
      <c r="AD1719"/>
      <c r="AE1719"/>
      <c r="AF1719"/>
      <c r="AG1719"/>
      <c r="AH1719"/>
      <c r="AI1719"/>
      <c r="AJ1719"/>
    </row>
    <row r="1720" spans="1:36" ht="24.95" customHeight="1">
      <c r="A1720" s="66"/>
      <c r="M1720" s="37"/>
      <c r="N1720" s="695"/>
      <c r="U1720"/>
      <c r="V1720"/>
      <c r="W1720"/>
      <c r="X1720"/>
      <c r="Y1720"/>
      <c r="Z1720" s="172"/>
      <c r="AA1720"/>
      <c r="AB1720"/>
      <c r="AC1720"/>
      <c r="AD1720"/>
      <c r="AE1720"/>
      <c r="AF1720"/>
      <c r="AG1720"/>
      <c r="AH1720"/>
      <c r="AI1720"/>
      <c r="AJ1720"/>
    </row>
    <row r="1721" spans="1:36" ht="24.95" customHeight="1">
      <c r="A1721" s="66"/>
      <c r="M1721" s="37"/>
      <c r="N1721" s="695"/>
      <c r="U1721"/>
      <c r="V1721"/>
      <c r="W1721"/>
      <c r="X1721"/>
      <c r="Y1721"/>
      <c r="Z1721" s="172"/>
      <c r="AA1721"/>
      <c r="AB1721"/>
      <c r="AC1721"/>
      <c r="AD1721"/>
      <c r="AE1721"/>
      <c r="AF1721"/>
      <c r="AG1721"/>
      <c r="AH1721"/>
      <c r="AI1721"/>
      <c r="AJ1721"/>
    </row>
    <row r="1722" spans="1:36" ht="24.95" customHeight="1">
      <c r="A1722" s="66"/>
      <c r="M1722" s="37"/>
      <c r="N1722" s="695"/>
      <c r="U1722"/>
      <c r="V1722"/>
      <c r="W1722"/>
      <c r="X1722"/>
      <c r="Y1722"/>
      <c r="Z1722" s="172"/>
      <c r="AA1722"/>
      <c r="AB1722"/>
      <c r="AC1722"/>
      <c r="AD1722"/>
      <c r="AE1722"/>
      <c r="AF1722"/>
      <c r="AG1722"/>
      <c r="AH1722"/>
      <c r="AI1722"/>
      <c r="AJ1722"/>
    </row>
    <row r="1723" spans="1:36" ht="24.95" customHeight="1">
      <c r="A1723" s="66"/>
      <c r="M1723" s="37"/>
      <c r="N1723" s="695"/>
      <c r="U1723"/>
      <c r="V1723"/>
      <c r="W1723"/>
      <c r="X1723"/>
      <c r="Y1723"/>
      <c r="Z1723" s="172"/>
      <c r="AA1723"/>
      <c r="AB1723"/>
      <c r="AC1723"/>
      <c r="AD1723"/>
      <c r="AE1723"/>
      <c r="AF1723"/>
      <c r="AG1723"/>
      <c r="AH1723"/>
      <c r="AI1723"/>
      <c r="AJ1723"/>
    </row>
    <row r="1724" spans="1:36" ht="24.95" customHeight="1">
      <c r="A1724" s="66"/>
      <c r="M1724" s="37"/>
      <c r="N1724" s="695"/>
      <c r="U1724"/>
      <c r="V1724"/>
      <c r="W1724"/>
      <c r="X1724"/>
      <c r="Y1724"/>
      <c r="Z1724" s="172"/>
      <c r="AA1724"/>
      <c r="AB1724"/>
      <c r="AC1724"/>
      <c r="AD1724"/>
      <c r="AE1724"/>
      <c r="AF1724"/>
      <c r="AG1724"/>
      <c r="AH1724"/>
      <c r="AI1724"/>
      <c r="AJ1724"/>
    </row>
    <row r="1725" spans="1:36" ht="24.95" customHeight="1">
      <c r="A1725" s="66"/>
      <c r="M1725" s="37"/>
      <c r="N1725" s="695"/>
      <c r="U1725"/>
      <c r="V1725"/>
      <c r="W1725"/>
      <c r="X1725"/>
      <c r="Y1725"/>
      <c r="Z1725" s="172"/>
      <c r="AA1725"/>
      <c r="AB1725"/>
      <c r="AC1725"/>
      <c r="AD1725"/>
      <c r="AE1725"/>
      <c r="AF1725"/>
      <c r="AG1725"/>
      <c r="AH1725"/>
      <c r="AI1725"/>
      <c r="AJ1725"/>
    </row>
    <row r="1726" spans="1:36" ht="24.95" customHeight="1">
      <c r="A1726" s="66"/>
      <c r="M1726" s="37"/>
      <c r="N1726" s="695"/>
      <c r="U1726"/>
      <c r="V1726"/>
      <c r="W1726"/>
      <c r="X1726"/>
      <c r="Y1726"/>
      <c r="Z1726" s="172"/>
      <c r="AA1726"/>
      <c r="AB1726"/>
      <c r="AC1726"/>
      <c r="AD1726"/>
      <c r="AE1726"/>
      <c r="AF1726"/>
      <c r="AG1726"/>
      <c r="AH1726"/>
      <c r="AI1726"/>
      <c r="AJ1726"/>
    </row>
    <row r="1727" spans="1:36" ht="24.95" customHeight="1">
      <c r="A1727" s="66"/>
      <c r="M1727" s="37"/>
      <c r="N1727" s="695"/>
      <c r="U1727"/>
      <c r="V1727"/>
      <c r="W1727"/>
      <c r="X1727"/>
      <c r="Y1727"/>
      <c r="Z1727" s="172"/>
      <c r="AA1727"/>
      <c r="AB1727"/>
      <c r="AC1727"/>
      <c r="AD1727"/>
      <c r="AE1727"/>
      <c r="AF1727"/>
      <c r="AG1727"/>
      <c r="AH1727"/>
      <c r="AI1727"/>
      <c r="AJ1727"/>
    </row>
    <row r="1728" spans="1:36" ht="24.95" customHeight="1">
      <c r="A1728" s="66"/>
      <c r="M1728" s="37"/>
      <c r="N1728" s="695"/>
      <c r="U1728"/>
      <c r="V1728"/>
      <c r="W1728"/>
      <c r="X1728"/>
      <c r="Y1728"/>
      <c r="Z1728" s="172"/>
      <c r="AA1728"/>
      <c r="AB1728"/>
      <c r="AC1728"/>
      <c r="AD1728"/>
      <c r="AE1728"/>
      <c r="AF1728"/>
      <c r="AG1728"/>
      <c r="AH1728"/>
      <c r="AI1728"/>
      <c r="AJ1728"/>
    </row>
    <row r="1729" spans="1:36" ht="24.95" customHeight="1">
      <c r="A1729" s="66"/>
      <c r="M1729" s="37"/>
      <c r="N1729" s="695"/>
      <c r="U1729"/>
      <c r="V1729"/>
      <c r="W1729"/>
      <c r="X1729"/>
      <c r="Y1729"/>
      <c r="Z1729" s="172"/>
      <c r="AA1729"/>
      <c r="AB1729"/>
      <c r="AC1729"/>
      <c r="AD1729"/>
      <c r="AE1729"/>
      <c r="AF1729"/>
      <c r="AG1729"/>
      <c r="AH1729"/>
      <c r="AI1729"/>
      <c r="AJ1729"/>
    </row>
    <row r="1730" spans="1:36" ht="24.95" customHeight="1">
      <c r="A1730" s="66"/>
      <c r="M1730" s="37"/>
      <c r="N1730" s="695"/>
      <c r="U1730"/>
      <c r="V1730"/>
      <c r="W1730"/>
      <c r="X1730"/>
      <c r="Y1730"/>
      <c r="Z1730" s="172"/>
      <c r="AA1730"/>
      <c r="AB1730"/>
      <c r="AC1730"/>
      <c r="AD1730"/>
      <c r="AE1730"/>
      <c r="AF1730"/>
      <c r="AG1730"/>
      <c r="AH1730"/>
      <c r="AI1730"/>
      <c r="AJ1730"/>
    </row>
    <row r="1731" spans="1:36" ht="24.95" customHeight="1">
      <c r="A1731" s="66"/>
      <c r="M1731" s="37"/>
      <c r="N1731" s="695"/>
      <c r="U1731"/>
      <c r="V1731"/>
      <c r="W1731"/>
      <c r="X1731"/>
      <c r="Y1731"/>
      <c r="Z1731" s="172"/>
      <c r="AA1731"/>
      <c r="AB1731"/>
      <c r="AC1731"/>
      <c r="AD1731"/>
      <c r="AE1731"/>
      <c r="AF1731"/>
      <c r="AG1731"/>
      <c r="AH1731"/>
      <c r="AI1731"/>
      <c r="AJ1731"/>
    </row>
    <row r="1732" spans="1:36" ht="24.95" customHeight="1">
      <c r="A1732" s="66"/>
      <c r="M1732" s="37"/>
      <c r="N1732" s="695"/>
      <c r="U1732"/>
      <c r="V1732"/>
      <c r="W1732"/>
      <c r="X1732"/>
      <c r="Y1732"/>
      <c r="Z1732" s="172"/>
      <c r="AA1732"/>
      <c r="AB1732"/>
      <c r="AC1732"/>
      <c r="AD1732"/>
      <c r="AE1732"/>
      <c r="AF1732"/>
      <c r="AG1732"/>
      <c r="AH1732"/>
      <c r="AI1732"/>
      <c r="AJ1732"/>
    </row>
    <row r="1733" spans="1:36" ht="24.95" customHeight="1">
      <c r="A1733" s="66"/>
      <c r="M1733" s="37"/>
      <c r="N1733" s="695"/>
      <c r="U1733"/>
      <c r="V1733"/>
      <c r="W1733"/>
      <c r="X1733"/>
      <c r="Y1733"/>
      <c r="Z1733" s="172"/>
      <c r="AA1733"/>
      <c r="AB1733"/>
      <c r="AC1733"/>
      <c r="AD1733"/>
      <c r="AE1733"/>
      <c r="AF1733"/>
      <c r="AG1733"/>
      <c r="AH1733"/>
      <c r="AI1733"/>
      <c r="AJ1733"/>
    </row>
    <row r="1734" spans="1:36" ht="24.95" customHeight="1">
      <c r="A1734" s="66"/>
      <c r="M1734" s="37"/>
      <c r="N1734" s="695"/>
      <c r="U1734"/>
      <c r="V1734"/>
      <c r="W1734"/>
      <c r="X1734"/>
      <c r="Y1734"/>
      <c r="Z1734" s="172"/>
      <c r="AA1734"/>
      <c r="AB1734"/>
      <c r="AC1734"/>
      <c r="AD1734"/>
      <c r="AE1734"/>
      <c r="AF1734"/>
      <c r="AG1734"/>
      <c r="AH1734"/>
      <c r="AI1734"/>
      <c r="AJ1734"/>
    </row>
    <row r="1735" spans="1:36" ht="24.95" customHeight="1">
      <c r="A1735" s="66"/>
      <c r="M1735" s="37"/>
      <c r="N1735" s="695"/>
      <c r="U1735"/>
      <c r="V1735"/>
      <c r="W1735"/>
      <c r="X1735"/>
      <c r="Y1735"/>
      <c r="Z1735" s="172"/>
      <c r="AA1735"/>
      <c r="AB1735"/>
      <c r="AC1735"/>
      <c r="AD1735"/>
      <c r="AE1735"/>
      <c r="AF1735"/>
      <c r="AG1735"/>
      <c r="AH1735"/>
      <c r="AI1735"/>
      <c r="AJ1735"/>
    </row>
    <row r="1736" spans="1:36" ht="24.95" customHeight="1">
      <c r="A1736" s="66"/>
      <c r="M1736" s="37"/>
      <c r="N1736" s="695"/>
      <c r="U1736"/>
      <c r="V1736"/>
      <c r="W1736"/>
      <c r="X1736"/>
      <c r="Y1736"/>
      <c r="Z1736" s="172"/>
      <c r="AA1736"/>
      <c r="AB1736"/>
      <c r="AC1736"/>
      <c r="AD1736"/>
      <c r="AE1736"/>
      <c r="AF1736"/>
      <c r="AG1736"/>
      <c r="AH1736"/>
      <c r="AI1736"/>
      <c r="AJ1736"/>
    </row>
    <row r="1737" spans="1:36" ht="24.95" customHeight="1">
      <c r="A1737" s="66"/>
      <c r="M1737" s="37"/>
      <c r="N1737" s="695"/>
      <c r="U1737"/>
      <c r="V1737"/>
      <c r="W1737"/>
      <c r="X1737"/>
      <c r="Y1737"/>
      <c r="Z1737" s="172"/>
      <c r="AA1737"/>
      <c r="AB1737"/>
      <c r="AC1737"/>
      <c r="AD1737"/>
      <c r="AE1737"/>
      <c r="AF1737"/>
      <c r="AG1737"/>
      <c r="AH1737"/>
      <c r="AI1737"/>
      <c r="AJ1737"/>
    </row>
    <row r="1738" spans="1:36" ht="24.95" customHeight="1">
      <c r="A1738" s="66"/>
      <c r="M1738" s="37"/>
      <c r="N1738" s="695"/>
      <c r="U1738"/>
      <c r="V1738"/>
      <c r="W1738"/>
      <c r="X1738"/>
      <c r="Y1738"/>
      <c r="Z1738" s="172"/>
      <c r="AA1738"/>
      <c r="AB1738"/>
      <c r="AC1738"/>
      <c r="AD1738"/>
      <c r="AE1738"/>
      <c r="AF1738"/>
      <c r="AG1738"/>
      <c r="AH1738"/>
      <c r="AI1738"/>
      <c r="AJ1738"/>
    </row>
    <row r="1739" spans="1:36" ht="24.95" customHeight="1">
      <c r="A1739" s="66"/>
      <c r="M1739" s="37"/>
      <c r="N1739" s="695"/>
      <c r="U1739"/>
      <c r="V1739"/>
      <c r="W1739"/>
      <c r="X1739"/>
      <c r="Y1739"/>
      <c r="Z1739" s="172"/>
      <c r="AA1739"/>
      <c r="AB1739"/>
      <c r="AC1739"/>
      <c r="AD1739"/>
      <c r="AE1739"/>
      <c r="AF1739"/>
      <c r="AG1739"/>
      <c r="AH1739"/>
      <c r="AI1739"/>
      <c r="AJ1739"/>
    </row>
    <row r="1740" spans="1:36" ht="24.95" customHeight="1">
      <c r="A1740" s="66"/>
      <c r="M1740" s="37"/>
      <c r="N1740" s="695"/>
      <c r="U1740"/>
      <c r="V1740"/>
      <c r="W1740"/>
      <c r="X1740"/>
      <c r="Y1740"/>
      <c r="Z1740" s="172"/>
      <c r="AA1740"/>
      <c r="AB1740"/>
      <c r="AC1740"/>
      <c r="AD1740"/>
      <c r="AE1740"/>
      <c r="AF1740"/>
      <c r="AG1740"/>
      <c r="AH1740"/>
      <c r="AI1740"/>
      <c r="AJ1740"/>
    </row>
    <row r="1741" spans="1:36" ht="24.95" customHeight="1">
      <c r="A1741" s="66"/>
      <c r="M1741" s="37"/>
      <c r="N1741" s="695"/>
      <c r="U1741"/>
      <c r="V1741"/>
      <c r="W1741"/>
      <c r="X1741"/>
      <c r="Y1741"/>
      <c r="Z1741" s="172"/>
      <c r="AA1741"/>
      <c r="AB1741"/>
      <c r="AC1741"/>
      <c r="AD1741"/>
      <c r="AE1741"/>
      <c r="AF1741"/>
      <c r="AG1741"/>
      <c r="AH1741"/>
      <c r="AI1741"/>
      <c r="AJ1741"/>
    </row>
    <row r="1742" spans="1:36" ht="24.95" customHeight="1">
      <c r="A1742" s="66"/>
      <c r="M1742" s="37"/>
      <c r="N1742" s="695"/>
      <c r="U1742"/>
      <c r="V1742"/>
      <c r="W1742"/>
      <c r="X1742"/>
      <c r="Y1742"/>
      <c r="Z1742" s="172"/>
      <c r="AA1742"/>
      <c r="AB1742"/>
      <c r="AC1742"/>
      <c r="AD1742"/>
      <c r="AE1742"/>
      <c r="AF1742"/>
      <c r="AG1742"/>
      <c r="AH1742"/>
      <c r="AI1742"/>
      <c r="AJ1742"/>
    </row>
    <row r="1743" spans="1:36" ht="24.95" customHeight="1">
      <c r="A1743" s="66"/>
      <c r="M1743" s="37"/>
      <c r="N1743" s="695"/>
      <c r="U1743"/>
      <c r="V1743"/>
      <c r="W1743"/>
      <c r="X1743"/>
      <c r="Y1743"/>
      <c r="Z1743" s="172"/>
      <c r="AA1743"/>
      <c r="AB1743"/>
      <c r="AC1743"/>
      <c r="AD1743"/>
      <c r="AE1743"/>
      <c r="AF1743"/>
      <c r="AG1743"/>
      <c r="AH1743"/>
      <c r="AI1743"/>
      <c r="AJ1743"/>
    </row>
    <row r="1744" spans="1:36" ht="24.95" customHeight="1">
      <c r="A1744" s="66"/>
      <c r="M1744" s="37"/>
      <c r="N1744" s="695"/>
      <c r="U1744"/>
      <c r="V1744"/>
      <c r="W1744"/>
      <c r="X1744"/>
      <c r="Y1744"/>
      <c r="Z1744" s="172"/>
      <c r="AA1744"/>
      <c r="AB1744"/>
      <c r="AC1744"/>
      <c r="AD1744"/>
      <c r="AE1744"/>
      <c r="AF1744"/>
      <c r="AG1744"/>
      <c r="AH1744"/>
      <c r="AI1744"/>
      <c r="AJ1744"/>
    </row>
    <row r="1745" spans="1:36" ht="24.95" customHeight="1">
      <c r="A1745" s="66"/>
      <c r="M1745" s="37"/>
      <c r="N1745" s="695"/>
      <c r="U1745"/>
      <c r="V1745"/>
      <c r="W1745"/>
      <c r="X1745"/>
      <c r="Y1745"/>
      <c r="Z1745" s="172"/>
      <c r="AA1745"/>
      <c r="AB1745"/>
      <c r="AC1745"/>
      <c r="AD1745"/>
      <c r="AE1745"/>
      <c r="AF1745"/>
      <c r="AG1745"/>
      <c r="AH1745"/>
      <c r="AI1745"/>
      <c r="AJ1745"/>
    </row>
    <row r="1746" spans="1:36" ht="24.95" customHeight="1">
      <c r="A1746" s="66"/>
      <c r="M1746" s="37"/>
      <c r="N1746" s="695"/>
      <c r="U1746"/>
      <c r="V1746"/>
      <c r="W1746"/>
      <c r="X1746"/>
      <c r="Y1746"/>
      <c r="Z1746" s="172"/>
      <c r="AA1746"/>
      <c r="AB1746"/>
      <c r="AC1746"/>
      <c r="AD1746"/>
      <c r="AE1746"/>
      <c r="AF1746"/>
      <c r="AG1746"/>
      <c r="AH1746"/>
      <c r="AI1746"/>
      <c r="AJ1746"/>
    </row>
    <row r="1747" spans="1:36" ht="24.95" customHeight="1">
      <c r="A1747" s="66"/>
      <c r="M1747" s="37"/>
      <c r="N1747" s="695"/>
      <c r="U1747"/>
      <c r="V1747"/>
      <c r="W1747"/>
      <c r="X1747"/>
      <c r="Y1747"/>
      <c r="Z1747" s="172"/>
      <c r="AA1747"/>
      <c r="AB1747"/>
      <c r="AC1747"/>
      <c r="AD1747"/>
      <c r="AE1747"/>
      <c r="AF1747"/>
      <c r="AG1747"/>
      <c r="AH1747"/>
      <c r="AI1747"/>
      <c r="AJ1747"/>
    </row>
    <row r="1748" spans="1:36" ht="24.95" customHeight="1">
      <c r="A1748" s="66"/>
      <c r="M1748" s="37"/>
      <c r="N1748" s="695"/>
      <c r="U1748"/>
      <c r="V1748"/>
      <c r="W1748"/>
      <c r="X1748"/>
      <c r="Y1748"/>
      <c r="Z1748" s="172"/>
      <c r="AA1748"/>
      <c r="AB1748"/>
      <c r="AC1748"/>
      <c r="AD1748"/>
      <c r="AE1748"/>
      <c r="AF1748"/>
      <c r="AG1748"/>
      <c r="AH1748"/>
      <c r="AI1748"/>
      <c r="AJ1748"/>
    </row>
    <row r="1749" spans="1:36" ht="24.95" customHeight="1">
      <c r="A1749" s="66"/>
      <c r="M1749" s="37"/>
      <c r="N1749" s="695"/>
      <c r="U1749"/>
      <c r="V1749"/>
      <c r="W1749"/>
      <c r="X1749"/>
      <c r="Y1749"/>
      <c r="Z1749" s="172"/>
      <c r="AA1749"/>
      <c r="AB1749"/>
      <c r="AC1749"/>
      <c r="AD1749"/>
      <c r="AE1749"/>
      <c r="AF1749"/>
      <c r="AG1749"/>
      <c r="AH1749"/>
      <c r="AI1749"/>
      <c r="AJ1749"/>
    </row>
    <row r="1750" spans="1:36" ht="24.95" customHeight="1">
      <c r="A1750" s="66"/>
      <c r="M1750" s="37"/>
      <c r="N1750" s="695"/>
      <c r="U1750"/>
      <c r="V1750"/>
      <c r="W1750"/>
      <c r="X1750"/>
      <c r="Y1750"/>
      <c r="Z1750" s="172"/>
      <c r="AA1750"/>
      <c r="AB1750"/>
      <c r="AC1750"/>
      <c r="AD1750"/>
      <c r="AE1750"/>
      <c r="AF1750"/>
      <c r="AG1750"/>
      <c r="AH1750"/>
      <c r="AI1750"/>
      <c r="AJ1750"/>
    </row>
    <row r="1751" spans="1:36" ht="24.95" customHeight="1">
      <c r="A1751" s="66"/>
      <c r="M1751" s="37"/>
      <c r="N1751" s="695"/>
      <c r="U1751"/>
      <c r="V1751"/>
      <c r="W1751"/>
      <c r="X1751"/>
      <c r="Y1751"/>
      <c r="Z1751" s="172"/>
      <c r="AA1751"/>
      <c r="AB1751"/>
      <c r="AC1751"/>
      <c r="AD1751"/>
      <c r="AE1751"/>
      <c r="AF1751"/>
      <c r="AG1751"/>
      <c r="AH1751"/>
      <c r="AI1751"/>
      <c r="AJ1751"/>
    </row>
    <row r="1752" spans="1:36" ht="24.95" customHeight="1">
      <c r="A1752" s="66"/>
      <c r="M1752" s="37"/>
      <c r="N1752" s="695"/>
      <c r="U1752"/>
      <c r="V1752"/>
      <c r="W1752"/>
      <c r="X1752"/>
      <c r="Y1752"/>
      <c r="Z1752" s="172"/>
      <c r="AA1752"/>
      <c r="AB1752"/>
      <c r="AC1752"/>
      <c r="AD1752"/>
      <c r="AE1752"/>
      <c r="AF1752"/>
      <c r="AG1752"/>
      <c r="AH1752"/>
      <c r="AI1752"/>
      <c r="AJ1752"/>
    </row>
    <row r="1753" spans="1:36" ht="24.95" customHeight="1">
      <c r="A1753" s="66"/>
      <c r="M1753" s="37"/>
      <c r="N1753" s="695"/>
      <c r="U1753"/>
      <c r="V1753"/>
      <c r="W1753"/>
      <c r="X1753"/>
      <c r="Y1753"/>
      <c r="Z1753" s="172"/>
      <c r="AA1753"/>
      <c r="AB1753"/>
      <c r="AC1753"/>
      <c r="AD1753"/>
      <c r="AE1753"/>
      <c r="AF1753"/>
      <c r="AG1753"/>
      <c r="AH1753"/>
      <c r="AI1753"/>
      <c r="AJ1753"/>
    </row>
    <row r="1754" spans="1:36" ht="24.95" customHeight="1">
      <c r="A1754" s="66"/>
      <c r="M1754" s="37"/>
      <c r="N1754" s="695"/>
      <c r="U1754"/>
      <c r="V1754"/>
      <c r="W1754"/>
      <c r="X1754"/>
      <c r="Y1754"/>
      <c r="Z1754" s="172"/>
      <c r="AA1754"/>
      <c r="AB1754"/>
      <c r="AC1754"/>
      <c r="AD1754"/>
      <c r="AE1754"/>
      <c r="AF1754"/>
      <c r="AG1754"/>
      <c r="AH1754"/>
      <c r="AI1754"/>
      <c r="AJ1754"/>
    </row>
    <row r="1755" spans="1:36" ht="24.95" customHeight="1">
      <c r="A1755" s="66"/>
      <c r="M1755" s="37"/>
      <c r="N1755" s="695"/>
      <c r="U1755"/>
      <c r="V1755"/>
      <c r="W1755"/>
      <c r="X1755"/>
      <c r="Y1755"/>
      <c r="Z1755" s="172"/>
      <c r="AA1755"/>
      <c r="AB1755"/>
      <c r="AC1755"/>
      <c r="AD1755"/>
      <c r="AE1755"/>
      <c r="AF1755"/>
      <c r="AG1755"/>
      <c r="AH1755"/>
      <c r="AI1755"/>
      <c r="AJ1755"/>
    </row>
    <row r="1756" spans="1:36" ht="24.95" customHeight="1">
      <c r="A1756" s="66"/>
      <c r="M1756" s="37"/>
      <c r="N1756" s="695"/>
      <c r="U1756"/>
      <c r="V1756"/>
      <c r="W1756"/>
      <c r="X1756"/>
      <c r="Y1756"/>
      <c r="Z1756" s="172"/>
      <c r="AA1756"/>
      <c r="AB1756"/>
      <c r="AC1756"/>
      <c r="AD1756"/>
      <c r="AE1756"/>
      <c r="AF1756"/>
      <c r="AG1756"/>
      <c r="AH1756"/>
      <c r="AI1756"/>
      <c r="AJ1756"/>
    </row>
    <row r="1757" spans="1:36" ht="24.95" customHeight="1">
      <c r="A1757" s="66"/>
      <c r="M1757" s="37"/>
      <c r="N1757" s="695"/>
      <c r="U1757"/>
      <c r="V1757"/>
      <c r="W1757"/>
      <c r="X1757"/>
      <c r="Y1757"/>
      <c r="Z1757" s="172"/>
      <c r="AA1757"/>
      <c r="AB1757"/>
      <c r="AC1757"/>
      <c r="AD1757"/>
      <c r="AE1757"/>
      <c r="AF1757"/>
      <c r="AG1757"/>
      <c r="AH1757"/>
      <c r="AI1757"/>
      <c r="AJ1757"/>
    </row>
    <row r="1758" spans="1:36" ht="24.95" customHeight="1">
      <c r="A1758" s="66"/>
      <c r="M1758" s="37"/>
      <c r="N1758" s="695"/>
      <c r="U1758"/>
      <c r="V1758"/>
      <c r="W1758"/>
      <c r="X1758"/>
      <c r="Y1758"/>
      <c r="Z1758" s="172"/>
      <c r="AA1758"/>
      <c r="AB1758"/>
      <c r="AC1758"/>
      <c r="AD1758"/>
      <c r="AE1758"/>
      <c r="AF1758"/>
      <c r="AG1758"/>
      <c r="AH1758"/>
      <c r="AI1758"/>
      <c r="AJ1758"/>
    </row>
    <row r="1759" spans="1:36" ht="24.95" customHeight="1">
      <c r="A1759" s="66"/>
      <c r="M1759" s="37"/>
      <c r="N1759" s="695"/>
      <c r="U1759"/>
      <c r="V1759"/>
      <c r="W1759"/>
      <c r="X1759"/>
      <c r="Y1759"/>
      <c r="Z1759" s="172"/>
      <c r="AA1759"/>
      <c r="AB1759"/>
      <c r="AC1759"/>
      <c r="AD1759"/>
      <c r="AE1759"/>
      <c r="AF1759"/>
      <c r="AG1759"/>
      <c r="AH1759"/>
      <c r="AI1759"/>
      <c r="AJ1759"/>
    </row>
    <row r="1760" spans="1:36" ht="24.95" customHeight="1">
      <c r="A1760" s="66"/>
      <c r="M1760" s="37"/>
      <c r="N1760" s="695"/>
      <c r="U1760"/>
      <c r="V1760"/>
      <c r="W1760"/>
      <c r="X1760"/>
      <c r="Y1760"/>
      <c r="Z1760" s="172"/>
      <c r="AA1760"/>
      <c r="AB1760"/>
      <c r="AC1760"/>
      <c r="AD1760"/>
      <c r="AE1760"/>
      <c r="AF1760"/>
      <c r="AG1760"/>
      <c r="AH1760"/>
      <c r="AI1760"/>
      <c r="AJ1760"/>
    </row>
    <row r="1761" spans="1:36" ht="24.95" customHeight="1">
      <c r="A1761" s="66"/>
      <c r="M1761" s="37"/>
      <c r="N1761" s="695"/>
      <c r="U1761"/>
      <c r="V1761"/>
      <c r="W1761"/>
      <c r="X1761"/>
      <c r="Y1761"/>
      <c r="Z1761" s="172"/>
      <c r="AA1761"/>
      <c r="AB1761"/>
      <c r="AC1761"/>
      <c r="AD1761"/>
      <c r="AE1761"/>
      <c r="AF1761"/>
      <c r="AG1761"/>
      <c r="AH1761"/>
      <c r="AI1761"/>
      <c r="AJ1761"/>
    </row>
    <row r="1762" spans="1:36" ht="24.95" customHeight="1">
      <c r="A1762" s="66"/>
      <c r="M1762" s="37"/>
      <c r="N1762" s="695"/>
      <c r="U1762"/>
      <c r="V1762"/>
      <c r="W1762"/>
      <c r="X1762"/>
      <c r="Y1762"/>
      <c r="Z1762" s="172"/>
      <c r="AA1762"/>
      <c r="AB1762"/>
      <c r="AC1762"/>
      <c r="AD1762"/>
      <c r="AE1762"/>
      <c r="AF1762"/>
      <c r="AG1762"/>
      <c r="AH1762"/>
      <c r="AI1762"/>
      <c r="AJ1762"/>
    </row>
    <row r="1763" spans="1:36" ht="24.95" customHeight="1">
      <c r="A1763" s="66"/>
      <c r="M1763" s="37"/>
      <c r="N1763" s="695"/>
      <c r="U1763"/>
      <c r="V1763"/>
      <c r="W1763"/>
      <c r="X1763"/>
      <c r="Y1763"/>
      <c r="Z1763" s="172"/>
      <c r="AA1763"/>
      <c r="AB1763"/>
      <c r="AC1763"/>
      <c r="AD1763"/>
      <c r="AE1763"/>
      <c r="AF1763"/>
      <c r="AG1763"/>
      <c r="AH1763"/>
      <c r="AI1763"/>
      <c r="AJ1763"/>
    </row>
    <row r="1764" spans="1:36" ht="24.95" customHeight="1">
      <c r="A1764" s="66"/>
      <c r="M1764" s="37"/>
      <c r="N1764" s="695"/>
      <c r="U1764"/>
      <c r="V1764"/>
      <c r="W1764"/>
      <c r="X1764"/>
      <c r="Y1764"/>
      <c r="Z1764" s="172"/>
      <c r="AA1764"/>
      <c r="AB1764"/>
      <c r="AC1764"/>
      <c r="AD1764"/>
      <c r="AE1764"/>
      <c r="AF1764"/>
      <c r="AG1764"/>
      <c r="AH1764"/>
      <c r="AI1764"/>
      <c r="AJ1764"/>
    </row>
    <row r="1765" spans="1:36" ht="24.95" customHeight="1">
      <c r="A1765" s="66"/>
      <c r="M1765" s="37"/>
      <c r="N1765" s="695"/>
      <c r="U1765"/>
      <c r="V1765"/>
      <c r="W1765"/>
      <c r="X1765"/>
      <c r="Y1765"/>
      <c r="Z1765" s="172"/>
      <c r="AA1765"/>
      <c r="AB1765"/>
      <c r="AC1765"/>
      <c r="AD1765"/>
      <c r="AE1765"/>
      <c r="AF1765"/>
      <c r="AG1765"/>
      <c r="AH1765"/>
      <c r="AI1765"/>
      <c r="AJ1765"/>
    </row>
    <row r="1766" spans="1:36" ht="24.95" customHeight="1">
      <c r="A1766" s="66"/>
      <c r="M1766" s="37"/>
      <c r="N1766" s="695"/>
      <c r="U1766"/>
      <c r="V1766"/>
      <c r="W1766"/>
      <c r="X1766"/>
      <c r="Y1766"/>
      <c r="Z1766" s="172"/>
      <c r="AA1766"/>
      <c r="AB1766"/>
      <c r="AC1766"/>
      <c r="AD1766"/>
      <c r="AE1766"/>
      <c r="AF1766"/>
      <c r="AG1766"/>
      <c r="AH1766"/>
      <c r="AI1766"/>
      <c r="AJ1766"/>
    </row>
    <row r="1767" spans="1:36" ht="24.95" customHeight="1">
      <c r="A1767" s="66"/>
      <c r="M1767" s="37"/>
      <c r="N1767" s="695"/>
      <c r="U1767"/>
      <c r="V1767"/>
      <c r="W1767"/>
      <c r="X1767"/>
      <c r="Y1767"/>
      <c r="Z1767" s="172"/>
      <c r="AA1767"/>
      <c r="AB1767"/>
      <c r="AC1767"/>
      <c r="AD1767"/>
      <c r="AE1767"/>
      <c r="AF1767"/>
      <c r="AG1767"/>
      <c r="AH1767"/>
      <c r="AI1767"/>
      <c r="AJ1767"/>
    </row>
    <row r="1768" spans="1:36" ht="24.95" customHeight="1">
      <c r="A1768" s="66"/>
      <c r="M1768" s="37"/>
      <c r="N1768" s="695"/>
      <c r="U1768"/>
      <c r="V1768"/>
      <c r="W1768"/>
      <c r="X1768"/>
      <c r="Y1768"/>
      <c r="Z1768" s="172"/>
      <c r="AA1768"/>
      <c r="AB1768"/>
      <c r="AC1768"/>
      <c r="AD1768"/>
      <c r="AE1768"/>
      <c r="AF1768"/>
      <c r="AG1768"/>
      <c r="AH1768"/>
      <c r="AI1768"/>
      <c r="AJ1768"/>
    </row>
    <row r="1769" spans="1:36" ht="24.95" customHeight="1">
      <c r="A1769" s="66"/>
      <c r="M1769" s="37"/>
      <c r="N1769" s="695"/>
      <c r="U1769"/>
      <c r="V1769"/>
      <c r="W1769"/>
      <c r="X1769"/>
      <c r="Y1769"/>
      <c r="Z1769" s="172"/>
      <c r="AA1769"/>
      <c r="AB1769"/>
      <c r="AC1769"/>
      <c r="AD1769"/>
      <c r="AE1769"/>
      <c r="AF1769"/>
      <c r="AG1769"/>
      <c r="AH1769"/>
      <c r="AI1769"/>
      <c r="AJ1769"/>
    </row>
    <row r="1770" spans="1:36" ht="24.95" customHeight="1">
      <c r="A1770" s="66"/>
      <c r="M1770" s="37"/>
      <c r="N1770" s="695"/>
      <c r="U1770"/>
      <c r="V1770"/>
      <c r="W1770"/>
      <c r="X1770"/>
      <c r="Y1770"/>
      <c r="Z1770" s="172"/>
      <c r="AA1770"/>
      <c r="AB1770"/>
      <c r="AC1770"/>
      <c r="AD1770"/>
      <c r="AE1770"/>
      <c r="AF1770"/>
      <c r="AG1770"/>
      <c r="AH1770"/>
      <c r="AI1770"/>
      <c r="AJ1770"/>
    </row>
    <row r="1771" spans="1:36" ht="24.95" customHeight="1">
      <c r="A1771" s="66"/>
      <c r="M1771" s="37"/>
      <c r="N1771" s="695"/>
      <c r="U1771"/>
      <c r="V1771"/>
      <c r="W1771"/>
      <c r="X1771"/>
      <c r="Y1771"/>
      <c r="Z1771" s="172"/>
      <c r="AA1771"/>
      <c r="AB1771"/>
      <c r="AC1771"/>
      <c r="AD1771"/>
      <c r="AE1771"/>
      <c r="AF1771"/>
      <c r="AG1771"/>
      <c r="AH1771"/>
      <c r="AI1771"/>
      <c r="AJ1771"/>
    </row>
    <row r="1772" spans="1:36" ht="24.95" customHeight="1">
      <c r="A1772" s="66"/>
      <c r="M1772" s="37"/>
      <c r="N1772" s="695"/>
      <c r="U1772"/>
      <c r="V1772"/>
      <c r="W1772"/>
      <c r="X1772"/>
      <c r="Y1772"/>
      <c r="Z1772" s="172"/>
      <c r="AA1772"/>
      <c r="AB1772"/>
      <c r="AC1772"/>
      <c r="AD1772"/>
      <c r="AE1772"/>
      <c r="AF1772"/>
      <c r="AG1772"/>
      <c r="AH1772"/>
      <c r="AI1772"/>
      <c r="AJ1772"/>
    </row>
    <row r="1773" spans="1:36" ht="24.95" customHeight="1">
      <c r="A1773" s="66"/>
      <c r="M1773" s="37"/>
      <c r="N1773" s="695"/>
      <c r="U1773"/>
      <c r="V1773"/>
      <c r="W1773"/>
      <c r="X1773"/>
      <c r="Y1773"/>
      <c r="Z1773" s="172"/>
      <c r="AA1773"/>
      <c r="AB1773"/>
      <c r="AC1773"/>
      <c r="AD1773"/>
      <c r="AE1773"/>
      <c r="AF1773"/>
      <c r="AG1773"/>
      <c r="AH1773"/>
      <c r="AI1773"/>
      <c r="AJ1773"/>
    </row>
    <row r="1774" spans="1:36" ht="24.95" customHeight="1">
      <c r="A1774" s="66"/>
      <c r="M1774" s="37"/>
      <c r="N1774" s="695"/>
      <c r="U1774"/>
      <c r="V1774"/>
      <c r="W1774"/>
      <c r="X1774"/>
      <c r="Y1774"/>
      <c r="Z1774" s="172"/>
      <c r="AA1774"/>
      <c r="AB1774"/>
      <c r="AC1774"/>
      <c r="AD1774"/>
      <c r="AE1774"/>
      <c r="AF1774"/>
      <c r="AG1774"/>
      <c r="AH1774"/>
      <c r="AI1774"/>
      <c r="AJ1774"/>
    </row>
    <row r="1775" spans="1:36" ht="24.95" customHeight="1">
      <c r="A1775" s="66"/>
      <c r="M1775" s="37"/>
      <c r="N1775" s="695"/>
      <c r="U1775"/>
      <c r="V1775"/>
      <c r="W1775"/>
      <c r="X1775"/>
      <c r="Y1775"/>
      <c r="Z1775" s="172"/>
      <c r="AA1775"/>
      <c r="AB1775"/>
      <c r="AC1775"/>
      <c r="AD1775"/>
      <c r="AE1775"/>
      <c r="AF1775"/>
      <c r="AG1775"/>
      <c r="AH1775"/>
      <c r="AI1775"/>
      <c r="AJ1775"/>
    </row>
    <row r="1776" spans="1:36" ht="24.95" customHeight="1">
      <c r="A1776" s="66"/>
      <c r="M1776" s="37"/>
      <c r="N1776" s="695"/>
      <c r="U1776"/>
      <c r="V1776"/>
      <c r="W1776"/>
      <c r="X1776"/>
      <c r="Y1776"/>
      <c r="Z1776" s="172"/>
      <c r="AA1776"/>
      <c r="AB1776"/>
      <c r="AC1776"/>
      <c r="AD1776"/>
      <c r="AE1776"/>
      <c r="AF1776"/>
      <c r="AG1776"/>
      <c r="AH1776"/>
      <c r="AI1776"/>
      <c r="AJ1776"/>
    </row>
    <row r="1777" spans="1:36" ht="24.95" customHeight="1">
      <c r="A1777" s="66"/>
      <c r="M1777" s="37"/>
      <c r="N1777" s="695"/>
      <c r="U1777"/>
      <c r="V1777"/>
      <c r="W1777"/>
      <c r="X1777"/>
      <c r="Y1777"/>
      <c r="Z1777" s="172"/>
      <c r="AA1777"/>
      <c r="AB1777"/>
      <c r="AC1777"/>
      <c r="AD1777"/>
      <c r="AE1777"/>
      <c r="AF1777"/>
      <c r="AG1777"/>
      <c r="AH1777"/>
      <c r="AI1777"/>
      <c r="AJ1777"/>
    </row>
    <row r="1778" spans="1:36" ht="24.95" customHeight="1">
      <c r="A1778" s="66"/>
      <c r="M1778" s="37"/>
      <c r="N1778" s="695"/>
      <c r="U1778"/>
      <c r="V1778"/>
      <c r="W1778"/>
      <c r="X1778"/>
      <c r="Y1778"/>
      <c r="Z1778" s="172"/>
      <c r="AA1778"/>
      <c r="AB1778"/>
      <c r="AC1778"/>
      <c r="AD1778"/>
      <c r="AE1778"/>
      <c r="AF1778"/>
      <c r="AG1778"/>
      <c r="AH1778"/>
      <c r="AI1778"/>
      <c r="AJ1778"/>
    </row>
    <row r="1779" spans="1:36" ht="24.95" customHeight="1">
      <c r="A1779" s="66"/>
      <c r="M1779" s="37"/>
      <c r="N1779" s="695"/>
      <c r="U1779"/>
      <c r="V1779"/>
      <c r="W1779"/>
      <c r="X1779"/>
      <c r="Y1779"/>
      <c r="Z1779" s="172"/>
      <c r="AA1779"/>
      <c r="AB1779"/>
      <c r="AC1779"/>
      <c r="AD1779"/>
      <c r="AE1779"/>
      <c r="AF1779"/>
      <c r="AG1779"/>
      <c r="AH1779"/>
      <c r="AI1779"/>
      <c r="AJ1779"/>
    </row>
    <row r="1780" spans="1:36" ht="24.95" customHeight="1">
      <c r="A1780" s="66"/>
      <c r="M1780" s="37"/>
      <c r="N1780" s="695"/>
      <c r="U1780"/>
      <c r="V1780"/>
      <c r="W1780"/>
      <c r="X1780"/>
      <c r="Y1780"/>
      <c r="Z1780" s="172"/>
      <c r="AA1780"/>
      <c r="AB1780"/>
      <c r="AC1780"/>
      <c r="AD1780"/>
      <c r="AE1780"/>
      <c r="AF1780"/>
      <c r="AG1780"/>
      <c r="AH1780"/>
      <c r="AI1780"/>
      <c r="AJ1780"/>
    </row>
    <row r="1781" spans="1:36" ht="24.95" customHeight="1">
      <c r="A1781" s="66"/>
      <c r="M1781" s="37"/>
      <c r="N1781" s="695"/>
      <c r="U1781"/>
      <c r="V1781"/>
      <c r="W1781"/>
      <c r="X1781"/>
      <c r="Y1781"/>
      <c r="Z1781" s="172"/>
      <c r="AA1781"/>
      <c r="AB1781"/>
      <c r="AC1781"/>
      <c r="AD1781"/>
      <c r="AE1781"/>
      <c r="AF1781"/>
      <c r="AG1781"/>
      <c r="AH1781"/>
      <c r="AI1781"/>
      <c r="AJ1781"/>
    </row>
    <row r="1782" spans="1:36" ht="24.95" customHeight="1">
      <c r="A1782" s="66"/>
      <c r="M1782" s="37"/>
      <c r="N1782" s="695"/>
      <c r="U1782"/>
      <c r="V1782"/>
      <c r="W1782"/>
      <c r="X1782"/>
      <c r="Y1782"/>
      <c r="Z1782" s="172"/>
      <c r="AA1782"/>
      <c r="AB1782"/>
      <c r="AC1782"/>
      <c r="AD1782"/>
      <c r="AE1782"/>
      <c r="AF1782"/>
      <c r="AG1782"/>
      <c r="AH1782"/>
      <c r="AI1782"/>
      <c r="AJ1782"/>
    </row>
    <row r="1783" spans="1:36" ht="24.95" customHeight="1">
      <c r="A1783" s="66"/>
      <c r="M1783" s="37"/>
      <c r="N1783" s="695"/>
      <c r="U1783"/>
      <c r="V1783"/>
      <c r="W1783"/>
      <c r="X1783"/>
      <c r="Y1783"/>
      <c r="Z1783" s="172"/>
      <c r="AA1783"/>
      <c r="AB1783"/>
      <c r="AC1783"/>
      <c r="AD1783"/>
      <c r="AE1783"/>
      <c r="AF1783"/>
      <c r="AG1783"/>
      <c r="AH1783"/>
      <c r="AI1783"/>
      <c r="AJ1783"/>
    </row>
    <row r="1784" spans="1:36" ht="24.95" customHeight="1">
      <c r="A1784" s="66"/>
      <c r="M1784" s="37"/>
      <c r="N1784" s="695"/>
      <c r="U1784"/>
      <c r="V1784"/>
      <c r="W1784"/>
      <c r="X1784"/>
      <c r="Y1784"/>
      <c r="Z1784" s="172"/>
      <c r="AA1784"/>
      <c r="AB1784"/>
      <c r="AC1784"/>
      <c r="AD1784"/>
      <c r="AE1784"/>
      <c r="AF1784"/>
      <c r="AG1784"/>
      <c r="AH1784"/>
      <c r="AI1784"/>
      <c r="AJ1784"/>
    </row>
    <row r="1785" spans="1:36" ht="24.95" customHeight="1">
      <c r="A1785" s="66"/>
      <c r="M1785" s="37"/>
      <c r="N1785" s="695"/>
      <c r="U1785"/>
      <c r="V1785"/>
      <c r="W1785"/>
      <c r="X1785"/>
      <c r="Y1785"/>
      <c r="Z1785" s="172"/>
      <c r="AA1785"/>
      <c r="AB1785"/>
      <c r="AC1785"/>
      <c r="AD1785"/>
      <c r="AE1785"/>
      <c r="AF1785"/>
      <c r="AG1785"/>
      <c r="AH1785"/>
      <c r="AI1785"/>
      <c r="AJ1785"/>
    </row>
    <row r="1786" spans="1:36" ht="24.95" customHeight="1">
      <c r="A1786" s="66"/>
      <c r="M1786" s="37"/>
      <c r="N1786" s="695"/>
      <c r="U1786"/>
      <c r="V1786"/>
      <c r="W1786"/>
      <c r="X1786"/>
      <c r="Y1786"/>
      <c r="Z1786" s="172"/>
      <c r="AA1786"/>
      <c r="AB1786"/>
      <c r="AC1786"/>
      <c r="AD1786"/>
      <c r="AE1786"/>
      <c r="AF1786"/>
      <c r="AG1786"/>
      <c r="AH1786"/>
      <c r="AI1786"/>
      <c r="AJ1786"/>
    </row>
    <row r="1787" spans="1:36" ht="24.95" customHeight="1">
      <c r="A1787" s="66"/>
      <c r="M1787" s="37"/>
      <c r="N1787" s="695"/>
      <c r="U1787"/>
      <c r="V1787"/>
      <c r="W1787"/>
      <c r="X1787"/>
      <c r="Y1787"/>
      <c r="Z1787" s="172"/>
      <c r="AA1787"/>
      <c r="AB1787"/>
      <c r="AC1787"/>
      <c r="AD1787"/>
      <c r="AE1787"/>
      <c r="AF1787"/>
      <c r="AG1787"/>
      <c r="AH1787"/>
      <c r="AI1787"/>
      <c r="AJ1787"/>
    </row>
    <row r="1788" spans="1:36" ht="24.95" customHeight="1">
      <c r="A1788" s="66"/>
      <c r="M1788" s="37"/>
      <c r="N1788" s="695"/>
      <c r="U1788"/>
      <c r="V1788"/>
      <c r="W1788"/>
      <c r="X1788"/>
      <c r="Y1788"/>
      <c r="Z1788" s="172"/>
      <c r="AA1788"/>
      <c r="AB1788"/>
      <c r="AC1788"/>
      <c r="AD1788"/>
      <c r="AE1788"/>
      <c r="AF1788"/>
      <c r="AG1788"/>
      <c r="AH1788"/>
      <c r="AI1788"/>
      <c r="AJ1788"/>
    </row>
    <row r="1789" spans="1:36" ht="24.95" customHeight="1">
      <c r="A1789" s="66"/>
      <c r="M1789" s="37"/>
      <c r="N1789" s="695"/>
      <c r="U1789"/>
      <c r="V1789"/>
      <c r="W1789"/>
      <c r="X1789"/>
      <c r="Y1789"/>
      <c r="Z1789" s="172"/>
      <c r="AA1789"/>
      <c r="AB1789"/>
      <c r="AC1789"/>
      <c r="AD1789"/>
      <c r="AE1789"/>
      <c r="AF1789"/>
      <c r="AG1789"/>
      <c r="AH1789"/>
      <c r="AI1789"/>
      <c r="AJ1789"/>
    </row>
    <row r="1790" spans="1:36" ht="24.95" customHeight="1">
      <c r="A1790" s="66"/>
      <c r="M1790" s="37"/>
      <c r="N1790" s="695"/>
      <c r="U1790"/>
      <c r="V1790"/>
      <c r="W1790"/>
      <c r="X1790"/>
      <c r="Y1790"/>
      <c r="Z1790" s="172"/>
      <c r="AA1790"/>
      <c r="AB1790"/>
      <c r="AC1790"/>
      <c r="AD1790"/>
      <c r="AE1790"/>
      <c r="AF1790"/>
      <c r="AG1790"/>
      <c r="AH1790"/>
      <c r="AI1790"/>
      <c r="AJ1790"/>
    </row>
    <row r="1791" spans="1:36" ht="24.95" customHeight="1">
      <c r="A1791" s="66"/>
      <c r="M1791" s="37"/>
      <c r="N1791" s="695"/>
      <c r="U1791"/>
      <c r="V1791"/>
      <c r="W1791"/>
      <c r="X1791"/>
      <c r="Y1791"/>
      <c r="Z1791" s="172"/>
      <c r="AA1791"/>
      <c r="AB1791"/>
      <c r="AC1791"/>
      <c r="AD1791"/>
      <c r="AE1791"/>
      <c r="AF1791"/>
      <c r="AG1791"/>
      <c r="AH1791"/>
      <c r="AI1791"/>
      <c r="AJ1791"/>
    </row>
    <row r="1792" spans="1:36" ht="24.95" customHeight="1">
      <c r="A1792" s="66"/>
      <c r="M1792" s="37"/>
      <c r="N1792" s="695"/>
      <c r="U1792"/>
      <c r="V1792"/>
      <c r="W1792"/>
      <c r="X1792"/>
      <c r="Y1792"/>
      <c r="Z1792" s="172"/>
      <c r="AA1792"/>
      <c r="AB1792"/>
      <c r="AC1792"/>
      <c r="AD1792"/>
      <c r="AE1792"/>
      <c r="AF1792"/>
      <c r="AG1792"/>
      <c r="AH1792"/>
      <c r="AI1792"/>
      <c r="AJ1792"/>
    </row>
    <row r="1793" spans="1:36" ht="24.95" customHeight="1">
      <c r="A1793" s="66"/>
      <c r="M1793" s="37"/>
      <c r="N1793" s="695"/>
      <c r="U1793"/>
      <c r="V1793"/>
      <c r="W1793"/>
      <c r="X1793"/>
      <c r="Y1793"/>
      <c r="Z1793" s="172"/>
      <c r="AA1793"/>
      <c r="AB1793"/>
      <c r="AC1793"/>
      <c r="AD1793"/>
      <c r="AE1793"/>
      <c r="AF1793"/>
      <c r="AG1793"/>
      <c r="AH1793"/>
      <c r="AI1793"/>
      <c r="AJ1793"/>
    </row>
    <row r="1794" spans="1:36" ht="24.95" customHeight="1">
      <c r="A1794" s="66"/>
      <c r="M1794" s="37"/>
      <c r="N1794" s="695"/>
      <c r="U1794"/>
      <c r="V1794"/>
      <c r="W1794"/>
      <c r="X1794"/>
      <c r="Y1794"/>
      <c r="Z1794" s="172"/>
      <c r="AA1794"/>
      <c r="AB1794"/>
      <c r="AC1794"/>
      <c r="AD1794"/>
      <c r="AE1794"/>
      <c r="AF1794"/>
      <c r="AG1794"/>
      <c r="AH1794"/>
      <c r="AI1794"/>
      <c r="AJ1794"/>
    </row>
    <row r="1795" spans="1:36" ht="24.95" customHeight="1">
      <c r="A1795" s="66"/>
      <c r="M1795" s="37"/>
      <c r="N1795" s="695"/>
      <c r="U1795"/>
      <c r="V1795"/>
      <c r="W1795"/>
      <c r="X1795"/>
      <c r="Y1795"/>
      <c r="Z1795" s="172"/>
      <c r="AA1795"/>
      <c r="AB1795"/>
      <c r="AC1795"/>
      <c r="AD1795"/>
      <c r="AE1795"/>
      <c r="AF1795"/>
      <c r="AG1795"/>
      <c r="AH1795"/>
      <c r="AI1795"/>
      <c r="AJ1795"/>
    </row>
    <row r="1796" spans="1:36" ht="24.95" customHeight="1">
      <c r="A1796" s="66"/>
      <c r="M1796" s="37"/>
      <c r="N1796" s="695"/>
      <c r="U1796"/>
      <c r="V1796"/>
      <c r="W1796"/>
      <c r="X1796"/>
      <c r="Y1796"/>
      <c r="Z1796" s="172"/>
      <c r="AA1796"/>
      <c r="AB1796"/>
      <c r="AC1796"/>
      <c r="AD1796"/>
      <c r="AE1796"/>
      <c r="AF1796"/>
      <c r="AG1796"/>
      <c r="AH1796"/>
      <c r="AI1796"/>
      <c r="AJ1796"/>
    </row>
    <row r="1797" spans="1:36" ht="24.95" customHeight="1">
      <c r="A1797" s="66"/>
      <c r="M1797" s="37"/>
      <c r="N1797" s="695"/>
      <c r="U1797"/>
      <c r="V1797"/>
      <c r="W1797"/>
      <c r="X1797"/>
      <c r="Y1797"/>
      <c r="Z1797" s="172"/>
      <c r="AA1797"/>
      <c r="AB1797"/>
      <c r="AC1797"/>
      <c r="AD1797"/>
      <c r="AE1797"/>
      <c r="AF1797"/>
      <c r="AG1797"/>
      <c r="AH1797"/>
      <c r="AI1797"/>
      <c r="AJ1797"/>
    </row>
    <row r="1798" spans="1:36" ht="24.95" customHeight="1">
      <c r="A1798" s="66"/>
      <c r="M1798" s="37"/>
      <c r="N1798" s="695"/>
      <c r="U1798"/>
      <c r="V1798"/>
      <c r="W1798"/>
      <c r="X1798"/>
      <c r="Y1798"/>
      <c r="Z1798" s="172"/>
      <c r="AA1798"/>
      <c r="AB1798"/>
      <c r="AC1798"/>
      <c r="AD1798"/>
      <c r="AE1798"/>
      <c r="AF1798"/>
      <c r="AG1798"/>
      <c r="AH1798"/>
      <c r="AI1798"/>
      <c r="AJ1798"/>
    </row>
    <row r="1799" spans="1:36" ht="24.95" customHeight="1">
      <c r="A1799" s="66"/>
      <c r="M1799" s="37"/>
      <c r="N1799" s="695"/>
      <c r="U1799"/>
      <c r="V1799"/>
      <c r="W1799"/>
      <c r="X1799"/>
      <c r="Y1799"/>
      <c r="Z1799" s="172"/>
      <c r="AA1799"/>
      <c r="AB1799"/>
      <c r="AC1799"/>
      <c r="AD1799"/>
      <c r="AE1799"/>
      <c r="AF1799"/>
      <c r="AG1799"/>
      <c r="AH1799"/>
      <c r="AI1799"/>
      <c r="AJ1799"/>
    </row>
    <row r="1800" spans="1:36" ht="24.95" customHeight="1">
      <c r="A1800" s="66"/>
      <c r="M1800" s="37"/>
      <c r="N1800" s="695"/>
      <c r="U1800"/>
      <c r="V1800"/>
      <c r="W1800"/>
      <c r="X1800"/>
      <c r="Y1800"/>
      <c r="Z1800" s="172"/>
      <c r="AA1800"/>
      <c r="AB1800"/>
      <c r="AC1800"/>
      <c r="AD1800"/>
      <c r="AE1800"/>
      <c r="AF1800"/>
      <c r="AG1800"/>
      <c r="AH1800"/>
      <c r="AI1800"/>
      <c r="AJ1800"/>
    </row>
    <row r="1801" spans="1:36" ht="24.95" customHeight="1">
      <c r="A1801" s="66"/>
      <c r="M1801" s="37"/>
      <c r="N1801" s="695"/>
      <c r="U1801"/>
      <c r="V1801"/>
      <c r="W1801"/>
      <c r="X1801"/>
      <c r="Y1801"/>
      <c r="Z1801" s="172"/>
      <c r="AA1801"/>
      <c r="AB1801"/>
      <c r="AC1801"/>
      <c r="AD1801"/>
      <c r="AE1801"/>
      <c r="AF1801"/>
      <c r="AG1801"/>
      <c r="AH1801"/>
      <c r="AI1801"/>
      <c r="AJ1801"/>
    </row>
    <row r="1802" spans="1:36" ht="24.95" customHeight="1">
      <c r="A1802" s="66"/>
      <c r="M1802" s="37"/>
      <c r="N1802" s="695"/>
      <c r="U1802"/>
      <c r="V1802"/>
      <c r="W1802"/>
      <c r="X1802"/>
      <c r="Y1802"/>
      <c r="Z1802" s="172"/>
      <c r="AA1802"/>
      <c r="AB1802"/>
      <c r="AC1802"/>
      <c r="AD1802"/>
      <c r="AE1802"/>
      <c r="AF1802"/>
      <c r="AG1802"/>
      <c r="AH1802"/>
      <c r="AI1802"/>
      <c r="AJ1802"/>
    </row>
    <row r="1803" spans="1:36" ht="24.95" customHeight="1">
      <c r="A1803" s="66"/>
      <c r="M1803" s="37"/>
      <c r="N1803" s="695"/>
      <c r="U1803"/>
      <c r="V1803"/>
      <c r="W1803"/>
      <c r="X1803"/>
      <c r="Y1803"/>
      <c r="Z1803" s="172"/>
      <c r="AA1803"/>
      <c r="AB1803"/>
      <c r="AC1803"/>
      <c r="AD1803"/>
      <c r="AE1803"/>
      <c r="AF1803"/>
      <c r="AG1803"/>
      <c r="AH1803"/>
      <c r="AI1803"/>
      <c r="AJ1803"/>
    </row>
    <row r="1804" spans="1:36" ht="24.95" customHeight="1">
      <c r="A1804" s="66"/>
      <c r="M1804" s="37"/>
      <c r="N1804" s="695"/>
      <c r="U1804"/>
      <c r="V1804"/>
      <c r="W1804"/>
      <c r="X1804"/>
      <c r="Y1804"/>
      <c r="Z1804" s="172"/>
      <c r="AA1804"/>
      <c r="AB1804"/>
      <c r="AC1804"/>
      <c r="AD1804"/>
      <c r="AE1804"/>
      <c r="AF1804"/>
      <c r="AG1804"/>
      <c r="AH1804"/>
      <c r="AI1804"/>
      <c r="AJ1804"/>
    </row>
    <row r="1805" spans="1:36" ht="24.95" customHeight="1">
      <c r="A1805" s="66"/>
      <c r="M1805" s="37"/>
      <c r="N1805" s="695"/>
      <c r="U1805"/>
      <c r="V1805"/>
      <c r="W1805"/>
      <c r="X1805"/>
      <c r="Y1805"/>
      <c r="Z1805" s="172"/>
      <c r="AA1805"/>
      <c r="AB1805"/>
      <c r="AC1805"/>
      <c r="AD1805"/>
      <c r="AE1805"/>
      <c r="AF1805"/>
      <c r="AG1805"/>
      <c r="AH1805"/>
      <c r="AI1805"/>
      <c r="AJ1805"/>
    </row>
    <row r="1806" spans="1:36" ht="24.95" customHeight="1">
      <c r="A1806" s="66"/>
      <c r="M1806" s="37"/>
      <c r="N1806" s="695"/>
      <c r="U1806"/>
      <c r="V1806"/>
      <c r="W1806"/>
      <c r="X1806"/>
      <c r="Y1806"/>
      <c r="Z1806" s="172"/>
      <c r="AA1806"/>
      <c r="AB1806"/>
      <c r="AC1806"/>
      <c r="AD1806"/>
      <c r="AE1806"/>
      <c r="AF1806"/>
      <c r="AG1806"/>
      <c r="AH1806"/>
      <c r="AI1806"/>
      <c r="AJ1806"/>
    </row>
    <row r="1807" spans="1:36" ht="24.95" customHeight="1">
      <c r="A1807" s="66"/>
      <c r="M1807" s="37"/>
      <c r="N1807" s="695"/>
      <c r="U1807"/>
      <c r="V1807"/>
      <c r="W1807"/>
      <c r="X1807"/>
      <c r="Y1807"/>
      <c r="Z1807" s="172"/>
      <c r="AA1807"/>
      <c r="AB1807"/>
      <c r="AC1807"/>
      <c r="AD1807"/>
      <c r="AE1807"/>
      <c r="AF1807"/>
      <c r="AG1807"/>
      <c r="AH1807"/>
      <c r="AI1807"/>
      <c r="AJ1807"/>
    </row>
    <row r="1808" spans="1:36" ht="24.95" customHeight="1">
      <c r="A1808" s="66"/>
      <c r="M1808" s="37"/>
      <c r="N1808" s="695"/>
      <c r="U1808"/>
      <c r="V1808"/>
      <c r="W1808"/>
      <c r="X1808"/>
      <c r="Y1808"/>
      <c r="Z1808" s="172"/>
      <c r="AA1808"/>
      <c r="AB1808"/>
      <c r="AC1808"/>
      <c r="AD1808"/>
      <c r="AE1808"/>
      <c r="AF1808"/>
      <c r="AG1808"/>
      <c r="AH1808"/>
      <c r="AI1808"/>
      <c r="AJ1808"/>
    </row>
    <row r="1809" spans="1:36" ht="24.95" customHeight="1">
      <c r="A1809" s="66"/>
      <c r="M1809" s="37"/>
      <c r="N1809" s="695"/>
      <c r="U1809"/>
      <c r="V1809"/>
      <c r="W1809"/>
      <c r="X1809"/>
      <c r="Y1809"/>
      <c r="Z1809" s="172"/>
      <c r="AA1809"/>
      <c r="AB1809"/>
      <c r="AC1809"/>
      <c r="AD1809"/>
      <c r="AE1809"/>
      <c r="AF1809"/>
      <c r="AG1809"/>
      <c r="AH1809"/>
      <c r="AI1809"/>
      <c r="AJ1809"/>
    </row>
    <row r="1810" spans="1:36" ht="24.95" customHeight="1">
      <c r="A1810" s="66"/>
      <c r="M1810" s="37"/>
      <c r="N1810" s="695"/>
      <c r="U1810"/>
      <c r="V1810"/>
      <c r="W1810"/>
      <c r="X1810"/>
      <c r="Y1810"/>
      <c r="Z1810" s="172"/>
      <c r="AA1810"/>
      <c r="AB1810"/>
      <c r="AC1810"/>
      <c r="AD1810"/>
      <c r="AE1810"/>
      <c r="AF1810"/>
      <c r="AG1810"/>
      <c r="AH1810"/>
      <c r="AI1810"/>
      <c r="AJ1810"/>
    </row>
    <row r="1811" spans="1:36" ht="24.95" customHeight="1">
      <c r="A1811" s="66"/>
      <c r="M1811" s="37"/>
      <c r="N1811" s="695"/>
      <c r="U1811"/>
      <c r="V1811"/>
      <c r="W1811"/>
      <c r="X1811"/>
      <c r="Y1811"/>
      <c r="Z1811" s="172"/>
      <c r="AA1811"/>
      <c r="AB1811"/>
      <c r="AC1811"/>
      <c r="AD1811"/>
      <c r="AE1811"/>
      <c r="AF1811"/>
      <c r="AG1811"/>
      <c r="AH1811"/>
      <c r="AI1811"/>
      <c r="AJ1811"/>
    </row>
    <row r="1812" spans="1:36" ht="24.95" customHeight="1">
      <c r="A1812" s="66"/>
      <c r="M1812" s="37"/>
      <c r="N1812" s="695"/>
      <c r="U1812"/>
      <c r="V1812"/>
      <c r="W1812"/>
      <c r="X1812"/>
      <c r="Y1812"/>
      <c r="Z1812" s="172"/>
      <c r="AA1812"/>
      <c r="AB1812"/>
      <c r="AC1812"/>
      <c r="AD1812"/>
      <c r="AE1812"/>
      <c r="AF1812"/>
      <c r="AG1812"/>
      <c r="AH1812"/>
      <c r="AI1812"/>
      <c r="AJ1812"/>
    </row>
    <row r="1813" spans="1:36" ht="24.95" customHeight="1">
      <c r="A1813" s="66"/>
      <c r="M1813" s="37"/>
      <c r="N1813" s="695"/>
      <c r="U1813"/>
      <c r="V1813"/>
      <c r="W1813"/>
      <c r="X1813"/>
      <c r="Y1813"/>
      <c r="Z1813" s="172"/>
      <c r="AA1813"/>
      <c r="AB1813"/>
      <c r="AC1813"/>
      <c r="AD1813"/>
      <c r="AE1813"/>
      <c r="AF1813"/>
      <c r="AG1813"/>
      <c r="AH1813"/>
      <c r="AI1813"/>
      <c r="AJ1813"/>
    </row>
    <row r="1814" spans="1:36" ht="24.95" customHeight="1">
      <c r="A1814" s="66"/>
      <c r="M1814" s="37"/>
      <c r="N1814" s="695"/>
      <c r="U1814"/>
      <c r="V1814"/>
      <c r="W1814"/>
      <c r="X1814"/>
      <c r="Y1814"/>
      <c r="Z1814" s="172"/>
      <c r="AA1814"/>
      <c r="AB1814"/>
      <c r="AC1814"/>
      <c r="AD1814"/>
      <c r="AE1814"/>
      <c r="AF1814"/>
      <c r="AG1814"/>
      <c r="AH1814"/>
      <c r="AI1814"/>
      <c r="AJ1814"/>
    </row>
    <row r="1815" spans="1:36" ht="24.95" customHeight="1">
      <c r="A1815" s="66"/>
      <c r="M1815" s="37"/>
      <c r="N1815" s="695"/>
      <c r="U1815"/>
      <c r="V1815"/>
      <c r="W1815"/>
      <c r="X1815"/>
      <c r="Y1815"/>
      <c r="Z1815" s="172"/>
      <c r="AA1815"/>
      <c r="AB1815"/>
      <c r="AC1815"/>
      <c r="AD1815"/>
      <c r="AE1815"/>
      <c r="AF1815"/>
      <c r="AG1815"/>
      <c r="AH1815"/>
      <c r="AI1815"/>
      <c r="AJ1815"/>
    </row>
    <row r="1816" spans="1:36" ht="24.95" customHeight="1">
      <c r="A1816" s="66"/>
      <c r="M1816" s="37"/>
      <c r="N1816" s="695"/>
      <c r="U1816"/>
      <c r="V1816"/>
      <c r="W1816"/>
      <c r="X1816"/>
      <c r="Y1816"/>
      <c r="Z1816" s="172"/>
      <c r="AA1816"/>
      <c r="AB1816"/>
      <c r="AC1816"/>
      <c r="AD1816"/>
      <c r="AE1816"/>
      <c r="AF1816"/>
      <c r="AG1816"/>
      <c r="AH1816"/>
      <c r="AI1816"/>
      <c r="AJ1816"/>
    </row>
    <row r="1817" spans="1:36" ht="24.95" customHeight="1">
      <c r="A1817" s="66"/>
      <c r="M1817" s="37"/>
      <c r="N1817" s="695"/>
      <c r="U1817"/>
      <c r="V1817"/>
      <c r="W1817"/>
      <c r="X1817"/>
      <c r="Y1817"/>
      <c r="Z1817" s="172"/>
      <c r="AA1817"/>
      <c r="AB1817"/>
      <c r="AC1817"/>
      <c r="AD1817"/>
      <c r="AE1817"/>
      <c r="AF1817"/>
      <c r="AG1817"/>
      <c r="AH1817"/>
      <c r="AI1817"/>
      <c r="AJ1817"/>
    </row>
    <row r="1818" spans="1:36" ht="24.95" customHeight="1">
      <c r="A1818" s="66"/>
      <c r="M1818" s="37"/>
      <c r="N1818" s="695"/>
      <c r="U1818"/>
      <c r="V1818"/>
      <c r="W1818"/>
      <c r="X1818"/>
      <c r="Y1818"/>
      <c r="Z1818" s="172"/>
      <c r="AA1818"/>
      <c r="AB1818"/>
      <c r="AC1818"/>
      <c r="AD1818"/>
      <c r="AE1818"/>
      <c r="AF1818"/>
      <c r="AG1818"/>
      <c r="AH1818"/>
      <c r="AI1818"/>
      <c r="AJ1818"/>
    </row>
    <row r="1819" spans="1:36" ht="24.95" customHeight="1">
      <c r="A1819" s="66"/>
      <c r="M1819" s="37"/>
      <c r="N1819" s="695"/>
      <c r="U1819"/>
      <c r="V1819"/>
      <c r="W1819"/>
      <c r="X1819"/>
      <c r="Y1819"/>
      <c r="Z1819" s="172"/>
      <c r="AA1819"/>
      <c r="AB1819"/>
      <c r="AC1819"/>
      <c r="AD1819"/>
      <c r="AE1819"/>
      <c r="AF1819"/>
      <c r="AG1819"/>
      <c r="AH1819"/>
      <c r="AI1819"/>
      <c r="AJ1819"/>
    </row>
    <row r="1820" spans="1:36" ht="24.95" customHeight="1">
      <c r="A1820" s="66"/>
      <c r="M1820" s="37"/>
      <c r="N1820" s="695"/>
      <c r="U1820"/>
      <c r="V1820"/>
      <c r="W1820"/>
      <c r="X1820"/>
      <c r="Y1820"/>
      <c r="Z1820" s="172"/>
      <c r="AA1820"/>
      <c r="AB1820"/>
      <c r="AC1820"/>
      <c r="AD1820"/>
      <c r="AE1820"/>
      <c r="AF1820"/>
      <c r="AG1820"/>
      <c r="AH1820"/>
      <c r="AI1820"/>
      <c r="AJ1820"/>
    </row>
    <row r="1821" spans="1:36" ht="24.95" customHeight="1">
      <c r="A1821" s="66"/>
      <c r="M1821" s="37"/>
      <c r="N1821" s="695"/>
      <c r="U1821"/>
      <c r="V1821"/>
      <c r="W1821"/>
      <c r="X1821"/>
      <c r="Y1821"/>
      <c r="Z1821" s="172"/>
      <c r="AA1821"/>
      <c r="AB1821"/>
      <c r="AC1821"/>
      <c r="AD1821"/>
      <c r="AE1821"/>
      <c r="AF1821"/>
      <c r="AG1821"/>
      <c r="AH1821"/>
      <c r="AI1821"/>
      <c r="AJ1821"/>
    </row>
    <row r="1822" spans="1:36" ht="24.95" customHeight="1">
      <c r="A1822" s="66"/>
      <c r="M1822" s="37"/>
      <c r="N1822" s="695"/>
      <c r="U1822"/>
      <c r="V1822"/>
      <c r="W1822"/>
      <c r="X1822"/>
      <c r="Y1822"/>
      <c r="Z1822" s="172"/>
      <c r="AA1822"/>
      <c r="AB1822"/>
      <c r="AC1822"/>
      <c r="AD1822"/>
      <c r="AE1822"/>
      <c r="AF1822"/>
      <c r="AG1822"/>
      <c r="AH1822"/>
      <c r="AI1822"/>
      <c r="AJ1822"/>
    </row>
    <row r="1823" spans="1:36" ht="24.95" customHeight="1">
      <c r="A1823" s="66"/>
      <c r="M1823" s="37"/>
      <c r="N1823" s="695"/>
      <c r="U1823"/>
      <c r="V1823"/>
      <c r="W1823"/>
      <c r="X1823"/>
      <c r="Y1823"/>
      <c r="Z1823" s="172"/>
      <c r="AA1823"/>
      <c r="AB1823"/>
      <c r="AC1823"/>
      <c r="AD1823"/>
      <c r="AE1823"/>
      <c r="AF1823"/>
      <c r="AG1823"/>
      <c r="AH1823"/>
      <c r="AI1823"/>
      <c r="AJ1823"/>
    </row>
    <row r="1824" spans="1:36" ht="24.95" customHeight="1">
      <c r="A1824" s="66"/>
      <c r="M1824" s="37"/>
      <c r="N1824" s="695"/>
      <c r="U1824"/>
      <c r="V1824"/>
      <c r="W1824"/>
      <c r="X1824"/>
      <c r="Y1824"/>
      <c r="Z1824" s="172"/>
      <c r="AA1824"/>
      <c r="AB1824"/>
      <c r="AC1824"/>
      <c r="AD1824"/>
      <c r="AE1824"/>
      <c r="AF1824"/>
      <c r="AG1824"/>
      <c r="AH1824"/>
      <c r="AI1824"/>
      <c r="AJ1824"/>
    </row>
    <row r="1825" spans="1:36" ht="24.95" customHeight="1">
      <c r="A1825" s="66"/>
      <c r="M1825" s="37"/>
      <c r="N1825" s="695"/>
      <c r="U1825"/>
      <c r="V1825"/>
      <c r="W1825"/>
      <c r="X1825"/>
      <c r="Y1825"/>
      <c r="Z1825" s="172"/>
      <c r="AA1825"/>
      <c r="AB1825"/>
      <c r="AC1825"/>
      <c r="AD1825"/>
      <c r="AE1825"/>
      <c r="AF1825"/>
      <c r="AG1825"/>
      <c r="AH1825"/>
      <c r="AI1825"/>
      <c r="AJ1825"/>
    </row>
    <row r="1826" spans="1:36" ht="24.95" customHeight="1">
      <c r="A1826" s="66"/>
      <c r="M1826" s="37"/>
      <c r="N1826" s="695"/>
      <c r="U1826"/>
      <c r="V1826"/>
      <c r="W1826"/>
      <c r="X1826"/>
      <c r="Y1826"/>
      <c r="Z1826" s="172"/>
      <c r="AA1826"/>
      <c r="AB1826"/>
      <c r="AC1826"/>
      <c r="AD1826"/>
      <c r="AE1826"/>
      <c r="AF1826"/>
      <c r="AG1826"/>
      <c r="AH1826"/>
      <c r="AI1826"/>
      <c r="AJ1826"/>
    </row>
    <row r="1827" spans="1:36" ht="24.95" customHeight="1">
      <c r="A1827" s="66"/>
      <c r="M1827" s="37"/>
      <c r="N1827" s="695"/>
      <c r="U1827"/>
      <c r="V1827"/>
      <c r="W1827"/>
      <c r="X1827"/>
      <c r="Y1827"/>
      <c r="Z1827" s="172"/>
      <c r="AA1827"/>
      <c r="AB1827"/>
      <c r="AC1827"/>
      <c r="AD1827"/>
      <c r="AE1827"/>
      <c r="AF1827"/>
      <c r="AG1827"/>
      <c r="AH1827"/>
      <c r="AI1827"/>
      <c r="AJ1827"/>
    </row>
    <row r="1828" spans="1:36" ht="24.95" customHeight="1">
      <c r="A1828" s="66"/>
      <c r="M1828" s="37"/>
      <c r="N1828" s="695"/>
      <c r="U1828"/>
      <c r="V1828"/>
      <c r="W1828"/>
      <c r="X1828"/>
      <c r="Y1828"/>
      <c r="Z1828" s="172"/>
      <c r="AA1828"/>
      <c r="AB1828"/>
      <c r="AC1828"/>
      <c r="AD1828"/>
      <c r="AE1828"/>
      <c r="AF1828"/>
      <c r="AG1828"/>
      <c r="AH1828"/>
      <c r="AI1828"/>
      <c r="AJ1828"/>
    </row>
    <row r="1829" spans="1:36" ht="24.95" customHeight="1">
      <c r="A1829" s="66"/>
      <c r="M1829" s="37"/>
      <c r="N1829" s="695"/>
      <c r="U1829"/>
      <c r="V1829"/>
      <c r="W1829"/>
      <c r="X1829"/>
      <c r="Y1829"/>
      <c r="Z1829" s="172"/>
      <c r="AA1829"/>
      <c r="AB1829"/>
      <c r="AC1829"/>
      <c r="AD1829"/>
      <c r="AE1829"/>
      <c r="AF1829"/>
      <c r="AG1829"/>
      <c r="AH1829"/>
      <c r="AI1829"/>
      <c r="AJ1829"/>
    </row>
    <row r="1830" spans="1:36" ht="24.95" customHeight="1">
      <c r="A1830" s="66"/>
      <c r="M1830" s="37"/>
      <c r="N1830" s="695"/>
      <c r="U1830"/>
      <c r="V1830"/>
      <c r="W1830"/>
      <c r="X1830"/>
      <c r="Y1830"/>
      <c r="Z1830" s="172"/>
      <c r="AA1830"/>
      <c r="AB1830"/>
      <c r="AC1830"/>
      <c r="AD1830"/>
      <c r="AE1830"/>
      <c r="AF1830"/>
      <c r="AG1830"/>
      <c r="AH1830"/>
      <c r="AI1830"/>
      <c r="AJ1830"/>
    </row>
    <row r="1831" spans="1:36" ht="24.95" customHeight="1">
      <c r="A1831" s="66"/>
      <c r="M1831" s="37"/>
      <c r="N1831" s="695"/>
      <c r="U1831"/>
      <c r="V1831"/>
      <c r="W1831"/>
      <c r="X1831"/>
      <c r="Y1831"/>
      <c r="Z1831" s="172"/>
      <c r="AA1831"/>
      <c r="AB1831"/>
      <c r="AC1831"/>
      <c r="AD1831"/>
      <c r="AE1831"/>
      <c r="AF1831"/>
      <c r="AG1831"/>
      <c r="AH1831"/>
      <c r="AI1831"/>
      <c r="AJ1831"/>
    </row>
    <row r="1832" spans="1:36" ht="24.95" customHeight="1">
      <c r="A1832" s="66"/>
      <c r="M1832" s="37"/>
      <c r="N1832" s="695"/>
      <c r="U1832"/>
      <c r="V1832"/>
      <c r="W1832"/>
      <c r="X1832"/>
      <c r="Y1832"/>
      <c r="Z1832" s="172"/>
      <c r="AA1832"/>
      <c r="AB1832"/>
      <c r="AC1832"/>
      <c r="AD1832"/>
      <c r="AE1832"/>
      <c r="AF1832"/>
      <c r="AG1832"/>
      <c r="AH1832"/>
      <c r="AI1832"/>
      <c r="AJ1832"/>
    </row>
    <row r="1833" spans="1:36" ht="24.95" customHeight="1">
      <c r="A1833" s="66"/>
      <c r="M1833" s="37"/>
      <c r="N1833" s="695"/>
      <c r="U1833"/>
      <c r="V1833"/>
      <c r="W1833"/>
      <c r="X1833"/>
      <c r="Y1833"/>
      <c r="Z1833" s="172"/>
      <c r="AA1833"/>
      <c r="AB1833"/>
      <c r="AC1833"/>
      <c r="AD1833"/>
      <c r="AE1833"/>
      <c r="AF1833"/>
      <c r="AG1833"/>
      <c r="AH1833"/>
      <c r="AI1833"/>
      <c r="AJ1833"/>
    </row>
    <row r="1834" spans="1:36" ht="24.95" customHeight="1">
      <c r="A1834" s="66"/>
      <c r="M1834" s="37"/>
      <c r="N1834" s="695"/>
      <c r="U1834"/>
      <c r="V1834"/>
      <c r="W1834"/>
      <c r="X1834"/>
      <c r="Y1834"/>
      <c r="Z1834" s="172"/>
      <c r="AA1834"/>
      <c r="AB1834"/>
      <c r="AC1834"/>
      <c r="AD1834"/>
      <c r="AE1834"/>
      <c r="AF1834"/>
      <c r="AG1834"/>
      <c r="AH1834"/>
      <c r="AI1834"/>
      <c r="AJ1834"/>
    </row>
    <row r="1835" spans="1:36" ht="24.95" customHeight="1">
      <c r="A1835" s="66"/>
      <c r="M1835" s="37"/>
      <c r="N1835" s="695"/>
      <c r="U1835"/>
      <c r="V1835"/>
      <c r="W1835"/>
      <c r="X1835"/>
      <c r="Y1835"/>
      <c r="Z1835" s="172"/>
      <c r="AA1835"/>
      <c r="AB1835"/>
      <c r="AC1835"/>
      <c r="AD1835"/>
      <c r="AE1835"/>
      <c r="AF1835"/>
      <c r="AG1835"/>
      <c r="AH1835"/>
      <c r="AI1835"/>
      <c r="AJ1835"/>
    </row>
    <row r="1836" spans="1:36" ht="24.95" customHeight="1">
      <c r="A1836" s="66"/>
      <c r="M1836" s="37"/>
      <c r="N1836" s="695"/>
      <c r="U1836"/>
      <c r="V1836"/>
      <c r="W1836"/>
      <c r="X1836"/>
      <c r="Y1836"/>
      <c r="Z1836" s="172"/>
      <c r="AA1836"/>
      <c r="AB1836"/>
      <c r="AC1836"/>
      <c r="AD1836"/>
      <c r="AE1836"/>
      <c r="AF1836"/>
      <c r="AG1836"/>
      <c r="AH1836"/>
      <c r="AI1836"/>
      <c r="AJ1836"/>
    </row>
    <row r="1837" spans="1:36" ht="24.95" customHeight="1">
      <c r="A1837" s="66"/>
      <c r="M1837" s="37"/>
      <c r="N1837" s="695"/>
      <c r="U1837"/>
      <c r="V1837"/>
      <c r="W1837"/>
      <c r="X1837"/>
      <c r="Y1837"/>
      <c r="Z1837" s="172"/>
      <c r="AA1837"/>
      <c r="AB1837"/>
      <c r="AC1837"/>
      <c r="AD1837"/>
      <c r="AE1837"/>
      <c r="AF1837"/>
      <c r="AG1837"/>
      <c r="AH1837"/>
      <c r="AI1837"/>
      <c r="AJ1837"/>
    </row>
    <row r="1838" spans="1:36" ht="24.95" customHeight="1">
      <c r="A1838" s="66"/>
      <c r="M1838" s="37"/>
      <c r="N1838" s="695"/>
      <c r="U1838"/>
      <c r="V1838"/>
      <c r="W1838"/>
      <c r="X1838"/>
      <c r="Y1838"/>
      <c r="Z1838" s="172"/>
      <c r="AA1838"/>
      <c r="AB1838"/>
      <c r="AC1838"/>
      <c r="AD1838"/>
      <c r="AE1838"/>
      <c r="AF1838"/>
      <c r="AG1838"/>
      <c r="AH1838"/>
      <c r="AI1838"/>
      <c r="AJ1838"/>
    </row>
    <row r="1839" spans="1:36" ht="24.95" customHeight="1">
      <c r="A1839" s="66"/>
      <c r="M1839" s="37"/>
      <c r="N1839" s="695"/>
      <c r="U1839"/>
      <c r="V1839"/>
      <c r="W1839"/>
      <c r="X1839"/>
      <c r="Y1839"/>
      <c r="Z1839" s="172"/>
      <c r="AA1839"/>
      <c r="AB1839"/>
      <c r="AC1839"/>
      <c r="AD1839"/>
      <c r="AE1839"/>
      <c r="AF1839"/>
      <c r="AG1839"/>
      <c r="AH1839"/>
      <c r="AI1839"/>
      <c r="AJ1839"/>
    </row>
    <row r="1840" spans="1:36" ht="24.95" customHeight="1">
      <c r="A1840" s="66"/>
      <c r="M1840" s="37"/>
      <c r="N1840" s="695"/>
      <c r="U1840"/>
      <c r="V1840"/>
      <c r="W1840"/>
      <c r="X1840"/>
      <c r="Y1840"/>
      <c r="Z1840" s="172"/>
      <c r="AA1840"/>
      <c r="AB1840"/>
      <c r="AC1840"/>
      <c r="AD1840"/>
      <c r="AE1840"/>
      <c r="AF1840"/>
      <c r="AG1840"/>
      <c r="AH1840"/>
      <c r="AI1840"/>
      <c r="AJ1840"/>
    </row>
    <row r="1841" spans="1:36" ht="24.95" customHeight="1">
      <c r="A1841" s="66"/>
      <c r="M1841" s="37"/>
      <c r="N1841" s="695"/>
      <c r="U1841"/>
      <c r="V1841"/>
      <c r="W1841"/>
      <c r="X1841"/>
      <c r="Y1841"/>
      <c r="Z1841" s="172"/>
      <c r="AA1841"/>
      <c r="AB1841"/>
      <c r="AC1841"/>
      <c r="AD1841"/>
      <c r="AE1841"/>
      <c r="AF1841"/>
      <c r="AG1841"/>
      <c r="AH1841"/>
      <c r="AI1841"/>
      <c r="AJ1841"/>
    </row>
    <row r="1842" spans="1:36" ht="24.95" customHeight="1">
      <c r="A1842" s="66"/>
      <c r="M1842" s="37"/>
      <c r="N1842" s="695"/>
      <c r="U1842"/>
      <c r="V1842"/>
      <c r="W1842"/>
      <c r="X1842"/>
      <c r="Y1842"/>
      <c r="Z1842" s="172"/>
      <c r="AA1842"/>
      <c r="AB1842"/>
      <c r="AC1842"/>
      <c r="AD1842"/>
      <c r="AE1842"/>
      <c r="AF1842"/>
      <c r="AG1842"/>
      <c r="AH1842"/>
      <c r="AI1842"/>
      <c r="AJ1842"/>
    </row>
    <row r="1843" spans="1:36" ht="24.95" customHeight="1">
      <c r="A1843" s="66"/>
      <c r="M1843" s="37"/>
      <c r="N1843" s="695"/>
      <c r="U1843"/>
      <c r="V1843"/>
      <c r="W1843"/>
      <c r="X1843"/>
      <c r="Y1843"/>
      <c r="Z1843" s="172"/>
      <c r="AA1843"/>
      <c r="AB1843"/>
      <c r="AC1843"/>
      <c r="AD1843"/>
      <c r="AE1843"/>
      <c r="AF1843"/>
      <c r="AG1843"/>
      <c r="AH1843"/>
      <c r="AI1843"/>
      <c r="AJ1843"/>
    </row>
    <row r="1844" spans="1:36" ht="24.95" customHeight="1">
      <c r="A1844" s="66"/>
      <c r="M1844" s="37"/>
      <c r="N1844" s="695"/>
      <c r="U1844"/>
      <c r="V1844"/>
      <c r="W1844"/>
      <c r="X1844"/>
      <c r="Y1844"/>
      <c r="Z1844" s="172"/>
      <c r="AA1844"/>
      <c r="AB1844"/>
      <c r="AC1844"/>
      <c r="AD1844"/>
      <c r="AE1844"/>
      <c r="AF1844"/>
      <c r="AG1844"/>
      <c r="AH1844"/>
      <c r="AI1844"/>
      <c r="AJ1844"/>
    </row>
    <row r="1845" spans="1:36" ht="24.95" customHeight="1">
      <c r="A1845" s="66"/>
      <c r="M1845" s="37"/>
      <c r="N1845" s="695"/>
      <c r="U1845"/>
      <c r="V1845"/>
      <c r="W1845"/>
      <c r="X1845"/>
      <c r="Y1845"/>
      <c r="Z1845" s="172"/>
      <c r="AA1845"/>
      <c r="AB1845"/>
      <c r="AC1845"/>
      <c r="AD1845"/>
      <c r="AE1845"/>
      <c r="AF1845"/>
      <c r="AG1845"/>
      <c r="AH1845"/>
      <c r="AI1845"/>
      <c r="AJ1845"/>
    </row>
    <row r="1846" spans="1:36" ht="24.95" customHeight="1">
      <c r="A1846" s="66"/>
      <c r="M1846" s="37"/>
      <c r="N1846" s="695"/>
      <c r="U1846"/>
      <c r="V1846"/>
      <c r="W1846"/>
      <c r="X1846"/>
      <c r="Y1846"/>
      <c r="Z1846" s="172"/>
      <c r="AA1846"/>
      <c r="AB1846"/>
      <c r="AC1846"/>
      <c r="AD1846"/>
      <c r="AE1846"/>
      <c r="AF1846"/>
      <c r="AG1846"/>
      <c r="AH1846"/>
      <c r="AI1846"/>
      <c r="AJ1846"/>
    </row>
    <row r="1847" spans="1:36" ht="24.95" customHeight="1">
      <c r="A1847" s="66"/>
      <c r="M1847" s="37"/>
      <c r="N1847" s="695"/>
      <c r="U1847"/>
      <c r="V1847"/>
      <c r="W1847"/>
      <c r="X1847"/>
      <c r="Y1847"/>
      <c r="Z1847" s="172"/>
      <c r="AA1847"/>
      <c r="AB1847"/>
      <c r="AC1847"/>
      <c r="AD1847"/>
      <c r="AE1847"/>
      <c r="AF1847"/>
      <c r="AG1847"/>
      <c r="AH1847"/>
      <c r="AI1847"/>
      <c r="AJ1847"/>
    </row>
    <row r="1848" spans="1:36" ht="24.95" customHeight="1">
      <c r="A1848" s="66"/>
      <c r="M1848" s="37"/>
      <c r="N1848" s="695"/>
      <c r="U1848"/>
      <c r="V1848"/>
      <c r="W1848"/>
      <c r="X1848"/>
      <c r="Y1848"/>
      <c r="Z1848" s="172"/>
      <c r="AA1848"/>
      <c r="AB1848"/>
      <c r="AC1848"/>
      <c r="AD1848"/>
      <c r="AE1848"/>
      <c r="AF1848"/>
      <c r="AG1848"/>
      <c r="AH1848"/>
      <c r="AI1848"/>
      <c r="AJ1848"/>
    </row>
    <row r="1849" spans="1:36" ht="24.95" customHeight="1">
      <c r="A1849" s="66"/>
      <c r="M1849" s="37"/>
      <c r="N1849" s="695"/>
      <c r="U1849"/>
      <c r="V1849"/>
      <c r="W1849"/>
      <c r="X1849"/>
      <c r="Y1849"/>
      <c r="Z1849" s="172"/>
      <c r="AA1849"/>
      <c r="AB1849"/>
      <c r="AC1849"/>
      <c r="AD1849"/>
      <c r="AE1849"/>
      <c r="AF1849"/>
      <c r="AG1849"/>
      <c r="AH1849"/>
      <c r="AI1849"/>
      <c r="AJ1849"/>
    </row>
    <row r="1850" spans="1:36" ht="24.95" customHeight="1">
      <c r="A1850" s="66"/>
      <c r="M1850" s="37"/>
      <c r="N1850" s="695"/>
      <c r="U1850"/>
      <c r="V1850"/>
      <c r="W1850"/>
      <c r="X1850"/>
      <c r="Y1850"/>
      <c r="Z1850" s="172"/>
      <c r="AA1850"/>
      <c r="AB1850"/>
      <c r="AC1850"/>
      <c r="AD1850"/>
      <c r="AE1850"/>
      <c r="AF1850"/>
      <c r="AG1850"/>
      <c r="AH1850"/>
      <c r="AI1850"/>
      <c r="AJ1850"/>
    </row>
    <row r="1851" spans="1:36" ht="24.95" customHeight="1">
      <c r="A1851" s="66"/>
      <c r="M1851" s="37"/>
      <c r="N1851" s="695"/>
      <c r="U1851"/>
      <c r="V1851"/>
      <c r="W1851"/>
      <c r="X1851"/>
      <c r="Y1851"/>
      <c r="Z1851" s="172"/>
      <c r="AA1851"/>
      <c r="AB1851"/>
      <c r="AC1851"/>
      <c r="AD1851"/>
      <c r="AE1851"/>
      <c r="AF1851"/>
      <c r="AG1851"/>
      <c r="AH1851"/>
      <c r="AI1851"/>
      <c r="AJ1851"/>
    </row>
    <row r="1852" spans="1:36" ht="24.95" customHeight="1">
      <c r="A1852" s="66"/>
      <c r="M1852" s="37"/>
      <c r="N1852" s="695"/>
      <c r="U1852"/>
      <c r="V1852"/>
      <c r="W1852"/>
      <c r="X1852"/>
      <c r="Y1852"/>
      <c r="Z1852" s="172"/>
      <c r="AA1852"/>
      <c r="AB1852"/>
      <c r="AC1852"/>
      <c r="AD1852"/>
      <c r="AE1852"/>
      <c r="AF1852"/>
      <c r="AG1852"/>
      <c r="AH1852"/>
      <c r="AI1852"/>
      <c r="AJ1852"/>
    </row>
    <row r="1853" spans="1:36" ht="24.95" customHeight="1">
      <c r="A1853" s="66"/>
      <c r="M1853" s="37"/>
      <c r="N1853" s="695"/>
      <c r="U1853"/>
      <c r="V1853"/>
      <c r="W1853"/>
      <c r="X1853"/>
      <c r="Y1853"/>
      <c r="Z1853" s="172"/>
      <c r="AA1853"/>
      <c r="AB1853"/>
      <c r="AC1853"/>
      <c r="AD1853"/>
      <c r="AE1853"/>
      <c r="AF1853"/>
      <c r="AG1853"/>
      <c r="AH1853"/>
      <c r="AI1853"/>
      <c r="AJ1853"/>
    </row>
    <row r="1854" spans="1:36" ht="24.95" customHeight="1">
      <c r="A1854" s="66"/>
      <c r="M1854" s="37"/>
      <c r="N1854" s="695"/>
      <c r="U1854"/>
      <c r="V1854"/>
      <c r="W1854"/>
      <c r="X1854"/>
      <c r="Y1854"/>
      <c r="Z1854" s="172"/>
      <c r="AA1854"/>
      <c r="AB1854"/>
      <c r="AC1854"/>
      <c r="AD1854"/>
      <c r="AE1854"/>
      <c r="AF1854"/>
      <c r="AG1854"/>
      <c r="AH1854"/>
      <c r="AI1854"/>
      <c r="AJ1854"/>
    </row>
    <row r="1855" spans="1:36" ht="24.95" customHeight="1">
      <c r="A1855" s="66"/>
      <c r="M1855" s="37"/>
      <c r="N1855" s="695"/>
      <c r="U1855"/>
      <c r="V1855"/>
      <c r="W1855"/>
      <c r="X1855"/>
      <c r="Y1855"/>
      <c r="Z1855" s="172"/>
      <c r="AA1855"/>
      <c r="AB1855"/>
      <c r="AC1855"/>
      <c r="AD1855"/>
      <c r="AE1855"/>
      <c r="AF1855"/>
      <c r="AG1855"/>
      <c r="AH1855"/>
      <c r="AI1855"/>
      <c r="AJ1855"/>
    </row>
    <row r="1856" spans="1:36" ht="24.95" customHeight="1">
      <c r="A1856" s="66"/>
      <c r="M1856" s="37"/>
      <c r="N1856" s="695"/>
      <c r="U1856"/>
      <c r="V1856"/>
      <c r="W1856"/>
      <c r="X1856"/>
      <c r="Y1856"/>
      <c r="Z1856" s="172"/>
      <c r="AA1856"/>
      <c r="AB1856"/>
      <c r="AC1856"/>
      <c r="AD1856"/>
      <c r="AE1856"/>
      <c r="AF1856"/>
      <c r="AG1856"/>
      <c r="AH1856"/>
      <c r="AI1856"/>
      <c r="AJ1856"/>
    </row>
    <row r="1857" spans="1:36" ht="24.95" customHeight="1">
      <c r="A1857" s="66"/>
      <c r="M1857" s="37"/>
      <c r="N1857" s="695"/>
      <c r="U1857"/>
      <c r="V1857"/>
      <c r="W1857"/>
      <c r="X1857"/>
      <c r="Y1857"/>
      <c r="Z1857" s="172"/>
      <c r="AA1857"/>
      <c r="AB1857"/>
      <c r="AC1857"/>
      <c r="AD1857"/>
      <c r="AE1857"/>
      <c r="AF1857"/>
      <c r="AG1857"/>
      <c r="AH1857"/>
      <c r="AI1857"/>
      <c r="AJ1857"/>
    </row>
    <row r="1858" spans="1:36" ht="24.95" customHeight="1">
      <c r="A1858" s="66"/>
      <c r="M1858" s="37"/>
      <c r="N1858" s="695"/>
      <c r="U1858"/>
      <c r="V1858"/>
      <c r="W1858"/>
      <c r="X1858"/>
      <c r="Y1858"/>
      <c r="Z1858" s="172"/>
      <c r="AA1858"/>
      <c r="AB1858"/>
      <c r="AC1858"/>
      <c r="AD1858"/>
      <c r="AE1858"/>
      <c r="AF1858"/>
      <c r="AG1858"/>
      <c r="AH1858"/>
      <c r="AI1858"/>
      <c r="AJ1858"/>
    </row>
    <row r="1859" spans="1:36" ht="24.95" customHeight="1">
      <c r="A1859" s="66"/>
      <c r="M1859" s="37"/>
      <c r="N1859" s="695"/>
      <c r="U1859"/>
      <c r="V1859"/>
      <c r="W1859"/>
      <c r="X1859"/>
      <c r="Y1859"/>
      <c r="Z1859" s="172"/>
      <c r="AA1859"/>
      <c r="AB1859"/>
      <c r="AC1859"/>
      <c r="AD1859"/>
      <c r="AE1859"/>
      <c r="AF1859"/>
      <c r="AG1859"/>
      <c r="AH1859"/>
      <c r="AI1859"/>
      <c r="AJ1859"/>
    </row>
    <row r="1860" spans="1:36" ht="24.95" customHeight="1">
      <c r="A1860" s="66"/>
      <c r="M1860" s="37"/>
      <c r="N1860" s="695"/>
      <c r="U1860"/>
      <c r="V1860"/>
      <c r="W1860"/>
      <c r="X1860"/>
      <c r="Y1860"/>
      <c r="Z1860" s="172"/>
      <c r="AA1860"/>
      <c r="AB1860"/>
      <c r="AC1860"/>
      <c r="AD1860"/>
      <c r="AE1860"/>
      <c r="AF1860"/>
      <c r="AG1860"/>
      <c r="AH1860"/>
      <c r="AI1860"/>
      <c r="AJ1860"/>
    </row>
    <row r="1861" spans="1:36" ht="24.95" customHeight="1">
      <c r="A1861" s="66"/>
      <c r="M1861" s="37"/>
      <c r="N1861" s="695"/>
      <c r="U1861"/>
      <c r="V1861"/>
      <c r="W1861"/>
      <c r="X1861"/>
      <c r="Y1861"/>
      <c r="Z1861" s="172"/>
      <c r="AA1861"/>
      <c r="AB1861"/>
      <c r="AC1861"/>
      <c r="AD1861"/>
      <c r="AE1861"/>
      <c r="AF1861"/>
      <c r="AG1861"/>
      <c r="AH1861"/>
      <c r="AI1861"/>
      <c r="AJ1861"/>
    </row>
    <row r="1862" spans="1:36" ht="24.95" customHeight="1">
      <c r="A1862" s="66"/>
      <c r="M1862" s="37"/>
      <c r="N1862" s="695"/>
      <c r="U1862"/>
      <c r="V1862"/>
      <c r="W1862"/>
      <c r="X1862"/>
      <c r="Y1862"/>
      <c r="Z1862" s="172"/>
      <c r="AA1862"/>
      <c r="AB1862"/>
      <c r="AC1862"/>
      <c r="AD1862"/>
      <c r="AE1862"/>
      <c r="AF1862"/>
      <c r="AG1862"/>
      <c r="AH1862"/>
      <c r="AI1862"/>
      <c r="AJ1862"/>
    </row>
    <row r="1863" spans="1:36" ht="24.95" customHeight="1">
      <c r="A1863" s="66"/>
      <c r="M1863" s="37"/>
      <c r="N1863" s="695"/>
      <c r="U1863"/>
      <c r="V1863"/>
      <c r="W1863"/>
      <c r="X1863"/>
      <c r="Y1863"/>
      <c r="Z1863" s="172"/>
      <c r="AA1863"/>
      <c r="AB1863"/>
      <c r="AC1863"/>
      <c r="AD1863"/>
      <c r="AE1863"/>
      <c r="AF1863"/>
      <c r="AG1863"/>
      <c r="AH1863"/>
      <c r="AI1863"/>
      <c r="AJ1863"/>
    </row>
    <row r="1864" spans="1:36" ht="24.95" customHeight="1">
      <c r="A1864" s="66"/>
      <c r="M1864" s="37"/>
      <c r="N1864" s="695"/>
      <c r="U1864"/>
      <c r="V1864"/>
      <c r="W1864"/>
      <c r="X1864"/>
      <c r="Y1864"/>
      <c r="Z1864" s="172"/>
      <c r="AA1864"/>
      <c r="AB1864"/>
      <c r="AC1864"/>
      <c r="AD1864"/>
      <c r="AE1864"/>
      <c r="AF1864"/>
      <c r="AG1864"/>
      <c r="AH1864"/>
      <c r="AI1864"/>
      <c r="AJ1864"/>
    </row>
    <row r="1865" spans="1:36" ht="24.95" customHeight="1">
      <c r="A1865" s="66"/>
      <c r="M1865" s="37"/>
      <c r="N1865" s="695"/>
      <c r="U1865"/>
      <c r="V1865"/>
      <c r="W1865"/>
      <c r="X1865"/>
      <c r="Y1865"/>
      <c r="Z1865" s="172"/>
      <c r="AA1865"/>
      <c r="AB1865"/>
      <c r="AC1865"/>
      <c r="AD1865"/>
      <c r="AE1865"/>
      <c r="AF1865"/>
      <c r="AG1865"/>
      <c r="AH1865"/>
      <c r="AI1865"/>
      <c r="AJ1865"/>
    </row>
    <row r="1866" spans="1:36" ht="24.95" customHeight="1">
      <c r="A1866" s="66"/>
      <c r="M1866" s="37"/>
      <c r="N1866" s="695"/>
      <c r="U1866"/>
      <c r="V1866"/>
      <c r="W1866"/>
      <c r="X1866"/>
      <c r="Y1866"/>
      <c r="Z1866" s="172"/>
      <c r="AA1866"/>
      <c r="AB1866"/>
      <c r="AC1866"/>
      <c r="AD1866"/>
      <c r="AE1866"/>
      <c r="AF1866"/>
      <c r="AG1866"/>
      <c r="AH1866"/>
      <c r="AI1866"/>
      <c r="AJ1866"/>
    </row>
    <row r="1867" spans="1:36" ht="24.95" customHeight="1">
      <c r="A1867" s="66"/>
      <c r="M1867" s="37"/>
      <c r="N1867" s="695"/>
      <c r="U1867"/>
      <c r="V1867"/>
      <c r="W1867"/>
      <c r="X1867"/>
      <c r="Y1867"/>
      <c r="Z1867" s="172"/>
      <c r="AA1867"/>
      <c r="AB1867"/>
      <c r="AC1867"/>
      <c r="AD1867"/>
      <c r="AE1867"/>
      <c r="AF1867"/>
      <c r="AG1867"/>
      <c r="AH1867"/>
      <c r="AI1867"/>
      <c r="AJ1867"/>
    </row>
    <row r="1868" spans="1:36" ht="24.95" customHeight="1">
      <c r="A1868" s="66"/>
      <c r="M1868" s="37"/>
      <c r="N1868" s="695"/>
      <c r="U1868"/>
      <c r="V1868"/>
      <c r="W1868"/>
      <c r="X1868"/>
      <c r="Y1868"/>
      <c r="Z1868" s="172"/>
      <c r="AA1868"/>
      <c r="AB1868"/>
      <c r="AC1868"/>
      <c r="AD1868"/>
      <c r="AE1868"/>
      <c r="AF1868"/>
      <c r="AG1868"/>
      <c r="AH1868"/>
      <c r="AI1868"/>
      <c r="AJ1868"/>
    </row>
    <row r="1869" spans="1:36" ht="24.95" customHeight="1">
      <c r="A1869" s="66"/>
      <c r="M1869" s="37"/>
      <c r="N1869" s="695"/>
      <c r="U1869"/>
      <c r="V1869"/>
      <c r="W1869"/>
      <c r="X1869"/>
      <c r="Y1869"/>
      <c r="Z1869" s="172"/>
      <c r="AA1869"/>
      <c r="AB1869"/>
      <c r="AC1869"/>
      <c r="AD1869"/>
      <c r="AE1869"/>
      <c r="AF1869"/>
      <c r="AG1869"/>
      <c r="AH1869"/>
      <c r="AI1869"/>
      <c r="AJ1869"/>
    </row>
    <row r="1870" spans="1:36" ht="24.95" customHeight="1">
      <c r="A1870" s="66"/>
      <c r="M1870" s="37"/>
      <c r="N1870" s="695"/>
      <c r="U1870"/>
      <c r="V1870"/>
      <c r="W1870"/>
      <c r="X1870"/>
      <c r="Y1870"/>
      <c r="Z1870" s="172"/>
      <c r="AA1870"/>
      <c r="AB1870"/>
      <c r="AC1870"/>
      <c r="AD1870"/>
      <c r="AE1870"/>
      <c r="AF1870"/>
      <c r="AG1870"/>
      <c r="AH1870"/>
      <c r="AI1870"/>
      <c r="AJ1870"/>
    </row>
    <row r="1871" spans="1:36" ht="24.95" customHeight="1">
      <c r="A1871" s="66"/>
      <c r="M1871" s="37"/>
      <c r="N1871" s="695"/>
      <c r="U1871"/>
      <c r="V1871"/>
      <c r="W1871"/>
      <c r="X1871"/>
      <c r="Y1871"/>
      <c r="Z1871" s="172"/>
      <c r="AA1871"/>
      <c r="AB1871"/>
      <c r="AC1871"/>
      <c r="AD1871"/>
      <c r="AE1871"/>
      <c r="AF1871"/>
      <c r="AG1871"/>
      <c r="AH1871"/>
      <c r="AI1871"/>
      <c r="AJ1871"/>
    </row>
    <row r="1872" spans="1:36" ht="24.95" customHeight="1">
      <c r="A1872" s="66"/>
      <c r="M1872" s="37"/>
      <c r="N1872" s="695"/>
      <c r="U1872"/>
      <c r="V1872"/>
      <c r="W1872"/>
      <c r="X1872"/>
      <c r="Y1872"/>
      <c r="Z1872" s="172"/>
      <c r="AA1872"/>
      <c r="AB1872"/>
      <c r="AC1872"/>
      <c r="AD1872"/>
      <c r="AE1872"/>
      <c r="AF1872"/>
      <c r="AG1872"/>
      <c r="AH1872"/>
      <c r="AI1872"/>
      <c r="AJ1872"/>
    </row>
    <row r="1873" spans="1:36" ht="24.95" customHeight="1">
      <c r="A1873" s="66"/>
      <c r="M1873" s="37"/>
      <c r="N1873" s="695"/>
      <c r="U1873"/>
      <c r="V1873"/>
      <c r="W1873"/>
      <c r="X1873"/>
      <c r="Y1873"/>
      <c r="Z1873" s="172"/>
      <c r="AA1873"/>
      <c r="AB1873"/>
      <c r="AC1873"/>
      <c r="AD1873"/>
      <c r="AE1873"/>
      <c r="AF1873"/>
      <c r="AG1873"/>
      <c r="AH1873"/>
      <c r="AI1873"/>
      <c r="AJ1873"/>
    </row>
    <row r="1874" spans="1:36" ht="24.95" customHeight="1">
      <c r="A1874" s="66"/>
      <c r="M1874" s="37"/>
      <c r="N1874" s="695"/>
      <c r="U1874"/>
      <c r="V1874"/>
      <c r="W1874"/>
      <c r="X1874"/>
      <c r="Y1874"/>
      <c r="Z1874" s="172"/>
      <c r="AA1874"/>
      <c r="AB1874"/>
      <c r="AC1874"/>
      <c r="AD1874"/>
      <c r="AE1874"/>
      <c r="AF1874"/>
      <c r="AG1874"/>
      <c r="AH1874"/>
      <c r="AI1874"/>
      <c r="AJ1874"/>
    </row>
    <row r="1875" spans="1:36" ht="24.95" customHeight="1">
      <c r="A1875" s="66"/>
      <c r="M1875" s="37"/>
      <c r="N1875" s="695"/>
      <c r="U1875"/>
      <c r="V1875"/>
      <c r="W1875"/>
      <c r="X1875"/>
      <c r="Y1875"/>
      <c r="Z1875" s="172"/>
      <c r="AA1875"/>
      <c r="AB1875"/>
      <c r="AC1875"/>
      <c r="AD1875"/>
      <c r="AE1875"/>
      <c r="AF1875"/>
      <c r="AG1875"/>
      <c r="AH1875"/>
      <c r="AI1875"/>
      <c r="AJ1875"/>
    </row>
    <row r="1876" spans="1:36" ht="24.95" customHeight="1">
      <c r="A1876" s="66"/>
      <c r="M1876" s="37"/>
      <c r="N1876" s="695"/>
      <c r="U1876"/>
      <c r="V1876"/>
      <c r="W1876"/>
      <c r="X1876"/>
      <c r="Y1876"/>
      <c r="Z1876" s="172"/>
      <c r="AA1876"/>
      <c r="AB1876"/>
      <c r="AC1876"/>
      <c r="AD1876"/>
      <c r="AE1876"/>
      <c r="AF1876"/>
      <c r="AG1876"/>
      <c r="AH1876"/>
      <c r="AI1876"/>
      <c r="AJ1876"/>
    </row>
    <row r="1877" spans="1:36" ht="24.95" customHeight="1">
      <c r="A1877" s="66"/>
      <c r="M1877" s="37"/>
      <c r="N1877" s="695"/>
      <c r="U1877"/>
      <c r="V1877"/>
      <c r="W1877"/>
      <c r="X1877"/>
      <c r="Y1877"/>
      <c r="Z1877" s="172"/>
      <c r="AA1877"/>
      <c r="AB1877"/>
      <c r="AC1877"/>
      <c r="AD1877"/>
      <c r="AE1877"/>
      <c r="AF1877"/>
      <c r="AG1877"/>
      <c r="AH1877"/>
      <c r="AI1877"/>
      <c r="AJ1877"/>
    </row>
    <row r="1878" spans="1:36" ht="24.95" customHeight="1">
      <c r="A1878" s="66"/>
      <c r="M1878" s="37"/>
      <c r="N1878" s="695"/>
      <c r="U1878"/>
      <c r="V1878"/>
      <c r="W1878"/>
      <c r="X1878"/>
      <c r="Y1878"/>
      <c r="Z1878" s="172"/>
      <c r="AA1878"/>
      <c r="AB1878"/>
      <c r="AC1878"/>
      <c r="AD1878"/>
      <c r="AE1878"/>
      <c r="AF1878"/>
      <c r="AG1878"/>
      <c r="AH1878"/>
      <c r="AI1878"/>
      <c r="AJ1878"/>
    </row>
    <row r="1879" spans="1:36" ht="24.95" customHeight="1">
      <c r="A1879" s="66"/>
      <c r="M1879" s="37"/>
      <c r="N1879" s="695"/>
      <c r="U1879"/>
      <c r="V1879"/>
      <c r="W1879"/>
      <c r="X1879"/>
      <c r="Y1879"/>
      <c r="Z1879" s="172"/>
      <c r="AA1879"/>
      <c r="AB1879"/>
      <c r="AC1879"/>
      <c r="AD1879"/>
      <c r="AE1879"/>
      <c r="AF1879"/>
      <c r="AG1879"/>
      <c r="AH1879"/>
      <c r="AI1879"/>
      <c r="AJ1879"/>
    </row>
    <row r="1880" spans="1:36" ht="24.95" customHeight="1">
      <c r="A1880" s="66"/>
      <c r="M1880" s="37"/>
      <c r="N1880" s="695"/>
      <c r="U1880"/>
      <c r="V1880"/>
      <c r="W1880"/>
      <c r="X1880"/>
      <c r="Y1880"/>
      <c r="Z1880" s="172"/>
      <c r="AA1880"/>
      <c r="AB1880"/>
      <c r="AC1880"/>
      <c r="AD1880"/>
      <c r="AE1880"/>
      <c r="AF1880"/>
      <c r="AG1880"/>
      <c r="AH1880"/>
      <c r="AI1880"/>
      <c r="AJ1880"/>
    </row>
    <row r="1881" spans="1:36" ht="24.95" customHeight="1">
      <c r="A1881" s="66"/>
      <c r="M1881" s="37"/>
      <c r="N1881" s="695"/>
      <c r="U1881"/>
      <c r="V1881"/>
      <c r="W1881"/>
      <c r="X1881"/>
      <c r="Y1881"/>
      <c r="Z1881" s="172"/>
      <c r="AA1881"/>
      <c r="AB1881"/>
      <c r="AC1881"/>
      <c r="AD1881"/>
      <c r="AE1881"/>
      <c r="AF1881"/>
      <c r="AG1881"/>
      <c r="AH1881"/>
      <c r="AI1881"/>
      <c r="AJ1881"/>
    </row>
    <row r="1882" spans="1:36" ht="24.95" customHeight="1">
      <c r="A1882" s="66"/>
      <c r="M1882" s="37"/>
      <c r="N1882" s="695"/>
      <c r="U1882"/>
      <c r="V1882"/>
      <c r="W1882"/>
      <c r="X1882"/>
      <c r="Y1882"/>
      <c r="Z1882" s="172"/>
      <c r="AA1882"/>
      <c r="AB1882"/>
      <c r="AC1882"/>
      <c r="AD1882"/>
      <c r="AE1882"/>
      <c r="AF1882"/>
      <c r="AG1882"/>
      <c r="AH1882"/>
      <c r="AI1882"/>
      <c r="AJ1882"/>
    </row>
    <row r="1883" spans="1:36" ht="24.95" customHeight="1">
      <c r="A1883" s="66"/>
      <c r="M1883" s="37"/>
      <c r="N1883" s="695"/>
      <c r="U1883"/>
      <c r="V1883"/>
      <c r="W1883"/>
      <c r="X1883"/>
      <c r="Y1883"/>
      <c r="Z1883" s="172"/>
      <c r="AA1883"/>
      <c r="AB1883"/>
      <c r="AC1883"/>
      <c r="AD1883"/>
      <c r="AE1883"/>
      <c r="AF1883"/>
      <c r="AG1883"/>
      <c r="AH1883"/>
      <c r="AI1883"/>
      <c r="AJ1883"/>
    </row>
    <row r="1884" spans="1:36" ht="24.95" customHeight="1">
      <c r="A1884" s="66"/>
      <c r="M1884" s="37"/>
      <c r="N1884" s="695"/>
      <c r="U1884"/>
      <c r="V1884"/>
      <c r="W1884"/>
      <c r="X1884"/>
      <c r="Y1884"/>
      <c r="Z1884" s="172"/>
      <c r="AA1884"/>
      <c r="AB1884"/>
      <c r="AC1884"/>
      <c r="AD1884"/>
      <c r="AE1884"/>
      <c r="AF1884"/>
      <c r="AG1884"/>
      <c r="AH1884"/>
      <c r="AI1884"/>
      <c r="AJ1884"/>
    </row>
    <row r="1885" spans="1:36" ht="24.95" customHeight="1">
      <c r="A1885" s="66"/>
      <c r="M1885" s="37"/>
      <c r="N1885" s="695"/>
      <c r="U1885"/>
      <c r="V1885"/>
      <c r="W1885"/>
      <c r="X1885"/>
      <c r="Y1885"/>
      <c r="Z1885" s="172"/>
      <c r="AA1885"/>
      <c r="AB1885"/>
      <c r="AC1885"/>
      <c r="AD1885"/>
      <c r="AE1885"/>
      <c r="AF1885"/>
      <c r="AG1885"/>
      <c r="AH1885"/>
      <c r="AI1885"/>
      <c r="AJ1885"/>
    </row>
    <row r="1886" spans="1:36" ht="24.95" customHeight="1">
      <c r="A1886" s="66"/>
      <c r="M1886" s="37"/>
      <c r="N1886" s="695"/>
      <c r="U1886"/>
      <c r="V1886"/>
      <c r="W1886"/>
      <c r="X1886"/>
      <c r="Y1886"/>
      <c r="Z1886" s="172"/>
      <c r="AA1886"/>
      <c r="AB1886"/>
      <c r="AC1886"/>
      <c r="AD1886"/>
      <c r="AE1886"/>
      <c r="AF1886"/>
      <c r="AG1886"/>
      <c r="AH1886"/>
      <c r="AI1886"/>
      <c r="AJ1886"/>
    </row>
    <row r="1887" spans="1:36" ht="24.95" customHeight="1">
      <c r="A1887" s="66"/>
      <c r="M1887" s="37"/>
      <c r="N1887" s="695"/>
      <c r="U1887"/>
      <c r="V1887"/>
      <c r="W1887"/>
      <c r="X1887"/>
      <c r="Y1887"/>
      <c r="Z1887" s="172"/>
      <c r="AA1887"/>
      <c r="AB1887"/>
      <c r="AC1887"/>
      <c r="AD1887"/>
      <c r="AE1887"/>
      <c r="AF1887"/>
      <c r="AG1887"/>
      <c r="AH1887"/>
      <c r="AI1887"/>
      <c r="AJ1887"/>
    </row>
    <row r="1888" spans="1:36" ht="24.95" customHeight="1">
      <c r="A1888" s="66"/>
      <c r="M1888" s="37"/>
      <c r="N1888" s="695"/>
      <c r="U1888"/>
      <c r="V1888"/>
      <c r="W1888"/>
      <c r="X1888"/>
      <c r="Y1888"/>
      <c r="Z1888" s="172"/>
      <c r="AA1888"/>
      <c r="AB1888"/>
      <c r="AC1888"/>
      <c r="AD1888"/>
      <c r="AE1888"/>
      <c r="AF1888"/>
      <c r="AG1888"/>
      <c r="AH1888"/>
      <c r="AI1888"/>
      <c r="AJ1888"/>
    </row>
    <row r="1889" spans="1:36" ht="24.95" customHeight="1">
      <c r="A1889" s="66"/>
      <c r="M1889" s="37"/>
      <c r="N1889" s="695"/>
      <c r="U1889"/>
      <c r="V1889"/>
      <c r="W1889"/>
      <c r="X1889"/>
      <c r="Y1889"/>
      <c r="Z1889" s="172"/>
      <c r="AA1889"/>
      <c r="AB1889"/>
      <c r="AC1889"/>
      <c r="AD1889"/>
      <c r="AE1889"/>
      <c r="AF1889"/>
      <c r="AG1889"/>
      <c r="AH1889"/>
      <c r="AI1889"/>
      <c r="AJ1889"/>
    </row>
    <row r="1890" spans="1:36" ht="24.95" customHeight="1">
      <c r="A1890" s="66"/>
      <c r="M1890" s="37"/>
      <c r="N1890" s="695"/>
      <c r="U1890"/>
      <c r="V1890"/>
      <c r="W1890"/>
      <c r="X1890"/>
      <c r="Y1890"/>
      <c r="Z1890" s="172"/>
      <c r="AA1890"/>
      <c r="AB1890"/>
      <c r="AC1890"/>
      <c r="AD1890"/>
      <c r="AE1890"/>
      <c r="AF1890"/>
      <c r="AG1890"/>
      <c r="AH1890"/>
      <c r="AI1890"/>
      <c r="AJ1890"/>
    </row>
    <row r="1891" spans="1:36" ht="24.95" customHeight="1">
      <c r="A1891" s="66"/>
      <c r="M1891" s="37"/>
      <c r="N1891" s="695"/>
      <c r="U1891"/>
      <c r="V1891"/>
      <c r="W1891"/>
      <c r="X1891"/>
      <c r="Y1891"/>
      <c r="Z1891" s="172"/>
      <c r="AA1891"/>
      <c r="AB1891"/>
      <c r="AC1891"/>
      <c r="AD1891"/>
      <c r="AE1891"/>
      <c r="AF1891"/>
      <c r="AG1891"/>
      <c r="AH1891"/>
      <c r="AI1891"/>
      <c r="AJ1891"/>
    </row>
    <row r="1892" spans="1:36" ht="24.95" customHeight="1">
      <c r="A1892" s="66"/>
      <c r="M1892" s="37"/>
      <c r="N1892" s="695"/>
      <c r="U1892"/>
      <c r="V1892"/>
      <c r="W1892"/>
      <c r="X1892"/>
      <c r="Y1892"/>
      <c r="Z1892" s="172"/>
      <c r="AA1892"/>
      <c r="AB1892"/>
      <c r="AC1892"/>
      <c r="AD1892"/>
      <c r="AE1892"/>
      <c r="AF1892"/>
      <c r="AG1892"/>
      <c r="AH1892"/>
      <c r="AI1892"/>
      <c r="AJ1892"/>
    </row>
    <row r="1893" spans="1:36" ht="24.95" customHeight="1">
      <c r="A1893" s="66"/>
      <c r="M1893" s="37"/>
      <c r="N1893" s="695"/>
      <c r="U1893"/>
      <c r="V1893"/>
      <c r="W1893"/>
      <c r="X1893"/>
      <c r="Y1893"/>
      <c r="Z1893" s="172"/>
      <c r="AA1893"/>
      <c r="AB1893"/>
      <c r="AC1893"/>
      <c r="AD1893"/>
      <c r="AE1893"/>
      <c r="AF1893"/>
      <c r="AG1893"/>
      <c r="AH1893"/>
      <c r="AI1893"/>
      <c r="AJ1893"/>
    </row>
    <row r="1894" spans="1:36" ht="24.95" customHeight="1">
      <c r="A1894" s="66"/>
      <c r="M1894" s="37"/>
      <c r="N1894" s="695"/>
      <c r="U1894"/>
      <c r="V1894"/>
      <c r="W1894"/>
      <c r="X1894"/>
      <c r="Y1894"/>
      <c r="Z1894" s="172"/>
      <c r="AA1894"/>
      <c r="AB1894"/>
      <c r="AC1894"/>
      <c r="AD1894"/>
      <c r="AE1894"/>
      <c r="AF1894"/>
      <c r="AG1894"/>
      <c r="AH1894"/>
      <c r="AI1894"/>
      <c r="AJ1894"/>
    </row>
    <row r="1895" spans="1:36" ht="24.95" customHeight="1">
      <c r="A1895" s="66"/>
      <c r="M1895" s="37"/>
      <c r="N1895" s="695"/>
      <c r="U1895"/>
      <c r="V1895"/>
      <c r="W1895"/>
      <c r="X1895"/>
      <c r="Y1895"/>
      <c r="Z1895" s="172"/>
      <c r="AA1895"/>
      <c r="AB1895"/>
      <c r="AC1895"/>
      <c r="AD1895"/>
      <c r="AE1895"/>
      <c r="AF1895"/>
      <c r="AG1895"/>
      <c r="AH1895"/>
      <c r="AI1895"/>
      <c r="AJ1895"/>
    </row>
    <row r="1896" spans="1:36" ht="24.95" customHeight="1">
      <c r="A1896" s="66"/>
      <c r="M1896" s="37"/>
      <c r="N1896" s="695"/>
      <c r="U1896"/>
      <c r="V1896"/>
      <c r="W1896"/>
      <c r="X1896"/>
      <c r="Y1896"/>
      <c r="Z1896" s="172"/>
      <c r="AA1896"/>
      <c r="AB1896"/>
      <c r="AC1896"/>
      <c r="AD1896"/>
      <c r="AE1896"/>
      <c r="AF1896"/>
      <c r="AG1896"/>
      <c r="AH1896"/>
      <c r="AI1896"/>
      <c r="AJ1896"/>
    </row>
    <row r="1897" spans="1:36" ht="24.95" customHeight="1">
      <c r="A1897" s="66"/>
      <c r="M1897" s="37"/>
      <c r="N1897" s="695"/>
      <c r="U1897"/>
      <c r="V1897"/>
      <c r="W1897"/>
      <c r="X1897"/>
      <c r="Y1897"/>
      <c r="Z1897" s="172"/>
      <c r="AA1897"/>
      <c r="AB1897"/>
      <c r="AC1897"/>
      <c r="AD1897"/>
      <c r="AE1897"/>
      <c r="AF1897"/>
      <c r="AG1897"/>
      <c r="AH1897"/>
      <c r="AI1897"/>
      <c r="AJ1897"/>
    </row>
    <row r="1898" spans="1:36" ht="24.95" customHeight="1">
      <c r="A1898" s="66"/>
      <c r="M1898" s="37"/>
      <c r="N1898" s="695"/>
      <c r="U1898"/>
      <c r="V1898"/>
      <c r="W1898"/>
      <c r="X1898"/>
      <c r="Y1898"/>
      <c r="Z1898" s="172"/>
      <c r="AA1898"/>
      <c r="AB1898"/>
      <c r="AC1898"/>
      <c r="AD1898"/>
      <c r="AE1898"/>
      <c r="AF1898"/>
      <c r="AG1898"/>
      <c r="AH1898"/>
      <c r="AI1898"/>
      <c r="AJ1898"/>
    </row>
    <row r="1899" spans="1:36" ht="24.95" customHeight="1">
      <c r="A1899" s="66"/>
      <c r="M1899" s="37"/>
      <c r="N1899" s="695"/>
      <c r="U1899"/>
      <c r="V1899"/>
      <c r="W1899"/>
      <c r="X1899"/>
      <c r="Y1899"/>
      <c r="Z1899" s="172"/>
      <c r="AA1899"/>
      <c r="AB1899"/>
      <c r="AC1899"/>
      <c r="AD1899"/>
      <c r="AE1899"/>
      <c r="AF1899"/>
      <c r="AG1899"/>
      <c r="AH1899"/>
      <c r="AI1899"/>
      <c r="AJ1899"/>
    </row>
    <row r="1900" spans="1:36" ht="24.95" customHeight="1">
      <c r="A1900" s="66"/>
      <c r="M1900" s="37"/>
      <c r="N1900" s="695"/>
      <c r="U1900"/>
      <c r="V1900"/>
      <c r="W1900"/>
      <c r="X1900"/>
      <c r="Y1900"/>
      <c r="Z1900" s="172"/>
      <c r="AA1900"/>
      <c r="AB1900"/>
      <c r="AC1900"/>
      <c r="AD1900"/>
      <c r="AE1900"/>
      <c r="AF1900"/>
      <c r="AG1900"/>
      <c r="AH1900"/>
      <c r="AI1900"/>
      <c r="AJ1900"/>
    </row>
    <row r="1901" spans="1:36" ht="24.95" customHeight="1">
      <c r="A1901" s="66"/>
      <c r="M1901" s="37"/>
      <c r="N1901" s="695"/>
      <c r="U1901"/>
      <c r="V1901"/>
      <c r="W1901"/>
      <c r="X1901"/>
      <c r="Y1901"/>
      <c r="Z1901" s="172"/>
      <c r="AA1901"/>
      <c r="AB1901"/>
      <c r="AC1901"/>
      <c r="AD1901"/>
      <c r="AE1901"/>
      <c r="AF1901"/>
      <c r="AG1901"/>
      <c r="AH1901"/>
      <c r="AI1901"/>
      <c r="AJ1901"/>
    </row>
    <row r="1902" spans="1:36" ht="24.95" customHeight="1">
      <c r="A1902" s="66"/>
      <c r="M1902" s="37"/>
      <c r="N1902" s="695"/>
      <c r="U1902"/>
      <c r="V1902"/>
      <c r="W1902"/>
      <c r="X1902"/>
      <c r="Y1902"/>
      <c r="Z1902" s="172"/>
      <c r="AA1902"/>
      <c r="AB1902"/>
      <c r="AC1902"/>
      <c r="AD1902"/>
      <c r="AE1902"/>
      <c r="AF1902"/>
      <c r="AG1902"/>
      <c r="AH1902"/>
      <c r="AI1902"/>
      <c r="AJ1902"/>
    </row>
    <row r="1903" spans="1:36" ht="24.95" customHeight="1">
      <c r="A1903" s="66"/>
      <c r="M1903" s="37"/>
      <c r="N1903" s="695"/>
      <c r="U1903"/>
      <c r="V1903"/>
      <c r="W1903"/>
      <c r="X1903"/>
      <c r="Y1903"/>
      <c r="Z1903" s="172"/>
      <c r="AA1903"/>
      <c r="AB1903"/>
      <c r="AC1903"/>
      <c r="AD1903"/>
      <c r="AE1903"/>
      <c r="AF1903"/>
      <c r="AG1903"/>
      <c r="AH1903"/>
      <c r="AI1903"/>
      <c r="AJ1903"/>
    </row>
    <row r="1904" spans="1:36" ht="24.95" customHeight="1">
      <c r="A1904" s="66"/>
      <c r="M1904" s="37"/>
      <c r="N1904" s="695"/>
      <c r="U1904"/>
      <c r="V1904"/>
      <c r="W1904"/>
      <c r="X1904"/>
      <c r="Y1904"/>
      <c r="Z1904" s="172"/>
      <c r="AA1904"/>
      <c r="AB1904"/>
      <c r="AC1904"/>
      <c r="AD1904"/>
      <c r="AE1904"/>
      <c r="AF1904"/>
      <c r="AG1904"/>
      <c r="AH1904"/>
      <c r="AI1904"/>
      <c r="AJ1904"/>
    </row>
    <row r="1905" spans="1:36" ht="24.95" customHeight="1">
      <c r="A1905" s="66"/>
      <c r="M1905" s="37"/>
      <c r="N1905" s="695"/>
      <c r="U1905"/>
      <c r="V1905"/>
      <c r="W1905"/>
      <c r="X1905"/>
      <c r="Y1905"/>
      <c r="Z1905" s="172"/>
      <c r="AA1905"/>
      <c r="AB1905"/>
      <c r="AC1905"/>
      <c r="AD1905"/>
      <c r="AE1905"/>
      <c r="AF1905"/>
      <c r="AG1905"/>
      <c r="AH1905"/>
      <c r="AI1905"/>
      <c r="AJ1905"/>
    </row>
    <row r="1906" spans="1:36" ht="24.95" customHeight="1">
      <c r="A1906" s="66"/>
      <c r="M1906" s="37"/>
      <c r="N1906" s="695"/>
      <c r="U1906"/>
      <c r="V1906"/>
      <c r="W1906"/>
      <c r="X1906"/>
      <c r="Y1906"/>
      <c r="Z1906" s="172"/>
      <c r="AA1906"/>
      <c r="AB1906"/>
      <c r="AC1906"/>
      <c r="AD1906"/>
      <c r="AE1906"/>
      <c r="AF1906"/>
      <c r="AG1906"/>
      <c r="AH1906"/>
      <c r="AI1906"/>
      <c r="AJ1906"/>
    </row>
    <row r="1907" spans="1:36" ht="24.95" customHeight="1">
      <c r="A1907" s="66"/>
      <c r="M1907" s="37"/>
      <c r="N1907" s="695"/>
      <c r="U1907"/>
      <c r="V1907"/>
      <c r="W1907"/>
      <c r="X1907"/>
      <c r="Y1907"/>
      <c r="Z1907" s="172"/>
      <c r="AA1907"/>
      <c r="AB1907"/>
      <c r="AC1907"/>
      <c r="AD1907"/>
      <c r="AE1907"/>
      <c r="AF1907"/>
      <c r="AG1907"/>
      <c r="AH1907"/>
      <c r="AI1907"/>
      <c r="AJ1907"/>
    </row>
    <row r="1908" spans="1:36" ht="24.95" customHeight="1">
      <c r="A1908" s="66"/>
      <c r="M1908" s="37"/>
      <c r="N1908" s="695"/>
      <c r="U1908"/>
      <c r="V1908"/>
      <c r="W1908"/>
      <c r="X1908"/>
      <c r="Y1908"/>
      <c r="Z1908" s="172"/>
      <c r="AA1908"/>
      <c r="AB1908"/>
      <c r="AC1908"/>
      <c r="AD1908"/>
      <c r="AE1908"/>
      <c r="AF1908"/>
      <c r="AG1908"/>
      <c r="AH1908"/>
      <c r="AI1908"/>
      <c r="AJ1908"/>
    </row>
    <row r="1909" spans="1:36" ht="24.95" customHeight="1">
      <c r="A1909" s="66"/>
      <c r="M1909" s="37"/>
      <c r="N1909" s="695"/>
      <c r="U1909"/>
      <c r="V1909"/>
      <c r="W1909"/>
      <c r="X1909"/>
      <c r="Y1909"/>
      <c r="Z1909" s="172"/>
      <c r="AA1909"/>
      <c r="AB1909"/>
      <c r="AC1909"/>
      <c r="AD1909"/>
      <c r="AE1909"/>
      <c r="AF1909"/>
      <c r="AG1909"/>
      <c r="AH1909"/>
      <c r="AI1909"/>
      <c r="AJ1909"/>
    </row>
    <row r="1910" spans="1:36" ht="24.95" customHeight="1">
      <c r="A1910" s="66"/>
      <c r="M1910" s="37"/>
      <c r="N1910" s="695"/>
      <c r="U1910"/>
      <c r="V1910"/>
      <c r="W1910"/>
      <c r="X1910"/>
      <c r="Y1910"/>
      <c r="Z1910" s="172"/>
      <c r="AA1910"/>
      <c r="AB1910"/>
      <c r="AC1910"/>
      <c r="AD1910"/>
      <c r="AE1910"/>
      <c r="AF1910"/>
      <c r="AG1910"/>
      <c r="AH1910"/>
      <c r="AI1910"/>
      <c r="AJ1910"/>
    </row>
    <row r="1911" spans="1:36" ht="24.95" customHeight="1">
      <c r="A1911" s="66"/>
      <c r="M1911" s="37"/>
      <c r="N1911" s="695"/>
      <c r="U1911"/>
      <c r="V1911"/>
      <c r="W1911"/>
      <c r="X1911"/>
      <c r="Y1911"/>
      <c r="Z1911" s="172"/>
      <c r="AA1911"/>
      <c r="AB1911"/>
      <c r="AC1911"/>
      <c r="AD1911"/>
      <c r="AE1911"/>
      <c r="AF1911"/>
      <c r="AG1911"/>
      <c r="AH1911"/>
      <c r="AI1911"/>
      <c r="AJ1911"/>
    </row>
    <row r="1912" spans="1:36" ht="24.95" customHeight="1">
      <c r="A1912" s="66"/>
      <c r="M1912" s="37"/>
      <c r="N1912" s="695"/>
      <c r="U1912"/>
      <c r="V1912"/>
      <c r="W1912"/>
      <c r="X1912"/>
      <c r="Y1912"/>
      <c r="Z1912" s="172"/>
      <c r="AA1912"/>
      <c r="AB1912"/>
      <c r="AC1912"/>
      <c r="AD1912"/>
      <c r="AE1912"/>
      <c r="AF1912"/>
      <c r="AG1912"/>
      <c r="AH1912"/>
      <c r="AI1912"/>
      <c r="AJ1912"/>
    </row>
    <row r="1913" spans="1:36" ht="24.95" customHeight="1">
      <c r="A1913" s="66"/>
      <c r="M1913" s="37"/>
      <c r="N1913" s="695"/>
      <c r="U1913"/>
      <c r="V1913"/>
      <c r="W1913"/>
      <c r="X1913"/>
      <c r="Y1913"/>
      <c r="Z1913" s="172"/>
      <c r="AA1913"/>
      <c r="AB1913"/>
      <c r="AC1913"/>
      <c r="AD1913"/>
      <c r="AE1913"/>
      <c r="AF1913"/>
      <c r="AG1913"/>
      <c r="AH1913"/>
      <c r="AI1913"/>
      <c r="AJ1913"/>
    </row>
    <row r="1914" spans="1:36" ht="24.95" customHeight="1">
      <c r="A1914" s="66"/>
      <c r="M1914" s="37"/>
      <c r="N1914" s="695"/>
      <c r="U1914"/>
      <c r="V1914"/>
      <c r="W1914"/>
      <c r="X1914"/>
      <c r="Y1914"/>
      <c r="Z1914" s="172"/>
      <c r="AA1914"/>
      <c r="AB1914"/>
      <c r="AC1914"/>
      <c r="AD1914"/>
      <c r="AE1914"/>
      <c r="AF1914"/>
      <c r="AG1914"/>
      <c r="AH1914"/>
      <c r="AI1914"/>
      <c r="AJ1914"/>
    </row>
    <row r="1915" spans="1:36" ht="24.95" customHeight="1">
      <c r="A1915" s="66"/>
      <c r="M1915" s="37"/>
      <c r="N1915" s="695"/>
      <c r="U1915"/>
      <c r="V1915"/>
      <c r="W1915"/>
      <c r="X1915"/>
      <c r="Y1915"/>
      <c r="Z1915" s="172"/>
      <c r="AA1915"/>
      <c r="AB1915"/>
      <c r="AC1915"/>
      <c r="AD1915"/>
      <c r="AE1915"/>
      <c r="AF1915"/>
      <c r="AG1915"/>
      <c r="AH1915"/>
      <c r="AI1915"/>
      <c r="AJ1915"/>
    </row>
    <row r="1916" spans="1:36" ht="24.95" customHeight="1">
      <c r="A1916" s="66"/>
      <c r="M1916" s="37"/>
      <c r="N1916" s="695"/>
      <c r="U1916"/>
      <c r="V1916"/>
      <c r="W1916"/>
      <c r="X1916"/>
      <c r="Y1916"/>
      <c r="Z1916" s="172"/>
      <c r="AA1916"/>
      <c r="AB1916"/>
      <c r="AC1916"/>
      <c r="AD1916"/>
      <c r="AE1916"/>
      <c r="AF1916"/>
      <c r="AG1916"/>
      <c r="AH1916"/>
      <c r="AI1916"/>
      <c r="AJ1916"/>
    </row>
    <row r="1917" spans="1:36" ht="24.95" customHeight="1">
      <c r="A1917" s="66"/>
      <c r="M1917" s="37"/>
      <c r="N1917" s="695"/>
      <c r="U1917"/>
      <c r="V1917"/>
      <c r="W1917"/>
      <c r="X1917"/>
      <c r="Y1917"/>
      <c r="Z1917" s="172"/>
      <c r="AA1917"/>
      <c r="AB1917"/>
      <c r="AC1917"/>
      <c r="AD1917"/>
      <c r="AE1917"/>
      <c r="AF1917"/>
      <c r="AG1917"/>
      <c r="AH1917"/>
      <c r="AI1917"/>
      <c r="AJ1917"/>
    </row>
    <row r="1918" spans="1:36" ht="24.95" customHeight="1">
      <c r="A1918" s="66"/>
      <c r="M1918" s="37"/>
      <c r="N1918" s="695"/>
      <c r="U1918"/>
      <c r="V1918"/>
      <c r="W1918"/>
      <c r="X1918"/>
      <c r="Y1918"/>
      <c r="Z1918" s="172"/>
      <c r="AA1918"/>
      <c r="AB1918"/>
      <c r="AC1918"/>
      <c r="AD1918"/>
      <c r="AE1918"/>
      <c r="AF1918"/>
      <c r="AG1918"/>
      <c r="AH1918"/>
      <c r="AI1918"/>
      <c r="AJ1918"/>
    </row>
    <row r="1919" spans="1:36" ht="24.95" customHeight="1">
      <c r="A1919" s="66"/>
      <c r="M1919" s="37"/>
      <c r="N1919" s="695"/>
      <c r="U1919"/>
      <c r="V1919"/>
      <c r="W1919"/>
      <c r="X1919"/>
      <c r="Y1919"/>
      <c r="Z1919" s="172"/>
      <c r="AA1919"/>
      <c r="AB1919"/>
      <c r="AC1919"/>
      <c r="AD1919"/>
      <c r="AE1919"/>
      <c r="AF1919"/>
      <c r="AG1919"/>
      <c r="AH1919"/>
      <c r="AI1919"/>
      <c r="AJ1919"/>
    </row>
    <row r="1920" spans="1:36" ht="24.95" customHeight="1">
      <c r="A1920" s="66"/>
      <c r="M1920" s="37"/>
      <c r="N1920" s="695"/>
      <c r="U1920"/>
      <c r="V1920"/>
      <c r="W1920"/>
      <c r="X1920"/>
      <c r="Y1920"/>
      <c r="Z1920" s="172"/>
      <c r="AA1920"/>
      <c r="AB1920"/>
      <c r="AC1920"/>
      <c r="AD1920"/>
      <c r="AE1920"/>
      <c r="AF1920"/>
      <c r="AG1920"/>
      <c r="AH1920"/>
      <c r="AI1920"/>
      <c r="AJ1920"/>
    </row>
    <row r="1921" spans="1:36" ht="24.95" customHeight="1">
      <c r="A1921" s="66"/>
      <c r="M1921" s="37"/>
      <c r="N1921" s="695"/>
      <c r="U1921"/>
      <c r="V1921"/>
      <c r="W1921"/>
      <c r="X1921"/>
      <c r="Y1921"/>
      <c r="Z1921" s="172"/>
      <c r="AA1921"/>
      <c r="AB1921"/>
      <c r="AC1921"/>
      <c r="AD1921"/>
      <c r="AE1921"/>
      <c r="AF1921"/>
      <c r="AG1921"/>
      <c r="AH1921"/>
      <c r="AI1921"/>
      <c r="AJ1921"/>
    </row>
    <row r="1922" spans="1:36" ht="24.95" customHeight="1">
      <c r="A1922" s="66"/>
      <c r="M1922" s="37"/>
      <c r="N1922" s="695"/>
      <c r="U1922"/>
      <c r="V1922"/>
      <c r="W1922"/>
      <c r="X1922"/>
      <c r="Y1922"/>
      <c r="Z1922" s="172"/>
      <c r="AA1922"/>
      <c r="AB1922"/>
      <c r="AC1922"/>
      <c r="AD1922"/>
      <c r="AE1922"/>
      <c r="AF1922"/>
      <c r="AG1922"/>
      <c r="AH1922"/>
      <c r="AI1922"/>
      <c r="AJ1922"/>
    </row>
    <row r="1923" spans="1:36" ht="24.95" customHeight="1">
      <c r="A1923" s="66"/>
      <c r="M1923" s="37"/>
      <c r="N1923" s="695"/>
      <c r="U1923"/>
      <c r="V1923"/>
      <c r="W1923"/>
      <c r="X1923"/>
      <c r="Y1923"/>
      <c r="Z1923" s="172"/>
      <c r="AA1923"/>
      <c r="AB1923"/>
      <c r="AC1923"/>
      <c r="AD1923"/>
      <c r="AE1923"/>
      <c r="AF1923"/>
      <c r="AG1923"/>
      <c r="AH1923"/>
      <c r="AI1923"/>
      <c r="AJ1923"/>
    </row>
    <row r="1924" spans="1:36" ht="24.95" customHeight="1">
      <c r="A1924" s="66"/>
      <c r="M1924" s="37"/>
      <c r="N1924" s="695"/>
      <c r="U1924"/>
      <c r="V1924"/>
      <c r="W1924"/>
      <c r="X1924"/>
      <c r="Y1924"/>
      <c r="Z1924" s="172"/>
      <c r="AA1924"/>
      <c r="AB1924"/>
      <c r="AC1924"/>
      <c r="AD1924"/>
      <c r="AE1924"/>
      <c r="AF1924"/>
      <c r="AG1924"/>
      <c r="AH1924"/>
      <c r="AI1924"/>
      <c r="AJ1924"/>
    </row>
    <row r="1925" spans="1:36" ht="24.95" customHeight="1">
      <c r="A1925" s="66"/>
      <c r="M1925" s="37"/>
      <c r="N1925" s="695"/>
      <c r="U1925"/>
      <c r="V1925"/>
      <c r="W1925"/>
      <c r="X1925"/>
      <c r="Y1925"/>
      <c r="Z1925" s="172"/>
      <c r="AA1925"/>
      <c r="AB1925"/>
      <c r="AC1925"/>
      <c r="AD1925"/>
      <c r="AE1925"/>
      <c r="AF1925"/>
      <c r="AG1925"/>
      <c r="AH1925"/>
      <c r="AI1925"/>
      <c r="AJ1925"/>
    </row>
    <row r="1926" spans="1:36" ht="24.95" customHeight="1">
      <c r="A1926" s="66"/>
      <c r="M1926" s="37"/>
      <c r="N1926" s="695"/>
      <c r="U1926"/>
      <c r="V1926"/>
      <c r="W1926"/>
      <c r="X1926"/>
      <c r="Y1926"/>
      <c r="Z1926" s="172"/>
      <c r="AA1926"/>
      <c r="AB1926"/>
      <c r="AC1926"/>
      <c r="AD1926"/>
      <c r="AE1926"/>
      <c r="AF1926"/>
      <c r="AG1926"/>
      <c r="AH1926"/>
      <c r="AI1926"/>
      <c r="AJ1926"/>
    </row>
    <row r="1927" spans="1:36" ht="24.95" customHeight="1">
      <c r="A1927" s="66"/>
      <c r="M1927" s="37"/>
      <c r="N1927" s="695"/>
      <c r="U1927"/>
      <c r="V1927"/>
      <c r="W1927"/>
      <c r="X1927"/>
      <c r="Y1927"/>
      <c r="Z1927" s="172"/>
      <c r="AA1927"/>
      <c r="AB1927"/>
      <c r="AC1927"/>
      <c r="AD1927"/>
      <c r="AE1927"/>
      <c r="AF1927"/>
      <c r="AG1927"/>
      <c r="AH1927"/>
      <c r="AI1927"/>
      <c r="AJ1927"/>
    </row>
    <row r="1928" spans="1:36" ht="24.95" customHeight="1">
      <c r="A1928" s="66"/>
      <c r="M1928" s="37"/>
      <c r="N1928" s="695"/>
      <c r="U1928"/>
      <c r="V1928"/>
      <c r="W1928"/>
      <c r="X1928"/>
      <c r="Y1928"/>
      <c r="Z1928" s="172"/>
      <c r="AA1928"/>
      <c r="AB1928"/>
      <c r="AC1928"/>
      <c r="AD1928"/>
      <c r="AE1928"/>
      <c r="AF1928"/>
      <c r="AG1928"/>
      <c r="AH1928"/>
      <c r="AI1928"/>
      <c r="AJ1928"/>
    </row>
    <row r="1929" spans="1:36" ht="24.95" customHeight="1">
      <c r="A1929" s="66"/>
      <c r="M1929" s="37"/>
      <c r="N1929" s="695"/>
      <c r="U1929"/>
      <c r="V1929"/>
      <c r="W1929"/>
      <c r="X1929"/>
      <c r="Y1929"/>
      <c r="Z1929" s="172"/>
      <c r="AA1929"/>
      <c r="AB1929"/>
      <c r="AC1929"/>
      <c r="AD1929"/>
      <c r="AE1929"/>
      <c r="AF1929"/>
      <c r="AG1929"/>
      <c r="AH1929"/>
      <c r="AI1929"/>
      <c r="AJ1929"/>
    </row>
    <row r="1930" spans="1:36" ht="24.95" customHeight="1">
      <c r="A1930" s="66"/>
      <c r="M1930" s="37"/>
      <c r="N1930" s="695"/>
      <c r="U1930"/>
      <c r="V1930"/>
      <c r="W1930"/>
      <c r="X1930"/>
      <c r="Y1930"/>
      <c r="Z1930" s="172"/>
      <c r="AA1930"/>
      <c r="AB1930"/>
      <c r="AC1930"/>
      <c r="AD1930"/>
      <c r="AE1930"/>
      <c r="AF1930"/>
      <c r="AG1930"/>
      <c r="AH1930"/>
      <c r="AI1930"/>
      <c r="AJ1930"/>
    </row>
    <row r="1931" spans="1:36" ht="24.95" customHeight="1">
      <c r="A1931" s="66"/>
      <c r="M1931" s="37"/>
      <c r="N1931" s="695"/>
      <c r="U1931"/>
      <c r="V1931"/>
      <c r="W1931"/>
      <c r="X1931"/>
      <c r="Y1931"/>
      <c r="Z1931" s="172"/>
      <c r="AA1931"/>
      <c r="AB1931"/>
      <c r="AC1931"/>
      <c r="AD1931"/>
      <c r="AE1931"/>
      <c r="AF1931"/>
      <c r="AG1931"/>
      <c r="AH1931"/>
      <c r="AI1931"/>
      <c r="AJ1931"/>
    </row>
    <row r="1932" spans="1:36" ht="24.95" customHeight="1">
      <c r="A1932" s="66"/>
      <c r="M1932" s="37"/>
      <c r="N1932" s="695"/>
      <c r="U1932"/>
      <c r="V1932"/>
      <c r="W1932"/>
      <c r="X1932"/>
      <c r="Y1932"/>
      <c r="Z1932" s="172"/>
      <c r="AA1932"/>
      <c r="AB1932"/>
      <c r="AC1932"/>
      <c r="AD1932"/>
      <c r="AE1932"/>
      <c r="AF1932"/>
      <c r="AG1932"/>
      <c r="AH1932"/>
      <c r="AI1932"/>
      <c r="AJ1932"/>
    </row>
    <row r="1933" spans="1:36" ht="24.95" customHeight="1">
      <c r="A1933" s="66"/>
      <c r="M1933" s="37"/>
      <c r="N1933" s="695"/>
      <c r="U1933"/>
      <c r="V1933"/>
      <c r="W1933"/>
      <c r="X1933"/>
      <c r="Y1933"/>
      <c r="Z1933" s="172"/>
      <c r="AA1933"/>
      <c r="AB1933"/>
      <c r="AC1933"/>
      <c r="AD1933"/>
      <c r="AE1933"/>
      <c r="AF1933"/>
      <c r="AG1933"/>
      <c r="AH1933"/>
      <c r="AI1933"/>
      <c r="AJ1933"/>
    </row>
    <row r="1934" spans="1:36" ht="24.95" customHeight="1">
      <c r="A1934" s="66"/>
      <c r="M1934" s="37"/>
      <c r="N1934" s="695"/>
      <c r="U1934"/>
      <c r="V1934"/>
      <c r="W1934"/>
      <c r="X1934"/>
      <c r="Y1934"/>
      <c r="Z1934" s="172"/>
      <c r="AA1934"/>
      <c r="AB1934"/>
      <c r="AC1934"/>
      <c r="AD1934"/>
      <c r="AE1934"/>
      <c r="AF1934"/>
      <c r="AG1934"/>
      <c r="AH1934"/>
      <c r="AI1934"/>
      <c r="AJ1934"/>
    </row>
    <row r="1935" spans="1:36" ht="24.95" customHeight="1">
      <c r="A1935" s="66"/>
      <c r="M1935" s="37"/>
      <c r="N1935" s="695"/>
      <c r="U1935"/>
      <c r="V1935"/>
      <c r="W1935"/>
      <c r="X1935"/>
      <c r="Y1935"/>
      <c r="Z1935" s="172"/>
      <c r="AA1935"/>
      <c r="AB1935"/>
      <c r="AC1935"/>
      <c r="AD1935"/>
      <c r="AE1935"/>
      <c r="AF1935"/>
      <c r="AG1935"/>
      <c r="AH1935"/>
      <c r="AI1935"/>
      <c r="AJ1935"/>
    </row>
    <row r="1936" spans="1:36" ht="24.95" customHeight="1">
      <c r="A1936" s="66"/>
      <c r="M1936" s="37"/>
      <c r="N1936" s="695"/>
      <c r="U1936"/>
      <c r="V1936"/>
      <c r="W1936"/>
      <c r="X1936"/>
      <c r="Y1936"/>
      <c r="Z1936" s="172"/>
      <c r="AA1936"/>
      <c r="AB1936"/>
      <c r="AC1936"/>
      <c r="AD1936"/>
      <c r="AE1936"/>
      <c r="AF1936"/>
      <c r="AG1936"/>
      <c r="AH1936"/>
      <c r="AI1936"/>
      <c r="AJ1936"/>
    </row>
    <row r="1937" spans="1:36" ht="24.95" customHeight="1">
      <c r="A1937" s="66"/>
      <c r="M1937" s="37"/>
      <c r="N1937" s="695"/>
      <c r="U1937"/>
      <c r="V1937"/>
      <c r="W1937"/>
      <c r="X1937"/>
      <c r="Y1937"/>
      <c r="Z1937" s="172"/>
      <c r="AA1937"/>
      <c r="AB1937"/>
      <c r="AC1937"/>
      <c r="AD1937"/>
      <c r="AE1937"/>
      <c r="AF1937"/>
      <c r="AG1937"/>
      <c r="AH1937"/>
      <c r="AI1937"/>
      <c r="AJ1937"/>
    </row>
    <row r="1938" spans="1:36" ht="24.95" customHeight="1">
      <c r="A1938" s="66"/>
      <c r="M1938" s="37"/>
      <c r="N1938" s="695"/>
      <c r="U1938"/>
      <c r="V1938"/>
      <c r="W1938"/>
      <c r="X1938"/>
      <c r="Y1938"/>
      <c r="Z1938" s="172"/>
      <c r="AA1938"/>
      <c r="AB1938"/>
      <c r="AC1938"/>
      <c r="AD1938"/>
      <c r="AE1938"/>
      <c r="AF1938"/>
      <c r="AG1938"/>
      <c r="AH1938"/>
      <c r="AI1938"/>
      <c r="AJ1938"/>
    </row>
    <row r="1939" spans="1:36" ht="24.95" customHeight="1">
      <c r="A1939" s="66"/>
      <c r="M1939" s="37"/>
      <c r="N1939" s="695"/>
      <c r="U1939"/>
      <c r="V1939"/>
      <c r="W1939"/>
      <c r="X1939"/>
      <c r="Y1939"/>
      <c r="Z1939" s="172"/>
      <c r="AA1939"/>
      <c r="AB1939"/>
      <c r="AC1939"/>
      <c r="AD1939"/>
      <c r="AE1939"/>
      <c r="AF1939"/>
      <c r="AG1939"/>
      <c r="AH1939"/>
      <c r="AI1939"/>
      <c r="AJ1939"/>
    </row>
    <row r="1940" spans="1:36" ht="24.95" customHeight="1">
      <c r="A1940" s="66"/>
      <c r="M1940" s="37"/>
      <c r="N1940" s="695"/>
      <c r="U1940"/>
      <c r="V1940"/>
      <c r="W1940"/>
      <c r="X1940"/>
      <c r="Y1940"/>
      <c r="Z1940" s="172"/>
      <c r="AA1940"/>
      <c r="AB1940"/>
      <c r="AC1940"/>
      <c r="AD1940"/>
      <c r="AE1940"/>
      <c r="AF1940"/>
      <c r="AG1940"/>
      <c r="AH1940"/>
      <c r="AI1940"/>
      <c r="AJ1940"/>
    </row>
    <row r="1941" spans="1:36" ht="24.95" customHeight="1">
      <c r="A1941" s="66"/>
      <c r="M1941" s="37"/>
      <c r="N1941" s="695"/>
      <c r="U1941"/>
      <c r="V1941"/>
      <c r="W1941"/>
      <c r="X1941"/>
      <c r="Y1941"/>
      <c r="Z1941" s="172"/>
      <c r="AA1941"/>
      <c r="AB1941"/>
      <c r="AC1941"/>
      <c r="AD1941"/>
      <c r="AE1941"/>
      <c r="AF1941"/>
      <c r="AG1941"/>
      <c r="AH1941"/>
      <c r="AI1941"/>
      <c r="AJ1941"/>
    </row>
    <row r="1942" spans="1:36" ht="24.95" customHeight="1">
      <c r="A1942" s="66"/>
      <c r="M1942" s="37"/>
      <c r="N1942" s="695"/>
      <c r="U1942"/>
      <c r="V1942"/>
      <c r="W1942"/>
      <c r="X1942"/>
      <c r="Y1942"/>
      <c r="Z1942" s="172"/>
      <c r="AA1942"/>
      <c r="AB1942"/>
      <c r="AC1942"/>
      <c r="AD1942"/>
      <c r="AE1942"/>
      <c r="AF1942"/>
      <c r="AG1942"/>
      <c r="AH1942"/>
      <c r="AI1942"/>
      <c r="AJ1942"/>
    </row>
    <row r="1943" spans="1:36" ht="24.95" customHeight="1">
      <c r="A1943" s="66"/>
      <c r="M1943" s="37"/>
      <c r="N1943" s="695"/>
      <c r="U1943"/>
      <c r="V1943"/>
      <c r="W1943"/>
      <c r="X1943"/>
      <c r="Y1943"/>
      <c r="Z1943" s="172"/>
      <c r="AA1943"/>
      <c r="AB1943"/>
      <c r="AC1943"/>
      <c r="AD1943"/>
      <c r="AE1943"/>
      <c r="AF1943"/>
      <c r="AG1943"/>
      <c r="AH1943"/>
      <c r="AI1943"/>
      <c r="AJ1943"/>
    </row>
    <row r="1944" spans="1:36" ht="24.95" customHeight="1">
      <c r="A1944" s="66"/>
      <c r="M1944" s="37"/>
      <c r="N1944" s="695"/>
      <c r="U1944"/>
      <c r="V1944"/>
      <c r="W1944"/>
      <c r="X1944"/>
      <c r="Y1944"/>
      <c r="Z1944" s="172"/>
      <c r="AA1944"/>
      <c r="AB1944"/>
      <c r="AC1944"/>
      <c r="AD1944"/>
      <c r="AE1944"/>
      <c r="AF1944"/>
      <c r="AG1944"/>
      <c r="AH1944"/>
      <c r="AI1944"/>
      <c r="AJ1944"/>
    </row>
    <row r="1945" spans="1:36" ht="24.95" customHeight="1">
      <c r="A1945" s="66"/>
      <c r="M1945" s="37"/>
      <c r="N1945" s="695"/>
      <c r="U1945"/>
      <c r="V1945"/>
      <c r="W1945"/>
      <c r="X1945"/>
      <c r="Y1945"/>
      <c r="Z1945" s="172"/>
      <c r="AA1945"/>
      <c r="AB1945"/>
      <c r="AC1945"/>
      <c r="AD1945"/>
      <c r="AE1945"/>
      <c r="AF1945"/>
      <c r="AG1945"/>
      <c r="AH1945"/>
      <c r="AI1945"/>
      <c r="AJ1945"/>
    </row>
    <row r="1946" spans="1:36" ht="24.95" customHeight="1">
      <c r="A1946" s="66"/>
      <c r="M1946" s="37"/>
      <c r="N1946" s="695"/>
      <c r="U1946"/>
      <c r="V1946"/>
      <c r="W1946"/>
      <c r="X1946"/>
      <c r="Y1946"/>
      <c r="Z1946" s="172"/>
      <c r="AA1946"/>
      <c r="AB1946"/>
      <c r="AC1946"/>
      <c r="AD1946"/>
      <c r="AE1946"/>
      <c r="AF1946"/>
      <c r="AG1946"/>
      <c r="AH1946"/>
      <c r="AI1946"/>
      <c r="AJ1946"/>
    </row>
    <row r="1947" spans="1:36" ht="24.95" customHeight="1">
      <c r="A1947" s="66"/>
      <c r="M1947" s="37"/>
      <c r="N1947" s="695"/>
      <c r="U1947"/>
      <c r="V1947"/>
      <c r="W1947"/>
      <c r="X1947"/>
      <c r="Y1947"/>
      <c r="Z1947" s="172"/>
      <c r="AA1947"/>
      <c r="AB1947"/>
      <c r="AC1947"/>
      <c r="AD1947"/>
      <c r="AE1947"/>
      <c r="AF1947"/>
      <c r="AG1947"/>
      <c r="AH1947"/>
      <c r="AI1947"/>
      <c r="AJ1947"/>
    </row>
    <row r="1948" spans="1:36" ht="24.95" customHeight="1">
      <c r="A1948" s="66"/>
      <c r="M1948" s="37"/>
      <c r="N1948" s="695"/>
      <c r="U1948"/>
      <c r="V1948"/>
      <c r="W1948"/>
      <c r="X1948"/>
      <c r="Y1948"/>
      <c r="Z1948" s="172"/>
      <c r="AA1948"/>
      <c r="AB1948"/>
      <c r="AC1948"/>
      <c r="AD1948"/>
      <c r="AE1948"/>
      <c r="AF1948"/>
      <c r="AG1948"/>
      <c r="AH1948"/>
      <c r="AI1948"/>
      <c r="AJ1948"/>
    </row>
    <row r="1949" spans="1:36" ht="24.95" customHeight="1">
      <c r="A1949" s="66"/>
      <c r="M1949" s="37"/>
      <c r="N1949" s="695"/>
      <c r="U1949"/>
      <c r="V1949"/>
      <c r="W1949"/>
      <c r="X1949"/>
      <c r="Y1949"/>
      <c r="Z1949" s="172"/>
      <c r="AA1949"/>
      <c r="AB1949"/>
      <c r="AC1949"/>
      <c r="AD1949"/>
      <c r="AE1949"/>
      <c r="AF1949"/>
      <c r="AG1949"/>
      <c r="AH1949"/>
      <c r="AI1949"/>
      <c r="AJ1949"/>
    </row>
    <row r="1950" spans="1:36" ht="24.95" customHeight="1">
      <c r="A1950" s="66"/>
      <c r="M1950" s="37"/>
      <c r="N1950" s="695"/>
      <c r="U1950"/>
      <c r="V1950"/>
      <c r="W1950"/>
      <c r="X1950"/>
      <c r="Y1950"/>
      <c r="Z1950" s="172"/>
      <c r="AA1950"/>
      <c r="AB1950"/>
      <c r="AC1950"/>
      <c r="AD1950"/>
      <c r="AE1950"/>
      <c r="AF1950"/>
      <c r="AG1950"/>
      <c r="AH1950"/>
      <c r="AI1950"/>
      <c r="AJ1950"/>
    </row>
    <row r="1951" spans="1:36" ht="24.95" customHeight="1">
      <c r="A1951" s="66"/>
      <c r="M1951" s="37"/>
      <c r="N1951" s="695"/>
      <c r="U1951"/>
      <c r="V1951"/>
      <c r="W1951"/>
      <c r="X1951"/>
      <c r="Y1951"/>
      <c r="Z1951" s="172"/>
      <c r="AA1951"/>
      <c r="AB1951"/>
      <c r="AC1951"/>
      <c r="AD1951"/>
      <c r="AE1951"/>
      <c r="AF1951"/>
      <c r="AG1951"/>
      <c r="AH1951"/>
      <c r="AI1951"/>
      <c r="AJ1951"/>
    </row>
    <row r="1952" spans="1:36" ht="24.95" customHeight="1">
      <c r="A1952" s="66"/>
      <c r="M1952" s="37"/>
      <c r="N1952" s="695"/>
      <c r="U1952"/>
      <c r="V1952"/>
      <c r="W1952"/>
      <c r="X1952"/>
      <c r="Y1952"/>
      <c r="Z1952" s="172"/>
      <c r="AA1952"/>
      <c r="AB1952"/>
      <c r="AC1952"/>
      <c r="AD1952"/>
      <c r="AE1952"/>
      <c r="AF1952"/>
      <c r="AG1952"/>
      <c r="AH1952"/>
      <c r="AI1952"/>
      <c r="AJ1952"/>
    </row>
    <row r="1953" spans="1:36" ht="24.95" customHeight="1">
      <c r="A1953" s="66"/>
      <c r="M1953" s="37"/>
      <c r="N1953" s="695"/>
      <c r="U1953"/>
      <c r="V1953"/>
      <c r="W1953"/>
      <c r="X1953"/>
      <c r="Y1953"/>
      <c r="Z1953" s="172"/>
      <c r="AA1953"/>
      <c r="AB1953"/>
      <c r="AC1953"/>
      <c r="AD1953"/>
      <c r="AE1953"/>
      <c r="AF1953"/>
      <c r="AG1953"/>
      <c r="AH1953"/>
      <c r="AI1953"/>
      <c r="AJ1953"/>
    </row>
    <row r="1954" spans="1:36" ht="24.95" customHeight="1">
      <c r="A1954" s="66"/>
      <c r="M1954" s="37"/>
      <c r="N1954" s="695"/>
      <c r="U1954"/>
      <c r="V1954"/>
      <c r="W1954"/>
      <c r="X1954"/>
      <c r="Y1954"/>
      <c r="Z1954" s="172"/>
      <c r="AA1954"/>
      <c r="AB1954"/>
      <c r="AC1954"/>
      <c r="AD1954"/>
      <c r="AE1954"/>
      <c r="AF1954"/>
      <c r="AG1954"/>
      <c r="AH1954"/>
      <c r="AI1954"/>
      <c r="AJ1954"/>
    </row>
    <row r="1955" spans="1:36" ht="24.95" customHeight="1">
      <c r="A1955" s="66"/>
      <c r="M1955" s="37"/>
      <c r="N1955" s="695"/>
      <c r="U1955"/>
      <c r="V1955"/>
      <c r="W1955"/>
      <c r="X1955"/>
      <c r="Y1955"/>
      <c r="Z1955" s="172"/>
      <c r="AA1955"/>
      <c r="AB1955"/>
      <c r="AC1955"/>
      <c r="AD1955"/>
      <c r="AE1955"/>
      <c r="AF1955"/>
      <c r="AG1955"/>
      <c r="AH1955"/>
      <c r="AI1955"/>
      <c r="AJ1955"/>
    </row>
    <row r="1956" spans="1:36" ht="24.95" customHeight="1">
      <c r="A1956" s="66"/>
      <c r="M1956" s="37"/>
      <c r="N1956" s="695"/>
      <c r="U1956"/>
      <c r="V1956"/>
      <c r="W1956"/>
      <c r="X1956"/>
      <c r="Y1956"/>
      <c r="Z1956" s="172"/>
      <c r="AA1956"/>
      <c r="AB1956"/>
      <c r="AC1956"/>
      <c r="AD1956"/>
      <c r="AE1956"/>
      <c r="AF1956"/>
      <c r="AG1956"/>
      <c r="AH1956"/>
      <c r="AI1956"/>
      <c r="AJ1956"/>
    </row>
    <row r="1957" spans="1:36" ht="24.95" customHeight="1">
      <c r="A1957" s="66"/>
      <c r="M1957" s="37"/>
      <c r="N1957" s="695"/>
      <c r="U1957"/>
      <c r="V1957"/>
      <c r="W1957"/>
      <c r="X1957"/>
      <c r="Y1957"/>
      <c r="Z1957" s="172"/>
      <c r="AA1957"/>
      <c r="AB1957"/>
      <c r="AC1957"/>
      <c r="AD1957"/>
      <c r="AE1957"/>
      <c r="AF1957"/>
      <c r="AG1957"/>
      <c r="AH1957"/>
      <c r="AI1957"/>
      <c r="AJ1957"/>
    </row>
    <row r="1958" spans="1:36" ht="24.95" customHeight="1">
      <c r="A1958" s="66"/>
      <c r="M1958" s="37"/>
      <c r="N1958" s="695"/>
      <c r="U1958"/>
      <c r="V1958"/>
      <c r="W1958"/>
      <c r="X1958"/>
      <c r="Y1958"/>
      <c r="Z1958" s="172"/>
      <c r="AA1958"/>
      <c r="AB1958"/>
      <c r="AC1958"/>
      <c r="AD1958"/>
      <c r="AE1958"/>
      <c r="AF1958"/>
      <c r="AG1958"/>
      <c r="AH1958"/>
      <c r="AI1958"/>
      <c r="AJ1958"/>
    </row>
    <row r="1959" spans="1:36" ht="24.95" customHeight="1">
      <c r="A1959" s="66"/>
      <c r="M1959" s="37"/>
      <c r="N1959" s="695"/>
      <c r="U1959"/>
      <c r="V1959"/>
      <c r="W1959"/>
      <c r="X1959"/>
      <c r="Y1959"/>
      <c r="Z1959" s="172"/>
      <c r="AA1959"/>
      <c r="AB1959"/>
      <c r="AC1959"/>
      <c r="AD1959"/>
      <c r="AE1959"/>
      <c r="AF1959"/>
      <c r="AG1959"/>
      <c r="AH1959"/>
      <c r="AI1959"/>
      <c r="AJ1959"/>
    </row>
    <row r="1960" spans="1:36" ht="24.95" customHeight="1">
      <c r="A1960" s="66"/>
      <c r="M1960" s="37"/>
      <c r="N1960" s="695"/>
      <c r="U1960"/>
      <c r="V1960"/>
      <c r="W1960"/>
      <c r="X1960"/>
      <c r="Y1960"/>
      <c r="Z1960" s="172"/>
      <c r="AA1960"/>
      <c r="AB1960"/>
      <c r="AC1960"/>
      <c r="AD1960"/>
      <c r="AE1960"/>
      <c r="AF1960"/>
      <c r="AG1960"/>
      <c r="AH1960"/>
      <c r="AI1960"/>
      <c r="AJ1960"/>
    </row>
    <row r="1961" spans="1:36" ht="24.95" customHeight="1">
      <c r="A1961" s="66"/>
      <c r="M1961" s="37"/>
      <c r="N1961" s="695"/>
      <c r="U1961"/>
      <c r="V1961"/>
      <c r="W1961"/>
      <c r="X1961"/>
      <c r="Y1961"/>
      <c r="Z1961" s="172"/>
      <c r="AA1961"/>
      <c r="AB1961"/>
      <c r="AC1961"/>
      <c r="AD1961"/>
      <c r="AE1961"/>
      <c r="AF1961"/>
      <c r="AG1961"/>
      <c r="AH1961"/>
      <c r="AI1961"/>
      <c r="AJ1961"/>
    </row>
    <row r="1962" spans="1:36" ht="24.95" customHeight="1">
      <c r="A1962" s="66"/>
      <c r="M1962" s="37"/>
      <c r="N1962" s="695"/>
      <c r="U1962"/>
      <c r="V1962"/>
      <c r="W1962"/>
      <c r="X1962"/>
      <c r="Y1962"/>
      <c r="Z1962" s="172"/>
      <c r="AA1962"/>
      <c r="AB1962"/>
      <c r="AC1962"/>
      <c r="AD1962"/>
      <c r="AE1962"/>
      <c r="AF1962"/>
      <c r="AG1962"/>
      <c r="AH1962"/>
      <c r="AI1962"/>
      <c r="AJ1962"/>
    </row>
    <row r="1963" spans="1:36" ht="24.95" customHeight="1">
      <c r="A1963" s="66"/>
      <c r="M1963" s="37"/>
      <c r="N1963" s="695"/>
      <c r="U1963"/>
      <c r="V1963"/>
      <c r="W1963"/>
      <c r="X1963"/>
      <c r="Y1963"/>
      <c r="Z1963" s="172"/>
      <c r="AA1963"/>
      <c r="AB1963"/>
      <c r="AC1963"/>
      <c r="AD1963"/>
      <c r="AE1963"/>
      <c r="AF1963"/>
      <c r="AG1963"/>
      <c r="AH1963"/>
      <c r="AI1963"/>
      <c r="AJ1963"/>
    </row>
    <row r="1964" spans="1:36" ht="24.95" customHeight="1">
      <c r="A1964" s="66"/>
      <c r="M1964" s="37"/>
      <c r="N1964" s="695"/>
      <c r="U1964"/>
      <c r="V1964"/>
      <c r="W1964"/>
      <c r="X1964"/>
      <c r="Y1964"/>
      <c r="Z1964" s="172"/>
      <c r="AA1964"/>
      <c r="AB1964"/>
      <c r="AC1964"/>
      <c r="AD1964"/>
      <c r="AE1964"/>
      <c r="AF1964"/>
      <c r="AG1964"/>
      <c r="AH1964"/>
      <c r="AI1964"/>
      <c r="AJ1964"/>
    </row>
    <row r="1965" spans="1:36" ht="24.95" customHeight="1">
      <c r="A1965" s="66"/>
      <c r="M1965" s="37"/>
      <c r="N1965" s="695"/>
      <c r="U1965"/>
      <c r="V1965"/>
      <c r="W1965"/>
      <c r="X1965"/>
      <c r="Y1965"/>
      <c r="Z1965" s="172"/>
      <c r="AA1965"/>
      <c r="AB1965"/>
      <c r="AC1965"/>
      <c r="AD1965"/>
      <c r="AE1965"/>
      <c r="AF1965"/>
      <c r="AG1965"/>
      <c r="AH1965"/>
      <c r="AI1965"/>
      <c r="AJ1965"/>
    </row>
    <row r="1966" spans="1:36" ht="24.95" customHeight="1">
      <c r="A1966" s="66"/>
      <c r="M1966" s="37"/>
      <c r="N1966" s="695"/>
      <c r="U1966"/>
      <c r="V1966"/>
      <c r="W1966"/>
      <c r="X1966"/>
      <c r="Y1966"/>
      <c r="Z1966" s="172"/>
      <c r="AA1966"/>
      <c r="AB1966"/>
      <c r="AC1966"/>
      <c r="AD1966"/>
      <c r="AE1966"/>
      <c r="AF1966"/>
      <c r="AG1966"/>
      <c r="AH1966"/>
      <c r="AI1966"/>
      <c r="AJ1966"/>
    </row>
    <row r="1967" spans="1:36" ht="24.95" customHeight="1">
      <c r="A1967" s="66"/>
      <c r="M1967" s="37"/>
      <c r="N1967" s="695"/>
      <c r="U1967"/>
      <c r="V1967"/>
      <c r="W1967"/>
      <c r="X1967"/>
      <c r="Y1967"/>
      <c r="Z1967" s="172"/>
      <c r="AA1967"/>
      <c r="AB1967"/>
      <c r="AC1967"/>
      <c r="AD1967"/>
      <c r="AE1967"/>
      <c r="AF1967"/>
      <c r="AG1967"/>
      <c r="AH1967"/>
      <c r="AI1967"/>
      <c r="AJ1967"/>
    </row>
    <row r="1968" spans="1:36" ht="24.95" customHeight="1">
      <c r="A1968" s="66"/>
      <c r="M1968" s="37"/>
      <c r="N1968" s="695"/>
      <c r="U1968"/>
      <c r="V1968"/>
      <c r="W1968"/>
      <c r="X1968"/>
      <c r="Y1968"/>
      <c r="Z1968" s="172"/>
      <c r="AA1968"/>
      <c r="AB1968"/>
      <c r="AC1968"/>
      <c r="AD1968"/>
      <c r="AE1968"/>
      <c r="AF1968"/>
      <c r="AG1968"/>
      <c r="AH1968"/>
      <c r="AI1968"/>
      <c r="AJ1968"/>
    </row>
    <row r="1969" spans="1:36" ht="24.95" customHeight="1">
      <c r="A1969" s="66"/>
      <c r="M1969" s="37"/>
      <c r="N1969" s="695"/>
      <c r="U1969"/>
      <c r="V1969"/>
      <c r="W1969"/>
      <c r="X1969"/>
      <c r="Y1969"/>
      <c r="Z1969" s="172"/>
      <c r="AA1969"/>
      <c r="AB1969"/>
      <c r="AC1969"/>
      <c r="AD1969"/>
      <c r="AE1969"/>
      <c r="AF1969"/>
      <c r="AG1969"/>
      <c r="AH1969"/>
      <c r="AI1969"/>
      <c r="AJ1969"/>
    </row>
    <row r="1970" spans="1:36" ht="24.95" customHeight="1">
      <c r="A1970" s="66"/>
      <c r="M1970" s="37"/>
      <c r="N1970" s="695"/>
      <c r="U1970"/>
      <c r="V1970"/>
      <c r="W1970"/>
      <c r="X1970"/>
      <c r="Y1970"/>
      <c r="Z1970" s="172"/>
      <c r="AA1970"/>
      <c r="AB1970"/>
      <c r="AC1970"/>
      <c r="AD1970"/>
      <c r="AE1970"/>
      <c r="AF1970"/>
      <c r="AG1970"/>
      <c r="AH1970"/>
      <c r="AI1970"/>
      <c r="AJ1970"/>
    </row>
    <row r="1971" spans="1:36" ht="24.95" customHeight="1">
      <c r="A1971" s="66"/>
      <c r="M1971" s="37"/>
      <c r="N1971" s="695"/>
      <c r="U1971"/>
      <c r="V1971"/>
      <c r="W1971"/>
      <c r="X1971"/>
      <c r="Y1971"/>
      <c r="Z1971" s="172"/>
      <c r="AA1971"/>
      <c r="AB1971"/>
      <c r="AC1971"/>
      <c r="AD1971"/>
      <c r="AE1971"/>
      <c r="AF1971"/>
      <c r="AG1971"/>
      <c r="AH1971"/>
      <c r="AI1971"/>
      <c r="AJ1971"/>
    </row>
    <row r="1972" spans="1:36" ht="24.95" customHeight="1">
      <c r="A1972" s="66"/>
      <c r="M1972" s="37"/>
      <c r="N1972" s="695"/>
      <c r="U1972"/>
      <c r="V1972"/>
      <c r="W1972"/>
      <c r="X1972"/>
      <c r="Y1972"/>
      <c r="Z1972" s="172"/>
      <c r="AA1972"/>
      <c r="AB1972"/>
      <c r="AC1972"/>
      <c r="AD1972"/>
      <c r="AE1972"/>
      <c r="AF1972"/>
      <c r="AG1972"/>
      <c r="AH1972"/>
      <c r="AI1972"/>
      <c r="AJ1972"/>
    </row>
    <row r="1973" spans="1:36" ht="24.95" customHeight="1">
      <c r="A1973" s="66"/>
      <c r="M1973" s="37"/>
      <c r="N1973" s="695"/>
      <c r="U1973"/>
      <c r="V1973"/>
      <c r="W1973"/>
      <c r="X1973"/>
      <c r="Y1973"/>
      <c r="Z1973" s="172"/>
      <c r="AA1973"/>
      <c r="AB1973"/>
      <c r="AC1973"/>
      <c r="AD1973"/>
      <c r="AE1973"/>
      <c r="AF1973"/>
      <c r="AG1973"/>
      <c r="AH1973"/>
      <c r="AI1973"/>
      <c r="AJ1973"/>
    </row>
    <row r="1974" spans="1:36" ht="24.95" customHeight="1">
      <c r="A1974" s="66"/>
      <c r="M1974" s="37"/>
      <c r="N1974" s="695"/>
      <c r="U1974"/>
      <c r="V1974"/>
      <c r="W1974"/>
      <c r="X1974"/>
      <c r="Y1974"/>
      <c r="Z1974" s="172"/>
      <c r="AA1974"/>
      <c r="AB1974"/>
      <c r="AC1974"/>
      <c r="AD1974"/>
      <c r="AE1974"/>
      <c r="AF1974"/>
      <c r="AG1974"/>
      <c r="AH1974"/>
      <c r="AI1974"/>
      <c r="AJ1974"/>
    </row>
    <row r="1975" spans="1:36" ht="24.95" customHeight="1">
      <c r="A1975" s="66"/>
      <c r="M1975" s="37"/>
      <c r="N1975" s="695"/>
      <c r="U1975"/>
      <c r="V1975"/>
      <c r="W1975"/>
      <c r="X1975"/>
      <c r="Y1975"/>
      <c r="Z1975" s="172"/>
      <c r="AA1975"/>
      <c r="AB1975"/>
      <c r="AC1975"/>
      <c r="AD1975"/>
      <c r="AE1975"/>
      <c r="AF1975"/>
      <c r="AG1975"/>
      <c r="AH1975"/>
      <c r="AI1975"/>
      <c r="AJ1975"/>
    </row>
    <row r="1976" spans="1:36" ht="24.95" customHeight="1">
      <c r="A1976" s="66"/>
      <c r="M1976" s="37"/>
      <c r="N1976" s="695"/>
      <c r="U1976"/>
      <c r="V1976"/>
      <c r="W1976"/>
      <c r="X1976"/>
      <c r="Y1976"/>
      <c r="Z1976" s="172"/>
      <c r="AA1976"/>
      <c r="AB1976"/>
      <c r="AC1976"/>
      <c r="AD1976"/>
      <c r="AE1976"/>
      <c r="AF1976"/>
      <c r="AG1976"/>
      <c r="AH1976"/>
      <c r="AI1976"/>
      <c r="AJ1976"/>
    </row>
    <row r="1977" spans="1:36" ht="24.95" customHeight="1">
      <c r="A1977" s="66"/>
      <c r="M1977" s="37"/>
      <c r="N1977" s="695"/>
      <c r="U1977"/>
      <c r="V1977"/>
      <c r="W1977"/>
      <c r="X1977"/>
      <c r="Y1977"/>
      <c r="Z1977" s="172"/>
      <c r="AA1977"/>
      <c r="AB1977"/>
      <c r="AC1977"/>
      <c r="AD1977"/>
      <c r="AE1977"/>
      <c r="AF1977"/>
      <c r="AG1977"/>
      <c r="AH1977"/>
      <c r="AI1977"/>
      <c r="AJ1977"/>
    </row>
    <row r="1978" spans="1:36" ht="24.95" customHeight="1">
      <c r="A1978" s="66"/>
      <c r="M1978" s="37"/>
      <c r="N1978" s="695"/>
      <c r="U1978"/>
      <c r="V1978"/>
      <c r="W1978"/>
      <c r="X1978"/>
      <c r="Y1978"/>
      <c r="Z1978" s="172"/>
      <c r="AA1978"/>
      <c r="AB1978"/>
      <c r="AC1978"/>
      <c r="AD1978"/>
      <c r="AE1978"/>
      <c r="AF1978"/>
      <c r="AG1978"/>
      <c r="AH1978"/>
      <c r="AI1978"/>
      <c r="AJ1978"/>
    </row>
    <row r="1979" spans="1:36" ht="24.95" customHeight="1">
      <c r="A1979" s="66"/>
      <c r="M1979" s="37"/>
      <c r="N1979" s="695"/>
      <c r="U1979"/>
      <c r="V1979"/>
      <c r="W1979"/>
      <c r="X1979"/>
      <c r="Y1979"/>
      <c r="Z1979" s="172"/>
      <c r="AA1979"/>
      <c r="AB1979"/>
      <c r="AC1979"/>
      <c r="AD1979"/>
      <c r="AE1979"/>
      <c r="AF1979"/>
      <c r="AG1979"/>
      <c r="AH1979"/>
      <c r="AI1979"/>
      <c r="AJ1979"/>
    </row>
    <row r="1980" spans="1:36" ht="24.95" customHeight="1">
      <c r="A1980" s="66"/>
      <c r="M1980" s="37"/>
      <c r="N1980" s="695"/>
      <c r="U1980"/>
      <c r="V1980"/>
      <c r="W1980"/>
      <c r="X1980"/>
      <c r="Y1980"/>
      <c r="Z1980" s="172"/>
      <c r="AA1980"/>
      <c r="AB1980"/>
      <c r="AC1980"/>
      <c r="AD1980"/>
      <c r="AE1980"/>
      <c r="AF1980"/>
      <c r="AG1980"/>
      <c r="AH1980"/>
      <c r="AI1980"/>
      <c r="AJ1980"/>
    </row>
    <row r="1981" spans="1:36" ht="24.95" customHeight="1">
      <c r="A1981" s="66"/>
      <c r="M1981" s="37"/>
      <c r="N1981" s="695"/>
      <c r="U1981"/>
      <c r="V1981"/>
      <c r="W1981"/>
      <c r="X1981"/>
      <c r="Y1981"/>
      <c r="Z1981" s="172"/>
      <c r="AA1981"/>
      <c r="AB1981"/>
      <c r="AC1981"/>
      <c r="AD1981"/>
      <c r="AE1981"/>
      <c r="AF1981"/>
      <c r="AG1981"/>
      <c r="AH1981"/>
      <c r="AI1981"/>
      <c r="AJ1981"/>
    </row>
    <row r="1982" spans="1:36" ht="24.95" customHeight="1">
      <c r="A1982" s="66"/>
      <c r="M1982" s="37"/>
      <c r="N1982" s="695"/>
      <c r="U1982"/>
      <c r="V1982"/>
      <c r="W1982"/>
      <c r="X1982"/>
      <c r="Y1982"/>
      <c r="Z1982" s="172"/>
      <c r="AA1982"/>
      <c r="AB1982"/>
      <c r="AC1982"/>
      <c r="AD1982"/>
      <c r="AE1982"/>
      <c r="AF1982"/>
      <c r="AG1982"/>
      <c r="AH1982"/>
      <c r="AI1982"/>
      <c r="AJ1982"/>
    </row>
    <row r="1983" spans="1:36" ht="24.95" customHeight="1">
      <c r="A1983" s="66"/>
      <c r="M1983" s="37"/>
      <c r="N1983" s="695"/>
      <c r="U1983"/>
      <c r="V1983"/>
      <c r="W1983"/>
      <c r="X1983"/>
      <c r="Y1983"/>
      <c r="Z1983" s="172"/>
      <c r="AA1983"/>
      <c r="AB1983"/>
      <c r="AC1983"/>
      <c r="AD1983"/>
      <c r="AE1983"/>
      <c r="AF1983"/>
      <c r="AG1983"/>
      <c r="AH1983"/>
      <c r="AI1983"/>
      <c r="AJ1983"/>
    </row>
    <row r="1984" spans="1:36" ht="24.95" customHeight="1">
      <c r="A1984" s="66"/>
      <c r="M1984" s="37"/>
      <c r="N1984" s="695"/>
      <c r="U1984"/>
      <c r="V1984"/>
      <c r="W1984"/>
      <c r="X1984"/>
      <c r="Y1984"/>
      <c r="Z1984" s="172"/>
      <c r="AA1984"/>
      <c r="AB1984"/>
      <c r="AC1984"/>
      <c r="AD1984"/>
      <c r="AE1984"/>
      <c r="AF1984"/>
      <c r="AG1984"/>
      <c r="AH1984"/>
      <c r="AI1984"/>
      <c r="AJ1984"/>
    </row>
    <row r="1985" spans="1:36" ht="24.95" customHeight="1">
      <c r="A1985" s="66"/>
      <c r="M1985" s="37"/>
      <c r="N1985" s="695"/>
      <c r="U1985"/>
      <c r="V1985"/>
      <c r="W1985"/>
      <c r="X1985"/>
      <c r="Y1985"/>
      <c r="Z1985" s="172"/>
      <c r="AA1985"/>
      <c r="AB1985"/>
      <c r="AC1985"/>
      <c r="AD1985"/>
      <c r="AE1985"/>
      <c r="AF1985"/>
      <c r="AG1985"/>
      <c r="AH1985"/>
      <c r="AI1985"/>
      <c r="AJ1985"/>
    </row>
    <row r="1986" spans="1:36" ht="24.95" customHeight="1">
      <c r="A1986" s="66"/>
      <c r="M1986" s="37"/>
      <c r="N1986" s="695"/>
      <c r="U1986"/>
      <c r="V1986"/>
      <c r="W1986"/>
      <c r="X1986"/>
      <c r="Y1986"/>
      <c r="Z1986" s="172"/>
      <c r="AA1986"/>
      <c r="AB1986"/>
      <c r="AC1986"/>
      <c r="AD1986"/>
      <c r="AE1986"/>
      <c r="AF1986"/>
      <c r="AG1986"/>
      <c r="AH1986"/>
      <c r="AI1986"/>
      <c r="AJ1986"/>
    </row>
    <row r="1987" spans="1:36" ht="24.95" customHeight="1">
      <c r="A1987" s="66"/>
      <c r="M1987" s="37"/>
      <c r="N1987" s="695"/>
      <c r="U1987"/>
      <c r="V1987"/>
      <c r="W1987"/>
      <c r="X1987"/>
      <c r="Y1987"/>
      <c r="Z1987" s="172"/>
      <c r="AA1987"/>
      <c r="AB1987"/>
      <c r="AC1987"/>
      <c r="AD1987"/>
      <c r="AE1987"/>
      <c r="AF1987"/>
      <c r="AG1987"/>
      <c r="AH1987"/>
      <c r="AI1987"/>
      <c r="AJ1987"/>
    </row>
    <row r="1988" spans="1:36" ht="24.95" customHeight="1">
      <c r="A1988" s="66"/>
      <c r="M1988" s="37"/>
      <c r="N1988" s="695"/>
      <c r="U1988"/>
      <c r="V1988"/>
      <c r="W1988"/>
      <c r="X1988"/>
      <c r="Y1988"/>
      <c r="Z1988" s="172"/>
      <c r="AA1988"/>
      <c r="AB1988"/>
      <c r="AC1988"/>
      <c r="AD1988"/>
      <c r="AE1988"/>
      <c r="AF1988"/>
      <c r="AG1988"/>
      <c r="AH1988"/>
      <c r="AI1988"/>
      <c r="AJ1988"/>
    </row>
    <row r="1989" spans="1:36" ht="24.95" customHeight="1">
      <c r="A1989" s="66"/>
      <c r="M1989" s="37"/>
      <c r="N1989" s="695"/>
      <c r="U1989"/>
      <c r="V1989"/>
      <c r="W1989"/>
      <c r="X1989"/>
      <c r="Y1989"/>
      <c r="Z1989" s="172"/>
      <c r="AA1989"/>
      <c r="AB1989"/>
      <c r="AC1989"/>
      <c r="AD1989"/>
      <c r="AE1989"/>
      <c r="AF1989"/>
      <c r="AG1989"/>
      <c r="AH1989"/>
      <c r="AI1989"/>
      <c r="AJ1989"/>
    </row>
    <row r="1990" spans="1:36" ht="24.95" customHeight="1">
      <c r="A1990" s="66"/>
      <c r="M1990" s="37"/>
      <c r="N1990" s="695"/>
      <c r="U1990"/>
      <c r="V1990"/>
      <c r="W1990"/>
      <c r="X1990"/>
      <c r="Y1990"/>
      <c r="Z1990" s="172"/>
      <c r="AA1990"/>
      <c r="AB1990"/>
      <c r="AC1990"/>
      <c r="AD1990"/>
      <c r="AE1990"/>
      <c r="AF1990"/>
      <c r="AG1990"/>
      <c r="AH1990"/>
      <c r="AI1990"/>
      <c r="AJ1990"/>
    </row>
    <row r="1991" spans="1:36" ht="24.95" customHeight="1">
      <c r="A1991" s="66"/>
      <c r="M1991" s="37"/>
      <c r="N1991" s="695"/>
      <c r="U1991"/>
      <c r="V1991"/>
      <c r="W1991"/>
      <c r="X1991"/>
      <c r="Y1991"/>
      <c r="Z1991" s="172"/>
      <c r="AA1991"/>
      <c r="AB1991"/>
      <c r="AC1991"/>
      <c r="AD1991"/>
      <c r="AE1991"/>
      <c r="AF1991"/>
      <c r="AG1991"/>
      <c r="AH1991"/>
      <c r="AI1991"/>
      <c r="AJ1991"/>
    </row>
    <row r="1992" spans="1:36" ht="24.95" customHeight="1">
      <c r="A1992" s="66"/>
      <c r="M1992" s="37"/>
      <c r="N1992" s="695"/>
      <c r="U1992"/>
      <c r="V1992"/>
      <c r="W1992"/>
      <c r="X1992"/>
      <c r="Y1992"/>
      <c r="Z1992" s="172"/>
      <c r="AA1992"/>
      <c r="AB1992"/>
      <c r="AC1992"/>
      <c r="AD1992"/>
      <c r="AE1992"/>
      <c r="AF1992"/>
      <c r="AG1992"/>
      <c r="AH1992"/>
      <c r="AI1992"/>
      <c r="AJ1992"/>
    </row>
    <row r="1993" spans="1:36" ht="24.95" customHeight="1">
      <c r="A1993" s="66"/>
      <c r="M1993" s="37"/>
      <c r="N1993" s="695"/>
      <c r="U1993"/>
      <c r="V1993"/>
      <c r="W1993"/>
      <c r="X1993"/>
      <c r="Y1993"/>
      <c r="Z1993" s="172"/>
      <c r="AA1993"/>
      <c r="AB1993"/>
      <c r="AC1993"/>
      <c r="AD1993"/>
      <c r="AE1993"/>
      <c r="AF1993"/>
      <c r="AG1993"/>
      <c r="AH1993"/>
      <c r="AI1993"/>
      <c r="AJ1993"/>
    </row>
    <row r="1994" spans="1:36" ht="24.95" customHeight="1">
      <c r="A1994" s="66"/>
      <c r="M1994" s="37"/>
      <c r="N1994" s="695"/>
      <c r="U1994"/>
      <c r="V1994"/>
      <c r="W1994"/>
      <c r="X1994"/>
      <c r="Y1994"/>
      <c r="Z1994" s="172"/>
      <c r="AA1994"/>
      <c r="AB1994"/>
      <c r="AC1994"/>
      <c r="AD1994"/>
      <c r="AE1994"/>
      <c r="AF1994"/>
      <c r="AG1994"/>
      <c r="AH1994"/>
      <c r="AI1994"/>
      <c r="AJ1994"/>
    </row>
    <row r="1995" spans="1:36" ht="24.95" customHeight="1">
      <c r="A1995" s="66"/>
      <c r="M1995" s="37"/>
      <c r="N1995" s="695"/>
      <c r="U1995"/>
      <c r="V1995"/>
      <c r="W1995"/>
      <c r="X1995"/>
      <c r="Y1995"/>
      <c r="Z1995" s="172"/>
      <c r="AA1995"/>
      <c r="AB1995"/>
      <c r="AC1995"/>
      <c r="AD1995"/>
      <c r="AE1995"/>
      <c r="AF1995"/>
      <c r="AG1995"/>
      <c r="AH1995"/>
      <c r="AI1995"/>
      <c r="AJ1995"/>
    </row>
    <row r="1996" spans="1:36" ht="24.95" customHeight="1">
      <c r="A1996" s="66"/>
      <c r="M1996" s="37"/>
      <c r="N1996" s="695"/>
      <c r="U1996"/>
      <c r="V1996"/>
      <c r="W1996"/>
      <c r="X1996"/>
      <c r="Y1996"/>
      <c r="Z1996" s="172"/>
      <c r="AA1996"/>
      <c r="AB1996"/>
      <c r="AC1996"/>
      <c r="AD1996"/>
      <c r="AE1996"/>
      <c r="AF1996"/>
      <c r="AG1996"/>
      <c r="AH1996"/>
      <c r="AI1996"/>
      <c r="AJ1996"/>
    </row>
    <row r="1997" spans="1:36" ht="24.95" customHeight="1">
      <c r="A1997" s="66"/>
      <c r="M1997" s="37"/>
      <c r="N1997" s="695"/>
      <c r="U1997"/>
      <c r="V1997"/>
      <c r="W1997"/>
      <c r="X1997"/>
      <c r="Y1997"/>
      <c r="Z1997" s="172"/>
      <c r="AA1997"/>
      <c r="AB1997"/>
      <c r="AC1997"/>
      <c r="AD1997"/>
      <c r="AE1997"/>
      <c r="AF1997"/>
      <c r="AG1997"/>
      <c r="AH1997"/>
      <c r="AI1997"/>
      <c r="AJ1997"/>
    </row>
    <row r="1998" spans="1:36" ht="24.95" customHeight="1">
      <c r="A1998" s="66"/>
      <c r="M1998" s="37"/>
      <c r="N1998" s="695"/>
      <c r="U1998"/>
      <c r="V1998"/>
      <c r="W1998"/>
      <c r="X1998"/>
      <c r="Y1998"/>
      <c r="Z1998" s="172"/>
      <c r="AA1998"/>
      <c r="AB1998"/>
      <c r="AC1998"/>
      <c r="AD1998"/>
      <c r="AE1998"/>
      <c r="AF1998"/>
      <c r="AG1998"/>
      <c r="AH1998"/>
      <c r="AI1998"/>
      <c r="AJ1998"/>
    </row>
    <row r="1999" spans="1:36" ht="24.95" customHeight="1">
      <c r="A1999" s="66"/>
      <c r="M1999" s="37"/>
      <c r="N1999" s="695"/>
      <c r="U1999"/>
      <c r="V1999"/>
      <c r="W1999"/>
      <c r="X1999"/>
      <c r="Y1999"/>
      <c r="Z1999" s="172"/>
      <c r="AA1999"/>
      <c r="AB1999"/>
      <c r="AC1999"/>
      <c r="AD1999"/>
      <c r="AE1999"/>
      <c r="AF1999"/>
      <c r="AG1999"/>
      <c r="AH1999"/>
      <c r="AI1999"/>
      <c r="AJ1999"/>
    </row>
    <row r="2000" spans="1:36" ht="24.95" customHeight="1">
      <c r="A2000" s="66"/>
      <c r="M2000" s="37"/>
      <c r="N2000" s="695"/>
      <c r="U2000"/>
      <c r="V2000"/>
      <c r="W2000"/>
      <c r="X2000"/>
      <c r="Y2000"/>
      <c r="Z2000" s="172"/>
      <c r="AA2000"/>
      <c r="AB2000"/>
      <c r="AC2000"/>
      <c r="AD2000"/>
      <c r="AE2000"/>
      <c r="AF2000"/>
      <c r="AG2000"/>
      <c r="AH2000"/>
      <c r="AI2000"/>
      <c r="AJ2000"/>
    </row>
    <row r="2001" spans="1:36" ht="24.95" customHeight="1">
      <c r="A2001" s="66"/>
      <c r="M2001" s="37"/>
      <c r="N2001" s="695"/>
      <c r="U2001"/>
      <c r="V2001"/>
      <c r="W2001"/>
      <c r="X2001"/>
      <c r="Y2001"/>
      <c r="Z2001" s="172"/>
      <c r="AA2001"/>
      <c r="AB2001"/>
      <c r="AC2001"/>
      <c r="AD2001"/>
      <c r="AE2001"/>
      <c r="AF2001"/>
      <c r="AG2001"/>
      <c r="AH2001"/>
      <c r="AI2001"/>
      <c r="AJ2001"/>
    </row>
    <row r="2002" spans="1:36" ht="24.95" customHeight="1">
      <c r="A2002" s="66"/>
      <c r="M2002" s="37"/>
      <c r="N2002" s="695"/>
      <c r="U2002"/>
      <c r="V2002"/>
      <c r="W2002"/>
      <c r="X2002"/>
      <c r="Y2002"/>
      <c r="Z2002" s="172"/>
      <c r="AA2002"/>
      <c r="AB2002"/>
      <c r="AC2002"/>
      <c r="AD2002"/>
      <c r="AE2002"/>
      <c r="AF2002"/>
      <c r="AG2002"/>
      <c r="AH2002"/>
      <c r="AI2002"/>
      <c r="AJ2002"/>
    </row>
    <row r="2003" spans="1:36" ht="24.95" customHeight="1">
      <c r="A2003" s="66"/>
      <c r="M2003" s="37"/>
      <c r="N2003" s="695"/>
      <c r="U2003"/>
      <c r="V2003"/>
      <c r="W2003"/>
      <c r="X2003"/>
      <c r="Y2003"/>
      <c r="Z2003" s="172"/>
      <c r="AA2003"/>
      <c r="AB2003"/>
      <c r="AC2003"/>
      <c r="AD2003"/>
      <c r="AE2003"/>
      <c r="AF2003"/>
      <c r="AG2003"/>
      <c r="AH2003"/>
      <c r="AI2003"/>
      <c r="AJ2003"/>
    </row>
    <row r="2004" spans="1:36" ht="24.95" customHeight="1">
      <c r="A2004" s="66"/>
      <c r="M2004" s="37"/>
      <c r="N2004" s="695"/>
      <c r="U2004"/>
      <c r="V2004"/>
      <c r="W2004"/>
      <c r="X2004"/>
      <c r="Y2004"/>
      <c r="Z2004" s="172"/>
      <c r="AA2004"/>
      <c r="AB2004"/>
      <c r="AC2004"/>
      <c r="AD2004"/>
      <c r="AE2004"/>
      <c r="AF2004"/>
      <c r="AG2004"/>
      <c r="AH2004"/>
      <c r="AI2004"/>
      <c r="AJ2004"/>
    </row>
    <row r="2005" spans="1:36" ht="24.95" customHeight="1">
      <c r="A2005" s="66"/>
      <c r="M2005" s="37"/>
      <c r="N2005" s="695"/>
      <c r="U2005"/>
      <c r="V2005"/>
      <c r="W2005"/>
      <c r="X2005"/>
      <c r="Y2005"/>
      <c r="Z2005" s="172"/>
      <c r="AA2005"/>
      <c r="AB2005"/>
      <c r="AC2005"/>
      <c r="AD2005"/>
      <c r="AE2005"/>
      <c r="AF2005"/>
      <c r="AG2005"/>
      <c r="AH2005"/>
      <c r="AI2005"/>
      <c r="AJ2005"/>
    </row>
    <row r="2006" spans="1:36" ht="24.95" customHeight="1">
      <c r="A2006" s="66"/>
      <c r="M2006" s="37"/>
      <c r="N2006" s="695"/>
      <c r="U2006"/>
      <c r="V2006"/>
      <c r="W2006"/>
      <c r="X2006"/>
      <c r="Y2006"/>
      <c r="Z2006" s="172"/>
      <c r="AA2006"/>
      <c r="AB2006"/>
      <c r="AC2006"/>
      <c r="AD2006"/>
      <c r="AE2006"/>
      <c r="AF2006"/>
      <c r="AG2006"/>
      <c r="AH2006"/>
      <c r="AI2006"/>
      <c r="AJ2006"/>
    </row>
    <row r="2007" spans="1:36" ht="24.95" customHeight="1">
      <c r="A2007" s="66"/>
      <c r="M2007" s="37"/>
      <c r="N2007" s="695"/>
      <c r="U2007"/>
      <c r="V2007"/>
      <c r="W2007"/>
      <c r="X2007"/>
      <c r="Y2007"/>
      <c r="Z2007" s="172"/>
      <c r="AA2007"/>
      <c r="AB2007"/>
      <c r="AC2007"/>
      <c r="AD2007"/>
      <c r="AE2007"/>
      <c r="AF2007"/>
      <c r="AG2007"/>
      <c r="AH2007"/>
      <c r="AI2007"/>
      <c r="AJ2007"/>
    </row>
    <row r="2008" spans="1:36" ht="24.95" customHeight="1">
      <c r="A2008" s="66"/>
      <c r="M2008" s="37"/>
      <c r="N2008" s="695"/>
      <c r="U2008"/>
      <c r="V2008"/>
      <c r="W2008"/>
      <c r="X2008"/>
      <c r="Y2008"/>
      <c r="Z2008" s="172"/>
      <c r="AA2008"/>
      <c r="AB2008"/>
      <c r="AC2008"/>
      <c r="AD2008"/>
      <c r="AE2008"/>
      <c r="AF2008"/>
      <c r="AG2008"/>
      <c r="AH2008"/>
      <c r="AI2008"/>
      <c r="AJ2008"/>
    </row>
    <row r="2009" spans="1:36" ht="24.95" customHeight="1">
      <c r="A2009" s="66"/>
      <c r="M2009" s="37"/>
      <c r="N2009" s="695"/>
      <c r="U2009"/>
      <c r="V2009"/>
      <c r="W2009"/>
      <c r="X2009"/>
      <c r="Y2009"/>
      <c r="Z2009" s="172"/>
      <c r="AA2009"/>
      <c r="AB2009"/>
      <c r="AC2009"/>
      <c r="AD2009"/>
      <c r="AE2009"/>
      <c r="AF2009"/>
      <c r="AG2009"/>
      <c r="AH2009"/>
      <c r="AI2009"/>
      <c r="AJ2009"/>
    </row>
    <row r="2010" spans="1:36" ht="24.95" customHeight="1">
      <c r="A2010" s="66"/>
      <c r="M2010" s="37"/>
      <c r="N2010" s="695"/>
      <c r="U2010"/>
      <c r="V2010"/>
      <c r="W2010"/>
      <c r="X2010"/>
      <c r="Y2010"/>
      <c r="Z2010" s="172"/>
      <c r="AA2010"/>
      <c r="AB2010"/>
      <c r="AC2010"/>
      <c r="AD2010"/>
      <c r="AE2010"/>
      <c r="AF2010"/>
      <c r="AG2010"/>
      <c r="AH2010"/>
      <c r="AI2010"/>
      <c r="AJ2010"/>
    </row>
    <row r="2011" spans="1:36" ht="24.95" customHeight="1">
      <c r="A2011" s="66"/>
      <c r="M2011" s="37"/>
      <c r="N2011" s="695"/>
      <c r="U2011"/>
      <c r="V2011"/>
      <c r="W2011"/>
      <c r="X2011"/>
      <c r="Y2011"/>
      <c r="Z2011" s="172"/>
      <c r="AA2011"/>
      <c r="AB2011"/>
      <c r="AC2011"/>
      <c r="AD2011"/>
      <c r="AE2011"/>
      <c r="AF2011"/>
      <c r="AG2011"/>
      <c r="AH2011"/>
      <c r="AI2011"/>
      <c r="AJ2011"/>
    </row>
    <row r="2012" spans="1:36" ht="24.95" customHeight="1">
      <c r="A2012" s="66"/>
      <c r="M2012" s="37"/>
      <c r="N2012" s="695"/>
      <c r="U2012"/>
      <c r="V2012"/>
      <c r="W2012"/>
      <c r="X2012"/>
      <c r="Y2012"/>
      <c r="Z2012" s="172"/>
      <c r="AA2012"/>
      <c r="AB2012"/>
      <c r="AC2012"/>
      <c r="AD2012"/>
      <c r="AE2012"/>
      <c r="AF2012"/>
      <c r="AG2012"/>
      <c r="AH2012"/>
      <c r="AI2012"/>
      <c r="AJ2012"/>
    </row>
    <row r="2013" spans="1:36" ht="24.95" customHeight="1">
      <c r="A2013" s="66"/>
      <c r="M2013" s="37"/>
      <c r="N2013" s="695"/>
      <c r="U2013"/>
      <c r="V2013"/>
      <c r="W2013"/>
      <c r="X2013"/>
      <c r="Y2013"/>
      <c r="Z2013" s="172"/>
      <c r="AA2013"/>
      <c r="AB2013"/>
      <c r="AC2013"/>
      <c r="AD2013"/>
      <c r="AE2013"/>
      <c r="AF2013"/>
      <c r="AG2013"/>
      <c r="AH2013"/>
      <c r="AI2013"/>
      <c r="AJ2013"/>
    </row>
    <row r="2014" spans="1:36" ht="24.95" customHeight="1">
      <c r="A2014" s="66"/>
      <c r="M2014" s="37"/>
      <c r="N2014" s="695"/>
      <c r="U2014"/>
      <c r="V2014"/>
      <c r="W2014"/>
      <c r="X2014"/>
      <c r="Y2014"/>
      <c r="Z2014" s="172"/>
      <c r="AA2014"/>
      <c r="AB2014"/>
      <c r="AC2014"/>
      <c r="AD2014"/>
      <c r="AE2014"/>
      <c r="AF2014"/>
      <c r="AG2014"/>
      <c r="AH2014"/>
      <c r="AI2014"/>
      <c r="AJ2014"/>
    </row>
    <row r="2015" spans="1:36" ht="24.95" customHeight="1">
      <c r="A2015" s="66"/>
      <c r="M2015" s="37"/>
      <c r="N2015" s="695"/>
      <c r="U2015"/>
      <c r="V2015"/>
      <c r="W2015"/>
      <c r="X2015"/>
      <c r="Y2015"/>
      <c r="Z2015" s="172"/>
      <c r="AA2015"/>
      <c r="AB2015"/>
      <c r="AC2015"/>
      <c r="AD2015"/>
      <c r="AE2015"/>
      <c r="AF2015"/>
      <c r="AG2015"/>
      <c r="AH2015"/>
      <c r="AI2015"/>
      <c r="AJ2015"/>
    </row>
    <row r="2016" spans="1:36" ht="24.95" customHeight="1">
      <c r="A2016" s="66"/>
      <c r="M2016" s="37"/>
      <c r="N2016" s="695"/>
      <c r="U2016"/>
      <c r="V2016"/>
      <c r="W2016"/>
      <c r="X2016"/>
      <c r="Y2016"/>
      <c r="Z2016" s="172"/>
      <c r="AA2016"/>
      <c r="AB2016"/>
      <c r="AC2016"/>
      <c r="AD2016"/>
      <c r="AE2016"/>
      <c r="AF2016"/>
      <c r="AG2016"/>
      <c r="AH2016"/>
      <c r="AI2016"/>
      <c r="AJ2016"/>
    </row>
    <row r="2017" spans="1:36" ht="24.95" customHeight="1">
      <c r="A2017" s="66"/>
      <c r="M2017" s="37"/>
      <c r="N2017" s="695"/>
      <c r="U2017"/>
      <c r="V2017"/>
      <c r="W2017"/>
      <c r="X2017"/>
      <c r="Y2017"/>
      <c r="Z2017" s="172"/>
      <c r="AA2017"/>
      <c r="AB2017"/>
      <c r="AC2017"/>
      <c r="AD2017"/>
      <c r="AE2017"/>
      <c r="AF2017"/>
      <c r="AG2017"/>
      <c r="AH2017"/>
      <c r="AI2017"/>
      <c r="AJ2017"/>
    </row>
    <row r="2018" spans="1:36" ht="24.95" customHeight="1">
      <c r="A2018" s="66"/>
      <c r="M2018" s="37"/>
      <c r="N2018" s="695"/>
      <c r="U2018"/>
      <c r="V2018"/>
      <c r="W2018"/>
      <c r="X2018"/>
      <c r="Y2018"/>
      <c r="Z2018" s="172"/>
      <c r="AA2018"/>
      <c r="AB2018"/>
      <c r="AC2018"/>
      <c r="AD2018"/>
      <c r="AE2018"/>
      <c r="AF2018"/>
      <c r="AG2018"/>
      <c r="AH2018"/>
      <c r="AI2018"/>
      <c r="AJ2018"/>
    </row>
    <row r="2019" spans="1:36" ht="24.95" customHeight="1">
      <c r="A2019" s="66"/>
      <c r="M2019" s="37"/>
      <c r="N2019" s="695"/>
      <c r="U2019"/>
      <c r="V2019"/>
      <c r="W2019"/>
      <c r="X2019"/>
      <c r="Y2019"/>
      <c r="Z2019" s="172"/>
      <c r="AA2019"/>
      <c r="AB2019"/>
      <c r="AC2019"/>
      <c r="AD2019"/>
      <c r="AE2019"/>
      <c r="AF2019"/>
      <c r="AG2019"/>
      <c r="AH2019"/>
      <c r="AI2019"/>
      <c r="AJ2019"/>
    </row>
    <row r="2020" spans="1:36" ht="24.95" customHeight="1">
      <c r="A2020" s="66"/>
      <c r="M2020" s="37"/>
      <c r="N2020" s="695"/>
      <c r="U2020"/>
      <c r="V2020"/>
      <c r="W2020"/>
      <c r="X2020"/>
      <c r="Y2020"/>
      <c r="Z2020" s="172"/>
      <c r="AA2020"/>
      <c r="AB2020"/>
      <c r="AC2020"/>
      <c r="AD2020"/>
      <c r="AE2020"/>
      <c r="AF2020"/>
      <c r="AG2020"/>
      <c r="AH2020"/>
      <c r="AI2020"/>
      <c r="AJ2020"/>
    </row>
    <row r="2021" spans="1:36" ht="24.95" customHeight="1">
      <c r="A2021" s="66"/>
      <c r="M2021" s="37"/>
      <c r="N2021" s="695"/>
      <c r="U2021"/>
      <c r="V2021"/>
      <c r="W2021"/>
      <c r="X2021"/>
      <c r="Y2021"/>
      <c r="Z2021" s="172"/>
      <c r="AA2021"/>
      <c r="AB2021"/>
      <c r="AC2021"/>
      <c r="AD2021"/>
      <c r="AE2021"/>
      <c r="AF2021"/>
      <c r="AG2021"/>
      <c r="AH2021"/>
      <c r="AI2021"/>
      <c r="AJ2021"/>
    </row>
    <row r="2022" spans="1:36" ht="24.95" customHeight="1">
      <c r="A2022" s="66"/>
      <c r="M2022" s="37"/>
      <c r="N2022" s="695"/>
      <c r="U2022"/>
      <c r="V2022"/>
      <c r="W2022"/>
      <c r="X2022"/>
      <c r="Y2022"/>
      <c r="Z2022" s="172"/>
      <c r="AA2022"/>
      <c r="AB2022"/>
      <c r="AC2022"/>
      <c r="AD2022"/>
      <c r="AE2022"/>
      <c r="AF2022"/>
      <c r="AG2022"/>
      <c r="AH2022"/>
      <c r="AI2022"/>
      <c r="AJ2022"/>
    </row>
    <row r="2023" spans="1:36" ht="24.95" customHeight="1">
      <c r="A2023" s="66"/>
      <c r="M2023" s="37"/>
      <c r="N2023" s="695"/>
      <c r="U2023"/>
      <c r="V2023"/>
      <c r="W2023"/>
      <c r="X2023"/>
      <c r="Y2023"/>
      <c r="Z2023" s="172"/>
      <c r="AA2023"/>
      <c r="AB2023"/>
      <c r="AC2023"/>
      <c r="AD2023"/>
      <c r="AE2023"/>
      <c r="AF2023"/>
      <c r="AG2023"/>
      <c r="AH2023"/>
      <c r="AI2023"/>
      <c r="AJ2023"/>
    </row>
    <row r="2024" spans="1:36" ht="24.95" customHeight="1">
      <c r="A2024" s="66"/>
      <c r="M2024" s="37"/>
      <c r="N2024" s="695"/>
      <c r="U2024"/>
      <c r="V2024"/>
      <c r="W2024"/>
      <c r="X2024"/>
      <c r="Y2024"/>
      <c r="Z2024" s="172"/>
      <c r="AA2024"/>
      <c r="AB2024"/>
      <c r="AC2024"/>
      <c r="AD2024"/>
      <c r="AE2024"/>
      <c r="AF2024"/>
      <c r="AG2024"/>
      <c r="AH2024"/>
      <c r="AI2024"/>
      <c r="AJ2024"/>
    </row>
    <row r="2025" spans="1:36" ht="24.95" customHeight="1">
      <c r="A2025" s="66"/>
      <c r="M2025" s="37"/>
      <c r="N2025" s="695"/>
      <c r="U2025"/>
      <c r="V2025"/>
      <c r="W2025"/>
      <c r="X2025"/>
      <c r="Y2025"/>
      <c r="Z2025" s="172"/>
      <c r="AA2025"/>
      <c r="AB2025"/>
      <c r="AC2025"/>
      <c r="AD2025"/>
      <c r="AE2025"/>
      <c r="AF2025"/>
      <c r="AG2025"/>
      <c r="AH2025"/>
      <c r="AI2025"/>
      <c r="AJ2025"/>
    </row>
    <row r="2026" spans="1:36" ht="24.95" customHeight="1">
      <c r="A2026" s="66"/>
      <c r="M2026" s="37"/>
      <c r="N2026" s="695"/>
      <c r="U2026"/>
      <c r="V2026"/>
      <c r="W2026"/>
      <c r="X2026"/>
      <c r="Y2026"/>
      <c r="Z2026" s="172"/>
      <c r="AA2026"/>
      <c r="AB2026"/>
      <c r="AC2026"/>
      <c r="AD2026"/>
      <c r="AE2026"/>
      <c r="AF2026"/>
      <c r="AG2026"/>
      <c r="AH2026"/>
      <c r="AI2026"/>
      <c r="AJ2026"/>
    </row>
    <row r="2027" spans="1:36" ht="24.95" customHeight="1">
      <c r="A2027" s="66"/>
      <c r="M2027" s="37"/>
      <c r="N2027" s="695"/>
      <c r="U2027"/>
      <c r="V2027"/>
      <c r="W2027"/>
      <c r="X2027"/>
      <c r="Y2027"/>
      <c r="Z2027" s="172"/>
      <c r="AA2027"/>
      <c r="AB2027"/>
      <c r="AC2027"/>
      <c r="AD2027"/>
      <c r="AE2027"/>
      <c r="AF2027"/>
      <c r="AG2027"/>
      <c r="AH2027"/>
      <c r="AI2027"/>
      <c r="AJ2027"/>
    </row>
    <row r="2028" spans="1:36" ht="24.95" customHeight="1">
      <c r="A2028" s="66"/>
      <c r="M2028" s="37"/>
      <c r="N2028" s="695"/>
      <c r="U2028"/>
      <c r="V2028"/>
      <c r="W2028"/>
      <c r="X2028"/>
      <c r="Y2028"/>
      <c r="Z2028" s="172"/>
      <c r="AA2028"/>
      <c r="AB2028"/>
      <c r="AC2028"/>
      <c r="AD2028"/>
      <c r="AE2028"/>
      <c r="AF2028"/>
      <c r="AG2028"/>
      <c r="AH2028"/>
      <c r="AI2028"/>
      <c r="AJ2028"/>
    </row>
    <row r="2029" spans="1:36" ht="24.95" customHeight="1">
      <c r="A2029" s="66"/>
      <c r="M2029" s="37"/>
      <c r="N2029" s="695"/>
      <c r="U2029"/>
      <c r="V2029"/>
      <c r="W2029"/>
      <c r="X2029"/>
      <c r="Y2029"/>
      <c r="Z2029" s="172"/>
      <c r="AA2029"/>
      <c r="AB2029"/>
      <c r="AC2029"/>
      <c r="AD2029"/>
      <c r="AE2029"/>
      <c r="AF2029"/>
      <c r="AG2029"/>
      <c r="AH2029"/>
      <c r="AI2029"/>
      <c r="AJ2029"/>
    </row>
    <row r="2030" spans="1:36" ht="24.95" customHeight="1">
      <c r="A2030" s="66"/>
      <c r="M2030" s="37"/>
      <c r="N2030" s="695"/>
      <c r="U2030"/>
      <c r="V2030"/>
      <c r="W2030"/>
      <c r="X2030"/>
      <c r="Y2030"/>
      <c r="Z2030" s="172"/>
      <c r="AA2030"/>
      <c r="AB2030"/>
      <c r="AC2030"/>
      <c r="AD2030"/>
      <c r="AE2030"/>
      <c r="AF2030"/>
      <c r="AG2030"/>
      <c r="AH2030"/>
      <c r="AI2030"/>
      <c r="AJ2030"/>
    </row>
    <row r="2031" spans="1:36" ht="24.95" customHeight="1">
      <c r="A2031" s="66"/>
      <c r="M2031" s="37"/>
      <c r="N2031" s="695"/>
      <c r="U2031"/>
      <c r="V2031"/>
      <c r="W2031"/>
      <c r="X2031"/>
      <c r="Y2031"/>
      <c r="Z2031" s="172"/>
      <c r="AA2031"/>
      <c r="AB2031"/>
      <c r="AC2031"/>
      <c r="AD2031"/>
      <c r="AE2031"/>
      <c r="AF2031"/>
      <c r="AG2031"/>
      <c r="AH2031"/>
      <c r="AI2031"/>
      <c r="AJ2031"/>
    </row>
    <row r="2032" spans="1:36" ht="24.95" customHeight="1">
      <c r="A2032" s="66"/>
      <c r="M2032" s="37"/>
      <c r="N2032" s="695"/>
      <c r="U2032"/>
      <c r="V2032"/>
      <c r="W2032"/>
      <c r="X2032"/>
      <c r="Y2032"/>
      <c r="Z2032" s="172"/>
      <c r="AA2032"/>
      <c r="AB2032"/>
      <c r="AC2032"/>
      <c r="AD2032"/>
      <c r="AE2032"/>
      <c r="AF2032"/>
      <c r="AG2032"/>
      <c r="AH2032"/>
      <c r="AI2032"/>
      <c r="AJ2032"/>
    </row>
    <row r="2033" spans="1:36" ht="24.95" customHeight="1">
      <c r="A2033" s="66"/>
      <c r="M2033" s="37"/>
      <c r="N2033" s="695"/>
      <c r="U2033"/>
      <c r="V2033"/>
      <c r="W2033"/>
      <c r="X2033"/>
      <c r="Y2033"/>
      <c r="Z2033" s="172"/>
      <c r="AA2033"/>
      <c r="AB2033"/>
      <c r="AC2033"/>
      <c r="AD2033"/>
      <c r="AE2033"/>
      <c r="AF2033"/>
      <c r="AG2033"/>
      <c r="AH2033"/>
      <c r="AI2033"/>
      <c r="AJ2033"/>
    </row>
    <row r="2034" spans="1:36" ht="24.95" customHeight="1">
      <c r="A2034" s="66"/>
      <c r="M2034" s="37"/>
      <c r="N2034" s="695"/>
      <c r="U2034"/>
      <c r="V2034"/>
      <c r="W2034"/>
      <c r="X2034"/>
      <c r="Y2034"/>
      <c r="Z2034" s="172"/>
      <c r="AA2034"/>
      <c r="AB2034"/>
      <c r="AC2034"/>
      <c r="AD2034"/>
      <c r="AE2034"/>
      <c r="AF2034"/>
      <c r="AG2034"/>
      <c r="AH2034"/>
      <c r="AI2034"/>
      <c r="AJ2034"/>
    </row>
    <row r="2035" spans="1:36" ht="24.95" customHeight="1">
      <c r="A2035" s="66"/>
      <c r="M2035" s="37"/>
      <c r="N2035" s="695"/>
      <c r="U2035"/>
      <c r="V2035"/>
      <c r="W2035"/>
      <c r="X2035"/>
      <c r="Y2035"/>
      <c r="Z2035" s="172"/>
      <c r="AA2035"/>
      <c r="AB2035"/>
      <c r="AC2035"/>
      <c r="AD2035"/>
      <c r="AE2035"/>
      <c r="AF2035"/>
      <c r="AG2035"/>
      <c r="AH2035"/>
      <c r="AI2035"/>
      <c r="AJ2035"/>
    </row>
    <row r="2036" spans="1:36" ht="24.95" customHeight="1">
      <c r="A2036" s="66"/>
      <c r="M2036" s="37"/>
      <c r="N2036" s="695"/>
      <c r="U2036"/>
      <c r="V2036"/>
      <c r="W2036"/>
      <c r="X2036"/>
      <c r="Y2036"/>
      <c r="Z2036" s="172"/>
      <c r="AA2036"/>
      <c r="AB2036"/>
      <c r="AC2036"/>
      <c r="AD2036"/>
      <c r="AE2036"/>
      <c r="AF2036"/>
      <c r="AG2036"/>
      <c r="AH2036"/>
      <c r="AI2036"/>
      <c r="AJ2036"/>
    </row>
    <row r="2037" spans="1:36" ht="24.95" customHeight="1">
      <c r="A2037" s="66"/>
      <c r="M2037" s="37"/>
      <c r="N2037" s="695"/>
      <c r="U2037"/>
      <c r="V2037"/>
      <c r="W2037"/>
      <c r="X2037"/>
      <c r="Y2037"/>
      <c r="Z2037" s="172"/>
      <c r="AA2037"/>
      <c r="AB2037"/>
      <c r="AC2037"/>
      <c r="AD2037"/>
      <c r="AE2037"/>
      <c r="AF2037"/>
      <c r="AG2037"/>
      <c r="AH2037"/>
      <c r="AI2037"/>
      <c r="AJ2037"/>
    </row>
    <row r="2038" spans="1:36" ht="24.95" customHeight="1">
      <c r="A2038" s="66"/>
      <c r="M2038" s="37"/>
      <c r="N2038" s="695"/>
      <c r="U2038"/>
      <c r="V2038"/>
      <c r="W2038"/>
      <c r="X2038"/>
      <c r="Y2038"/>
      <c r="Z2038" s="172"/>
      <c r="AA2038"/>
      <c r="AB2038"/>
      <c r="AC2038"/>
      <c r="AD2038"/>
      <c r="AE2038"/>
      <c r="AF2038"/>
      <c r="AG2038"/>
      <c r="AH2038"/>
      <c r="AI2038"/>
      <c r="AJ2038"/>
    </row>
    <row r="2039" spans="1:36" ht="24.95" customHeight="1">
      <c r="A2039" s="66"/>
      <c r="M2039" s="37"/>
      <c r="N2039" s="695"/>
      <c r="U2039"/>
      <c r="V2039"/>
      <c r="W2039"/>
      <c r="X2039"/>
      <c r="Y2039"/>
      <c r="Z2039" s="172"/>
      <c r="AA2039"/>
      <c r="AB2039"/>
      <c r="AC2039"/>
      <c r="AD2039"/>
      <c r="AE2039"/>
      <c r="AF2039"/>
      <c r="AG2039"/>
      <c r="AH2039"/>
      <c r="AI2039"/>
      <c r="AJ2039"/>
    </row>
    <row r="2040" spans="1:36" ht="24.95" customHeight="1">
      <c r="A2040" s="66"/>
      <c r="M2040" s="37"/>
      <c r="N2040" s="695"/>
      <c r="U2040"/>
      <c r="V2040"/>
      <c r="W2040"/>
      <c r="X2040"/>
      <c r="Y2040"/>
      <c r="Z2040" s="172"/>
      <c r="AA2040"/>
      <c r="AB2040"/>
      <c r="AC2040"/>
      <c r="AD2040"/>
      <c r="AE2040"/>
      <c r="AF2040"/>
      <c r="AG2040"/>
      <c r="AH2040"/>
      <c r="AI2040"/>
      <c r="AJ2040"/>
    </row>
    <row r="2041" spans="1:36" ht="24.95" customHeight="1">
      <c r="A2041" s="66"/>
      <c r="M2041" s="37"/>
      <c r="N2041" s="695"/>
      <c r="U2041"/>
      <c r="V2041"/>
      <c r="W2041"/>
      <c r="X2041"/>
      <c r="Y2041"/>
      <c r="Z2041" s="172"/>
      <c r="AA2041"/>
      <c r="AB2041"/>
      <c r="AC2041"/>
      <c r="AD2041"/>
      <c r="AE2041"/>
      <c r="AF2041"/>
      <c r="AG2041"/>
      <c r="AH2041"/>
      <c r="AI2041"/>
      <c r="AJ2041"/>
    </row>
    <row r="2042" spans="1:36" ht="24.95" customHeight="1">
      <c r="A2042" s="66"/>
      <c r="M2042" s="37"/>
      <c r="N2042" s="695"/>
      <c r="U2042"/>
      <c r="V2042"/>
      <c r="W2042"/>
      <c r="X2042"/>
      <c r="Y2042"/>
      <c r="Z2042" s="172"/>
      <c r="AA2042"/>
      <c r="AB2042"/>
      <c r="AC2042"/>
      <c r="AD2042"/>
      <c r="AE2042"/>
      <c r="AF2042"/>
      <c r="AG2042"/>
      <c r="AH2042"/>
      <c r="AI2042"/>
      <c r="AJ2042"/>
    </row>
    <row r="2043" spans="1:36" ht="24.95" customHeight="1">
      <c r="A2043" s="66"/>
      <c r="M2043" s="37"/>
      <c r="N2043" s="695"/>
      <c r="U2043"/>
      <c r="V2043"/>
      <c r="W2043"/>
      <c r="X2043"/>
      <c r="Y2043"/>
      <c r="Z2043" s="172"/>
      <c r="AA2043"/>
      <c r="AB2043"/>
      <c r="AC2043"/>
      <c r="AD2043"/>
      <c r="AE2043"/>
      <c r="AF2043"/>
      <c r="AG2043"/>
      <c r="AH2043"/>
      <c r="AI2043"/>
      <c r="AJ2043"/>
    </row>
    <row r="2044" spans="1:36" ht="24.95" customHeight="1">
      <c r="A2044" s="66"/>
      <c r="M2044" s="37"/>
      <c r="N2044" s="695"/>
      <c r="U2044"/>
      <c r="V2044"/>
      <c r="W2044"/>
      <c r="X2044"/>
      <c r="Y2044"/>
      <c r="Z2044" s="172"/>
      <c r="AA2044"/>
      <c r="AB2044"/>
      <c r="AC2044"/>
      <c r="AD2044"/>
      <c r="AE2044"/>
      <c r="AF2044"/>
      <c r="AG2044"/>
      <c r="AH2044"/>
      <c r="AI2044"/>
      <c r="AJ2044"/>
    </row>
    <row r="2045" spans="1:36" ht="24.95" customHeight="1">
      <c r="A2045" s="66"/>
      <c r="M2045" s="37"/>
      <c r="N2045" s="695"/>
      <c r="U2045"/>
      <c r="V2045"/>
      <c r="W2045"/>
      <c r="X2045"/>
      <c r="Y2045"/>
      <c r="Z2045" s="172"/>
      <c r="AA2045"/>
      <c r="AB2045"/>
      <c r="AC2045"/>
      <c r="AD2045"/>
      <c r="AE2045"/>
      <c r="AF2045"/>
      <c r="AG2045"/>
      <c r="AH2045"/>
      <c r="AI2045"/>
      <c r="AJ2045"/>
    </row>
    <row r="2046" spans="1:36" ht="24.95" customHeight="1">
      <c r="A2046" s="66"/>
      <c r="M2046" s="37"/>
      <c r="N2046" s="695"/>
      <c r="U2046"/>
      <c r="V2046"/>
      <c r="W2046"/>
      <c r="X2046"/>
      <c r="Y2046"/>
      <c r="Z2046" s="172"/>
      <c r="AA2046"/>
      <c r="AB2046"/>
      <c r="AC2046"/>
      <c r="AD2046"/>
      <c r="AE2046"/>
      <c r="AF2046"/>
      <c r="AG2046"/>
      <c r="AH2046"/>
      <c r="AI2046"/>
      <c r="AJ2046"/>
    </row>
    <row r="2047" spans="1:36" ht="24.95" customHeight="1">
      <c r="A2047" s="66"/>
      <c r="M2047" s="37"/>
      <c r="N2047" s="695"/>
      <c r="U2047"/>
      <c r="V2047"/>
      <c r="W2047"/>
      <c r="X2047"/>
      <c r="Y2047"/>
      <c r="Z2047" s="172"/>
      <c r="AA2047"/>
      <c r="AB2047"/>
      <c r="AC2047"/>
      <c r="AD2047"/>
      <c r="AE2047"/>
      <c r="AF2047"/>
      <c r="AG2047"/>
      <c r="AH2047"/>
      <c r="AI2047"/>
      <c r="AJ2047"/>
    </row>
    <row r="2048" spans="1:36" ht="24.95" customHeight="1">
      <c r="A2048" s="66"/>
      <c r="M2048" s="37"/>
      <c r="N2048" s="695"/>
      <c r="U2048"/>
      <c r="V2048"/>
      <c r="W2048"/>
      <c r="X2048"/>
      <c r="Y2048"/>
      <c r="Z2048" s="172"/>
      <c r="AA2048"/>
      <c r="AB2048"/>
      <c r="AC2048"/>
      <c r="AD2048"/>
      <c r="AE2048"/>
      <c r="AF2048"/>
      <c r="AG2048"/>
      <c r="AH2048"/>
      <c r="AI2048"/>
      <c r="AJ2048"/>
    </row>
    <row r="2049" spans="1:36" ht="24.95" customHeight="1">
      <c r="A2049" s="66"/>
      <c r="M2049" s="37"/>
      <c r="N2049" s="695"/>
      <c r="U2049"/>
      <c r="V2049"/>
      <c r="W2049"/>
      <c r="X2049"/>
      <c r="Y2049"/>
      <c r="Z2049" s="172"/>
      <c r="AA2049"/>
      <c r="AB2049"/>
      <c r="AC2049"/>
      <c r="AD2049"/>
      <c r="AE2049"/>
      <c r="AF2049"/>
      <c r="AG2049"/>
      <c r="AH2049"/>
      <c r="AI2049"/>
      <c r="AJ2049"/>
    </row>
    <row r="2050" spans="1:36" ht="24.95" customHeight="1">
      <c r="A2050" s="66"/>
      <c r="M2050" s="37"/>
      <c r="N2050" s="695"/>
      <c r="U2050"/>
      <c r="V2050"/>
      <c r="W2050"/>
      <c r="X2050"/>
      <c r="Y2050"/>
      <c r="Z2050" s="172"/>
      <c r="AA2050"/>
      <c r="AB2050"/>
      <c r="AC2050"/>
      <c r="AD2050"/>
      <c r="AE2050"/>
      <c r="AF2050"/>
      <c r="AG2050"/>
      <c r="AH2050"/>
      <c r="AI2050"/>
      <c r="AJ2050"/>
    </row>
    <row r="2051" spans="1:36" ht="24.95" customHeight="1">
      <c r="A2051" s="66"/>
      <c r="M2051" s="37"/>
      <c r="N2051" s="695"/>
      <c r="U2051"/>
      <c r="V2051"/>
      <c r="W2051"/>
      <c r="X2051"/>
      <c r="Y2051"/>
      <c r="Z2051" s="172"/>
      <c r="AA2051"/>
      <c r="AB2051"/>
      <c r="AC2051"/>
      <c r="AD2051"/>
      <c r="AE2051"/>
      <c r="AF2051"/>
      <c r="AG2051"/>
      <c r="AH2051"/>
      <c r="AI2051"/>
      <c r="AJ2051"/>
    </row>
    <row r="2052" spans="1:36" ht="24.95" customHeight="1">
      <c r="A2052" s="66"/>
      <c r="M2052" s="37"/>
      <c r="N2052" s="695"/>
      <c r="U2052"/>
      <c r="V2052"/>
      <c r="W2052"/>
      <c r="X2052"/>
      <c r="Y2052"/>
      <c r="Z2052" s="172"/>
      <c r="AA2052"/>
      <c r="AB2052"/>
      <c r="AC2052"/>
      <c r="AD2052"/>
      <c r="AE2052"/>
      <c r="AF2052"/>
      <c r="AG2052"/>
      <c r="AH2052"/>
      <c r="AI2052"/>
      <c r="AJ2052"/>
    </row>
    <row r="2053" spans="1:36" ht="24.95" customHeight="1">
      <c r="A2053" s="66"/>
      <c r="M2053" s="37"/>
      <c r="N2053" s="695"/>
      <c r="U2053"/>
      <c r="V2053"/>
      <c r="W2053"/>
      <c r="X2053"/>
      <c r="Y2053"/>
      <c r="Z2053" s="172"/>
      <c r="AA2053"/>
      <c r="AB2053"/>
      <c r="AC2053"/>
      <c r="AD2053"/>
      <c r="AE2053"/>
      <c r="AF2053"/>
      <c r="AG2053"/>
      <c r="AH2053"/>
      <c r="AI2053"/>
      <c r="AJ2053"/>
    </row>
    <row r="2054" spans="1:36" ht="24.95" customHeight="1">
      <c r="A2054" s="66"/>
      <c r="M2054" s="37"/>
      <c r="N2054" s="695"/>
      <c r="U2054"/>
      <c r="V2054"/>
      <c r="W2054"/>
      <c r="X2054"/>
      <c r="Y2054"/>
      <c r="Z2054" s="172"/>
      <c r="AA2054"/>
      <c r="AB2054"/>
      <c r="AC2054"/>
      <c r="AD2054"/>
      <c r="AE2054"/>
      <c r="AF2054"/>
      <c r="AG2054"/>
      <c r="AH2054"/>
      <c r="AI2054"/>
      <c r="AJ2054"/>
    </row>
    <row r="2055" spans="1:36" ht="24.95" customHeight="1">
      <c r="A2055" s="66"/>
      <c r="M2055" s="37"/>
      <c r="N2055" s="695"/>
      <c r="U2055"/>
      <c r="V2055"/>
      <c r="W2055"/>
      <c r="X2055"/>
      <c r="Y2055"/>
      <c r="Z2055" s="172"/>
      <c r="AA2055"/>
      <c r="AB2055"/>
      <c r="AC2055"/>
      <c r="AD2055"/>
      <c r="AE2055"/>
      <c r="AF2055"/>
      <c r="AG2055"/>
      <c r="AH2055"/>
      <c r="AI2055"/>
      <c r="AJ2055"/>
    </row>
    <row r="2056" spans="1:36" ht="24.95" customHeight="1">
      <c r="A2056" s="66"/>
      <c r="M2056" s="37"/>
      <c r="N2056" s="695"/>
      <c r="U2056"/>
      <c r="V2056"/>
      <c r="W2056"/>
      <c r="X2056"/>
      <c r="Y2056"/>
      <c r="Z2056" s="172"/>
      <c r="AA2056"/>
      <c r="AB2056"/>
      <c r="AC2056"/>
      <c r="AD2056"/>
      <c r="AE2056"/>
      <c r="AF2056"/>
      <c r="AG2056"/>
      <c r="AH2056"/>
      <c r="AI2056"/>
      <c r="AJ2056"/>
    </row>
    <row r="2057" spans="1:36" ht="24.95" customHeight="1">
      <c r="A2057" s="66"/>
      <c r="M2057" s="37"/>
      <c r="N2057" s="695"/>
      <c r="U2057"/>
      <c r="V2057"/>
      <c r="W2057"/>
      <c r="X2057"/>
      <c r="Y2057"/>
      <c r="Z2057" s="172"/>
      <c r="AA2057"/>
      <c r="AB2057"/>
      <c r="AC2057"/>
      <c r="AD2057"/>
      <c r="AE2057"/>
      <c r="AF2057"/>
      <c r="AG2057"/>
      <c r="AH2057"/>
      <c r="AI2057"/>
      <c r="AJ2057"/>
    </row>
    <row r="2058" spans="1:36" ht="24.95" customHeight="1">
      <c r="A2058" s="66"/>
      <c r="M2058" s="37"/>
      <c r="N2058" s="695"/>
      <c r="U2058"/>
      <c r="V2058"/>
      <c r="W2058"/>
      <c r="X2058"/>
      <c r="Y2058"/>
      <c r="Z2058" s="172"/>
      <c r="AA2058"/>
      <c r="AB2058"/>
      <c r="AC2058"/>
      <c r="AD2058"/>
      <c r="AE2058"/>
      <c r="AF2058"/>
      <c r="AG2058"/>
      <c r="AH2058"/>
      <c r="AI2058"/>
      <c r="AJ2058"/>
    </row>
    <row r="2059" spans="1:36" ht="24.95" customHeight="1">
      <c r="A2059" s="66"/>
      <c r="M2059" s="37"/>
      <c r="N2059" s="695"/>
      <c r="U2059"/>
      <c r="V2059"/>
      <c r="W2059"/>
      <c r="X2059"/>
      <c r="Y2059"/>
      <c r="Z2059" s="172"/>
      <c r="AA2059"/>
      <c r="AB2059"/>
      <c r="AC2059"/>
      <c r="AD2059"/>
      <c r="AE2059"/>
      <c r="AF2059"/>
      <c r="AG2059"/>
      <c r="AH2059"/>
      <c r="AI2059"/>
      <c r="AJ2059"/>
    </row>
    <row r="2060" spans="1:36" ht="24.95" customHeight="1">
      <c r="A2060" s="66"/>
      <c r="M2060" s="37"/>
      <c r="N2060" s="695"/>
      <c r="U2060"/>
      <c r="V2060"/>
      <c r="W2060"/>
      <c r="X2060"/>
      <c r="Y2060"/>
      <c r="Z2060" s="172"/>
      <c r="AA2060"/>
      <c r="AB2060"/>
      <c r="AC2060"/>
      <c r="AD2060"/>
      <c r="AE2060"/>
      <c r="AF2060"/>
      <c r="AG2060"/>
      <c r="AH2060"/>
      <c r="AI2060"/>
      <c r="AJ2060"/>
    </row>
    <row r="2061" spans="1:36" ht="24.95" customHeight="1">
      <c r="A2061" s="66"/>
      <c r="M2061" s="37"/>
      <c r="N2061" s="695"/>
      <c r="U2061"/>
      <c r="V2061"/>
      <c r="W2061"/>
      <c r="X2061"/>
      <c r="Y2061"/>
      <c r="Z2061" s="172"/>
      <c r="AA2061"/>
      <c r="AB2061"/>
      <c r="AC2061"/>
      <c r="AD2061"/>
      <c r="AE2061"/>
      <c r="AF2061"/>
      <c r="AG2061"/>
      <c r="AH2061"/>
      <c r="AI2061"/>
      <c r="AJ2061"/>
    </row>
    <row r="2062" spans="1:36" ht="24.95" customHeight="1">
      <c r="A2062" s="66"/>
      <c r="M2062" s="37"/>
      <c r="N2062" s="695"/>
      <c r="U2062"/>
      <c r="V2062"/>
      <c r="W2062"/>
      <c r="X2062"/>
      <c r="Y2062"/>
      <c r="Z2062" s="172"/>
      <c r="AA2062"/>
      <c r="AB2062"/>
      <c r="AC2062"/>
      <c r="AD2062"/>
      <c r="AE2062"/>
      <c r="AF2062"/>
      <c r="AG2062"/>
      <c r="AH2062"/>
      <c r="AI2062"/>
      <c r="AJ2062"/>
    </row>
    <row r="2063" spans="1:36" ht="24.95" customHeight="1">
      <c r="A2063" s="66"/>
      <c r="M2063" s="37"/>
      <c r="N2063" s="695"/>
      <c r="U2063"/>
      <c r="V2063"/>
      <c r="W2063"/>
      <c r="X2063"/>
      <c r="Y2063"/>
      <c r="Z2063" s="172"/>
      <c r="AA2063"/>
      <c r="AB2063"/>
      <c r="AC2063"/>
      <c r="AD2063"/>
      <c r="AE2063"/>
      <c r="AF2063"/>
      <c r="AG2063"/>
      <c r="AH2063"/>
      <c r="AI2063"/>
      <c r="AJ2063"/>
    </row>
    <row r="2064" spans="1:36" ht="24.95" customHeight="1">
      <c r="A2064" s="66"/>
      <c r="M2064" s="37"/>
      <c r="N2064" s="695"/>
      <c r="U2064"/>
      <c r="V2064"/>
      <c r="W2064"/>
      <c r="X2064"/>
      <c r="Y2064"/>
      <c r="Z2064" s="172"/>
      <c r="AA2064"/>
      <c r="AB2064"/>
      <c r="AC2064"/>
      <c r="AD2064"/>
      <c r="AE2064"/>
      <c r="AF2064"/>
      <c r="AG2064"/>
      <c r="AH2064"/>
      <c r="AI2064"/>
      <c r="AJ2064"/>
    </row>
    <row r="2065" spans="1:36" ht="24.95" customHeight="1">
      <c r="A2065" s="66"/>
      <c r="M2065" s="37"/>
      <c r="N2065" s="695"/>
      <c r="U2065"/>
      <c r="V2065"/>
      <c r="W2065"/>
      <c r="X2065"/>
      <c r="Y2065"/>
      <c r="Z2065" s="172"/>
      <c r="AA2065"/>
      <c r="AB2065"/>
      <c r="AC2065"/>
      <c r="AD2065"/>
      <c r="AE2065"/>
      <c r="AF2065"/>
      <c r="AG2065"/>
      <c r="AH2065"/>
      <c r="AI2065"/>
      <c r="AJ2065"/>
    </row>
    <row r="2066" spans="1:36" ht="24.95" customHeight="1">
      <c r="A2066" s="66"/>
      <c r="M2066" s="37"/>
      <c r="N2066" s="695"/>
      <c r="U2066"/>
      <c r="V2066"/>
      <c r="W2066"/>
      <c r="X2066"/>
      <c r="Y2066"/>
      <c r="Z2066" s="172"/>
      <c r="AA2066"/>
      <c r="AB2066"/>
      <c r="AC2066"/>
      <c r="AD2066"/>
      <c r="AE2066"/>
      <c r="AF2066"/>
      <c r="AG2066"/>
      <c r="AH2066"/>
      <c r="AI2066"/>
      <c r="AJ2066"/>
    </row>
    <row r="2067" spans="1:36" ht="24.95" customHeight="1">
      <c r="A2067" s="66"/>
      <c r="M2067" s="37"/>
      <c r="N2067" s="695"/>
      <c r="U2067"/>
      <c r="V2067"/>
      <c r="W2067"/>
      <c r="X2067"/>
      <c r="Y2067"/>
      <c r="Z2067" s="172"/>
      <c r="AA2067"/>
      <c r="AB2067"/>
      <c r="AC2067"/>
      <c r="AD2067"/>
      <c r="AE2067"/>
      <c r="AF2067"/>
      <c r="AG2067"/>
      <c r="AH2067"/>
      <c r="AI2067"/>
      <c r="AJ2067"/>
    </row>
    <row r="2068" spans="1:36" ht="24.95" customHeight="1">
      <c r="A2068" s="66"/>
      <c r="M2068" s="37"/>
      <c r="N2068" s="695"/>
      <c r="U2068"/>
      <c r="V2068"/>
      <c r="W2068"/>
      <c r="X2068"/>
      <c r="Y2068"/>
      <c r="Z2068" s="172"/>
      <c r="AA2068"/>
      <c r="AB2068"/>
      <c r="AC2068"/>
      <c r="AD2068"/>
      <c r="AE2068"/>
      <c r="AF2068"/>
      <c r="AG2068"/>
      <c r="AH2068"/>
      <c r="AI2068"/>
      <c r="AJ2068"/>
    </row>
    <row r="2069" spans="1:36" ht="24.95" customHeight="1">
      <c r="A2069" s="66"/>
      <c r="M2069" s="37"/>
      <c r="N2069" s="695"/>
      <c r="U2069"/>
      <c r="V2069"/>
      <c r="W2069"/>
      <c r="X2069"/>
      <c r="Y2069"/>
      <c r="Z2069" s="172"/>
      <c r="AA2069"/>
      <c r="AB2069"/>
      <c r="AC2069"/>
      <c r="AD2069"/>
      <c r="AE2069"/>
      <c r="AF2069"/>
      <c r="AG2069"/>
      <c r="AH2069"/>
      <c r="AI2069"/>
      <c r="AJ2069"/>
    </row>
    <row r="2070" spans="1:36" ht="24.95" customHeight="1">
      <c r="A2070" s="66"/>
      <c r="M2070" s="37"/>
      <c r="N2070" s="695"/>
      <c r="U2070"/>
      <c r="V2070"/>
      <c r="W2070"/>
      <c r="X2070"/>
      <c r="Y2070"/>
      <c r="Z2070" s="172"/>
      <c r="AA2070"/>
      <c r="AB2070"/>
      <c r="AC2070"/>
      <c r="AD2070"/>
      <c r="AE2070"/>
      <c r="AF2070"/>
      <c r="AG2070"/>
      <c r="AH2070"/>
      <c r="AI2070"/>
      <c r="AJ2070"/>
    </row>
    <row r="2071" spans="1:36" ht="24.95" customHeight="1">
      <c r="A2071" s="66"/>
      <c r="M2071" s="37"/>
      <c r="N2071" s="695"/>
      <c r="U2071"/>
      <c r="V2071"/>
      <c r="W2071"/>
      <c r="X2071"/>
      <c r="Y2071"/>
      <c r="Z2071" s="172"/>
      <c r="AA2071"/>
      <c r="AB2071"/>
      <c r="AC2071"/>
      <c r="AD2071"/>
      <c r="AE2071"/>
      <c r="AF2071"/>
      <c r="AG2071"/>
      <c r="AH2071"/>
      <c r="AI2071"/>
      <c r="AJ2071"/>
    </row>
    <row r="2072" spans="1:36" ht="24.95" customHeight="1">
      <c r="A2072" s="66"/>
      <c r="M2072" s="37"/>
      <c r="N2072" s="695"/>
      <c r="U2072"/>
      <c r="V2072"/>
      <c r="W2072"/>
      <c r="X2072"/>
      <c r="Y2072"/>
      <c r="Z2072" s="172"/>
      <c r="AA2072"/>
      <c r="AB2072"/>
      <c r="AC2072"/>
      <c r="AD2072"/>
      <c r="AE2072"/>
      <c r="AF2072"/>
      <c r="AG2072"/>
      <c r="AH2072"/>
      <c r="AI2072"/>
      <c r="AJ2072"/>
    </row>
    <row r="2073" spans="1:36" ht="24.95" customHeight="1">
      <c r="A2073" s="66"/>
      <c r="M2073" s="37"/>
      <c r="N2073" s="695"/>
      <c r="U2073"/>
      <c r="V2073"/>
      <c r="W2073"/>
      <c r="X2073"/>
      <c r="Y2073"/>
      <c r="Z2073" s="172"/>
      <c r="AA2073"/>
      <c r="AB2073"/>
      <c r="AC2073"/>
      <c r="AD2073"/>
      <c r="AE2073"/>
      <c r="AF2073"/>
      <c r="AG2073"/>
      <c r="AH2073"/>
      <c r="AI2073"/>
      <c r="AJ2073"/>
    </row>
    <row r="2074" spans="1:36" ht="24.95" customHeight="1">
      <c r="A2074" s="66"/>
      <c r="M2074" s="37"/>
      <c r="N2074" s="695"/>
      <c r="U2074"/>
      <c r="V2074"/>
      <c r="W2074"/>
      <c r="X2074"/>
      <c r="Y2074"/>
      <c r="Z2074" s="172"/>
      <c r="AA2074"/>
      <c r="AB2074"/>
      <c r="AC2074"/>
      <c r="AD2074"/>
      <c r="AE2074"/>
      <c r="AF2074"/>
      <c r="AG2074"/>
      <c r="AH2074"/>
      <c r="AI2074"/>
      <c r="AJ2074"/>
    </row>
    <row r="2075" spans="1:36" ht="24.95" customHeight="1">
      <c r="A2075" s="66"/>
      <c r="M2075" s="37"/>
      <c r="N2075" s="695"/>
      <c r="U2075"/>
      <c r="V2075"/>
      <c r="W2075"/>
      <c r="X2075"/>
      <c r="Y2075"/>
      <c r="Z2075" s="172"/>
      <c r="AA2075"/>
      <c r="AB2075"/>
      <c r="AC2075"/>
      <c r="AD2075"/>
      <c r="AE2075"/>
      <c r="AF2075"/>
      <c r="AG2075"/>
      <c r="AH2075"/>
      <c r="AI2075"/>
      <c r="AJ2075"/>
    </row>
    <row r="2076" spans="1:36" ht="24.95" customHeight="1">
      <c r="A2076" s="66"/>
      <c r="M2076" s="37"/>
      <c r="N2076" s="695"/>
      <c r="U2076"/>
      <c r="V2076"/>
      <c r="W2076"/>
      <c r="X2076"/>
      <c r="Y2076"/>
      <c r="Z2076" s="172"/>
      <c r="AA2076"/>
      <c r="AB2076"/>
      <c r="AC2076"/>
      <c r="AD2076"/>
      <c r="AE2076"/>
      <c r="AF2076"/>
      <c r="AG2076"/>
      <c r="AH2076"/>
      <c r="AI2076"/>
      <c r="AJ2076"/>
    </row>
    <row r="2077" spans="1:36" ht="24.95" customHeight="1">
      <c r="A2077" s="66"/>
      <c r="M2077" s="37"/>
      <c r="N2077" s="695"/>
      <c r="U2077"/>
      <c r="V2077"/>
      <c r="W2077"/>
      <c r="X2077"/>
      <c r="Y2077"/>
      <c r="Z2077" s="172"/>
      <c r="AA2077"/>
      <c r="AB2077"/>
      <c r="AC2077"/>
      <c r="AD2077"/>
      <c r="AE2077"/>
      <c r="AF2077"/>
      <c r="AG2077"/>
      <c r="AH2077"/>
      <c r="AI2077"/>
      <c r="AJ2077"/>
    </row>
    <row r="2078" spans="1:36" ht="24.95" customHeight="1">
      <c r="A2078" s="66"/>
      <c r="M2078" s="37"/>
      <c r="N2078" s="695"/>
      <c r="U2078"/>
      <c r="V2078"/>
      <c r="W2078"/>
      <c r="X2078"/>
      <c r="Y2078"/>
      <c r="Z2078" s="172"/>
      <c r="AA2078"/>
      <c r="AB2078"/>
      <c r="AC2078"/>
      <c r="AD2078"/>
      <c r="AE2078"/>
      <c r="AF2078"/>
      <c r="AG2078"/>
      <c r="AH2078"/>
      <c r="AI2078"/>
      <c r="AJ2078"/>
    </row>
    <row r="2079" spans="1:36" ht="24.95" customHeight="1">
      <c r="A2079" s="66"/>
      <c r="M2079" s="37"/>
      <c r="N2079" s="695"/>
      <c r="U2079"/>
      <c r="V2079"/>
      <c r="W2079"/>
      <c r="X2079"/>
      <c r="Y2079"/>
      <c r="Z2079" s="172"/>
      <c r="AA2079"/>
      <c r="AB2079"/>
      <c r="AC2079"/>
      <c r="AD2079"/>
      <c r="AE2079"/>
      <c r="AF2079"/>
      <c r="AG2079"/>
      <c r="AH2079"/>
      <c r="AI2079"/>
      <c r="AJ2079"/>
    </row>
    <row r="2080" spans="1:36" ht="24.95" customHeight="1">
      <c r="A2080" s="66"/>
      <c r="M2080" s="37"/>
      <c r="N2080" s="695"/>
      <c r="U2080"/>
      <c r="V2080"/>
      <c r="W2080"/>
      <c r="X2080"/>
      <c r="Y2080"/>
      <c r="Z2080" s="172"/>
      <c r="AA2080"/>
      <c r="AB2080"/>
      <c r="AC2080"/>
      <c r="AD2080"/>
      <c r="AE2080"/>
      <c r="AF2080"/>
      <c r="AG2080"/>
      <c r="AH2080"/>
      <c r="AI2080"/>
      <c r="AJ2080"/>
    </row>
    <row r="2081" spans="1:36" ht="24.95" customHeight="1">
      <c r="A2081" s="66"/>
      <c r="M2081" s="37"/>
      <c r="N2081" s="695"/>
      <c r="U2081"/>
      <c r="V2081"/>
      <c r="W2081"/>
      <c r="X2081"/>
      <c r="Y2081"/>
      <c r="Z2081" s="172"/>
      <c r="AA2081"/>
      <c r="AB2081"/>
      <c r="AC2081"/>
      <c r="AD2081"/>
      <c r="AE2081"/>
      <c r="AF2081"/>
      <c r="AG2081"/>
      <c r="AH2081"/>
      <c r="AI2081"/>
      <c r="AJ2081"/>
    </row>
    <row r="2082" spans="1:36" ht="24.95" customHeight="1">
      <c r="A2082" s="66"/>
      <c r="M2082" s="37"/>
      <c r="N2082" s="695"/>
      <c r="U2082"/>
      <c r="V2082"/>
      <c r="W2082"/>
      <c r="X2082"/>
      <c r="Y2082"/>
      <c r="Z2082" s="172"/>
      <c r="AA2082"/>
      <c r="AB2082"/>
      <c r="AC2082"/>
      <c r="AD2082"/>
      <c r="AE2082"/>
      <c r="AF2082"/>
      <c r="AG2082"/>
      <c r="AH2082"/>
      <c r="AI2082"/>
      <c r="AJ2082"/>
    </row>
    <row r="2083" spans="1:36" ht="24.95" customHeight="1">
      <c r="A2083" s="66"/>
      <c r="M2083" s="37"/>
      <c r="N2083" s="695"/>
      <c r="U2083"/>
      <c r="V2083"/>
      <c r="W2083"/>
      <c r="X2083"/>
      <c r="Y2083"/>
      <c r="Z2083" s="172"/>
      <c r="AA2083"/>
      <c r="AB2083"/>
      <c r="AC2083"/>
      <c r="AD2083"/>
      <c r="AE2083"/>
      <c r="AF2083"/>
      <c r="AG2083"/>
      <c r="AH2083"/>
      <c r="AI2083"/>
      <c r="AJ2083"/>
    </row>
    <row r="2084" spans="1:36" ht="24.95" customHeight="1">
      <c r="A2084" s="66"/>
      <c r="M2084" s="37"/>
      <c r="N2084" s="695"/>
      <c r="U2084"/>
      <c r="V2084"/>
      <c r="W2084"/>
      <c r="X2084"/>
      <c r="Y2084"/>
      <c r="Z2084" s="172"/>
      <c r="AA2084"/>
      <c r="AB2084"/>
      <c r="AC2084"/>
      <c r="AD2084"/>
      <c r="AE2084"/>
      <c r="AF2084"/>
      <c r="AG2084"/>
      <c r="AH2084"/>
      <c r="AI2084"/>
      <c r="AJ2084"/>
    </row>
    <row r="2085" spans="1:36" ht="24.95" customHeight="1">
      <c r="A2085" s="66"/>
      <c r="M2085" s="37"/>
      <c r="N2085" s="695"/>
      <c r="U2085"/>
      <c r="V2085"/>
      <c r="W2085"/>
      <c r="X2085"/>
      <c r="Y2085"/>
      <c r="Z2085" s="172"/>
      <c r="AA2085"/>
      <c r="AB2085"/>
      <c r="AC2085"/>
      <c r="AD2085"/>
      <c r="AE2085"/>
      <c r="AF2085"/>
      <c r="AG2085"/>
      <c r="AH2085"/>
      <c r="AI2085"/>
      <c r="AJ2085"/>
    </row>
    <row r="2086" spans="1:36" ht="24.95" customHeight="1">
      <c r="A2086" s="66"/>
      <c r="M2086" s="37"/>
      <c r="N2086" s="695"/>
      <c r="U2086"/>
      <c r="V2086"/>
      <c r="W2086"/>
      <c r="X2086"/>
      <c r="Y2086"/>
      <c r="Z2086" s="172"/>
      <c r="AA2086"/>
      <c r="AB2086"/>
      <c r="AC2086"/>
      <c r="AD2086"/>
      <c r="AE2086"/>
      <c r="AF2086"/>
      <c r="AG2086"/>
      <c r="AH2086"/>
      <c r="AI2086"/>
      <c r="AJ2086"/>
    </row>
    <row r="2087" spans="1:36" ht="24.95" customHeight="1">
      <c r="A2087" s="66"/>
      <c r="M2087" s="37"/>
      <c r="N2087" s="695"/>
      <c r="U2087"/>
      <c r="V2087"/>
      <c r="W2087"/>
      <c r="X2087"/>
      <c r="Y2087"/>
      <c r="Z2087" s="172"/>
      <c r="AA2087"/>
      <c r="AB2087"/>
      <c r="AC2087"/>
      <c r="AD2087"/>
      <c r="AE2087"/>
      <c r="AF2087"/>
      <c r="AG2087"/>
      <c r="AH2087"/>
      <c r="AI2087"/>
      <c r="AJ2087"/>
    </row>
    <row r="2088" spans="1:36" ht="24.95" customHeight="1">
      <c r="A2088" s="66"/>
      <c r="M2088" s="37"/>
      <c r="N2088" s="695"/>
      <c r="U2088"/>
      <c r="V2088"/>
      <c r="W2088"/>
      <c r="X2088"/>
      <c r="Y2088"/>
      <c r="Z2088" s="172"/>
      <c r="AA2088"/>
      <c r="AB2088"/>
      <c r="AC2088"/>
      <c r="AD2088"/>
      <c r="AE2088"/>
      <c r="AF2088"/>
      <c r="AG2088"/>
      <c r="AH2088"/>
      <c r="AI2088"/>
      <c r="AJ2088"/>
    </row>
    <row r="2089" spans="1:36" ht="24.95" customHeight="1">
      <c r="A2089" s="66"/>
      <c r="M2089" s="37"/>
      <c r="N2089" s="695"/>
      <c r="U2089"/>
      <c r="V2089"/>
      <c r="W2089"/>
      <c r="X2089"/>
      <c r="Y2089"/>
      <c r="Z2089" s="172"/>
      <c r="AA2089"/>
      <c r="AB2089"/>
      <c r="AC2089"/>
      <c r="AD2089"/>
      <c r="AE2089"/>
      <c r="AF2089"/>
      <c r="AG2089"/>
      <c r="AH2089"/>
      <c r="AI2089"/>
      <c r="AJ2089"/>
    </row>
    <row r="2090" spans="1:36" ht="24.95" customHeight="1">
      <c r="A2090" s="66"/>
      <c r="M2090" s="37"/>
      <c r="N2090" s="695"/>
      <c r="U2090"/>
      <c r="V2090"/>
      <c r="W2090"/>
      <c r="X2090"/>
      <c r="Y2090"/>
      <c r="Z2090" s="172"/>
      <c r="AA2090"/>
      <c r="AB2090"/>
      <c r="AC2090"/>
      <c r="AD2090"/>
      <c r="AE2090"/>
      <c r="AF2090"/>
      <c r="AG2090"/>
      <c r="AH2090"/>
      <c r="AI2090"/>
      <c r="AJ2090"/>
    </row>
    <row r="2091" spans="1:36" ht="24.95" customHeight="1">
      <c r="A2091" s="66"/>
      <c r="M2091" s="37"/>
      <c r="N2091" s="695"/>
      <c r="U2091"/>
      <c r="V2091"/>
      <c r="W2091"/>
      <c r="X2091"/>
      <c r="Y2091"/>
      <c r="Z2091" s="172"/>
      <c r="AA2091"/>
      <c r="AB2091"/>
      <c r="AC2091"/>
      <c r="AD2091"/>
      <c r="AE2091"/>
      <c r="AF2091"/>
      <c r="AG2091"/>
      <c r="AH2091"/>
      <c r="AI2091"/>
      <c r="AJ2091"/>
    </row>
    <row r="2092" spans="1:36" ht="24.95" customHeight="1">
      <c r="A2092" s="66"/>
      <c r="M2092" s="37"/>
      <c r="N2092" s="695"/>
      <c r="U2092"/>
      <c r="V2092"/>
      <c r="W2092"/>
      <c r="X2092"/>
      <c r="Y2092"/>
      <c r="Z2092" s="172"/>
      <c r="AA2092"/>
      <c r="AB2092"/>
      <c r="AC2092"/>
      <c r="AD2092"/>
      <c r="AE2092"/>
      <c r="AF2092"/>
      <c r="AG2092"/>
      <c r="AH2092"/>
      <c r="AI2092"/>
      <c r="AJ2092"/>
    </row>
    <row r="2093" spans="1:36" ht="24.95" customHeight="1">
      <c r="A2093" s="66"/>
      <c r="M2093" s="37"/>
      <c r="N2093" s="695"/>
      <c r="U2093"/>
      <c r="V2093"/>
      <c r="W2093"/>
      <c r="X2093"/>
      <c r="Y2093"/>
      <c r="Z2093" s="172"/>
      <c r="AA2093"/>
      <c r="AB2093"/>
      <c r="AC2093"/>
      <c r="AD2093"/>
      <c r="AE2093"/>
      <c r="AF2093"/>
      <c r="AG2093"/>
      <c r="AH2093"/>
      <c r="AI2093"/>
      <c r="AJ2093"/>
    </row>
    <row r="2094" spans="1:36" ht="24.95" customHeight="1">
      <c r="A2094" s="66"/>
      <c r="M2094" s="37"/>
      <c r="N2094" s="695"/>
      <c r="U2094"/>
      <c r="V2094"/>
      <c r="W2094"/>
      <c r="X2094"/>
      <c r="Y2094"/>
      <c r="Z2094" s="172"/>
      <c r="AA2094"/>
      <c r="AB2094"/>
      <c r="AC2094"/>
      <c r="AD2094"/>
      <c r="AE2094"/>
      <c r="AF2094"/>
      <c r="AG2094"/>
      <c r="AH2094"/>
      <c r="AI2094"/>
      <c r="AJ2094"/>
    </row>
    <row r="2095" spans="1:36" ht="24.95" customHeight="1">
      <c r="A2095" s="66"/>
      <c r="M2095" s="37"/>
      <c r="N2095" s="695"/>
      <c r="U2095"/>
      <c r="V2095"/>
      <c r="W2095"/>
      <c r="X2095"/>
      <c r="Y2095"/>
      <c r="Z2095" s="172"/>
      <c r="AA2095"/>
      <c r="AB2095"/>
      <c r="AC2095"/>
      <c r="AD2095"/>
      <c r="AE2095"/>
      <c r="AF2095"/>
      <c r="AG2095"/>
      <c r="AH2095"/>
      <c r="AI2095"/>
      <c r="AJ2095"/>
    </row>
    <row r="2096" spans="1:36" ht="24.95" customHeight="1">
      <c r="A2096" s="66"/>
      <c r="M2096" s="37"/>
      <c r="N2096" s="695"/>
      <c r="U2096"/>
      <c r="V2096"/>
      <c r="W2096"/>
      <c r="X2096"/>
      <c r="Y2096"/>
      <c r="Z2096" s="172"/>
      <c r="AA2096"/>
      <c r="AB2096"/>
      <c r="AC2096"/>
      <c r="AD2096"/>
      <c r="AE2096"/>
      <c r="AF2096"/>
      <c r="AG2096"/>
      <c r="AH2096"/>
      <c r="AI2096"/>
      <c r="AJ2096"/>
    </row>
    <row r="2097" spans="1:36" ht="24.95" customHeight="1">
      <c r="A2097" s="66"/>
      <c r="M2097" s="37"/>
      <c r="N2097" s="695"/>
      <c r="U2097"/>
      <c r="V2097"/>
      <c r="W2097"/>
      <c r="X2097"/>
      <c r="Y2097"/>
      <c r="Z2097" s="172"/>
      <c r="AA2097"/>
      <c r="AB2097"/>
      <c r="AC2097"/>
      <c r="AD2097"/>
      <c r="AE2097"/>
      <c r="AF2097"/>
      <c r="AG2097"/>
      <c r="AH2097"/>
      <c r="AI2097"/>
      <c r="AJ2097"/>
    </row>
    <row r="2098" spans="1:36" ht="24.95" customHeight="1">
      <c r="A2098" s="66"/>
      <c r="M2098" s="37"/>
      <c r="N2098" s="695"/>
      <c r="U2098"/>
      <c r="V2098"/>
      <c r="W2098"/>
      <c r="X2098"/>
      <c r="Y2098"/>
      <c r="Z2098" s="172"/>
      <c r="AA2098"/>
      <c r="AB2098"/>
      <c r="AC2098"/>
      <c r="AD2098"/>
      <c r="AE2098"/>
      <c r="AF2098"/>
      <c r="AG2098"/>
      <c r="AH2098"/>
      <c r="AI2098"/>
      <c r="AJ2098"/>
    </row>
    <row r="2099" spans="1:36" ht="24.95" customHeight="1">
      <c r="A2099" s="66"/>
      <c r="M2099" s="37"/>
      <c r="N2099" s="695"/>
      <c r="U2099"/>
      <c r="V2099"/>
      <c r="W2099"/>
      <c r="X2099"/>
      <c r="Y2099"/>
      <c r="Z2099" s="172"/>
      <c r="AA2099"/>
      <c r="AB2099"/>
      <c r="AC2099"/>
      <c r="AD2099"/>
      <c r="AE2099"/>
      <c r="AF2099"/>
      <c r="AG2099"/>
      <c r="AH2099"/>
      <c r="AI2099"/>
      <c r="AJ2099"/>
    </row>
    <row r="2100" spans="1:36" ht="24.95" customHeight="1">
      <c r="A2100" s="66"/>
      <c r="M2100" s="37"/>
      <c r="N2100" s="695"/>
      <c r="U2100"/>
      <c r="V2100"/>
      <c r="W2100"/>
      <c r="X2100"/>
      <c r="Y2100"/>
      <c r="Z2100" s="172"/>
      <c r="AA2100"/>
      <c r="AB2100"/>
      <c r="AC2100"/>
      <c r="AD2100"/>
      <c r="AE2100"/>
      <c r="AF2100"/>
      <c r="AG2100"/>
      <c r="AH2100"/>
      <c r="AI2100"/>
      <c r="AJ2100"/>
    </row>
    <row r="2101" spans="1:36" ht="24.95" customHeight="1">
      <c r="A2101" s="66"/>
      <c r="M2101" s="37"/>
      <c r="N2101" s="695"/>
      <c r="U2101"/>
      <c r="V2101"/>
      <c r="W2101"/>
      <c r="X2101"/>
      <c r="Y2101"/>
      <c r="Z2101" s="172"/>
      <c r="AA2101"/>
      <c r="AB2101"/>
      <c r="AC2101"/>
      <c r="AD2101"/>
      <c r="AE2101"/>
      <c r="AF2101"/>
      <c r="AG2101"/>
      <c r="AH2101"/>
      <c r="AI2101"/>
      <c r="AJ2101"/>
    </row>
    <row r="2102" spans="1:36" ht="24.95" customHeight="1">
      <c r="A2102" s="66"/>
      <c r="M2102" s="37"/>
      <c r="N2102" s="695"/>
      <c r="U2102"/>
      <c r="V2102"/>
      <c r="W2102"/>
      <c r="X2102"/>
      <c r="Y2102"/>
      <c r="Z2102" s="172"/>
      <c r="AA2102"/>
      <c r="AB2102"/>
      <c r="AC2102"/>
      <c r="AD2102"/>
      <c r="AE2102"/>
      <c r="AF2102"/>
      <c r="AG2102"/>
      <c r="AH2102"/>
      <c r="AI2102"/>
      <c r="AJ2102"/>
    </row>
    <row r="2103" spans="1:36" ht="24.95" customHeight="1">
      <c r="A2103" s="66"/>
      <c r="M2103" s="37"/>
      <c r="N2103" s="695"/>
      <c r="U2103"/>
      <c r="V2103"/>
      <c r="W2103"/>
      <c r="X2103"/>
      <c r="Y2103"/>
      <c r="Z2103" s="172"/>
      <c r="AA2103"/>
      <c r="AB2103"/>
      <c r="AC2103"/>
      <c r="AD2103"/>
      <c r="AE2103"/>
      <c r="AF2103"/>
      <c r="AG2103"/>
      <c r="AH2103"/>
      <c r="AI2103"/>
      <c r="AJ2103"/>
    </row>
    <row r="2104" spans="1:36" ht="24.95" customHeight="1">
      <c r="A2104" s="66"/>
      <c r="M2104" s="37"/>
      <c r="N2104" s="695"/>
      <c r="U2104"/>
      <c r="V2104"/>
      <c r="W2104"/>
      <c r="X2104"/>
      <c r="Y2104"/>
      <c r="Z2104" s="172"/>
      <c r="AA2104"/>
      <c r="AB2104"/>
      <c r="AC2104"/>
      <c r="AD2104"/>
      <c r="AE2104"/>
      <c r="AF2104"/>
      <c r="AG2104"/>
      <c r="AH2104"/>
      <c r="AI2104"/>
      <c r="AJ2104"/>
    </row>
    <row r="2105" spans="1:36" ht="24.95" customHeight="1">
      <c r="A2105" s="66"/>
      <c r="M2105" s="37"/>
      <c r="N2105" s="695"/>
      <c r="U2105"/>
      <c r="V2105"/>
      <c r="W2105"/>
      <c r="X2105"/>
      <c r="Y2105"/>
      <c r="Z2105" s="172"/>
      <c r="AA2105"/>
      <c r="AB2105"/>
      <c r="AC2105"/>
      <c r="AD2105"/>
      <c r="AE2105"/>
      <c r="AF2105"/>
      <c r="AG2105"/>
      <c r="AH2105"/>
      <c r="AI2105"/>
      <c r="AJ2105"/>
    </row>
    <row r="2106" spans="1:36" ht="24.95" customHeight="1">
      <c r="A2106" s="66"/>
      <c r="M2106" s="37"/>
      <c r="N2106" s="695"/>
      <c r="U2106"/>
      <c r="V2106"/>
      <c r="W2106"/>
      <c r="X2106"/>
      <c r="Y2106"/>
      <c r="Z2106" s="172"/>
      <c r="AA2106"/>
      <c r="AB2106"/>
      <c r="AC2106"/>
      <c r="AD2106"/>
      <c r="AE2106"/>
      <c r="AF2106"/>
      <c r="AG2106"/>
      <c r="AH2106"/>
      <c r="AI2106"/>
      <c r="AJ2106"/>
    </row>
    <row r="2107" spans="1:36" ht="24.95" customHeight="1">
      <c r="A2107" s="66"/>
      <c r="M2107" s="37"/>
      <c r="N2107" s="695"/>
      <c r="U2107"/>
      <c r="V2107"/>
      <c r="W2107"/>
      <c r="X2107"/>
      <c r="Y2107"/>
      <c r="Z2107" s="172"/>
      <c r="AA2107"/>
      <c r="AB2107"/>
      <c r="AC2107"/>
      <c r="AD2107"/>
      <c r="AE2107"/>
      <c r="AF2107"/>
      <c r="AG2107"/>
      <c r="AH2107"/>
      <c r="AI2107"/>
      <c r="AJ2107"/>
    </row>
    <row r="2108" spans="1:36" ht="24.95" customHeight="1">
      <c r="A2108" s="66"/>
      <c r="M2108" s="37"/>
      <c r="N2108" s="695"/>
      <c r="U2108"/>
      <c r="V2108"/>
      <c r="W2108"/>
      <c r="X2108"/>
      <c r="Y2108"/>
      <c r="Z2108" s="172"/>
      <c r="AA2108"/>
      <c r="AB2108"/>
      <c r="AC2108"/>
      <c r="AD2108"/>
      <c r="AE2108"/>
      <c r="AF2108"/>
      <c r="AG2108"/>
      <c r="AH2108"/>
      <c r="AI2108"/>
      <c r="AJ2108"/>
    </row>
    <row r="2109" spans="1:36" ht="24.95" customHeight="1">
      <c r="A2109" s="66"/>
      <c r="M2109" s="37"/>
      <c r="N2109" s="695"/>
      <c r="U2109"/>
      <c r="V2109"/>
      <c r="W2109"/>
      <c r="X2109"/>
      <c r="Y2109"/>
      <c r="Z2109" s="172"/>
      <c r="AA2109"/>
      <c r="AB2109"/>
      <c r="AC2109"/>
      <c r="AD2109"/>
      <c r="AE2109"/>
      <c r="AF2109"/>
      <c r="AG2109"/>
      <c r="AH2109"/>
      <c r="AI2109"/>
      <c r="AJ2109"/>
    </row>
    <row r="2110" spans="1:36" ht="24.95" customHeight="1">
      <c r="A2110" s="66"/>
      <c r="M2110" s="37"/>
      <c r="N2110" s="695"/>
      <c r="U2110"/>
      <c r="V2110"/>
      <c r="W2110"/>
      <c r="X2110"/>
      <c r="Y2110"/>
      <c r="Z2110" s="172"/>
      <c r="AA2110"/>
      <c r="AB2110"/>
      <c r="AC2110"/>
      <c r="AD2110"/>
      <c r="AE2110"/>
      <c r="AF2110"/>
      <c r="AG2110"/>
      <c r="AH2110"/>
      <c r="AI2110"/>
      <c r="AJ2110"/>
    </row>
    <row r="2111" spans="1:36" ht="24.95" customHeight="1">
      <c r="A2111" s="66"/>
      <c r="M2111" s="37"/>
      <c r="N2111" s="695"/>
      <c r="U2111"/>
      <c r="V2111"/>
      <c r="W2111"/>
      <c r="X2111"/>
      <c r="Y2111"/>
      <c r="Z2111" s="172"/>
      <c r="AA2111"/>
      <c r="AB2111"/>
      <c r="AC2111"/>
      <c r="AD2111"/>
      <c r="AE2111"/>
      <c r="AF2111"/>
      <c r="AG2111"/>
      <c r="AH2111"/>
      <c r="AI2111"/>
      <c r="AJ2111"/>
    </row>
    <row r="2112" spans="1:36" ht="24.95" customHeight="1">
      <c r="A2112" s="66"/>
      <c r="M2112" s="37"/>
      <c r="N2112" s="695"/>
      <c r="U2112"/>
      <c r="V2112"/>
      <c r="W2112"/>
      <c r="X2112"/>
      <c r="Y2112"/>
      <c r="Z2112" s="172"/>
      <c r="AA2112"/>
      <c r="AB2112"/>
      <c r="AC2112"/>
      <c r="AD2112"/>
      <c r="AE2112"/>
      <c r="AF2112"/>
      <c r="AG2112"/>
      <c r="AH2112"/>
      <c r="AI2112"/>
      <c r="AJ2112"/>
    </row>
    <row r="2113" spans="1:36" ht="24.95" customHeight="1">
      <c r="A2113" s="66"/>
      <c r="M2113" s="37"/>
      <c r="N2113" s="695"/>
      <c r="U2113"/>
      <c r="V2113"/>
      <c r="W2113"/>
      <c r="X2113"/>
      <c r="Y2113"/>
      <c r="Z2113" s="172"/>
      <c r="AA2113"/>
      <c r="AB2113"/>
      <c r="AC2113"/>
      <c r="AD2113"/>
      <c r="AE2113"/>
      <c r="AF2113"/>
      <c r="AG2113"/>
      <c r="AH2113"/>
      <c r="AI2113"/>
      <c r="AJ2113"/>
    </row>
    <row r="2114" spans="1:36" ht="24.95" customHeight="1">
      <c r="A2114" s="66"/>
      <c r="M2114" s="37"/>
      <c r="N2114" s="695"/>
      <c r="U2114"/>
      <c r="V2114"/>
      <c r="W2114"/>
      <c r="X2114"/>
      <c r="Y2114"/>
      <c r="Z2114" s="172"/>
      <c r="AA2114"/>
      <c r="AB2114"/>
      <c r="AC2114"/>
      <c r="AD2114"/>
      <c r="AE2114"/>
      <c r="AF2114"/>
      <c r="AG2114"/>
      <c r="AH2114"/>
      <c r="AI2114"/>
      <c r="AJ2114"/>
    </row>
    <row r="2115" spans="1:36" ht="24.95" customHeight="1">
      <c r="A2115" s="66"/>
      <c r="M2115" s="37"/>
      <c r="N2115" s="695"/>
      <c r="U2115"/>
      <c r="V2115"/>
      <c r="W2115"/>
      <c r="X2115"/>
      <c r="Y2115"/>
      <c r="Z2115" s="172"/>
      <c r="AA2115"/>
      <c r="AB2115"/>
      <c r="AC2115"/>
      <c r="AD2115"/>
      <c r="AE2115"/>
      <c r="AF2115"/>
      <c r="AG2115"/>
      <c r="AH2115"/>
      <c r="AI2115"/>
      <c r="AJ2115"/>
    </row>
    <row r="2116" spans="1:36" ht="24.95" customHeight="1">
      <c r="A2116" s="66"/>
      <c r="M2116" s="37"/>
      <c r="N2116" s="695"/>
      <c r="U2116"/>
      <c r="V2116"/>
      <c r="W2116"/>
      <c r="X2116"/>
      <c r="Y2116"/>
      <c r="Z2116" s="172"/>
      <c r="AA2116"/>
      <c r="AB2116"/>
      <c r="AC2116"/>
      <c r="AD2116"/>
      <c r="AE2116"/>
      <c r="AF2116"/>
      <c r="AG2116"/>
      <c r="AH2116"/>
      <c r="AI2116"/>
      <c r="AJ2116"/>
    </row>
    <row r="2117" spans="1:36" ht="24.95" customHeight="1">
      <c r="A2117" s="66"/>
      <c r="M2117" s="37"/>
      <c r="N2117" s="695"/>
      <c r="U2117"/>
      <c r="V2117"/>
      <c r="W2117"/>
      <c r="X2117"/>
      <c r="Y2117"/>
      <c r="Z2117" s="172"/>
      <c r="AA2117"/>
      <c r="AB2117"/>
      <c r="AC2117"/>
      <c r="AD2117"/>
      <c r="AE2117"/>
      <c r="AF2117"/>
      <c r="AG2117"/>
      <c r="AH2117"/>
      <c r="AI2117"/>
      <c r="AJ2117"/>
    </row>
    <row r="2118" spans="1:36" ht="24.95" customHeight="1">
      <c r="A2118" s="66"/>
      <c r="M2118" s="37"/>
      <c r="N2118" s="695"/>
      <c r="U2118"/>
      <c r="V2118"/>
      <c r="W2118"/>
      <c r="X2118"/>
      <c r="Y2118"/>
      <c r="Z2118" s="172"/>
      <c r="AA2118"/>
      <c r="AB2118"/>
      <c r="AC2118"/>
      <c r="AD2118"/>
      <c r="AE2118"/>
      <c r="AF2118"/>
      <c r="AG2118"/>
      <c r="AH2118"/>
      <c r="AI2118"/>
      <c r="AJ2118"/>
    </row>
    <row r="2119" spans="1:36" ht="24.95" customHeight="1">
      <c r="A2119" s="66"/>
      <c r="M2119" s="37"/>
      <c r="N2119" s="695"/>
      <c r="U2119"/>
      <c r="V2119"/>
      <c r="W2119"/>
      <c r="X2119"/>
      <c r="Y2119"/>
      <c r="Z2119" s="172"/>
      <c r="AA2119"/>
      <c r="AB2119"/>
      <c r="AC2119"/>
      <c r="AD2119"/>
      <c r="AE2119"/>
      <c r="AF2119"/>
      <c r="AG2119"/>
      <c r="AH2119"/>
      <c r="AI2119"/>
      <c r="AJ2119"/>
    </row>
    <row r="2120" spans="1:36" ht="24.95" customHeight="1">
      <c r="A2120" s="66"/>
      <c r="M2120" s="37"/>
      <c r="N2120" s="695"/>
      <c r="U2120"/>
      <c r="V2120"/>
      <c r="W2120"/>
      <c r="X2120"/>
      <c r="Y2120"/>
      <c r="Z2120" s="172"/>
      <c r="AA2120"/>
      <c r="AB2120"/>
      <c r="AC2120"/>
      <c r="AD2120"/>
      <c r="AE2120"/>
      <c r="AF2120"/>
      <c r="AG2120"/>
      <c r="AH2120"/>
      <c r="AI2120"/>
      <c r="AJ2120"/>
    </row>
    <row r="2121" spans="1:36" ht="24.95" customHeight="1">
      <c r="A2121" s="66"/>
      <c r="M2121" s="37"/>
      <c r="N2121" s="695"/>
      <c r="U2121"/>
      <c r="V2121"/>
      <c r="W2121"/>
      <c r="X2121"/>
      <c r="Y2121"/>
      <c r="Z2121" s="172"/>
      <c r="AA2121"/>
      <c r="AB2121"/>
      <c r="AC2121"/>
      <c r="AD2121"/>
      <c r="AE2121"/>
      <c r="AF2121"/>
      <c r="AG2121"/>
      <c r="AH2121"/>
      <c r="AI2121"/>
      <c r="AJ2121"/>
    </row>
    <row r="2122" spans="1:36" ht="24.95" customHeight="1">
      <c r="A2122" s="66"/>
      <c r="M2122" s="37"/>
      <c r="N2122" s="695"/>
      <c r="U2122"/>
      <c r="V2122"/>
      <c r="W2122"/>
      <c r="X2122"/>
      <c r="Y2122"/>
      <c r="Z2122" s="172"/>
      <c r="AA2122"/>
      <c r="AB2122"/>
      <c r="AC2122"/>
      <c r="AD2122"/>
      <c r="AE2122"/>
      <c r="AF2122"/>
      <c r="AG2122"/>
      <c r="AH2122"/>
      <c r="AI2122"/>
      <c r="AJ2122"/>
    </row>
    <row r="2123" spans="1:36" ht="24.95" customHeight="1">
      <c r="A2123" s="66"/>
      <c r="M2123" s="37"/>
      <c r="N2123" s="695"/>
      <c r="U2123"/>
      <c r="V2123"/>
      <c r="W2123"/>
      <c r="X2123"/>
      <c r="Y2123"/>
      <c r="Z2123" s="172"/>
      <c r="AA2123"/>
      <c r="AB2123"/>
      <c r="AC2123"/>
      <c r="AD2123"/>
      <c r="AE2123"/>
      <c r="AF2123"/>
      <c r="AG2123"/>
      <c r="AH2123"/>
      <c r="AI2123"/>
      <c r="AJ2123"/>
    </row>
    <row r="2124" spans="1:36" ht="24.95" customHeight="1">
      <c r="A2124" s="66"/>
      <c r="M2124" s="37"/>
      <c r="N2124" s="695"/>
      <c r="U2124"/>
      <c r="V2124"/>
      <c r="W2124"/>
      <c r="X2124"/>
      <c r="Y2124"/>
      <c r="Z2124" s="172"/>
      <c r="AA2124"/>
      <c r="AB2124"/>
      <c r="AC2124"/>
      <c r="AD2124"/>
      <c r="AE2124"/>
      <c r="AF2124"/>
      <c r="AG2124"/>
      <c r="AH2124"/>
      <c r="AI2124"/>
      <c r="AJ2124"/>
    </row>
    <row r="2125" spans="1:36" ht="24.95" customHeight="1">
      <c r="A2125" s="66"/>
      <c r="M2125" s="37"/>
      <c r="N2125" s="695"/>
      <c r="U2125"/>
      <c r="V2125"/>
      <c r="W2125"/>
      <c r="X2125"/>
      <c r="Y2125"/>
      <c r="Z2125" s="172"/>
      <c r="AA2125"/>
      <c r="AB2125"/>
      <c r="AC2125"/>
      <c r="AD2125"/>
      <c r="AE2125"/>
      <c r="AF2125"/>
      <c r="AG2125"/>
      <c r="AH2125"/>
      <c r="AI2125"/>
      <c r="AJ2125"/>
    </row>
    <row r="2126" spans="1:36" ht="24.95" customHeight="1">
      <c r="A2126" s="66"/>
      <c r="M2126" s="37"/>
      <c r="N2126" s="695"/>
      <c r="U2126"/>
      <c r="V2126"/>
      <c r="W2126"/>
      <c r="X2126"/>
      <c r="Y2126"/>
      <c r="Z2126" s="172"/>
      <c r="AA2126"/>
      <c r="AB2126"/>
      <c r="AC2126"/>
      <c r="AD2126"/>
      <c r="AE2126"/>
      <c r="AF2126"/>
      <c r="AG2126"/>
      <c r="AH2126"/>
      <c r="AI2126"/>
      <c r="AJ2126"/>
    </row>
    <row r="2127" spans="1:36" ht="24.95" customHeight="1">
      <c r="A2127" s="66"/>
      <c r="M2127" s="37"/>
      <c r="N2127" s="695"/>
      <c r="U2127"/>
      <c r="V2127"/>
      <c r="W2127"/>
      <c r="X2127"/>
      <c r="Y2127"/>
      <c r="Z2127" s="172"/>
      <c r="AA2127"/>
      <c r="AB2127"/>
      <c r="AC2127"/>
      <c r="AD2127"/>
      <c r="AE2127"/>
      <c r="AF2127"/>
      <c r="AG2127"/>
      <c r="AH2127"/>
      <c r="AI2127"/>
      <c r="AJ2127"/>
    </row>
    <row r="2128" spans="1:36" ht="24.95" customHeight="1">
      <c r="A2128" s="66"/>
      <c r="M2128" s="37"/>
      <c r="N2128" s="695"/>
      <c r="U2128"/>
      <c r="V2128"/>
      <c r="W2128"/>
      <c r="X2128"/>
      <c r="Y2128"/>
      <c r="Z2128" s="172"/>
      <c r="AA2128"/>
      <c r="AB2128"/>
      <c r="AC2128"/>
      <c r="AD2128"/>
      <c r="AE2128"/>
      <c r="AF2128"/>
      <c r="AG2128"/>
      <c r="AH2128"/>
      <c r="AI2128"/>
      <c r="AJ2128"/>
    </row>
    <row r="2129" spans="1:36" ht="24.95" customHeight="1">
      <c r="A2129" s="66"/>
      <c r="M2129" s="37"/>
      <c r="N2129" s="695"/>
      <c r="U2129"/>
      <c r="V2129"/>
      <c r="W2129"/>
      <c r="X2129"/>
      <c r="Y2129"/>
      <c r="Z2129" s="172"/>
      <c r="AA2129"/>
      <c r="AB2129"/>
      <c r="AC2129"/>
      <c r="AD2129"/>
      <c r="AE2129"/>
      <c r="AF2129"/>
      <c r="AG2129"/>
      <c r="AH2129"/>
      <c r="AI2129"/>
      <c r="AJ2129"/>
    </row>
    <row r="2130" spans="1:36" ht="24.95" customHeight="1">
      <c r="A2130" s="66"/>
      <c r="M2130" s="37"/>
      <c r="N2130" s="695"/>
      <c r="U2130"/>
      <c r="V2130"/>
      <c r="W2130"/>
      <c r="X2130"/>
      <c r="Y2130"/>
      <c r="Z2130" s="172"/>
      <c r="AA2130"/>
      <c r="AB2130"/>
      <c r="AC2130"/>
      <c r="AD2130"/>
      <c r="AE2130"/>
      <c r="AF2130"/>
      <c r="AG2130"/>
      <c r="AH2130"/>
      <c r="AI2130"/>
      <c r="AJ2130"/>
    </row>
    <row r="2131" spans="1:36" ht="24.95" customHeight="1">
      <c r="A2131" s="66"/>
      <c r="M2131" s="37"/>
      <c r="N2131" s="695"/>
      <c r="U2131"/>
      <c r="V2131"/>
      <c r="W2131"/>
      <c r="X2131"/>
      <c r="Y2131"/>
      <c r="Z2131" s="172"/>
      <c r="AA2131"/>
      <c r="AB2131"/>
      <c r="AC2131"/>
      <c r="AD2131"/>
      <c r="AE2131"/>
      <c r="AF2131"/>
      <c r="AG2131"/>
      <c r="AH2131"/>
      <c r="AI2131"/>
      <c r="AJ2131"/>
    </row>
    <row r="2132" spans="1:36" ht="24.95" customHeight="1">
      <c r="A2132" s="66"/>
      <c r="M2132" s="37"/>
      <c r="N2132" s="695"/>
      <c r="U2132"/>
      <c r="V2132"/>
      <c r="W2132"/>
      <c r="X2132"/>
      <c r="Y2132"/>
      <c r="Z2132" s="172"/>
      <c r="AA2132"/>
      <c r="AB2132"/>
      <c r="AC2132"/>
      <c r="AD2132"/>
      <c r="AE2132"/>
      <c r="AF2132"/>
      <c r="AG2132"/>
      <c r="AH2132"/>
      <c r="AI2132"/>
      <c r="AJ2132"/>
    </row>
    <row r="2133" spans="1:36" ht="24.95" customHeight="1">
      <c r="A2133" s="66"/>
      <c r="M2133" s="37"/>
      <c r="N2133" s="695"/>
      <c r="U2133"/>
      <c r="V2133"/>
      <c r="W2133"/>
      <c r="X2133"/>
      <c r="Y2133"/>
      <c r="Z2133" s="172"/>
      <c r="AA2133"/>
      <c r="AB2133"/>
      <c r="AC2133"/>
      <c r="AD2133"/>
      <c r="AE2133"/>
      <c r="AF2133"/>
      <c r="AG2133"/>
      <c r="AH2133"/>
      <c r="AI2133"/>
      <c r="AJ2133"/>
    </row>
    <row r="2134" spans="1:36" ht="24.95" customHeight="1">
      <c r="A2134" s="66"/>
      <c r="M2134" s="37"/>
      <c r="N2134" s="695"/>
      <c r="U2134"/>
      <c r="V2134"/>
      <c r="W2134"/>
      <c r="X2134"/>
      <c r="Y2134"/>
      <c r="Z2134" s="172"/>
      <c r="AA2134"/>
      <c r="AB2134"/>
      <c r="AC2134"/>
      <c r="AD2134"/>
      <c r="AE2134"/>
      <c r="AF2134"/>
      <c r="AG2134"/>
      <c r="AH2134"/>
      <c r="AI2134"/>
      <c r="AJ2134"/>
    </row>
    <row r="2135" spans="1:36" ht="24.95" customHeight="1">
      <c r="A2135" s="66"/>
      <c r="M2135" s="37"/>
      <c r="N2135" s="695"/>
      <c r="U2135"/>
      <c r="V2135"/>
      <c r="W2135"/>
      <c r="X2135"/>
      <c r="Y2135"/>
      <c r="Z2135" s="172"/>
      <c r="AA2135"/>
      <c r="AB2135"/>
      <c r="AC2135"/>
      <c r="AD2135"/>
      <c r="AE2135"/>
      <c r="AF2135"/>
      <c r="AG2135"/>
      <c r="AH2135"/>
      <c r="AI2135"/>
      <c r="AJ2135"/>
    </row>
    <row r="2136" spans="1:36" ht="24.95" customHeight="1">
      <c r="A2136" s="66"/>
      <c r="M2136" s="37"/>
      <c r="N2136" s="695"/>
      <c r="U2136"/>
      <c r="V2136"/>
      <c r="W2136"/>
      <c r="X2136"/>
      <c r="Y2136"/>
      <c r="Z2136" s="172"/>
      <c r="AA2136"/>
      <c r="AB2136"/>
      <c r="AC2136"/>
      <c r="AD2136"/>
      <c r="AE2136"/>
      <c r="AF2136"/>
      <c r="AG2136"/>
      <c r="AH2136"/>
      <c r="AI2136"/>
      <c r="AJ2136"/>
    </row>
    <row r="2137" spans="1:36" ht="24.95" customHeight="1">
      <c r="A2137" s="66"/>
      <c r="M2137" s="37"/>
      <c r="N2137" s="695"/>
      <c r="U2137"/>
      <c r="V2137"/>
      <c r="W2137"/>
      <c r="X2137"/>
      <c r="Y2137"/>
      <c r="Z2137" s="172"/>
      <c r="AA2137"/>
      <c r="AB2137"/>
      <c r="AC2137"/>
      <c r="AD2137"/>
      <c r="AE2137"/>
      <c r="AF2137"/>
      <c r="AG2137"/>
      <c r="AH2137"/>
      <c r="AI2137"/>
      <c r="AJ2137"/>
    </row>
    <row r="2138" spans="1:36" ht="24.95" customHeight="1">
      <c r="A2138" s="66"/>
      <c r="M2138" s="37"/>
      <c r="N2138" s="695"/>
      <c r="U2138"/>
      <c r="V2138"/>
      <c r="W2138"/>
      <c r="X2138"/>
      <c r="Y2138"/>
      <c r="Z2138" s="172"/>
      <c r="AA2138"/>
      <c r="AB2138"/>
      <c r="AC2138"/>
      <c r="AD2138"/>
      <c r="AE2138"/>
      <c r="AF2138"/>
      <c r="AG2138"/>
      <c r="AH2138"/>
      <c r="AI2138"/>
      <c r="AJ2138"/>
    </row>
    <row r="2139" spans="1:36" ht="24.95" customHeight="1">
      <c r="A2139" s="66"/>
      <c r="M2139" s="37"/>
      <c r="N2139" s="695"/>
      <c r="U2139"/>
      <c r="V2139"/>
      <c r="W2139"/>
      <c r="X2139"/>
      <c r="Y2139"/>
      <c r="Z2139" s="172"/>
      <c r="AA2139"/>
      <c r="AB2139"/>
      <c r="AC2139"/>
      <c r="AD2139"/>
      <c r="AE2139"/>
      <c r="AF2139"/>
      <c r="AG2139"/>
      <c r="AH2139"/>
      <c r="AI2139"/>
      <c r="AJ2139"/>
    </row>
    <row r="2140" spans="1:36" ht="24.95" customHeight="1">
      <c r="A2140" s="66"/>
      <c r="M2140" s="37"/>
      <c r="N2140" s="695"/>
      <c r="U2140"/>
      <c r="V2140"/>
      <c r="W2140"/>
      <c r="X2140"/>
      <c r="Y2140"/>
      <c r="Z2140" s="172"/>
      <c r="AA2140"/>
      <c r="AB2140"/>
      <c r="AC2140"/>
      <c r="AD2140"/>
      <c r="AE2140"/>
      <c r="AF2140"/>
      <c r="AG2140"/>
      <c r="AH2140"/>
      <c r="AI2140"/>
      <c r="AJ2140"/>
    </row>
    <row r="2141" spans="1:36" ht="24.95" customHeight="1">
      <c r="A2141" s="66"/>
      <c r="M2141" s="37"/>
      <c r="N2141" s="695"/>
      <c r="U2141"/>
      <c r="V2141"/>
      <c r="W2141"/>
      <c r="X2141"/>
      <c r="Y2141"/>
      <c r="Z2141" s="172"/>
      <c r="AA2141"/>
      <c r="AB2141"/>
      <c r="AC2141"/>
      <c r="AD2141"/>
      <c r="AE2141"/>
      <c r="AF2141"/>
      <c r="AG2141"/>
      <c r="AH2141"/>
      <c r="AI2141"/>
      <c r="AJ2141"/>
    </row>
    <row r="2142" spans="1:36" ht="24.95" customHeight="1">
      <c r="A2142" s="66"/>
      <c r="M2142" s="37"/>
      <c r="N2142" s="695"/>
      <c r="U2142"/>
      <c r="V2142"/>
      <c r="W2142"/>
      <c r="X2142"/>
      <c r="Y2142"/>
      <c r="Z2142" s="172"/>
      <c r="AA2142"/>
      <c r="AB2142"/>
      <c r="AC2142"/>
      <c r="AD2142"/>
      <c r="AE2142"/>
      <c r="AF2142"/>
      <c r="AG2142"/>
      <c r="AH2142"/>
      <c r="AI2142"/>
      <c r="AJ2142"/>
    </row>
    <row r="2143" spans="1:36" ht="24.95" customHeight="1">
      <c r="A2143" s="66"/>
      <c r="M2143" s="37"/>
      <c r="N2143" s="695"/>
      <c r="U2143"/>
      <c r="V2143"/>
      <c r="W2143"/>
      <c r="X2143"/>
      <c r="Y2143"/>
      <c r="Z2143" s="172"/>
      <c r="AA2143"/>
      <c r="AB2143"/>
      <c r="AC2143"/>
      <c r="AD2143"/>
      <c r="AE2143"/>
      <c r="AF2143"/>
      <c r="AG2143"/>
      <c r="AH2143"/>
      <c r="AI2143"/>
      <c r="AJ2143"/>
    </row>
    <row r="2144" spans="1:36" ht="24.95" customHeight="1">
      <c r="A2144" s="66"/>
      <c r="M2144" s="37"/>
      <c r="N2144" s="695"/>
      <c r="U2144"/>
      <c r="V2144"/>
      <c r="W2144"/>
      <c r="X2144"/>
      <c r="Y2144"/>
      <c r="Z2144" s="172"/>
      <c r="AA2144"/>
      <c r="AB2144"/>
      <c r="AC2144"/>
      <c r="AD2144"/>
      <c r="AE2144"/>
      <c r="AF2144"/>
      <c r="AG2144"/>
      <c r="AH2144"/>
      <c r="AI2144"/>
      <c r="AJ2144"/>
    </row>
    <row r="2145" spans="1:36" ht="24.95" customHeight="1">
      <c r="A2145" s="66"/>
      <c r="M2145" s="37"/>
      <c r="N2145" s="695"/>
      <c r="U2145"/>
      <c r="V2145"/>
      <c r="W2145"/>
      <c r="X2145"/>
      <c r="Y2145"/>
      <c r="Z2145" s="172"/>
      <c r="AA2145"/>
      <c r="AB2145"/>
      <c r="AC2145"/>
      <c r="AD2145"/>
      <c r="AE2145"/>
      <c r="AF2145"/>
      <c r="AG2145"/>
      <c r="AH2145"/>
      <c r="AI2145"/>
      <c r="AJ2145"/>
    </row>
    <row r="2146" spans="1:36" ht="24.95" customHeight="1">
      <c r="A2146" s="66"/>
      <c r="M2146" s="37"/>
      <c r="N2146" s="695"/>
      <c r="U2146"/>
      <c r="V2146"/>
      <c r="W2146"/>
      <c r="X2146"/>
      <c r="Y2146"/>
      <c r="Z2146" s="172"/>
      <c r="AA2146"/>
      <c r="AB2146"/>
      <c r="AC2146"/>
      <c r="AD2146"/>
      <c r="AE2146"/>
      <c r="AF2146"/>
      <c r="AG2146"/>
      <c r="AH2146"/>
      <c r="AI2146"/>
      <c r="AJ2146"/>
    </row>
    <row r="2147" spans="1:36" ht="24.95" customHeight="1">
      <c r="A2147" s="66"/>
      <c r="M2147" s="37"/>
      <c r="N2147" s="695"/>
      <c r="U2147"/>
      <c r="V2147"/>
      <c r="W2147"/>
      <c r="X2147"/>
      <c r="Y2147"/>
      <c r="Z2147" s="172"/>
      <c r="AA2147"/>
      <c r="AB2147"/>
      <c r="AC2147"/>
      <c r="AD2147"/>
      <c r="AE2147"/>
      <c r="AF2147"/>
      <c r="AG2147"/>
      <c r="AH2147"/>
      <c r="AI2147"/>
      <c r="AJ2147"/>
    </row>
    <row r="2148" spans="1:36" ht="24.95" customHeight="1">
      <c r="A2148" s="66"/>
      <c r="M2148" s="37"/>
      <c r="N2148" s="695"/>
      <c r="U2148"/>
      <c r="V2148"/>
      <c r="W2148"/>
      <c r="X2148"/>
      <c r="Y2148"/>
      <c r="Z2148" s="172"/>
      <c r="AA2148"/>
      <c r="AB2148"/>
      <c r="AC2148"/>
      <c r="AD2148"/>
      <c r="AE2148"/>
      <c r="AF2148"/>
      <c r="AG2148"/>
      <c r="AH2148"/>
      <c r="AI2148"/>
      <c r="AJ2148"/>
    </row>
    <row r="2149" spans="1:36" ht="24.95" customHeight="1">
      <c r="A2149" s="66"/>
      <c r="M2149" s="37"/>
      <c r="N2149" s="695"/>
      <c r="U2149"/>
      <c r="V2149"/>
      <c r="W2149"/>
      <c r="X2149"/>
      <c r="Y2149"/>
      <c r="Z2149" s="172"/>
      <c r="AA2149"/>
      <c r="AB2149"/>
      <c r="AC2149"/>
      <c r="AD2149"/>
      <c r="AE2149"/>
      <c r="AF2149"/>
      <c r="AG2149"/>
      <c r="AH2149"/>
      <c r="AI2149"/>
      <c r="AJ2149"/>
    </row>
    <row r="2150" spans="1:36" ht="24.95" customHeight="1">
      <c r="A2150" s="66"/>
      <c r="M2150" s="37"/>
      <c r="N2150" s="695"/>
      <c r="U2150"/>
      <c r="V2150"/>
      <c r="W2150"/>
      <c r="X2150"/>
      <c r="Y2150"/>
      <c r="Z2150" s="172"/>
      <c r="AA2150"/>
      <c r="AB2150"/>
      <c r="AC2150"/>
      <c r="AD2150"/>
      <c r="AE2150"/>
      <c r="AF2150"/>
      <c r="AG2150"/>
      <c r="AH2150"/>
      <c r="AI2150"/>
      <c r="AJ2150"/>
    </row>
    <row r="2151" spans="1:36" ht="24.95" customHeight="1">
      <c r="A2151" s="66"/>
      <c r="M2151" s="37"/>
      <c r="N2151" s="695"/>
      <c r="U2151"/>
      <c r="V2151"/>
      <c r="W2151"/>
      <c r="X2151"/>
      <c r="Y2151"/>
      <c r="Z2151" s="172"/>
      <c r="AA2151"/>
      <c r="AB2151"/>
      <c r="AC2151"/>
      <c r="AD2151"/>
      <c r="AE2151"/>
      <c r="AF2151"/>
      <c r="AG2151"/>
      <c r="AH2151"/>
      <c r="AI2151"/>
      <c r="AJ2151"/>
    </row>
    <row r="2152" spans="1:36" ht="24.95" customHeight="1">
      <c r="A2152" s="66"/>
      <c r="M2152" s="37"/>
      <c r="N2152" s="695"/>
      <c r="U2152"/>
      <c r="V2152"/>
      <c r="W2152"/>
      <c r="X2152"/>
      <c r="Y2152"/>
      <c r="Z2152" s="172"/>
      <c r="AA2152"/>
      <c r="AB2152"/>
      <c r="AC2152"/>
      <c r="AD2152"/>
      <c r="AE2152"/>
      <c r="AF2152"/>
      <c r="AG2152"/>
      <c r="AH2152"/>
      <c r="AI2152"/>
      <c r="AJ2152"/>
    </row>
    <row r="2153" spans="1:36" ht="24.95" customHeight="1">
      <c r="A2153" s="66"/>
      <c r="M2153" s="37"/>
      <c r="N2153" s="695"/>
      <c r="U2153"/>
      <c r="V2153"/>
      <c r="W2153"/>
      <c r="X2153"/>
      <c r="Y2153"/>
      <c r="Z2153" s="172"/>
      <c r="AA2153"/>
      <c r="AB2153"/>
      <c r="AC2153"/>
      <c r="AD2153"/>
      <c r="AE2153"/>
      <c r="AF2153"/>
      <c r="AG2153"/>
      <c r="AH2153"/>
      <c r="AI2153"/>
      <c r="AJ2153"/>
    </row>
    <row r="2154" spans="1:36" ht="24.95" customHeight="1">
      <c r="A2154" s="66"/>
      <c r="M2154" s="37"/>
      <c r="N2154" s="695"/>
      <c r="U2154"/>
      <c r="V2154"/>
      <c r="W2154"/>
      <c r="X2154"/>
      <c r="Y2154"/>
      <c r="Z2154" s="172"/>
      <c r="AA2154"/>
      <c r="AB2154"/>
      <c r="AC2154"/>
      <c r="AD2154"/>
      <c r="AE2154"/>
      <c r="AF2154"/>
      <c r="AG2154"/>
      <c r="AH2154"/>
      <c r="AI2154"/>
      <c r="AJ2154"/>
    </row>
    <row r="2155" spans="1:36" ht="24.95" customHeight="1">
      <c r="A2155" s="66"/>
      <c r="M2155" s="37"/>
      <c r="N2155" s="695"/>
      <c r="U2155"/>
      <c r="V2155"/>
      <c r="W2155"/>
      <c r="X2155"/>
      <c r="Y2155"/>
      <c r="Z2155" s="172"/>
      <c r="AA2155"/>
      <c r="AB2155"/>
      <c r="AC2155"/>
      <c r="AD2155"/>
      <c r="AE2155"/>
      <c r="AF2155"/>
      <c r="AG2155"/>
      <c r="AH2155"/>
      <c r="AI2155"/>
      <c r="AJ2155"/>
    </row>
    <row r="2156" spans="1:36" ht="24.95" customHeight="1">
      <c r="A2156" s="66"/>
      <c r="M2156" s="37"/>
      <c r="N2156" s="695"/>
      <c r="U2156"/>
      <c r="V2156"/>
      <c r="W2156"/>
      <c r="X2156"/>
      <c r="Y2156"/>
      <c r="Z2156" s="172"/>
      <c r="AA2156"/>
      <c r="AB2156"/>
      <c r="AC2156"/>
      <c r="AD2156"/>
      <c r="AE2156"/>
      <c r="AF2156"/>
      <c r="AG2156"/>
      <c r="AH2156"/>
      <c r="AI2156"/>
      <c r="AJ2156"/>
    </row>
    <row r="2157" spans="1:36" ht="24.95" customHeight="1">
      <c r="A2157" s="66"/>
      <c r="M2157" s="37"/>
      <c r="N2157" s="695"/>
      <c r="U2157"/>
      <c r="V2157"/>
      <c r="W2157"/>
      <c r="X2157"/>
      <c r="Y2157"/>
      <c r="Z2157" s="172"/>
      <c r="AA2157"/>
      <c r="AB2157"/>
      <c r="AC2157"/>
      <c r="AD2157"/>
      <c r="AE2157"/>
      <c r="AF2157"/>
      <c r="AG2157"/>
      <c r="AH2157"/>
      <c r="AI2157"/>
      <c r="AJ2157"/>
    </row>
    <row r="2158" spans="1:36" ht="24.95" customHeight="1">
      <c r="A2158" s="66"/>
      <c r="M2158" s="37"/>
      <c r="N2158" s="695"/>
      <c r="U2158"/>
      <c r="V2158"/>
      <c r="W2158"/>
      <c r="X2158"/>
      <c r="Y2158"/>
      <c r="Z2158" s="172"/>
      <c r="AA2158"/>
      <c r="AB2158"/>
      <c r="AC2158"/>
      <c r="AD2158"/>
      <c r="AE2158"/>
      <c r="AF2158"/>
      <c r="AG2158"/>
      <c r="AH2158"/>
      <c r="AI2158"/>
      <c r="AJ2158"/>
    </row>
    <row r="2159" spans="1:36" ht="24.95" customHeight="1">
      <c r="A2159" s="66"/>
      <c r="M2159" s="37"/>
      <c r="N2159" s="695"/>
      <c r="U2159"/>
      <c r="V2159"/>
      <c r="W2159"/>
      <c r="X2159"/>
      <c r="Y2159"/>
      <c r="Z2159" s="172"/>
      <c r="AA2159"/>
      <c r="AB2159"/>
      <c r="AC2159"/>
      <c r="AD2159"/>
      <c r="AE2159"/>
      <c r="AF2159"/>
      <c r="AG2159"/>
      <c r="AH2159"/>
      <c r="AI2159"/>
      <c r="AJ2159"/>
    </row>
    <row r="2160" spans="1:36" ht="24.95" customHeight="1">
      <c r="A2160" s="66"/>
      <c r="M2160" s="37"/>
      <c r="N2160" s="695"/>
      <c r="U2160"/>
      <c r="V2160"/>
      <c r="W2160"/>
      <c r="X2160"/>
      <c r="Y2160"/>
      <c r="Z2160" s="172"/>
      <c r="AA2160"/>
      <c r="AB2160"/>
      <c r="AC2160"/>
      <c r="AD2160"/>
      <c r="AE2160"/>
      <c r="AF2160"/>
      <c r="AG2160"/>
      <c r="AH2160"/>
      <c r="AI2160"/>
      <c r="AJ2160"/>
    </row>
    <row r="2161" spans="1:36" ht="24.95" customHeight="1">
      <c r="A2161" s="66"/>
      <c r="M2161" s="37"/>
      <c r="N2161" s="695"/>
      <c r="U2161"/>
      <c r="V2161"/>
      <c r="W2161"/>
      <c r="X2161"/>
      <c r="Y2161"/>
      <c r="Z2161" s="172"/>
      <c r="AA2161"/>
      <c r="AB2161"/>
      <c r="AC2161"/>
      <c r="AD2161"/>
      <c r="AE2161"/>
      <c r="AF2161"/>
      <c r="AG2161"/>
      <c r="AH2161"/>
      <c r="AI2161"/>
      <c r="AJ2161"/>
    </row>
    <row r="2162" spans="1:36" ht="24.95" customHeight="1">
      <c r="A2162" s="66"/>
      <c r="M2162" s="37"/>
      <c r="N2162" s="695"/>
      <c r="U2162"/>
      <c r="V2162"/>
      <c r="W2162"/>
      <c r="X2162"/>
      <c r="Y2162"/>
      <c r="Z2162" s="172"/>
      <c r="AA2162"/>
      <c r="AB2162"/>
      <c r="AC2162"/>
      <c r="AD2162"/>
      <c r="AE2162"/>
      <c r="AF2162"/>
      <c r="AG2162"/>
      <c r="AH2162"/>
      <c r="AI2162"/>
      <c r="AJ2162"/>
    </row>
    <row r="2163" spans="1:36" ht="24.95" customHeight="1">
      <c r="A2163" s="66"/>
      <c r="M2163" s="37"/>
      <c r="N2163" s="695"/>
      <c r="U2163"/>
      <c r="V2163"/>
      <c r="W2163"/>
      <c r="X2163"/>
      <c r="Y2163"/>
      <c r="Z2163" s="172"/>
      <c r="AA2163"/>
      <c r="AB2163"/>
      <c r="AC2163"/>
      <c r="AD2163"/>
      <c r="AE2163"/>
      <c r="AF2163"/>
      <c r="AG2163"/>
      <c r="AH2163"/>
      <c r="AI2163"/>
      <c r="AJ2163"/>
    </row>
    <row r="2164" spans="1:36" ht="24.95" customHeight="1">
      <c r="A2164" s="66"/>
      <c r="M2164" s="37"/>
      <c r="N2164" s="695"/>
      <c r="U2164"/>
      <c r="V2164"/>
      <c r="W2164"/>
      <c r="X2164"/>
      <c r="Y2164"/>
      <c r="Z2164" s="172"/>
      <c r="AA2164"/>
      <c r="AB2164"/>
      <c r="AC2164"/>
      <c r="AD2164"/>
      <c r="AE2164"/>
      <c r="AF2164"/>
      <c r="AG2164"/>
      <c r="AH2164"/>
      <c r="AI2164"/>
      <c r="AJ2164"/>
    </row>
    <row r="2165" spans="1:36" ht="24.95" customHeight="1">
      <c r="A2165" s="66"/>
      <c r="M2165" s="37"/>
      <c r="N2165" s="695"/>
      <c r="U2165"/>
      <c r="V2165"/>
      <c r="W2165"/>
      <c r="X2165"/>
      <c r="Y2165"/>
      <c r="Z2165" s="172"/>
      <c r="AA2165"/>
      <c r="AB2165"/>
      <c r="AC2165"/>
      <c r="AD2165"/>
      <c r="AE2165"/>
      <c r="AF2165"/>
      <c r="AG2165"/>
      <c r="AH2165"/>
      <c r="AI2165"/>
      <c r="AJ2165"/>
    </row>
    <row r="2166" spans="1:36" ht="24.95" customHeight="1">
      <c r="A2166" s="66"/>
      <c r="M2166" s="37"/>
      <c r="N2166" s="695"/>
      <c r="U2166"/>
      <c r="V2166"/>
      <c r="W2166"/>
      <c r="X2166"/>
      <c r="Y2166"/>
      <c r="Z2166" s="172"/>
      <c r="AA2166"/>
      <c r="AB2166"/>
      <c r="AC2166"/>
      <c r="AD2166"/>
      <c r="AE2166"/>
      <c r="AF2166"/>
      <c r="AG2166"/>
      <c r="AH2166"/>
      <c r="AI2166"/>
      <c r="AJ2166"/>
    </row>
    <row r="2167" spans="1:36" ht="24.95" customHeight="1">
      <c r="A2167" s="66"/>
      <c r="M2167" s="37"/>
      <c r="N2167" s="695"/>
      <c r="U2167"/>
      <c r="V2167"/>
      <c r="W2167"/>
      <c r="X2167"/>
      <c r="Y2167"/>
      <c r="Z2167" s="172"/>
      <c r="AA2167"/>
      <c r="AB2167"/>
      <c r="AC2167"/>
      <c r="AD2167"/>
      <c r="AE2167"/>
      <c r="AF2167"/>
      <c r="AG2167"/>
      <c r="AH2167"/>
      <c r="AI2167"/>
      <c r="AJ2167"/>
    </row>
    <row r="2168" spans="1:36" ht="24.95" customHeight="1">
      <c r="A2168" s="66"/>
      <c r="M2168" s="37"/>
      <c r="N2168" s="695"/>
      <c r="U2168"/>
      <c r="V2168"/>
      <c r="W2168"/>
      <c r="X2168"/>
      <c r="Y2168"/>
      <c r="Z2168" s="172"/>
      <c r="AA2168"/>
      <c r="AB2168"/>
      <c r="AC2168"/>
      <c r="AD2168"/>
      <c r="AE2168"/>
      <c r="AF2168"/>
      <c r="AG2168"/>
      <c r="AH2168"/>
      <c r="AI2168"/>
      <c r="AJ2168"/>
    </row>
    <row r="2169" spans="1:36" ht="24.95" customHeight="1">
      <c r="A2169" s="66"/>
      <c r="M2169" s="37"/>
      <c r="N2169" s="695"/>
      <c r="U2169"/>
      <c r="V2169"/>
      <c r="W2169"/>
      <c r="X2169"/>
      <c r="Y2169"/>
      <c r="Z2169" s="172"/>
      <c r="AA2169"/>
      <c r="AB2169"/>
      <c r="AC2169"/>
      <c r="AD2169"/>
      <c r="AE2169"/>
      <c r="AF2169"/>
      <c r="AG2169"/>
      <c r="AH2169"/>
      <c r="AI2169"/>
      <c r="AJ2169"/>
    </row>
    <row r="2170" spans="1:36" ht="24.95" customHeight="1">
      <c r="A2170" s="66"/>
      <c r="M2170" s="37"/>
      <c r="N2170" s="695"/>
      <c r="U2170"/>
      <c r="V2170"/>
      <c r="W2170"/>
      <c r="X2170"/>
      <c r="Y2170"/>
      <c r="Z2170" s="172"/>
      <c r="AA2170"/>
      <c r="AB2170"/>
      <c r="AC2170"/>
      <c r="AD2170"/>
      <c r="AE2170"/>
      <c r="AF2170"/>
      <c r="AG2170"/>
      <c r="AH2170"/>
      <c r="AI2170"/>
      <c r="AJ2170"/>
    </row>
    <row r="2171" spans="1:36" ht="24.95" customHeight="1">
      <c r="A2171" s="66"/>
      <c r="M2171" s="37"/>
      <c r="N2171" s="695"/>
      <c r="U2171"/>
      <c r="V2171"/>
      <c r="W2171"/>
      <c r="X2171"/>
      <c r="Y2171"/>
      <c r="Z2171" s="172"/>
      <c r="AA2171"/>
      <c r="AB2171"/>
      <c r="AC2171"/>
      <c r="AD2171"/>
      <c r="AE2171"/>
      <c r="AF2171"/>
      <c r="AG2171"/>
      <c r="AH2171"/>
      <c r="AI2171"/>
      <c r="AJ2171"/>
    </row>
    <row r="2172" spans="1:36" ht="24.95" customHeight="1">
      <c r="A2172" s="66"/>
      <c r="M2172" s="37"/>
      <c r="N2172" s="695"/>
      <c r="U2172"/>
      <c r="V2172"/>
      <c r="W2172"/>
      <c r="X2172"/>
      <c r="Y2172"/>
      <c r="Z2172" s="172"/>
      <c r="AA2172"/>
      <c r="AB2172"/>
      <c r="AC2172"/>
      <c r="AD2172"/>
      <c r="AE2172"/>
      <c r="AF2172"/>
      <c r="AG2172"/>
      <c r="AH2172"/>
      <c r="AI2172"/>
      <c r="AJ2172"/>
    </row>
    <row r="2173" spans="1:36" ht="24.95" customHeight="1">
      <c r="A2173" s="66"/>
      <c r="M2173" s="37"/>
      <c r="N2173" s="695"/>
      <c r="U2173"/>
      <c r="V2173"/>
      <c r="W2173"/>
      <c r="X2173"/>
      <c r="Y2173"/>
      <c r="Z2173" s="172"/>
      <c r="AA2173"/>
      <c r="AB2173"/>
      <c r="AC2173"/>
      <c r="AD2173"/>
      <c r="AE2173"/>
      <c r="AF2173"/>
      <c r="AG2173"/>
      <c r="AH2173"/>
      <c r="AI2173"/>
      <c r="AJ2173"/>
    </row>
    <row r="2174" spans="1:36" ht="24.95" customHeight="1">
      <c r="A2174" s="66"/>
      <c r="M2174" s="37"/>
      <c r="N2174" s="695"/>
      <c r="U2174"/>
      <c r="V2174"/>
      <c r="W2174"/>
      <c r="X2174"/>
      <c r="Y2174"/>
      <c r="Z2174" s="172"/>
      <c r="AA2174"/>
      <c r="AB2174"/>
      <c r="AC2174"/>
      <c r="AD2174"/>
      <c r="AE2174"/>
      <c r="AF2174"/>
      <c r="AG2174"/>
      <c r="AH2174"/>
      <c r="AI2174"/>
      <c r="AJ2174"/>
    </row>
    <row r="2175" spans="1:36" ht="24.95" customHeight="1">
      <c r="A2175" s="66"/>
      <c r="M2175" s="37"/>
      <c r="N2175" s="695"/>
      <c r="U2175"/>
      <c r="V2175"/>
      <c r="W2175"/>
      <c r="X2175"/>
      <c r="Y2175"/>
      <c r="Z2175" s="172"/>
      <c r="AA2175"/>
      <c r="AB2175"/>
      <c r="AC2175"/>
      <c r="AD2175"/>
      <c r="AE2175"/>
      <c r="AF2175"/>
      <c r="AG2175"/>
      <c r="AH2175"/>
      <c r="AI2175"/>
      <c r="AJ2175"/>
    </row>
    <row r="2176" spans="1:36" ht="24.95" customHeight="1">
      <c r="A2176" s="66"/>
      <c r="M2176" s="37"/>
      <c r="N2176" s="695"/>
      <c r="U2176"/>
      <c r="V2176"/>
      <c r="W2176"/>
      <c r="X2176"/>
      <c r="Y2176"/>
      <c r="Z2176" s="172"/>
      <c r="AA2176"/>
      <c r="AB2176"/>
      <c r="AC2176"/>
      <c r="AD2176"/>
      <c r="AE2176"/>
      <c r="AF2176"/>
      <c r="AG2176"/>
      <c r="AH2176"/>
      <c r="AI2176"/>
      <c r="AJ2176"/>
    </row>
    <row r="2177" spans="1:36" ht="24.95" customHeight="1">
      <c r="A2177" s="66"/>
      <c r="M2177" s="37"/>
      <c r="N2177" s="695"/>
      <c r="U2177"/>
      <c r="V2177"/>
      <c r="W2177"/>
      <c r="X2177"/>
      <c r="Y2177"/>
      <c r="Z2177" s="172"/>
      <c r="AA2177"/>
      <c r="AB2177"/>
      <c r="AC2177"/>
      <c r="AD2177"/>
      <c r="AE2177"/>
      <c r="AF2177"/>
      <c r="AG2177"/>
      <c r="AH2177"/>
      <c r="AI2177"/>
      <c r="AJ2177"/>
    </row>
    <row r="2178" spans="1:36" ht="24.95" customHeight="1">
      <c r="A2178" s="66"/>
      <c r="M2178" s="37"/>
      <c r="N2178" s="695"/>
      <c r="U2178"/>
      <c r="V2178"/>
      <c r="W2178"/>
      <c r="X2178"/>
      <c r="Y2178"/>
      <c r="Z2178" s="172"/>
      <c r="AA2178"/>
      <c r="AB2178"/>
      <c r="AC2178"/>
      <c r="AD2178"/>
      <c r="AE2178"/>
      <c r="AF2178"/>
      <c r="AG2178"/>
      <c r="AH2178"/>
      <c r="AI2178"/>
      <c r="AJ2178"/>
    </row>
    <row r="2179" spans="1:36" ht="24.95" customHeight="1">
      <c r="A2179" s="66"/>
      <c r="M2179" s="37"/>
      <c r="N2179" s="695"/>
      <c r="U2179"/>
      <c r="V2179"/>
      <c r="W2179"/>
      <c r="X2179"/>
      <c r="Y2179"/>
      <c r="Z2179" s="172"/>
      <c r="AA2179"/>
      <c r="AB2179"/>
      <c r="AC2179"/>
      <c r="AD2179"/>
      <c r="AE2179"/>
      <c r="AF2179"/>
      <c r="AG2179"/>
      <c r="AH2179"/>
      <c r="AI2179"/>
      <c r="AJ2179"/>
    </row>
    <row r="2180" spans="1:36" ht="24.95" customHeight="1">
      <c r="A2180" s="66"/>
      <c r="M2180" s="37"/>
      <c r="N2180" s="695"/>
      <c r="U2180"/>
      <c r="V2180"/>
      <c r="W2180"/>
      <c r="X2180"/>
      <c r="Y2180"/>
      <c r="Z2180" s="172"/>
      <c r="AA2180"/>
      <c r="AB2180"/>
      <c r="AC2180"/>
      <c r="AD2180"/>
      <c r="AE2180"/>
      <c r="AF2180"/>
      <c r="AG2180"/>
      <c r="AH2180"/>
      <c r="AI2180"/>
      <c r="AJ2180"/>
    </row>
    <row r="2181" spans="1:36" ht="24.95" customHeight="1">
      <c r="A2181" s="66"/>
      <c r="M2181" s="37"/>
      <c r="N2181" s="695"/>
      <c r="U2181"/>
      <c r="V2181"/>
      <c r="W2181"/>
      <c r="X2181"/>
      <c r="Y2181"/>
      <c r="Z2181" s="172"/>
      <c r="AA2181"/>
      <c r="AB2181"/>
      <c r="AC2181"/>
      <c r="AD2181"/>
      <c r="AE2181"/>
      <c r="AF2181"/>
      <c r="AG2181"/>
      <c r="AH2181"/>
      <c r="AI2181"/>
      <c r="AJ2181"/>
    </row>
    <row r="2182" spans="1:36" ht="24.95" customHeight="1">
      <c r="A2182" s="66"/>
      <c r="M2182" s="37"/>
      <c r="N2182" s="695"/>
      <c r="U2182"/>
      <c r="V2182"/>
      <c r="W2182"/>
      <c r="X2182"/>
      <c r="Y2182"/>
      <c r="Z2182" s="172"/>
      <c r="AA2182"/>
      <c r="AB2182"/>
      <c r="AC2182"/>
      <c r="AD2182"/>
      <c r="AE2182"/>
      <c r="AF2182"/>
      <c r="AG2182"/>
      <c r="AH2182"/>
      <c r="AI2182"/>
      <c r="AJ2182"/>
    </row>
    <row r="2183" spans="1:36" ht="24.95" customHeight="1">
      <c r="A2183" s="66"/>
      <c r="M2183" s="37"/>
      <c r="N2183" s="695"/>
      <c r="U2183"/>
      <c r="V2183"/>
      <c r="W2183"/>
      <c r="X2183"/>
      <c r="Y2183"/>
      <c r="Z2183" s="172"/>
      <c r="AA2183"/>
      <c r="AB2183"/>
      <c r="AC2183"/>
      <c r="AD2183"/>
      <c r="AE2183"/>
      <c r="AF2183"/>
      <c r="AG2183"/>
      <c r="AH2183"/>
      <c r="AI2183"/>
      <c r="AJ2183"/>
    </row>
    <row r="2184" spans="1:36" ht="24.95" customHeight="1">
      <c r="A2184" s="66"/>
      <c r="M2184" s="37"/>
      <c r="N2184" s="695"/>
      <c r="U2184"/>
      <c r="V2184"/>
      <c r="W2184"/>
      <c r="X2184"/>
      <c r="Y2184"/>
      <c r="Z2184" s="172"/>
      <c r="AA2184"/>
      <c r="AB2184"/>
      <c r="AC2184"/>
      <c r="AD2184"/>
      <c r="AE2184"/>
      <c r="AF2184"/>
      <c r="AG2184"/>
      <c r="AH2184"/>
      <c r="AI2184"/>
      <c r="AJ2184"/>
    </row>
    <row r="2185" spans="1:36" ht="24.95" customHeight="1">
      <c r="A2185" s="66"/>
      <c r="M2185" s="37"/>
      <c r="N2185" s="695"/>
      <c r="U2185"/>
      <c r="V2185"/>
      <c r="W2185"/>
      <c r="X2185"/>
      <c r="Y2185"/>
      <c r="Z2185" s="172"/>
      <c r="AA2185"/>
      <c r="AB2185"/>
      <c r="AC2185"/>
      <c r="AD2185"/>
      <c r="AE2185"/>
      <c r="AF2185"/>
      <c r="AG2185"/>
      <c r="AH2185"/>
      <c r="AI2185"/>
      <c r="AJ2185"/>
    </row>
    <row r="2186" spans="1:36" ht="24.95" customHeight="1">
      <c r="A2186" s="66"/>
      <c r="M2186" s="37"/>
      <c r="N2186" s="695"/>
      <c r="U2186"/>
      <c r="V2186"/>
      <c r="W2186"/>
      <c r="X2186"/>
      <c r="Y2186"/>
      <c r="Z2186" s="172"/>
      <c r="AA2186"/>
      <c r="AB2186"/>
      <c r="AC2186"/>
      <c r="AD2186"/>
      <c r="AE2186"/>
      <c r="AF2186"/>
      <c r="AG2186"/>
      <c r="AH2186"/>
      <c r="AI2186"/>
      <c r="AJ2186"/>
    </row>
    <row r="2187" spans="1:36" ht="24.95" customHeight="1">
      <c r="A2187" s="66"/>
      <c r="M2187" s="37"/>
      <c r="N2187" s="695"/>
      <c r="U2187"/>
      <c r="V2187"/>
      <c r="W2187"/>
      <c r="X2187"/>
      <c r="Y2187"/>
      <c r="Z2187" s="172"/>
      <c r="AA2187"/>
      <c r="AB2187"/>
      <c r="AC2187"/>
      <c r="AD2187"/>
      <c r="AE2187"/>
      <c r="AF2187"/>
      <c r="AG2187"/>
      <c r="AH2187"/>
      <c r="AI2187"/>
      <c r="AJ2187"/>
    </row>
    <row r="2188" spans="1:36" ht="24.95" customHeight="1">
      <c r="A2188" s="66"/>
      <c r="M2188" s="37"/>
      <c r="N2188" s="695"/>
      <c r="U2188"/>
      <c r="V2188"/>
      <c r="W2188"/>
      <c r="X2188"/>
      <c r="Y2188"/>
      <c r="Z2188" s="172"/>
      <c r="AA2188"/>
      <c r="AB2188"/>
      <c r="AC2188"/>
      <c r="AD2188"/>
      <c r="AE2188"/>
      <c r="AF2188"/>
      <c r="AG2188"/>
      <c r="AH2188"/>
      <c r="AI2188"/>
      <c r="AJ2188"/>
    </row>
    <row r="2189" spans="1:36" ht="24.95" customHeight="1">
      <c r="A2189" s="66"/>
      <c r="M2189" s="37"/>
      <c r="N2189" s="695"/>
      <c r="U2189"/>
      <c r="V2189"/>
      <c r="W2189"/>
      <c r="X2189"/>
      <c r="Y2189"/>
      <c r="Z2189" s="172"/>
      <c r="AA2189"/>
      <c r="AB2189"/>
      <c r="AC2189"/>
      <c r="AD2189"/>
      <c r="AE2189"/>
      <c r="AF2189"/>
      <c r="AG2189"/>
      <c r="AH2189"/>
      <c r="AI2189"/>
      <c r="AJ2189"/>
    </row>
    <row r="2190" spans="1:36" ht="24.95" customHeight="1">
      <c r="A2190" s="66"/>
      <c r="M2190" s="37"/>
      <c r="N2190" s="695"/>
      <c r="U2190"/>
      <c r="V2190"/>
      <c r="W2190"/>
      <c r="X2190"/>
      <c r="Y2190"/>
      <c r="Z2190" s="172"/>
      <c r="AA2190"/>
      <c r="AB2190"/>
      <c r="AC2190"/>
      <c r="AD2190"/>
      <c r="AE2190"/>
      <c r="AF2190"/>
      <c r="AG2190"/>
      <c r="AH2190"/>
      <c r="AI2190"/>
      <c r="AJ2190"/>
    </row>
    <row r="2191" spans="1:36" ht="24.95" customHeight="1">
      <c r="A2191" s="66"/>
      <c r="M2191" s="37"/>
      <c r="N2191" s="695"/>
      <c r="U2191"/>
      <c r="V2191"/>
      <c r="W2191"/>
      <c r="X2191"/>
      <c r="Y2191"/>
      <c r="Z2191" s="172"/>
      <c r="AA2191"/>
      <c r="AB2191"/>
      <c r="AC2191"/>
      <c r="AD2191"/>
      <c r="AE2191"/>
      <c r="AF2191"/>
      <c r="AG2191"/>
      <c r="AH2191"/>
      <c r="AI2191"/>
      <c r="AJ2191"/>
    </row>
    <row r="2192" spans="1:36" ht="24.95" customHeight="1">
      <c r="A2192" s="66"/>
      <c r="M2192" s="37"/>
      <c r="N2192" s="695"/>
      <c r="U2192"/>
      <c r="V2192"/>
      <c r="W2192"/>
      <c r="X2192"/>
      <c r="Y2192"/>
      <c r="Z2192" s="172"/>
      <c r="AA2192"/>
      <c r="AB2192"/>
      <c r="AC2192"/>
      <c r="AD2192"/>
      <c r="AE2192"/>
      <c r="AF2192"/>
      <c r="AG2192"/>
      <c r="AH2192"/>
      <c r="AI2192"/>
      <c r="AJ2192"/>
    </row>
    <row r="2193" spans="1:36" ht="24.95" customHeight="1">
      <c r="A2193" s="66"/>
      <c r="M2193" s="37"/>
      <c r="N2193" s="695"/>
      <c r="U2193"/>
      <c r="V2193"/>
      <c r="W2193"/>
      <c r="X2193"/>
      <c r="Y2193"/>
      <c r="Z2193" s="172"/>
      <c r="AA2193"/>
      <c r="AB2193"/>
      <c r="AC2193"/>
      <c r="AD2193"/>
      <c r="AE2193"/>
      <c r="AF2193"/>
      <c r="AG2193"/>
      <c r="AH2193"/>
      <c r="AI2193"/>
      <c r="AJ2193"/>
    </row>
    <row r="2194" spans="1:36" ht="24.95" customHeight="1">
      <c r="A2194" s="66"/>
      <c r="M2194" s="37"/>
      <c r="N2194" s="695"/>
      <c r="U2194"/>
      <c r="V2194"/>
      <c r="W2194"/>
      <c r="X2194"/>
      <c r="Y2194"/>
      <c r="Z2194" s="172"/>
      <c r="AA2194"/>
      <c r="AB2194"/>
      <c r="AC2194"/>
      <c r="AD2194"/>
      <c r="AE2194"/>
      <c r="AF2194"/>
      <c r="AG2194"/>
      <c r="AH2194"/>
      <c r="AI2194"/>
      <c r="AJ2194"/>
    </row>
    <row r="2195" spans="1:36" ht="24.95" customHeight="1">
      <c r="A2195" s="66"/>
      <c r="M2195" s="37"/>
      <c r="N2195" s="695"/>
      <c r="U2195"/>
      <c r="V2195"/>
      <c r="W2195"/>
      <c r="X2195"/>
      <c r="Y2195"/>
      <c r="Z2195" s="172"/>
      <c r="AA2195"/>
      <c r="AB2195"/>
      <c r="AC2195"/>
      <c r="AD2195"/>
      <c r="AE2195"/>
      <c r="AF2195"/>
      <c r="AG2195"/>
      <c r="AH2195"/>
      <c r="AI2195"/>
      <c r="AJ2195"/>
    </row>
    <row r="2196" spans="1:36" ht="24.95" customHeight="1">
      <c r="A2196" s="66"/>
      <c r="M2196" s="37"/>
      <c r="N2196" s="695"/>
      <c r="U2196"/>
      <c r="V2196"/>
      <c r="W2196"/>
      <c r="X2196"/>
      <c r="Y2196"/>
      <c r="Z2196" s="172"/>
      <c r="AA2196"/>
      <c r="AB2196"/>
      <c r="AC2196"/>
      <c r="AD2196"/>
      <c r="AE2196"/>
      <c r="AF2196"/>
      <c r="AG2196"/>
      <c r="AH2196"/>
      <c r="AI2196"/>
      <c r="AJ2196"/>
    </row>
    <row r="2197" spans="1:36" ht="24.95" customHeight="1">
      <c r="A2197" s="66"/>
      <c r="M2197" s="37"/>
      <c r="N2197" s="695"/>
      <c r="U2197"/>
      <c r="V2197"/>
      <c r="W2197"/>
      <c r="X2197"/>
      <c r="Y2197"/>
      <c r="Z2197" s="172"/>
      <c r="AA2197"/>
      <c r="AB2197"/>
      <c r="AC2197"/>
      <c r="AD2197"/>
      <c r="AE2197"/>
      <c r="AF2197"/>
      <c r="AG2197"/>
      <c r="AH2197"/>
      <c r="AI2197"/>
      <c r="AJ2197"/>
    </row>
    <row r="2198" spans="1:36" ht="24.95" customHeight="1">
      <c r="A2198" s="66"/>
      <c r="M2198" s="37"/>
      <c r="N2198" s="695"/>
      <c r="U2198"/>
      <c r="V2198"/>
      <c r="W2198"/>
      <c r="X2198"/>
      <c r="Y2198"/>
      <c r="Z2198" s="172"/>
      <c r="AA2198"/>
      <c r="AB2198"/>
      <c r="AC2198"/>
      <c r="AD2198"/>
      <c r="AE2198"/>
      <c r="AF2198"/>
      <c r="AG2198"/>
      <c r="AH2198"/>
      <c r="AI2198"/>
      <c r="AJ2198"/>
    </row>
    <row r="2199" spans="1:36" ht="24.95" customHeight="1">
      <c r="A2199" s="66"/>
      <c r="M2199" s="37"/>
      <c r="N2199" s="695"/>
      <c r="U2199"/>
      <c r="V2199"/>
      <c r="W2199"/>
      <c r="X2199"/>
      <c r="Y2199"/>
      <c r="Z2199" s="172"/>
      <c r="AA2199"/>
      <c r="AB2199"/>
      <c r="AC2199"/>
      <c r="AD2199"/>
      <c r="AE2199"/>
      <c r="AF2199"/>
      <c r="AG2199"/>
      <c r="AH2199"/>
      <c r="AI2199"/>
      <c r="AJ2199"/>
    </row>
    <row r="2200" spans="1:36" ht="24.95" customHeight="1">
      <c r="A2200" s="66"/>
      <c r="M2200" s="37"/>
      <c r="N2200" s="695"/>
      <c r="U2200"/>
      <c r="V2200"/>
      <c r="W2200"/>
      <c r="X2200"/>
      <c r="Y2200"/>
      <c r="Z2200" s="172"/>
      <c r="AA2200"/>
      <c r="AB2200"/>
      <c r="AC2200"/>
      <c r="AD2200"/>
      <c r="AE2200"/>
      <c r="AF2200"/>
      <c r="AG2200"/>
      <c r="AH2200"/>
      <c r="AI2200"/>
      <c r="AJ2200"/>
    </row>
    <row r="2201" spans="1:36" ht="24.95" customHeight="1">
      <c r="A2201" s="66"/>
      <c r="M2201" s="37"/>
      <c r="N2201" s="695"/>
      <c r="U2201"/>
      <c r="V2201"/>
      <c r="W2201"/>
      <c r="X2201"/>
      <c r="Y2201"/>
      <c r="Z2201" s="172"/>
      <c r="AA2201"/>
      <c r="AB2201"/>
      <c r="AC2201"/>
      <c r="AD2201"/>
      <c r="AE2201"/>
      <c r="AF2201"/>
      <c r="AG2201"/>
      <c r="AH2201"/>
      <c r="AI2201"/>
      <c r="AJ2201"/>
    </row>
    <row r="2202" spans="1:36" ht="24.95" customHeight="1">
      <c r="A2202" s="66"/>
      <c r="M2202" s="37"/>
      <c r="N2202" s="695"/>
      <c r="U2202"/>
      <c r="V2202"/>
      <c r="W2202"/>
      <c r="X2202"/>
      <c r="Y2202"/>
      <c r="Z2202" s="172"/>
      <c r="AA2202"/>
      <c r="AB2202"/>
      <c r="AC2202"/>
      <c r="AD2202"/>
      <c r="AE2202"/>
      <c r="AF2202"/>
      <c r="AG2202"/>
      <c r="AH2202"/>
      <c r="AI2202"/>
      <c r="AJ2202"/>
    </row>
    <row r="2203" spans="1:36" ht="24.95" customHeight="1">
      <c r="A2203" s="66"/>
      <c r="M2203" s="37"/>
      <c r="N2203" s="695"/>
      <c r="U2203"/>
      <c r="V2203"/>
      <c r="W2203"/>
      <c r="X2203"/>
      <c r="Y2203"/>
      <c r="Z2203" s="172"/>
      <c r="AA2203"/>
      <c r="AB2203"/>
      <c r="AC2203"/>
      <c r="AD2203"/>
      <c r="AE2203"/>
      <c r="AF2203"/>
      <c r="AG2203"/>
      <c r="AH2203"/>
      <c r="AI2203"/>
      <c r="AJ2203"/>
    </row>
    <row r="2204" spans="1:36" ht="24.95" customHeight="1">
      <c r="A2204" s="66"/>
      <c r="M2204" s="37"/>
      <c r="N2204" s="695"/>
      <c r="U2204"/>
      <c r="V2204"/>
      <c r="W2204"/>
      <c r="X2204"/>
      <c r="Y2204"/>
      <c r="Z2204" s="172"/>
      <c r="AA2204"/>
      <c r="AB2204"/>
      <c r="AC2204"/>
      <c r="AD2204"/>
      <c r="AE2204"/>
      <c r="AF2204"/>
      <c r="AG2204"/>
      <c r="AH2204"/>
      <c r="AI2204"/>
      <c r="AJ2204"/>
    </row>
    <row r="2205" spans="1:36" ht="24.95" customHeight="1">
      <c r="A2205" s="66"/>
      <c r="M2205" s="37"/>
      <c r="N2205" s="695"/>
      <c r="U2205"/>
      <c r="V2205"/>
      <c r="W2205"/>
      <c r="X2205"/>
      <c r="Y2205"/>
      <c r="Z2205" s="172"/>
      <c r="AA2205"/>
      <c r="AB2205"/>
      <c r="AC2205"/>
      <c r="AD2205"/>
      <c r="AE2205"/>
      <c r="AF2205"/>
      <c r="AG2205"/>
      <c r="AH2205"/>
      <c r="AI2205"/>
      <c r="AJ2205"/>
    </row>
    <row r="2206" spans="1:36" ht="24.95" customHeight="1">
      <c r="A2206" s="66"/>
      <c r="M2206" s="37"/>
      <c r="N2206" s="695"/>
      <c r="U2206"/>
      <c r="V2206"/>
      <c r="W2206"/>
      <c r="X2206"/>
      <c r="Y2206"/>
      <c r="Z2206" s="172"/>
      <c r="AA2206"/>
      <c r="AB2206"/>
      <c r="AC2206"/>
      <c r="AD2206"/>
      <c r="AE2206"/>
      <c r="AF2206"/>
      <c r="AG2206"/>
      <c r="AH2206"/>
      <c r="AI2206"/>
      <c r="AJ2206"/>
    </row>
    <row r="2207" spans="1:36" ht="24.95" customHeight="1">
      <c r="A2207" s="66"/>
      <c r="M2207" s="37"/>
      <c r="N2207" s="695"/>
      <c r="U2207"/>
      <c r="V2207"/>
      <c r="W2207"/>
      <c r="X2207"/>
      <c r="Y2207"/>
      <c r="Z2207" s="172"/>
      <c r="AA2207"/>
      <c r="AB2207"/>
      <c r="AC2207"/>
      <c r="AD2207"/>
      <c r="AE2207"/>
      <c r="AF2207"/>
      <c r="AG2207"/>
      <c r="AH2207"/>
      <c r="AI2207"/>
      <c r="AJ2207"/>
    </row>
    <row r="2208" spans="1:36" ht="24.95" customHeight="1">
      <c r="A2208" s="66"/>
      <c r="M2208" s="37"/>
      <c r="N2208" s="695"/>
      <c r="U2208"/>
      <c r="V2208"/>
      <c r="W2208"/>
      <c r="X2208"/>
      <c r="Y2208"/>
      <c r="Z2208" s="172"/>
      <c r="AA2208"/>
      <c r="AB2208"/>
      <c r="AC2208"/>
      <c r="AD2208"/>
      <c r="AE2208"/>
      <c r="AF2208"/>
      <c r="AG2208"/>
      <c r="AH2208"/>
      <c r="AI2208"/>
      <c r="AJ2208"/>
    </row>
    <row r="2209" spans="1:36" ht="24.95" customHeight="1">
      <c r="A2209" s="66"/>
      <c r="M2209" s="37"/>
      <c r="N2209" s="695"/>
      <c r="U2209"/>
      <c r="V2209"/>
      <c r="W2209"/>
      <c r="X2209"/>
      <c r="Y2209"/>
      <c r="Z2209" s="172"/>
      <c r="AA2209"/>
      <c r="AB2209"/>
      <c r="AC2209"/>
      <c r="AD2209"/>
      <c r="AE2209"/>
      <c r="AF2209"/>
      <c r="AG2209"/>
      <c r="AH2209"/>
      <c r="AI2209"/>
      <c r="AJ2209"/>
    </row>
    <row r="2210" spans="1:36" ht="24.95" customHeight="1">
      <c r="A2210" s="66"/>
      <c r="M2210" s="37"/>
      <c r="N2210" s="695"/>
      <c r="U2210"/>
      <c r="V2210"/>
      <c r="W2210"/>
      <c r="X2210"/>
      <c r="Y2210"/>
      <c r="Z2210" s="172"/>
      <c r="AA2210"/>
      <c r="AB2210"/>
      <c r="AC2210"/>
      <c r="AD2210"/>
      <c r="AE2210"/>
      <c r="AF2210"/>
      <c r="AG2210"/>
      <c r="AH2210"/>
      <c r="AI2210"/>
      <c r="AJ2210"/>
    </row>
    <row r="2211" spans="1:36" ht="24.95" customHeight="1">
      <c r="A2211" s="66"/>
      <c r="M2211" s="37"/>
      <c r="N2211" s="695"/>
      <c r="U2211"/>
      <c r="V2211"/>
      <c r="W2211"/>
      <c r="X2211"/>
      <c r="Y2211"/>
      <c r="Z2211" s="172"/>
      <c r="AA2211"/>
      <c r="AB2211"/>
      <c r="AC2211"/>
      <c r="AD2211"/>
      <c r="AE2211"/>
      <c r="AF2211"/>
      <c r="AG2211"/>
      <c r="AH2211"/>
      <c r="AI2211"/>
      <c r="AJ2211"/>
    </row>
    <row r="2212" spans="1:36" ht="24.95" customHeight="1">
      <c r="A2212" s="66"/>
      <c r="M2212" s="37"/>
      <c r="N2212" s="695"/>
      <c r="U2212"/>
      <c r="V2212"/>
      <c r="W2212"/>
      <c r="X2212"/>
      <c r="Y2212"/>
      <c r="Z2212" s="172"/>
      <c r="AA2212"/>
      <c r="AB2212"/>
      <c r="AC2212"/>
      <c r="AD2212"/>
      <c r="AE2212"/>
      <c r="AF2212"/>
      <c r="AG2212"/>
      <c r="AH2212"/>
      <c r="AI2212"/>
      <c r="AJ2212"/>
    </row>
    <row r="2213" spans="1:36" ht="24.95" customHeight="1">
      <c r="A2213" s="66"/>
      <c r="M2213" s="37"/>
      <c r="N2213" s="695"/>
      <c r="U2213"/>
      <c r="V2213"/>
      <c r="W2213"/>
      <c r="X2213"/>
      <c r="Y2213"/>
      <c r="Z2213" s="172"/>
      <c r="AA2213"/>
      <c r="AB2213"/>
      <c r="AC2213"/>
      <c r="AD2213"/>
      <c r="AE2213"/>
      <c r="AF2213"/>
      <c r="AG2213"/>
      <c r="AH2213"/>
      <c r="AI2213"/>
      <c r="AJ2213"/>
    </row>
    <row r="2214" spans="1:36" ht="24.95" customHeight="1">
      <c r="A2214" s="66"/>
      <c r="M2214" s="37"/>
      <c r="N2214" s="695"/>
      <c r="U2214"/>
      <c r="V2214"/>
      <c r="W2214"/>
      <c r="X2214"/>
      <c r="Y2214"/>
      <c r="Z2214" s="172"/>
      <c r="AA2214"/>
      <c r="AB2214"/>
      <c r="AC2214"/>
      <c r="AD2214"/>
      <c r="AE2214"/>
      <c r="AF2214"/>
      <c r="AG2214"/>
      <c r="AH2214"/>
      <c r="AI2214"/>
      <c r="AJ2214"/>
    </row>
    <row r="2215" spans="1:36" ht="24.95" customHeight="1">
      <c r="A2215" s="66"/>
      <c r="M2215" s="37"/>
      <c r="N2215" s="695"/>
      <c r="U2215"/>
      <c r="V2215"/>
      <c r="W2215"/>
      <c r="X2215"/>
      <c r="Y2215"/>
      <c r="Z2215" s="172"/>
      <c r="AA2215"/>
      <c r="AB2215"/>
      <c r="AC2215"/>
      <c r="AD2215"/>
      <c r="AE2215"/>
      <c r="AF2215"/>
      <c r="AG2215"/>
      <c r="AH2215"/>
      <c r="AI2215"/>
      <c r="AJ2215"/>
    </row>
    <row r="2216" spans="1:36" ht="24.95" customHeight="1">
      <c r="A2216" s="66"/>
      <c r="M2216" s="37"/>
      <c r="N2216" s="695"/>
      <c r="U2216"/>
      <c r="V2216"/>
      <c r="W2216"/>
      <c r="X2216"/>
      <c r="Y2216"/>
      <c r="Z2216" s="172"/>
      <c r="AA2216"/>
      <c r="AB2216"/>
      <c r="AC2216"/>
      <c r="AD2216"/>
      <c r="AE2216"/>
      <c r="AF2216"/>
      <c r="AG2216"/>
      <c r="AH2216"/>
      <c r="AI2216"/>
      <c r="AJ2216"/>
    </row>
    <row r="2217" spans="1:36" ht="24.95" customHeight="1">
      <c r="A2217" s="66"/>
      <c r="M2217" s="37"/>
      <c r="N2217" s="695"/>
      <c r="U2217"/>
      <c r="V2217"/>
      <c r="W2217"/>
      <c r="X2217"/>
      <c r="Y2217"/>
      <c r="Z2217" s="172"/>
      <c r="AA2217"/>
      <c r="AB2217"/>
      <c r="AC2217"/>
      <c r="AD2217"/>
      <c r="AE2217"/>
      <c r="AF2217"/>
      <c r="AG2217"/>
      <c r="AH2217"/>
      <c r="AI2217"/>
      <c r="AJ2217"/>
    </row>
    <row r="2218" spans="1:36" ht="24.95" customHeight="1">
      <c r="A2218" s="66"/>
      <c r="M2218" s="37"/>
      <c r="N2218" s="695"/>
      <c r="U2218"/>
      <c r="V2218"/>
      <c r="W2218"/>
      <c r="X2218"/>
      <c r="Y2218"/>
      <c r="Z2218" s="172"/>
      <c r="AA2218"/>
      <c r="AB2218"/>
      <c r="AC2218"/>
      <c r="AD2218"/>
      <c r="AE2218"/>
      <c r="AF2218"/>
      <c r="AG2218"/>
      <c r="AH2218"/>
      <c r="AI2218"/>
      <c r="AJ2218"/>
    </row>
    <row r="2219" spans="1:36" ht="24.95" customHeight="1">
      <c r="A2219" s="66"/>
      <c r="M2219" s="37"/>
      <c r="N2219" s="695"/>
      <c r="U2219"/>
      <c r="V2219"/>
      <c r="W2219"/>
      <c r="X2219"/>
      <c r="Y2219"/>
      <c r="Z2219" s="172"/>
      <c r="AA2219"/>
      <c r="AB2219"/>
      <c r="AC2219"/>
      <c r="AD2219"/>
      <c r="AE2219"/>
      <c r="AF2219"/>
      <c r="AG2219"/>
      <c r="AH2219"/>
      <c r="AI2219"/>
      <c r="AJ2219"/>
    </row>
    <row r="2220" spans="1:36" ht="24.95" customHeight="1">
      <c r="A2220" s="66"/>
      <c r="M2220" s="37"/>
      <c r="N2220" s="695"/>
      <c r="U2220"/>
      <c r="V2220"/>
      <c r="W2220"/>
      <c r="X2220"/>
      <c r="Y2220"/>
      <c r="Z2220" s="172"/>
      <c r="AA2220"/>
      <c r="AB2220"/>
      <c r="AC2220"/>
      <c r="AD2220"/>
      <c r="AE2220"/>
      <c r="AF2220"/>
      <c r="AG2220"/>
      <c r="AH2220"/>
      <c r="AI2220"/>
      <c r="AJ2220"/>
    </row>
    <row r="2221" spans="1:36" ht="24.95" customHeight="1">
      <c r="A2221" s="66"/>
      <c r="M2221" s="37"/>
      <c r="N2221" s="695"/>
      <c r="U2221"/>
      <c r="V2221"/>
      <c r="W2221"/>
      <c r="X2221"/>
      <c r="Y2221"/>
      <c r="Z2221" s="172"/>
      <c r="AA2221"/>
      <c r="AB2221"/>
      <c r="AC2221"/>
      <c r="AD2221"/>
      <c r="AE2221"/>
      <c r="AF2221"/>
      <c r="AG2221"/>
      <c r="AH2221"/>
      <c r="AI2221"/>
      <c r="AJ2221"/>
    </row>
    <row r="2222" spans="1:36" ht="24.95" customHeight="1">
      <c r="A2222" s="66"/>
      <c r="M2222" s="37"/>
      <c r="N2222" s="695"/>
      <c r="U2222"/>
      <c r="V2222"/>
      <c r="W2222"/>
      <c r="X2222"/>
      <c r="Y2222"/>
      <c r="Z2222" s="172"/>
      <c r="AA2222"/>
      <c r="AB2222"/>
      <c r="AC2222"/>
      <c r="AD2222"/>
      <c r="AE2222"/>
      <c r="AF2222"/>
      <c r="AG2222"/>
      <c r="AH2222"/>
      <c r="AI2222"/>
      <c r="AJ2222"/>
    </row>
    <row r="2223" spans="1:36" ht="24.95" customHeight="1">
      <c r="A2223" s="66"/>
      <c r="M2223" s="37"/>
      <c r="N2223" s="695"/>
      <c r="U2223"/>
      <c r="V2223"/>
      <c r="W2223"/>
      <c r="X2223"/>
      <c r="Y2223"/>
      <c r="Z2223" s="172"/>
      <c r="AA2223"/>
      <c r="AB2223"/>
      <c r="AC2223"/>
      <c r="AD2223"/>
      <c r="AE2223"/>
      <c r="AF2223"/>
      <c r="AG2223"/>
      <c r="AH2223"/>
      <c r="AI2223"/>
      <c r="AJ2223"/>
    </row>
    <row r="2224" spans="1:36" ht="24.95" customHeight="1">
      <c r="A2224" s="66"/>
      <c r="M2224" s="37"/>
      <c r="N2224" s="695"/>
      <c r="U2224"/>
      <c r="V2224"/>
      <c r="W2224"/>
      <c r="X2224"/>
      <c r="Y2224"/>
      <c r="Z2224" s="172"/>
      <c r="AA2224"/>
      <c r="AB2224"/>
      <c r="AC2224"/>
      <c r="AD2224"/>
      <c r="AE2224"/>
      <c r="AF2224"/>
      <c r="AG2224"/>
      <c r="AH2224"/>
      <c r="AI2224"/>
      <c r="AJ2224"/>
    </row>
    <row r="2225" spans="1:36" ht="24.95" customHeight="1">
      <c r="A2225" s="66"/>
      <c r="M2225" s="37"/>
      <c r="N2225" s="695"/>
      <c r="U2225"/>
      <c r="V2225"/>
      <c r="W2225"/>
      <c r="X2225"/>
      <c r="Y2225"/>
      <c r="Z2225" s="172"/>
      <c r="AA2225"/>
      <c r="AB2225"/>
      <c r="AC2225"/>
      <c r="AD2225"/>
      <c r="AE2225"/>
      <c r="AF2225"/>
      <c r="AG2225"/>
      <c r="AH2225"/>
      <c r="AI2225"/>
      <c r="AJ2225"/>
    </row>
    <row r="2226" spans="1:36" ht="24.95" customHeight="1">
      <c r="A2226" s="66"/>
      <c r="M2226" s="37"/>
      <c r="N2226" s="695"/>
      <c r="U2226"/>
      <c r="V2226"/>
      <c r="W2226"/>
      <c r="X2226"/>
      <c r="Y2226"/>
      <c r="Z2226" s="172"/>
      <c r="AA2226"/>
      <c r="AB2226"/>
      <c r="AC2226"/>
      <c r="AD2226"/>
      <c r="AE2226"/>
      <c r="AF2226"/>
      <c r="AG2226"/>
      <c r="AH2226"/>
      <c r="AI2226"/>
      <c r="AJ2226"/>
    </row>
    <row r="2227" spans="1:36" ht="24.95" customHeight="1">
      <c r="A2227" s="66"/>
      <c r="M2227" s="37"/>
      <c r="N2227" s="695"/>
      <c r="U2227"/>
      <c r="V2227"/>
      <c r="W2227"/>
      <c r="X2227"/>
      <c r="Y2227"/>
      <c r="Z2227" s="172"/>
      <c r="AA2227"/>
      <c r="AB2227"/>
      <c r="AC2227"/>
      <c r="AD2227"/>
      <c r="AE2227"/>
      <c r="AF2227"/>
      <c r="AG2227"/>
      <c r="AH2227"/>
      <c r="AI2227"/>
      <c r="AJ2227"/>
    </row>
    <row r="2228" spans="1:36" ht="24.95" customHeight="1">
      <c r="A2228" s="66"/>
      <c r="M2228" s="37"/>
      <c r="N2228" s="695"/>
      <c r="U2228"/>
      <c r="V2228"/>
      <c r="W2228"/>
      <c r="X2228"/>
      <c r="Y2228"/>
      <c r="Z2228" s="172"/>
      <c r="AA2228"/>
      <c r="AB2228"/>
      <c r="AC2228"/>
      <c r="AD2228"/>
      <c r="AE2228"/>
      <c r="AF2228"/>
      <c r="AG2228"/>
      <c r="AH2228"/>
      <c r="AI2228"/>
      <c r="AJ2228"/>
    </row>
    <row r="2229" spans="1:36" ht="24.95" customHeight="1">
      <c r="A2229" s="66"/>
      <c r="M2229" s="37"/>
      <c r="N2229" s="695"/>
      <c r="U2229"/>
      <c r="V2229"/>
      <c r="W2229"/>
      <c r="X2229"/>
      <c r="Y2229"/>
      <c r="Z2229" s="172"/>
      <c r="AA2229"/>
      <c r="AB2229"/>
      <c r="AC2229"/>
      <c r="AD2229"/>
      <c r="AE2229"/>
      <c r="AF2229"/>
      <c r="AG2229"/>
      <c r="AH2229"/>
      <c r="AI2229"/>
      <c r="AJ2229"/>
    </row>
    <row r="2230" spans="1:36" ht="24.95" customHeight="1">
      <c r="A2230" s="66"/>
      <c r="M2230" s="37"/>
      <c r="N2230" s="695"/>
      <c r="U2230"/>
      <c r="V2230"/>
      <c r="W2230"/>
      <c r="X2230"/>
      <c r="Y2230"/>
      <c r="Z2230" s="172"/>
      <c r="AA2230"/>
      <c r="AB2230"/>
      <c r="AC2230"/>
      <c r="AD2230"/>
      <c r="AE2230"/>
      <c r="AF2230"/>
      <c r="AG2230"/>
      <c r="AH2230"/>
      <c r="AI2230"/>
      <c r="AJ2230"/>
    </row>
    <row r="2231" spans="1:36" ht="24.95" customHeight="1">
      <c r="A2231" s="66"/>
      <c r="M2231" s="37"/>
      <c r="N2231" s="695"/>
      <c r="U2231"/>
      <c r="V2231"/>
      <c r="W2231"/>
      <c r="X2231"/>
      <c r="Y2231"/>
      <c r="Z2231" s="172"/>
      <c r="AA2231"/>
      <c r="AB2231"/>
      <c r="AC2231"/>
      <c r="AD2231"/>
      <c r="AE2231"/>
      <c r="AF2231"/>
      <c r="AG2231"/>
      <c r="AH2231"/>
      <c r="AI2231"/>
      <c r="AJ2231"/>
    </row>
    <row r="2232" spans="1:36" ht="24.95" customHeight="1">
      <c r="A2232" s="66"/>
      <c r="M2232" s="37"/>
      <c r="N2232" s="695"/>
      <c r="U2232"/>
      <c r="V2232"/>
      <c r="W2232"/>
      <c r="X2232"/>
      <c r="Y2232"/>
      <c r="Z2232" s="172"/>
      <c r="AA2232"/>
      <c r="AB2232"/>
      <c r="AC2232"/>
      <c r="AD2232"/>
      <c r="AE2232"/>
      <c r="AF2232"/>
      <c r="AG2232"/>
      <c r="AH2232"/>
      <c r="AI2232"/>
      <c r="AJ2232"/>
    </row>
    <row r="2233" spans="1:36" ht="24.95" customHeight="1">
      <c r="A2233" s="66"/>
      <c r="M2233" s="37"/>
      <c r="N2233" s="695"/>
      <c r="U2233"/>
      <c r="V2233"/>
      <c r="W2233"/>
      <c r="X2233"/>
      <c r="Y2233"/>
      <c r="Z2233" s="172"/>
      <c r="AA2233"/>
      <c r="AB2233"/>
      <c r="AC2233"/>
      <c r="AD2233"/>
      <c r="AE2233"/>
      <c r="AF2233"/>
      <c r="AG2233"/>
      <c r="AH2233"/>
      <c r="AI2233"/>
      <c r="AJ2233"/>
    </row>
    <row r="2234" spans="1:36" ht="24.95" customHeight="1">
      <c r="A2234" s="66"/>
      <c r="M2234" s="37"/>
      <c r="N2234" s="695"/>
      <c r="U2234"/>
      <c r="V2234"/>
      <c r="W2234"/>
      <c r="X2234"/>
      <c r="Y2234"/>
      <c r="Z2234" s="172"/>
      <c r="AA2234"/>
      <c r="AB2234"/>
      <c r="AC2234"/>
      <c r="AD2234"/>
      <c r="AE2234"/>
      <c r="AF2234"/>
      <c r="AG2234"/>
      <c r="AH2234"/>
      <c r="AI2234"/>
      <c r="AJ2234"/>
    </row>
    <row r="2235" spans="1:36" ht="24.95" customHeight="1">
      <c r="A2235" s="66"/>
      <c r="M2235" s="37"/>
      <c r="N2235" s="695"/>
      <c r="U2235"/>
      <c r="V2235"/>
      <c r="W2235"/>
      <c r="X2235"/>
      <c r="Y2235"/>
      <c r="Z2235" s="172"/>
      <c r="AA2235"/>
      <c r="AB2235"/>
      <c r="AC2235"/>
      <c r="AD2235"/>
      <c r="AE2235"/>
      <c r="AF2235"/>
      <c r="AG2235"/>
      <c r="AH2235"/>
      <c r="AI2235"/>
      <c r="AJ2235"/>
    </row>
    <row r="2236" spans="1:36" ht="24.95" customHeight="1">
      <c r="A2236" s="66"/>
      <c r="M2236" s="37"/>
      <c r="N2236" s="695"/>
      <c r="U2236"/>
      <c r="V2236"/>
      <c r="W2236"/>
      <c r="X2236"/>
      <c r="Y2236"/>
      <c r="Z2236" s="172"/>
      <c r="AA2236"/>
      <c r="AB2236"/>
      <c r="AC2236"/>
      <c r="AD2236"/>
      <c r="AE2236"/>
      <c r="AF2236"/>
      <c r="AG2236"/>
      <c r="AH2236"/>
      <c r="AI2236"/>
      <c r="AJ2236"/>
    </row>
    <row r="2237" spans="1:36" ht="24.95" customHeight="1">
      <c r="A2237" s="66"/>
      <c r="M2237" s="37"/>
      <c r="N2237" s="695"/>
      <c r="U2237"/>
      <c r="V2237"/>
      <c r="W2237"/>
      <c r="X2237"/>
      <c r="Y2237"/>
      <c r="Z2237" s="172"/>
      <c r="AA2237"/>
      <c r="AB2237"/>
      <c r="AC2237"/>
      <c r="AD2237"/>
      <c r="AE2237"/>
      <c r="AF2237"/>
      <c r="AG2237"/>
      <c r="AH2237"/>
      <c r="AI2237"/>
      <c r="AJ2237"/>
    </row>
    <row r="2238" spans="1:36" ht="24.95" customHeight="1">
      <c r="A2238" s="66"/>
      <c r="M2238" s="37"/>
      <c r="N2238" s="695"/>
      <c r="U2238"/>
      <c r="V2238"/>
      <c r="W2238"/>
      <c r="X2238"/>
      <c r="Y2238"/>
      <c r="Z2238" s="172"/>
      <c r="AA2238"/>
      <c r="AB2238"/>
      <c r="AC2238"/>
      <c r="AD2238"/>
      <c r="AE2238"/>
      <c r="AF2238"/>
      <c r="AG2238"/>
      <c r="AH2238"/>
      <c r="AI2238"/>
      <c r="AJ2238"/>
    </row>
    <row r="2239" spans="1:36" ht="24.95" customHeight="1">
      <c r="A2239" s="66"/>
      <c r="M2239" s="37"/>
      <c r="N2239" s="695"/>
      <c r="U2239"/>
      <c r="V2239"/>
      <c r="W2239"/>
      <c r="X2239"/>
      <c r="Y2239"/>
      <c r="Z2239" s="172"/>
      <c r="AA2239"/>
      <c r="AB2239"/>
      <c r="AC2239"/>
      <c r="AD2239"/>
      <c r="AE2239"/>
      <c r="AF2239"/>
      <c r="AG2239"/>
      <c r="AH2239"/>
      <c r="AI2239"/>
      <c r="AJ2239"/>
    </row>
    <row r="2240" spans="1:36" ht="24.95" customHeight="1">
      <c r="A2240" s="66"/>
      <c r="M2240" s="37"/>
      <c r="N2240" s="695"/>
      <c r="U2240"/>
      <c r="V2240"/>
      <c r="W2240"/>
      <c r="X2240"/>
      <c r="Y2240"/>
      <c r="Z2240" s="172"/>
      <c r="AA2240"/>
      <c r="AB2240"/>
      <c r="AC2240"/>
      <c r="AD2240"/>
      <c r="AE2240"/>
      <c r="AF2240"/>
      <c r="AG2240"/>
      <c r="AH2240"/>
      <c r="AI2240"/>
      <c r="AJ2240"/>
    </row>
    <row r="2241" spans="1:36" ht="24.95" customHeight="1">
      <c r="A2241" s="66"/>
      <c r="M2241" s="37"/>
      <c r="N2241" s="695"/>
      <c r="U2241"/>
      <c r="V2241"/>
      <c r="W2241"/>
      <c r="X2241"/>
      <c r="Y2241"/>
      <c r="Z2241" s="172"/>
      <c r="AA2241"/>
      <c r="AB2241"/>
      <c r="AC2241"/>
      <c r="AD2241"/>
      <c r="AE2241"/>
      <c r="AF2241"/>
      <c r="AG2241"/>
      <c r="AH2241"/>
      <c r="AI2241"/>
      <c r="AJ2241"/>
    </row>
    <row r="2242" spans="1:36" ht="24.95" customHeight="1">
      <c r="A2242" s="66"/>
      <c r="M2242" s="37"/>
      <c r="N2242" s="695"/>
      <c r="U2242"/>
      <c r="V2242"/>
      <c r="W2242"/>
      <c r="X2242"/>
      <c r="Y2242"/>
      <c r="Z2242" s="172"/>
      <c r="AA2242"/>
      <c r="AB2242"/>
      <c r="AC2242"/>
      <c r="AD2242"/>
      <c r="AE2242"/>
      <c r="AF2242"/>
      <c r="AG2242"/>
      <c r="AH2242"/>
      <c r="AI2242"/>
      <c r="AJ2242"/>
    </row>
    <row r="2243" spans="1:36" ht="24.95" customHeight="1">
      <c r="A2243" s="66"/>
      <c r="M2243" s="37"/>
      <c r="N2243" s="695"/>
      <c r="U2243"/>
      <c r="V2243"/>
      <c r="W2243"/>
      <c r="X2243"/>
      <c r="Y2243"/>
      <c r="Z2243" s="172"/>
      <c r="AA2243"/>
      <c r="AB2243"/>
      <c r="AC2243"/>
      <c r="AD2243"/>
      <c r="AE2243"/>
      <c r="AF2243"/>
      <c r="AG2243"/>
      <c r="AH2243"/>
      <c r="AI2243"/>
      <c r="AJ2243"/>
    </row>
    <row r="2244" spans="1:36" ht="24.95" customHeight="1">
      <c r="A2244" s="66"/>
      <c r="M2244" s="37"/>
      <c r="N2244" s="695"/>
      <c r="U2244"/>
      <c r="V2244"/>
      <c r="W2244"/>
      <c r="X2244"/>
      <c r="Y2244"/>
      <c r="Z2244" s="172"/>
      <c r="AA2244"/>
      <c r="AB2244"/>
      <c r="AC2244"/>
      <c r="AD2244"/>
      <c r="AE2244"/>
      <c r="AF2244"/>
      <c r="AG2244"/>
      <c r="AH2244"/>
      <c r="AI2244"/>
      <c r="AJ2244"/>
    </row>
    <row r="2245" spans="1:36" ht="24.95" customHeight="1">
      <c r="A2245" s="66"/>
      <c r="M2245" s="37"/>
      <c r="N2245" s="695"/>
      <c r="U2245"/>
      <c r="V2245"/>
      <c r="W2245"/>
      <c r="X2245"/>
      <c r="Y2245"/>
      <c r="Z2245" s="172"/>
      <c r="AA2245"/>
      <c r="AB2245"/>
      <c r="AC2245"/>
      <c r="AD2245"/>
      <c r="AE2245"/>
      <c r="AF2245"/>
      <c r="AG2245"/>
      <c r="AH2245"/>
      <c r="AI2245"/>
      <c r="AJ2245"/>
    </row>
    <row r="2246" spans="1:36" ht="24.95" customHeight="1">
      <c r="A2246" s="66"/>
      <c r="M2246" s="37"/>
      <c r="N2246" s="695"/>
      <c r="U2246"/>
      <c r="V2246"/>
      <c r="W2246"/>
      <c r="X2246"/>
      <c r="Y2246"/>
      <c r="Z2246" s="172"/>
      <c r="AA2246"/>
      <c r="AB2246"/>
      <c r="AC2246"/>
      <c r="AD2246"/>
      <c r="AE2246"/>
      <c r="AF2246"/>
      <c r="AG2246"/>
      <c r="AH2246"/>
      <c r="AI2246"/>
      <c r="AJ2246"/>
    </row>
    <row r="2247" spans="1:36" ht="24.95" customHeight="1">
      <c r="A2247" s="66"/>
      <c r="M2247" s="37"/>
      <c r="N2247" s="695"/>
      <c r="U2247"/>
      <c r="V2247"/>
      <c r="W2247"/>
      <c r="X2247"/>
      <c r="Y2247"/>
      <c r="Z2247" s="172"/>
      <c r="AA2247"/>
      <c r="AB2247"/>
      <c r="AC2247"/>
      <c r="AD2247"/>
      <c r="AE2247"/>
      <c r="AF2247"/>
      <c r="AG2247"/>
      <c r="AH2247"/>
      <c r="AI2247"/>
      <c r="AJ2247"/>
    </row>
    <row r="2248" spans="1:36" ht="24.95" customHeight="1">
      <c r="A2248" s="66"/>
      <c r="M2248" s="37"/>
      <c r="N2248" s="695"/>
      <c r="U2248"/>
      <c r="V2248"/>
      <c r="W2248"/>
      <c r="X2248"/>
      <c r="Y2248"/>
      <c r="Z2248" s="172"/>
      <c r="AA2248"/>
      <c r="AB2248"/>
      <c r="AC2248"/>
      <c r="AD2248"/>
      <c r="AE2248"/>
      <c r="AF2248"/>
      <c r="AG2248"/>
      <c r="AH2248"/>
      <c r="AI2248"/>
      <c r="AJ2248"/>
    </row>
    <row r="2249" spans="1:36" ht="24.95" customHeight="1">
      <c r="A2249" s="66"/>
      <c r="M2249" s="37"/>
      <c r="N2249" s="695"/>
      <c r="U2249"/>
      <c r="V2249"/>
      <c r="W2249"/>
      <c r="X2249"/>
      <c r="Y2249"/>
      <c r="Z2249" s="172"/>
      <c r="AA2249"/>
      <c r="AB2249"/>
      <c r="AC2249"/>
      <c r="AD2249"/>
      <c r="AE2249"/>
      <c r="AF2249"/>
      <c r="AG2249"/>
      <c r="AH2249"/>
      <c r="AI2249"/>
      <c r="AJ2249"/>
    </row>
    <row r="2250" spans="1:36" ht="24.95" customHeight="1">
      <c r="A2250" s="66"/>
      <c r="M2250" s="37"/>
      <c r="N2250" s="695"/>
      <c r="U2250"/>
      <c r="V2250"/>
      <c r="W2250"/>
      <c r="X2250"/>
      <c r="Y2250"/>
      <c r="Z2250" s="172"/>
      <c r="AA2250"/>
      <c r="AB2250"/>
      <c r="AC2250"/>
      <c r="AD2250"/>
      <c r="AE2250"/>
      <c r="AF2250"/>
      <c r="AG2250"/>
      <c r="AH2250"/>
      <c r="AI2250"/>
      <c r="AJ2250"/>
    </row>
    <row r="2251" spans="1:36" ht="24.95" customHeight="1">
      <c r="A2251" s="66"/>
      <c r="M2251" s="37"/>
      <c r="N2251" s="695"/>
      <c r="U2251"/>
      <c r="V2251"/>
      <c r="W2251"/>
      <c r="X2251"/>
      <c r="Y2251"/>
      <c r="Z2251" s="172"/>
      <c r="AA2251"/>
      <c r="AB2251"/>
      <c r="AC2251"/>
      <c r="AD2251"/>
      <c r="AE2251"/>
      <c r="AF2251"/>
      <c r="AG2251"/>
      <c r="AH2251"/>
      <c r="AI2251"/>
      <c r="AJ2251"/>
    </row>
    <row r="2252" spans="1:36" ht="24.95" customHeight="1">
      <c r="A2252" s="66"/>
      <c r="M2252" s="37"/>
      <c r="N2252" s="695"/>
      <c r="U2252"/>
      <c r="V2252"/>
      <c r="W2252"/>
      <c r="X2252"/>
      <c r="Y2252"/>
      <c r="Z2252" s="172"/>
      <c r="AA2252"/>
      <c r="AB2252"/>
      <c r="AC2252"/>
      <c r="AD2252"/>
      <c r="AE2252"/>
      <c r="AF2252"/>
      <c r="AG2252"/>
      <c r="AH2252"/>
      <c r="AI2252"/>
      <c r="AJ2252"/>
    </row>
    <row r="2253" spans="1:36" ht="24.95" customHeight="1">
      <c r="A2253" s="66"/>
      <c r="M2253" s="37"/>
      <c r="N2253" s="695"/>
      <c r="U2253"/>
      <c r="V2253"/>
      <c r="W2253"/>
      <c r="X2253"/>
      <c r="Y2253"/>
      <c r="Z2253" s="172"/>
      <c r="AA2253"/>
      <c r="AB2253"/>
      <c r="AC2253"/>
      <c r="AD2253"/>
      <c r="AE2253"/>
      <c r="AF2253"/>
      <c r="AG2253"/>
      <c r="AH2253"/>
      <c r="AI2253"/>
      <c r="AJ2253"/>
    </row>
    <row r="2254" spans="1:36" ht="24.95" customHeight="1">
      <c r="A2254" s="66"/>
      <c r="M2254" s="37"/>
      <c r="N2254" s="695"/>
      <c r="U2254"/>
      <c r="V2254"/>
      <c r="W2254"/>
      <c r="X2254"/>
      <c r="Y2254"/>
      <c r="Z2254" s="172"/>
      <c r="AA2254"/>
      <c r="AB2254"/>
      <c r="AC2254"/>
      <c r="AD2254"/>
      <c r="AE2254"/>
      <c r="AF2254"/>
      <c r="AG2254"/>
      <c r="AH2254"/>
      <c r="AI2254"/>
      <c r="AJ2254"/>
    </row>
    <row r="2255" spans="1:36" ht="24.95" customHeight="1">
      <c r="A2255" s="66"/>
      <c r="M2255" s="37"/>
      <c r="N2255" s="695"/>
      <c r="U2255"/>
      <c r="V2255"/>
      <c r="W2255"/>
      <c r="X2255"/>
      <c r="Y2255"/>
      <c r="Z2255" s="172"/>
      <c r="AA2255"/>
      <c r="AB2255"/>
      <c r="AC2255"/>
      <c r="AD2255"/>
      <c r="AE2255"/>
      <c r="AF2255"/>
      <c r="AG2255"/>
      <c r="AH2255"/>
      <c r="AI2255"/>
      <c r="AJ2255"/>
    </row>
    <row r="2256" spans="1:36" ht="24.95" customHeight="1">
      <c r="A2256" s="66"/>
      <c r="M2256" s="37"/>
      <c r="N2256" s="695"/>
      <c r="U2256"/>
      <c r="V2256"/>
      <c r="W2256"/>
      <c r="X2256"/>
      <c r="Y2256"/>
      <c r="Z2256" s="172"/>
      <c r="AA2256"/>
      <c r="AB2256"/>
      <c r="AC2256"/>
      <c r="AD2256"/>
      <c r="AE2256"/>
      <c r="AF2256"/>
      <c r="AG2256"/>
      <c r="AH2256"/>
      <c r="AI2256"/>
      <c r="AJ2256"/>
    </row>
    <row r="2257" spans="1:36" ht="24.95" customHeight="1">
      <c r="A2257" s="66"/>
      <c r="M2257" s="37"/>
      <c r="N2257" s="695"/>
      <c r="U2257"/>
      <c r="V2257"/>
      <c r="W2257"/>
      <c r="X2257"/>
      <c r="Y2257"/>
      <c r="Z2257" s="172"/>
      <c r="AA2257"/>
      <c r="AB2257"/>
      <c r="AC2257"/>
      <c r="AD2257"/>
      <c r="AE2257"/>
      <c r="AF2257"/>
      <c r="AG2257"/>
      <c r="AH2257"/>
      <c r="AI2257"/>
      <c r="AJ2257"/>
    </row>
    <row r="2258" spans="1:36" ht="24.95" customHeight="1">
      <c r="A2258" s="66"/>
      <c r="M2258" s="37"/>
      <c r="N2258" s="695"/>
      <c r="U2258"/>
      <c r="V2258"/>
      <c r="W2258"/>
      <c r="X2258"/>
      <c r="Y2258"/>
      <c r="Z2258" s="172"/>
      <c r="AA2258"/>
      <c r="AB2258"/>
      <c r="AC2258"/>
      <c r="AD2258"/>
      <c r="AE2258"/>
      <c r="AF2258"/>
      <c r="AG2258"/>
      <c r="AH2258"/>
      <c r="AI2258"/>
      <c r="AJ2258"/>
    </row>
    <row r="2259" spans="1:36" ht="24.95" customHeight="1">
      <c r="A2259" s="66"/>
      <c r="M2259" s="37"/>
      <c r="N2259" s="695"/>
      <c r="U2259"/>
      <c r="V2259"/>
      <c r="W2259"/>
      <c r="X2259"/>
      <c r="Y2259"/>
      <c r="Z2259" s="172"/>
      <c r="AA2259"/>
      <c r="AB2259"/>
      <c r="AC2259"/>
      <c r="AD2259"/>
      <c r="AE2259"/>
      <c r="AF2259"/>
      <c r="AG2259"/>
      <c r="AH2259"/>
      <c r="AI2259"/>
      <c r="AJ2259"/>
    </row>
    <row r="2260" spans="1:36" ht="24.95" customHeight="1">
      <c r="A2260" s="66"/>
      <c r="M2260" s="37"/>
      <c r="N2260" s="695"/>
      <c r="U2260"/>
      <c r="V2260"/>
      <c r="W2260"/>
      <c r="X2260"/>
      <c r="Y2260"/>
      <c r="Z2260" s="172"/>
      <c r="AA2260"/>
      <c r="AB2260"/>
      <c r="AC2260"/>
      <c r="AD2260"/>
      <c r="AE2260"/>
      <c r="AF2260"/>
      <c r="AG2260"/>
      <c r="AH2260"/>
      <c r="AI2260"/>
      <c r="AJ2260"/>
    </row>
    <row r="2261" spans="1:36" ht="24.95" customHeight="1">
      <c r="A2261" s="66"/>
      <c r="M2261" s="37"/>
      <c r="N2261" s="695"/>
      <c r="U2261"/>
      <c r="V2261"/>
      <c r="W2261"/>
      <c r="X2261"/>
      <c r="Y2261"/>
      <c r="Z2261" s="172"/>
      <c r="AA2261"/>
      <c r="AB2261"/>
      <c r="AC2261"/>
      <c r="AD2261"/>
      <c r="AE2261"/>
      <c r="AF2261"/>
      <c r="AG2261"/>
      <c r="AH2261"/>
      <c r="AI2261"/>
      <c r="AJ2261"/>
    </row>
    <row r="2262" spans="1:36" ht="24.95" customHeight="1">
      <c r="A2262" s="66"/>
      <c r="M2262" s="37"/>
      <c r="N2262" s="695"/>
      <c r="U2262"/>
      <c r="V2262"/>
      <c r="W2262"/>
      <c r="X2262"/>
      <c r="Y2262"/>
      <c r="Z2262" s="172"/>
      <c r="AA2262"/>
      <c r="AB2262"/>
      <c r="AC2262"/>
      <c r="AD2262"/>
      <c r="AE2262"/>
      <c r="AF2262"/>
      <c r="AG2262"/>
      <c r="AH2262"/>
      <c r="AI2262"/>
      <c r="AJ2262"/>
    </row>
    <row r="2263" spans="1:36" ht="24.95" customHeight="1">
      <c r="A2263" s="66"/>
      <c r="M2263" s="37"/>
      <c r="N2263" s="695"/>
      <c r="U2263"/>
      <c r="V2263"/>
      <c r="W2263"/>
      <c r="X2263"/>
      <c r="Y2263"/>
      <c r="Z2263" s="172"/>
      <c r="AA2263"/>
      <c r="AB2263"/>
      <c r="AC2263"/>
      <c r="AD2263"/>
      <c r="AE2263"/>
      <c r="AF2263"/>
      <c r="AG2263"/>
      <c r="AH2263"/>
      <c r="AI2263"/>
      <c r="AJ2263"/>
    </row>
    <row r="2264" spans="1:36" ht="24.95" customHeight="1">
      <c r="A2264" s="66"/>
      <c r="M2264" s="37"/>
      <c r="N2264" s="695"/>
      <c r="U2264"/>
      <c r="V2264"/>
      <c r="W2264"/>
      <c r="X2264"/>
      <c r="Y2264"/>
      <c r="Z2264" s="172"/>
      <c r="AA2264"/>
      <c r="AB2264"/>
      <c r="AC2264"/>
      <c r="AD2264"/>
      <c r="AE2264"/>
      <c r="AF2264"/>
      <c r="AG2264"/>
      <c r="AH2264"/>
      <c r="AI2264"/>
      <c r="AJ2264"/>
    </row>
    <row r="2265" spans="1:36" ht="24.95" customHeight="1">
      <c r="A2265" s="66"/>
      <c r="M2265" s="37"/>
      <c r="N2265" s="695"/>
      <c r="U2265"/>
      <c r="V2265"/>
      <c r="W2265"/>
      <c r="X2265"/>
      <c r="Y2265"/>
      <c r="Z2265" s="172"/>
      <c r="AA2265"/>
      <c r="AB2265"/>
      <c r="AC2265"/>
      <c r="AD2265"/>
      <c r="AE2265"/>
      <c r="AF2265"/>
      <c r="AG2265"/>
      <c r="AH2265"/>
      <c r="AI2265"/>
      <c r="AJ2265"/>
    </row>
    <row r="2266" spans="1:36" ht="24.95" customHeight="1">
      <c r="A2266" s="66"/>
      <c r="M2266" s="37"/>
      <c r="N2266" s="695"/>
      <c r="U2266"/>
      <c r="V2266"/>
      <c r="W2266"/>
      <c r="X2266"/>
      <c r="Y2266"/>
      <c r="Z2266" s="172"/>
      <c r="AA2266"/>
      <c r="AB2266"/>
      <c r="AC2266"/>
      <c r="AD2266"/>
      <c r="AE2266"/>
      <c r="AF2266"/>
      <c r="AG2266"/>
      <c r="AH2266"/>
      <c r="AI2266"/>
      <c r="AJ2266"/>
    </row>
    <row r="2267" spans="1:36" ht="24.95" customHeight="1">
      <c r="A2267" s="66"/>
      <c r="M2267" s="37"/>
      <c r="N2267" s="695"/>
      <c r="U2267"/>
      <c r="V2267"/>
      <c r="W2267"/>
      <c r="X2267"/>
      <c r="Y2267"/>
      <c r="Z2267" s="172"/>
      <c r="AA2267"/>
      <c r="AB2267"/>
      <c r="AC2267"/>
      <c r="AD2267"/>
      <c r="AE2267"/>
      <c r="AF2267"/>
      <c r="AG2267"/>
      <c r="AH2267"/>
      <c r="AI2267"/>
      <c r="AJ2267"/>
    </row>
    <row r="2268" spans="1:36" ht="24.95" customHeight="1">
      <c r="A2268" s="66"/>
      <c r="M2268" s="37"/>
      <c r="N2268" s="695"/>
      <c r="U2268"/>
      <c r="V2268"/>
      <c r="W2268"/>
      <c r="X2268"/>
      <c r="Y2268"/>
      <c r="Z2268" s="172"/>
      <c r="AA2268"/>
      <c r="AB2268"/>
      <c r="AC2268"/>
      <c r="AD2268"/>
      <c r="AE2268"/>
      <c r="AF2268"/>
      <c r="AG2268"/>
      <c r="AH2268"/>
      <c r="AI2268"/>
      <c r="AJ2268"/>
    </row>
    <row r="2269" spans="1:36" ht="24.95" customHeight="1">
      <c r="A2269" s="66"/>
      <c r="M2269" s="37"/>
      <c r="N2269" s="695"/>
      <c r="U2269"/>
      <c r="V2269"/>
      <c r="W2269"/>
      <c r="X2269"/>
      <c r="Y2269"/>
      <c r="Z2269" s="172"/>
      <c r="AA2269"/>
      <c r="AB2269"/>
      <c r="AC2269"/>
      <c r="AD2269"/>
      <c r="AE2269"/>
      <c r="AF2269"/>
      <c r="AG2269"/>
      <c r="AH2269"/>
      <c r="AI2269"/>
      <c r="AJ2269"/>
    </row>
    <row r="2270" spans="1:36" ht="24.95" customHeight="1">
      <c r="A2270" s="66"/>
      <c r="M2270" s="37"/>
      <c r="N2270" s="695"/>
      <c r="U2270"/>
      <c r="V2270"/>
      <c r="W2270"/>
      <c r="X2270"/>
      <c r="Y2270"/>
      <c r="Z2270" s="172"/>
      <c r="AA2270"/>
      <c r="AB2270"/>
      <c r="AC2270"/>
      <c r="AD2270"/>
      <c r="AE2270"/>
      <c r="AF2270"/>
      <c r="AG2270"/>
      <c r="AH2270"/>
      <c r="AI2270"/>
      <c r="AJ2270"/>
    </row>
    <row r="2271" spans="1:36" ht="24.95" customHeight="1">
      <c r="A2271" s="66"/>
      <c r="M2271" s="37"/>
      <c r="N2271" s="695"/>
      <c r="U2271"/>
      <c r="V2271"/>
      <c r="W2271"/>
      <c r="X2271"/>
      <c r="Y2271"/>
      <c r="Z2271" s="172"/>
      <c r="AA2271"/>
      <c r="AB2271"/>
      <c r="AC2271"/>
      <c r="AD2271"/>
      <c r="AE2271"/>
      <c r="AF2271"/>
      <c r="AG2271"/>
      <c r="AH2271"/>
      <c r="AI2271"/>
      <c r="AJ2271"/>
    </row>
    <row r="2272" spans="1:36" ht="24.95" customHeight="1">
      <c r="A2272" s="66"/>
      <c r="M2272" s="37"/>
      <c r="N2272" s="695"/>
      <c r="U2272"/>
      <c r="V2272"/>
      <c r="W2272"/>
      <c r="X2272"/>
      <c r="Y2272"/>
      <c r="Z2272" s="172"/>
      <c r="AA2272"/>
      <c r="AB2272"/>
      <c r="AC2272"/>
      <c r="AD2272"/>
      <c r="AE2272"/>
      <c r="AF2272"/>
      <c r="AG2272"/>
      <c r="AH2272"/>
      <c r="AI2272"/>
      <c r="AJ2272"/>
    </row>
    <row r="2273" spans="1:36" ht="24.95" customHeight="1">
      <c r="A2273" s="66"/>
      <c r="M2273" s="37"/>
      <c r="N2273" s="695"/>
      <c r="U2273"/>
      <c r="V2273"/>
      <c r="W2273"/>
      <c r="X2273"/>
      <c r="Y2273"/>
      <c r="Z2273" s="172"/>
      <c r="AA2273"/>
      <c r="AB2273"/>
      <c r="AC2273"/>
      <c r="AD2273"/>
      <c r="AE2273"/>
      <c r="AF2273"/>
      <c r="AG2273"/>
      <c r="AH2273"/>
      <c r="AI2273"/>
      <c r="AJ2273"/>
    </row>
    <row r="2274" spans="1:36" ht="24.95" customHeight="1">
      <c r="A2274" s="66"/>
      <c r="M2274" s="37"/>
      <c r="N2274" s="695"/>
      <c r="U2274"/>
      <c r="V2274"/>
      <c r="W2274"/>
      <c r="X2274"/>
      <c r="Y2274"/>
      <c r="Z2274" s="172"/>
      <c r="AA2274"/>
      <c r="AB2274"/>
      <c r="AC2274"/>
      <c r="AD2274"/>
      <c r="AE2274"/>
      <c r="AF2274"/>
      <c r="AG2274"/>
      <c r="AH2274"/>
      <c r="AI2274"/>
      <c r="AJ2274"/>
    </row>
    <row r="2275" spans="1:36" ht="24.95" customHeight="1">
      <c r="A2275" s="66"/>
      <c r="M2275" s="37"/>
      <c r="N2275" s="695"/>
      <c r="U2275"/>
      <c r="V2275"/>
      <c r="W2275"/>
      <c r="X2275"/>
      <c r="Y2275"/>
      <c r="Z2275" s="172"/>
      <c r="AA2275"/>
      <c r="AB2275"/>
      <c r="AC2275"/>
      <c r="AD2275"/>
      <c r="AE2275"/>
      <c r="AF2275"/>
      <c r="AG2275"/>
      <c r="AH2275"/>
      <c r="AI2275"/>
      <c r="AJ2275"/>
    </row>
    <row r="2276" spans="1:36" ht="24.95" customHeight="1">
      <c r="A2276" s="66"/>
      <c r="M2276" s="37"/>
      <c r="N2276" s="695"/>
      <c r="U2276"/>
      <c r="V2276"/>
      <c r="W2276"/>
      <c r="X2276"/>
      <c r="Y2276"/>
      <c r="Z2276" s="172"/>
      <c r="AA2276"/>
      <c r="AB2276"/>
      <c r="AC2276"/>
      <c r="AD2276"/>
      <c r="AE2276"/>
      <c r="AF2276"/>
      <c r="AG2276"/>
      <c r="AH2276"/>
      <c r="AI2276"/>
      <c r="AJ2276"/>
    </row>
    <row r="2277" spans="1:36" ht="24.95" customHeight="1">
      <c r="A2277" s="66"/>
      <c r="M2277" s="37"/>
      <c r="N2277" s="695"/>
      <c r="U2277"/>
      <c r="V2277"/>
      <c r="W2277"/>
      <c r="X2277"/>
      <c r="Y2277"/>
      <c r="Z2277" s="172"/>
      <c r="AA2277"/>
      <c r="AB2277"/>
      <c r="AC2277"/>
      <c r="AD2277"/>
      <c r="AE2277"/>
      <c r="AF2277"/>
      <c r="AG2277"/>
      <c r="AH2277"/>
      <c r="AI2277"/>
      <c r="AJ2277"/>
    </row>
    <row r="2278" spans="1:36" ht="24.95" customHeight="1">
      <c r="A2278" s="66"/>
      <c r="M2278" s="37"/>
      <c r="N2278" s="695"/>
      <c r="U2278"/>
      <c r="V2278"/>
      <c r="W2278"/>
      <c r="X2278"/>
      <c r="Y2278"/>
      <c r="Z2278" s="172"/>
      <c r="AA2278"/>
      <c r="AB2278"/>
      <c r="AC2278"/>
      <c r="AD2278"/>
      <c r="AE2278"/>
      <c r="AF2278"/>
      <c r="AG2278"/>
      <c r="AH2278"/>
      <c r="AI2278"/>
      <c r="AJ2278"/>
    </row>
    <row r="2279" spans="1:36" ht="24.95" customHeight="1">
      <c r="A2279" s="66"/>
      <c r="M2279" s="37"/>
      <c r="N2279" s="695"/>
      <c r="U2279"/>
      <c r="V2279"/>
      <c r="W2279"/>
      <c r="X2279"/>
      <c r="Y2279"/>
      <c r="Z2279" s="172"/>
      <c r="AA2279"/>
      <c r="AB2279"/>
      <c r="AC2279"/>
      <c r="AD2279"/>
      <c r="AE2279"/>
      <c r="AF2279"/>
      <c r="AG2279"/>
      <c r="AH2279"/>
      <c r="AI2279"/>
      <c r="AJ2279"/>
    </row>
    <row r="2280" spans="1:36" ht="24.95" customHeight="1">
      <c r="A2280" s="66"/>
      <c r="M2280" s="37"/>
      <c r="N2280" s="695"/>
      <c r="U2280"/>
      <c r="V2280"/>
      <c r="W2280"/>
      <c r="X2280"/>
      <c r="Y2280"/>
      <c r="Z2280" s="172"/>
      <c r="AA2280"/>
      <c r="AB2280"/>
      <c r="AC2280"/>
      <c r="AD2280"/>
      <c r="AE2280"/>
      <c r="AF2280"/>
      <c r="AG2280"/>
      <c r="AH2280"/>
      <c r="AI2280"/>
      <c r="AJ2280"/>
    </row>
    <row r="2281" spans="1:36" ht="24.95" customHeight="1">
      <c r="A2281" s="66"/>
      <c r="M2281" s="37"/>
      <c r="N2281" s="695"/>
      <c r="U2281"/>
      <c r="V2281"/>
      <c r="W2281"/>
      <c r="X2281"/>
      <c r="Y2281"/>
      <c r="Z2281" s="172"/>
      <c r="AA2281"/>
      <c r="AB2281"/>
      <c r="AC2281"/>
      <c r="AD2281"/>
      <c r="AE2281"/>
      <c r="AF2281"/>
      <c r="AG2281"/>
      <c r="AH2281"/>
      <c r="AI2281"/>
      <c r="AJ2281"/>
    </row>
    <row r="2282" spans="1:36" ht="24.95" customHeight="1">
      <c r="A2282" s="66"/>
      <c r="M2282" s="37"/>
      <c r="N2282" s="695"/>
      <c r="U2282"/>
      <c r="V2282"/>
      <c r="W2282"/>
      <c r="X2282"/>
      <c r="Y2282"/>
      <c r="Z2282" s="172"/>
      <c r="AA2282"/>
      <c r="AB2282"/>
      <c r="AC2282"/>
      <c r="AD2282"/>
      <c r="AE2282"/>
      <c r="AF2282"/>
      <c r="AG2282"/>
      <c r="AH2282"/>
      <c r="AI2282"/>
      <c r="AJ2282"/>
    </row>
    <row r="2283" spans="1:36" ht="24.95" customHeight="1">
      <c r="A2283" s="66"/>
      <c r="M2283" s="37"/>
      <c r="N2283" s="695"/>
      <c r="U2283"/>
      <c r="V2283"/>
      <c r="W2283"/>
      <c r="X2283"/>
      <c r="Y2283"/>
      <c r="Z2283" s="172"/>
      <c r="AA2283"/>
      <c r="AB2283"/>
      <c r="AC2283"/>
      <c r="AD2283"/>
      <c r="AE2283"/>
      <c r="AF2283"/>
      <c r="AG2283"/>
      <c r="AH2283"/>
      <c r="AI2283"/>
      <c r="AJ2283"/>
    </row>
    <row r="2284" spans="1:36" ht="24.95" customHeight="1">
      <c r="A2284" s="66"/>
      <c r="M2284" s="37"/>
      <c r="N2284" s="695"/>
      <c r="U2284"/>
      <c r="V2284"/>
      <c r="W2284"/>
      <c r="X2284"/>
      <c r="Y2284"/>
      <c r="Z2284" s="172"/>
      <c r="AA2284"/>
      <c r="AB2284"/>
      <c r="AC2284"/>
      <c r="AD2284"/>
      <c r="AE2284"/>
      <c r="AF2284"/>
      <c r="AG2284"/>
      <c r="AH2284"/>
      <c r="AI2284"/>
      <c r="AJ2284"/>
    </row>
    <row r="2285" spans="1:36" ht="24.95" customHeight="1">
      <c r="A2285" s="66"/>
      <c r="M2285" s="37"/>
      <c r="N2285" s="695"/>
      <c r="U2285"/>
      <c r="V2285"/>
      <c r="W2285"/>
      <c r="X2285"/>
      <c r="Y2285"/>
      <c r="Z2285" s="172"/>
      <c r="AA2285"/>
      <c r="AB2285"/>
      <c r="AC2285"/>
      <c r="AD2285"/>
      <c r="AE2285"/>
      <c r="AF2285"/>
      <c r="AG2285"/>
      <c r="AH2285"/>
      <c r="AI2285"/>
      <c r="AJ2285"/>
    </row>
    <row r="2286" spans="1:36" ht="24.95" customHeight="1">
      <c r="A2286" s="66"/>
      <c r="M2286" s="37"/>
      <c r="N2286" s="695"/>
      <c r="U2286"/>
      <c r="V2286"/>
      <c r="W2286"/>
      <c r="X2286"/>
      <c r="Y2286"/>
      <c r="Z2286" s="172"/>
      <c r="AA2286"/>
      <c r="AB2286"/>
      <c r="AC2286"/>
      <c r="AD2286"/>
      <c r="AE2286"/>
      <c r="AF2286"/>
      <c r="AG2286"/>
      <c r="AH2286"/>
      <c r="AI2286"/>
      <c r="AJ2286"/>
    </row>
    <row r="2287" spans="1:36" ht="24.95" customHeight="1">
      <c r="A2287" s="66"/>
      <c r="M2287" s="37"/>
      <c r="N2287" s="695"/>
      <c r="U2287"/>
      <c r="V2287"/>
      <c r="W2287"/>
      <c r="X2287"/>
      <c r="Y2287"/>
      <c r="Z2287" s="172"/>
      <c r="AA2287"/>
      <c r="AB2287"/>
      <c r="AC2287"/>
      <c r="AD2287"/>
      <c r="AE2287"/>
      <c r="AF2287"/>
      <c r="AG2287"/>
      <c r="AH2287"/>
      <c r="AI2287"/>
      <c r="AJ2287"/>
    </row>
    <row r="2288" spans="1:36" ht="24.95" customHeight="1">
      <c r="A2288" s="66"/>
      <c r="M2288" s="37"/>
      <c r="N2288" s="695"/>
      <c r="U2288"/>
      <c r="V2288"/>
      <c r="W2288"/>
      <c r="X2288"/>
      <c r="Y2288"/>
      <c r="Z2288" s="172"/>
      <c r="AA2288"/>
      <c r="AB2288"/>
      <c r="AC2288"/>
      <c r="AD2288"/>
      <c r="AE2288"/>
      <c r="AF2288"/>
      <c r="AG2288"/>
      <c r="AH2288"/>
      <c r="AI2288"/>
      <c r="AJ2288"/>
    </row>
    <row r="2289" spans="1:36" ht="24.95" customHeight="1">
      <c r="A2289" s="66"/>
      <c r="M2289" s="37"/>
      <c r="N2289" s="695"/>
      <c r="U2289"/>
      <c r="V2289"/>
      <c r="W2289"/>
      <c r="X2289"/>
      <c r="Y2289"/>
      <c r="Z2289" s="172"/>
      <c r="AA2289"/>
      <c r="AB2289"/>
      <c r="AC2289"/>
      <c r="AD2289"/>
      <c r="AE2289"/>
      <c r="AF2289"/>
      <c r="AG2289"/>
      <c r="AH2289"/>
      <c r="AI2289"/>
      <c r="AJ2289"/>
    </row>
    <row r="2290" spans="1:36" ht="24.95" customHeight="1">
      <c r="A2290" s="66"/>
      <c r="M2290" s="37"/>
      <c r="N2290" s="695"/>
      <c r="U2290"/>
      <c r="V2290"/>
      <c r="W2290"/>
      <c r="X2290"/>
      <c r="Y2290"/>
      <c r="Z2290" s="172"/>
      <c r="AA2290"/>
      <c r="AB2290"/>
      <c r="AC2290"/>
      <c r="AD2290"/>
      <c r="AE2290"/>
      <c r="AF2290"/>
      <c r="AG2290"/>
      <c r="AH2290"/>
      <c r="AI2290"/>
      <c r="AJ2290"/>
    </row>
    <row r="2291" spans="1:36" ht="24.95" customHeight="1">
      <c r="A2291" s="66"/>
      <c r="M2291" s="37"/>
      <c r="N2291" s="695"/>
      <c r="U2291"/>
      <c r="V2291"/>
      <c r="W2291"/>
      <c r="X2291"/>
      <c r="Y2291"/>
      <c r="Z2291" s="172"/>
      <c r="AA2291"/>
      <c r="AB2291"/>
      <c r="AC2291"/>
      <c r="AD2291"/>
      <c r="AE2291"/>
      <c r="AF2291"/>
      <c r="AG2291"/>
      <c r="AH2291"/>
      <c r="AI2291"/>
      <c r="AJ2291"/>
    </row>
    <row r="2292" spans="1:36" ht="24.95" customHeight="1">
      <c r="A2292" s="66"/>
      <c r="M2292" s="37"/>
      <c r="N2292" s="695"/>
      <c r="U2292"/>
      <c r="V2292"/>
      <c r="W2292"/>
      <c r="X2292"/>
      <c r="Y2292"/>
      <c r="Z2292" s="172"/>
      <c r="AA2292"/>
      <c r="AB2292"/>
      <c r="AC2292"/>
      <c r="AD2292"/>
      <c r="AE2292"/>
      <c r="AF2292"/>
      <c r="AG2292"/>
      <c r="AH2292"/>
      <c r="AI2292"/>
      <c r="AJ2292"/>
    </row>
    <row r="2293" spans="1:36" ht="24.95" customHeight="1">
      <c r="A2293" s="66"/>
      <c r="M2293" s="37"/>
      <c r="N2293" s="695"/>
      <c r="U2293"/>
      <c r="V2293"/>
      <c r="W2293"/>
      <c r="X2293"/>
      <c r="Y2293"/>
      <c r="Z2293" s="172"/>
      <c r="AA2293"/>
      <c r="AB2293"/>
      <c r="AC2293"/>
      <c r="AD2293"/>
      <c r="AE2293"/>
      <c r="AF2293"/>
      <c r="AG2293"/>
      <c r="AH2293"/>
      <c r="AI2293"/>
      <c r="AJ2293"/>
    </row>
    <row r="2294" spans="1:36" ht="24.95" customHeight="1">
      <c r="A2294" s="66"/>
      <c r="M2294" s="37"/>
      <c r="N2294" s="695"/>
      <c r="U2294"/>
      <c r="V2294"/>
      <c r="W2294"/>
      <c r="X2294"/>
      <c r="Y2294"/>
      <c r="Z2294" s="172"/>
      <c r="AA2294"/>
      <c r="AB2294"/>
      <c r="AC2294"/>
      <c r="AD2294"/>
      <c r="AE2294"/>
      <c r="AF2294"/>
      <c r="AG2294"/>
      <c r="AH2294"/>
      <c r="AI2294"/>
      <c r="AJ2294"/>
    </row>
    <row r="2295" spans="1:36" ht="24.95" customHeight="1">
      <c r="A2295" s="66"/>
      <c r="M2295" s="37"/>
      <c r="N2295" s="695"/>
      <c r="U2295"/>
      <c r="V2295"/>
      <c r="W2295"/>
      <c r="X2295"/>
      <c r="Y2295"/>
      <c r="Z2295" s="172"/>
      <c r="AA2295"/>
      <c r="AB2295"/>
      <c r="AC2295"/>
      <c r="AD2295"/>
      <c r="AE2295"/>
      <c r="AF2295"/>
      <c r="AG2295"/>
      <c r="AH2295"/>
      <c r="AI2295"/>
      <c r="AJ2295"/>
    </row>
    <row r="2296" spans="1:36" ht="24.95" customHeight="1">
      <c r="A2296" s="66"/>
      <c r="M2296" s="37"/>
      <c r="N2296" s="695"/>
      <c r="U2296"/>
      <c r="V2296"/>
      <c r="W2296"/>
      <c r="X2296"/>
      <c r="Y2296"/>
      <c r="Z2296" s="172"/>
      <c r="AA2296"/>
      <c r="AB2296"/>
      <c r="AC2296"/>
      <c r="AD2296"/>
      <c r="AE2296"/>
      <c r="AF2296"/>
      <c r="AG2296"/>
      <c r="AH2296"/>
      <c r="AI2296"/>
      <c r="AJ2296"/>
    </row>
    <row r="2297" spans="1:36" ht="24.95" customHeight="1">
      <c r="A2297" s="66"/>
      <c r="M2297" s="37"/>
      <c r="N2297" s="695"/>
      <c r="U2297"/>
      <c r="V2297"/>
      <c r="W2297"/>
      <c r="X2297"/>
      <c r="Y2297"/>
      <c r="Z2297" s="172"/>
      <c r="AA2297"/>
      <c r="AB2297"/>
      <c r="AC2297"/>
      <c r="AD2297"/>
      <c r="AE2297"/>
      <c r="AF2297"/>
      <c r="AG2297"/>
      <c r="AH2297"/>
      <c r="AI2297"/>
      <c r="AJ2297"/>
    </row>
    <row r="2298" spans="1:36" ht="24.95" customHeight="1">
      <c r="A2298" s="66"/>
      <c r="M2298" s="37"/>
      <c r="N2298" s="695"/>
      <c r="U2298"/>
      <c r="V2298"/>
      <c r="W2298"/>
      <c r="X2298"/>
      <c r="Y2298"/>
      <c r="Z2298" s="172"/>
      <c r="AA2298"/>
      <c r="AB2298"/>
      <c r="AC2298"/>
      <c r="AD2298"/>
      <c r="AE2298"/>
      <c r="AF2298"/>
      <c r="AG2298"/>
      <c r="AH2298"/>
      <c r="AI2298"/>
      <c r="AJ2298"/>
    </row>
    <row r="2299" spans="1:36" ht="24.95" customHeight="1">
      <c r="A2299" s="66"/>
      <c r="M2299" s="37"/>
      <c r="N2299" s="695"/>
      <c r="U2299"/>
      <c r="V2299"/>
      <c r="W2299"/>
      <c r="X2299"/>
      <c r="Y2299"/>
      <c r="Z2299" s="172"/>
      <c r="AA2299"/>
      <c r="AB2299"/>
      <c r="AC2299"/>
      <c r="AD2299"/>
      <c r="AE2299"/>
      <c r="AF2299"/>
      <c r="AG2299"/>
      <c r="AH2299"/>
      <c r="AI2299"/>
      <c r="AJ2299"/>
    </row>
    <row r="2300" spans="1:36" ht="24.95" customHeight="1">
      <c r="A2300" s="66"/>
      <c r="M2300" s="37"/>
      <c r="N2300" s="695"/>
      <c r="U2300"/>
      <c r="V2300"/>
      <c r="W2300"/>
      <c r="X2300"/>
      <c r="Y2300"/>
      <c r="Z2300" s="172"/>
      <c r="AA2300"/>
      <c r="AB2300"/>
      <c r="AC2300"/>
      <c r="AD2300"/>
      <c r="AE2300"/>
      <c r="AF2300"/>
      <c r="AG2300"/>
      <c r="AH2300"/>
      <c r="AI2300"/>
      <c r="AJ2300"/>
    </row>
    <row r="2301" spans="1:36" ht="24.95" customHeight="1">
      <c r="A2301" s="66"/>
      <c r="M2301" s="37"/>
      <c r="N2301" s="695"/>
      <c r="U2301"/>
      <c r="V2301"/>
      <c r="W2301"/>
      <c r="X2301"/>
      <c r="Y2301"/>
      <c r="Z2301" s="172"/>
      <c r="AA2301"/>
      <c r="AB2301"/>
      <c r="AC2301"/>
      <c r="AD2301"/>
      <c r="AE2301"/>
      <c r="AF2301"/>
      <c r="AG2301"/>
      <c r="AH2301"/>
      <c r="AI2301"/>
      <c r="AJ2301"/>
    </row>
    <row r="2302" spans="1:36" ht="24.95" customHeight="1">
      <c r="A2302" s="66"/>
      <c r="M2302" s="37"/>
      <c r="N2302" s="695"/>
      <c r="U2302"/>
      <c r="V2302"/>
      <c r="W2302"/>
      <c r="X2302"/>
      <c r="Y2302"/>
      <c r="Z2302" s="172"/>
      <c r="AA2302"/>
      <c r="AB2302"/>
      <c r="AC2302"/>
      <c r="AD2302"/>
      <c r="AE2302"/>
      <c r="AF2302"/>
      <c r="AG2302"/>
      <c r="AH2302"/>
      <c r="AI2302"/>
      <c r="AJ2302"/>
    </row>
    <row r="2303" spans="1:36" ht="24.95" customHeight="1">
      <c r="A2303" s="66"/>
      <c r="M2303" s="37"/>
      <c r="N2303" s="695"/>
      <c r="U2303"/>
      <c r="V2303"/>
      <c r="W2303"/>
      <c r="X2303"/>
      <c r="Y2303"/>
      <c r="Z2303" s="172"/>
      <c r="AA2303"/>
      <c r="AB2303"/>
      <c r="AC2303"/>
      <c r="AD2303"/>
      <c r="AE2303"/>
      <c r="AF2303"/>
      <c r="AG2303"/>
      <c r="AH2303"/>
      <c r="AI2303"/>
      <c r="AJ2303"/>
    </row>
    <row r="2304" spans="1:36" ht="24.95" customHeight="1">
      <c r="A2304" s="66"/>
      <c r="M2304" s="37"/>
      <c r="N2304" s="695"/>
      <c r="U2304"/>
      <c r="V2304"/>
      <c r="W2304"/>
      <c r="X2304"/>
      <c r="Y2304"/>
      <c r="Z2304" s="172"/>
      <c r="AA2304"/>
      <c r="AB2304"/>
      <c r="AC2304"/>
      <c r="AD2304"/>
      <c r="AE2304"/>
      <c r="AF2304"/>
      <c r="AG2304"/>
      <c r="AH2304"/>
      <c r="AI2304"/>
      <c r="AJ2304"/>
    </row>
    <row r="2305" spans="1:36" ht="24.95" customHeight="1">
      <c r="A2305" s="66"/>
      <c r="M2305" s="37"/>
      <c r="N2305" s="695"/>
      <c r="U2305"/>
      <c r="V2305"/>
      <c r="W2305"/>
      <c r="X2305"/>
      <c r="Y2305"/>
      <c r="Z2305" s="172"/>
      <c r="AA2305"/>
      <c r="AB2305"/>
      <c r="AC2305"/>
      <c r="AD2305"/>
      <c r="AE2305"/>
      <c r="AF2305"/>
      <c r="AG2305"/>
      <c r="AH2305"/>
      <c r="AI2305"/>
      <c r="AJ2305"/>
    </row>
    <row r="2306" spans="1:36" ht="24.95" customHeight="1">
      <c r="A2306" s="66"/>
      <c r="M2306" s="37"/>
      <c r="N2306" s="695"/>
      <c r="U2306"/>
      <c r="V2306"/>
      <c r="W2306"/>
      <c r="X2306"/>
      <c r="Y2306"/>
      <c r="Z2306" s="172"/>
      <c r="AA2306"/>
      <c r="AB2306"/>
      <c r="AC2306"/>
      <c r="AD2306"/>
      <c r="AE2306"/>
      <c r="AF2306"/>
      <c r="AG2306"/>
      <c r="AH2306"/>
      <c r="AI2306"/>
      <c r="AJ2306"/>
    </row>
    <row r="2307" spans="1:36" ht="24.95" customHeight="1">
      <c r="A2307" s="66"/>
      <c r="M2307" s="37"/>
      <c r="N2307" s="695"/>
      <c r="U2307"/>
      <c r="V2307"/>
      <c r="W2307"/>
      <c r="X2307"/>
      <c r="Y2307"/>
      <c r="Z2307" s="172"/>
      <c r="AA2307"/>
      <c r="AB2307"/>
      <c r="AC2307"/>
      <c r="AD2307"/>
      <c r="AE2307"/>
      <c r="AF2307"/>
      <c r="AG2307"/>
      <c r="AH2307"/>
      <c r="AI2307"/>
      <c r="AJ2307"/>
    </row>
    <row r="2308" spans="1:36" ht="24.95" customHeight="1">
      <c r="A2308" s="66"/>
      <c r="M2308" s="37"/>
      <c r="N2308" s="695"/>
      <c r="U2308"/>
      <c r="V2308"/>
      <c r="W2308"/>
      <c r="X2308"/>
      <c r="Y2308"/>
      <c r="Z2308" s="172"/>
      <c r="AA2308"/>
      <c r="AB2308"/>
      <c r="AC2308"/>
      <c r="AD2308"/>
      <c r="AE2308"/>
      <c r="AF2308"/>
      <c r="AG2308"/>
      <c r="AH2308"/>
      <c r="AI2308"/>
      <c r="AJ2308"/>
    </row>
    <row r="2309" spans="1:36" ht="24.95" customHeight="1">
      <c r="A2309" s="66"/>
      <c r="M2309" s="37"/>
      <c r="N2309" s="695"/>
      <c r="U2309"/>
      <c r="V2309"/>
      <c r="W2309"/>
      <c r="X2309"/>
      <c r="Y2309"/>
      <c r="Z2309" s="172"/>
      <c r="AA2309"/>
      <c r="AB2309"/>
      <c r="AC2309"/>
      <c r="AD2309"/>
      <c r="AE2309"/>
      <c r="AF2309"/>
      <c r="AG2309"/>
      <c r="AH2309"/>
      <c r="AI2309"/>
      <c r="AJ2309"/>
    </row>
    <row r="2310" spans="1:36" ht="24.95" customHeight="1">
      <c r="A2310" s="66"/>
      <c r="M2310" s="37"/>
      <c r="N2310" s="695"/>
      <c r="U2310"/>
      <c r="V2310"/>
      <c r="W2310"/>
      <c r="X2310"/>
      <c r="Y2310"/>
      <c r="Z2310" s="172"/>
      <c r="AA2310"/>
      <c r="AB2310"/>
      <c r="AC2310"/>
      <c r="AD2310"/>
      <c r="AE2310"/>
      <c r="AF2310"/>
      <c r="AG2310"/>
      <c r="AH2310"/>
      <c r="AI2310"/>
      <c r="AJ2310"/>
    </row>
    <row r="2311" spans="1:36" ht="24.95" customHeight="1">
      <c r="A2311" s="66"/>
      <c r="M2311" s="37"/>
      <c r="N2311" s="695"/>
      <c r="U2311"/>
      <c r="V2311"/>
      <c r="W2311"/>
      <c r="X2311"/>
      <c r="Y2311"/>
      <c r="Z2311" s="172"/>
      <c r="AA2311"/>
      <c r="AB2311"/>
      <c r="AC2311"/>
      <c r="AD2311"/>
      <c r="AE2311"/>
      <c r="AF2311"/>
      <c r="AG2311"/>
      <c r="AH2311"/>
      <c r="AI2311"/>
      <c r="AJ2311"/>
    </row>
    <row r="2312" spans="1:36" ht="24.95" customHeight="1">
      <c r="A2312" s="66"/>
      <c r="M2312" s="37"/>
      <c r="N2312" s="695"/>
      <c r="U2312"/>
      <c r="V2312"/>
      <c r="W2312"/>
      <c r="X2312"/>
      <c r="Y2312"/>
      <c r="Z2312" s="172"/>
      <c r="AA2312"/>
      <c r="AB2312"/>
      <c r="AC2312"/>
      <c r="AD2312"/>
      <c r="AE2312"/>
      <c r="AF2312"/>
      <c r="AG2312"/>
      <c r="AH2312"/>
      <c r="AI2312"/>
      <c r="AJ2312"/>
    </row>
    <row r="2313" spans="1:36" ht="24.95" customHeight="1">
      <c r="A2313" s="66"/>
      <c r="M2313" s="37"/>
      <c r="N2313" s="695"/>
      <c r="U2313"/>
      <c r="V2313"/>
      <c r="W2313"/>
      <c r="X2313"/>
      <c r="Y2313"/>
      <c r="Z2313" s="172"/>
      <c r="AA2313"/>
      <c r="AB2313"/>
      <c r="AC2313"/>
      <c r="AD2313"/>
      <c r="AE2313"/>
      <c r="AF2313"/>
      <c r="AG2313"/>
      <c r="AH2313"/>
      <c r="AI2313"/>
      <c r="AJ2313"/>
    </row>
    <row r="2314" spans="1:36" ht="24.95" customHeight="1">
      <c r="A2314" s="66"/>
      <c r="M2314" s="37"/>
      <c r="N2314" s="695"/>
      <c r="U2314"/>
      <c r="V2314"/>
      <c r="W2314"/>
      <c r="X2314"/>
      <c r="Y2314"/>
      <c r="Z2314" s="172"/>
      <c r="AA2314"/>
      <c r="AB2314"/>
      <c r="AC2314"/>
      <c r="AD2314"/>
      <c r="AE2314"/>
      <c r="AF2314"/>
      <c r="AG2314"/>
      <c r="AH2314"/>
      <c r="AI2314"/>
      <c r="AJ2314"/>
    </row>
    <row r="2315" spans="1:36" ht="24.95" customHeight="1">
      <c r="A2315" s="66"/>
      <c r="M2315" s="37"/>
      <c r="N2315" s="695"/>
      <c r="U2315"/>
      <c r="V2315"/>
      <c r="W2315"/>
      <c r="X2315"/>
      <c r="Y2315"/>
      <c r="Z2315" s="172"/>
      <c r="AA2315"/>
      <c r="AB2315"/>
      <c r="AC2315"/>
      <c r="AD2315"/>
      <c r="AE2315"/>
      <c r="AF2315"/>
      <c r="AG2315"/>
      <c r="AH2315"/>
      <c r="AI2315"/>
      <c r="AJ2315"/>
    </row>
    <row r="2316" spans="1:36" ht="24.95" customHeight="1">
      <c r="A2316" s="66"/>
      <c r="M2316" s="37"/>
      <c r="N2316" s="695"/>
      <c r="U2316"/>
      <c r="V2316"/>
      <c r="W2316"/>
      <c r="X2316"/>
      <c r="Y2316"/>
      <c r="Z2316" s="172"/>
      <c r="AA2316"/>
      <c r="AB2316"/>
      <c r="AC2316"/>
      <c r="AD2316"/>
      <c r="AE2316"/>
      <c r="AF2316"/>
      <c r="AG2316"/>
      <c r="AH2316"/>
      <c r="AI2316"/>
      <c r="AJ2316"/>
    </row>
    <row r="2317" spans="1:36" ht="24.95" customHeight="1">
      <c r="A2317" s="66"/>
      <c r="M2317" s="37"/>
      <c r="N2317" s="695"/>
      <c r="U2317"/>
      <c r="V2317"/>
      <c r="W2317"/>
      <c r="X2317"/>
      <c r="Y2317"/>
      <c r="Z2317" s="172"/>
      <c r="AA2317"/>
      <c r="AB2317"/>
      <c r="AC2317"/>
      <c r="AD2317"/>
      <c r="AE2317"/>
      <c r="AF2317"/>
      <c r="AG2317"/>
      <c r="AH2317"/>
      <c r="AI2317"/>
      <c r="AJ2317"/>
    </row>
    <row r="2318" spans="1:36" ht="24.95" customHeight="1">
      <c r="A2318" s="66"/>
      <c r="M2318" s="37"/>
      <c r="N2318" s="695"/>
      <c r="U2318"/>
      <c r="V2318"/>
      <c r="W2318"/>
      <c r="X2318"/>
      <c r="Y2318"/>
      <c r="Z2318" s="172"/>
      <c r="AA2318"/>
      <c r="AB2318"/>
      <c r="AC2318"/>
      <c r="AD2318"/>
      <c r="AE2318"/>
      <c r="AF2318"/>
      <c r="AG2318"/>
      <c r="AH2318"/>
      <c r="AI2318"/>
      <c r="AJ2318"/>
    </row>
    <row r="2319" spans="1:36" ht="24.95" customHeight="1">
      <c r="A2319" s="66"/>
      <c r="M2319" s="37"/>
      <c r="N2319" s="695"/>
      <c r="U2319"/>
      <c r="V2319"/>
      <c r="W2319"/>
      <c r="X2319"/>
      <c r="Y2319"/>
      <c r="Z2319" s="172"/>
      <c r="AA2319"/>
      <c r="AB2319"/>
      <c r="AC2319"/>
      <c r="AD2319"/>
      <c r="AE2319"/>
      <c r="AF2319"/>
      <c r="AG2319"/>
      <c r="AH2319"/>
      <c r="AI2319"/>
      <c r="AJ2319"/>
    </row>
    <row r="2320" spans="1:36" ht="24.95" customHeight="1">
      <c r="A2320" s="66"/>
      <c r="M2320" s="37"/>
      <c r="N2320" s="695"/>
      <c r="U2320"/>
      <c r="V2320"/>
      <c r="W2320"/>
      <c r="X2320"/>
      <c r="Y2320"/>
      <c r="Z2320" s="172"/>
      <c r="AA2320"/>
      <c r="AB2320"/>
      <c r="AC2320"/>
      <c r="AD2320"/>
      <c r="AE2320"/>
      <c r="AF2320"/>
      <c r="AG2320"/>
      <c r="AH2320"/>
      <c r="AI2320"/>
      <c r="AJ2320"/>
    </row>
    <row r="2321" spans="1:36" ht="24.95" customHeight="1">
      <c r="A2321" s="66"/>
      <c r="M2321" s="37"/>
      <c r="N2321" s="695"/>
      <c r="U2321"/>
      <c r="V2321"/>
      <c r="W2321"/>
      <c r="X2321"/>
      <c r="Y2321"/>
      <c r="Z2321" s="172"/>
      <c r="AA2321"/>
      <c r="AB2321"/>
      <c r="AC2321"/>
      <c r="AD2321"/>
      <c r="AE2321"/>
      <c r="AF2321"/>
      <c r="AG2321"/>
      <c r="AH2321"/>
      <c r="AI2321"/>
      <c r="AJ2321"/>
    </row>
    <row r="2322" spans="1:36" ht="24.95" customHeight="1">
      <c r="A2322" s="66"/>
      <c r="M2322" s="37"/>
      <c r="N2322" s="695"/>
      <c r="U2322"/>
      <c r="V2322"/>
      <c r="W2322"/>
      <c r="X2322"/>
      <c r="Y2322"/>
      <c r="Z2322" s="172"/>
      <c r="AA2322"/>
      <c r="AB2322"/>
      <c r="AC2322"/>
      <c r="AD2322"/>
      <c r="AE2322"/>
      <c r="AF2322"/>
      <c r="AG2322"/>
      <c r="AH2322"/>
      <c r="AI2322"/>
      <c r="AJ2322"/>
    </row>
    <row r="2323" spans="1:36" ht="24.95" customHeight="1">
      <c r="A2323" s="66"/>
      <c r="M2323" s="37"/>
      <c r="N2323" s="695"/>
      <c r="U2323"/>
      <c r="V2323"/>
      <c r="W2323"/>
      <c r="X2323"/>
      <c r="Y2323"/>
      <c r="Z2323" s="172"/>
      <c r="AA2323"/>
      <c r="AB2323"/>
      <c r="AC2323"/>
      <c r="AD2323"/>
      <c r="AE2323"/>
      <c r="AF2323"/>
      <c r="AG2323"/>
      <c r="AH2323"/>
      <c r="AI2323"/>
      <c r="AJ2323"/>
    </row>
    <row r="2324" spans="1:36" ht="24.95" customHeight="1">
      <c r="A2324" s="66"/>
      <c r="M2324" s="37"/>
      <c r="N2324" s="695"/>
      <c r="U2324"/>
      <c r="V2324"/>
      <c r="W2324"/>
      <c r="X2324"/>
      <c r="Y2324"/>
      <c r="Z2324" s="172"/>
      <c r="AA2324"/>
      <c r="AB2324"/>
      <c r="AC2324"/>
      <c r="AD2324"/>
      <c r="AE2324"/>
      <c r="AF2324"/>
      <c r="AG2324"/>
      <c r="AH2324"/>
      <c r="AI2324"/>
      <c r="AJ2324"/>
    </row>
    <row r="2325" spans="1:36" ht="24.95" customHeight="1">
      <c r="A2325" s="66"/>
      <c r="M2325" s="37"/>
      <c r="N2325" s="695"/>
      <c r="U2325"/>
      <c r="V2325"/>
      <c r="W2325"/>
      <c r="X2325"/>
      <c r="Y2325"/>
      <c r="Z2325" s="172"/>
      <c r="AA2325"/>
      <c r="AB2325"/>
      <c r="AC2325"/>
      <c r="AD2325"/>
      <c r="AE2325"/>
      <c r="AF2325"/>
      <c r="AG2325"/>
      <c r="AH2325"/>
      <c r="AI2325"/>
      <c r="AJ2325"/>
    </row>
    <row r="2326" spans="1:36" ht="24.95" customHeight="1">
      <c r="A2326" s="66"/>
      <c r="M2326" s="37"/>
      <c r="N2326" s="695"/>
      <c r="U2326"/>
      <c r="V2326"/>
      <c r="W2326"/>
      <c r="X2326"/>
      <c r="Y2326"/>
      <c r="Z2326" s="172"/>
      <c r="AA2326"/>
      <c r="AB2326"/>
      <c r="AC2326"/>
      <c r="AD2326"/>
      <c r="AE2326"/>
      <c r="AF2326"/>
      <c r="AG2326"/>
      <c r="AH2326"/>
      <c r="AI2326"/>
      <c r="AJ2326"/>
    </row>
    <row r="2327" spans="1:36" ht="24.95" customHeight="1">
      <c r="A2327" s="66"/>
      <c r="M2327" s="37"/>
      <c r="N2327" s="695"/>
      <c r="U2327"/>
      <c r="V2327"/>
      <c r="W2327"/>
      <c r="X2327"/>
      <c r="Y2327"/>
      <c r="Z2327" s="172"/>
      <c r="AA2327"/>
      <c r="AB2327"/>
      <c r="AC2327"/>
      <c r="AD2327"/>
      <c r="AE2327"/>
      <c r="AF2327"/>
      <c r="AG2327"/>
      <c r="AH2327"/>
      <c r="AI2327"/>
      <c r="AJ2327"/>
    </row>
    <row r="2328" spans="1:36" ht="24.95" customHeight="1">
      <c r="A2328" s="66"/>
      <c r="M2328" s="37"/>
      <c r="N2328" s="695"/>
      <c r="U2328"/>
      <c r="V2328"/>
      <c r="W2328"/>
      <c r="X2328"/>
      <c r="Y2328"/>
      <c r="Z2328" s="172"/>
      <c r="AA2328"/>
      <c r="AB2328"/>
      <c r="AC2328"/>
      <c r="AD2328"/>
      <c r="AE2328"/>
      <c r="AF2328"/>
      <c r="AG2328"/>
      <c r="AH2328"/>
      <c r="AI2328"/>
      <c r="AJ2328"/>
    </row>
    <row r="2329" spans="1:36" ht="24.95" customHeight="1">
      <c r="A2329" s="66"/>
      <c r="M2329" s="37"/>
      <c r="N2329" s="695"/>
      <c r="U2329"/>
      <c r="V2329"/>
      <c r="W2329"/>
      <c r="X2329"/>
      <c r="Y2329"/>
      <c r="Z2329" s="172"/>
      <c r="AA2329"/>
      <c r="AB2329"/>
      <c r="AC2329"/>
      <c r="AD2329"/>
      <c r="AE2329"/>
      <c r="AF2329"/>
      <c r="AG2329"/>
      <c r="AH2329"/>
      <c r="AI2329"/>
      <c r="AJ2329"/>
    </row>
    <row r="2330" spans="1:36" ht="24.95" customHeight="1">
      <c r="A2330" s="66"/>
      <c r="M2330" s="37"/>
      <c r="N2330" s="695"/>
      <c r="U2330"/>
      <c r="V2330"/>
      <c r="W2330"/>
      <c r="X2330"/>
      <c r="Y2330"/>
      <c r="Z2330" s="172"/>
      <c r="AA2330"/>
      <c r="AB2330"/>
      <c r="AC2330"/>
      <c r="AD2330"/>
      <c r="AE2330"/>
      <c r="AF2330"/>
      <c r="AG2330"/>
      <c r="AH2330"/>
      <c r="AI2330"/>
      <c r="AJ2330"/>
    </row>
    <row r="2331" spans="1:36" ht="24.95" customHeight="1">
      <c r="A2331" s="66"/>
      <c r="M2331" s="37"/>
      <c r="N2331" s="695"/>
      <c r="U2331"/>
      <c r="V2331"/>
      <c r="W2331"/>
      <c r="X2331"/>
      <c r="Y2331"/>
      <c r="Z2331" s="172"/>
      <c r="AA2331"/>
      <c r="AB2331"/>
      <c r="AC2331"/>
      <c r="AD2331"/>
      <c r="AE2331"/>
      <c r="AF2331"/>
      <c r="AG2331"/>
      <c r="AH2331"/>
      <c r="AI2331"/>
      <c r="AJ2331"/>
    </row>
    <row r="2332" spans="1:36" ht="24.95" customHeight="1">
      <c r="A2332" s="66"/>
      <c r="M2332" s="37"/>
      <c r="N2332" s="695"/>
      <c r="U2332"/>
      <c r="V2332"/>
      <c r="W2332"/>
      <c r="X2332"/>
      <c r="Y2332"/>
      <c r="Z2332" s="172"/>
      <c r="AA2332"/>
      <c r="AB2332"/>
      <c r="AC2332"/>
      <c r="AD2332"/>
      <c r="AE2332"/>
      <c r="AF2332"/>
      <c r="AG2332"/>
      <c r="AH2332"/>
      <c r="AI2332"/>
      <c r="AJ2332"/>
    </row>
    <row r="2333" spans="1:36" ht="24.95" customHeight="1">
      <c r="A2333" s="66"/>
      <c r="M2333" s="37"/>
      <c r="N2333" s="695"/>
      <c r="U2333"/>
      <c r="V2333"/>
      <c r="W2333"/>
      <c r="X2333"/>
      <c r="Y2333"/>
      <c r="Z2333" s="172"/>
      <c r="AA2333"/>
      <c r="AB2333"/>
      <c r="AC2333"/>
      <c r="AD2333"/>
      <c r="AE2333"/>
      <c r="AF2333"/>
      <c r="AG2333"/>
      <c r="AH2333"/>
      <c r="AI2333"/>
      <c r="AJ2333"/>
    </row>
    <row r="2334" spans="1:36" ht="24.95" customHeight="1">
      <c r="A2334" s="66"/>
      <c r="M2334" s="37"/>
      <c r="N2334" s="695"/>
      <c r="U2334"/>
      <c r="V2334"/>
      <c r="W2334"/>
      <c r="X2334"/>
      <c r="Y2334"/>
      <c r="Z2334" s="172"/>
      <c r="AA2334"/>
      <c r="AB2334"/>
      <c r="AC2334"/>
      <c r="AD2334"/>
      <c r="AE2334"/>
      <c r="AF2334"/>
      <c r="AG2334"/>
      <c r="AH2334"/>
      <c r="AI2334"/>
      <c r="AJ2334"/>
    </row>
    <row r="2335" spans="1:36" ht="24.95" customHeight="1">
      <c r="A2335" s="66"/>
      <c r="M2335" s="37"/>
      <c r="N2335" s="695"/>
      <c r="U2335"/>
      <c r="V2335"/>
      <c r="W2335"/>
      <c r="X2335"/>
      <c r="Y2335"/>
      <c r="Z2335" s="172"/>
      <c r="AA2335"/>
      <c r="AB2335"/>
      <c r="AC2335"/>
      <c r="AD2335"/>
      <c r="AE2335"/>
      <c r="AF2335"/>
      <c r="AG2335"/>
      <c r="AH2335"/>
      <c r="AI2335"/>
      <c r="AJ2335"/>
    </row>
    <row r="2336" spans="1:36" ht="24.95" customHeight="1">
      <c r="A2336" s="66"/>
      <c r="M2336" s="37"/>
      <c r="N2336" s="695"/>
      <c r="U2336"/>
      <c r="V2336"/>
      <c r="W2336"/>
      <c r="X2336"/>
      <c r="Y2336"/>
      <c r="Z2336" s="172"/>
      <c r="AA2336"/>
      <c r="AB2336"/>
      <c r="AC2336"/>
      <c r="AD2336"/>
      <c r="AE2336"/>
      <c r="AF2336"/>
      <c r="AG2336"/>
      <c r="AH2336"/>
      <c r="AI2336"/>
      <c r="AJ2336"/>
    </row>
    <row r="2337" spans="1:36" ht="24.95" customHeight="1">
      <c r="A2337" s="66"/>
      <c r="M2337" s="37"/>
      <c r="N2337" s="695"/>
      <c r="U2337"/>
      <c r="V2337"/>
      <c r="W2337"/>
      <c r="X2337"/>
      <c r="Y2337"/>
      <c r="Z2337" s="172"/>
      <c r="AA2337"/>
      <c r="AB2337"/>
      <c r="AC2337"/>
      <c r="AD2337"/>
      <c r="AE2337"/>
      <c r="AF2337"/>
      <c r="AG2337"/>
      <c r="AH2337"/>
      <c r="AI2337"/>
      <c r="AJ2337"/>
    </row>
    <row r="2338" spans="1:36" ht="24.95" customHeight="1">
      <c r="A2338" s="66"/>
      <c r="M2338" s="37"/>
      <c r="N2338" s="695"/>
      <c r="U2338"/>
      <c r="V2338"/>
      <c r="W2338"/>
      <c r="X2338"/>
      <c r="Y2338"/>
      <c r="Z2338" s="172"/>
      <c r="AA2338"/>
      <c r="AB2338"/>
      <c r="AC2338"/>
      <c r="AD2338"/>
      <c r="AE2338"/>
      <c r="AF2338"/>
      <c r="AG2338"/>
      <c r="AH2338"/>
      <c r="AI2338"/>
      <c r="AJ2338"/>
    </row>
    <row r="2339" spans="1:36" ht="24.95" customHeight="1">
      <c r="A2339" s="66"/>
      <c r="M2339" s="37"/>
      <c r="N2339" s="695"/>
      <c r="U2339"/>
      <c r="V2339"/>
      <c r="W2339"/>
      <c r="X2339"/>
      <c r="Y2339"/>
      <c r="Z2339" s="172"/>
      <c r="AA2339"/>
      <c r="AB2339"/>
      <c r="AC2339"/>
      <c r="AD2339"/>
      <c r="AE2339"/>
      <c r="AF2339"/>
      <c r="AG2339"/>
      <c r="AH2339"/>
      <c r="AI2339"/>
      <c r="AJ2339"/>
    </row>
    <row r="2340" spans="1:36" ht="24.95" customHeight="1">
      <c r="A2340" s="66"/>
      <c r="M2340" s="37"/>
      <c r="N2340" s="695"/>
      <c r="U2340"/>
      <c r="V2340"/>
      <c r="W2340"/>
      <c r="X2340"/>
      <c r="Y2340"/>
      <c r="Z2340" s="172"/>
      <c r="AA2340"/>
      <c r="AB2340"/>
      <c r="AC2340"/>
      <c r="AD2340"/>
      <c r="AE2340"/>
      <c r="AF2340"/>
      <c r="AG2340"/>
      <c r="AH2340"/>
      <c r="AI2340"/>
      <c r="AJ2340"/>
    </row>
    <row r="2341" spans="1:36" ht="24.95" customHeight="1">
      <c r="A2341" s="66"/>
      <c r="M2341" s="37"/>
      <c r="N2341" s="695"/>
      <c r="U2341"/>
      <c r="V2341"/>
      <c r="W2341"/>
      <c r="X2341"/>
      <c r="Y2341"/>
      <c r="Z2341" s="172"/>
      <c r="AA2341"/>
      <c r="AB2341"/>
      <c r="AC2341"/>
      <c r="AD2341"/>
      <c r="AE2341"/>
      <c r="AF2341"/>
      <c r="AG2341"/>
      <c r="AH2341"/>
      <c r="AI2341"/>
      <c r="AJ2341"/>
    </row>
    <row r="2342" spans="1:36" ht="24.95" customHeight="1">
      <c r="A2342" s="66"/>
      <c r="M2342" s="37"/>
      <c r="N2342" s="695"/>
      <c r="U2342"/>
      <c r="V2342"/>
      <c r="W2342"/>
      <c r="X2342"/>
      <c r="Y2342"/>
      <c r="Z2342" s="172"/>
      <c r="AA2342"/>
      <c r="AB2342"/>
      <c r="AC2342"/>
      <c r="AD2342"/>
      <c r="AE2342"/>
      <c r="AF2342"/>
      <c r="AG2342"/>
      <c r="AH2342"/>
      <c r="AI2342"/>
      <c r="AJ2342"/>
    </row>
    <row r="2343" spans="1:36" ht="24.95" customHeight="1">
      <c r="A2343" s="66"/>
      <c r="M2343" s="37"/>
      <c r="N2343" s="695"/>
      <c r="U2343"/>
      <c r="V2343"/>
      <c r="W2343"/>
      <c r="X2343"/>
      <c r="Y2343"/>
      <c r="Z2343" s="172"/>
      <c r="AA2343"/>
      <c r="AB2343"/>
      <c r="AC2343"/>
      <c r="AD2343"/>
      <c r="AE2343"/>
      <c r="AF2343"/>
      <c r="AG2343"/>
      <c r="AH2343"/>
      <c r="AI2343"/>
      <c r="AJ2343"/>
    </row>
    <row r="2344" spans="1:36" ht="24.95" customHeight="1">
      <c r="A2344" s="66"/>
      <c r="M2344" s="37"/>
      <c r="N2344" s="695"/>
      <c r="U2344"/>
      <c r="V2344"/>
      <c r="W2344"/>
      <c r="X2344"/>
      <c r="Y2344"/>
      <c r="Z2344" s="172"/>
      <c r="AA2344"/>
      <c r="AB2344"/>
      <c r="AC2344"/>
      <c r="AD2344"/>
      <c r="AE2344"/>
      <c r="AF2344"/>
      <c r="AG2344"/>
      <c r="AH2344"/>
      <c r="AI2344"/>
      <c r="AJ2344"/>
    </row>
    <row r="2345" spans="1:36" ht="24.95" customHeight="1">
      <c r="A2345" s="66"/>
      <c r="M2345" s="37"/>
      <c r="N2345" s="695"/>
      <c r="U2345"/>
      <c r="V2345"/>
      <c r="W2345"/>
      <c r="X2345"/>
      <c r="Y2345"/>
      <c r="Z2345" s="172"/>
      <c r="AA2345"/>
      <c r="AB2345"/>
      <c r="AC2345"/>
      <c r="AD2345"/>
      <c r="AE2345"/>
      <c r="AF2345"/>
      <c r="AG2345"/>
      <c r="AH2345"/>
      <c r="AI2345"/>
      <c r="AJ2345"/>
    </row>
    <row r="2346" spans="1:36" ht="24.95" customHeight="1">
      <c r="A2346" s="66"/>
      <c r="M2346" s="37"/>
      <c r="N2346" s="695"/>
      <c r="U2346"/>
      <c r="V2346"/>
      <c r="W2346"/>
      <c r="X2346"/>
      <c r="Y2346"/>
      <c r="Z2346" s="172"/>
      <c r="AA2346"/>
      <c r="AB2346"/>
      <c r="AC2346"/>
      <c r="AD2346"/>
      <c r="AE2346"/>
      <c r="AF2346"/>
      <c r="AG2346"/>
      <c r="AH2346"/>
      <c r="AI2346"/>
      <c r="AJ2346"/>
    </row>
    <row r="2347" spans="1:36" ht="24.95" customHeight="1">
      <c r="A2347" s="66"/>
      <c r="M2347" s="37"/>
      <c r="N2347" s="695"/>
      <c r="U2347"/>
      <c r="V2347"/>
      <c r="W2347"/>
      <c r="X2347"/>
      <c r="Y2347"/>
      <c r="Z2347" s="172"/>
      <c r="AA2347"/>
      <c r="AB2347"/>
      <c r="AC2347"/>
      <c r="AD2347"/>
      <c r="AE2347"/>
      <c r="AF2347"/>
      <c r="AG2347"/>
      <c r="AH2347"/>
      <c r="AI2347"/>
      <c r="AJ2347"/>
    </row>
    <row r="2348" spans="1:36" ht="24.95" customHeight="1">
      <c r="A2348" s="66"/>
      <c r="M2348" s="37"/>
      <c r="N2348" s="695"/>
      <c r="U2348"/>
      <c r="V2348"/>
      <c r="W2348"/>
      <c r="X2348"/>
      <c r="Y2348"/>
      <c r="Z2348" s="172"/>
      <c r="AA2348"/>
      <c r="AB2348"/>
      <c r="AC2348"/>
      <c r="AD2348"/>
      <c r="AE2348"/>
      <c r="AF2348"/>
      <c r="AG2348"/>
      <c r="AH2348"/>
      <c r="AI2348"/>
      <c r="AJ2348"/>
    </row>
    <row r="2349" spans="1:36" ht="24.95" customHeight="1">
      <c r="A2349" s="66"/>
      <c r="M2349" s="37"/>
      <c r="N2349" s="695"/>
      <c r="U2349"/>
      <c r="V2349"/>
      <c r="W2349"/>
      <c r="X2349"/>
      <c r="Y2349"/>
      <c r="Z2349" s="172"/>
      <c r="AA2349"/>
      <c r="AB2349"/>
      <c r="AC2349"/>
      <c r="AD2349"/>
      <c r="AE2349"/>
      <c r="AF2349"/>
      <c r="AG2349"/>
      <c r="AH2349"/>
      <c r="AI2349"/>
      <c r="AJ2349"/>
    </row>
    <row r="2350" spans="1:36" ht="24.95" customHeight="1">
      <c r="A2350" s="66"/>
      <c r="M2350" s="37"/>
      <c r="N2350" s="695"/>
      <c r="U2350"/>
      <c r="V2350"/>
      <c r="W2350"/>
      <c r="X2350"/>
      <c r="Y2350"/>
      <c r="Z2350" s="172"/>
      <c r="AA2350"/>
      <c r="AB2350"/>
      <c r="AC2350"/>
      <c r="AD2350"/>
      <c r="AE2350"/>
      <c r="AF2350"/>
      <c r="AG2350"/>
      <c r="AH2350"/>
      <c r="AI2350"/>
      <c r="AJ2350"/>
    </row>
    <row r="2351" spans="1:36" ht="24.95" customHeight="1">
      <c r="A2351" s="66"/>
      <c r="M2351" s="37"/>
      <c r="N2351" s="695"/>
      <c r="U2351"/>
      <c r="V2351"/>
      <c r="W2351"/>
      <c r="X2351"/>
      <c r="Y2351"/>
      <c r="Z2351" s="172"/>
      <c r="AA2351"/>
      <c r="AB2351"/>
      <c r="AC2351"/>
      <c r="AD2351"/>
      <c r="AE2351"/>
      <c r="AF2351"/>
      <c r="AG2351"/>
      <c r="AH2351"/>
      <c r="AI2351"/>
      <c r="AJ2351"/>
    </row>
    <row r="2352" spans="1:36" ht="24.95" customHeight="1">
      <c r="A2352" s="66"/>
      <c r="M2352" s="37"/>
      <c r="N2352" s="695"/>
      <c r="U2352"/>
      <c r="V2352"/>
      <c r="W2352"/>
      <c r="X2352"/>
      <c r="Y2352"/>
      <c r="Z2352" s="172"/>
      <c r="AA2352"/>
      <c r="AB2352"/>
      <c r="AC2352"/>
      <c r="AD2352"/>
      <c r="AE2352"/>
      <c r="AF2352"/>
      <c r="AG2352"/>
      <c r="AH2352"/>
      <c r="AI2352"/>
      <c r="AJ2352"/>
    </row>
    <row r="2353" spans="1:36" ht="24.95" customHeight="1">
      <c r="A2353" s="66"/>
      <c r="M2353" s="37"/>
      <c r="N2353" s="695"/>
      <c r="U2353"/>
      <c r="V2353"/>
      <c r="W2353"/>
      <c r="X2353"/>
      <c r="Y2353"/>
      <c r="Z2353" s="172"/>
      <c r="AA2353"/>
      <c r="AB2353"/>
      <c r="AC2353"/>
      <c r="AD2353"/>
      <c r="AE2353"/>
      <c r="AF2353"/>
      <c r="AG2353"/>
      <c r="AH2353"/>
      <c r="AI2353"/>
      <c r="AJ2353"/>
    </row>
    <row r="2354" spans="1:36" ht="24.95" customHeight="1">
      <c r="A2354" s="66"/>
      <c r="M2354" s="37"/>
      <c r="N2354" s="695"/>
      <c r="U2354"/>
      <c r="V2354"/>
      <c r="W2354"/>
      <c r="X2354"/>
      <c r="Y2354"/>
      <c r="Z2354" s="172"/>
      <c r="AA2354"/>
      <c r="AB2354"/>
      <c r="AC2354"/>
      <c r="AD2354"/>
      <c r="AE2354"/>
      <c r="AF2354"/>
      <c r="AG2354"/>
      <c r="AH2354"/>
      <c r="AI2354"/>
      <c r="AJ2354"/>
    </row>
    <row r="2355" spans="1:36" ht="24.95" customHeight="1">
      <c r="A2355" s="66"/>
      <c r="M2355" s="37"/>
      <c r="N2355" s="695"/>
      <c r="U2355"/>
      <c r="V2355"/>
      <c r="W2355"/>
      <c r="X2355"/>
      <c r="Y2355"/>
      <c r="Z2355" s="172"/>
      <c r="AA2355"/>
      <c r="AB2355"/>
      <c r="AC2355"/>
      <c r="AD2355"/>
      <c r="AE2355"/>
      <c r="AF2355"/>
      <c r="AG2355"/>
      <c r="AH2355"/>
      <c r="AI2355"/>
      <c r="AJ2355"/>
    </row>
    <row r="2356" spans="1:36" ht="24.95" customHeight="1">
      <c r="A2356" s="66"/>
      <c r="M2356" s="37"/>
      <c r="N2356" s="695"/>
      <c r="U2356"/>
      <c r="V2356"/>
      <c r="W2356"/>
      <c r="X2356"/>
      <c r="Y2356"/>
      <c r="Z2356" s="172"/>
      <c r="AA2356"/>
      <c r="AB2356"/>
      <c r="AC2356"/>
      <c r="AD2356"/>
      <c r="AE2356"/>
      <c r="AF2356"/>
      <c r="AG2356"/>
      <c r="AH2356"/>
      <c r="AI2356"/>
      <c r="AJ2356"/>
    </row>
    <row r="2357" spans="1:36" ht="24.95" customHeight="1">
      <c r="A2357" s="66"/>
      <c r="M2357" s="37"/>
      <c r="N2357" s="695"/>
      <c r="U2357"/>
      <c r="V2357"/>
      <c r="W2357"/>
      <c r="X2357"/>
      <c r="Y2357"/>
      <c r="Z2357" s="172"/>
      <c r="AA2357"/>
      <c r="AB2357"/>
      <c r="AC2357"/>
      <c r="AD2357"/>
      <c r="AE2357"/>
      <c r="AF2357"/>
      <c r="AG2357"/>
      <c r="AH2357"/>
      <c r="AI2357"/>
      <c r="AJ2357"/>
    </row>
    <row r="2358" spans="1:36" ht="24.95" customHeight="1">
      <c r="A2358" s="66"/>
      <c r="M2358" s="37"/>
      <c r="N2358" s="695"/>
      <c r="U2358"/>
      <c r="V2358"/>
      <c r="W2358"/>
      <c r="X2358"/>
      <c r="Y2358"/>
      <c r="Z2358" s="172"/>
      <c r="AA2358"/>
      <c r="AB2358"/>
      <c r="AC2358"/>
      <c r="AD2358"/>
      <c r="AE2358"/>
      <c r="AF2358"/>
      <c r="AG2358"/>
      <c r="AH2358"/>
      <c r="AI2358"/>
      <c r="AJ2358"/>
    </row>
    <row r="2359" spans="1:36" ht="24.95" customHeight="1">
      <c r="A2359" s="66"/>
      <c r="M2359" s="37"/>
      <c r="N2359" s="695"/>
      <c r="U2359"/>
      <c r="V2359"/>
      <c r="W2359"/>
      <c r="X2359"/>
      <c r="Y2359"/>
      <c r="Z2359" s="172"/>
      <c r="AA2359"/>
      <c r="AB2359"/>
      <c r="AC2359"/>
      <c r="AD2359"/>
      <c r="AE2359"/>
      <c r="AF2359"/>
      <c r="AG2359"/>
      <c r="AH2359"/>
      <c r="AI2359"/>
      <c r="AJ2359"/>
    </row>
    <row r="2360" spans="1:36" ht="24.95" customHeight="1">
      <c r="A2360" s="66"/>
      <c r="M2360" s="37"/>
      <c r="N2360" s="695"/>
      <c r="U2360"/>
      <c r="V2360"/>
      <c r="W2360"/>
      <c r="X2360"/>
      <c r="Y2360"/>
      <c r="Z2360" s="172"/>
      <c r="AA2360"/>
      <c r="AB2360"/>
      <c r="AC2360"/>
      <c r="AD2360"/>
      <c r="AE2360"/>
      <c r="AF2360"/>
      <c r="AG2360"/>
      <c r="AH2360"/>
      <c r="AI2360"/>
      <c r="AJ2360"/>
    </row>
    <row r="2361" spans="1:36" ht="24.95" customHeight="1">
      <c r="A2361" s="66"/>
      <c r="M2361" s="37"/>
      <c r="N2361" s="695"/>
      <c r="U2361"/>
      <c r="V2361"/>
      <c r="W2361"/>
      <c r="X2361"/>
      <c r="Y2361"/>
      <c r="Z2361" s="172"/>
      <c r="AA2361"/>
      <c r="AB2361"/>
      <c r="AC2361"/>
      <c r="AD2361"/>
      <c r="AE2361"/>
      <c r="AF2361"/>
      <c r="AG2361"/>
      <c r="AH2361"/>
      <c r="AI2361"/>
      <c r="AJ2361"/>
    </row>
    <row r="2362" spans="1:36" ht="24.95" customHeight="1">
      <c r="A2362" s="66"/>
      <c r="M2362" s="37"/>
      <c r="N2362" s="695"/>
      <c r="U2362"/>
      <c r="V2362"/>
      <c r="W2362"/>
      <c r="X2362"/>
      <c r="Y2362"/>
      <c r="Z2362" s="172"/>
      <c r="AA2362"/>
      <c r="AB2362"/>
      <c r="AC2362"/>
      <c r="AD2362"/>
      <c r="AE2362"/>
      <c r="AF2362"/>
      <c r="AG2362"/>
      <c r="AH2362"/>
      <c r="AI2362"/>
      <c r="AJ2362"/>
    </row>
    <row r="2363" spans="1:36" ht="24.95" customHeight="1">
      <c r="A2363" s="66"/>
      <c r="M2363" s="37"/>
      <c r="N2363" s="695"/>
      <c r="U2363"/>
      <c r="V2363"/>
      <c r="W2363"/>
      <c r="X2363"/>
      <c r="Y2363"/>
      <c r="Z2363" s="172"/>
      <c r="AA2363"/>
      <c r="AB2363"/>
      <c r="AC2363"/>
      <c r="AD2363"/>
      <c r="AE2363"/>
      <c r="AF2363"/>
      <c r="AG2363"/>
      <c r="AH2363"/>
      <c r="AI2363"/>
      <c r="AJ2363"/>
    </row>
    <row r="2364" spans="1:36" ht="24.95" customHeight="1">
      <c r="A2364" s="66"/>
      <c r="M2364" s="37"/>
      <c r="N2364" s="695"/>
      <c r="U2364"/>
      <c r="V2364"/>
      <c r="W2364"/>
      <c r="X2364"/>
      <c r="Y2364"/>
      <c r="Z2364" s="172"/>
      <c r="AA2364"/>
      <c r="AB2364"/>
      <c r="AC2364"/>
      <c r="AD2364"/>
      <c r="AE2364"/>
      <c r="AF2364"/>
      <c r="AG2364"/>
      <c r="AH2364"/>
      <c r="AI2364"/>
      <c r="AJ2364"/>
    </row>
    <row r="2365" spans="1:36" ht="24.95" customHeight="1">
      <c r="A2365" s="66"/>
      <c r="M2365" s="37"/>
      <c r="N2365" s="695"/>
      <c r="U2365"/>
      <c r="V2365"/>
      <c r="W2365"/>
      <c r="X2365"/>
      <c r="Y2365"/>
      <c r="Z2365" s="172"/>
      <c r="AA2365"/>
      <c r="AB2365"/>
      <c r="AC2365"/>
      <c r="AD2365"/>
      <c r="AE2365"/>
      <c r="AF2365"/>
      <c r="AG2365"/>
      <c r="AH2365"/>
      <c r="AI2365"/>
      <c r="AJ2365"/>
    </row>
    <row r="2366" spans="1:36" ht="24.95" customHeight="1">
      <c r="A2366" s="66"/>
      <c r="M2366" s="37"/>
      <c r="N2366" s="695"/>
      <c r="U2366"/>
      <c r="V2366"/>
      <c r="W2366"/>
      <c r="X2366"/>
      <c r="Y2366"/>
      <c r="Z2366" s="172"/>
      <c r="AA2366"/>
      <c r="AB2366"/>
      <c r="AC2366"/>
      <c r="AD2366"/>
      <c r="AE2366"/>
      <c r="AF2366"/>
      <c r="AG2366"/>
      <c r="AH2366"/>
      <c r="AI2366"/>
      <c r="AJ2366"/>
    </row>
    <row r="2367" spans="1:36" ht="24.95" customHeight="1">
      <c r="A2367" s="66"/>
      <c r="M2367" s="37"/>
      <c r="N2367" s="695"/>
      <c r="U2367"/>
      <c r="V2367"/>
      <c r="W2367"/>
      <c r="X2367"/>
      <c r="Y2367"/>
      <c r="Z2367" s="172"/>
      <c r="AA2367"/>
      <c r="AB2367"/>
      <c r="AC2367"/>
      <c r="AD2367"/>
      <c r="AE2367"/>
      <c r="AF2367"/>
      <c r="AG2367"/>
      <c r="AH2367"/>
      <c r="AI2367"/>
      <c r="AJ2367"/>
    </row>
    <row r="2368" spans="1:36" ht="24.95" customHeight="1">
      <c r="A2368" s="66"/>
      <c r="M2368" s="37"/>
      <c r="N2368" s="695"/>
      <c r="U2368"/>
      <c r="V2368"/>
      <c r="W2368"/>
      <c r="X2368"/>
      <c r="Y2368"/>
      <c r="Z2368" s="172"/>
      <c r="AA2368"/>
      <c r="AB2368"/>
      <c r="AC2368"/>
      <c r="AD2368"/>
      <c r="AE2368"/>
      <c r="AF2368"/>
      <c r="AG2368"/>
      <c r="AH2368"/>
      <c r="AI2368"/>
      <c r="AJ2368"/>
    </row>
    <row r="2369" spans="1:36" ht="24.95" customHeight="1">
      <c r="A2369" s="66"/>
      <c r="M2369" s="37"/>
      <c r="N2369" s="695"/>
      <c r="U2369"/>
      <c r="V2369"/>
      <c r="W2369"/>
      <c r="X2369"/>
      <c r="Y2369"/>
      <c r="Z2369" s="172"/>
      <c r="AA2369"/>
      <c r="AB2369"/>
      <c r="AC2369"/>
      <c r="AD2369"/>
      <c r="AE2369"/>
      <c r="AF2369"/>
      <c r="AG2369"/>
      <c r="AH2369"/>
      <c r="AI2369"/>
      <c r="AJ2369"/>
    </row>
    <row r="2370" spans="1:36" ht="24.95" customHeight="1">
      <c r="A2370" s="66"/>
      <c r="M2370" s="37"/>
      <c r="N2370" s="695"/>
      <c r="U2370"/>
      <c r="V2370"/>
      <c r="W2370"/>
      <c r="X2370"/>
      <c r="Y2370"/>
      <c r="Z2370" s="172"/>
      <c r="AA2370"/>
      <c r="AB2370"/>
      <c r="AC2370"/>
      <c r="AD2370"/>
      <c r="AE2370"/>
      <c r="AF2370"/>
      <c r="AG2370"/>
      <c r="AH2370"/>
      <c r="AI2370"/>
      <c r="AJ2370"/>
    </row>
    <row r="2371" spans="1:36" ht="24.95" customHeight="1">
      <c r="A2371" s="66"/>
      <c r="M2371" s="37"/>
      <c r="N2371" s="695"/>
      <c r="U2371"/>
      <c r="V2371"/>
      <c r="W2371"/>
      <c r="X2371"/>
      <c r="Y2371"/>
      <c r="Z2371" s="172"/>
      <c r="AA2371"/>
      <c r="AB2371"/>
      <c r="AC2371"/>
      <c r="AD2371"/>
      <c r="AE2371"/>
      <c r="AF2371"/>
      <c r="AG2371"/>
      <c r="AH2371"/>
      <c r="AI2371"/>
      <c r="AJ2371"/>
    </row>
    <row r="2372" spans="1:36" ht="24.95" customHeight="1">
      <c r="A2372" s="66"/>
      <c r="M2372" s="37"/>
      <c r="N2372" s="695"/>
      <c r="U2372"/>
      <c r="V2372"/>
      <c r="W2372"/>
      <c r="X2372"/>
      <c r="Y2372"/>
      <c r="Z2372" s="172"/>
      <c r="AA2372"/>
      <c r="AB2372"/>
      <c r="AC2372"/>
      <c r="AD2372"/>
      <c r="AE2372"/>
      <c r="AF2372"/>
      <c r="AG2372"/>
      <c r="AH2372"/>
      <c r="AI2372"/>
      <c r="AJ2372"/>
    </row>
    <row r="2373" spans="1:36" ht="24.95" customHeight="1">
      <c r="A2373" s="66"/>
      <c r="M2373" s="37"/>
      <c r="N2373" s="695"/>
      <c r="U2373"/>
      <c r="V2373"/>
      <c r="W2373"/>
      <c r="X2373"/>
      <c r="Y2373"/>
      <c r="Z2373" s="172"/>
      <c r="AA2373"/>
      <c r="AB2373"/>
      <c r="AC2373"/>
      <c r="AD2373"/>
      <c r="AE2373"/>
      <c r="AF2373"/>
      <c r="AG2373"/>
      <c r="AH2373"/>
      <c r="AI2373"/>
      <c r="AJ2373"/>
    </row>
    <row r="2374" spans="1:36" ht="24.95" customHeight="1">
      <c r="A2374" s="66"/>
      <c r="M2374" s="37"/>
      <c r="N2374" s="695"/>
      <c r="U2374"/>
      <c r="V2374"/>
      <c r="W2374"/>
      <c r="X2374"/>
      <c r="Y2374"/>
      <c r="Z2374" s="172"/>
      <c r="AA2374"/>
      <c r="AB2374"/>
      <c r="AC2374"/>
      <c r="AD2374"/>
      <c r="AE2374"/>
      <c r="AF2374"/>
      <c r="AG2374"/>
      <c r="AH2374"/>
      <c r="AI2374"/>
      <c r="AJ2374"/>
    </row>
    <row r="2375" spans="1:36" ht="24.95" customHeight="1">
      <c r="A2375" s="66"/>
      <c r="M2375" s="37"/>
      <c r="N2375" s="695"/>
      <c r="U2375"/>
      <c r="V2375"/>
      <c r="W2375"/>
      <c r="X2375"/>
      <c r="Y2375"/>
      <c r="Z2375" s="172"/>
      <c r="AA2375"/>
      <c r="AB2375"/>
      <c r="AC2375"/>
      <c r="AD2375"/>
      <c r="AE2375"/>
      <c r="AF2375"/>
      <c r="AG2375"/>
      <c r="AH2375"/>
      <c r="AI2375"/>
      <c r="AJ2375"/>
    </row>
    <row r="2376" spans="1:36" ht="24.95" customHeight="1">
      <c r="A2376" s="66"/>
      <c r="M2376" s="37"/>
      <c r="N2376" s="695"/>
      <c r="U2376"/>
      <c r="V2376"/>
      <c r="W2376"/>
      <c r="X2376"/>
      <c r="Y2376"/>
      <c r="Z2376" s="172"/>
      <c r="AA2376"/>
      <c r="AB2376"/>
      <c r="AC2376"/>
      <c r="AD2376"/>
      <c r="AE2376"/>
      <c r="AF2376"/>
      <c r="AG2376"/>
      <c r="AH2376"/>
      <c r="AI2376"/>
      <c r="AJ2376"/>
    </row>
    <row r="2377" spans="1:36" ht="24.95" customHeight="1">
      <c r="A2377" s="66"/>
      <c r="M2377" s="37"/>
      <c r="N2377" s="695"/>
      <c r="U2377"/>
      <c r="V2377"/>
      <c r="W2377"/>
      <c r="X2377"/>
      <c r="Y2377"/>
      <c r="Z2377" s="172"/>
      <c r="AA2377"/>
      <c r="AB2377"/>
      <c r="AC2377"/>
      <c r="AD2377"/>
      <c r="AE2377"/>
      <c r="AF2377"/>
      <c r="AG2377"/>
      <c r="AH2377"/>
      <c r="AI2377"/>
      <c r="AJ2377"/>
    </row>
    <row r="2378" spans="1:36" ht="24.95" customHeight="1">
      <c r="A2378" s="66"/>
      <c r="M2378" s="37"/>
      <c r="N2378" s="695"/>
      <c r="U2378"/>
      <c r="V2378"/>
      <c r="W2378"/>
      <c r="X2378"/>
      <c r="Y2378"/>
      <c r="Z2378" s="172"/>
      <c r="AA2378"/>
      <c r="AB2378"/>
      <c r="AC2378"/>
      <c r="AD2378"/>
      <c r="AE2378"/>
      <c r="AF2378"/>
      <c r="AG2378"/>
      <c r="AH2378"/>
      <c r="AI2378"/>
      <c r="AJ2378"/>
    </row>
    <row r="2379" spans="1:36" ht="24.95" customHeight="1">
      <c r="A2379" s="66"/>
      <c r="M2379" s="37"/>
      <c r="N2379" s="695"/>
      <c r="U2379"/>
      <c r="V2379"/>
      <c r="W2379"/>
      <c r="X2379"/>
      <c r="Y2379"/>
      <c r="Z2379" s="172"/>
      <c r="AA2379"/>
      <c r="AB2379"/>
      <c r="AC2379"/>
      <c r="AD2379"/>
      <c r="AE2379"/>
      <c r="AF2379"/>
      <c r="AG2379"/>
      <c r="AH2379"/>
      <c r="AI2379"/>
      <c r="AJ2379"/>
    </row>
    <row r="2380" spans="1:36" ht="24.95" customHeight="1">
      <c r="A2380" s="66"/>
      <c r="M2380" s="37"/>
      <c r="N2380" s="695"/>
      <c r="U2380"/>
      <c r="V2380"/>
      <c r="W2380"/>
      <c r="X2380"/>
      <c r="Y2380"/>
      <c r="Z2380" s="172"/>
      <c r="AA2380"/>
      <c r="AB2380"/>
      <c r="AC2380"/>
      <c r="AD2380"/>
      <c r="AE2380"/>
      <c r="AF2380"/>
      <c r="AG2380"/>
      <c r="AH2380"/>
      <c r="AI2380"/>
      <c r="AJ2380"/>
    </row>
    <row r="2381" spans="1:36" ht="24.95" customHeight="1">
      <c r="A2381" s="66"/>
      <c r="M2381" s="37"/>
      <c r="N2381" s="695"/>
      <c r="U2381"/>
      <c r="V2381"/>
      <c r="W2381"/>
      <c r="X2381"/>
      <c r="Y2381"/>
      <c r="Z2381" s="172"/>
      <c r="AA2381"/>
      <c r="AB2381"/>
      <c r="AC2381"/>
      <c r="AD2381"/>
      <c r="AE2381"/>
      <c r="AF2381"/>
      <c r="AG2381"/>
      <c r="AH2381"/>
      <c r="AI2381"/>
      <c r="AJ2381"/>
    </row>
    <row r="2382" spans="1:36" ht="24.95" customHeight="1">
      <c r="A2382" s="66"/>
      <c r="M2382" s="37"/>
      <c r="N2382" s="695"/>
      <c r="U2382"/>
      <c r="V2382"/>
      <c r="W2382"/>
      <c r="X2382"/>
      <c r="Y2382"/>
      <c r="Z2382" s="172"/>
      <c r="AA2382"/>
      <c r="AB2382"/>
      <c r="AC2382"/>
      <c r="AD2382"/>
      <c r="AE2382"/>
      <c r="AF2382"/>
      <c r="AG2382"/>
      <c r="AH2382"/>
      <c r="AI2382"/>
      <c r="AJ2382"/>
    </row>
    <row r="2383" spans="1:36" ht="24.95" customHeight="1">
      <c r="A2383" s="66"/>
      <c r="M2383" s="37"/>
      <c r="N2383" s="695"/>
      <c r="U2383"/>
      <c r="V2383"/>
      <c r="W2383"/>
      <c r="X2383"/>
      <c r="Y2383"/>
      <c r="Z2383" s="172"/>
      <c r="AA2383"/>
      <c r="AB2383"/>
      <c r="AC2383"/>
      <c r="AD2383"/>
      <c r="AE2383"/>
      <c r="AF2383"/>
      <c r="AG2383"/>
      <c r="AH2383"/>
      <c r="AI2383"/>
      <c r="AJ2383"/>
    </row>
    <row r="2384" spans="1:36" ht="24.95" customHeight="1">
      <c r="A2384" s="66"/>
      <c r="M2384" s="37"/>
      <c r="N2384" s="695"/>
      <c r="U2384"/>
      <c r="V2384"/>
      <c r="W2384"/>
      <c r="X2384"/>
      <c r="Y2384"/>
      <c r="Z2384" s="172"/>
      <c r="AA2384"/>
      <c r="AB2384"/>
      <c r="AC2384"/>
      <c r="AD2384"/>
      <c r="AE2384"/>
      <c r="AF2384"/>
      <c r="AG2384"/>
      <c r="AH2384"/>
      <c r="AI2384"/>
      <c r="AJ2384"/>
    </row>
    <row r="2385" spans="1:36" ht="24.95" customHeight="1">
      <c r="A2385" s="66"/>
      <c r="M2385" s="37"/>
      <c r="N2385" s="695"/>
      <c r="U2385"/>
      <c r="V2385"/>
      <c r="W2385"/>
      <c r="X2385"/>
      <c r="Y2385"/>
      <c r="Z2385" s="172"/>
      <c r="AA2385"/>
      <c r="AB2385"/>
      <c r="AC2385"/>
      <c r="AD2385"/>
      <c r="AE2385"/>
      <c r="AF2385"/>
      <c r="AG2385"/>
      <c r="AH2385"/>
      <c r="AI2385"/>
      <c r="AJ2385"/>
    </row>
    <row r="2386" spans="1:36" ht="24.95" customHeight="1">
      <c r="A2386" s="66"/>
      <c r="M2386" s="37"/>
      <c r="N2386" s="695"/>
      <c r="U2386"/>
      <c r="V2386"/>
      <c r="W2386"/>
      <c r="X2386"/>
      <c r="Y2386"/>
      <c r="Z2386" s="172"/>
      <c r="AA2386"/>
      <c r="AB2386"/>
      <c r="AC2386"/>
      <c r="AD2386"/>
      <c r="AE2386"/>
      <c r="AF2386"/>
      <c r="AG2386"/>
      <c r="AH2386"/>
      <c r="AI2386"/>
      <c r="AJ2386"/>
    </row>
    <row r="2387" spans="1:36" ht="24.95" customHeight="1">
      <c r="A2387" s="66"/>
      <c r="M2387" s="37"/>
      <c r="N2387" s="695"/>
      <c r="U2387"/>
      <c r="V2387"/>
      <c r="W2387"/>
      <c r="X2387"/>
      <c r="Y2387"/>
      <c r="Z2387" s="172"/>
      <c r="AA2387"/>
      <c r="AB2387"/>
      <c r="AC2387"/>
      <c r="AD2387"/>
      <c r="AE2387"/>
      <c r="AF2387"/>
      <c r="AG2387"/>
      <c r="AH2387"/>
      <c r="AI2387"/>
      <c r="AJ2387"/>
    </row>
    <row r="2388" spans="1:36" ht="24.95" customHeight="1">
      <c r="A2388" s="66"/>
      <c r="M2388" s="37"/>
      <c r="N2388" s="695"/>
      <c r="U2388"/>
      <c r="V2388"/>
      <c r="W2388"/>
      <c r="X2388"/>
      <c r="Y2388"/>
      <c r="Z2388" s="172"/>
      <c r="AA2388"/>
      <c r="AB2388"/>
      <c r="AC2388"/>
      <c r="AD2388"/>
      <c r="AE2388"/>
      <c r="AF2388"/>
      <c r="AG2388"/>
      <c r="AH2388"/>
      <c r="AI2388"/>
      <c r="AJ2388"/>
    </row>
    <row r="2389" spans="1:36" ht="24.95" customHeight="1">
      <c r="A2389" s="66"/>
      <c r="M2389" s="37"/>
      <c r="N2389" s="695"/>
      <c r="U2389"/>
      <c r="V2389"/>
      <c r="W2389"/>
      <c r="X2389"/>
      <c r="Y2389"/>
      <c r="Z2389" s="172"/>
      <c r="AA2389"/>
      <c r="AB2389"/>
      <c r="AC2389"/>
      <c r="AD2389"/>
      <c r="AE2389"/>
      <c r="AF2389"/>
      <c r="AG2389"/>
      <c r="AH2389"/>
      <c r="AI2389"/>
      <c r="AJ2389"/>
    </row>
    <row r="2390" spans="1:36" ht="24.95" customHeight="1">
      <c r="A2390" s="66"/>
      <c r="M2390" s="37"/>
      <c r="N2390" s="695"/>
      <c r="U2390"/>
      <c r="V2390"/>
      <c r="W2390"/>
      <c r="X2390"/>
      <c r="Y2390"/>
      <c r="Z2390" s="172"/>
      <c r="AA2390"/>
      <c r="AB2390"/>
      <c r="AC2390"/>
      <c r="AD2390"/>
      <c r="AE2390"/>
      <c r="AF2390"/>
      <c r="AG2390"/>
      <c r="AH2390"/>
      <c r="AI2390"/>
      <c r="AJ2390"/>
    </row>
    <row r="2391" spans="1:36" ht="24.95" customHeight="1">
      <c r="A2391" s="66"/>
      <c r="M2391" s="37"/>
      <c r="N2391" s="695"/>
      <c r="U2391"/>
      <c r="V2391"/>
      <c r="W2391"/>
      <c r="X2391"/>
      <c r="Y2391"/>
      <c r="Z2391" s="172"/>
      <c r="AA2391"/>
      <c r="AB2391"/>
      <c r="AC2391"/>
      <c r="AD2391"/>
      <c r="AE2391"/>
      <c r="AF2391"/>
      <c r="AG2391"/>
      <c r="AH2391"/>
      <c r="AI2391"/>
      <c r="AJ2391"/>
    </row>
    <row r="2392" spans="1:36" ht="24.95" customHeight="1">
      <c r="A2392" s="66"/>
      <c r="M2392" s="37"/>
      <c r="N2392" s="695"/>
      <c r="U2392"/>
      <c r="V2392"/>
      <c r="W2392"/>
      <c r="X2392"/>
      <c r="Y2392"/>
      <c r="Z2392" s="172"/>
      <c r="AA2392"/>
      <c r="AB2392"/>
      <c r="AC2392"/>
      <c r="AD2392"/>
      <c r="AE2392"/>
      <c r="AF2392"/>
      <c r="AG2392"/>
      <c r="AH2392"/>
      <c r="AI2392"/>
      <c r="AJ2392"/>
    </row>
    <row r="2393" spans="1:36" ht="24.95" customHeight="1">
      <c r="A2393" s="66"/>
      <c r="M2393" s="37"/>
      <c r="N2393" s="695"/>
      <c r="U2393"/>
      <c r="V2393"/>
      <c r="W2393"/>
      <c r="X2393"/>
      <c r="Y2393"/>
      <c r="Z2393" s="172"/>
      <c r="AA2393"/>
      <c r="AB2393"/>
      <c r="AC2393"/>
      <c r="AD2393"/>
      <c r="AE2393"/>
      <c r="AF2393"/>
      <c r="AG2393"/>
      <c r="AH2393"/>
      <c r="AI2393"/>
      <c r="AJ2393"/>
    </row>
    <row r="2394" spans="1:36" ht="24.95" customHeight="1">
      <c r="A2394" s="66"/>
      <c r="M2394" s="37"/>
      <c r="N2394" s="695"/>
      <c r="U2394"/>
      <c r="V2394"/>
      <c r="W2394"/>
      <c r="X2394"/>
      <c r="Y2394"/>
      <c r="Z2394" s="172"/>
      <c r="AA2394"/>
      <c r="AB2394"/>
      <c r="AC2394"/>
      <c r="AD2394"/>
      <c r="AE2394"/>
      <c r="AF2394"/>
      <c r="AG2394"/>
      <c r="AH2394"/>
      <c r="AI2394"/>
      <c r="AJ2394"/>
    </row>
    <row r="2395" spans="1:36" ht="24.95" customHeight="1">
      <c r="A2395" s="66"/>
      <c r="M2395" s="37"/>
      <c r="N2395" s="695"/>
      <c r="U2395"/>
      <c r="V2395"/>
      <c r="W2395"/>
      <c r="X2395"/>
      <c r="Y2395"/>
      <c r="Z2395" s="172"/>
      <c r="AA2395"/>
      <c r="AB2395"/>
      <c r="AC2395"/>
      <c r="AD2395"/>
      <c r="AE2395"/>
      <c r="AF2395"/>
      <c r="AG2395"/>
      <c r="AH2395"/>
      <c r="AI2395"/>
      <c r="AJ2395"/>
    </row>
    <row r="2396" spans="1:36" ht="24.95" customHeight="1">
      <c r="A2396" s="66"/>
      <c r="M2396" s="37"/>
      <c r="N2396" s="695"/>
      <c r="U2396"/>
      <c r="V2396"/>
      <c r="W2396"/>
      <c r="X2396"/>
      <c r="Y2396"/>
      <c r="Z2396" s="172"/>
      <c r="AA2396"/>
      <c r="AB2396"/>
      <c r="AC2396"/>
      <c r="AD2396"/>
      <c r="AE2396"/>
      <c r="AF2396"/>
      <c r="AG2396"/>
      <c r="AH2396"/>
      <c r="AI2396"/>
      <c r="AJ2396"/>
    </row>
    <row r="2397" spans="1:36" ht="24.95" customHeight="1">
      <c r="A2397" s="66"/>
      <c r="M2397" s="37"/>
      <c r="N2397" s="695"/>
      <c r="U2397"/>
      <c r="V2397"/>
      <c r="W2397"/>
      <c r="X2397"/>
      <c r="Y2397"/>
      <c r="Z2397" s="172"/>
      <c r="AA2397"/>
      <c r="AB2397"/>
      <c r="AC2397"/>
      <c r="AD2397"/>
      <c r="AE2397"/>
      <c r="AF2397"/>
      <c r="AG2397"/>
      <c r="AH2397"/>
      <c r="AI2397"/>
      <c r="AJ2397"/>
    </row>
    <row r="2398" spans="1:36" ht="24.95" customHeight="1">
      <c r="A2398" s="66"/>
      <c r="M2398" s="37"/>
      <c r="N2398" s="695"/>
      <c r="U2398"/>
      <c r="V2398"/>
      <c r="W2398"/>
      <c r="X2398"/>
      <c r="Y2398"/>
      <c r="Z2398" s="172"/>
      <c r="AA2398"/>
      <c r="AB2398"/>
      <c r="AC2398"/>
      <c r="AD2398"/>
      <c r="AE2398"/>
      <c r="AF2398"/>
      <c r="AG2398"/>
      <c r="AH2398"/>
      <c r="AI2398"/>
      <c r="AJ2398"/>
    </row>
    <row r="2399" spans="1:36" ht="24.95" customHeight="1">
      <c r="A2399" s="66"/>
      <c r="M2399" s="37"/>
      <c r="N2399" s="695"/>
      <c r="U2399"/>
      <c r="V2399"/>
      <c r="W2399"/>
      <c r="X2399"/>
      <c r="Y2399"/>
      <c r="Z2399" s="172"/>
      <c r="AA2399"/>
      <c r="AB2399"/>
      <c r="AC2399"/>
      <c r="AD2399"/>
      <c r="AE2399"/>
      <c r="AF2399"/>
      <c r="AG2399"/>
      <c r="AH2399"/>
      <c r="AI2399"/>
      <c r="AJ2399"/>
    </row>
    <row r="2400" spans="1:36" ht="24.95" customHeight="1">
      <c r="A2400" s="66"/>
      <c r="M2400" s="37"/>
      <c r="N2400" s="695"/>
      <c r="U2400"/>
      <c r="V2400"/>
      <c r="W2400"/>
      <c r="X2400"/>
      <c r="Y2400"/>
      <c r="Z2400" s="172"/>
      <c r="AA2400"/>
      <c r="AB2400"/>
      <c r="AC2400"/>
      <c r="AD2400"/>
      <c r="AE2400"/>
      <c r="AF2400"/>
      <c r="AG2400"/>
      <c r="AH2400"/>
      <c r="AI2400"/>
      <c r="AJ2400"/>
    </row>
    <row r="2401" spans="1:36" ht="24.95" customHeight="1">
      <c r="A2401" s="66"/>
      <c r="M2401" s="37"/>
      <c r="N2401" s="695"/>
      <c r="U2401"/>
      <c r="V2401"/>
      <c r="W2401"/>
      <c r="X2401"/>
      <c r="Y2401"/>
      <c r="Z2401" s="172"/>
      <c r="AA2401"/>
      <c r="AB2401"/>
      <c r="AC2401"/>
      <c r="AD2401"/>
      <c r="AE2401"/>
      <c r="AF2401"/>
      <c r="AG2401"/>
      <c r="AH2401"/>
      <c r="AI2401"/>
      <c r="AJ2401"/>
    </row>
    <row r="2402" spans="1:36" ht="24.95" customHeight="1">
      <c r="A2402" s="66"/>
      <c r="M2402" s="37"/>
      <c r="N2402" s="695"/>
      <c r="U2402"/>
      <c r="V2402"/>
      <c r="W2402"/>
      <c r="X2402"/>
      <c r="Y2402"/>
      <c r="Z2402" s="172"/>
      <c r="AA2402"/>
      <c r="AB2402"/>
      <c r="AC2402"/>
      <c r="AD2402"/>
      <c r="AE2402"/>
      <c r="AF2402"/>
      <c r="AG2402"/>
      <c r="AH2402"/>
      <c r="AI2402"/>
      <c r="AJ2402"/>
    </row>
    <row r="2403" spans="1:36" ht="24.95" customHeight="1">
      <c r="A2403" s="66"/>
      <c r="M2403" s="37"/>
      <c r="N2403" s="695"/>
      <c r="U2403"/>
      <c r="V2403"/>
      <c r="W2403"/>
      <c r="X2403"/>
      <c r="Y2403"/>
      <c r="Z2403" s="172"/>
      <c r="AA2403"/>
      <c r="AB2403"/>
      <c r="AC2403"/>
      <c r="AD2403"/>
      <c r="AE2403"/>
      <c r="AF2403"/>
      <c r="AG2403"/>
      <c r="AH2403"/>
      <c r="AI2403"/>
      <c r="AJ2403"/>
    </row>
    <row r="2404" spans="1:36" ht="24.95" customHeight="1">
      <c r="A2404" s="66"/>
      <c r="M2404" s="37"/>
      <c r="N2404" s="695"/>
      <c r="U2404"/>
      <c r="V2404"/>
      <c r="W2404"/>
      <c r="X2404"/>
      <c r="Y2404"/>
      <c r="Z2404" s="172"/>
      <c r="AA2404"/>
      <c r="AB2404"/>
      <c r="AC2404"/>
      <c r="AD2404"/>
      <c r="AE2404"/>
      <c r="AF2404"/>
      <c r="AG2404"/>
      <c r="AH2404"/>
      <c r="AI2404"/>
      <c r="AJ2404"/>
    </row>
    <row r="2405" spans="1:36" ht="24.95" customHeight="1">
      <c r="A2405" s="66"/>
      <c r="M2405" s="37"/>
      <c r="N2405" s="695"/>
      <c r="U2405"/>
      <c r="V2405"/>
      <c r="W2405"/>
      <c r="X2405"/>
      <c r="Y2405"/>
      <c r="Z2405" s="172"/>
      <c r="AA2405"/>
      <c r="AB2405"/>
      <c r="AC2405"/>
      <c r="AD2405"/>
      <c r="AE2405"/>
      <c r="AF2405"/>
      <c r="AG2405"/>
      <c r="AH2405"/>
      <c r="AI2405"/>
      <c r="AJ2405"/>
    </row>
    <row r="2406" spans="1:36" ht="24.95" customHeight="1">
      <c r="A2406" s="66"/>
      <c r="M2406" s="37"/>
      <c r="N2406" s="695"/>
      <c r="U2406"/>
      <c r="V2406"/>
      <c r="W2406"/>
      <c r="X2406"/>
      <c r="Y2406"/>
      <c r="Z2406" s="172"/>
      <c r="AA2406"/>
      <c r="AB2406"/>
      <c r="AC2406"/>
      <c r="AD2406"/>
      <c r="AE2406"/>
      <c r="AF2406"/>
      <c r="AG2406"/>
      <c r="AH2406"/>
      <c r="AI2406"/>
      <c r="AJ2406"/>
    </row>
    <row r="2407" spans="1:36" ht="24.95" customHeight="1">
      <c r="A2407" s="66"/>
      <c r="M2407" s="37"/>
      <c r="N2407" s="695"/>
      <c r="U2407"/>
      <c r="V2407"/>
      <c r="W2407"/>
      <c r="X2407"/>
      <c r="Y2407"/>
      <c r="Z2407" s="172"/>
      <c r="AA2407"/>
      <c r="AB2407"/>
      <c r="AC2407"/>
      <c r="AD2407"/>
      <c r="AE2407"/>
      <c r="AF2407"/>
      <c r="AG2407"/>
      <c r="AH2407"/>
      <c r="AI2407"/>
      <c r="AJ2407"/>
    </row>
    <row r="2408" spans="1:36" ht="24.95" customHeight="1">
      <c r="A2408" s="66"/>
      <c r="M2408" s="37"/>
      <c r="N2408" s="695"/>
      <c r="U2408"/>
      <c r="V2408"/>
      <c r="W2408"/>
      <c r="X2408"/>
      <c r="Y2408"/>
      <c r="Z2408" s="172"/>
      <c r="AA2408"/>
      <c r="AB2408"/>
      <c r="AC2408"/>
      <c r="AD2408"/>
      <c r="AE2408"/>
      <c r="AF2408"/>
      <c r="AG2408"/>
      <c r="AH2408"/>
      <c r="AI2408"/>
      <c r="AJ2408"/>
    </row>
    <row r="2409" spans="1:36" ht="24.95" customHeight="1">
      <c r="A2409" s="66"/>
      <c r="M2409" s="37"/>
      <c r="N2409" s="695"/>
      <c r="U2409"/>
      <c r="V2409"/>
      <c r="W2409"/>
      <c r="X2409"/>
      <c r="Y2409"/>
      <c r="Z2409" s="172"/>
      <c r="AA2409"/>
      <c r="AB2409"/>
      <c r="AC2409"/>
      <c r="AD2409"/>
      <c r="AE2409"/>
      <c r="AF2409"/>
      <c r="AG2409"/>
      <c r="AH2409"/>
      <c r="AI2409"/>
      <c r="AJ2409"/>
    </row>
    <row r="2410" spans="1:36" ht="24.95" customHeight="1">
      <c r="A2410" s="66"/>
      <c r="M2410" s="37"/>
      <c r="N2410" s="695"/>
      <c r="U2410"/>
      <c r="V2410"/>
      <c r="W2410"/>
      <c r="X2410"/>
      <c r="Y2410"/>
      <c r="Z2410" s="172"/>
      <c r="AA2410"/>
      <c r="AB2410"/>
      <c r="AC2410"/>
      <c r="AD2410"/>
      <c r="AE2410"/>
      <c r="AF2410"/>
      <c r="AG2410"/>
      <c r="AH2410"/>
      <c r="AI2410"/>
      <c r="AJ2410"/>
    </row>
    <row r="2411" spans="1:36" ht="24.95" customHeight="1">
      <c r="A2411" s="66"/>
      <c r="M2411" s="37"/>
      <c r="N2411" s="695"/>
      <c r="U2411"/>
      <c r="V2411"/>
      <c r="W2411"/>
      <c r="X2411"/>
      <c r="Y2411"/>
      <c r="Z2411" s="172"/>
      <c r="AA2411"/>
      <c r="AB2411"/>
      <c r="AC2411"/>
      <c r="AD2411"/>
      <c r="AE2411"/>
      <c r="AF2411"/>
      <c r="AG2411"/>
      <c r="AH2411"/>
      <c r="AI2411"/>
      <c r="AJ2411"/>
    </row>
    <row r="2412" spans="1:36" ht="24.95" customHeight="1">
      <c r="A2412" s="66"/>
      <c r="M2412" s="37"/>
      <c r="N2412" s="695"/>
      <c r="U2412"/>
      <c r="V2412"/>
      <c r="W2412"/>
      <c r="X2412"/>
      <c r="Y2412"/>
      <c r="Z2412" s="172"/>
      <c r="AA2412"/>
      <c r="AB2412"/>
      <c r="AC2412"/>
      <c r="AD2412"/>
      <c r="AE2412"/>
      <c r="AF2412"/>
      <c r="AG2412"/>
      <c r="AH2412"/>
      <c r="AI2412"/>
      <c r="AJ2412"/>
    </row>
    <row r="2413" spans="1:36" ht="24.95" customHeight="1">
      <c r="A2413" s="66"/>
      <c r="M2413" s="37"/>
      <c r="N2413" s="695"/>
      <c r="U2413"/>
      <c r="V2413"/>
      <c r="W2413"/>
      <c r="X2413"/>
      <c r="Y2413"/>
      <c r="Z2413" s="172"/>
      <c r="AA2413"/>
      <c r="AB2413"/>
      <c r="AC2413"/>
      <c r="AD2413"/>
      <c r="AE2413"/>
      <c r="AF2413"/>
      <c r="AG2413"/>
      <c r="AH2413"/>
      <c r="AI2413"/>
      <c r="AJ2413"/>
    </row>
    <row r="2414" spans="1:36" ht="24.95" customHeight="1">
      <c r="A2414" s="66"/>
      <c r="M2414" s="37"/>
      <c r="N2414" s="695"/>
      <c r="U2414"/>
      <c r="V2414"/>
      <c r="W2414"/>
      <c r="X2414"/>
      <c r="Y2414"/>
      <c r="Z2414" s="172"/>
      <c r="AA2414"/>
      <c r="AB2414"/>
      <c r="AC2414"/>
      <c r="AD2414"/>
      <c r="AE2414"/>
      <c r="AF2414"/>
      <c r="AG2414"/>
      <c r="AH2414"/>
      <c r="AI2414"/>
      <c r="AJ2414"/>
    </row>
    <row r="2415" spans="1:36" ht="24.95" customHeight="1">
      <c r="A2415" s="66"/>
      <c r="M2415" s="37"/>
      <c r="N2415" s="695"/>
      <c r="U2415"/>
      <c r="V2415"/>
      <c r="W2415"/>
      <c r="X2415"/>
      <c r="Y2415"/>
      <c r="Z2415" s="172"/>
      <c r="AA2415"/>
      <c r="AB2415"/>
      <c r="AC2415"/>
      <c r="AD2415"/>
      <c r="AE2415"/>
      <c r="AF2415"/>
      <c r="AG2415"/>
      <c r="AH2415"/>
      <c r="AI2415"/>
      <c r="AJ2415"/>
    </row>
    <row r="2416" spans="1:36" ht="24.95" customHeight="1">
      <c r="A2416" s="66"/>
      <c r="M2416" s="37"/>
      <c r="N2416" s="695"/>
      <c r="U2416"/>
      <c r="V2416"/>
      <c r="W2416"/>
      <c r="X2416"/>
      <c r="Y2416"/>
      <c r="Z2416" s="172"/>
      <c r="AA2416"/>
      <c r="AB2416"/>
      <c r="AC2416"/>
      <c r="AD2416"/>
      <c r="AE2416"/>
      <c r="AF2416"/>
      <c r="AG2416"/>
      <c r="AH2416"/>
      <c r="AI2416"/>
      <c r="AJ2416"/>
    </row>
    <row r="2417" spans="1:36" ht="24.95" customHeight="1">
      <c r="A2417" s="66"/>
      <c r="M2417" s="37"/>
      <c r="N2417" s="695"/>
      <c r="U2417"/>
      <c r="V2417"/>
      <c r="W2417"/>
      <c r="X2417"/>
      <c r="Y2417"/>
      <c r="Z2417" s="172"/>
      <c r="AA2417"/>
      <c r="AB2417"/>
      <c r="AC2417"/>
      <c r="AD2417"/>
      <c r="AE2417"/>
      <c r="AF2417"/>
      <c r="AG2417"/>
      <c r="AH2417"/>
      <c r="AI2417"/>
      <c r="AJ2417"/>
    </row>
    <row r="2418" spans="1:36" ht="24.95" customHeight="1">
      <c r="A2418" s="66"/>
      <c r="M2418" s="37"/>
      <c r="N2418" s="695"/>
      <c r="U2418"/>
      <c r="V2418"/>
      <c r="W2418"/>
      <c r="X2418"/>
      <c r="Y2418"/>
      <c r="Z2418" s="172"/>
      <c r="AA2418"/>
      <c r="AB2418"/>
      <c r="AC2418"/>
      <c r="AD2418"/>
      <c r="AE2418"/>
      <c r="AF2418"/>
      <c r="AG2418"/>
      <c r="AH2418"/>
      <c r="AI2418"/>
      <c r="AJ2418"/>
    </row>
    <row r="2419" spans="1:36" ht="24.95" customHeight="1">
      <c r="A2419" s="66"/>
      <c r="M2419" s="37"/>
      <c r="N2419" s="695"/>
      <c r="U2419"/>
      <c r="V2419"/>
      <c r="W2419"/>
      <c r="X2419"/>
      <c r="Y2419"/>
      <c r="Z2419" s="172"/>
      <c r="AA2419"/>
      <c r="AB2419"/>
      <c r="AC2419"/>
      <c r="AD2419"/>
      <c r="AE2419"/>
      <c r="AF2419"/>
      <c r="AG2419"/>
      <c r="AH2419"/>
      <c r="AI2419"/>
      <c r="AJ2419"/>
    </row>
    <row r="2420" spans="1:36" ht="24.95" customHeight="1">
      <c r="A2420" s="66"/>
      <c r="M2420" s="37"/>
      <c r="N2420" s="695"/>
      <c r="U2420"/>
      <c r="V2420"/>
      <c r="W2420"/>
      <c r="X2420"/>
      <c r="Y2420"/>
      <c r="Z2420" s="172"/>
      <c r="AA2420"/>
      <c r="AB2420"/>
      <c r="AC2420"/>
      <c r="AD2420"/>
      <c r="AE2420"/>
      <c r="AF2420"/>
      <c r="AG2420"/>
      <c r="AH2420"/>
      <c r="AI2420"/>
      <c r="AJ2420"/>
    </row>
    <row r="2421" spans="1:36" ht="24.95" customHeight="1">
      <c r="A2421" s="66"/>
      <c r="M2421" s="37"/>
      <c r="N2421" s="695"/>
      <c r="U2421"/>
      <c r="V2421"/>
      <c r="W2421"/>
      <c r="X2421"/>
      <c r="Y2421"/>
      <c r="Z2421" s="172"/>
      <c r="AA2421"/>
      <c r="AB2421"/>
      <c r="AC2421"/>
      <c r="AD2421"/>
      <c r="AE2421"/>
      <c r="AF2421"/>
      <c r="AG2421"/>
      <c r="AH2421"/>
      <c r="AI2421"/>
      <c r="AJ2421"/>
    </row>
    <row r="2422" spans="1:36" ht="24.95" customHeight="1">
      <c r="A2422" s="66"/>
      <c r="M2422" s="37"/>
      <c r="N2422" s="695"/>
      <c r="U2422"/>
      <c r="V2422"/>
      <c r="W2422"/>
      <c r="X2422"/>
      <c r="Y2422"/>
      <c r="Z2422" s="172"/>
      <c r="AA2422"/>
      <c r="AB2422"/>
      <c r="AC2422"/>
      <c r="AD2422"/>
      <c r="AE2422"/>
      <c r="AF2422"/>
      <c r="AG2422"/>
      <c r="AH2422"/>
      <c r="AI2422"/>
      <c r="AJ2422"/>
    </row>
    <row r="2423" spans="1:36" ht="24.95" customHeight="1">
      <c r="A2423" s="66"/>
      <c r="M2423" s="37"/>
      <c r="N2423" s="695"/>
      <c r="U2423"/>
      <c r="V2423"/>
      <c r="W2423"/>
      <c r="X2423"/>
      <c r="Y2423"/>
      <c r="Z2423" s="172"/>
      <c r="AA2423"/>
      <c r="AB2423"/>
      <c r="AC2423"/>
      <c r="AD2423"/>
      <c r="AE2423"/>
      <c r="AF2423"/>
      <c r="AG2423"/>
      <c r="AH2423"/>
      <c r="AI2423"/>
      <c r="AJ2423"/>
    </row>
    <row r="2424" spans="1:36" ht="24.95" customHeight="1">
      <c r="A2424" s="66"/>
      <c r="M2424" s="37"/>
      <c r="N2424" s="695"/>
      <c r="U2424"/>
      <c r="V2424"/>
      <c r="W2424"/>
      <c r="X2424"/>
      <c r="Y2424"/>
      <c r="Z2424" s="172"/>
      <c r="AA2424"/>
      <c r="AB2424"/>
      <c r="AC2424"/>
      <c r="AD2424"/>
      <c r="AE2424"/>
      <c r="AF2424"/>
      <c r="AG2424"/>
      <c r="AH2424"/>
      <c r="AI2424"/>
      <c r="AJ2424"/>
    </row>
    <row r="2425" spans="1:36" ht="24.95" customHeight="1">
      <c r="A2425" s="66"/>
      <c r="M2425" s="37"/>
      <c r="N2425" s="695"/>
      <c r="U2425"/>
      <c r="V2425"/>
      <c r="W2425"/>
      <c r="X2425"/>
      <c r="Y2425"/>
      <c r="Z2425" s="172"/>
      <c r="AA2425"/>
      <c r="AB2425"/>
      <c r="AC2425"/>
      <c r="AD2425"/>
      <c r="AE2425"/>
      <c r="AF2425"/>
      <c r="AG2425"/>
      <c r="AH2425"/>
      <c r="AI2425"/>
      <c r="AJ2425"/>
    </row>
    <row r="2426" spans="1:36" ht="24.95" customHeight="1">
      <c r="A2426" s="66"/>
      <c r="M2426" s="37"/>
      <c r="N2426" s="695"/>
      <c r="U2426"/>
      <c r="V2426"/>
      <c r="W2426"/>
      <c r="X2426"/>
      <c r="Y2426"/>
      <c r="Z2426" s="172"/>
      <c r="AA2426"/>
      <c r="AB2426"/>
      <c r="AC2426"/>
      <c r="AD2426"/>
      <c r="AE2426"/>
      <c r="AF2426"/>
      <c r="AG2426"/>
      <c r="AH2426"/>
      <c r="AI2426"/>
      <c r="AJ2426"/>
    </row>
    <row r="2427" spans="1:36" ht="24.95" customHeight="1">
      <c r="A2427" s="66"/>
      <c r="M2427" s="37"/>
      <c r="N2427" s="695"/>
      <c r="U2427"/>
      <c r="V2427"/>
      <c r="W2427"/>
      <c r="X2427"/>
      <c r="Y2427"/>
      <c r="Z2427" s="172"/>
      <c r="AA2427"/>
      <c r="AB2427"/>
      <c r="AC2427"/>
      <c r="AD2427"/>
      <c r="AE2427"/>
      <c r="AF2427"/>
      <c r="AG2427"/>
      <c r="AH2427"/>
      <c r="AI2427"/>
      <c r="AJ2427"/>
    </row>
    <row r="2428" spans="1:36" ht="24.95" customHeight="1">
      <c r="A2428" s="66"/>
      <c r="M2428" s="37"/>
      <c r="N2428" s="695"/>
      <c r="U2428"/>
      <c r="V2428"/>
      <c r="W2428"/>
      <c r="X2428"/>
      <c r="Y2428"/>
      <c r="Z2428" s="172"/>
      <c r="AA2428"/>
      <c r="AB2428"/>
      <c r="AC2428"/>
      <c r="AD2428"/>
      <c r="AE2428"/>
      <c r="AF2428"/>
      <c r="AG2428"/>
      <c r="AH2428"/>
      <c r="AI2428"/>
      <c r="AJ2428"/>
    </row>
    <row r="2429" spans="1:36" ht="24.95" customHeight="1">
      <c r="A2429" s="66"/>
      <c r="M2429" s="37"/>
      <c r="N2429" s="695"/>
      <c r="U2429"/>
      <c r="V2429"/>
      <c r="W2429"/>
      <c r="X2429"/>
      <c r="Y2429"/>
      <c r="Z2429" s="172"/>
      <c r="AA2429"/>
      <c r="AB2429"/>
      <c r="AC2429"/>
      <c r="AD2429"/>
      <c r="AE2429"/>
      <c r="AF2429"/>
      <c r="AG2429"/>
      <c r="AH2429"/>
      <c r="AI2429"/>
      <c r="AJ2429"/>
    </row>
    <row r="2430" spans="1:36" ht="24.95" customHeight="1">
      <c r="A2430" s="66"/>
      <c r="M2430" s="37"/>
      <c r="N2430" s="695"/>
      <c r="U2430"/>
      <c r="V2430"/>
      <c r="W2430"/>
      <c r="X2430"/>
      <c r="Y2430"/>
      <c r="Z2430" s="172"/>
      <c r="AA2430"/>
      <c r="AB2430"/>
      <c r="AC2430"/>
      <c r="AD2430"/>
      <c r="AE2430"/>
      <c r="AF2430"/>
      <c r="AG2430"/>
      <c r="AH2430"/>
      <c r="AI2430"/>
      <c r="AJ2430"/>
    </row>
    <row r="2431" spans="1:36" ht="24.95" customHeight="1">
      <c r="A2431" s="66"/>
      <c r="M2431" s="37"/>
      <c r="N2431" s="695"/>
      <c r="U2431"/>
      <c r="V2431"/>
      <c r="W2431"/>
      <c r="X2431"/>
      <c r="Y2431"/>
      <c r="Z2431" s="172"/>
      <c r="AA2431"/>
      <c r="AB2431"/>
      <c r="AC2431"/>
      <c r="AD2431"/>
      <c r="AE2431"/>
      <c r="AF2431"/>
      <c r="AG2431"/>
      <c r="AH2431"/>
      <c r="AI2431"/>
      <c r="AJ2431"/>
    </row>
    <row r="2432" spans="1:36" ht="24.95" customHeight="1">
      <c r="A2432" s="66"/>
      <c r="M2432" s="37"/>
      <c r="N2432" s="695"/>
      <c r="U2432"/>
      <c r="V2432"/>
      <c r="W2432"/>
      <c r="X2432"/>
      <c r="Y2432"/>
      <c r="Z2432" s="172"/>
      <c r="AA2432"/>
      <c r="AB2432"/>
      <c r="AC2432"/>
      <c r="AD2432"/>
      <c r="AE2432"/>
      <c r="AF2432"/>
      <c r="AG2432"/>
      <c r="AH2432"/>
      <c r="AI2432"/>
      <c r="AJ2432"/>
    </row>
    <row r="2433" spans="1:36" ht="24.95" customHeight="1">
      <c r="A2433" s="66"/>
      <c r="M2433" s="37"/>
      <c r="N2433" s="695"/>
      <c r="U2433"/>
      <c r="V2433"/>
      <c r="W2433"/>
      <c r="X2433"/>
      <c r="Y2433"/>
      <c r="Z2433" s="172"/>
      <c r="AA2433"/>
      <c r="AB2433"/>
      <c r="AC2433"/>
      <c r="AD2433"/>
      <c r="AE2433"/>
      <c r="AF2433"/>
      <c r="AG2433"/>
      <c r="AH2433"/>
      <c r="AI2433"/>
      <c r="AJ2433"/>
    </row>
    <row r="2434" spans="1:36" ht="24.95" customHeight="1">
      <c r="A2434" s="66"/>
      <c r="M2434" s="37"/>
      <c r="N2434" s="695"/>
      <c r="U2434"/>
      <c r="V2434"/>
      <c r="W2434"/>
      <c r="X2434"/>
      <c r="Y2434"/>
      <c r="Z2434" s="172"/>
      <c r="AA2434"/>
      <c r="AB2434"/>
      <c r="AC2434"/>
      <c r="AD2434"/>
      <c r="AE2434"/>
      <c r="AF2434"/>
      <c r="AG2434"/>
      <c r="AH2434"/>
      <c r="AI2434"/>
      <c r="AJ2434"/>
    </row>
    <row r="2435" spans="1:36" ht="24.95" customHeight="1">
      <c r="A2435" s="66"/>
      <c r="M2435" s="37"/>
      <c r="N2435" s="695"/>
      <c r="U2435"/>
      <c r="V2435"/>
      <c r="W2435"/>
      <c r="X2435"/>
      <c r="Y2435"/>
      <c r="Z2435" s="172"/>
      <c r="AA2435"/>
      <c r="AB2435"/>
      <c r="AC2435"/>
      <c r="AD2435"/>
      <c r="AE2435"/>
      <c r="AF2435"/>
      <c r="AG2435"/>
      <c r="AH2435"/>
      <c r="AI2435"/>
      <c r="AJ2435"/>
    </row>
    <row r="2436" spans="1:36" ht="24.95" customHeight="1">
      <c r="A2436" s="66"/>
      <c r="M2436" s="37"/>
      <c r="N2436" s="695"/>
      <c r="U2436"/>
      <c r="V2436"/>
      <c r="W2436"/>
      <c r="X2436"/>
      <c r="Y2436"/>
      <c r="Z2436" s="172"/>
      <c r="AA2436"/>
      <c r="AB2436"/>
      <c r="AC2436"/>
      <c r="AD2436"/>
      <c r="AE2436"/>
      <c r="AF2436"/>
      <c r="AG2436"/>
      <c r="AH2436"/>
      <c r="AI2436"/>
      <c r="AJ2436"/>
    </row>
    <row r="2437" spans="1:36" ht="24.95" customHeight="1">
      <c r="A2437" s="66"/>
      <c r="M2437" s="37"/>
      <c r="N2437" s="695"/>
      <c r="U2437"/>
      <c r="V2437"/>
      <c r="W2437"/>
      <c r="X2437"/>
      <c r="Y2437"/>
      <c r="Z2437" s="172"/>
      <c r="AA2437"/>
      <c r="AB2437"/>
      <c r="AC2437"/>
      <c r="AD2437"/>
      <c r="AE2437"/>
      <c r="AF2437"/>
      <c r="AG2437"/>
      <c r="AH2437"/>
      <c r="AI2437"/>
      <c r="AJ2437"/>
    </row>
    <row r="2438" spans="1:36" ht="24.95" customHeight="1">
      <c r="A2438" s="66"/>
      <c r="M2438" s="37"/>
      <c r="N2438" s="695"/>
      <c r="U2438"/>
      <c r="V2438"/>
      <c r="W2438"/>
      <c r="X2438"/>
      <c r="Y2438"/>
      <c r="Z2438" s="172"/>
      <c r="AA2438"/>
      <c r="AB2438"/>
      <c r="AC2438"/>
      <c r="AD2438"/>
      <c r="AE2438"/>
      <c r="AF2438"/>
      <c r="AG2438"/>
      <c r="AH2438"/>
      <c r="AI2438"/>
      <c r="AJ2438"/>
    </row>
    <row r="2439" spans="1:36" ht="24.95" customHeight="1">
      <c r="A2439" s="66"/>
      <c r="M2439" s="37"/>
      <c r="N2439" s="695"/>
      <c r="U2439"/>
      <c r="V2439"/>
      <c r="W2439"/>
      <c r="X2439"/>
      <c r="Y2439"/>
      <c r="Z2439" s="172"/>
      <c r="AA2439"/>
      <c r="AB2439"/>
      <c r="AC2439"/>
      <c r="AD2439"/>
      <c r="AE2439"/>
      <c r="AF2439"/>
      <c r="AG2439"/>
      <c r="AH2439"/>
      <c r="AI2439"/>
      <c r="AJ2439"/>
    </row>
    <row r="2440" spans="1:36" ht="24.95" customHeight="1">
      <c r="A2440" s="66"/>
      <c r="M2440" s="37"/>
      <c r="N2440" s="695"/>
      <c r="U2440"/>
      <c r="V2440"/>
      <c r="W2440"/>
      <c r="X2440"/>
      <c r="Y2440"/>
      <c r="Z2440" s="172"/>
      <c r="AA2440"/>
      <c r="AB2440"/>
      <c r="AC2440"/>
      <c r="AD2440"/>
      <c r="AE2440"/>
      <c r="AF2440"/>
      <c r="AG2440"/>
      <c r="AH2440"/>
      <c r="AI2440"/>
      <c r="AJ2440"/>
    </row>
    <row r="2441" spans="1:36" ht="24.95" customHeight="1">
      <c r="A2441" s="66"/>
      <c r="M2441" s="37"/>
      <c r="N2441" s="695"/>
      <c r="U2441"/>
      <c r="V2441"/>
      <c r="W2441"/>
      <c r="X2441"/>
      <c r="Y2441"/>
      <c r="Z2441" s="172"/>
      <c r="AA2441"/>
      <c r="AB2441"/>
      <c r="AC2441"/>
      <c r="AD2441"/>
      <c r="AE2441"/>
      <c r="AF2441"/>
      <c r="AG2441"/>
      <c r="AH2441"/>
      <c r="AI2441"/>
      <c r="AJ2441"/>
    </row>
    <row r="2442" spans="1:36" ht="24.95" customHeight="1">
      <c r="A2442" s="66"/>
      <c r="M2442" s="37"/>
      <c r="N2442" s="695"/>
      <c r="U2442"/>
      <c r="V2442"/>
      <c r="W2442"/>
      <c r="X2442"/>
      <c r="Y2442"/>
      <c r="Z2442" s="172"/>
      <c r="AA2442"/>
      <c r="AB2442"/>
      <c r="AC2442"/>
      <c r="AD2442"/>
      <c r="AE2442"/>
      <c r="AF2442"/>
      <c r="AG2442"/>
      <c r="AH2442"/>
      <c r="AI2442"/>
      <c r="AJ2442"/>
    </row>
    <row r="2443" spans="1:36" ht="24.95" customHeight="1">
      <c r="A2443" s="66"/>
      <c r="M2443" s="37"/>
      <c r="N2443" s="695"/>
      <c r="U2443"/>
      <c r="V2443"/>
      <c r="W2443"/>
      <c r="X2443"/>
      <c r="Y2443"/>
      <c r="Z2443" s="172"/>
      <c r="AA2443"/>
      <c r="AB2443"/>
      <c r="AC2443"/>
      <c r="AD2443"/>
      <c r="AE2443"/>
      <c r="AF2443"/>
      <c r="AG2443"/>
      <c r="AH2443"/>
      <c r="AI2443"/>
      <c r="AJ2443"/>
    </row>
    <row r="2444" spans="1:36" ht="24.95" customHeight="1">
      <c r="A2444" s="66"/>
      <c r="M2444" s="37"/>
      <c r="N2444" s="695"/>
      <c r="U2444"/>
      <c r="V2444"/>
      <c r="W2444"/>
      <c r="X2444"/>
      <c r="Y2444"/>
      <c r="Z2444" s="172"/>
      <c r="AA2444"/>
      <c r="AB2444"/>
      <c r="AC2444"/>
      <c r="AD2444"/>
      <c r="AE2444"/>
      <c r="AF2444"/>
      <c r="AG2444"/>
      <c r="AH2444"/>
      <c r="AI2444"/>
      <c r="AJ2444"/>
    </row>
    <row r="2445" spans="1:36" ht="24.95" customHeight="1">
      <c r="A2445" s="66"/>
      <c r="M2445" s="37"/>
      <c r="N2445" s="695"/>
      <c r="U2445"/>
      <c r="V2445"/>
      <c r="W2445"/>
      <c r="X2445"/>
      <c r="Y2445"/>
      <c r="Z2445" s="172"/>
      <c r="AA2445"/>
      <c r="AB2445"/>
      <c r="AC2445"/>
      <c r="AD2445"/>
      <c r="AE2445"/>
      <c r="AF2445"/>
      <c r="AG2445"/>
      <c r="AH2445"/>
      <c r="AI2445"/>
      <c r="AJ2445"/>
    </row>
    <row r="2446" spans="1:36" ht="24.95" customHeight="1">
      <c r="A2446" s="66"/>
      <c r="M2446" s="37"/>
      <c r="N2446" s="695"/>
      <c r="U2446"/>
      <c r="V2446"/>
      <c r="W2446"/>
      <c r="X2446"/>
      <c r="Y2446"/>
      <c r="Z2446" s="172"/>
      <c r="AA2446"/>
      <c r="AB2446"/>
      <c r="AC2446"/>
      <c r="AD2446"/>
      <c r="AE2446"/>
      <c r="AF2446"/>
      <c r="AG2446"/>
      <c r="AH2446"/>
      <c r="AI2446"/>
      <c r="AJ2446"/>
    </row>
    <row r="2447" spans="1:36" ht="24.95" customHeight="1">
      <c r="A2447" s="66"/>
      <c r="M2447" s="37"/>
      <c r="N2447" s="695"/>
      <c r="U2447"/>
      <c r="V2447"/>
      <c r="W2447"/>
      <c r="X2447"/>
      <c r="Y2447"/>
      <c r="Z2447" s="172"/>
      <c r="AA2447"/>
      <c r="AB2447"/>
      <c r="AC2447"/>
      <c r="AD2447"/>
      <c r="AE2447"/>
      <c r="AF2447"/>
      <c r="AG2447"/>
      <c r="AH2447"/>
      <c r="AI2447"/>
      <c r="AJ2447"/>
    </row>
    <row r="2448" spans="1:36" ht="24.95" customHeight="1">
      <c r="A2448" s="66"/>
      <c r="M2448" s="37"/>
      <c r="N2448" s="695"/>
      <c r="U2448"/>
      <c r="V2448"/>
      <c r="W2448"/>
      <c r="X2448"/>
      <c r="Y2448"/>
      <c r="Z2448" s="172"/>
      <c r="AA2448"/>
      <c r="AB2448"/>
      <c r="AC2448"/>
      <c r="AD2448"/>
      <c r="AE2448"/>
      <c r="AF2448"/>
      <c r="AG2448"/>
      <c r="AH2448"/>
      <c r="AI2448"/>
      <c r="AJ2448"/>
    </row>
    <row r="2449" spans="1:36" ht="24.95" customHeight="1">
      <c r="A2449" s="66"/>
      <c r="M2449" s="37"/>
      <c r="N2449" s="695"/>
      <c r="U2449"/>
      <c r="V2449"/>
      <c r="W2449"/>
      <c r="X2449"/>
      <c r="Y2449"/>
      <c r="Z2449" s="172"/>
      <c r="AA2449"/>
      <c r="AB2449"/>
      <c r="AC2449"/>
      <c r="AD2449"/>
      <c r="AE2449"/>
      <c r="AF2449"/>
      <c r="AG2449"/>
      <c r="AH2449"/>
      <c r="AI2449"/>
      <c r="AJ2449"/>
    </row>
    <row r="2450" spans="1:36" ht="24.95" customHeight="1">
      <c r="A2450" s="66"/>
      <c r="M2450" s="37"/>
      <c r="N2450" s="695"/>
      <c r="U2450"/>
      <c r="V2450"/>
      <c r="W2450"/>
      <c r="X2450"/>
      <c r="Y2450"/>
      <c r="Z2450" s="172"/>
      <c r="AA2450"/>
      <c r="AB2450"/>
      <c r="AC2450"/>
      <c r="AD2450"/>
      <c r="AE2450"/>
      <c r="AF2450"/>
      <c r="AG2450"/>
      <c r="AH2450"/>
      <c r="AI2450"/>
      <c r="AJ2450"/>
    </row>
    <row r="2451" spans="1:36" ht="24.95" customHeight="1">
      <c r="A2451" s="66"/>
      <c r="M2451" s="37"/>
      <c r="N2451" s="695"/>
      <c r="U2451"/>
      <c r="V2451"/>
      <c r="W2451"/>
      <c r="X2451"/>
      <c r="Y2451"/>
      <c r="Z2451" s="172"/>
      <c r="AA2451"/>
      <c r="AB2451"/>
      <c r="AC2451"/>
      <c r="AD2451"/>
      <c r="AE2451"/>
      <c r="AF2451"/>
      <c r="AG2451"/>
      <c r="AH2451"/>
      <c r="AI2451"/>
      <c r="AJ2451"/>
    </row>
    <row r="2452" spans="1:36" ht="24.95" customHeight="1">
      <c r="A2452" s="66"/>
      <c r="M2452" s="37"/>
      <c r="N2452" s="695"/>
      <c r="U2452"/>
      <c r="V2452"/>
      <c r="W2452"/>
      <c r="X2452"/>
      <c r="Y2452"/>
      <c r="Z2452" s="172"/>
      <c r="AA2452"/>
      <c r="AB2452"/>
      <c r="AC2452"/>
      <c r="AD2452"/>
      <c r="AE2452"/>
      <c r="AF2452"/>
      <c r="AG2452"/>
      <c r="AH2452"/>
      <c r="AI2452"/>
      <c r="AJ2452"/>
    </row>
    <row r="2453" spans="1:36" ht="24.95" customHeight="1">
      <c r="A2453" s="66"/>
      <c r="M2453" s="37"/>
      <c r="N2453" s="695"/>
      <c r="U2453"/>
      <c r="V2453"/>
      <c r="W2453"/>
      <c r="X2453"/>
      <c r="Y2453"/>
      <c r="Z2453" s="172"/>
      <c r="AA2453"/>
      <c r="AB2453"/>
      <c r="AC2453"/>
      <c r="AD2453"/>
      <c r="AE2453"/>
      <c r="AF2453"/>
      <c r="AG2453"/>
      <c r="AH2453"/>
      <c r="AI2453"/>
      <c r="AJ2453"/>
    </row>
    <row r="2454" spans="1:36" ht="24.95" customHeight="1">
      <c r="A2454" s="66"/>
      <c r="M2454" s="37"/>
      <c r="N2454" s="695"/>
      <c r="U2454"/>
      <c r="V2454"/>
      <c r="W2454"/>
      <c r="X2454"/>
      <c r="Y2454"/>
      <c r="Z2454" s="172"/>
      <c r="AA2454"/>
      <c r="AB2454"/>
      <c r="AC2454"/>
      <c r="AD2454"/>
      <c r="AE2454"/>
      <c r="AF2454"/>
      <c r="AG2454"/>
      <c r="AH2454"/>
      <c r="AI2454"/>
      <c r="AJ2454"/>
    </row>
    <row r="2455" spans="1:36" ht="24.95" customHeight="1">
      <c r="A2455" s="66"/>
      <c r="M2455" s="37"/>
      <c r="N2455" s="695"/>
      <c r="U2455"/>
      <c r="V2455"/>
      <c r="W2455"/>
      <c r="X2455"/>
      <c r="Y2455"/>
      <c r="Z2455" s="172"/>
      <c r="AA2455"/>
      <c r="AB2455"/>
      <c r="AC2455"/>
      <c r="AD2455"/>
      <c r="AE2455"/>
      <c r="AF2455"/>
      <c r="AG2455"/>
      <c r="AH2455"/>
      <c r="AI2455"/>
      <c r="AJ2455"/>
    </row>
    <row r="2456" spans="1:36" ht="24.95" customHeight="1">
      <c r="A2456" s="66"/>
      <c r="M2456" s="37"/>
      <c r="N2456" s="695"/>
      <c r="U2456"/>
      <c r="V2456"/>
      <c r="W2456"/>
      <c r="X2456"/>
      <c r="Y2456"/>
      <c r="Z2456" s="172"/>
      <c r="AA2456"/>
      <c r="AB2456"/>
      <c r="AC2456"/>
      <c r="AD2456"/>
      <c r="AE2456"/>
      <c r="AF2456"/>
      <c r="AG2456"/>
      <c r="AH2456"/>
      <c r="AI2456"/>
      <c r="AJ2456"/>
    </row>
    <row r="2457" spans="1:36" ht="24.95" customHeight="1">
      <c r="A2457" s="66"/>
      <c r="M2457" s="37"/>
      <c r="N2457" s="695"/>
      <c r="U2457"/>
      <c r="V2457"/>
      <c r="W2457"/>
      <c r="X2457"/>
      <c r="Y2457"/>
      <c r="Z2457" s="172"/>
      <c r="AA2457"/>
      <c r="AB2457"/>
      <c r="AC2457"/>
      <c r="AD2457"/>
      <c r="AE2457"/>
      <c r="AF2457"/>
      <c r="AG2457"/>
      <c r="AH2457"/>
      <c r="AI2457"/>
      <c r="AJ2457"/>
    </row>
    <row r="2458" spans="1:36" ht="24.95" customHeight="1">
      <c r="A2458" s="66"/>
      <c r="M2458" s="37"/>
      <c r="N2458" s="695"/>
      <c r="U2458"/>
      <c r="V2458"/>
      <c r="W2458"/>
      <c r="X2458"/>
      <c r="Y2458"/>
      <c r="Z2458" s="172"/>
      <c r="AA2458"/>
      <c r="AB2458"/>
      <c r="AC2458"/>
      <c r="AD2458"/>
      <c r="AE2458"/>
      <c r="AF2458"/>
      <c r="AG2458"/>
      <c r="AH2458"/>
      <c r="AI2458"/>
      <c r="AJ2458"/>
    </row>
    <row r="2459" spans="1:36" ht="24.95" customHeight="1">
      <c r="A2459" s="66"/>
      <c r="M2459" s="37"/>
      <c r="N2459" s="695"/>
      <c r="U2459"/>
      <c r="V2459"/>
      <c r="W2459"/>
      <c r="X2459"/>
      <c r="Y2459"/>
      <c r="Z2459" s="172"/>
      <c r="AA2459"/>
      <c r="AB2459"/>
      <c r="AC2459"/>
      <c r="AD2459"/>
      <c r="AE2459"/>
      <c r="AF2459"/>
      <c r="AG2459"/>
      <c r="AH2459"/>
      <c r="AI2459"/>
      <c r="AJ2459"/>
    </row>
    <row r="2460" spans="1:36" ht="24.95" customHeight="1">
      <c r="A2460" s="66"/>
      <c r="M2460" s="37"/>
      <c r="N2460" s="695"/>
      <c r="U2460"/>
      <c r="V2460"/>
      <c r="W2460"/>
      <c r="X2460"/>
      <c r="Y2460"/>
      <c r="Z2460" s="172"/>
      <c r="AA2460"/>
      <c r="AB2460"/>
      <c r="AC2460"/>
      <c r="AD2460"/>
      <c r="AE2460"/>
      <c r="AF2460"/>
      <c r="AG2460"/>
      <c r="AH2460"/>
      <c r="AI2460"/>
      <c r="AJ2460"/>
    </row>
    <row r="2461" spans="1:36" ht="24.95" customHeight="1">
      <c r="A2461" s="66"/>
      <c r="M2461" s="37"/>
      <c r="N2461" s="695"/>
      <c r="U2461"/>
      <c r="V2461"/>
      <c r="W2461"/>
      <c r="X2461"/>
      <c r="Y2461"/>
      <c r="Z2461" s="172"/>
      <c r="AA2461"/>
      <c r="AB2461"/>
      <c r="AC2461"/>
      <c r="AD2461"/>
      <c r="AE2461"/>
      <c r="AF2461"/>
      <c r="AG2461"/>
      <c r="AH2461"/>
      <c r="AI2461"/>
      <c r="AJ2461"/>
    </row>
    <row r="2462" spans="1:36" ht="24.95" customHeight="1">
      <c r="A2462" s="66"/>
      <c r="M2462" s="37"/>
      <c r="N2462" s="695"/>
      <c r="U2462"/>
      <c r="V2462"/>
      <c r="W2462"/>
      <c r="X2462"/>
      <c r="Y2462"/>
      <c r="Z2462" s="172"/>
      <c r="AA2462"/>
      <c r="AB2462"/>
      <c r="AC2462"/>
      <c r="AD2462"/>
      <c r="AE2462"/>
      <c r="AF2462"/>
      <c r="AG2462"/>
      <c r="AH2462"/>
      <c r="AI2462"/>
      <c r="AJ2462"/>
    </row>
    <row r="2463" spans="1:36" ht="24.95" customHeight="1">
      <c r="A2463" s="66"/>
      <c r="M2463" s="37"/>
      <c r="N2463" s="695"/>
      <c r="U2463"/>
      <c r="V2463"/>
      <c r="W2463"/>
      <c r="X2463"/>
      <c r="Y2463"/>
      <c r="Z2463" s="172"/>
      <c r="AA2463"/>
      <c r="AB2463"/>
      <c r="AC2463"/>
      <c r="AD2463"/>
      <c r="AE2463"/>
      <c r="AF2463"/>
      <c r="AG2463"/>
      <c r="AH2463"/>
      <c r="AI2463"/>
      <c r="AJ2463"/>
    </row>
    <row r="2464" spans="1:36" ht="24.95" customHeight="1">
      <c r="A2464" s="66"/>
      <c r="M2464" s="37"/>
      <c r="N2464" s="695"/>
      <c r="U2464"/>
      <c r="V2464"/>
      <c r="W2464"/>
      <c r="X2464"/>
      <c r="Y2464"/>
      <c r="Z2464" s="172"/>
      <c r="AA2464"/>
      <c r="AB2464"/>
      <c r="AC2464"/>
      <c r="AD2464"/>
      <c r="AE2464"/>
      <c r="AF2464"/>
      <c r="AG2464"/>
      <c r="AH2464"/>
      <c r="AI2464"/>
      <c r="AJ2464"/>
    </row>
    <row r="2465" spans="1:36" ht="24.95" customHeight="1">
      <c r="A2465" s="66"/>
      <c r="M2465" s="37"/>
      <c r="N2465" s="695"/>
      <c r="U2465"/>
      <c r="V2465"/>
      <c r="W2465"/>
      <c r="X2465"/>
      <c r="Y2465"/>
      <c r="Z2465" s="172"/>
      <c r="AA2465"/>
      <c r="AB2465"/>
      <c r="AC2465"/>
      <c r="AD2465"/>
      <c r="AE2465"/>
      <c r="AF2465"/>
      <c r="AG2465"/>
      <c r="AH2465"/>
      <c r="AI2465"/>
      <c r="AJ2465"/>
    </row>
    <row r="2466" spans="1:36" ht="24.95" customHeight="1">
      <c r="A2466" s="66"/>
      <c r="M2466" s="37"/>
      <c r="N2466" s="695"/>
      <c r="U2466"/>
      <c r="V2466"/>
      <c r="W2466"/>
      <c r="X2466"/>
      <c r="Y2466"/>
      <c r="Z2466" s="172"/>
      <c r="AA2466"/>
      <c r="AB2466"/>
      <c r="AC2466"/>
      <c r="AD2466"/>
      <c r="AE2466"/>
      <c r="AF2466"/>
      <c r="AG2466"/>
      <c r="AH2466"/>
      <c r="AI2466"/>
      <c r="AJ2466"/>
    </row>
    <row r="2467" spans="1:36" ht="24.95" customHeight="1">
      <c r="A2467" s="66"/>
      <c r="M2467" s="37"/>
      <c r="N2467" s="695"/>
      <c r="U2467"/>
      <c r="V2467"/>
      <c r="W2467"/>
      <c r="X2467"/>
      <c r="Y2467"/>
      <c r="Z2467" s="172"/>
      <c r="AA2467"/>
      <c r="AB2467"/>
      <c r="AC2467"/>
      <c r="AD2467"/>
      <c r="AE2467"/>
      <c r="AF2467"/>
      <c r="AG2467"/>
      <c r="AH2467"/>
      <c r="AI2467"/>
      <c r="AJ2467"/>
    </row>
    <row r="2468" spans="1:36" ht="24.95" customHeight="1">
      <c r="A2468" s="66"/>
      <c r="M2468" s="37"/>
      <c r="N2468" s="695"/>
      <c r="U2468"/>
      <c r="V2468"/>
      <c r="W2468"/>
      <c r="X2468"/>
      <c r="Y2468"/>
      <c r="Z2468" s="172"/>
      <c r="AA2468"/>
      <c r="AB2468"/>
      <c r="AC2468"/>
      <c r="AD2468"/>
      <c r="AE2468"/>
      <c r="AF2468"/>
      <c r="AG2468"/>
      <c r="AH2468"/>
      <c r="AI2468"/>
      <c r="AJ2468"/>
    </row>
    <row r="2469" spans="1:36" ht="24.95" customHeight="1">
      <c r="A2469" s="66"/>
      <c r="M2469" s="37"/>
      <c r="N2469" s="695"/>
      <c r="U2469"/>
      <c r="V2469"/>
      <c r="W2469"/>
      <c r="X2469"/>
      <c r="Y2469"/>
      <c r="Z2469" s="172"/>
      <c r="AA2469"/>
      <c r="AB2469"/>
      <c r="AC2469"/>
      <c r="AD2469"/>
      <c r="AE2469"/>
      <c r="AF2469"/>
      <c r="AG2469"/>
      <c r="AH2469"/>
      <c r="AI2469"/>
      <c r="AJ2469"/>
    </row>
    <row r="2470" spans="1:36" ht="24.95" customHeight="1">
      <c r="A2470" s="66"/>
      <c r="M2470" s="37"/>
      <c r="N2470" s="695"/>
      <c r="U2470"/>
      <c r="V2470"/>
      <c r="W2470"/>
      <c r="X2470"/>
      <c r="Y2470"/>
      <c r="Z2470" s="172"/>
      <c r="AA2470"/>
      <c r="AB2470"/>
      <c r="AC2470"/>
      <c r="AD2470"/>
      <c r="AE2470"/>
      <c r="AF2470"/>
      <c r="AG2470"/>
      <c r="AH2470"/>
      <c r="AI2470"/>
      <c r="AJ2470"/>
    </row>
    <row r="2471" spans="1:36" ht="24.95" customHeight="1">
      <c r="A2471" s="66"/>
      <c r="M2471" s="37"/>
      <c r="N2471" s="695"/>
      <c r="U2471"/>
      <c r="V2471"/>
      <c r="W2471"/>
      <c r="X2471"/>
      <c r="Y2471"/>
      <c r="Z2471" s="172"/>
      <c r="AA2471"/>
      <c r="AB2471"/>
      <c r="AC2471"/>
      <c r="AD2471"/>
      <c r="AE2471"/>
      <c r="AF2471"/>
      <c r="AG2471"/>
      <c r="AH2471"/>
      <c r="AI2471"/>
      <c r="AJ2471"/>
    </row>
    <row r="2472" spans="1:36" ht="24.95" customHeight="1">
      <c r="A2472" s="66"/>
      <c r="M2472" s="37"/>
      <c r="N2472" s="695"/>
      <c r="U2472"/>
      <c r="V2472"/>
      <c r="W2472"/>
      <c r="X2472"/>
      <c r="Y2472"/>
      <c r="Z2472" s="172"/>
      <c r="AA2472"/>
      <c r="AB2472"/>
      <c r="AC2472"/>
      <c r="AD2472"/>
      <c r="AE2472"/>
      <c r="AF2472"/>
      <c r="AG2472"/>
      <c r="AH2472"/>
      <c r="AI2472"/>
      <c r="AJ2472"/>
    </row>
    <row r="2473" spans="1:36" ht="24.95" customHeight="1">
      <c r="A2473" s="66"/>
      <c r="M2473" s="37"/>
      <c r="N2473" s="695"/>
      <c r="U2473"/>
      <c r="V2473"/>
      <c r="W2473"/>
      <c r="X2473"/>
      <c r="Y2473"/>
      <c r="Z2473" s="172"/>
      <c r="AA2473"/>
      <c r="AB2473"/>
      <c r="AC2473"/>
      <c r="AD2473"/>
      <c r="AE2473"/>
      <c r="AF2473"/>
      <c r="AG2473"/>
      <c r="AH2473"/>
      <c r="AI2473"/>
      <c r="AJ2473"/>
    </row>
    <row r="2474" spans="1:36" ht="24.95" customHeight="1">
      <c r="A2474" s="66"/>
      <c r="M2474" s="37"/>
      <c r="N2474" s="695"/>
      <c r="U2474"/>
      <c r="V2474"/>
      <c r="W2474"/>
      <c r="X2474"/>
      <c r="Y2474"/>
      <c r="Z2474" s="172"/>
      <c r="AA2474"/>
      <c r="AB2474"/>
      <c r="AC2474"/>
      <c r="AD2474"/>
      <c r="AE2474"/>
      <c r="AF2474"/>
      <c r="AG2474"/>
      <c r="AH2474"/>
      <c r="AI2474"/>
      <c r="AJ2474"/>
    </row>
    <row r="2475" spans="1:36" ht="24.95" customHeight="1">
      <c r="A2475" s="66"/>
      <c r="M2475" s="37"/>
      <c r="N2475" s="695"/>
      <c r="U2475"/>
      <c r="V2475"/>
      <c r="W2475"/>
      <c r="X2475"/>
      <c r="Y2475"/>
      <c r="Z2475" s="172"/>
      <c r="AA2475"/>
      <c r="AB2475"/>
      <c r="AC2475"/>
      <c r="AD2475"/>
      <c r="AE2475"/>
      <c r="AF2475"/>
      <c r="AG2475"/>
      <c r="AH2475"/>
      <c r="AI2475"/>
      <c r="AJ2475"/>
    </row>
    <row r="2476" spans="1:36" ht="24.95" customHeight="1">
      <c r="A2476" s="66"/>
      <c r="M2476" s="37"/>
      <c r="N2476" s="695"/>
      <c r="U2476"/>
      <c r="V2476"/>
      <c r="W2476"/>
      <c r="X2476"/>
      <c r="Y2476"/>
      <c r="Z2476" s="172"/>
      <c r="AA2476"/>
      <c r="AB2476"/>
      <c r="AC2476"/>
      <c r="AD2476"/>
      <c r="AE2476"/>
      <c r="AF2476"/>
      <c r="AG2476"/>
      <c r="AH2476"/>
      <c r="AI2476"/>
      <c r="AJ2476"/>
    </row>
    <row r="2477" spans="1:36" ht="24.95" customHeight="1">
      <c r="A2477" s="66"/>
      <c r="M2477" s="37"/>
      <c r="N2477" s="695"/>
      <c r="U2477"/>
      <c r="V2477"/>
      <c r="W2477"/>
      <c r="X2477"/>
      <c r="Y2477"/>
      <c r="Z2477" s="172"/>
      <c r="AA2477"/>
      <c r="AB2477"/>
      <c r="AC2477"/>
      <c r="AD2477"/>
      <c r="AE2477"/>
      <c r="AF2477"/>
      <c r="AG2477"/>
      <c r="AH2477"/>
      <c r="AI2477"/>
      <c r="AJ2477"/>
    </row>
    <row r="2478" spans="1:36" ht="24.95" customHeight="1">
      <c r="A2478" s="66"/>
      <c r="M2478" s="37"/>
      <c r="N2478" s="695"/>
      <c r="U2478"/>
      <c r="V2478"/>
      <c r="W2478"/>
      <c r="X2478"/>
      <c r="Y2478"/>
      <c r="Z2478" s="172"/>
      <c r="AA2478"/>
      <c r="AB2478"/>
      <c r="AC2478"/>
      <c r="AD2478"/>
      <c r="AE2478"/>
      <c r="AF2478"/>
      <c r="AG2478"/>
      <c r="AH2478"/>
      <c r="AI2478"/>
      <c r="AJ2478"/>
    </row>
    <row r="2479" spans="1:36" ht="24.95" customHeight="1">
      <c r="A2479" s="66"/>
      <c r="M2479" s="37"/>
      <c r="N2479" s="695"/>
      <c r="U2479"/>
      <c r="V2479"/>
      <c r="W2479"/>
      <c r="X2479"/>
      <c r="Y2479"/>
      <c r="Z2479" s="172"/>
      <c r="AA2479"/>
      <c r="AB2479"/>
      <c r="AC2479"/>
      <c r="AD2479"/>
      <c r="AE2479"/>
      <c r="AF2479"/>
      <c r="AG2479"/>
      <c r="AH2479"/>
      <c r="AI2479"/>
      <c r="AJ2479"/>
    </row>
    <row r="2480" spans="1:36" ht="24.95" customHeight="1">
      <c r="A2480" s="66"/>
      <c r="M2480" s="37"/>
      <c r="N2480" s="695"/>
      <c r="U2480"/>
      <c r="V2480"/>
      <c r="W2480"/>
      <c r="X2480"/>
      <c r="Y2480"/>
      <c r="Z2480" s="172"/>
      <c r="AA2480"/>
      <c r="AB2480"/>
      <c r="AC2480"/>
      <c r="AD2480"/>
      <c r="AE2480"/>
      <c r="AF2480"/>
      <c r="AG2480"/>
      <c r="AH2480"/>
      <c r="AI2480"/>
      <c r="AJ2480"/>
    </row>
    <row r="2481" spans="1:36" ht="24.95" customHeight="1">
      <c r="A2481" s="66"/>
      <c r="M2481" s="37"/>
      <c r="N2481" s="695"/>
      <c r="U2481"/>
      <c r="V2481"/>
      <c r="W2481"/>
      <c r="X2481"/>
      <c r="Y2481"/>
      <c r="Z2481" s="172"/>
      <c r="AA2481"/>
      <c r="AB2481"/>
      <c r="AC2481"/>
      <c r="AD2481"/>
      <c r="AE2481"/>
      <c r="AF2481"/>
      <c r="AG2481"/>
      <c r="AH2481"/>
      <c r="AI2481"/>
      <c r="AJ2481"/>
    </row>
    <row r="2482" spans="1:36" ht="24.95" customHeight="1">
      <c r="A2482" s="66"/>
      <c r="M2482" s="37"/>
      <c r="N2482" s="695"/>
      <c r="U2482"/>
      <c r="V2482"/>
      <c r="W2482"/>
      <c r="X2482"/>
      <c r="Y2482"/>
      <c r="Z2482" s="172"/>
      <c r="AA2482"/>
      <c r="AB2482"/>
      <c r="AC2482"/>
      <c r="AD2482"/>
      <c r="AE2482"/>
      <c r="AF2482"/>
      <c r="AG2482"/>
      <c r="AH2482"/>
      <c r="AI2482"/>
      <c r="AJ2482"/>
    </row>
    <row r="2483" spans="1:36" ht="24.95" customHeight="1">
      <c r="A2483" s="66"/>
      <c r="M2483" s="37"/>
      <c r="N2483" s="695"/>
      <c r="U2483"/>
      <c r="V2483"/>
      <c r="W2483"/>
      <c r="X2483"/>
      <c r="Y2483"/>
      <c r="Z2483" s="172"/>
      <c r="AA2483"/>
      <c r="AB2483"/>
      <c r="AC2483"/>
      <c r="AD2483"/>
      <c r="AE2483"/>
      <c r="AF2483"/>
      <c r="AG2483"/>
      <c r="AH2483"/>
      <c r="AI2483"/>
      <c r="AJ2483"/>
    </row>
    <row r="2484" spans="1:36" ht="24.95" customHeight="1">
      <c r="A2484" s="66"/>
      <c r="M2484" s="37"/>
      <c r="N2484" s="695"/>
      <c r="U2484"/>
      <c r="V2484"/>
      <c r="W2484"/>
      <c r="X2484"/>
      <c r="Y2484"/>
      <c r="Z2484" s="172"/>
      <c r="AA2484"/>
      <c r="AB2484"/>
      <c r="AC2484"/>
      <c r="AD2484"/>
      <c r="AE2484"/>
      <c r="AF2484"/>
      <c r="AG2484"/>
      <c r="AH2484"/>
      <c r="AI2484"/>
      <c r="AJ2484"/>
    </row>
    <row r="2485" spans="1:36" ht="24.95" customHeight="1">
      <c r="A2485" s="66"/>
      <c r="M2485" s="37"/>
      <c r="N2485" s="695"/>
      <c r="U2485"/>
      <c r="V2485"/>
      <c r="W2485"/>
      <c r="X2485"/>
      <c r="Y2485"/>
      <c r="Z2485" s="172"/>
      <c r="AA2485"/>
      <c r="AB2485"/>
      <c r="AC2485"/>
      <c r="AD2485"/>
      <c r="AE2485"/>
      <c r="AF2485"/>
      <c r="AG2485"/>
      <c r="AH2485"/>
      <c r="AI2485"/>
      <c r="AJ2485"/>
    </row>
    <row r="2486" spans="1:36" ht="24.95" customHeight="1">
      <c r="A2486" s="66"/>
      <c r="M2486" s="37"/>
      <c r="N2486" s="695"/>
      <c r="U2486"/>
      <c r="V2486"/>
      <c r="W2486"/>
      <c r="X2486"/>
      <c r="Y2486"/>
      <c r="Z2486" s="172"/>
      <c r="AA2486"/>
      <c r="AB2486"/>
      <c r="AC2486"/>
      <c r="AD2486"/>
      <c r="AE2486"/>
      <c r="AF2486"/>
      <c r="AG2486"/>
      <c r="AH2486"/>
      <c r="AI2486"/>
      <c r="AJ2486"/>
    </row>
    <row r="2487" spans="1:36" ht="24.95" customHeight="1">
      <c r="A2487" s="66"/>
      <c r="M2487" s="37"/>
      <c r="N2487" s="695"/>
      <c r="U2487"/>
      <c r="V2487"/>
      <c r="W2487"/>
      <c r="X2487"/>
      <c r="Y2487"/>
      <c r="Z2487" s="172"/>
      <c r="AA2487"/>
      <c r="AB2487"/>
      <c r="AC2487"/>
      <c r="AD2487"/>
      <c r="AE2487"/>
      <c r="AF2487"/>
      <c r="AG2487"/>
      <c r="AH2487"/>
      <c r="AI2487"/>
      <c r="AJ2487"/>
    </row>
    <row r="2488" spans="1:36" ht="24.95" customHeight="1">
      <c r="A2488" s="66"/>
      <c r="M2488" s="37"/>
      <c r="N2488" s="695"/>
      <c r="U2488"/>
      <c r="V2488"/>
      <c r="W2488"/>
      <c r="X2488"/>
      <c r="Y2488"/>
      <c r="Z2488" s="172"/>
      <c r="AA2488"/>
      <c r="AB2488"/>
      <c r="AC2488"/>
      <c r="AD2488"/>
      <c r="AE2488"/>
      <c r="AF2488"/>
      <c r="AG2488"/>
      <c r="AH2488"/>
      <c r="AI2488"/>
      <c r="AJ2488"/>
    </row>
    <row r="2489" spans="1:36" ht="24.95" customHeight="1">
      <c r="A2489" s="66"/>
      <c r="M2489" s="37"/>
      <c r="N2489" s="695"/>
      <c r="U2489"/>
      <c r="V2489"/>
      <c r="W2489"/>
      <c r="X2489"/>
      <c r="Y2489"/>
      <c r="Z2489" s="172"/>
      <c r="AA2489"/>
      <c r="AB2489"/>
      <c r="AC2489"/>
      <c r="AD2489"/>
      <c r="AE2489"/>
      <c r="AF2489"/>
      <c r="AG2489"/>
      <c r="AH2489"/>
      <c r="AI2489"/>
      <c r="AJ2489"/>
    </row>
    <row r="2490" spans="1:36" ht="24.95" customHeight="1">
      <c r="A2490" s="66"/>
      <c r="M2490" s="37"/>
      <c r="N2490" s="695"/>
      <c r="U2490"/>
      <c r="V2490"/>
      <c r="W2490"/>
      <c r="X2490"/>
      <c r="Y2490"/>
      <c r="Z2490" s="172"/>
      <c r="AA2490"/>
      <c r="AB2490"/>
      <c r="AC2490"/>
      <c r="AD2490"/>
      <c r="AE2490"/>
      <c r="AF2490"/>
      <c r="AG2490"/>
      <c r="AH2490"/>
      <c r="AI2490"/>
      <c r="AJ2490"/>
    </row>
    <row r="2491" spans="1:36" ht="24.95" customHeight="1">
      <c r="A2491" s="66"/>
      <c r="M2491" s="37"/>
      <c r="N2491" s="695"/>
      <c r="U2491"/>
      <c r="V2491"/>
      <c r="W2491"/>
      <c r="X2491"/>
      <c r="Y2491"/>
      <c r="Z2491" s="172"/>
      <c r="AA2491"/>
      <c r="AB2491"/>
      <c r="AC2491"/>
      <c r="AD2491"/>
      <c r="AE2491"/>
      <c r="AF2491"/>
      <c r="AG2491"/>
      <c r="AH2491"/>
      <c r="AI2491"/>
      <c r="AJ2491"/>
    </row>
    <row r="2492" spans="1:36" ht="24.95" customHeight="1">
      <c r="A2492" s="66"/>
      <c r="M2492" s="37"/>
      <c r="N2492" s="695"/>
      <c r="U2492"/>
      <c r="V2492"/>
      <c r="W2492"/>
      <c r="X2492"/>
      <c r="Y2492"/>
      <c r="Z2492" s="172"/>
      <c r="AA2492"/>
      <c r="AB2492"/>
      <c r="AC2492"/>
      <c r="AD2492"/>
      <c r="AE2492"/>
      <c r="AF2492"/>
      <c r="AG2492"/>
      <c r="AH2492"/>
      <c r="AI2492"/>
      <c r="AJ2492"/>
    </row>
    <row r="2493" spans="1:36" ht="24.95" customHeight="1">
      <c r="A2493" s="66"/>
      <c r="M2493" s="37"/>
      <c r="N2493" s="695"/>
      <c r="U2493"/>
      <c r="V2493"/>
      <c r="W2493"/>
      <c r="X2493"/>
      <c r="Y2493"/>
      <c r="Z2493" s="172"/>
      <c r="AA2493"/>
      <c r="AB2493"/>
      <c r="AC2493"/>
      <c r="AD2493"/>
      <c r="AE2493"/>
      <c r="AF2493"/>
      <c r="AG2493"/>
      <c r="AH2493"/>
      <c r="AI2493"/>
      <c r="AJ2493"/>
    </row>
    <row r="2494" spans="1:36" ht="24.95" customHeight="1">
      <c r="A2494" s="66"/>
      <c r="M2494" s="37"/>
      <c r="N2494" s="695"/>
      <c r="U2494"/>
      <c r="V2494"/>
      <c r="W2494"/>
      <c r="X2494"/>
      <c r="Y2494"/>
      <c r="Z2494" s="172"/>
      <c r="AA2494"/>
      <c r="AB2494"/>
      <c r="AC2494"/>
      <c r="AD2494"/>
      <c r="AE2494"/>
      <c r="AF2494"/>
      <c r="AG2494"/>
      <c r="AH2494"/>
      <c r="AI2494"/>
      <c r="AJ2494"/>
    </row>
    <row r="2495" spans="1:36" ht="24.95" customHeight="1">
      <c r="A2495" s="66"/>
      <c r="M2495" s="37"/>
      <c r="N2495" s="695"/>
      <c r="U2495"/>
      <c r="V2495"/>
      <c r="W2495"/>
      <c r="X2495"/>
      <c r="Y2495"/>
      <c r="Z2495" s="172"/>
      <c r="AA2495"/>
      <c r="AB2495"/>
      <c r="AC2495"/>
      <c r="AD2495"/>
      <c r="AE2495"/>
      <c r="AF2495"/>
      <c r="AG2495"/>
      <c r="AH2495"/>
      <c r="AI2495"/>
      <c r="AJ2495"/>
    </row>
    <row r="2496" spans="1:36" ht="24.95" customHeight="1">
      <c r="A2496" s="66"/>
      <c r="M2496" s="37"/>
      <c r="N2496" s="695"/>
      <c r="U2496"/>
      <c r="V2496"/>
      <c r="W2496"/>
      <c r="X2496"/>
      <c r="Y2496"/>
      <c r="Z2496" s="172"/>
      <c r="AA2496"/>
      <c r="AB2496"/>
      <c r="AC2496"/>
      <c r="AD2496"/>
      <c r="AE2496"/>
      <c r="AF2496"/>
      <c r="AG2496"/>
      <c r="AH2496"/>
      <c r="AI2496"/>
      <c r="AJ2496"/>
    </row>
    <row r="2497" spans="1:36" ht="24.95" customHeight="1">
      <c r="A2497" s="66"/>
      <c r="M2497" s="37"/>
      <c r="N2497" s="695"/>
      <c r="U2497"/>
      <c r="V2497"/>
      <c r="W2497"/>
      <c r="X2497"/>
      <c r="Y2497"/>
      <c r="Z2497" s="172"/>
      <c r="AA2497"/>
      <c r="AB2497"/>
      <c r="AC2497"/>
      <c r="AD2497"/>
      <c r="AE2497"/>
      <c r="AF2497"/>
      <c r="AG2497"/>
      <c r="AH2497"/>
      <c r="AI2497"/>
      <c r="AJ2497"/>
    </row>
    <row r="2498" spans="1:36" ht="24.95" customHeight="1">
      <c r="A2498" s="66"/>
      <c r="M2498" s="37"/>
      <c r="N2498" s="695"/>
      <c r="U2498"/>
      <c r="V2498"/>
      <c r="W2498"/>
      <c r="X2498"/>
      <c r="Y2498"/>
      <c r="Z2498" s="172"/>
      <c r="AA2498"/>
      <c r="AB2498"/>
      <c r="AC2498"/>
      <c r="AD2498"/>
      <c r="AE2498"/>
      <c r="AF2498"/>
      <c r="AG2498"/>
      <c r="AH2498"/>
      <c r="AI2498"/>
      <c r="AJ2498"/>
    </row>
    <row r="2499" spans="1:36" ht="24.95" customHeight="1">
      <c r="A2499" s="66"/>
      <c r="M2499" s="37"/>
      <c r="N2499" s="695"/>
      <c r="U2499"/>
      <c r="V2499"/>
      <c r="W2499"/>
      <c r="X2499"/>
      <c r="Y2499"/>
      <c r="Z2499" s="172"/>
      <c r="AA2499"/>
      <c r="AB2499"/>
      <c r="AC2499"/>
      <c r="AD2499"/>
      <c r="AE2499"/>
      <c r="AF2499"/>
      <c r="AG2499"/>
      <c r="AH2499"/>
      <c r="AI2499"/>
      <c r="AJ2499"/>
    </row>
    <row r="2500" spans="1:36" ht="24.95" customHeight="1">
      <c r="A2500" s="66"/>
      <c r="M2500" s="37"/>
      <c r="N2500" s="695"/>
      <c r="U2500"/>
      <c r="V2500"/>
      <c r="W2500"/>
      <c r="X2500"/>
      <c r="Y2500"/>
      <c r="Z2500" s="172"/>
      <c r="AA2500"/>
      <c r="AB2500"/>
      <c r="AC2500"/>
      <c r="AD2500"/>
      <c r="AE2500"/>
      <c r="AF2500"/>
      <c r="AG2500"/>
      <c r="AH2500"/>
      <c r="AI2500"/>
      <c r="AJ2500"/>
    </row>
    <row r="2501" spans="1:36" ht="24.95" customHeight="1">
      <c r="A2501" s="66"/>
      <c r="M2501" s="37"/>
      <c r="N2501" s="695"/>
      <c r="U2501"/>
      <c r="V2501"/>
      <c r="W2501"/>
      <c r="X2501"/>
      <c r="Y2501"/>
      <c r="Z2501" s="172"/>
      <c r="AA2501"/>
      <c r="AB2501"/>
      <c r="AC2501"/>
      <c r="AD2501"/>
      <c r="AE2501"/>
      <c r="AF2501"/>
      <c r="AG2501"/>
      <c r="AH2501"/>
      <c r="AI2501"/>
      <c r="AJ2501"/>
    </row>
    <row r="2502" spans="1:36" ht="24.95" customHeight="1">
      <c r="A2502" s="66"/>
      <c r="M2502" s="37"/>
      <c r="N2502" s="695"/>
      <c r="U2502"/>
      <c r="V2502"/>
      <c r="W2502"/>
      <c r="X2502"/>
      <c r="Y2502"/>
      <c r="Z2502" s="172"/>
      <c r="AA2502"/>
      <c r="AB2502"/>
      <c r="AC2502"/>
      <c r="AD2502"/>
      <c r="AE2502"/>
      <c r="AF2502"/>
      <c r="AG2502"/>
      <c r="AH2502"/>
      <c r="AI2502"/>
      <c r="AJ2502"/>
    </row>
    <row r="2503" spans="1:36" ht="24.95" customHeight="1">
      <c r="A2503" s="66"/>
      <c r="M2503" s="37"/>
      <c r="N2503" s="695"/>
      <c r="U2503"/>
      <c r="V2503"/>
      <c r="W2503"/>
      <c r="X2503"/>
      <c r="Y2503"/>
      <c r="Z2503" s="172"/>
      <c r="AA2503"/>
      <c r="AB2503"/>
      <c r="AC2503"/>
      <c r="AD2503"/>
      <c r="AE2503"/>
      <c r="AF2503"/>
      <c r="AG2503"/>
      <c r="AH2503"/>
      <c r="AI2503"/>
      <c r="AJ2503"/>
    </row>
    <row r="2504" spans="1:36" ht="24.95" customHeight="1">
      <c r="A2504" s="66"/>
      <c r="M2504" s="37"/>
      <c r="N2504" s="695"/>
      <c r="U2504"/>
      <c r="V2504"/>
      <c r="W2504"/>
      <c r="X2504"/>
      <c r="Y2504"/>
      <c r="Z2504" s="172"/>
      <c r="AA2504"/>
      <c r="AB2504"/>
      <c r="AC2504"/>
      <c r="AD2504"/>
      <c r="AE2504"/>
      <c r="AF2504"/>
      <c r="AG2504"/>
      <c r="AH2504"/>
      <c r="AI2504"/>
      <c r="AJ2504"/>
    </row>
    <row r="2505" spans="1:36" ht="24.95" customHeight="1">
      <c r="A2505" s="66"/>
      <c r="M2505" s="37"/>
      <c r="N2505" s="695"/>
      <c r="U2505"/>
      <c r="V2505"/>
      <c r="W2505"/>
      <c r="X2505"/>
      <c r="Y2505"/>
      <c r="Z2505" s="172"/>
      <c r="AA2505"/>
      <c r="AB2505"/>
      <c r="AC2505"/>
      <c r="AD2505"/>
      <c r="AE2505"/>
      <c r="AF2505"/>
      <c r="AG2505"/>
      <c r="AH2505"/>
      <c r="AI2505"/>
      <c r="AJ2505"/>
    </row>
    <row r="2506" spans="1:36" ht="24.95" customHeight="1">
      <c r="A2506" s="66"/>
      <c r="M2506" s="37"/>
      <c r="N2506" s="695"/>
      <c r="U2506"/>
      <c r="V2506"/>
      <c r="W2506"/>
      <c r="X2506"/>
      <c r="Y2506"/>
      <c r="Z2506" s="172"/>
      <c r="AA2506"/>
      <c r="AB2506"/>
      <c r="AC2506"/>
      <c r="AD2506"/>
      <c r="AE2506"/>
      <c r="AF2506"/>
      <c r="AG2506"/>
      <c r="AH2506"/>
      <c r="AI2506"/>
      <c r="AJ2506"/>
    </row>
    <row r="2507" spans="1:36" ht="24.95" customHeight="1">
      <c r="A2507" s="66"/>
      <c r="M2507" s="37"/>
      <c r="N2507" s="695"/>
      <c r="U2507"/>
      <c r="V2507"/>
      <c r="W2507"/>
      <c r="X2507"/>
      <c r="Y2507"/>
      <c r="Z2507" s="172"/>
      <c r="AA2507"/>
      <c r="AB2507"/>
      <c r="AC2507"/>
      <c r="AD2507"/>
      <c r="AE2507"/>
      <c r="AF2507"/>
      <c r="AG2507"/>
      <c r="AH2507"/>
      <c r="AI2507"/>
      <c r="AJ2507"/>
    </row>
    <row r="2508" spans="1:36" ht="24.95" customHeight="1">
      <c r="A2508" s="66"/>
      <c r="M2508" s="37"/>
      <c r="N2508" s="695"/>
      <c r="U2508"/>
      <c r="V2508"/>
      <c r="W2508"/>
      <c r="X2508"/>
      <c r="Y2508"/>
      <c r="Z2508" s="172"/>
      <c r="AA2508"/>
      <c r="AB2508"/>
      <c r="AC2508"/>
      <c r="AD2508"/>
      <c r="AE2508"/>
      <c r="AF2508"/>
      <c r="AG2508"/>
      <c r="AH2508"/>
      <c r="AI2508"/>
      <c r="AJ2508"/>
    </row>
    <row r="2509" spans="1:36" ht="24.95" customHeight="1">
      <c r="A2509" s="66"/>
      <c r="M2509" s="37"/>
      <c r="N2509" s="695"/>
      <c r="U2509"/>
      <c r="V2509"/>
      <c r="W2509"/>
      <c r="X2509"/>
      <c r="Y2509"/>
      <c r="Z2509" s="172"/>
      <c r="AA2509"/>
      <c r="AB2509"/>
      <c r="AC2509"/>
      <c r="AD2509"/>
      <c r="AE2509"/>
      <c r="AF2509"/>
      <c r="AG2509"/>
      <c r="AH2509"/>
      <c r="AI2509"/>
      <c r="AJ2509"/>
    </row>
    <row r="2510" spans="1:36" ht="24.95" customHeight="1">
      <c r="A2510" s="66"/>
      <c r="M2510" s="37"/>
      <c r="N2510" s="695"/>
      <c r="U2510"/>
      <c r="V2510"/>
      <c r="W2510"/>
      <c r="X2510"/>
      <c r="Y2510"/>
      <c r="Z2510" s="172"/>
      <c r="AA2510"/>
      <c r="AB2510"/>
      <c r="AC2510"/>
      <c r="AD2510"/>
      <c r="AE2510"/>
      <c r="AF2510"/>
      <c r="AG2510"/>
      <c r="AH2510"/>
      <c r="AI2510"/>
      <c r="AJ2510"/>
    </row>
    <row r="2511" spans="1:36" ht="24.95" customHeight="1">
      <c r="A2511" s="66"/>
      <c r="M2511" s="37"/>
      <c r="N2511" s="695"/>
      <c r="U2511"/>
      <c r="V2511"/>
      <c r="W2511"/>
      <c r="X2511"/>
      <c r="Y2511"/>
      <c r="Z2511" s="172"/>
      <c r="AA2511"/>
      <c r="AB2511"/>
      <c r="AC2511"/>
      <c r="AD2511"/>
      <c r="AE2511"/>
      <c r="AF2511"/>
      <c r="AG2511"/>
      <c r="AH2511"/>
      <c r="AI2511"/>
      <c r="AJ2511"/>
    </row>
    <row r="2512" spans="1:36" ht="24.95" customHeight="1">
      <c r="A2512" s="66"/>
      <c r="M2512" s="37"/>
      <c r="N2512" s="695"/>
      <c r="U2512"/>
      <c r="V2512"/>
      <c r="W2512"/>
      <c r="X2512"/>
      <c r="Y2512"/>
      <c r="Z2512" s="172"/>
      <c r="AA2512"/>
      <c r="AB2512"/>
      <c r="AC2512"/>
      <c r="AD2512"/>
      <c r="AE2512"/>
      <c r="AF2512"/>
      <c r="AG2512"/>
      <c r="AH2512"/>
      <c r="AI2512"/>
      <c r="AJ2512"/>
    </row>
    <row r="2513" spans="1:36" ht="24.95" customHeight="1">
      <c r="A2513" s="66"/>
      <c r="M2513" s="37"/>
      <c r="N2513" s="695"/>
      <c r="U2513"/>
      <c r="V2513"/>
      <c r="W2513"/>
      <c r="X2513"/>
      <c r="Y2513"/>
      <c r="Z2513" s="172"/>
      <c r="AA2513"/>
      <c r="AB2513"/>
      <c r="AC2513"/>
      <c r="AD2513"/>
      <c r="AE2513"/>
      <c r="AF2513"/>
      <c r="AG2513"/>
      <c r="AH2513"/>
      <c r="AI2513"/>
      <c r="AJ2513"/>
    </row>
    <row r="2514" spans="1:36" ht="24.95" customHeight="1">
      <c r="A2514" s="66"/>
      <c r="M2514" s="37"/>
      <c r="N2514" s="695"/>
      <c r="U2514"/>
      <c r="V2514"/>
      <c r="W2514"/>
      <c r="X2514"/>
      <c r="Y2514"/>
      <c r="Z2514" s="172"/>
      <c r="AA2514"/>
      <c r="AB2514"/>
      <c r="AC2514"/>
      <c r="AD2514"/>
      <c r="AE2514"/>
      <c r="AF2514"/>
      <c r="AG2514"/>
      <c r="AH2514"/>
      <c r="AI2514"/>
      <c r="AJ2514"/>
    </row>
    <row r="2515" spans="1:36" ht="24.95" customHeight="1">
      <c r="A2515" s="66"/>
      <c r="M2515" s="37"/>
      <c r="N2515" s="695"/>
      <c r="U2515"/>
      <c r="V2515"/>
      <c r="W2515"/>
      <c r="X2515"/>
      <c r="Y2515"/>
      <c r="Z2515" s="172"/>
      <c r="AA2515"/>
      <c r="AB2515"/>
      <c r="AC2515"/>
      <c r="AD2515"/>
      <c r="AE2515"/>
      <c r="AF2515"/>
      <c r="AG2515"/>
      <c r="AH2515"/>
      <c r="AI2515"/>
      <c r="AJ2515"/>
    </row>
    <row r="2516" spans="1:36" ht="24.95" customHeight="1">
      <c r="A2516" s="66"/>
      <c r="M2516" s="37"/>
      <c r="N2516" s="695"/>
      <c r="U2516"/>
      <c r="V2516"/>
      <c r="W2516"/>
      <c r="X2516"/>
      <c r="Y2516"/>
      <c r="Z2516" s="172"/>
      <c r="AA2516"/>
      <c r="AB2516"/>
      <c r="AC2516"/>
      <c r="AD2516"/>
      <c r="AE2516"/>
      <c r="AF2516"/>
      <c r="AG2516"/>
      <c r="AH2516"/>
      <c r="AI2516"/>
      <c r="AJ2516"/>
    </row>
    <row r="2517" spans="1:36" ht="24.95" customHeight="1">
      <c r="A2517" s="66"/>
      <c r="M2517" s="37"/>
      <c r="N2517" s="695"/>
      <c r="U2517"/>
      <c r="V2517"/>
      <c r="W2517"/>
      <c r="X2517"/>
      <c r="Y2517"/>
      <c r="Z2517" s="172"/>
      <c r="AA2517"/>
      <c r="AB2517"/>
      <c r="AC2517"/>
      <c r="AD2517"/>
      <c r="AE2517"/>
      <c r="AF2517"/>
      <c r="AG2517"/>
      <c r="AH2517"/>
      <c r="AI2517"/>
      <c r="AJ2517"/>
    </row>
    <row r="2518" spans="1:36" ht="24.95" customHeight="1">
      <c r="A2518" s="66"/>
      <c r="M2518" s="37"/>
      <c r="N2518" s="695"/>
      <c r="U2518"/>
      <c r="V2518"/>
      <c r="W2518"/>
      <c r="X2518"/>
      <c r="Y2518"/>
      <c r="Z2518" s="172"/>
      <c r="AA2518"/>
      <c r="AB2518"/>
      <c r="AC2518"/>
      <c r="AD2518"/>
      <c r="AE2518"/>
      <c r="AF2518"/>
      <c r="AG2518"/>
      <c r="AH2518"/>
      <c r="AI2518"/>
      <c r="AJ2518"/>
    </row>
    <row r="2519" spans="1:36" ht="24.95" customHeight="1">
      <c r="A2519" s="66"/>
      <c r="M2519" s="37"/>
      <c r="N2519" s="695"/>
      <c r="U2519"/>
      <c r="V2519"/>
      <c r="W2519"/>
      <c r="X2519"/>
      <c r="Y2519"/>
      <c r="Z2519" s="172"/>
      <c r="AA2519"/>
      <c r="AB2519"/>
      <c r="AC2519"/>
      <c r="AD2519"/>
      <c r="AE2519"/>
      <c r="AF2519"/>
      <c r="AG2519"/>
      <c r="AH2519"/>
      <c r="AI2519"/>
      <c r="AJ2519"/>
    </row>
    <row r="2520" spans="1:36" ht="24.95" customHeight="1">
      <c r="A2520" s="66"/>
      <c r="M2520" s="37"/>
      <c r="N2520" s="695"/>
      <c r="U2520"/>
      <c r="V2520"/>
      <c r="W2520"/>
      <c r="X2520"/>
      <c r="Y2520"/>
      <c r="Z2520" s="172"/>
      <c r="AA2520"/>
      <c r="AB2520"/>
      <c r="AC2520"/>
      <c r="AD2520"/>
      <c r="AE2520"/>
      <c r="AF2520"/>
      <c r="AG2520"/>
      <c r="AH2520"/>
      <c r="AI2520"/>
      <c r="AJ2520"/>
    </row>
    <row r="2521" spans="1:36" ht="24.95" customHeight="1">
      <c r="A2521" s="66"/>
      <c r="M2521" s="37"/>
      <c r="N2521" s="695"/>
      <c r="U2521"/>
      <c r="V2521"/>
      <c r="W2521"/>
      <c r="X2521"/>
      <c r="Y2521"/>
      <c r="Z2521" s="172"/>
      <c r="AA2521"/>
      <c r="AB2521"/>
      <c r="AC2521"/>
      <c r="AD2521"/>
      <c r="AE2521"/>
      <c r="AF2521"/>
      <c r="AG2521"/>
      <c r="AH2521"/>
      <c r="AI2521"/>
      <c r="AJ2521"/>
    </row>
    <row r="2522" spans="1:36" ht="24.95" customHeight="1">
      <c r="A2522" s="66"/>
      <c r="M2522" s="37"/>
      <c r="N2522" s="695"/>
      <c r="U2522"/>
      <c r="V2522"/>
      <c r="W2522"/>
      <c r="X2522"/>
      <c r="Y2522"/>
      <c r="Z2522" s="172"/>
      <c r="AA2522"/>
      <c r="AB2522"/>
      <c r="AC2522"/>
      <c r="AD2522"/>
      <c r="AE2522"/>
      <c r="AF2522"/>
      <c r="AG2522"/>
      <c r="AH2522"/>
      <c r="AI2522"/>
      <c r="AJ2522"/>
    </row>
    <row r="2523" spans="1:36" ht="24.95" customHeight="1">
      <c r="A2523" s="66"/>
      <c r="M2523" s="37"/>
      <c r="N2523" s="695"/>
      <c r="U2523"/>
      <c r="V2523"/>
      <c r="W2523"/>
      <c r="X2523"/>
      <c r="Y2523"/>
      <c r="Z2523" s="172"/>
      <c r="AA2523"/>
      <c r="AB2523"/>
      <c r="AC2523"/>
      <c r="AD2523"/>
      <c r="AE2523"/>
      <c r="AF2523"/>
      <c r="AG2523"/>
      <c r="AH2523"/>
      <c r="AI2523"/>
      <c r="AJ2523"/>
    </row>
    <row r="2524" spans="1:36" ht="24.95" customHeight="1">
      <c r="A2524" s="66"/>
      <c r="M2524" s="37"/>
      <c r="N2524" s="695"/>
      <c r="U2524"/>
      <c r="V2524"/>
      <c r="W2524"/>
      <c r="X2524"/>
      <c r="Y2524"/>
      <c r="Z2524" s="172"/>
      <c r="AA2524"/>
      <c r="AB2524"/>
      <c r="AC2524"/>
      <c r="AD2524"/>
      <c r="AE2524"/>
      <c r="AF2524"/>
      <c r="AG2524"/>
      <c r="AH2524"/>
      <c r="AI2524"/>
      <c r="AJ2524"/>
    </row>
    <row r="2525" spans="1:36" ht="24.95" customHeight="1">
      <c r="A2525" s="66"/>
      <c r="M2525" s="37"/>
      <c r="N2525" s="695"/>
      <c r="U2525"/>
      <c r="V2525"/>
      <c r="W2525"/>
      <c r="X2525"/>
      <c r="Y2525"/>
      <c r="Z2525" s="172"/>
      <c r="AA2525"/>
      <c r="AB2525"/>
      <c r="AC2525"/>
      <c r="AD2525"/>
      <c r="AE2525"/>
      <c r="AF2525"/>
      <c r="AG2525"/>
      <c r="AH2525"/>
      <c r="AI2525"/>
      <c r="AJ2525"/>
    </row>
    <row r="2526" spans="1:36" ht="24.95" customHeight="1">
      <c r="A2526" s="66"/>
      <c r="M2526" s="37"/>
      <c r="N2526" s="695"/>
      <c r="U2526"/>
      <c r="V2526"/>
      <c r="W2526"/>
      <c r="X2526"/>
      <c r="Y2526"/>
      <c r="Z2526" s="172"/>
      <c r="AA2526"/>
      <c r="AB2526"/>
      <c r="AC2526"/>
      <c r="AD2526"/>
      <c r="AE2526"/>
      <c r="AF2526"/>
      <c r="AG2526"/>
      <c r="AH2526"/>
      <c r="AI2526"/>
      <c r="AJ2526"/>
    </row>
    <row r="2527" spans="1:36" ht="24.95" customHeight="1">
      <c r="A2527" s="66"/>
      <c r="M2527" s="37"/>
      <c r="N2527" s="695"/>
      <c r="U2527"/>
      <c r="V2527"/>
      <c r="W2527"/>
      <c r="X2527"/>
      <c r="Y2527"/>
      <c r="Z2527" s="172"/>
      <c r="AA2527"/>
      <c r="AB2527"/>
      <c r="AC2527"/>
      <c r="AD2527"/>
      <c r="AE2527"/>
      <c r="AF2527"/>
      <c r="AG2527"/>
      <c r="AH2527"/>
      <c r="AI2527"/>
      <c r="AJ2527"/>
    </row>
    <row r="2528" spans="1:36" ht="24.95" customHeight="1">
      <c r="A2528" s="66"/>
      <c r="M2528" s="37"/>
      <c r="N2528" s="695"/>
      <c r="U2528"/>
      <c r="V2528"/>
      <c r="W2528"/>
      <c r="X2528"/>
      <c r="Y2528"/>
      <c r="Z2528" s="172"/>
      <c r="AA2528"/>
      <c r="AB2528"/>
      <c r="AC2528"/>
      <c r="AD2528"/>
      <c r="AE2528"/>
      <c r="AF2528"/>
      <c r="AG2528"/>
      <c r="AH2528"/>
      <c r="AI2528"/>
      <c r="AJ2528"/>
    </row>
    <row r="2529" spans="1:36" ht="24.95" customHeight="1">
      <c r="A2529" s="66"/>
      <c r="M2529" s="37"/>
      <c r="N2529" s="695"/>
      <c r="U2529"/>
      <c r="V2529"/>
      <c r="W2529"/>
      <c r="X2529"/>
      <c r="Y2529"/>
      <c r="Z2529" s="172"/>
      <c r="AA2529"/>
      <c r="AB2529"/>
      <c r="AC2529"/>
      <c r="AD2529"/>
      <c r="AE2529"/>
      <c r="AF2529"/>
      <c r="AG2529"/>
      <c r="AH2529"/>
      <c r="AI2529"/>
      <c r="AJ2529"/>
    </row>
    <row r="2530" spans="1:36" ht="24.95" customHeight="1">
      <c r="A2530" s="66"/>
      <c r="M2530" s="37"/>
      <c r="N2530" s="695"/>
      <c r="U2530"/>
      <c r="V2530"/>
      <c r="W2530"/>
      <c r="X2530"/>
      <c r="Y2530"/>
      <c r="Z2530" s="172"/>
      <c r="AA2530"/>
      <c r="AB2530"/>
      <c r="AC2530"/>
      <c r="AD2530"/>
      <c r="AE2530"/>
      <c r="AF2530"/>
      <c r="AG2530"/>
      <c r="AH2530"/>
      <c r="AI2530"/>
      <c r="AJ2530"/>
    </row>
    <row r="2531" spans="1:36" ht="24.95" customHeight="1">
      <c r="A2531" s="66"/>
      <c r="M2531" s="37"/>
      <c r="N2531" s="695"/>
      <c r="U2531"/>
      <c r="V2531"/>
      <c r="W2531"/>
      <c r="X2531"/>
      <c r="Y2531"/>
      <c r="Z2531" s="172"/>
      <c r="AA2531"/>
      <c r="AB2531"/>
      <c r="AC2531"/>
      <c r="AD2531"/>
      <c r="AE2531"/>
      <c r="AF2531"/>
      <c r="AG2531"/>
      <c r="AH2531"/>
      <c r="AI2531"/>
      <c r="AJ2531"/>
    </row>
    <row r="2532" spans="1:36" ht="24.95" customHeight="1">
      <c r="A2532" s="66"/>
      <c r="M2532" s="37"/>
      <c r="N2532" s="695"/>
      <c r="U2532"/>
      <c r="V2532"/>
      <c r="W2532"/>
      <c r="X2532"/>
      <c r="Y2532"/>
      <c r="Z2532" s="172"/>
      <c r="AA2532"/>
      <c r="AB2532"/>
      <c r="AC2532"/>
      <c r="AD2532"/>
      <c r="AE2532"/>
      <c r="AF2532"/>
      <c r="AG2532"/>
      <c r="AH2532"/>
      <c r="AI2532"/>
      <c r="AJ2532"/>
    </row>
    <row r="2533" spans="1:36" ht="24.95" customHeight="1">
      <c r="A2533" s="66"/>
      <c r="M2533" s="37"/>
      <c r="N2533" s="695"/>
      <c r="U2533"/>
      <c r="V2533"/>
      <c r="W2533"/>
      <c r="X2533"/>
      <c r="Y2533"/>
      <c r="Z2533" s="172"/>
      <c r="AA2533"/>
      <c r="AB2533"/>
      <c r="AC2533"/>
      <c r="AD2533"/>
      <c r="AE2533"/>
      <c r="AF2533"/>
      <c r="AG2533"/>
      <c r="AH2533"/>
      <c r="AI2533"/>
      <c r="AJ2533"/>
    </row>
    <row r="2534" spans="1:36" ht="24.95" customHeight="1">
      <c r="A2534" s="66"/>
      <c r="M2534" s="37"/>
      <c r="N2534" s="695"/>
      <c r="U2534"/>
      <c r="V2534"/>
      <c r="W2534"/>
      <c r="X2534"/>
      <c r="Y2534"/>
      <c r="Z2534" s="172"/>
      <c r="AA2534"/>
      <c r="AB2534"/>
      <c r="AC2534"/>
      <c r="AD2534"/>
      <c r="AE2534"/>
      <c r="AF2534"/>
      <c r="AG2534"/>
      <c r="AH2534"/>
      <c r="AI2534"/>
      <c r="AJ2534"/>
    </row>
    <row r="2535" spans="1:36" ht="24.95" customHeight="1">
      <c r="A2535" s="66"/>
      <c r="M2535" s="37"/>
      <c r="N2535" s="695"/>
      <c r="U2535"/>
      <c r="V2535"/>
      <c r="W2535"/>
      <c r="X2535"/>
      <c r="Y2535"/>
      <c r="Z2535" s="172"/>
      <c r="AA2535"/>
      <c r="AB2535"/>
      <c r="AC2535"/>
      <c r="AD2535"/>
      <c r="AE2535"/>
      <c r="AF2535"/>
      <c r="AG2535"/>
      <c r="AH2535"/>
      <c r="AI2535"/>
      <c r="AJ2535"/>
    </row>
    <row r="2536" spans="1:36" ht="24.95" customHeight="1">
      <c r="A2536" s="66"/>
      <c r="M2536" s="37"/>
      <c r="N2536" s="695"/>
      <c r="U2536"/>
      <c r="V2536"/>
      <c r="W2536"/>
      <c r="X2536"/>
      <c r="Y2536"/>
      <c r="Z2536" s="172"/>
      <c r="AA2536"/>
      <c r="AB2536"/>
      <c r="AC2536"/>
      <c r="AD2536"/>
      <c r="AE2536"/>
      <c r="AF2536"/>
      <c r="AG2536"/>
      <c r="AH2536"/>
      <c r="AI2536"/>
      <c r="AJ2536"/>
    </row>
    <row r="2537" spans="1:36" ht="24.95" customHeight="1">
      <c r="A2537" s="66"/>
      <c r="M2537" s="37"/>
      <c r="N2537" s="695"/>
      <c r="U2537"/>
      <c r="V2537"/>
      <c r="W2537"/>
      <c r="X2537"/>
      <c r="Y2537"/>
      <c r="Z2537" s="172"/>
      <c r="AA2537"/>
      <c r="AB2537"/>
      <c r="AC2537"/>
      <c r="AD2537"/>
      <c r="AE2537"/>
      <c r="AF2537"/>
      <c r="AG2537"/>
      <c r="AH2537"/>
      <c r="AI2537"/>
      <c r="AJ2537"/>
    </row>
    <row r="2538" spans="1:36" ht="24.95" customHeight="1">
      <c r="A2538" s="66"/>
      <c r="M2538" s="37"/>
      <c r="N2538" s="695"/>
      <c r="U2538"/>
      <c r="V2538"/>
      <c r="W2538"/>
      <c r="X2538"/>
      <c r="Y2538"/>
      <c r="Z2538" s="172"/>
      <c r="AA2538"/>
      <c r="AB2538"/>
      <c r="AC2538"/>
      <c r="AD2538"/>
      <c r="AE2538"/>
      <c r="AF2538"/>
      <c r="AG2538"/>
      <c r="AH2538"/>
      <c r="AI2538"/>
      <c r="AJ2538"/>
    </row>
    <row r="2539" spans="1:36" ht="24.95" customHeight="1">
      <c r="A2539" s="66"/>
      <c r="M2539" s="37"/>
      <c r="N2539" s="695"/>
      <c r="U2539"/>
      <c r="V2539"/>
      <c r="W2539"/>
      <c r="X2539"/>
      <c r="Y2539"/>
      <c r="Z2539" s="172"/>
      <c r="AA2539"/>
      <c r="AB2539"/>
      <c r="AC2539"/>
      <c r="AD2539"/>
      <c r="AE2539"/>
      <c r="AF2539"/>
      <c r="AG2539"/>
      <c r="AH2539"/>
      <c r="AI2539"/>
      <c r="AJ2539"/>
    </row>
    <row r="2540" spans="1:36" ht="24.95" customHeight="1">
      <c r="A2540" s="66"/>
      <c r="M2540" s="37"/>
      <c r="N2540" s="695"/>
      <c r="U2540"/>
      <c r="V2540"/>
      <c r="W2540"/>
      <c r="X2540"/>
      <c r="Y2540"/>
      <c r="Z2540" s="172"/>
      <c r="AA2540"/>
      <c r="AB2540"/>
      <c r="AC2540"/>
      <c r="AD2540"/>
      <c r="AE2540"/>
      <c r="AF2540"/>
      <c r="AG2540"/>
      <c r="AH2540"/>
      <c r="AI2540"/>
      <c r="AJ2540"/>
    </row>
    <row r="2541" spans="1:36" ht="24.95" customHeight="1">
      <c r="A2541" s="66"/>
      <c r="M2541" s="37"/>
      <c r="N2541" s="695"/>
      <c r="U2541"/>
      <c r="V2541"/>
      <c r="W2541"/>
      <c r="X2541"/>
      <c r="Y2541"/>
      <c r="Z2541" s="172"/>
      <c r="AA2541"/>
      <c r="AB2541"/>
      <c r="AC2541"/>
      <c r="AD2541"/>
      <c r="AE2541"/>
      <c r="AF2541"/>
      <c r="AG2541"/>
      <c r="AH2541"/>
      <c r="AI2541"/>
      <c r="AJ2541"/>
    </row>
    <row r="2542" spans="1:36" ht="24.95" customHeight="1">
      <c r="A2542" s="66"/>
      <c r="M2542" s="37"/>
      <c r="N2542" s="695"/>
      <c r="U2542"/>
      <c r="V2542"/>
      <c r="W2542"/>
      <c r="X2542"/>
      <c r="Y2542"/>
      <c r="Z2542" s="172"/>
      <c r="AA2542"/>
      <c r="AB2542"/>
      <c r="AC2542"/>
      <c r="AD2542"/>
      <c r="AE2542"/>
      <c r="AF2542"/>
      <c r="AG2542"/>
      <c r="AH2542"/>
      <c r="AI2542"/>
      <c r="AJ2542"/>
    </row>
    <row r="2543" spans="1:36" ht="24.95" customHeight="1">
      <c r="A2543" s="66"/>
      <c r="M2543" s="37"/>
      <c r="N2543" s="695"/>
      <c r="U2543"/>
      <c r="V2543"/>
      <c r="W2543"/>
      <c r="X2543"/>
      <c r="Y2543"/>
      <c r="Z2543" s="172"/>
      <c r="AA2543"/>
      <c r="AB2543"/>
      <c r="AC2543"/>
      <c r="AD2543"/>
      <c r="AE2543"/>
      <c r="AF2543"/>
      <c r="AG2543"/>
      <c r="AH2543"/>
      <c r="AI2543"/>
      <c r="AJ2543"/>
    </row>
    <row r="2544" spans="1:36" ht="24.95" customHeight="1">
      <c r="A2544" s="66"/>
      <c r="M2544" s="37"/>
      <c r="N2544" s="695"/>
      <c r="U2544"/>
      <c r="V2544"/>
      <c r="W2544"/>
      <c r="X2544"/>
      <c r="Y2544"/>
      <c r="Z2544" s="172"/>
      <c r="AA2544"/>
      <c r="AB2544"/>
      <c r="AC2544"/>
      <c r="AD2544"/>
      <c r="AE2544"/>
      <c r="AF2544"/>
      <c r="AG2544"/>
      <c r="AH2544"/>
      <c r="AI2544"/>
      <c r="AJ2544"/>
    </row>
    <row r="2545" spans="1:36" ht="24.95" customHeight="1">
      <c r="A2545" s="66"/>
      <c r="M2545" s="37"/>
      <c r="N2545" s="695"/>
      <c r="U2545"/>
      <c r="V2545"/>
      <c r="W2545"/>
      <c r="X2545"/>
      <c r="Y2545"/>
      <c r="Z2545" s="172"/>
      <c r="AA2545"/>
      <c r="AB2545"/>
      <c r="AC2545"/>
      <c r="AD2545"/>
      <c r="AE2545"/>
      <c r="AF2545"/>
      <c r="AG2545"/>
      <c r="AH2545"/>
      <c r="AI2545"/>
      <c r="AJ2545"/>
    </row>
  </sheetData>
  <mergeCells count="8">
    <mergeCell ref="AJ12:AJ13"/>
    <mergeCell ref="N12:N15"/>
    <mergeCell ref="AA12:AC13"/>
    <mergeCell ref="AD12:AF13"/>
    <mergeCell ref="AG12:AI13"/>
    <mergeCell ref="R12:T13"/>
    <mergeCell ref="U12:W13"/>
    <mergeCell ref="X12:Z13"/>
  </mergeCells>
  <phoneticPr fontId="16" type="noConversion"/>
  <pageMargins left="0.7" right="0.7" top="0.75" bottom="0.75" header="0.3" footer="0.3"/>
  <pageSetup orientation="portrait" horizontalDpi="4294967293" verticalDpi="12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0D87BFC-F92E-46BD-996E-747140438C4A}">
          <x14:formula1>
            <xm:f>Budget!$AC$1:$AC$8</xm:f>
          </x14:formula1>
          <xm:sqref>C1:C1048576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DB044-49D6-406F-A024-CE8555F4843F}">
  <dimension ref="A1:AK2521"/>
  <sheetViews>
    <sheetView topLeftCell="B1" zoomScale="40" zoomScaleNormal="40" workbookViewId="0">
      <selection activeCell="B17" sqref="A17:XFD24"/>
    </sheetView>
  </sheetViews>
  <sheetFormatPr defaultColWidth="8.85546875" defaultRowHeight="32.25"/>
  <cols>
    <col min="1" max="1" width="19" style="64" bestFit="1" customWidth="1"/>
    <col min="2" max="2" width="27" style="1059" customWidth="1"/>
    <col min="3" max="3" width="27" style="62" bestFit="1" customWidth="1"/>
    <col min="4" max="5" width="27" style="222" bestFit="1" customWidth="1"/>
    <col min="6" max="6" width="65.85546875" style="62" bestFit="1" customWidth="1"/>
    <col min="7" max="7" width="84.140625" style="62" bestFit="1" customWidth="1"/>
    <col min="8" max="10" width="25.42578125" style="62" customWidth="1"/>
    <col min="11" max="12" width="27.7109375" style="430" bestFit="1" customWidth="1"/>
    <col min="13" max="13" width="31.28515625" style="38" bestFit="1" customWidth="1"/>
    <col min="14" max="14" width="109.7109375" style="38" customWidth="1"/>
    <col min="15" max="15" width="27" style="430" bestFit="1" customWidth="1"/>
    <col min="16" max="16" width="45.140625" style="46" bestFit="1" customWidth="1"/>
    <col min="17" max="17" width="27.42578125" style="46" customWidth="1"/>
    <col min="18" max="18" width="32.42578125" customWidth="1"/>
    <col min="19" max="19" width="29" customWidth="1"/>
    <col min="20" max="20" width="30.85546875" bestFit="1" customWidth="1"/>
    <col min="21" max="21" width="27.7109375" style="1" customWidth="1"/>
    <col min="22" max="22" width="27.7109375" style="2" customWidth="1"/>
    <col min="23" max="23" width="28.7109375" style="2" bestFit="1" customWidth="1"/>
    <col min="24" max="24" width="29.28515625" style="113" bestFit="1" customWidth="1"/>
    <col min="25" max="25" width="29.140625" style="113" bestFit="1" customWidth="1"/>
    <col min="26" max="26" width="29.28515625" style="201" bestFit="1" customWidth="1"/>
    <col min="27" max="27" width="29.28515625" style="1" bestFit="1" customWidth="1"/>
    <col min="28" max="28" width="25.85546875" style="2" bestFit="1" customWidth="1"/>
    <col min="29" max="29" width="29.28515625" style="2" bestFit="1" customWidth="1"/>
    <col min="30" max="30" width="28.42578125" style="1" bestFit="1" customWidth="1"/>
    <col min="31" max="31" width="28.42578125" style="2" bestFit="1" customWidth="1"/>
    <col min="32" max="32" width="26.42578125" style="2" bestFit="1" customWidth="1"/>
    <col min="33" max="33" width="25.7109375" style="1" customWidth="1"/>
    <col min="34" max="36" width="25.7109375" style="2" customWidth="1"/>
  </cols>
  <sheetData>
    <row r="1" spans="1:37" s="11" customFormat="1" ht="30" customHeight="1" thickBot="1">
      <c r="A1" s="61"/>
      <c r="B1" s="1059"/>
      <c r="C1" s="62"/>
      <c r="D1" s="215"/>
      <c r="E1" s="215"/>
      <c r="F1" s="62"/>
      <c r="G1" s="62"/>
      <c r="H1" s="62"/>
      <c r="I1" s="62"/>
      <c r="J1" s="62"/>
      <c r="K1" s="430"/>
      <c r="L1" s="430"/>
      <c r="M1" s="259"/>
      <c r="N1" s="352"/>
      <c r="O1" s="430"/>
      <c r="P1" s="619"/>
      <c r="Q1" s="51" t="s">
        <v>562</v>
      </c>
      <c r="R1" s="52" t="s">
        <v>60</v>
      </c>
      <c r="S1" s="52" t="s">
        <v>2</v>
      </c>
      <c r="T1" s="52" t="s">
        <v>3</v>
      </c>
      <c r="U1" s="56" t="s">
        <v>4</v>
      </c>
      <c r="V1" s="55" t="s">
        <v>5</v>
      </c>
      <c r="W1" s="25"/>
      <c r="X1" s="25"/>
      <c r="AA1" s="198"/>
      <c r="AE1" s="26"/>
      <c r="AF1" s="26"/>
      <c r="AG1" s="26"/>
      <c r="AH1" s="26"/>
      <c r="AI1" s="26"/>
      <c r="AJ1" s="26"/>
      <c r="AK1" s="26"/>
    </row>
    <row r="2" spans="1:37" s="11" customFormat="1" ht="30" customHeight="1" thickBot="1">
      <c r="A2" s="61"/>
      <c r="B2" s="1059"/>
      <c r="C2" s="62"/>
      <c r="D2" s="215"/>
      <c r="E2" s="215"/>
      <c r="F2" s="62"/>
      <c r="G2" s="62"/>
      <c r="H2" s="62"/>
      <c r="I2" s="62"/>
      <c r="J2" s="62"/>
      <c r="K2" s="430"/>
      <c r="L2" s="430"/>
      <c r="M2" s="260"/>
      <c r="N2" s="353"/>
      <c r="O2" s="430"/>
      <c r="P2" s="620"/>
      <c r="Q2" s="47" t="s">
        <v>6</v>
      </c>
      <c r="R2" s="48">
        <f>SUM(R11)</f>
        <v>0</v>
      </c>
      <c r="S2" s="48">
        <f>SUM(S15)</f>
        <v>0</v>
      </c>
      <c r="T2" s="48">
        <f t="shared" ref="T2:T10" si="0">SUM(R2)-S2</f>
        <v>0</v>
      </c>
      <c r="U2" s="53">
        <f>SUM(T15)</f>
        <v>0</v>
      </c>
      <c r="V2" s="57">
        <f>SUM(U2)-T2</f>
        <v>0</v>
      </c>
      <c r="W2" s="27"/>
      <c r="X2" s="27"/>
      <c r="AA2" s="198"/>
      <c r="AE2" s="26"/>
      <c r="AF2" s="26"/>
      <c r="AG2" s="26"/>
      <c r="AH2" s="26"/>
      <c r="AI2" s="26"/>
      <c r="AJ2" s="26"/>
      <c r="AK2" s="26"/>
    </row>
    <row r="3" spans="1:37" s="11" customFormat="1" ht="30" customHeight="1" thickBot="1">
      <c r="A3" s="61"/>
      <c r="B3" s="1059"/>
      <c r="C3" s="62"/>
      <c r="D3" s="215"/>
      <c r="E3" s="215"/>
      <c r="F3" s="62"/>
      <c r="G3" s="62"/>
      <c r="H3" s="62"/>
      <c r="I3" s="62"/>
      <c r="J3" s="62"/>
      <c r="K3" s="430"/>
      <c r="L3" s="430"/>
      <c r="M3" s="260"/>
      <c r="N3" s="353"/>
      <c r="O3" s="430"/>
      <c r="P3" s="620"/>
      <c r="Q3" s="47" t="s">
        <v>7</v>
      </c>
      <c r="R3" s="48">
        <f>SUM(U11)</f>
        <v>1227.45</v>
      </c>
      <c r="S3" s="48">
        <f>SUM(V15)</f>
        <v>1227.45</v>
      </c>
      <c r="T3" s="48">
        <f t="shared" si="0"/>
        <v>0</v>
      </c>
      <c r="U3" s="53">
        <f>SUM(W15)</f>
        <v>178</v>
      </c>
      <c r="V3" s="57">
        <f>SUM(U3)-T3</f>
        <v>178</v>
      </c>
      <c r="W3" s="80"/>
      <c r="X3" s="80"/>
      <c r="AA3" s="198"/>
      <c r="AE3" s="26"/>
      <c r="AF3" s="26"/>
      <c r="AG3" s="26"/>
      <c r="AH3" s="26"/>
      <c r="AI3" s="26"/>
      <c r="AJ3" s="26"/>
      <c r="AK3" s="26"/>
    </row>
    <row r="4" spans="1:37" s="11" customFormat="1" ht="30" customHeight="1" thickBot="1">
      <c r="A4" s="61"/>
      <c r="B4" s="1059"/>
      <c r="C4" s="62"/>
      <c r="D4" s="215"/>
      <c r="E4" s="215"/>
      <c r="F4" s="62"/>
      <c r="G4" s="62"/>
      <c r="H4" s="62"/>
      <c r="I4" s="62"/>
      <c r="J4" s="62"/>
      <c r="K4" s="430"/>
      <c r="L4" s="430"/>
      <c r="M4" s="260"/>
      <c r="N4" s="353"/>
      <c r="O4" s="430"/>
      <c r="P4" s="620"/>
      <c r="Q4" s="47" t="s">
        <v>8</v>
      </c>
      <c r="R4" s="48">
        <f>SUM(X11)</f>
        <v>0</v>
      </c>
      <c r="S4" s="48">
        <f>SUM(Y15)</f>
        <v>0</v>
      </c>
      <c r="T4" s="48">
        <f t="shared" si="0"/>
        <v>0</v>
      </c>
      <c r="U4" s="53">
        <f>SUM(Z15)</f>
        <v>0</v>
      </c>
      <c r="V4" s="57">
        <f>SUM(U4)-T4</f>
        <v>0</v>
      </c>
      <c r="W4" s="146"/>
      <c r="X4" s="148"/>
      <c r="AA4" s="198"/>
      <c r="AE4" s="26"/>
      <c r="AF4" s="26"/>
      <c r="AG4" s="26"/>
      <c r="AH4" s="26"/>
      <c r="AI4" s="26"/>
      <c r="AJ4" s="26"/>
      <c r="AK4" s="26"/>
    </row>
    <row r="5" spans="1:37" s="11" customFormat="1" ht="30" customHeight="1" thickBot="1">
      <c r="A5" s="61"/>
      <c r="B5" s="1048" t="s">
        <v>189</v>
      </c>
      <c r="C5" s="62" t="s">
        <v>197</v>
      </c>
      <c r="D5" s="215"/>
      <c r="E5" s="215"/>
      <c r="F5" s="62"/>
      <c r="G5" s="62"/>
      <c r="H5" s="62"/>
      <c r="I5" s="62"/>
      <c r="J5" s="62"/>
      <c r="K5" s="430"/>
      <c r="L5" s="430"/>
      <c r="M5" s="260"/>
      <c r="N5" s="353"/>
      <c r="O5" s="430"/>
      <c r="P5" s="620"/>
      <c r="Q5" s="47" t="s">
        <v>9</v>
      </c>
      <c r="R5" s="48">
        <f>SUM(AA11)</f>
        <v>0</v>
      </c>
      <c r="S5" s="48">
        <f>SUM(AB15)</f>
        <v>0</v>
      </c>
      <c r="T5" s="48">
        <f t="shared" si="0"/>
        <v>0</v>
      </c>
      <c r="U5" s="53">
        <f>SUM(AC15)</f>
        <v>0</v>
      </c>
      <c r="V5" s="57">
        <f>SUM(U5)-T5</f>
        <v>0</v>
      </c>
      <c r="W5" s="79"/>
      <c r="X5" s="80"/>
      <c r="AA5" s="198"/>
      <c r="AE5" s="26"/>
      <c r="AF5" s="26"/>
      <c r="AG5" s="26"/>
      <c r="AH5" s="26"/>
      <c r="AI5" s="26"/>
      <c r="AJ5" s="26"/>
      <c r="AK5" s="26"/>
    </row>
    <row r="6" spans="1:37" s="11" customFormat="1" ht="30" customHeight="1" thickBot="1">
      <c r="A6" s="61"/>
      <c r="B6" s="1048" t="s">
        <v>198</v>
      </c>
      <c r="C6" s="62" t="s">
        <v>199</v>
      </c>
      <c r="D6" s="215"/>
      <c r="E6" s="215"/>
      <c r="F6" s="62"/>
      <c r="G6" s="62"/>
      <c r="H6" s="62"/>
      <c r="I6" s="62"/>
      <c r="J6" s="62"/>
      <c r="K6" s="430"/>
      <c r="L6" s="430"/>
      <c r="M6" s="261"/>
      <c r="N6" s="354"/>
      <c r="O6" s="430"/>
      <c r="P6" s="621"/>
      <c r="Q6" s="49" t="s">
        <v>10</v>
      </c>
      <c r="R6" s="50">
        <f>SUM(R2:R5)</f>
        <v>1227.45</v>
      </c>
      <c r="S6" s="50">
        <f>SUM(S2:S5)</f>
        <v>1227.45</v>
      </c>
      <c r="T6" s="50">
        <f t="shared" si="0"/>
        <v>0</v>
      </c>
      <c r="U6" s="54">
        <f>SUM(U2:U5)</f>
        <v>178</v>
      </c>
      <c r="V6" s="58">
        <f>SUM(U6)-T6</f>
        <v>178</v>
      </c>
      <c r="W6" s="79"/>
      <c r="X6" s="80"/>
      <c r="AA6" s="198"/>
      <c r="AE6" s="26"/>
      <c r="AF6" s="26"/>
      <c r="AG6" s="26"/>
      <c r="AH6" s="26"/>
      <c r="AI6" s="26"/>
      <c r="AJ6" s="26"/>
      <c r="AK6" s="26"/>
    </row>
    <row r="7" spans="1:37" s="11" customFormat="1" ht="30" customHeight="1" thickBot="1">
      <c r="A7" s="61"/>
      <c r="B7" s="1048" t="s">
        <v>200</v>
      </c>
      <c r="C7" s="62" t="s">
        <v>201</v>
      </c>
      <c r="D7" s="215"/>
      <c r="E7" s="215"/>
      <c r="F7" s="62"/>
      <c r="G7" s="62"/>
      <c r="H7" s="62"/>
      <c r="I7" s="62"/>
      <c r="J7" s="62"/>
      <c r="K7" s="430"/>
      <c r="L7" s="430"/>
      <c r="M7" s="260"/>
      <c r="N7" s="353"/>
      <c r="O7" s="430"/>
      <c r="P7" s="620"/>
      <c r="Q7" s="629" t="s">
        <v>11</v>
      </c>
      <c r="R7" s="630">
        <v>2000</v>
      </c>
      <c r="S7" s="630">
        <f>SUM(AJ11)</f>
        <v>54.730000000000004</v>
      </c>
      <c r="T7" s="630">
        <v>0</v>
      </c>
      <c r="U7" s="633">
        <v>0</v>
      </c>
      <c r="V7" s="634">
        <v>0</v>
      </c>
      <c r="W7" s="146"/>
      <c r="X7" s="80"/>
      <c r="AA7" s="198"/>
      <c r="AE7" s="26"/>
      <c r="AF7" s="26"/>
      <c r="AG7" s="26"/>
      <c r="AH7" s="26"/>
      <c r="AI7" s="26"/>
      <c r="AJ7" s="26"/>
      <c r="AK7" s="26"/>
    </row>
    <row r="8" spans="1:37" s="11" customFormat="1" ht="30" customHeight="1" thickBot="1">
      <c r="A8" s="61"/>
      <c r="B8" s="1048" t="s">
        <v>202</v>
      </c>
      <c r="C8" s="62" t="s">
        <v>203</v>
      </c>
      <c r="D8" s="215"/>
      <c r="E8" s="215"/>
      <c r="F8" s="62"/>
      <c r="G8" s="62"/>
      <c r="H8" s="62"/>
      <c r="I8" s="62"/>
      <c r="J8" s="62"/>
      <c r="K8" s="430"/>
      <c r="L8" s="430"/>
      <c r="M8" s="260"/>
      <c r="N8" s="353"/>
      <c r="O8" s="430"/>
      <c r="P8" s="620"/>
      <c r="Q8" s="47" t="s">
        <v>12</v>
      </c>
      <c r="R8" s="48">
        <f>SUM(AD11)</f>
        <v>36</v>
      </c>
      <c r="S8" s="48">
        <f>SUM(AE15)</f>
        <v>36</v>
      </c>
      <c r="T8" s="48">
        <f t="shared" si="0"/>
        <v>0</v>
      </c>
      <c r="U8" s="53">
        <f>SUM(AF15)</f>
        <v>828</v>
      </c>
      <c r="V8" s="57">
        <f>SUM(U8)-T8</f>
        <v>828</v>
      </c>
      <c r="W8" s="146"/>
      <c r="X8" s="80"/>
      <c r="AA8" s="198"/>
      <c r="AE8" s="26"/>
      <c r="AF8" s="26"/>
      <c r="AG8" s="26"/>
      <c r="AH8" s="26"/>
      <c r="AI8" s="26"/>
      <c r="AJ8" s="26"/>
      <c r="AK8" s="26"/>
    </row>
    <row r="9" spans="1:37" s="11" customFormat="1" ht="30" customHeight="1" thickBot="1">
      <c r="A9" s="61"/>
      <c r="B9" s="1059" t="s">
        <v>204</v>
      </c>
      <c r="C9" s="62"/>
      <c r="D9" s="215"/>
      <c r="E9" s="215"/>
      <c r="F9" s="62"/>
      <c r="G9" s="62"/>
      <c r="H9" s="62"/>
      <c r="I9" s="62"/>
      <c r="J9" s="62"/>
      <c r="K9" s="430"/>
      <c r="L9" s="430"/>
      <c r="M9" s="260"/>
      <c r="N9" s="353"/>
      <c r="O9" s="430"/>
      <c r="P9" s="620"/>
      <c r="Q9" s="47" t="s">
        <v>13</v>
      </c>
      <c r="R9" s="48">
        <f>SUM(AG11)</f>
        <v>186.66</v>
      </c>
      <c r="S9" s="48">
        <f>SUM(AH15)</f>
        <v>186.66</v>
      </c>
      <c r="T9" s="48">
        <f t="shared" si="0"/>
        <v>0</v>
      </c>
      <c r="U9" s="53">
        <f>SUM(AI15)</f>
        <v>0</v>
      </c>
      <c r="V9" s="57">
        <f>SUM(U9)-T9</f>
        <v>0</v>
      </c>
      <c r="W9" s="149"/>
      <c r="X9" s="80"/>
      <c r="AA9" s="198"/>
      <c r="AE9" s="26"/>
      <c r="AF9" s="26"/>
      <c r="AG9" s="26"/>
      <c r="AH9" s="26"/>
      <c r="AI9" s="26"/>
      <c r="AJ9" s="26"/>
      <c r="AK9" s="26"/>
    </row>
    <row r="10" spans="1:37" s="10" customFormat="1" ht="30" customHeight="1" thickBot="1">
      <c r="A10" s="61"/>
      <c r="B10" s="1059"/>
      <c r="C10" s="62"/>
      <c r="D10" s="216"/>
      <c r="E10" s="216"/>
      <c r="F10" s="62"/>
      <c r="G10" s="62"/>
      <c r="H10" s="62"/>
      <c r="I10" s="62"/>
      <c r="J10" s="62"/>
      <c r="K10" s="430"/>
      <c r="L10" s="430"/>
      <c r="M10" s="261"/>
      <c r="N10" s="354"/>
      <c r="O10" s="430"/>
      <c r="P10" s="621"/>
      <c r="Q10" s="49" t="s">
        <v>14</v>
      </c>
      <c r="R10" s="50">
        <f>SUM(R6)+R8+R9</f>
        <v>1450.1100000000001</v>
      </c>
      <c r="S10" s="50">
        <f>SUM(S2:S5)+S8+S9</f>
        <v>1450.1100000000001</v>
      </c>
      <c r="T10" s="48">
        <f t="shared" si="0"/>
        <v>0</v>
      </c>
      <c r="U10" s="54">
        <f>SUM(U6)+U8+U9</f>
        <v>1006</v>
      </c>
      <c r="V10" s="57">
        <f>SUM(U10)-T10</f>
        <v>1006</v>
      </c>
      <c r="W10" s="147"/>
      <c r="X10" s="147"/>
      <c r="AA10" s="199"/>
      <c r="AE10" s="13"/>
      <c r="AF10" s="13"/>
      <c r="AG10" s="13"/>
      <c r="AH10" s="13"/>
      <c r="AI10" s="13"/>
      <c r="AJ10" s="13"/>
      <c r="AK10" s="13"/>
    </row>
    <row r="11" spans="1:37" s="69" customFormat="1" ht="38.25" customHeight="1" thickBot="1">
      <c r="A11" s="63"/>
      <c r="B11" s="1060"/>
      <c r="C11" s="63"/>
      <c r="D11" s="223"/>
      <c r="E11" s="223"/>
      <c r="F11" s="63"/>
      <c r="G11" s="63"/>
      <c r="H11" s="63"/>
      <c r="I11" s="63"/>
      <c r="J11" s="63"/>
      <c r="K11" s="431"/>
      <c r="L11" s="431"/>
      <c r="M11" s="68"/>
      <c r="N11" s="68"/>
      <c r="O11" s="431"/>
      <c r="P11" s="67" t="s">
        <v>15</v>
      </c>
      <c r="Q11" s="67" t="s">
        <v>15</v>
      </c>
      <c r="R11" s="12">
        <v>0</v>
      </c>
      <c r="S11" s="235"/>
      <c r="T11" s="12"/>
      <c r="U11" s="236">
        <f>SUM(U23+U24)</f>
        <v>1227.45</v>
      </c>
      <c r="V11" s="12"/>
      <c r="W11" s="12"/>
      <c r="X11" s="237">
        <v>0</v>
      </c>
      <c r="Y11" s="12"/>
      <c r="Z11" s="12"/>
      <c r="AA11" s="237">
        <v>0</v>
      </c>
      <c r="AB11" s="12"/>
      <c r="AC11" s="12"/>
      <c r="AD11" s="237">
        <f>SUM(AD22)</f>
        <v>36</v>
      </c>
      <c r="AE11" s="12"/>
      <c r="AF11" s="12"/>
      <c r="AG11" s="12">
        <f>SUM(AG17)</f>
        <v>186.66</v>
      </c>
      <c r="AH11" s="12"/>
      <c r="AI11" s="12"/>
      <c r="AJ11" s="12">
        <f>SUM(AJ16:AJ133)</f>
        <v>54.730000000000004</v>
      </c>
    </row>
    <row r="12" spans="1:37" s="66" customFormat="1" ht="24.95" customHeight="1" thickTop="1">
      <c r="A12" s="241"/>
      <c r="B12" s="1061"/>
      <c r="C12" s="242"/>
      <c r="D12" s="256"/>
      <c r="E12" s="256"/>
      <c r="F12" s="242"/>
      <c r="G12" s="242"/>
      <c r="H12" s="242"/>
      <c r="I12" s="242"/>
      <c r="J12" s="242"/>
      <c r="K12" s="432"/>
      <c r="L12" s="432"/>
      <c r="M12" s="265"/>
      <c r="N12" s="1183" t="s">
        <v>16</v>
      </c>
      <c r="O12" s="432"/>
      <c r="P12" s="265"/>
      <c r="Q12" s="265"/>
      <c r="R12" s="1184" t="s">
        <v>6</v>
      </c>
      <c r="S12" s="1185"/>
      <c r="T12" s="1192"/>
      <c r="U12" s="1184" t="s">
        <v>563</v>
      </c>
      <c r="V12" s="1185"/>
      <c r="W12" s="1192"/>
      <c r="X12" s="1184" t="s">
        <v>18</v>
      </c>
      <c r="Y12" s="1185"/>
      <c r="Z12" s="1185"/>
      <c r="AA12" s="1184" t="s">
        <v>9</v>
      </c>
      <c r="AB12" s="1185"/>
      <c r="AC12" s="1185"/>
      <c r="AD12" s="1185" t="s">
        <v>12</v>
      </c>
      <c r="AE12" s="1185"/>
      <c r="AF12" s="1192"/>
      <c r="AG12" s="1186" t="s">
        <v>13</v>
      </c>
      <c r="AH12" s="1186"/>
      <c r="AI12" s="1186"/>
      <c r="AJ12" s="1181" t="s">
        <v>19</v>
      </c>
    </row>
    <row r="13" spans="1:37" s="66" customFormat="1" ht="24.95" customHeight="1" thickBot="1">
      <c r="A13" s="345"/>
      <c r="B13" s="1062"/>
      <c r="C13" s="347"/>
      <c r="D13" s="346"/>
      <c r="E13" s="346"/>
      <c r="F13" s="347"/>
      <c r="G13" s="347"/>
      <c r="H13" s="347"/>
      <c r="I13" s="347"/>
      <c r="J13" s="347"/>
      <c r="K13" s="433"/>
      <c r="L13" s="433"/>
      <c r="M13" s="348"/>
      <c r="N13" s="1187"/>
      <c r="O13" s="433"/>
      <c r="P13" s="348"/>
      <c r="Q13" s="348"/>
      <c r="R13" s="1189"/>
      <c r="S13" s="1190"/>
      <c r="T13" s="1193"/>
      <c r="U13" s="1189"/>
      <c r="V13" s="1190"/>
      <c r="W13" s="1193"/>
      <c r="X13" s="1189"/>
      <c r="Y13" s="1190"/>
      <c r="Z13" s="1190"/>
      <c r="AA13" s="1206"/>
      <c r="AB13" s="1207"/>
      <c r="AC13" s="1207"/>
      <c r="AD13" s="1190"/>
      <c r="AE13" s="1190"/>
      <c r="AF13" s="1193"/>
      <c r="AG13" s="1191"/>
      <c r="AH13" s="1191"/>
      <c r="AI13" s="1191"/>
      <c r="AJ13" s="1182"/>
    </row>
    <row r="14" spans="1:37" s="75" customFormat="1" ht="72" customHeight="1" thickTop="1" thickBot="1">
      <c r="A14" s="364" t="s">
        <v>20</v>
      </c>
      <c r="B14" s="1052" t="s">
        <v>21</v>
      </c>
      <c r="C14" s="369" t="s">
        <v>22</v>
      </c>
      <c r="D14" s="1110" t="s">
        <v>205</v>
      </c>
      <c r="E14" s="1110" t="s">
        <v>23</v>
      </c>
      <c r="F14" s="365" t="s">
        <v>24</v>
      </c>
      <c r="G14" s="365" t="s">
        <v>25</v>
      </c>
      <c r="H14" s="365" t="s">
        <v>26</v>
      </c>
      <c r="I14" s="365" t="s">
        <v>27</v>
      </c>
      <c r="J14" s="365" t="s">
        <v>28</v>
      </c>
      <c r="K14" s="434" t="s">
        <v>29</v>
      </c>
      <c r="L14" s="434" t="s">
        <v>30</v>
      </c>
      <c r="M14" s="337" t="s">
        <v>31</v>
      </c>
      <c r="N14" s="1187"/>
      <c r="O14" s="592" t="s">
        <v>32</v>
      </c>
      <c r="P14" s="335" t="s">
        <v>33</v>
      </c>
      <c r="Q14" s="632" t="s">
        <v>34</v>
      </c>
      <c r="R14" s="743" t="s">
        <v>6</v>
      </c>
      <c r="S14" s="744" t="s">
        <v>35</v>
      </c>
      <c r="T14" s="744" t="s">
        <v>36</v>
      </c>
      <c r="U14" s="743" t="s">
        <v>37</v>
      </c>
      <c r="V14" s="744" t="s">
        <v>35</v>
      </c>
      <c r="W14" s="754" t="s">
        <v>36</v>
      </c>
      <c r="X14" s="758" t="s">
        <v>8</v>
      </c>
      <c r="Y14" s="758" t="s">
        <v>35</v>
      </c>
      <c r="Z14" s="759" t="s">
        <v>36</v>
      </c>
      <c r="AA14" s="772" t="s">
        <v>38</v>
      </c>
      <c r="AB14" s="773" t="s">
        <v>35</v>
      </c>
      <c r="AC14" s="774" t="s">
        <v>36</v>
      </c>
      <c r="AD14" s="767" t="s">
        <v>12</v>
      </c>
      <c r="AE14" s="768" t="s">
        <v>35</v>
      </c>
      <c r="AF14" s="768" t="s">
        <v>36</v>
      </c>
      <c r="AG14" s="781" t="s">
        <v>206</v>
      </c>
      <c r="AH14" s="782" t="s">
        <v>35</v>
      </c>
      <c r="AI14" s="783" t="s">
        <v>36</v>
      </c>
      <c r="AJ14" s="783" t="s">
        <v>19</v>
      </c>
    </row>
    <row r="15" spans="1:37" s="372" customFormat="1" ht="30" thickTop="1" thickBot="1">
      <c r="A15" s="371"/>
      <c r="B15" s="1063"/>
      <c r="C15" s="371"/>
      <c r="D15" s="330"/>
      <c r="E15" s="330"/>
      <c r="F15" s="371"/>
      <c r="G15" s="371"/>
      <c r="H15" s="371"/>
      <c r="I15" s="371"/>
      <c r="J15" s="371"/>
      <c r="K15" s="557"/>
      <c r="L15" s="557"/>
      <c r="M15" s="335"/>
      <c r="N15" s="1188"/>
      <c r="O15" s="557"/>
      <c r="P15" s="335"/>
      <c r="Q15" s="335"/>
      <c r="R15" s="751">
        <f t="shared" ref="R15:AI15" si="1">SUM(R16:R105)</f>
        <v>0</v>
      </c>
      <c r="S15" s="751">
        <f t="shared" si="1"/>
        <v>0</v>
      </c>
      <c r="T15" s="752">
        <f t="shared" si="1"/>
        <v>0</v>
      </c>
      <c r="U15" s="751">
        <f t="shared" si="1"/>
        <v>1405.45</v>
      </c>
      <c r="V15" s="751">
        <f t="shared" si="1"/>
        <v>1227.45</v>
      </c>
      <c r="W15" s="752">
        <f t="shared" si="1"/>
        <v>178</v>
      </c>
      <c r="X15" s="751">
        <f t="shared" si="1"/>
        <v>0</v>
      </c>
      <c r="Y15" s="751">
        <f t="shared" si="1"/>
        <v>0</v>
      </c>
      <c r="Z15" s="752">
        <f t="shared" si="1"/>
        <v>0</v>
      </c>
      <c r="AA15" s="751">
        <f t="shared" si="1"/>
        <v>0</v>
      </c>
      <c r="AB15" s="751">
        <f t="shared" si="1"/>
        <v>0</v>
      </c>
      <c r="AC15" s="752">
        <f t="shared" si="1"/>
        <v>0</v>
      </c>
      <c r="AD15" s="751">
        <f t="shared" si="1"/>
        <v>864</v>
      </c>
      <c r="AE15" s="751">
        <f t="shared" si="1"/>
        <v>36</v>
      </c>
      <c r="AF15" s="752">
        <f t="shared" si="1"/>
        <v>828</v>
      </c>
      <c r="AG15" s="751">
        <f t="shared" si="1"/>
        <v>186.66</v>
      </c>
      <c r="AH15" s="751">
        <f t="shared" si="1"/>
        <v>186.66</v>
      </c>
      <c r="AI15" s="752">
        <f t="shared" si="1"/>
        <v>0</v>
      </c>
      <c r="AJ15" s="752">
        <f>SUM(AJ16:AJ262)</f>
        <v>54.730000000000004</v>
      </c>
    </row>
    <row r="16" spans="1:37" s="62" customFormat="1" ht="35.1" customHeight="1">
      <c r="A16" s="250"/>
      <c r="B16" s="391"/>
      <c r="C16" s="250"/>
      <c r="D16" s="419"/>
      <c r="E16" s="419"/>
      <c r="F16" s="250"/>
      <c r="G16" s="250"/>
      <c r="H16" s="250"/>
      <c r="I16" s="250"/>
      <c r="J16" s="250"/>
      <c r="K16" s="438"/>
      <c r="L16" s="438"/>
      <c r="M16" s="414"/>
      <c r="N16" s="414"/>
      <c r="O16" s="645"/>
      <c r="P16" s="420"/>
      <c r="Q16" s="420"/>
      <c r="R16" s="415"/>
      <c r="S16" s="416"/>
      <c r="T16" s="416"/>
      <c r="U16" s="415"/>
      <c r="V16" s="416"/>
      <c r="W16" s="417"/>
      <c r="X16" s="678"/>
      <c r="Y16" s="678"/>
      <c r="Z16" s="679"/>
      <c r="AA16" s="415"/>
      <c r="AB16" s="416"/>
      <c r="AC16" s="416"/>
      <c r="AD16" s="415"/>
      <c r="AE16" s="416"/>
      <c r="AF16" s="416"/>
      <c r="AG16" s="415"/>
      <c r="AH16" s="416"/>
      <c r="AI16" s="417"/>
      <c r="AJ16" s="417"/>
    </row>
    <row r="17" spans="1:36" s="62" customFormat="1" ht="34.5" customHeight="1">
      <c r="A17" s="824" t="s">
        <v>207</v>
      </c>
      <c r="B17" s="1064" t="s">
        <v>198</v>
      </c>
      <c r="C17" s="1111" t="s">
        <v>208</v>
      </c>
      <c r="D17" s="532">
        <v>45205</v>
      </c>
      <c r="E17" s="532">
        <v>45208</v>
      </c>
      <c r="F17" s="1111" t="s">
        <v>564</v>
      </c>
      <c r="G17" s="1111" t="s">
        <v>565</v>
      </c>
      <c r="H17" s="1111">
        <v>35699</v>
      </c>
      <c r="I17" s="1111" t="s">
        <v>211</v>
      </c>
      <c r="J17" s="1111">
        <v>119621</v>
      </c>
      <c r="K17" s="1047" t="s">
        <v>250</v>
      </c>
      <c r="L17" s="1047"/>
      <c r="M17" s="1112"/>
      <c r="N17" s="1112"/>
      <c r="O17" s="1113">
        <v>45211</v>
      </c>
      <c r="P17" s="533" t="s">
        <v>212</v>
      </c>
      <c r="Q17" s="533" t="s">
        <v>213</v>
      </c>
      <c r="R17" s="534"/>
      <c r="S17" s="535"/>
      <c r="T17" s="535"/>
      <c r="U17" s="534"/>
      <c r="V17" s="535"/>
      <c r="W17" s="1114"/>
      <c r="X17" s="1115"/>
      <c r="Y17" s="1115"/>
      <c r="Z17" s="1116"/>
      <c r="AA17" s="534"/>
      <c r="AB17" s="535"/>
      <c r="AC17" s="535"/>
      <c r="AD17" s="534"/>
      <c r="AE17" s="535"/>
      <c r="AF17" s="535"/>
      <c r="AG17" s="534">
        <v>186.66</v>
      </c>
      <c r="AH17" s="535">
        <v>186.66</v>
      </c>
      <c r="AI17" s="1114">
        <f t="shared" ref="AI17" si="2">SUM(AG17)-AH17</f>
        <v>0</v>
      </c>
      <c r="AJ17" s="1114"/>
    </row>
    <row r="18" spans="1:36" s="83" customFormat="1" ht="35.1" customHeight="1">
      <c r="A18" s="824" t="s">
        <v>207</v>
      </c>
      <c r="B18" s="1064" t="s">
        <v>204</v>
      </c>
      <c r="C18" s="824" t="s">
        <v>208</v>
      </c>
      <c r="D18" s="825" t="s">
        <v>211</v>
      </c>
      <c r="E18" s="825" t="s">
        <v>211</v>
      </c>
      <c r="F18" s="824" t="s">
        <v>50</v>
      </c>
      <c r="G18" s="824" t="s">
        <v>566</v>
      </c>
      <c r="H18" s="824" t="s">
        <v>211</v>
      </c>
      <c r="I18" s="824" t="s">
        <v>211</v>
      </c>
      <c r="J18" s="824" t="s">
        <v>211</v>
      </c>
      <c r="K18" s="824" t="s">
        <v>211</v>
      </c>
      <c r="L18" s="824" t="s">
        <v>211</v>
      </c>
      <c r="M18" s="824" t="s">
        <v>211</v>
      </c>
      <c r="N18" s="824" t="s">
        <v>222</v>
      </c>
      <c r="O18" s="1045">
        <v>45216</v>
      </c>
      <c r="P18" s="824" t="s">
        <v>211</v>
      </c>
      <c r="Q18" s="824" t="s">
        <v>211</v>
      </c>
      <c r="R18" s="847"/>
      <c r="S18" s="848"/>
      <c r="T18" s="848"/>
      <c r="U18" s="847"/>
      <c r="V18" s="848"/>
      <c r="W18" s="849"/>
      <c r="X18" s="912"/>
      <c r="Y18" s="912"/>
      <c r="Z18" s="912"/>
      <c r="AA18" s="847"/>
      <c r="AB18" s="848"/>
      <c r="AC18" s="848"/>
      <c r="AD18" s="847"/>
      <c r="AE18" s="848"/>
      <c r="AF18" s="848"/>
      <c r="AG18" s="847"/>
      <c r="AH18" s="848"/>
      <c r="AI18" s="849"/>
      <c r="AJ18" s="849">
        <v>19.25</v>
      </c>
    </row>
    <row r="19" spans="1:36" s="83" customFormat="1" ht="35.1" customHeight="1">
      <c r="A19" s="824" t="s">
        <v>207</v>
      </c>
      <c r="B19" s="1064" t="s">
        <v>204</v>
      </c>
      <c r="C19" s="824" t="s">
        <v>208</v>
      </c>
      <c r="D19" s="825" t="s">
        <v>211</v>
      </c>
      <c r="E19" s="825" t="s">
        <v>211</v>
      </c>
      <c r="F19" s="824" t="s">
        <v>50</v>
      </c>
      <c r="G19" s="824" t="s">
        <v>567</v>
      </c>
      <c r="H19" s="824" t="s">
        <v>211</v>
      </c>
      <c r="I19" s="824" t="s">
        <v>211</v>
      </c>
      <c r="J19" s="824" t="s">
        <v>211</v>
      </c>
      <c r="K19" s="824" t="s">
        <v>211</v>
      </c>
      <c r="L19" s="824" t="s">
        <v>211</v>
      </c>
      <c r="M19" s="824" t="s">
        <v>211</v>
      </c>
      <c r="N19" s="824" t="s">
        <v>224</v>
      </c>
      <c r="O19" s="1045">
        <v>45216</v>
      </c>
      <c r="P19" s="824" t="s">
        <v>211</v>
      </c>
      <c r="Q19" s="824" t="s">
        <v>211</v>
      </c>
      <c r="R19" s="847"/>
      <c r="S19" s="848"/>
      <c r="T19" s="848"/>
      <c r="U19" s="847"/>
      <c r="V19" s="848"/>
      <c r="W19" s="849"/>
      <c r="X19" s="912"/>
      <c r="Y19" s="912"/>
      <c r="Z19" s="912"/>
      <c r="AA19" s="847"/>
      <c r="AB19" s="848"/>
      <c r="AC19" s="848"/>
      <c r="AD19" s="847"/>
      <c r="AE19" s="848"/>
      <c r="AF19" s="848"/>
      <c r="AG19" s="847"/>
      <c r="AH19" s="848"/>
      <c r="AI19" s="849"/>
      <c r="AJ19" s="849">
        <v>7.34</v>
      </c>
    </row>
    <row r="20" spans="1:36" s="83" customFormat="1" ht="35.1" customHeight="1">
      <c r="A20" s="824" t="s">
        <v>207</v>
      </c>
      <c r="B20" s="1064" t="s">
        <v>204</v>
      </c>
      <c r="C20" s="824" t="s">
        <v>208</v>
      </c>
      <c r="D20" s="825" t="s">
        <v>211</v>
      </c>
      <c r="E20" s="825" t="s">
        <v>211</v>
      </c>
      <c r="F20" s="824" t="s">
        <v>50</v>
      </c>
      <c r="G20" s="824" t="s">
        <v>568</v>
      </c>
      <c r="H20" s="824" t="s">
        <v>211</v>
      </c>
      <c r="I20" s="824" t="s">
        <v>211</v>
      </c>
      <c r="J20" s="824" t="s">
        <v>211</v>
      </c>
      <c r="K20" s="824" t="s">
        <v>211</v>
      </c>
      <c r="L20" s="824" t="s">
        <v>211</v>
      </c>
      <c r="M20" s="824" t="s">
        <v>211</v>
      </c>
      <c r="N20" s="824" t="s">
        <v>568</v>
      </c>
      <c r="O20" s="1045">
        <v>45223</v>
      </c>
      <c r="P20" s="824" t="s">
        <v>211</v>
      </c>
      <c r="Q20" s="824" t="s">
        <v>211</v>
      </c>
      <c r="R20" s="847"/>
      <c r="S20" s="848"/>
      <c r="T20" s="848"/>
      <c r="U20" s="847"/>
      <c r="V20" s="848"/>
      <c r="W20" s="849"/>
      <c r="X20" s="912"/>
      <c r="Y20" s="912"/>
      <c r="Z20" s="912"/>
      <c r="AA20" s="847"/>
      <c r="AB20" s="848"/>
      <c r="AC20" s="848"/>
      <c r="AD20" s="847"/>
      <c r="AE20" s="848"/>
      <c r="AF20" s="848"/>
      <c r="AG20" s="847"/>
      <c r="AH20" s="848"/>
      <c r="AI20" s="849"/>
      <c r="AJ20" s="849">
        <v>6</v>
      </c>
    </row>
    <row r="21" spans="1:36" s="83" customFormat="1" ht="35.1" customHeight="1">
      <c r="A21" s="824" t="s">
        <v>207</v>
      </c>
      <c r="B21" s="1064" t="s">
        <v>204</v>
      </c>
      <c r="C21" s="824" t="s">
        <v>208</v>
      </c>
      <c r="D21" s="825" t="s">
        <v>211</v>
      </c>
      <c r="E21" s="825" t="s">
        <v>211</v>
      </c>
      <c r="F21" s="824" t="s">
        <v>50</v>
      </c>
      <c r="G21" s="824" t="s">
        <v>440</v>
      </c>
      <c r="H21" s="824" t="s">
        <v>211</v>
      </c>
      <c r="I21" s="824" t="s">
        <v>211</v>
      </c>
      <c r="J21" s="824" t="s">
        <v>211</v>
      </c>
      <c r="K21" s="824" t="s">
        <v>211</v>
      </c>
      <c r="L21" s="824" t="s">
        <v>211</v>
      </c>
      <c r="M21" s="824" t="s">
        <v>211</v>
      </c>
      <c r="N21" s="824" t="s">
        <v>440</v>
      </c>
      <c r="O21" s="1045">
        <v>45217</v>
      </c>
      <c r="P21" s="824" t="s">
        <v>211</v>
      </c>
      <c r="Q21" s="824" t="s">
        <v>211</v>
      </c>
      <c r="R21" s="847"/>
      <c r="S21" s="848"/>
      <c r="T21" s="848"/>
      <c r="U21" s="847"/>
      <c r="V21" s="848"/>
      <c r="W21" s="849"/>
      <c r="X21" s="912"/>
      <c r="Y21" s="912"/>
      <c r="Z21" s="912"/>
      <c r="AA21" s="847"/>
      <c r="AB21" s="848"/>
      <c r="AC21" s="848"/>
      <c r="AD21" s="847"/>
      <c r="AE21" s="848"/>
      <c r="AF21" s="848"/>
      <c r="AG21" s="847"/>
      <c r="AH21" s="848"/>
      <c r="AI21" s="849"/>
      <c r="AJ21" s="849">
        <v>22.14</v>
      </c>
    </row>
    <row r="22" spans="1:36" s="1120" customFormat="1" ht="35.1" customHeight="1">
      <c r="A22" s="1111" t="s">
        <v>207</v>
      </c>
      <c r="B22" s="1064" t="s">
        <v>198</v>
      </c>
      <c r="C22" s="1111" t="s">
        <v>208</v>
      </c>
      <c r="D22" s="532">
        <v>45149</v>
      </c>
      <c r="E22" s="532">
        <v>45152</v>
      </c>
      <c r="F22" s="1111" t="s">
        <v>569</v>
      </c>
      <c r="G22" s="1111" t="s">
        <v>570</v>
      </c>
      <c r="H22" s="1111">
        <v>34504</v>
      </c>
      <c r="I22" s="1111">
        <v>9293</v>
      </c>
      <c r="J22" s="1111">
        <v>118391</v>
      </c>
      <c r="K22" s="1047">
        <v>45231</v>
      </c>
      <c r="L22" s="1047">
        <v>45190</v>
      </c>
      <c r="M22" s="1112" t="s">
        <v>571</v>
      </c>
      <c r="N22" s="1111" t="s">
        <v>572</v>
      </c>
      <c r="O22" s="1113">
        <v>45222</v>
      </c>
      <c r="P22" s="533">
        <v>9408406</v>
      </c>
      <c r="Q22" s="533" t="s">
        <v>213</v>
      </c>
      <c r="R22" s="1133"/>
      <c r="S22" s="1134"/>
      <c r="T22" s="1134"/>
      <c r="U22" s="1133"/>
      <c r="V22" s="1134"/>
      <c r="W22" s="1135"/>
      <c r="X22" s="1136"/>
      <c r="Y22" s="1136"/>
      <c r="Z22" s="1137"/>
      <c r="AA22" s="1133"/>
      <c r="AB22" s="1134"/>
      <c r="AC22" s="1134"/>
      <c r="AD22" s="1133">
        <v>36</v>
      </c>
      <c r="AE22" s="1134">
        <v>36</v>
      </c>
      <c r="AF22" s="535">
        <f>SUM(AD22)-AE22</f>
        <v>0</v>
      </c>
      <c r="AG22" s="1133"/>
      <c r="AH22" s="1134"/>
      <c r="AI22" s="1135"/>
      <c r="AJ22" s="1135"/>
    </row>
    <row r="23" spans="1:36" s="1120" customFormat="1" ht="35.1" customHeight="1">
      <c r="A23" s="1111" t="s">
        <v>207</v>
      </c>
      <c r="B23" s="1064" t="s">
        <v>198</v>
      </c>
      <c r="C23" s="1111" t="s">
        <v>208</v>
      </c>
      <c r="D23" s="532">
        <v>45195</v>
      </c>
      <c r="E23" s="532">
        <v>45196</v>
      </c>
      <c r="F23" s="1111" t="s">
        <v>573</v>
      </c>
      <c r="G23" s="1111" t="s">
        <v>574</v>
      </c>
      <c r="H23" s="1111">
        <v>35320</v>
      </c>
      <c r="I23" s="1111">
        <v>9673</v>
      </c>
      <c r="J23" s="1111">
        <v>119093</v>
      </c>
      <c r="K23" s="1047">
        <v>45294</v>
      </c>
      <c r="L23" s="1047">
        <v>45200</v>
      </c>
      <c r="M23" s="1112" t="s">
        <v>571</v>
      </c>
      <c r="N23" s="1112"/>
      <c r="O23" s="1113">
        <v>45226</v>
      </c>
      <c r="P23" s="533">
        <v>9415165</v>
      </c>
      <c r="Q23" s="533" t="s">
        <v>213</v>
      </c>
      <c r="R23" s="534"/>
      <c r="S23" s="535"/>
      <c r="T23" s="535"/>
      <c r="U23" s="1140">
        <v>54</v>
      </c>
      <c r="V23" s="535">
        <v>54</v>
      </c>
      <c r="W23" s="1114">
        <f>SUM(U23)-V23</f>
        <v>0</v>
      </c>
      <c r="X23" s="1115"/>
      <c r="Y23" s="1115"/>
      <c r="Z23" s="1116"/>
      <c r="AA23" s="534"/>
      <c r="AB23" s="535"/>
      <c r="AC23" s="535"/>
      <c r="AD23" s="534"/>
      <c r="AE23" s="535"/>
      <c r="AF23" s="535"/>
      <c r="AG23" s="534"/>
      <c r="AH23" s="535"/>
      <c r="AI23" s="1114"/>
      <c r="AJ23" s="1114"/>
    </row>
    <row r="24" spans="1:36" s="1120" customFormat="1" ht="35.1" customHeight="1">
      <c r="A24" s="1111" t="s">
        <v>207</v>
      </c>
      <c r="B24" s="1064" t="s">
        <v>200</v>
      </c>
      <c r="C24" s="1111" t="s">
        <v>208</v>
      </c>
      <c r="D24" s="532">
        <v>45138</v>
      </c>
      <c r="E24" s="532">
        <v>45138.400480706019</v>
      </c>
      <c r="F24" s="1111" t="s">
        <v>575</v>
      </c>
      <c r="G24" s="1111" t="s">
        <v>576</v>
      </c>
      <c r="H24" s="1111">
        <v>34059</v>
      </c>
      <c r="I24" s="1111">
        <v>9183</v>
      </c>
      <c r="J24" s="1111">
        <v>117541</v>
      </c>
      <c r="K24" s="1047">
        <v>45231</v>
      </c>
      <c r="L24" s="1047">
        <v>45231</v>
      </c>
      <c r="M24" s="1112" t="s">
        <v>306</v>
      </c>
      <c r="N24" s="1112" t="s">
        <v>336</v>
      </c>
      <c r="O24" s="1113">
        <v>45226</v>
      </c>
      <c r="P24" s="533">
        <v>9130677</v>
      </c>
      <c r="Q24" s="533" t="s">
        <v>213</v>
      </c>
      <c r="R24" s="534"/>
      <c r="S24" s="535"/>
      <c r="T24" s="535"/>
      <c r="U24" s="534">
        <v>1173.45</v>
      </c>
      <c r="V24" s="535">
        <v>1173.45</v>
      </c>
      <c r="W24" s="1114">
        <f>SUM(U24)-V24</f>
        <v>0</v>
      </c>
      <c r="X24" s="1115"/>
      <c r="Y24" s="1115"/>
      <c r="Z24" s="1116"/>
      <c r="AA24" s="534"/>
      <c r="AB24" s="535"/>
      <c r="AC24" s="535"/>
      <c r="AD24" s="534"/>
      <c r="AE24" s="535"/>
      <c r="AF24" s="535"/>
      <c r="AG24" s="534"/>
      <c r="AH24" s="535"/>
      <c r="AI24" s="1114"/>
      <c r="AJ24" s="1114"/>
    </row>
    <row r="25" spans="1:36" s="62" customFormat="1" ht="35.1" customHeight="1">
      <c r="A25" s="250"/>
      <c r="B25" s="391"/>
      <c r="C25" s="250"/>
      <c r="D25" s="419"/>
      <c r="E25" s="419"/>
      <c r="F25" s="250"/>
      <c r="G25" s="250"/>
      <c r="H25" s="250"/>
      <c r="I25" s="250"/>
      <c r="J25" s="250"/>
      <c r="K25" s="438"/>
      <c r="L25" s="438"/>
      <c r="M25" s="414"/>
      <c r="N25" s="414"/>
      <c r="O25" s="645"/>
      <c r="P25" s="420"/>
      <c r="Q25" s="420"/>
      <c r="R25" s="415"/>
      <c r="S25" s="416"/>
      <c r="T25" s="416"/>
      <c r="U25" s="415"/>
      <c r="V25" s="416"/>
      <c r="W25" s="417"/>
      <c r="X25" s="678"/>
      <c r="Y25" s="678"/>
      <c r="Z25" s="679"/>
      <c r="AA25" s="415"/>
      <c r="AB25" s="416"/>
      <c r="AC25" s="416"/>
      <c r="AD25" s="415"/>
      <c r="AE25" s="416"/>
      <c r="AF25" s="416"/>
      <c r="AG25" s="415"/>
      <c r="AH25" s="416"/>
      <c r="AI25" s="417"/>
      <c r="AJ25" s="417"/>
    </row>
    <row r="26" spans="1:36" s="62" customFormat="1" ht="35.1" customHeight="1">
      <c r="A26" s="250"/>
      <c r="B26" s="391"/>
      <c r="C26" s="250"/>
      <c r="D26" s="419"/>
      <c r="E26" s="419"/>
      <c r="F26" s="250"/>
      <c r="G26" s="250"/>
      <c r="H26" s="250"/>
      <c r="I26" s="250"/>
      <c r="J26" s="250"/>
      <c r="K26" s="250"/>
      <c r="L26" s="250"/>
      <c r="M26" s="250"/>
      <c r="N26" s="250"/>
      <c r="O26" s="645"/>
      <c r="P26" s="420"/>
      <c r="Q26" s="420"/>
      <c r="R26" s="860"/>
      <c r="S26" s="838"/>
      <c r="T26" s="838"/>
      <c r="U26" s="860"/>
      <c r="V26" s="838"/>
      <c r="W26" s="839"/>
      <c r="X26" s="894"/>
      <c r="Y26" s="894"/>
      <c r="Z26" s="895"/>
      <c r="AA26" s="860"/>
      <c r="AB26" s="838"/>
      <c r="AC26" s="838"/>
      <c r="AD26" s="860"/>
      <c r="AE26" s="838"/>
      <c r="AF26" s="838"/>
      <c r="AG26" s="860"/>
      <c r="AH26" s="838"/>
      <c r="AI26" s="839"/>
      <c r="AJ26" s="839"/>
    </row>
    <row r="27" spans="1:36" s="62" customFormat="1" ht="35.1" customHeight="1">
      <c r="A27" s="250"/>
      <c r="B27" s="391"/>
      <c r="C27" s="250"/>
      <c r="D27" s="419"/>
      <c r="E27" s="419"/>
      <c r="F27" s="250"/>
      <c r="G27" s="250"/>
      <c r="H27" s="250"/>
      <c r="I27" s="250"/>
      <c r="J27" s="250"/>
      <c r="K27" s="438"/>
      <c r="L27" s="438"/>
      <c r="M27" s="414"/>
      <c r="N27" s="414"/>
      <c r="O27" s="645"/>
      <c r="P27" s="420"/>
      <c r="Q27" s="420"/>
      <c r="R27" s="415"/>
      <c r="S27" s="416"/>
      <c r="T27" s="416"/>
      <c r="U27" s="415"/>
      <c r="V27" s="416"/>
      <c r="W27" s="417"/>
      <c r="X27" s="415"/>
      <c r="Y27" s="416"/>
      <c r="Z27" s="417"/>
      <c r="AA27" s="415"/>
      <c r="AB27" s="416"/>
      <c r="AC27" s="416"/>
      <c r="AD27" s="415"/>
      <c r="AE27" s="416"/>
      <c r="AF27" s="416"/>
      <c r="AG27" s="415"/>
      <c r="AH27" s="416"/>
      <c r="AI27" s="417"/>
      <c r="AJ27" s="417"/>
    </row>
    <row r="28" spans="1:36" s="62" customFormat="1" ht="35.1" customHeight="1">
      <c r="A28" s="250"/>
      <c r="B28" s="391"/>
      <c r="C28" s="250"/>
      <c r="D28" s="419"/>
      <c r="E28" s="419"/>
      <c r="F28" s="250"/>
      <c r="G28" s="250"/>
      <c r="H28" s="250"/>
      <c r="I28" s="250"/>
      <c r="J28" s="250"/>
      <c r="K28" s="438"/>
      <c r="L28" s="438"/>
      <c r="M28" s="414"/>
      <c r="N28" s="414"/>
      <c r="O28" s="645"/>
      <c r="P28" s="420"/>
      <c r="Q28" s="420"/>
      <c r="R28" s="415"/>
      <c r="S28" s="416"/>
      <c r="T28" s="416"/>
      <c r="U28" s="415"/>
      <c r="V28" s="416"/>
      <c r="W28" s="417"/>
      <c r="X28" s="678"/>
      <c r="Y28" s="678"/>
      <c r="Z28" s="679"/>
      <c r="AA28" s="415"/>
      <c r="AB28" s="416"/>
      <c r="AC28" s="416"/>
      <c r="AD28" s="415"/>
      <c r="AE28" s="416"/>
      <c r="AF28" s="416"/>
      <c r="AG28" s="415"/>
      <c r="AH28" s="416"/>
      <c r="AI28" s="417"/>
      <c r="AJ28" s="417"/>
    </row>
    <row r="29" spans="1:36" s="62" customFormat="1" ht="35.1" customHeight="1">
      <c r="A29" s="250" t="s">
        <v>281</v>
      </c>
      <c r="B29" s="391" t="s">
        <v>198</v>
      </c>
      <c r="C29" s="250" t="s">
        <v>282</v>
      </c>
      <c r="D29" s="419">
        <v>45154</v>
      </c>
      <c r="E29" s="419">
        <v>45168</v>
      </c>
      <c r="F29" s="250" t="s">
        <v>577</v>
      </c>
      <c r="G29" s="250" t="s">
        <v>578</v>
      </c>
      <c r="H29" s="250">
        <v>29683</v>
      </c>
      <c r="I29" s="250">
        <v>9419</v>
      </c>
      <c r="J29" s="250" t="s">
        <v>578</v>
      </c>
      <c r="K29" s="438">
        <v>45231</v>
      </c>
      <c r="L29" s="438">
        <v>45231</v>
      </c>
      <c r="M29" s="414" t="s">
        <v>571</v>
      </c>
      <c r="N29" s="859"/>
      <c r="O29" s="645"/>
      <c r="P29" s="420"/>
      <c r="Q29" s="420"/>
      <c r="R29" s="860"/>
      <c r="S29" s="838"/>
      <c r="T29" s="838"/>
      <c r="U29" s="860">
        <v>70</v>
      </c>
      <c r="V29" s="838">
        <v>0</v>
      </c>
      <c r="W29" s="417">
        <f>SUM(U29)-V29</f>
        <v>70</v>
      </c>
      <c r="X29" s="894"/>
      <c r="Y29" s="894"/>
      <c r="Z29" s="895"/>
      <c r="AA29" s="860"/>
      <c r="AB29" s="838"/>
      <c r="AC29" s="838"/>
      <c r="AD29" s="860"/>
      <c r="AE29" s="838"/>
      <c r="AF29" s="838"/>
      <c r="AG29" s="860"/>
      <c r="AH29" s="838"/>
      <c r="AI29" s="839"/>
      <c r="AJ29" s="839"/>
    </row>
    <row r="30" spans="1:36" s="62" customFormat="1" ht="35.1" customHeight="1">
      <c r="A30" s="250"/>
      <c r="B30" s="391"/>
      <c r="C30" s="250"/>
      <c r="D30" s="419"/>
      <c r="E30" s="419"/>
      <c r="F30" s="250"/>
      <c r="G30" s="250"/>
      <c r="H30" s="250"/>
      <c r="I30" s="250"/>
      <c r="J30" s="250"/>
      <c r="K30" s="438"/>
      <c r="L30" s="438"/>
      <c r="M30" s="859"/>
      <c r="N30" s="859"/>
      <c r="O30" s="645"/>
      <c r="P30" s="420"/>
      <c r="Q30" s="420"/>
      <c r="R30" s="860"/>
      <c r="S30" s="838"/>
      <c r="T30" s="838"/>
      <c r="U30" s="860"/>
      <c r="V30" s="838"/>
      <c r="W30" s="839"/>
      <c r="X30" s="860"/>
      <c r="Y30" s="838"/>
      <c r="Z30" s="839"/>
      <c r="AA30" s="860"/>
      <c r="AB30" s="838"/>
      <c r="AC30" s="838"/>
      <c r="AD30" s="860"/>
      <c r="AE30" s="838"/>
      <c r="AF30" s="838"/>
      <c r="AG30" s="860"/>
      <c r="AH30" s="838"/>
      <c r="AI30" s="839"/>
      <c r="AJ30" s="839"/>
    </row>
    <row r="31" spans="1:36" s="62" customFormat="1" ht="35.1" customHeight="1">
      <c r="A31" s="250"/>
      <c r="B31" s="391"/>
      <c r="C31" s="250"/>
      <c r="D31" s="419"/>
      <c r="E31" s="419"/>
      <c r="F31" s="250"/>
      <c r="G31" s="250"/>
      <c r="H31" s="250"/>
      <c r="I31" s="250"/>
      <c r="J31" s="250"/>
      <c r="K31" s="438"/>
      <c r="L31" s="438"/>
      <c r="M31" s="414"/>
      <c r="N31" s="414"/>
      <c r="O31" s="645"/>
      <c r="P31" s="420"/>
      <c r="Q31" s="420"/>
      <c r="R31" s="415"/>
      <c r="S31" s="416"/>
      <c r="T31" s="416"/>
      <c r="U31" s="415"/>
      <c r="V31" s="416"/>
      <c r="W31" s="417"/>
      <c r="X31" s="678"/>
      <c r="Y31" s="678"/>
      <c r="Z31" s="679"/>
      <c r="AA31" s="415"/>
      <c r="AB31" s="416"/>
      <c r="AC31" s="416"/>
      <c r="AD31" s="415"/>
      <c r="AE31" s="416"/>
      <c r="AF31" s="416"/>
      <c r="AG31" s="415"/>
      <c r="AH31" s="416"/>
      <c r="AI31" s="417"/>
      <c r="AJ31" s="417"/>
    </row>
    <row r="32" spans="1:36" s="62" customFormat="1" ht="35.1" customHeight="1">
      <c r="A32" s="250" t="s">
        <v>281</v>
      </c>
      <c r="B32" s="391" t="s">
        <v>198</v>
      </c>
      <c r="C32" s="250" t="s">
        <v>282</v>
      </c>
      <c r="D32" s="419">
        <v>45216</v>
      </c>
      <c r="E32" s="419">
        <v>45217</v>
      </c>
      <c r="F32" s="250" t="s">
        <v>579</v>
      </c>
      <c r="G32" s="250" t="s">
        <v>580</v>
      </c>
      <c r="H32" s="250">
        <v>36159</v>
      </c>
      <c r="I32" s="250">
        <v>9877</v>
      </c>
      <c r="J32" s="250">
        <v>120309</v>
      </c>
      <c r="K32" s="1132">
        <v>45261</v>
      </c>
      <c r="L32" s="438">
        <v>45261</v>
      </c>
      <c r="M32" s="414" t="s">
        <v>571</v>
      </c>
      <c r="N32" s="414"/>
      <c r="O32" s="645"/>
      <c r="P32" s="420"/>
      <c r="Q32" s="420"/>
      <c r="R32" s="415"/>
      <c r="S32" s="416"/>
      <c r="T32" s="416"/>
      <c r="U32" s="415"/>
      <c r="V32" s="416"/>
      <c r="W32" s="417"/>
      <c r="X32" s="678"/>
      <c r="Y32" s="678"/>
      <c r="Z32" s="679"/>
      <c r="AA32" s="415"/>
      <c r="AB32" s="416"/>
      <c r="AC32" s="416"/>
      <c r="AD32" s="415">
        <v>30</v>
      </c>
      <c r="AE32" s="416">
        <v>0</v>
      </c>
      <c r="AF32" s="416">
        <f t="shared" ref="AF32" si="3">SUM(AD32)-AE32</f>
        <v>30</v>
      </c>
      <c r="AG32" s="415"/>
      <c r="AH32" s="416"/>
      <c r="AI32" s="417"/>
      <c r="AJ32" s="417"/>
    </row>
    <row r="33" spans="1:36" s="62" customFormat="1" ht="35.1" customHeight="1">
      <c r="A33" s="250" t="s">
        <v>281</v>
      </c>
      <c r="B33" s="391" t="s">
        <v>198</v>
      </c>
      <c r="C33" s="250" t="s">
        <v>282</v>
      </c>
      <c r="D33" s="419">
        <v>45188</v>
      </c>
      <c r="E33" s="419">
        <v>45190</v>
      </c>
      <c r="F33" s="250" t="s">
        <v>581</v>
      </c>
      <c r="G33" s="250" t="s">
        <v>582</v>
      </c>
      <c r="H33" s="250">
        <v>35103</v>
      </c>
      <c r="I33" s="250">
        <v>9657</v>
      </c>
      <c r="J33" s="250">
        <v>119400</v>
      </c>
      <c r="K33" s="438">
        <v>45294</v>
      </c>
      <c r="L33" s="438">
        <v>45291</v>
      </c>
      <c r="M33" s="414" t="s">
        <v>571</v>
      </c>
      <c r="N33" s="414"/>
      <c r="O33" s="645"/>
      <c r="P33" s="420"/>
      <c r="Q33" s="420"/>
      <c r="R33" s="415"/>
      <c r="S33" s="416"/>
      <c r="T33" s="416"/>
      <c r="U33" s="415"/>
      <c r="V33" s="416"/>
      <c r="W33" s="417"/>
      <c r="X33" s="678"/>
      <c r="Y33" s="678"/>
      <c r="Z33" s="679"/>
      <c r="AA33" s="415"/>
      <c r="AB33" s="416"/>
      <c r="AC33" s="416"/>
      <c r="AD33" s="860">
        <v>399</v>
      </c>
      <c r="AE33" s="416"/>
      <c r="AF33" s="416">
        <f>SUM(AD33)-AE33</f>
        <v>399</v>
      </c>
      <c r="AG33" s="415"/>
      <c r="AH33" s="416"/>
      <c r="AI33" s="417"/>
      <c r="AJ33" s="417"/>
    </row>
    <row r="34" spans="1:36" s="62" customFormat="1" ht="35.1" customHeight="1">
      <c r="A34" s="250"/>
      <c r="B34" s="391"/>
      <c r="C34" s="250"/>
      <c r="D34" s="419"/>
      <c r="E34" s="419"/>
      <c r="F34" s="250"/>
      <c r="G34" s="250"/>
      <c r="H34" s="250"/>
      <c r="I34" s="250"/>
      <c r="J34" s="250"/>
      <c r="K34" s="438"/>
      <c r="L34" s="438"/>
      <c r="M34" s="414"/>
      <c r="N34" s="414"/>
      <c r="O34" s="645"/>
      <c r="P34" s="420"/>
      <c r="Q34" s="420"/>
      <c r="R34" s="415"/>
      <c r="S34" s="416"/>
      <c r="T34" s="416"/>
      <c r="U34" s="415"/>
      <c r="V34" s="416"/>
      <c r="W34" s="417"/>
      <c r="X34" s="678"/>
      <c r="Y34" s="678"/>
      <c r="Z34" s="679"/>
      <c r="AA34" s="415"/>
      <c r="AB34" s="416"/>
      <c r="AC34" s="416"/>
      <c r="AD34" s="415"/>
      <c r="AE34" s="416"/>
      <c r="AF34" s="416"/>
      <c r="AG34" s="415"/>
      <c r="AH34" s="416"/>
      <c r="AI34" s="417"/>
      <c r="AJ34" s="417"/>
    </row>
    <row r="35" spans="1:36" s="62" customFormat="1" ht="35.1" customHeight="1">
      <c r="A35" s="250"/>
      <c r="B35" s="391"/>
      <c r="C35" s="250"/>
      <c r="D35" s="419"/>
      <c r="E35" s="419"/>
      <c r="F35" s="250"/>
      <c r="G35" s="250"/>
      <c r="H35" s="250"/>
      <c r="I35" s="250"/>
      <c r="J35" s="250"/>
      <c r="K35" s="438"/>
      <c r="L35" s="438"/>
      <c r="M35" s="414"/>
      <c r="N35" s="414"/>
      <c r="O35" s="645"/>
      <c r="P35" s="420"/>
      <c r="Q35" s="420"/>
      <c r="R35" s="415"/>
      <c r="S35" s="416"/>
      <c r="T35" s="416"/>
      <c r="U35" s="415"/>
      <c r="V35" s="416"/>
      <c r="W35" s="417"/>
      <c r="X35" s="678"/>
      <c r="Y35" s="678"/>
      <c r="Z35" s="679"/>
      <c r="AA35" s="415"/>
      <c r="AB35" s="416"/>
      <c r="AC35" s="416"/>
      <c r="AD35" s="415"/>
      <c r="AE35" s="416"/>
      <c r="AF35" s="416"/>
      <c r="AG35" s="415"/>
      <c r="AH35" s="416"/>
      <c r="AI35" s="417"/>
      <c r="AJ35" s="417"/>
    </row>
    <row r="36" spans="1:36" s="62" customFormat="1" ht="35.1" customHeight="1">
      <c r="A36" s="250" t="s">
        <v>281</v>
      </c>
      <c r="B36" s="391" t="s">
        <v>198</v>
      </c>
      <c r="C36" s="250" t="s">
        <v>282</v>
      </c>
      <c r="D36" s="419">
        <v>45188</v>
      </c>
      <c r="E36" s="419">
        <v>45195</v>
      </c>
      <c r="F36" s="250" t="s">
        <v>581</v>
      </c>
      <c r="G36" s="250" t="s">
        <v>582</v>
      </c>
      <c r="H36" s="250">
        <v>35103</v>
      </c>
      <c r="I36" s="250">
        <v>9657</v>
      </c>
      <c r="J36" s="250">
        <v>119400</v>
      </c>
      <c r="K36" s="438">
        <v>45294</v>
      </c>
      <c r="L36" s="438">
        <v>45294</v>
      </c>
      <c r="M36" s="414" t="s">
        <v>571</v>
      </c>
      <c r="N36" s="414"/>
      <c r="O36" s="645"/>
      <c r="P36" s="420"/>
      <c r="Q36" s="420"/>
      <c r="R36" s="415"/>
      <c r="S36" s="416"/>
      <c r="T36" s="416"/>
      <c r="U36" s="415"/>
      <c r="V36" s="416"/>
      <c r="W36" s="417"/>
      <c r="X36" s="678"/>
      <c r="Y36" s="678"/>
      <c r="Z36" s="679"/>
      <c r="AA36" s="415"/>
      <c r="AB36" s="416"/>
      <c r="AC36" s="416"/>
      <c r="AD36" s="415">
        <v>399</v>
      </c>
      <c r="AE36" s="416">
        <v>0</v>
      </c>
      <c r="AF36" s="416">
        <f t="shared" ref="AF36" si="4">SUM(AD36)-AE36</f>
        <v>399</v>
      </c>
      <c r="AG36" s="415"/>
      <c r="AH36" s="416"/>
      <c r="AI36" s="417"/>
      <c r="AJ36" s="417"/>
    </row>
    <row r="37" spans="1:36" s="62" customFormat="1" ht="35.1" customHeight="1">
      <c r="A37" s="250"/>
      <c r="B37" s="391"/>
      <c r="C37" s="250"/>
      <c r="D37" s="419"/>
      <c r="E37" s="419"/>
      <c r="F37" s="250"/>
      <c r="G37" s="250"/>
      <c r="H37" s="250"/>
      <c r="I37" s="250"/>
      <c r="J37" s="250"/>
      <c r="K37" s="438"/>
      <c r="L37" s="438"/>
      <c r="M37" s="414"/>
      <c r="N37" s="414"/>
      <c r="O37" s="645"/>
      <c r="P37" s="420"/>
      <c r="Q37" s="420"/>
      <c r="R37" s="415"/>
      <c r="S37" s="416"/>
      <c r="T37" s="416"/>
      <c r="U37" s="415"/>
      <c r="V37" s="416"/>
      <c r="W37" s="417"/>
      <c r="X37" s="678"/>
      <c r="Y37" s="678"/>
      <c r="Z37" s="679"/>
      <c r="AA37" s="415"/>
      <c r="AB37" s="416"/>
      <c r="AC37" s="416"/>
      <c r="AD37" s="415"/>
      <c r="AE37" s="416"/>
      <c r="AF37" s="416"/>
      <c r="AG37" s="415"/>
      <c r="AH37" s="416"/>
      <c r="AI37" s="417"/>
      <c r="AJ37" s="417"/>
    </row>
    <row r="38" spans="1:36" s="62" customFormat="1" ht="35.1" customHeight="1">
      <c r="A38" s="250"/>
      <c r="B38" s="391"/>
      <c r="C38" s="250"/>
      <c r="D38" s="419"/>
      <c r="E38" s="419"/>
      <c r="F38" s="250"/>
      <c r="G38" s="250"/>
      <c r="H38" s="250"/>
      <c r="I38" s="250"/>
      <c r="J38" s="250"/>
      <c r="K38" s="438"/>
      <c r="L38" s="438"/>
      <c r="M38" s="414"/>
      <c r="N38" s="414"/>
      <c r="O38" s="645"/>
      <c r="P38" s="420"/>
      <c r="Q38" s="420"/>
      <c r="R38" s="415"/>
      <c r="S38" s="416"/>
      <c r="T38" s="416"/>
      <c r="U38" s="415"/>
      <c r="V38" s="416"/>
      <c r="W38" s="417"/>
      <c r="X38" s="678"/>
      <c r="Y38" s="678"/>
      <c r="Z38" s="679"/>
      <c r="AA38" s="415"/>
      <c r="AB38" s="416"/>
      <c r="AC38" s="416"/>
      <c r="AD38" s="415"/>
      <c r="AE38" s="416"/>
      <c r="AF38" s="416"/>
      <c r="AG38" s="415"/>
      <c r="AH38" s="416"/>
      <c r="AI38" s="417"/>
      <c r="AJ38" s="417"/>
    </row>
    <row r="39" spans="1:36" s="62" customFormat="1" ht="35.1" customHeight="1">
      <c r="A39" s="250" t="s">
        <v>281</v>
      </c>
      <c r="B39" s="391" t="s">
        <v>198</v>
      </c>
      <c r="C39" s="250" t="s">
        <v>208</v>
      </c>
      <c r="D39" s="419">
        <v>45230</v>
      </c>
      <c r="E39" s="419">
        <v>45230</v>
      </c>
      <c r="F39" s="250" t="s">
        <v>583</v>
      </c>
      <c r="G39" s="250" t="s">
        <v>584</v>
      </c>
      <c r="H39" s="250">
        <v>27880</v>
      </c>
      <c r="I39" s="250"/>
      <c r="J39" s="250"/>
      <c r="K39" s="1047">
        <v>45323</v>
      </c>
      <c r="L39" s="1047">
        <v>45323</v>
      </c>
      <c r="M39" s="414"/>
      <c r="N39" s="414"/>
      <c r="O39" s="645"/>
      <c r="P39" s="420"/>
      <c r="Q39" s="420"/>
      <c r="R39" s="415"/>
      <c r="S39" s="416"/>
      <c r="T39" s="416"/>
      <c r="U39" s="415">
        <v>108</v>
      </c>
      <c r="V39" s="416">
        <v>0</v>
      </c>
      <c r="W39" s="417">
        <f>SUM(U39)-V39</f>
        <v>108</v>
      </c>
      <c r="X39" s="678"/>
      <c r="Y39" s="678"/>
      <c r="Z39" s="679"/>
      <c r="AA39" s="415"/>
      <c r="AB39" s="416"/>
      <c r="AC39" s="416"/>
      <c r="AD39" s="415"/>
      <c r="AE39" s="416"/>
      <c r="AF39" s="416"/>
      <c r="AG39" s="415"/>
      <c r="AH39" s="416"/>
      <c r="AI39" s="417"/>
      <c r="AJ39" s="417"/>
    </row>
    <row r="40" spans="1:36" s="62" customFormat="1" ht="35.1" customHeight="1">
      <c r="A40" s="250"/>
      <c r="B40" s="391"/>
      <c r="C40" s="250"/>
      <c r="D40" s="419"/>
      <c r="E40" s="419"/>
      <c r="F40" s="250"/>
      <c r="G40" s="250"/>
      <c r="H40" s="250"/>
      <c r="I40" s="250"/>
      <c r="J40" s="250"/>
      <c r="K40" s="438"/>
      <c r="L40" s="438"/>
      <c r="M40" s="414"/>
      <c r="N40" s="414"/>
      <c r="O40" s="645"/>
      <c r="P40" s="420"/>
      <c r="Q40" s="420"/>
      <c r="R40" s="415"/>
      <c r="S40" s="416"/>
      <c r="T40" s="416"/>
      <c r="U40" s="415"/>
      <c r="V40" s="416"/>
      <c r="W40" s="417"/>
      <c r="X40" s="678"/>
      <c r="Y40" s="678"/>
      <c r="Z40" s="679"/>
      <c r="AA40" s="415"/>
      <c r="AB40" s="416"/>
      <c r="AC40" s="416"/>
      <c r="AD40" s="415"/>
      <c r="AE40" s="416"/>
      <c r="AF40" s="416"/>
      <c r="AG40" s="415"/>
      <c r="AH40" s="416"/>
      <c r="AI40" s="417"/>
      <c r="AJ40" s="417"/>
    </row>
    <row r="41" spans="1:36" s="62" customFormat="1" ht="35.1" customHeight="1">
      <c r="A41" s="250"/>
      <c r="B41" s="391"/>
      <c r="C41" s="250"/>
      <c r="D41" s="419"/>
      <c r="E41" s="419"/>
      <c r="F41" s="250"/>
      <c r="G41" s="250"/>
      <c r="H41" s="250"/>
      <c r="I41" s="250"/>
      <c r="J41" s="250"/>
      <c r="K41" s="438"/>
      <c r="L41" s="438"/>
      <c r="M41" s="414"/>
      <c r="N41" s="414"/>
      <c r="O41" s="645"/>
      <c r="P41" s="420"/>
      <c r="Q41" s="420"/>
      <c r="R41" s="415"/>
      <c r="S41" s="416"/>
      <c r="T41" s="416"/>
      <c r="U41" s="415"/>
      <c r="V41" s="416"/>
      <c r="W41" s="417"/>
      <c r="X41" s="678"/>
      <c r="Y41" s="678"/>
      <c r="Z41" s="679"/>
      <c r="AA41" s="415"/>
      <c r="AB41" s="416"/>
      <c r="AC41" s="416"/>
      <c r="AD41" s="415"/>
      <c r="AE41" s="416"/>
      <c r="AF41" s="416"/>
      <c r="AG41" s="415"/>
      <c r="AH41" s="416"/>
      <c r="AI41" s="417"/>
      <c r="AJ41" s="417"/>
    </row>
    <row r="42" spans="1:36" s="62" customFormat="1" ht="35.1" customHeight="1">
      <c r="A42" s="250"/>
      <c r="B42" s="391"/>
      <c r="C42" s="250"/>
      <c r="D42" s="419"/>
      <c r="E42" s="419"/>
      <c r="F42" s="250"/>
      <c r="G42" s="250"/>
      <c r="H42" s="250"/>
      <c r="I42" s="250"/>
      <c r="J42" s="250"/>
      <c r="K42" s="438"/>
      <c r="L42" s="438"/>
      <c r="M42" s="414"/>
      <c r="N42" s="414"/>
      <c r="O42" s="645"/>
      <c r="P42" s="420"/>
      <c r="Q42" s="420"/>
      <c r="R42" s="415"/>
      <c r="S42" s="416"/>
      <c r="T42" s="416"/>
      <c r="U42" s="415"/>
      <c r="V42" s="416"/>
      <c r="W42" s="417"/>
      <c r="X42" s="678"/>
      <c r="Y42" s="678"/>
      <c r="Z42" s="679"/>
      <c r="AA42" s="415"/>
      <c r="AB42" s="416"/>
      <c r="AC42" s="416"/>
      <c r="AD42" s="415"/>
      <c r="AE42" s="416"/>
      <c r="AF42" s="416"/>
      <c r="AG42" s="415"/>
      <c r="AH42" s="416"/>
      <c r="AI42" s="417"/>
      <c r="AJ42" s="417"/>
    </row>
    <row r="43" spans="1:36" s="62" customFormat="1" ht="35.1" customHeight="1">
      <c r="A43" s="250"/>
      <c r="B43" s="391"/>
      <c r="C43" s="250"/>
      <c r="D43" s="419"/>
      <c r="E43" s="419"/>
      <c r="F43" s="250"/>
      <c r="G43" s="250"/>
      <c r="H43" s="250"/>
      <c r="I43" s="250"/>
      <c r="J43" s="250"/>
      <c r="K43" s="438"/>
      <c r="L43" s="438"/>
      <c r="M43" s="414"/>
      <c r="N43" s="414"/>
      <c r="O43" s="645"/>
      <c r="P43" s="420"/>
      <c r="Q43" s="420"/>
      <c r="R43" s="415"/>
      <c r="S43" s="416"/>
      <c r="T43" s="416"/>
      <c r="U43" s="415"/>
      <c r="V43" s="416"/>
      <c r="W43" s="417"/>
      <c r="X43" s="678"/>
      <c r="Y43" s="678"/>
      <c r="Z43" s="679"/>
      <c r="AA43" s="415"/>
      <c r="AB43" s="416"/>
      <c r="AC43" s="416"/>
      <c r="AD43" s="415"/>
      <c r="AE43" s="416"/>
      <c r="AF43" s="416"/>
      <c r="AG43" s="415"/>
      <c r="AH43" s="416"/>
      <c r="AI43" s="417"/>
      <c r="AJ43" s="417"/>
    </row>
    <row r="44" spans="1:36" s="62" customFormat="1" ht="35.1" customHeight="1">
      <c r="A44" s="250"/>
      <c r="B44" s="391"/>
      <c r="C44" s="250"/>
      <c r="D44" s="419"/>
      <c r="E44" s="419"/>
      <c r="F44" s="250"/>
      <c r="G44" s="250"/>
      <c r="H44" s="250"/>
      <c r="I44" s="250"/>
      <c r="J44" s="250"/>
      <c r="K44" s="438"/>
      <c r="L44" s="438"/>
      <c r="M44" s="414"/>
      <c r="N44" s="414"/>
      <c r="O44" s="645"/>
      <c r="P44" s="420"/>
      <c r="Q44" s="420"/>
      <c r="R44" s="415"/>
      <c r="S44" s="416"/>
      <c r="T44" s="416"/>
      <c r="U44" s="415"/>
      <c r="V44" s="416"/>
      <c r="W44" s="417"/>
      <c r="X44" s="678"/>
      <c r="Y44" s="678"/>
      <c r="Z44" s="679"/>
      <c r="AA44" s="415"/>
      <c r="AB44" s="416"/>
      <c r="AC44" s="416"/>
      <c r="AD44" s="415"/>
      <c r="AE44" s="416"/>
      <c r="AF44" s="416"/>
      <c r="AG44" s="415"/>
      <c r="AH44" s="416"/>
      <c r="AI44" s="417"/>
      <c r="AJ44" s="417"/>
    </row>
    <row r="45" spans="1:36" s="62" customFormat="1" ht="35.1" customHeight="1">
      <c r="A45" s="250"/>
      <c r="B45" s="391"/>
      <c r="C45" s="250"/>
      <c r="D45" s="419"/>
      <c r="E45" s="419"/>
      <c r="F45" s="250"/>
      <c r="G45" s="250"/>
      <c r="H45" s="250"/>
      <c r="I45" s="250"/>
      <c r="J45" s="250"/>
      <c r="K45" s="438"/>
      <c r="L45" s="438"/>
      <c r="M45" s="414"/>
      <c r="N45" s="414"/>
      <c r="O45" s="645"/>
      <c r="P45" s="420"/>
      <c r="Q45" s="420"/>
      <c r="R45" s="415"/>
      <c r="S45" s="416"/>
      <c r="T45" s="416"/>
      <c r="U45" s="415"/>
      <c r="V45" s="416"/>
      <c r="W45" s="417"/>
      <c r="X45" s="678"/>
      <c r="Y45" s="678"/>
      <c r="Z45" s="679"/>
      <c r="AA45" s="415"/>
      <c r="AB45" s="416"/>
      <c r="AC45" s="416"/>
      <c r="AD45" s="415"/>
      <c r="AE45" s="416"/>
      <c r="AF45" s="416"/>
      <c r="AG45" s="415"/>
      <c r="AH45" s="416"/>
      <c r="AI45" s="417"/>
      <c r="AJ45" s="417"/>
    </row>
    <row r="46" spans="1:36" s="62" customFormat="1" ht="35.1" customHeight="1">
      <c r="A46" s="250"/>
      <c r="B46" s="391"/>
      <c r="C46" s="250"/>
      <c r="D46" s="419"/>
      <c r="E46" s="419"/>
      <c r="F46" s="250"/>
      <c r="G46" s="250"/>
      <c r="H46" s="250"/>
      <c r="I46" s="250"/>
      <c r="J46" s="250"/>
      <c r="K46" s="438"/>
      <c r="L46" s="438"/>
      <c r="M46" s="414"/>
      <c r="N46" s="414"/>
      <c r="O46" s="645"/>
      <c r="P46" s="420"/>
      <c r="Q46" s="420"/>
      <c r="R46" s="415"/>
      <c r="S46" s="416"/>
      <c r="T46" s="416"/>
      <c r="U46" s="415"/>
      <c r="V46" s="416"/>
      <c r="W46" s="417"/>
      <c r="X46" s="678"/>
      <c r="Y46" s="678"/>
      <c r="Z46" s="679"/>
      <c r="AA46" s="415"/>
      <c r="AB46" s="416"/>
      <c r="AC46" s="416"/>
      <c r="AD46" s="415"/>
      <c r="AE46" s="416"/>
      <c r="AF46" s="416"/>
      <c r="AG46" s="415"/>
      <c r="AH46" s="416"/>
      <c r="AI46" s="417"/>
      <c r="AJ46" s="417"/>
    </row>
    <row r="47" spans="1:36" s="62" customFormat="1" ht="35.1" customHeight="1">
      <c r="A47" s="250"/>
      <c r="B47" s="391"/>
      <c r="C47" s="250"/>
      <c r="D47" s="419"/>
      <c r="E47" s="419"/>
      <c r="F47" s="250"/>
      <c r="G47" s="250"/>
      <c r="H47" s="250"/>
      <c r="I47" s="250"/>
      <c r="J47" s="250"/>
      <c r="K47" s="438"/>
      <c r="L47" s="438"/>
      <c r="M47" s="414"/>
      <c r="N47" s="414"/>
      <c r="O47" s="645"/>
      <c r="P47" s="420"/>
      <c r="Q47" s="420"/>
      <c r="R47" s="415"/>
      <c r="S47" s="416"/>
      <c r="T47" s="416"/>
      <c r="U47" s="415"/>
      <c r="V47" s="416"/>
      <c r="W47" s="417"/>
      <c r="X47" s="678"/>
      <c r="Y47" s="678"/>
      <c r="Z47" s="679"/>
      <c r="AA47" s="415"/>
      <c r="AB47" s="416"/>
      <c r="AC47" s="416"/>
      <c r="AD47" s="415"/>
      <c r="AE47" s="416"/>
      <c r="AF47" s="416"/>
      <c r="AG47" s="415"/>
      <c r="AH47" s="416"/>
      <c r="AI47" s="417"/>
      <c r="AJ47" s="417"/>
    </row>
    <row r="48" spans="1:36" s="62" customFormat="1" ht="35.1" customHeight="1">
      <c r="A48" s="250"/>
      <c r="B48" s="391"/>
      <c r="C48" s="250"/>
      <c r="D48" s="419"/>
      <c r="E48" s="419"/>
      <c r="F48" s="250"/>
      <c r="G48" s="250"/>
      <c r="H48" s="250"/>
      <c r="I48" s="250"/>
      <c r="J48" s="250"/>
      <c r="K48" s="438"/>
      <c r="L48" s="438"/>
      <c r="M48" s="414"/>
      <c r="N48" s="414"/>
      <c r="O48" s="645"/>
      <c r="P48" s="420"/>
      <c r="Q48" s="420"/>
      <c r="R48" s="415"/>
      <c r="S48" s="416"/>
      <c r="T48" s="416"/>
      <c r="U48" s="415"/>
      <c r="V48" s="416"/>
      <c r="W48" s="417"/>
      <c r="X48" s="678"/>
      <c r="Y48" s="678"/>
      <c r="Z48" s="679"/>
      <c r="AA48" s="415"/>
      <c r="AB48" s="416"/>
      <c r="AC48" s="416"/>
      <c r="AD48" s="415"/>
      <c r="AE48" s="416"/>
      <c r="AF48" s="416"/>
      <c r="AG48" s="415"/>
      <c r="AH48" s="416"/>
      <c r="AI48" s="417"/>
      <c r="AJ48" s="417"/>
    </row>
    <row r="49" spans="1:36" s="62" customFormat="1" ht="35.1" customHeight="1">
      <c r="A49" s="250"/>
      <c r="B49" s="391"/>
      <c r="C49" s="250"/>
      <c r="D49" s="419"/>
      <c r="E49" s="419"/>
      <c r="F49" s="250"/>
      <c r="G49" s="250"/>
      <c r="H49" s="250"/>
      <c r="I49" s="250"/>
      <c r="J49" s="250"/>
      <c r="K49" s="438"/>
      <c r="L49" s="438"/>
      <c r="M49" s="414"/>
      <c r="N49" s="414"/>
      <c r="O49" s="645"/>
      <c r="P49" s="420"/>
      <c r="Q49" s="420"/>
      <c r="R49" s="415"/>
      <c r="S49" s="416"/>
      <c r="T49" s="416"/>
      <c r="U49" s="415"/>
      <c r="V49" s="416"/>
      <c r="W49" s="417"/>
      <c r="X49" s="678"/>
      <c r="Y49" s="678"/>
      <c r="Z49" s="679"/>
      <c r="AA49" s="415"/>
      <c r="AB49" s="416"/>
      <c r="AC49" s="416"/>
      <c r="AD49" s="415"/>
      <c r="AE49" s="416"/>
      <c r="AF49" s="416"/>
      <c r="AG49" s="415"/>
      <c r="AH49" s="416"/>
      <c r="AI49" s="417"/>
      <c r="AJ49" s="417"/>
    </row>
    <row r="50" spans="1:36" s="62" customFormat="1" ht="35.1" customHeight="1">
      <c r="A50" s="250"/>
      <c r="B50" s="391"/>
      <c r="C50" s="250"/>
      <c r="D50" s="419"/>
      <c r="E50" s="419"/>
      <c r="F50" s="250"/>
      <c r="G50" s="250"/>
      <c r="H50" s="250"/>
      <c r="I50" s="250"/>
      <c r="J50" s="250"/>
      <c r="K50" s="438"/>
      <c r="L50" s="438"/>
      <c r="M50" s="414"/>
      <c r="N50" s="414"/>
      <c r="O50" s="645"/>
      <c r="P50" s="420"/>
      <c r="Q50" s="420"/>
      <c r="R50" s="415"/>
      <c r="S50" s="416"/>
      <c r="T50" s="416"/>
      <c r="U50" s="415"/>
      <c r="V50" s="416"/>
      <c r="W50" s="417"/>
      <c r="X50" s="678"/>
      <c r="Y50" s="678"/>
      <c r="Z50" s="679"/>
      <c r="AA50" s="415"/>
      <c r="AB50" s="416"/>
      <c r="AC50" s="416"/>
      <c r="AD50" s="415"/>
      <c r="AE50" s="416"/>
      <c r="AF50" s="416"/>
      <c r="AG50" s="415"/>
      <c r="AH50" s="416"/>
      <c r="AI50" s="417"/>
      <c r="AJ50" s="417"/>
    </row>
    <row r="51" spans="1:36" s="62" customFormat="1" ht="35.1" customHeight="1">
      <c r="A51" s="250"/>
      <c r="B51" s="391"/>
      <c r="C51" s="250"/>
      <c r="D51" s="419"/>
      <c r="E51" s="419"/>
      <c r="F51" s="250"/>
      <c r="G51" s="250"/>
      <c r="H51" s="250"/>
      <c r="I51" s="250"/>
      <c r="J51" s="250"/>
      <c r="K51" s="438"/>
      <c r="L51" s="438"/>
      <c r="M51" s="414"/>
      <c r="N51" s="414"/>
      <c r="O51" s="645"/>
      <c r="P51" s="420"/>
      <c r="Q51" s="420"/>
      <c r="R51" s="415"/>
      <c r="S51" s="416"/>
      <c r="T51" s="416"/>
      <c r="U51" s="415"/>
      <c r="V51" s="416"/>
      <c r="W51" s="417"/>
      <c r="X51" s="678"/>
      <c r="Y51" s="678"/>
      <c r="Z51" s="679"/>
      <c r="AA51" s="415"/>
      <c r="AB51" s="416"/>
      <c r="AC51" s="416"/>
      <c r="AD51" s="415"/>
      <c r="AE51" s="416"/>
      <c r="AF51" s="416"/>
      <c r="AG51" s="415"/>
      <c r="AH51" s="416"/>
      <c r="AI51" s="417"/>
      <c r="AJ51" s="417"/>
    </row>
    <row r="52" spans="1:36" s="62" customFormat="1" ht="35.1" customHeight="1">
      <c r="A52" s="250"/>
      <c r="B52" s="391"/>
      <c r="C52" s="250"/>
      <c r="D52" s="419"/>
      <c r="E52" s="419"/>
      <c r="F52" s="250"/>
      <c r="G52" s="250"/>
      <c r="H52" s="250"/>
      <c r="I52" s="250"/>
      <c r="J52" s="250"/>
      <c r="K52" s="438"/>
      <c r="L52" s="438"/>
      <c r="M52" s="414"/>
      <c r="N52" s="414"/>
      <c r="O52" s="645"/>
      <c r="P52" s="420"/>
      <c r="Q52" s="420"/>
      <c r="R52" s="415"/>
      <c r="S52" s="416"/>
      <c r="T52" s="416"/>
      <c r="U52" s="415"/>
      <c r="V52" s="416"/>
      <c r="W52" s="417"/>
      <c r="X52" s="678"/>
      <c r="Y52" s="678"/>
      <c r="Z52" s="679"/>
      <c r="AA52" s="415"/>
      <c r="AB52" s="416"/>
      <c r="AC52" s="416"/>
      <c r="AD52" s="415"/>
      <c r="AE52" s="416"/>
      <c r="AF52" s="416"/>
      <c r="AG52" s="415"/>
      <c r="AH52" s="416"/>
      <c r="AI52" s="417"/>
      <c r="AJ52" s="417"/>
    </row>
    <row r="53" spans="1:36" s="62" customFormat="1" ht="35.1" customHeight="1">
      <c r="A53" s="250"/>
      <c r="B53" s="391"/>
      <c r="C53" s="250"/>
      <c r="D53" s="419"/>
      <c r="E53" s="419"/>
      <c r="F53" s="250"/>
      <c r="G53" s="250"/>
      <c r="H53" s="250"/>
      <c r="I53" s="250"/>
      <c r="J53" s="250"/>
      <c r="K53" s="438"/>
      <c r="L53" s="438"/>
      <c r="M53" s="414"/>
      <c r="N53" s="414"/>
      <c r="O53" s="645"/>
      <c r="P53" s="420"/>
      <c r="Q53" s="420"/>
      <c r="R53" s="415"/>
      <c r="S53" s="416"/>
      <c r="T53" s="416"/>
      <c r="U53" s="415"/>
      <c r="V53" s="416"/>
      <c r="W53" s="417"/>
      <c r="X53" s="678"/>
      <c r="Y53" s="678"/>
      <c r="Z53" s="679"/>
      <c r="AA53" s="415"/>
      <c r="AB53" s="416"/>
      <c r="AC53" s="416"/>
      <c r="AD53" s="415"/>
      <c r="AE53" s="416"/>
      <c r="AF53" s="416"/>
      <c r="AG53" s="415"/>
      <c r="AH53" s="416"/>
      <c r="AI53" s="417"/>
      <c r="AJ53" s="417"/>
    </row>
    <row r="54" spans="1:36" s="62" customFormat="1" ht="35.1" customHeight="1">
      <c r="A54" s="250"/>
      <c r="B54" s="391"/>
      <c r="C54" s="250"/>
      <c r="D54" s="419"/>
      <c r="E54" s="419"/>
      <c r="F54" s="250"/>
      <c r="G54" s="250"/>
      <c r="H54" s="250"/>
      <c r="I54" s="250"/>
      <c r="J54" s="250"/>
      <c r="K54" s="438"/>
      <c r="L54" s="438"/>
      <c r="M54" s="414"/>
      <c r="N54" s="414"/>
      <c r="O54" s="645"/>
      <c r="P54" s="420"/>
      <c r="Q54" s="420"/>
      <c r="R54" s="415"/>
      <c r="S54" s="416"/>
      <c r="T54" s="416"/>
      <c r="U54" s="415"/>
      <c r="V54" s="416"/>
      <c r="W54" s="417"/>
      <c r="X54" s="678"/>
      <c r="Y54" s="678"/>
      <c r="Z54" s="679"/>
      <c r="AA54" s="415"/>
      <c r="AB54" s="416"/>
      <c r="AC54" s="416"/>
      <c r="AD54" s="415"/>
      <c r="AE54" s="416"/>
      <c r="AF54" s="416"/>
      <c r="AG54" s="415"/>
      <c r="AH54" s="416"/>
      <c r="AI54" s="417"/>
      <c r="AJ54" s="417"/>
    </row>
    <row r="55" spans="1:36" s="62" customFormat="1" ht="35.1" customHeight="1">
      <c r="A55" s="250"/>
      <c r="B55" s="391"/>
      <c r="C55" s="250"/>
      <c r="D55" s="419"/>
      <c r="E55" s="419"/>
      <c r="F55" s="250"/>
      <c r="G55" s="250"/>
      <c r="H55" s="250"/>
      <c r="I55" s="250"/>
      <c r="J55" s="250"/>
      <c r="K55" s="438"/>
      <c r="L55" s="438"/>
      <c r="M55" s="414"/>
      <c r="N55" s="414"/>
      <c r="O55" s="645"/>
      <c r="P55" s="420"/>
      <c r="Q55" s="420"/>
      <c r="R55" s="415"/>
      <c r="S55" s="416"/>
      <c r="T55" s="416"/>
      <c r="U55" s="415"/>
      <c r="V55" s="416"/>
      <c r="W55" s="417"/>
      <c r="X55" s="678"/>
      <c r="Y55" s="678"/>
      <c r="Z55" s="679"/>
      <c r="AA55" s="415"/>
      <c r="AB55" s="416"/>
      <c r="AC55" s="416"/>
      <c r="AD55" s="415"/>
      <c r="AE55" s="416"/>
      <c r="AF55" s="416"/>
      <c r="AG55" s="415"/>
      <c r="AH55" s="416"/>
      <c r="AI55" s="417"/>
      <c r="AJ55" s="417"/>
    </row>
    <row r="56" spans="1:36" s="62" customFormat="1" ht="35.1" customHeight="1">
      <c r="A56" s="250"/>
      <c r="B56" s="391"/>
      <c r="C56" s="250"/>
      <c r="D56" s="419"/>
      <c r="E56" s="419"/>
      <c r="F56" s="250"/>
      <c r="G56" s="250"/>
      <c r="H56" s="250"/>
      <c r="I56" s="250"/>
      <c r="J56" s="250"/>
      <c r="K56" s="438"/>
      <c r="L56" s="438"/>
      <c r="M56" s="414"/>
      <c r="N56" s="414"/>
      <c r="O56" s="645"/>
      <c r="P56" s="420"/>
      <c r="Q56" s="420"/>
      <c r="R56" s="415"/>
      <c r="S56" s="416"/>
      <c r="T56" s="416"/>
      <c r="U56" s="415"/>
      <c r="V56" s="416"/>
      <c r="W56" s="417"/>
      <c r="X56" s="678"/>
      <c r="Y56" s="678"/>
      <c r="Z56" s="679"/>
      <c r="AA56" s="415"/>
      <c r="AB56" s="416"/>
      <c r="AC56" s="416"/>
      <c r="AD56" s="415"/>
      <c r="AE56" s="416"/>
      <c r="AF56" s="416"/>
      <c r="AG56" s="415"/>
      <c r="AH56" s="416"/>
      <c r="AI56" s="417"/>
      <c r="AJ56" s="417"/>
    </row>
    <row r="57" spans="1:36" s="62" customFormat="1" ht="35.1" customHeight="1">
      <c r="A57" s="250"/>
      <c r="B57" s="391"/>
      <c r="C57" s="250"/>
      <c r="D57" s="419"/>
      <c r="E57" s="419"/>
      <c r="F57" s="250"/>
      <c r="G57" s="250"/>
      <c r="H57" s="250"/>
      <c r="I57" s="250"/>
      <c r="J57" s="250"/>
      <c r="K57" s="438"/>
      <c r="L57" s="438"/>
      <c r="M57" s="414"/>
      <c r="N57" s="414"/>
      <c r="O57" s="645"/>
      <c r="P57" s="420"/>
      <c r="Q57" s="420"/>
      <c r="R57" s="415"/>
      <c r="S57" s="416"/>
      <c r="T57" s="416"/>
      <c r="U57" s="415"/>
      <c r="V57" s="416"/>
      <c r="W57" s="417"/>
      <c r="X57" s="678"/>
      <c r="Y57" s="678"/>
      <c r="Z57" s="679"/>
      <c r="AA57" s="415"/>
      <c r="AB57" s="416"/>
      <c r="AC57" s="416"/>
      <c r="AD57" s="415"/>
      <c r="AE57" s="416"/>
      <c r="AF57" s="416"/>
      <c r="AG57" s="415"/>
      <c r="AH57" s="416"/>
      <c r="AI57" s="417"/>
      <c r="AJ57" s="417"/>
    </row>
    <row r="58" spans="1:36" s="62" customFormat="1" ht="35.1" customHeight="1">
      <c r="A58" s="250"/>
      <c r="B58" s="391"/>
      <c r="C58" s="250"/>
      <c r="D58" s="419"/>
      <c r="E58" s="419"/>
      <c r="F58" s="250"/>
      <c r="G58" s="250"/>
      <c r="H58" s="250"/>
      <c r="I58" s="250"/>
      <c r="J58" s="250"/>
      <c r="K58" s="438"/>
      <c r="L58" s="438"/>
      <c r="M58" s="414"/>
      <c r="N58" s="414"/>
      <c r="O58" s="645"/>
      <c r="P58" s="420"/>
      <c r="Q58" s="420"/>
      <c r="R58" s="415"/>
      <c r="S58" s="416"/>
      <c r="T58" s="416"/>
      <c r="U58" s="415"/>
      <c r="V58" s="416"/>
      <c r="W58" s="417"/>
      <c r="X58" s="678"/>
      <c r="Y58" s="678"/>
      <c r="Z58" s="679"/>
      <c r="AA58" s="415"/>
      <c r="AB58" s="416"/>
      <c r="AC58" s="416"/>
      <c r="AD58" s="415"/>
      <c r="AE58" s="416"/>
      <c r="AF58" s="416"/>
      <c r="AG58" s="415"/>
      <c r="AH58" s="416"/>
      <c r="AI58" s="417"/>
      <c r="AJ58" s="417"/>
    </row>
    <row r="59" spans="1:36" s="62" customFormat="1" ht="35.1" customHeight="1">
      <c r="A59" s="250"/>
      <c r="B59" s="391"/>
      <c r="C59" s="250"/>
      <c r="D59" s="419"/>
      <c r="E59" s="419"/>
      <c r="F59" s="250"/>
      <c r="G59" s="250"/>
      <c r="H59" s="250"/>
      <c r="I59" s="250"/>
      <c r="J59" s="250"/>
      <c r="K59" s="438"/>
      <c r="L59" s="438"/>
      <c r="M59" s="414"/>
      <c r="N59" s="414"/>
      <c r="O59" s="645"/>
      <c r="P59" s="420"/>
      <c r="Q59" s="420"/>
      <c r="R59" s="415"/>
      <c r="S59" s="416"/>
      <c r="T59" s="416"/>
      <c r="U59" s="415"/>
      <c r="V59" s="416"/>
      <c r="W59" s="417"/>
      <c r="X59" s="678"/>
      <c r="Y59" s="678"/>
      <c r="Z59" s="679"/>
      <c r="AA59" s="415"/>
      <c r="AB59" s="416"/>
      <c r="AC59" s="416"/>
      <c r="AD59" s="415"/>
      <c r="AE59" s="416"/>
      <c r="AF59" s="416"/>
      <c r="AG59" s="415"/>
      <c r="AH59" s="416"/>
      <c r="AI59" s="417"/>
      <c r="AJ59" s="417"/>
    </row>
    <row r="60" spans="1:36" s="62" customFormat="1" ht="35.1" customHeight="1">
      <c r="A60" s="250"/>
      <c r="B60" s="391"/>
      <c r="C60" s="250"/>
      <c r="D60" s="419"/>
      <c r="E60" s="419"/>
      <c r="F60" s="250"/>
      <c r="G60" s="250"/>
      <c r="H60" s="250"/>
      <c r="I60" s="250"/>
      <c r="J60" s="250"/>
      <c r="K60" s="438"/>
      <c r="L60" s="438"/>
      <c r="M60" s="414"/>
      <c r="N60" s="414"/>
      <c r="O60" s="645"/>
      <c r="P60" s="420"/>
      <c r="Q60" s="420"/>
      <c r="R60" s="415"/>
      <c r="S60" s="416"/>
      <c r="T60" s="416"/>
      <c r="U60" s="415"/>
      <c r="V60" s="416"/>
      <c r="W60" s="417"/>
      <c r="X60" s="678"/>
      <c r="Y60" s="678"/>
      <c r="Z60" s="679"/>
      <c r="AA60" s="415"/>
      <c r="AB60" s="416"/>
      <c r="AC60" s="416"/>
      <c r="AD60" s="415"/>
      <c r="AE60" s="416"/>
      <c r="AF60" s="416"/>
      <c r="AG60" s="415"/>
      <c r="AH60" s="416"/>
      <c r="AI60" s="417"/>
      <c r="AJ60" s="417"/>
    </row>
    <row r="61" spans="1:36" s="62" customFormat="1" ht="35.1" customHeight="1">
      <c r="A61" s="250"/>
      <c r="B61" s="391"/>
      <c r="C61" s="250"/>
      <c r="D61" s="419"/>
      <c r="E61" s="419"/>
      <c r="F61" s="250"/>
      <c r="G61" s="250"/>
      <c r="H61" s="250"/>
      <c r="I61" s="250"/>
      <c r="J61" s="250"/>
      <c r="K61" s="438"/>
      <c r="L61" s="438"/>
      <c r="M61" s="414"/>
      <c r="N61" s="414"/>
      <c r="O61" s="645"/>
      <c r="P61" s="420"/>
      <c r="Q61" s="420"/>
      <c r="R61" s="415"/>
      <c r="S61" s="416"/>
      <c r="T61" s="416"/>
      <c r="U61" s="415"/>
      <c r="V61" s="416"/>
      <c r="W61" s="417"/>
      <c r="X61" s="678"/>
      <c r="Y61" s="678"/>
      <c r="Z61" s="679"/>
      <c r="AA61" s="415"/>
      <c r="AB61" s="416"/>
      <c r="AC61" s="416"/>
      <c r="AD61" s="415"/>
      <c r="AE61" s="416"/>
      <c r="AF61" s="416"/>
      <c r="AG61" s="415"/>
      <c r="AH61" s="416"/>
      <c r="AI61" s="417"/>
      <c r="AJ61" s="417"/>
    </row>
    <row r="62" spans="1:36" s="62" customFormat="1" ht="35.1" customHeight="1">
      <c r="A62" s="250"/>
      <c r="B62" s="391"/>
      <c r="C62" s="250"/>
      <c r="D62" s="419"/>
      <c r="E62" s="419"/>
      <c r="F62" s="250"/>
      <c r="G62" s="250"/>
      <c r="H62" s="250"/>
      <c r="I62" s="250"/>
      <c r="J62" s="250"/>
      <c r="K62" s="438"/>
      <c r="L62" s="438"/>
      <c r="M62" s="414"/>
      <c r="N62" s="414"/>
      <c r="O62" s="645"/>
      <c r="P62" s="420"/>
      <c r="Q62" s="420"/>
      <c r="R62" s="415"/>
      <c r="S62" s="416"/>
      <c r="T62" s="416"/>
      <c r="U62" s="415"/>
      <c r="V62" s="416"/>
      <c r="W62" s="417"/>
      <c r="X62" s="678"/>
      <c r="Y62" s="678"/>
      <c r="Z62" s="679"/>
      <c r="AA62" s="415"/>
      <c r="AB62" s="416"/>
      <c r="AC62" s="416"/>
      <c r="AD62" s="415"/>
      <c r="AE62" s="416"/>
      <c r="AF62" s="416"/>
      <c r="AG62" s="415"/>
      <c r="AH62" s="416"/>
      <c r="AI62" s="417"/>
      <c r="AJ62" s="417"/>
    </row>
    <row r="63" spans="1:36" s="62" customFormat="1" ht="35.1" customHeight="1">
      <c r="A63" s="250"/>
      <c r="B63" s="391"/>
      <c r="C63" s="250"/>
      <c r="D63" s="419"/>
      <c r="E63" s="419"/>
      <c r="F63" s="250"/>
      <c r="G63" s="250"/>
      <c r="H63" s="250"/>
      <c r="I63" s="250"/>
      <c r="J63" s="250"/>
      <c r="K63" s="438"/>
      <c r="L63" s="438"/>
      <c r="M63" s="414"/>
      <c r="N63" s="414"/>
      <c r="O63" s="645"/>
      <c r="P63" s="420"/>
      <c r="Q63" s="420"/>
      <c r="R63" s="415"/>
      <c r="S63" s="416"/>
      <c r="T63" s="416"/>
      <c r="U63" s="415"/>
      <c r="V63" s="416"/>
      <c r="W63" s="417"/>
      <c r="X63" s="678"/>
      <c r="Y63" s="678"/>
      <c r="Z63" s="679"/>
      <c r="AA63" s="415"/>
      <c r="AB63" s="416"/>
      <c r="AC63" s="416"/>
      <c r="AD63" s="415"/>
      <c r="AE63" s="416"/>
      <c r="AF63" s="416"/>
      <c r="AG63" s="415"/>
      <c r="AH63" s="416"/>
      <c r="AI63" s="417"/>
      <c r="AJ63" s="417"/>
    </row>
    <row r="64" spans="1:36" s="62" customFormat="1" ht="35.1" customHeight="1">
      <c r="A64" s="250"/>
      <c r="B64" s="391"/>
      <c r="C64" s="250"/>
      <c r="D64" s="419"/>
      <c r="E64" s="419"/>
      <c r="F64" s="250"/>
      <c r="G64" s="250"/>
      <c r="H64" s="250"/>
      <c r="I64" s="250"/>
      <c r="J64" s="250"/>
      <c r="K64" s="438"/>
      <c r="L64" s="438"/>
      <c r="M64" s="414"/>
      <c r="N64" s="414"/>
      <c r="O64" s="645"/>
      <c r="P64" s="420"/>
      <c r="Q64" s="420"/>
      <c r="R64" s="415"/>
      <c r="S64" s="416"/>
      <c r="T64" s="416"/>
      <c r="U64" s="415"/>
      <c r="V64" s="416"/>
      <c r="W64" s="417"/>
      <c r="X64" s="678"/>
      <c r="Y64" s="678"/>
      <c r="Z64" s="679"/>
      <c r="AA64" s="415"/>
      <c r="AB64" s="416"/>
      <c r="AC64" s="416"/>
      <c r="AD64" s="415"/>
      <c r="AE64" s="416"/>
      <c r="AF64" s="416"/>
      <c r="AG64" s="415"/>
      <c r="AH64" s="416"/>
      <c r="AI64" s="417"/>
      <c r="AJ64" s="417"/>
    </row>
    <row r="65" spans="1:36" s="62" customFormat="1" ht="35.1" customHeight="1">
      <c r="A65" s="250"/>
      <c r="B65" s="391"/>
      <c r="C65" s="250"/>
      <c r="D65" s="419"/>
      <c r="E65" s="419"/>
      <c r="F65" s="250"/>
      <c r="G65" s="250"/>
      <c r="H65" s="250"/>
      <c r="I65" s="250"/>
      <c r="J65" s="250"/>
      <c r="K65" s="438"/>
      <c r="L65" s="438"/>
      <c r="M65" s="414"/>
      <c r="N65" s="414"/>
      <c r="O65" s="645"/>
      <c r="P65" s="420"/>
      <c r="Q65" s="420"/>
      <c r="R65" s="415"/>
      <c r="S65" s="416"/>
      <c r="T65" s="416"/>
      <c r="U65" s="415"/>
      <c r="V65" s="416"/>
      <c r="W65" s="417"/>
      <c r="X65" s="678"/>
      <c r="Y65" s="678"/>
      <c r="Z65" s="679"/>
      <c r="AA65" s="415"/>
      <c r="AB65" s="416"/>
      <c r="AC65" s="416"/>
      <c r="AD65" s="415"/>
      <c r="AE65" s="416"/>
      <c r="AF65" s="416"/>
      <c r="AG65" s="415"/>
      <c r="AH65" s="416"/>
      <c r="AI65" s="417"/>
      <c r="AJ65" s="417"/>
    </row>
    <row r="66" spans="1:36" s="62" customFormat="1" ht="35.1" customHeight="1">
      <c r="A66" s="250"/>
      <c r="B66" s="391"/>
      <c r="C66" s="250"/>
      <c r="D66" s="419"/>
      <c r="E66" s="419"/>
      <c r="F66" s="250"/>
      <c r="G66" s="250"/>
      <c r="H66" s="250"/>
      <c r="I66" s="250"/>
      <c r="J66" s="250"/>
      <c r="K66" s="438"/>
      <c r="L66" s="438"/>
      <c r="M66" s="414"/>
      <c r="N66" s="414"/>
      <c r="O66" s="645"/>
      <c r="P66" s="420"/>
      <c r="Q66" s="420"/>
      <c r="R66" s="415"/>
      <c r="S66" s="416"/>
      <c r="T66" s="416"/>
      <c r="U66" s="415"/>
      <c r="V66" s="416"/>
      <c r="W66" s="417"/>
      <c r="X66" s="678"/>
      <c r="Y66" s="678"/>
      <c r="Z66" s="679"/>
      <c r="AA66" s="415"/>
      <c r="AB66" s="416"/>
      <c r="AC66" s="416"/>
      <c r="AD66" s="415"/>
      <c r="AE66" s="416"/>
      <c r="AF66" s="416"/>
      <c r="AG66" s="415"/>
      <c r="AH66" s="416"/>
      <c r="AI66" s="417"/>
      <c r="AJ66" s="417"/>
    </row>
    <row r="67" spans="1:36" s="62" customFormat="1" ht="35.1" customHeight="1">
      <c r="A67" s="250"/>
      <c r="B67" s="391"/>
      <c r="C67" s="250"/>
      <c r="D67" s="419"/>
      <c r="E67" s="419"/>
      <c r="F67" s="250"/>
      <c r="G67" s="250"/>
      <c r="H67" s="250"/>
      <c r="I67" s="250"/>
      <c r="J67" s="250"/>
      <c r="K67" s="438"/>
      <c r="L67" s="438"/>
      <c r="M67" s="414"/>
      <c r="N67" s="414"/>
      <c r="O67" s="645"/>
      <c r="P67" s="420"/>
      <c r="Q67" s="420"/>
      <c r="R67" s="415"/>
      <c r="S67" s="416"/>
      <c r="T67" s="416"/>
      <c r="U67" s="415"/>
      <c r="V67" s="416"/>
      <c r="W67" s="417"/>
      <c r="X67" s="678"/>
      <c r="Y67" s="678"/>
      <c r="Z67" s="679"/>
      <c r="AA67" s="415"/>
      <c r="AB67" s="416"/>
      <c r="AC67" s="416"/>
      <c r="AD67" s="415"/>
      <c r="AE67" s="416"/>
      <c r="AF67" s="416"/>
      <c r="AG67" s="415"/>
      <c r="AH67" s="416"/>
      <c r="AI67" s="417"/>
      <c r="AJ67" s="417"/>
    </row>
    <row r="68" spans="1:36" s="62" customFormat="1" ht="35.1" customHeight="1">
      <c r="A68" s="250"/>
      <c r="B68" s="391"/>
      <c r="C68" s="250"/>
      <c r="D68" s="419"/>
      <c r="E68" s="419"/>
      <c r="F68" s="250"/>
      <c r="G68" s="250"/>
      <c r="H68" s="250"/>
      <c r="I68" s="250"/>
      <c r="J68" s="250"/>
      <c r="K68" s="438"/>
      <c r="L68" s="438"/>
      <c r="M68" s="414"/>
      <c r="N68" s="414"/>
      <c r="O68" s="645"/>
      <c r="P68" s="420"/>
      <c r="Q68" s="420"/>
      <c r="R68" s="415"/>
      <c r="S68" s="416"/>
      <c r="T68" s="416"/>
      <c r="U68" s="415"/>
      <c r="V68" s="416"/>
      <c r="W68" s="417"/>
      <c r="X68" s="678"/>
      <c r="Y68" s="678"/>
      <c r="Z68" s="679"/>
      <c r="AA68" s="415"/>
      <c r="AB68" s="416"/>
      <c r="AC68" s="416"/>
      <c r="AD68" s="415"/>
      <c r="AE68" s="416"/>
      <c r="AF68" s="416"/>
      <c r="AG68" s="415"/>
      <c r="AH68" s="416"/>
      <c r="AI68" s="417"/>
      <c r="AJ68" s="417"/>
    </row>
    <row r="69" spans="1:36" s="62" customFormat="1" ht="35.1" customHeight="1">
      <c r="A69" s="250"/>
      <c r="B69" s="391"/>
      <c r="C69" s="250"/>
      <c r="D69" s="419"/>
      <c r="E69" s="419"/>
      <c r="F69" s="250"/>
      <c r="G69" s="250"/>
      <c r="H69" s="250"/>
      <c r="I69" s="250"/>
      <c r="J69" s="250"/>
      <c r="K69" s="438"/>
      <c r="L69" s="438"/>
      <c r="M69" s="414"/>
      <c r="N69" s="414"/>
      <c r="O69" s="645"/>
      <c r="P69" s="420"/>
      <c r="Q69" s="420"/>
      <c r="R69" s="415"/>
      <c r="S69" s="416"/>
      <c r="T69" s="416"/>
      <c r="U69" s="415"/>
      <c r="V69" s="416"/>
      <c r="W69" s="417"/>
      <c r="X69" s="678"/>
      <c r="Y69" s="678"/>
      <c r="Z69" s="679"/>
      <c r="AA69" s="415"/>
      <c r="AB69" s="416"/>
      <c r="AC69" s="416"/>
      <c r="AD69" s="415"/>
      <c r="AE69" s="416"/>
      <c r="AF69" s="416"/>
      <c r="AG69" s="415"/>
      <c r="AH69" s="416"/>
      <c r="AI69" s="417"/>
      <c r="AJ69" s="417"/>
    </row>
    <row r="70" spans="1:36" s="62" customFormat="1" ht="35.1" customHeight="1">
      <c r="A70" s="250"/>
      <c r="B70" s="391"/>
      <c r="C70" s="250"/>
      <c r="D70" s="419"/>
      <c r="E70" s="419"/>
      <c r="F70" s="250"/>
      <c r="G70" s="250"/>
      <c r="H70" s="250"/>
      <c r="I70" s="250"/>
      <c r="J70" s="250"/>
      <c r="K70" s="438"/>
      <c r="L70" s="438"/>
      <c r="M70" s="414"/>
      <c r="N70" s="414"/>
      <c r="O70" s="645"/>
      <c r="P70" s="420"/>
      <c r="Q70" s="420"/>
      <c r="R70" s="415"/>
      <c r="S70" s="416"/>
      <c r="T70" s="416"/>
      <c r="U70" s="415"/>
      <c r="V70" s="416"/>
      <c r="W70" s="417"/>
      <c r="X70" s="678"/>
      <c r="Y70" s="678"/>
      <c r="Z70" s="679"/>
      <c r="AA70" s="415"/>
      <c r="AB70" s="416"/>
      <c r="AC70" s="416"/>
      <c r="AD70" s="415"/>
      <c r="AE70" s="416"/>
      <c r="AF70" s="416"/>
      <c r="AG70" s="415"/>
      <c r="AH70" s="416"/>
      <c r="AI70" s="417"/>
      <c r="AJ70" s="417"/>
    </row>
    <row r="71" spans="1:36" s="62" customFormat="1" ht="35.1" customHeight="1">
      <c r="A71" s="250"/>
      <c r="B71" s="391"/>
      <c r="C71" s="250"/>
      <c r="D71" s="419"/>
      <c r="E71" s="419"/>
      <c r="F71" s="250"/>
      <c r="G71" s="250"/>
      <c r="H71" s="250"/>
      <c r="I71" s="250"/>
      <c r="J71" s="250"/>
      <c r="K71" s="438"/>
      <c r="L71" s="438"/>
      <c r="M71" s="414"/>
      <c r="N71" s="414"/>
      <c r="O71" s="645"/>
      <c r="P71" s="420"/>
      <c r="Q71" s="420"/>
      <c r="R71" s="415"/>
      <c r="S71" s="416"/>
      <c r="T71" s="416"/>
      <c r="U71" s="415"/>
      <c r="V71" s="416"/>
      <c r="W71" s="417"/>
      <c r="X71" s="678"/>
      <c r="Y71" s="678"/>
      <c r="Z71" s="679"/>
      <c r="AA71" s="415"/>
      <c r="AB71" s="416"/>
      <c r="AC71" s="416"/>
      <c r="AD71" s="415"/>
      <c r="AE71" s="416"/>
      <c r="AF71" s="416"/>
      <c r="AG71" s="415"/>
      <c r="AH71" s="416"/>
      <c r="AI71" s="417"/>
      <c r="AJ71" s="417"/>
    </row>
    <row r="72" spans="1:36" s="62" customFormat="1" ht="35.1" customHeight="1">
      <c r="A72" s="250"/>
      <c r="B72" s="391"/>
      <c r="C72" s="250"/>
      <c r="D72" s="419"/>
      <c r="E72" s="419"/>
      <c r="F72" s="250"/>
      <c r="G72" s="250"/>
      <c r="H72" s="250"/>
      <c r="I72" s="250"/>
      <c r="J72" s="250"/>
      <c r="K72" s="438"/>
      <c r="L72" s="438"/>
      <c r="M72" s="414"/>
      <c r="N72" s="414"/>
      <c r="O72" s="645"/>
      <c r="P72" s="420"/>
      <c r="Q72" s="420"/>
      <c r="R72" s="415"/>
      <c r="S72" s="416"/>
      <c r="T72" s="416"/>
      <c r="U72" s="415"/>
      <c r="V72" s="416"/>
      <c r="W72" s="417"/>
      <c r="X72" s="678"/>
      <c r="Y72" s="678"/>
      <c r="Z72" s="679"/>
      <c r="AA72" s="415"/>
      <c r="AB72" s="416"/>
      <c r="AC72" s="416"/>
      <c r="AD72" s="415"/>
      <c r="AE72" s="416"/>
      <c r="AF72" s="416"/>
      <c r="AG72" s="415"/>
      <c r="AH72" s="416"/>
      <c r="AI72" s="417"/>
      <c r="AJ72" s="417"/>
    </row>
    <row r="73" spans="1:36" s="62" customFormat="1" ht="35.1" customHeight="1">
      <c r="A73" s="250"/>
      <c r="B73" s="391"/>
      <c r="C73" s="250"/>
      <c r="D73" s="419"/>
      <c r="E73" s="419"/>
      <c r="F73" s="250"/>
      <c r="G73" s="250"/>
      <c r="H73" s="250"/>
      <c r="I73" s="250"/>
      <c r="J73" s="250"/>
      <c r="K73" s="438"/>
      <c r="L73" s="438"/>
      <c r="M73" s="414"/>
      <c r="N73" s="414"/>
      <c r="O73" s="645"/>
      <c r="P73" s="420"/>
      <c r="Q73" s="420"/>
      <c r="R73" s="415"/>
      <c r="S73" s="416"/>
      <c r="T73" s="416"/>
      <c r="U73" s="415"/>
      <c r="V73" s="416"/>
      <c r="W73" s="417"/>
      <c r="X73" s="678"/>
      <c r="Y73" s="678"/>
      <c r="Z73" s="679"/>
      <c r="AA73" s="415"/>
      <c r="AB73" s="416"/>
      <c r="AC73" s="416"/>
      <c r="AD73" s="415"/>
      <c r="AE73" s="416"/>
      <c r="AF73" s="416"/>
      <c r="AG73" s="415"/>
      <c r="AH73" s="416"/>
      <c r="AI73" s="417"/>
      <c r="AJ73" s="417"/>
    </row>
    <row r="74" spans="1:36" s="62" customFormat="1" ht="35.1" customHeight="1">
      <c r="A74" s="250"/>
      <c r="B74" s="391"/>
      <c r="C74" s="250"/>
      <c r="D74" s="419"/>
      <c r="E74" s="419"/>
      <c r="F74" s="250"/>
      <c r="G74" s="250"/>
      <c r="H74" s="250"/>
      <c r="I74" s="250"/>
      <c r="J74" s="250"/>
      <c r="K74" s="438"/>
      <c r="L74" s="438"/>
      <c r="M74" s="414"/>
      <c r="N74" s="414"/>
      <c r="O74" s="645"/>
      <c r="P74" s="420"/>
      <c r="Q74" s="420"/>
      <c r="R74" s="415"/>
      <c r="S74" s="416"/>
      <c r="T74" s="416"/>
      <c r="U74" s="415"/>
      <c r="V74" s="416"/>
      <c r="W74" s="417"/>
      <c r="X74" s="678"/>
      <c r="Y74" s="678"/>
      <c r="Z74" s="679"/>
      <c r="AA74" s="415"/>
      <c r="AB74" s="416"/>
      <c r="AC74" s="416"/>
      <c r="AD74" s="415"/>
      <c r="AE74" s="416"/>
      <c r="AF74" s="416"/>
      <c r="AG74" s="415"/>
      <c r="AH74" s="416"/>
      <c r="AI74" s="417"/>
      <c r="AJ74" s="417"/>
    </row>
    <row r="75" spans="1:36" s="62" customFormat="1" ht="35.1" customHeight="1">
      <c r="A75" s="250"/>
      <c r="B75" s="391"/>
      <c r="C75" s="250"/>
      <c r="D75" s="419"/>
      <c r="E75" s="419"/>
      <c r="F75" s="250"/>
      <c r="G75" s="250"/>
      <c r="H75" s="250"/>
      <c r="I75" s="250"/>
      <c r="J75" s="250"/>
      <c r="K75" s="438"/>
      <c r="L75" s="438"/>
      <c r="M75" s="414"/>
      <c r="N75" s="414"/>
      <c r="O75" s="645"/>
      <c r="P75" s="420"/>
      <c r="Q75" s="420"/>
      <c r="R75" s="415"/>
      <c r="S75" s="416"/>
      <c r="T75" s="416"/>
      <c r="U75" s="415"/>
      <c r="V75" s="416"/>
      <c r="W75" s="417"/>
      <c r="X75" s="678"/>
      <c r="Y75" s="678"/>
      <c r="Z75" s="679"/>
      <c r="AA75" s="415"/>
      <c r="AB75" s="416"/>
      <c r="AC75" s="416"/>
      <c r="AD75" s="415"/>
      <c r="AE75" s="416"/>
      <c r="AF75" s="416"/>
      <c r="AG75" s="415"/>
      <c r="AH75" s="416"/>
      <c r="AI75" s="417"/>
      <c r="AJ75" s="417"/>
    </row>
    <row r="76" spans="1:36" s="62" customFormat="1" ht="35.1" customHeight="1">
      <c r="A76" s="250"/>
      <c r="B76" s="391"/>
      <c r="C76" s="250"/>
      <c r="D76" s="419"/>
      <c r="E76" s="419"/>
      <c r="F76" s="250"/>
      <c r="G76" s="250"/>
      <c r="H76" s="250"/>
      <c r="I76" s="250"/>
      <c r="J76" s="250"/>
      <c r="K76" s="438"/>
      <c r="L76" s="438"/>
      <c r="M76" s="414"/>
      <c r="N76" s="414"/>
      <c r="O76" s="645"/>
      <c r="P76" s="420"/>
      <c r="Q76" s="420"/>
      <c r="R76" s="415"/>
      <c r="S76" s="416"/>
      <c r="T76" s="416"/>
      <c r="U76" s="415"/>
      <c r="V76" s="416"/>
      <c r="W76" s="417"/>
      <c r="X76" s="678"/>
      <c r="Y76" s="678"/>
      <c r="Z76" s="679"/>
      <c r="AA76" s="415"/>
      <c r="AB76" s="416"/>
      <c r="AC76" s="416"/>
      <c r="AD76" s="415"/>
      <c r="AE76" s="416"/>
      <c r="AF76" s="416"/>
      <c r="AG76" s="415"/>
      <c r="AH76" s="416"/>
      <c r="AI76" s="417"/>
      <c r="AJ76" s="417"/>
    </row>
    <row r="77" spans="1:36" s="62" customFormat="1" ht="35.1" customHeight="1">
      <c r="A77" s="250"/>
      <c r="B77" s="391"/>
      <c r="C77" s="250"/>
      <c r="D77" s="419"/>
      <c r="E77" s="419"/>
      <c r="F77" s="250"/>
      <c r="G77" s="250"/>
      <c r="H77" s="250"/>
      <c r="I77" s="250"/>
      <c r="J77" s="250"/>
      <c r="K77" s="438"/>
      <c r="L77" s="438"/>
      <c r="M77" s="414"/>
      <c r="N77" s="414"/>
      <c r="O77" s="645"/>
      <c r="P77" s="420"/>
      <c r="Q77" s="420"/>
      <c r="R77" s="415"/>
      <c r="S77" s="416"/>
      <c r="T77" s="416"/>
      <c r="U77" s="415"/>
      <c r="V77" s="416"/>
      <c r="W77" s="417"/>
      <c r="X77" s="678"/>
      <c r="Y77" s="678"/>
      <c r="Z77" s="679"/>
      <c r="AA77" s="415"/>
      <c r="AB77" s="416"/>
      <c r="AC77" s="416"/>
      <c r="AD77" s="415"/>
      <c r="AE77" s="416"/>
      <c r="AF77" s="416"/>
      <c r="AG77" s="415"/>
      <c r="AH77" s="416"/>
      <c r="AI77" s="417"/>
      <c r="AJ77" s="417"/>
    </row>
    <row r="78" spans="1:36" s="62" customFormat="1" ht="35.1" customHeight="1">
      <c r="A78" s="250"/>
      <c r="B78" s="391"/>
      <c r="C78" s="250"/>
      <c r="D78" s="419"/>
      <c r="E78" s="419"/>
      <c r="F78" s="250"/>
      <c r="G78" s="250"/>
      <c r="H78" s="250"/>
      <c r="I78" s="250"/>
      <c r="J78" s="250"/>
      <c r="K78" s="438"/>
      <c r="L78" s="438"/>
      <c r="M78" s="414"/>
      <c r="N78" s="414"/>
      <c r="O78" s="645"/>
      <c r="P78" s="420"/>
      <c r="Q78" s="420"/>
      <c r="R78" s="415"/>
      <c r="S78" s="416"/>
      <c r="T78" s="416"/>
      <c r="U78" s="415"/>
      <c r="V78" s="416"/>
      <c r="W78" s="417"/>
      <c r="X78" s="678"/>
      <c r="Y78" s="678"/>
      <c r="Z78" s="679"/>
      <c r="AA78" s="415"/>
      <c r="AB78" s="416"/>
      <c r="AC78" s="416"/>
      <c r="AD78" s="415"/>
      <c r="AE78" s="416"/>
      <c r="AF78" s="416"/>
      <c r="AG78" s="415"/>
      <c r="AH78" s="416"/>
      <c r="AI78" s="417"/>
      <c r="AJ78" s="417"/>
    </row>
    <row r="79" spans="1:36" s="62" customFormat="1" ht="35.1" customHeight="1">
      <c r="A79" s="250"/>
      <c r="B79" s="391"/>
      <c r="C79" s="250"/>
      <c r="D79" s="419"/>
      <c r="E79" s="419"/>
      <c r="F79" s="250"/>
      <c r="G79" s="250"/>
      <c r="H79" s="250"/>
      <c r="I79" s="250"/>
      <c r="J79" s="250"/>
      <c r="K79" s="438"/>
      <c r="L79" s="438"/>
      <c r="M79" s="414"/>
      <c r="N79" s="414"/>
      <c r="O79" s="645"/>
      <c r="P79" s="420"/>
      <c r="Q79" s="420"/>
      <c r="R79" s="415"/>
      <c r="S79" s="416"/>
      <c r="T79" s="416"/>
      <c r="U79" s="415"/>
      <c r="V79" s="416"/>
      <c r="W79" s="417"/>
      <c r="X79" s="678"/>
      <c r="Y79" s="678"/>
      <c r="Z79" s="679"/>
      <c r="AA79" s="415"/>
      <c r="AB79" s="416"/>
      <c r="AC79" s="416"/>
      <c r="AD79" s="415"/>
      <c r="AE79" s="416"/>
      <c r="AF79" s="416"/>
      <c r="AG79" s="415"/>
      <c r="AH79" s="416"/>
      <c r="AI79" s="417"/>
      <c r="AJ79" s="417"/>
    </row>
    <row r="80" spans="1:36" s="62" customFormat="1" ht="35.1" customHeight="1">
      <c r="A80" s="250"/>
      <c r="B80" s="391"/>
      <c r="C80" s="250"/>
      <c r="D80" s="419"/>
      <c r="E80" s="419"/>
      <c r="F80" s="250"/>
      <c r="G80" s="250"/>
      <c r="H80" s="250"/>
      <c r="I80" s="250"/>
      <c r="J80" s="250"/>
      <c r="K80" s="438"/>
      <c r="L80" s="438"/>
      <c r="M80" s="414"/>
      <c r="N80" s="414"/>
      <c r="O80" s="645"/>
      <c r="P80" s="420"/>
      <c r="Q80" s="420"/>
      <c r="R80" s="415"/>
      <c r="S80" s="416"/>
      <c r="T80" s="416"/>
      <c r="U80" s="415"/>
      <c r="V80" s="416"/>
      <c r="W80" s="417"/>
      <c r="X80" s="678"/>
      <c r="Y80" s="678"/>
      <c r="Z80" s="679"/>
      <c r="AA80" s="415"/>
      <c r="AB80" s="416"/>
      <c r="AC80" s="416"/>
      <c r="AD80" s="415"/>
      <c r="AE80" s="416"/>
      <c r="AF80" s="416"/>
      <c r="AG80" s="415"/>
      <c r="AH80" s="416"/>
      <c r="AI80" s="417"/>
      <c r="AJ80" s="417"/>
    </row>
    <row r="81" spans="1:36" s="62" customFormat="1" ht="35.1" customHeight="1">
      <c r="A81" s="250"/>
      <c r="B81" s="391"/>
      <c r="C81" s="250"/>
      <c r="D81" s="419"/>
      <c r="E81" s="419"/>
      <c r="F81" s="250"/>
      <c r="G81" s="250"/>
      <c r="H81" s="250"/>
      <c r="I81" s="250"/>
      <c r="J81" s="250"/>
      <c r="K81" s="438"/>
      <c r="L81" s="438"/>
      <c r="M81" s="414"/>
      <c r="N81" s="414"/>
      <c r="O81" s="645"/>
      <c r="P81" s="420"/>
      <c r="Q81" s="420"/>
      <c r="R81" s="415"/>
      <c r="S81" s="416"/>
      <c r="T81" s="416"/>
      <c r="U81" s="415"/>
      <c r="V81" s="416"/>
      <c r="W81" s="417"/>
      <c r="X81" s="678"/>
      <c r="Y81" s="678"/>
      <c r="Z81" s="679"/>
      <c r="AA81" s="415"/>
      <c r="AB81" s="416"/>
      <c r="AC81" s="416"/>
      <c r="AD81" s="415"/>
      <c r="AE81" s="416"/>
      <c r="AF81" s="416"/>
      <c r="AG81" s="415"/>
      <c r="AH81" s="416"/>
      <c r="AI81" s="417"/>
      <c r="AJ81" s="417"/>
    </row>
    <row r="82" spans="1:36" s="62" customFormat="1" ht="35.1" customHeight="1">
      <c r="A82" s="250"/>
      <c r="B82" s="391"/>
      <c r="C82" s="250"/>
      <c r="D82" s="419"/>
      <c r="E82" s="419"/>
      <c r="F82" s="250"/>
      <c r="G82" s="250"/>
      <c r="H82" s="250"/>
      <c r="I82" s="250"/>
      <c r="J82" s="250"/>
      <c r="K82" s="438"/>
      <c r="L82" s="438"/>
      <c r="M82" s="414"/>
      <c r="N82" s="414"/>
      <c r="O82" s="645"/>
      <c r="P82" s="420"/>
      <c r="Q82" s="420"/>
      <c r="R82" s="415"/>
      <c r="S82" s="416"/>
      <c r="T82" s="416"/>
      <c r="U82" s="415"/>
      <c r="V82" s="416"/>
      <c r="W82" s="417"/>
      <c r="X82" s="678"/>
      <c r="Y82" s="678"/>
      <c r="Z82" s="679"/>
      <c r="AA82" s="415"/>
      <c r="AB82" s="416"/>
      <c r="AC82" s="416"/>
      <c r="AD82" s="415"/>
      <c r="AE82" s="416"/>
      <c r="AF82" s="416"/>
      <c r="AG82" s="415"/>
      <c r="AH82" s="416"/>
      <c r="AI82" s="417"/>
      <c r="AJ82" s="417"/>
    </row>
    <row r="83" spans="1:36" s="62" customFormat="1" ht="35.1" customHeight="1">
      <c r="A83" s="250"/>
      <c r="B83" s="391"/>
      <c r="C83" s="250"/>
      <c r="D83" s="419"/>
      <c r="E83" s="419"/>
      <c r="F83" s="250"/>
      <c r="G83" s="250"/>
      <c r="H83" s="250"/>
      <c r="I83" s="250"/>
      <c r="J83" s="250"/>
      <c r="K83" s="438"/>
      <c r="L83" s="438"/>
      <c r="M83" s="414"/>
      <c r="N83" s="414"/>
      <c r="O83" s="645"/>
      <c r="P83" s="420"/>
      <c r="Q83" s="420"/>
      <c r="R83" s="415"/>
      <c r="S83" s="416"/>
      <c r="T83" s="416"/>
      <c r="U83" s="415"/>
      <c r="V83" s="416"/>
      <c r="W83" s="417"/>
      <c r="X83" s="678"/>
      <c r="Y83" s="678"/>
      <c r="Z83" s="679"/>
      <c r="AA83" s="415"/>
      <c r="AB83" s="416"/>
      <c r="AC83" s="416"/>
      <c r="AD83" s="415"/>
      <c r="AE83" s="416"/>
      <c r="AF83" s="416"/>
      <c r="AG83" s="415"/>
      <c r="AH83" s="416"/>
      <c r="AI83" s="417"/>
      <c r="AJ83" s="417"/>
    </row>
    <row r="84" spans="1:36" s="62" customFormat="1" ht="35.1" customHeight="1">
      <c r="A84" s="250"/>
      <c r="B84" s="391"/>
      <c r="C84" s="250"/>
      <c r="D84" s="419"/>
      <c r="E84" s="419"/>
      <c r="F84" s="250"/>
      <c r="G84" s="250"/>
      <c r="H84" s="250"/>
      <c r="I84" s="250"/>
      <c r="J84" s="250"/>
      <c r="K84" s="438"/>
      <c r="L84" s="438"/>
      <c r="M84" s="414"/>
      <c r="N84" s="414"/>
      <c r="O84" s="645"/>
      <c r="P84" s="420"/>
      <c r="Q84" s="420"/>
      <c r="R84" s="415"/>
      <c r="S84" s="416"/>
      <c r="T84" s="416"/>
      <c r="U84" s="415"/>
      <c r="V84" s="416"/>
      <c r="W84" s="417"/>
      <c r="X84" s="678"/>
      <c r="Y84" s="678"/>
      <c r="Z84" s="679"/>
      <c r="AA84" s="415"/>
      <c r="AB84" s="416"/>
      <c r="AC84" s="416"/>
      <c r="AD84" s="415"/>
      <c r="AE84" s="416"/>
      <c r="AF84" s="416"/>
      <c r="AG84" s="415"/>
      <c r="AH84" s="416"/>
      <c r="AI84" s="417"/>
      <c r="AJ84" s="417"/>
    </row>
    <row r="85" spans="1:36" s="62" customFormat="1" ht="35.1" customHeight="1">
      <c r="A85" s="250"/>
      <c r="B85" s="391"/>
      <c r="C85" s="250"/>
      <c r="D85" s="419"/>
      <c r="E85" s="419"/>
      <c r="F85" s="250"/>
      <c r="G85" s="250"/>
      <c r="H85" s="250"/>
      <c r="I85" s="250"/>
      <c r="J85" s="250"/>
      <c r="K85" s="438"/>
      <c r="L85" s="438"/>
      <c r="M85" s="414"/>
      <c r="N85" s="414"/>
      <c r="O85" s="645"/>
      <c r="P85" s="420"/>
      <c r="Q85" s="420"/>
      <c r="R85" s="415"/>
      <c r="S85" s="416"/>
      <c r="T85" s="416"/>
      <c r="U85" s="415"/>
      <c r="V85" s="416"/>
      <c r="W85" s="417"/>
      <c r="X85" s="678"/>
      <c r="Y85" s="678"/>
      <c r="Z85" s="679"/>
      <c r="AA85" s="415"/>
      <c r="AB85" s="416"/>
      <c r="AC85" s="416"/>
      <c r="AD85" s="415"/>
      <c r="AE85" s="416"/>
      <c r="AF85" s="416"/>
      <c r="AG85" s="415"/>
      <c r="AH85" s="416"/>
      <c r="AI85" s="417"/>
      <c r="AJ85" s="417"/>
    </row>
    <row r="86" spans="1:36" s="62" customFormat="1" ht="35.1" customHeight="1">
      <c r="A86" s="250"/>
      <c r="B86" s="391"/>
      <c r="C86" s="250"/>
      <c r="D86" s="419"/>
      <c r="E86" s="419"/>
      <c r="F86" s="250"/>
      <c r="G86" s="250"/>
      <c r="H86" s="250"/>
      <c r="I86" s="250"/>
      <c r="J86" s="250"/>
      <c r="K86" s="438"/>
      <c r="L86" s="438"/>
      <c r="M86" s="414"/>
      <c r="N86" s="414"/>
      <c r="O86" s="645"/>
      <c r="P86" s="420"/>
      <c r="Q86" s="420"/>
      <c r="R86" s="415"/>
      <c r="S86" s="416"/>
      <c r="T86" s="416"/>
      <c r="U86" s="415"/>
      <c r="V86" s="416"/>
      <c r="W86" s="417"/>
      <c r="X86" s="678"/>
      <c r="Y86" s="678"/>
      <c r="Z86" s="679"/>
      <c r="AA86" s="415"/>
      <c r="AB86" s="416"/>
      <c r="AC86" s="416"/>
      <c r="AD86" s="415"/>
      <c r="AE86" s="416"/>
      <c r="AF86" s="416"/>
      <c r="AG86" s="415"/>
      <c r="AH86" s="416"/>
      <c r="AI86" s="417"/>
      <c r="AJ86" s="417"/>
    </row>
    <row r="87" spans="1:36" s="62" customFormat="1" ht="35.1" customHeight="1">
      <c r="A87" s="250"/>
      <c r="B87" s="391"/>
      <c r="C87" s="250"/>
      <c r="D87" s="419"/>
      <c r="E87" s="419"/>
      <c r="F87" s="250"/>
      <c r="G87" s="250"/>
      <c r="H87" s="250"/>
      <c r="I87" s="250"/>
      <c r="J87" s="250"/>
      <c r="K87" s="438"/>
      <c r="L87" s="438"/>
      <c r="M87" s="414"/>
      <c r="N87" s="414"/>
      <c r="O87" s="645"/>
      <c r="P87" s="420"/>
      <c r="Q87" s="420"/>
      <c r="R87" s="415"/>
      <c r="S87" s="416"/>
      <c r="T87" s="416"/>
      <c r="U87" s="415"/>
      <c r="V87" s="416"/>
      <c r="W87" s="417"/>
      <c r="X87" s="678"/>
      <c r="Y87" s="678"/>
      <c r="Z87" s="679"/>
      <c r="AA87" s="415"/>
      <c r="AB87" s="416"/>
      <c r="AC87" s="416"/>
      <c r="AD87" s="415"/>
      <c r="AE87" s="416"/>
      <c r="AF87" s="416"/>
      <c r="AG87" s="415"/>
      <c r="AH87" s="416"/>
      <c r="AI87" s="417"/>
      <c r="AJ87" s="417"/>
    </row>
    <row r="88" spans="1:36" s="62" customFormat="1" ht="35.1" customHeight="1">
      <c r="A88" s="250"/>
      <c r="B88" s="391"/>
      <c r="C88" s="250"/>
      <c r="D88" s="419"/>
      <c r="E88" s="419"/>
      <c r="F88" s="250"/>
      <c r="G88" s="250"/>
      <c r="H88" s="250"/>
      <c r="I88" s="250"/>
      <c r="J88" s="250"/>
      <c r="K88" s="438"/>
      <c r="L88" s="438"/>
      <c r="M88" s="414"/>
      <c r="N88" s="414"/>
      <c r="O88" s="645"/>
      <c r="P88" s="420"/>
      <c r="Q88" s="420"/>
      <c r="R88" s="415"/>
      <c r="S88" s="416"/>
      <c r="T88" s="416"/>
      <c r="U88" s="415"/>
      <c r="V88" s="416"/>
      <c r="W88" s="417"/>
      <c r="X88" s="678"/>
      <c r="Y88" s="678"/>
      <c r="Z88" s="679"/>
      <c r="AA88" s="415"/>
      <c r="AB88" s="416"/>
      <c r="AC88" s="416"/>
      <c r="AD88" s="415"/>
      <c r="AE88" s="416"/>
      <c r="AF88" s="416"/>
      <c r="AG88" s="415"/>
      <c r="AH88" s="416"/>
      <c r="AI88" s="417"/>
      <c r="AJ88" s="417"/>
    </row>
    <row r="89" spans="1:36" s="62" customFormat="1" ht="35.1" customHeight="1">
      <c r="A89" s="250"/>
      <c r="B89" s="391"/>
      <c r="C89" s="250"/>
      <c r="D89" s="419"/>
      <c r="E89" s="419"/>
      <c r="F89" s="250"/>
      <c r="G89" s="250"/>
      <c r="H89" s="250"/>
      <c r="I89" s="250"/>
      <c r="J89" s="250"/>
      <c r="K89" s="438"/>
      <c r="L89" s="438"/>
      <c r="M89" s="414"/>
      <c r="N89" s="414"/>
      <c r="O89" s="645"/>
      <c r="P89" s="420"/>
      <c r="Q89" s="420"/>
      <c r="R89" s="415"/>
      <c r="S89" s="416"/>
      <c r="T89" s="416"/>
      <c r="U89" s="415"/>
      <c r="V89" s="416"/>
      <c r="W89" s="417"/>
      <c r="X89" s="678"/>
      <c r="Y89" s="678"/>
      <c r="Z89" s="679"/>
      <c r="AA89" s="415"/>
      <c r="AB89" s="416"/>
      <c r="AC89" s="416"/>
      <c r="AD89" s="415"/>
      <c r="AE89" s="416"/>
      <c r="AF89" s="416"/>
      <c r="AG89" s="415"/>
      <c r="AH89" s="416"/>
      <c r="AI89" s="417"/>
      <c r="AJ89" s="417"/>
    </row>
    <row r="90" spans="1:36" s="62" customFormat="1" ht="35.1" customHeight="1">
      <c r="A90" s="250"/>
      <c r="B90" s="391"/>
      <c r="C90" s="250"/>
      <c r="D90" s="419"/>
      <c r="E90" s="419"/>
      <c r="F90" s="250"/>
      <c r="G90" s="250"/>
      <c r="H90" s="250"/>
      <c r="I90" s="250"/>
      <c r="J90" s="250"/>
      <c r="K90" s="438"/>
      <c r="L90" s="438"/>
      <c r="M90" s="414"/>
      <c r="N90" s="414"/>
      <c r="O90" s="645"/>
      <c r="P90" s="420"/>
      <c r="Q90" s="420"/>
      <c r="R90" s="415"/>
      <c r="S90" s="416"/>
      <c r="T90" s="416"/>
      <c r="U90" s="415"/>
      <c r="V90" s="416"/>
      <c r="W90" s="417"/>
      <c r="X90" s="678"/>
      <c r="Y90" s="678"/>
      <c r="Z90" s="679"/>
      <c r="AA90" s="415"/>
      <c r="AB90" s="416"/>
      <c r="AC90" s="416"/>
      <c r="AD90" s="415"/>
      <c r="AE90" s="416"/>
      <c r="AF90" s="416"/>
      <c r="AG90" s="415"/>
      <c r="AH90" s="416"/>
      <c r="AI90" s="417"/>
      <c r="AJ90" s="417"/>
    </row>
    <row r="91" spans="1:36" s="62" customFormat="1" ht="35.1" customHeight="1">
      <c r="A91" s="250"/>
      <c r="B91" s="391"/>
      <c r="C91" s="250"/>
      <c r="D91" s="419"/>
      <c r="E91" s="419"/>
      <c r="F91" s="250"/>
      <c r="G91" s="250"/>
      <c r="H91" s="250"/>
      <c r="I91" s="250"/>
      <c r="J91" s="250"/>
      <c r="K91" s="438"/>
      <c r="L91" s="438"/>
      <c r="M91" s="414"/>
      <c r="N91" s="414"/>
      <c r="O91" s="645"/>
      <c r="P91" s="420"/>
      <c r="Q91" s="420"/>
      <c r="R91" s="415"/>
      <c r="S91" s="416"/>
      <c r="T91" s="416"/>
      <c r="U91" s="415"/>
      <c r="V91" s="416"/>
      <c r="W91" s="417"/>
      <c r="X91" s="678"/>
      <c r="Y91" s="678"/>
      <c r="Z91" s="679"/>
      <c r="AA91" s="415"/>
      <c r="AB91" s="416"/>
      <c r="AC91" s="416"/>
      <c r="AD91" s="415"/>
      <c r="AE91" s="416"/>
      <c r="AF91" s="416"/>
      <c r="AG91" s="415"/>
      <c r="AH91" s="416"/>
      <c r="AI91" s="417"/>
      <c r="AJ91" s="417"/>
    </row>
    <row r="92" spans="1:36" s="62" customFormat="1" ht="35.1" customHeight="1">
      <c r="A92" s="250"/>
      <c r="B92" s="391"/>
      <c r="C92" s="250"/>
      <c r="D92" s="419"/>
      <c r="E92" s="419"/>
      <c r="F92" s="250"/>
      <c r="G92" s="250"/>
      <c r="H92" s="250"/>
      <c r="I92" s="250"/>
      <c r="J92" s="250"/>
      <c r="K92" s="438"/>
      <c r="L92" s="438"/>
      <c r="M92" s="414"/>
      <c r="N92" s="414"/>
      <c r="O92" s="645"/>
      <c r="P92" s="420"/>
      <c r="Q92" s="420"/>
      <c r="R92" s="415"/>
      <c r="S92" s="416"/>
      <c r="T92" s="416"/>
      <c r="U92" s="415"/>
      <c r="V92" s="416"/>
      <c r="W92" s="417"/>
      <c r="X92" s="678"/>
      <c r="Y92" s="678"/>
      <c r="Z92" s="679"/>
      <c r="AA92" s="415"/>
      <c r="AB92" s="416"/>
      <c r="AC92" s="416"/>
      <c r="AD92" s="415"/>
      <c r="AE92" s="416"/>
      <c r="AF92" s="416"/>
      <c r="AG92" s="415"/>
      <c r="AH92" s="416"/>
      <c r="AI92" s="417"/>
      <c r="AJ92" s="417"/>
    </row>
    <row r="93" spans="1:36" s="62" customFormat="1" ht="35.1" customHeight="1">
      <c r="A93" s="250"/>
      <c r="B93" s="391"/>
      <c r="C93" s="250"/>
      <c r="D93" s="419"/>
      <c r="E93" s="419"/>
      <c r="F93" s="250"/>
      <c r="G93" s="250"/>
      <c r="H93" s="250"/>
      <c r="I93" s="250"/>
      <c r="J93" s="250"/>
      <c r="K93" s="438"/>
      <c r="L93" s="438"/>
      <c r="M93" s="414"/>
      <c r="N93" s="414"/>
      <c r="O93" s="645"/>
      <c r="P93" s="420"/>
      <c r="Q93" s="420"/>
      <c r="R93" s="415"/>
      <c r="S93" s="416"/>
      <c r="T93" s="416"/>
      <c r="U93" s="415"/>
      <c r="V93" s="416"/>
      <c r="W93" s="417"/>
      <c r="X93" s="678"/>
      <c r="Y93" s="678"/>
      <c r="Z93" s="679"/>
      <c r="AA93" s="415"/>
      <c r="AB93" s="416"/>
      <c r="AC93" s="416"/>
      <c r="AD93" s="415"/>
      <c r="AE93" s="416"/>
      <c r="AF93" s="416"/>
      <c r="AG93" s="415"/>
      <c r="AH93" s="416"/>
      <c r="AI93" s="417"/>
      <c r="AJ93" s="417"/>
    </row>
    <row r="94" spans="1:36" s="62" customFormat="1" ht="35.1" customHeight="1">
      <c r="A94" s="250"/>
      <c r="B94" s="391"/>
      <c r="C94" s="250"/>
      <c r="D94" s="419"/>
      <c r="E94" s="419"/>
      <c r="F94" s="250"/>
      <c r="G94" s="250"/>
      <c r="H94" s="250"/>
      <c r="I94" s="250"/>
      <c r="J94" s="250"/>
      <c r="K94" s="438"/>
      <c r="L94" s="438"/>
      <c r="M94" s="414"/>
      <c r="N94" s="414"/>
      <c r="O94" s="645"/>
      <c r="P94" s="420"/>
      <c r="Q94" s="420"/>
      <c r="R94" s="415"/>
      <c r="S94" s="416"/>
      <c r="T94" s="416"/>
      <c r="U94" s="415"/>
      <c r="V94" s="416"/>
      <c r="W94" s="417"/>
      <c r="X94" s="678"/>
      <c r="Y94" s="678"/>
      <c r="Z94" s="679"/>
      <c r="AA94" s="415"/>
      <c r="AB94" s="416"/>
      <c r="AC94" s="416"/>
      <c r="AD94" s="415"/>
      <c r="AE94" s="416"/>
      <c r="AF94" s="416"/>
      <c r="AG94" s="415"/>
      <c r="AH94" s="416"/>
      <c r="AI94" s="417"/>
      <c r="AJ94" s="417"/>
    </row>
    <row r="95" spans="1:36" s="62" customFormat="1" ht="35.1" customHeight="1">
      <c r="A95" s="250"/>
      <c r="B95" s="391"/>
      <c r="C95" s="250"/>
      <c r="D95" s="419"/>
      <c r="E95" s="419"/>
      <c r="F95" s="250"/>
      <c r="G95" s="250"/>
      <c r="H95" s="250"/>
      <c r="I95" s="250"/>
      <c r="J95" s="250"/>
      <c r="K95" s="438"/>
      <c r="L95" s="438"/>
      <c r="M95" s="414"/>
      <c r="N95" s="414"/>
      <c r="O95" s="645"/>
      <c r="P95" s="420"/>
      <c r="Q95" s="420"/>
      <c r="R95" s="415"/>
      <c r="S95" s="416"/>
      <c r="T95" s="416"/>
      <c r="U95" s="415"/>
      <c r="V95" s="416"/>
      <c r="W95" s="417"/>
      <c r="X95" s="678"/>
      <c r="Y95" s="678"/>
      <c r="Z95" s="679"/>
      <c r="AA95" s="415"/>
      <c r="AB95" s="416"/>
      <c r="AC95" s="416"/>
      <c r="AD95" s="415"/>
      <c r="AE95" s="416"/>
      <c r="AF95" s="416"/>
      <c r="AG95" s="415"/>
      <c r="AH95" s="416"/>
      <c r="AI95" s="417"/>
      <c r="AJ95" s="417"/>
    </row>
    <row r="96" spans="1:36" s="62" customFormat="1" ht="35.1" customHeight="1">
      <c r="A96" s="250"/>
      <c r="B96" s="391"/>
      <c r="C96" s="250"/>
      <c r="D96" s="419"/>
      <c r="E96" s="419"/>
      <c r="F96" s="250"/>
      <c r="G96" s="250"/>
      <c r="H96" s="250"/>
      <c r="I96" s="250"/>
      <c r="J96" s="250"/>
      <c r="K96" s="438"/>
      <c r="L96" s="438"/>
      <c r="M96" s="414"/>
      <c r="N96" s="414"/>
      <c r="O96" s="645"/>
      <c r="P96" s="420"/>
      <c r="Q96" s="420"/>
      <c r="R96" s="415"/>
      <c r="S96" s="416"/>
      <c r="T96" s="416"/>
      <c r="U96" s="415"/>
      <c r="V96" s="416"/>
      <c r="W96" s="417"/>
      <c r="X96" s="678"/>
      <c r="Y96" s="678"/>
      <c r="Z96" s="679"/>
      <c r="AA96" s="415"/>
      <c r="AB96" s="416"/>
      <c r="AC96" s="416"/>
      <c r="AD96" s="415"/>
      <c r="AE96" s="416"/>
      <c r="AF96" s="416"/>
      <c r="AG96" s="415"/>
      <c r="AH96" s="416"/>
      <c r="AI96" s="417"/>
      <c r="AJ96" s="417"/>
    </row>
    <row r="97" spans="1:36" s="62" customFormat="1" ht="35.1" customHeight="1">
      <c r="A97" s="250"/>
      <c r="B97" s="391"/>
      <c r="C97" s="250"/>
      <c r="D97" s="419"/>
      <c r="E97" s="419"/>
      <c r="F97" s="250"/>
      <c r="G97" s="250"/>
      <c r="H97" s="250"/>
      <c r="I97" s="250"/>
      <c r="J97" s="250"/>
      <c r="K97" s="438"/>
      <c r="L97" s="438"/>
      <c r="M97" s="414"/>
      <c r="N97" s="414"/>
      <c r="O97" s="645"/>
      <c r="P97" s="420"/>
      <c r="Q97" s="420"/>
      <c r="R97" s="415"/>
      <c r="S97" s="416"/>
      <c r="T97" s="416"/>
      <c r="U97" s="415"/>
      <c r="V97" s="416"/>
      <c r="W97" s="417"/>
      <c r="X97" s="678"/>
      <c r="Y97" s="678"/>
      <c r="Z97" s="679"/>
      <c r="AA97" s="415"/>
      <c r="AB97" s="416"/>
      <c r="AC97" s="416"/>
      <c r="AD97" s="415"/>
      <c r="AE97" s="416"/>
      <c r="AF97" s="416"/>
      <c r="AG97" s="415"/>
      <c r="AH97" s="416"/>
      <c r="AI97" s="417"/>
      <c r="AJ97" s="417"/>
    </row>
    <row r="98" spans="1:36" s="62" customFormat="1" ht="35.1" customHeight="1">
      <c r="A98" s="250"/>
      <c r="B98" s="391"/>
      <c r="C98" s="250"/>
      <c r="D98" s="419"/>
      <c r="E98" s="419"/>
      <c r="F98" s="250"/>
      <c r="G98" s="250"/>
      <c r="H98" s="250"/>
      <c r="I98" s="250"/>
      <c r="J98" s="250"/>
      <c r="K98" s="438"/>
      <c r="L98" s="438"/>
      <c r="M98" s="414"/>
      <c r="N98" s="414"/>
      <c r="O98" s="645"/>
      <c r="P98" s="420"/>
      <c r="Q98" s="420"/>
      <c r="R98" s="415"/>
      <c r="S98" s="416"/>
      <c r="T98" s="416"/>
      <c r="U98" s="415"/>
      <c r="V98" s="416"/>
      <c r="W98" s="417"/>
      <c r="X98" s="678"/>
      <c r="Y98" s="678"/>
      <c r="Z98" s="679"/>
      <c r="AA98" s="415"/>
      <c r="AB98" s="416"/>
      <c r="AC98" s="416"/>
      <c r="AD98" s="415"/>
      <c r="AE98" s="416"/>
      <c r="AF98" s="416"/>
      <c r="AG98" s="415"/>
      <c r="AH98" s="416"/>
      <c r="AI98" s="417"/>
      <c r="AJ98" s="417"/>
    </row>
    <row r="99" spans="1:36" s="62" customFormat="1" ht="35.1" customHeight="1">
      <c r="A99" s="250"/>
      <c r="B99" s="391"/>
      <c r="C99" s="250"/>
      <c r="D99" s="419"/>
      <c r="E99" s="419"/>
      <c r="F99" s="250"/>
      <c r="G99" s="250"/>
      <c r="H99" s="250"/>
      <c r="I99" s="250"/>
      <c r="J99" s="250"/>
      <c r="K99" s="438"/>
      <c r="L99" s="438"/>
      <c r="M99" s="414"/>
      <c r="N99" s="414"/>
      <c r="O99" s="645"/>
      <c r="P99" s="420"/>
      <c r="Q99" s="420"/>
      <c r="R99" s="415"/>
      <c r="S99" s="416"/>
      <c r="T99" s="416"/>
      <c r="U99" s="415"/>
      <c r="V99" s="416"/>
      <c r="W99" s="417"/>
      <c r="X99" s="678"/>
      <c r="Y99" s="678"/>
      <c r="Z99" s="679"/>
      <c r="AA99" s="415"/>
      <c r="AB99" s="416"/>
      <c r="AC99" s="416"/>
      <c r="AD99" s="415"/>
      <c r="AE99" s="416"/>
      <c r="AF99" s="416"/>
      <c r="AG99" s="415"/>
      <c r="AH99" s="416"/>
      <c r="AI99" s="417"/>
      <c r="AJ99" s="417"/>
    </row>
    <row r="100" spans="1:36" s="62" customFormat="1" ht="35.1" customHeight="1">
      <c r="A100" s="250"/>
      <c r="B100" s="391"/>
      <c r="C100" s="250"/>
      <c r="D100" s="419"/>
      <c r="E100" s="419"/>
      <c r="F100" s="250"/>
      <c r="G100" s="250"/>
      <c r="H100" s="250"/>
      <c r="I100" s="250"/>
      <c r="J100" s="250"/>
      <c r="K100" s="438"/>
      <c r="L100" s="438"/>
      <c r="M100" s="414"/>
      <c r="N100" s="414"/>
      <c r="O100" s="645"/>
      <c r="P100" s="420"/>
      <c r="Q100" s="420"/>
      <c r="R100" s="415"/>
      <c r="S100" s="416"/>
      <c r="T100" s="416"/>
      <c r="U100" s="415"/>
      <c r="V100" s="416"/>
      <c r="W100" s="417"/>
      <c r="X100" s="678"/>
      <c r="Y100" s="678"/>
      <c r="Z100" s="679"/>
      <c r="AA100" s="415"/>
      <c r="AB100" s="416"/>
      <c r="AC100" s="416"/>
      <c r="AD100" s="415"/>
      <c r="AE100" s="416"/>
      <c r="AF100" s="416"/>
      <c r="AG100" s="415"/>
      <c r="AH100" s="416"/>
      <c r="AI100" s="417"/>
      <c r="AJ100" s="417"/>
    </row>
    <row r="101" spans="1:36" s="62" customFormat="1" ht="35.1" customHeight="1">
      <c r="A101" s="250"/>
      <c r="B101" s="391"/>
      <c r="C101" s="250"/>
      <c r="D101" s="419"/>
      <c r="E101" s="419"/>
      <c r="F101" s="250"/>
      <c r="G101" s="250"/>
      <c r="H101" s="250"/>
      <c r="I101" s="250"/>
      <c r="J101" s="250"/>
      <c r="K101" s="438"/>
      <c r="L101" s="438"/>
      <c r="M101" s="414"/>
      <c r="N101" s="414"/>
      <c r="O101" s="645"/>
      <c r="P101" s="420"/>
      <c r="Q101" s="420"/>
      <c r="R101" s="415"/>
      <c r="S101" s="416"/>
      <c r="T101" s="416"/>
      <c r="U101" s="415"/>
      <c r="V101" s="416"/>
      <c r="W101" s="417"/>
      <c r="X101" s="678"/>
      <c r="Y101" s="678"/>
      <c r="Z101" s="679"/>
      <c r="AA101" s="415"/>
      <c r="AB101" s="416"/>
      <c r="AC101" s="416"/>
      <c r="AD101" s="415"/>
      <c r="AE101" s="416"/>
      <c r="AF101" s="416"/>
      <c r="AG101" s="415"/>
      <c r="AH101" s="416"/>
      <c r="AI101" s="417"/>
      <c r="AJ101" s="417"/>
    </row>
    <row r="102" spans="1:36" s="62" customFormat="1" ht="35.1" customHeight="1">
      <c r="A102" s="250"/>
      <c r="B102" s="391"/>
      <c r="C102" s="250"/>
      <c r="D102" s="419"/>
      <c r="E102" s="419"/>
      <c r="F102" s="250"/>
      <c r="G102" s="250"/>
      <c r="H102" s="250"/>
      <c r="I102" s="250"/>
      <c r="J102" s="250"/>
      <c r="K102" s="438"/>
      <c r="L102" s="438"/>
      <c r="M102" s="414"/>
      <c r="N102" s="414"/>
      <c r="O102" s="645"/>
      <c r="P102" s="420"/>
      <c r="Q102" s="420"/>
      <c r="R102" s="415"/>
      <c r="S102" s="416"/>
      <c r="T102" s="416"/>
      <c r="U102" s="415"/>
      <c r="V102" s="416"/>
      <c r="W102" s="417"/>
      <c r="X102" s="678"/>
      <c r="Y102" s="678"/>
      <c r="Z102" s="679"/>
      <c r="AA102" s="415"/>
      <c r="AB102" s="416"/>
      <c r="AC102" s="416"/>
      <c r="AD102" s="415"/>
      <c r="AE102" s="416"/>
      <c r="AF102" s="416"/>
      <c r="AG102" s="415"/>
      <c r="AH102" s="416"/>
      <c r="AI102" s="417"/>
      <c r="AJ102" s="417"/>
    </row>
    <row r="103" spans="1:36" s="62" customFormat="1" ht="35.1" customHeight="1">
      <c r="A103" s="250"/>
      <c r="B103" s="391"/>
      <c r="C103" s="250"/>
      <c r="D103" s="419"/>
      <c r="E103" s="419"/>
      <c r="F103" s="250"/>
      <c r="G103" s="250"/>
      <c r="H103" s="250"/>
      <c r="I103" s="250"/>
      <c r="J103" s="250"/>
      <c r="K103" s="438"/>
      <c r="L103" s="438"/>
      <c r="M103" s="414"/>
      <c r="N103" s="414"/>
      <c r="O103" s="645"/>
      <c r="P103" s="420"/>
      <c r="Q103" s="420"/>
      <c r="R103" s="415"/>
      <c r="S103" s="416"/>
      <c r="T103" s="416"/>
      <c r="U103" s="415"/>
      <c r="V103" s="416"/>
      <c r="W103" s="417"/>
      <c r="X103" s="678"/>
      <c r="Y103" s="678"/>
      <c r="Z103" s="679"/>
      <c r="AA103" s="415"/>
      <c r="AB103" s="416"/>
      <c r="AC103" s="416"/>
      <c r="AD103" s="415"/>
      <c r="AE103" s="416"/>
      <c r="AF103" s="416"/>
      <c r="AG103" s="415"/>
      <c r="AH103" s="416"/>
      <c r="AI103" s="417"/>
      <c r="AJ103" s="417"/>
    </row>
    <row r="104" spans="1:36" s="62" customFormat="1" ht="35.1" customHeight="1">
      <c r="A104" s="250"/>
      <c r="B104" s="391"/>
      <c r="C104" s="250"/>
      <c r="D104" s="419"/>
      <c r="E104" s="419"/>
      <c r="F104" s="250"/>
      <c r="G104" s="250"/>
      <c r="H104" s="250"/>
      <c r="I104" s="250"/>
      <c r="J104" s="250"/>
      <c r="K104" s="438"/>
      <c r="L104" s="438"/>
      <c r="M104" s="414"/>
      <c r="N104" s="414"/>
      <c r="O104" s="645"/>
      <c r="P104" s="420"/>
      <c r="Q104" s="420"/>
      <c r="R104" s="415"/>
      <c r="S104" s="416"/>
      <c r="T104" s="416"/>
      <c r="U104" s="415"/>
      <c r="V104" s="416"/>
      <c r="W104" s="417"/>
      <c r="X104" s="678"/>
      <c r="Y104" s="678"/>
      <c r="Z104" s="679"/>
      <c r="AA104" s="415"/>
      <c r="AB104" s="416"/>
      <c r="AC104" s="416"/>
      <c r="AD104" s="415"/>
      <c r="AE104" s="416"/>
      <c r="AF104" s="416"/>
      <c r="AG104" s="415"/>
      <c r="AH104" s="416"/>
      <c r="AI104" s="417"/>
      <c r="AJ104" s="417"/>
    </row>
    <row r="105" spans="1:36" s="62" customFormat="1" ht="35.1" customHeight="1">
      <c r="A105" s="250"/>
      <c r="B105" s="391"/>
      <c r="C105" s="250"/>
      <c r="D105" s="419"/>
      <c r="E105" s="419"/>
      <c r="F105" s="250"/>
      <c r="G105" s="250"/>
      <c r="H105" s="250"/>
      <c r="I105" s="250"/>
      <c r="J105" s="250"/>
      <c r="K105" s="438"/>
      <c r="L105" s="438"/>
      <c r="M105" s="414"/>
      <c r="N105" s="414"/>
      <c r="O105" s="645"/>
      <c r="P105" s="420"/>
      <c r="Q105" s="420"/>
      <c r="R105" s="415"/>
      <c r="S105" s="416"/>
      <c r="T105" s="416"/>
      <c r="U105" s="415"/>
      <c r="V105" s="416"/>
      <c r="W105" s="417"/>
      <c r="X105" s="678"/>
      <c r="Y105" s="678"/>
      <c r="Z105" s="679"/>
      <c r="AA105" s="415"/>
      <c r="AB105" s="416"/>
      <c r="AC105" s="416"/>
      <c r="AD105" s="415"/>
      <c r="AE105" s="416"/>
      <c r="AF105" s="416"/>
      <c r="AG105" s="415"/>
      <c r="AH105" s="416"/>
      <c r="AI105" s="417"/>
      <c r="AJ105" s="417"/>
    </row>
    <row r="106" spans="1:36" s="62" customFormat="1" ht="35.1" customHeight="1">
      <c r="A106" s="250"/>
      <c r="B106" s="391"/>
      <c r="C106" s="250"/>
      <c r="D106" s="419"/>
      <c r="E106" s="419"/>
      <c r="F106" s="250"/>
      <c r="G106" s="250"/>
      <c r="H106" s="250"/>
      <c r="I106" s="250"/>
      <c r="J106" s="250"/>
      <c r="K106" s="438"/>
      <c r="L106" s="438"/>
      <c r="M106" s="414"/>
      <c r="N106" s="414"/>
      <c r="O106" s="645"/>
      <c r="P106" s="420"/>
      <c r="Q106" s="420"/>
      <c r="R106" s="415"/>
      <c r="S106" s="416"/>
      <c r="T106" s="416"/>
      <c r="U106" s="415"/>
      <c r="V106" s="416"/>
      <c r="W106" s="417"/>
      <c r="X106" s="678"/>
      <c r="Y106" s="678"/>
      <c r="Z106" s="679"/>
      <c r="AA106" s="415"/>
      <c r="AB106" s="416"/>
      <c r="AC106" s="416"/>
      <c r="AD106" s="415"/>
      <c r="AE106" s="416"/>
      <c r="AF106" s="416"/>
      <c r="AG106" s="415"/>
      <c r="AH106" s="416"/>
      <c r="AI106" s="417"/>
      <c r="AJ106" s="417"/>
    </row>
    <row r="107" spans="1:36" s="62" customFormat="1" ht="35.1" customHeight="1">
      <c r="A107" s="250"/>
      <c r="B107" s="391"/>
      <c r="C107" s="250"/>
      <c r="D107" s="419"/>
      <c r="E107" s="419"/>
      <c r="F107" s="250"/>
      <c r="G107" s="250"/>
      <c r="H107" s="250"/>
      <c r="I107" s="250"/>
      <c r="J107" s="250"/>
      <c r="K107" s="438"/>
      <c r="L107" s="438"/>
      <c r="M107" s="414"/>
      <c r="N107" s="414"/>
      <c r="O107" s="645"/>
      <c r="P107" s="420"/>
      <c r="Q107" s="420"/>
      <c r="R107" s="415"/>
      <c r="S107" s="416"/>
      <c r="T107" s="416"/>
      <c r="U107" s="415"/>
      <c r="V107" s="416"/>
      <c r="W107" s="417"/>
      <c r="X107" s="678"/>
      <c r="Y107" s="678"/>
      <c r="Z107" s="679"/>
      <c r="AA107" s="415"/>
      <c r="AB107" s="416"/>
      <c r="AC107" s="416"/>
      <c r="AD107" s="415"/>
      <c r="AE107" s="416"/>
      <c r="AF107" s="416"/>
      <c r="AG107" s="415"/>
      <c r="AH107" s="416"/>
      <c r="AI107" s="417"/>
      <c r="AJ107" s="417"/>
    </row>
    <row r="108" spans="1:36" s="62" customFormat="1" ht="35.1" customHeight="1">
      <c r="A108" s="250"/>
      <c r="B108" s="391"/>
      <c r="C108" s="250"/>
      <c r="D108" s="419"/>
      <c r="E108" s="419"/>
      <c r="F108" s="250"/>
      <c r="G108" s="250"/>
      <c r="H108" s="250"/>
      <c r="I108" s="250"/>
      <c r="J108" s="250"/>
      <c r="K108" s="438"/>
      <c r="L108" s="438"/>
      <c r="M108" s="414"/>
      <c r="N108" s="414"/>
      <c r="O108" s="645"/>
      <c r="P108" s="420"/>
      <c r="Q108" s="420"/>
      <c r="R108" s="415"/>
      <c r="S108" s="416"/>
      <c r="T108" s="416"/>
      <c r="U108" s="415"/>
      <c r="V108" s="416"/>
      <c r="W108" s="417"/>
      <c r="X108" s="678"/>
      <c r="Y108" s="678"/>
      <c r="Z108" s="679"/>
      <c r="AA108" s="415"/>
      <c r="AB108" s="416"/>
      <c r="AC108" s="416"/>
      <c r="AD108" s="415"/>
      <c r="AE108" s="416"/>
      <c r="AF108" s="416"/>
      <c r="AG108" s="415"/>
      <c r="AH108" s="416"/>
      <c r="AI108" s="417"/>
      <c r="AJ108" s="417"/>
    </row>
    <row r="109" spans="1:36" s="62" customFormat="1" ht="35.1" customHeight="1">
      <c r="A109" s="250"/>
      <c r="B109" s="391"/>
      <c r="C109" s="250"/>
      <c r="D109" s="419"/>
      <c r="E109" s="419"/>
      <c r="F109" s="250"/>
      <c r="G109" s="250"/>
      <c r="H109" s="250"/>
      <c r="I109" s="250"/>
      <c r="J109" s="250"/>
      <c r="K109" s="438"/>
      <c r="L109" s="438"/>
      <c r="M109" s="414"/>
      <c r="N109" s="414"/>
      <c r="O109" s="645"/>
      <c r="P109" s="420"/>
      <c r="Q109" s="420"/>
      <c r="R109" s="415"/>
      <c r="S109" s="416"/>
      <c r="T109" s="416"/>
      <c r="U109" s="415"/>
      <c r="V109" s="416"/>
      <c r="W109" s="417"/>
      <c r="X109" s="678"/>
      <c r="Y109" s="678"/>
      <c r="Z109" s="679"/>
      <c r="AA109" s="415"/>
      <c r="AB109" s="416"/>
      <c r="AC109" s="416"/>
      <c r="AD109" s="415"/>
      <c r="AE109" s="416"/>
      <c r="AF109" s="416"/>
      <c r="AG109" s="415"/>
      <c r="AH109" s="416"/>
      <c r="AI109" s="417"/>
      <c r="AJ109" s="417"/>
    </row>
    <row r="110" spans="1:36" s="62" customFormat="1" ht="35.1" customHeight="1">
      <c r="A110" s="250"/>
      <c r="B110" s="391"/>
      <c r="C110" s="250"/>
      <c r="D110" s="419"/>
      <c r="E110" s="419"/>
      <c r="F110" s="250"/>
      <c r="G110" s="250"/>
      <c r="H110" s="250"/>
      <c r="I110" s="250"/>
      <c r="J110" s="250"/>
      <c r="K110" s="438"/>
      <c r="L110" s="438"/>
      <c r="M110" s="414"/>
      <c r="N110" s="414"/>
      <c r="O110" s="645"/>
      <c r="P110" s="420"/>
      <c r="Q110" s="420"/>
      <c r="R110" s="415"/>
      <c r="S110" s="416"/>
      <c r="T110" s="416"/>
      <c r="U110" s="415"/>
      <c r="V110" s="416"/>
      <c r="W110" s="417"/>
      <c r="X110" s="678"/>
      <c r="Y110" s="678"/>
      <c r="Z110" s="679"/>
      <c r="AA110" s="415"/>
      <c r="AB110" s="416"/>
      <c r="AC110" s="416"/>
      <c r="AD110" s="415"/>
      <c r="AE110" s="416"/>
      <c r="AF110" s="416"/>
      <c r="AG110" s="415"/>
      <c r="AH110" s="416"/>
      <c r="AI110" s="417"/>
      <c r="AJ110" s="417"/>
    </row>
    <row r="111" spans="1:36" s="62" customFormat="1" ht="35.1" customHeight="1">
      <c r="A111" s="250"/>
      <c r="B111" s="391"/>
      <c r="C111" s="250"/>
      <c r="D111" s="419"/>
      <c r="E111" s="419"/>
      <c r="F111" s="250"/>
      <c r="G111" s="250"/>
      <c r="H111" s="250"/>
      <c r="I111" s="250"/>
      <c r="J111" s="250"/>
      <c r="K111" s="438"/>
      <c r="L111" s="438"/>
      <c r="M111" s="414"/>
      <c r="N111" s="414"/>
      <c r="O111" s="645"/>
      <c r="P111" s="420"/>
      <c r="Q111" s="420"/>
      <c r="R111" s="415"/>
      <c r="S111" s="416"/>
      <c r="T111" s="416"/>
      <c r="U111" s="415"/>
      <c r="V111" s="416"/>
      <c r="W111" s="417"/>
      <c r="X111" s="678"/>
      <c r="Y111" s="678"/>
      <c r="Z111" s="679"/>
      <c r="AA111" s="415"/>
      <c r="AB111" s="416"/>
      <c r="AC111" s="416"/>
      <c r="AD111" s="415"/>
      <c r="AE111" s="416"/>
      <c r="AF111" s="416"/>
      <c r="AG111" s="415"/>
      <c r="AH111" s="416"/>
      <c r="AI111" s="417"/>
      <c r="AJ111" s="417"/>
    </row>
    <row r="112" spans="1:36" s="62" customFormat="1" ht="35.1" customHeight="1">
      <c r="A112" s="250"/>
      <c r="B112" s="391"/>
      <c r="C112" s="250"/>
      <c r="D112" s="419"/>
      <c r="E112" s="419"/>
      <c r="F112" s="250"/>
      <c r="G112" s="250"/>
      <c r="H112" s="250"/>
      <c r="I112" s="250"/>
      <c r="J112" s="250"/>
      <c r="K112" s="438"/>
      <c r="L112" s="438"/>
      <c r="M112" s="414"/>
      <c r="N112" s="414"/>
      <c r="O112" s="645"/>
      <c r="P112" s="420"/>
      <c r="Q112" s="420"/>
      <c r="R112" s="415"/>
      <c r="S112" s="416"/>
      <c r="T112" s="416"/>
      <c r="U112" s="415"/>
      <c r="V112" s="416"/>
      <c r="W112" s="417"/>
      <c r="X112" s="678"/>
      <c r="Y112" s="678"/>
      <c r="Z112" s="679"/>
      <c r="AA112" s="415"/>
      <c r="AB112" s="416"/>
      <c r="AC112" s="416"/>
      <c r="AD112" s="415"/>
      <c r="AE112" s="416"/>
      <c r="AF112" s="416"/>
      <c r="AG112" s="415"/>
      <c r="AH112" s="416"/>
      <c r="AI112" s="417"/>
      <c r="AJ112" s="417"/>
    </row>
    <row r="113" spans="1:36" s="62" customFormat="1" ht="35.1" customHeight="1">
      <c r="A113" s="250"/>
      <c r="B113" s="391"/>
      <c r="C113" s="250"/>
      <c r="D113" s="419"/>
      <c r="E113" s="419"/>
      <c r="F113" s="250"/>
      <c r="G113" s="250"/>
      <c r="H113" s="250"/>
      <c r="I113" s="250"/>
      <c r="J113" s="250"/>
      <c r="K113" s="438"/>
      <c r="L113" s="438"/>
      <c r="M113" s="414"/>
      <c r="N113" s="414"/>
      <c r="O113" s="645"/>
      <c r="P113" s="420"/>
      <c r="Q113" s="420"/>
      <c r="R113" s="415"/>
      <c r="S113" s="416"/>
      <c r="T113" s="416"/>
      <c r="U113" s="415"/>
      <c r="V113" s="416"/>
      <c r="W113" s="417"/>
      <c r="X113" s="678"/>
      <c r="Y113" s="678"/>
      <c r="Z113" s="679"/>
      <c r="AA113" s="415"/>
      <c r="AB113" s="416"/>
      <c r="AC113" s="416"/>
      <c r="AD113" s="415"/>
      <c r="AE113" s="416"/>
      <c r="AF113" s="416"/>
      <c r="AG113" s="415"/>
      <c r="AH113" s="416"/>
      <c r="AI113" s="417"/>
      <c r="AJ113" s="417"/>
    </row>
    <row r="114" spans="1:36" s="62" customFormat="1" ht="35.1" customHeight="1">
      <c r="A114" s="250"/>
      <c r="B114" s="391"/>
      <c r="C114" s="250"/>
      <c r="D114" s="419"/>
      <c r="E114" s="419"/>
      <c r="F114" s="250"/>
      <c r="G114" s="250"/>
      <c r="H114" s="250"/>
      <c r="I114" s="250"/>
      <c r="J114" s="250"/>
      <c r="K114" s="438"/>
      <c r="L114" s="438"/>
      <c r="M114" s="414"/>
      <c r="N114" s="414"/>
      <c r="O114" s="645"/>
      <c r="P114" s="420"/>
      <c r="Q114" s="420"/>
      <c r="R114" s="415"/>
      <c r="S114" s="416"/>
      <c r="T114" s="416"/>
      <c r="U114" s="415"/>
      <c r="V114" s="416"/>
      <c r="W114" s="417"/>
      <c r="X114" s="678"/>
      <c r="Y114" s="678"/>
      <c r="Z114" s="679"/>
      <c r="AA114" s="415"/>
      <c r="AB114" s="416"/>
      <c r="AC114" s="416"/>
      <c r="AD114" s="415"/>
      <c r="AE114" s="416"/>
      <c r="AF114" s="416"/>
      <c r="AG114" s="415"/>
      <c r="AH114" s="416"/>
      <c r="AI114" s="417"/>
      <c r="AJ114" s="417"/>
    </row>
    <row r="115" spans="1:36" s="62" customFormat="1" ht="35.1" customHeight="1">
      <c r="A115" s="250"/>
      <c r="B115" s="391"/>
      <c r="C115" s="250"/>
      <c r="D115" s="419"/>
      <c r="E115" s="419"/>
      <c r="F115" s="250"/>
      <c r="G115" s="250"/>
      <c r="H115" s="250"/>
      <c r="I115" s="250"/>
      <c r="J115" s="250"/>
      <c r="K115" s="438"/>
      <c r="L115" s="438"/>
      <c r="M115" s="414"/>
      <c r="N115" s="414"/>
      <c r="O115" s="645"/>
      <c r="P115" s="420"/>
      <c r="Q115" s="420"/>
      <c r="R115" s="415"/>
      <c r="S115" s="416"/>
      <c r="T115" s="416"/>
      <c r="U115" s="415"/>
      <c r="V115" s="416"/>
      <c r="W115" s="417"/>
      <c r="X115" s="678"/>
      <c r="Y115" s="678"/>
      <c r="Z115" s="679"/>
      <c r="AA115" s="415"/>
      <c r="AB115" s="416"/>
      <c r="AC115" s="416"/>
      <c r="AD115" s="415"/>
      <c r="AE115" s="416"/>
      <c r="AF115" s="416"/>
      <c r="AG115" s="415"/>
      <c r="AH115" s="416"/>
      <c r="AI115" s="417"/>
      <c r="AJ115" s="417"/>
    </row>
    <row r="116" spans="1:36" s="62" customFormat="1" ht="35.1" customHeight="1">
      <c r="A116" s="250"/>
      <c r="B116" s="391"/>
      <c r="C116" s="250"/>
      <c r="D116" s="419"/>
      <c r="E116" s="419"/>
      <c r="F116" s="250"/>
      <c r="G116" s="250"/>
      <c r="H116" s="250"/>
      <c r="I116" s="250"/>
      <c r="J116" s="250"/>
      <c r="K116" s="438"/>
      <c r="L116" s="438"/>
      <c r="M116" s="414"/>
      <c r="N116" s="414"/>
      <c r="O116" s="645"/>
      <c r="P116" s="420"/>
      <c r="Q116" s="420"/>
      <c r="R116" s="415"/>
      <c r="S116" s="416"/>
      <c r="T116" s="416"/>
      <c r="U116" s="415"/>
      <c r="V116" s="416"/>
      <c r="W116" s="417"/>
      <c r="X116" s="678"/>
      <c r="Y116" s="678"/>
      <c r="Z116" s="679"/>
      <c r="AA116" s="415"/>
      <c r="AB116" s="416"/>
      <c r="AC116" s="416"/>
      <c r="AD116" s="415"/>
      <c r="AE116" s="416"/>
      <c r="AF116" s="416"/>
      <c r="AG116" s="415"/>
      <c r="AH116" s="416"/>
      <c r="AI116" s="417"/>
      <c r="AJ116" s="417"/>
    </row>
    <row r="117" spans="1:36" s="62" customFormat="1" ht="35.1" customHeight="1">
      <c r="A117" s="250"/>
      <c r="B117" s="391"/>
      <c r="C117" s="250"/>
      <c r="D117" s="419"/>
      <c r="E117" s="419"/>
      <c r="F117" s="250"/>
      <c r="G117" s="250"/>
      <c r="H117" s="250"/>
      <c r="I117" s="250"/>
      <c r="J117" s="250"/>
      <c r="K117" s="438"/>
      <c r="L117" s="438"/>
      <c r="M117" s="414"/>
      <c r="N117" s="414"/>
      <c r="O117" s="645"/>
      <c r="P117" s="420"/>
      <c r="Q117" s="420"/>
      <c r="R117" s="415"/>
      <c r="S117" s="416"/>
      <c r="T117" s="416"/>
      <c r="U117" s="415"/>
      <c r="V117" s="416"/>
      <c r="W117" s="417"/>
      <c r="X117" s="678"/>
      <c r="Y117" s="678"/>
      <c r="Z117" s="679"/>
      <c r="AA117" s="415"/>
      <c r="AB117" s="416"/>
      <c r="AC117" s="416"/>
      <c r="AD117" s="415"/>
      <c r="AE117" s="416"/>
      <c r="AF117" s="416"/>
      <c r="AG117" s="415"/>
      <c r="AH117" s="416"/>
      <c r="AI117" s="417"/>
      <c r="AJ117" s="417"/>
    </row>
    <row r="118" spans="1:36" s="62" customFormat="1" ht="35.1" customHeight="1">
      <c r="A118" s="250"/>
      <c r="B118" s="391"/>
      <c r="C118" s="250"/>
      <c r="D118" s="419"/>
      <c r="E118" s="419"/>
      <c r="F118" s="250"/>
      <c r="G118" s="250"/>
      <c r="H118" s="250"/>
      <c r="I118" s="250"/>
      <c r="J118" s="250"/>
      <c r="K118" s="438"/>
      <c r="L118" s="438"/>
      <c r="M118" s="414"/>
      <c r="N118" s="414"/>
      <c r="O118" s="645"/>
      <c r="P118" s="420"/>
      <c r="Q118" s="420"/>
      <c r="R118" s="415"/>
      <c r="S118" s="416"/>
      <c r="T118" s="416"/>
      <c r="U118" s="415"/>
      <c r="V118" s="416"/>
      <c r="W118" s="417"/>
      <c r="X118" s="678"/>
      <c r="Y118" s="678"/>
      <c r="Z118" s="679"/>
      <c r="AA118" s="415"/>
      <c r="AB118" s="416"/>
      <c r="AC118" s="416"/>
      <c r="AD118" s="415"/>
      <c r="AE118" s="416"/>
      <c r="AF118" s="416"/>
      <c r="AG118" s="415"/>
      <c r="AH118" s="416"/>
      <c r="AI118" s="417"/>
      <c r="AJ118" s="417"/>
    </row>
    <row r="119" spans="1:36" s="62" customFormat="1" ht="35.1" customHeight="1">
      <c r="A119" s="250"/>
      <c r="B119" s="391"/>
      <c r="C119" s="250"/>
      <c r="D119" s="419"/>
      <c r="E119" s="419"/>
      <c r="F119" s="250"/>
      <c r="G119" s="250"/>
      <c r="H119" s="250"/>
      <c r="I119" s="250"/>
      <c r="J119" s="250"/>
      <c r="K119" s="438"/>
      <c r="L119" s="438"/>
      <c r="M119" s="414"/>
      <c r="N119" s="414"/>
      <c r="O119" s="645"/>
      <c r="P119" s="420"/>
      <c r="Q119" s="420"/>
      <c r="R119" s="415"/>
      <c r="S119" s="416"/>
      <c r="T119" s="416"/>
      <c r="U119" s="415"/>
      <c r="V119" s="416"/>
      <c r="W119" s="417"/>
      <c r="X119" s="678"/>
      <c r="Y119" s="678"/>
      <c r="Z119" s="679"/>
      <c r="AA119" s="415"/>
      <c r="AB119" s="416"/>
      <c r="AC119" s="416"/>
      <c r="AD119" s="415"/>
      <c r="AE119" s="416"/>
      <c r="AF119" s="416"/>
      <c r="AG119" s="415"/>
      <c r="AH119" s="416"/>
      <c r="AI119" s="417"/>
      <c r="AJ119" s="417"/>
    </row>
    <row r="120" spans="1:36" s="62" customFormat="1" ht="35.1" customHeight="1">
      <c r="A120" s="250"/>
      <c r="B120" s="391"/>
      <c r="C120" s="250"/>
      <c r="D120" s="419"/>
      <c r="E120" s="419"/>
      <c r="F120" s="250"/>
      <c r="G120" s="250"/>
      <c r="H120" s="250"/>
      <c r="I120" s="250"/>
      <c r="J120" s="250"/>
      <c r="K120" s="438"/>
      <c r="L120" s="438"/>
      <c r="M120" s="414"/>
      <c r="N120" s="414"/>
      <c r="O120" s="645"/>
      <c r="P120" s="420"/>
      <c r="Q120" s="420"/>
      <c r="R120" s="415"/>
      <c r="S120" s="416"/>
      <c r="T120" s="416"/>
      <c r="U120" s="415"/>
      <c r="V120" s="416"/>
      <c r="W120" s="417"/>
      <c r="X120" s="678"/>
      <c r="Y120" s="678"/>
      <c r="Z120" s="679"/>
      <c r="AA120" s="415"/>
      <c r="AB120" s="416"/>
      <c r="AC120" s="416"/>
      <c r="AD120" s="415"/>
      <c r="AE120" s="416"/>
      <c r="AF120" s="416"/>
      <c r="AG120" s="415"/>
      <c r="AH120" s="416"/>
      <c r="AI120" s="417"/>
      <c r="AJ120" s="417"/>
    </row>
    <row r="121" spans="1:36" s="62" customFormat="1" ht="35.1" customHeight="1">
      <c r="A121" s="250"/>
      <c r="B121" s="391"/>
      <c r="C121" s="250"/>
      <c r="D121" s="419"/>
      <c r="E121" s="419"/>
      <c r="F121" s="250"/>
      <c r="G121" s="250"/>
      <c r="H121" s="250"/>
      <c r="I121" s="250"/>
      <c r="J121" s="250"/>
      <c r="K121" s="438"/>
      <c r="L121" s="438"/>
      <c r="M121" s="414"/>
      <c r="N121" s="414"/>
      <c r="O121" s="645"/>
      <c r="P121" s="420"/>
      <c r="Q121" s="420"/>
      <c r="R121" s="415"/>
      <c r="S121" s="416"/>
      <c r="T121" s="416"/>
      <c r="U121" s="415"/>
      <c r="V121" s="416"/>
      <c r="W121" s="417"/>
      <c r="X121" s="678"/>
      <c r="Y121" s="678"/>
      <c r="Z121" s="679"/>
      <c r="AA121" s="415"/>
      <c r="AB121" s="416"/>
      <c r="AC121" s="416"/>
      <c r="AD121" s="415"/>
      <c r="AE121" s="416"/>
      <c r="AF121" s="416"/>
      <c r="AG121" s="415"/>
      <c r="AH121" s="416"/>
      <c r="AI121" s="417"/>
      <c r="AJ121" s="417"/>
    </row>
    <row r="122" spans="1:36" s="379" customFormat="1" ht="35.1" customHeight="1">
      <c r="A122" s="254"/>
      <c r="B122" s="391"/>
      <c r="C122" s="254"/>
      <c r="D122" s="896"/>
      <c r="E122" s="896"/>
      <c r="F122" s="254"/>
      <c r="G122" s="254"/>
      <c r="H122" s="254"/>
      <c r="I122" s="254"/>
      <c r="J122" s="254"/>
      <c r="K122" s="556"/>
      <c r="L122" s="556"/>
      <c r="M122" s="897"/>
      <c r="N122" s="897"/>
      <c r="O122" s="898"/>
      <c r="P122" s="899"/>
      <c r="Q122" s="899"/>
      <c r="R122" s="900"/>
      <c r="S122" s="901"/>
      <c r="T122" s="901"/>
      <c r="U122" s="900"/>
      <c r="V122" s="901"/>
      <c r="W122" s="902"/>
      <c r="X122" s="903"/>
      <c r="Y122" s="903"/>
      <c r="Z122" s="904"/>
      <c r="AA122" s="900"/>
      <c r="AB122" s="901"/>
      <c r="AC122" s="901"/>
      <c r="AD122" s="900"/>
      <c r="AE122" s="901"/>
      <c r="AF122" s="901"/>
      <c r="AG122" s="900"/>
      <c r="AH122" s="901"/>
      <c r="AI122" s="902"/>
      <c r="AJ122" s="902"/>
    </row>
    <row r="123" spans="1:36" s="379" customFormat="1" ht="35.1" customHeight="1">
      <c r="A123" s="254"/>
      <c r="B123" s="391"/>
      <c r="C123" s="254"/>
      <c r="D123" s="896"/>
      <c r="E123" s="896"/>
      <c r="F123" s="254"/>
      <c r="G123" s="254"/>
      <c r="H123" s="254"/>
      <c r="I123" s="254"/>
      <c r="J123" s="254"/>
      <c r="K123" s="556"/>
      <c r="L123" s="556"/>
      <c r="M123" s="897"/>
      <c r="N123" s="897"/>
      <c r="O123" s="898"/>
      <c r="P123" s="899"/>
      <c r="Q123" s="899"/>
      <c r="R123" s="900"/>
      <c r="S123" s="901"/>
      <c r="T123" s="901"/>
      <c r="U123" s="900"/>
      <c r="V123" s="901"/>
      <c r="W123" s="902"/>
      <c r="X123" s="903"/>
      <c r="Y123" s="903"/>
      <c r="Z123" s="904"/>
      <c r="AA123" s="900"/>
      <c r="AB123" s="901"/>
      <c r="AC123" s="901"/>
      <c r="AD123" s="900"/>
      <c r="AE123" s="901"/>
      <c r="AF123" s="901"/>
      <c r="AG123" s="900"/>
      <c r="AH123" s="901"/>
      <c r="AI123" s="902"/>
      <c r="AJ123" s="902"/>
    </row>
    <row r="124" spans="1:36" s="379" customFormat="1" ht="35.1" customHeight="1">
      <c r="A124" s="254"/>
      <c r="B124" s="391"/>
      <c r="C124" s="254"/>
      <c r="D124" s="896"/>
      <c r="E124" s="896"/>
      <c r="F124" s="254"/>
      <c r="G124" s="254"/>
      <c r="H124" s="254"/>
      <c r="I124" s="254"/>
      <c r="J124" s="254"/>
      <c r="K124" s="556"/>
      <c r="L124" s="556"/>
      <c r="M124" s="897"/>
      <c r="N124" s="897"/>
      <c r="O124" s="898"/>
      <c r="P124" s="899"/>
      <c r="Q124" s="899"/>
      <c r="R124" s="900"/>
      <c r="S124" s="901"/>
      <c r="T124" s="901"/>
      <c r="U124" s="900"/>
      <c r="V124" s="901"/>
      <c r="W124" s="902"/>
      <c r="X124" s="903"/>
      <c r="Y124" s="903"/>
      <c r="Z124" s="904"/>
      <c r="AA124" s="900"/>
      <c r="AB124" s="901"/>
      <c r="AC124" s="901"/>
      <c r="AD124" s="900"/>
      <c r="AE124" s="901"/>
      <c r="AF124" s="901"/>
      <c r="AG124" s="900"/>
      <c r="AH124" s="901"/>
      <c r="AI124" s="902"/>
      <c r="AJ124" s="902"/>
    </row>
    <row r="125" spans="1:36" s="379" customFormat="1" ht="35.1" customHeight="1">
      <c r="A125" s="254"/>
      <c r="B125" s="391"/>
      <c r="C125" s="254"/>
      <c r="D125" s="896"/>
      <c r="E125" s="896"/>
      <c r="F125" s="254"/>
      <c r="G125" s="254"/>
      <c r="H125" s="254"/>
      <c r="I125" s="254"/>
      <c r="J125" s="254"/>
      <c r="K125" s="556"/>
      <c r="L125" s="556"/>
      <c r="M125" s="897"/>
      <c r="N125" s="897"/>
      <c r="O125" s="898"/>
      <c r="P125" s="899"/>
      <c r="Q125" s="899"/>
      <c r="R125" s="900"/>
      <c r="S125" s="901"/>
      <c r="T125" s="901"/>
      <c r="U125" s="900"/>
      <c r="V125" s="901"/>
      <c r="W125" s="902"/>
      <c r="X125" s="903"/>
      <c r="Y125" s="903"/>
      <c r="Z125" s="904"/>
      <c r="AA125" s="900"/>
      <c r="AB125" s="901"/>
      <c r="AC125" s="901"/>
      <c r="AD125" s="900"/>
      <c r="AE125" s="901"/>
      <c r="AF125" s="901"/>
      <c r="AG125" s="900"/>
      <c r="AH125" s="901"/>
      <c r="AI125" s="902"/>
      <c r="AJ125" s="902"/>
    </row>
    <row r="126" spans="1:36" s="379" customFormat="1" ht="35.1" customHeight="1">
      <c r="A126" s="254"/>
      <c r="B126" s="391"/>
      <c r="C126" s="254"/>
      <c r="D126" s="896"/>
      <c r="E126" s="896"/>
      <c r="F126" s="254"/>
      <c r="G126" s="254"/>
      <c r="H126" s="254"/>
      <c r="I126" s="254"/>
      <c r="J126" s="254"/>
      <c r="K126" s="556"/>
      <c r="L126" s="556"/>
      <c r="M126" s="897"/>
      <c r="N126" s="897"/>
      <c r="O126" s="898"/>
      <c r="P126" s="899"/>
      <c r="Q126" s="899"/>
      <c r="R126" s="900"/>
      <c r="S126" s="901"/>
      <c r="T126" s="901"/>
      <c r="U126" s="900"/>
      <c r="V126" s="901"/>
      <c r="W126" s="902"/>
      <c r="X126" s="903"/>
      <c r="Y126" s="903"/>
      <c r="Z126" s="904"/>
      <c r="AA126" s="900"/>
      <c r="AB126" s="901"/>
      <c r="AC126" s="901"/>
      <c r="AD126" s="900"/>
      <c r="AE126" s="901"/>
      <c r="AF126" s="901"/>
      <c r="AG126" s="900"/>
      <c r="AH126" s="901"/>
      <c r="AI126" s="902"/>
      <c r="AJ126" s="902"/>
    </row>
    <row r="127" spans="1:36" s="379" customFormat="1" ht="35.1" customHeight="1">
      <c r="A127" s="254"/>
      <c r="B127" s="391"/>
      <c r="C127" s="254"/>
      <c r="D127" s="896"/>
      <c r="E127" s="896"/>
      <c r="F127" s="254"/>
      <c r="G127" s="254"/>
      <c r="H127" s="254"/>
      <c r="I127" s="254"/>
      <c r="J127" s="254"/>
      <c r="K127" s="556"/>
      <c r="L127" s="556"/>
      <c r="M127" s="897"/>
      <c r="N127" s="897"/>
      <c r="O127" s="898"/>
      <c r="P127" s="899"/>
      <c r="Q127" s="899"/>
      <c r="R127" s="900"/>
      <c r="S127" s="901"/>
      <c r="T127" s="901"/>
      <c r="U127" s="900"/>
      <c r="V127" s="901"/>
      <c r="W127" s="902"/>
      <c r="X127" s="903"/>
      <c r="Y127" s="903"/>
      <c r="Z127" s="904"/>
      <c r="AA127" s="900"/>
      <c r="AB127" s="901"/>
      <c r="AC127" s="901"/>
      <c r="AD127" s="900"/>
      <c r="AE127" s="901"/>
      <c r="AF127" s="901"/>
      <c r="AG127" s="900"/>
      <c r="AH127" s="901"/>
      <c r="AI127" s="902"/>
      <c r="AJ127" s="902"/>
    </row>
    <row r="128" spans="1:36" s="379" customFormat="1" ht="35.1" customHeight="1">
      <c r="A128" s="254"/>
      <c r="B128" s="391"/>
      <c r="C128" s="254"/>
      <c r="D128" s="896"/>
      <c r="E128" s="896"/>
      <c r="F128" s="254"/>
      <c r="G128" s="254"/>
      <c r="H128" s="254"/>
      <c r="I128" s="254"/>
      <c r="J128" s="254"/>
      <c r="K128" s="556"/>
      <c r="L128" s="556"/>
      <c r="M128" s="897"/>
      <c r="N128" s="897"/>
      <c r="O128" s="898"/>
      <c r="P128" s="899"/>
      <c r="Q128" s="899"/>
      <c r="R128" s="900"/>
      <c r="S128" s="901"/>
      <c r="T128" s="901"/>
      <c r="U128" s="900"/>
      <c r="V128" s="901"/>
      <c r="W128" s="902"/>
      <c r="X128" s="903"/>
      <c r="Y128" s="903"/>
      <c r="Z128" s="904"/>
      <c r="AA128" s="900"/>
      <c r="AB128" s="901"/>
      <c r="AC128" s="901"/>
      <c r="AD128" s="900"/>
      <c r="AE128" s="901"/>
      <c r="AF128" s="901"/>
      <c r="AG128" s="900"/>
      <c r="AH128" s="901"/>
      <c r="AI128" s="902"/>
      <c r="AJ128" s="902"/>
    </row>
    <row r="129" spans="1:36" s="379" customFormat="1" ht="35.1" customHeight="1">
      <c r="A129" s="254"/>
      <c r="B129" s="391"/>
      <c r="C129" s="254"/>
      <c r="D129" s="896"/>
      <c r="E129" s="896"/>
      <c r="F129" s="254"/>
      <c r="G129" s="254"/>
      <c r="H129" s="254"/>
      <c r="I129" s="254"/>
      <c r="J129" s="254"/>
      <c r="K129" s="556"/>
      <c r="L129" s="556"/>
      <c r="M129" s="897"/>
      <c r="N129" s="897"/>
      <c r="O129" s="898"/>
      <c r="P129" s="899"/>
      <c r="Q129" s="899"/>
      <c r="R129" s="900"/>
      <c r="S129" s="901"/>
      <c r="T129" s="901"/>
      <c r="U129" s="900"/>
      <c r="V129" s="901"/>
      <c r="W129" s="902"/>
      <c r="X129" s="903"/>
      <c r="Y129" s="903"/>
      <c r="Z129" s="904"/>
      <c r="AA129" s="900"/>
      <c r="AB129" s="901"/>
      <c r="AC129" s="901"/>
      <c r="AD129" s="900"/>
      <c r="AE129" s="901"/>
      <c r="AF129" s="901"/>
      <c r="AG129" s="900"/>
      <c r="AH129" s="901"/>
      <c r="AI129" s="902"/>
      <c r="AJ129" s="902"/>
    </row>
    <row r="130" spans="1:36" s="379" customFormat="1" ht="35.1" customHeight="1">
      <c r="A130" s="254"/>
      <c r="B130" s="391"/>
      <c r="C130" s="254"/>
      <c r="D130" s="896"/>
      <c r="E130" s="896"/>
      <c r="F130" s="254"/>
      <c r="G130" s="254"/>
      <c r="H130" s="254"/>
      <c r="I130" s="254"/>
      <c r="J130" s="254"/>
      <c r="K130" s="556"/>
      <c r="L130" s="556"/>
      <c r="M130" s="897"/>
      <c r="N130" s="897"/>
      <c r="O130" s="898"/>
      <c r="P130" s="899"/>
      <c r="Q130" s="899"/>
      <c r="R130" s="900"/>
      <c r="S130" s="901"/>
      <c r="T130" s="901"/>
      <c r="U130" s="900"/>
      <c r="V130" s="901"/>
      <c r="W130" s="902"/>
      <c r="X130" s="903"/>
      <c r="Y130" s="903"/>
      <c r="Z130" s="904"/>
      <c r="AA130" s="900"/>
      <c r="AB130" s="901"/>
      <c r="AC130" s="901"/>
      <c r="AD130" s="900"/>
      <c r="AE130" s="901"/>
      <c r="AF130" s="901"/>
      <c r="AG130" s="900"/>
      <c r="AH130" s="901"/>
      <c r="AI130" s="902"/>
      <c r="AJ130" s="902"/>
    </row>
    <row r="131" spans="1:36" s="379" customFormat="1" ht="35.1" customHeight="1">
      <c r="A131" s="254"/>
      <c r="B131" s="391"/>
      <c r="C131" s="254"/>
      <c r="D131" s="896"/>
      <c r="E131" s="896"/>
      <c r="F131" s="254"/>
      <c r="G131" s="254"/>
      <c r="H131" s="254"/>
      <c r="I131" s="254"/>
      <c r="J131" s="254"/>
      <c r="K131" s="556"/>
      <c r="L131" s="556"/>
      <c r="M131" s="897"/>
      <c r="N131" s="897"/>
      <c r="O131" s="898"/>
      <c r="P131" s="899"/>
      <c r="Q131" s="899"/>
      <c r="R131" s="900"/>
      <c r="S131" s="901"/>
      <c r="T131" s="901"/>
      <c r="U131" s="900"/>
      <c r="V131" s="901"/>
      <c r="W131" s="902"/>
      <c r="X131" s="903"/>
      <c r="Y131" s="903"/>
      <c r="Z131" s="904"/>
      <c r="AA131" s="900"/>
      <c r="AB131" s="901"/>
      <c r="AC131" s="901"/>
      <c r="AD131" s="900"/>
      <c r="AE131" s="901"/>
      <c r="AF131" s="901"/>
      <c r="AG131" s="900"/>
      <c r="AH131" s="901"/>
      <c r="AI131" s="902"/>
      <c r="AJ131" s="902"/>
    </row>
    <row r="132" spans="1:36" s="379" customFormat="1" ht="35.1" customHeight="1">
      <c r="A132" s="254"/>
      <c r="B132" s="391"/>
      <c r="C132" s="254"/>
      <c r="D132" s="896"/>
      <c r="E132" s="896"/>
      <c r="F132" s="254"/>
      <c r="G132" s="254"/>
      <c r="H132" s="254"/>
      <c r="I132" s="254"/>
      <c r="J132" s="254"/>
      <c r="K132" s="556"/>
      <c r="L132" s="556"/>
      <c r="M132" s="897"/>
      <c r="N132" s="897"/>
      <c r="O132" s="898"/>
      <c r="P132" s="899"/>
      <c r="Q132" s="899"/>
      <c r="R132" s="900"/>
      <c r="S132" s="901"/>
      <c r="T132" s="901"/>
      <c r="U132" s="900"/>
      <c r="V132" s="901"/>
      <c r="W132" s="902"/>
      <c r="X132" s="903"/>
      <c r="Y132" s="903"/>
      <c r="Z132" s="904"/>
      <c r="AA132" s="900"/>
      <c r="AB132" s="901"/>
      <c r="AC132" s="901"/>
      <c r="AD132" s="900"/>
      <c r="AE132" s="901"/>
      <c r="AF132" s="901"/>
      <c r="AG132" s="900"/>
      <c r="AH132" s="901"/>
      <c r="AI132" s="902"/>
      <c r="AJ132" s="902"/>
    </row>
    <row r="133" spans="1:36" s="379" customFormat="1" ht="35.1" customHeight="1">
      <c r="A133" s="254"/>
      <c r="B133" s="391"/>
      <c r="C133" s="254"/>
      <c r="D133" s="896"/>
      <c r="E133" s="896"/>
      <c r="F133" s="254"/>
      <c r="G133" s="254"/>
      <c r="H133" s="254"/>
      <c r="I133" s="254"/>
      <c r="J133" s="254"/>
      <c r="K133" s="556"/>
      <c r="L133" s="556"/>
      <c r="M133" s="897"/>
      <c r="N133" s="897"/>
      <c r="O133" s="898"/>
      <c r="P133" s="899"/>
      <c r="Q133" s="899"/>
      <c r="R133" s="900"/>
      <c r="S133" s="901"/>
      <c r="T133" s="901"/>
      <c r="U133" s="900"/>
      <c r="V133" s="901"/>
      <c r="W133" s="902"/>
      <c r="X133" s="903"/>
      <c r="Y133" s="903"/>
      <c r="Z133" s="904"/>
      <c r="AA133" s="900"/>
      <c r="AB133" s="901"/>
      <c r="AC133" s="901"/>
      <c r="AD133" s="900"/>
      <c r="AE133" s="901"/>
      <c r="AF133" s="901"/>
      <c r="AG133" s="900"/>
      <c r="AH133" s="901"/>
      <c r="AI133" s="902"/>
      <c r="AJ133" s="902"/>
    </row>
    <row r="134" spans="1:36" s="379" customFormat="1" ht="35.1" customHeight="1">
      <c r="A134" s="254"/>
      <c r="B134" s="391"/>
      <c r="C134" s="254"/>
      <c r="D134" s="896"/>
      <c r="E134" s="896"/>
      <c r="F134" s="254"/>
      <c r="G134" s="254"/>
      <c r="H134" s="254"/>
      <c r="I134" s="254"/>
      <c r="J134" s="254"/>
      <c r="K134" s="556"/>
      <c r="L134" s="556"/>
      <c r="M134" s="897"/>
      <c r="N134" s="897"/>
      <c r="O134" s="898"/>
      <c r="P134" s="899"/>
      <c r="Q134" s="899"/>
      <c r="R134" s="900"/>
      <c r="S134" s="901"/>
      <c r="T134" s="901"/>
      <c r="U134" s="900"/>
      <c r="V134" s="901"/>
      <c r="W134" s="902"/>
      <c r="X134" s="903"/>
      <c r="Y134" s="903"/>
      <c r="Z134" s="904"/>
      <c r="AA134" s="900"/>
      <c r="AB134" s="901"/>
      <c r="AC134" s="901"/>
      <c r="AD134" s="900"/>
      <c r="AE134" s="901"/>
      <c r="AF134" s="901"/>
      <c r="AG134" s="900"/>
      <c r="AH134" s="901"/>
      <c r="AI134" s="902"/>
      <c r="AJ134" s="902"/>
    </row>
    <row r="135" spans="1:36" s="379" customFormat="1" ht="35.1" customHeight="1">
      <c r="A135" s="254"/>
      <c r="B135" s="391"/>
      <c r="C135" s="254"/>
      <c r="D135" s="896"/>
      <c r="E135" s="896"/>
      <c r="F135" s="254"/>
      <c r="G135" s="254"/>
      <c r="H135" s="254"/>
      <c r="I135" s="254"/>
      <c r="J135" s="254"/>
      <c r="K135" s="556"/>
      <c r="L135" s="556"/>
      <c r="M135" s="897"/>
      <c r="N135" s="897"/>
      <c r="O135" s="898"/>
      <c r="P135" s="899"/>
      <c r="Q135" s="899"/>
      <c r="R135" s="900"/>
      <c r="S135" s="901"/>
      <c r="T135" s="901"/>
      <c r="U135" s="900"/>
      <c r="V135" s="901"/>
      <c r="W135" s="902"/>
      <c r="X135" s="903"/>
      <c r="Y135" s="903"/>
      <c r="Z135" s="904"/>
      <c r="AA135" s="900"/>
      <c r="AB135" s="901"/>
      <c r="AC135" s="901"/>
      <c r="AD135" s="900"/>
      <c r="AE135" s="901"/>
      <c r="AF135" s="901"/>
      <c r="AG135" s="900"/>
      <c r="AH135" s="901"/>
      <c r="AI135" s="902"/>
      <c r="AJ135" s="902"/>
    </row>
    <row r="136" spans="1:36" s="379" customFormat="1" ht="35.1" customHeight="1">
      <c r="A136" s="254"/>
      <c r="B136" s="391"/>
      <c r="C136" s="254"/>
      <c r="D136" s="896"/>
      <c r="E136" s="896"/>
      <c r="F136" s="254"/>
      <c r="G136" s="254"/>
      <c r="H136" s="254"/>
      <c r="I136" s="254"/>
      <c r="J136" s="254"/>
      <c r="K136" s="556"/>
      <c r="L136" s="556"/>
      <c r="M136" s="897"/>
      <c r="N136" s="897"/>
      <c r="O136" s="898"/>
      <c r="P136" s="899"/>
      <c r="Q136" s="899"/>
      <c r="R136" s="900"/>
      <c r="S136" s="901"/>
      <c r="T136" s="901"/>
      <c r="U136" s="900"/>
      <c r="V136" s="901"/>
      <c r="W136" s="902"/>
      <c r="X136" s="903"/>
      <c r="Y136" s="903"/>
      <c r="Z136" s="904"/>
      <c r="AA136" s="900"/>
      <c r="AB136" s="901"/>
      <c r="AC136" s="901"/>
      <c r="AD136" s="900"/>
      <c r="AE136" s="901"/>
      <c r="AF136" s="901"/>
      <c r="AG136" s="900"/>
      <c r="AH136" s="901"/>
      <c r="AI136" s="902"/>
      <c r="AJ136" s="902"/>
    </row>
    <row r="137" spans="1:36" s="379" customFormat="1" ht="35.1" customHeight="1">
      <c r="A137" s="254"/>
      <c r="B137" s="391"/>
      <c r="C137" s="254"/>
      <c r="D137" s="896"/>
      <c r="E137" s="896"/>
      <c r="F137" s="254"/>
      <c r="G137" s="254"/>
      <c r="H137" s="254"/>
      <c r="I137" s="254"/>
      <c r="J137" s="254"/>
      <c r="K137" s="556"/>
      <c r="L137" s="556"/>
      <c r="M137" s="897"/>
      <c r="N137" s="897"/>
      <c r="O137" s="898"/>
      <c r="P137" s="899"/>
      <c r="Q137" s="899"/>
      <c r="R137" s="900"/>
      <c r="S137" s="901"/>
      <c r="T137" s="901"/>
      <c r="U137" s="900"/>
      <c r="V137" s="901"/>
      <c r="W137" s="902"/>
      <c r="X137" s="903"/>
      <c r="Y137" s="903"/>
      <c r="Z137" s="904"/>
      <c r="AA137" s="900"/>
      <c r="AB137" s="901"/>
      <c r="AC137" s="901"/>
      <c r="AD137" s="900"/>
      <c r="AE137" s="901"/>
      <c r="AF137" s="901"/>
      <c r="AG137" s="900"/>
      <c r="AH137" s="901"/>
      <c r="AI137" s="902"/>
      <c r="AJ137" s="902"/>
    </row>
    <row r="138" spans="1:36" s="379" customFormat="1" ht="35.1" customHeight="1">
      <c r="A138" s="254"/>
      <c r="B138" s="391"/>
      <c r="C138" s="254"/>
      <c r="D138" s="896"/>
      <c r="E138" s="896"/>
      <c r="F138" s="254"/>
      <c r="G138" s="254"/>
      <c r="H138" s="254"/>
      <c r="I138" s="254"/>
      <c r="J138" s="254"/>
      <c r="K138" s="556"/>
      <c r="L138" s="556"/>
      <c r="M138" s="897"/>
      <c r="N138" s="897"/>
      <c r="O138" s="898"/>
      <c r="P138" s="899"/>
      <c r="Q138" s="899"/>
      <c r="R138" s="900"/>
      <c r="S138" s="901"/>
      <c r="T138" s="901"/>
      <c r="U138" s="900"/>
      <c r="V138" s="901"/>
      <c r="W138" s="902"/>
      <c r="X138" s="903"/>
      <c r="Y138" s="903"/>
      <c r="Z138" s="904"/>
      <c r="AA138" s="900"/>
      <c r="AB138" s="901"/>
      <c r="AC138" s="901"/>
      <c r="AD138" s="900"/>
      <c r="AE138" s="901"/>
      <c r="AF138" s="901"/>
      <c r="AG138" s="900"/>
      <c r="AH138" s="901"/>
      <c r="AI138" s="902"/>
      <c r="AJ138" s="902"/>
    </row>
    <row r="139" spans="1:36" s="379" customFormat="1" ht="35.1" customHeight="1">
      <c r="A139" s="254"/>
      <c r="B139" s="391"/>
      <c r="C139" s="254"/>
      <c r="D139" s="896"/>
      <c r="E139" s="896"/>
      <c r="F139" s="254"/>
      <c r="G139" s="254"/>
      <c r="H139" s="254"/>
      <c r="I139" s="254"/>
      <c r="J139" s="254"/>
      <c r="K139" s="556"/>
      <c r="L139" s="556"/>
      <c r="M139" s="897"/>
      <c r="N139" s="897"/>
      <c r="O139" s="898"/>
      <c r="P139" s="899"/>
      <c r="Q139" s="899"/>
      <c r="R139" s="900"/>
      <c r="S139" s="901"/>
      <c r="T139" s="901"/>
      <c r="U139" s="900"/>
      <c r="V139" s="901"/>
      <c r="W139" s="902"/>
      <c r="X139" s="903"/>
      <c r="Y139" s="903"/>
      <c r="Z139" s="904"/>
      <c r="AA139" s="900"/>
      <c r="AB139" s="901"/>
      <c r="AC139" s="901"/>
      <c r="AD139" s="900"/>
      <c r="AE139" s="901"/>
      <c r="AF139" s="901"/>
      <c r="AG139" s="900"/>
      <c r="AH139" s="901"/>
      <c r="AI139" s="902"/>
      <c r="AJ139" s="902"/>
    </row>
    <row r="140" spans="1:36" s="379" customFormat="1" ht="35.1" customHeight="1">
      <c r="A140" s="254"/>
      <c r="B140" s="391"/>
      <c r="C140" s="254"/>
      <c r="D140" s="896"/>
      <c r="E140" s="896"/>
      <c r="F140" s="254"/>
      <c r="G140" s="254"/>
      <c r="H140" s="254"/>
      <c r="I140" s="254"/>
      <c r="J140" s="254"/>
      <c r="K140" s="556"/>
      <c r="L140" s="556"/>
      <c r="M140" s="897"/>
      <c r="N140" s="897"/>
      <c r="O140" s="898"/>
      <c r="P140" s="899"/>
      <c r="Q140" s="899"/>
      <c r="R140" s="900"/>
      <c r="S140" s="901"/>
      <c r="T140" s="901"/>
      <c r="U140" s="900"/>
      <c r="V140" s="901"/>
      <c r="W140" s="902"/>
      <c r="X140" s="903"/>
      <c r="Y140" s="903"/>
      <c r="Z140" s="904"/>
      <c r="AA140" s="900"/>
      <c r="AB140" s="901"/>
      <c r="AC140" s="901"/>
      <c r="AD140" s="900"/>
      <c r="AE140" s="901"/>
      <c r="AF140" s="901"/>
      <c r="AG140" s="900"/>
      <c r="AH140" s="901"/>
      <c r="AI140" s="902"/>
      <c r="AJ140" s="902"/>
    </row>
    <row r="141" spans="1:36" s="379" customFormat="1" ht="35.1" customHeight="1">
      <c r="A141" s="373"/>
      <c r="B141" s="1073"/>
      <c r="C141" s="373"/>
      <c r="D141" s="905"/>
      <c r="E141" s="905"/>
      <c r="F141" s="373"/>
      <c r="G141" s="373"/>
      <c r="H141" s="373"/>
      <c r="I141" s="373"/>
      <c r="J141" s="373"/>
      <c r="K141" s="558"/>
      <c r="L141" s="558"/>
      <c r="M141" s="906"/>
      <c r="N141" s="906"/>
      <c r="O141" s="648"/>
      <c r="P141" s="907"/>
      <c r="Q141" s="907"/>
      <c r="R141" s="900"/>
      <c r="S141" s="901"/>
      <c r="T141" s="901"/>
      <c r="U141" s="900"/>
      <c r="V141" s="901"/>
      <c r="W141" s="902"/>
      <c r="X141" s="903"/>
      <c r="Y141" s="903"/>
      <c r="Z141" s="904"/>
      <c r="AA141" s="900"/>
      <c r="AB141" s="901"/>
      <c r="AC141" s="901"/>
      <c r="AD141" s="900"/>
      <c r="AE141" s="901"/>
      <c r="AF141" s="901"/>
      <c r="AG141" s="900"/>
      <c r="AH141" s="901"/>
      <c r="AI141" s="902"/>
      <c r="AJ141" s="902"/>
    </row>
    <row r="142" spans="1:36" s="379" customFormat="1" ht="35.1" customHeight="1">
      <c r="A142" s="373"/>
      <c r="B142" s="1073"/>
      <c r="C142" s="373"/>
      <c r="D142" s="905"/>
      <c r="E142" s="905"/>
      <c r="F142" s="373"/>
      <c r="G142" s="373"/>
      <c r="H142" s="373"/>
      <c r="I142" s="373"/>
      <c r="J142" s="373"/>
      <c r="K142" s="558"/>
      <c r="L142" s="558"/>
      <c r="M142" s="906"/>
      <c r="N142" s="906"/>
      <c r="O142" s="648"/>
      <c r="P142" s="907"/>
      <c r="Q142" s="907"/>
      <c r="R142" s="900"/>
      <c r="S142" s="901"/>
      <c r="T142" s="901"/>
      <c r="U142" s="900"/>
      <c r="V142" s="901"/>
      <c r="W142" s="902"/>
      <c r="X142" s="903"/>
      <c r="Y142" s="903"/>
      <c r="Z142" s="904"/>
      <c r="AA142" s="900"/>
      <c r="AB142" s="901"/>
      <c r="AC142" s="901"/>
      <c r="AD142" s="900"/>
      <c r="AE142" s="901"/>
      <c r="AF142" s="901"/>
      <c r="AG142" s="900"/>
      <c r="AH142" s="901"/>
      <c r="AI142" s="902"/>
      <c r="AJ142" s="902"/>
    </row>
    <row r="143" spans="1:36" s="379" customFormat="1" ht="24.95" customHeight="1">
      <c r="A143" s="373"/>
      <c r="B143" s="1073"/>
      <c r="C143" s="373"/>
      <c r="D143" s="905"/>
      <c r="E143" s="905"/>
      <c r="F143" s="373"/>
      <c r="G143" s="373"/>
      <c r="H143" s="373"/>
      <c r="I143" s="373"/>
      <c r="J143" s="373"/>
      <c r="K143" s="558"/>
      <c r="L143" s="558"/>
      <c r="M143" s="906"/>
      <c r="N143" s="906"/>
      <c r="O143" s="648"/>
      <c r="P143" s="907"/>
      <c r="Q143" s="907"/>
      <c r="R143" s="900"/>
      <c r="S143" s="901"/>
      <c r="T143" s="901"/>
      <c r="U143" s="900"/>
      <c r="V143" s="901"/>
      <c r="W143" s="902"/>
      <c r="X143" s="903"/>
      <c r="Y143" s="903"/>
      <c r="Z143" s="904"/>
      <c r="AA143" s="900"/>
      <c r="AB143" s="901"/>
      <c r="AC143" s="901"/>
      <c r="AD143" s="900"/>
      <c r="AE143" s="901"/>
      <c r="AF143" s="901"/>
      <c r="AG143" s="900"/>
      <c r="AH143" s="901"/>
      <c r="AI143" s="902"/>
      <c r="AJ143" s="902"/>
    </row>
    <row r="144" spans="1:36" s="379" customFormat="1" ht="24.95" customHeight="1">
      <c r="A144" s="373"/>
      <c r="B144" s="1073"/>
      <c r="C144" s="373"/>
      <c r="D144" s="905"/>
      <c r="E144" s="905"/>
      <c r="F144" s="373"/>
      <c r="G144" s="373"/>
      <c r="H144" s="373"/>
      <c r="I144" s="373"/>
      <c r="J144" s="373"/>
      <c r="K144" s="558"/>
      <c r="L144" s="558"/>
      <c r="M144" s="906"/>
      <c r="N144" s="906"/>
      <c r="O144" s="648"/>
      <c r="P144" s="907"/>
      <c r="Q144" s="907"/>
      <c r="R144" s="900"/>
      <c r="S144" s="901"/>
      <c r="T144" s="901"/>
      <c r="U144" s="900"/>
      <c r="V144" s="901"/>
      <c r="W144" s="902"/>
      <c r="X144" s="903"/>
      <c r="Y144" s="903"/>
      <c r="Z144" s="904"/>
      <c r="AA144" s="900"/>
      <c r="AB144" s="901"/>
      <c r="AC144" s="901"/>
      <c r="AD144" s="900"/>
      <c r="AE144" s="901"/>
      <c r="AF144" s="901"/>
      <c r="AG144" s="900"/>
      <c r="AH144" s="901"/>
      <c r="AI144" s="902"/>
      <c r="AJ144" s="902"/>
    </row>
    <row r="145" spans="1:36" s="379" customFormat="1" ht="24.95" customHeight="1">
      <c r="A145" s="373"/>
      <c r="B145" s="1073"/>
      <c r="C145" s="373"/>
      <c r="D145" s="905"/>
      <c r="E145" s="905"/>
      <c r="F145" s="373"/>
      <c r="G145" s="373"/>
      <c r="H145" s="373"/>
      <c r="I145" s="373"/>
      <c r="J145" s="373"/>
      <c r="K145" s="558"/>
      <c r="L145" s="558"/>
      <c r="M145" s="906"/>
      <c r="N145" s="906"/>
      <c r="O145" s="648"/>
      <c r="P145" s="907"/>
      <c r="Q145" s="907"/>
      <c r="R145" s="900"/>
      <c r="S145" s="901"/>
      <c r="T145" s="901"/>
      <c r="U145" s="900"/>
      <c r="V145" s="901"/>
      <c r="W145" s="902"/>
      <c r="X145" s="903"/>
      <c r="Y145" s="903"/>
      <c r="Z145" s="904"/>
      <c r="AA145" s="900"/>
      <c r="AB145" s="901"/>
      <c r="AC145" s="901"/>
      <c r="AD145" s="900"/>
      <c r="AE145" s="901"/>
      <c r="AF145" s="901"/>
      <c r="AG145" s="900"/>
      <c r="AH145" s="901"/>
      <c r="AI145" s="902"/>
      <c r="AJ145" s="902"/>
    </row>
    <row r="146" spans="1:36" s="379" customFormat="1" ht="24.95" customHeight="1">
      <c r="A146" s="373"/>
      <c r="B146" s="1073"/>
      <c r="C146" s="373"/>
      <c r="D146" s="905"/>
      <c r="E146" s="905"/>
      <c r="F146" s="373"/>
      <c r="G146" s="373"/>
      <c r="H146" s="373"/>
      <c r="I146" s="373"/>
      <c r="J146" s="373"/>
      <c r="K146" s="558"/>
      <c r="L146" s="558"/>
      <c r="M146" s="906"/>
      <c r="N146" s="906"/>
      <c r="O146" s="648"/>
      <c r="P146" s="907"/>
      <c r="Q146" s="907"/>
      <c r="R146" s="900"/>
      <c r="S146" s="901"/>
      <c r="T146" s="901"/>
      <c r="U146" s="900"/>
      <c r="V146" s="901"/>
      <c r="W146" s="902"/>
      <c r="X146" s="903"/>
      <c r="Y146" s="903"/>
      <c r="Z146" s="904"/>
      <c r="AA146" s="900"/>
      <c r="AB146" s="901"/>
      <c r="AC146" s="901"/>
      <c r="AD146" s="900"/>
      <c r="AE146" s="901"/>
      <c r="AF146" s="901"/>
      <c r="AG146" s="900"/>
      <c r="AH146" s="901"/>
      <c r="AI146" s="902"/>
      <c r="AJ146" s="902"/>
    </row>
    <row r="147" spans="1:36" s="379" customFormat="1" ht="24.95" customHeight="1">
      <c r="A147" s="373"/>
      <c r="B147" s="1073"/>
      <c r="C147" s="373"/>
      <c r="D147" s="905"/>
      <c r="E147" s="905"/>
      <c r="F147" s="373"/>
      <c r="G147" s="373"/>
      <c r="H147" s="373"/>
      <c r="I147" s="373"/>
      <c r="J147" s="373"/>
      <c r="K147" s="558"/>
      <c r="L147" s="558"/>
      <c r="M147" s="906"/>
      <c r="N147" s="906"/>
      <c r="O147" s="648"/>
      <c r="P147" s="907"/>
      <c r="Q147" s="907"/>
      <c r="R147" s="900"/>
      <c r="S147" s="901"/>
      <c r="T147" s="901"/>
      <c r="U147" s="900"/>
      <c r="V147" s="901"/>
      <c r="W147" s="902"/>
      <c r="X147" s="903"/>
      <c r="Y147" s="903"/>
      <c r="Z147" s="904"/>
      <c r="AA147" s="900"/>
      <c r="AB147" s="901"/>
      <c r="AC147" s="901"/>
      <c r="AD147" s="900"/>
      <c r="AE147" s="901"/>
      <c r="AF147" s="901"/>
      <c r="AG147" s="900"/>
      <c r="AH147" s="901"/>
      <c r="AI147" s="902"/>
      <c r="AJ147" s="902"/>
    </row>
    <row r="148" spans="1:36" s="379" customFormat="1" ht="24.95" customHeight="1">
      <c r="A148" s="373"/>
      <c r="B148" s="1073"/>
      <c r="C148" s="373"/>
      <c r="D148" s="905"/>
      <c r="E148" s="905"/>
      <c r="F148" s="373"/>
      <c r="G148" s="373"/>
      <c r="H148" s="373"/>
      <c r="I148" s="373"/>
      <c r="J148" s="373"/>
      <c r="K148" s="558"/>
      <c r="L148" s="558"/>
      <c r="M148" s="906"/>
      <c r="N148" s="906"/>
      <c r="O148" s="648"/>
      <c r="P148" s="907"/>
      <c r="Q148" s="907"/>
      <c r="R148" s="900"/>
      <c r="S148" s="901"/>
      <c r="T148" s="901"/>
      <c r="U148" s="900"/>
      <c r="V148" s="901"/>
      <c r="W148" s="902"/>
      <c r="X148" s="903"/>
      <c r="Y148" s="903"/>
      <c r="Z148" s="904"/>
      <c r="AA148" s="900"/>
      <c r="AB148" s="901"/>
      <c r="AC148" s="901"/>
      <c r="AD148" s="900"/>
      <c r="AE148" s="901"/>
      <c r="AF148" s="901"/>
      <c r="AG148" s="900"/>
      <c r="AH148" s="901"/>
      <c r="AI148" s="902"/>
      <c r="AJ148" s="902"/>
    </row>
    <row r="149" spans="1:36" s="379" customFormat="1" ht="24.95" customHeight="1">
      <c r="A149" s="373"/>
      <c r="B149" s="1073"/>
      <c r="C149" s="373"/>
      <c r="D149" s="905"/>
      <c r="E149" s="905"/>
      <c r="F149" s="373"/>
      <c r="G149" s="373"/>
      <c r="H149" s="373"/>
      <c r="I149" s="373"/>
      <c r="J149" s="373"/>
      <c r="K149" s="558"/>
      <c r="L149" s="558"/>
      <c r="M149" s="906"/>
      <c r="N149" s="906"/>
      <c r="O149" s="648"/>
      <c r="P149" s="907"/>
      <c r="Q149" s="907"/>
      <c r="R149" s="900"/>
      <c r="S149" s="901"/>
      <c r="T149" s="901"/>
      <c r="U149" s="900"/>
      <c r="V149" s="901"/>
      <c r="W149" s="902"/>
      <c r="X149" s="903"/>
      <c r="Y149" s="903"/>
      <c r="Z149" s="904"/>
      <c r="AA149" s="900"/>
      <c r="AB149" s="901"/>
      <c r="AC149" s="901"/>
      <c r="AD149" s="900"/>
      <c r="AE149" s="901"/>
      <c r="AF149" s="901"/>
      <c r="AG149" s="900"/>
      <c r="AH149" s="901"/>
      <c r="AI149" s="902"/>
      <c r="AJ149" s="902"/>
    </row>
    <row r="150" spans="1:36" s="379" customFormat="1" ht="24.95" customHeight="1">
      <c r="A150" s="373"/>
      <c r="B150" s="1073"/>
      <c r="C150" s="373"/>
      <c r="D150" s="905"/>
      <c r="E150" s="905"/>
      <c r="F150" s="373"/>
      <c r="G150" s="373"/>
      <c r="H150" s="373"/>
      <c r="I150" s="373"/>
      <c r="J150" s="373"/>
      <c r="K150" s="558"/>
      <c r="L150" s="558"/>
      <c r="M150" s="906"/>
      <c r="N150" s="906"/>
      <c r="O150" s="648"/>
      <c r="P150" s="907"/>
      <c r="Q150" s="907"/>
      <c r="R150" s="900"/>
      <c r="S150" s="901"/>
      <c r="T150" s="901"/>
      <c r="U150" s="900"/>
      <c r="V150" s="901"/>
      <c r="W150" s="902"/>
      <c r="X150" s="903"/>
      <c r="Y150" s="903"/>
      <c r="Z150" s="904"/>
      <c r="AA150" s="900"/>
      <c r="AB150" s="901"/>
      <c r="AC150" s="901"/>
      <c r="AD150" s="900"/>
      <c r="AE150" s="901"/>
      <c r="AF150" s="901"/>
      <c r="AG150" s="900"/>
      <c r="AH150" s="901"/>
      <c r="AI150" s="902"/>
      <c r="AJ150" s="902"/>
    </row>
    <row r="151" spans="1:36" s="379" customFormat="1" ht="24.95" customHeight="1">
      <c r="A151" s="373"/>
      <c r="B151" s="1073"/>
      <c r="C151" s="373"/>
      <c r="D151" s="905"/>
      <c r="E151" s="905"/>
      <c r="F151" s="373"/>
      <c r="G151" s="373"/>
      <c r="H151" s="373"/>
      <c r="I151" s="373"/>
      <c r="J151" s="373"/>
      <c r="K151" s="558"/>
      <c r="L151" s="558"/>
      <c r="M151" s="906"/>
      <c r="N151" s="906"/>
      <c r="O151" s="648"/>
      <c r="P151" s="907"/>
      <c r="Q151" s="907"/>
      <c r="R151" s="900"/>
      <c r="S151" s="901"/>
      <c r="T151" s="901"/>
      <c r="U151" s="900"/>
      <c r="V151" s="901"/>
      <c r="W151" s="902"/>
      <c r="X151" s="903"/>
      <c r="Y151" s="903"/>
      <c r="Z151" s="904"/>
      <c r="AA151" s="900"/>
      <c r="AB151" s="901"/>
      <c r="AC151" s="901"/>
      <c r="AD151" s="900"/>
      <c r="AE151" s="901"/>
      <c r="AF151" s="901"/>
      <c r="AG151" s="900"/>
      <c r="AH151" s="901"/>
      <c r="AI151" s="902"/>
      <c r="AJ151" s="902"/>
    </row>
    <row r="152" spans="1:36" s="379" customFormat="1" ht="24.95" customHeight="1">
      <c r="A152" s="373"/>
      <c r="B152" s="1073"/>
      <c r="C152" s="373"/>
      <c r="D152" s="905"/>
      <c r="E152" s="905"/>
      <c r="F152" s="373"/>
      <c r="G152" s="373"/>
      <c r="H152" s="373"/>
      <c r="I152" s="373"/>
      <c r="J152" s="373"/>
      <c r="K152" s="558"/>
      <c r="L152" s="558"/>
      <c r="M152" s="906"/>
      <c r="N152" s="906"/>
      <c r="O152" s="648"/>
      <c r="P152" s="907"/>
      <c r="Q152" s="907"/>
      <c r="R152" s="900"/>
      <c r="S152" s="901"/>
      <c r="T152" s="901"/>
      <c r="U152" s="900"/>
      <c r="V152" s="901"/>
      <c r="W152" s="902"/>
      <c r="X152" s="903"/>
      <c r="Y152" s="903"/>
      <c r="Z152" s="904"/>
      <c r="AA152" s="900"/>
      <c r="AB152" s="901"/>
      <c r="AC152" s="901"/>
      <c r="AD152" s="900"/>
      <c r="AE152" s="901"/>
      <c r="AF152" s="901"/>
      <c r="AG152" s="900"/>
      <c r="AH152" s="901"/>
      <c r="AI152" s="902"/>
      <c r="AJ152" s="902"/>
    </row>
    <row r="153" spans="1:36" s="379" customFormat="1" ht="24.95" customHeight="1">
      <c r="A153" s="373"/>
      <c r="B153" s="1073"/>
      <c r="C153" s="373"/>
      <c r="D153" s="905"/>
      <c r="E153" s="905"/>
      <c r="F153" s="373"/>
      <c r="G153" s="373"/>
      <c r="H153" s="373"/>
      <c r="I153" s="373"/>
      <c r="J153" s="373"/>
      <c r="K153" s="558"/>
      <c r="L153" s="558"/>
      <c r="M153" s="906"/>
      <c r="N153" s="906"/>
      <c r="O153" s="648"/>
      <c r="P153" s="907"/>
      <c r="Q153" s="907"/>
      <c r="R153" s="900"/>
      <c r="S153" s="901"/>
      <c r="T153" s="901"/>
      <c r="U153" s="900"/>
      <c r="V153" s="901"/>
      <c r="W153" s="902"/>
      <c r="X153" s="903"/>
      <c r="Y153" s="903"/>
      <c r="Z153" s="904"/>
      <c r="AA153" s="900"/>
      <c r="AB153" s="901"/>
      <c r="AC153" s="901"/>
      <c r="AD153" s="900"/>
      <c r="AE153" s="901"/>
      <c r="AF153" s="901"/>
      <c r="AG153" s="900"/>
      <c r="AH153" s="901"/>
      <c r="AI153" s="902"/>
      <c r="AJ153" s="902"/>
    </row>
    <row r="154" spans="1:36" s="379" customFormat="1" ht="24.95" customHeight="1">
      <c r="A154" s="373"/>
      <c r="B154" s="1073"/>
      <c r="C154" s="373"/>
      <c r="D154" s="905"/>
      <c r="E154" s="905"/>
      <c r="F154" s="373"/>
      <c r="G154" s="373"/>
      <c r="H154" s="373"/>
      <c r="I154" s="373"/>
      <c r="J154" s="373"/>
      <c r="K154" s="558"/>
      <c r="L154" s="558"/>
      <c r="M154" s="906"/>
      <c r="N154" s="906"/>
      <c r="O154" s="648"/>
      <c r="P154" s="907"/>
      <c r="Q154" s="907"/>
      <c r="R154" s="900"/>
      <c r="S154" s="901"/>
      <c r="T154" s="901"/>
      <c r="U154" s="900"/>
      <c r="V154" s="901"/>
      <c r="W154" s="902"/>
      <c r="X154" s="903"/>
      <c r="Y154" s="903"/>
      <c r="Z154" s="904"/>
      <c r="AA154" s="900"/>
      <c r="AB154" s="901"/>
      <c r="AC154" s="901"/>
      <c r="AD154" s="900"/>
      <c r="AE154" s="901"/>
      <c r="AF154" s="901"/>
      <c r="AG154" s="900"/>
      <c r="AH154" s="901"/>
      <c r="AI154" s="902"/>
      <c r="AJ154" s="902"/>
    </row>
    <row r="155" spans="1:36" s="379" customFormat="1" ht="24.95" customHeight="1">
      <c r="A155" s="373"/>
      <c r="B155" s="1073"/>
      <c r="C155" s="373"/>
      <c r="D155" s="905"/>
      <c r="E155" s="905"/>
      <c r="F155" s="373"/>
      <c r="G155" s="373"/>
      <c r="H155" s="373"/>
      <c r="I155" s="373"/>
      <c r="J155" s="373"/>
      <c r="K155" s="558"/>
      <c r="L155" s="558"/>
      <c r="M155" s="906"/>
      <c r="N155" s="906"/>
      <c r="O155" s="648"/>
      <c r="P155" s="907"/>
      <c r="Q155" s="907"/>
      <c r="R155" s="900"/>
      <c r="S155" s="901"/>
      <c r="T155" s="901"/>
      <c r="U155" s="900"/>
      <c r="V155" s="901"/>
      <c r="W155" s="902"/>
      <c r="X155" s="903"/>
      <c r="Y155" s="903"/>
      <c r="Z155" s="904"/>
      <c r="AA155" s="900"/>
      <c r="AB155" s="901"/>
      <c r="AC155" s="901"/>
      <c r="AD155" s="900"/>
      <c r="AE155" s="901"/>
      <c r="AF155" s="901"/>
      <c r="AG155" s="900"/>
      <c r="AH155" s="901"/>
      <c r="AI155" s="902"/>
      <c r="AJ155" s="902"/>
    </row>
    <row r="156" spans="1:36" s="379" customFormat="1" ht="24.95" customHeight="1">
      <c r="A156" s="373"/>
      <c r="B156" s="1073"/>
      <c r="C156" s="373"/>
      <c r="D156" s="905"/>
      <c r="E156" s="905"/>
      <c r="F156" s="373"/>
      <c r="G156" s="373"/>
      <c r="H156" s="373"/>
      <c r="I156" s="373"/>
      <c r="J156" s="373"/>
      <c r="K156" s="558"/>
      <c r="L156" s="558"/>
      <c r="M156" s="906"/>
      <c r="N156" s="906"/>
      <c r="O156" s="648"/>
      <c r="P156" s="907"/>
      <c r="Q156" s="907"/>
      <c r="R156" s="900"/>
      <c r="S156" s="901"/>
      <c r="T156" s="901"/>
      <c r="U156" s="900"/>
      <c r="V156" s="901"/>
      <c r="W156" s="902"/>
      <c r="X156" s="903"/>
      <c r="Y156" s="903"/>
      <c r="Z156" s="904"/>
      <c r="AA156" s="900"/>
      <c r="AB156" s="901"/>
      <c r="AC156" s="901"/>
      <c r="AD156" s="900"/>
      <c r="AE156" s="901"/>
      <c r="AF156" s="901"/>
      <c r="AG156" s="900"/>
      <c r="AH156" s="901"/>
      <c r="AI156" s="902"/>
      <c r="AJ156" s="902"/>
    </row>
    <row r="157" spans="1:36" s="379" customFormat="1" ht="24.95" customHeight="1">
      <c r="A157" s="373"/>
      <c r="B157" s="1073"/>
      <c r="C157" s="373"/>
      <c r="D157" s="905"/>
      <c r="E157" s="905"/>
      <c r="F157" s="373"/>
      <c r="G157" s="373"/>
      <c r="H157" s="373"/>
      <c r="I157" s="373"/>
      <c r="J157" s="373"/>
      <c r="K157" s="558"/>
      <c r="L157" s="558"/>
      <c r="M157" s="906"/>
      <c r="N157" s="906"/>
      <c r="O157" s="648"/>
      <c r="P157" s="907"/>
      <c r="Q157" s="907"/>
      <c r="R157" s="900"/>
      <c r="S157" s="901"/>
      <c r="T157" s="901"/>
      <c r="U157" s="900"/>
      <c r="V157" s="901"/>
      <c r="W157" s="902"/>
      <c r="X157" s="903"/>
      <c r="Y157" s="903"/>
      <c r="Z157" s="904"/>
      <c r="AA157" s="900"/>
      <c r="AB157" s="901"/>
      <c r="AC157" s="901"/>
      <c r="AD157" s="900"/>
      <c r="AE157" s="901"/>
      <c r="AF157" s="901"/>
      <c r="AG157" s="900"/>
      <c r="AH157" s="901"/>
      <c r="AI157" s="902"/>
      <c r="AJ157" s="902"/>
    </row>
    <row r="158" spans="1:36" s="379" customFormat="1" ht="24.95" customHeight="1">
      <c r="A158" s="373"/>
      <c r="B158" s="1073"/>
      <c r="C158" s="373"/>
      <c r="D158" s="905"/>
      <c r="E158" s="905"/>
      <c r="F158" s="373"/>
      <c r="G158" s="373"/>
      <c r="H158" s="373"/>
      <c r="I158" s="373"/>
      <c r="J158" s="373"/>
      <c r="K158" s="558"/>
      <c r="L158" s="558"/>
      <c r="M158" s="906"/>
      <c r="N158" s="906"/>
      <c r="O158" s="648"/>
      <c r="P158" s="907"/>
      <c r="Q158" s="907"/>
      <c r="R158" s="900"/>
      <c r="S158" s="901"/>
      <c r="T158" s="901"/>
      <c r="U158" s="900"/>
      <c r="V158" s="901"/>
      <c r="W158" s="902"/>
      <c r="X158" s="903"/>
      <c r="Y158" s="903"/>
      <c r="Z158" s="904"/>
      <c r="AA158" s="900"/>
      <c r="AB158" s="901"/>
      <c r="AC158" s="901"/>
      <c r="AD158" s="900"/>
      <c r="AE158" s="901"/>
      <c r="AF158" s="901"/>
      <c r="AG158" s="900"/>
      <c r="AH158" s="901"/>
      <c r="AI158" s="902"/>
      <c r="AJ158" s="902"/>
    </row>
    <row r="159" spans="1:36" s="379" customFormat="1" ht="24.95" customHeight="1">
      <c r="A159" s="373"/>
      <c r="B159" s="1073"/>
      <c r="C159" s="373"/>
      <c r="D159" s="905"/>
      <c r="E159" s="905"/>
      <c r="F159" s="373"/>
      <c r="G159" s="373"/>
      <c r="H159" s="373"/>
      <c r="I159" s="373"/>
      <c r="J159" s="373"/>
      <c r="K159" s="558"/>
      <c r="L159" s="558"/>
      <c r="M159" s="906"/>
      <c r="N159" s="906"/>
      <c r="O159" s="648"/>
      <c r="P159" s="907"/>
      <c r="Q159" s="907"/>
      <c r="R159" s="900"/>
      <c r="S159" s="901"/>
      <c r="T159" s="901"/>
      <c r="U159" s="900"/>
      <c r="V159" s="901"/>
      <c r="W159" s="902"/>
      <c r="X159" s="903"/>
      <c r="Y159" s="903"/>
      <c r="Z159" s="904"/>
      <c r="AA159" s="900"/>
      <c r="AB159" s="901"/>
      <c r="AC159" s="901"/>
      <c r="AD159" s="900"/>
      <c r="AE159" s="901"/>
      <c r="AF159" s="901"/>
      <c r="AG159" s="900"/>
      <c r="AH159" s="901"/>
      <c r="AI159" s="902"/>
      <c r="AJ159" s="902"/>
    </row>
    <row r="160" spans="1:36" s="379" customFormat="1" ht="24.95" customHeight="1">
      <c r="A160" s="373"/>
      <c r="B160" s="1073"/>
      <c r="C160" s="373"/>
      <c r="D160" s="905"/>
      <c r="E160" s="905"/>
      <c r="F160" s="373"/>
      <c r="G160" s="373"/>
      <c r="H160" s="373"/>
      <c r="I160" s="373"/>
      <c r="J160" s="373"/>
      <c r="K160" s="558"/>
      <c r="L160" s="558"/>
      <c r="M160" s="906"/>
      <c r="N160" s="906"/>
      <c r="O160" s="648"/>
      <c r="P160" s="907"/>
      <c r="Q160" s="907"/>
      <c r="R160" s="900"/>
      <c r="S160" s="901"/>
      <c r="T160" s="901"/>
      <c r="U160" s="900"/>
      <c r="V160" s="901"/>
      <c r="W160" s="902"/>
      <c r="X160" s="903"/>
      <c r="Y160" s="903"/>
      <c r="Z160" s="904"/>
      <c r="AA160" s="900"/>
      <c r="AB160" s="901"/>
      <c r="AC160" s="901"/>
      <c r="AD160" s="900"/>
      <c r="AE160" s="901"/>
      <c r="AF160" s="901"/>
      <c r="AG160" s="900"/>
      <c r="AH160" s="901"/>
      <c r="AI160" s="902"/>
      <c r="AJ160" s="902"/>
    </row>
    <row r="161" spans="1:36" s="379" customFormat="1" ht="24.95" customHeight="1">
      <c r="A161" s="373"/>
      <c r="B161" s="1073"/>
      <c r="C161" s="373"/>
      <c r="D161" s="905"/>
      <c r="E161" s="905"/>
      <c r="F161" s="373"/>
      <c r="G161" s="373"/>
      <c r="H161" s="373"/>
      <c r="I161" s="373"/>
      <c r="J161" s="373"/>
      <c r="K161" s="558"/>
      <c r="L161" s="558"/>
      <c r="M161" s="906"/>
      <c r="N161" s="906"/>
      <c r="O161" s="648"/>
      <c r="P161" s="907"/>
      <c r="Q161" s="907"/>
      <c r="R161" s="900"/>
      <c r="S161" s="901"/>
      <c r="T161" s="901"/>
      <c r="U161" s="900"/>
      <c r="V161" s="901"/>
      <c r="W161" s="902"/>
      <c r="X161" s="903"/>
      <c r="Y161" s="903"/>
      <c r="Z161" s="904"/>
      <c r="AA161" s="900"/>
      <c r="AB161" s="901"/>
      <c r="AC161" s="901"/>
      <c r="AD161" s="900"/>
      <c r="AE161" s="901"/>
      <c r="AF161" s="901"/>
      <c r="AG161" s="900"/>
      <c r="AH161" s="901"/>
      <c r="AI161" s="902"/>
      <c r="AJ161" s="902"/>
    </row>
    <row r="162" spans="1:36" s="379" customFormat="1" ht="24.95" customHeight="1">
      <c r="A162" s="373"/>
      <c r="B162" s="1073"/>
      <c r="C162" s="373"/>
      <c r="D162" s="905"/>
      <c r="E162" s="905"/>
      <c r="F162" s="373"/>
      <c r="G162" s="373"/>
      <c r="H162" s="373"/>
      <c r="I162" s="373"/>
      <c r="J162" s="373"/>
      <c r="K162" s="558"/>
      <c r="L162" s="558"/>
      <c r="M162" s="906"/>
      <c r="N162" s="906"/>
      <c r="O162" s="648"/>
      <c r="P162" s="907"/>
      <c r="Q162" s="907"/>
      <c r="R162" s="900"/>
      <c r="S162" s="901"/>
      <c r="T162" s="901"/>
      <c r="U162" s="900"/>
      <c r="V162" s="901"/>
      <c r="W162" s="902"/>
      <c r="X162" s="903"/>
      <c r="Y162" s="903"/>
      <c r="Z162" s="904"/>
      <c r="AA162" s="900"/>
      <c r="AB162" s="901"/>
      <c r="AC162" s="901"/>
      <c r="AD162" s="900"/>
      <c r="AE162" s="901"/>
      <c r="AF162" s="901"/>
      <c r="AG162" s="900"/>
      <c r="AH162" s="901"/>
      <c r="AI162" s="902"/>
      <c r="AJ162" s="902"/>
    </row>
    <row r="163" spans="1:36" s="379" customFormat="1" ht="24.95" customHeight="1">
      <c r="A163" s="373"/>
      <c r="B163" s="1073"/>
      <c r="C163" s="373"/>
      <c r="D163" s="905"/>
      <c r="E163" s="905"/>
      <c r="F163" s="373"/>
      <c r="G163" s="373"/>
      <c r="H163" s="373"/>
      <c r="I163" s="373"/>
      <c r="J163" s="373"/>
      <c r="K163" s="558"/>
      <c r="L163" s="558"/>
      <c r="M163" s="906"/>
      <c r="N163" s="906"/>
      <c r="O163" s="648"/>
      <c r="P163" s="907"/>
      <c r="Q163" s="907"/>
      <c r="R163" s="900"/>
      <c r="S163" s="901"/>
      <c r="T163" s="901"/>
      <c r="U163" s="900"/>
      <c r="V163" s="901"/>
      <c r="W163" s="902"/>
      <c r="X163" s="903"/>
      <c r="Y163" s="903"/>
      <c r="Z163" s="904"/>
      <c r="AA163" s="900"/>
      <c r="AB163" s="901"/>
      <c r="AC163" s="901"/>
      <c r="AD163" s="900"/>
      <c r="AE163" s="901"/>
      <c r="AF163" s="901"/>
      <c r="AG163" s="900"/>
      <c r="AH163" s="901"/>
      <c r="AI163" s="902"/>
      <c r="AJ163" s="902"/>
    </row>
    <row r="164" spans="1:36" s="379" customFormat="1" ht="24.95" customHeight="1">
      <c r="A164" s="373"/>
      <c r="B164" s="1073"/>
      <c r="C164" s="373"/>
      <c r="D164" s="905"/>
      <c r="E164" s="905"/>
      <c r="F164" s="373"/>
      <c r="G164" s="373"/>
      <c r="H164" s="373"/>
      <c r="I164" s="373"/>
      <c r="J164" s="373"/>
      <c r="K164" s="558"/>
      <c r="L164" s="558"/>
      <c r="M164" s="906"/>
      <c r="N164" s="906"/>
      <c r="O164" s="648"/>
      <c r="P164" s="907"/>
      <c r="Q164" s="907"/>
      <c r="R164" s="900"/>
      <c r="S164" s="901"/>
      <c r="T164" s="901"/>
      <c r="U164" s="900"/>
      <c r="V164" s="901"/>
      <c r="W164" s="902"/>
      <c r="X164" s="903"/>
      <c r="Y164" s="903"/>
      <c r="Z164" s="904"/>
      <c r="AA164" s="900"/>
      <c r="AB164" s="901"/>
      <c r="AC164" s="901"/>
      <c r="AD164" s="900"/>
      <c r="AE164" s="901"/>
      <c r="AF164" s="901"/>
      <c r="AG164" s="900"/>
      <c r="AH164" s="901"/>
      <c r="AI164" s="902"/>
      <c r="AJ164" s="902"/>
    </row>
    <row r="165" spans="1:36" s="379" customFormat="1" ht="24.95" customHeight="1">
      <c r="A165" s="373"/>
      <c r="B165" s="1073"/>
      <c r="C165" s="373"/>
      <c r="D165" s="905"/>
      <c r="E165" s="905"/>
      <c r="F165" s="373"/>
      <c r="G165" s="373"/>
      <c r="H165" s="373"/>
      <c r="I165" s="373"/>
      <c r="J165" s="373"/>
      <c r="K165" s="558"/>
      <c r="L165" s="558"/>
      <c r="M165" s="906"/>
      <c r="N165" s="906"/>
      <c r="O165" s="648"/>
      <c r="P165" s="907"/>
      <c r="Q165" s="907"/>
      <c r="R165" s="900"/>
      <c r="S165" s="901"/>
      <c r="T165" s="901"/>
      <c r="U165" s="900"/>
      <c r="V165" s="901"/>
      <c r="W165" s="902"/>
      <c r="X165" s="903"/>
      <c r="Y165" s="903"/>
      <c r="Z165" s="904"/>
      <c r="AA165" s="900"/>
      <c r="AB165" s="901"/>
      <c r="AC165" s="901"/>
      <c r="AD165" s="900"/>
      <c r="AE165" s="901"/>
      <c r="AF165" s="901"/>
      <c r="AG165" s="900"/>
      <c r="AH165" s="901"/>
      <c r="AI165" s="902"/>
      <c r="AJ165" s="902"/>
    </row>
    <row r="166" spans="1:36" s="379" customFormat="1" ht="24.95" customHeight="1">
      <c r="A166" s="373"/>
      <c r="B166" s="1073"/>
      <c r="C166" s="373"/>
      <c r="D166" s="905"/>
      <c r="E166" s="905"/>
      <c r="F166" s="373"/>
      <c r="G166" s="373"/>
      <c r="H166" s="373"/>
      <c r="I166" s="373"/>
      <c r="J166" s="373"/>
      <c r="K166" s="558"/>
      <c r="L166" s="558"/>
      <c r="M166" s="906"/>
      <c r="N166" s="906"/>
      <c r="O166" s="648"/>
      <c r="P166" s="907"/>
      <c r="Q166" s="907"/>
      <c r="R166" s="900"/>
      <c r="S166" s="901"/>
      <c r="T166" s="901"/>
      <c r="U166" s="900"/>
      <c r="V166" s="901"/>
      <c r="W166" s="902"/>
      <c r="X166" s="903"/>
      <c r="Y166" s="903"/>
      <c r="Z166" s="904"/>
      <c r="AA166" s="900"/>
      <c r="AB166" s="901"/>
      <c r="AC166" s="901"/>
      <c r="AD166" s="900"/>
      <c r="AE166" s="901"/>
      <c r="AF166" s="901"/>
      <c r="AG166" s="900"/>
      <c r="AH166" s="901"/>
      <c r="AI166" s="902"/>
      <c r="AJ166" s="902"/>
    </row>
    <row r="167" spans="1:36" s="379" customFormat="1" ht="24.95" customHeight="1">
      <c r="A167" s="373"/>
      <c r="B167" s="1073"/>
      <c r="C167" s="373"/>
      <c r="D167" s="905"/>
      <c r="E167" s="905"/>
      <c r="F167" s="373"/>
      <c r="G167" s="373"/>
      <c r="H167" s="373"/>
      <c r="I167" s="373"/>
      <c r="J167" s="373"/>
      <c r="K167" s="558"/>
      <c r="L167" s="558"/>
      <c r="M167" s="906"/>
      <c r="N167" s="906"/>
      <c r="O167" s="648"/>
      <c r="P167" s="907"/>
      <c r="Q167" s="907"/>
      <c r="R167" s="900"/>
      <c r="S167" s="901"/>
      <c r="T167" s="901"/>
      <c r="U167" s="900"/>
      <c r="V167" s="901"/>
      <c r="W167" s="902"/>
      <c r="X167" s="903"/>
      <c r="Y167" s="903"/>
      <c r="Z167" s="904"/>
      <c r="AA167" s="900"/>
      <c r="AB167" s="901"/>
      <c r="AC167" s="901"/>
      <c r="AD167" s="900"/>
      <c r="AE167" s="901"/>
      <c r="AF167" s="901"/>
      <c r="AG167" s="900"/>
      <c r="AH167" s="901"/>
      <c r="AI167" s="902"/>
      <c r="AJ167" s="902"/>
    </row>
    <row r="168" spans="1:36" s="379" customFormat="1" ht="24.95" customHeight="1">
      <c r="A168" s="373"/>
      <c r="B168" s="1073"/>
      <c r="C168" s="373"/>
      <c r="D168" s="905"/>
      <c r="E168" s="905"/>
      <c r="F168" s="373"/>
      <c r="G168" s="373"/>
      <c r="H168" s="373"/>
      <c r="I168" s="373"/>
      <c r="J168" s="373"/>
      <c r="K168" s="558"/>
      <c r="L168" s="558"/>
      <c r="M168" s="906"/>
      <c r="N168" s="906"/>
      <c r="O168" s="648"/>
      <c r="P168" s="907"/>
      <c r="Q168" s="907"/>
      <c r="R168" s="900"/>
      <c r="S168" s="901"/>
      <c r="T168" s="901"/>
      <c r="U168" s="900"/>
      <c r="V168" s="901"/>
      <c r="W168" s="902"/>
      <c r="X168" s="903"/>
      <c r="Y168" s="903"/>
      <c r="Z168" s="904"/>
      <c r="AA168" s="900"/>
      <c r="AB168" s="901"/>
      <c r="AC168" s="901"/>
      <c r="AD168" s="900"/>
      <c r="AE168" s="901"/>
      <c r="AF168" s="901"/>
      <c r="AG168" s="900"/>
      <c r="AH168" s="901"/>
      <c r="AI168" s="902"/>
      <c r="AJ168" s="902"/>
    </row>
    <row r="169" spans="1:36" s="379" customFormat="1" ht="24.95" customHeight="1">
      <c r="A169" s="373"/>
      <c r="B169" s="1073"/>
      <c r="C169" s="373"/>
      <c r="D169" s="905"/>
      <c r="E169" s="905"/>
      <c r="F169" s="373"/>
      <c r="G169" s="373"/>
      <c r="H169" s="373"/>
      <c r="I169" s="373"/>
      <c r="J169" s="373"/>
      <c r="K169" s="558"/>
      <c r="L169" s="558"/>
      <c r="M169" s="906"/>
      <c r="N169" s="906"/>
      <c r="O169" s="648"/>
      <c r="P169" s="907"/>
      <c r="Q169" s="907"/>
      <c r="R169" s="900"/>
      <c r="S169" s="901"/>
      <c r="T169" s="901"/>
      <c r="U169" s="900"/>
      <c r="V169" s="901"/>
      <c r="W169" s="902"/>
      <c r="X169" s="903"/>
      <c r="Y169" s="903"/>
      <c r="Z169" s="904"/>
      <c r="AA169" s="900"/>
      <c r="AB169" s="901"/>
      <c r="AC169" s="901"/>
      <c r="AD169" s="900"/>
      <c r="AE169" s="901"/>
      <c r="AF169" s="901"/>
      <c r="AG169" s="900"/>
      <c r="AH169" s="901"/>
      <c r="AI169" s="902"/>
      <c r="AJ169" s="902"/>
    </row>
    <row r="170" spans="1:36" s="379" customFormat="1" ht="24.95" customHeight="1">
      <c r="A170" s="373"/>
      <c r="B170" s="1073"/>
      <c r="C170" s="373"/>
      <c r="D170" s="905"/>
      <c r="E170" s="905"/>
      <c r="F170" s="373"/>
      <c r="G170" s="373"/>
      <c r="H170" s="373"/>
      <c r="I170" s="373"/>
      <c r="J170" s="373"/>
      <c r="K170" s="558"/>
      <c r="L170" s="558"/>
      <c r="M170" s="906"/>
      <c r="N170" s="906"/>
      <c r="O170" s="648"/>
      <c r="P170" s="907"/>
      <c r="Q170" s="907"/>
      <c r="R170" s="900"/>
      <c r="S170" s="901"/>
      <c r="T170" s="901"/>
      <c r="U170" s="900"/>
      <c r="V170" s="901"/>
      <c r="W170" s="902"/>
      <c r="X170" s="903"/>
      <c r="Y170" s="903"/>
      <c r="Z170" s="904"/>
      <c r="AA170" s="900"/>
      <c r="AB170" s="901"/>
      <c r="AC170" s="901"/>
      <c r="AD170" s="900"/>
      <c r="AE170" s="901"/>
      <c r="AF170" s="901"/>
      <c r="AG170" s="900"/>
      <c r="AH170" s="901"/>
      <c r="AI170" s="902"/>
      <c r="AJ170" s="902"/>
    </row>
    <row r="171" spans="1:36" s="379" customFormat="1" ht="24.95" customHeight="1">
      <c r="A171" s="373"/>
      <c r="B171" s="1073"/>
      <c r="C171" s="373"/>
      <c r="D171" s="905"/>
      <c r="E171" s="905"/>
      <c r="F171" s="373"/>
      <c r="G171" s="373"/>
      <c r="H171" s="373"/>
      <c r="I171" s="373"/>
      <c r="J171" s="373"/>
      <c r="K171" s="558"/>
      <c r="L171" s="558"/>
      <c r="M171" s="906"/>
      <c r="N171" s="906"/>
      <c r="O171" s="648"/>
      <c r="P171" s="907"/>
      <c r="Q171" s="907"/>
      <c r="R171" s="900"/>
      <c r="S171" s="901"/>
      <c r="T171" s="901"/>
      <c r="U171" s="900"/>
      <c r="V171" s="901"/>
      <c r="W171" s="902"/>
      <c r="X171" s="903"/>
      <c r="Y171" s="903"/>
      <c r="Z171" s="904"/>
      <c r="AA171" s="900"/>
      <c r="AB171" s="901"/>
      <c r="AC171" s="901"/>
      <c r="AD171" s="900"/>
      <c r="AE171" s="901"/>
      <c r="AF171" s="901"/>
      <c r="AG171" s="900"/>
      <c r="AH171" s="901"/>
      <c r="AI171" s="902"/>
      <c r="AJ171" s="902"/>
    </row>
    <row r="172" spans="1:36" s="379" customFormat="1" ht="24.95" customHeight="1">
      <c r="A172" s="373"/>
      <c r="B172" s="1073"/>
      <c r="C172" s="373"/>
      <c r="D172" s="905"/>
      <c r="E172" s="905"/>
      <c r="F172" s="373"/>
      <c r="G172" s="373"/>
      <c r="H172" s="373"/>
      <c r="I172" s="373"/>
      <c r="J172" s="373"/>
      <c r="K172" s="558"/>
      <c r="L172" s="558"/>
      <c r="M172" s="906"/>
      <c r="N172" s="906"/>
      <c r="O172" s="648"/>
      <c r="P172" s="907"/>
      <c r="Q172" s="907"/>
      <c r="R172" s="900"/>
      <c r="S172" s="901"/>
      <c r="T172" s="901"/>
      <c r="U172" s="900"/>
      <c r="V172" s="901"/>
      <c r="W172" s="902"/>
      <c r="X172" s="903"/>
      <c r="Y172" s="903"/>
      <c r="Z172" s="904"/>
      <c r="AA172" s="900"/>
      <c r="AB172" s="901"/>
      <c r="AC172" s="901"/>
      <c r="AD172" s="900"/>
      <c r="AE172" s="901"/>
      <c r="AF172" s="901"/>
      <c r="AG172" s="900"/>
      <c r="AH172" s="901"/>
      <c r="AI172" s="902"/>
      <c r="AJ172" s="902"/>
    </row>
    <row r="173" spans="1:36" s="379" customFormat="1" ht="24.95" customHeight="1">
      <c r="A173" s="373"/>
      <c r="B173" s="1073"/>
      <c r="C173" s="373"/>
      <c r="D173" s="905"/>
      <c r="E173" s="905"/>
      <c r="F173" s="373"/>
      <c r="G173" s="373"/>
      <c r="H173" s="373"/>
      <c r="I173" s="373"/>
      <c r="J173" s="373"/>
      <c r="K173" s="558"/>
      <c r="L173" s="558"/>
      <c r="M173" s="906"/>
      <c r="N173" s="906"/>
      <c r="O173" s="648"/>
      <c r="P173" s="907"/>
      <c r="Q173" s="907"/>
      <c r="R173" s="900"/>
      <c r="S173" s="901"/>
      <c r="T173" s="901"/>
      <c r="U173" s="900"/>
      <c r="V173" s="901"/>
      <c r="W173" s="902"/>
      <c r="X173" s="903"/>
      <c r="Y173" s="903"/>
      <c r="Z173" s="904"/>
      <c r="AA173" s="900"/>
      <c r="AB173" s="901"/>
      <c r="AC173" s="901"/>
      <c r="AD173" s="900"/>
      <c r="AE173" s="901"/>
      <c r="AF173" s="901"/>
      <c r="AG173" s="900"/>
      <c r="AH173" s="901"/>
      <c r="AI173" s="902"/>
      <c r="AJ173" s="902"/>
    </row>
    <row r="174" spans="1:36" s="379" customFormat="1" ht="24.95" customHeight="1">
      <c r="A174" s="373"/>
      <c r="B174" s="1073"/>
      <c r="C174" s="373"/>
      <c r="D174" s="905"/>
      <c r="E174" s="905"/>
      <c r="F174" s="373"/>
      <c r="G174" s="373"/>
      <c r="H174" s="373"/>
      <c r="I174" s="373"/>
      <c r="J174" s="373"/>
      <c r="K174" s="558"/>
      <c r="L174" s="558"/>
      <c r="M174" s="906"/>
      <c r="N174" s="906"/>
      <c r="O174" s="648"/>
      <c r="P174" s="907"/>
      <c r="Q174" s="907"/>
      <c r="R174" s="900"/>
      <c r="S174" s="901"/>
      <c r="T174" s="901"/>
      <c r="U174" s="900"/>
      <c r="V174" s="901"/>
      <c r="W174" s="902"/>
      <c r="X174" s="903"/>
      <c r="Y174" s="903"/>
      <c r="Z174" s="904"/>
      <c r="AA174" s="900"/>
      <c r="AB174" s="901"/>
      <c r="AC174" s="901"/>
      <c r="AD174" s="900"/>
      <c r="AE174" s="901"/>
      <c r="AF174" s="901"/>
      <c r="AG174" s="900"/>
      <c r="AH174" s="901"/>
      <c r="AI174" s="902"/>
      <c r="AJ174" s="902"/>
    </row>
    <row r="175" spans="1:36" s="379" customFormat="1" ht="24.95" customHeight="1">
      <c r="A175" s="373"/>
      <c r="B175" s="1073"/>
      <c r="C175" s="373"/>
      <c r="D175" s="905"/>
      <c r="E175" s="905"/>
      <c r="F175" s="373"/>
      <c r="G175" s="373"/>
      <c r="H175" s="373"/>
      <c r="I175" s="373"/>
      <c r="J175" s="373"/>
      <c r="K175" s="558"/>
      <c r="L175" s="558"/>
      <c r="M175" s="906"/>
      <c r="N175" s="906"/>
      <c r="O175" s="648"/>
      <c r="P175" s="907"/>
      <c r="Q175" s="907"/>
      <c r="R175" s="900"/>
      <c r="S175" s="901"/>
      <c r="T175" s="901"/>
      <c r="U175" s="900"/>
      <c r="V175" s="901"/>
      <c r="W175" s="902"/>
      <c r="X175" s="903"/>
      <c r="Y175" s="903"/>
      <c r="Z175" s="904"/>
      <c r="AA175" s="900"/>
      <c r="AB175" s="901"/>
      <c r="AC175" s="901"/>
      <c r="AD175" s="900"/>
      <c r="AE175" s="901"/>
      <c r="AF175" s="901"/>
      <c r="AG175" s="900"/>
      <c r="AH175" s="901"/>
      <c r="AI175" s="902"/>
      <c r="AJ175" s="902"/>
    </row>
    <row r="176" spans="1:36" s="379" customFormat="1" ht="24.95" customHeight="1">
      <c r="A176" s="373"/>
      <c r="B176" s="1073"/>
      <c r="C176" s="373"/>
      <c r="D176" s="905"/>
      <c r="E176" s="905"/>
      <c r="F176" s="373"/>
      <c r="G176" s="373"/>
      <c r="H176" s="373"/>
      <c r="I176" s="373"/>
      <c r="J176" s="373"/>
      <c r="K176" s="558"/>
      <c r="L176" s="558"/>
      <c r="M176" s="906"/>
      <c r="N176" s="906"/>
      <c r="O176" s="648"/>
      <c r="P176" s="907"/>
      <c r="Q176" s="907"/>
      <c r="R176" s="900"/>
      <c r="S176" s="901"/>
      <c r="T176" s="901"/>
      <c r="U176" s="900"/>
      <c r="V176" s="901"/>
      <c r="W176" s="902"/>
      <c r="X176" s="903"/>
      <c r="Y176" s="903"/>
      <c r="Z176" s="904"/>
      <c r="AA176" s="900"/>
      <c r="AB176" s="901"/>
      <c r="AC176" s="901"/>
      <c r="AD176" s="900"/>
      <c r="AE176" s="901"/>
      <c r="AF176" s="901"/>
      <c r="AG176" s="900"/>
      <c r="AH176" s="901"/>
      <c r="AI176" s="902"/>
      <c r="AJ176" s="902"/>
    </row>
    <row r="177" spans="1:36" s="379" customFormat="1" ht="24.95" customHeight="1">
      <c r="A177" s="373"/>
      <c r="B177" s="1073"/>
      <c r="C177" s="373"/>
      <c r="D177" s="905"/>
      <c r="E177" s="905"/>
      <c r="F177" s="373"/>
      <c r="G177" s="373"/>
      <c r="H177" s="373"/>
      <c r="I177" s="373"/>
      <c r="J177" s="373"/>
      <c r="K177" s="558"/>
      <c r="L177" s="558"/>
      <c r="M177" s="906"/>
      <c r="N177" s="906"/>
      <c r="O177" s="648"/>
      <c r="P177" s="907"/>
      <c r="Q177" s="907"/>
      <c r="R177" s="900"/>
      <c r="S177" s="901"/>
      <c r="T177" s="901"/>
      <c r="U177" s="900"/>
      <c r="V177" s="901"/>
      <c r="W177" s="902"/>
      <c r="X177" s="903"/>
      <c r="Y177" s="903"/>
      <c r="Z177" s="904"/>
      <c r="AA177" s="900"/>
      <c r="AB177" s="901"/>
      <c r="AC177" s="901"/>
      <c r="AD177" s="900"/>
      <c r="AE177" s="901"/>
      <c r="AF177" s="901"/>
      <c r="AG177" s="900"/>
      <c r="AH177" s="901"/>
      <c r="AI177" s="902"/>
      <c r="AJ177" s="902"/>
    </row>
    <row r="178" spans="1:36" s="379" customFormat="1" ht="24.95" customHeight="1">
      <c r="A178" s="373"/>
      <c r="B178" s="1073"/>
      <c r="C178" s="373"/>
      <c r="D178" s="905"/>
      <c r="E178" s="905"/>
      <c r="F178" s="373"/>
      <c r="G178" s="373"/>
      <c r="H178" s="373"/>
      <c r="I178" s="373"/>
      <c r="J178" s="373"/>
      <c r="K178" s="558"/>
      <c r="L178" s="558"/>
      <c r="M178" s="906"/>
      <c r="N178" s="906"/>
      <c r="O178" s="648"/>
      <c r="P178" s="907"/>
      <c r="Q178" s="907"/>
      <c r="R178" s="900"/>
      <c r="S178" s="901"/>
      <c r="T178" s="901"/>
      <c r="U178" s="900"/>
      <c r="V178" s="901"/>
      <c r="W178" s="902"/>
      <c r="X178" s="903"/>
      <c r="Y178" s="903"/>
      <c r="Z178" s="904"/>
      <c r="AA178" s="900"/>
      <c r="AB178" s="901"/>
      <c r="AC178" s="901"/>
      <c r="AD178" s="900"/>
      <c r="AE178" s="901"/>
      <c r="AF178" s="901"/>
      <c r="AG178" s="900"/>
      <c r="AH178" s="901"/>
      <c r="AI178" s="902"/>
      <c r="AJ178" s="902"/>
    </row>
    <row r="179" spans="1:36" s="379" customFormat="1" ht="24.95" customHeight="1">
      <c r="A179" s="373"/>
      <c r="B179" s="1073"/>
      <c r="C179" s="373"/>
      <c r="D179" s="905"/>
      <c r="E179" s="905"/>
      <c r="F179" s="373"/>
      <c r="G179" s="373"/>
      <c r="H179" s="373"/>
      <c r="I179" s="373"/>
      <c r="J179" s="373"/>
      <c r="K179" s="558"/>
      <c r="L179" s="558"/>
      <c r="M179" s="906"/>
      <c r="N179" s="906"/>
      <c r="O179" s="648"/>
      <c r="P179" s="907"/>
      <c r="Q179" s="907"/>
      <c r="R179" s="900"/>
      <c r="S179" s="901"/>
      <c r="T179" s="901"/>
      <c r="U179" s="900"/>
      <c r="V179" s="901"/>
      <c r="W179" s="902"/>
      <c r="X179" s="903"/>
      <c r="Y179" s="903"/>
      <c r="Z179" s="904"/>
      <c r="AA179" s="900"/>
      <c r="AB179" s="901"/>
      <c r="AC179" s="901"/>
      <c r="AD179" s="900"/>
      <c r="AE179" s="901"/>
      <c r="AF179" s="901"/>
      <c r="AG179" s="900"/>
      <c r="AH179" s="901"/>
      <c r="AI179" s="902"/>
      <c r="AJ179" s="902"/>
    </row>
    <row r="180" spans="1:36" s="379" customFormat="1" ht="24.95" customHeight="1">
      <c r="A180" s="373"/>
      <c r="B180" s="1073"/>
      <c r="C180" s="373"/>
      <c r="D180" s="905"/>
      <c r="E180" s="905"/>
      <c r="F180" s="373"/>
      <c r="G180" s="373"/>
      <c r="H180" s="373"/>
      <c r="I180" s="373"/>
      <c r="J180" s="373"/>
      <c r="K180" s="558"/>
      <c r="L180" s="558"/>
      <c r="M180" s="906"/>
      <c r="N180" s="906"/>
      <c r="O180" s="648"/>
      <c r="P180" s="907"/>
      <c r="Q180" s="907"/>
      <c r="R180" s="900"/>
      <c r="S180" s="901"/>
      <c r="T180" s="901"/>
      <c r="U180" s="900"/>
      <c r="V180" s="901"/>
      <c r="W180" s="902"/>
      <c r="X180" s="903"/>
      <c r="Y180" s="903"/>
      <c r="Z180" s="904"/>
      <c r="AA180" s="900"/>
      <c r="AB180" s="901"/>
      <c r="AC180" s="901"/>
      <c r="AD180" s="900"/>
      <c r="AE180" s="901"/>
      <c r="AF180" s="901"/>
      <c r="AG180" s="900"/>
      <c r="AH180" s="901"/>
      <c r="AI180" s="902"/>
      <c r="AJ180" s="902"/>
    </row>
    <row r="181" spans="1:36" s="379" customFormat="1" ht="24.95" customHeight="1">
      <c r="A181" s="373"/>
      <c r="B181" s="1073"/>
      <c r="C181" s="373"/>
      <c r="D181" s="905"/>
      <c r="E181" s="905"/>
      <c r="F181" s="373"/>
      <c r="G181" s="373"/>
      <c r="H181" s="373"/>
      <c r="I181" s="373"/>
      <c r="J181" s="373"/>
      <c r="K181" s="558"/>
      <c r="L181" s="558"/>
      <c r="M181" s="906"/>
      <c r="N181" s="906"/>
      <c r="O181" s="648"/>
      <c r="P181" s="907"/>
      <c r="Q181" s="907"/>
      <c r="R181" s="900"/>
      <c r="S181" s="901"/>
      <c r="T181" s="901"/>
      <c r="U181" s="900"/>
      <c r="V181" s="901"/>
      <c r="W181" s="902"/>
      <c r="X181" s="903"/>
      <c r="Y181" s="903"/>
      <c r="Z181" s="904"/>
      <c r="AA181" s="900"/>
      <c r="AB181" s="901"/>
      <c r="AC181" s="901"/>
      <c r="AD181" s="900"/>
      <c r="AE181" s="901"/>
      <c r="AF181" s="901"/>
      <c r="AG181" s="900"/>
      <c r="AH181" s="901"/>
      <c r="AI181" s="902"/>
      <c r="AJ181" s="902"/>
    </row>
    <row r="182" spans="1:36" s="379" customFormat="1" ht="24.95" customHeight="1">
      <c r="A182" s="373"/>
      <c r="B182" s="1073"/>
      <c r="C182" s="373"/>
      <c r="D182" s="905"/>
      <c r="E182" s="905"/>
      <c r="F182" s="373"/>
      <c r="G182" s="373"/>
      <c r="H182" s="373"/>
      <c r="I182" s="373"/>
      <c r="J182" s="373"/>
      <c r="K182" s="558"/>
      <c r="L182" s="558"/>
      <c r="M182" s="906"/>
      <c r="N182" s="906"/>
      <c r="O182" s="648"/>
      <c r="P182" s="907"/>
      <c r="Q182" s="907"/>
      <c r="R182" s="900"/>
      <c r="S182" s="901"/>
      <c r="T182" s="901"/>
      <c r="U182" s="900"/>
      <c r="V182" s="901"/>
      <c r="W182" s="902"/>
      <c r="X182" s="903"/>
      <c r="Y182" s="903"/>
      <c r="Z182" s="904"/>
      <c r="AA182" s="900"/>
      <c r="AB182" s="901"/>
      <c r="AC182" s="901"/>
      <c r="AD182" s="900"/>
      <c r="AE182" s="901"/>
      <c r="AF182" s="901"/>
      <c r="AG182" s="900"/>
      <c r="AH182" s="901"/>
      <c r="AI182" s="902"/>
      <c r="AJ182" s="902"/>
    </row>
    <row r="183" spans="1:36" s="379" customFormat="1" ht="24.95" customHeight="1">
      <c r="A183" s="373"/>
      <c r="B183" s="1073"/>
      <c r="C183" s="373"/>
      <c r="D183" s="905"/>
      <c r="E183" s="905"/>
      <c r="F183" s="373"/>
      <c r="G183" s="373"/>
      <c r="H183" s="373"/>
      <c r="I183" s="373"/>
      <c r="J183" s="373"/>
      <c r="K183" s="558"/>
      <c r="L183" s="558"/>
      <c r="M183" s="906"/>
      <c r="N183" s="906"/>
      <c r="O183" s="648"/>
      <c r="P183" s="907"/>
      <c r="Q183" s="907"/>
      <c r="R183" s="900"/>
      <c r="S183" s="901"/>
      <c r="T183" s="901"/>
      <c r="U183" s="900"/>
      <c r="V183" s="901"/>
      <c r="W183" s="902"/>
      <c r="X183" s="903"/>
      <c r="Y183" s="903"/>
      <c r="Z183" s="904"/>
      <c r="AA183" s="900"/>
      <c r="AB183" s="901"/>
      <c r="AC183" s="901"/>
      <c r="AD183" s="900"/>
      <c r="AE183" s="901"/>
      <c r="AF183" s="901"/>
      <c r="AG183" s="900"/>
      <c r="AH183" s="901"/>
      <c r="AI183" s="902"/>
      <c r="AJ183" s="902"/>
    </row>
    <row r="184" spans="1:36" s="379" customFormat="1" ht="24.95" customHeight="1">
      <c r="A184" s="373"/>
      <c r="B184" s="1073"/>
      <c r="C184" s="373"/>
      <c r="D184" s="905"/>
      <c r="E184" s="905"/>
      <c r="F184" s="373"/>
      <c r="G184" s="373"/>
      <c r="H184" s="373"/>
      <c r="I184" s="373"/>
      <c r="J184" s="373"/>
      <c r="K184" s="558"/>
      <c r="L184" s="558"/>
      <c r="M184" s="906"/>
      <c r="N184" s="906"/>
      <c r="O184" s="648"/>
      <c r="P184" s="907"/>
      <c r="Q184" s="907"/>
      <c r="R184" s="900"/>
      <c r="S184" s="901"/>
      <c r="T184" s="901"/>
      <c r="U184" s="900"/>
      <c r="V184" s="901"/>
      <c r="W184" s="902"/>
      <c r="X184" s="903"/>
      <c r="Y184" s="903"/>
      <c r="Z184" s="904"/>
      <c r="AA184" s="900"/>
      <c r="AB184" s="901"/>
      <c r="AC184" s="901"/>
      <c r="AD184" s="900"/>
      <c r="AE184" s="901"/>
      <c r="AF184" s="901"/>
      <c r="AG184" s="900"/>
      <c r="AH184" s="901"/>
      <c r="AI184" s="902"/>
      <c r="AJ184" s="902"/>
    </row>
    <row r="185" spans="1:36" s="379" customFormat="1" ht="24.95" customHeight="1">
      <c r="A185" s="373"/>
      <c r="B185" s="1073"/>
      <c r="C185" s="373"/>
      <c r="D185" s="905"/>
      <c r="E185" s="905"/>
      <c r="F185" s="373"/>
      <c r="G185" s="373"/>
      <c r="H185" s="373"/>
      <c r="I185" s="373"/>
      <c r="J185" s="373"/>
      <c r="K185" s="558"/>
      <c r="L185" s="558"/>
      <c r="M185" s="906"/>
      <c r="N185" s="906"/>
      <c r="O185" s="648"/>
      <c r="P185" s="907"/>
      <c r="Q185" s="907"/>
      <c r="U185" s="900"/>
      <c r="V185" s="901"/>
      <c r="W185" s="902"/>
      <c r="X185" s="903"/>
      <c r="Y185" s="903"/>
      <c r="Z185" s="904"/>
      <c r="AA185" s="900"/>
      <c r="AB185" s="901"/>
      <c r="AC185" s="901"/>
      <c r="AD185" s="900"/>
      <c r="AE185" s="901"/>
      <c r="AF185" s="901"/>
      <c r="AG185" s="900"/>
      <c r="AH185" s="901"/>
      <c r="AI185" s="902"/>
      <c r="AJ185" s="902"/>
    </row>
    <row r="186" spans="1:36" s="379" customFormat="1" ht="24.95" customHeight="1">
      <c r="A186" s="373"/>
      <c r="B186" s="1073"/>
      <c r="C186" s="373"/>
      <c r="D186" s="905"/>
      <c r="E186" s="905"/>
      <c r="F186" s="373"/>
      <c r="G186" s="373"/>
      <c r="H186" s="373"/>
      <c r="I186" s="373"/>
      <c r="J186" s="373"/>
      <c r="K186" s="558"/>
      <c r="L186" s="558"/>
      <c r="M186" s="906"/>
      <c r="N186" s="906"/>
      <c r="O186" s="648"/>
      <c r="P186" s="907"/>
      <c r="Q186" s="907"/>
      <c r="U186" s="900"/>
      <c r="V186" s="901"/>
      <c r="W186" s="902"/>
      <c r="X186" s="903"/>
      <c r="Y186" s="903"/>
      <c r="Z186" s="904"/>
      <c r="AA186" s="900"/>
      <c r="AB186" s="901"/>
      <c r="AC186" s="901"/>
      <c r="AD186" s="900"/>
      <c r="AE186" s="901"/>
      <c r="AF186" s="901"/>
      <c r="AG186" s="900"/>
      <c r="AH186" s="901"/>
      <c r="AI186" s="902"/>
      <c r="AJ186" s="902"/>
    </row>
    <row r="187" spans="1:36" s="379" customFormat="1" ht="24.95" customHeight="1">
      <c r="A187" s="373"/>
      <c r="B187" s="1073"/>
      <c r="C187" s="373"/>
      <c r="D187" s="905"/>
      <c r="E187" s="905"/>
      <c r="F187" s="373"/>
      <c r="G187" s="373"/>
      <c r="H187" s="373"/>
      <c r="I187" s="373"/>
      <c r="J187" s="373"/>
      <c r="K187" s="558"/>
      <c r="L187" s="558"/>
      <c r="M187" s="906"/>
      <c r="N187" s="906"/>
      <c r="O187" s="648"/>
      <c r="P187" s="907"/>
      <c r="Q187" s="907"/>
      <c r="U187" s="900"/>
      <c r="V187" s="901"/>
      <c r="W187" s="902"/>
      <c r="X187" s="903"/>
      <c r="Y187" s="903"/>
      <c r="Z187" s="904"/>
      <c r="AA187" s="900"/>
      <c r="AB187" s="901"/>
      <c r="AC187" s="901"/>
      <c r="AD187" s="900"/>
      <c r="AE187" s="901"/>
      <c r="AF187" s="901"/>
      <c r="AG187" s="900"/>
      <c r="AH187" s="901"/>
      <c r="AI187" s="902"/>
      <c r="AJ187" s="902"/>
    </row>
    <row r="188" spans="1:36" s="379" customFormat="1" ht="24.95" customHeight="1">
      <c r="A188" s="373"/>
      <c r="B188" s="1073"/>
      <c r="C188" s="373"/>
      <c r="D188" s="905"/>
      <c r="E188" s="905"/>
      <c r="F188" s="373"/>
      <c r="G188" s="373"/>
      <c r="H188" s="373"/>
      <c r="I188" s="373"/>
      <c r="J188" s="373"/>
      <c r="K188" s="558"/>
      <c r="L188" s="558"/>
      <c r="M188" s="906"/>
      <c r="N188" s="906"/>
      <c r="O188" s="648"/>
      <c r="P188" s="907"/>
      <c r="Q188" s="907"/>
      <c r="U188" s="900"/>
      <c r="V188" s="901"/>
      <c r="W188" s="902"/>
      <c r="X188" s="903"/>
      <c r="Y188" s="903"/>
      <c r="Z188" s="904"/>
      <c r="AA188" s="900"/>
      <c r="AB188" s="901"/>
      <c r="AC188" s="901"/>
      <c r="AD188" s="900"/>
      <c r="AE188" s="901"/>
      <c r="AF188" s="901"/>
      <c r="AG188" s="900"/>
      <c r="AH188" s="901"/>
      <c r="AI188" s="902"/>
      <c r="AJ188" s="902"/>
    </row>
    <row r="189" spans="1:36" s="379" customFormat="1" ht="24.95" customHeight="1">
      <c r="A189" s="373"/>
      <c r="B189" s="1073"/>
      <c r="C189" s="373"/>
      <c r="D189" s="905"/>
      <c r="E189" s="905"/>
      <c r="F189" s="373"/>
      <c r="G189" s="373"/>
      <c r="H189" s="373"/>
      <c r="I189" s="373"/>
      <c r="J189" s="373"/>
      <c r="K189" s="558"/>
      <c r="L189" s="558"/>
      <c r="M189" s="906"/>
      <c r="N189" s="906"/>
      <c r="O189" s="648"/>
      <c r="P189" s="907"/>
      <c r="Q189" s="907"/>
      <c r="U189" s="900"/>
      <c r="V189" s="901"/>
      <c r="W189" s="902"/>
      <c r="X189" s="903"/>
      <c r="Y189" s="903"/>
      <c r="Z189" s="904"/>
      <c r="AA189" s="900"/>
      <c r="AB189" s="901"/>
      <c r="AC189" s="901"/>
      <c r="AD189" s="900"/>
      <c r="AE189" s="901"/>
      <c r="AF189" s="901"/>
      <c r="AG189" s="900"/>
      <c r="AH189" s="901"/>
      <c r="AI189" s="902"/>
      <c r="AJ189" s="902"/>
    </row>
    <row r="190" spans="1:36" s="379" customFormat="1" ht="24.95" customHeight="1">
      <c r="A190" s="373"/>
      <c r="B190" s="1073"/>
      <c r="C190" s="373"/>
      <c r="D190" s="905"/>
      <c r="E190" s="905"/>
      <c r="F190" s="373"/>
      <c r="G190" s="373"/>
      <c r="H190" s="373"/>
      <c r="I190" s="373"/>
      <c r="J190" s="373"/>
      <c r="K190" s="558"/>
      <c r="L190" s="558"/>
      <c r="M190" s="906"/>
      <c r="N190" s="906"/>
      <c r="O190" s="648"/>
      <c r="P190" s="907"/>
      <c r="Q190" s="907"/>
      <c r="U190" s="900"/>
      <c r="V190" s="901"/>
      <c r="W190" s="902"/>
      <c r="X190" s="903"/>
      <c r="Y190" s="903"/>
      <c r="Z190" s="904"/>
      <c r="AA190" s="900"/>
      <c r="AB190" s="901"/>
      <c r="AC190" s="901"/>
      <c r="AD190" s="900"/>
      <c r="AE190" s="901"/>
      <c r="AF190" s="901"/>
      <c r="AG190" s="900"/>
      <c r="AH190" s="901"/>
      <c r="AI190" s="902"/>
      <c r="AJ190" s="902"/>
    </row>
    <row r="191" spans="1:36" s="379" customFormat="1" ht="24.95" customHeight="1">
      <c r="A191" s="373"/>
      <c r="B191" s="1073"/>
      <c r="C191" s="373"/>
      <c r="D191" s="905"/>
      <c r="E191" s="905"/>
      <c r="F191" s="373"/>
      <c r="G191" s="373"/>
      <c r="H191" s="373"/>
      <c r="I191" s="373"/>
      <c r="J191" s="373"/>
      <c r="K191" s="558"/>
      <c r="L191" s="558"/>
      <c r="M191" s="906"/>
      <c r="N191" s="906"/>
      <c r="O191" s="648"/>
      <c r="P191" s="907"/>
      <c r="Q191" s="907"/>
      <c r="U191" s="900"/>
      <c r="V191" s="901"/>
      <c r="W191" s="902"/>
      <c r="X191" s="903"/>
      <c r="Y191" s="903"/>
      <c r="Z191" s="904"/>
      <c r="AA191" s="900"/>
      <c r="AB191" s="901"/>
      <c r="AC191" s="901"/>
      <c r="AD191" s="900"/>
      <c r="AE191" s="901"/>
      <c r="AF191" s="901"/>
      <c r="AG191" s="900"/>
      <c r="AH191" s="901"/>
      <c r="AI191" s="902"/>
      <c r="AJ191" s="902"/>
    </row>
    <row r="192" spans="1:36" s="379" customFormat="1" ht="24.95" customHeight="1">
      <c r="A192" s="373"/>
      <c r="B192" s="1073"/>
      <c r="C192" s="373"/>
      <c r="D192" s="905"/>
      <c r="E192" s="905"/>
      <c r="F192" s="373"/>
      <c r="G192" s="373"/>
      <c r="H192" s="373"/>
      <c r="I192" s="373"/>
      <c r="J192" s="373"/>
      <c r="K192" s="558"/>
      <c r="L192" s="558"/>
      <c r="M192" s="906"/>
      <c r="N192" s="906"/>
      <c r="O192" s="648"/>
      <c r="P192" s="907"/>
      <c r="Q192" s="907"/>
      <c r="U192" s="900"/>
      <c r="V192" s="901"/>
      <c r="W192" s="902"/>
      <c r="X192" s="903"/>
      <c r="Y192" s="903"/>
      <c r="Z192" s="904"/>
      <c r="AA192" s="900"/>
      <c r="AB192" s="901"/>
      <c r="AC192" s="901"/>
      <c r="AD192" s="900"/>
      <c r="AE192" s="901"/>
      <c r="AF192" s="901"/>
      <c r="AG192" s="900"/>
      <c r="AH192" s="901"/>
      <c r="AI192" s="902"/>
      <c r="AJ192" s="902"/>
    </row>
    <row r="193" spans="1:36" s="379" customFormat="1" ht="24.95" customHeight="1">
      <c r="A193" s="373"/>
      <c r="B193" s="1073"/>
      <c r="C193" s="373"/>
      <c r="D193" s="905"/>
      <c r="E193" s="905"/>
      <c r="F193" s="373"/>
      <c r="G193" s="373"/>
      <c r="H193" s="373"/>
      <c r="I193" s="373"/>
      <c r="J193" s="373"/>
      <c r="K193" s="558"/>
      <c r="L193" s="558"/>
      <c r="M193" s="906"/>
      <c r="N193" s="906"/>
      <c r="O193" s="648"/>
      <c r="P193" s="907"/>
      <c r="Q193" s="907"/>
      <c r="U193" s="900"/>
      <c r="V193" s="901"/>
      <c r="W193" s="902"/>
      <c r="X193" s="903"/>
      <c r="Y193" s="903"/>
      <c r="Z193" s="904"/>
      <c r="AA193" s="900"/>
      <c r="AB193" s="901"/>
      <c r="AC193" s="901"/>
      <c r="AD193" s="900"/>
      <c r="AE193" s="901"/>
      <c r="AF193" s="901"/>
      <c r="AG193" s="900"/>
      <c r="AH193" s="901"/>
      <c r="AI193" s="902"/>
      <c r="AJ193" s="902"/>
    </row>
    <row r="194" spans="1:36" s="379" customFormat="1" ht="24.95" customHeight="1">
      <c r="A194" s="373"/>
      <c r="B194" s="1073"/>
      <c r="C194" s="373"/>
      <c r="D194" s="905"/>
      <c r="E194" s="905"/>
      <c r="F194" s="373"/>
      <c r="G194" s="373"/>
      <c r="H194" s="373"/>
      <c r="I194" s="373"/>
      <c r="J194" s="373"/>
      <c r="K194" s="558"/>
      <c r="L194" s="558"/>
      <c r="M194" s="906"/>
      <c r="N194" s="906"/>
      <c r="O194" s="648"/>
      <c r="P194" s="907"/>
      <c r="Q194" s="907"/>
      <c r="U194" s="900"/>
      <c r="V194" s="901"/>
      <c r="W194" s="902"/>
      <c r="X194" s="903"/>
      <c r="Y194" s="903"/>
      <c r="Z194" s="904"/>
      <c r="AA194" s="900"/>
      <c r="AB194" s="901"/>
      <c r="AC194" s="901"/>
      <c r="AD194" s="900"/>
      <c r="AE194" s="901"/>
      <c r="AF194" s="901"/>
      <c r="AG194" s="900"/>
      <c r="AH194" s="901"/>
      <c r="AI194" s="902"/>
      <c r="AJ194" s="902"/>
    </row>
    <row r="195" spans="1:36" s="379" customFormat="1" ht="24.95" customHeight="1">
      <c r="A195" s="373"/>
      <c r="B195" s="1073"/>
      <c r="C195" s="373"/>
      <c r="D195" s="905"/>
      <c r="E195" s="905"/>
      <c r="F195" s="373"/>
      <c r="G195" s="373"/>
      <c r="H195" s="373"/>
      <c r="I195" s="373"/>
      <c r="J195" s="373"/>
      <c r="K195" s="558"/>
      <c r="L195" s="558"/>
      <c r="M195" s="906"/>
      <c r="N195" s="906"/>
      <c r="O195" s="648"/>
      <c r="P195" s="907"/>
      <c r="Q195" s="907"/>
      <c r="U195" s="900"/>
      <c r="V195" s="901"/>
      <c r="W195" s="902"/>
      <c r="X195" s="903"/>
      <c r="Y195" s="903"/>
      <c r="Z195" s="904"/>
      <c r="AA195" s="900"/>
      <c r="AB195" s="901"/>
      <c r="AC195" s="901"/>
      <c r="AD195" s="900"/>
      <c r="AE195" s="901"/>
      <c r="AF195" s="901"/>
      <c r="AG195" s="900"/>
      <c r="AH195" s="901"/>
      <c r="AI195" s="902"/>
      <c r="AJ195" s="902"/>
    </row>
    <row r="196" spans="1:36" s="379" customFormat="1" ht="24.95" customHeight="1">
      <c r="A196" s="373"/>
      <c r="B196" s="1073"/>
      <c r="C196" s="373"/>
      <c r="D196" s="905"/>
      <c r="E196" s="905"/>
      <c r="F196" s="373"/>
      <c r="G196" s="373"/>
      <c r="H196" s="373"/>
      <c r="I196" s="373"/>
      <c r="J196" s="373"/>
      <c r="K196" s="558"/>
      <c r="L196" s="558"/>
      <c r="M196" s="906"/>
      <c r="N196" s="906"/>
      <c r="O196" s="648"/>
      <c r="P196" s="907"/>
      <c r="Q196" s="907"/>
      <c r="W196" s="908"/>
      <c r="X196" s="909"/>
      <c r="Y196" s="909"/>
      <c r="Z196" s="910"/>
      <c r="AI196" s="908"/>
      <c r="AJ196" s="908"/>
    </row>
    <row r="197" spans="1:36" s="379" customFormat="1" ht="24.95" customHeight="1">
      <c r="A197" s="373"/>
      <c r="B197" s="1073"/>
      <c r="C197" s="373"/>
      <c r="D197" s="905"/>
      <c r="E197" s="905"/>
      <c r="F197" s="373"/>
      <c r="G197" s="373"/>
      <c r="H197" s="373"/>
      <c r="I197" s="373"/>
      <c r="J197" s="373"/>
      <c r="K197" s="558"/>
      <c r="L197" s="558"/>
      <c r="M197" s="906"/>
      <c r="N197" s="906"/>
      <c r="O197" s="648"/>
      <c r="P197" s="907"/>
      <c r="Q197" s="907"/>
      <c r="W197" s="908"/>
      <c r="X197" s="909"/>
      <c r="Y197" s="909"/>
      <c r="Z197" s="910"/>
      <c r="AI197" s="908"/>
      <c r="AJ197" s="908"/>
    </row>
    <row r="198" spans="1:36" s="379" customFormat="1" ht="24.95" customHeight="1">
      <c r="A198" s="373"/>
      <c r="B198" s="1073"/>
      <c r="C198" s="373"/>
      <c r="D198" s="905"/>
      <c r="E198" s="905"/>
      <c r="F198" s="373"/>
      <c r="G198" s="373"/>
      <c r="H198" s="373"/>
      <c r="I198" s="373"/>
      <c r="J198" s="373"/>
      <c r="K198" s="558"/>
      <c r="L198" s="558"/>
      <c r="M198" s="906"/>
      <c r="N198" s="906"/>
      <c r="O198" s="648"/>
      <c r="P198" s="907"/>
      <c r="Q198" s="907"/>
      <c r="W198" s="908"/>
      <c r="X198" s="909"/>
      <c r="Y198" s="909"/>
      <c r="Z198" s="910"/>
      <c r="AI198" s="908"/>
      <c r="AJ198" s="908"/>
    </row>
    <row r="199" spans="1:36" s="379" customFormat="1" ht="24.95" customHeight="1">
      <c r="A199" s="373"/>
      <c r="B199" s="1073"/>
      <c r="C199" s="373"/>
      <c r="D199" s="905"/>
      <c r="E199" s="905"/>
      <c r="F199" s="373"/>
      <c r="G199" s="373"/>
      <c r="H199" s="373"/>
      <c r="I199" s="373"/>
      <c r="J199" s="373"/>
      <c r="K199" s="558"/>
      <c r="L199" s="558"/>
      <c r="M199" s="906"/>
      <c r="N199" s="906"/>
      <c r="O199" s="648"/>
      <c r="P199" s="907"/>
      <c r="Q199" s="907"/>
      <c r="W199" s="908"/>
      <c r="X199" s="909"/>
      <c r="Y199" s="909"/>
      <c r="Z199" s="910"/>
      <c r="AI199" s="908"/>
      <c r="AJ199" s="908"/>
    </row>
    <row r="200" spans="1:36" s="379" customFormat="1" ht="24.95" customHeight="1">
      <c r="A200" s="373"/>
      <c r="B200" s="1073"/>
      <c r="C200" s="373"/>
      <c r="D200" s="905"/>
      <c r="E200" s="905"/>
      <c r="F200" s="373"/>
      <c r="G200" s="373"/>
      <c r="H200" s="373"/>
      <c r="I200" s="373"/>
      <c r="J200" s="373"/>
      <c r="K200" s="558"/>
      <c r="L200" s="558"/>
      <c r="M200" s="906"/>
      <c r="N200" s="906"/>
      <c r="O200" s="648"/>
      <c r="P200" s="907"/>
      <c r="Q200" s="907"/>
      <c r="W200" s="908"/>
      <c r="X200" s="909"/>
      <c r="Y200" s="909"/>
      <c r="Z200" s="910"/>
      <c r="AI200" s="908"/>
      <c r="AJ200" s="908"/>
    </row>
    <row r="201" spans="1:36" s="379" customFormat="1" ht="24.95" customHeight="1">
      <c r="A201" s="373"/>
      <c r="B201" s="1073"/>
      <c r="C201" s="373"/>
      <c r="D201" s="905"/>
      <c r="E201" s="905"/>
      <c r="F201" s="373"/>
      <c r="G201" s="373"/>
      <c r="H201" s="373"/>
      <c r="I201" s="373"/>
      <c r="J201" s="373"/>
      <c r="K201" s="558"/>
      <c r="L201" s="558"/>
      <c r="M201" s="906"/>
      <c r="N201" s="906"/>
      <c r="O201" s="648"/>
      <c r="P201" s="907"/>
      <c r="Q201" s="907"/>
      <c r="W201" s="908"/>
      <c r="X201" s="909"/>
      <c r="Y201" s="909"/>
      <c r="Z201" s="910"/>
      <c r="AI201" s="908"/>
      <c r="AJ201" s="908"/>
    </row>
    <row r="202" spans="1:36" s="379" customFormat="1" ht="24.95" customHeight="1">
      <c r="A202" s="373"/>
      <c r="B202" s="1073"/>
      <c r="C202" s="373"/>
      <c r="D202" s="905"/>
      <c r="E202" s="905"/>
      <c r="F202" s="373"/>
      <c r="G202" s="373"/>
      <c r="H202" s="373"/>
      <c r="I202" s="373"/>
      <c r="J202" s="373"/>
      <c r="K202" s="558"/>
      <c r="L202" s="558"/>
      <c r="M202" s="906"/>
      <c r="N202" s="906"/>
      <c r="O202" s="648"/>
      <c r="P202" s="907"/>
      <c r="Q202" s="907"/>
      <c r="W202" s="908"/>
      <c r="X202" s="909"/>
      <c r="Y202" s="909"/>
      <c r="Z202" s="910"/>
      <c r="AI202" s="908"/>
      <c r="AJ202" s="908"/>
    </row>
    <row r="203" spans="1:36" s="379" customFormat="1" ht="24.95" customHeight="1">
      <c r="A203" s="373"/>
      <c r="B203" s="1073"/>
      <c r="C203" s="373"/>
      <c r="D203" s="905"/>
      <c r="E203" s="905"/>
      <c r="F203" s="373"/>
      <c r="G203" s="373"/>
      <c r="H203" s="373"/>
      <c r="I203" s="373"/>
      <c r="J203" s="373"/>
      <c r="K203" s="558"/>
      <c r="L203" s="558"/>
      <c r="M203" s="906"/>
      <c r="N203" s="906"/>
      <c r="O203" s="648"/>
      <c r="P203" s="907"/>
      <c r="Q203" s="907"/>
      <c r="W203" s="908"/>
      <c r="X203" s="909"/>
      <c r="Y203" s="909"/>
      <c r="Z203" s="910"/>
      <c r="AI203" s="908"/>
      <c r="AJ203" s="908"/>
    </row>
    <row r="204" spans="1:36" s="379" customFormat="1" ht="24.95" customHeight="1">
      <c r="A204" s="373"/>
      <c r="B204" s="1073"/>
      <c r="C204" s="373"/>
      <c r="D204" s="905"/>
      <c r="E204" s="905"/>
      <c r="F204" s="373"/>
      <c r="G204" s="373"/>
      <c r="H204" s="373"/>
      <c r="I204" s="373"/>
      <c r="J204" s="373"/>
      <c r="K204" s="558"/>
      <c r="L204" s="558"/>
      <c r="M204" s="906"/>
      <c r="N204" s="906"/>
      <c r="O204" s="648"/>
      <c r="P204" s="907"/>
      <c r="Q204" s="907"/>
      <c r="W204" s="908"/>
      <c r="X204" s="909"/>
      <c r="Y204" s="909"/>
      <c r="Z204" s="910"/>
      <c r="AI204" s="908"/>
      <c r="AJ204" s="908"/>
    </row>
    <row r="205" spans="1:36" s="379" customFormat="1" ht="24.95" customHeight="1">
      <c r="A205" s="373"/>
      <c r="B205" s="1073"/>
      <c r="C205" s="373"/>
      <c r="D205" s="905"/>
      <c r="E205" s="905"/>
      <c r="F205" s="373"/>
      <c r="G205" s="373"/>
      <c r="H205" s="373"/>
      <c r="I205" s="373"/>
      <c r="J205" s="373"/>
      <c r="K205" s="558"/>
      <c r="L205" s="558"/>
      <c r="M205" s="906"/>
      <c r="N205" s="906"/>
      <c r="O205" s="648"/>
      <c r="P205" s="907"/>
      <c r="Q205" s="907"/>
      <c r="W205" s="908"/>
      <c r="X205" s="909"/>
      <c r="Y205" s="909"/>
      <c r="Z205" s="910"/>
      <c r="AI205" s="908"/>
      <c r="AJ205" s="908"/>
    </row>
    <row r="206" spans="1:36" s="379" customFormat="1" ht="24.95" customHeight="1">
      <c r="A206" s="373"/>
      <c r="B206" s="1073"/>
      <c r="C206" s="373"/>
      <c r="D206" s="905"/>
      <c r="E206" s="905"/>
      <c r="F206" s="373"/>
      <c r="G206" s="373"/>
      <c r="H206" s="373"/>
      <c r="I206" s="373"/>
      <c r="J206" s="373"/>
      <c r="K206" s="558"/>
      <c r="L206" s="558"/>
      <c r="M206" s="906"/>
      <c r="N206" s="906"/>
      <c r="O206" s="648"/>
      <c r="P206" s="907"/>
      <c r="Q206" s="907"/>
      <c r="W206" s="908"/>
      <c r="X206" s="909"/>
      <c r="Y206" s="909"/>
      <c r="Z206" s="910"/>
      <c r="AI206" s="908"/>
      <c r="AJ206" s="908"/>
    </row>
    <row r="207" spans="1:36" s="379" customFormat="1" ht="24.95" customHeight="1">
      <c r="A207" s="373"/>
      <c r="B207" s="1073"/>
      <c r="C207" s="373"/>
      <c r="D207" s="905"/>
      <c r="E207" s="905"/>
      <c r="F207" s="373"/>
      <c r="G207" s="373"/>
      <c r="H207" s="373"/>
      <c r="I207" s="373"/>
      <c r="J207" s="373"/>
      <c r="K207" s="558"/>
      <c r="L207" s="558"/>
      <c r="M207" s="906"/>
      <c r="N207" s="906"/>
      <c r="O207" s="648"/>
      <c r="P207" s="907"/>
      <c r="Q207" s="907"/>
      <c r="W207" s="908"/>
      <c r="X207" s="909"/>
      <c r="Y207" s="909"/>
      <c r="Z207" s="910"/>
      <c r="AI207" s="908"/>
      <c r="AJ207" s="908"/>
    </row>
    <row r="208" spans="1:36" s="379" customFormat="1" ht="24.95" customHeight="1">
      <c r="A208" s="373"/>
      <c r="B208" s="1073"/>
      <c r="C208" s="373"/>
      <c r="D208" s="905"/>
      <c r="E208" s="905"/>
      <c r="F208" s="373"/>
      <c r="G208" s="373"/>
      <c r="H208" s="373"/>
      <c r="I208" s="373"/>
      <c r="J208" s="373"/>
      <c r="K208" s="558"/>
      <c r="L208" s="558"/>
      <c r="M208" s="906"/>
      <c r="N208" s="906"/>
      <c r="O208" s="648"/>
      <c r="P208" s="907"/>
      <c r="Q208" s="907"/>
      <c r="X208" s="909"/>
      <c r="Y208" s="909"/>
      <c r="Z208" s="910"/>
    </row>
    <row r="209" spans="1:26" s="379" customFormat="1" ht="24.95" customHeight="1">
      <c r="A209" s="373"/>
      <c r="B209" s="1073"/>
      <c r="C209" s="373"/>
      <c r="D209" s="905"/>
      <c r="E209" s="905"/>
      <c r="F209" s="373"/>
      <c r="G209" s="373"/>
      <c r="H209" s="373"/>
      <c r="I209" s="373"/>
      <c r="J209" s="373"/>
      <c r="K209" s="558"/>
      <c r="L209" s="558"/>
      <c r="M209" s="906"/>
      <c r="N209" s="906"/>
      <c r="O209" s="648"/>
      <c r="P209" s="907"/>
      <c r="Q209" s="907"/>
      <c r="X209" s="909"/>
      <c r="Y209" s="909"/>
      <c r="Z209" s="910"/>
    </row>
    <row r="210" spans="1:26" s="379" customFormat="1" ht="24.95" customHeight="1">
      <c r="A210" s="373"/>
      <c r="B210" s="1073"/>
      <c r="C210" s="373"/>
      <c r="D210" s="905"/>
      <c r="E210" s="905"/>
      <c r="F210" s="373"/>
      <c r="G210" s="373"/>
      <c r="H210" s="373"/>
      <c r="I210" s="373"/>
      <c r="J210" s="373"/>
      <c r="K210" s="558"/>
      <c r="L210" s="558"/>
      <c r="M210" s="906"/>
      <c r="N210" s="906"/>
      <c r="O210" s="648"/>
      <c r="P210" s="907"/>
      <c r="Q210" s="907"/>
      <c r="X210" s="909"/>
      <c r="Y210" s="909"/>
      <c r="Z210" s="910"/>
    </row>
    <row r="211" spans="1:26" s="379" customFormat="1" ht="24.95" customHeight="1">
      <c r="A211" s="373"/>
      <c r="B211" s="1073"/>
      <c r="C211" s="373"/>
      <c r="D211" s="905"/>
      <c r="E211" s="905"/>
      <c r="F211" s="373"/>
      <c r="G211" s="373"/>
      <c r="H211" s="373"/>
      <c r="I211" s="373"/>
      <c r="J211" s="373"/>
      <c r="K211" s="558"/>
      <c r="L211" s="558"/>
      <c r="M211" s="906"/>
      <c r="N211" s="906"/>
      <c r="O211" s="648"/>
      <c r="P211" s="907"/>
      <c r="Q211" s="907"/>
      <c r="X211" s="909"/>
      <c r="Y211" s="909"/>
      <c r="Z211" s="910"/>
    </row>
    <row r="212" spans="1:26" s="379" customFormat="1" ht="24.95" customHeight="1">
      <c r="A212" s="373"/>
      <c r="B212" s="1073"/>
      <c r="C212" s="373"/>
      <c r="D212" s="905"/>
      <c r="E212" s="905"/>
      <c r="F212" s="373"/>
      <c r="G212" s="373"/>
      <c r="H212" s="373"/>
      <c r="I212" s="373"/>
      <c r="J212" s="373"/>
      <c r="K212" s="558"/>
      <c r="L212" s="558"/>
      <c r="M212" s="906"/>
      <c r="N212" s="906"/>
      <c r="O212" s="648"/>
      <c r="P212" s="907"/>
      <c r="Q212" s="907"/>
      <c r="X212" s="909"/>
      <c r="Y212" s="909"/>
      <c r="Z212" s="910"/>
    </row>
    <row r="213" spans="1:26" s="379" customFormat="1" ht="24.95" customHeight="1">
      <c r="A213" s="373"/>
      <c r="B213" s="1073"/>
      <c r="C213" s="373"/>
      <c r="D213" s="905"/>
      <c r="E213" s="905"/>
      <c r="F213" s="373"/>
      <c r="G213" s="373"/>
      <c r="H213" s="373"/>
      <c r="I213" s="373"/>
      <c r="J213" s="373"/>
      <c r="K213" s="558"/>
      <c r="L213" s="558"/>
      <c r="M213" s="906"/>
      <c r="N213" s="906"/>
      <c r="O213" s="648"/>
      <c r="P213" s="907"/>
      <c r="Q213" s="907"/>
      <c r="X213" s="909"/>
      <c r="Y213" s="909"/>
      <c r="Z213" s="910"/>
    </row>
    <row r="214" spans="1:26" s="379" customFormat="1" ht="24.95" customHeight="1">
      <c r="A214" s="373"/>
      <c r="B214" s="1073"/>
      <c r="C214" s="373"/>
      <c r="D214" s="905"/>
      <c r="E214" s="905"/>
      <c r="F214" s="373"/>
      <c r="G214" s="373"/>
      <c r="H214" s="373"/>
      <c r="I214" s="373"/>
      <c r="J214" s="373"/>
      <c r="K214" s="558"/>
      <c r="L214" s="558"/>
      <c r="M214" s="906"/>
      <c r="N214" s="906"/>
      <c r="O214" s="648"/>
      <c r="P214" s="907"/>
      <c r="Q214" s="907"/>
      <c r="X214" s="909"/>
      <c r="Y214" s="909"/>
      <c r="Z214" s="910"/>
    </row>
    <row r="215" spans="1:26" s="379" customFormat="1" ht="24.95" customHeight="1">
      <c r="A215" s="373"/>
      <c r="B215" s="1073"/>
      <c r="C215" s="373"/>
      <c r="D215" s="905"/>
      <c r="E215" s="905"/>
      <c r="F215" s="373"/>
      <c r="G215" s="373"/>
      <c r="H215" s="373"/>
      <c r="I215" s="373"/>
      <c r="J215" s="373"/>
      <c r="K215" s="558"/>
      <c r="L215" s="558"/>
      <c r="M215" s="906"/>
      <c r="N215" s="906"/>
      <c r="O215" s="648"/>
      <c r="P215" s="907"/>
      <c r="Q215" s="907"/>
      <c r="X215" s="909"/>
      <c r="Y215" s="909"/>
      <c r="Z215" s="910"/>
    </row>
    <row r="216" spans="1:26" s="379" customFormat="1" ht="24.95" customHeight="1">
      <c r="A216" s="373"/>
      <c r="B216" s="1073"/>
      <c r="C216" s="373"/>
      <c r="D216" s="905"/>
      <c r="E216" s="905"/>
      <c r="F216" s="373"/>
      <c r="G216" s="373"/>
      <c r="H216" s="373"/>
      <c r="I216" s="373"/>
      <c r="J216" s="373"/>
      <c r="K216" s="558"/>
      <c r="L216" s="558"/>
      <c r="M216" s="906"/>
      <c r="N216" s="906"/>
      <c r="O216" s="648"/>
      <c r="P216" s="907"/>
      <c r="Q216" s="907"/>
      <c r="X216" s="909"/>
      <c r="Y216" s="909"/>
      <c r="Z216" s="910"/>
    </row>
    <row r="217" spans="1:26" s="379" customFormat="1" ht="24.95" customHeight="1">
      <c r="A217" s="373"/>
      <c r="B217" s="1073"/>
      <c r="C217" s="373"/>
      <c r="D217" s="905"/>
      <c r="E217" s="905"/>
      <c r="F217" s="373"/>
      <c r="G217" s="373"/>
      <c r="H217" s="373"/>
      <c r="I217" s="373"/>
      <c r="J217" s="373"/>
      <c r="K217" s="558"/>
      <c r="L217" s="558"/>
      <c r="M217" s="906"/>
      <c r="N217" s="906"/>
      <c r="O217" s="648"/>
      <c r="P217" s="907"/>
      <c r="Q217" s="907"/>
      <c r="X217" s="909"/>
      <c r="Y217" s="909"/>
      <c r="Z217" s="910"/>
    </row>
    <row r="218" spans="1:26" s="379" customFormat="1" ht="24.95" customHeight="1">
      <c r="A218" s="373"/>
      <c r="B218" s="1073"/>
      <c r="C218" s="373"/>
      <c r="D218" s="905"/>
      <c r="E218" s="905"/>
      <c r="F218" s="373"/>
      <c r="G218" s="373"/>
      <c r="H218" s="373"/>
      <c r="I218" s="373"/>
      <c r="J218" s="373"/>
      <c r="K218" s="558"/>
      <c r="L218" s="558"/>
      <c r="M218" s="906"/>
      <c r="N218" s="906"/>
      <c r="O218" s="648"/>
      <c r="P218" s="907"/>
      <c r="Q218" s="907"/>
      <c r="X218" s="909"/>
      <c r="Y218" s="909"/>
      <c r="Z218" s="910"/>
    </row>
    <row r="219" spans="1:26" s="379" customFormat="1" ht="24.95" customHeight="1">
      <c r="A219" s="373"/>
      <c r="B219" s="1073"/>
      <c r="C219" s="373"/>
      <c r="D219" s="905"/>
      <c r="E219" s="905"/>
      <c r="F219" s="373"/>
      <c r="G219" s="373"/>
      <c r="H219" s="373"/>
      <c r="I219" s="373"/>
      <c r="J219" s="373"/>
      <c r="K219" s="558"/>
      <c r="L219" s="558"/>
      <c r="M219" s="906"/>
      <c r="N219" s="906"/>
      <c r="O219" s="648"/>
      <c r="P219" s="907"/>
      <c r="Q219" s="907"/>
      <c r="X219" s="909"/>
      <c r="Y219" s="909"/>
      <c r="Z219" s="910"/>
    </row>
    <row r="220" spans="1:26" s="145" customFormat="1" ht="24.95" customHeight="1">
      <c r="A220" s="373"/>
      <c r="B220" s="1073"/>
      <c r="C220" s="373"/>
      <c r="D220" s="374"/>
      <c r="E220" s="374"/>
      <c r="F220" s="373"/>
      <c r="G220" s="373"/>
      <c r="H220" s="373"/>
      <c r="I220" s="373"/>
      <c r="J220" s="373"/>
      <c r="K220" s="558"/>
      <c r="L220" s="558"/>
      <c r="M220" s="376"/>
      <c r="N220" s="376"/>
      <c r="O220" s="648"/>
      <c r="P220" s="375"/>
      <c r="Q220" s="375"/>
      <c r="X220" s="377"/>
      <c r="Y220" s="377"/>
      <c r="Z220" s="378"/>
    </row>
    <row r="221" spans="1:26" s="145" customFormat="1" ht="24.95" customHeight="1">
      <c r="A221" s="373"/>
      <c r="B221" s="1073"/>
      <c r="C221" s="373"/>
      <c r="D221" s="374"/>
      <c r="E221" s="374"/>
      <c r="F221" s="373"/>
      <c r="G221" s="373"/>
      <c r="H221" s="373"/>
      <c r="I221" s="373"/>
      <c r="J221" s="373"/>
      <c r="K221" s="558"/>
      <c r="L221" s="558"/>
      <c r="M221" s="376"/>
      <c r="N221" s="376"/>
      <c r="O221" s="648"/>
      <c r="P221" s="375"/>
      <c r="Q221" s="375"/>
      <c r="X221" s="377"/>
      <c r="Y221" s="377"/>
      <c r="Z221" s="378"/>
    </row>
    <row r="222" spans="1:26" s="145" customFormat="1" ht="24.95" customHeight="1">
      <c r="A222" s="373"/>
      <c r="B222" s="1073"/>
      <c r="C222" s="373"/>
      <c r="D222" s="374"/>
      <c r="E222" s="374"/>
      <c r="F222" s="373"/>
      <c r="G222" s="373"/>
      <c r="H222" s="373"/>
      <c r="I222" s="373"/>
      <c r="J222" s="373"/>
      <c r="K222" s="558"/>
      <c r="L222" s="558"/>
      <c r="M222" s="376"/>
      <c r="N222" s="376"/>
      <c r="O222" s="648"/>
      <c r="P222" s="375"/>
      <c r="Q222" s="375"/>
      <c r="X222" s="377"/>
      <c r="Y222" s="377"/>
      <c r="Z222" s="378"/>
    </row>
    <row r="223" spans="1:26" s="145" customFormat="1" ht="24.95" customHeight="1">
      <c r="A223" s="373"/>
      <c r="B223" s="1073"/>
      <c r="C223" s="373"/>
      <c r="D223" s="374"/>
      <c r="E223" s="374"/>
      <c r="F223" s="373"/>
      <c r="G223" s="373"/>
      <c r="H223" s="373"/>
      <c r="I223" s="373"/>
      <c r="J223" s="373"/>
      <c r="K223" s="558"/>
      <c r="L223" s="558"/>
      <c r="M223" s="376"/>
      <c r="N223" s="376"/>
      <c r="O223" s="648"/>
      <c r="P223" s="375"/>
      <c r="Q223" s="375"/>
      <c r="X223" s="377"/>
      <c r="Y223" s="377"/>
      <c r="Z223" s="378"/>
    </row>
    <row r="224" spans="1:26" s="145" customFormat="1" ht="24.95" customHeight="1">
      <c r="A224" s="373"/>
      <c r="B224" s="1073"/>
      <c r="C224" s="373"/>
      <c r="D224" s="374"/>
      <c r="E224" s="374"/>
      <c r="F224" s="373"/>
      <c r="G224" s="373"/>
      <c r="H224" s="373"/>
      <c r="I224" s="373"/>
      <c r="J224" s="373"/>
      <c r="K224" s="558"/>
      <c r="L224" s="558"/>
      <c r="M224" s="376"/>
      <c r="N224" s="376"/>
      <c r="O224" s="648"/>
      <c r="P224" s="375"/>
      <c r="Q224" s="375"/>
      <c r="X224" s="377"/>
      <c r="Y224" s="377"/>
      <c r="Z224" s="378"/>
    </row>
    <row r="225" spans="1:26" s="145" customFormat="1" ht="24.95" customHeight="1">
      <c r="A225" s="373"/>
      <c r="B225" s="1073"/>
      <c r="C225" s="373"/>
      <c r="D225" s="374"/>
      <c r="E225" s="374"/>
      <c r="F225" s="373"/>
      <c r="G225" s="373"/>
      <c r="H225" s="373"/>
      <c r="I225" s="373"/>
      <c r="J225" s="373"/>
      <c r="K225" s="558"/>
      <c r="L225" s="558"/>
      <c r="M225" s="376"/>
      <c r="N225" s="376"/>
      <c r="O225" s="648"/>
      <c r="P225" s="375"/>
      <c r="Q225" s="375"/>
      <c r="X225" s="377"/>
      <c r="Y225" s="377"/>
      <c r="Z225" s="378"/>
    </row>
    <row r="226" spans="1:26" s="145" customFormat="1" ht="24.95" customHeight="1">
      <c r="A226" s="373"/>
      <c r="B226" s="1073"/>
      <c r="C226" s="373"/>
      <c r="D226" s="374"/>
      <c r="E226" s="374"/>
      <c r="F226" s="373"/>
      <c r="G226" s="373"/>
      <c r="H226" s="373"/>
      <c r="I226" s="373"/>
      <c r="J226" s="373"/>
      <c r="K226" s="558"/>
      <c r="L226" s="558"/>
      <c r="M226" s="376"/>
      <c r="N226" s="376"/>
      <c r="O226" s="648"/>
      <c r="P226" s="375"/>
      <c r="Q226" s="375"/>
      <c r="X226" s="377"/>
      <c r="Y226" s="377"/>
      <c r="Z226" s="378"/>
    </row>
    <row r="227" spans="1:26" s="145" customFormat="1" ht="24.95" customHeight="1">
      <c r="A227" s="373"/>
      <c r="B227" s="1073"/>
      <c r="C227" s="373"/>
      <c r="D227" s="374"/>
      <c r="E227" s="374"/>
      <c r="F227" s="373"/>
      <c r="G227" s="373"/>
      <c r="H227" s="373"/>
      <c r="I227" s="373"/>
      <c r="J227" s="373"/>
      <c r="K227" s="558"/>
      <c r="L227" s="558"/>
      <c r="M227" s="376"/>
      <c r="N227" s="376"/>
      <c r="O227" s="648"/>
      <c r="P227" s="375"/>
      <c r="Q227" s="375"/>
      <c r="X227" s="377"/>
      <c r="Y227" s="377"/>
      <c r="Z227" s="378"/>
    </row>
    <row r="228" spans="1:26" s="145" customFormat="1" ht="24.95" customHeight="1">
      <c r="A228" s="373"/>
      <c r="B228" s="1073"/>
      <c r="C228" s="373"/>
      <c r="D228" s="374"/>
      <c r="E228" s="374"/>
      <c r="F228" s="373"/>
      <c r="G228" s="373"/>
      <c r="H228" s="373"/>
      <c r="I228" s="373"/>
      <c r="J228" s="373"/>
      <c r="K228" s="558"/>
      <c r="L228" s="558"/>
      <c r="M228" s="376"/>
      <c r="N228" s="376"/>
      <c r="O228" s="648"/>
      <c r="P228" s="375"/>
      <c r="Q228" s="375"/>
      <c r="X228" s="377"/>
      <c r="Y228" s="377"/>
      <c r="Z228" s="378"/>
    </row>
    <row r="229" spans="1:26" s="145" customFormat="1" ht="24.95" customHeight="1">
      <c r="A229" s="373"/>
      <c r="B229" s="1073"/>
      <c r="C229" s="373"/>
      <c r="D229" s="374"/>
      <c r="E229" s="374"/>
      <c r="F229" s="373"/>
      <c r="G229" s="373"/>
      <c r="H229" s="373"/>
      <c r="I229" s="373"/>
      <c r="J229" s="373"/>
      <c r="K229" s="558"/>
      <c r="L229" s="558"/>
      <c r="M229" s="376"/>
      <c r="N229" s="376"/>
      <c r="O229" s="648"/>
      <c r="P229" s="375"/>
      <c r="Q229" s="375"/>
      <c r="X229" s="377"/>
      <c r="Y229" s="377"/>
      <c r="Z229" s="378"/>
    </row>
    <row r="230" spans="1:26" s="145" customFormat="1" ht="24.95" customHeight="1">
      <c r="A230" s="373"/>
      <c r="B230" s="1073"/>
      <c r="C230" s="373"/>
      <c r="D230" s="374"/>
      <c r="E230" s="374"/>
      <c r="F230" s="373"/>
      <c r="G230" s="373"/>
      <c r="H230" s="373"/>
      <c r="I230" s="373"/>
      <c r="J230" s="373"/>
      <c r="K230" s="558"/>
      <c r="L230" s="558"/>
      <c r="M230" s="376"/>
      <c r="N230" s="376"/>
      <c r="O230" s="648"/>
      <c r="P230" s="375"/>
      <c r="Q230" s="375"/>
      <c r="X230" s="377"/>
      <c r="Y230" s="377"/>
      <c r="Z230" s="378"/>
    </row>
    <row r="231" spans="1:26" s="145" customFormat="1" ht="24.95" customHeight="1">
      <c r="A231" s="373"/>
      <c r="B231" s="1073"/>
      <c r="C231" s="373"/>
      <c r="D231" s="374"/>
      <c r="E231" s="374"/>
      <c r="F231" s="373"/>
      <c r="G231" s="373"/>
      <c r="H231" s="373"/>
      <c r="I231" s="373"/>
      <c r="J231" s="373"/>
      <c r="K231" s="558"/>
      <c r="L231" s="558"/>
      <c r="M231" s="376"/>
      <c r="N231" s="376"/>
      <c r="O231" s="648"/>
      <c r="P231" s="375"/>
      <c r="Q231" s="375"/>
      <c r="X231" s="377"/>
      <c r="Y231" s="377"/>
      <c r="Z231" s="378"/>
    </row>
    <row r="232" spans="1:26" s="145" customFormat="1" ht="24.95" customHeight="1">
      <c r="A232" s="373"/>
      <c r="B232" s="1073"/>
      <c r="C232" s="373"/>
      <c r="D232" s="374"/>
      <c r="E232" s="374"/>
      <c r="F232" s="373"/>
      <c r="G232" s="373"/>
      <c r="H232" s="373"/>
      <c r="I232" s="373"/>
      <c r="J232" s="373"/>
      <c r="K232" s="558"/>
      <c r="L232" s="558"/>
      <c r="M232" s="376"/>
      <c r="N232" s="376"/>
      <c r="O232" s="648"/>
      <c r="P232" s="375"/>
      <c r="Q232" s="375"/>
      <c r="X232" s="377"/>
      <c r="Y232" s="377"/>
      <c r="Z232" s="378"/>
    </row>
    <row r="233" spans="1:26" s="145" customFormat="1" ht="24.95" customHeight="1">
      <c r="A233" s="373"/>
      <c r="B233" s="1073"/>
      <c r="C233" s="373"/>
      <c r="D233" s="374"/>
      <c r="E233" s="374"/>
      <c r="F233" s="373"/>
      <c r="G233" s="373"/>
      <c r="H233" s="373"/>
      <c r="I233" s="373"/>
      <c r="J233" s="373"/>
      <c r="K233" s="558"/>
      <c r="L233" s="558"/>
      <c r="M233" s="376"/>
      <c r="N233" s="376"/>
      <c r="O233" s="648"/>
      <c r="P233" s="375"/>
      <c r="Q233" s="375"/>
      <c r="X233" s="377"/>
      <c r="Y233" s="377"/>
      <c r="Z233" s="378"/>
    </row>
    <row r="234" spans="1:26" s="145" customFormat="1" ht="24.95" customHeight="1">
      <c r="A234" s="373"/>
      <c r="B234" s="1073"/>
      <c r="C234" s="373"/>
      <c r="D234" s="374"/>
      <c r="E234" s="374"/>
      <c r="F234" s="373"/>
      <c r="G234" s="373"/>
      <c r="H234" s="373"/>
      <c r="I234" s="373"/>
      <c r="J234" s="373"/>
      <c r="K234" s="558"/>
      <c r="L234" s="558"/>
      <c r="M234" s="376"/>
      <c r="N234" s="376"/>
      <c r="O234" s="648"/>
      <c r="P234" s="375"/>
      <c r="Q234" s="375"/>
      <c r="X234" s="377"/>
      <c r="Y234" s="377"/>
      <c r="Z234" s="378"/>
    </row>
    <row r="235" spans="1:26" s="145" customFormat="1" ht="24.95" customHeight="1">
      <c r="A235" s="373"/>
      <c r="B235" s="1073"/>
      <c r="C235" s="373"/>
      <c r="D235" s="374"/>
      <c r="E235" s="374"/>
      <c r="F235" s="373"/>
      <c r="G235" s="373"/>
      <c r="H235" s="373"/>
      <c r="I235" s="373"/>
      <c r="J235" s="373"/>
      <c r="K235" s="558"/>
      <c r="L235" s="558"/>
      <c r="M235" s="376"/>
      <c r="N235" s="376"/>
      <c r="O235" s="648"/>
      <c r="P235" s="375"/>
      <c r="Q235" s="375"/>
      <c r="X235" s="377"/>
      <c r="Y235" s="377"/>
      <c r="Z235" s="378"/>
    </row>
    <row r="236" spans="1:26" s="145" customFormat="1" ht="24.95" customHeight="1">
      <c r="A236" s="373"/>
      <c r="B236" s="1073"/>
      <c r="C236" s="373"/>
      <c r="D236" s="374"/>
      <c r="E236" s="374"/>
      <c r="F236" s="373"/>
      <c r="G236" s="373"/>
      <c r="H236" s="373"/>
      <c r="I236" s="373"/>
      <c r="J236" s="373"/>
      <c r="K236" s="558"/>
      <c r="L236" s="558"/>
      <c r="M236" s="376"/>
      <c r="N236" s="376"/>
      <c r="O236" s="648"/>
      <c r="P236" s="375"/>
      <c r="Q236" s="375"/>
      <c r="X236" s="377"/>
      <c r="Y236" s="377"/>
      <c r="Z236" s="378"/>
    </row>
    <row r="237" spans="1:26" s="145" customFormat="1" ht="24.95" customHeight="1">
      <c r="A237" s="373"/>
      <c r="B237" s="1073"/>
      <c r="C237" s="373"/>
      <c r="D237" s="374"/>
      <c r="E237" s="374"/>
      <c r="F237" s="373"/>
      <c r="G237" s="373"/>
      <c r="H237" s="373"/>
      <c r="I237" s="373"/>
      <c r="J237" s="373"/>
      <c r="K237" s="558"/>
      <c r="L237" s="558"/>
      <c r="M237" s="376"/>
      <c r="N237" s="376"/>
      <c r="O237" s="648"/>
      <c r="P237" s="375"/>
      <c r="Q237" s="375"/>
      <c r="X237" s="377"/>
      <c r="Y237" s="377"/>
      <c r="Z237" s="378"/>
    </row>
    <row r="238" spans="1:26" s="145" customFormat="1" ht="24.95" customHeight="1">
      <c r="A238" s="373"/>
      <c r="B238" s="1073"/>
      <c r="C238" s="373"/>
      <c r="D238" s="374"/>
      <c r="E238" s="374"/>
      <c r="F238" s="373"/>
      <c r="G238" s="373"/>
      <c r="H238" s="373"/>
      <c r="I238" s="373"/>
      <c r="J238" s="373"/>
      <c r="K238" s="558"/>
      <c r="L238" s="558"/>
      <c r="M238" s="376"/>
      <c r="N238" s="376"/>
      <c r="O238" s="648"/>
      <c r="P238" s="375"/>
      <c r="Q238" s="375"/>
      <c r="X238" s="377"/>
      <c r="Y238" s="377"/>
      <c r="Z238" s="378"/>
    </row>
    <row r="239" spans="1:26" s="145" customFormat="1" ht="24.95" customHeight="1">
      <c r="A239" s="373"/>
      <c r="B239" s="1073"/>
      <c r="C239" s="373"/>
      <c r="D239" s="374"/>
      <c r="E239" s="374"/>
      <c r="F239" s="373"/>
      <c r="G239" s="373"/>
      <c r="H239" s="373"/>
      <c r="I239" s="373"/>
      <c r="J239" s="373"/>
      <c r="K239" s="558"/>
      <c r="L239" s="558"/>
      <c r="M239" s="376"/>
      <c r="N239" s="376"/>
      <c r="O239" s="648"/>
      <c r="P239" s="375"/>
      <c r="Q239" s="375"/>
      <c r="X239" s="377"/>
      <c r="Y239" s="377"/>
      <c r="Z239" s="378"/>
    </row>
    <row r="240" spans="1:26" s="145" customFormat="1" ht="24.95" customHeight="1">
      <c r="A240" s="379"/>
      <c r="B240" s="1059"/>
      <c r="C240" s="379"/>
      <c r="D240" s="374"/>
      <c r="E240" s="374"/>
      <c r="F240" s="379"/>
      <c r="G240" s="379"/>
      <c r="H240" s="379"/>
      <c r="I240" s="379"/>
      <c r="J240" s="379"/>
      <c r="K240" s="559"/>
      <c r="L240" s="559"/>
      <c r="M240" s="376"/>
      <c r="N240" s="376"/>
      <c r="O240" s="648"/>
      <c r="P240" s="375"/>
      <c r="Q240" s="375"/>
      <c r="X240" s="377"/>
      <c r="Y240" s="377"/>
      <c r="Z240" s="378"/>
    </row>
    <row r="241" spans="1:36" s="145" customFormat="1" ht="24.95" customHeight="1">
      <c r="A241" s="379"/>
      <c r="B241" s="1059"/>
      <c r="C241" s="379"/>
      <c r="D241" s="374"/>
      <c r="E241" s="374"/>
      <c r="F241" s="379"/>
      <c r="G241" s="379"/>
      <c r="H241" s="379"/>
      <c r="I241" s="379"/>
      <c r="J241" s="379"/>
      <c r="K241" s="559"/>
      <c r="L241" s="559"/>
      <c r="M241" s="376"/>
      <c r="N241" s="376"/>
      <c r="O241" s="648"/>
      <c r="P241" s="375"/>
      <c r="Q241" s="375"/>
      <c r="X241" s="377"/>
      <c r="Y241" s="377"/>
      <c r="Z241" s="378"/>
    </row>
    <row r="242" spans="1:36" s="145" customFormat="1" ht="24.95" customHeight="1">
      <c r="A242" s="379"/>
      <c r="B242" s="1059"/>
      <c r="C242" s="379"/>
      <c r="D242" s="374"/>
      <c r="E242" s="374"/>
      <c r="F242" s="379"/>
      <c r="G242" s="379"/>
      <c r="H242" s="379"/>
      <c r="I242" s="379"/>
      <c r="J242" s="379"/>
      <c r="K242" s="559"/>
      <c r="L242" s="559"/>
      <c r="M242" s="376"/>
      <c r="N242" s="376"/>
      <c r="O242" s="648"/>
      <c r="P242" s="375"/>
      <c r="Q242" s="375"/>
      <c r="X242" s="377"/>
      <c r="Y242" s="377"/>
      <c r="Z242" s="378"/>
    </row>
    <row r="243" spans="1:36" s="145" customFormat="1" ht="24.95" customHeight="1">
      <c r="A243" s="379"/>
      <c r="B243" s="1059"/>
      <c r="C243" s="379"/>
      <c r="D243" s="374"/>
      <c r="E243" s="374"/>
      <c r="F243" s="379"/>
      <c r="G243" s="379"/>
      <c r="H243" s="379"/>
      <c r="I243" s="379"/>
      <c r="J243" s="379"/>
      <c r="K243" s="559"/>
      <c r="L243" s="559"/>
      <c r="M243" s="376"/>
      <c r="N243" s="376"/>
      <c r="O243" s="648"/>
      <c r="P243" s="375"/>
      <c r="Q243" s="375"/>
      <c r="X243" s="377"/>
      <c r="Y243" s="377"/>
      <c r="Z243" s="378"/>
    </row>
    <row r="244" spans="1:36" ht="24.95" customHeight="1">
      <c r="A244" s="66"/>
      <c r="M244" s="37"/>
      <c r="N244" s="37"/>
      <c r="O244" s="595"/>
      <c r="U244"/>
      <c r="V244"/>
      <c r="W244"/>
      <c r="X244" s="112"/>
      <c r="Y244" s="112"/>
      <c r="Z244" s="200"/>
      <c r="AA244"/>
      <c r="AB244"/>
      <c r="AC244"/>
      <c r="AD244"/>
      <c r="AE244"/>
      <c r="AF244"/>
      <c r="AG244"/>
      <c r="AH244"/>
      <c r="AI244"/>
      <c r="AJ244"/>
    </row>
    <row r="245" spans="1:36" ht="24.95" customHeight="1">
      <c r="A245" s="66"/>
      <c r="M245" s="37"/>
      <c r="N245" s="37"/>
      <c r="O245" s="595"/>
      <c r="U245"/>
      <c r="V245"/>
      <c r="W245"/>
      <c r="X245" s="112"/>
      <c r="Y245" s="112"/>
      <c r="Z245" s="200"/>
      <c r="AA245"/>
      <c r="AB245"/>
      <c r="AC245"/>
      <c r="AD245"/>
      <c r="AE245"/>
      <c r="AF245"/>
      <c r="AG245"/>
      <c r="AH245"/>
      <c r="AI245"/>
      <c r="AJ245"/>
    </row>
    <row r="246" spans="1:36" ht="24.95" customHeight="1">
      <c r="A246" s="66"/>
      <c r="M246" s="37"/>
      <c r="N246" s="37"/>
      <c r="O246" s="595"/>
      <c r="U246"/>
      <c r="V246"/>
      <c r="W246"/>
      <c r="X246" s="112"/>
      <c r="Y246" s="112"/>
      <c r="Z246" s="200"/>
      <c r="AA246"/>
      <c r="AB246"/>
      <c r="AC246"/>
      <c r="AD246"/>
      <c r="AE246"/>
      <c r="AF246"/>
      <c r="AG246"/>
      <c r="AH246"/>
      <c r="AI246"/>
      <c r="AJ246"/>
    </row>
    <row r="247" spans="1:36" ht="24.95" customHeight="1">
      <c r="A247" s="66"/>
      <c r="M247" s="37"/>
      <c r="N247" s="37"/>
      <c r="O247" s="595"/>
      <c r="U247"/>
      <c r="V247"/>
      <c r="W247"/>
      <c r="X247" s="112"/>
      <c r="Y247" s="112"/>
      <c r="Z247" s="200"/>
      <c r="AA247"/>
      <c r="AB247"/>
      <c r="AC247"/>
      <c r="AD247"/>
      <c r="AE247"/>
      <c r="AF247"/>
      <c r="AG247"/>
      <c r="AH247"/>
      <c r="AI247"/>
      <c r="AJ247"/>
    </row>
    <row r="248" spans="1:36" ht="24.95" customHeight="1">
      <c r="A248" s="66"/>
      <c r="M248" s="37"/>
      <c r="N248" s="37"/>
      <c r="O248" s="595"/>
      <c r="U248"/>
      <c r="V248"/>
      <c r="W248"/>
      <c r="X248" s="112"/>
      <c r="Y248" s="112"/>
      <c r="Z248" s="200"/>
      <c r="AA248"/>
      <c r="AB248"/>
      <c r="AC248"/>
      <c r="AD248"/>
      <c r="AE248"/>
      <c r="AF248"/>
      <c r="AG248"/>
      <c r="AH248"/>
      <c r="AI248"/>
      <c r="AJ248"/>
    </row>
    <row r="249" spans="1:36" ht="24.95" customHeight="1">
      <c r="A249" s="66"/>
      <c r="M249" s="37"/>
      <c r="N249" s="37"/>
      <c r="O249" s="595"/>
      <c r="U249"/>
      <c r="V249"/>
      <c r="W249"/>
      <c r="X249" s="112"/>
      <c r="Y249" s="112"/>
      <c r="Z249" s="200"/>
      <c r="AA249"/>
      <c r="AB249"/>
      <c r="AC249"/>
      <c r="AD249"/>
      <c r="AE249"/>
      <c r="AF249"/>
      <c r="AG249"/>
      <c r="AH249"/>
      <c r="AI249"/>
      <c r="AJ249"/>
    </row>
    <row r="250" spans="1:36" ht="24.95" customHeight="1">
      <c r="A250" s="66"/>
      <c r="M250" s="37"/>
      <c r="N250" s="37"/>
      <c r="U250"/>
      <c r="V250"/>
      <c r="W250"/>
      <c r="X250" s="112"/>
      <c r="Y250" s="112"/>
      <c r="Z250" s="200"/>
      <c r="AA250"/>
      <c r="AB250"/>
      <c r="AC250"/>
      <c r="AD250"/>
      <c r="AE250"/>
      <c r="AF250"/>
      <c r="AG250"/>
      <c r="AH250"/>
      <c r="AI250"/>
      <c r="AJ250"/>
    </row>
    <row r="251" spans="1:36" ht="24.95" customHeight="1">
      <c r="A251" s="66"/>
      <c r="M251" s="37"/>
      <c r="N251" s="37"/>
      <c r="U251"/>
      <c r="V251"/>
      <c r="W251"/>
      <c r="X251" s="112"/>
      <c r="Y251" s="112"/>
      <c r="Z251" s="200"/>
      <c r="AA251"/>
      <c r="AB251"/>
      <c r="AC251"/>
      <c r="AD251"/>
      <c r="AE251"/>
      <c r="AF251"/>
      <c r="AG251"/>
      <c r="AH251"/>
      <c r="AI251"/>
      <c r="AJ251"/>
    </row>
    <row r="252" spans="1:36" ht="24.95" customHeight="1">
      <c r="A252" s="66"/>
      <c r="M252" s="37"/>
      <c r="N252" s="37"/>
      <c r="U252"/>
      <c r="V252"/>
      <c r="W252"/>
      <c r="X252" s="112"/>
      <c r="Y252" s="112"/>
      <c r="Z252" s="200"/>
      <c r="AA252"/>
      <c r="AB252"/>
      <c r="AC252"/>
      <c r="AD252"/>
      <c r="AE252"/>
      <c r="AF252"/>
      <c r="AG252"/>
      <c r="AH252"/>
      <c r="AI252"/>
      <c r="AJ252"/>
    </row>
    <row r="253" spans="1:36" ht="24.95" customHeight="1">
      <c r="A253" s="66"/>
      <c r="M253" s="37"/>
      <c r="N253" s="37"/>
      <c r="U253"/>
      <c r="V253"/>
      <c r="W253"/>
      <c r="X253" s="112"/>
      <c r="Y253" s="112"/>
      <c r="Z253" s="200"/>
      <c r="AA253"/>
      <c r="AB253"/>
      <c r="AC253"/>
      <c r="AD253"/>
      <c r="AE253"/>
      <c r="AF253"/>
      <c r="AG253"/>
      <c r="AH253"/>
      <c r="AI253"/>
      <c r="AJ253"/>
    </row>
    <row r="254" spans="1:36" ht="24.95" customHeight="1">
      <c r="A254" s="66"/>
      <c r="M254" s="37"/>
      <c r="N254" s="37"/>
      <c r="U254"/>
      <c r="V254"/>
      <c r="W254"/>
      <c r="X254" s="112"/>
      <c r="Y254" s="112"/>
      <c r="Z254" s="200"/>
      <c r="AA254"/>
      <c r="AB254"/>
      <c r="AC254"/>
      <c r="AD254"/>
      <c r="AE254"/>
      <c r="AF254"/>
      <c r="AG254"/>
      <c r="AH254"/>
      <c r="AI254"/>
      <c r="AJ254"/>
    </row>
    <row r="255" spans="1:36" ht="24.95" customHeight="1">
      <c r="A255" s="66"/>
      <c r="M255" s="37"/>
      <c r="N255" s="37"/>
      <c r="U255"/>
      <c r="V255"/>
      <c r="W255"/>
      <c r="X255" s="112"/>
      <c r="Y255" s="112"/>
      <c r="Z255" s="200"/>
      <c r="AA255"/>
      <c r="AB255"/>
      <c r="AC255"/>
      <c r="AD255"/>
      <c r="AE255"/>
      <c r="AF255"/>
      <c r="AG255"/>
      <c r="AH255"/>
      <c r="AI255"/>
      <c r="AJ255"/>
    </row>
    <row r="256" spans="1:36" ht="24.95" customHeight="1">
      <c r="A256" s="66"/>
      <c r="M256" s="37"/>
      <c r="N256" s="37"/>
      <c r="U256"/>
      <c r="V256"/>
      <c r="W256"/>
      <c r="X256" s="112"/>
      <c r="Y256" s="112"/>
      <c r="Z256" s="200"/>
      <c r="AA256"/>
      <c r="AB256"/>
      <c r="AC256"/>
      <c r="AD256"/>
      <c r="AE256"/>
      <c r="AF256"/>
      <c r="AG256"/>
      <c r="AH256"/>
      <c r="AI256"/>
      <c r="AJ256"/>
    </row>
    <row r="257" spans="1:36" ht="24.95" customHeight="1">
      <c r="A257" s="66"/>
      <c r="M257" s="37"/>
      <c r="N257" s="37"/>
      <c r="U257"/>
      <c r="V257"/>
      <c r="W257"/>
      <c r="X257" s="112"/>
      <c r="Y257" s="112"/>
      <c r="Z257" s="200"/>
      <c r="AA257"/>
      <c r="AB257"/>
      <c r="AC257"/>
      <c r="AD257"/>
      <c r="AE257"/>
      <c r="AF257"/>
      <c r="AG257"/>
      <c r="AH257"/>
      <c r="AI257"/>
      <c r="AJ257"/>
    </row>
    <row r="258" spans="1:36" ht="24.95" customHeight="1">
      <c r="A258" s="66"/>
      <c r="M258" s="37"/>
      <c r="N258" s="37"/>
      <c r="U258"/>
      <c r="V258"/>
      <c r="W258"/>
      <c r="X258" s="112"/>
      <c r="Y258" s="112"/>
      <c r="Z258" s="200"/>
      <c r="AA258"/>
      <c r="AB258"/>
      <c r="AC258"/>
      <c r="AD258"/>
      <c r="AE258"/>
      <c r="AF258"/>
      <c r="AG258"/>
      <c r="AH258"/>
      <c r="AI258"/>
      <c r="AJ258"/>
    </row>
    <row r="259" spans="1:36" ht="24.95" customHeight="1">
      <c r="A259" s="66"/>
      <c r="M259" s="37"/>
      <c r="N259" s="37"/>
      <c r="U259"/>
      <c r="V259"/>
      <c r="W259"/>
      <c r="X259" s="112"/>
      <c r="Y259" s="112"/>
      <c r="Z259" s="200"/>
      <c r="AA259"/>
      <c r="AB259"/>
      <c r="AC259"/>
      <c r="AD259"/>
      <c r="AE259"/>
      <c r="AF259"/>
      <c r="AG259"/>
      <c r="AH259"/>
      <c r="AI259"/>
      <c r="AJ259"/>
    </row>
    <row r="260" spans="1:36" ht="24.95" customHeight="1">
      <c r="A260" s="66"/>
      <c r="M260" s="37"/>
      <c r="N260" s="37"/>
      <c r="U260"/>
      <c r="V260"/>
      <c r="W260"/>
      <c r="X260" s="112"/>
      <c r="Y260" s="112"/>
      <c r="Z260" s="200"/>
      <c r="AA260"/>
      <c r="AB260"/>
      <c r="AC260"/>
      <c r="AD260"/>
      <c r="AE260"/>
      <c r="AF260"/>
      <c r="AG260"/>
      <c r="AH260"/>
      <c r="AI260"/>
      <c r="AJ260"/>
    </row>
    <row r="261" spans="1:36" ht="24.95" customHeight="1">
      <c r="A261" s="66"/>
      <c r="M261" s="37"/>
      <c r="N261" s="37"/>
      <c r="U261"/>
      <c r="V261"/>
      <c r="W261"/>
      <c r="X261" s="112"/>
      <c r="Y261" s="112"/>
      <c r="Z261" s="200"/>
      <c r="AA261"/>
      <c r="AB261"/>
      <c r="AC261"/>
      <c r="AD261"/>
      <c r="AE261"/>
      <c r="AF261"/>
      <c r="AG261"/>
      <c r="AH261"/>
      <c r="AI261"/>
      <c r="AJ261"/>
    </row>
    <row r="262" spans="1:36" ht="24.95" customHeight="1">
      <c r="A262" s="66"/>
      <c r="M262" s="37"/>
      <c r="N262" s="37"/>
      <c r="U262"/>
      <c r="V262"/>
      <c r="W262"/>
      <c r="X262" s="112"/>
      <c r="Y262" s="112"/>
      <c r="Z262" s="200"/>
      <c r="AA262"/>
      <c r="AB262"/>
      <c r="AC262"/>
      <c r="AD262"/>
      <c r="AE262"/>
      <c r="AF262"/>
      <c r="AG262"/>
      <c r="AH262"/>
      <c r="AI262"/>
      <c r="AJ262"/>
    </row>
    <row r="263" spans="1:36" ht="24.95" customHeight="1">
      <c r="A263" s="66"/>
      <c r="M263" s="37"/>
      <c r="N263" s="37"/>
      <c r="U263"/>
      <c r="V263"/>
      <c r="W263"/>
      <c r="X263" s="112"/>
      <c r="Y263" s="112"/>
      <c r="Z263" s="200"/>
      <c r="AA263"/>
      <c r="AB263"/>
      <c r="AC263"/>
      <c r="AD263"/>
      <c r="AE263"/>
      <c r="AF263"/>
      <c r="AG263"/>
      <c r="AH263"/>
      <c r="AI263"/>
      <c r="AJ263"/>
    </row>
    <row r="264" spans="1:36" ht="24.95" customHeight="1">
      <c r="A264" s="66"/>
      <c r="M264" s="37"/>
      <c r="N264" s="37"/>
      <c r="U264"/>
      <c r="V264"/>
      <c r="W264"/>
      <c r="X264" s="112"/>
      <c r="Y264" s="112"/>
      <c r="Z264" s="200"/>
      <c r="AA264"/>
      <c r="AB264"/>
      <c r="AC264"/>
      <c r="AD264"/>
      <c r="AE264"/>
      <c r="AF264"/>
      <c r="AG264"/>
      <c r="AH264"/>
      <c r="AI264"/>
      <c r="AJ264"/>
    </row>
    <row r="265" spans="1:36" ht="24.95" customHeight="1">
      <c r="A265" s="66"/>
      <c r="M265" s="37"/>
      <c r="N265" s="37"/>
      <c r="U265"/>
      <c r="V265"/>
      <c r="W265"/>
      <c r="X265" s="112"/>
      <c r="Y265" s="112"/>
      <c r="Z265" s="200"/>
      <c r="AA265"/>
      <c r="AB265"/>
      <c r="AC265"/>
      <c r="AD265"/>
      <c r="AE265"/>
      <c r="AF265"/>
      <c r="AG265"/>
      <c r="AH265"/>
      <c r="AI265"/>
      <c r="AJ265"/>
    </row>
    <row r="266" spans="1:36" ht="24.95" customHeight="1">
      <c r="A266" s="66"/>
      <c r="M266" s="37"/>
      <c r="N266" s="37"/>
      <c r="U266"/>
      <c r="V266"/>
      <c r="W266"/>
      <c r="X266" s="112"/>
      <c r="Y266" s="112"/>
      <c r="Z266" s="200"/>
      <c r="AA266"/>
      <c r="AB266"/>
      <c r="AC266"/>
      <c r="AD266"/>
      <c r="AE266"/>
      <c r="AF266"/>
      <c r="AG266"/>
      <c r="AH266"/>
      <c r="AI266"/>
      <c r="AJ266"/>
    </row>
    <row r="267" spans="1:36" ht="24.95" customHeight="1">
      <c r="A267" s="66"/>
      <c r="M267" s="37"/>
      <c r="N267" s="37"/>
      <c r="U267"/>
      <c r="V267"/>
      <c r="W267"/>
      <c r="X267" s="112"/>
      <c r="Y267" s="112"/>
      <c r="Z267" s="200"/>
      <c r="AA267"/>
      <c r="AB267"/>
      <c r="AC267"/>
      <c r="AD267"/>
      <c r="AE267"/>
      <c r="AF267"/>
      <c r="AG267"/>
      <c r="AH267"/>
      <c r="AI267"/>
      <c r="AJ267"/>
    </row>
    <row r="268" spans="1:36" ht="24.95" customHeight="1">
      <c r="A268" s="66"/>
      <c r="M268" s="37"/>
      <c r="N268" s="37"/>
      <c r="U268"/>
      <c r="V268"/>
      <c r="W268"/>
      <c r="X268" s="112"/>
      <c r="Y268" s="112"/>
      <c r="Z268" s="200"/>
      <c r="AA268"/>
      <c r="AB268"/>
      <c r="AC268"/>
      <c r="AD268"/>
      <c r="AE268"/>
      <c r="AF268"/>
      <c r="AG268"/>
      <c r="AH268"/>
      <c r="AI268"/>
      <c r="AJ268"/>
    </row>
    <row r="269" spans="1:36" ht="24.95" customHeight="1">
      <c r="A269" s="66"/>
      <c r="M269" s="37"/>
      <c r="N269" s="37"/>
      <c r="U269"/>
      <c r="V269"/>
      <c r="W269"/>
      <c r="X269" s="112"/>
      <c r="Y269" s="112"/>
      <c r="Z269" s="200"/>
      <c r="AA269"/>
      <c r="AB269"/>
      <c r="AC269"/>
      <c r="AD269"/>
      <c r="AE269"/>
      <c r="AF269"/>
      <c r="AG269"/>
      <c r="AH269"/>
      <c r="AI269"/>
      <c r="AJ269"/>
    </row>
    <row r="270" spans="1:36" ht="24.95" customHeight="1">
      <c r="A270" s="66"/>
      <c r="M270" s="37"/>
      <c r="N270" s="37"/>
      <c r="U270"/>
      <c r="V270"/>
      <c r="W270"/>
      <c r="X270" s="112"/>
      <c r="Y270" s="112"/>
      <c r="Z270" s="200"/>
      <c r="AA270"/>
      <c r="AB270"/>
      <c r="AC270"/>
      <c r="AD270"/>
      <c r="AE270"/>
      <c r="AF270"/>
      <c r="AG270"/>
      <c r="AH270"/>
      <c r="AI270"/>
      <c r="AJ270"/>
    </row>
    <row r="271" spans="1:36" ht="24.95" customHeight="1">
      <c r="A271" s="66"/>
      <c r="M271" s="37"/>
      <c r="N271" s="37"/>
      <c r="U271"/>
      <c r="V271"/>
      <c r="W271"/>
      <c r="X271" s="112"/>
      <c r="Y271" s="112"/>
      <c r="Z271" s="200"/>
      <c r="AA271"/>
      <c r="AB271"/>
      <c r="AC271"/>
      <c r="AD271"/>
      <c r="AE271"/>
      <c r="AF271"/>
      <c r="AG271"/>
      <c r="AH271"/>
      <c r="AI271"/>
      <c r="AJ271"/>
    </row>
    <row r="272" spans="1:36" ht="24.95" customHeight="1">
      <c r="A272" s="66"/>
      <c r="M272" s="37"/>
      <c r="N272" s="37"/>
      <c r="U272"/>
      <c r="V272"/>
      <c r="W272"/>
      <c r="X272" s="112"/>
      <c r="Y272" s="112"/>
      <c r="Z272" s="200"/>
      <c r="AA272"/>
      <c r="AB272"/>
      <c r="AC272"/>
      <c r="AD272"/>
      <c r="AE272"/>
      <c r="AF272"/>
      <c r="AG272"/>
      <c r="AH272"/>
      <c r="AI272"/>
      <c r="AJ272"/>
    </row>
    <row r="273" spans="1:36" ht="24.95" customHeight="1">
      <c r="A273" s="66"/>
      <c r="M273" s="37"/>
      <c r="N273" s="37"/>
      <c r="U273"/>
      <c r="V273"/>
      <c r="W273"/>
      <c r="X273" s="112"/>
      <c r="Y273" s="112"/>
      <c r="Z273" s="200"/>
      <c r="AA273"/>
      <c r="AB273"/>
      <c r="AC273"/>
      <c r="AD273"/>
      <c r="AE273"/>
      <c r="AF273"/>
      <c r="AG273"/>
      <c r="AH273"/>
      <c r="AI273"/>
      <c r="AJ273"/>
    </row>
    <row r="274" spans="1:36" ht="24.95" customHeight="1">
      <c r="A274" s="66"/>
      <c r="M274" s="37"/>
      <c r="N274" s="37"/>
      <c r="U274"/>
      <c r="V274"/>
      <c r="W274"/>
      <c r="X274" s="112"/>
      <c r="Y274" s="112"/>
      <c r="Z274" s="200"/>
      <c r="AA274"/>
      <c r="AB274"/>
      <c r="AC274"/>
      <c r="AD274"/>
      <c r="AE274"/>
      <c r="AF274"/>
      <c r="AG274"/>
      <c r="AH274"/>
      <c r="AI274"/>
      <c r="AJ274"/>
    </row>
    <row r="275" spans="1:36" ht="24.95" customHeight="1">
      <c r="A275" s="66"/>
      <c r="M275" s="37"/>
      <c r="N275" s="37"/>
      <c r="U275"/>
      <c r="V275"/>
      <c r="W275"/>
      <c r="X275" s="112"/>
      <c r="Y275" s="112"/>
      <c r="Z275" s="200"/>
      <c r="AA275"/>
      <c r="AB275"/>
      <c r="AC275"/>
      <c r="AD275"/>
      <c r="AE275"/>
      <c r="AF275"/>
      <c r="AG275"/>
      <c r="AH275"/>
      <c r="AI275"/>
      <c r="AJ275"/>
    </row>
    <row r="276" spans="1:36" ht="24.95" customHeight="1">
      <c r="A276" s="66"/>
      <c r="M276" s="37"/>
      <c r="N276" s="37"/>
      <c r="U276"/>
      <c r="V276"/>
      <c r="W276"/>
      <c r="X276" s="112"/>
      <c r="Y276" s="112"/>
      <c r="Z276" s="200"/>
      <c r="AA276"/>
      <c r="AB276"/>
      <c r="AC276"/>
      <c r="AD276"/>
      <c r="AE276"/>
      <c r="AF276"/>
      <c r="AG276"/>
      <c r="AH276"/>
      <c r="AI276"/>
      <c r="AJ276"/>
    </row>
    <row r="277" spans="1:36" ht="24.95" customHeight="1">
      <c r="A277" s="66"/>
      <c r="M277" s="37"/>
      <c r="N277" s="37"/>
      <c r="U277"/>
      <c r="V277"/>
      <c r="W277"/>
      <c r="X277" s="112"/>
      <c r="Y277" s="112"/>
      <c r="Z277" s="200"/>
      <c r="AA277"/>
      <c r="AB277"/>
      <c r="AC277"/>
      <c r="AD277"/>
      <c r="AE277"/>
      <c r="AF277"/>
      <c r="AG277"/>
      <c r="AH277"/>
      <c r="AI277"/>
      <c r="AJ277"/>
    </row>
    <row r="278" spans="1:36" ht="24.95" customHeight="1">
      <c r="A278" s="66"/>
      <c r="M278" s="37"/>
      <c r="N278" s="37"/>
      <c r="U278"/>
      <c r="V278"/>
      <c r="W278"/>
      <c r="X278" s="112"/>
      <c r="Y278" s="112"/>
      <c r="Z278" s="200"/>
      <c r="AA278"/>
      <c r="AB278"/>
      <c r="AC278"/>
      <c r="AD278"/>
      <c r="AE278"/>
      <c r="AF278"/>
      <c r="AG278"/>
      <c r="AH278"/>
      <c r="AI278"/>
      <c r="AJ278"/>
    </row>
    <row r="279" spans="1:36" ht="24.95" customHeight="1">
      <c r="A279" s="66"/>
      <c r="M279" s="37"/>
      <c r="N279" s="37"/>
      <c r="U279"/>
      <c r="V279"/>
      <c r="W279"/>
      <c r="X279" s="112"/>
      <c r="Y279" s="112"/>
      <c r="Z279" s="200"/>
      <c r="AA279"/>
      <c r="AB279"/>
      <c r="AC279"/>
      <c r="AD279"/>
      <c r="AE279"/>
      <c r="AF279"/>
      <c r="AG279"/>
      <c r="AH279"/>
      <c r="AI279"/>
      <c r="AJ279"/>
    </row>
    <row r="280" spans="1:36" ht="24.95" customHeight="1">
      <c r="A280" s="66"/>
      <c r="M280" s="37"/>
      <c r="N280" s="37"/>
      <c r="U280"/>
      <c r="V280"/>
      <c r="W280"/>
      <c r="X280" s="112"/>
      <c r="Y280" s="112"/>
      <c r="Z280" s="200"/>
      <c r="AA280"/>
      <c r="AB280"/>
      <c r="AC280"/>
      <c r="AD280"/>
      <c r="AE280"/>
      <c r="AF280"/>
      <c r="AG280"/>
      <c r="AH280"/>
      <c r="AI280"/>
      <c r="AJ280"/>
    </row>
    <row r="281" spans="1:36" ht="24.95" customHeight="1">
      <c r="A281" s="66"/>
      <c r="M281" s="37"/>
      <c r="N281" s="37"/>
      <c r="U281"/>
      <c r="V281"/>
      <c r="W281"/>
      <c r="X281" s="112"/>
      <c r="Y281" s="112"/>
      <c r="Z281" s="200"/>
      <c r="AA281"/>
      <c r="AB281"/>
      <c r="AC281"/>
      <c r="AD281"/>
      <c r="AE281"/>
      <c r="AF281"/>
      <c r="AG281"/>
      <c r="AH281"/>
      <c r="AI281"/>
      <c r="AJ281"/>
    </row>
    <row r="282" spans="1:36" ht="24.95" customHeight="1">
      <c r="A282" s="66"/>
      <c r="M282" s="37"/>
      <c r="N282" s="37"/>
      <c r="U282"/>
      <c r="V282"/>
      <c r="W282"/>
      <c r="X282" s="112"/>
      <c r="Y282" s="112"/>
      <c r="Z282" s="200"/>
      <c r="AA282"/>
      <c r="AB282"/>
      <c r="AC282"/>
      <c r="AD282"/>
      <c r="AE282"/>
      <c r="AF282"/>
      <c r="AG282"/>
      <c r="AH282"/>
      <c r="AI282"/>
      <c r="AJ282"/>
    </row>
    <row r="283" spans="1:36" ht="24.95" customHeight="1">
      <c r="A283" s="66"/>
      <c r="M283" s="37"/>
      <c r="N283" s="37"/>
      <c r="U283"/>
      <c r="V283"/>
      <c r="W283"/>
      <c r="X283" s="112"/>
      <c r="Y283" s="112"/>
      <c r="Z283" s="200"/>
      <c r="AA283"/>
      <c r="AB283"/>
      <c r="AC283"/>
      <c r="AD283"/>
      <c r="AE283"/>
      <c r="AF283"/>
      <c r="AG283"/>
      <c r="AH283"/>
      <c r="AI283"/>
      <c r="AJ283"/>
    </row>
    <row r="284" spans="1:36" ht="24.95" customHeight="1">
      <c r="A284" s="66"/>
      <c r="M284" s="37"/>
      <c r="N284" s="37"/>
      <c r="U284"/>
      <c r="V284"/>
      <c r="W284"/>
      <c r="X284" s="112"/>
      <c r="Y284" s="112"/>
      <c r="Z284" s="200"/>
      <c r="AA284"/>
      <c r="AB284"/>
      <c r="AC284"/>
      <c r="AD284"/>
      <c r="AE284"/>
      <c r="AF284"/>
      <c r="AG284"/>
      <c r="AH284"/>
      <c r="AI284"/>
      <c r="AJ284"/>
    </row>
    <row r="285" spans="1:36" ht="24.95" customHeight="1">
      <c r="A285" s="66"/>
      <c r="M285" s="37"/>
      <c r="N285" s="37"/>
      <c r="U285"/>
      <c r="V285"/>
      <c r="W285"/>
      <c r="X285" s="112"/>
      <c r="Y285" s="112"/>
      <c r="Z285" s="200"/>
      <c r="AA285"/>
      <c r="AB285"/>
      <c r="AC285"/>
      <c r="AD285"/>
      <c r="AE285"/>
      <c r="AF285"/>
      <c r="AG285"/>
      <c r="AH285"/>
      <c r="AI285"/>
      <c r="AJ285"/>
    </row>
    <row r="286" spans="1:36" ht="24.95" customHeight="1">
      <c r="A286" s="66"/>
      <c r="M286" s="37"/>
      <c r="N286" s="37"/>
      <c r="U286"/>
      <c r="V286"/>
      <c r="W286"/>
      <c r="X286" s="112"/>
      <c r="Y286" s="112"/>
      <c r="Z286" s="200"/>
      <c r="AA286"/>
      <c r="AB286"/>
      <c r="AC286"/>
      <c r="AD286"/>
      <c r="AE286"/>
      <c r="AF286"/>
      <c r="AG286"/>
      <c r="AH286"/>
      <c r="AI286"/>
      <c r="AJ286"/>
    </row>
    <row r="287" spans="1:36" ht="24.95" customHeight="1">
      <c r="A287" s="66"/>
      <c r="M287" s="37"/>
      <c r="N287" s="37"/>
      <c r="U287"/>
      <c r="V287"/>
      <c r="W287"/>
      <c r="X287" s="112"/>
      <c r="Y287" s="112"/>
      <c r="Z287" s="200"/>
      <c r="AA287"/>
      <c r="AB287"/>
      <c r="AC287"/>
      <c r="AD287"/>
      <c r="AE287"/>
      <c r="AF287"/>
      <c r="AG287"/>
      <c r="AH287"/>
      <c r="AI287"/>
      <c r="AJ287"/>
    </row>
    <row r="288" spans="1:36" ht="24.95" customHeight="1">
      <c r="A288" s="66"/>
      <c r="M288" s="37"/>
      <c r="N288" s="37"/>
      <c r="U288"/>
      <c r="V288"/>
      <c r="W288"/>
      <c r="X288" s="112"/>
      <c r="Y288" s="112"/>
      <c r="Z288" s="200"/>
      <c r="AA288"/>
      <c r="AB288"/>
      <c r="AC288"/>
      <c r="AD288"/>
      <c r="AE288"/>
      <c r="AF288"/>
      <c r="AG288"/>
      <c r="AH288"/>
      <c r="AI288"/>
      <c r="AJ288"/>
    </row>
    <row r="289" spans="1:36" ht="24.95" customHeight="1">
      <c r="A289" s="66"/>
      <c r="M289" s="37"/>
      <c r="N289" s="37"/>
      <c r="U289"/>
      <c r="V289"/>
      <c r="W289"/>
      <c r="X289" s="112"/>
      <c r="Y289" s="112"/>
      <c r="Z289" s="200"/>
      <c r="AA289"/>
      <c r="AB289"/>
      <c r="AC289"/>
      <c r="AD289"/>
      <c r="AE289"/>
      <c r="AF289"/>
      <c r="AG289"/>
      <c r="AH289"/>
      <c r="AI289"/>
      <c r="AJ289"/>
    </row>
    <row r="290" spans="1:36" ht="24.95" customHeight="1">
      <c r="A290" s="66"/>
      <c r="M290" s="37"/>
      <c r="N290" s="37"/>
      <c r="U290"/>
      <c r="V290"/>
      <c r="W290"/>
      <c r="X290" s="112"/>
      <c r="Y290" s="112"/>
      <c r="Z290" s="200"/>
      <c r="AA290"/>
      <c r="AB290"/>
      <c r="AC290"/>
      <c r="AD290"/>
      <c r="AE290"/>
      <c r="AF290"/>
      <c r="AG290"/>
      <c r="AH290"/>
      <c r="AI290"/>
      <c r="AJ290"/>
    </row>
    <row r="291" spans="1:36" ht="24.95" customHeight="1">
      <c r="A291" s="66"/>
      <c r="M291" s="37"/>
      <c r="N291" s="37"/>
      <c r="U291"/>
      <c r="V291"/>
      <c r="W291"/>
      <c r="X291" s="112"/>
      <c r="Y291" s="112"/>
      <c r="Z291" s="200"/>
      <c r="AA291"/>
      <c r="AB291"/>
      <c r="AC291"/>
      <c r="AD291"/>
      <c r="AE291"/>
      <c r="AF291"/>
      <c r="AG291"/>
      <c r="AH291"/>
      <c r="AI291"/>
      <c r="AJ291"/>
    </row>
    <row r="292" spans="1:36" ht="24.95" customHeight="1">
      <c r="A292" s="66"/>
      <c r="M292" s="37"/>
      <c r="N292" s="37"/>
      <c r="U292"/>
      <c r="V292"/>
      <c r="W292"/>
      <c r="X292" s="112"/>
      <c r="Y292" s="112"/>
      <c r="Z292" s="200"/>
      <c r="AA292"/>
      <c r="AB292"/>
      <c r="AC292"/>
      <c r="AD292"/>
      <c r="AE292"/>
      <c r="AF292"/>
      <c r="AG292"/>
      <c r="AH292"/>
      <c r="AI292"/>
      <c r="AJ292"/>
    </row>
    <row r="293" spans="1:36" ht="24.95" customHeight="1">
      <c r="A293" s="66"/>
      <c r="M293" s="37"/>
      <c r="N293" s="37"/>
      <c r="U293"/>
      <c r="V293"/>
      <c r="W293"/>
      <c r="X293" s="112"/>
      <c r="Y293" s="112"/>
      <c r="Z293" s="200"/>
      <c r="AA293"/>
      <c r="AB293"/>
      <c r="AC293"/>
      <c r="AD293"/>
      <c r="AE293"/>
      <c r="AF293"/>
      <c r="AG293"/>
      <c r="AH293"/>
      <c r="AI293"/>
      <c r="AJ293"/>
    </row>
    <row r="294" spans="1:36" ht="24.95" customHeight="1">
      <c r="A294" s="66"/>
      <c r="M294" s="37"/>
      <c r="N294" s="37"/>
      <c r="U294"/>
      <c r="V294"/>
      <c r="W294"/>
      <c r="X294" s="112"/>
      <c r="Y294" s="112"/>
      <c r="Z294" s="200"/>
      <c r="AA294"/>
      <c r="AB294"/>
      <c r="AC294"/>
      <c r="AD294"/>
      <c r="AE294"/>
      <c r="AF294"/>
      <c r="AG294"/>
      <c r="AH294"/>
      <c r="AI294"/>
      <c r="AJ294"/>
    </row>
    <row r="295" spans="1:36" ht="24.95" customHeight="1">
      <c r="A295" s="66"/>
      <c r="M295" s="37"/>
      <c r="N295" s="37"/>
      <c r="U295"/>
      <c r="V295"/>
      <c r="W295"/>
      <c r="X295" s="112"/>
      <c r="Y295" s="112"/>
      <c r="Z295" s="200"/>
      <c r="AA295"/>
      <c r="AB295"/>
      <c r="AC295"/>
      <c r="AD295"/>
      <c r="AE295"/>
      <c r="AF295"/>
      <c r="AG295"/>
      <c r="AH295"/>
      <c r="AI295"/>
      <c r="AJ295"/>
    </row>
    <row r="296" spans="1:36" ht="24.95" customHeight="1">
      <c r="A296" s="66"/>
      <c r="M296" s="37"/>
      <c r="N296" s="37"/>
      <c r="U296"/>
      <c r="V296"/>
      <c r="W296"/>
      <c r="X296" s="112"/>
      <c r="Y296" s="112"/>
      <c r="Z296" s="200"/>
      <c r="AA296"/>
      <c r="AB296"/>
      <c r="AC296"/>
      <c r="AD296"/>
      <c r="AE296"/>
      <c r="AF296"/>
      <c r="AG296"/>
      <c r="AH296"/>
      <c r="AI296"/>
      <c r="AJ296"/>
    </row>
    <row r="297" spans="1:36" ht="24.95" customHeight="1">
      <c r="A297" s="66"/>
      <c r="M297" s="37"/>
      <c r="N297" s="37"/>
      <c r="U297"/>
      <c r="V297"/>
      <c r="W297"/>
      <c r="X297" s="112"/>
      <c r="Y297" s="112"/>
      <c r="Z297" s="200"/>
      <c r="AA297"/>
      <c r="AB297"/>
      <c r="AC297"/>
      <c r="AD297"/>
      <c r="AE297"/>
      <c r="AF297"/>
      <c r="AG297"/>
      <c r="AH297"/>
      <c r="AI297"/>
      <c r="AJ297"/>
    </row>
    <row r="298" spans="1:36" ht="24.95" customHeight="1">
      <c r="A298" s="66"/>
      <c r="M298" s="37"/>
      <c r="N298" s="37"/>
      <c r="U298"/>
      <c r="V298"/>
      <c r="W298"/>
      <c r="X298" s="112"/>
      <c r="Y298" s="112"/>
      <c r="Z298" s="200"/>
      <c r="AA298"/>
      <c r="AB298"/>
      <c r="AC298"/>
      <c r="AD298"/>
      <c r="AE298"/>
      <c r="AF298"/>
      <c r="AG298"/>
      <c r="AH298"/>
      <c r="AI298"/>
      <c r="AJ298"/>
    </row>
    <row r="299" spans="1:36" ht="24.95" customHeight="1">
      <c r="A299" s="66"/>
      <c r="M299" s="37"/>
      <c r="N299" s="37"/>
      <c r="U299"/>
      <c r="V299"/>
      <c r="W299"/>
      <c r="X299" s="112"/>
      <c r="Y299" s="112"/>
      <c r="Z299" s="200"/>
      <c r="AA299"/>
      <c r="AB299"/>
      <c r="AC299"/>
      <c r="AD299"/>
      <c r="AE299"/>
      <c r="AF299"/>
      <c r="AG299"/>
      <c r="AH299"/>
      <c r="AI299"/>
      <c r="AJ299"/>
    </row>
    <row r="300" spans="1:36" ht="24.95" customHeight="1">
      <c r="A300" s="66"/>
      <c r="M300" s="37"/>
      <c r="N300" s="37"/>
      <c r="U300"/>
      <c r="V300"/>
      <c r="W300"/>
      <c r="X300" s="112"/>
      <c r="Y300" s="112"/>
      <c r="Z300" s="200"/>
      <c r="AA300"/>
      <c r="AB300"/>
      <c r="AC300"/>
      <c r="AD300"/>
      <c r="AE300"/>
      <c r="AF300"/>
      <c r="AG300"/>
      <c r="AH300"/>
      <c r="AI300"/>
      <c r="AJ300"/>
    </row>
    <row r="301" spans="1:36" ht="24.95" customHeight="1">
      <c r="A301" s="66"/>
      <c r="M301" s="37"/>
      <c r="N301" s="37"/>
      <c r="U301"/>
      <c r="V301"/>
      <c r="W301"/>
      <c r="X301" s="112"/>
      <c r="Y301" s="112"/>
      <c r="Z301" s="200"/>
      <c r="AA301"/>
      <c r="AB301"/>
      <c r="AC301"/>
      <c r="AD301"/>
      <c r="AE301"/>
      <c r="AF301"/>
      <c r="AG301"/>
      <c r="AH301"/>
      <c r="AI301"/>
      <c r="AJ301"/>
    </row>
    <row r="302" spans="1:36" ht="24.95" customHeight="1">
      <c r="A302" s="66"/>
      <c r="M302" s="37"/>
      <c r="N302" s="37"/>
      <c r="U302"/>
      <c r="V302"/>
      <c r="W302"/>
      <c r="X302" s="112"/>
      <c r="Y302" s="112"/>
      <c r="Z302" s="200"/>
      <c r="AA302"/>
      <c r="AB302"/>
      <c r="AC302"/>
      <c r="AD302"/>
      <c r="AE302"/>
      <c r="AF302"/>
      <c r="AG302"/>
      <c r="AH302"/>
      <c r="AI302"/>
      <c r="AJ302"/>
    </row>
    <row r="303" spans="1:36" ht="24.95" customHeight="1">
      <c r="A303" s="66"/>
      <c r="M303" s="37"/>
      <c r="N303" s="37"/>
      <c r="U303"/>
      <c r="V303"/>
      <c r="W303"/>
      <c r="X303" s="112"/>
      <c r="Y303" s="112"/>
      <c r="Z303" s="200"/>
      <c r="AA303"/>
      <c r="AB303"/>
      <c r="AC303"/>
      <c r="AD303"/>
      <c r="AE303"/>
      <c r="AF303"/>
      <c r="AG303"/>
      <c r="AH303"/>
      <c r="AI303"/>
      <c r="AJ303"/>
    </row>
    <row r="304" spans="1:36" ht="24.95" customHeight="1">
      <c r="A304" s="66"/>
      <c r="M304" s="37"/>
      <c r="N304" s="37"/>
      <c r="U304"/>
      <c r="V304"/>
      <c r="W304"/>
      <c r="X304" s="112"/>
      <c r="Y304" s="112"/>
      <c r="Z304" s="200"/>
      <c r="AA304"/>
      <c r="AB304"/>
      <c r="AC304"/>
      <c r="AD304"/>
      <c r="AE304"/>
      <c r="AF304"/>
      <c r="AG304"/>
      <c r="AH304"/>
      <c r="AI304"/>
      <c r="AJ304"/>
    </row>
    <row r="305" spans="1:36" ht="24.95" customHeight="1">
      <c r="A305" s="66"/>
      <c r="M305" s="37"/>
      <c r="N305" s="37"/>
      <c r="U305"/>
      <c r="V305"/>
      <c r="W305"/>
      <c r="X305" s="112"/>
      <c r="Y305" s="112"/>
      <c r="Z305" s="200"/>
      <c r="AA305"/>
      <c r="AB305"/>
      <c r="AC305"/>
      <c r="AD305"/>
      <c r="AE305"/>
      <c r="AF305"/>
      <c r="AG305"/>
      <c r="AH305"/>
      <c r="AI305"/>
      <c r="AJ305"/>
    </row>
    <row r="306" spans="1:36" ht="24.95" customHeight="1">
      <c r="A306" s="66"/>
      <c r="M306" s="37"/>
      <c r="N306" s="37"/>
      <c r="U306"/>
      <c r="V306"/>
      <c r="W306"/>
      <c r="X306" s="112"/>
      <c r="Y306" s="112"/>
      <c r="Z306" s="200"/>
      <c r="AA306"/>
      <c r="AB306"/>
      <c r="AC306"/>
      <c r="AD306"/>
      <c r="AE306"/>
      <c r="AF306"/>
      <c r="AG306"/>
      <c r="AH306"/>
      <c r="AI306"/>
      <c r="AJ306"/>
    </row>
    <row r="307" spans="1:36" ht="24.95" customHeight="1">
      <c r="A307" s="66"/>
      <c r="M307" s="37"/>
      <c r="N307" s="37"/>
      <c r="U307"/>
      <c r="V307"/>
      <c r="W307"/>
      <c r="X307" s="112"/>
      <c r="Y307" s="112"/>
      <c r="Z307" s="200"/>
      <c r="AA307"/>
      <c r="AB307"/>
      <c r="AC307"/>
      <c r="AD307"/>
      <c r="AE307"/>
      <c r="AF307"/>
      <c r="AG307"/>
      <c r="AH307"/>
      <c r="AI307"/>
      <c r="AJ307"/>
    </row>
    <row r="308" spans="1:36" ht="24.95" customHeight="1">
      <c r="A308" s="66"/>
      <c r="M308" s="37"/>
      <c r="N308" s="37"/>
      <c r="U308"/>
      <c r="V308"/>
      <c r="W308"/>
      <c r="X308" s="112"/>
      <c r="Y308" s="112"/>
      <c r="Z308" s="200"/>
      <c r="AA308"/>
      <c r="AB308"/>
      <c r="AC308"/>
      <c r="AD308"/>
      <c r="AE308"/>
      <c r="AF308"/>
      <c r="AG308"/>
      <c r="AH308"/>
      <c r="AI308"/>
      <c r="AJ308"/>
    </row>
    <row r="309" spans="1:36" ht="24.95" customHeight="1">
      <c r="A309" s="66"/>
      <c r="M309" s="37"/>
      <c r="N309" s="37"/>
      <c r="U309"/>
      <c r="V309"/>
      <c r="W309"/>
      <c r="X309" s="112"/>
      <c r="Y309" s="112"/>
      <c r="Z309" s="200"/>
      <c r="AA309"/>
      <c r="AB309"/>
      <c r="AC309"/>
      <c r="AD309"/>
      <c r="AE309"/>
      <c r="AF309"/>
      <c r="AG309"/>
      <c r="AH309"/>
      <c r="AI309"/>
      <c r="AJ309"/>
    </row>
    <row r="310" spans="1:36" ht="24.95" customHeight="1">
      <c r="A310" s="66"/>
      <c r="M310" s="37"/>
      <c r="N310" s="37"/>
      <c r="U310"/>
      <c r="V310"/>
      <c r="W310"/>
      <c r="X310" s="112"/>
      <c r="Y310" s="112"/>
      <c r="Z310" s="200"/>
      <c r="AA310"/>
      <c r="AB310"/>
      <c r="AC310"/>
      <c r="AD310"/>
      <c r="AE310"/>
      <c r="AF310"/>
      <c r="AG310"/>
      <c r="AH310"/>
      <c r="AI310"/>
      <c r="AJ310"/>
    </row>
    <row r="311" spans="1:36" ht="24.95" customHeight="1">
      <c r="A311" s="66"/>
      <c r="M311" s="37"/>
      <c r="N311" s="37"/>
      <c r="U311"/>
      <c r="V311"/>
      <c r="W311"/>
      <c r="X311" s="112"/>
      <c r="Y311" s="112"/>
      <c r="Z311" s="200"/>
      <c r="AA311"/>
      <c r="AB311"/>
      <c r="AC311"/>
      <c r="AD311"/>
      <c r="AE311"/>
      <c r="AF311"/>
      <c r="AG311"/>
      <c r="AH311"/>
      <c r="AI311"/>
      <c r="AJ311"/>
    </row>
    <row r="312" spans="1:36" ht="24.95" customHeight="1">
      <c r="A312" s="66"/>
      <c r="M312" s="37"/>
      <c r="N312" s="37"/>
      <c r="U312"/>
      <c r="V312"/>
      <c r="W312"/>
      <c r="X312" s="112"/>
      <c r="Y312" s="112"/>
      <c r="Z312" s="200"/>
      <c r="AA312"/>
      <c r="AB312"/>
      <c r="AC312"/>
      <c r="AD312"/>
      <c r="AE312"/>
      <c r="AF312"/>
      <c r="AG312"/>
      <c r="AH312"/>
      <c r="AI312"/>
      <c r="AJ312"/>
    </row>
    <row r="313" spans="1:36" ht="24.95" customHeight="1">
      <c r="A313" s="66"/>
      <c r="M313" s="37"/>
      <c r="N313" s="37"/>
      <c r="U313"/>
      <c r="V313"/>
      <c r="W313"/>
      <c r="X313" s="112"/>
      <c r="Y313" s="112"/>
      <c r="Z313" s="200"/>
      <c r="AA313"/>
      <c r="AB313"/>
      <c r="AC313"/>
      <c r="AD313"/>
      <c r="AE313"/>
      <c r="AF313"/>
      <c r="AG313"/>
      <c r="AH313"/>
      <c r="AI313"/>
      <c r="AJ313"/>
    </row>
    <row r="314" spans="1:36" ht="24.95" customHeight="1">
      <c r="A314" s="66"/>
      <c r="M314" s="37"/>
      <c r="N314" s="37"/>
      <c r="U314"/>
      <c r="V314"/>
      <c r="W314"/>
      <c r="X314" s="112"/>
      <c r="Y314" s="112"/>
      <c r="Z314" s="200"/>
      <c r="AA314"/>
      <c r="AB314"/>
      <c r="AC314"/>
      <c r="AD314"/>
      <c r="AE314"/>
      <c r="AF314"/>
      <c r="AG314"/>
      <c r="AH314"/>
      <c r="AI314"/>
      <c r="AJ314"/>
    </row>
    <row r="315" spans="1:36" ht="24.95" customHeight="1">
      <c r="A315" s="66"/>
      <c r="M315" s="37"/>
      <c r="N315" s="37"/>
      <c r="U315"/>
      <c r="V315"/>
      <c r="W315"/>
      <c r="X315" s="112"/>
      <c r="Y315" s="112"/>
      <c r="Z315" s="200"/>
      <c r="AA315"/>
      <c r="AB315"/>
      <c r="AC315"/>
      <c r="AD315"/>
      <c r="AE315"/>
      <c r="AF315"/>
      <c r="AG315"/>
      <c r="AH315"/>
      <c r="AI315"/>
      <c r="AJ315"/>
    </row>
    <row r="316" spans="1:36" ht="24.95" customHeight="1">
      <c r="A316" s="66"/>
      <c r="M316" s="37"/>
      <c r="N316" s="37"/>
      <c r="U316"/>
      <c r="V316"/>
      <c r="W316"/>
      <c r="X316" s="112"/>
      <c r="Y316" s="112"/>
      <c r="Z316" s="200"/>
      <c r="AA316"/>
      <c r="AB316"/>
      <c r="AC316"/>
      <c r="AD316"/>
      <c r="AE316"/>
      <c r="AF316"/>
      <c r="AG316"/>
      <c r="AH316"/>
      <c r="AI316"/>
      <c r="AJ316"/>
    </row>
    <row r="317" spans="1:36" ht="24.95" customHeight="1">
      <c r="A317" s="66"/>
      <c r="M317" s="37"/>
      <c r="N317" s="37"/>
      <c r="U317"/>
      <c r="V317"/>
      <c r="W317"/>
      <c r="X317" s="112"/>
      <c r="Y317" s="112"/>
      <c r="Z317" s="200"/>
      <c r="AA317"/>
      <c r="AB317"/>
      <c r="AC317"/>
      <c r="AD317"/>
      <c r="AE317"/>
      <c r="AF317"/>
      <c r="AG317"/>
      <c r="AH317"/>
      <c r="AI317"/>
      <c r="AJ317"/>
    </row>
    <row r="318" spans="1:36" ht="24.95" customHeight="1">
      <c r="A318" s="66"/>
      <c r="M318" s="37"/>
      <c r="N318" s="37"/>
      <c r="U318"/>
      <c r="V318"/>
      <c r="W318"/>
      <c r="X318" s="112"/>
      <c r="Y318" s="112"/>
      <c r="Z318" s="200"/>
      <c r="AA318"/>
      <c r="AB318"/>
      <c r="AC318"/>
      <c r="AD318"/>
      <c r="AE318"/>
      <c r="AF318"/>
      <c r="AG318"/>
      <c r="AH318"/>
      <c r="AI318"/>
      <c r="AJ318"/>
    </row>
    <row r="319" spans="1:36" ht="24.95" customHeight="1">
      <c r="A319" s="66"/>
      <c r="M319" s="37"/>
      <c r="N319" s="37"/>
      <c r="U319"/>
      <c r="V319"/>
      <c r="W319"/>
      <c r="X319" s="112"/>
      <c r="Y319" s="112"/>
      <c r="Z319" s="200"/>
      <c r="AA319"/>
      <c r="AB319"/>
      <c r="AC319"/>
      <c r="AD319"/>
      <c r="AE319"/>
      <c r="AF319"/>
      <c r="AG319"/>
      <c r="AH319"/>
      <c r="AI319"/>
      <c r="AJ319"/>
    </row>
    <row r="320" spans="1:36" ht="24.95" customHeight="1">
      <c r="A320" s="66"/>
      <c r="M320" s="37"/>
      <c r="N320" s="37"/>
      <c r="U320"/>
      <c r="V320"/>
      <c r="W320"/>
      <c r="X320" s="112"/>
      <c r="Y320" s="112"/>
      <c r="Z320" s="200"/>
      <c r="AA320"/>
      <c r="AB320"/>
      <c r="AC320"/>
      <c r="AD320"/>
      <c r="AE320"/>
      <c r="AF320"/>
      <c r="AG320"/>
      <c r="AH320"/>
      <c r="AI320"/>
      <c r="AJ320"/>
    </row>
    <row r="321" spans="1:36" ht="24.95" customHeight="1">
      <c r="A321" s="66"/>
      <c r="M321" s="37"/>
      <c r="N321" s="37"/>
      <c r="U321"/>
      <c r="V321"/>
      <c r="W321"/>
      <c r="X321" s="112"/>
      <c r="Y321" s="112"/>
      <c r="Z321" s="200"/>
      <c r="AA321"/>
      <c r="AB321"/>
      <c r="AC321"/>
      <c r="AD321"/>
      <c r="AE321"/>
      <c r="AF321"/>
      <c r="AG321"/>
      <c r="AH321"/>
      <c r="AI321"/>
      <c r="AJ321"/>
    </row>
    <row r="322" spans="1:36" ht="24.95" customHeight="1">
      <c r="A322" s="66"/>
      <c r="M322" s="37"/>
      <c r="N322" s="37"/>
      <c r="U322"/>
      <c r="V322"/>
      <c r="W322"/>
      <c r="X322" s="112"/>
      <c r="Y322" s="112"/>
      <c r="Z322" s="200"/>
      <c r="AA322"/>
      <c r="AB322"/>
      <c r="AC322"/>
      <c r="AD322"/>
      <c r="AE322"/>
      <c r="AF322"/>
      <c r="AG322"/>
      <c r="AH322"/>
      <c r="AI322"/>
      <c r="AJ322"/>
    </row>
    <row r="323" spans="1:36" ht="24.95" customHeight="1">
      <c r="A323" s="66"/>
      <c r="M323" s="37"/>
      <c r="N323" s="37"/>
      <c r="U323"/>
      <c r="V323"/>
      <c r="W323"/>
      <c r="X323" s="112"/>
      <c r="Y323" s="112"/>
      <c r="Z323" s="200"/>
      <c r="AA323"/>
      <c r="AB323"/>
      <c r="AC323"/>
      <c r="AD323"/>
      <c r="AE323"/>
      <c r="AF323"/>
      <c r="AG323"/>
      <c r="AH323"/>
      <c r="AI323"/>
      <c r="AJ323"/>
    </row>
    <row r="324" spans="1:36" ht="24.95" customHeight="1">
      <c r="A324" s="66"/>
      <c r="M324" s="37"/>
      <c r="N324" s="37"/>
      <c r="U324"/>
      <c r="V324"/>
      <c r="W324"/>
      <c r="X324" s="112"/>
      <c r="Y324" s="112"/>
      <c r="Z324" s="200"/>
      <c r="AA324"/>
      <c r="AB324"/>
      <c r="AC324"/>
      <c r="AD324"/>
      <c r="AE324"/>
      <c r="AF324"/>
      <c r="AG324"/>
      <c r="AH324"/>
      <c r="AI324"/>
      <c r="AJ324"/>
    </row>
    <row r="325" spans="1:36" ht="24.95" customHeight="1">
      <c r="A325" s="66"/>
      <c r="M325" s="37"/>
      <c r="N325" s="37"/>
      <c r="U325"/>
      <c r="V325"/>
      <c r="W325"/>
      <c r="X325" s="112"/>
      <c r="Y325" s="112"/>
      <c r="Z325" s="200"/>
      <c r="AA325"/>
      <c r="AB325"/>
      <c r="AC325"/>
      <c r="AD325"/>
      <c r="AE325"/>
      <c r="AF325"/>
      <c r="AG325"/>
      <c r="AH325"/>
      <c r="AI325"/>
      <c r="AJ325"/>
    </row>
    <row r="326" spans="1:36" ht="24.95" customHeight="1">
      <c r="A326" s="66"/>
      <c r="M326" s="37"/>
      <c r="N326" s="37"/>
      <c r="U326"/>
      <c r="V326"/>
      <c r="W326"/>
      <c r="X326" s="112"/>
      <c r="Y326" s="112"/>
      <c r="Z326" s="200"/>
      <c r="AA326"/>
      <c r="AB326"/>
      <c r="AC326"/>
      <c r="AD326"/>
      <c r="AE326"/>
      <c r="AF326"/>
      <c r="AG326"/>
      <c r="AH326"/>
      <c r="AI326"/>
      <c r="AJ326"/>
    </row>
    <row r="327" spans="1:36" ht="24.95" customHeight="1">
      <c r="A327" s="66"/>
      <c r="M327" s="37"/>
      <c r="N327" s="37"/>
      <c r="U327"/>
      <c r="V327"/>
      <c r="W327"/>
      <c r="X327" s="112"/>
      <c r="Y327" s="112"/>
      <c r="Z327" s="200"/>
      <c r="AA327"/>
      <c r="AB327"/>
      <c r="AC327"/>
      <c r="AD327"/>
      <c r="AE327"/>
      <c r="AF327"/>
      <c r="AG327"/>
      <c r="AH327"/>
      <c r="AI327"/>
      <c r="AJ327"/>
    </row>
    <row r="328" spans="1:36" ht="24.95" customHeight="1">
      <c r="A328" s="66"/>
      <c r="M328" s="37"/>
      <c r="N328" s="37"/>
      <c r="U328"/>
      <c r="V328"/>
      <c r="W328"/>
      <c r="X328" s="112"/>
      <c r="Y328" s="112"/>
      <c r="Z328" s="200"/>
      <c r="AA328"/>
      <c r="AB328"/>
      <c r="AC328"/>
      <c r="AD328"/>
      <c r="AE328"/>
      <c r="AF328"/>
      <c r="AG328"/>
      <c r="AH328"/>
      <c r="AI328"/>
      <c r="AJ328"/>
    </row>
    <row r="329" spans="1:36" ht="24.95" customHeight="1">
      <c r="A329" s="66"/>
      <c r="M329" s="37"/>
      <c r="N329" s="37"/>
      <c r="U329"/>
      <c r="V329"/>
      <c r="W329"/>
      <c r="X329" s="112"/>
      <c r="Y329" s="112"/>
      <c r="Z329" s="200"/>
      <c r="AA329"/>
      <c r="AB329"/>
      <c r="AC329"/>
      <c r="AD329"/>
      <c r="AE329"/>
      <c r="AF329"/>
      <c r="AG329"/>
      <c r="AH329"/>
      <c r="AI329"/>
      <c r="AJ329"/>
    </row>
    <row r="330" spans="1:36" ht="24.95" customHeight="1">
      <c r="A330" s="66"/>
      <c r="M330" s="37"/>
      <c r="N330" s="37"/>
      <c r="U330"/>
      <c r="V330"/>
      <c r="W330"/>
      <c r="X330" s="112"/>
      <c r="Y330" s="112"/>
      <c r="Z330" s="200"/>
      <c r="AA330"/>
      <c r="AB330"/>
      <c r="AC330"/>
      <c r="AD330"/>
      <c r="AE330"/>
      <c r="AF330"/>
      <c r="AG330"/>
      <c r="AH330"/>
      <c r="AI330"/>
      <c r="AJ330"/>
    </row>
    <row r="331" spans="1:36" ht="24.95" customHeight="1">
      <c r="A331" s="66"/>
      <c r="M331" s="37"/>
      <c r="N331" s="37"/>
      <c r="U331"/>
      <c r="V331"/>
      <c r="W331"/>
      <c r="X331" s="112"/>
      <c r="Y331" s="112"/>
      <c r="Z331" s="200"/>
      <c r="AA331"/>
      <c r="AB331"/>
      <c r="AC331"/>
      <c r="AD331"/>
      <c r="AE331"/>
      <c r="AF331"/>
      <c r="AG331"/>
      <c r="AH331"/>
      <c r="AI331"/>
      <c r="AJ331"/>
    </row>
    <row r="332" spans="1:36" ht="24.95" customHeight="1">
      <c r="A332" s="66"/>
      <c r="M332" s="37"/>
      <c r="N332" s="37"/>
      <c r="U332"/>
      <c r="V332"/>
      <c r="W332"/>
      <c r="X332" s="112"/>
      <c r="Y332" s="112"/>
      <c r="Z332" s="200"/>
      <c r="AA332"/>
      <c r="AB332"/>
      <c r="AC332"/>
      <c r="AD332"/>
      <c r="AE332"/>
      <c r="AF332"/>
      <c r="AG332"/>
      <c r="AH332"/>
      <c r="AI332"/>
      <c r="AJ332"/>
    </row>
    <row r="333" spans="1:36" ht="24.95" customHeight="1">
      <c r="A333" s="66"/>
      <c r="M333" s="37"/>
      <c r="N333" s="37"/>
      <c r="U333"/>
      <c r="V333"/>
      <c r="W333"/>
      <c r="X333" s="112"/>
      <c r="Y333" s="112"/>
      <c r="Z333" s="200"/>
      <c r="AA333"/>
      <c r="AB333"/>
      <c r="AC333"/>
      <c r="AD333"/>
      <c r="AE333"/>
      <c r="AF333"/>
      <c r="AG333"/>
      <c r="AH333"/>
      <c r="AI333"/>
      <c r="AJ333"/>
    </row>
    <row r="334" spans="1:36" ht="24.95" customHeight="1">
      <c r="A334" s="66"/>
      <c r="M334" s="37"/>
      <c r="N334" s="37"/>
      <c r="U334"/>
      <c r="V334"/>
      <c r="W334"/>
      <c r="X334" s="112"/>
      <c r="Y334" s="112"/>
      <c r="Z334" s="200"/>
      <c r="AA334"/>
      <c r="AB334"/>
      <c r="AC334"/>
      <c r="AD334"/>
      <c r="AE334"/>
      <c r="AF334"/>
      <c r="AG334"/>
      <c r="AH334"/>
      <c r="AI334"/>
      <c r="AJ334"/>
    </row>
    <row r="335" spans="1:36" ht="24.95" customHeight="1">
      <c r="A335" s="66"/>
      <c r="M335" s="37"/>
      <c r="N335" s="37"/>
      <c r="U335"/>
      <c r="V335"/>
      <c r="W335"/>
      <c r="X335" s="112"/>
      <c r="Y335" s="112"/>
      <c r="Z335" s="200"/>
      <c r="AA335"/>
      <c r="AB335"/>
      <c r="AC335"/>
      <c r="AD335"/>
      <c r="AE335"/>
      <c r="AF335"/>
      <c r="AG335"/>
      <c r="AH335"/>
      <c r="AI335"/>
      <c r="AJ335"/>
    </row>
    <row r="336" spans="1:36" ht="24.95" customHeight="1">
      <c r="A336" s="66"/>
      <c r="M336" s="37"/>
      <c r="N336" s="37"/>
      <c r="U336"/>
      <c r="V336"/>
      <c r="W336"/>
      <c r="X336" s="112"/>
      <c r="Y336" s="112"/>
      <c r="Z336" s="200"/>
      <c r="AA336"/>
      <c r="AB336"/>
      <c r="AC336"/>
      <c r="AD336"/>
      <c r="AE336"/>
      <c r="AF336"/>
      <c r="AG336"/>
      <c r="AH336"/>
      <c r="AI336"/>
      <c r="AJ336"/>
    </row>
    <row r="337" spans="1:36" ht="24.95" customHeight="1">
      <c r="A337" s="66"/>
      <c r="M337" s="37"/>
      <c r="N337" s="37"/>
      <c r="U337"/>
      <c r="V337"/>
      <c r="W337"/>
      <c r="X337" s="112"/>
      <c r="Y337" s="112"/>
      <c r="Z337" s="200"/>
      <c r="AA337"/>
      <c r="AB337"/>
      <c r="AC337"/>
      <c r="AD337"/>
      <c r="AE337"/>
      <c r="AF337"/>
      <c r="AG337"/>
      <c r="AH337"/>
      <c r="AI337"/>
      <c r="AJ337"/>
    </row>
    <row r="338" spans="1:36" ht="24.95" customHeight="1">
      <c r="A338" s="66"/>
      <c r="M338" s="37"/>
      <c r="N338" s="37"/>
      <c r="U338"/>
      <c r="V338"/>
      <c r="W338"/>
      <c r="X338" s="112"/>
      <c r="Y338" s="112"/>
      <c r="Z338" s="200"/>
      <c r="AA338"/>
      <c r="AB338"/>
      <c r="AC338"/>
      <c r="AD338"/>
      <c r="AE338"/>
      <c r="AF338"/>
      <c r="AG338"/>
      <c r="AH338"/>
      <c r="AI338"/>
      <c r="AJ338"/>
    </row>
    <row r="339" spans="1:36" ht="24.95" customHeight="1">
      <c r="A339" s="66"/>
      <c r="M339" s="37"/>
      <c r="N339" s="37"/>
      <c r="U339"/>
      <c r="V339"/>
      <c r="W339"/>
      <c r="X339" s="112"/>
      <c r="Y339" s="112"/>
      <c r="Z339" s="200"/>
      <c r="AA339"/>
      <c r="AB339"/>
      <c r="AC339"/>
      <c r="AD339"/>
      <c r="AE339"/>
      <c r="AF339"/>
      <c r="AG339"/>
      <c r="AH339"/>
      <c r="AI339"/>
      <c r="AJ339"/>
    </row>
    <row r="340" spans="1:36" ht="24.95" customHeight="1">
      <c r="A340" s="66"/>
      <c r="M340" s="37"/>
      <c r="N340" s="37"/>
      <c r="U340"/>
      <c r="V340"/>
      <c r="W340"/>
      <c r="X340" s="112"/>
      <c r="Y340" s="112"/>
      <c r="Z340" s="200"/>
      <c r="AA340"/>
      <c r="AB340"/>
      <c r="AC340"/>
      <c r="AD340"/>
      <c r="AE340"/>
      <c r="AF340"/>
      <c r="AG340"/>
      <c r="AH340"/>
      <c r="AI340"/>
      <c r="AJ340"/>
    </row>
    <row r="341" spans="1:36" ht="24.95" customHeight="1">
      <c r="A341" s="66"/>
      <c r="M341" s="37"/>
      <c r="N341" s="37"/>
      <c r="U341"/>
      <c r="V341"/>
      <c r="W341"/>
      <c r="X341" s="112"/>
      <c r="Y341" s="112"/>
      <c r="Z341" s="200"/>
      <c r="AA341"/>
      <c r="AB341"/>
      <c r="AC341"/>
      <c r="AD341"/>
      <c r="AE341"/>
      <c r="AF341"/>
      <c r="AG341"/>
      <c r="AH341"/>
      <c r="AI341"/>
      <c r="AJ341"/>
    </row>
    <row r="342" spans="1:36" ht="24.95" customHeight="1">
      <c r="A342" s="66"/>
      <c r="M342" s="37"/>
      <c r="N342" s="37"/>
      <c r="U342"/>
      <c r="V342"/>
      <c r="W342"/>
      <c r="X342" s="112"/>
      <c r="Y342" s="112"/>
      <c r="Z342" s="200"/>
      <c r="AA342"/>
      <c r="AB342"/>
      <c r="AC342"/>
      <c r="AD342"/>
      <c r="AE342"/>
      <c r="AF342"/>
      <c r="AG342"/>
      <c r="AH342"/>
      <c r="AI342"/>
      <c r="AJ342"/>
    </row>
    <row r="343" spans="1:36" ht="24.95" customHeight="1">
      <c r="A343" s="66"/>
      <c r="M343" s="37"/>
      <c r="N343" s="37"/>
      <c r="U343"/>
      <c r="V343"/>
      <c r="W343"/>
      <c r="X343" s="112"/>
      <c r="Y343" s="112"/>
      <c r="Z343" s="200"/>
      <c r="AA343"/>
      <c r="AB343"/>
      <c r="AC343"/>
      <c r="AD343"/>
      <c r="AE343"/>
      <c r="AF343"/>
      <c r="AG343"/>
      <c r="AH343"/>
      <c r="AI343"/>
      <c r="AJ343"/>
    </row>
    <row r="344" spans="1:36" ht="24.95" customHeight="1">
      <c r="A344" s="66"/>
      <c r="M344" s="37"/>
      <c r="N344" s="37"/>
      <c r="U344"/>
      <c r="V344"/>
      <c r="W344"/>
      <c r="X344" s="112"/>
      <c r="Y344" s="112"/>
      <c r="Z344" s="200"/>
      <c r="AA344"/>
      <c r="AB344"/>
      <c r="AC344"/>
      <c r="AD344"/>
      <c r="AE344"/>
      <c r="AF344"/>
      <c r="AG344"/>
      <c r="AH344"/>
      <c r="AI344"/>
      <c r="AJ344"/>
    </row>
    <row r="345" spans="1:36" ht="24.95" customHeight="1">
      <c r="A345" s="66"/>
      <c r="M345" s="37"/>
      <c r="N345" s="37"/>
      <c r="U345"/>
      <c r="V345"/>
      <c r="W345"/>
      <c r="X345" s="112"/>
      <c r="Y345" s="112"/>
      <c r="Z345" s="200"/>
      <c r="AA345"/>
      <c r="AB345"/>
      <c r="AC345"/>
      <c r="AD345"/>
      <c r="AE345"/>
      <c r="AF345"/>
      <c r="AG345"/>
      <c r="AH345"/>
      <c r="AI345"/>
      <c r="AJ345"/>
    </row>
    <row r="346" spans="1:36" ht="24.95" customHeight="1">
      <c r="A346" s="66"/>
      <c r="M346" s="37"/>
      <c r="N346" s="37"/>
      <c r="U346"/>
      <c r="V346"/>
      <c r="W346"/>
      <c r="X346" s="112"/>
      <c r="Y346" s="112"/>
      <c r="Z346" s="200"/>
      <c r="AA346"/>
      <c r="AB346"/>
      <c r="AC346"/>
      <c r="AD346"/>
      <c r="AE346"/>
      <c r="AF346"/>
      <c r="AG346"/>
      <c r="AH346"/>
      <c r="AI346"/>
      <c r="AJ346"/>
    </row>
    <row r="347" spans="1:36" ht="24.95" customHeight="1">
      <c r="A347" s="66"/>
      <c r="M347" s="37"/>
      <c r="N347" s="37"/>
      <c r="U347"/>
      <c r="V347"/>
      <c r="W347"/>
      <c r="X347" s="112"/>
      <c r="Y347" s="112"/>
      <c r="Z347" s="200"/>
      <c r="AA347"/>
      <c r="AB347"/>
      <c r="AC347"/>
      <c r="AD347"/>
      <c r="AE347"/>
      <c r="AF347"/>
      <c r="AG347"/>
      <c r="AH347"/>
      <c r="AI347"/>
      <c r="AJ347"/>
    </row>
    <row r="348" spans="1:36" ht="24.95" customHeight="1">
      <c r="A348" s="66"/>
      <c r="M348" s="37"/>
      <c r="N348" s="37"/>
      <c r="U348"/>
      <c r="V348"/>
      <c r="W348"/>
      <c r="X348" s="112"/>
      <c r="Y348" s="112"/>
      <c r="Z348" s="200"/>
      <c r="AA348"/>
      <c r="AB348"/>
      <c r="AC348"/>
      <c r="AD348"/>
      <c r="AE348"/>
      <c r="AF348"/>
      <c r="AG348"/>
      <c r="AH348"/>
      <c r="AI348"/>
      <c r="AJ348"/>
    </row>
    <row r="349" spans="1:36" ht="24.95" customHeight="1">
      <c r="A349" s="66"/>
      <c r="M349" s="37"/>
      <c r="N349" s="37"/>
      <c r="U349"/>
      <c r="V349"/>
      <c r="W349"/>
      <c r="X349" s="112"/>
      <c r="Y349" s="112"/>
      <c r="Z349" s="200"/>
      <c r="AA349"/>
      <c r="AB349"/>
      <c r="AC349"/>
      <c r="AD349"/>
      <c r="AE349"/>
      <c r="AF349"/>
      <c r="AG349"/>
      <c r="AH349"/>
      <c r="AI349"/>
      <c r="AJ349"/>
    </row>
    <row r="350" spans="1:36" ht="24.95" customHeight="1">
      <c r="A350" s="66"/>
      <c r="M350" s="37"/>
      <c r="N350" s="37"/>
      <c r="U350"/>
      <c r="V350"/>
      <c r="W350"/>
      <c r="X350" s="112"/>
      <c r="Y350" s="112"/>
      <c r="Z350" s="200"/>
      <c r="AA350"/>
      <c r="AB350"/>
      <c r="AC350"/>
      <c r="AD350"/>
      <c r="AE350"/>
      <c r="AF350"/>
      <c r="AG350"/>
      <c r="AH350"/>
      <c r="AI350"/>
      <c r="AJ350"/>
    </row>
    <row r="351" spans="1:36" ht="24.95" customHeight="1">
      <c r="A351" s="66"/>
      <c r="M351" s="37"/>
      <c r="N351" s="37"/>
      <c r="U351"/>
      <c r="V351"/>
      <c r="W351"/>
      <c r="X351" s="112"/>
      <c r="Y351" s="112"/>
      <c r="Z351" s="200"/>
      <c r="AA351"/>
      <c r="AB351"/>
      <c r="AC351"/>
      <c r="AD351"/>
      <c r="AE351"/>
      <c r="AF351"/>
      <c r="AG351"/>
      <c r="AH351"/>
      <c r="AI351"/>
      <c r="AJ351"/>
    </row>
    <row r="352" spans="1:36" ht="24.95" customHeight="1">
      <c r="A352" s="66"/>
      <c r="M352" s="37"/>
      <c r="N352" s="37"/>
      <c r="U352"/>
      <c r="V352"/>
      <c r="W352"/>
      <c r="X352" s="112"/>
      <c r="Y352" s="112"/>
      <c r="Z352" s="200"/>
      <c r="AA352"/>
      <c r="AB352"/>
      <c r="AC352"/>
      <c r="AD352"/>
      <c r="AE352"/>
      <c r="AF352"/>
      <c r="AG352"/>
      <c r="AH352"/>
      <c r="AI352"/>
      <c r="AJ352"/>
    </row>
    <row r="353" spans="1:36" ht="24.95" customHeight="1">
      <c r="A353" s="66"/>
      <c r="M353" s="37"/>
      <c r="N353" s="37"/>
      <c r="U353"/>
      <c r="V353"/>
      <c r="W353"/>
      <c r="X353" s="112"/>
      <c r="Y353" s="112"/>
      <c r="Z353" s="200"/>
      <c r="AA353"/>
      <c r="AB353"/>
      <c r="AC353"/>
      <c r="AD353"/>
      <c r="AE353"/>
      <c r="AF353"/>
      <c r="AG353"/>
      <c r="AH353"/>
      <c r="AI353"/>
      <c r="AJ353"/>
    </row>
    <row r="354" spans="1:36" ht="24.95" customHeight="1">
      <c r="A354" s="66"/>
      <c r="M354" s="37"/>
      <c r="N354" s="37"/>
      <c r="U354"/>
      <c r="V354"/>
      <c r="W354"/>
      <c r="X354" s="112"/>
      <c r="Y354" s="112"/>
      <c r="Z354" s="200"/>
      <c r="AA354"/>
      <c r="AB354"/>
      <c r="AC354"/>
      <c r="AD354"/>
      <c r="AE354"/>
      <c r="AF354"/>
      <c r="AG354"/>
      <c r="AH354"/>
      <c r="AI354"/>
      <c r="AJ354"/>
    </row>
    <row r="355" spans="1:36" ht="24.95" customHeight="1">
      <c r="A355" s="66"/>
      <c r="M355" s="37"/>
      <c r="N355" s="37"/>
      <c r="U355"/>
      <c r="V355"/>
      <c r="W355"/>
      <c r="X355" s="112"/>
      <c r="Y355" s="112"/>
      <c r="Z355" s="200"/>
      <c r="AA355"/>
      <c r="AB355"/>
      <c r="AC355"/>
      <c r="AD355"/>
      <c r="AE355"/>
      <c r="AF355"/>
      <c r="AG355"/>
      <c r="AH355"/>
      <c r="AI355"/>
      <c r="AJ355"/>
    </row>
    <row r="356" spans="1:36" ht="24.95" customHeight="1">
      <c r="A356" s="66"/>
      <c r="M356" s="37"/>
      <c r="N356" s="37"/>
      <c r="U356"/>
      <c r="V356"/>
      <c r="W356"/>
      <c r="X356" s="112"/>
      <c r="Y356" s="112"/>
      <c r="Z356" s="200"/>
      <c r="AA356"/>
      <c r="AB356"/>
      <c r="AC356"/>
      <c r="AD356"/>
      <c r="AE356"/>
      <c r="AF356"/>
      <c r="AG356"/>
      <c r="AH356"/>
      <c r="AI356"/>
      <c r="AJ356"/>
    </row>
    <row r="357" spans="1:36" ht="24.95" customHeight="1">
      <c r="A357" s="66"/>
      <c r="M357" s="37"/>
      <c r="N357" s="37"/>
      <c r="U357"/>
      <c r="V357"/>
      <c r="W357"/>
      <c r="X357" s="112"/>
      <c r="Y357" s="112"/>
      <c r="Z357" s="200"/>
      <c r="AA357"/>
      <c r="AB357"/>
      <c r="AC357"/>
      <c r="AD357"/>
      <c r="AE357"/>
      <c r="AF357"/>
      <c r="AG357"/>
      <c r="AH357"/>
      <c r="AI357"/>
      <c r="AJ357"/>
    </row>
    <row r="358" spans="1:36" ht="24.95" customHeight="1">
      <c r="A358" s="66"/>
      <c r="M358" s="37"/>
      <c r="N358" s="37"/>
      <c r="U358"/>
      <c r="V358"/>
      <c r="W358"/>
      <c r="X358" s="112"/>
      <c r="Y358" s="112"/>
      <c r="Z358" s="200"/>
      <c r="AA358"/>
      <c r="AB358"/>
      <c r="AC358"/>
      <c r="AD358"/>
      <c r="AE358"/>
      <c r="AF358"/>
      <c r="AG358"/>
      <c r="AH358"/>
      <c r="AI358"/>
      <c r="AJ358"/>
    </row>
    <row r="359" spans="1:36" ht="24.95" customHeight="1">
      <c r="A359" s="66"/>
      <c r="M359" s="37"/>
      <c r="N359" s="37"/>
      <c r="U359"/>
      <c r="V359"/>
      <c r="W359"/>
      <c r="X359" s="112"/>
      <c r="Y359" s="112"/>
      <c r="Z359" s="200"/>
      <c r="AA359"/>
      <c r="AB359"/>
      <c r="AC359"/>
      <c r="AD359"/>
      <c r="AE359"/>
      <c r="AF359"/>
      <c r="AG359"/>
      <c r="AH359"/>
      <c r="AI359"/>
      <c r="AJ359"/>
    </row>
    <row r="360" spans="1:36" ht="24.95" customHeight="1">
      <c r="A360" s="66"/>
      <c r="M360" s="37"/>
      <c r="N360" s="37"/>
      <c r="U360"/>
      <c r="V360"/>
      <c r="W360"/>
      <c r="X360" s="112"/>
      <c r="Y360" s="112"/>
      <c r="Z360" s="200"/>
      <c r="AA360"/>
      <c r="AB360"/>
      <c r="AC360"/>
      <c r="AD360"/>
      <c r="AE360"/>
      <c r="AF360"/>
      <c r="AG360"/>
      <c r="AH360"/>
      <c r="AI360"/>
      <c r="AJ360"/>
    </row>
    <row r="361" spans="1:36" ht="24.95" customHeight="1">
      <c r="A361" s="66"/>
      <c r="M361" s="37"/>
      <c r="N361" s="37"/>
      <c r="U361"/>
      <c r="V361"/>
      <c r="W361"/>
      <c r="X361" s="112"/>
      <c r="Y361" s="112"/>
      <c r="Z361" s="200"/>
      <c r="AA361"/>
      <c r="AB361"/>
      <c r="AC361"/>
      <c r="AD361"/>
      <c r="AE361"/>
      <c r="AF361"/>
      <c r="AG361"/>
      <c r="AH361"/>
      <c r="AI361"/>
      <c r="AJ361"/>
    </row>
    <row r="362" spans="1:36" ht="24.95" customHeight="1">
      <c r="A362" s="66"/>
      <c r="M362" s="37"/>
      <c r="N362" s="37"/>
      <c r="U362"/>
      <c r="V362"/>
      <c r="W362"/>
      <c r="X362" s="112"/>
      <c r="Y362" s="112"/>
      <c r="Z362" s="200"/>
      <c r="AA362"/>
      <c r="AB362"/>
      <c r="AC362"/>
      <c r="AD362"/>
      <c r="AE362"/>
      <c r="AF362"/>
      <c r="AG362"/>
      <c r="AH362"/>
      <c r="AI362"/>
      <c r="AJ362"/>
    </row>
    <row r="363" spans="1:36" ht="24.95" customHeight="1">
      <c r="A363" s="66"/>
      <c r="M363" s="37"/>
      <c r="N363" s="37"/>
      <c r="U363"/>
      <c r="V363"/>
      <c r="W363"/>
      <c r="X363" s="112"/>
      <c r="Y363" s="112"/>
      <c r="Z363" s="200"/>
      <c r="AA363"/>
      <c r="AB363"/>
      <c r="AC363"/>
      <c r="AD363"/>
      <c r="AE363"/>
      <c r="AF363"/>
      <c r="AG363"/>
      <c r="AH363"/>
      <c r="AI363"/>
      <c r="AJ363"/>
    </row>
    <row r="364" spans="1:36" ht="24.95" customHeight="1">
      <c r="A364" s="66"/>
      <c r="M364" s="37"/>
      <c r="N364" s="37"/>
      <c r="U364"/>
      <c r="V364"/>
      <c r="W364"/>
      <c r="X364" s="112"/>
      <c r="Y364" s="112"/>
      <c r="Z364" s="200"/>
      <c r="AA364"/>
      <c r="AB364"/>
      <c r="AC364"/>
      <c r="AD364"/>
      <c r="AE364"/>
      <c r="AF364"/>
      <c r="AG364"/>
      <c r="AH364"/>
      <c r="AI364"/>
      <c r="AJ364"/>
    </row>
    <row r="365" spans="1:36" ht="24.95" customHeight="1">
      <c r="A365" s="66"/>
      <c r="M365" s="37"/>
      <c r="N365" s="37"/>
      <c r="U365"/>
      <c r="V365"/>
      <c r="W365"/>
      <c r="X365" s="112"/>
      <c r="Y365" s="112"/>
      <c r="Z365" s="200"/>
      <c r="AA365"/>
      <c r="AB365"/>
      <c r="AC365"/>
      <c r="AD365"/>
      <c r="AE365"/>
      <c r="AF365"/>
      <c r="AG365"/>
      <c r="AH365"/>
      <c r="AI365"/>
      <c r="AJ365"/>
    </row>
    <row r="366" spans="1:36" ht="24.95" customHeight="1">
      <c r="A366" s="66"/>
      <c r="M366" s="37"/>
      <c r="N366" s="37"/>
      <c r="U366"/>
      <c r="V366"/>
      <c r="W366"/>
      <c r="X366" s="112"/>
      <c r="Y366" s="112"/>
      <c r="Z366" s="200"/>
      <c r="AA366"/>
      <c r="AB366"/>
      <c r="AC366"/>
      <c r="AD366"/>
      <c r="AE366"/>
      <c r="AF366"/>
      <c r="AG366"/>
      <c r="AH366"/>
      <c r="AI366"/>
      <c r="AJ366"/>
    </row>
    <row r="367" spans="1:36" ht="24.95" customHeight="1">
      <c r="A367" s="66"/>
      <c r="M367" s="37"/>
      <c r="N367" s="37"/>
      <c r="U367"/>
      <c r="V367"/>
      <c r="W367"/>
      <c r="X367" s="112"/>
      <c r="Y367" s="112"/>
      <c r="Z367" s="200"/>
      <c r="AA367"/>
      <c r="AB367"/>
      <c r="AC367"/>
      <c r="AD367"/>
      <c r="AE367"/>
      <c r="AF367"/>
      <c r="AG367"/>
      <c r="AH367"/>
      <c r="AI367"/>
      <c r="AJ367"/>
    </row>
    <row r="368" spans="1:36" ht="24.95" customHeight="1">
      <c r="A368" s="66"/>
      <c r="M368" s="37"/>
      <c r="N368" s="37"/>
      <c r="U368"/>
      <c r="V368"/>
      <c r="W368"/>
      <c r="X368" s="112"/>
      <c r="Y368" s="112"/>
      <c r="Z368" s="200"/>
      <c r="AA368"/>
      <c r="AB368"/>
      <c r="AC368"/>
      <c r="AD368"/>
      <c r="AE368"/>
      <c r="AF368"/>
      <c r="AG368"/>
      <c r="AH368"/>
      <c r="AI368"/>
      <c r="AJ368"/>
    </row>
    <row r="369" spans="1:36" ht="24.95" customHeight="1">
      <c r="A369" s="66"/>
      <c r="M369" s="37"/>
      <c r="N369" s="37"/>
      <c r="U369"/>
      <c r="V369"/>
      <c r="W369"/>
      <c r="X369" s="112"/>
      <c r="Y369" s="112"/>
      <c r="Z369" s="200"/>
      <c r="AA369"/>
      <c r="AB369"/>
      <c r="AC369"/>
      <c r="AD369"/>
      <c r="AE369"/>
      <c r="AF369"/>
      <c r="AG369"/>
      <c r="AH369"/>
      <c r="AI369"/>
      <c r="AJ369"/>
    </row>
    <row r="370" spans="1:36" ht="24.95" customHeight="1">
      <c r="A370" s="66"/>
      <c r="M370" s="37"/>
      <c r="N370" s="37"/>
      <c r="U370"/>
      <c r="V370"/>
      <c r="W370"/>
      <c r="X370" s="112"/>
      <c r="Y370" s="112"/>
      <c r="Z370" s="200"/>
      <c r="AA370"/>
      <c r="AB370"/>
      <c r="AC370"/>
      <c r="AD370"/>
      <c r="AE370"/>
      <c r="AF370"/>
      <c r="AG370"/>
      <c r="AH370"/>
      <c r="AI370"/>
      <c r="AJ370"/>
    </row>
    <row r="371" spans="1:36" ht="24.95" customHeight="1">
      <c r="A371" s="66"/>
      <c r="M371" s="37"/>
      <c r="N371" s="37"/>
      <c r="U371"/>
      <c r="V371"/>
      <c r="W371"/>
      <c r="X371" s="112"/>
      <c r="Y371" s="112"/>
      <c r="Z371" s="200"/>
      <c r="AA371"/>
      <c r="AB371"/>
      <c r="AC371"/>
      <c r="AD371"/>
      <c r="AE371"/>
      <c r="AF371"/>
      <c r="AG371"/>
      <c r="AH371"/>
      <c r="AI371"/>
      <c r="AJ371"/>
    </row>
    <row r="372" spans="1:36" ht="24.95" customHeight="1">
      <c r="A372" s="66"/>
      <c r="M372" s="37"/>
      <c r="N372" s="37"/>
      <c r="U372"/>
      <c r="V372"/>
      <c r="W372"/>
      <c r="X372" s="112"/>
      <c r="Y372" s="112"/>
      <c r="Z372" s="200"/>
      <c r="AA372"/>
      <c r="AB372"/>
      <c r="AC372"/>
      <c r="AD372"/>
      <c r="AE372"/>
      <c r="AF372"/>
      <c r="AG372"/>
      <c r="AH372"/>
      <c r="AI372"/>
      <c r="AJ372"/>
    </row>
    <row r="373" spans="1:36" ht="24.95" customHeight="1">
      <c r="A373" s="66"/>
      <c r="M373" s="37"/>
      <c r="N373" s="37"/>
      <c r="U373"/>
      <c r="V373"/>
      <c r="W373"/>
      <c r="X373" s="112"/>
      <c r="Y373" s="112"/>
      <c r="Z373" s="200"/>
      <c r="AA373"/>
      <c r="AB373"/>
      <c r="AC373"/>
      <c r="AD373"/>
      <c r="AE373"/>
      <c r="AF373"/>
      <c r="AG373"/>
      <c r="AH373"/>
      <c r="AI373"/>
      <c r="AJ373"/>
    </row>
    <row r="374" spans="1:36" ht="24.95" customHeight="1">
      <c r="A374" s="66"/>
      <c r="M374" s="37"/>
      <c r="N374" s="37"/>
      <c r="U374"/>
      <c r="V374"/>
      <c r="W374"/>
      <c r="X374" s="112"/>
      <c r="Y374" s="112"/>
      <c r="Z374" s="200"/>
      <c r="AA374"/>
      <c r="AB374"/>
      <c r="AC374"/>
      <c r="AD374"/>
      <c r="AE374"/>
      <c r="AF374"/>
      <c r="AG374"/>
      <c r="AH374"/>
      <c r="AI374"/>
      <c r="AJ374"/>
    </row>
    <row r="375" spans="1:36" ht="24.95" customHeight="1">
      <c r="A375" s="66"/>
      <c r="M375" s="37"/>
      <c r="N375" s="37"/>
      <c r="U375"/>
      <c r="V375"/>
      <c r="W375"/>
      <c r="X375" s="112"/>
      <c r="Y375" s="112"/>
      <c r="Z375" s="200"/>
      <c r="AA375"/>
      <c r="AB375"/>
      <c r="AC375"/>
      <c r="AD375"/>
      <c r="AE375"/>
      <c r="AF375"/>
      <c r="AG375"/>
      <c r="AH375"/>
      <c r="AI375"/>
      <c r="AJ375"/>
    </row>
    <row r="376" spans="1:36" ht="24.95" customHeight="1">
      <c r="A376" s="66"/>
      <c r="M376" s="37"/>
      <c r="N376" s="37"/>
      <c r="U376"/>
      <c r="V376"/>
      <c r="W376"/>
      <c r="X376" s="112"/>
      <c r="Y376" s="112"/>
      <c r="Z376" s="200"/>
      <c r="AA376"/>
      <c r="AB376"/>
      <c r="AC376"/>
      <c r="AD376"/>
      <c r="AE376"/>
      <c r="AF376"/>
      <c r="AG376"/>
      <c r="AH376"/>
      <c r="AI376"/>
      <c r="AJ376"/>
    </row>
    <row r="377" spans="1:36" ht="24.95" customHeight="1">
      <c r="A377" s="66"/>
      <c r="M377" s="37"/>
      <c r="N377" s="37"/>
      <c r="U377"/>
      <c r="V377"/>
      <c r="W377"/>
      <c r="X377" s="112"/>
      <c r="Y377" s="112"/>
      <c r="Z377" s="200"/>
      <c r="AA377"/>
      <c r="AB377"/>
      <c r="AC377"/>
      <c r="AD377"/>
      <c r="AE377"/>
      <c r="AF377"/>
      <c r="AG377"/>
      <c r="AH377"/>
      <c r="AI377"/>
      <c r="AJ377"/>
    </row>
    <row r="378" spans="1:36" ht="24.95" customHeight="1">
      <c r="A378" s="66"/>
      <c r="M378" s="37"/>
      <c r="N378" s="37"/>
      <c r="U378"/>
      <c r="V378"/>
      <c r="W378"/>
      <c r="X378" s="112"/>
      <c r="Y378" s="112"/>
      <c r="Z378" s="200"/>
      <c r="AA378"/>
      <c r="AB378"/>
      <c r="AC378"/>
      <c r="AD378"/>
      <c r="AE378"/>
      <c r="AF378"/>
      <c r="AG378"/>
      <c r="AH378"/>
      <c r="AI378"/>
      <c r="AJ378"/>
    </row>
    <row r="379" spans="1:36" ht="24.95" customHeight="1">
      <c r="A379" s="66"/>
      <c r="M379" s="37"/>
      <c r="N379" s="37"/>
      <c r="U379"/>
      <c r="V379"/>
      <c r="W379"/>
      <c r="X379" s="112"/>
      <c r="Y379" s="112"/>
      <c r="Z379" s="200"/>
      <c r="AA379"/>
      <c r="AB379"/>
      <c r="AC379"/>
      <c r="AD379"/>
      <c r="AE379"/>
      <c r="AF379"/>
      <c r="AG379"/>
      <c r="AH379"/>
      <c r="AI379"/>
      <c r="AJ379"/>
    </row>
    <row r="380" spans="1:36" ht="24.95" customHeight="1">
      <c r="A380" s="66"/>
      <c r="M380" s="37"/>
      <c r="N380" s="37"/>
      <c r="U380"/>
      <c r="V380"/>
      <c r="W380"/>
      <c r="X380" s="112"/>
      <c r="Y380" s="112"/>
      <c r="Z380" s="200"/>
      <c r="AA380"/>
      <c r="AB380"/>
      <c r="AC380"/>
      <c r="AD380"/>
      <c r="AE380"/>
      <c r="AF380"/>
      <c r="AG380"/>
      <c r="AH380"/>
      <c r="AI380"/>
      <c r="AJ380"/>
    </row>
    <row r="381" spans="1:36" ht="24.95" customHeight="1">
      <c r="A381" s="66"/>
      <c r="M381" s="37"/>
      <c r="N381" s="37"/>
      <c r="U381"/>
      <c r="V381"/>
      <c r="W381"/>
      <c r="X381" s="112"/>
      <c r="Y381" s="112"/>
      <c r="Z381" s="200"/>
      <c r="AA381"/>
      <c r="AB381"/>
      <c r="AC381"/>
      <c r="AD381"/>
      <c r="AE381"/>
      <c r="AF381"/>
      <c r="AG381"/>
      <c r="AH381"/>
      <c r="AI381"/>
      <c r="AJ381"/>
    </row>
    <row r="382" spans="1:36" ht="24.95" customHeight="1">
      <c r="A382" s="66"/>
      <c r="M382" s="37"/>
      <c r="N382" s="37"/>
      <c r="U382"/>
      <c r="V382"/>
      <c r="W382"/>
      <c r="X382" s="112"/>
      <c r="Y382" s="112"/>
      <c r="Z382" s="200"/>
      <c r="AA382"/>
      <c r="AB382"/>
      <c r="AC382"/>
      <c r="AD382"/>
      <c r="AE382"/>
      <c r="AF382"/>
      <c r="AG382"/>
      <c r="AH382"/>
      <c r="AI382"/>
      <c r="AJ382"/>
    </row>
    <row r="383" spans="1:36" ht="24.95" customHeight="1">
      <c r="A383" s="66"/>
      <c r="M383" s="37"/>
      <c r="N383" s="37"/>
      <c r="U383"/>
      <c r="V383"/>
      <c r="W383"/>
      <c r="X383" s="112"/>
      <c r="Y383" s="112"/>
      <c r="Z383" s="200"/>
      <c r="AA383"/>
      <c r="AB383"/>
      <c r="AC383"/>
      <c r="AD383"/>
      <c r="AE383"/>
      <c r="AF383"/>
      <c r="AG383"/>
      <c r="AH383"/>
      <c r="AI383"/>
      <c r="AJ383"/>
    </row>
    <row r="384" spans="1:36" ht="24.95" customHeight="1">
      <c r="A384" s="66"/>
      <c r="M384" s="37"/>
      <c r="N384" s="37"/>
      <c r="U384"/>
      <c r="V384"/>
      <c r="W384"/>
      <c r="X384" s="112"/>
      <c r="Y384" s="112"/>
      <c r="Z384" s="200"/>
      <c r="AA384"/>
      <c r="AB384"/>
      <c r="AC384"/>
      <c r="AD384"/>
      <c r="AE384"/>
      <c r="AF384"/>
      <c r="AG384"/>
      <c r="AH384"/>
      <c r="AI384"/>
      <c r="AJ384"/>
    </row>
    <row r="385" spans="1:36" ht="24.95" customHeight="1">
      <c r="A385" s="66"/>
      <c r="M385" s="37"/>
      <c r="N385" s="37"/>
      <c r="U385"/>
      <c r="V385"/>
      <c r="W385"/>
      <c r="X385" s="112"/>
      <c r="Y385" s="112"/>
      <c r="Z385" s="200"/>
      <c r="AA385"/>
      <c r="AB385"/>
      <c r="AC385"/>
      <c r="AD385"/>
      <c r="AE385"/>
      <c r="AF385"/>
      <c r="AG385"/>
      <c r="AH385"/>
      <c r="AI385"/>
      <c r="AJ385"/>
    </row>
    <row r="386" spans="1:36" ht="24.95" customHeight="1">
      <c r="A386" s="66"/>
      <c r="M386" s="37"/>
      <c r="N386" s="37"/>
      <c r="U386"/>
      <c r="V386"/>
      <c r="W386"/>
      <c r="X386" s="112"/>
      <c r="Y386" s="112"/>
      <c r="Z386" s="200"/>
      <c r="AA386"/>
      <c r="AB386"/>
      <c r="AC386"/>
      <c r="AD386"/>
      <c r="AE386"/>
      <c r="AF386"/>
      <c r="AG386"/>
      <c r="AH386"/>
      <c r="AI386"/>
      <c r="AJ386"/>
    </row>
    <row r="387" spans="1:36" ht="24.95" customHeight="1">
      <c r="A387" s="66"/>
      <c r="M387" s="37"/>
      <c r="N387" s="37"/>
      <c r="U387"/>
      <c r="V387"/>
      <c r="W387"/>
      <c r="X387" s="112"/>
      <c r="Y387" s="112"/>
      <c r="Z387" s="200"/>
      <c r="AA387"/>
      <c r="AB387"/>
      <c r="AC387"/>
      <c r="AD387"/>
      <c r="AE387"/>
      <c r="AF387"/>
      <c r="AG387"/>
      <c r="AH387"/>
      <c r="AI387"/>
      <c r="AJ387"/>
    </row>
    <row r="388" spans="1:36" ht="24.95" customHeight="1">
      <c r="A388" s="66"/>
      <c r="M388" s="37"/>
      <c r="N388" s="37"/>
      <c r="U388"/>
      <c r="V388"/>
      <c r="W388"/>
      <c r="X388" s="112"/>
      <c r="Y388" s="112"/>
      <c r="Z388" s="200"/>
      <c r="AA388"/>
      <c r="AB388"/>
      <c r="AC388"/>
      <c r="AD388"/>
      <c r="AE388"/>
      <c r="AF388"/>
      <c r="AG388"/>
      <c r="AH388"/>
      <c r="AI388"/>
      <c r="AJ388"/>
    </row>
    <row r="389" spans="1:36" ht="24.95" customHeight="1">
      <c r="A389" s="66"/>
      <c r="M389" s="37"/>
      <c r="N389" s="37"/>
      <c r="U389"/>
      <c r="V389"/>
      <c r="W389"/>
      <c r="X389" s="112"/>
      <c r="Y389" s="112"/>
      <c r="Z389" s="200"/>
      <c r="AA389"/>
      <c r="AB389"/>
      <c r="AC389"/>
      <c r="AD389"/>
      <c r="AE389"/>
      <c r="AF389"/>
      <c r="AG389"/>
      <c r="AH389"/>
      <c r="AI389"/>
      <c r="AJ389"/>
    </row>
    <row r="390" spans="1:36" ht="24.95" customHeight="1">
      <c r="A390" s="66"/>
      <c r="M390" s="37"/>
      <c r="N390" s="37"/>
      <c r="U390"/>
      <c r="V390"/>
      <c r="W390"/>
      <c r="X390" s="112"/>
      <c r="Y390" s="112"/>
      <c r="Z390" s="200"/>
      <c r="AA390"/>
      <c r="AB390"/>
      <c r="AC390"/>
      <c r="AD390"/>
      <c r="AE390"/>
      <c r="AF390"/>
      <c r="AG390"/>
      <c r="AH390"/>
      <c r="AI390"/>
      <c r="AJ390"/>
    </row>
    <row r="391" spans="1:36" ht="24.95" customHeight="1">
      <c r="A391" s="66"/>
      <c r="M391" s="37"/>
      <c r="N391" s="37"/>
      <c r="U391"/>
      <c r="V391"/>
      <c r="W391"/>
      <c r="X391" s="112"/>
      <c r="Y391" s="112"/>
      <c r="Z391" s="200"/>
      <c r="AA391"/>
      <c r="AB391"/>
      <c r="AC391"/>
      <c r="AD391"/>
      <c r="AE391"/>
      <c r="AF391"/>
      <c r="AG391"/>
      <c r="AH391"/>
      <c r="AI391"/>
      <c r="AJ391"/>
    </row>
    <row r="392" spans="1:36" ht="24.95" customHeight="1">
      <c r="A392" s="66"/>
      <c r="M392" s="37"/>
      <c r="N392" s="37"/>
      <c r="U392"/>
      <c r="V392"/>
      <c r="W392"/>
      <c r="X392" s="112"/>
      <c r="Y392" s="112"/>
      <c r="Z392" s="200"/>
      <c r="AA392"/>
      <c r="AB392"/>
      <c r="AC392"/>
      <c r="AD392"/>
      <c r="AE392"/>
      <c r="AF392"/>
      <c r="AG392"/>
      <c r="AH392"/>
      <c r="AI392"/>
      <c r="AJ392"/>
    </row>
    <row r="393" spans="1:36" ht="24.95" customHeight="1">
      <c r="A393" s="66"/>
      <c r="M393" s="37"/>
      <c r="N393" s="37"/>
      <c r="U393"/>
      <c r="V393"/>
      <c r="W393"/>
      <c r="X393" s="112"/>
      <c r="Y393" s="112"/>
      <c r="Z393" s="200"/>
      <c r="AA393"/>
      <c r="AB393"/>
      <c r="AC393"/>
      <c r="AD393"/>
      <c r="AE393"/>
      <c r="AF393"/>
      <c r="AG393"/>
      <c r="AH393"/>
      <c r="AI393"/>
      <c r="AJ393"/>
    </row>
    <row r="394" spans="1:36" ht="24.95" customHeight="1">
      <c r="A394" s="66"/>
      <c r="M394" s="37"/>
      <c r="N394" s="37"/>
      <c r="U394"/>
      <c r="V394"/>
      <c r="W394"/>
      <c r="X394" s="112"/>
      <c r="Y394" s="112"/>
      <c r="Z394" s="200"/>
      <c r="AA394"/>
      <c r="AB394"/>
      <c r="AC394"/>
      <c r="AD394"/>
      <c r="AE394"/>
      <c r="AF394"/>
      <c r="AG394"/>
      <c r="AH394"/>
      <c r="AI394"/>
      <c r="AJ394"/>
    </row>
    <row r="395" spans="1:36" ht="24.95" customHeight="1">
      <c r="A395" s="66"/>
      <c r="M395" s="37"/>
      <c r="N395" s="37"/>
      <c r="U395"/>
      <c r="V395"/>
      <c r="W395"/>
      <c r="X395" s="112"/>
      <c r="Y395" s="112"/>
      <c r="Z395" s="200"/>
      <c r="AA395"/>
      <c r="AB395"/>
      <c r="AC395"/>
      <c r="AD395"/>
      <c r="AE395"/>
      <c r="AF395"/>
      <c r="AG395"/>
      <c r="AH395"/>
      <c r="AI395"/>
      <c r="AJ395"/>
    </row>
    <row r="396" spans="1:36" ht="24.95" customHeight="1">
      <c r="A396" s="66"/>
      <c r="M396" s="37"/>
      <c r="N396" s="37"/>
      <c r="U396"/>
      <c r="V396"/>
      <c r="W396"/>
      <c r="X396" s="112"/>
      <c r="Y396" s="112"/>
      <c r="Z396" s="200"/>
      <c r="AA396"/>
      <c r="AB396"/>
      <c r="AC396"/>
      <c r="AD396"/>
      <c r="AE396"/>
      <c r="AF396"/>
      <c r="AG396"/>
      <c r="AH396"/>
      <c r="AI396"/>
      <c r="AJ396"/>
    </row>
    <row r="397" spans="1:36" ht="24.95" customHeight="1">
      <c r="A397" s="66"/>
      <c r="M397" s="37"/>
      <c r="N397" s="37"/>
      <c r="U397"/>
      <c r="V397"/>
      <c r="W397"/>
      <c r="X397" s="112"/>
      <c r="Y397" s="112"/>
      <c r="Z397" s="200"/>
      <c r="AA397"/>
      <c r="AB397"/>
      <c r="AC397"/>
      <c r="AD397"/>
      <c r="AE397"/>
      <c r="AF397"/>
      <c r="AG397"/>
      <c r="AH397"/>
      <c r="AI397"/>
      <c r="AJ397"/>
    </row>
    <row r="398" spans="1:36" ht="24.95" customHeight="1">
      <c r="A398" s="66"/>
      <c r="M398" s="37"/>
      <c r="N398" s="37"/>
      <c r="U398"/>
      <c r="V398"/>
      <c r="W398"/>
      <c r="X398" s="112"/>
      <c r="Y398" s="112"/>
      <c r="Z398" s="200"/>
      <c r="AA398"/>
      <c r="AB398"/>
      <c r="AC398"/>
      <c r="AD398"/>
      <c r="AE398"/>
      <c r="AF398"/>
      <c r="AG398"/>
      <c r="AH398"/>
      <c r="AI398"/>
      <c r="AJ398"/>
    </row>
    <row r="399" spans="1:36" ht="24.95" customHeight="1">
      <c r="A399" s="66"/>
      <c r="M399" s="37"/>
      <c r="N399" s="37"/>
      <c r="U399"/>
      <c r="V399"/>
      <c r="W399"/>
      <c r="X399" s="112"/>
      <c r="Y399" s="112"/>
      <c r="Z399" s="200"/>
      <c r="AA399"/>
      <c r="AB399"/>
      <c r="AC399"/>
      <c r="AD399"/>
      <c r="AE399"/>
      <c r="AF399"/>
      <c r="AG399"/>
      <c r="AH399"/>
      <c r="AI399"/>
      <c r="AJ399"/>
    </row>
    <row r="400" spans="1:36" ht="24.95" customHeight="1">
      <c r="A400" s="66"/>
      <c r="M400" s="37"/>
      <c r="N400" s="37"/>
      <c r="U400"/>
      <c r="V400"/>
      <c r="W400"/>
      <c r="X400" s="112"/>
      <c r="Y400" s="112"/>
      <c r="Z400" s="200"/>
      <c r="AA400"/>
      <c r="AB400"/>
      <c r="AC400"/>
      <c r="AD400"/>
      <c r="AE400"/>
      <c r="AF400"/>
      <c r="AG400"/>
      <c r="AH400"/>
      <c r="AI400"/>
      <c r="AJ400"/>
    </row>
    <row r="401" spans="1:36" ht="24.95" customHeight="1">
      <c r="A401" s="66"/>
      <c r="M401" s="37"/>
      <c r="N401" s="37"/>
      <c r="U401"/>
      <c r="V401"/>
      <c r="W401"/>
      <c r="X401" s="112"/>
      <c r="Y401" s="112"/>
      <c r="Z401" s="200"/>
      <c r="AA401"/>
      <c r="AB401"/>
      <c r="AC401"/>
      <c r="AD401"/>
      <c r="AE401"/>
      <c r="AF401"/>
      <c r="AG401"/>
      <c r="AH401"/>
      <c r="AI401"/>
      <c r="AJ401"/>
    </row>
    <row r="402" spans="1:36" ht="24.95" customHeight="1">
      <c r="A402" s="66"/>
      <c r="M402" s="37"/>
      <c r="N402" s="37"/>
      <c r="U402"/>
      <c r="V402"/>
      <c r="W402"/>
      <c r="X402" s="112"/>
      <c r="Y402" s="112"/>
      <c r="Z402" s="200"/>
      <c r="AA402"/>
      <c r="AB402"/>
      <c r="AC402"/>
      <c r="AD402"/>
      <c r="AE402"/>
      <c r="AF402"/>
      <c r="AG402"/>
      <c r="AH402"/>
      <c r="AI402"/>
      <c r="AJ402"/>
    </row>
    <row r="403" spans="1:36" ht="24.95" customHeight="1">
      <c r="A403" s="66"/>
      <c r="M403" s="37"/>
      <c r="N403" s="37"/>
      <c r="U403"/>
      <c r="V403"/>
      <c r="W403"/>
      <c r="X403" s="112"/>
      <c r="Y403" s="112"/>
      <c r="Z403" s="200"/>
      <c r="AA403"/>
      <c r="AB403"/>
      <c r="AC403"/>
      <c r="AD403"/>
      <c r="AE403"/>
      <c r="AF403"/>
      <c r="AG403"/>
      <c r="AH403"/>
      <c r="AI403"/>
      <c r="AJ403"/>
    </row>
    <row r="404" spans="1:36" ht="24.95" customHeight="1">
      <c r="A404" s="66"/>
      <c r="M404" s="37"/>
      <c r="N404" s="37"/>
      <c r="U404"/>
      <c r="V404"/>
      <c r="W404"/>
      <c r="X404" s="112"/>
      <c r="Y404" s="112"/>
      <c r="Z404" s="200"/>
      <c r="AA404"/>
      <c r="AB404"/>
      <c r="AC404"/>
      <c r="AD404"/>
      <c r="AE404"/>
      <c r="AF404"/>
      <c r="AG404"/>
      <c r="AH404"/>
      <c r="AI404"/>
      <c r="AJ404"/>
    </row>
    <row r="405" spans="1:36" ht="24.95" customHeight="1">
      <c r="A405" s="66"/>
      <c r="M405" s="37"/>
      <c r="N405" s="37"/>
      <c r="U405"/>
      <c r="V405"/>
      <c r="W405"/>
      <c r="X405" s="112"/>
      <c r="Y405" s="112"/>
      <c r="Z405" s="200"/>
      <c r="AA405"/>
      <c r="AB405"/>
      <c r="AC405"/>
      <c r="AD405"/>
      <c r="AE405"/>
      <c r="AF405"/>
      <c r="AG405"/>
      <c r="AH405"/>
      <c r="AI405"/>
      <c r="AJ405"/>
    </row>
    <row r="406" spans="1:36" ht="24.95" customHeight="1">
      <c r="A406" s="66"/>
      <c r="M406" s="37"/>
      <c r="N406" s="37"/>
      <c r="U406"/>
      <c r="V406"/>
      <c r="W406"/>
      <c r="X406" s="112"/>
      <c r="Y406" s="112"/>
      <c r="Z406" s="200"/>
      <c r="AA406"/>
      <c r="AB406"/>
      <c r="AC406"/>
      <c r="AD406"/>
      <c r="AE406"/>
      <c r="AF406"/>
      <c r="AG406"/>
      <c r="AH406"/>
      <c r="AI406"/>
      <c r="AJ406"/>
    </row>
    <row r="407" spans="1:36" ht="24.95" customHeight="1">
      <c r="A407" s="66"/>
      <c r="M407" s="37"/>
      <c r="N407" s="37"/>
      <c r="U407"/>
      <c r="V407"/>
      <c r="W407"/>
      <c r="X407" s="112"/>
      <c r="Y407" s="112"/>
      <c r="Z407" s="200"/>
      <c r="AA407"/>
      <c r="AB407"/>
      <c r="AC407"/>
      <c r="AD407"/>
      <c r="AE407"/>
      <c r="AF407"/>
      <c r="AG407"/>
      <c r="AH407"/>
      <c r="AI407"/>
      <c r="AJ407"/>
    </row>
    <row r="408" spans="1:36" ht="24.95" customHeight="1">
      <c r="A408" s="66"/>
      <c r="M408" s="37"/>
      <c r="N408" s="37"/>
      <c r="U408"/>
      <c r="V408"/>
      <c r="W408"/>
      <c r="X408" s="112"/>
      <c r="Y408" s="112"/>
      <c r="Z408" s="200"/>
      <c r="AA408"/>
      <c r="AB408"/>
      <c r="AC408"/>
      <c r="AD408"/>
      <c r="AE408"/>
      <c r="AF408"/>
      <c r="AG408"/>
      <c r="AH408"/>
      <c r="AI408"/>
      <c r="AJ408"/>
    </row>
    <row r="409" spans="1:36" ht="24.95" customHeight="1">
      <c r="A409" s="66"/>
      <c r="M409" s="37"/>
      <c r="N409" s="37"/>
      <c r="U409"/>
      <c r="V409"/>
      <c r="W409"/>
      <c r="X409" s="112"/>
      <c r="Y409" s="112"/>
      <c r="Z409" s="200"/>
      <c r="AA409"/>
      <c r="AB409"/>
      <c r="AC409"/>
      <c r="AD409"/>
      <c r="AE409"/>
      <c r="AF409"/>
      <c r="AG409"/>
      <c r="AH409"/>
      <c r="AI409"/>
      <c r="AJ409"/>
    </row>
    <row r="410" spans="1:36" ht="24.95" customHeight="1">
      <c r="A410" s="66"/>
      <c r="M410" s="37"/>
      <c r="N410" s="37"/>
      <c r="U410"/>
      <c r="V410"/>
      <c r="W410"/>
      <c r="X410" s="112"/>
      <c r="Y410" s="112"/>
      <c r="Z410" s="200"/>
      <c r="AA410"/>
      <c r="AB410"/>
      <c r="AC410"/>
      <c r="AD410"/>
      <c r="AE410"/>
      <c r="AF410"/>
      <c r="AG410"/>
      <c r="AH410"/>
      <c r="AI410"/>
      <c r="AJ410"/>
    </row>
    <row r="411" spans="1:36" ht="24.95" customHeight="1">
      <c r="A411" s="66"/>
      <c r="M411" s="37"/>
      <c r="N411" s="37"/>
      <c r="U411"/>
      <c r="V411"/>
      <c r="W411"/>
      <c r="X411" s="112"/>
      <c r="Y411" s="112"/>
      <c r="Z411" s="200"/>
      <c r="AA411"/>
      <c r="AB411"/>
      <c r="AC411"/>
      <c r="AD411"/>
      <c r="AE411"/>
      <c r="AF411"/>
      <c r="AG411"/>
      <c r="AH411"/>
      <c r="AI411"/>
      <c r="AJ411"/>
    </row>
    <row r="412" spans="1:36" ht="24.95" customHeight="1">
      <c r="A412" s="66"/>
      <c r="M412" s="37"/>
      <c r="N412" s="37"/>
      <c r="U412"/>
      <c r="V412"/>
      <c r="W412"/>
      <c r="X412" s="112"/>
      <c r="Y412" s="112"/>
      <c r="Z412" s="200"/>
      <c r="AA412"/>
      <c r="AB412"/>
      <c r="AC412"/>
      <c r="AD412"/>
      <c r="AE412"/>
      <c r="AF412"/>
      <c r="AG412"/>
      <c r="AH412"/>
      <c r="AI412"/>
      <c r="AJ412"/>
    </row>
    <row r="413" spans="1:36" ht="24.95" customHeight="1">
      <c r="A413" s="66"/>
      <c r="M413" s="37"/>
      <c r="N413" s="37"/>
      <c r="U413"/>
      <c r="V413"/>
      <c r="W413"/>
      <c r="X413" s="112"/>
      <c r="Y413" s="112"/>
      <c r="Z413" s="200"/>
      <c r="AA413"/>
      <c r="AB413"/>
      <c r="AC413"/>
      <c r="AD413"/>
      <c r="AE413"/>
      <c r="AF413"/>
      <c r="AG413"/>
      <c r="AH413"/>
      <c r="AI413"/>
      <c r="AJ413"/>
    </row>
    <row r="414" spans="1:36" ht="24.95" customHeight="1">
      <c r="A414" s="66"/>
      <c r="M414" s="37"/>
      <c r="N414" s="37"/>
      <c r="U414"/>
      <c r="V414"/>
      <c r="W414"/>
      <c r="X414" s="112"/>
      <c r="Y414" s="112"/>
      <c r="Z414" s="200"/>
      <c r="AA414"/>
      <c r="AB414"/>
      <c r="AC414"/>
      <c r="AD414"/>
      <c r="AE414"/>
      <c r="AF414"/>
      <c r="AG414"/>
      <c r="AH414"/>
      <c r="AI414"/>
      <c r="AJ414"/>
    </row>
    <row r="415" spans="1:36" ht="24.95" customHeight="1">
      <c r="A415" s="66"/>
      <c r="M415" s="37"/>
      <c r="N415" s="37"/>
      <c r="U415"/>
      <c r="V415"/>
      <c r="W415"/>
      <c r="X415" s="112"/>
      <c r="Y415" s="112"/>
      <c r="Z415" s="200"/>
      <c r="AA415"/>
      <c r="AB415"/>
      <c r="AC415"/>
      <c r="AD415"/>
      <c r="AE415"/>
      <c r="AF415"/>
      <c r="AG415"/>
      <c r="AH415"/>
      <c r="AI415"/>
      <c r="AJ415"/>
    </row>
    <row r="416" spans="1:36" ht="24.95" customHeight="1">
      <c r="A416" s="66"/>
      <c r="M416" s="37"/>
      <c r="N416" s="37"/>
      <c r="U416"/>
      <c r="V416"/>
      <c r="W416"/>
      <c r="X416" s="112"/>
      <c r="Y416" s="112"/>
      <c r="Z416" s="200"/>
      <c r="AA416"/>
      <c r="AB416"/>
      <c r="AC416"/>
      <c r="AD416"/>
      <c r="AE416"/>
      <c r="AF416"/>
      <c r="AG416"/>
      <c r="AH416"/>
      <c r="AI416"/>
      <c r="AJ416"/>
    </row>
    <row r="417" spans="1:36" ht="24.95" customHeight="1">
      <c r="A417" s="66"/>
      <c r="M417" s="37"/>
      <c r="N417" s="37"/>
      <c r="U417"/>
      <c r="V417"/>
      <c r="W417"/>
      <c r="X417" s="112"/>
      <c r="Y417" s="112"/>
      <c r="Z417" s="200"/>
      <c r="AA417"/>
      <c r="AB417"/>
      <c r="AC417"/>
      <c r="AD417"/>
      <c r="AE417"/>
      <c r="AF417"/>
      <c r="AG417"/>
      <c r="AH417"/>
      <c r="AI417"/>
      <c r="AJ417"/>
    </row>
    <row r="418" spans="1:36" ht="24.95" customHeight="1">
      <c r="A418" s="66"/>
      <c r="M418" s="37"/>
      <c r="N418" s="37"/>
      <c r="U418"/>
      <c r="V418"/>
      <c r="W418"/>
      <c r="X418" s="112"/>
      <c r="Y418" s="112"/>
      <c r="Z418" s="200"/>
      <c r="AA418"/>
      <c r="AB418"/>
      <c r="AC418"/>
      <c r="AD418"/>
      <c r="AE418"/>
      <c r="AF418"/>
      <c r="AG418"/>
      <c r="AH418"/>
      <c r="AI418"/>
      <c r="AJ418"/>
    </row>
    <row r="419" spans="1:36" ht="24.95" customHeight="1">
      <c r="A419" s="66"/>
      <c r="M419" s="37"/>
      <c r="N419" s="37"/>
      <c r="U419"/>
      <c r="V419"/>
      <c r="W419"/>
      <c r="X419" s="112"/>
      <c r="Y419" s="112"/>
      <c r="Z419" s="200"/>
      <c r="AA419"/>
      <c r="AB419"/>
      <c r="AC419"/>
      <c r="AD419"/>
      <c r="AE419"/>
      <c r="AF419"/>
      <c r="AG419"/>
      <c r="AH419"/>
      <c r="AI419"/>
      <c r="AJ419"/>
    </row>
    <row r="420" spans="1:36" ht="24.95" customHeight="1">
      <c r="A420" s="66"/>
      <c r="M420" s="37"/>
      <c r="N420" s="37"/>
      <c r="U420"/>
      <c r="V420"/>
      <c r="W420"/>
      <c r="X420" s="112"/>
      <c r="Y420" s="112"/>
      <c r="Z420" s="200"/>
      <c r="AA420"/>
      <c r="AB420"/>
      <c r="AC420"/>
      <c r="AD420"/>
      <c r="AE420"/>
      <c r="AF420"/>
      <c r="AG420"/>
      <c r="AH420"/>
      <c r="AI420"/>
      <c r="AJ420"/>
    </row>
    <row r="421" spans="1:36" ht="24.95" customHeight="1">
      <c r="A421" s="66"/>
      <c r="M421" s="37"/>
      <c r="N421" s="37"/>
      <c r="U421"/>
      <c r="V421"/>
      <c r="W421"/>
      <c r="X421" s="112"/>
      <c r="Y421" s="112"/>
      <c r="Z421" s="200"/>
      <c r="AA421"/>
      <c r="AB421"/>
      <c r="AC421"/>
      <c r="AD421"/>
      <c r="AE421"/>
      <c r="AF421"/>
      <c r="AG421"/>
      <c r="AH421"/>
      <c r="AI421"/>
      <c r="AJ421"/>
    </row>
    <row r="422" spans="1:36" ht="24.95" customHeight="1">
      <c r="A422" s="66"/>
      <c r="M422" s="37"/>
      <c r="N422" s="37"/>
      <c r="U422"/>
      <c r="V422"/>
      <c r="W422"/>
      <c r="X422" s="112"/>
      <c r="Y422" s="112"/>
      <c r="Z422" s="200"/>
      <c r="AA422"/>
      <c r="AB422"/>
      <c r="AC422"/>
      <c r="AD422"/>
      <c r="AE422"/>
      <c r="AF422"/>
      <c r="AG422"/>
      <c r="AH422"/>
      <c r="AI422"/>
      <c r="AJ422"/>
    </row>
    <row r="423" spans="1:36" ht="24.95" customHeight="1">
      <c r="A423" s="66"/>
      <c r="M423" s="37"/>
      <c r="N423" s="37"/>
      <c r="U423"/>
      <c r="V423"/>
      <c r="W423"/>
      <c r="X423" s="112"/>
      <c r="Y423" s="112"/>
      <c r="Z423" s="200"/>
      <c r="AA423"/>
      <c r="AB423"/>
      <c r="AC423"/>
      <c r="AD423"/>
      <c r="AE423"/>
      <c r="AF423"/>
      <c r="AG423"/>
      <c r="AH423"/>
      <c r="AI423"/>
      <c r="AJ423"/>
    </row>
    <row r="424" spans="1:36" ht="24.95" customHeight="1">
      <c r="A424" s="66"/>
      <c r="M424" s="37"/>
      <c r="N424" s="37"/>
      <c r="U424"/>
      <c r="V424"/>
      <c r="W424"/>
      <c r="X424" s="112"/>
      <c r="Y424" s="112"/>
      <c r="Z424" s="200"/>
      <c r="AA424"/>
      <c r="AB424"/>
      <c r="AC424"/>
      <c r="AD424"/>
      <c r="AE424"/>
      <c r="AF424"/>
      <c r="AG424"/>
      <c r="AH424"/>
      <c r="AI424"/>
      <c r="AJ424"/>
    </row>
    <row r="425" spans="1:36" ht="24.95" customHeight="1">
      <c r="A425" s="66"/>
      <c r="M425" s="37"/>
      <c r="N425" s="37"/>
      <c r="U425"/>
      <c r="V425"/>
      <c r="W425"/>
      <c r="X425" s="112"/>
      <c r="Y425" s="112"/>
      <c r="Z425" s="200"/>
      <c r="AA425"/>
      <c r="AB425"/>
      <c r="AC425"/>
      <c r="AD425"/>
      <c r="AE425"/>
      <c r="AF425"/>
      <c r="AG425"/>
      <c r="AH425"/>
      <c r="AI425"/>
      <c r="AJ425"/>
    </row>
    <row r="426" spans="1:36" ht="24.95" customHeight="1">
      <c r="A426" s="66"/>
      <c r="M426" s="37"/>
      <c r="N426" s="37"/>
      <c r="U426"/>
      <c r="V426"/>
      <c r="W426"/>
      <c r="X426" s="112"/>
      <c r="Y426" s="112"/>
      <c r="Z426" s="200"/>
      <c r="AA426"/>
      <c r="AB426"/>
      <c r="AC426"/>
      <c r="AD426"/>
      <c r="AE426"/>
      <c r="AF426"/>
      <c r="AG426"/>
      <c r="AH426"/>
      <c r="AI426"/>
      <c r="AJ426"/>
    </row>
    <row r="427" spans="1:36" ht="24.95" customHeight="1">
      <c r="A427" s="66"/>
      <c r="M427" s="37"/>
      <c r="N427" s="37"/>
      <c r="U427"/>
      <c r="V427"/>
      <c r="W427"/>
      <c r="X427" s="112"/>
      <c r="Y427" s="112"/>
      <c r="Z427" s="200"/>
      <c r="AA427"/>
      <c r="AB427"/>
      <c r="AC427"/>
      <c r="AD427"/>
      <c r="AE427"/>
      <c r="AF427"/>
      <c r="AG427"/>
      <c r="AH427"/>
      <c r="AI427"/>
      <c r="AJ427"/>
    </row>
    <row r="428" spans="1:36" ht="24.95" customHeight="1">
      <c r="A428" s="66"/>
      <c r="M428" s="37"/>
      <c r="N428" s="37"/>
      <c r="U428"/>
      <c r="V428"/>
      <c r="W428"/>
      <c r="X428" s="112"/>
      <c r="Y428" s="112"/>
      <c r="Z428" s="200"/>
      <c r="AA428"/>
      <c r="AB428"/>
      <c r="AC428"/>
      <c r="AD428"/>
      <c r="AE428"/>
      <c r="AF428"/>
      <c r="AG428"/>
      <c r="AH428"/>
      <c r="AI428"/>
      <c r="AJ428"/>
    </row>
    <row r="429" spans="1:36" ht="24.95" customHeight="1">
      <c r="A429" s="66"/>
      <c r="M429" s="37"/>
      <c r="N429" s="37"/>
      <c r="U429"/>
      <c r="V429"/>
      <c r="W429"/>
      <c r="X429" s="112"/>
      <c r="Y429" s="112"/>
      <c r="Z429" s="200"/>
      <c r="AA429"/>
      <c r="AB429"/>
      <c r="AC429"/>
      <c r="AD429"/>
      <c r="AE429"/>
      <c r="AF429"/>
      <c r="AG429"/>
      <c r="AH429"/>
      <c r="AI429"/>
      <c r="AJ429"/>
    </row>
    <row r="430" spans="1:36" ht="24.95" customHeight="1">
      <c r="A430" s="66"/>
      <c r="M430" s="37"/>
      <c r="N430" s="37"/>
      <c r="U430"/>
      <c r="V430"/>
      <c r="W430"/>
      <c r="X430" s="112"/>
      <c r="Y430" s="112"/>
      <c r="Z430" s="200"/>
      <c r="AA430"/>
      <c r="AB430"/>
      <c r="AC430"/>
      <c r="AD430"/>
      <c r="AE430"/>
      <c r="AF430"/>
      <c r="AG430"/>
      <c r="AH430"/>
      <c r="AI430"/>
      <c r="AJ430"/>
    </row>
    <row r="431" spans="1:36" ht="24.95" customHeight="1">
      <c r="A431" s="66"/>
      <c r="M431" s="37"/>
      <c r="N431" s="37"/>
      <c r="U431"/>
      <c r="V431"/>
      <c r="W431"/>
      <c r="X431" s="112"/>
      <c r="Y431" s="112"/>
      <c r="Z431" s="200"/>
      <c r="AA431"/>
      <c r="AB431"/>
      <c r="AC431"/>
      <c r="AD431"/>
      <c r="AE431"/>
      <c r="AF431"/>
      <c r="AG431"/>
      <c r="AH431"/>
      <c r="AI431"/>
      <c r="AJ431"/>
    </row>
    <row r="432" spans="1:36" ht="24.95" customHeight="1">
      <c r="A432" s="66"/>
      <c r="M432" s="37"/>
      <c r="N432" s="37"/>
      <c r="U432"/>
      <c r="V432"/>
      <c r="W432"/>
      <c r="X432" s="112"/>
      <c r="Y432" s="112"/>
      <c r="Z432" s="200"/>
      <c r="AA432"/>
      <c r="AB432"/>
      <c r="AC432"/>
      <c r="AD432"/>
      <c r="AE432"/>
      <c r="AF432"/>
      <c r="AG432"/>
      <c r="AH432"/>
      <c r="AI432"/>
      <c r="AJ432"/>
    </row>
    <row r="433" spans="1:36" ht="24.95" customHeight="1">
      <c r="A433" s="66"/>
      <c r="M433" s="37"/>
      <c r="N433" s="37"/>
      <c r="U433"/>
      <c r="V433"/>
      <c r="W433"/>
      <c r="X433" s="112"/>
      <c r="Y433" s="112"/>
      <c r="Z433" s="200"/>
      <c r="AA433"/>
      <c r="AB433"/>
      <c r="AC433"/>
      <c r="AD433"/>
      <c r="AE433"/>
      <c r="AF433"/>
      <c r="AG433"/>
      <c r="AH433"/>
      <c r="AI433"/>
      <c r="AJ433"/>
    </row>
    <row r="434" spans="1:36" ht="24.95" customHeight="1">
      <c r="A434" s="66"/>
      <c r="M434" s="37"/>
      <c r="N434" s="37"/>
      <c r="U434"/>
      <c r="V434"/>
      <c r="W434"/>
      <c r="X434" s="112"/>
      <c r="Y434" s="112"/>
      <c r="Z434" s="200"/>
      <c r="AA434"/>
      <c r="AB434"/>
      <c r="AC434"/>
      <c r="AD434"/>
      <c r="AE434"/>
      <c r="AF434"/>
      <c r="AG434"/>
      <c r="AH434"/>
      <c r="AI434"/>
      <c r="AJ434"/>
    </row>
    <row r="435" spans="1:36" ht="24.95" customHeight="1">
      <c r="A435" s="66"/>
      <c r="M435" s="37"/>
      <c r="N435" s="37"/>
      <c r="U435"/>
      <c r="V435"/>
      <c r="W435"/>
      <c r="X435" s="112"/>
      <c r="Y435" s="112"/>
      <c r="Z435" s="200"/>
      <c r="AA435"/>
      <c r="AB435"/>
      <c r="AC435"/>
      <c r="AD435"/>
      <c r="AE435"/>
      <c r="AF435"/>
      <c r="AG435"/>
      <c r="AH435"/>
      <c r="AI435"/>
      <c r="AJ435"/>
    </row>
    <row r="436" spans="1:36" ht="24.95" customHeight="1">
      <c r="A436" s="66"/>
      <c r="M436" s="37"/>
      <c r="N436" s="37"/>
      <c r="U436"/>
      <c r="V436"/>
      <c r="W436"/>
      <c r="X436" s="112"/>
      <c r="Y436" s="112"/>
      <c r="Z436" s="200"/>
      <c r="AA436"/>
      <c r="AB436"/>
      <c r="AC436"/>
      <c r="AD436"/>
      <c r="AE436"/>
      <c r="AF436"/>
      <c r="AG436"/>
      <c r="AH436"/>
      <c r="AI436"/>
      <c r="AJ436"/>
    </row>
    <row r="437" spans="1:36" ht="24.95" customHeight="1">
      <c r="A437" s="66"/>
      <c r="M437" s="37"/>
      <c r="N437" s="37"/>
      <c r="U437"/>
      <c r="V437"/>
      <c r="W437"/>
      <c r="X437" s="112"/>
      <c r="Y437" s="112"/>
      <c r="Z437" s="200"/>
      <c r="AA437"/>
      <c r="AB437"/>
      <c r="AC437"/>
      <c r="AD437"/>
      <c r="AE437"/>
      <c r="AF437"/>
      <c r="AG437"/>
      <c r="AH437"/>
      <c r="AI437"/>
      <c r="AJ437"/>
    </row>
    <row r="438" spans="1:36" ht="24.95" customHeight="1">
      <c r="A438" s="66"/>
      <c r="M438" s="37"/>
      <c r="N438" s="37"/>
      <c r="U438"/>
      <c r="V438"/>
      <c r="W438"/>
      <c r="X438" s="112"/>
      <c r="Y438" s="112"/>
      <c r="Z438" s="200"/>
      <c r="AA438"/>
      <c r="AB438"/>
      <c r="AC438"/>
      <c r="AD438"/>
      <c r="AE438"/>
      <c r="AF438"/>
      <c r="AG438"/>
      <c r="AH438"/>
      <c r="AI438"/>
      <c r="AJ438"/>
    </row>
    <row r="439" spans="1:36" ht="24.95" customHeight="1">
      <c r="A439" s="66"/>
      <c r="M439" s="37"/>
      <c r="N439" s="37"/>
      <c r="U439"/>
      <c r="V439"/>
      <c r="W439"/>
      <c r="X439" s="112"/>
      <c r="Y439" s="112"/>
      <c r="Z439" s="200"/>
      <c r="AA439"/>
      <c r="AB439"/>
      <c r="AC439"/>
      <c r="AD439"/>
      <c r="AE439"/>
      <c r="AF439"/>
      <c r="AG439"/>
      <c r="AH439"/>
      <c r="AI439"/>
      <c r="AJ439"/>
    </row>
    <row r="440" spans="1:36" ht="24.95" customHeight="1">
      <c r="A440" s="66"/>
      <c r="M440" s="37"/>
      <c r="N440" s="37"/>
      <c r="U440"/>
      <c r="V440"/>
      <c r="W440"/>
      <c r="X440" s="112"/>
      <c r="Y440" s="112"/>
      <c r="Z440" s="200"/>
      <c r="AA440"/>
      <c r="AB440"/>
      <c r="AC440"/>
      <c r="AD440"/>
      <c r="AE440"/>
      <c r="AF440"/>
      <c r="AG440"/>
      <c r="AH440"/>
      <c r="AI440"/>
      <c r="AJ440"/>
    </row>
    <row r="441" spans="1:36" ht="24.95" customHeight="1">
      <c r="A441" s="66"/>
      <c r="M441" s="37"/>
      <c r="N441" s="37"/>
      <c r="U441"/>
      <c r="V441"/>
      <c r="W441"/>
      <c r="X441" s="112"/>
      <c r="Y441" s="112"/>
      <c r="Z441" s="200"/>
      <c r="AA441"/>
      <c r="AB441"/>
      <c r="AC441"/>
      <c r="AD441"/>
      <c r="AE441"/>
      <c r="AF441"/>
      <c r="AG441"/>
      <c r="AH441"/>
      <c r="AI441"/>
      <c r="AJ441"/>
    </row>
    <row r="442" spans="1:36" ht="24.95" customHeight="1">
      <c r="A442" s="66"/>
      <c r="M442" s="37"/>
      <c r="N442" s="37"/>
      <c r="U442"/>
      <c r="V442"/>
      <c r="W442"/>
      <c r="X442" s="112"/>
      <c r="Y442" s="112"/>
      <c r="Z442" s="200"/>
      <c r="AA442"/>
      <c r="AB442"/>
      <c r="AC442"/>
      <c r="AD442"/>
      <c r="AE442"/>
      <c r="AF442"/>
      <c r="AG442"/>
      <c r="AH442"/>
      <c r="AI442"/>
      <c r="AJ442"/>
    </row>
    <row r="443" spans="1:36" ht="24.95" customHeight="1">
      <c r="A443" s="66"/>
      <c r="M443" s="37"/>
      <c r="N443" s="37"/>
      <c r="U443"/>
      <c r="V443"/>
      <c r="W443"/>
      <c r="X443" s="112"/>
      <c r="Y443" s="112"/>
      <c r="Z443" s="200"/>
      <c r="AA443"/>
      <c r="AB443"/>
      <c r="AC443"/>
      <c r="AD443"/>
      <c r="AE443"/>
      <c r="AF443"/>
      <c r="AG443"/>
      <c r="AH443"/>
      <c r="AI443"/>
      <c r="AJ443"/>
    </row>
    <row r="444" spans="1:36" ht="24.95" customHeight="1">
      <c r="A444" s="66"/>
      <c r="M444" s="37"/>
      <c r="N444" s="37"/>
      <c r="U444"/>
      <c r="V444"/>
      <c r="W444"/>
      <c r="X444" s="112"/>
      <c r="Y444" s="112"/>
      <c r="Z444" s="200"/>
      <c r="AA444"/>
      <c r="AB444"/>
      <c r="AC444"/>
      <c r="AD444"/>
      <c r="AE444"/>
      <c r="AF444"/>
      <c r="AG444"/>
      <c r="AH444"/>
      <c r="AI444"/>
      <c r="AJ444"/>
    </row>
    <row r="445" spans="1:36" ht="24.95" customHeight="1">
      <c r="A445" s="66"/>
      <c r="M445" s="37"/>
      <c r="N445" s="37"/>
      <c r="U445"/>
      <c r="V445"/>
      <c r="W445"/>
      <c r="X445" s="112"/>
      <c r="Y445" s="112"/>
      <c r="Z445" s="200"/>
      <c r="AA445"/>
      <c r="AB445"/>
      <c r="AC445"/>
      <c r="AD445"/>
      <c r="AE445"/>
      <c r="AF445"/>
      <c r="AG445"/>
      <c r="AH445"/>
      <c r="AI445"/>
      <c r="AJ445"/>
    </row>
    <row r="446" spans="1:36" ht="24.95" customHeight="1">
      <c r="A446" s="66"/>
      <c r="M446" s="37"/>
      <c r="N446" s="37"/>
      <c r="U446"/>
      <c r="V446"/>
      <c r="W446"/>
      <c r="X446" s="112"/>
      <c r="Y446" s="112"/>
      <c r="Z446" s="200"/>
      <c r="AA446"/>
      <c r="AB446"/>
      <c r="AC446"/>
      <c r="AD446"/>
      <c r="AE446"/>
      <c r="AF446"/>
      <c r="AG446"/>
      <c r="AH446"/>
      <c r="AI446"/>
      <c r="AJ446"/>
    </row>
    <row r="447" spans="1:36" ht="24.95" customHeight="1">
      <c r="A447" s="66"/>
      <c r="M447" s="37"/>
      <c r="N447" s="37"/>
      <c r="U447"/>
      <c r="V447"/>
      <c r="W447"/>
      <c r="X447" s="112"/>
      <c r="Y447" s="112"/>
      <c r="Z447" s="200"/>
      <c r="AA447"/>
      <c r="AB447"/>
      <c r="AC447"/>
      <c r="AD447"/>
      <c r="AE447"/>
      <c r="AF447"/>
      <c r="AG447"/>
      <c r="AH447"/>
      <c r="AI447"/>
      <c r="AJ447"/>
    </row>
    <row r="448" spans="1:36" ht="24.95" customHeight="1">
      <c r="A448" s="66"/>
      <c r="M448" s="37"/>
      <c r="N448" s="37"/>
      <c r="U448"/>
      <c r="V448"/>
      <c r="W448"/>
      <c r="X448" s="112"/>
      <c r="Y448" s="112"/>
      <c r="Z448" s="200"/>
      <c r="AA448"/>
      <c r="AB448"/>
      <c r="AC448"/>
      <c r="AD448"/>
      <c r="AE448"/>
      <c r="AF448"/>
      <c r="AG448"/>
      <c r="AH448"/>
      <c r="AI448"/>
      <c r="AJ448"/>
    </row>
    <row r="449" spans="1:36" ht="24.95" customHeight="1">
      <c r="A449" s="66"/>
      <c r="M449" s="37"/>
      <c r="N449" s="37"/>
      <c r="U449"/>
      <c r="V449"/>
      <c r="W449"/>
      <c r="X449" s="112"/>
      <c r="Y449" s="112"/>
      <c r="Z449" s="200"/>
      <c r="AA449"/>
      <c r="AB449"/>
      <c r="AC449"/>
      <c r="AD449"/>
      <c r="AE449"/>
      <c r="AF449"/>
      <c r="AG449"/>
      <c r="AH449"/>
      <c r="AI449"/>
      <c r="AJ449"/>
    </row>
    <row r="450" spans="1:36" ht="24.95" customHeight="1">
      <c r="A450" s="66"/>
      <c r="M450" s="37"/>
      <c r="N450" s="37"/>
      <c r="U450"/>
      <c r="V450"/>
      <c r="W450"/>
      <c r="X450" s="112"/>
      <c r="Y450" s="112"/>
      <c r="Z450" s="200"/>
      <c r="AA450"/>
      <c r="AB450"/>
      <c r="AC450"/>
      <c r="AD450"/>
      <c r="AE450"/>
      <c r="AF450"/>
      <c r="AG450"/>
      <c r="AH450"/>
      <c r="AI450"/>
      <c r="AJ450"/>
    </row>
    <row r="451" spans="1:36" ht="24.95" customHeight="1">
      <c r="A451" s="66"/>
      <c r="M451" s="37"/>
      <c r="N451" s="37"/>
      <c r="U451"/>
      <c r="V451"/>
      <c r="W451"/>
      <c r="X451" s="112"/>
      <c r="Y451" s="112"/>
      <c r="Z451" s="200"/>
      <c r="AA451"/>
      <c r="AB451"/>
      <c r="AC451"/>
      <c r="AD451"/>
      <c r="AE451"/>
      <c r="AF451"/>
      <c r="AG451"/>
      <c r="AH451"/>
      <c r="AI451"/>
      <c r="AJ451"/>
    </row>
    <row r="452" spans="1:36" ht="24.95" customHeight="1">
      <c r="A452" s="66"/>
      <c r="M452" s="37"/>
      <c r="N452" s="37"/>
      <c r="U452"/>
      <c r="V452"/>
      <c r="W452"/>
      <c r="X452" s="112"/>
      <c r="Y452" s="112"/>
      <c r="Z452" s="200"/>
      <c r="AA452"/>
      <c r="AB452"/>
      <c r="AC452"/>
      <c r="AD452"/>
      <c r="AE452"/>
      <c r="AF452"/>
      <c r="AG452"/>
      <c r="AH452"/>
      <c r="AI452"/>
      <c r="AJ452"/>
    </row>
    <row r="453" spans="1:36" ht="24.95" customHeight="1">
      <c r="A453" s="66"/>
      <c r="M453" s="37"/>
      <c r="N453" s="37"/>
      <c r="U453"/>
      <c r="V453"/>
      <c r="W453"/>
      <c r="X453" s="112"/>
      <c r="Y453" s="112"/>
      <c r="Z453" s="200"/>
      <c r="AA453"/>
      <c r="AB453"/>
      <c r="AC453"/>
      <c r="AD453"/>
      <c r="AE453"/>
      <c r="AF453"/>
      <c r="AG453"/>
      <c r="AH453"/>
      <c r="AI453"/>
      <c r="AJ453"/>
    </row>
    <row r="454" spans="1:36" ht="24.95" customHeight="1">
      <c r="A454" s="66"/>
      <c r="M454" s="37"/>
      <c r="N454" s="37"/>
      <c r="U454"/>
      <c r="V454"/>
      <c r="W454"/>
      <c r="X454" s="112"/>
      <c r="Y454" s="112"/>
      <c r="Z454" s="200"/>
      <c r="AA454"/>
      <c r="AB454"/>
      <c r="AC454"/>
      <c r="AD454"/>
      <c r="AE454"/>
      <c r="AF454"/>
      <c r="AG454"/>
      <c r="AH454"/>
      <c r="AI454"/>
      <c r="AJ454"/>
    </row>
    <row r="455" spans="1:36" ht="24.95" customHeight="1">
      <c r="A455" s="66"/>
      <c r="M455" s="37"/>
      <c r="N455" s="37"/>
      <c r="U455"/>
      <c r="V455"/>
      <c r="W455"/>
      <c r="X455" s="112"/>
      <c r="Y455" s="112"/>
      <c r="Z455" s="200"/>
      <c r="AA455"/>
      <c r="AB455"/>
      <c r="AC455"/>
      <c r="AD455"/>
      <c r="AE455"/>
      <c r="AF455"/>
      <c r="AG455"/>
      <c r="AH455"/>
      <c r="AI455"/>
      <c r="AJ455"/>
    </row>
    <row r="456" spans="1:36" ht="24.95" customHeight="1">
      <c r="A456" s="66"/>
      <c r="M456" s="37"/>
      <c r="N456" s="37"/>
      <c r="U456"/>
      <c r="V456"/>
      <c r="W456"/>
      <c r="X456" s="112"/>
      <c r="Y456" s="112"/>
      <c r="Z456" s="200"/>
      <c r="AA456"/>
      <c r="AB456"/>
      <c r="AC456"/>
      <c r="AD456"/>
      <c r="AE456"/>
      <c r="AF456"/>
      <c r="AG456"/>
      <c r="AH456"/>
      <c r="AI456"/>
      <c r="AJ456"/>
    </row>
    <row r="457" spans="1:36" ht="24.95" customHeight="1">
      <c r="A457" s="66"/>
      <c r="M457" s="37"/>
      <c r="N457" s="37"/>
      <c r="U457"/>
      <c r="V457"/>
      <c r="W457"/>
      <c r="X457" s="112"/>
      <c r="Y457" s="112"/>
      <c r="Z457" s="200"/>
      <c r="AA457"/>
      <c r="AB457"/>
      <c r="AC457"/>
      <c r="AD457"/>
      <c r="AE457"/>
      <c r="AF457"/>
      <c r="AG457"/>
      <c r="AH457"/>
      <c r="AI457"/>
      <c r="AJ457"/>
    </row>
    <row r="458" spans="1:36" ht="24.95" customHeight="1">
      <c r="A458" s="66"/>
      <c r="M458" s="37"/>
      <c r="N458" s="37"/>
      <c r="U458"/>
      <c r="V458"/>
      <c r="W458"/>
      <c r="X458" s="112"/>
      <c r="Y458" s="112"/>
      <c r="Z458" s="200"/>
      <c r="AA458"/>
      <c r="AB458"/>
      <c r="AC458"/>
      <c r="AD458"/>
      <c r="AE458"/>
      <c r="AF458"/>
      <c r="AG458"/>
      <c r="AH458"/>
      <c r="AI458"/>
      <c r="AJ458"/>
    </row>
    <row r="459" spans="1:36" ht="24.95" customHeight="1">
      <c r="A459" s="66"/>
      <c r="M459" s="37"/>
      <c r="N459" s="37"/>
      <c r="U459"/>
      <c r="V459"/>
      <c r="W459"/>
      <c r="X459" s="112"/>
      <c r="Y459" s="112"/>
      <c r="Z459" s="200"/>
      <c r="AA459"/>
      <c r="AB459"/>
      <c r="AC459"/>
      <c r="AD459"/>
      <c r="AE459"/>
      <c r="AF459"/>
      <c r="AG459"/>
      <c r="AH459"/>
      <c r="AI459"/>
      <c r="AJ459"/>
    </row>
    <row r="460" spans="1:36" ht="24.95" customHeight="1">
      <c r="A460" s="66"/>
      <c r="M460" s="37"/>
      <c r="N460" s="37"/>
      <c r="U460"/>
      <c r="V460"/>
      <c r="W460"/>
      <c r="X460" s="112"/>
      <c r="Y460" s="112"/>
      <c r="Z460" s="200"/>
      <c r="AA460"/>
      <c r="AB460"/>
      <c r="AC460"/>
      <c r="AD460"/>
      <c r="AE460"/>
      <c r="AF460"/>
      <c r="AG460"/>
      <c r="AH460"/>
      <c r="AI460"/>
      <c r="AJ460"/>
    </row>
    <row r="461" spans="1:36" ht="24.95" customHeight="1">
      <c r="A461" s="66"/>
      <c r="M461" s="37"/>
      <c r="N461" s="37"/>
      <c r="U461"/>
      <c r="V461"/>
      <c r="W461"/>
      <c r="X461" s="112"/>
      <c r="Y461" s="112"/>
      <c r="Z461" s="200"/>
      <c r="AA461"/>
      <c r="AB461"/>
      <c r="AC461"/>
      <c r="AD461"/>
      <c r="AE461"/>
      <c r="AF461"/>
      <c r="AG461"/>
      <c r="AH461"/>
      <c r="AI461"/>
      <c r="AJ461"/>
    </row>
    <row r="462" spans="1:36" ht="24.95" customHeight="1">
      <c r="A462" s="66"/>
      <c r="M462" s="37"/>
      <c r="N462" s="37"/>
      <c r="U462"/>
      <c r="V462"/>
      <c r="W462"/>
      <c r="X462" s="112"/>
      <c r="Y462" s="112"/>
      <c r="Z462" s="200"/>
      <c r="AA462"/>
      <c r="AB462"/>
      <c r="AC462"/>
      <c r="AD462"/>
      <c r="AE462"/>
      <c r="AF462"/>
      <c r="AG462"/>
      <c r="AH462"/>
      <c r="AI462"/>
      <c r="AJ462"/>
    </row>
    <row r="463" spans="1:36" ht="24.95" customHeight="1">
      <c r="A463" s="66"/>
      <c r="M463" s="37"/>
      <c r="N463" s="37"/>
      <c r="U463"/>
      <c r="V463"/>
      <c r="W463"/>
      <c r="X463" s="112"/>
      <c r="Y463" s="112"/>
      <c r="Z463" s="200"/>
      <c r="AA463"/>
      <c r="AB463"/>
      <c r="AC463"/>
      <c r="AD463"/>
      <c r="AE463"/>
      <c r="AF463"/>
      <c r="AG463"/>
      <c r="AH463"/>
      <c r="AI463"/>
      <c r="AJ463"/>
    </row>
    <row r="464" spans="1:36" ht="24.95" customHeight="1">
      <c r="A464" s="66"/>
      <c r="M464" s="37"/>
      <c r="N464" s="37"/>
      <c r="U464"/>
      <c r="V464"/>
      <c r="W464"/>
      <c r="X464" s="112"/>
      <c r="Y464" s="112"/>
      <c r="Z464" s="200"/>
      <c r="AA464"/>
      <c r="AB464"/>
      <c r="AC464"/>
      <c r="AD464"/>
      <c r="AE464"/>
      <c r="AF464"/>
      <c r="AG464"/>
      <c r="AH464"/>
      <c r="AI464"/>
      <c r="AJ464"/>
    </row>
    <row r="465" spans="1:36" ht="24.95" customHeight="1">
      <c r="A465" s="66"/>
      <c r="M465" s="37"/>
      <c r="N465" s="37"/>
      <c r="U465"/>
      <c r="V465"/>
      <c r="W465"/>
      <c r="X465" s="112"/>
      <c r="Y465" s="112"/>
      <c r="Z465" s="200"/>
      <c r="AA465"/>
      <c r="AB465"/>
      <c r="AC465"/>
      <c r="AD465"/>
      <c r="AE465"/>
      <c r="AF465"/>
      <c r="AG465"/>
      <c r="AH465"/>
      <c r="AI465"/>
      <c r="AJ465"/>
    </row>
    <row r="466" spans="1:36" ht="24.95" customHeight="1">
      <c r="A466" s="66"/>
      <c r="M466" s="37"/>
      <c r="N466" s="37"/>
      <c r="U466"/>
      <c r="V466"/>
      <c r="W466"/>
      <c r="X466" s="112"/>
      <c r="Y466" s="112"/>
      <c r="Z466" s="200"/>
      <c r="AA466"/>
      <c r="AB466"/>
      <c r="AC466"/>
      <c r="AD466"/>
      <c r="AE466"/>
      <c r="AF466"/>
      <c r="AG466"/>
      <c r="AH466"/>
      <c r="AI466"/>
      <c r="AJ466"/>
    </row>
    <row r="467" spans="1:36" ht="24.95" customHeight="1">
      <c r="A467" s="66"/>
      <c r="M467" s="37"/>
      <c r="N467" s="37"/>
      <c r="U467"/>
      <c r="V467"/>
      <c r="W467"/>
      <c r="X467" s="112"/>
      <c r="Y467" s="112"/>
      <c r="Z467" s="200"/>
      <c r="AA467"/>
      <c r="AB467"/>
      <c r="AC467"/>
      <c r="AD467"/>
      <c r="AE467"/>
      <c r="AF467"/>
      <c r="AG467"/>
      <c r="AH467"/>
      <c r="AI467"/>
      <c r="AJ467"/>
    </row>
    <row r="468" spans="1:36" ht="24.95" customHeight="1">
      <c r="A468" s="66"/>
      <c r="M468" s="37"/>
      <c r="N468" s="37"/>
      <c r="U468"/>
      <c r="V468"/>
      <c r="W468"/>
      <c r="X468" s="112"/>
      <c r="Y468" s="112"/>
      <c r="Z468" s="200"/>
      <c r="AA468"/>
      <c r="AB468"/>
      <c r="AC468"/>
      <c r="AD468"/>
      <c r="AE468"/>
      <c r="AF468"/>
      <c r="AG468"/>
      <c r="AH468"/>
      <c r="AI468"/>
      <c r="AJ468"/>
    </row>
    <row r="469" spans="1:36" ht="24.95" customHeight="1">
      <c r="A469" s="66"/>
      <c r="M469" s="37"/>
      <c r="N469" s="37"/>
      <c r="U469"/>
      <c r="V469"/>
      <c r="W469"/>
      <c r="X469" s="112"/>
      <c r="Y469" s="112"/>
      <c r="Z469" s="200"/>
      <c r="AA469"/>
      <c r="AB469"/>
      <c r="AC469"/>
      <c r="AD469"/>
      <c r="AE469"/>
      <c r="AF469"/>
      <c r="AG469"/>
      <c r="AH469"/>
      <c r="AI469"/>
      <c r="AJ469"/>
    </row>
    <row r="470" spans="1:36" ht="24.95" customHeight="1">
      <c r="A470" s="66"/>
      <c r="M470" s="37"/>
      <c r="N470" s="37"/>
      <c r="U470"/>
      <c r="V470"/>
      <c r="W470"/>
      <c r="X470" s="112"/>
      <c r="Y470" s="112"/>
      <c r="Z470" s="200"/>
      <c r="AA470"/>
      <c r="AB470"/>
      <c r="AC470"/>
      <c r="AD470"/>
      <c r="AE470"/>
      <c r="AF470"/>
      <c r="AG470"/>
      <c r="AH470"/>
      <c r="AI470"/>
      <c r="AJ470"/>
    </row>
    <row r="471" spans="1:36" ht="24.95" customHeight="1">
      <c r="A471" s="66"/>
      <c r="M471" s="37"/>
      <c r="N471" s="37"/>
      <c r="U471"/>
      <c r="V471"/>
      <c r="W471"/>
      <c r="X471" s="112"/>
      <c r="Y471" s="112"/>
      <c r="Z471" s="200"/>
      <c r="AA471"/>
      <c r="AB471"/>
      <c r="AC471"/>
      <c r="AD471"/>
      <c r="AE471"/>
      <c r="AF471"/>
      <c r="AG471"/>
      <c r="AH471"/>
      <c r="AI471"/>
      <c r="AJ471"/>
    </row>
    <row r="472" spans="1:36" ht="24.95" customHeight="1">
      <c r="A472" s="66"/>
      <c r="M472" s="37"/>
      <c r="N472" s="37"/>
      <c r="U472"/>
      <c r="V472"/>
      <c r="W472"/>
      <c r="X472" s="112"/>
      <c r="Y472" s="112"/>
      <c r="Z472" s="200"/>
      <c r="AA472"/>
      <c r="AB472"/>
      <c r="AC472"/>
      <c r="AD472"/>
      <c r="AE472"/>
      <c r="AF472"/>
      <c r="AG472"/>
      <c r="AH472"/>
      <c r="AI472"/>
      <c r="AJ472"/>
    </row>
    <row r="473" spans="1:36" ht="24.95" customHeight="1">
      <c r="A473" s="66"/>
      <c r="M473" s="37"/>
      <c r="N473" s="37"/>
      <c r="U473"/>
      <c r="V473"/>
      <c r="W473"/>
      <c r="X473" s="112"/>
      <c r="Y473" s="112"/>
      <c r="Z473" s="200"/>
      <c r="AA473"/>
      <c r="AB473"/>
      <c r="AC473"/>
      <c r="AD473"/>
      <c r="AE473"/>
      <c r="AF473"/>
      <c r="AG473"/>
      <c r="AH473"/>
      <c r="AI473"/>
      <c r="AJ473"/>
    </row>
    <row r="474" spans="1:36" ht="24.95" customHeight="1">
      <c r="A474" s="66"/>
      <c r="M474" s="37"/>
      <c r="N474" s="37"/>
      <c r="U474"/>
      <c r="V474"/>
      <c r="W474"/>
      <c r="X474" s="112"/>
      <c r="Y474" s="112"/>
      <c r="Z474" s="200"/>
      <c r="AA474"/>
      <c r="AB474"/>
      <c r="AC474"/>
      <c r="AD474"/>
      <c r="AE474"/>
      <c r="AF474"/>
      <c r="AG474"/>
      <c r="AH474"/>
      <c r="AI474"/>
      <c r="AJ474"/>
    </row>
    <row r="475" spans="1:36" ht="24.95" customHeight="1">
      <c r="A475" s="66"/>
      <c r="M475" s="37"/>
      <c r="N475" s="37"/>
      <c r="U475"/>
      <c r="V475"/>
      <c r="W475"/>
      <c r="X475" s="112"/>
      <c r="Y475" s="112"/>
      <c r="Z475" s="200"/>
      <c r="AA475"/>
      <c r="AB475"/>
      <c r="AC475"/>
      <c r="AD475"/>
      <c r="AE475"/>
      <c r="AF475"/>
      <c r="AG475"/>
      <c r="AH475"/>
      <c r="AI475"/>
      <c r="AJ475"/>
    </row>
    <row r="476" spans="1:36" ht="24.95" customHeight="1">
      <c r="A476" s="66"/>
      <c r="M476" s="37"/>
      <c r="N476" s="37"/>
      <c r="U476"/>
      <c r="V476"/>
      <c r="W476"/>
      <c r="X476" s="112"/>
      <c r="Y476" s="112"/>
      <c r="Z476" s="200"/>
      <c r="AA476"/>
      <c r="AB476"/>
      <c r="AC476"/>
      <c r="AD476"/>
      <c r="AE476"/>
      <c r="AF476"/>
      <c r="AG476"/>
      <c r="AH476"/>
      <c r="AI476"/>
      <c r="AJ476"/>
    </row>
    <row r="477" spans="1:36" ht="24.95" customHeight="1">
      <c r="A477" s="66"/>
      <c r="M477" s="37"/>
      <c r="N477" s="37"/>
      <c r="U477"/>
      <c r="V477"/>
      <c r="W477"/>
      <c r="X477" s="112"/>
      <c r="Y477" s="112"/>
      <c r="Z477" s="200"/>
      <c r="AA477"/>
      <c r="AB477"/>
      <c r="AC477"/>
      <c r="AD477"/>
      <c r="AE477"/>
      <c r="AF477"/>
      <c r="AG477"/>
      <c r="AH477"/>
      <c r="AI477"/>
      <c r="AJ477"/>
    </row>
    <row r="478" spans="1:36" ht="24.95" customHeight="1">
      <c r="A478" s="66"/>
      <c r="M478" s="37"/>
      <c r="N478" s="37"/>
      <c r="U478"/>
      <c r="V478"/>
      <c r="W478"/>
      <c r="X478" s="112"/>
      <c r="Y478" s="112"/>
      <c r="Z478" s="200"/>
      <c r="AA478"/>
      <c r="AB478"/>
      <c r="AC478"/>
      <c r="AD478"/>
      <c r="AE478"/>
      <c r="AF478"/>
      <c r="AG478"/>
      <c r="AH478"/>
      <c r="AI478"/>
      <c r="AJ478"/>
    </row>
    <row r="479" spans="1:36" ht="24.95" customHeight="1">
      <c r="A479" s="66"/>
      <c r="M479" s="37"/>
      <c r="N479" s="37"/>
      <c r="U479"/>
      <c r="V479"/>
      <c r="W479"/>
      <c r="X479" s="112"/>
      <c r="Y479" s="112"/>
      <c r="Z479" s="200"/>
      <c r="AA479"/>
      <c r="AB479"/>
      <c r="AC479"/>
      <c r="AD479"/>
      <c r="AE479"/>
      <c r="AF479"/>
      <c r="AG479"/>
      <c r="AH479"/>
      <c r="AI479"/>
      <c r="AJ479"/>
    </row>
    <row r="480" spans="1:36" ht="24.95" customHeight="1">
      <c r="A480" s="66"/>
      <c r="M480" s="37"/>
      <c r="N480" s="37"/>
      <c r="U480"/>
      <c r="V480"/>
      <c r="W480"/>
      <c r="X480" s="112"/>
      <c r="Y480" s="112"/>
      <c r="Z480" s="200"/>
      <c r="AA480"/>
      <c r="AB480"/>
      <c r="AC480"/>
      <c r="AD480"/>
      <c r="AE480"/>
      <c r="AF480"/>
      <c r="AG480"/>
      <c r="AH480"/>
      <c r="AI480"/>
      <c r="AJ480"/>
    </row>
    <row r="481" spans="1:36" ht="24.95" customHeight="1">
      <c r="A481" s="66"/>
      <c r="M481" s="37"/>
      <c r="N481" s="37"/>
      <c r="U481"/>
      <c r="V481"/>
      <c r="W481"/>
      <c r="X481" s="112"/>
      <c r="Y481" s="112"/>
      <c r="Z481" s="200"/>
      <c r="AA481"/>
      <c r="AB481"/>
      <c r="AC481"/>
      <c r="AD481"/>
      <c r="AE481"/>
      <c r="AF481"/>
      <c r="AG481"/>
      <c r="AH481"/>
      <c r="AI481"/>
      <c r="AJ481"/>
    </row>
    <row r="482" spans="1:36" ht="24.95" customHeight="1">
      <c r="A482" s="66"/>
      <c r="M482" s="37"/>
      <c r="N482" s="37"/>
      <c r="U482"/>
      <c r="V482"/>
      <c r="W482"/>
      <c r="X482" s="112"/>
      <c r="Y482" s="112"/>
      <c r="Z482" s="200"/>
      <c r="AA482"/>
      <c r="AB482"/>
      <c r="AC482"/>
      <c r="AD482"/>
      <c r="AE482"/>
      <c r="AF482"/>
      <c r="AG482"/>
      <c r="AH482"/>
      <c r="AI482"/>
      <c r="AJ482"/>
    </row>
    <row r="483" spans="1:36" ht="24.95" customHeight="1">
      <c r="A483" s="66"/>
      <c r="M483" s="37"/>
      <c r="N483" s="37"/>
      <c r="U483"/>
      <c r="V483"/>
      <c r="W483"/>
      <c r="X483" s="112"/>
      <c r="Y483" s="112"/>
      <c r="Z483" s="200"/>
      <c r="AA483"/>
      <c r="AB483"/>
      <c r="AC483"/>
      <c r="AD483"/>
      <c r="AE483"/>
      <c r="AF483"/>
      <c r="AG483"/>
      <c r="AH483"/>
      <c r="AI483"/>
      <c r="AJ483"/>
    </row>
    <row r="484" spans="1:36" ht="24.95" customHeight="1">
      <c r="A484" s="66"/>
      <c r="M484" s="37"/>
      <c r="N484" s="37"/>
      <c r="U484"/>
      <c r="V484"/>
      <c r="W484"/>
      <c r="X484" s="112"/>
      <c r="Y484" s="112"/>
      <c r="Z484" s="200"/>
      <c r="AA484"/>
      <c r="AB484"/>
      <c r="AC484"/>
      <c r="AD484"/>
      <c r="AE484"/>
      <c r="AF484"/>
      <c r="AG484"/>
      <c r="AH484"/>
      <c r="AI484"/>
      <c r="AJ484"/>
    </row>
    <row r="485" spans="1:36" ht="24.95" customHeight="1">
      <c r="A485" s="66"/>
      <c r="M485" s="37"/>
      <c r="N485" s="37"/>
      <c r="U485"/>
      <c r="V485"/>
      <c r="W485"/>
      <c r="X485" s="112"/>
      <c r="Y485" s="112"/>
      <c r="Z485" s="200"/>
      <c r="AA485"/>
      <c r="AB485"/>
      <c r="AC485"/>
      <c r="AD485"/>
      <c r="AE485"/>
      <c r="AF485"/>
      <c r="AG485"/>
      <c r="AH485"/>
      <c r="AI485"/>
      <c r="AJ485"/>
    </row>
    <row r="486" spans="1:36" ht="24.95" customHeight="1">
      <c r="A486" s="66"/>
      <c r="M486" s="37"/>
      <c r="N486" s="37"/>
      <c r="U486"/>
      <c r="V486"/>
      <c r="W486"/>
      <c r="X486" s="112"/>
      <c r="Y486" s="112"/>
      <c r="Z486" s="200"/>
      <c r="AA486"/>
      <c r="AB486"/>
      <c r="AC486"/>
      <c r="AD486"/>
      <c r="AE486"/>
      <c r="AF486"/>
      <c r="AG486"/>
      <c r="AH486"/>
      <c r="AI486"/>
      <c r="AJ486"/>
    </row>
    <row r="487" spans="1:36" ht="24.95" customHeight="1">
      <c r="A487" s="66"/>
      <c r="M487" s="37"/>
      <c r="N487" s="37"/>
      <c r="U487"/>
      <c r="V487"/>
      <c r="W487"/>
      <c r="X487" s="112"/>
      <c r="Y487" s="112"/>
      <c r="Z487" s="200"/>
      <c r="AA487"/>
      <c r="AB487"/>
      <c r="AC487"/>
      <c r="AD487"/>
      <c r="AE487"/>
      <c r="AF487"/>
      <c r="AG487"/>
      <c r="AH487"/>
      <c r="AI487"/>
      <c r="AJ487"/>
    </row>
    <row r="488" spans="1:36" ht="24.95" customHeight="1">
      <c r="A488" s="66"/>
      <c r="M488" s="37"/>
      <c r="N488" s="37"/>
      <c r="U488"/>
      <c r="V488"/>
      <c r="W488"/>
      <c r="X488" s="112"/>
      <c r="Y488" s="112"/>
      <c r="Z488" s="200"/>
      <c r="AA488"/>
      <c r="AB488"/>
      <c r="AC488"/>
      <c r="AD488"/>
      <c r="AE488"/>
      <c r="AF488"/>
      <c r="AG488"/>
      <c r="AH488"/>
      <c r="AI488"/>
      <c r="AJ488"/>
    </row>
    <row r="489" spans="1:36" ht="24.95" customHeight="1">
      <c r="A489" s="66"/>
      <c r="M489" s="37"/>
      <c r="N489" s="37"/>
      <c r="U489"/>
      <c r="V489"/>
      <c r="W489"/>
      <c r="X489" s="112"/>
      <c r="Y489" s="112"/>
      <c r="Z489" s="200"/>
      <c r="AA489"/>
      <c r="AB489"/>
      <c r="AC489"/>
      <c r="AD489"/>
      <c r="AE489"/>
      <c r="AF489"/>
      <c r="AG489"/>
      <c r="AH489"/>
      <c r="AI489"/>
      <c r="AJ489"/>
    </row>
    <row r="490" spans="1:36" ht="24.95" customHeight="1">
      <c r="A490" s="66"/>
      <c r="M490" s="37"/>
      <c r="N490" s="37"/>
      <c r="U490"/>
      <c r="V490"/>
      <c r="W490"/>
      <c r="X490" s="112"/>
      <c r="Y490" s="112"/>
      <c r="Z490" s="200"/>
      <c r="AA490"/>
      <c r="AB490"/>
      <c r="AC490"/>
      <c r="AD490"/>
      <c r="AE490"/>
      <c r="AF490"/>
      <c r="AG490"/>
      <c r="AH490"/>
      <c r="AI490"/>
      <c r="AJ490"/>
    </row>
    <row r="491" spans="1:36" ht="24.95" customHeight="1">
      <c r="A491" s="66"/>
      <c r="M491" s="37"/>
      <c r="N491" s="37"/>
      <c r="U491"/>
      <c r="V491"/>
      <c r="W491"/>
      <c r="X491" s="112"/>
      <c r="Y491" s="112"/>
      <c r="Z491" s="200"/>
      <c r="AA491"/>
      <c r="AB491"/>
      <c r="AC491"/>
      <c r="AD491"/>
      <c r="AE491"/>
      <c r="AF491"/>
      <c r="AG491"/>
      <c r="AH491"/>
      <c r="AI491"/>
      <c r="AJ491"/>
    </row>
    <row r="492" spans="1:36" ht="24.95" customHeight="1">
      <c r="A492" s="66"/>
      <c r="M492" s="37"/>
      <c r="N492" s="37"/>
      <c r="U492"/>
      <c r="V492"/>
      <c r="W492"/>
      <c r="X492" s="112"/>
      <c r="Y492" s="112"/>
      <c r="Z492" s="200"/>
      <c r="AA492"/>
      <c r="AB492"/>
      <c r="AC492"/>
      <c r="AD492"/>
      <c r="AE492"/>
      <c r="AF492"/>
      <c r="AG492"/>
      <c r="AH492"/>
      <c r="AI492"/>
      <c r="AJ492"/>
    </row>
    <row r="493" spans="1:36" ht="24.95" customHeight="1">
      <c r="A493" s="66"/>
      <c r="M493" s="37"/>
      <c r="N493" s="37"/>
      <c r="U493"/>
      <c r="V493"/>
      <c r="W493"/>
      <c r="X493" s="112"/>
      <c r="Y493" s="112"/>
      <c r="Z493" s="200"/>
      <c r="AA493"/>
      <c r="AB493"/>
      <c r="AC493"/>
      <c r="AD493"/>
      <c r="AE493"/>
      <c r="AF493"/>
      <c r="AG493"/>
      <c r="AH493"/>
      <c r="AI493"/>
      <c r="AJ493"/>
    </row>
    <row r="494" spans="1:36" ht="24.95" customHeight="1">
      <c r="A494" s="66"/>
      <c r="M494" s="37"/>
      <c r="N494" s="37"/>
      <c r="U494"/>
      <c r="V494"/>
      <c r="W494"/>
      <c r="X494" s="112"/>
      <c r="Y494" s="112"/>
      <c r="Z494" s="200"/>
      <c r="AA494"/>
      <c r="AB494"/>
      <c r="AC494"/>
      <c r="AD494"/>
      <c r="AE494"/>
      <c r="AF494"/>
      <c r="AG494"/>
      <c r="AH494"/>
      <c r="AI494"/>
      <c r="AJ494"/>
    </row>
    <row r="495" spans="1:36" ht="24.95" customHeight="1">
      <c r="A495" s="66"/>
      <c r="M495" s="37"/>
      <c r="N495" s="37"/>
      <c r="U495"/>
      <c r="V495"/>
      <c r="W495"/>
      <c r="X495" s="112"/>
      <c r="Y495" s="112"/>
      <c r="Z495" s="200"/>
      <c r="AA495"/>
      <c r="AB495"/>
      <c r="AC495"/>
      <c r="AD495"/>
      <c r="AE495"/>
      <c r="AF495"/>
      <c r="AG495"/>
      <c r="AH495"/>
      <c r="AI495"/>
      <c r="AJ495"/>
    </row>
    <row r="496" spans="1:36" ht="24.95" customHeight="1">
      <c r="A496" s="66"/>
      <c r="M496" s="37"/>
      <c r="N496" s="37"/>
      <c r="U496"/>
      <c r="V496"/>
      <c r="W496"/>
      <c r="X496" s="112"/>
      <c r="Y496" s="112"/>
      <c r="Z496" s="200"/>
      <c r="AA496"/>
      <c r="AB496"/>
      <c r="AC496"/>
      <c r="AD496"/>
      <c r="AE496"/>
      <c r="AF496"/>
      <c r="AG496"/>
      <c r="AH496"/>
      <c r="AI496"/>
      <c r="AJ496"/>
    </row>
    <row r="497" spans="1:36" ht="24.95" customHeight="1">
      <c r="A497" s="66"/>
      <c r="M497" s="37"/>
      <c r="N497" s="37"/>
      <c r="U497"/>
      <c r="V497"/>
      <c r="W497"/>
      <c r="X497" s="112"/>
      <c r="Y497" s="112"/>
      <c r="Z497" s="200"/>
      <c r="AA497"/>
      <c r="AB497"/>
      <c r="AC497"/>
      <c r="AD497"/>
      <c r="AE497"/>
      <c r="AF497"/>
      <c r="AG497"/>
      <c r="AH497"/>
      <c r="AI497"/>
      <c r="AJ497"/>
    </row>
    <row r="498" spans="1:36" ht="24.95" customHeight="1">
      <c r="A498" s="66"/>
      <c r="M498" s="37"/>
      <c r="N498" s="37"/>
      <c r="U498"/>
      <c r="V498"/>
      <c r="W498"/>
      <c r="X498" s="112"/>
      <c r="Y498" s="112"/>
      <c r="Z498" s="200"/>
      <c r="AA498"/>
      <c r="AB498"/>
      <c r="AC498"/>
      <c r="AD498"/>
      <c r="AE498"/>
      <c r="AF498"/>
      <c r="AG498"/>
      <c r="AH498"/>
      <c r="AI498"/>
      <c r="AJ498"/>
    </row>
    <row r="499" spans="1:36" ht="24.95" customHeight="1">
      <c r="A499" s="66"/>
      <c r="M499" s="37"/>
      <c r="N499" s="37"/>
      <c r="U499"/>
      <c r="V499"/>
      <c r="W499"/>
      <c r="X499" s="112"/>
      <c r="Y499" s="112"/>
      <c r="Z499" s="200"/>
      <c r="AA499"/>
      <c r="AB499"/>
      <c r="AC499"/>
      <c r="AD499"/>
      <c r="AE499"/>
      <c r="AF499"/>
      <c r="AG499"/>
      <c r="AH499"/>
      <c r="AI499"/>
      <c r="AJ499"/>
    </row>
    <row r="500" spans="1:36" ht="24.95" customHeight="1">
      <c r="A500" s="66"/>
      <c r="M500" s="37"/>
      <c r="N500" s="37"/>
      <c r="U500"/>
      <c r="V500"/>
      <c r="W500"/>
      <c r="X500" s="112"/>
      <c r="Y500" s="112"/>
      <c r="Z500" s="200"/>
      <c r="AA500"/>
      <c r="AB500"/>
      <c r="AC500"/>
      <c r="AD500"/>
      <c r="AE500"/>
      <c r="AF500"/>
      <c r="AG500"/>
      <c r="AH500"/>
      <c r="AI500"/>
      <c r="AJ500"/>
    </row>
    <row r="501" spans="1:36" ht="24.95" customHeight="1">
      <c r="A501" s="66"/>
      <c r="M501" s="37"/>
      <c r="N501" s="37"/>
      <c r="U501"/>
      <c r="V501"/>
      <c r="W501"/>
      <c r="X501" s="112"/>
      <c r="Y501" s="112"/>
      <c r="Z501" s="200"/>
      <c r="AA501"/>
      <c r="AB501"/>
      <c r="AC501"/>
      <c r="AD501"/>
      <c r="AE501"/>
      <c r="AF501"/>
      <c r="AG501"/>
      <c r="AH501"/>
      <c r="AI501"/>
      <c r="AJ501"/>
    </row>
    <row r="502" spans="1:36" ht="24.95" customHeight="1">
      <c r="A502" s="66"/>
      <c r="M502" s="37"/>
      <c r="N502" s="37"/>
      <c r="U502"/>
      <c r="V502"/>
      <c r="W502"/>
      <c r="X502" s="112"/>
      <c r="Y502" s="112"/>
      <c r="Z502" s="200"/>
      <c r="AA502"/>
      <c r="AB502"/>
      <c r="AC502"/>
      <c r="AD502"/>
      <c r="AE502"/>
      <c r="AF502"/>
      <c r="AG502"/>
      <c r="AH502"/>
      <c r="AI502"/>
      <c r="AJ502"/>
    </row>
    <row r="503" spans="1:36" ht="24.95" customHeight="1">
      <c r="A503" s="66"/>
      <c r="M503" s="37"/>
      <c r="N503" s="37"/>
      <c r="U503"/>
      <c r="V503"/>
      <c r="W503"/>
      <c r="X503" s="112"/>
      <c r="Y503" s="112"/>
      <c r="Z503" s="200"/>
      <c r="AA503"/>
      <c r="AB503"/>
      <c r="AC503"/>
      <c r="AD503"/>
      <c r="AE503"/>
      <c r="AF503"/>
      <c r="AG503"/>
      <c r="AH503"/>
      <c r="AI503"/>
      <c r="AJ503"/>
    </row>
    <row r="504" spans="1:36" ht="24.95" customHeight="1">
      <c r="A504" s="66"/>
      <c r="M504" s="37"/>
      <c r="N504" s="37"/>
      <c r="U504"/>
      <c r="V504"/>
      <c r="W504"/>
      <c r="X504" s="112"/>
      <c r="Y504" s="112"/>
      <c r="Z504" s="200"/>
      <c r="AA504"/>
      <c r="AB504"/>
      <c r="AC504"/>
      <c r="AD504"/>
      <c r="AE504"/>
      <c r="AF504"/>
      <c r="AG504"/>
      <c r="AH504"/>
      <c r="AI504"/>
      <c r="AJ504"/>
    </row>
    <row r="505" spans="1:36" ht="24.95" customHeight="1">
      <c r="A505" s="66"/>
      <c r="M505" s="37"/>
      <c r="N505" s="37"/>
      <c r="U505"/>
      <c r="V505"/>
      <c r="W505"/>
      <c r="X505" s="112"/>
      <c r="Y505" s="112"/>
      <c r="Z505" s="200"/>
      <c r="AA505"/>
      <c r="AB505"/>
      <c r="AC505"/>
      <c r="AD505"/>
      <c r="AE505"/>
      <c r="AF505"/>
      <c r="AG505"/>
      <c r="AH505"/>
      <c r="AI505"/>
      <c r="AJ505"/>
    </row>
    <row r="506" spans="1:36" ht="24.95" customHeight="1">
      <c r="A506" s="66"/>
      <c r="M506" s="37"/>
      <c r="N506" s="37"/>
      <c r="U506"/>
      <c r="V506"/>
      <c r="W506"/>
      <c r="X506" s="112"/>
      <c r="Y506" s="112"/>
      <c r="Z506" s="200"/>
      <c r="AA506"/>
      <c r="AB506"/>
      <c r="AC506"/>
      <c r="AD506"/>
      <c r="AE506"/>
      <c r="AF506"/>
      <c r="AG506"/>
      <c r="AH506"/>
      <c r="AI506"/>
      <c r="AJ506"/>
    </row>
    <row r="507" spans="1:36" ht="24.95" customHeight="1">
      <c r="A507" s="66"/>
      <c r="M507" s="37"/>
      <c r="N507" s="37"/>
      <c r="U507"/>
      <c r="V507"/>
      <c r="W507"/>
      <c r="X507" s="112"/>
      <c r="Y507" s="112"/>
      <c r="Z507" s="200"/>
      <c r="AA507"/>
      <c r="AB507"/>
      <c r="AC507"/>
      <c r="AD507"/>
      <c r="AE507"/>
      <c r="AF507"/>
      <c r="AG507"/>
      <c r="AH507"/>
      <c r="AI507"/>
      <c r="AJ507"/>
    </row>
    <row r="508" spans="1:36" ht="24.95" customHeight="1">
      <c r="A508" s="66"/>
      <c r="M508" s="37"/>
      <c r="N508" s="37"/>
      <c r="U508"/>
      <c r="V508"/>
      <c r="W508"/>
      <c r="X508" s="112"/>
      <c r="Y508" s="112"/>
      <c r="Z508" s="200"/>
      <c r="AA508"/>
      <c r="AB508"/>
      <c r="AC508"/>
      <c r="AD508"/>
      <c r="AE508"/>
      <c r="AF508"/>
      <c r="AG508"/>
      <c r="AH508"/>
      <c r="AI508"/>
      <c r="AJ508"/>
    </row>
    <row r="509" spans="1:36" ht="24.95" customHeight="1">
      <c r="A509" s="66"/>
      <c r="M509" s="37"/>
      <c r="N509" s="37"/>
      <c r="U509"/>
      <c r="V509"/>
      <c r="W509"/>
      <c r="X509" s="112"/>
      <c r="Y509" s="112"/>
      <c r="Z509" s="200"/>
      <c r="AA509"/>
      <c r="AB509"/>
      <c r="AC509"/>
      <c r="AD509"/>
      <c r="AE509"/>
      <c r="AF509"/>
      <c r="AG509"/>
      <c r="AH509"/>
      <c r="AI509"/>
      <c r="AJ509"/>
    </row>
    <row r="510" spans="1:36" ht="24.95" customHeight="1">
      <c r="A510" s="66"/>
      <c r="M510" s="37"/>
      <c r="N510" s="37"/>
      <c r="U510"/>
      <c r="V510"/>
      <c r="W510"/>
      <c r="X510" s="112"/>
      <c r="Y510" s="112"/>
      <c r="Z510" s="200"/>
      <c r="AA510"/>
      <c r="AB510"/>
      <c r="AC510"/>
      <c r="AD510"/>
      <c r="AE510"/>
      <c r="AF510"/>
      <c r="AG510"/>
      <c r="AH510"/>
      <c r="AI510"/>
      <c r="AJ510"/>
    </row>
    <row r="511" spans="1:36" ht="24.95" customHeight="1">
      <c r="A511" s="66"/>
      <c r="M511" s="37"/>
      <c r="N511" s="37"/>
      <c r="U511"/>
      <c r="V511"/>
      <c r="W511"/>
      <c r="X511" s="112"/>
      <c r="Y511" s="112"/>
      <c r="Z511" s="200"/>
      <c r="AA511"/>
      <c r="AB511"/>
      <c r="AC511"/>
      <c r="AD511"/>
      <c r="AE511"/>
      <c r="AF511"/>
      <c r="AG511"/>
      <c r="AH511"/>
      <c r="AI511"/>
      <c r="AJ511"/>
    </row>
    <row r="512" spans="1:36" ht="24.95" customHeight="1">
      <c r="A512" s="66"/>
      <c r="M512" s="37"/>
      <c r="N512" s="37"/>
      <c r="U512"/>
      <c r="V512"/>
      <c r="W512"/>
      <c r="X512" s="112"/>
      <c r="Y512" s="112"/>
      <c r="Z512" s="200"/>
      <c r="AA512"/>
      <c r="AB512"/>
      <c r="AC512"/>
      <c r="AD512"/>
      <c r="AE512"/>
      <c r="AF512"/>
      <c r="AG512"/>
      <c r="AH512"/>
      <c r="AI512"/>
      <c r="AJ512"/>
    </row>
    <row r="513" spans="1:36" ht="24.95" customHeight="1">
      <c r="A513" s="66"/>
      <c r="M513" s="37"/>
      <c r="N513" s="37"/>
      <c r="U513"/>
      <c r="V513"/>
      <c r="W513"/>
      <c r="X513" s="112"/>
      <c r="Y513" s="112"/>
      <c r="Z513" s="200"/>
      <c r="AA513"/>
      <c r="AB513"/>
      <c r="AC513"/>
      <c r="AD513"/>
      <c r="AE513"/>
      <c r="AF513"/>
      <c r="AG513"/>
      <c r="AH513"/>
      <c r="AI513"/>
      <c r="AJ513"/>
    </row>
    <row r="514" spans="1:36" ht="24.95" customHeight="1">
      <c r="A514" s="66"/>
      <c r="M514" s="37"/>
      <c r="N514" s="37"/>
      <c r="U514"/>
      <c r="V514"/>
      <c r="W514"/>
      <c r="X514" s="112"/>
      <c r="Y514" s="112"/>
      <c r="Z514" s="200"/>
      <c r="AA514"/>
      <c r="AB514"/>
      <c r="AC514"/>
      <c r="AD514"/>
      <c r="AE514"/>
      <c r="AF514"/>
      <c r="AG514"/>
      <c r="AH514"/>
      <c r="AI514"/>
      <c r="AJ514"/>
    </row>
    <row r="515" spans="1:36" ht="24.95" customHeight="1">
      <c r="A515" s="66"/>
      <c r="M515" s="37"/>
      <c r="N515" s="37"/>
      <c r="U515"/>
      <c r="V515"/>
      <c r="W515"/>
      <c r="X515" s="112"/>
      <c r="Y515" s="112"/>
      <c r="Z515" s="200"/>
      <c r="AA515"/>
      <c r="AB515"/>
      <c r="AC515"/>
      <c r="AD515"/>
      <c r="AE515"/>
      <c r="AF515"/>
      <c r="AG515"/>
      <c r="AH515"/>
      <c r="AI515"/>
      <c r="AJ515"/>
    </row>
    <row r="516" spans="1:36" ht="24.95" customHeight="1">
      <c r="A516" s="66"/>
      <c r="M516" s="37"/>
      <c r="N516" s="37"/>
      <c r="U516"/>
      <c r="V516"/>
      <c r="W516"/>
      <c r="X516" s="112"/>
      <c r="Y516" s="112"/>
      <c r="Z516" s="200"/>
      <c r="AA516"/>
      <c r="AB516"/>
      <c r="AC516"/>
      <c r="AD516"/>
      <c r="AE516"/>
      <c r="AF516"/>
      <c r="AG516"/>
      <c r="AH516"/>
      <c r="AI516"/>
      <c r="AJ516"/>
    </row>
    <row r="517" spans="1:36" ht="24.95" customHeight="1">
      <c r="A517" s="66"/>
      <c r="M517" s="37"/>
      <c r="N517" s="37"/>
      <c r="U517"/>
      <c r="V517"/>
      <c r="W517"/>
      <c r="X517" s="112"/>
      <c r="Y517" s="112"/>
      <c r="Z517" s="200"/>
      <c r="AA517"/>
      <c r="AB517"/>
      <c r="AC517"/>
      <c r="AD517"/>
      <c r="AE517"/>
      <c r="AF517"/>
      <c r="AG517"/>
      <c r="AH517"/>
      <c r="AI517"/>
      <c r="AJ517"/>
    </row>
    <row r="518" spans="1:36" ht="24.95" customHeight="1">
      <c r="A518" s="66"/>
      <c r="M518" s="37"/>
      <c r="N518" s="37"/>
      <c r="U518"/>
      <c r="V518"/>
      <c r="W518"/>
      <c r="X518" s="112"/>
      <c r="Y518" s="112"/>
      <c r="Z518" s="200"/>
      <c r="AA518"/>
      <c r="AB518"/>
      <c r="AC518"/>
      <c r="AD518"/>
      <c r="AE518"/>
      <c r="AF518"/>
      <c r="AG518"/>
      <c r="AH518"/>
      <c r="AI518"/>
      <c r="AJ518"/>
    </row>
    <row r="519" spans="1:36" ht="24.95" customHeight="1">
      <c r="A519" s="66"/>
      <c r="M519" s="37"/>
      <c r="N519" s="37"/>
      <c r="U519"/>
      <c r="V519"/>
      <c r="W519"/>
      <c r="X519" s="112"/>
      <c r="Y519" s="112"/>
      <c r="Z519" s="200"/>
      <c r="AA519"/>
      <c r="AB519"/>
      <c r="AC519"/>
      <c r="AD519"/>
      <c r="AE519"/>
      <c r="AF519"/>
      <c r="AG519"/>
      <c r="AH519"/>
      <c r="AI519"/>
      <c r="AJ519"/>
    </row>
    <row r="520" spans="1:36" ht="24.95" customHeight="1">
      <c r="A520" s="66"/>
      <c r="M520" s="37"/>
      <c r="N520" s="37"/>
      <c r="U520"/>
      <c r="V520"/>
      <c r="W520"/>
      <c r="X520" s="112"/>
      <c r="Y520" s="112"/>
      <c r="Z520" s="200"/>
      <c r="AA520"/>
      <c r="AB520"/>
      <c r="AC520"/>
      <c r="AD520"/>
      <c r="AE520"/>
      <c r="AF520"/>
      <c r="AG520"/>
      <c r="AH520"/>
      <c r="AI520"/>
      <c r="AJ520"/>
    </row>
    <row r="521" spans="1:36" ht="24.95" customHeight="1">
      <c r="A521" s="66"/>
      <c r="M521" s="37"/>
      <c r="N521" s="37"/>
      <c r="U521"/>
      <c r="V521"/>
      <c r="W521"/>
      <c r="X521" s="112"/>
      <c r="Y521" s="112"/>
      <c r="Z521" s="200"/>
      <c r="AA521"/>
      <c r="AB521"/>
      <c r="AC521"/>
      <c r="AD521"/>
      <c r="AE521"/>
      <c r="AF521"/>
      <c r="AG521"/>
      <c r="AH521"/>
      <c r="AI521"/>
      <c r="AJ521"/>
    </row>
    <row r="522" spans="1:36" ht="24.95" customHeight="1">
      <c r="A522" s="66"/>
      <c r="M522" s="37"/>
      <c r="N522" s="37"/>
      <c r="U522"/>
      <c r="V522"/>
      <c r="W522"/>
      <c r="X522" s="112"/>
      <c r="Y522" s="112"/>
      <c r="Z522" s="200"/>
      <c r="AA522"/>
      <c r="AB522"/>
      <c r="AC522"/>
      <c r="AD522"/>
      <c r="AE522"/>
      <c r="AF522"/>
      <c r="AG522"/>
      <c r="AH522"/>
      <c r="AI522"/>
      <c r="AJ522"/>
    </row>
    <row r="523" spans="1:36" ht="24.95" customHeight="1">
      <c r="A523" s="66"/>
      <c r="M523" s="37"/>
      <c r="N523" s="37"/>
      <c r="U523"/>
      <c r="V523"/>
      <c r="W523"/>
      <c r="X523" s="112"/>
      <c r="Y523" s="112"/>
      <c r="Z523" s="200"/>
      <c r="AA523"/>
      <c r="AB523"/>
      <c r="AC523"/>
      <c r="AD523"/>
      <c r="AE523"/>
      <c r="AF523"/>
      <c r="AG523"/>
      <c r="AH523"/>
      <c r="AI523"/>
      <c r="AJ523"/>
    </row>
    <row r="524" spans="1:36" ht="24.95" customHeight="1">
      <c r="A524" s="66"/>
      <c r="M524" s="37"/>
      <c r="N524" s="37"/>
      <c r="U524"/>
      <c r="V524"/>
      <c r="W524"/>
      <c r="X524" s="112"/>
      <c r="Y524" s="112"/>
      <c r="Z524" s="200"/>
      <c r="AA524"/>
      <c r="AB524"/>
      <c r="AC524"/>
      <c r="AD524"/>
      <c r="AE524"/>
      <c r="AF524"/>
      <c r="AG524"/>
      <c r="AH524"/>
      <c r="AI524"/>
      <c r="AJ524"/>
    </row>
    <row r="525" spans="1:36" ht="24.95" customHeight="1">
      <c r="A525" s="66"/>
      <c r="M525" s="37"/>
      <c r="N525" s="37"/>
      <c r="U525"/>
      <c r="V525"/>
      <c r="W525"/>
      <c r="X525" s="112"/>
      <c r="Y525" s="112"/>
      <c r="Z525" s="200"/>
      <c r="AA525"/>
      <c r="AB525"/>
      <c r="AC525"/>
      <c r="AD525"/>
      <c r="AE525"/>
      <c r="AF525"/>
      <c r="AG525"/>
      <c r="AH525"/>
      <c r="AI525"/>
      <c r="AJ525"/>
    </row>
    <row r="526" spans="1:36" ht="24.95" customHeight="1">
      <c r="A526" s="66"/>
      <c r="M526" s="37"/>
      <c r="N526" s="37"/>
      <c r="U526"/>
      <c r="V526"/>
      <c r="W526"/>
      <c r="X526" s="112"/>
      <c r="Y526" s="112"/>
      <c r="Z526" s="200"/>
      <c r="AA526"/>
      <c r="AB526"/>
      <c r="AC526"/>
      <c r="AD526"/>
      <c r="AE526"/>
      <c r="AF526"/>
      <c r="AG526"/>
      <c r="AH526"/>
      <c r="AI526"/>
      <c r="AJ526"/>
    </row>
    <row r="527" spans="1:36" ht="24.95" customHeight="1">
      <c r="A527" s="66"/>
      <c r="M527" s="37"/>
      <c r="N527" s="37"/>
      <c r="U527"/>
      <c r="V527"/>
      <c r="W527"/>
      <c r="X527" s="112"/>
      <c r="Y527" s="112"/>
      <c r="Z527" s="200"/>
      <c r="AA527"/>
      <c r="AB527"/>
      <c r="AC527"/>
      <c r="AD527"/>
      <c r="AE527"/>
      <c r="AF527"/>
      <c r="AG527"/>
      <c r="AH527"/>
      <c r="AI527"/>
      <c r="AJ527"/>
    </row>
    <row r="528" spans="1:36" ht="24.95" customHeight="1">
      <c r="A528" s="66"/>
      <c r="M528" s="37"/>
      <c r="N528" s="37"/>
      <c r="U528"/>
      <c r="V528"/>
      <c r="W528"/>
      <c r="X528" s="112"/>
      <c r="Y528" s="112"/>
      <c r="Z528" s="200"/>
      <c r="AA528"/>
      <c r="AB528"/>
      <c r="AC528"/>
      <c r="AD528"/>
      <c r="AE528"/>
      <c r="AF528"/>
      <c r="AG528"/>
      <c r="AH528"/>
      <c r="AI528"/>
      <c r="AJ528"/>
    </row>
    <row r="529" spans="1:36" ht="24.95" customHeight="1">
      <c r="A529" s="66"/>
      <c r="M529" s="37"/>
      <c r="N529" s="37"/>
      <c r="U529"/>
      <c r="V529"/>
      <c r="W529"/>
      <c r="X529" s="112"/>
      <c r="Y529" s="112"/>
      <c r="Z529" s="200"/>
      <c r="AA529"/>
      <c r="AB529"/>
      <c r="AC529"/>
      <c r="AD529"/>
      <c r="AE529"/>
      <c r="AF529"/>
      <c r="AG529"/>
      <c r="AH529"/>
      <c r="AI529"/>
      <c r="AJ529"/>
    </row>
    <row r="530" spans="1:36" ht="24.95" customHeight="1">
      <c r="A530" s="66"/>
      <c r="M530" s="37"/>
      <c r="N530" s="37"/>
      <c r="U530"/>
      <c r="V530"/>
      <c r="W530"/>
      <c r="X530" s="112"/>
      <c r="Y530" s="112"/>
      <c r="Z530" s="200"/>
      <c r="AA530"/>
      <c r="AB530"/>
      <c r="AC530"/>
      <c r="AD530"/>
      <c r="AE530"/>
      <c r="AF530"/>
      <c r="AG530"/>
      <c r="AH530"/>
      <c r="AI530"/>
      <c r="AJ530"/>
    </row>
    <row r="531" spans="1:36" ht="24.95" customHeight="1">
      <c r="A531" s="66"/>
      <c r="M531" s="37"/>
      <c r="N531" s="37"/>
      <c r="U531"/>
      <c r="V531"/>
      <c r="W531"/>
      <c r="X531" s="112"/>
      <c r="Y531" s="112"/>
      <c r="Z531" s="200"/>
      <c r="AA531"/>
      <c r="AB531"/>
      <c r="AC531"/>
      <c r="AD531"/>
      <c r="AE531"/>
      <c r="AF531"/>
      <c r="AG531"/>
      <c r="AH531"/>
      <c r="AI531"/>
      <c r="AJ531"/>
    </row>
    <row r="532" spans="1:36" ht="24.95" customHeight="1">
      <c r="A532" s="66"/>
      <c r="M532" s="37"/>
      <c r="N532" s="37"/>
      <c r="U532"/>
      <c r="V532"/>
      <c r="W532"/>
      <c r="X532" s="112"/>
      <c r="Y532" s="112"/>
      <c r="Z532" s="200"/>
      <c r="AA532"/>
      <c r="AB532"/>
      <c r="AC532"/>
      <c r="AD532"/>
      <c r="AE532"/>
      <c r="AF532"/>
      <c r="AG532"/>
      <c r="AH532"/>
      <c r="AI532"/>
      <c r="AJ532"/>
    </row>
    <row r="533" spans="1:36" ht="24.95" customHeight="1">
      <c r="A533" s="66"/>
      <c r="M533" s="37"/>
      <c r="N533" s="37"/>
      <c r="U533"/>
      <c r="V533"/>
      <c r="W533"/>
      <c r="X533" s="112"/>
      <c r="Y533" s="112"/>
      <c r="Z533" s="200"/>
      <c r="AA533"/>
      <c r="AB533"/>
      <c r="AC533"/>
      <c r="AD533"/>
      <c r="AE533"/>
      <c r="AF533"/>
      <c r="AG533"/>
      <c r="AH533"/>
      <c r="AI533"/>
      <c r="AJ533"/>
    </row>
    <row r="534" spans="1:36" ht="24.95" customHeight="1">
      <c r="A534" s="66"/>
      <c r="M534" s="37"/>
      <c r="N534" s="37"/>
      <c r="U534"/>
      <c r="V534"/>
      <c r="W534"/>
      <c r="X534" s="112"/>
      <c r="Y534" s="112"/>
      <c r="Z534" s="200"/>
      <c r="AA534"/>
      <c r="AB534"/>
      <c r="AC534"/>
      <c r="AD534"/>
      <c r="AE534"/>
      <c r="AF534"/>
      <c r="AG534"/>
      <c r="AH534"/>
      <c r="AI534"/>
      <c r="AJ534"/>
    </row>
    <row r="535" spans="1:36" ht="24.95" customHeight="1">
      <c r="A535" s="66"/>
      <c r="M535" s="37"/>
      <c r="N535" s="37"/>
      <c r="U535"/>
      <c r="V535"/>
      <c r="W535"/>
      <c r="X535" s="112"/>
      <c r="Y535" s="112"/>
      <c r="Z535" s="200"/>
      <c r="AA535"/>
      <c r="AB535"/>
      <c r="AC535"/>
      <c r="AD535"/>
      <c r="AE535"/>
      <c r="AF535"/>
      <c r="AG535"/>
      <c r="AH535"/>
      <c r="AI535"/>
      <c r="AJ535"/>
    </row>
    <row r="536" spans="1:36" ht="24.95" customHeight="1">
      <c r="A536" s="66"/>
      <c r="M536" s="37"/>
      <c r="N536" s="37"/>
      <c r="U536"/>
      <c r="V536"/>
      <c r="W536"/>
      <c r="X536" s="112"/>
      <c r="Y536" s="112"/>
      <c r="Z536" s="200"/>
      <c r="AA536"/>
      <c r="AB536"/>
      <c r="AC536"/>
      <c r="AD536"/>
      <c r="AE536"/>
      <c r="AF536"/>
      <c r="AG536"/>
      <c r="AH536"/>
      <c r="AI536"/>
      <c r="AJ536"/>
    </row>
    <row r="537" spans="1:36" ht="24.95" customHeight="1">
      <c r="A537" s="66"/>
      <c r="M537" s="37"/>
      <c r="N537" s="37"/>
      <c r="U537"/>
      <c r="V537"/>
      <c r="W537"/>
      <c r="X537" s="112"/>
      <c r="Y537" s="112"/>
      <c r="Z537" s="200"/>
      <c r="AA537"/>
      <c r="AB537"/>
      <c r="AC537"/>
      <c r="AD537"/>
      <c r="AE537"/>
      <c r="AF537"/>
      <c r="AG537"/>
      <c r="AH537"/>
      <c r="AI537"/>
      <c r="AJ537"/>
    </row>
    <row r="538" spans="1:36" ht="24.95" customHeight="1">
      <c r="A538" s="66"/>
      <c r="M538" s="37"/>
      <c r="N538" s="37"/>
      <c r="U538"/>
      <c r="V538"/>
      <c r="W538"/>
      <c r="X538" s="112"/>
      <c r="Y538" s="112"/>
      <c r="Z538" s="200"/>
      <c r="AA538"/>
      <c r="AB538"/>
      <c r="AC538"/>
      <c r="AD538"/>
      <c r="AE538"/>
      <c r="AF538"/>
      <c r="AG538"/>
      <c r="AH538"/>
      <c r="AI538"/>
      <c r="AJ538"/>
    </row>
    <row r="539" spans="1:36" ht="24.95" customHeight="1">
      <c r="A539" s="66"/>
      <c r="M539" s="37"/>
      <c r="N539" s="37"/>
      <c r="U539"/>
      <c r="V539"/>
      <c r="W539"/>
      <c r="X539" s="112"/>
      <c r="Y539" s="112"/>
      <c r="Z539" s="200"/>
      <c r="AA539"/>
      <c r="AB539"/>
      <c r="AC539"/>
      <c r="AD539"/>
      <c r="AE539"/>
      <c r="AF539"/>
      <c r="AG539"/>
      <c r="AH539"/>
      <c r="AI539"/>
      <c r="AJ539"/>
    </row>
    <row r="540" spans="1:36" ht="24.95" customHeight="1">
      <c r="A540" s="66"/>
      <c r="M540" s="37"/>
      <c r="N540" s="37"/>
      <c r="U540"/>
      <c r="V540"/>
      <c r="W540"/>
      <c r="X540" s="112"/>
      <c r="Y540" s="112"/>
      <c r="Z540" s="200"/>
      <c r="AA540"/>
      <c r="AB540"/>
      <c r="AC540"/>
      <c r="AD540"/>
      <c r="AE540"/>
      <c r="AF540"/>
      <c r="AG540"/>
      <c r="AH540"/>
      <c r="AI540"/>
      <c r="AJ540"/>
    </row>
    <row r="541" spans="1:36" ht="24.95" customHeight="1">
      <c r="A541" s="66"/>
      <c r="M541" s="37"/>
      <c r="N541" s="37"/>
      <c r="U541"/>
      <c r="V541"/>
      <c r="W541"/>
      <c r="X541" s="112"/>
      <c r="Y541" s="112"/>
      <c r="Z541" s="200"/>
      <c r="AA541"/>
      <c r="AB541"/>
      <c r="AC541"/>
      <c r="AD541"/>
      <c r="AE541"/>
      <c r="AF541"/>
      <c r="AG541"/>
      <c r="AH541"/>
      <c r="AI541"/>
      <c r="AJ541"/>
    </row>
    <row r="542" spans="1:36" ht="24.95" customHeight="1">
      <c r="A542" s="66"/>
      <c r="M542" s="37"/>
      <c r="N542" s="37"/>
      <c r="U542"/>
      <c r="V542"/>
      <c r="W542"/>
      <c r="X542" s="112"/>
      <c r="Y542" s="112"/>
      <c r="Z542" s="200"/>
      <c r="AA542"/>
      <c r="AB542"/>
      <c r="AC542"/>
      <c r="AD542"/>
      <c r="AE542"/>
      <c r="AF542"/>
      <c r="AG542"/>
      <c r="AH542"/>
      <c r="AI542"/>
      <c r="AJ542"/>
    </row>
    <row r="543" spans="1:36" ht="24.95" customHeight="1">
      <c r="A543" s="66"/>
      <c r="M543" s="37"/>
      <c r="N543" s="37"/>
      <c r="U543"/>
      <c r="V543"/>
      <c r="W543"/>
      <c r="X543" s="112"/>
      <c r="Y543" s="112"/>
      <c r="Z543" s="200"/>
      <c r="AA543"/>
      <c r="AB543"/>
      <c r="AC543"/>
      <c r="AD543"/>
      <c r="AE543"/>
      <c r="AF543"/>
      <c r="AG543"/>
      <c r="AH543"/>
      <c r="AI543"/>
      <c r="AJ543"/>
    </row>
    <row r="544" spans="1:36" ht="24.95" customHeight="1">
      <c r="A544" s="66"/>
      <c r="M544" s="37"/>
      <c r="N544" s="37"/>
      <c r="U544"/>
      <c r="V544"/>
      <c r="W544"/>
      <c r="X544" s="112"/>
      <c r="Y544" s="112"/>
      <c r="Z544" s="200"/>
      <c r="AA544"/>
      <c r="AB544"/>
      <c r="AC544"/>
      <c r="AD544"/>
      <c r="AE544"/>
      <c r="AF544"/>
      <c r="AG544"/>
      <c r="AH544"/>
      <c r="AI544"/>
      <c r="AJ544"/>
    </row>
    <row r="545" spans="1:36" ht="24.95" customHeight="1">
      <c r="A545" s="66"/>
      <c r="M545" s="37"/>
      <c r="N545" s="37"/>
      <c r="U545"/>
      <c r="V545"/>
      <c r="W545"/>
      <c r="X545" s="112"/>
      <c r="Y545" s="112"/>
      <c r="Z545" s="200"/>
      <c r="AA545"/>
      <c r="AB545"/>
      <c r="AC545"/>
      <c r="AD545"/>
      <c r="AE545"/>
      <c r="AF545"/>
      <c r="AG545"/>
      <c r="AH545"/>
      <c r="AI545"/>
      <c r="AJ545"/>
    </row>
    <row r="546" spans="1:36" ht="24.95" customHeight="1">
      <c r="A546" s="66"/>
      <c r="M546" s="37"/>
      <c r="N546" s="37"/>
      <c r="U546"/>
      <c r="V546"/>
      <c r="W546"/>
      <c r="X546" s="112"/>
      <c r="Y546" s="112"/>
      <c r="Z546" s="200"/>
      <c r="AA546"/>
      <c r="AB546"/>
      <c r="AC546"/>
      <c r="AD546"/>
      <c r="AE546"/>
      <c r="AF546"/>
      <c r="AG546"/>
      <c r="AH546"/>
      <c r="AI546"/>
      <c r="AJ546"/>
    </row>
    <row r="547" spans="1:36" ht="24.95" customHeight="1">
      <c r="A547" s="66"/>
      <c r="M547" s="37"/>
      <c r="N547" s="37"/>
      <c r="U547"/>
      <c r="V547"/>
      <c r="W547"/>
      <c r="X547" s="112"/>
      <c r="Y547" s="112"/>
      <c r="Z547" s="200"/>
      <c r="AA547"/>
      <c r="AB547"/>
      <c r="AC547"/>
      <c r="AD547"/>
      <c r="AE547"/>
      <c r="AF547"/>
      <c r="AG547"/>
      <c r="AH547"/>
      <c r="AI547"/>
      <c r="AJ547"/>
    </row>
    <row r="548" spans="1:36" ht="24.95" customHeight="1">
      <c r="A548" s="66"/>
      <c r="M548" s="37"/>
      <c r="N548" s="37"/>
      <c r="U548"/>
      <c r="V548"/>
      <c r="W548"/>
      <c r="X548" s="112"/>
      <c r="Y548" s="112"/>
      <c r="Z548" s="200"/>
      <c r="AA548"/>
      <c r="AB548"/>
      <c r="AC548"/>
      <c r="AD548"/>
      <c r="AE548"/>
      <c r="AF548"/>
      <c r="AG548"/>
      <c r="AH548"/>
      <c r="AI548"/>
      <c r="AJ548"/>
    </row>
    <row r="549" spans="1:36" ht="24.95" customHeight="1">
      <c r="A549" s="66"/>
      <c r="M549" s="37"/>
      <c r="N549" s="37"/>
      <c r="U549"/>
      <c r="V549"/>
      <c r="W549"/>
      <c r="X549" s="112"/>
      <c r="Y549" s="112"/>
      <c r="Z549" s="200"/>
      <c r="AA549"/>
      <c r="AB549"/>
      <c r="AC549"/>
      <c r="AD549"/>
      <c r="AE549"/>
      <c r="AF549"/>
      <c r="AG549"/>
      <c r="AH549"/>
      <c r="AI549"/>
      <c r="AJ549"/>
    </row>
    <row r="550" spans="1:36" ht="24.95" customHeight="1">
      <c r="A550" s="66"/>
      <c r="M550" s="37"/>
      <c r="N550" s="37"/>
      <c r="U550"/>
      <c r="V550"/>
      <c r="W550"/>
      <c r="X550" s="112"/>
      <c r="Y550" s="112"/>
      <c r="Z550" s="200"/>
      <c r="AA550"/>
      <c r="AB550"/>
      <c r="AC550"/>
      <c r="AD550"/>
      <c r="AE550"/>
      <c r="AF550"/>
      <c r="AG550"/>
      <c r="AH550"/>
      <c r="AI550"/>
      <c r="AJ550"/>
    </row>
    <row r="551" spans="1:36" ht="24.95" customHeight="1">
      <c r="A551" s="66"/>
      <c r="M551" s="37"/>
      <c r="N551" s="37"/>
      <c r="U551"/>
      <c r="V551"/>
      <c r="W551"/>
      <c r="X551" s="112"/>
      <c r="Y551" s="112"/>
      <c r="Z551" s="200"/>
      <c r="AA551"/>
      <c r="AB551"/>
      <c r="AC551"/>
      <c r="AD551"/>
      <c r="AE551"/>
      <c r="AF551"/>
      <c r="AG551"/>
      <c r="AH551"/>
      <c r="AI551"/>
      <c r="AJ551"/>
    </row>
    <row r="552" spans="1:36" ht="24.95" customHeight="1">
      <c r="A552" s="66"/>
      <c r="M552" s="37"/>
      <c r="N552" s="37"/>
      <c r="U552"/>
      <c r="V552"/>
      <c r="W552"/>
      <c r="X552" s="112"/>
      <c r="Y552" s="112"/>
      <c r="Z552" s="200"/>
      <c r="AA552"/>
      <c r="AB552"/>
      <c r="AC552"/>
      <c r="AD552"/>
      <c r="AE552"/>
      <c r="AF552"/>
      <c r="AG552"/>
      <c r="AH552"/>
      <c r="AI552"/>
      <c r="AJ552"/>
    </row>
    <row r="553" spans="1:36" ht="24.95" customHeight="1">
      <c r="A553" s="66"/>
      <c r="M553" s="37"/>
      <c r="N553" s="37"/>
      <c r="U553"/>
      <c r="V553"/>
      <c r="W553"/>
      <c r="X553" s="112"/>
      <c r="Y553" s="112"/>
      <c r="Z553" s="200"/>
      <c r="AA553"/>
      <c r="AB553"/>
      <c r="AC553"/>
      <c r="AD553"/>
      <c r="AE553"/>
      <c r="AF553"/>
      <c r="AG553"/>
      <c r="AH553"/>
      <c r="AI553"/>
      <c r="AJ553"/>
    </row>
    <row r="554" spans="1:36" ht="24.95" customHeight="1">
      <c r="A554" s="66"/>
      <c r="M554" s="37"/>
      <c r="N554" s="37"/>
      <c r="U554"/>
      <c r="V554"/>
      <c r="W554"/>
      <c r="X554" s="112"/>
      <c r="Y554" s="112"/>
      <c r="Z554" s="200"/>
      <c r="AA554"/>
      <c r="AB554"/>
      <c r="AC554"/>
      <c r="AD554"/>
      <c r="AE554"/>
      <c r="AF554"/>
      <c r="AG554"/>
      <c r="AH554"/>
      <c r="AI554"/>
      <c r="AJ554"/>
    </row>
    <row r="555" spans="1:36" ht="24.95" customHeight="1">
      <c r="A555" s="66"/>
      <c r="M555" s="37"/>
      <c r="N555" s="37"/>
      <c r="U555"/>
      <c r="V555"/>
      <c r="W555"/>
      <c r="X555" s="112"/>
      <c r="Y555" s="112"/>
      <c r="Z555" s="200"/>
      <c r="AA555"/>
      <c r="AB555"/>
      <c r="AC555"/>
      <c r="AD555"/>
      <c r="AE555"/>
      <c r="AF555"/>
      <c r="AG555"/>
      <c r="AH555"/>
      <c r="AI555"/>
      <c r="AJ555"/>
    </row>
    <row r="556" spans="1:36" ht="24.95" customHeight="1">
      <c r="A556" s="66"/>
      <c r="M556" s="37"/>
      <c r="N556" s="37"/>
      <c r="U556"/>
      <c r="V556"/>
      <c r="W556"/>
      <c r="X556" s="112"/>
      <c r="Y556" s="112"/>
      <c r="Z556" s="200"/>
      <c r="AA556"/>
      <c r="AB556"/>
      <c r="AC556"/>
      <c r="AD556"/>
      <c r="AE556"/>
      <c r="AF556"/>
      <c r="AG556"/>
      <c r="AH556"/>
      <c r="AI556"/>
      <c r="AJ556"/>
    </row>
    <row r="557" spans="1:36" ht="24.95" customHeight="1">
      <c r="A557" s="66"/>
      <c r="M557" s="37"/>
      <c r="N557" s="37"/>
      <c r="U557"/>
      <c r="V557"/>
      <c r="W557"/>
      <c r="X557" s="112"/>
      <c r="Y557" s="112"/>
      <c r="Z557" s="200"/>
      <c r="AA557"/>
      <c r="AB557"/>
      <c r="AC557"/>
      <c r="AD557"/>
      <c r="AE557"/>
      <c r="AF557"/>
      <c r="AG557"/>
      <c r="AH557"/>
      <c r="AI557"/>
      <c r="AJ557"/>
    </row>
    <row r="558" spans="1:36" ht="24.95" customHeight="1">
      <c r="A558" s="66"/>
      <c r="M558" s="37"/>
      <c r="N558" s="37"/>
      <c r="U558"/>
      <c r="V558"/>
      <c r="W558"/>
      <c r="X558" s="112"/>
      <c r="Y558" s="112"/>
      <c r="Z558" s="200"/>
      <c r="AA558"/>
      <c r="AB558"/>
      <c r="AC558"/>
      <c r="AD558"/>
      <c r="AE558"/>
      <c r="AF558"/>
      <c r="AG558"/>
      <c r="AH558"/>
      <c r="AI558"/>
      <c r="AJ558"/>
    </row>
    <row r="559" spans="1:36" ht="24.95" customHeight="1">
      <c r="A559" s="66"/>
      <c r="M559" s="37"/>
      <c r="N559" s="37"/>
      <c r="U559"/>
      <c r="V559"/>
      <c r="W559"/>
      <c r="X559" s="112"/>
      <c r="Y559" s="112"/>
      <c r="Z559" s="200"/>
      <c r="AA559"/>
      <c r="AB559"/>
      <c r="AC559"/>
      <c r="AD559"/>
      <c r="AE559"/>
      <c r="AF559"/>
      <c r="AG559"/>
      <c r="AH559"/>
      <c r="AI559"/>
      <c r="AJ559"/>
    </row>
    <row r="560" spans="1:36" ht="24.95" customHeight="1">
      <c r="A560" s="66"/>
      <c r="M560" s="37"/>
      <c r="N560" s="37"/>
      <c r="U560"/>
      <c r="V560"/>
      <c r="W560"/>
      <c r="X560" s="112"/>
      <c r="Y560" s="112"/>
      <c r="Z560" s="200"/>
      <c r="AA560"/>
      <c r="AB560"/>
      <c r="AC560"/>
      <c r="AD560"/>
      <c r="AE560"/>
      <c r="AF560"/>
      <c r="AG560"/>
      <c r="AH560"/>
      <c r="AI560"/>
      <c r="AJ560"/>
    </row>
    <row r="561" spans="1:36" ht="24.95" customHeight="1">
      <c r="A561" s="66"/>
      <c r="M561" s="37"/>
      <c r="N561" s="37"/>
      <c r="U561"/>
      <c r="V561"/>
      <c r="W561"/>
      <c r="X561" s="112"/>
      <c r="Y561" s="112"/>
      <c r="Z561" s="200"/>
      <c r="AA561"/>
      <c r="AB561"/>
      <c r="AC561"/>
      <c r="AD561"/>
      <c r="AE561"/>
      <c r="AF561"/>
      <c r="AG561"/>
      <c r="AH561"/>
      <c r="AI561"/>
      <c r="AJ561"/>
    </row>
    <row r="562" spans="1:36" ht="24.95" customHeight="1">
      <c r="A562" s="66"/>
      <c r="M562" s="37"/>
      <c r="N562" s="37"/>
      <c r="U562"/>
      <c r="V562"/>
      <c r="W562"/>
      <c r="X562" s="112"/>
      <c r="Y562" s="112"/>
      <c r="Z562" s="200"/>
      <c r="AA562"/>
      <c r="AB562"/>
      <c r="AC562"/>
      <c r="AD562"/>
      <c r="AE562"/>
      <c r="AF562"/>
      <c r="AG562"/>
      <c r="AH562"/>
      <c r="AI562"/>
      <c r="AJ562"/>
    </row>
    <row r="563" spans="1:36" ht="24.95" customHeight="1">
      <c r="A563" s="66"/>
      <c r="M563" s="37"/>
      <c r="N563" s="37"/>
      <c r="U563"/>
      <c r="V563"/>
      <c r="W563"/>
      <c r="X563" s="112"/>
      <c r="Y563" s="112"/>
      <c r="Z563" s="200"/>
      <c r="AA563"/>
      <c r="AB563"/>
      <c r="AC563"/>
      <c r="AD563"/>
      <c r="AE563"/>
      <c r="AF563"/>
      <c r="AG563"/>
      <c r="AH563"/>
      <c r="AI563"/>
      <c r="AJ563"/>
    </row>
    <row r="564" spans="1:36" ht="24.95" customHeight="1">
      <c r="A564" s="66"/>
      <c r="M564" s="37"/>
      <c r="N564" s="37"/>
      <c r="U564"/>
      <c r="V564"/>
      <c r="W564"/>
      <c r="X564" s="112"/>
      <c r="Y564" s="112"/>
      <c r="Z564" s="200"/>
      <c r="AA564"/>
      <c r="AB564"/>
      <c r="AC564"/>
      <c r="AD564"/>
      <c r="AE564"/>
      <c r="AF564"/>
      <c r="AG564"/>
      <c r="AH564"/>
      <c r="AI564"/>
      <c r="AJ564"/>
    </row>
    <row r="565" spans="1:36" ht="24.95" customHeight="1">
      <c r="A565" s="66"/>
      <c r="M565" s="37"/>
      <c r="N565" s="37"/>
      <c r="U565"/>
      <c r="V565"/>
      <c r="W565"/>
      <c r="X565" s="112"/>
      <c r="Y565" s="112"/>
      <c r="Z565" s="200"/>
      <c r="AA565"/>
      <c r="AB565"/>
      <c r="AC565"/>
      <c r="AD565"/>
      <c r="AE565"/>
      <c r="AF565"/>
      <c r="AG565"/>
      <c r="AH565"/>
      <c r="AI565"/>
      <c r="AJ565"/>
    </row>
    <row r="566" spans="1:36" ht="24.95" customHeight="1">
      <c r="A566" s="66"/>
      <c r="M566" s="37"/>
      <c r="N566" s="37"/>
      <c r="U566"/>
      <c r="V566"/>
      <c r="W566"/>
      <c r="X566" s="112"/>
      <c r="Y566" s="112"/>
      <c r="Z566" s="200"/>
      <c r="AA566"/>
      <c r="AB566"/>
      <c r="AC566"/>
      <c r="AD566"/>
      <c r="AE566"/>
      <c r="AF566"/>
      <c r="AG566"/>
      <c r="AH566"/>
      <c r="AI566"/>
      <c r="AJ566"/>
    </row>
    <row r="567" spans="1:36" ht="24.95" customHeight="1">
      <c r="A567" s="66"/>
      <c r="M567" s="37"/>
      <c r="N567" s="37"/>
      <c r="U567"/>
      <c r="V567"/>
      <c r="W567"/>
      <c r="X567" s="112"/>
      <c r="Y567" s="112"/>
      <c r="Z567" s="200"/>
      <c r="AA567"/>
      <c r="AB567"/>
      <c r="AC567"/>
      <c r="AD567"/>
      <c r="AE567"/>
      <c r="AF567"/>
      <c r="AG567"/>
      <c r="AH567"/>
      <c r="AI567"/>
      <c r="AJ567"/>
    </row>
    <row r="568" spans="1:36" ht="24.95" customHeight="1">
      <c r="A568" s="66"/>
      <c r="M568" s="37"/>
      <c r="N568" s="37"/>
      <c r="U568"/>
      <c r="V568"/>
      <c r="W568"/>
      <c r="X568" s="112"/>
      <c r="Y568" s="112"/>
      <c r="Z568" s="200"/>
      <c r="AA568"/>
      <c r="AB568"/>
      <c r="AC568"/>
      <c r="AD568"/>
      <c r="AE568"/>
      <c r="AF568"/>
      <c r="AG568"/>
      <c r="AH568"/>
      <c r="AI568"/>
      <c r="AJ568"/>
    </row>
    <row r="569" spans="1:36" ht="24.95" customHeight="1">
      <c r="A569" s="66"/>
      <c r="M569" s="37"/>
      <c r="N569" s="37"/>
      <c r="U569"/>
      <c r="V569"/>
      <c r="W569"/>
      <c r="X569" s="112"/>
      <c r="Y569" s="112"/>
      <c r="Z569" s="200"/>
      <c r="AA569"/>
      <c r="AB569"/>
      <c r="AC569"/>
      <c r="AD569"/>
      <c r="AE569"/>
      <c r="AF569"/>
      <c r="AG569"/>
      <c r="AH569"/>
      <c r="AI569"/>
      <c r="AJ569"/>
    </row>
    <row r="570" spans="1:36" ht="24.95" customHeight="1">
      <c r="A570" s="66"/>
      <c r="M570" s="37"/>
      <c r="N570" s="37"/>
      <c r="U570"/>
      <c r="V570"/>
      <c r="W570"/>
      <c r="X570" s="112"/>
      <c r="Y570" s="112"/>
      <c r="Z570" s="200"/>
      <c r="AA570"/>
      <c r="AB570"/>
      <c r="AC570"/>
      <c r="AD570"/>
      <c r="AE570"/>
      <c r="AF570"/>
      <c r="AG570"/>
      <c r="AH570"/>
      <c r="AI570"/>
      <c r="AJ570"/>
    </row>
    <row r="571" spans="1:36" ht="24.95" customHeight="1">
      <c r="A571" s="66"/>
      <c r="M571" s="37"/>
      <c r="N571" s="37"/>
      <c r="U571"/>
      <c r="V571"/>
      <c r="W571"/>
      <c r="X571" s="112"/>
      <c r="Y571" s="112"/>
      <c r="Z571" s="200"/>
      <c r="AA571"/>
      <c r="AB571"/>
      <c r="AC571"/>
      <c r="AD571"/>
      <c r="AE571"/>
      <c r="AF571"/>
      <c r="AG571"/>
      <c r="AH571"/>
      <c r="AI571"/>
      <c r="AJ571"/>
    </row>
    <row r="572" spans="1:36" ht="24.95" customHeight="1">
      <c r="A572" s="66"/>
      <c r="M572" s="37"/>
      <c r="N572" s="37"/>
      <c r="U572"/>
      <c r="V572"/>
      <c r="W572"/>
      <c r="X572" s="112"/>
      <c r="Y572" s="112"/>
      <c r="Z572" s="200"/>
      <c r="AA572"/>
      <c r="AB572"/>
      <c r="AC572"/>
      <c r="AD572"/>
      <c r="AE572"/>
      <c r="AF572"/>
      <c r="AG572"/>
      <c r="AH572"/>
      <c r="AI572"/>
      <c r="AJ572"/>
    </row>
    <row r="573" spans="1:36" ht="24.95" customHeight="1">
      <c r="A573" s="66"/>
      <c r="M573" s="37"/>
      <c r="N573" s="37"/>
      <c r="U573"/>
      <c r="V573"/>
      <c r="W573"/>
      <c r="X573" s="112"/>
      <c r="Y573" s="112"/>
      <c r="Z573" s="200"/>
      <c r="AA573"/>
      <c r="AB573"/>
      <c r="AC573"/>
      <c r="AD573"/>
      <c r="AE573"/>
      <c r="AF573"/>
      <c r="AG573"/>
      <c r="AH573"/>
      <c r="AI573"/>
      <c r="AJ573"/>
    </row>
    <row r="574" spans="1:36" ht="24.95" customHeight="1">
      <c r="A574" s="66"/>
      <c r="M574" s="37"/>
      <c r="N574" s="37"/>
      <c r="U574"/>
      <c r="V574"/>
      <c r="W574"/>
      <c r="X574" s="112"/>
      <c r="Y574" s="112"/>
      <c r="Z574" s="200"/>
      <c r="AA574"/>
      <c r="AB574"/>
      <c r="AC574"/>
      <c r="AD574"/>
      <c r="AE574"/>
      <c r="AF574"/>
      <c r="AG574"/>
      <c r="AH574"/>
      <c r="AI574"/>
      <c r="AJ574"/>
    </row>
    <row r="575" spans="1:36" ht="24.95" customHeight="1">
      <c r="A575" s="66"/>
      <c r="M575" s="37"/>
      <c r="N575" s="37"/>
      <c r="U575"/>
      <c r="V575"/>
      <c r="W575"/>
      <c r="X575" s="112"/>
      <c r="Y575" s="112"/>
      <c r="Z575" s="200"/>
      <c r="AA575"/>
      <c r="AB575"/>
      <c r="AC575"/>
      <c r="AD575"/>
      <c r="AE575"/>
      <c r="AF575"/>
      <c r="AG575"/>
      <c r="AH575"/>
      <c r="AI575"/>
      <c r="AJ575"/>
    </row>
    <row r="576" spans="1:36" ht="24.95" customHeight="1">
      <c r="A576" s="66"/>
      <c r="M576" s="37"/>
      <c r="N576" s="37"/>
      <c r="U576"/>
      <c r="V576"/>
      <c r="W576"/>
      <c r="X576" s="112"/>
      <c r="Y576" s="112"/>
      <c r="Z576" s="200"/>
      <c r="AA576"/>
      <c r="AB576"/>
      <c r="AC576"/>
      <c r="AD576"/>
      <c r="AE576"/>
      <c r="AF576"/>
      <c r="AG576"/>
      <c r="AH576"/>
      <c r="AI576"/>
      <c r="AJ576"/>
    </row>
    <row r="577" spans="1:36" ht="24.95" customHeight="1">
      <c r="A577" s="66"/>
      <c r="M577" s="37"/>
      <c r="N577" s="37"/>
      <c r="U577"/>
      <c r="V577"/>
      <c r="W577"/>
      <c r="X577" s="112"/>
      <c r="Y577" s="112"/>
      <c r="Z577" s="200"/>
      <c r="AA577"/>
      <c r="AB577"/>
      <c r="AC577"/>
      <c r="AD577"/>
      <c r="AE577"/>
      <c r="AF577"/>
      <c r="AG577"/>
      <c r="AH577"/>
      <c r="AI577"/>
      <c r="AJ577"/>
    </row>
    <row r="578" spans="1:36" ht="24.95" customHeight="1">
      <c r="A578" s="66"/>
      <c r="M578" s="37"/>
      <c r="N578" s="37"/>
      <c r="U578"/>
      <c r="V578"/>
      <c r="W578"/>
      <c r="X578" s="112"/>
      <c r="Y578" s="112"/>
      <c r="Z578" s="200"/>
      <c r="AA578"/>
      <c r="AB578"/>
      <c r="AC578"/>
      <c r="AD578"/>
      <c r="AE578"/>
      <c r="AF578"/>
      <c r="AG578"/>
      <c r="AH578"/>
      <c r="AI578"/>
      <c r="AJ578"/>
    </row>
    <row r="579" spans="1:36" ht="24.95" customHeight="1">
      <c r="A579" s="66"/>
      <c r="M579" s="37"/>
      <c r="N579" s="37"/>
      <c r="U579"/>
      <c r="V579"/>
      <c r="W579"/>
      <c r="X579" s="112"/>
      <c r="Y579" s="112"/>
      <c r="Z579" s="200"/>
      <c r="AA579"/>
      <c r="AB579"/>
      <c r="AC579"/>
      <c r="AD579"/>
      <c r="AE579"/>
      <c r="AF579"/>
      <c r="AG579"/>
      <c r="AH579"/>
      <c r="AI579"/>
      <c r="AJ579"/>
    </row>
    <row r="580" spans="1:36" ht="24.95" customHeight="1">
      <c r="A580" s="66"/>
      <c r="M580" s="37"/>
      <c r="N580" s="37"/>
      <c r="U580"/>
      <c r="V580"/>
      <c r="W580"/>
      <c r="X580" s="112"/>
      <c r="Y580" s="112"/>
      <c r="Z580" s="200"/>
      <c r="AA580"/>
      <c r="AB580"/>
      <c r="AC580"/>
      <c r="AD580"/>
      <c r="AE580"/>
      <c r="AF580"/>
      <c r="AG580"/>
      <c r="AH580"/>
      <c r="AI580"/>
      <c r="AJ580"/>
    </row>
    <row r="581" spans="1:36" ht="24.95" customHeight="1">
      <c r="A581" s="66"/>
      <c r="M581" s="37"/>
      <c r="N581" s="37"/>
      <c r="U581"/>
      <c r="V581"/>
      <c r="W581"/>
      <c r="X581" s="112"/>
      <c r="Y581" s="112"/>
      <c r="Z581" s="200"/>
      <c r="AA581"/>
      <c r="AB581"/>
      <c r="AC581"/>
      <c r="AD581"/>
      <c r="AE581"/>
      <c r="AF581"/>
      <c r="AG581"/>
      <c r="AH581"/>
      <c r="AI581"/>
      <c r="AJ581"/>
    </row>
    <row r="582" spans="1:36" ht="24.95" customHeight="1">
      <c r="A582" s="66"/>
      <c r="M582" s="37"/>
      <c r="N582" s="37"/>
      <c r="U582"/>
      <c r="V582"/>
      <c r="W582"/>
      <c r="X582" s="112"/>
      <c r="Y582" s="112"/>
      <c r="Z582" s="200"/>
      <c r="AA582"/>
      <c r="AB582"/>
      <c r="AC582"/>
      <c r="AD582"/>
      <c r="AE582"/>
      <c r="AF582"/>
      <c r="AG582"/>
      <c r="AH582"/>
      <c r="AI582"/>
      <c r="AJ582"/>
    </row>
    <row r="583" spans="1:36" ht="24.95" customHeight="1">
      <c r="A583" s="66"/>
      <c r="M583" s="37"/>
      <c r="N583" s="37"/>
      <c r="U583"/>
      <c r="V583"/>
      <c r="W583"/>
      <c r="X583" s="112"/>
      <c r="Y583" s="112"/>
      <c r="Z583" s="200"/>
      <c r="AA583"/>
      <c r="AB583"/>
      <c r="AC583"/>
      <c r="AD583"/>
      <c r="AE583"/>
      <c r="AF583"/>
      <c r="AG583"/>
      <c r="AH583"/>
      <c r="AI583"/>
      <c r="AJ583"/>
    </row>
    <row r="584" spans="1:36" ht="24.95" customHeight="1">
      <c r="A584" s="66"/>
      <c r="M584" s="37"/>
      <c r="N584" s="37"/>
      <c r="U584"/>
      <c r="V584"/>
      <c r="W584"/>
      <c r="X584" s="112"/>
      <c r="Y584" s="112"/>
      <c r="Z584" s="200"/>
      <c r="AA584"/>
      <c r="AB584"/>
      <c r="AC584"/>
      <c r="AD584"/>
      <c r="AE584"/>
      <c r="AF584"/>
      <c r="AG584"/>
      <c r="AH584"/>
      <c r="AI584"/>
      <c r="AJ584"/>
    </row>
    <row r="585" spans="1:36" ht="24.95" customHeight="1">
      <c r="A585" s="66"/>
      <c r="M585" s="37"/>
      <c r="N585" s="37"/>
      <c r="U585"/>
      <c r="V585"/>
      <c r="W585"/>
      <c r="X585" s="112"/>
      <c r="Y585" s="112"/>
      <c r="Z585" s="200"/>
      <c r="AA585"/>
      <c r="AB585"/>
      <c r="AC585"/>
      <c r="AD585"/>
      <c r="AE585"/>
      <c r="AF585"/>
      <c r="AG585"/>
      <c r="AH585"/>
      <c r="AI585"/>
      <c r="AJ585"/>
    </row>
    <row r="586" spans="1:36" ht="24.95" customHeight="1">
      <c r="A586" s="66"/>
      <c r="M586" s="37"/>
      <c r="N586" s="37"/>
      <c r="U586"/>
      <c r="V586"/>
      <c r="W586"/>
      <c r="X586" s="112"/>
      <c r="Y586" s="112"/>
      <c r="Z586" s="200"/>
      <c r="AA586"/>
      <c r="AB586"/>
      <c r="AC586"/>
      <c r="AD586"/>
      <c r="AE586"/>
      <c r="AF586"/>
      <c r="AG586"/>
      <c r="AH586"/>
      <c r="AI586"/>
      <c r="AJ586"/>
    </row>
    <row r="587" spans="1:36" ht="24.95" customHeight="1">
      <c r="A587" s="66"/>
      <c r="M587" s="37"/>
      <c r="N587" s="37"/>
      <c r="U587"/>
      <c r="V587"/>
      <c r="W587"/>
      <c r="X587" s="112"/>
      <c r="Y587" s="112"/>
      <c r="Z587" s="200"/>
      <c r="AA587"/>
      <c r="AB587"/>
      <c r="AC587"/>
      <c r="AD587"/>
      <c r="AE587"/>
      <c r="AF587"/>
      <c r="AG587"/>
      <c r="AH587"/>
      <c r="AI587"/>
      <c r="AJ587"/>
    </row>
    <row r="588" spans="1:36" ht="24.95" customHeight="1">
      <c r="A588" s="66"/>
      <c r="M588" s="37"/>
      <c r="N588" s="37"/>
      <c r="U588"/>
      <c r="V588"/>
      <c r="W588"/>
      <c r="X588" s="112"/>
      <c r="Y588" s="112"/>
      <c r="Z588" s="200"/>
      <c r="AA588"/>
      <c r="AB588"/>
      <c r="AC588"/>
      <c r="AD588"/>
      <c r="AE588"/>
      <c r="AF588"/>
      <c r="AG588"/>
      <c r="AH588"/>
      <c r="AI588"/>
      <c r="AJ588"/>
    </row>
    <row r="589" spans="1:36" ht="24.95" customHeight="1">
      <c r="A589" s="66"/>
      <c r="M589" s="37"/>
      <c r="N589" s="37"/>
      <c r="U589"/>
      <c r="V589"/>
      <c r="W589"/>
      <c r="X589" s="112"/>
      <c r="Y589" s="112"/>
      <c r="Z589" s="200"/>
      <c r="AA589"/>
      <c r="AB589"/>
      <c r="AC589"/>
      <c r="AD589"/>
      <c r="AE589"/>
      <c r="AF589"/>
      <c r="AG589"/>
      <c r="AH589"/>
      <c r="AI589"/>
      <c r="AJ589"/>
    </row>
    <row r="590" spans="1:36" ht="24.95" customHeight="1">
      <c r="A590" s="66"/>
      <c r="M590" s="37"/>
      <c r="N590" s="37"/>
      <c r="U590"/>
      <c r="V590"/>
      <c r="W590"/>
      <c r="X590" s="112"/>
      <c r="Y590" s="112"/>
      <c r="Z590" s="200"/>
      <c r="AA590"/>
      <c r="AB590"/>
      <c r="AC590"/>
      <c r="AD590"/>
      <c r="AE590"/>
      <c r="AF590"/>
      <c r="AG590"/>
      <c r="AH590"/>
      <c r="AI590"/>
      <c r="AJ590"/>
    </row>
    <row r="591" spans="1:36" ht="24.95" customHeight="1">
      <c r="A591" s="66"/>
      <c r="M591" s="37"/>
      <c r="N591" s="37"/>
      <c r="U591"/>
      <c r="V591"/>
      <c r="W591"/>
      <c r="X591" s="112"/>
      <c r="Y591" s="112"/>
      <c r="Z591" s="200"/>
      <c r="AA591"/>
      <c r="AB591"/>
      <c r="AC591"/>
      <c r="AD591"/>
      <c r="AE591"/>
      <c r="AF591"/>
      <c r="AG591"/>
      <c r="AH591"/>
      <c r="AI591"/>
      <c r="AJ591"/>
    </row>
    <row r="592" spans="1:36" ht="24.95" customHeight="1">
      <c r="A592" s="66"/>
      <c r="M592" s="37"/>
      <c r="N592" s="37"/>
      <c r="U592"/>
      <c r="V592"/>
      <c r="W592"/>
      <c r="X592" s="112"/>
      <c r="Y592" s="112"/>
      <c r="Z592" s="200"/>
      <c r="AA592"/>
      <c r="AB592"/>
      <c r="AC592"/>
      <c r="AD592"/>
      <c r="AE592"/>
      <c r="AF592"/>
      <c r="AG592"/>
      <c r="AH592"/>
      <c r="AI592"/>
      <c r="AJ592"/>
    </row>
    <row r="593" spans="1:36" ht="24.95" customHeight="1">
      <c r="A593" s="66"/>
      <c r="M593" s="37"/>
      <c r="N593" s="37"/>
      <c r="U593"/>
      <c r="V593"/>
      <c r="W593"/>
      <c r="X593" s="112"/>
      <c r="Y593" s="112"/>
      <c r="Z593" s="200"/>
      <c r="AA593"/>
      <c r="AB593"/>
      <c r="AC593"/>
      <c r="AD593"/>
      <c r="AE593"/>
      <c r="AF593"/>
      <c r="AG593"/>
      <c r="AH593"/>
      <c r="AI593"/>
      <c r="AJ593"/>
    </row>
    <row r="594" spans="1:36" ht="24.95" customHeight="1">
      <c r="A594" s="66"/>
      <c r="M594" s="37"/>
      <c r="N594" s="37"/>
      <c r="U594"/>
      <c r="V594"/>
      <c r="W594"/>
      <c r="X594" s="112"/>
      <c r="Y594" s="112"/>
      <c r="Z594" s="200"/>
      <c r="AA594"/>
      <c r="AB594"/>
      <c r="AC594"/>
      <c r="AD594"/>
      <c r="AE594"/>
      <c r="AF594"/>
      <c r="AG594"/>
      <c r="AH594"/>
      <c r="AI594"/>
      <c r="AJ594"/>
    </row>
    <row r="595" spans="1:36" ht="24.95" customHeight="1">
      <c r="A595" s="66"/>
      <c r="M595" s="37"/>
      <c r="N595" s="37"/>
      <c r="U595"/>
      <c r="V595"/>
      <c r="W595"/>
      <c r="X595" s="112"/>
      <c r="Y595" s="112"/>
      <c r="Z595" s="200"/>
      <c r="AA595"/>
      <c r="AB595"/>
      <c r="AC595"/>
      <c r="AD595"/>
      <c r="AE595"/>
      <c r="AF595"/>
      <c r="AG595"/>
      <c r="AH595"/>
      <c r="AI595"/>
      <c r="AJ595"/>
    </row>
    <row r="596" spans="1:36" ht="24.95" customHeight="1">
      <c r="A596" s="66"/>
      <c r="M596" s="37"/>
      <c r="N596" s="37"/>
      <c r="U596"/>
      <c r="V596"/>
      <c r="W596"/>
      <c r="X596" s="112"/>
      <c r="Y596" s="112"/>
      <c r="Z596" s="200"/>
      <c r="AA596"/>
      <c r="AB596"/>
      <c r="AC596"/>
      <c r="AD596"/>
      <c r="AE596"/>
      <c r="AF596"/>
      <c r="AG596"/>
      <c r="AH596"/>
      <c r="AI596"/>
      <c r="AJ596"/>
    </row>
    <row r="597" spans="1:36" ht="24.95" customHeight="1">
      <c r="A597" s="66"/>
      <c r="M597" s="37"/>
      <c r="N597" s="37"/>
      <c r="U597"/>
      <c r="V597"/>
      <c r="W597"/>
      <c r="X597" s="112"/>
      <c r="Y597" s="112"/>
      <c r="Z597" s="200"/>
      <c r="AA597"/>
      <c r="AB597"/>
      <c r="AC597"/>
      <c r="AD597"/>
      <c r="AE597"/>
      <c r="AF597"/>
      <c r="AG597"/>
      <c r="AH597"/>
      <c r="AI597"/>
      <c r="AJ597"/>
    </row>
    <row r="598" spans="1:36" ht="24.95" customHeight="1">
      <c r="A598" s="66"/>
      <c r="M598" s="37"/>
      <c r="N598" s="37"/>
      <c r="U598"/>
      <c r="V598"/>
      <c r="W598"/>
      <c r="X598" s="112"/>
      <c r="Y598" s="112"/>
      <c r="Z598" s="200"/>
      <c r="AA598"/>
      <c r="AB598"/>
      <c r="AC598"/>
      <c r="AD598"/>
      <c r="AE598"/>
      <c r="AF598"/>
      <c r="AG598"/>
      <c r="AH598"/>
      <c r="AI598"/>
      <c r="AJ598"/>
    </row>
    <row r="599" spans="1:36" ht="24.95" customHeight="1">
      <c r="A599" s="66"/>
      <c r="M599" s="37"/>
      <c r="N599" s="37"/>
      <c r="U599"/>
      <c r="V599"/>
      <c r="W599"/>
      <c r="X599" s="112"/>
      <c r="Y599" s="112"/>
      <c r="Z599" s="200"/>
      <c r="AA599"/>
      <c r="AB599"/>
      <c r="AC599"/>
      <c r="AD599"/>
      <c r="AE599"/>
      <c r="AF599"/>
      <c r="AG599"/>
      <c r="AH599"/>
      <c r="AI599"/>
      <c r="AJ599"/>
    </row>
    <row r="600" spans="1:36" ht="24.95" customHeight="1">
      <c r="A600" s="66"/>
      <c r="M600" s="37"/>
      <c r="N600" s="37"/>
      <c r="U600"/>
      <c r="V600"/>
      <c r="W600"/>
      <c r="X600" s="112"/>
      <c r="Y600" s="112"/>
      <c r="Z600" s="200"/>
      <c r="AA600"/>
      <c r="AB600"/>
      <c r="AC600"/>
      <c r="AD600"/>
      <c r="AE600"/>
      <c r="AF600"/>
      <c r="AG600"/>
      <c r="AH600"/>
      <c r="AI600"/>
      <c r="AJ600"/>
    </row>
    <row r="601" spans="1:36" ht="24.95" customHeight="1">
      <c r="A601" s="66"/>
      <c r="M601" s="37"/>
      <c r="N601" s="37"/>
      <c r="U601"/>
      <c r="V601"/>
      <c r="W601"/>
      <c r="X601" s="112"/>
      <c r="Y601" s="112"/>
      <c r="Z601" s="200"/>
      <c r="AA601"/>
      <c r="AB601"/>
      <c r="AC601"/>
      <c r="AD601"/>
      <c r="AE601"/>
      <c r="AF601"/>
      <c r="AG601"/>
      <c r="AH601"/>
      <c r="AI601"/>
      <c r="AJ601"/>
    </row>
    <row r="602" spans="1:36" ht="24.95" customHeight="1">
      <c r="A602" s="66"/>
      <c r="M602" s="37"/>
      <c r="N602" s="37"/>
      <c r="U602"/>
      <c r="V602"/>
      <c r="W602"/>
      <c r="X602" s="112"/>
      <c r="Y602" s="112"/>
      <c r="Z602" s="200"/>
      <c r="AA602"/>
      <c r="AB602"/>
      <c r="AC602"/>
      <c r="AD602"/>
      <c r="AE602"/>
      <c r="AF602"/>
      <c r="AG602"/>
      <c r="AH602"/>
      <c r="AI602"/>
      <c r="AJ602"/>
    </row>
    <row r="603" spans="1:36" ht="24.95" customHeight="1">
      <c r="A603" s="66"/>
      <c r="M603" s="37"/>
      <c r="N603" s="37"/>
      <c r="U603"/>
      <c r="V603"/>
      <c r="W603"/>
      <c r="X603" s="112"/>
      <c r="Y603" s="112"/>
      <c r="Z603" s="200"/>
      <c r="AA603"/>
      <c r="AB603"/>
      <c r="AC603"/>
      <c r="AD603"/>
      <c r="AE603"/>
      <c r="AF603"/>
      <c r="AG603"/>
      <c r="AH603"/>
      <c r="AI603"/>
      <c r="AJ603"/>
    </row>
    <row r="604" spans="1:36" ht="24.95" customHeight="1">
      <c r="A604" s="66"/>
      <c r="M604" s="37"/>
      <c r="N604" s="37"/>
      <c r="U604"/>
      <c r="V604"/>
      <c r="W604"/>
      <c r="X604" s="112"/>
      <c r="Y604" s="112"/>
      <c r="Z604" s="200"/>
      <c r="AA604"/>
      <c r="AB604"/>
      <c r="AC604"/>
      <c r="AD604"/>
      <c r="AE604"/>
      <c r="AF604"/>
      <c r="AG604"/>
      <c r="AH604"/>
      <c r="AI604"/>
      <c r="AJ604"/>
    </row>
    <row r="605" spans="1:36" ht="24.95" customHeight="1">
      <c r="A605" s="66"/>
      <c r="M605" s="37"/>
      <c r="N605" s="37"/>
      <c r="U605"/>
      <c r="V605"/>
      <c r="W605"/>
      <c r="X605" s="112"/>
      <c r="Y605" s="112"/>
      <c r="Z605" s="200"/>
      <c r="AA605"/>
      <c r="AB605"/>
      <c r="AC605"/>
      <c r="AD605"/>
      <c r="AE605"/>
      <c r="AF605"/>
      <c r="AG605"/>
      <c r="AH605"/>
      <c r="AI605"/>
      <c r="AJ605"/>
    </row>
    <row r="606" spans="1:36" ht="24.95" customHeight="1">
      <c r="A606" s="66"/>
      <c r="M606" s="37"/>
      <c r="N606" s="37"/>
      <c r="U606"/>
      <c r="V606"/>
      <c r="W606"/>
      <c r="X606" s="112"/>
      <c r="Y606" s="112"/>
      <c r="Z606" s="200"/>
      <c r="AA606"/>
      <c r="AB606"/>
      <c r="AC606"/>
      <c r="AD606"/>
      <c r="AE606"/>
      <c r="AF606"/>
      <c r="AG606"/>
      <c r="AH606"/>
      <c r="AI606"/>
      <c r="AJ606"/>
    </row>
    <row r="607" spans="1:36" ht="24.95" customHeight="1">
      <c r="A607" s="66"/>
      <c r="M607" s="37"/>
      <c r="N607" s="37"/>
      <c r="U607"/>
      <c r="V607"/>
      <c r="W607"/>
      <c r="X607" s="112"/>
      <c r="Y607" s="112"/>
      <c r="Z607" s="200"/>
      <c r="AA607"/>
      <c r="AB607"/>
      <c r="AC607"/>
      <c r="AD607"/>
      <c r="AE607"/>
      <c r="AF607"/>
      <c r="AG607"/>
      <c r="AH607"/>
      <c r="AI607"/>
      <c r="AJ607"/>
    </row>
    <row r="608" spans="1:36" ht="24.95" customHeight="1">
      <c r="A608" s="66"/>
      <c r="M608" s="37"/>
      <c r="N608" s="37"/>
      <c r="U608"/>
      <c r="V608"/>
      <c r="W608"/>
      <c r="X608" s="112"/>
      <c r="Y608" s="112"/>
      <c r="Z608" s="200"/>
      <c r="AA608"/>
      <c r="AB608"/>
      <c r="AC608"/>
      <c r="AD608"/>
      <c r="AE608"/>
      <c r="AF608"/>
      <c r="AG608"/>
      <c r="AH608"/>
      <c r="AI608"/>
      <c r="AJ608"/>
    </row>
    <row r="609" spans="1:36" ht="24.95" customHeight="1">
      <c r="A609" s="66"/>
      <c r="M609" s="37"/>
      <c r="N609" s="37"/>
      <c r="U609"/>
      <c r="V609"/>
      <c r="W609"/>
      <c r="X609" s="112"/>
      <c r="Y609" s="112"/>
      <c r="Z609" s="200"/>
      <c r="AA609"/>
      <c r="AB609"/>
      <c r="AC609"/>
      <c r="AD609"/>
      <c r="AE609"/>
      <c r="AF609"/>
      <c r="AG609"/>
      <c r="AH609"/>
      <c r="AI609"/>
      <c r="AJ609"/>
    </row>
    <row r="610" spans="1:36" ht="24.95" customHeight="1">
      <c r="A610" s="66"/>
      <c r="M610" s="37"/>
      <c r="N610" s="37"/>
      <c r="U610"/>
      <c r="V610"/>
      <c r="W610"/>
      <c r="X610" s="112"/>
      <c r="Y610" s="112"/>
      <c r="Z610" s="200"/>
      <c r="AA610"/>
      <c r="AB610"/>
      <c r="AC610"/>
      <c r="AD610"/>
      <c r="AE610"/>
      <c r="AF610"/>
      <c r="AG610"/>
      <c r="AH610"/>
      <c r="AI610"/>
      <c r="AJ610"/>
    </row>
    <row r="611" spans="1:36" ht="24.95" customHeight="1">
      <c r="A611" s="66"/>
      <c r="M611" s="37"/>
      <c r="N611" s="37"/>
      <c r="U611"/>
      <c r="V611"/>
      <c r="W611"/>
      <c r="X611" s="112"/>
      <c r="Y611" s="112"/>
      <c r="Z611" s="200"/>
      <c r="AA611"/>
      <c r="AB611"/>
      <c r="AC611"/>
      <c r="AD611"/>
      <c r="AE611"/>
      <c r="AF611"/>
      <c r="AG611"/>
      <c r="AH611"/>
      <c r="AI611"/>
      <c r="AJ611"/>
    </row>
    <row r="612" spans="1:36" ht="24.95" customHeight="1">
      <c r="A612" s="66"/>
      <c r="M612" s="37"/>
      <c r="N612" s="37"/>
      <c r="U612"/>
      <c r="V612"/>
      <c r="W612"/>
      <c r="X612" s="112"/>
      <c r="Y612" s="112"/>
      <c r="Z612" s="200"/>
      <c r="AA612"/>
      <c r="AB612"/>
      <c r="AC612"/>
      <c r="AD612"/>
      <c r="AE612"/>
      <c r="AF612"/>
      <c r="AG612"/>
      <c r="AH612"/>
      <c r="AI612"/>
      <c r="AJ612"/>
    </row>
    <row r="613" spans="1:36" ht="24.95" customHeight="1">
      <c r="A613" s="66"/>
      <c r="M613" s="37"/>
      <c r="N613" s="37"/>
      <c r="U613"/>
      <c r="V613"/>
      <c r="W613"/>
      <c r="X613" s="112"/>
      <c r="Y613" s="112"/>
      <c r="Z613" s="200"/>
      <c r="AA613"/>
      <c r="AB613"/>
      <c r="AC613"/>
      <c r="AD613"/>
      <c r="AE613"/>
      <c r="AF613"/>
      <c r="AG613"/>
      <c r="AH613"/>
      <c r="AI613"/>
      <c r="AJ613"/>
    </row>
    <row r="614" spans="1:36" ht="24.95" customHeight="1">
      <c r="A614" s="66"/>
      <c r="M614" s="37"/>
      <c r="N614" s="37"/>
      <c r="U614"/>
      <c r="V614"/>
      <c r="W614"/>
      <c r="X614" s="112"/>
      <c r="Y614" s="112"/>
      <c r="Z614" s="200"/>
      <c r="AA614"/>
      <c r="AB614"/>
      <c r="AC614"/>
      <c r="AD614"/>
      <c r="AE614"/>
      <c r="AF614"/>
      <c r="AG614"/>
      <c r="AH614"/>
      <c r="AI614"/>
      <c r="AJ614"/>
    </row>
    <row r="615" spans="1:36" ht="24.95" customHeight="1">
      <c r="A615" s="66"/>
      <c r="M615" s="37"/>
      <c r="N615" s="37"/>
      <c r="U615"/>
      <c r="V615"/>
      <c r="W615"/>
      <c r="X615" s="112"/>
      <c r="Y615" s="112"/>
      <c r="Z615" s="200"/>
      <c r="AA615"/>
      <c r="AB615"/>
      <c r="AC615"/>
      <c r="AD615"/>
      <c r="AE615"/>
      <c r="AF615"/>
      <c r="AG615"/>
      <c r="AH615"/>
      <c r="AI615"/>
      <c r="AJ615"/>
    </row>
    <row r="616" spans="1:36" ht="24.95" customHeight="1">
      <c r="A616" s="66"/>
      <c r="M616" s="37"/>
      <c r="N616" s="37"/>
      <c r="U616"/>
      <c r="V616"/>
      <c r="W616"/>
      <c r="X616" s="112"/>
      <c r="Y616" s="112"/>
      <c r="Z616" s="200"/>
      <c r="AA616"/>
      <c r="AB616"/>
      <c r="AC616"/>
      <c r="AD616"/>
      <c r="AE616"/>
      <c r="AF616"/>
      <c r="AG616"/>
      <c r="AH616"/>
      <c r="AI616"/>
      <c r="AJ616"/>
    </row>
    <row r="617" spans="1:36" ht="24.95" customHeight="1">
      <c r="A617" s="66"/>
      <c r="M617" s="37"/>
      <c r="N617" s="37"/>
      <c r="U617"/>
      <c r="V617"/>
      <c r="W617"/>
      <c r="X617" s="112"/>
      <c r="Y617" s="112"/>
      <c r="Z617" s="200"/>
      <c r="AA617"/>
      <c r="AB617"/>
      <c r="AC617"/>
      <c r="AD617"/>
      <c r="AE617"/>
      <c r="AF617"/>
      <c r="AG617"/>
      <c r="AH617"/>
      <c r="AI617"/>
      <c r="AJ617"/>
    </row>
    <row r="618" spans="1:36" ht="24.95" customHeight="1">
      <c r="A618" s="66"/>
      <c r="M618" s="37"/>
      <c r="N618" s="37"/>
      <c r="U618"/>
      <c r="V618"/>
      <c r="W618"/>
      <c r="X618" s="112"/>
      <c r="Y618" s="112"/>
      <c r="Z618" s="200"/>
      <c r="AA618"/>
      <c r="AB618"/>
      <c r="AC618"/>
      <c r="AD618"/>
      <c r="AE618"/>
      <c r="AF618"/>
      <c r="AG618"/>
      <c r="AH618"/>
      <c r="AI618"/>
      <c r="AJ618"/>
    </row>
    <row r="619" spans="1:36" ht="24.95" customHeight="1">
      <c r="A619" s="66"/>
      <c r="M619" s="37"/>
      <c r="N619" s="37"/>
      <c r="U619"/>
      <c r="V619"/>
      <c r="W619"/>
      <c r="X619" s="112"/>
      <c r="Y619" s="112"/>
      <c r="Z619" s="200"/>
      <c r="AA619"/>
      <c r="AB619"/>
      <c r="AC619"/>
      <c r="AD619"/>
      <c r="AE619"/>
      <c r="AF619"/>
      <c r="AG619"/>
      <c r="AH619"/>
      <c r="AI619"/>
      <c r="AJ619"/>
    </row>
    <row r="620" spans="1:36" ht="24.95" customHeight="1">
      <c r="A620" s="66"/>
      <c r="M620" s="37"/>
      <c r="N620" s="37"/>
      <c r="U620"/>
      <c r="V620"/>
      <c r="W620"/>
      <c r="X620" s="112"/>
      <c r="Y620" s="112"/>
      <c r="Z620" s="200"/>
      <c r="AA620"/>
      <c r="AB620"/>
      <c r="AC620"/>
      <c r="AD620"/>
      <c r="AE620"/>
      <c r="AF620"/>
      <c r="AG620"/>
      <c r="AH620"/>
      <c r="AI620"/>
      <c r="AJ620"/>
    </row>
    <row r="621" spans="1:36" ht="24.95" customHeight="1">
      <c r="A621" s="66"/>
      <c r="M621" s="37"/>
      <c r="N621" s="37"/>
      <c r="U621"/>
      <c r="V621"/>
      <c r="W621"/>
      <c r="X621" s="112"/>
      <c r="Y621" s="112"/>
      <c r="Z621" s="200"/>
      <c r="AA621"/>
      <c r="AB621"/>
      <c r="AC621"/>
      <c r="AD621"/>
      <c r="AE621"/>
      <c r="AF621"/>
      <c r="AG621"/>
      <c r="AH621"/>
      <c r="AI621"/>
      <c r="AJ621"/>
    </row>
    <row r="622" spans="1:36" ht="24.95" customHeight="1">
      <c r="A622" s="66"/>
      <c r="M622" s="37"/>
      <c r="N622" s="37"/>
      <c r="U622"/>
      <c r="V622"/>
      <c r="W622"/>
      <c r="X622" s="112"/>
      <c r="Y622" s="112"/>
      <c r="Z622" s="200"/>
      <c r="AA622"/>
      <c r="AB622"/>
      <c r="AC622"/>
      <c r="AD622"/>
      <c r="AE622"/>
      <c r="AF622"/>
      <c r="AG622"/>
      <c r="AH622"/>
      <c r="AI622"/>
      <c r="AJ622"/>
    </row>
    <row r="623" spans="1:36" ht="24.95" customHeight="1">
      <c r="A623" s="66"/>
      <c r="M623" s="37"/>
      <c r="N623" s="37"/>
      <c r="U623"/>
      <c r="V623"/>
      <c r="W623"/>
      <c r="X623" s="112"/>
      <c r="Y623" s="112"/>
      <c r="Z623" s="200"/>
      <c r="AA623"/>
      <c r="AB623"/>
      <c r="AC623"/>
      <c r="AD623"/>
      <c r="AE623"/>
      <c r="AF623"/>
      <c r="AG623"/>
      <c r="AH623"/>
      <c r="AI623"/>
      <c r="AJ623"/>
    </row>
    <row r="624" spans="1:36" ht="24.95" customHeight="1">
      <c r="A624" s="66"/>
      <c r="M624" s="37"/>
      <c r="N624" s="37"/>
      <c r="U624"/>
      <c r="V624"/>
      <c r="W624"/>
      <c r="X624" s="112"/>
      <c r="Y624" s="112"/>
      <c r="Z624" s="200"/>
      <c r="AA624"/>
      <c r="AB624"/>
      <c r="AC624"/>
      <c r="AD624"/>
      <c r="AE624"/>
      <c r="AF624"/>
      <c r="AG624"/>
      <c r="AH624"/>
      <c r="AI624"/>
      <c r="AJ624"/>
    </row>
    <row r="625" spans="1:36" ht="24.95" customHeight="1">
      <c r="A625" s="66"/>
      <c r="M625" s="37"/>
      <c r="N625" s="37"/>
      <c r="U625"/>
      <c r="V625"/>
      <c r="W625"/>
      <c r="X625" s="112"/>
      <c r="Y625" s="112"/>
      <c r="Z625" s="200"/>
      <c r="AA625"/>
      <c r="AB625"/>
      <c r="AC625"/>
      <c r="AD625"/>
      <c r="AE625"/>
      <c r="AF625"/>
      <c r="AG625"/>
      <c r="AH625"/>
      <c r="AI625"/>
      <c r="AJ625"/>
    </row>
    <row r="626" spans="1:36" ht="24.95" customHeight="1">
      <c r="A626" s="66"/>
      <c r="M626" s="37"/>
      <c r="N626" s="37"/>
      <c r="U626"/>
      <c r="V626"/>
      <c r="W626"/>
      <c r="X626" s="112"/>
      <c r="Y626" s="112"/>
      <c r="Z626" s="200"/>
      <c r="AA626"/>
      <c r="AB626"/>
      <c r="AC626"/>
      <c r="AD626"/>
      <c r="AE626"/>
      <c r="AF626"/>
      <c r="AG626"/>
      <c r="AH626"/>
      <c r="AI626"/>
      <c r="AJ626"/>
    </row>
    <row r="627" spans="1:36" ht="24.95" customHeight="1">
      <c r="A627" s="66"/>
      <c r="M627" s="37"/>
      <c r="N627" s="37"/>
      <c r="U627"/>
      <c r="V627"/>
      <c r="W627"/>
      <c r="X627" s="112"/>
      <c r="Y627" s="112"/>
      <c r="Z627" s="200"/>
      <c r="AA627"/>
      <c r="AB627"/>
      <c r="AC627"/>
      <c r="AD627"/>
      <c r="AE627"/>
      <c r="AF627"/>
      <c r="AG627"/>
      <c r="AH627"/>
      <c r="AI627"/>
      <c r="AJ627"/>
    </row>
    <row r="628" spans="1:36" ht="24.95" customHeight="1">
      <c r="A628" s="66"/>
      <c r="M628" s="37"/>
      <c r="N628" s="37"/>
      <c r="U628"/>
      <c r="V628"/>
      <c r="W628"/>
      <c r="X628" s="112"/>
      <c r="Y628" s="112"/>
      <c r="Z628" s="200"/>
      <c r="AA628"/>
      <c r="AB628"/>
      <c r="AC628"/>
      <c r="AD628"/>
      <c r="AE628"/>
      <c r="AF628"/>
      <c r="AG628"/>
      <c r="AH628"/>
      <c r="AI628"/>
      <c r="AJ628"/>
    </row>
    <row r="629" spans="1:36" ht="24.95" customHeight="1">
      <c r="A629" s="66"/>
      <c r="M629" s="37"/>
      <c r="N629" s="37"/>
      <c r="U629"/>
      <c r="V629"/>
      <c r="W629"/>
      <c r="X629" s="112"/>
      <c r="Y629" s="112"/>
      <c r="Z629" s="200"/>
      <c r="AA629"/>
      <c r="AB629"/>
      <c r="AC629"/>
      <c r="AD629"/>
      <c r="AE629"/>
      <c r="AF629"/>
      <c r="AG629"/>
      <c r="AH629"/>
      <c r="AI629"/>
      <c r="AJ629"/>
    </row>
    <row r="630" spans="1:36" ht="24.95" customHeight="1">
      <c r="A630" s="66"/>
      <c r="M630" s="37"/>
      <c r="N630" s="37"/>
      <c r="U630"/>
      <c r="V630"/>
      <c r="W630"/>
      <c r="X630" s="112"/>
      <c r="Y630" s="112"/>
      <c r="Z630" s="200"/>
      <c r="AA630"/>
      <c r="AB630"/>
      <c r="AC630"/>
      <c r="AD630"/>
      <c r="AE630"/>
      <c r="AF630"/>
      <c r="AG630"/>
      <c r="AH630"/>
      <c r="AI630"/>
      <c r="AJ630"/>
    </row>
    <row r="631" spans="1:36" ht="24.95" customHeight="1">
      <c r="A631" s="66"/>
      <c r="M631" s="37"/>
      <c r="N631" s="37"/>
      <c r="U631"/>
      <c r="V631"/>
      <c r="W631"/>
      <c r="X631" s="112"/>
      <c r="Y631" s="112"/>
      <c r="Z631" s="200"/>
      <c r="AA631"/>
      <c r="AB631"/>
      <c r="AC631"/>
      <c r="AD631"/>
      <c r="AE631"/>
      <c r="AF631"/>
      <c r="AG631"/>
      <c r="AH631"/>
      <c r="AI631"/>
      <c r="AJ631"/>
    </row>
    <row r="632" spans="1:36" ht="24.95" customHeight="1">
      <c r="A632" s="66"/>
      <c r="M632" s="37"/>
      <c r="N632" s="37"/>
      <c r="U632"/>
      <c r="V632"/>
      <c r="W632"/>
      <c r="X632" s="112"/>
      <c r="Y632" s="112"/>
      <c r="Z632" s="200"/>
      <c r="AA632"/>
      <c r="AB632"/>
      <c r="AC632"/>
      <c r="AD632"/>
      <c r="AE632"/>
      <c r="AF632"/>
      <c r="AG632"/>
      <c r="AH632"/>
      <c r="AI632"/>
      <c r="AJ632"/>
    </row>
    <row r="633" spans="1:36" ht="24.95" customHeight="1">
      <c r="A633" s="66"/>
      <c r="M633" s="37"/>
      <c r="N633" s="37"/>
      <c r="U633"/>
      <c r="V633"/>
      <c r="W633"/>
      <c r="X633" s="112"/>
      <c r="Y633" s="112"/>
      <c r="Z633" s="200"/>
      <c r="AA633"/>
      <c r="AB633"/>
      <c r="AC633"/>
      <c r="AD633"/>
      <c r="AE633"/>
      <c r="AF633"/>
      <c r="AG633"/>
      <c r="AH633"/>
      <c r="AI633"/>
      <c r="AJ633"/>
    </row>
    <row r="634" spans="1:36" ht="24.95" customHeight="1">
      <c r="A634" s="66"/>
      <c r="M634" s="37"/>
      <c r="N634" s="37"/>
      <c r="U634"/>
      <c r="V634"/>
      <c r="W634"/>
      <c r="X634" s="112"/>
      <c r="Y634" s="112"/>
      <c r="Z634" s="200"/>
      <c r="AA634"/>
      <c r="AB634"/>
      <c r="AC634"/>
      <c r="AD634"/>
      <c r="AE634"/>
      <c r="AF634"/>
      <c r="AG634"/>
      <c r="AH634"/>
      <c r="AI634"/>
      <c r="AJ634"/>
    </row>
    <row r="635" spans="1:36" ht="24.95" customHeight="1">
      <c r="A635" s="66"/>
      <c r="M635" s="37"/>
      <c r="N635" s="37"/>
      <c r="U635"/>
      <c r="V635"/>
      <c r="W635"/>
      <c r="X635" s="112"/>
      <c r="Y635" s="112"/>
      <c r="Z635" s="200"/>
      <c r="AA635"/>
      <c r="AB635"/>
      <c r="AC635"/>
      <c r="AD635"/>
      <c r="AE635"/>
      <c r="AF635"/>
      <c r="AG635"/>
      <c r="AH635"/>
      <c r="AI635"/>
      <c r="AJ635"/>
    </row>
    <row r="636" spans="1:36" ht="24.95" customHeight="1">
      <c r="A636" s="66"/>
      <c r="M636" s="37"/>
      <c r="N636" s="37"/>
      <c r="U636"/>
      <c r="V636"/>
      <c r="W636"/>
      <c r="X636" s="112"/>
      <c r="Y636" s="112"/>
      <c r="Z636" s="200"/>
      <c r="AA636"/>
      <c r="AB636"/>
      <c r="AC636"/>
      <c r="AD636"/>
      <c r="AE636"/>
      <c r="AF636"/>
      <c r="AG636"/>
      <c r="AH636"/>
      <c r="AI636"/>
      <c r="AJ636"/>
    </row>
    <row r="637" spans="1:36" ht="24.95" customHeight="1">
      <c r="A637" s="66"/>
      <c r="M637" s="37"/>
      <c r="N637" s="37"/>
      <c r="U637"/>
      <c r="V637"/>
      <c r="W637"/>
      <c r="X637" s="112"/>
      <c r="Y637" s="112"/>
      <c r="Z637" s="200"/>
      <c r="AA637"/>
      <c r="AB637"/>
      <c r="AC637"/>
      <c r="AD637"/>
      <c r="AE637"/>
      <c r="AF637"/>
      <c r="AG637"/>
      <c r="AH637"/>
      <c r="AI637"/>
      <c r="AJ637"/>
    </row>
    <row r="638" spans="1:36" ht="24.95" customHeight="1">
      <c r="A638" s="66"/>
      <c r="M638" s="37"/>
      <c r="N638" s="37"/>
      <c r="U638"/>
      <c r="V638"/>
      <c r="W638"/>
      <c r="X638" s="112"/>
      <c r="Y638" s="112"/>
      <c r="Z638" s="200"/>
      <c r="AA638"/>
      <c r="AB638"/>
      <c r="AC638"/>
      <c r="AD638"/>
      <c r="AE638"/>
      <c r="AF638"/>
      <c r="AG638"/>
      <c r="AH638"/>
      <c r="AI638"/>
      <c r="AJ638"/>
    </row>
    <row r="639" spans="1:36" ht="24.95" customHeight="1">
      <c r="A639" s="66"/>
      <c r="M639" s="37"/>
      <c r="N639" s="37"/>
      <c r="U639"/>
      <c r="V639"/>
      <c r="W639"/>
      <c r="X639" s="112"/>
      <c r="Y639" s="112"/>
      <c r="Z639" s="200"/>
      <c r="AA639"/>
      <c r="AB639"/>
      <c r="AC639"/>
      <c r="AD639"/>
      <c r="AE639"/>
      <c r="AF639"/>
      <c r="AG639"/>
      <c r="AH639"/>
      <c r="AI639"/>
      <c r="AJ639"/>
    </row>
    <row r="640" spans="1:36" ht="24.95" customHeight="1">
      <c r="A640" s="66"/>
      <c r="M640" s="37"/>
      <c r="N640" s="37"/>
      <c r="U640"/>
      <c r="V640"/>
      <c r="W640"/>
      <c r="X640" s="112"/>
      <c r="Y640" s="112"/>
      <c r="Z640" s="200"/>
      <c r="AA640"/>
      <c r="AB640"/>
      <c r="AC640"/>
      <c r="AD640"/>
      <c r="AE640"/>
      <c r="AF640"/>
      <c r="AG640"/>
      <c r="AH640"/>
      <c r="AI640"/>
      <c r="AJ640"/>
    </row>
    <row r="641" spans="1:36" ht="24.95" customHeight="1">
      <c r="A641" s="66"/>
      <c r="M641" s="37"/>
      <c r="N641" s="37"/>
      <c r="U641"/>
      <c r="V641"/>
      <c r="W641"/>
      <c r="X641" s="112"/>
      <c r="Y641" s="112"/>
      <c r="Z641" s="200"/>
      <c r="AA641"/>
      <c r="AB641"/>
      <c r="AC641"/>
      <c r="AD641"/>
      <c r="AE641"/>
      <c r="AF641"/>
      <c r="AG641"/>
      <c r="AH641"/>
      <c r="AI641"/>
      <c r="AJ641"/>
    </row>
    <row r="642" spans="1:36" ht="24.95" customHeight="1">
      <c r="A642" s="66"/>
      <c r="M642" s="37"/>
      <c r="N642" s="37"/>
      <c r="U642"/>
      <c r="V642"/>
      <c r="W642"/>
      <c r="X642" s="112"/>
      <c r="Y642" s="112"/>
      <c r="Z642" s="200"/>
      <c r="AA642"/>
      <c r="AB642"/>
      <c r="AC642"/>
      <c r="AD642"/>
      <c r="AE642"/>
      <c r="AF642"/>
      <c r="AG642"/>
      <c r="AH642"/>
      <c r="AI642"/>
      <c r="AJ642"/>
    </row>
    <row r="643" spans="1:36" ht="24.95" customHeight="1">
      <c r="A643" s="66"/>
      <c r="M643" s="37"/>
      <c r="N643" s="37"/>
      <c r="U643"/>
      <c r="V643"/>
      <c r="W643"/>
      <c r="X643" s="112"/>
      <c r="Y643" s="112"/>
      <c r="Z643" s="200"/>
      <c r="AA643"/>
      <c r="AB643"/>
      <c r="AC643"/>
      <c r="AD643"/>
      <c r="AE643"/>
      <c r="AF643"/>
      <c r="AG643"/>
      <c r="AH643"/>
      <c r="AI643"/>
      <c r="AJ643"/>
    </row>
    <row r="644" spans="1:36" ht="24.95" customHeight="1">
      <c r="A644" s="66"/>
      <c r="M644" s="37"/>
      <c r="N644" s="37"/>
      <c r="U644"/>
      <c r="V644"/>
      <c r="W644"/>
      <c r="X644" s="112"/>
      <c r="Y644" s="112"/>
      <c r="Z644" s="200"/>
      <c r="AA644"/>
      <c r="AB644"/>
      <c r="AC644"/>
      <c r="AD644"/>
      <c r="AE644"/>
      <c r="AF644"/>
      <c r="AG644"/>
      <c r="AH644"/>
      <c r="AI644"/>
      <c r="AJ644"/>
    </row>
    <row r="645" spans="1:36" ht="24.95" customHeight="1">
      <c r="A645" s="66"/>
      <c r="M645" s="37"/>
      <c r="N645" s="37"/>
      <c r="U645"/>
      <c r="V645"/>
      <c r="W645"/>
      <c r="X645" s="112"/>
      <c r="Y645" s="112"/>
      <c r="Z645" s="200"/>
      <c r="AA645"/>
      <c r="AB645"/>
      <c r="AC645"/>
      <c r="AD645"/>
      <c r="AE645"/>
      <c r="AF645"/>
      <c r="AG645"/>
      <c r="AH645"/>
      <c r="AI645"/>
      <c r="AJ645"/>
    </row>
    <row r="646" spans="1:36" ht="24.95" customHeight="1">
      <c r="A646" s="66"/>
      <c r="M646" s="37"/>
      <c r="N646" s="37"/>
      <c r="U646"/>
      <c r="V646"/>
      <c r="W646"/>
      <c r="X646" s="112"/>
      <c r="Y646" s="112"/>
      <c r="Z646" s="200"/>
      <c r="AA646"/>
      <c r="AB646"/>
      <c r="AC646"/>
      <c r="AD646"/>
      <c r="AE646"/>
      <c r="AF646"/>
      <c r="AG646"/>
      <c r="AH646"/>
      <c r="AI646"/>
      <c r="AJ646"/>
    </row>
    <row r="647" spans="1:36" ht="24.95" customHeight="1">
      <c r="A647" s="66"/>
      <c r="M647" s="37"/>
      <c r="N647" s="37"/>
      <c r="U647"/>
      <c r="V647"/>
      <c r="W647"/>
      <c r="X647" s="112"/>
      <c r="Y647" s="112"/>
      <c r="Z647" s="200"/>
      <c r="AA647"/>
      <c r="AB647"/>
      <c r="AC647"/>
      <c r="AD647"/>
      <c r="AE647"/>
      <c r="AF647"/>
      <c r="AG647"/>
      <c r="AH647"/>
      <c r="AI647"/>
      <c r="AJ647"/>
    </row>
    <row r="648" spans="1:36" ht="24.95" customHeight="1">
      <c r="A648" s="66"/>
      <c r="M648" s="37"/>
      <c r="N648" s="37"/>
      <c r="U648"/>
      <c r="V648"/>
      <c r="W648"/>
      <c r="X648" s="112"/>
      <c r="Y648" s="112"/>
      <c r="Z648" s="200"/>
      <c r="AA648"/>
      <c r="AB648"/>
      <c r="AC648"/>
      <c r="AD648"/>
      <c r="AE648"/>
      <c r="AF648"/>
      <c r="AG648"/>
      <c r="AH648"/>
      <c r="AI648"/>
      <c r="AJ648"/>
    </row>
    <row r="649" spans="1:36" ht="24.95" customHeight="1">
      <c r="A649" s="66"/>
      <c r="M649" s="37"/>
      <c r="N649" s="37"/>
      <c r="U649"/>
      <c r="V649"/>
      <c r="W649"/>
      <c r="X649" s="112"/>
      <c r="Y649" s="112"/>
      <c r="Z649" s="200"/>
      <c r="AA649"/>
      <c r="AB649"/>
      <c r="AC649"/>
      <c r="AD649"/>
      <c r="AE649"/>
      <c r="AF649"/>
      <c r="AG649"/>
      <c r="AH649"/>
      <c r="AI649"/>
      <c r="AJ649"/>
    </row>
    <row r="650" spans="1:36" ht="24.95" customHeight="1">
      <c r="A650" s="66"/>
      <c r="M650" s="37"/>
      <c r="N650" s="37"/>
      <c r="U650"/>
      <c r="V650"/>
      <c r="W650"/>
      <c r="X650" s="112"/>
      <c r="Y650" s="112"/>
      <c r="Z650" s="200"/>
      <c r="AA650"/>
      <c r="AB650"/>
      <c r="AC650"/>
      <c r="AD650"/>
      <c r="AE650"/>
      <c r="AF650"/>
      <c r="AG650"/>
      <c r="AH650"/>
      <c r="AI650"/>
      <c r="AJ650"/>
    </row>
    <row r="651" spans="1:36" ht="24.95" customHeight="1">
      <c r="A651" s="66"/>
      <c r="M651" s="37"/>
      <c r="N651" s="37"/>
      <c r="U651"/>
      <c r="V651"/>
      <c r="W651"/>
      <c r="X651" s="112"/>
      <c r="Y651" s="112"/>
      <c r="Z651" s="200"/>
      <c r="AA651"/>
      <c r="AB651"/>
      <c r="AC651"/>
      <c r="AD651"/>
      <c r="AE651"/>
      <c r="AF651"/>
      <c r="AG651"/>
      <c r="AH651"/>
      <c r="AI651"/>
      <c r="AJ651"/>
    </row>
    <row r="652" spans="1:36" ht="24.95" customHeight="1">
      <c r="A652" s="66"/>
      <c r="M652" s="37"/>
      <c r="N652" s="37"/>
      <c r="U652"/>
      <c r="V652"/>
      <c r="W652"/>
      <c r="X652" s="112"/>
      <c r="Y652" s="112"/>
      <c r="Z652" s="200"/>
      <c r="AA652"/>
      <c r="AB652"/>
      <c r="AC652"/>
      <c r="AD652"/>
      <c r="AE652"/>
      <c r="AF652"/>
      <c r="AG652"/>
      <c r="AH652"/>
      <c r="AI652"/>
      <c r="AJ652"/>
    </row>
    <row r="653" spans="1:36" ht="24.95" customHeight="1">
      <c r="A653" s="66"/>
      <c r="M653" s="37"/>
      <c r="N653" s="37"/>
      <c r="U653"/>
      <c r="V653"/>
      <c r="W653"/>
      <c r="X653" s="112"/>
      <c r="Y653" s="112"/>
      <c r="Z653" s="200"/>
      <c r="AA653"/>
      <c r="AB653"/>
      <c r="AC653"/>
      <c r="AD653"/>
      <c r="AE653"/>
      <c r="AF653"/>
      <c r="AG653"/>
      <c r="AH653"/>
      <c r="AI653"/>
      <c r="AJ653"/>
    </row>
    <row r="654" spans="1:36" ht="24.95" customHeight="1">
      <c r="A654" s="66"/>
      <c r="M654" s="37"/>
      <c r="N654" s="37"/>
      <c r="U654"/>
      <c r="V654"/>
      <c r="W654"/>
      <c r="X654" s="112"/>
      <c r="Y654" s="112"/>
      <c r="Z654" s="200"/>
      <c r="AA654"/>
      <c r="AB654"/>
      <c r="AC654"/>
      <c r="AD654"/>
      <c r="AE654"/>
      <c r="AF654"/>
      <c r="AG654"/>
      <c r="AH654"/>
      <c r="AI654"/>
      <c r="AJ654"/>
    </row>
    <row r="655" spans="1:36" ht="24.95" customHeight="1">
      <c r="A655" s="66"/>
      <c r="M655" s="37"/>
      <c r="N655" s="37"/>
      <c r="U655"/>
      <c r="V655"/>
      <c r="W655"/>
      <c r="X655" s="112"/>
      <c r="Y655" s="112"/>
      <c r="Z655" s="200"/>
      <c r="AA655"/>
      <c r="AB655"/>
      <c r="AC655"/>
      <c r="AD655"/>
      <c r="AE655"/>
      <c r="AF655"/>
      <c r="AG655"/>
      <c r="AH655"/>
      <c r="AI655"/>
      <c r="AJ655"/>
    </row>
    <row r="656" spans="1:36" ht="24.95" customHeight="1">
      <c r="A656" s="66"/>
      <c r="M656" s="37"/>
      <c r="N656" s="37"/>
      <c r="U656"/>
      <c r="V656"/>
      <c r="W656"/>
      <c r="X656" s="112"/>
      <c r="Y656" s="112"/>
      <c r="Z656" s="200"/>
      <c r="AA656"/>
      <c r="AB656"/>
      <c r="AC656"/>
      <c r="AD656"/>
      <c r="AE656"/>
      <c r="AF656"/>
      <c r="AG656"/>
      <c r="AH656"/>
      <c r="AI656"/>
      <c r="AJ656"/>
    </row>
    <row r="657" spans="1:36" ht="24.95" customHeight="1">
      <c r="A657" s="66"/>
      <c r="M657" s="37"/>
      <c r="N657" s="37"/>
      <c r="U657"/>
      <c r="V657"/>
      <c r="W657"/>
      <c r="X657" s="112"/>
      <c r="Y657" s="112"/>
      <c r="Z657" s="200"/>
      <c r="AA657"/>
      <c r="AB657"/>
      <c r="AC657"/>
      <c r="AD657"/>
      <c r="AE657"/>
      <c r="AF657"/>
      <c r="AG657"/>
      <c r="AH657"/>
      <c r="AI657"/>
      <c r="AJ657"/>
    </row>
    <row r="658" spans="1:36" ht="24.95" customHeight="1">
      <c r="A658" s="66"/>
      <c r="M658" s="37"/>
      <c r="N658" s="37"/>
      <c r="U658"/>
      <c r="V658"/>
      <c r="W658"/>
      <c r="X658" s="112"/>
      <c r="Y658" s="112"/>
      <c r="Z658" s="200"/>
      <c r="AA658"/>
      <c r="AB658"/>
      <c r="AC658"/>
      <c r="AD658"/>
      <c r="AE658"/>
      <c r="AF658"/>
      <c r="AG658"/>
      <c r="AH658"/>
      <c r="AI658"/>
      <c r="AJ658"/>
    </row>
    <row r="659" spans="1:36" ht="24.95" customHeight="1">
      <c r="A659" s="66"/>
      <c r="M659" s="37"/>
      <c r="N659" s="37"/>
      <c r="U659"/>
      <c r="V659"/>
      <c r="W659"/>
      <c r="X659" s="112"/>
      <c r="Y659" s="112"/>
      <c r="Z659" s="200"/>
      <c r="AA659"/>
      <c r="AB659"/>
      <c r="AC659"/>
      <c r="AD659"/>
      <c r="AE659"/>
      <c r="AF659"/>
      <c r="AG659"/>
      <c r="AH659"/>
      <c r="AI659"/>
      <c r="AJ659"/>
    </row>
    <row r="660" spans="1:36" ht="24.95" customHeight="1">
      <c r="A660" s="66"/>
      <c r="M660" s="37"/>
      <c r="N660" s="37"/>
      <c r="U660"/>
      <c r="V660"/>
      <c r="W660"/>
      <c r="X660" s="112"/>
      <c r="Y660" s="112"/>
      <c r="Z660" s="200"/>
      <c r="AA660"/>
      <c r="AB660"/>
      <c r="AC660"/>
      <c r="AD660"/>
      <c r="AE660"/>
      <c r="AF660"/>
      <c r="AG660"/>
      <c r="AH660"/>
      <c r="AI660"/>
      <c r="AJ660"/>
    </row>
    <row r="661" spans="1:36" ht="24.95" customHeight="1">
      <c r="A661" s="66"/>
      <c r="M661" s="37"/>
      <c r="N661" s="37"/>
      <c r="U661"/>
      <c r="V661"/>
      <c r="W661"/>
      <c r="X661" s="112"/>
      <c r="Y661" s="112"/>
      <c r="Z661" s="200"/>
      <c r="AA661"/>
      <c r="AB661"/>
      <c r="AC661"/>
      <c r="AD661"/>
      <c r="AE661"/>
      <c r="AF661"/>
      <c r="AG661"/>
      <c r="AH661"/>
      <c r="AI661"/>
      <c r="AJ661"/>
    </row>
    <row r="662" spans="1:36" ht="24.95" customHeight="1">
      <c r="A662" s="66"/>
      <c r="M662" s="37"/>
      <c r="N662" s="37"/>
      <c r="U662"/>
      <c r="V662"/>
      <c r="W662"/>
      <c r="X662" s="112"/>
      <c r="Y662" s="112"/>
      <c r="Z662" s="200"/>
      <c r="AA662"/>
      <c r="AB662"/>
      <c r="AC662"/>
      <c r="AD662"/>
      <c r="AE662"/>
      <c r="AF662"/>
      <c r="AG662"/>
      <c r="AH662"/>
      <c r="AI662"/>
      <c r="AJ662"/>
    </row>
    <row r="663" spans="1:36" ht="24.95" customHeight="1">
      <c r="A663" s="66"/>
      <c r="M663" s="37"/>
      <c r="N663" s="37"/>
      <c r="U663"/>
      <c r="V663"/>
      <c r="W663"/>
      <c r="X663" s="112"/>
      <c r="Y663" s="112"/>
      <c r="Z663" s="200"/>
      <c r="AA663"/>
      <c r="AB663"/>
      <c r="AC663"/>
      <c r="AD663"/>
      <c r="AE663"/>
      <c r="AF663"/>
      <c r="AG663"/>
      <c r="AH663"/>
      <c r="AI663"/>
      <c r="AJ663"/>
    </row>
    <row r="664" spans="1:36" ht="24.95" customHeight="1">
      <c r="A664" s="66"/>
      <c r="M664" s="37"/>
      <c r="N664" s="37"/>
      <c r="U664"/>
      <c r="V664"/>
      <c r="W664"/>
      <c r="X664" s="112"/>
      <c r="Y664" s="112"/>
      <c r="Z664" s="200"/>
      <c r="AA664"/>
      <c r="AB664"/>
      <c r="AC664"/>
      <c r="AD664"/>
      <c r="AE664"/>
      <c r="AF664"/>
      <c r="AG664"/>
      <c r="AH664"/>
      <c r="AI664"/>
      <c r="AJ664"/>
    </row>
    <row r="665" spans="1:36" ht="24.95" customHeight="1">
      <c r="A665" s="66"/>
      <c r="M665" s="37"/>
      <c r="N665" s="37"/>
      <c r="U665"/>
      <c r="V665"/>
      <c r="W665"/>
      <c r="X665" s="112"/>
      <c r="Y665" s="112"/>
      <c r="Z665" s="200"/>
      <c r="AA665"/>
      <c r="AB665"/>
      <c r="AC665"/>
      <c r="AD665"/>
      <c r="AE665"/>
      <c r="AF665"/>
      <c r="AG665"/>
      <c r="AH665"/>
      <c r="AI665"/>
      <c r="AJ665"/>
    </row>
    <row r="666" spans="1:36" ht="24.95" customHeight="1">
      <c r="A666" s="66"/>
      <c r="M666" s="37"/>
      <c r="N666" s="37"/>
      <c r="U666"/>
      <c r="V666"/>
      <c r="W666"/>
      <c r="X666" s="112"/>
      <c r="Y666" s="112"/>
      <c r="Z666" s="200"/>
      <c r="AA666"/>
      <c r="AB666"/>
      <c r="AC666"/>
      <c r="AD666"/>
      <c r="AE666"/>
      <c r="AF666"/>
      <c r="AG666"/>
      <c r="AH666"/>
      <c r="AI666"/>
      <c r="AJ666"/>
    </row>
    <row r="667" spans="1:36" ht="24.95" customHeight="1">
      <c r="A667" s="66"/>
      <c r="M667" s="37"/>
      <c r="N667" s="37"/>
      <c r="U667"/>
      <c r="V667"/>
      <c r="W667"/>
      <c r="X667" s="112"/>
      <c r="Y667" s="112"/>
      <c r="Z667" s="200"/>
      <c r="AA667"/>
      <c r="AB667"/>
      <c r="AC667"/>
      <c r="AD667"/>
      <c r="AE667"/>
      <c r="AF667"/>
      <c r="AG667"/>
      <c r="AH667"/>
      <c r="AI667"/>
      <c r="AJ667"/>
    </row>
    <row r="668" spans="1:36" ht="24.95" customHeight="1">
      <c r="A668" s="66"/>
      <c r="M668" s="37"/>
      <c r="N668" s="37"/>
      <c r="U668"/>
      <c r="V668"/>
      <c r="W668"/>
      <c r="X668" s="112"/>
      <c r="Y668" s="112"/>
      <c r="Z668" s="200"/>
      <c r="AA668"/>
      <c r="AB668"/>
      <c r="AC668"/>
      <c r="AD668"/>
      <c r="AE668"/>
      <c r="AF668"/>
      <c r="AG668"/>
      <c r="AH668"/>
      <c r="AI668"/>
      <c r="AJ668"/>
    </row>
    <row r="669" spans="1:36" ht="24.95" customHeight="1">
      <c r="A669" s="66"/>
      <c r="M669" s="37"/>
      <c r="N669" s="37"/>
      <c r="U669"/>
      <c r="V669"/>
      <c r="W669"/>
      <c r="X669" s="112"/>
      <c r="Y669" s="112"/>
      <c r="Z669" s="200"/>
      <c r="AA669"/>
      <c r="AB669"/>
      <c r="AC669"/>
      <c r="AD669"/>
      <c r="AE669"/>
      <c r="AF669"/>
      <c r="AG669"/>
      <c r="AH669"/>
      <c r="AI669"/>
      <c r="AJ669"/>
    </row>
    <row r="670" spans="1:36" ht="24.95" customHeight="1">
      <c r="A670" s="66"/>
      <c r="M670" s="37"/>
      <c r="N670" s="37"/>
      <c r="U670"/>
      <c r="V670"/>
      <c r="W670"/>
      <c r="X670" s="112"/>
      <c r="Y670" s="112"/>
      <c r="Z670" s="200"/>
      <c r="AA670"/>
      <c r="AB670"/>
      <c r="AC670"/>
      <c r="AD670"/>
      <c r="AE670"/>
      <c r="AF670"/>
      <c r="AG670"/>
      <c r="AH670"/>
      <c r="AI670"/>
      <c r="AJ670"/>
    </row>
    <row r="671" spans="1:36" ht="24.95" customHeight="1">
      <c r="A671" s="66"/>
      <c r="M671" s="37"/>
      <c r="N671" s="37"/>
      <c r="U671"/>
      <c r="V671"/>
      <c r="W671"/>
      <c r="X671" s="112"/>
      <c r="Y671" s="112"/>
      <c r="Z671" s="200"/>
      <c r="AA671"/>
      <c r="AB671"/>
      <c r="AC671"/>
      <c r="AD671"/>
      <c r="AE671"/>
      <c r="AF671"/>
      <c r="AG671"/>
      <c r="AH671"/>
      <c r="AI671"/>
      <c r="AJ671"/>
    </row>
    <row r="672" spans="1:36" ht="24.95" customHeight="1">
      <c r="A672" s="66"/>
      <c r="M672" s="37"/>
      <c r="N672" s="37"/>
      <c r="U672"/>
      <c r="V672"/>
      <c r="W672"/>
      <c r="X672" s="112"/>
      <c r="Y672" s="112"/>
      <c r="Z672" s="200"/>
      <c r="AA672"/>
      <c r="AB672"/>
      <c r="AC672"/>
      <c r="AD672"/>
      <c r="AE672"/>
      <c r="AF672"/>
      <c r="AG672"/>
      <c r="AH672"/>
      <c r="AI672"/>
      <c r="AJ672"/>
    </row>
    <row r="673" spans="1:36" ht="24.95" customHeight="1">
      <c r="A673" s="66"/>
      <c r="M673" s="37"/>
      <c r="N673" s="37"/>
      <c r="U673"/>
      <c r="V673"/>
      <c r="W673"/>
      <c r="X673" s="112"/>
      <c r="Y673" s="112"/>
      <c r="Z673" s="200"/>
      <c r="AA673"/>
      <c r="AB673"/>
      <c r="AC673"/>
      <c r="AD673"/>
      <c r="AE673"/>
      <c r="AF673"/>
      <c r="AG673"/>
      <c r="AH673"/>
      <c r="AI673"/>
      <c r="AJ673"/>
    </row>
    <row r="674" spans="1:36" ht="24.95" customHeight="1">
      <c r="A674" s="66"/>
      <c r="M674" s="37"/>
      <c r="N674" s="37"/>
      <c r="U674"/>
      <c r="V674"/>
      <c r="W674"/>
      <c r="X674" s="112"/>
      <c r="Y674" s="112"/>
      <c r="Z674" s="200"/>
      <c r="AA674"/>
      <c r="AB674"/>
      <c r="AC674"/>
      <c r="AD674"/>
      <c r="AE674"/>
      <c r="AF674"/>
      <c r="AG674"/>
      <c r="AH674"/>
      <c r="AI674"/>
      <c r="AJ674"/>
    </row>
    <row r="675" spans="1:36" ht="24.95" customHeight="1">
      <c r="A675" s="66"/>
      <c r="M675" s="37"/>
      <c r="N675" s="37"/>
      <c r="U675"/>
      <c r="V675"/>
      <c r="W675"/>
      <c r="X675" s="112"/>
      <c r="Y675" s="112"/>
      <c r="Z675" s="200"/>
      <c r="AA675"/>
      <c r="AB675"/>
      <c r="AC675"/>
      <c r="AD675"/>
      <c r="AE675"/>
      <c r="AF675"/>
      <c r="AG675"/>
      <c r="AH675"/>
      <c r="AI675"/>
      <c r="AJ675"/>
    </row>
    <row r="676" spans="1:36" ht="24.95" customHeight="1">
      <c r="A676" s="66"/>
      <c r="M676" s="37"/>
      <c r="N676" s="37"/>
      <c r="U676"/>
      <c r="V676"/>
      <c r="W676"/>
      <c r="X676" s="112"/>
      <c r="Y676" s="112"/>
      <c r="Z676" s="200"/>
      <c r="AA676"/>
      <c r="AB676"/>
      <c r="AC676"/>
      <c r="AD676"/>
      <c r="AE676"/>
      <c r="AF676"/>
      <c r="AG676"/>
      <c r="AH676"/>
      <c r="AI676"/>
      <c r="AJ676"/>
    </row>
    <row r="677" spans="1:36" ht="24.95" customHeight="1">
      <c r="A677" s="66"/>
      <c r="M677" s="37"/>
      <c r="N677" s="37"/>
      <c r="U677"/>
      <c r="V677"/>
      <c r="W677"/>
      <c r="X677" s="112"/>
      <c r="Y677" s="112"/>
      <c r="Z677" s="200"/>
      <c r="AA677"/>
      <c r="AB677"/>
      <c r="AC677"/>
      <c r="AD677"/>
      <c r="AE677"/>
      <c r="AF677"/>
      <c r="AG677"/>
      <c r="AH677"/>
      <c r="AI677"/>
      <c r="AJ677"/>
    </row>
    <row r="678" spans="1:36" ht="24.95" customHeight="1">
      <c r="A678" s="66"/>
      <c r="M678" s="37"/>
      <c r="N678" s="37"/>
      <c r="U678"/>
      <c r="V678"/>
      <c r="W678"/>
      <c r="X678" s="112"/>
      <c r="Y678" s="112"/>
      <c r="Z678" s="200"/>
      <c r="AA678"/>
      <c r="AB678"/>
      <c r="AC678"/>
      <c r="AD678"/>
      <c r="AE678"/>
      <c r="AF678"/>
      <c r="AG678"/>
      <c r="AH678"/>
      <c r="AI678"/>
      <c r="AJ678"/>
    </row>
    <row r="679" spans="1:36" ht="24.95" customHeight="1">
      <c r="A679" s="66"/>
      <c r="M679" s="37"/>
      <c r="N679" s="37"/>
      <c r="U679"/>
      <c r="V679"/>
      <c r="W679"/>
      <c r="X679" s="112"/>
      <c r="Y679" s="112"/>
      <c r="Z679" s="200"/>
      <c r="AA679"/>
      <c r="AB679"/>
      <c r="AC679"/>
      <c r="AD679"/>
      <c r="AE679"/>
      <c r="AF679"/>
      <c r="AG679"/>
      <c r="AH679"/>
      <c r="AI679"/>
      <c r="AJ679"/>
    </row>
    <row r="680" spans="1:36" ht="24.95" customHeight="1">
      <c r="A680" s="66"/>
      <c r="M680" s="37"/>
      <c r="N680" s="37"/>
      <c r="U680"/>
      <c r="V680"/>
      <c r="W680"/>
      <c r="X680" s="112"/>
      <c r="Y680" s="112"/>
      <c r="Z680" s="200"/>
      <c r="AA680"/>
      <c r="AB680"/>
      <c r="AC680"/>
      <c r="AD680"/>
      <c r="AE680"/>
      <c r="AF680"/>
      <c r="AG680"/>
      <c r="AH680"/>
      <c r="AI680"/>
      <c r="AJ680"/>
    </row>
    <row r="681" spans="1:36" ht="24.95" customHeight="1">
      <c r="A681" s="66"/>
      <c r="M681" s="37"/>
      <c r="N681" s="37"/>
      <c r="U681"/>
      <c r="V681"/>
      <c r="W681"/>
      <c r="X681" s="112"/>
      <c r="Y681" s="112"/>
      <c r="Z681" s="200"/>
      <c r="AA681"/>
      <c r="AB681"/>
      <c r="AC681"/>
      <c r="AD681"/>
      <c r="AE681"/>
      <c r="AF681"/>
      <c r="AG681"/>
      <c r="AH681"/>
      <c r="AI681"/>
      <c r="AJ681"/>
    </row>
    <row r="682" spans="1:36" ht="24.95" customHeight="1">
      <c r="A682" s="66"/>
      <c r="M682" s="37"/>
      <c r="N682" s="37"/>
      <c r="U682"/>
      <c r="V682"/>
      <c r="W682"/>
      <c r="X682" s="112"/>
      <c r="Y682" s="112"/>
      <c r="Z682" s="200"/>
      <c r="AA682"/>
      <c r="AB682"/>
      <c r="AC682"/>
      <c r="AD682"/>
      <c r="AE682"/>
      <c r="AF682"/>
      <c r="AG682"/>
      <c r="AH682"/>
      <c r="AI682"/>
      <c r="AJ682"/>
    </row>
    <row r="683" spans="1:36" ht="24.95" customHeight="1">
      <c r="A683" s="66"/>
      <c r="M683" s="37"/>
      <c r="N683" s="37"/>
      <c r="U683"/>
      <c r="V683"/>
      <c r="W683"/>
      <c r="X683" s="112"/>
      <c r="Y683" s="112"/>
      <c r="Z683" s="200"/>
      <c r="AA683"/>
      <c r="AB683"/>
      <c r="AC683"/>
      <c r="AD683"/>
      <c r="AE683"/>
      <c r="AF683"/>
      <c r="AG683"/>
      <c r="AH683"/>
      <c r="AI683"/>
      <c r="AJ683"/>
    </row>
    <row r="684" spans="1:36" ht="24.95" customHeight="1">
      <c r="A684" s="66"/>
      <c r="M684" s="37"/>
      <c r="N684" s="37"/>
      <c r="U684"/>
      <c r="V684"/>
      <c r="W684"/>
      <c r="X684" s="112"/>
      <c r="Y684" s="112"/>
      <c r="Z684" s="200"/>
      <c r="AA684"/>
      <c r="AB684"/>
      <c r="AC684"/>
      <c r="AD684"/>
      <c r="AE684"/>
      <c r="AF684"/>
      <c r="AG684"/>
      <c r="AH684"/>
      <c r="AI684"/>
      <c r="AJ684"/>
    </row>
    <row r="685" spans="1:36" ht="24.95" customHeight="1">
      <c r="A685" s="66"/>
      <c r="M685" s="37"/>
      <c r="N685" s="37"/>
      <c r="U685"/>
      <c r="V685"/>
      <c r="W685"/>
      <c r="X685" s="112"/>
      <c r="Y685" s="112"/>
      <c r="Z685" s="200"/>
      <c r="AA685"/>
      <c r="AB685"/>
      <c r="AC685"/>
      <c r="AD685"/>
      <c r="AE685"/>
      <c r="AF685"/>
      <c r="AG685"/>
      <c r="AH685"/>
      <c r="AI685"/>
      <c r="AJ685"/>
    </row>
    <row r="686" spans="1:36" ht="24.95" customHeight="1">
      <c r="A686" s="66"/>
      <c r="M686" s="37"/>
      <c r="N686" s="37"/>
      <c r="U686"/>
      <c r="V686"/>
      <c r="W686"/>
      <c r="X686" s="112"/>
      <c r="Y686" s="112"/>
      <c r="Z686" s="200"/>
      <c r="AA686"/>
      <c r="AB686"/>
      <c r="AC686"/>
      <c r="AD686"/>
      <c r="AE686"/>
      <c r="AF686"/>
      <c r="AG686"/>
      <c r="AH686"/>
      <c r="AI686"/>
      <c r="AJ686"/>
    </row>
    <row r="687" spans="1:36" ht="24.95" customHeight="1">
      <c r="A687" s="66"/>
      <c r="M687" s="37"/>
      <c r="N687" s="37"/>
      <c r="U687"/>
      <c r="V687"/>
      <c r="W687"/>
      <c r="X687" s="112"/>
      <c r="Y687" s="112"/>
      <c r="Z687" s="200"/>
      <c r="AA687"/>
      <c r="AB687"/>
      <c r="AC687"/>
      <c r="AD687"/>
      <c r="AE687"/>
      <c r="AF687"/>
      <c r="AG687"/>
      <c r="AH687"/>
      <c r="AI687"/>
      <c r="AJ687"/>
    </row>
    <row r="688" spans="1:36" ht="24.95" customHeight="1">
      <c r="A688" s="66"/>
      <c r="M688" s="37"/>
      <c r="N688" s="37"/>
      <c r="U688"/>
      <c r="V688"/>
      <c r="W688"/>
      <c r="X688" s="112"/>
      <c r="Y688" s="112"/>
      <c r="Z688" s="200"/>
      <c r="AA688"/>
      <c r="AB688"/>
      <c r="AC688"/>
      <c r="AD688"/>
      <c r="AE688"/>
      <c r="AF688"/>
      <c r="AG688"/>
      <c r="AH688"/>
      <c r="AI688"/>
      <c r="AJ688"/>
    </row>
    <row r="689" spans="1:36" ht="24.95" customHeight="1">
      <c r="A689" s="66"/>
      <c r="M689" s="37"/>
      <c r="N689" s="37"/>
      <c r="U689"/>
      <c r="V689"/>
      <c r="W689"/>
      <c r="X689" s="112"/>
      <c r="Y689" s="112"/>
      <c r="Z689" s="200"/>
      <c r="AA689"/>
      <c r="AB689"/>
      <c r="AC689"/>
      <c r="AD689"/>
      <c r="AE689"/>
      <c r="AF689"/>
      <c r="AG689"/>
      <c r="AH689"/>
      <c r="AI689"/>
      <c r="AJ689"/>
    </row>
    <row r="690" spans="1:36" ht="24.95" customHeight="1">
      <c r="A690" s="66"/>
      <c r="M690" s="37"/>
      <c r="N690" s="37"/>
      <c r="U690"/>
      <c r="V690"/>
      <c r="W690"/>
      <c r="X690" s="112"/>
      <c r="Y690" s="112"/>
      <c r="Z690" s="200"/>
      <c r="AA690"/>
      <c r="AB690"/>
      <c r="AC690"/>
      <c r="AD690"/>
      <c r="AE690"/>
      <c r="AF690"/>
      <c r="AG690"/>
      <c r="AH690"/>
      <c r="AI690"/>
      <c r="AJ690"/>
    </row>
    <row r="691" spans="1:36" ht="24.95" customHeight="1">
      <c r="A691" s="66"/>
      <c r="M691" s="37"/>
      <c r="N691" s="37"/>
      <c r="U691"/>
      <c r="V691"/>
      <c r="W691"/>
      <c r="X691" s="112"/>
      <c r="Y691" s="112"/>
      <c r="Z691" s="200"/>
      <c r="AA691"/>
      <c r="AB691"/>
      <c r="AC691"/>
      <c r="AD691"/>
      <c r="AE691"/>
      <c r="AF691"/>
      <c r="AG691"/>
      <c r="AH691"/>
      <c r="AI691"/>
      <c r="AJ691"/>
    </row>
    <row r="692" spans="1:36" ht="24.95" customHeight="1">
      <c r="A692" s="66"/>
      <c r="M692" s="37"/>
      <c r="N692" s="37"/>
      <c r="U692"/>
      <c r="V692"/>
      <c r="W692"/>
      <c r="X692" s="112"/>
      <c r="Y692" s="112"/>
      <c r="Z692" s="200"/>
      <c r="AA692"/>
      <c r="AB692"/>
      <c r="AC692"/>
      <c r="AD692"/>
      <c r="AE692"/>
      <c r="AF692"/>
      <c r="AG692"/>
      <c r="AH692"/>
      <c r="AI692"/>
      <c r="AJ692"/>
    </row>
    <row r="693" spans="1:36" ht="24.95" customHeight="1">
      <c r="A693" s="66"/>
      <c r="M693" s="37"/>
      <c r="N693" s="37"/>
      <c r="U693"/>
      <c r="V693"/>
      <c r="W693"/>
      <c r="X693" s="112"/>
      <c r="Y693" s="112"/>
      <c r="Z693" s="200"/>
      <c r="AA693"/>
      <c r="AB693"/>
      <c r="AC693"/>
      <c r="AD693"/>
      <c r="AE693"/>
      <c r="AF693"/>
      <c r="AG693"/>
      <c r="AH693"/>
      <c r="AI693"/>
      <c r="AJ693"/>
    </row>
    <row r="694" spans="1:36" ht="24.95" customHeight="1">
      <c r="A694" s="66"/>
      <c r="M694" s="37"/>
      <c r="N694" s="37"/>
      <c r="U694"/>
      <c r="V694"/>
      <c r="W694"/>
      <c r="X694" s="112"/>
      <c r="Y694" s="112"/>
      <c r="Z694" s="200"/>
      <c r="AA694"/>
      <c r="AB694"/>
      <c r="AC694"/>
      <c r="AD694"/>
      <c r="AE694"/>
      <c r="AF694"/>
      <c r="AG694"/>
      <c r="AH694"/>
      <c r="AI694"/>
      <c r="AJ694"/>
    </row>
    <row r="695" spans="1:36" ht="24.95" customHeight="1">
      <c r="A695" s="66"/>
      <c r="M695" s="37"/>
      <c r="N695" s="37"/>
      <c r="U695"/>
      <c r="V695"/>
      <c r="W695"/>
      <c r="X695" s="112"/>
      <c r="Y695" s="112"/>
      <c r="Z695" s="200"/>
      <c r="AA695"/>
      <c r="AB695"/>
      <c r="AC695"/>
      <c r="AD695"/>
      <c r="AE695"/>
      <c r="AF695"/>
      <c r="AG695"/>
      <c r="AH695"/>
      <c r="AI695"/>
      <c r="AJ695"/>
    </row>
    <row r="696" spans="1:36" ht="24.95" customHeight="1">
      <c r="A696" s="66"/>
      <c r="M696" s="37"/>
      <c r="N696" s="37"/>
      <c r="U696"/>
      <c r="V696"/>
      <c r="W696"/>
      <c r="X696" s="112"/>
      <c r="Y696" s="112"/>
      <c r="Z696" s="200"/>
      <c r="AA696"/>
      <c r="AB696"/>
      <c r="AC696"/>
      <c r="AD696"/>
      <c r="AE696"/>
      <c r="AF696"/>
      <c r="AG696"/>
      <c r="AH696"/>
      <c r="AI696"/>
      <c r="AJ696"/>
    </row>
    <row r="697" spans="1:36" ht="24.95" customHeight="1">
      <c r="A697" s="66"/>
      <c r="M697" s="37"/>
      <c r="N697" s="37"/>
      <c r="U697"/>
      <c r="V697"/>
      <c r="W697"/>
      <c r="X697" s="112"/>
      <c r="Y697" s="112"/>
      <c r="Z697" s="200"/>
      <c r="AA697"/>
      <c r="AB697"/>
      <c r="AC697"/>
      <c r="AD697"/>
      <c r="AE697"/>
      <c r="AF697"/>
      <c r="AG697"/>
      <c r="AH697"/>
      <c r="AI697"/>
      <c r="AJ697"/>
    </row>
    <row r="698" spans="1:36" ht="24.95" customHeight="1">
      <c r="A698" s="66"/>
      <c r="M698" s="37"/>
      <c r="N698" s="37"/>
      <c r="U698"/>
      <c r="V698"/>
      <c r="W698"/>
      <c r="X698" s="112"/>
      <c r="Y698" s="112"/>
      <c r="Z698" s="200"/>
      <c r="AA698"/>
      <c r="AB698"/>
      <c r="AC698"/>
      <c r="AD698"/>
      <c r="AE698"/>
      <c r="AF698"/>
      <c r="AG698"/>
      <c r="AH698"/>
      <c r="AI698"/>
      <c r="AJ698"/>
    </row>
    <row r="699" spans="1:36" ht="24.95" customHeight="1">
      <c r="A699" s="66"/>
      <c r="M699" s="37"/>
      <c r="N699" s="37"/>
      <c r="U699"/>
      <c r="V699"/>
      <c r="W699"/>
      <c r="X699" s="112"/>
      <c r="Y699" s="112"/>
      <c r="Z699" s="200"/>
      <c r="AA699"/>
      <c r="AB699"/>
      <c r="AC699"/>
      <c r="AD699"/>
      <c r="AE699"/>
      <c r="AF699"/>
      <c r="AG699"/>
      <c r="AH699"/>
      <c r="AI699"/>
      <c r="AJ699"/>
    </row>
    <row r="700" spans="1:36" ht="24.95" customHeight="1">
      <c r="A700" s="66"/>
      <c r="M700" s="37"/>
      <c r="N700" s="37"/>
      <c r="U700"/>
      <c r="V700"/>
      <c r="W700"/>
      <c r="X700" s="112"/>
      <c r="Y700" s="112"/>
      <c r="Z700" s="200"/>
      <c r="AA700"/>
      <c r="AB700"/>
      <c r="AC700"/>
      <c r="AD700"/>
      <c r="AE700"/>
      <c r="AF700"/>
      <c r="AG700"/>
      <c r="AH700"/>
      <c r="AI700"/>
      <c r="AJ700"/>
    </row>
    <row r="701" spans="1:36" ht="24.95" customHeight="1">
      <c r="A701" s="66"/>
      <c r="M701" s="37"/>
      <c r="N701" s="37"/>
      <c r="U701"/>
      <c r="V701"/>
      <c r="W701"/>
      <c r="X701" s="112"/>
      <c r="Y701" s="112"/>
      <c r="Z701" s="200"/>
      <c r="AA701"/>
      <c r="AB701"/>
      <c r="AC701"/>
      <c r="AD701"/>
      <c r="AE701"/>
      <c r="AF701"/>
      <c r="AG701"/>
      <c r="AH701"/>
      <c r="AI701"/>
      <c r="AJ701"/>
    </row>
    <row r="702" spans="1:36" ht="24.95" customHeight="1">
      <c r="A702" s="66"/>
      <c r="M702" s="37"/>
      <c r="N702" s="37"/>
      <c r="U702"/>
      <c r="V702"/>
      <c r="W702"/>
      <c r="X702" s="112"/>
      <c r="Y702" s="112"/>
      <c r="Z702" s="200"/>
      <c r="AA702"/>
      <c r="AB702"/>
      <c r="AC702"/>
      <c r="AD702"/>
      <c r="AE702"/>
      <c r="AF702"/>
      <c r="AG702"/>
      <c r="AH702"/>
      <c r="AI702"/>
      <c r="AJ702"/>
    </row>
    <row r="703" spans="1:36" ht="24.95" customHeight="1">
      <c r="A703" s="66"/>
      <c r="M703" s="37"/>
      <c r="N703" s="37"/>
      <c r="U703"/>
      <c r="V703"/>
      <c r="W703"/>
      <c r="X703" s="112"/>
      <c r="Y703" s="112"/>
      <c r="Z703" s="200"/>
      <c r="AA703"/>
      <c r="AB703"/>
      <c r="AC703"/>
      <c r="AD703"/>
      <c r="AE703"/>
      <c r="AF703"/>
      <c r="AG703"/>
      <c r="AH703"/>
      <c r="AI703"/>
      <c r="AJ703"/>
    </row>
    <row r="704" spans="1:36" ht="24.95" customHeight="1">
      <c r="A704" s="66"/>
      <c r="M704" s="37"/>
      <c r="N704" s="37"/>
      <c r="U704"/>
      <c r="V704"/>
      <c r="W704"/>
      <c r="X704" s="112"/>
      <c r="Y704" s="112"/>
      <c r="Z704" s="200"/>
      <c r="AA704"/>
      <c r="AB704"/>
      <c r="AC704"/>
      <c r="AD704"/>
      <c r="AE704"/>
      <c r="AF704"/>
      <c r="AG704"/>
      <c r="AH704"/>
      <c r="AI704"/>
      <c r="AJ704"/>
    </row>
    <row r="705" spans="1:36" ht="24.95" customHeight="1">
      <c r="A705" s="66"/>
      <c r="M705" s="37"/>
      <c r="N705" s="37"/>
      <c r="U705"/>
      <c r="V705"/>
      <c r="W705"/>
      <c r="X705" s="112"/>
      <c r="Y705" s="112"/>
      <c r="Z705" s="200"/>
      <c r="AA705"/>
      <c r="AB705"/>
      <c r="AC705"/>
      <c r="AD705"/>
      <c r="AE705"/>
      <c r="AF705"/>
      <c r="AG705"/>
      <c r="AH705"/>
      <c r="AI705"/>
      <c r="AJ705"/>
    </row>
    <row r="706" spans="1:36" ht="24.95" customHeight="1">
      <c r="A706" s="66"/>
      <c r="M706" s="37"/>
      <c r="N706" s="37"/>
      <c r="U706"/>
      <c r="V706"/>
      <c r="W706"/>
      <c r="X706" s="112"/>
      <c r="Y706" s="112"/>
      <c r="Z706" s="200"/>
      <c r="AA706"/>
      <c r="AB706"/>
      <c r="AC706"/>
      <c r="AD706"/>
      <c r="AE706"/>
      <c r="AF706"/>
      <c r="AG706"/>
      <c r="AH706"/>
      <c r="AI706"/>
      <c r="AJ706"/>
    </row>
    <row r="707" spans="1:36" ht="24.95" customHeight="1">
      <c r="A707" s="66"/>
      <c r="M707" s="37"/>
      <c r="N707" s="37"/>
      <c r="U707"/>
      <c r="V707"/>
      <c r="W707"/>
      <c r="X707" s="112"/>
      <c r="Y707" s="112"/>
      <c r="Z707" s="200"/>
      <c r="AA707"/>
      <c r="AB707"/>
      <c r="AC707"/>
      <c r="AD707"/>
      <c r="AE707"/>
      <c r="AF707"/>
      <c r="AG707"/>
      <c r="AH707"/>
      <c r="AI707"/>
      <c r="AJ707"/>
    </row>
    <row r="708" spans="1:36" ht="24.95" customHeight="1">
      <c r="A708" s="66"/>
      <c r="M708" s="37"/>
      <c r="N708" s="37"/>
      <c r="U708"/>
      <c r="V708"/>
      <c r="W708"/>
      <c r="X708" s="112"/>
      <c r="Y708" s="112"/>
      <c r="Z708" s="200"/>
      <c r="AA708"/>
      <c r="AB708"/>
      <c r="AC708"/>
      <c r="AD708"/>
      <c r="AE708"/>
      <c r="AF708"/>
      <c r="AG708"/>
      <c r="AH708"/>
      <c r="AI708"/>
      <c r="AJ708"/>
    </row>
    <row r="709" spans="1:36" ht="24.95" customHeight="1">
      <c r="A709" s="66"/>
      <c r="M709" s="37"/>
      <c r="N709" s="37"/>
      <c r="U709"/>
      <c r="V709"/>
      <c r="W709"/>
      <c r="X709" s="112"/>
      <c r="Y709" s="112"/>
      <c r="Z709" s="200"/>
      <c r="AA709"/>
      <c r="AB709"/>
      <c r="AC709"/>
      <c r="AD709"/>
      <c r="AE709"/>
      <c r="AF709"/>
      <c r="AG709"/>
      <c r="AH709"/>
      <c r="AI709"/>
      <c r="AJ709"/>
    </row>
    <row r="710" spans="1:36" ht="24.95" customHeight="1">
      <c r="A710" s="66"/>
      <c r="M710" s="37"/>
      <c r="N710" s="37"/>
      <c r="U710"/>
      <c r="V710"/>
      <c r="W710"/>
      <c r="X710" s="112"/>
      <c r="Y710" s="112"/>
      <c r="Z710" s="200"/>
      <c r="AA710"/>
      <c r="AB710"/>
      <c r="AC710"/>
      <c r="AD710"/>
      <c r="AE710"/>
      <c r="AF710"/>
      <c r="AG710"/>
      <c r="AH710"/>
      <c r="AI710"/>
      <c r="AJ710"/>
    </row>
    <row r="711" spans="1:36" ht="24.95" customHeight="1">
      <c r="A711" s="66"/>
      <c r="M711" s="37"/>
      <c r="N711" s="37"/>
      <c r="U711"/>
      <c r="V711"/>
      <c r="W711"/>
      <c r="X711" s="112"/>
      <c r="Y711" s="112"/>
      <c r="Z711" s="200"/>
      <c r="AA711"/>
      <c r="AB711"/>
      <c r="AC711"/>
      <c r="AD711"/>
      <c r="AE711"/>
      <c r="AF711"/>
      <c r="AG711"/>
      <c r="AH711"/>
      <c r="AI711"/>
      <c r="AJ711"/>
    </row>
    <row r="712" spans="1:36" ht="24.95" customHeight="1">
      <c r="A712" s="66"/>
      <c r="M712" s="37"/>
      <c r="N712" s="37"/>
      <c r="U712"/>
      <c r="V712"/>
      <c r="W712"/>
      <c r="X712" s="112"/>
      <c r="Y712" s="112"/>
      <c r="Z712" s="200"/>
      <c r="AA712"/>
      <c r="AB712"/>
      <c r="AC712"/>
      <c r="AD712"/>
      <c r="AE712"/>
      <c r="AF712"/>
      <c r="AG712"/>
      <c r="AH712"/>
      <c r="AI712"/>
      <c r="AJ712"/>
    </row>
    <row r="713" spans="1:36" ht="24.95" customHeight="1">
      <c r="A713" s="66"/>
      <c r="M713" s="37"/>
      <c r="N713" s="37"/>
      <c r="U713"/>
      <c r="V713"/>
      <c r="W713"/>
      <c r="X713" s="112"/>
      <c r="Y713" s="112"/>
      <c r="Z713" s="200"/>
      <c r="AA713"/>
      <c r="AB713"/>
      <c r="AC713"/>
      <c r="AD713"/>
      <c r="AE713"/>
      <c r="AF713"/>
      <c r="AG713"/>
      <c r="AH713"/>
      <c r="AI713"/>
      <c r="AJ713"/>
    </row>
    <row r="714" spans="1:36" ht="24.95" customHeight="1">
      <c r="A714" s="66"/>
      <c r="M714" s="37"/>
      <c r="N714" s="37"/>
      <c r="U714"/>
      <c r="V714"/>
      <c r="W714"/>
      <c r="X714" s="112"/>
      <c r="Y714" s="112"/>
      <c r="Z714" s="200"/>
      <c r="AA714"/>
      <c r="AB714"/>
      <c r="AC714"/>
      <c r="AD714"/>
      <c r="AE714"/>
      <c r="AF714"/>
      <c r="AG714"/>
      <c r="AH714"/>
      <c r="AI714"/>
      <c r="AJ714"/>
    </row>
    <row r="715" spans="1:36" ht="24.95" customHeight="1">
      <c r="A715" s="66"/>
      <c r="M715" s="37"/>
      <c r="N715" s="37"/>
      <c r="U715"/>
      <c r="V715"/>
      <c r="W715"/>
      <c r="X715" s="112"/>
      <c r="Y715" s="112"/>
      <c r="Z715" s="200"/>
      <c r="AA715"/>
      <c r="AB715"/>
      <c r="AC715"/>
      <c r="AD715"/>
      <c r="AE715"/>
      <c r="AF715"/>
      <c r="AG715"/>
      <c r="AH715"/>
      <c r="AI715"/>
      <c r="AJ715"/>
    </row>
    <row r="716" spans="1:36" ht="24.95" customHeight="1">
      <c r="A716" s="66"/>
      <c r="M716" s="37"/>
      <c r="N716" s="37"/>
      <c r="U716"/>
      <c r="V716"/>
      <c r="W716"/>
      <c r="X716" s="112"/>
      <c r="Y716" s="112"/>
      <c r="Z716" s="200"/>
      <c r="AA716"/>
      <c r="AB716"/>
      <c r="AC716"/>
      <c r="AD716"/>
      <c r="AE716"/>
      <c r="AF716"/>
      <c r="AG716"/>
      <c r="AH716"/>
      <c r="AI716"/>
      <c r="AJ716"/>
    </row>
    <row r="717" spans="1:36" ht="24.95" customHeight="1">
      <c r="A717" s="66"/>
      <c r="M717" s="37"/>
      <c r="N717" s="37"/>
      <c r="U717"/>
      <c r="V717"/>
      <c r="W717"/>
      <c r="X717" s="112"/>
      <c r="Y717" s="112"/>
      <c r="Z717" s="200"/>
      <c r="AA717"/>
      <c r="AB717"/>
      <c r="AC717"/>
      <c r="AD717"/>
      <c r="AE717"/>
      <c r="AF717"/>
      <c r="AG717"/>
      <c r="AH717"/>
      <c r="AI717"/>
      <c r="AJ717"/>
    </row>
    <row r="718" spans="1:36" ht="24.95" customHeight="1">
      <c r="A718" s="66"/>
      <c r="M718" s="37"/>
      <c r="N718" s="37"/>
      <c r="U718"/>
      <c r="V718"/>
      <c r="W718"/>
      <c r="X718" s="112"/>
      <c r="Y718" s="112"/>
      <c r="Z718" s="200"/>
      <c r="AA718"/>
      <c r="AB718"/>
      <c r="AC718"/>
      <c r="AD718"/>
      <c r="AE718"/>
      <c r="AF718"/>
      <c r="AG718"/>
      <c r="AH718"/>
      <c r="AI718"/>
      <c r="AJ718"/>
    </row>
    <row r="719" spans="1:36" ht="24.95" customHeight="1">
      <c r="A719" s="66"/>
      <c r="M719" s="37"/>
      <c r="N719" s="37"/>
      <c r="U719"/>
      <c r="V719"/>
      <c r="W719"/>
      <c r="X719" s="112"/>
      <c r="Y719" s="112"/>
      <c r="Z719" s="200"/>
      <c r="AA719"/>
      <c r="AB719"/>
      <c r="AC719"/>
      <c r="AD719"/>
      <c r="AE719"/>
      <c r="AF719"/>
      <c r="AG719"/>
      <c r="AH719"/>
      <c r="AI719"/>
      <c r="AJ719"/>
    </row>
    <row r="720" spans="1:36" ht="24.95" customHeight="1">
      <c r="A720" s="66"/>
      <c r="M720" s="37"/>
      <c r="N720" s="37"/>
      <c r="U720"/>
      <c r="V720"/>
      <c r="W720"/>
      <c r="X720" s="112"/>
      <c r="Y720" s="112"/>
      <c r="Z720" s="200"/>
      <c r="AA720"/>
      <c r="AB720"/>
      <c r="AC720"/>
      <c r="AD720"/>
      <c r="AE720"/>
      <c r="AF720"/>
      <c r="AG720"/>
      <c r="AH720"/>
      <c r="AI720"/>
      <c r="AJ720"/>
    </row>
    <row r="721" spans="1:36" ht="24.95" customHeight="1">
      <c r="A721" s="66"/>
      <c r="M721" s="37"/>
      <c r="N721" s="37"/>
      <c r="U721"/>
      <c r="V721"/>
      <c r="W721"/>
      <c r="X721" s="112"/>
      <c r="Y721" s="112"/>
      <c r="Z721" s="200"/>
      <c r="AA721"/>
      <c r="AB721"/>
      <c r="AC721"/>
      <c r="AD721"/>
      <c r="AE721"/>
      <c r="AF721"/>
      <c r="AG721"/>
      <c r="AH721"/>
      <c r="AI721"/>
      <c r="AJ721"/>
    </row>
    <row r="722" spans="1:36" ht="24.95" customHeight="1">
      <c r="A722" s="66"/>
      <c r="M722" s="37"/>
      <c r="N722" s="37"/>
      <c r="U722"/>
      <c r="V722"/>
      <c r="W722"/>
      <c r="X722" s="112"/>
      <c r="Y722" s="112"/>
      <c r="Z722" s="200"/>
      <c r="AA722"/>
      <c r="AB722"/>
      <c r="AC722"/>
      <c r="AD722"/>
      <c r="AE722"/>
      <c r="AF722"/>
      <c r="AG722"/>
      <c r="AH722"/>
      <c r="AI722"/>
      <c r="AJ722"/>
    </row>
    <row r="723" spans="1:36" ht="24.95" customHeight="1">
      <c r="A723" s="66"/>
      <c r="M723" s="37"/>
      <c r="N723" s="37"/>
      <c r="U723"/>
      <c r="V723"/>
      <c r="W723"/>
      <c r="X723" s="112"/>
      <c r="Y723" s="112"/>
      <c r="Z723" s="200"/>
      <c r="AA723"/>
      <c r="AB723"/>
      <c r="AC723"/>
      <c r="AD723"/>
      <c r="AE723"/>
      <c r="AF723"/>
      <c r="AG723"/>
      <c r="AH723"/>
      <c r="AI723"/>
      <c r="AJ723"/>
    </row>
    <row r="724" spans="1:36" ht="24.95" customHeight="1">
      <c r="A724" s="66"/>
      <c r="M724" s="37"/>
      <c r="N724" s="37"/>
      <c r="U724"/>
      <c r="V724"/>
      <c r="W724"/>
      <c r="X724" s="112"/>
      <c r="Y724" s="112"/>
      <c r="Z724" s="200"/>
      <c r="AA724"/>
      <c r="AB724"/>
      <c r="AC724"/>
      <c r="AD724"/>
      <c r="AE724"/>
      <c r="AF724"/>
      <c r="AG724"/>
      <c r="AH724"/>
      <c r="AI724"/>
      <c r="AJ724"/>
    </row>
    <row r="725" spans="1:36" ht="24.95" customHeight="1">
      <c r="A725" s="66"/>
      <c r="M725" s="37"/>
      <c r="N725" s="37"/>
      <c r="U725"/>
      <c r="V725"/>
      <c r="W725"/>
      <c r="X725" s="112"/>
      <c r="Y725" s="112"/>
      <c r="Z725" s="200"/>
      <c r="AA725"/>
      <c r="AB725"/>
      <c r="AC725"/>
      <c r="AD725"/>
      <c r="AE725"/>
      <c r="AF725"/>
      <c r="AG725"/>
      <c r="AH725"/>
      <c r="AI725"/>
      <c r="AJ725"/>
    </row>
    <row r="726" spans="1:36" ht="24.95" customHeight="1">
      <c r="A726" s="66"/>
      <c r="M726" s="37"/>
      <c r="N726" s="37"/>
      <c r="U726"/>
      <c r="V726"/>
      <c r="W726"/>
      <c r="X726" s="112"/>
      <c r="Y726" s="112"/>
      <c r="Z726" s="200"/>
      <c r="AA726"/>
      <c r="AB726"/>
      <c r="AC726"/>
      <c r="AD726"/>
      <c r="AE726"/>
      <c r="AF726"/>
      <c r="AG726"/>
      <c r="AH726"/>
      <c r="AI726"/>
      <c r="AJ726"/>
    </row>
    <row r="727" spans="1:36" ht="24.95" customHeight="1">
      <c r="A727" s="66"/>
      <c r="M727" s="37"/>
      <c r="N727" s="37"/>
      <c r="U727"/>
      <c r="V727"/>
      <c r="W727"/>
      <c r="X727" s="112"/>
      <c r="Y727" s="112"/>
      <c r="Z727" s="200"/>
      <c r="AA727"/>
      <c r="AB727"/>
      <c r="AC727"/>
      <c r="AD727"/>
      <c r="AE727"/>
      <c r="AF727"/>
      <c r="AG727"/>
      <c r="AH727"/>
      <c r="AI727"/>
      <c r="AJ727"/>
    </row>
    <row r="728" spans="1:36" ht="24.95" customHeight="1">
      <c r="A728" s="66"/>
      <c r="M728" s="37"/>
      <c r="N728" s="37"/>
      <c r="U728"/>
      <c r="V728"/>
      <c r="W728"/>
      <c r="X728" s="112"/>
      <c r="Y728" s="112"/>
      <c r="Z728" s="200"/>
      <c r="AA728"/>
      <c r="AB728"/>
      <c r="AC728"/>
      <c r="AD728"/>
      <c r="AE728"/>
      <c r="AF728"/>
      <c r="AG728"/>
      <c r="AH728"/>
      <c r="AI728"/>
      <c r="AJ728"/>
    </row>
    <row r="729" spans="1:36" ht="24.95" customHeight="1">
      <c r="A729" s="66"/>
      <c r="M729" s="37"/>
      <c r="N729" s="37"/>
      <c r="U729"/>
      <c r="V729"/>
      <c r="W729"/>
      <c r="X729" s="112"/>
      <c r="Y729" s="112"/>
      <c r="Z729" s="200"/>
      <c r="AA729"/>
      <c r="AB729"/>
      <c r="AC729"/>
      <c r="AD729"/>
      <c r="AE729"/>
      <c r="AF729"/>
      <c r="AG729"/>
      <c r="AH729"/>
      <c r="AI729"/>
      <c r="AJ729"/>
    </row>
    <row r="730" spans="1:36" ht="24.95" customHeight="1">
      <c r="A730" s="66"/>
      <c r="M730" s="37"/>
      <c r="N730" s="37"/>
      <c r="U730"/>
      <c r="V730"/>
      <c r="W730"/>
      <c r="X730" s="112"/>
      <c r="Y730" s="112"/>
      <c r="Z730" s="200"/>
      <c r="AA730"/>
      <c r="AB730"/>
      <c r="AC730"/>
      <c r="AD730"/>
      <c r="AE730"/>
      <c r="AF730"/>
      <c r="AG730"/>
      <c r="AH730"/>
      <c r="AI730"/>
      <c r="AJ730"/>
    </row>
    <row r="731" spans="1:36" ht="24.95" customHeight="1">
      <c r="A731" s="66"/>
      <c r="M731" s="37"/>
      <c r="N731" s="37"/>
      <c r="U731"/>
      <c r="V731"/>
      <c r="W731"/>
      <c r="X731" s="112"/>
      <c r="Y731" s="112"/>
      <c r="Z731" s="200"/>
      <c r="AA731"/>
      <c r="AB731"/>
      <c r="AC731"/>
      <c r="AD731"/>
      <c r="AE731"/>
      <c r="AF731"/>
      <c r="AG731"/>
      <c r="AH731"/>
      <c r="AI731"/>
      <c r="AJ731"/>
    </row>
    <row r="732" spans="1:36" ht="24.95" customHeight="1">
      <c r="A732" s="66"/>
      <c r="M732" s="37"/>
      <c r="N732" s="37"/>
      <c r="U732"/>
      <c r="V732"/>
      <c r="W732"/>
      <c r="X732" s="112"/>
      <c r="Y732" s="112"/>
      <c r="Z732" s="200"/>
      <c r="AA732"/>
      <c r="AB732"/>
      <c r="AC732"/>
      <c r="AD732"/>
      <c r="AE732"/>
      <c r="AF732"/>
      <c r="AG732"/>
      <c r="AH732"/>
      <c r="AI732"/>
      <c r="AJ732"/>
    </row>
    <row r="733" spans="1:36" ht="24.95" customHeight="1">
      <c r="A733" s="66"/>
      <c r="M733" s="37"/>
      <c r="N733" s="37"/>
      <c r="U733"/>
      <c r="V733"/>
      <c r="W733"/>
      <c r="X733" s="112"/>
      <c r="Y733" s="112"/>
      <c r="Z733" s="200"/>
      <c r="AA733"/>
      <c r="AB733"/>
      <c r="AC733"/>
      <c r="AD733"/>
      <c r="AE733"/>
      <c r="AF733"/>
      <c r="AG733"/>
      <c r="AH733"/>
      <c r="AI733"/>
      <c r="AJ733"/>
    </row>
    <row r="734" spans="1:36" ht="24.95" customHeight="1">
      <c r="A734" s="66"/>
      <c r="M734" s="37"/>
      <c r="N734" s="37"/>
      <c r="U734"/>
      <c r="V734"/>
      <c r="W734"/>
      <c r="X734" s="112"/>
      <c r="Y734" s="112"/>
      <c r="Z734" s="200"/>
      <c r="AA734"/>
      <c r="AB734"/>
      <c r="AC734"/>
      <c r="AD734"/>
      <c r="AE734"/>
      <c r="AF734"/>
      <c r="AG734"/>
      <c r="AH734"/>
      <c r="AI734"/>
      <c r="AJ734"/>
    </row>
    <row r="735" spans="1:36" ht="24.95" customHeight="1">
      <c r="A735" s="66"/>
      <c r="M735" s="37"/>
      <c r="N735" s="37"/>
      <c r="U735"/>
      <c r="V735"/>
      <c r="W735"/>
      <c r="X735" s="112"/>
      <c r="Y735" s="112"/>
      <c r="Z735" s="200"/>
      <c r="AA735"/>
      <c r="AB735"/>
      <c r="AC735"/>
      <c r="AD735"/>
      <c r="AE735"/>
      <c r="AF735"/>
      <c r="AG735"/>
      <c r="AH735"/>
      <c r="AI735"/>
      <c r="AJ735"/>
    </row>
    <row r="736" spans="1:36" ht="24.95" customHeight="1">
      <c r="A736" s="66"/>
      <c r="M736" s="37"/>
      <c r="N736" s="37"/>
      <c r="U736"/>
      <c r="V736"/>
      <c r="W736"/>
      <c r="X736" s="112"/>
      <c r="Y736" s="112"/>
      <c r="Z736" s="200"/>
      <c r="AA736"/>
      <c r="AB736"/>
      <c r="AC736"/>
      <c r="AD736"/>
      <c r="AE736"/>
      <c r="AF736"/>
      <c r="AG736"/>
      <c r="AH736"/>
      <c r="AI736"/>
      <c r="AJ736"/>
    </row>
    <row r="737" spans="1:36" ht="24.95" customHeight="1">
      <c r="A737" s="66"/>
      <c r="M737" s="37"/>
      <c r="N737" s="37"/>
      <c r="U737"/>
      <c r="V737"/>
      <c r="W737"/>
      <c r="X737" s="112"/>
      <c r="Y737" s="112"/>
      <c r="Z737" s="200"/>
      <c r="AA737"/>
      <c r="AB737"/>
      <c r="AC737"/>
      <c r="AD737"/>
      <c r="AE737"/>
      <c r="AF737"/>
      <c r="AG737"/>
      <c r="AH737"/>
      <c r="AI737"/>
      <c r="AJ737"/>
    </row>
    <row r="738" spans="1:36" ht="24.95" customHeight="1">
      <c r="A738" s="66"/>
      <c r="M738" s="37"/>
      <c r="N738" s="37"/>
      <c r="U738"/>
      <c r="V738"/>
      <c r="W738"/>
      <c r="X738" s="112"/>
      <c r="Y738" s="112"/>
      <c r="Z738" s="200"/>
      <c r="AA738"/>
      <c r="AB738"/>
      <c r="AC738"/>
      <c r="AD738"/>
      <c r="AE738"/>
      <c r="AF738"/>
      <c r="AG738"/>
      <c r="AH738"/>
      <c r="AI738"/>
      <c r="AJ738"/>
    </row>
    <row r="739" spans="1:36" ht="24.95" customHeight="1">
      <c r="A739" s="66"/>
      <c r="M739" s="37"/>
      <c r="N739" s="37"/>
      <c r="U739"/>
      <c r="V739"/>
      <c r="W739"/>
      <c r="X739" s="112"/>
      <c r="Y739" s="112"/>
      <c r="Z739" s="200"/>
      <c r="AA739"/>
      <c r="AB739"/>
      <c r="AC739"/>
      <c r="AD739"/>
      <c r="AE739"/>
      <c r="AF739"/>
      <c r="AG739"/>
      <c r="AH739"/>
      <c r="AI739"/>
      <c r="AJ739"/>
    </row>
    <row r="740" spans="1:36" ht="24.95" customHeight="1">
      <c r="A740" s="66"/>
      <c r="M740" s="37"/>
      <c r="N740" s="37"/>
      <c r="U740"/>
      <c r="V740"/>
      <c r="W740"/>
      <c r="X740" s="112"/>
      <c r="Y740" s="112"/>
      <c r="Z740" s="200"/>
      <c r="AA740"/>
      <c r="AB740"/>
      <c r="AC740"/>
      <c r="AD740"/>
      <c r="AE740"/>
      <c r="AF740"/>
      <c r="AG740"/>
      <c r="AH740"/>
      <c r="AI740"/>
      <c r="AJ740"/>
    </row>
    <row r="741" spans="1:36" ht="24.95" customHeight="1">
      <c r="A741" s="66"/>
      <c r="M741" s="37"/>
      <c r="N741" s="37"/>
      <c r="U741"/>
      <c r="V741"/>
      <c r="W741"/>
      <c r="X741" s="112"/>
      <c r="Y741" s="112"/>
      <c r="Z741" s="200"/>
      <c r="AA741"/>
      <c r="AB741"/>
      <c r="AC741"/>
      <c r="AD741"/>
      <c r="AE741"/>
      <c r="AF741"/>
      <c r="AG741"/>
      <c r="AH741"/>
      <c r="AI741"/>
      <c r="AJ741"/>
    </row>
    <row r="742" spans="1:36" ht="24.95" customHeight="1">
      <c r="A742" s="66"/>
      <c r="M742" s="37"/>
      <c r="N742" s="37"/>
      <c r="U742"/>
      <c r="V742"/>
      <c r="W742"/>
      <c r="X742" s="112"/>
      <c r="Y742" s="112"/>
      <c r="Z742" s="200"/>
      <c r="AA742"/>
      <c r="AB742"/>
      <c r="AC742"/>
      <c r="AD742"/>
      <c r="AE742"/>
      <c r="AF742"/>
      <c r="AG742"/>
      <c r="AH742"/>
      <c r="AI742"/>
      <c r="AJ742"/>
    </row>
    <row r="743" spans="1:36" ht="24.95" customHeight="1">
      <c r="A743" s="66"/>
      <c r="M743" s="37"/>
      <c r="N743" s="37"/>
      <c r="U743"/>
      <c r="V743"/>
      <c r="W743"/>
      <c r="X743" s="112"/>
      <c r="Y743" s="112"/>
      <c r="Z743" s="200"/>
      <c r="AA743"/>
      <c r="AB743"/>
      <c r="AC743"/>
      <c r="AD743"/>
      <c r="AE743"/>
      <c r="AF743"/>
      <c r="AG743"/>
      <c r="AH743"/>
      <c r="AI743"/>
      <c r="AJ743"/>
    </row>
    <row r="744" spans="1:36" ht="24.95" customHeight="1">
      <c r="A744" s="66"/>
      <c r="M744" s="37"/>
      <c r="N744" s="37"/>
      <c r="U744"/>
      <c r="V744"/>
      <c r="W744"/>
      <c r="X744" s="112"/>
      <c r="Y744" s="112"/>
      <c r="Z744" s="200"/>
      <c r="AA744"/>
      <c r="AB744"/>
      <c r="AC744"/>
      <c r="AD744"/>
      <c r="AE744"/>
      <c r="AF744"/>
      <c r="AG744"/>
      <c r="AH744"/>
      <c r="AI744"/>
      <c r="AJ744"/>
    </row>
    <row r="745" spans="1:36" ht="24.95" customHeight="1">
      <c r="A745" s="66"/>
      <c r="M745" s="37"/>
      <c r="N745" s="37"/>
      <c r="U745"/>
      <c r="V745"/>
      <c r="W745"/>
      <c r="X745" s="112"/>
      <c r="Y745" s="112"/>
      <c r="Z745" s="200"/>
      <c r="AA745"/>
      <c r="AB745"/>
      <c r="AC745"/>
      <c r="AD745"/>
      <c r="AE745"/>
      <c r="AF745"/>
      <c r="AG745"/>
      <c r="AH745"/>
      <c r="AI745"/>
      <c r="AJ745"/>
    </row>
    <row r="746" spans="1:36" ht="24.95" customHeight="1">
      <c r="A746" s="66"/>
      <c r="M746" s="37"/>
      <c r="N746" s="37"/>
      <c r="U746"/>
      <c r="V746"/>
      <c r="W746"/>
      <c r="X746" s="112"/>
      <c r="Y746" s="112"/>
      <c r="Z746" s="200"/>
      <c r="AA746"/>
      <c r="AB746"/>
      <c r="AC746"/>
      <c r="AD746"/>
      <c r="AE746"/>
      <c r="AF746"/>
      <c r="AG746"/>
      <c r="AH746"/>
      <c r="AI746"/>
      <c r="AJ746"/>
    </row>
    <row r="747" spans="1:36" ht="24.95" customHeight="1">
      <c r="A747" s="66"/>
      <c r="M747" s="37"/>
      <c r="N747" s="37"/>
      <c r="U747"/>
      <c r="V747"/>
      <c r="W747"/>
      <c r="X747" s="112"/>
      <c r="Y747" s="112"/>
      <c r="Z747" s="200"/>
      <c r="AA747"/>
      <c r="AB747"/>
      <c r="AC747"/>
      <c r="AD747"/>
      <c r="AE747"/>
      <c r="AF747"/>
      <c r="AG747"/>
      <c r="AH747"/>
      <c r="AI747"/>
      <c r="AJ747"/>
    </row>
    <row r="748" spans="1:36" ht="24.95" customHeight="1">
      <c r="A748" s="66"/>
      <c r="M748" s="37"/>
      <c r="N748" s="37"/>
      <c r="U748"/>
      <c r="V748"/>
      <c r="W748"/>
      <c r="X748" s="112"/>
      <c r="Y748" s="112"/>
      <c r="Z748" s="200"/>
      <c r="AA748"/>
      <c r="AB748"/>
      <c r="AC748"/>
      <c r="AD748"/>
      <c r="AE748"/>
      <c r="AF748"/>
      <c r="AG748"/>
      <c r="AH748"/>
      <c r="AI748"/>
      <c r="AJ748"/>
    </row>
    <row r="749" spans="1:36" ht="24.95" customHeight="1">
      <c r="A749" s="66"/>
      <c r="M749" s="37"/>
      <c r="N749" s="37"/>
      <c r="U749"/>
      <c r="V749"/>
      <c r="W749"/>
      <c r="X749" s="112"/>
      <c r="Y749" s="112"/>
      <c r="Z749" s="200"/>
      <c r="AA749"/>
      <c r="AB749"/>
      <c r="AC749"/>
      <c r="AD749"/>
      <c r="AE749"/>
      <c r="AF749"/>
      <c r="AG749"/>
      <c r="AH749"/>
      <c r="AI749"/>
      <c r="AJ749"/>
    </row>
    <row r="750" spans="1:36" ht="24.95" customHeight="1">
      <c r="A750" s="66"/>
      <c r="M750" s="37"/>
      <c r="N750" s="37"/>
      <c r="U750"/>
      <c r="V750"/>
      <c r="W750"/>
      <c r="X750" s="112"/>
      <c r="Y750" s="112"/>
      <c r="Z750" s="200"/>
      <c r="AA750"/>
      <c r="AB750"/>
      <c r="AC750"/>
      <c r="AD750"/>
      <c r="AE750"/>
      <c r="AF750"/>
      <c r="AG750"/>
      <c r="AH750"/>
      <c r="AI750"/>
      <c r="AJ750"/>
    </row>
    <row r="751" spans="1:36" ht="24.95" customHeight="1">
      <c r="A751" s="66"/>
      <c r="M751" s="37"/>
      <c r="N751" s="37"/>
      <c r="U751"/>
      <c r="V751"/>
      <c r="W751"/>
      <c r="X751" s="112"/>
      <c r="Y751" s="112"/>
      <c r="Z751" s="200"/>
      <c r="AA751"/>
      <c r="AB751"/>
      <c r="AC751"/>
      <c r="AD751"/>
      <c r="AE751"/>
      <c r="AF751"/>
      <c r="AG751"/>
      <c r="AH751"/>
      <c r="AI751"/>
      <c r="AJ751"/>
    </row>
    <row r="752" spans="1:36" ht="24.95" customHeight="1">
      <c r="A752" s="66"/>
      <c r="M752" s="37"/>
      <c r="N752" s="37"/>
      <c r="U752"/>
      <c r="V752"/>
      <c r="W752"/>
      <c r="X752" s="112"/>
      <c r="Y752" s="112"/>
      <c r="Z752" s="200"/>
      <c r="AA752"/>
      <c r="AB752"/>
      <c r="AC752"/>
      <c r="AD752"/>
      <c r="AE752"/>
      <c r="AF752"/>
      <c r="AG752"/>
      <c r="AH752"/>
      <c r="AI752"/>
      <c r="AJ752"/>
    </row>
    <row r="753" spans="1:36" ht="24.95" customHeight="1">
      <c r="A753" s="66"/>
      <c r="M753" s="37"/>
      <c r="N753" s="37"/>
      <c r="U753"/>
      <c r="V753"/>
      <c r="W753"/>
      <c r="X753" s="112"/>
      <c r="Y753" s="112"/>
      <c r="Z753" s="200"/>
      <c r="AA753"/>
      <c r="AB753"/>
      <c r="AC753"/>
      <c r="AD753"/>
      <c r="AE753"/>
      <c r="AF753"/>
      <c r="AG753"/>
      <c r="AH753"/>
      <c r="AI753"/>
      <c r="AJ753"/>
    </row>
    <row r="754" spans="1:36" ht="24.95" customHeight="1">
      <c r="A754" s="66"/>
      <c r="M754" s="37"/>
      <c r="N754" s="37"/>
      <c r="U754"/>
      <c r="V754"/>
      <c r="W754"/>
      <c r="X754" s="112"/>
      <c r="Y754" s="112"/>
      <c r="Z754" s="200"/>
      <c r="AA754"/>
      <c r="AB754"/>
      <c r="AC754"/>
      <c r="AD754"/>
      <c r="AE754"/>
      <c r="AF754"/>
      <c r="AG754"/>
      <c r="AH754"/>
      <c r="AI754"/>
      <c r="AJ754"/>
    </row>
    <row r="755" spans="1:36" ht="24.95" customHeight="1">
      <c r="A755" s="66"/>
      <c r="M755" s="37"/>
      <c r="N755" s="37"/>
      <c r="U755"/>
      <c r="V755"/>
      <c r="W755"/>
      <c r="X755" s="112"/>
      <c r="Y755" s="112"/>
      <c r="Z755" s="200"/>
      <c r="AA755"/>
      <c r="AB755"/>
      <c r="AC755"/>
      <c r="AD755"/>
      <c r="AE755"/>
      <c r="AF755"/>
      <c r="AG755"/>
      <c r="AH755"/>
      <c r="AI755"/>
      <c r="AJ755"/>
    </row>
    <row r="756" spans="1:36" ht="24.95" customHeight="1">
      <c r="A756" s="66"/>
      <c r="M756" s="37"/>
      <c r="N756" s="37"/>
      <c r="U756"/>
      <c r="V756"/>
      <c r="W756"/>
      <c r="X756" s="112"/>
      <c r="Y756" s="112"/>
      <c r="Z756" s="200"/>
      <c r="AA756"/>
      <c r="AB756"/>
      <c r="AC756"/>
      <c r="AD756"/>
      <c r="AE756"/>
      <c r="AF756"/>
      <c r="AG756"/>
      <c r="AH756"/>
      <c r="AI756"/>
      <c r="AJ756"/>
    </row>
    <row r="757" spans="1:36" ht="24.95" customHeight="1">
      <c r="A757" s="66"/>
      <c r="M757" s="37"/>
      <c r="N757" s="37"/>
      <c r="U757"/>
      <c r="V757"/>
      <c r="W757"/>
      <c r="X757" s="112"/>
      <c r="Y757" s="112"/>
      <c r="Z757" s="200"/>
      <c r="AA757"/>
      <c r="AB757"/>
      <c r="AC757"/>
      <c r="AD757"/>
      <c r="AE757"/>
      <c r="AF757"/>
      <c r="AG757"/>
      <c r="AH757"/>
      <c r="AI757"/>
      <c r="AJ757"/>
    </row>
    <row r="758" spans="1:36" ht="24.95" customHeight="1">
      <c r="A758" s="66"/>
      <c r="M758" s="37"/>
      <c r="N758" s="37"/>
      <c r="U758"/>
      <c r="V758"/>
      <c r="W758"/>
      <c r="X758" s="112"/>
      <c r="Y758" s="112"/>
      <c r="Z758" s="200"/>
      <c r="AA758"/>
      <c r="AB758"/>
      <c r="AC758"/>
      <c r="AD758"/>
      <c r="AE758"/>
      <c r="AF758"/>
      <c r="AG758"/>
      <c r="AH758"/>
      <c r="AI758"/>
      <c r="AJ758"/>
    </row>
    <row r="759" spans="1:36" ht="24.95" customHeight="1">
      <c r="A759" s="66"/>
      <c r="M759" s="37"/>
      <c r="N759" s="37"/>
      <c r="U759"/>
      <c r="V759"/>
      <c r="W759"/>
      <c r="X759" s="112"/>
      <c r="Y759" s="112"/>
      <c r="Z759" s="200"/>
      <c r="AA759"/>
      <c r="AB759"/>
      <c r="AC759"/>
      <c r="AD759"/>
      <c r="AE759"/>
      <c r="AF759"/>
      <c r="AG759"/>
      <c r="AH759"/>
      <c r="AI759"/>
      <c r="AJ759"/>
    </row>
    <row r="760" spans="1:36" ht="24.95" customHeight="1">
      <c r="A760" s="66"/>
      <c r="M760" s="37"/>
      <c r="N760" s="37"/>
      <c r="U760"/>
      <c r="V760"/>
      <c r="W760"/>
      <c r="X760" s="112"/>
      <c r="Y760" s="112"/>
      <c r="Z760" s="200"/>
      <c r="AA760"/>
      <c r="AB760"/>
      <c r="AC760"/>
      <c r="AD760"/>
      <c r="AE760"/>
      <c r="AF760"/>
      <c r="AG760"/>
      <c r="AH760"/>
      <c r="AI760"/>
      <c r="AJ760"/>
    </row>
    <row r="761" spans="1:36" ht="24.95" customHeight="1">
      <c r="A761" s="66"/>
      <c r="M761" s="37"/>
      <c r="N761" s="37"/>
      <c r="U761"/>
      <c r="V761"/>
      <c r="W761"/>
      <c r="X761" s="112"/>
      <c r="Y761" s="112"/>
      <c r="Z761" s="200"/>
      <c r="AA761"/>
      <c r="AB761"/>
      <c r="AC761"/>
      <c r="AD761"/>
      <c r="AE761"/>
      <c r="AF761"/>
      <c r="AG761"/>
      <c r="AH761"/>
      <c r="AI761"/>
      <c r="AJ761"/>
    </row>
    <row r="762" spans="1:36" ht="24.95" customHeight="1">
      <c r="A762" s="66"/>
      <c r="M762" s="37"/>
      <c r="N762" s="37"/>
      <c r="U762"/>
      <c r="V762"/>
      <c r="W762"/>
      <c r="X762" s="112"/>
      <c r="Y762" s="112"/>
      <c r="Z762" s="200"/>
      <c r="AA762"/>
      <c r="AB762"/>
      <c r="AC762"/>
      <c r="AD762"/>
      <c r="AE762"/>
      <c r="AF762"/>
      <c r="AG762"/>
      <c r="AH762"/>
      <c r="AI762"/>
      <c r="AJ762"/>
    </row>
    <row r="763" spans="1:36" ht="24.95" customHeight="1">
      <c r="A763" s="66"/>
      <c r="M763" s="37"/>
      <c r="N763" s="37"/>
      <c r="U763"/>
      <c r="V763"/>
      <c r="W763"/>
      <c r="X763" s="112"/>
      <c r="Y763" s="112"/>
      <c r="Z763" s="200"/>
      <c r="AA763"/>
      <c r="AB763"/>
      <c r="AC763"/>
      <c r="AD763"/>
      <c r="AE763"/>
      <c r="AF763"/>
      <c r="AG763"/>
      <c r="AH763"/>
      <c r="AI763"/>
      <c r="AJ763"/>
    </row>
    <row r="764" spans="1:36" ht="24.95" customHeight="1">
      <c r="A764" s="66"/>
      <c r="M764" s="37"/>
      <c r="N764" s="37"/>
      <c r="U764"/>
      <c r="V764"/>
      <c r="W764"/>
      <c r="X764" s="112"/>
      <c r="Y764" s="112"/>
      <c r="Z764" s="200"/>
      <c r="AA764"/>
      <c r="AB764"/>
      <c r="AC764"/>
      <c r="AD764"/>
      <c r="AE764"/>
      <c r="AF764"/>
      <c r="AG764"/>
      <c r="AH764"/>
      <c r="AI764"/>
      <c r="AJ764"/>
    </row>
    <row r="765" spans="1:36" ht="24.95" customHeight="1">
      <c r="A765" s="66"/>
      <c r="M765" s="37"/>
      <c r="N765" s="37"/>
      <c r="U765"/>
      <c r="V765"/>
      <c r="W765"/>
      <c r="X765" s="112"/>
      <c r="Y765" s="112"/>
      <c r="Z765" s="200"/>
      <c r="AA765"/>
      <c r="AB765"/>
      <c r="AC765"/>
      <c r="AD765"/>
      <c r="AE765"/>
      <c r="AF765"/>
      <c r="AG765"/>
      <c r="AH765"/>
      <c r="AI765"/>
      <c r="AJ765"/>
    </row>
    <row r="766" spans="1:36" ht="24.95" customHeight="1">
      <c r="A766" s="66"/>
      <c r="M766" s="37"/>
      <c r="N766" s="37"/>
      <c r="U766"/>
      <c r="V766"/>
      <c r="W766"/>
      <c r="X766" s="112"/>
      <c r="Y766" s="112"/>
      <c r="Z766" s="200"/>
      <c r="AA766"/>
      <c r="AB766"/>
      <c r="AC766"/>
      <c r="AD766"/>
      <c r="AE766"/>
      <c r="AF766"/>
      <c r="AG766"/>
      <c r="AH766"/>
      <c r="AI766"/>
      <c r="AJ766"/>
    </row>
    <row r="767" spans="1:36" ht="24.95" customHeight="1">
      <c r="A767" s="66"/>
      <c r="M767" s="37"/>
      <c r="N767" s="37"/>
      <c r="U767"/>
      <c r="V767"/>
      <c r="W767"/>
      <c r="X767" s="112"/>
      <c r="Y767" s="112"/>
      <c r="Z767" s="200"/>
      <c r="AA767"/>
      <c r="AB767"/>
      <c r="AC767"/>
      <c r="AD767"/>
      <c r="AE767"/>
      <c r="AF767"/>
      <c r="AG767"/>
      <c r="AH767"/>
      <c r="AI767"/>
      <c r="AJ767"/>
    </row>
    <row r="768" spans="1:36" ht="24.95" customHeight="1">
      <c r="A768" s="66"/>
      <c r="M768" s="37"/>
      <c r="N768" s="37"/>
      <c r="U768"/>
      <c r="V768"/>
      <c r="W768"/>
      <c r="X768" s="112"/>
      <c r="Y768" s="112"/>
      <c r="Z768" s="200"/>
      <c r="AA768"/>
      <c r="AB768"/>
      <c r="AC768"/>
      <c r="AD768"/>
      <c r="AE768"/>
      <c r="AF768"/>
      <c r="AG768"/>
      <c r="AH768"/>
      <c r="AI768"/>
      <c r="AJ768"/>
    </row>
    <row r="769" spans="1:36" ht="24.95" customHeight="1">
      <c r="A769" s="66"/>
      <c r="M769" s="37"/>
      <c r="N769" s="37"/>
      <c r="U769"/>
      <c r="V769"/>
      <c r="W769"/>
      <c r="X769" s="112"/>
      <c r="Y769" s="112"/>
      <c r="Z769" s="200"/>
      <c r="AA769"/>
      <c r="AB769"/>
      <c r="AC769"/>
      <c r="AD769"/>
      <c r="AE769"/>
      <c r="AF769"/>
      <c r="AG769"/>
      <c r="AH769"/>
      <c r="AI769"/>
      <c r="AJ769"/>
    </row>
    <row r="770" spans="1:36" ht="24.95" customHeight="1">
      <c r="A770" s="66"/>
      <c r="M770" s="37"/>
      <c r="N770" s="37"/>
      <c r="U770"/>
      <c r="V770"/>
      <c r="W770"/>
      <c r="X770" s="112"/>
      <c r="Y770" s="112"/>
      <c r="Z770" s="200"/>
      <c r="AA770"/>
      <c r="AB770"/>
      <c r="AC770"/>
      <c r="AD770"/>
      <c r="AE770"/>
      <c r="AF770"/>
      <c r="AG770"/>
      <c r="AH770"/>
      <c r="AI770"/>
      <c r="AJ770"/>
    </row>
    <row r="771" spans="1:36" ht="24.95" customHeight="1">
      <c r="A771" s="66"/>
      <c r="M771" s="37"/>
      <c r="N771" s="37"/>
      <c r="U771"/>
      <c r="V771"/>
      <c r="W771"/>
      <c r="X771" s="112"/>
      <c r="Y771" s="112"/>
      <c r="Z771" s="200"/>
      <c r="AA771"/>
      <c r="AB771"/>
      <c r="AC771"/>
      <c r="AD771"/>
      <c r="AE771"/>
      <c r="AF771"/>
      <c r="AG771"/>
      <c r="AH771"/>
      <c r="AI771"/>
      <c r="AJ771"/>
    </row>
    <row r="772" spans="1:36" ht="24.95" customHeight="1">
      <c r="A772" s="66"/>
      <c r="M772" s="37"/>
      <c r="N772" s="37"/>
      <c r="U772"/>
      <c r="V772"/>
      <c r="W772"/>
      <c r="X772" s="112"/>
      <c r="Y772" s="112"/>
      <c r="Z772" s="200"/>
      <c r="AA772"/>
      <c r="AB772"/>
      <c r="AC772"/>
      <c r="AD772"/>
      <c r="AE772"/>
      <c r="AF772"/>
      <c r="AG772"/>
      <c r="AH772"/>
      <c r="AI772"/>
      <c r="AJ772"/>
    </row>
    <row r="773" spans="1:36" ht="24.95" customHeight="1">
      <c r="A773" s="66"/>
      <c r="M773" s="37"/>
      <c r="N773" s="37"/>
      <c r="U773"/>
      <c r="V773"/>
      <c r="W773"/>
      <c r="X773" s="112"/>
      <c r="Y773" s="112"/>
      <c r="Z773" s="200"/>
      <c r="AA773"/>
      <c r="AB773"/>
      <c r="AC773"/>
      <c r="AD773"/>
      <c r="AE773"/>
      <c r="AF773"/>
      <c r="AG773"/>
      <c r="AH773"/>
      <c r="AI773"/>
      <c r="AJ773"/>
    </row>
    <row r="774" spans="1:36" ht="24.95" customHeight="1">
      <c r="A774" s="66"/>
      <c r="M774" s="37"/>
      <c r="N774" s="37"/>
      <c r="U774"/>
      <c r="V774"/>
      <c r="W774"/>
      <c r="X774" s="112"/>
      <c r="Y774" s="112"/>
      <c r="Z774" s="200"/>
      <c r="AA774"/>
      <c r="AB774"/>
      <c r="AC774"/>
      <c r="AD774"/>
      <c r="AE774"/>
      <c r="AF774"/>
      <c r="AG774"/>
      <c r="AH774"/>
      <c r="AI774"/>
      <c r="AJ774"/>
    </row>
    <row r="775" spans="1:36" ht="24.95" customHeight="1">
      <c r="A775" s="66"/>
      <c r="M775" s="37"/>
      <c r="N775" s="37"/>
      <c r="U775"/>
      <c r="V775"/>
      <c r="W775"/>
      <c r="X775" s="112"/>
      <c r="Y775" s="112"/>
      <c r="Z775" s="200"/>
      <c r="AA775"/>
      <c r="AB775"/>
      <c r="AC775"/>
      <c r="AD775"/>
      <c r="AE775"/>
      <c r="AF775"/>
      <c r="AG775"/>
      <c r="AH775"/>
      <c r="AI775"/>
      <c r="AJ775"/>
    </row>
    <row r="776" spans="1:36" ht="24.95" customHeight="1">
      <c r="A776" s="66"/>
      <c r="M776" s="37"/>
      <c r="N776" s="37"/>
      <c r="U776"/>
      <c r="V776"/>
      <c r="W776"/>
      <c r="X776" s="112"/>
      <c r="Y776" s="112"/>
      <c r="Z776" s="200"/>
      <c r="AA776"/>
      <c r="AB776"/>
      <c r="AC776"/>
      <c r="AD776"/>
      <c r="AE776"/>
      <c r="AF776"/>
      <c r="AG776"/>
      <c r="AH776"/>
      <c r="AI776"/>
      <c r="AJ776"/>
    </row>
    <row r="777" spans="1:36" ht="24.95" customHeight="1">
      <c r="A777" s="66"/>
      <c r="M777" s="37"/>
      <c r="N777" s="37"/>
      <c r="U777"/>
      <c r="V777"/>
      <c r="W777"/>
      <c r="X777" s="112"/>
      <c r="Y777" s="112"/>
      <c r="Z777" s="200"/>
      <c r="AA777"/>
      <c r="AB777"/>
      <c r="AC777"/>
      <c r="AD777"/>
      <c r="AE777"/>
      <c r="AF777"/>
      <c r="AG777"/>
      <c r="AH777"/>
      <c r="AI777"/>
      <c r="AJ777"/>
    </row>
    <row r="778" spans="1:36" ht="24.95" customHeight="1">
      <c r="A778" s="66"/>
      <c r="M778" s="37"/>
      <c r="N778" s="37"/>
      <c r="U778"/>
      <c r="V778"/>
      <c r="W778"/>
      <c r="X778" s="112"/>
      <c r="Y778" s="112"/>
      <c r="Z778" s="200"/>
      <c r="AA778"/>
      <c r="AB778"/>
      <c r="AC778"/>
      <c r="AD778"/>
      <c r="AE778"/>
      <c r="AF778"/>
      <c r="AG778"/>
      <c r="AH778"/>
      <c r="AI778"/>
      <c r="AJ778"/>
    </row>
    <row r="779" spans="1:36" ht="24.95" customHeight="1">
      <c r="A779" s="66"/>
      <c r="M779" s="37"/>
      <c r="N779" s="37"/>
      <c r="U779"/>
      <c r="V779"/>
      <c r="W779"/>
      <c r="X779" s="112"/>
      <c r="Y779" s="112"/>
      <c r="Z779" s="200"/>
      <c r="AA779"/>
      <c r="AB779"/>
      <c r="AC779"/>
      <c r="AD779"/>
      <c r="AE779"/>
      <c r="AF779"/>
      <c r="AG779"/>
      <c r="AH779"/>
      <c r="AI779"/>
      <c r="AJ779"/>
    </row>
    <row r="780" spans="1:36" ht="24.95" customHeight="1">
      <c r="A780" s="66"/>
      <c r="M780" s="37"/>
      <c r="N780" s="37"/>
      <c r="U780"/>
      <c r="V780"/>
      <c r="W780"/>
      <c r="X780" s="112"/>
      <c r="Y780" s="112"/>
      <c r="Z780" s="200"/>
      <c r="AA780"/>
      <c r="AB780"/>
      <c r="AC780"/>
      <c r="AD780"/>
      <c r="AE780"/>
      <c r="AF780"/>
      <c r="AG780"/>
      <c r="AH780"/>
      <c r="AI780"/>
      <c r="AJ780"/>
    </row>
    <row r="781" spans="1:36" ht="24.95" customHeight="1">
      <c r="A781" s="66"/>
      <c r="M781" s="37"/>
      <c r="N781" s="37"/>
      <c r="U781"/>
      <c r="V781"/>
      <c r="W781"/>
      <c r="X781" s="112"/>
      <c r="Y781" s="112"/>
      <c r="Z781" s="200"/>
      <c r="AA781"/>
      <c r="AB781"/>
      <c r="AC781"/>
      <c r="AD781"/>
      <c r="AE781"/>
      <c r="AF781"/>
      <c r="AG781"/>
      <c r="AH781"/>
      <c r="AI781"/>
      <c r="AJ781"/>
    </row>
    <row r="782" spans="1:36" ht="24.95" customHeight="1">
      <c r="A782" s="66"/>
      <c r="M782" s="37"/>
      <c r="N782" s="37"/>
      <c r="U782"/>
      <c r="V782"/>
      <c r="W782"/>
      <c r="X782" s="112"/>
      <c r="Y782" s="112"/>
      <c r="Z782" s="200"/>
      <c r="AA782"/>
      <c r="AB782"/>
      <c r="AC782"/>
      <c r="AD782"/>
      <c r="AE782"/>
      <c r="AF782"/>
      <c r="AG782"/>
      <c r="AH782"/>
      <c r="AI782"/>
      <c r="AJ782"/>
    </row>
    <row r="783" spans="1:36" ht="24.95" customHeight="1">
      <c r="A783" s="66"/>
      <c r="M783" s="37"/>
      <c r="N783" s="37"/>
      <c r="U783"/>
      <c r="V783"/>
      <c r="W783"/>
      <c r="X783" s="112"/>
      <c r="Y783" s="112"/>
      <c r="Z783" s="200"/>
      <c r="AA783"/>
      <c r="AB783"/>
      <c r="AC783"/>
      <c r="AD783"/>
      <c r="AE783"/>
      <c r="AF783"/>
      <c r="AG783"/>
      <c r="AH783"/>
      <c r="AI783"/>
      <c r="AJ783"/>
    </row>
    <row r="784" spans="1:36" ht="24.95" customHeight="1">
      <c r="A784" s="66"/>
      <c r="M784" s="37"/>
      <c r="N784" s="37"/>
      <c r="U784"/>
      <c r="V784"/>
      <c r="W784"/>
      <c r="X784" s="112"/>
      <c r="Y784" s="112"/>
      <c r="Z784" s="200"/>
      <c r="AA784"/>
      <c r="AB784"/>
      <c r="AC784"/>
      <c r="AD784"/>
      <c r="AE784"/>
      <c r="AF784"/>
      <c r="AG784"/>
      <c r="AH784"/>
      <c r="AI784"/>
      <c r="AJ784"/>
    </row>
    <row r="785" spans="1:36" ht="24.95" customHeight="1">
      <c r="A785" s="66"/>
      <c r="M785" s="37"/>
      <c r="N785" s="37"/>
      <c r="U785"/>
      <c r="V785"/>
      <c r="W785"/>
      <c r="X785" s="112"/>
      <c r="Y785" s="112"/>
      <c r="Z785" s="200"/>
      <c r="AA785"/>
      <c r="AB785"/>
      <c r="AC785"/>
      <c r="AD785"/>
      <c r="AE785"/>
      <c r="AF785"/>
      <c r="AG785"/>
      <c r="AH785"/>
      <c r="AI785"/>
      <c r="AJ785"/>
    </row>
    <row r="786" spans="1:36" ht="24.95" customHeight="1">
      <c r="A786" s="66"/>
      <c r="M786" s="37"/>
      <c r="N786" s="37"/>
      <c r="U786"/>
      <c r="V786"/>
      <c r="W786"/>
      <c r="X786" s="112"/>
      <c r="Y786" s="112"/>
      <c r="Z786" s="200"/>
      <c r="AA786"/>
      <c r="AB786"/>
      <c r="AC786"/>
      <c r="AD786"/>
      <c r="AE786"/>
      <c r="AF786"/>
      <c r="AG786"/>
      <c r="AH786"/>
      <c r="AI786"/>
      <c r="AJ786"/>
    </row>
    <row r="787" spans="1:36" ht="24.95" customHeight="1">
      <c r="A787" s="66"/>
      <c r="M787" s="37"/>
      <c r="N787" s="37"/>
      <c r="U787"/>
      <c r="V787"/>
      <c r="W787"/>
      <c r="X787" s="112"/>
      <c r="Y787" s="112"/>
      <c r="Z787" s="200"/>
      <c r="AA787"/>
      <c r="AB787"/>
      <c r="AC787"/>
      <c r="AD787"/>
      <c r="AE787"/>
      <c r="AF787"/>
      <c r="AG787"/>
      <c r="AH787"/>
      <c r="AI787"/>
      <c r="AJ787"/>
    </row>
    <row r="788" spans="1:36" ht="24.95" customHeight="1">
      <c r="A788" s="66"/>
      <c r="M788" s="37"/>
      <c r="N788" s="37"/>
      <c r="U788"/>
      <c r="V788"/>
      <c r="W788"/>
      <c r="X788" s="112"/>
      <c r="Y788" s="112"/>
      <c r="Z788" s="200"/>
      <c r="AA788"/>
      <c r="AB788"/>
      <c r="AC788"/>
      <c r="AD788"/>
      <c r="AE788"/>
      <c r="AF788"/>
      <c r="AG788"/>
      <c r="AH788"/>
      <c r="AI788"/>
      <c r="AJ788"/>
    </row>
    <row r="789" spans="1:36" ht="24.95" customHeight="1">
      <c r="A789" s="66"/>
      <c r="M789" s="37"/>
      <c r="N789" s="37"/>
      <c r="U789"/>
      <c r="V789"/>
      <c r="W789"/>
      <c r="X789" s="112"/>
      <c r="Y789" s="112"/>
      <c r="Z789" s="200"/>
      <c r="AA789"/>
      <c r="AB789"/>
      <c r="AC789"/>
      <c r="AD789"/>
      <c r="AE789"/>
      <c r="AF789"/>
      <c r="AG789"/>
      <c r="AH789"/>
      <c r="AI789"/>
      <c r="AJ789"/>
    </row>
    <row r="790" spans="1:36" ht="24.95" customHeight="1">
      <c r="A790" s="66"/>
      <c r="M790" s="37"/>
      <c r="N790" s="37"/>
      <c r="U790"/>
      <c r="V790"/>
      <c r="W790"/>
      <c r="X790" s="112"/>
      <c r="Y790" s="112"/>
      <c r="Z790" s="200"/>
      <c r="AA790"/>
      <c r="AB790"/>
      <c r="AC790"/>
      <c r="AD790"/>
      <c r="AE790"/>
      <c r="AF790"/>
      <c r="AG790"/>
      <c r="AH790"/>
      <c r="AI790"/>
      <c r="AJ790"/>
    </row>
    <row r="791" spans="1:36" ht="24.95" customHeight="1">
      <c r="A791" s="66"/>
      <c r="M791" s="37"/>
      <c r="N791" s="37"/>
      <c r="U791"/>
      <c r="V791"/>
      <c r="W791"/>
      <c r="X791" s="112"/>
      <c r="Y791" s="112"/>
      <c r="Z791" s="200"/>
      <c r="AA791"/>
      <c r="AB791"/>
      <c r="AC791"/>
      <c r="AD791"/>
      <c r="AE791"/>
      <c r="AF791"/>
      <c r="AG791"/>
      <c r="AH791"/>
      <c r="AI791"/>
      <c r="AJ791"/>
    </row>
    <row r="792" spans="1:36" ht="24.95" customHeight="1">
      <c r="A792" s="66"/>
      <c r="M792" s="37"/>
      <c r="N792" s="37"/>
      <c r="U792"/>
      <c r="V792"/>
      <c r="W792"/>
      <c r="X792" s="112"/>
      <c r="Y792" s="112"/>
      <c r="Z792" s="200"/>
      <c r="AA792"/>
      <c r="AB792"/>
      <c r="AC792"/>
      <c r="AD792"/>
      <c r="AE792"/>
      <c r="AF792"/>
      <c r="AG792"/>
      <c r="AH792"/>
      <c r="AI792"/>
      <c r="AJ792"/>
    </row>
    <row r="793" spans="1:36" ht="24.95" customHeight="1">
      <c r="A793" s="66"/>
      <c r="M793" s="37"/>
      <c r="N793" s="37"/>
      <c r="U793"/>
      <c r="V793"/>
      <c r="W793"/>
      <c r="X793" s="112"/>
      <c r="Y793" s="112"/>
      <c r="Z793" s="200"/>
      <c r="AA793"/>
      <c r="AB793"/>
      <c r="AC793"/>
      <c r="AD793"/>
      <c r="AE793"/>
      <c r="AF793"/>
      <c r="AG793"/>
      <c r="AH793"/>
      <c r="AI793"/>
      <c r="AJ793"/>
    </row>
    <row r="794" spans="1:36" ht="24.95" customHeight="1">
      <c r="A794" s="66"/>
      <c r="M794" s="37"/>
      <c r="N794" s="37"/>
      <c r="U794"/>
      <c r="V794"/>
      <c r="W794"/>
      <c r="X794" s="112"/>
      <c r="Y794" s="112"/>
      <c r="Z794" s="200"/>
      <c r="AA794"/>
      <c r="AB794"/>
      <c r="AC794"/>
      <c r="AD794"/>
      <c r="AE794"/>
      <c r="AF794"/>
      <c r="AG794"/>
      <c r="AH794"/>
      <c r="AI794"/>
      <c r="AJ794"/>
    </row>
    <row r="795" spans="1:36" ht="24.95" customHeight="1">
      <c r="A795" s="66"/>
      <c r="M795" s="37"/>
      <c r="N795" s="37"/>
      <c r="U795"/>
      <c r="V795"/>
      <c r="W795"/>
      <c r="X795" s="112"/>
      <c r="Y795" s="112"/>
      <c r="Z795" s="200"/>
      <c r="AA795"/>
      <c r="AB795"/>
      <c r="AC795"/>
      <c r="AD795"/>
      <c r="AE795"/>
      <c r="AF795"/>
      <c r="AG795"/>
      <c r="AH795"/>
      <c r="AI795"/>
      <c r="AJ795"/>
    </row>
    <row r="796" spans="1:36" ht="24.95" customHeight="1">
      <c r="A796" s="66"/>
      <c r="M796" s="37"/>
      <c r="N796" s="37"/>
      <c r="U796"/>
      <c r="V796"/>
      <c r="W796"/>
      <c r="X796" s="112"/>
      <c r="Y796" s="112"/>
      <c r="Z796" s="200"/>
      <c r="AA796"/>
      <c r="AB796"/>
      <c r="AC796"/>
      <c r="AD796"/>
      <c r="AE796"/>
      <c r="AF796"/>
      <c r="AG796"/>
      <c r="AH796"/>
      <c r="AI796"/>
      <c r="AJ796"/>
    </row>
    <row r="797" spans="1:36" ht="24.95" customHeight="1">
      <c r="A797" s="66"/>
      <c r="M797" s="37"/>
      <c r="N797" s="37"/>
      <c r="U797"/>
      <c r="V797"/>
      <c r="W797"/>
      <c r="X797" s="112"/>
      <c r="Y797" s="112"/>
      <c r="Z797" s="200"/>
      <c r="AA797"/>
      <c r="AB797"/>
      <c r="AC797"/>
      <c r="AD797"/>
      <c r="AE797"/>
      <c r="AF797"/>
      <c r="AG797"/>
      <c r="AH797"/>
      <c r="AI797"/>
      <c r="AJ797"/>
    </row>
    <row r="798" spans="1:36" ht="24.95" customHeight="1">
      <c r="A798" s="66"/>
      <c r="M798" s="37"/>
      <c r="N798" s="37"/>
      <c r="U798"/>
      <c r="V798"/>
      <c r="W798"/>
      <c r="X798" s="112"/>
      <c r="Y798" s="112"/>
      <c r="Z798" s="200"/>
      <c r="AA798"/>
      <c r="AB798"/>
      <c r="AC798"/>
      <c r="AD798"/>
      <c r="AE798"/>
      <c r="AF798"/>
      <c r="AG798"/>
      <c r="AH798"/>
      <c r="AI798"/>
      <c r="AJ798"/>
    </row>
    <row r="799" spans="1:36" ht="24.95" customHeight="1">
      <c r="A799" s="66"/>
      <c r="M799" s="37"/>
      <c r="N799" s="37"/>
      <c r="U799"/>
      <c r="V799"/>
      <c r="W799"/>
      <c r="X799" s="112"/>
      <c r="Y799" s="112"/>
      <c r="Z799" s="200"/>
      <c r="AA799"/>
      <c r="AB799"/>
      <c r="AC799"/>
      <c r="AD799"/>
      <c r="AE799"/>
      <c r="AF799"/>
      <c r="AG799"/>
      <c r="AH799"/>
      <c r="AI799"/>
      <c r="AJ799"/>
    </row>
    <row r="800" spans="1:36" ht="24.95" customHeight="1">
      <c r="A800" s="66"/>
      <c r="M800" s="37"/>
      <c r="N800" s="37"/>
      <c r="U800"/>
      <c r="V800"/>
      <c r="W800"/>
      <c r="X800" s="112"/>
      <c r="Y800" s="112"/>
      <c r="Z800" s="200"/>
      <c r="AA800"/>
      <c r="AB800"/>
      <c r="AC800"/>
      <c r="AD800"/>
      <c r="AE800"/>
      <c r="AF800"/>
      <c r="AG800"/>
      <c r="AH800"/>
      <c r="AI800"/>
      <c r="AJ800"/>
    </row>
    <row r="801" spans="1:36" ht="24.95" customHeight="1">
      <c r="A801" s="66"/>
      <c r="M801" s="37"/>
      <c r="N801" s="37"/>
      <c r="U801"/>
      <c r="V801"/>
      <c r="W801"/>
      <c r="X801" s="112"/>
      <c r="Y801" s="112"/>
      <c r="Z801" s="200"/>
      <c r="AA801"/>
      <c r="AB801"/>
      <c r="AC801"/>
      <c r="AD801"/>
      <c r="AE801"/>
      <c r="AF801"/>
      <c r="AG801"/>
      <c r="AH801"/>
      <c r="AI801"/>
      <c r="AJ801"/>
    </row>
    <row r="802" spans="1:36" ht="24.95" customHeight="1">
      <c r="A802" s="66"/>
      <c r="M802" s="37"/>
      <c r="N802" s="37"/>
      <c r="U802"/>
      <c r="V802"/>
      <c r="W802"/>
      <c r="X802" s="112"/>
      <c r="Y802" s="112"/>
      <c r="Z802" s="200"/>
      <c r="AA802"/>
      <c r="AB802"/>
      <c r="AC802"/>
      <c r="AD802"/>
      <c r="AE802"/>
      <c r="AF802"/>
      <c r="AG802"/>
      <c r="AH802"/>
      <c r="AI802"/>
      <c r="AJ802"/>
    </row>
    <row r="803" spans="1:36" ht="24.95" customHeight="1">
      <c r="A803" s="66"/>
      <c r="M803" s="37"/>
      <c r="N803" s="37"/>
      <c r="U803"/>
      <c r="V803"/>
      <c r="W803"/>
      <c r="X803" s="112"/>
      <c r="Y803" s="112"/>
      <c r="Z803" s="200"/>
      <c r="AA803"/>
      <c r="AB803"/>
      <c r="AC803"/>
      <c r="AD803"/>
      <c r="AE803"/>
      <c r="AF803"/>
      <c r="AG803"/>
      <c r="AH803"/>
      <c r="AI803"/>
      <c r="AJ803"/>
    </row>
    <row r="804" spans="1:36" ht="24.95" customHeight="1">
      <c r="A804" s="66"/>
      <c r="M804" s="37"/>
      <c r="N804" s="37"/>
      <c r="U804"/>
      <c r="V804"/>
      <c r="W804"/>
      <c r="X804" s="112"/>
      <c r="Y804" s="112"/>
      <c r="Z804" s="200"/>
      <c r="AA804"/>
      <c r="AB804"/>
      <c r="AC804"/>
      <c r="AD804"/>
      <c r="AE804"/>
      <c r="AF804"/>
      <c r="AG804"/>
      <c r="AH804"/>
      <c r="AI804"/>
      <c r="AJ804"/>
    </row>
    <row r="805" spans="1:36" ht="24.95" customHeight="1">
      <c r="A805" s="66"/>
      <c r="M805" s="37"/>
      <c r="N805" s="37"/>
      <c r="U805"/>
      <c r="V805"/>
      <c r="W805"/>
      <c r="X805" s="112"/>
      <c r="Y805" s="112"/>
      <c r="Z805" s="200"/>
      <c r="AA805"/>
      <c r="AB805"/>
      <c r="AC805"/>
      <c r="AD805"/>
      <c r="AE805"/>
      <c r="AF805"/>
      <c r="AG805"/>
      <c r="AH805"/>
      <c r="AI805"/>
      <c r="AJ805"/>
    </row>
    <row r="806" spans="1:36" ht="24.95" customHeight="1">
      <c r="A806" s="66"/>
      <c r="M806" s="37"/>
      <c r="N806" s="37"/>
      <c r="U806"/>
      <c r="V806"/>
      <c r="W806"/>
      <c r="X806" s="112"/>
      <c r="Y806" s="112"/>
      <c r="Z806" s="200"/>
      <c r="AA806"/>
      <c r="AB806"/>
      <c r="AC806"/>
      <c r="AD806"/>
      <c r="AE806"/>
      <c r="AF806"/>
      <c r="AG806"/>
      <c r="AH806"/>
      <c r="AI806"/>
      <c r="AJ806"/>
    </row>
    <row r="807" spans="1:36" ht="24.95" customHeight="1">
      <c r="A807" s="66"/>
      <c r="M807" s="37"/>
      <c r="N807" s="37"/>
      <c r="U807"/>
      <c r="V807"/>
      <c r="W807"/>
      <c r="X807" s="112"/>
      <c r="Y807" s="112"/>
      <c r="Z807" s="200"/>
      <c r="AA807"/>
      <c r="AB807"/>
      <c r="AC807"/>
      <c r="AD807"/>
      <c r="AE807"/>
      <c r="AF807"/>
      <c r="AG807"/>
      <c r="AH807"/>
      <c r="AI807"/>
      <c r="AJ807"/>
    </row>
    <row r="808" spans="1:36" ht="24.95" customHeight="1">
      <c r="A808" s="66"/>
      <c r="M808" s="37"/>
      <c r="N808" s="37"/>
      <c r="U808"/>
      <c r="V808"/>
      <c r="W808"/>
      <c r="X808" s="112"/>
      <c r="Y808" s="112"/>
      <c r="Z808" s="200"/>
      <c r="AA808"/>
      <c r="AB808"/>
      <c r="AC808"/>
      <c r="AD808"/>
      <c r="AE808"/>
      <c r="AF808"/>
      <c r="AG808"/>
      <c r="AH808"/>
      <c r="AI808"/>
      <c r="AJ808"/>
    </row>
    <row r="809" spans="1:36" ht="24.95" customHeight="1">
      <c r="A809" s="66"/>
      <c r="M809" s="37"/>
      <c r="N809" s="37"/>
      <c r="U809"/>
      <c r="V809"/>
      <c r="W809"/>
      <c r="X809" s="112"/>
      <c r="Y809" s="112"/>
      <c r="Z809" s="200"/>
      <c r="AA809"/>
      <c r="AB809"/>
      <c r="AC809"/>
      <c r="AD809"/>
      <c r="AE809"/>
      <c r="AF809"/>
      <c r="AG809"/>
      <c r="AH809"/>
      <c r="AI809"/>
      <c r="AJ809"/>
    </row>
    <row r="810" spans="1:36" ht="24.95" customHeight="1">
      <c r="A810" s="66"/>
      <c r="M810" s="37"/>
      <c r="N810" s="37"/>
      <c r="U810"/>
      <c r="V810"/>
      <c r="W810"/>
      <c r="X810" s="112"/>
      <c r="Y810" s="112"/>
      <c r="Z810" s="200"/>
      <c r="AA810"/>
      <c r="AB810"/>
      <c r="AC810"/>
      <c r="AD810"/>
      <c r="AE810"/>
      <c r="AF810"/>
      <c r="AG810"/>
      <c r="AH810"/>
      <c r="AI810"/>
      <c r="AJ810"/>
    </row>
    <row r="811" spans="1:36" ht="24.95" customHeight="1">
      <c r="A811" s="66"/>
      <c r="M811" s="37"/>
      <c r="N811" s="37"/>
      <c r="U811"/>
      <c r="V811"/>
      <c r="W811"/>
      <c r="X811" s="112"/>
      <c r="Y811" s="112"/>
      <c r="Z811" s="200"/>
      <c r="AA811"/>
      <c r="AB811"/>
      <c r="AC811"/>
      <c r="AD811"/>
      <c r="AE811"/>
      <c r="AF811"/>
      <c r="AG811"/>
      <c r="AH811"/>
      <c r="AI811"/>
      <c r="AJ811"/>
    </row>
    <row r="812" spans="1:36" ht="24.95" customHeight="1">
      <c r="A812" s="66"/>
      <c r="M812" s="37"/>
      <c r="N812" s="37"/>
      <c r="U812"/>
      <c r="V812"/>
      <c r="W812"/>
      <c r="X812" s="112"/>
      <c r="Y812" s="112"/>
      <c r="Z812" s="200"/>
      <c r="AA812"/>
      <c r="AB812"/>
      <c r="AC812"/>
      <c r="AD812"/>
      <c r="AE812"/>
      <c r="AF812"/>
      <c r="AG812"/>
      <c r="AH812"/>
      <c r="AI812"/>
      <c r="AJ812"/>
    </row>
    <row r="813" spans="1:36" ht="24.95" customHeight="1">
      <c r="A813" s="66"/>
      <c r="M813" s="37"/>
      <c r="N813" s="37"/>
      <c r="U813"/>
      <c r="V813"/>
      <c r="W813"/>
      <c r="X813" s="112"/>
      <c r="Y813" s="112"/>
      <c r="Z813" s="200"/>
      <c r="AA813"/>
      <c r="AB813"/>
      <c r="AC813"/>
      <c r="AD813"/>
      <c r="AE813"/>
      <c r="AF813"/>
      <c r="AG813"/>
      <c r="AH813"/>
      <c r="AI813"/>
      <c r="AJ813"/>
    </row>
    <row r="814" spans="1:36" ht="24.95" customHeight="1">
      <c r="A814" s="66"/>
      <c r="M814" s="37"/>
      <c r="N814" s="37"/>
      <c r="U814"/>
      <c r="V814"/>
      <c r="W814"/>
      <c r="X814" s="112"/>
      <c r="Y814" s="112"/>
      <c r="Z814" s="200"/>
      <c r="AA814"/>
      <c r="AB814"/>
      <c r="AC814"/>
      <c r="AD814"/>
      <c r="AE814"/>
      <c r="AF814"/>
      <c r="AG814"/>
      <c r="AH814"/>
      <c r="AI814"/>
      <c r="AJ814"/>
    </row>
    <row r="815" spans="1:36" ht="24.95" customHeight="1">
      <c r="A815" s="66"/>
      <c r="M815" s="37"/>
      <c r="N815" s="37"/>
      <c r="U815"/>
      <c r="V815"/>
      <c r="W815"/>
      <c r="X815" s="112"/>
      <c r="Y815" s="112"/>
      <c r="Z815" s="200"/>
      <c r="AA815"/>
      <c r="AB815"/>
      <c r="AC815"/>
      <c r="AD815"/>
      <c r="AE815"/>
      <c r="AF815"/>
      <c r="AG815"/>
      <c r="AH815"/>
      <c r="AI815"/>
      <c r="AJ815"/>
    </row>
    <row r="816" spans="1:36" ht="24.95" customHeight="1">
      <c r="A816" s="66"/>
      <c r="M816" s="37"/>
      <c r="N816" s="37"/>
      <c r="U816"/>
      <c r="V816"/>
      <c r="W816"/>
      <c r="X816" s="112"/>
      <c r="Y816" s="112"/>
      <c r="Z816" s="200"/>
      <c r="AA816"/>
      <c r="AB816"/>
      <c r="AC816"/>
      <c r="AD816"/>
      <c r="AE816"/>
      <c r="AF816"/>
      <c r="AG816"/>
      <c r="AH816"/>
      <c r="AI816"/>
      <c r="AJ816"/>
    </row>
    <row r="817" spans="1:36" ht="24.95" customHeight="1">
      <c r="A817" s="66"/>
      <c r="M817" s="37"/>
      <c r="N817" s="37"/>
      <c r="U817"/>
      <c r="V817"/>
      <c r="W817"/>
      <c r="X817" s="112"/>
      <c r="Y817" s="112"/>
      <c r="Z817" s="200"/>
      <c r="AA817"/>
      <c r="AB817"/>
      <c r="AC817"/>
      <c r="AD817"/>
      <c r="AE817"/>
      <c r="AF817"/>
      <c r="AG817"/>
      <c r="AH817"/>
      <c r="AI817"/>
      <c r="AJ817"/>
    </row>
    <row r="818" spans="1:36" ht="24.95" customHeight="1">
      <c r="A818" s="66"/>
      <c r="M818" s="37"/>
      <c r="N818" s="37"/>
      <c r="U818"/>
      <c r="V818"/>
      <c r="W818"/>
      <c r="X818" s="112"/>
      <c r="Y818" s="112"/>
      <c r="Z818" s="200"/>
      <c r="AA818"/>
      <c r="AB818"/>
      <c r="AC818"/>
      <c r="AD818"/>
      <c r="AE818"/>
      <c r="AF818"/>
      <c r="AG818"/>
      <c r="AH818"/>
      <c r="AI818"/>
      <c r="AJ818"/>
    </row>
    <row r="819" spans="1:36" ht="24.95" customHeight="1">
      <c r="A819" s="66"/>
      <c r="M819" s="37"/>
      <c r="N819" s="37"/>
      <c r="U819"/>
      <c r="V819"/>
      <c r="W819"/>
      <c r="X819" s="112"/>
      <c r="Y819" s="112"/>
      <c r="Z819" s="200"/>
      <c r="AA819"/>
      <c r="AB819"/>
      <c r="AC819"/>
      <c r="AD819"/>
      <c r="AE819"/>
      <c r="AF819"/>
      <c r="AG819"/>
      <c r="AH819"/>
      <c r="AI819"/>
      <c r="AJ819"/>
    </row>
    <row r="820" spans="1:36" ht="24.95" customHeight="1">
      <c r="A820" s="66"/>
      <c r="M820" s="37"/>
      <c r="N820" s="37"/>
      <c r="U820"/>
      <c r="V820"/>
      <c r="W820"/>
      <c r="X820" s="112"/>
      <c r="Y820" s="112"/>
      <c r="Z820" s="200"/>
      <c r="AA820"/>
      <c r="AB820"/>
      <c r="AC820"/>
      <c r="AD820"/>
      <c r="AE820"/>
      <c r="AF820"/>
      <c r="AG820"/>
      <c r="AH820"/>
      <c r="AI820"/>
      <c r="AJ820"/>
    </row>
    <row r="821" spans="1:36" ht="24.95" customHeight="1">
      <c r="A821" s="66"/>
      <c r="M821" s="37"/>
      <c r="N821" s="37"/>
      <c r="U821"/>
      <c r="V821"/>
      <c r="W821"/>
      <c r="X821" s="112"/>
      <c r="Y821" s="112"/>
      <c r="Z821" s="200"/>
      <c r="AA821"/>
      <c r="AB821"/>
      <c r="AC821"/>
      <c r="AD821"/>
      <c r="AE821"/>
      <c r="AF821"/>
      <c r="AG821"/>
      <c r="AH821"/>
      <c r="AI821"/>
      <c r="AJ821"/>
    </row>
    <row r="822" spans="1:36" ht="24.95" customHeight="1">
      <c r="A822" s="66"/>
      <c r="M822" s="37"/>
      <c r="N822" s="37"/>
      <c r="U822"/>
      <c r="V822"/>
      <c r="W822"/>
      <c r="X822" s="112"/>
      <c r="Y822" s="112"/>
      <c r="Z822" s="200"/>
      <c r="AA822"/>
      <c r="AB822"/>
      <c r="AC822"/>
      <c r="AD822"/>
      <c r="AE822"/>
      <c r="AF822"/>
      <c r="AG822"/>
      <c r="AH822"/>
      <c r="AI822"/>
      <c r="AJ822"/>
    </row>
    <row r="823" spans="1:36" ht="24.95" customHeight="1">
      <c r="A823" s="66"/>
      <c r="M823" s="37"/>
      <c r="N823" s="37"/>
      <c r="U823"/>
      <c r="V823"/>
      <c r="W823"/>
      <c r="X823" s="112"/>
      <c r="Y823" s="112"/>
      <c r="Z823" s="200"/>
      <c r="AA823"/>
      <c r="AB823"/>
      <c r="AC823"/>
      <c r="AD823"/>
      <c r="AE823"/>
      <c r="AF823"/>
      <c r="AG823"/>
      <c r="AH823"/>
      <c r="AI823"/>
      <c r="AJ823"/>
    </row>
    <row r="824" spans="1:36" ht="24.95" customHeight="1">
      <c r="A824" s="66"/>
      <c r="M824" s="37"/>
      <c r="N824" s="37"/>
      <c r="U824"/>
      <c r="V824"/>
      <c r="W824"/>
      <c r="X824" s="112"/>
      <c r="Y824" s="112"/>
      <c r="Z824" s="200"/>
      <c r="AA824"/>
      <c r="AB824"/>
      <c r="AC824"/>
      <c r="AD824"/>
      <c r="AE824"/>
      <c r="AF824"/>
      <c r="AG824"/>
      <c r="AH824"/>
      <c r="AI824"/>
      <c r="AJ824"/>
    </row>
    <row r="825" spans="1:36" ht="24.95" customHeight="1">
      <c r="A825" s="66"/>
      <c r="M825" s="37"/>
      <c r="N825" s="37"/>
      <c r="U825"/>
      <c r="V825"/>
      <c r="W825"/>
      <c r="X825" s="112"/>
      <c r="Y825" s="112"/>
      <c r="Z825" s="200"/>
      <c r="AA825"/>
      <c r="AB825"/>
      <c r="AC825"/>
      <c r="AD825"/>
      <c r="AE825"/>
      <c r="AF825"/>
      <c r="AG825"/>
      <c r="AH825"/>
      <c r="AI825"/>
      <c r="AJ825"/>
    </row>
    <row r="826" spans="1:36" ht="24.95" customHeight="1">
      <c r="A826" s="66"/>
      <c r="M826" s="37"/>
      <c r="N826" s="37"/>
      <c r="U826"/>
      <c r="V826"/>
      <c r="W826"/>
      <c r="X826" s="112"/>
      <c r="Y826" s="112"/>
      <c r="Z826" s="200"/>
      <c r="AA826"/>
      <c r="AB826"/>
      <c r="AC826"/>
      <c r="AD826"/>
      <c r="AE826"/>
      <c r="AF826"/>
      <c r="AG826"/>
      <c r="AH826"/>
      <c r="AI826"/>
      <c r="AJ826"/>
    </row>
    <row r="827" spans="1:36" ht="24.95" customHeight="1">
      <c r="A827" s="66"/>
      <c r="M827" s="37"/>
      <c r="N827" s="37"/>
      <c r="U827"/>
      <c r="V827"/>
      <c r="W827"/>
      <c r="X827" s="112"/>
      <c r="Y827" s="112"/>
      <c r="Z827" s="200"/>
      <c r="AA827"/>
      <c r="AB827"/>
      <c r="AC827"/>
      <c r="AD827"/>
      <c r="AE827"/>
      <c r="AF827"/>
      <c r="AG827"/>
      <c r="AH827"/>
      <c r="AI827"/>
      <c r="AJ827"/>
    </row>
    <row r="828" spans="1:36" ht="24.95" customHeight="1">
      <c r="A828" s="66"/>
      <c r="M828" s="37"/>
      <c r="N828" s="37"/>
      <c r="U828"/>
      <c r="V828"/>
      <c r="W828"/>
      <c r="X828" s="112"/>
      <c r="Y828" s="112"/>
      <c r="Z828" s="200"/>
      <c r="AA828"/>
      <c r="AB828"/>
      <c r="AC828"/>
      <c r="AD828"/>
      <c r="AE828"/>
      <c r="AF828"/>
      <c r="AG828"/>
      <c r="AH828"/>
      <c r="AI828"/>
      <c r="AJ828"/>
    </row>
    <row r="829" spans="1:36" ht="24.95" customHeight="1">
      <c r="A829" s="66"/>
      <c r="M829" s="37"/>
      <c r="N829" s="37"/>
      <c r="U829"/>
      <c r="V829"/>
      <c r="W829"/>
      <c r="X829" s="112"/>
      <c r="Y829" s="112"/>
      <c r="Z829" s="200"/>
      <c r="AA829"/>
      <c r="AB829"/>
      <c r="AC829"/>
      <c r="AD829"/>
      <c r="AE829"/>
      <c r="AF829"/>
      <c r="AG829"/>
      <c r="AH829"/>
      <c r="AI829"/>
      <c r="AJ829"/>
    </row>
    <row r="830" spans="1:36" ht="24.95" customHeight="1">
      <c r="A830" s="66"/>
      <c r="M830" s="37"/>
      <c r="N830" s="37"/>
      <c r="U830"/>
      <c r="V830"/>
      <c r="W830"/>
      <c r="X830" s="112"/>
      <c r="Y830" s="112"/>
      <c r="Z830" s="200"/>
      <c r="AA830"/>
      <c r="AB830"/>
      <c r="AC830"/>
      <c r="AD830"/>
      <c r="AE830"/>
      <c r="AF830"/>
      <c r="AG830"/>
      <c r="AH830"/>
      <c r="AI830"/>
      <c r="AJ830"/>
    </row>
    <row r="831" spans="1:36" ht="24.95" customHeight="1">
      <c r="A831" s="66"/>
      <c r="M831" s="37"/>
      <c r="N831" s="37"/>
      <c r="U831"/>
      <c r="V831"/>
      <c r="W831"/>
      <c r="X831" s="112"/>
      <c r="Y831" s="112"/>
      <c r="Z831" s="200"/>
      <c r="AA831"/>
      <c r="AB831"/>
      <c r="AC831"/>
      <c r="AD831"/>
      <c r="AE831"/>
      <c r="AF831"/>
      <c r="AG831"/>
      <c r="AH831"/>
      <c r="AI831"/>
      <c r="AJ831"/>
    </row>
    <row r="832" spans="1:36" ht="24.95" customHeight="1">
      <c r="A832" s="66"/>
      <c r="M832" s="37"/>
      <c r="N832" s="37"/>
      <c r="U832"/>
      <c r="V832"/>
      <c r="W832"/>
      <c r="X832" s="112"/>
      <c r="Y832" s="112"/>
      <c r="Z832" s="200"/>
      <c r="AA832"/>
      <c r="AB832"/>
      <c r="AC832"/>
      <c r="AD832"/>
      <c r="AE832"/>
      <c r="AF832"/>
      <c r="AG832"/>
      <c r="AH832"/>
      <c r="AI832"/>
      <c r="AJ832"/>
    </row>
    <row r="833" spans="1:36" ht="24.95" customHeight="1">
      <c r="A833" s="66"/>
      <c r="M833" s="37"/>
      <c r="N833" s="37"/>
      <c r="U833"/>
      <c r="V833"/>
      <c r="W833"/>
      <c r="X833" s="112"/>
      <c r="Y833" s="112"/>
      <c r="Z833" s="200"/>
      <c r="AA833"/>
      <c r="AB833"/>
      <c r="AC833"/>
      <c r="AD833"/>
      <c r="AE833"/>
      <c r="AF833"/>
      <c r="AG833"/>
      <c r="AH833"/>
      <c r="AI833"/>
      <c r="AJ833"/>
    </row>
    <row r="834" spans="1:36" ht="24.95" customHeight="1">
      <c r="A834" s="66"/>
      <c r="M834" s="37"/>
      <c r="N834" s="37"/>
      <c r="U834"/>
      <c r="V834"/>
      <c r="W834"/>
      <c r="X834" s="112"/>
      <c r="Y834" s="112"/>
      <c r="Z834" s="200"/>
      <c r="AA834"/>
      <c r="AB834"/>
      <c r="AC834"/>
      <c r="AD834"/>
      <c r="AE834"/>
      <c r="AF834"/>
      <c r="AG834"/>
      <c r="AH834"/>
      <c r="AI834"/>
      <c r="AJ834"/>
    </row>
    <row r="835" spans="1:36" ht="24.95" customHeight="1">
      <c r="A835" s="66"/>
      <c r="M835" s="37"/>
      <c r="N835" s="37"/>
      <c r="U835"/>
      <c r="V835"/>
      <c r="W835"/>
      <c r="X835" s="112"/>
      <c r="Y835" s="112"/>
      <c r="Z835" s="200"/>
      <c r="AA835"/>
      <c r="AB835"/>
      <c r="AC835"/>
      <c r="AD835"/>
      <c r="AE835"/>
      <c r="AF835"/>
      <c r="AG835"/>
      <c r="AH835"/>
      <c r="AI835"/>
      <c r="AJ835"/>
    </row>
    <row r="836" spans="1:36" ht="24.95" customHeight="1">
      <c r="A836" s="66"/>
      <c r="M836" s="37"/>
      <c r="N836" s="37"/>
      <c r="U836"/>
      <c r="V836"/>
      <c r="W836"/>
      <c r="X836" s="112"/>
      <c r="Y836" s="112"/>
      <c r="Z836" s="200"/>
      <c r="AA836"/>
      <c r="AB836"/>
      <c r="AC836"/>
      <c r="AD836"/>
      <c r="AE836"/>
      <c r="AF836"/>
      <c r="AG836"/>
      <c r="AH836"/>
      <c r="AI836"/>
      <c r="AJ836"/>
    </row>
    <row r="837" spans="1:36" ht="24.95" customHeight="1">
      <c r="A837" s="66"/>
      <c r="M837" s="37"/>
      <c r="N837" s="37"/>
      <c r="U837"/>
      <c r="V837"/>
      <c r="W837"/>
      <c r="X837" s="112"/>
      <c r="Y837" s="112"/>
      <c r="Z837" s="200"/>
      <c r="AA837"/>
      <c r="AB837"/>
      <c r="AC837"/>
      <c r="AD837"/>
      <c r="AE837"/>
      <c r="AF837"/>
      <c r="AG837"/>
      <c r="AH837"/>
      <c r="AI837"/>
      <c r="AJ837"/>
    </row>
    <row r="838" spans="1:36" ht="24.95" customHeight="1">
      <c r="A838" s="66"/>
      <c r="M838" s="37"/>
      <c r="N838" s="37"/>
      <c r="U838"/>
      <c r="V838"/>
      <c r="W838"/>
      <c r="X838" s="112"/>
      <c r="Y838" s="112"/>
      <c r="Z838" s="200"/>
      <c r="AA838"/>
      <c r="AB838"/>
      <c r="AC838"/>
      <c r="AD838"/>
      <c r="AE838"/>
      <c r="AF838"/>
      <c r="AG838"/>
      <c r="AH838"/>
      <c r="AI838"/>
      <c r="AJ838"/>
    </row>
    <row r="839" spans="1:36" ht="24.95" customHeight="1">
      <c r="A839" s="66"/>
      <c r="M839" s="37"/>
      <c r="N839" s="37"/>
      <c r="U839"/>
      <c r="V839"/>
      <c r="W839"/>
      <c r="X839" s="112"/>
      <c r="Y839" s="112"/>
      <c r="Z839" s="200"/>
      <c r="AA839"/>
      <c r="AB839"/>
      <c r="AC839"/>
      <c r="AD839"/>
      <c r="AE839"/>
      <c r="AF839"/>
      <c r="AG839"/>
      <c r="AH839"/>
      <c r="AI839"/>
      <c r="AJ839"/>
    </row>
    <row r="840" spans="1:36" ht="24.95" customHeight="1">
      <c r="A840" s="66"/>
      <c r="M840" s="37"/>
      <c r="N840" s="37"/>
      <c r="U840"/>
      <c r="V840"/>
      <c r="W840"/>
      <c r="X840" s="112"/>
      <c r="Y840" s="112"/>
      <c r="Z840" s="200"/>
      <c r="AA840"/>
      <c r="AB840"/>
      <c r="AC840"/>
      <c r="AD840"/>
      <c r="AE840"/>
      <c r="AF840"/>
      <c r="AG840"/>
      <c r="AH840"/>
      <c r="AI840"/>
      <c r="AJ840"/>
    </row>
    <row r="841" spans="1:36" ht="24.95" customHeight="1">
      <c r="A841" s="66"/>
      <c r="M841" s="37"/>
      <c r="N841" s="37"/>
      <c r="U841"/>
      <c r="V841"/>
      <c r="W841"/>
      <c r="X841" s="112"/>
      <c r="Y841" s="112"/>
      <c r="Z841" s="200"/>
      <c r="AA841"/>
      <c r="AB841"/>
      <c r="AC841"/>
      <c r="AD841"/>
      <c r="AE841"/>
      <c r="AF841"/>
      <c r="AG841"/>
      <c r="AH841"/>
      <c r="AI841"/>
      <c r="AJ841"/>
    </row>
    <row r="842" spans="1:36" ht="24.95" customHeight="1">
      <c r="A842" s="66"/>
      <c r="M842" s="37"/>
      <c r="N842" s="37"/>
      <c r="U842"/>
      <c r="V842"/>
      <c r="W842"/>
      <c r="X842" s="112"/>
      <c r="Y842" s="112"/>
      <c r="Z842" s="200"/>
      <c r="AA842"/>
      <c r="AB842"/>
      <c r="AC842"/>
      <c r="AD842"/>
      <c r="AE842"/>
      <c r="AF842"/>
      <c r="AG842"/>
      <c r="AH842"/>
      <c r="AI842"/>
      <c r="AJ842"/>
    </row>
    <row r="843" spans="1:36" ht="24.95" customHeight="1">
      <c r="A843" s="66"/>
      <c r="M843" s="37"/>
      <c r="N843" s="37"/>
      <c r="U843"/>
      <c r="V843"/>
      <c r="W843"/>
      <c r="X843" s="112"/>
      <c r="Y843" s="112"/>
      <c r="Z843" s="200"/>
      <c r="AA843"/>
      <c r="AB843"/>
      <c r="AC843"/>
      <c r="AD843"/>
      <c r="AE843"/>
      <c r="AF843"/>
      <c r="AG843"/>
      <c r="AH843"/>
      <c r="AI843"/>
      <c r="AJ843"/>
    </row>
    <row r="844" spans="1:36" ht="24.95" customHeight="1">
      <c r="A844" s="66"/>
      <c r="M844" s="37"/>
      <c r="N844" s="37"/>
      <c r="U844"/>
      <c r="V844"/>
      <c r="W844"/>
      <c r="X844" s="112"/>
      <c r="Y844" s="112"/>
      <c r="Z844" s="200"/>
      <c r="AA844"/>
      <c r="AB844"/>
      <c r="AC844"/>
      <c r="AD844"/>
      <c r="AE844"/>
      <c r="AF844"/>
      <c r="AG844"/>
      <c r="AH844"/>
      <c r="AI844"/>
      <c r="AJ844"/>
    </row>
    <row r="845" spans="1:36" ht="24.95" customHeight="1">
      <c r="A845" s="66"/>
      <c r="M845" s="37"/>
      <c r="N845" s="37"/>
      <c r="U845"/>
      <c r="V845"/>
      <c r="W845"/>
      <c r="X845" s="112"/>
      <c r="Y845" s="112"/>
      <c r="Z845" s="200"/>
      <c r="AA845"/>
      <c r="AB845"/>
      <c r="AC845"/>
      <c r="AD845"/>
      <c r="AE845"/>
      <c r="AF845"/>
      <c r="AG845"/>
      <c r="AH845"/>
      <c r="AI845"/>
      <c r="AJ845"/>
    </row>
    <row r="846" spans="1:36" ht="24.95" customHeight="1">
      <c r="A846" s="66"/>
      <c r="M846" s="37"/>
      <c r="N846" s="37"/>
      <c r="U846"/>
      <c r="V846"/>
      <c r="W846"/>
      <c r="X846" s="112"/>
      <c r="Y846" s="112"/>
      <c r="Z846" s="200"/>
      <c r="AA846"/>
      <c r="AB846"/>
      <c r="AC846"/>
      <c r="AD846"/>
      <c r="AE846"/>
      <c r="AF846"/>
      <c r="AG846"/>
      <c r="AH846"/>
      <c r="AI846"/>
      <c r="AJ846"/>
    </row>
    <row r="847" spans="1:36" ht="24.95" customHeight="1">
      <c r="A847" s="66"/>
      <c r="M847" s="37"/>
      <c r="N847" s="37"/>
      <c r="U847"/>
      <c r="V847"/>
      <c r="W847"/>
      <c r="X847" s="112"/>
      <c r="Y847" s="112"/>
      <c r="Z847" s="200"/>
      <c r="AA847"/>
      <c r="AB847"/>
      <c r="AC847"/>
      <c r="AD847"/>
      <c r="AE847"/>
      <c r="AF847"/>
      <c r="AG847"/>
      <c r="AH847"/>
      <c r="AI847"/>
      <c r="AJ847"/>
    </row>
    <row r="848" spans="1:36" ht="24.95" customHeight="1">
      <c r="A848" s="66"/>
      <c r="M848" s="37"/>
      <c r="N848" s="37"/>
      <c r="U848"/>
      <c r="V848"/>
      <c r="W848"/>
      <c r="X848" s="112"/>
      <c r="Y848" s="112"/>
      <c r="Z848" s="200"/>
      <c r="AA848"/>
      <c r="AB848"/>
      <c r="AC848"/>
      <c r="AD848"/>
      <c r="AE848"/>
      <c r="AF848"/>
      <c r="AG848"/>
      <c r="AH848"/>
      <c r="AI848"/>
      <c r="AJ848"/>
    </row>
    <row r="849" spans="1:36" ht="24.95" customHeight="1">
      <c r="A849" s="66"/>
      <c r="M849" s="37"/>
      <c r="N849" s="37"/>
      <c r="U849"/>
      <c r="V849"/>
      <c r="W849"/>
      <c r="X849" s="112"/>
      <c r="Y849" s="112"/>
      <c r="Z849" s="200"/>
      <c r="AA849"/>
      <c r="AB849"/>
      <c r="AC849"/>
      <c r="AD849"/>
      <c r="AE849"/>
      <c r="AF849"/>
      <c r="AG849"/>
      <c r="AH849"/>
      <c r="AI849"/>
      <c r="AJ849"/>
    </row>
    <row r="850" spans="1:36" ht="24.95" customHeight="1">
      <c r="A850" s="66"/>
      <c r="M850" s="37"/>
      <c r="N850" s="37"/>
      <c r="U850"/>
      <c r="V850"/>
      <c r="W850"/>
      <c r="X850" s="112"/>
      <c r="Y850" s="112"/>
      <c r="Z850" s="200"/>
      <c r="AA850"/>
      <c r="AB850"/>
      <c r="AC850"/>
      <c r="AD850"/>
      <c r="AE850"/>
      <c r="AF850"/>
      <c r="AG850"/>
      <c r="AH850"/>
      <c r="AI850"/>
      <c r="AJ850"/>
    </row>
    <row r="851" spans="1:36" ht="24.95" customHeight="1">
      <c r="A851" s="66"/>
      <c r="M851" s="37"/>
      <c r="N851" s="37"/>
      <c r="U851"/>
      <c r="V851"/>
      <c r="W851"/>
      <c r="X851" s="112"/>
      <c r="Y851" s="112"/>
      <c r="Z851" s="200"/>
      <c r="AA851"/>
      <c r="AB851"/>
      <c r="AC851"/>
      <c r="AD851"/>
      <c r="AE851"/>
      <c r="AF851"/>
      <c r="AG851"/>
      <c r="AH851"/>
      <c r="AI851"/>
      <c r="AJ851"/>
    </row>
    <row r="852" spans="1:36" ht="24.95" customHeight="1">
      <c r="A852" s="66"/>
      <c r="M852" s="37"/>
      <c r="N852" s="37"/>
      <c r="U852"/>
      <c r="V852"/>
      <c r="W852"/>
      <c r="X852" s="112"/>
      <c r="Y852" s="112"/>
      <c r="Z852" s="200"/>
      <c r="AA852"/>
      <c r="AB852"/>
      <c r="AC852"/>
      <c r="AD852"/>
      <c r="AE852"/>
      <c r="AF852"/>
      <c r="AG852"/>
      <c r="AH852"/>
      <c r="AI852"/>
      <c r="AJ852"/>
    </row>
    <row r="853" spans="1:36" ht="24.95" customHeight="1">
      <c r="A853" s="66"/>
      <c r="M853" s="37"/>
      <c r="N853" s="37"/>
      <c r="U853"/>
      <c r="V853"/>
      <c r="W853"/>
      <c r="X853" s="112"/>
      <c r="Y853" s="112"/>
      <c r="Z853" s="200"/>
      <c r="AA853"/>
      <c r="AB853"/>
      <c r="AC853"/>
      <c r="AD853"/>
      <c r="AE853"/>
      <c r="AF853"/>
      <c r="AG853"/>
      <c r="AH853"/>
      <c r="AI853"/>
      <c r="AJ853"/>
    </row>
    <row r="854" spans="1:36" ht="24.95" customHeight="1">
      <c r="A854" s="66"/>
      <c r="M854" s="37"/>
      <c r="N854" s="37"/>
      <c r="U854"/>
      <c r="V854"/>
      <c r="W854"/>
      <c r="X854" s="112"/>
      <c r="Y854" s="112"/>
      <c r="Z854" s="200"/>
      <c r="AA854"/>
      <c r="AB854"/>
      <c r="AC854"/>
      <c r="AD854"/>
      <c r="AE854"/>
      <c r="AF854"/>
      <c r="AG854"/>
      <c r="AH854"/>
      <c r="AI854"/>
      <c r="AJ854"/>
    </row>
    <row r="855" spans="1:36" ht="24.95" customHeight="1">
      <c r="A855" s="66"/>
      <c r="M855" s="37"/>
      <c r="N855" s="37"/>
      <c r="U855"/>
      <c r="V855"/>
      <c r="W855"/>
      <c r="X855" s="112"/>
      <c r="Y855" s="112"/>
      <c r="Z855" s="200"/>
      <c r="AA855"/>
      <c r="AB855"/>
      <c r="AC855"/>
      <c r="AD855"/>
      <c r="AE855"/>
      <c r="AF855"/>
      <c r="AG855"/>
      <c r="AH855"/>
      <c r="AI855"/>
      <c r="AJ855"/>
    </row>
    <row r="856" spans="1:36" ht="24.95" customHeight="1">
      <c r="A856" s="66"/>
      <c r="M856" s="37"/>
      <c r="N856" s="37"/>
      <c r="U856"/>
      <c r="V856"/>
      <c r="W856"/>
      <c r="X856" s="112"/>
      <c r="Y856" s="112"/>
      <c r="Z856" s="200"/>
      <c r="AA856"/>
      <c r="AB856"/>
      <c r="AC856"/>
      <c r="AD856"/>
      <c r="AE856"/>
      <c r="AF856"/>
      <c r="AG856"/>
      <c r="AH856"/>
      <c r="AI856"/>
      <c r="AJ856"/>
    </row>
    <row r="857" spans="1:36" ht="24.95" customHeight="1">
      <c r="A857" s="66"/>
      <c r="M857" s="37"/>
      <c r="N857" s="37"/>
      <c r="U857"/>
      <c r="V857"/>
      <c r="W857"/>
      <c r="X857" s="112"/>
      <c r="Y857" s="112"/>
      <c r="Z857" s="200"/>
      <c r="AA857"/>
      <c r="AB857"/>
      <c r="AC857"/>
      <c r="AD857"/>
      <c r="AE857"/>
      <c r="AF857"/>
      <c r="AG857"/>
      <c r="AH857"/>
      <c r="AI857"/>
      <c r="AJ857"/>
    </row>
    <row r="858" spans="1:36" ht="24.95" customHeight="1">
      <c r="A858" s="66"/>
      <c r="M858" s="37"/>
      <c r="N858" s="37"/>
      <c r="U858"/>
      <c r="V858"/>
      <c r="W858"/>
      <c r="X858" s="112"/>
      <c r="Y858" s="112"/>
      <c r="Z858" s="200"/>
      <c r="AA858"/>
      <c r="AB858"/>
      <c r="AC858"/>
      <c r="AD858"/>
      <c r="AE858"/>
      <c r="AF858"/>
      <c r="AG858"/>
      <c r="AH858"/>
      <c r="AI858"/>
      <c r="AJ858"/>
    </row>
    <row r="859" spans="1:36" ht="24.95" customHeight="1">
      <c r="A859" s="66"/>
      <c r="M859" s="37"/>
      <c r="N859" s="37"/>
      <c r="U859"/>
      <c r="V859"/>
      <c r="W859"/>
      <c r="X859" s="112"/>
      <c r="Y859" s="112"/>
      <c r="Z859" s="200"/>
      <c r="AA859"/>
      <c r="AB859"/>
      <c r="AC859"/>
      <c r="AD859"/>
      <c r="AE859"/>
      <c r="AF859"/>
      <c r="AG859"/>
      <c r="AH859"/>
      <c r="AI859"/>
      <c r="AJ859"/>
    </row>
    <row r="860" spans="1:36" ht="24.95" customHeight="1">
      <c r="A860" s="66"/>
      <c r="M860" s="37"/>
      <c r="N860" s="37"/>
      <c r="U860"/>
      <c r="V860"/>
      <c r="W860"/>
      <c r="X860" s="112"/>
      <c r="Y860" s="112"/>
      <c r="Z860" s="200"/>
      <c r="AA860"/>
      <c r="AB860"/>
      <c r="AC860"/>
      <c r="AD860"/>
      <c r="AE860"/>
      <c r="AF860"/>
      <c r="AG860"/>
      <c r="AH860"/>
      <c r="AI860"/>
      <c r="AJ860"/>
    </row>
    <row r="861" spans="1:36" ht="24.95" customHeight="1">
      <c r="A861" s="66"/>
      <c r="M861" s="37"/>
      <c r="N861" s="37"/>
      <c r="U861"/>
      <c r="V861"/>
      <c r="W861"/>
      <c r="X861" s="112"/>
      <c r="Y861" s="112"/>
      <c r="Z861" s="200"/>
      <c r="AA861"/>
      <c r="AB861"/>
      <c r="AC861"/>
      <c r="AD861"/>
      <c r="AE861"/>
      <c r="AF861"/>
      <c r="AG861"/>
      <c r="AH861"/>
      <c r="AI861"/>
      <c r="AJ861"/>
    </row>
    <row r="862" spans="1:36" ht="24.95" customHeight="1">
      <c r="A862" s="66"/>
      <c r="M862" s="37"/>
      <c r="N862" s="37"/>
      <c r="U862"/>
      <c r="V862"/>
      <c r="W862"/>
      <c r="X862" s="112"/>
      <c r="Y862" s="112"/>
      <c r="Z862" s="200"/>
      <c r="AA862"/>
      <c r="AB862"/>
      <c r="AC862"/>
      <c r="AD862"/>
      <c r="AE862"/>
      <c r="AF862"/>
      <c r="AG862"/>
      <c r="AH862"/>
      <c r="AI862"/>
      <c r="AJ862"/>
    </row>
    <row r="863" spans="1:36" ht="24.95" customHeight="1">
      <c r="A863" s="66"/>
      <c r="M863" s="37"/>
      <c r="N863" s="37"/>
      <c r="U863"/>
      <c r="V863"/>
      <c r="W863"/>
      <c r="X863" s="112"/>
      <c r="Y863" s="112"/>
      <c r="Z863" s="200"/>
      <c r="AA863"/>
      <c r="AB863"/>
      <c r="AC863"/>
      <c r="AD863"/>
      <c r="AE863"/>
      <c r="AF863"/>
      <c r="AG863"/>
      <c r="AH863"/>
      <c r="AI863"/>
      <c r="AJ863"/>
    </row>
    <row r="864" spans="1:36" ht="24.95" customHeight="1">
      <c r="A864" s="66"/>
      <c r="M864" s="37"/>
      <c r="N864" s="37"/>
      <c r="U864"/>
      <c r="V864"/>
      <c r="W864"/>
      <c r="X864" s="112"/>
      <c r="Y864" s="112"/>
      <c r="Z864" s="200"/>
      <c r="AA864"/>
      <c r="AB864"/>
      <c r="AC864"/>
      <c r="AD864"/>
      <c r="AE864"/>
      <c r="AF864"/>
      <c r="AG864"/>
      <c r="AH864"/>
      <c r="AI864"/>
      <c r="AJ864"/>
    </row>
    <row r="865" spans="1:36" ht="24.95" customHeight="1">
      <c r="A865" s="66"/>
      <c r="M865" s="37"/>
      <c r="N865" s="37"/>
      <c r="U865"/>
      <c r="V865"/>
      <c r="W865"/>
      <c r="X865" s="112"/>
      <c r="Y865" s="112"/>
      <c r="Z865" s="200"/>
      <c r="AA865"/>
      <c r="AB865"/>
      <c r="AC865"/>
      <c r="AD865"/>
      <c r="AE865"/>
      <c r="AF865"/>
      <c r="AG865"/>
      <c r="AH865"/>
      <c r="AI865"/>
      <c r="AJ865"/>
    </row>
    <row r="866" spans="1:36" ht="24.95" customHeight="1">
      <c r="A866" s="66"/>
      <c r="M866" s="37"/>
      <c r="N866" s="37"/>
      <c r="U866"/>
      <c r="V866"/>
      <c r="W866"/>
      <c r="X866" s="112"/>
      <c r="Y866" s="112"/>
      <c r="Z866" s="200"/>
      <c r="AA866"/>
      <c r="AB866"/>
      <c r="AC866"/>
      <c r="AD866"/>
      <c r="AE866"/>
      <c r="AF866"/>
      <c r="AG866"/>
      <c r="AH866"/>
      <c r="AI866"/>
      <c r="AJ866"/>
    </row>
    <row r="867" spans="1:36" ht="24.95" customHeight="1">
      <c r="A867" s="66"/>
      <c r="M867" s="37"/>
      <c r="N867" s="37"/>
      <c r="U867"/>
      <c r="V867"/>
      <c r="W867"/>
      <c r="X867" s="112"/>
      <c r="Y867" s="112"/>
      <c r="Z867" s="200"/>
      <c r="AA867"/>
      <c r="AB867"/>
      <c r="AC867"/>
      <c r="AD867"/>
      <c r="AE867"/>
      <c r="AF867"/>
      <c r="AG867"/>
      <c r="AH867"/>
      <c r="AI867"/>
      <c r="AJ867"/>
    </row>
    <row r="868" spans="1:36" ht="24.95" customHeight="1">
      <c r="A868" s="66"/>
      <c r="M868" s="37"/>
      <c r="N868" s="37"/>
      <c r="U868"/>
      <c r="V868"/>
      <c r="W868"/>
      <c r="X868" s="112"/>
      <c r="Y868" s="112"/>
      <c r="Z868" s="200"/>
      <c r="AA868"/>
      <c r="AB868"/>
      <c r="AC868"/>
      <c r="AD868"/>
      <c r="AE868"/>
      <c r="AF868"/>
      <c r="AG868"/>
      <c r="AH868"/>
      <c r="AI868"/>
      <c r="AJ868"/>
    </row>
    <row r="869" spans="1:36" ht="24.95" customHeight="1">
      <c r="A869" s="66"/>
      <c r="M869" s="37"/>
      <c r="N869" s="37"/>
      <c r="U869"/>
      <c r="V869"/>
      <c r="W869"/>
      <c r="X869" s="112"/>
      <c r="Y869" s="112"/>
      <c r="Z869" s="200"/>
      <c r="AA869"/>
      <c r="AB869"/>
      <c r="AC869"/>
      <c r="AD869"/>
      <c r="AE869"/>
      <c r="AF869"/>
      <c r="AG869"/>
      <c r="AH869"/>
      <c r="AI869"/>
      <c r="AJ869"/>
    </row>
    <row r="870" spans="1:36" ht="24.95" customHeight="1">
      <c r="A870" s="66"/>
      <c r="M870" s="37"/>
      <c r="N870" s="37"/>
      <c r="U870"/>
      <c r="V870"/>
      <c r="W870"/>
      <c r="X870" s="112"/>
      <c r="Y870" s="112"/>
      <c r="Z870" s="200"/>
      <c r="AA870"/>
      <c r="AB870"/>
      <c r="AC870"/>
      <c r="AD870"/>
      <c r="AE870"/>
      <c r="AF870"/>
      <c r="AG870"/>
      <c r="AH870"/>
      <c r="AI870"/>
      <c r="AJ870"/>
    </row>
    <row r="871" spans="1:36" ht="24.95" customHeight="1">
      <c r="A871" s="66"/>
      <c r="M871" s="37"/>
      <c r="N871" s="37"/>
      <c r="U871"/>
      <c r="V871"/>
      <c r="W871"/>
      <c r="X871" s="112"/>
      <c r="Y871" s="112"/>
      <c r="Z871" s="200"/>
      <c r="AA871"/>
      <c r="AB871"/>
      <c r="AC871"/>
      <c r="AD871"/>
      <c r="AE871"/>
      <c r="AF871"/>
      <c r="AG871"/>
      <c r="AH871"/>
      <c r="AI871"/>
      <c r="AJ871"/>
    </row>
    <row r="872" spans="1:36" ht="24.95" customHeight="1">
      <c r="A872" s="66"/>
      <c r="M872" s="37"/>
      <c r="N872" s="37"/>
      <c r="U872"/>
      <c r="V872"/>
      <c r="W872"/>
      <c r="X872" s="112"/>
      <c r="Y872" s="112"/>
      <c r="Z872" s="200"/>
      <c r="AA872"/>
      <c r="AB872"/>
      <c r="AC872"/>
      <c r="AD872"/>
      <c r="AE872"/>
      <c r="AF872"/>
      <c r="AG872"/>
      <c r="AH872"/>
      <c r="AI872"/>
      <c r="AJ872"/>
    </row>
    <row r="873" spans="1:36" ht="24.95" customHeight="1">
      <c r="A873" s="66"/>
      <c r="M873" s="37"/>
      <c r="N873" s="37"/>
      <c r="U873"/>
      <c r="V873"/>
      <c r="W873"/>
      <c r="X873" s="112"/>
      <c r="Y873" s="112"/>
      <c r="Z873" s="200"/>
      <c r="AA873"/>
      <c r="AB873"/>
      <c r="AC873"/>
      <c r="AD873"/>
      <c r="AE873"/>
      <c r="AF873"/>
      <c r="AG873"/>
      <c r="AH873"/>
      <c r="AI873"/>
      <c r="AJ873"/>
    </row>
    <row r="874" spans="1:36" ht="24.95" customHeight="1">
      <c r="A874" s="66"/>
      <c r="M874" s="37"/>
      <c r="N874" s="37"/>
      <c r="U874"/>
      <c r="V874"/>
      <c r="W874"/>
      <c r="X874" s="112"/>
      <c r="Y874" s="112"/>
      <c r="Z874" s="200"/>
      <c r="AA874"/>
      <c r="AB874"/>
      <c r="AC874"/>
      <c r="AD874"/>
      <c r="AE874"/>
      <c r="AF874"/>
      <c r="AG874"/>
      <c r="AH874"/>
      <c r="AI874"/>
      <c r="AJ874"/>
    </row>
    <row r="875" spans="1:36" ht="24.95" customHeight="1">
      <c r="A875" s="66"/>
      <c r="M875" s="37"/>
      <c r="N875" s="37"/>
      <c r="U875"/>
      <c r="V875"/>
      <c r="W875"/>
      <c r="X875" s="112"/>
      <c r="Y875" s="112"/>
      <c r="Z875" s="200"/>
      <c r="AA875"/>
      <c r="AB875"/>
      <c r="AC875"/>
      <c r="AD875"/>
      <c r="AE875"/>
      <c r="AF875"/>
      <c r="AG875"/>
      <c r="AH875"/>
      <c r="AI875"/>
      <c r="AJ875"/>
    </row>
    <row r="876" spans="1:36" ht="24.95" customHeight="1">
      <c r="A876" s="66"/>
      <c r="M876" s="37"/>
      <c r="N876" s="37"/>
      <c r="U876"/>
      <c r="V876"/>
      <c r="W876"/>
      <c r="X876" s="112"/>
      <c r="Y876" s="112"/>
      <c r="Z876" s="200"/>
      <c r="AA876"/>
      <c r="AB876"/>
      <c r="AC876"/>
      <c r="AD876"/>
      <c r="AE876"/>
      <c r="AF876"/>
      <c r="AG876"/>
      <c r="AH876"/>
      <c r="AI876"/>
      <c r="AJ876"/>
    </row>
    <row r="877" spans="1:36" ht="24.95" customHeight="1">
      <c r="A877" s="66"/>
      <c r="M877" s="37"/>
      <c r="N877" s="37"/>
      <c r="U877"/>
      <c r="V877"/>
      <c r="W877"/>
      <c r="X877" s="112"/>
      <c r="Y877" s="112"/>
      <c r="Z877" s="200"/>
      <c r="AA877"/>
      <c r="AB877"/>
      <c r="AC877"/>
      <c r="AD877"/>
      <c r="AE877"/>
      <c r="AF877"/>
      <c r="AG877"/>
      <c r="AH877"/>
      <c r="AI877"/>
      <c r="AJ877"/>
    </row>
    <row r="878" spans="1:36" ht="24.95" customHeight="1">
      <c r="A878" s="66"/>
      <c r="M878" s="37"/>
      <c r="N878" s="37"/>
      <c r="U878"/>
      <c r="V878"/>
      <c r="W878"/>
      <c r="X878" s="112"/>
      <c r="Y878" s="112"/>
      <c r="Z878" s="200"/>
      <c r="AA878"/>
      <c r="AB878"/>
      <c r="AC878"/>
      <c r="AD878"/>
      <c r="AE878"/>
      <c r="AF878"/>
      <c r="AG878"/>
      <c r="AH878"/>
      <c r="AI878"/>
      <c r="AJ878"/>
    </row>
    <row r="879" spans="1:36" ht="24.95" customHeight="1">
      <c r="A879" s="66"/>
      <c r="M879" s="37"/>
      <c r="N879" s="37"/>
      <c r="U879"/>
      <c r="V879"/>
      <c r="W879"/>
      <c r="X879" s="112"/>
      <c r="Y879" s="112"/>
      <c r="Z879" s="200"/>
      <c r="AA879"/>
      <c r="AB879"/>
      <c r="AC879"/>
      <c r="AD879"/>
      <c r="AE879"/>
      <c r="AF879"/>
      <c r="AG879"/>
      <c r="AH879"/>
      <c r="AI879"/>
      <c r="AJ879"/>
    </row>
    <row r="880" spans="1:36" ht="24.95" customHeight="1">
      <c r="A880" s="66"/>
      <c r="M880" s="37"/>
      <c r="N880" s="37"/>
      <c r="U880"/>
      <c r="V880"/>
      <c r="W880"/>
      <c r="X880" s="112"/>
      <c r="Y880" s="112"/>
      <c r="Z880" s="200"/>
      <c r="AA880"/>
      <c r="AB880"/>
      <c r="AC880"/>
      <c r="AD880"/>
      <c r="AE880"/>
      <c r="AF880"/>
      <c r="AG880"/>
      <c r="AH880"/>
      <c r="AI880"/>
      <c r="AJ880"/>
    </row>
    <row r="881" spans="1:36" ht="24.95" customHeight="1">
      <c r="A881" s="66"/>
      <c r="M881" s="37"/>
      <c r="N881" s="37"/>
      <c r="U881"/>
      <c r="V881"/>
      <c r="W881"/>
      <c r="X881" s="112"/>
      <c r="Y881" s="112"/>
      <c r="Z881" s="200"/>
      <c r="AA881"/>
      <c r="AB881"/>
      <c r="AC881"/>
      <c r="AD881"/>
      <c r="AE881"/>
      <c r="AF881"/>
      <c r="AG881"/>
      <c r="AH881"/>
      <c r="AI881"/>
      <c r="AJ881"/>
    </row>
    <row r="882" spans="1:36" ht="24.95" customHeight="1">
      <c r="A882" s="66"/>
      <c r="M882" s="37"/>
      <c r="N882" s="37"/>
      <c r="U882"/>
      <c r="V882"/>
      <c r="W882"/>
      <c r="X882" s="112"/>
      <c r="Y882" s="112"/>
      <c r="Z882" s="200"/>
      <c r="AA882"/>
      <c r="AB882"/>
      <c r="AC882"/>
      <c r="AD882"/>
      <c r="AE882"/>
      <c r="AF882"/>
      <c r="AG882"/>
      <c r="AH882"/>
      <c r="AI882"/>
      <c r="AJ882"/>
    </row>
    <row r="883" spans="1:36" ht="24.95" customHeight="1">
      <c r="A883" s="66"/>
      <c r="M883" s="37"/>
      <c r="N883" s="37"/>
      <c r="U883"/>
      <c r="V883"/>
      <c r="W883"/>
      <c r="X883" s="112"/>
      <c r="Y883" s="112"/>
      <c r="Z883" s="200"/>
      <c r="AA883"/>
      <c r="AB883"/>
      <c r="AC883"/>
      <c r="AD883"/>
      <c r="AE883"/>
      <c r="AF883"/>
      <c r="AG883"/>
      <c r="AH883"/>
      <c r="AI883"/>
      <c r="AJ883"/>
    </row>
    <row r="884" spans="1:36" ht="24.95" customHeight="1">
      <c r="A884" s="66"/>
      <c r="M884" s="37"/>
      <c r="N884" s="37"/>
      <c r="U884"/>
      <c r="V884"/>
      <c r="W884"/>
      <c r="X884" s="112"/>
      <c r="Y884" s="112"/>
      <c r="Z884" s="200"/>
      <c r="AA884"/>
      <c r="AB884"/>
      <c r="AC884"/>
      <c r="AD884"/>
      <c r="AE884"/>
      <c r="AF884"/>
      <c r="AG884"/>
      <c r="AH884"/>
      <c r="AI884"/>
      <c r="AJ884"/>
    </row>
    <row r="885" spans="1:36" ht="24.95" customHeight="1">
      <c r="A885" s="66"/>
      <c r="M885" s="37"/>
      <c r="N885" s="37"/>
      <c r="U885"/>
      <c r="V885"/>
      <c r="W885"/>
      <c r="X885" s="112"/>
      <c r="Y885" s="112"/>
      <c r="Z885" s="200"/>
      <c r="AA885"/>
      <c r="AB885"/>
      <c r="AC885"/>
      <c r="AD885"/>
      <c r="AE885"/>
      <c r="AF885"/>
      <c r="AG885"/>
      <c r="AH885"/>
      <c r="AI885"/>
      <c r="AJ885"/>
    </row>
    <row r="886" spans="1:36" ht="24.95" customHeight="1">
      <c r="A886" s="66"/>
      <c r="M886" s="37"/>
      <c r="N886" s="37"/>
      <c r="U886"/>
      <c r="V886"/>
      <c r="W886"/>
      <c r="X886" s="112"/>
      <c r="Y886" s="112"/>
      <c r="Z886" s="200"/>
      <c r="AA886"/>
      <c r="AB886"/>
      <c r="AC886"/>
      <c r="AD886"/>
      <c r="AE886"/>
      <c r="AF886"/>
      <c r="AG886"/>
      <c r="AH886"/>
      <c r="AI886"/>
      <c r="AJ886"/>
    </row>
    <row r="887" spans="1:36" ht="24.95" customHeight="1">
      <c r="A887" s="66"/>
      <c r="M887" s="37"/>
      <c r="N887" s="37"/>
      <c r="U887"/>
      <c r="V887"/>
      <c r="W887"/>
      <c r="X887" s="112"/>
      <c r="Y887" s="112"/>
      <c r="Z887" s="200"/>
      <c r="AA887"/>
      <c r="AB887"/>
      <c r="AC887"/>
      <c r="AD887"/>
      <c r="AE887"/>
      <c r="AF887"/>
      <c r="AG887"/>
      <c r="AH887"/>
      <c r="AI887"/>
      <c r="AJ887"/>
    </row>
    <row r="888" spans="1:36" ht="24.95" customHeight="1">
      <c r="A888" s="66"/>
      <c r="M888" s="37"/>
      <c r="N888" s="37"/>
      <c r="U888"/>
      <c r="V888"/>
      <c r="W888"/>
      <c r="X888" s="112"/>
      <c r="Y888" s="112"/>
      <c r="Z888" s="200"/>
      <c r="AA888"/>
      <c r="AB888"/>
      <c r="AC888"/>
      <c r="AD888"/>
      <c r="AE888"/>
      <c r="AF888"/>
      <c r="AG888"/>
      <c r="AH888"/>
      <c r="AI888"/>
      <c r="AJ888"/>
    </row>
    <row r="889" spans="1:36" ht="24.95" customHeight="1">
      <c r="A889" s="66"/>
      <c r="M889" s="37"/>
      <c r="N889" s="37"/>
      <c r="U889"/>
      <c r="V889"/>
      <c r="W889"/>
      <c r="X889" s="112"/>
      <c r="Y889" s="112"/>
      <c r="Z889" s="200"/>
      <c r="AA889"/>
      <c r="AB889"/>
      <c r="AC889"/>
      <c r="AD889"/>
      <c r="AE889"/>
      <c r="AF889"/>
      <c r="AG889"/>
      <c r="AH889"/>
      <c r="AI889"/>
      <c r="AJ889"/>
    </row>
    <row r="890" spans="1:36" ht="24.95" customHeight="1">
      <c r="A890" s="66"/>
      <c r="M890" s="37"/>
      <c r="N890" s="37"/>
      <c r="U890"/>
      <c r="V890"/>
      <c r="W890"/>
      <c r="X890" s="112"/>
      <c r="Y890" s="112"/>
      <c r="Z890" s="200"/>
      <c r="AA890"/>
      <c r="AB890"/>
      <c r="AC890"/>
      <c r="AD890"/>
      <c r="AE890"/>
      <c r="AF890"/>
      <c r="AG890"/>
      <c r="AH890"/>
      <c r="AI890"/>
      <c r="AJ890"/>
    </row>
    <row r="891" spans="1:36" ht="24.95" customHeight="1">
      <c r="A891" s="66"/>
      <c r="M891" s="37"/>
      <c r="N891" s="37"/>
      <c r="U891"/>
      <c r="V891"/>
      <c r="W891"/>
      <c r="X891" s="112"/>
      <c r="Y891" s="112"/>
      <c r="Z891" s="200"/>
      <c r="AA891"/>
      <c r="AB891"/>
      <c r="AC891"/>
      <c r="AD891"/>
      <c r="AE891"/>
      <c r="AF891"/>
      <c r="AG891"/>
      <c r="AH891"/>
      <c r="AI891"/>
      <c r="AJ891"/>
    </row>
    <row r="892" spans="1:36" ht="24.95" customHeight="1">
      <c r="A892" s="66"/>
      <c r="M892" s="37"/>
      <c r="N892" s="37"/>
      <c r="U892"/>
      <c r="V892"/>
      <c r="W892"/>
      <c r="X892" s="112"/>
      <c r="Y892" s="112"/>
      <c r="Z892" s="200"/>
      <c r="AA892"/>
      <c r="AB892"/>
      <c r="AC892"/>
      <c r="AD892"/>
      <c r="AE892"/>
      <c r="AF892"/>
      <c r="AG892"/>
      <c r="AH892"/>
      <c r="AI892"/>
      <c r="AJ892"/>
    </row>
    <row r="893" spans="1:36" ht="24.95" customHeight="1">
      <c r="A893" s="66"/>
      <c r="M893" s="37"/>
      <c r="N893" s="37"/>
      <c r="U893"/>
      <c r="V893"/>
      <c r="W893"/>
      <c r="X893" s="112"/>
      <c r="Y893" s="112"/>
      <c r="Z893" s="200"/>
      <c r="AA893"/>
      <c r="AB893"/>
      <c r="AC893"/>
      <c r="AD893"/>
      <c r="AE893"/>
      <c r="AF893"/>
      <c r="AG893"/>
      <c r="AH893"/>
      <c r="AI893"/>
      <c r="AJ893"/>
    </row>
    <row r="894" spans="1:36" ht="24.95" customHeight="1">
      <c r="A894" s="66"/>
      <c r="M894" s="37"/>
      <c r="N894" s="37"/>
      <c r="U894"/>
      <c r="V894"/>
      <c r="W894"/>
      <c r="X894" s="112"/>
      <c r="Y894" s="112"/>
      <c r="Z894" s="200"/>
      <c r="AA894"/>
      <c r="AB894"/>
      <c r="AC894"/>
      <c r="AD894"/>
      <c r="AE894"/>
      <c r="AF894"/>
      <c r="AG894"/>
      <c r="AH894"/>
      <c r="AI894"/>
      <c r="AJ894"/>
    </row>
    <row r="895" spans="1:36" ht="24.95" customHeight="1">
      <c r="A895" s="66"/>
      <c r="M895" s="37"/>
      <c r="N895" s="37"/>
      <c r="U895"/>
      <c r="V895"/>
      <c r="W895"/>
      <c r="X895" s="112"/>
      <c r="Y895" s="112"/>
      <c r="Z895" s="200"/>
      <c r="AA895"/>
      <c r="AB895"/>
      <c r="AC895"/>
      <c r="AD895"/>
      <c r="AE895"/>
      <c r="AF895"/>
      <c r="AG895"/>
      <c r="AH895"/>
      <c r="AI895"/>
      <c r="AJ895"/>
    </row>
    <row r="896" spans="1:36" ht="24.95" customHeight="1">
      <c r="A896" s="66"/>
      <c r="M896" s="37"/>
      <c r="N896" s="37"/>
      <c r="U896"/>
      <c r="V896"/>
      <c r="W896"/>
      <c r="X896" s="112"/>
      <c r="Y896" s="112"/>
      <c r="Z896" s="200"/>
      <c r="AA896"/>
      <c r="AB896"/>
      <c r="AC896"/>
      <c r="AD896"/>
      <c r="AE896"/>
      <c r="AF896"/>
      <c r="AG896"/>
      <c r="AH896"/>
      <c r="AI896"/>
      <c r="AJ896"/>
    </row>
    <row r="897" spans="1:36" ht="24.95" customHeight="1">
      <c r="A897" s="66"/>
      <c r="M897" s="37"/>
      <c r="N897" s="37"/>
      <c r="U897"/>
      <c r="V897"/>
      <c r="W897"/>
      <c r="X897" s="112"/>
      <c r="Y897" s="112"/>
      <c r="Z897" s="200"/>
      <c r="AA897"/>
      <c r="AB897"/>
      <c r="AC897"/>
      <c r="AD897"/>
      <c r="AE897"/>
      <c r="AF897"/>
      <c r="AG897"/>
      <c r="AH897"/>
      <c r="AI897"/>
      <c r="AJ897"/>
    </row>
    <row r="898" spans="1:36" ht="24.95" customHeight="1">
      <c r="A898" s="66"/>
      <c r="M898" s="37"/>
      <c r="N898" s="37"/>
      <c r="U898"/>
      <c r="V898"/>
      <c r="W898"/>
      <c r="X898" s="112"/>
      <c r="Y898" s="112"/>
      <c r="Z898" s="200"/>
      <c r="AA898"/>
      <c r="AB898"/>
      <c r="AC898"/>
      <c r="AD898"/>
      <c r="AE898"/>
      <c r="AF898"/>
      <c r="AG898"/>
      <c r="AH898"/>
      <c r="AI898"/>
      <c r="AJ898"/>
    </row>
    <row r="899" spans="1:36" ht="24.95" customHeight="1">
      <c r="A899" s="66"/>
      <c r="M899" s="37"/>
      <c r="N899" s="37"/>
      <c r="U899"/>
      <c r="V899"/>
      <c r="W899"/>
      <c r="X899" s="112"/>
      <c r="Y899" s="112"/>
      <c r="Z899" s="200"/>
      <c r="AA899"/>
      <c r="AB899"/>
      <c r="AC899"/>
      <c r="AD899"/>
      <c r="AE899"/>
      <c r="AF899"/>
      <c r="AG899"/>
      <c r="AH899"/>
      <c r="AI899"/>
      <c r="AJ899"/>
    </row>
    <row r="900" spans="1:36" ht="24.95" customHeight="1">
      <c r="A900" s="66"/>
      <c r="M900" s="37"/>
      <c r="N900" s="37"/>
      <c r="U900"/>
      <c r="V900"/>
      <c r="W900"/>
      <c r="X900" s="112"/>
      <c r="Y900" s="112"/>
      <c r="Z900" s="200"/>
      <c r="AA900"/>
      <c r="AB900"/>
      <c r="AC900"/>
      <c r="AD900"/>
      <c r="AE900"/>
      <c r="AF900"/>
      <c r="AG900"/>
      <c r="AH900"/>
      <c r="AI900"/>
      <c r="AJ900"/>
    </row>
    <row r="901" spans="1:36" ht="24.95" customHeight="1">
      <c r="A901" s="66"/>
      <c r="M901" s="37"/>
      <c r="N901" s="37"/>
      <c r="U901"/>
      <c r="V901"/>
      <c r="W901"/>
      <c r="X901" s="112"/>
      <c r="Y901" s="112"/>
      <c r="Z901" s="200"/>
      <c r="AA901"/>
      <c r="AB901"/>
      <c r="AC901"/>
      <c r="AD901"/>
      <c r="AE901"/>
      <c r="AF901"/>
      <c r="AG901"/>
      <c r="AH901"/>
      <c r="AI901"/>
      <c r="AJ901"/>
    </row>
    <row r="902" spans="1:36" ht="24.95" customHeight="1">
      <c r="A902" s="66"/>
      <c r="M902" s="37"/>
      <c r="N902" s="37"/>
      <c r="U902"/>
      <c r="V902"/>
      <c r="W902"/>
      <c r="X902" s="112"/>
      <c r="Y902" s="112"/>
      <c r="Z902" s="200"/>
      <c r="AA902"/>
      <c r="AB902"/>
      <c r="AC902"/>
      <c r="AD902"/>
      <c r="AE902"/>
      <c r="AF902"/>
      <c r="AG902"/>
      <c r="AH902"/>
      <c r="AI902"/>
      <c r="AJ902"/>
    </row>
    <row r="903" spans="1:36" ht="24.95" customHeight="1">
      <c r="A903" s="66"/>
      <c r="M903" s="37"/>
      <c r="N903" s="37"/>
      <c r="U903"/>
      <c r="V903"/>
      <c r="W903"/>
      <c r="X903" s="112"/>
      <c r="Y903" s="112"/>
      <c r="Z903" s="200"/>
      <c r="AA903"/>
      <c r="AB903"/>
      <c r="AC903"/>
      <c r="AD903"/>
      <c r="AE903"/>
      <c r="AF903"/>
      <c r="AG903"/>
      <c r="AH903"/>
      <c r="AI903"/>
      <c r="AJ903"/>
    </row>
    <row r="904" spans="1:36" ht="24.95" customHeight="1">
      <c r="A904" s="66"/>
      <c r="M904" s="37"/>
      <c r="N904" s="37"/>
      <c r="U904"/>
      <c r="V904"/>
      <c r="W904"/>
      <c r="X904" s="112"/>
      <c r="Y904" s="112"/>
      <c r="Z904" s="200"/>
      <c r="AA904"/>
      <c r="AB904"/>
      <c r="AC904"/>
      <c r="AD904"/>
      <c r="AE904"/>
      <c r="AF904"/>
      <c r="AG904"/>
      <c r="AH904"/>
      <c r="AI904"/>
      <c r="AJ904"/>
    </row>
    <row r="905" spans="1:36" ht="24.95" customHeight="1">
      <c r="A905" s="66"/>
      <c r="M905" s="37"/>
      <c r="N905" s="37"/>
      <c r="U905"/>
      <c r="V905"/>
      <c r="W905"/>
      <c r="X905" s="112"/>
      <c r="Y905" s="112"/>
      <c r="Z905" s="200"/>
      <c r="AA905"/>
      <c r="AB905"/>
      <c r="AC905"/>
      <c r="AD905"/>
      <c r="AE905"/>
      <c r="AF905"/>
      <c r="AG905"/>
      <c r="AH905"/>
      <c r="AI905"/>
      <c r="AJ905"/>
    </row>
    <row r="906" spans="1:36" ht="24.95" customHeight="1">
      <c r="A906" s="66"/>
      <c r="M906" s="37"/>
      <c r="N906" s="37"/>
      <c r="U906"/>
      <c r="V906"/>
      <c r="W906"/>
      <c r="X906" s="112"/>
      <c r="Y906" s="112"/>
      <c r="Z906" s="200"/>
      <c r="AA906"/>
      <c r="AB906"/>
      <c r="AC906"/>
      <c r="AD906"/>
      <c r="AE906"/>
      <c r="AF906"/>
      <c r="AG906"/>
      <c r="AH906"/>
      <c r="AI906"/>
      <c r="AJ906"/>
    </row>
    <row r="907" spans="1:36" ht="24.95" customHeight="1">
      <c r="A907" s="66"/>
      <c r="M907" s="37"/>
      <c r="N907" s="37"/>
      <c r="U907"/>
      <c r="V907"/>
      <c r="W907"/>
      <c r="X907" s="112"/>
      <c r="Y907" s="112"/>
      <c r="Z907" s="200"/>
      <c r="AA907"/>
      <c r="AB907"/>
      <c r="AC907"/>
      <c r="AD907"/>
      <c r="AE907"/>
      <c r="AF907"/>
      <c r="AG907"/>
      <c r="AH907"/>
      <c r="AI907"/>
      <c r="AJ907"/>
    </row>
    <row r="908" spans="1:36" ht="24.95" customHeight="1">
      <c r="A908" s="66"/>
      <c r="M908" s="37"/>
      <c r="N908" s="37"/>
      <c r="U908"/>
      <c r="V908"/>
      <c r="W908"/>
      <c r="X908" s="112"/>
      <c r="Y908" s="112"/>
      <c r="Z908" s="200"/>
      <c r="AA908"/>
      <c r="AB908"/>
      <c r="AC908"/>
      <c r="AD908"/>
      <c r="AE908"/>
      <c r="AF908"/>
      <c r="AG908"/>
      <c r="AH908"/>
      <c r="AI908"/>
      <c r="AJ908"/>
    </row>
    <row r="909" spans="1:36" ht="24.95" customHeight="1">
      <c r="A909" s="66"/>
      <c r="M909" s="37"/>
      <c r="N909" s="37"/>
      <c r="U909"/>
      <c r="V909"/>
      <c r="W909"/>
      <c r="X909" s="112"/>
      <c r="Y909" s="112"/>
      <c r="Z909" s="200"/>
      <c r="AA909"/>
      <c r="AB909"/>
      <c r="AC909"/>
      <c r="AD909"/>
      <c r="AE909"/>
      <c r="AF909"/>
      <c r="AG909"/>
      <c r="AH909"/>
      <c r="AI909"/>
      <c r="AJ909"/>
    </row>
    <row r="910" spans="1:36" ht="24.95" customHeight="1">
      <c r="A910" s="66"/>
      <c r="M910" s="37"/>
      <c r="N910" s="37"/>
      <c r="U910"/>
      <c r="V910"/>
      <c r="W910"/>
      <c r="X910" s="112"/>
      <c r="Y910" s="112"/>
      <c r="Z910" s="200"/>
      <c r="AA910"/>
      <c r="AB910"/>
      <c r="AC910"/>
      <c r="AD910"/>
      <c r="AE910"/>
      <c r="AF910"/>
      <c r="AG910"/>
      <c r="AH910"/>
      <c r="AI910"/>
      <c r="AJ910"/>
    </row>
    <row r="911" spans="1:36" ht="24.95" customHeight="1">
      <c r="A911" s="66"/>
      <c r="M911" s="37"/>
      <c r="N911" s="37"/>
      <c r="U911"/>
      <c r="V911"/>
      <c r="W911"/>
      <c r="X911" s="112"/>
      <c r="Y911" s="112"/>
      <c r="Z911" s="200"/>
      <c r="AA911"/>
      <c r="AB911"/>
      <c r="AC911"/>
      <c r="AD911"/>
      <c r="AE911"/>
      <c r="AF911"/>
      <c r="AG911"/>
      <c r="AH911"/>
      <c r="AI911"/>
      <c r="AJ911"/>
    </row>
    <row r="912" spans="1:36" ht="24.95" customHeight="1">
      <c r="A912" s="66"/>
      <c r="M912" s="37"/>
      <c r="N912" s="37"/>
      <c r="U912"/>
      <c r="V912"/>
      <c r="W912"/>
      <c r="X912" s="112"/>
      <c r="Y912" s="112"/>
      <c r="Z912" s="200"/>
      <c r="AA912"/>
      <c r="AB912"/>
      <c r="AC912"/>
      <c r="AD912"/>
      <c r="AE912"/>
      <c r="AF912"/>
      <c r="AG912"/>
      <c r="AH912"/>
      <c r="AI912"/>
      <c r="AJ912"/>
    </row>
    <row r="913" spans="1:36" ht="24.95" customHeight="1">
      <c r="A913" s="66"/>
      <c r="M913" s="37"/>
      <c r="N913" s="37"/>
      <c r="U913"/>
      <c r="V913"/>
      <c r="W913"/>
      <c r="X913" s="112"/>
      <c r="Y913" s="112"/>
      <c r="Z913" s="200"/>
      <c r="AA913"/>
      <c r="AB913"/>
      <c r="AC913"/>
      <c r="AD913"/>
      <c r="AE913"/>
      <c r="AF913"/>
      <c r="AG913"/>
      <c r="AH913"/>
      <c r="AI913"/>
      <c r="AJ913"/>
    </row>
    <row r="914" spans="1:36" ht="24.95" customHeight="1">
      <c r="A914" s="66"/>
      <c r="M914" s="37"/>
      <c r="N914" s="37"/>
      <c r="U914"/>
      <c r="V914"/>
      <c r="W914"/>
      <c r="X914" s="112"/>
      <c r="Y914" s="112"/>
      <c r="Z914" s="200"/>
      <c r="AA914"/>
      <c r="AB914"/>
      <c r="AC914"/>
      <c r="AD914"/>
      <c r="AE914"/>
      <c r="AF914"/>
      <c r="AG914"/>
      <c r="AH914"/>
      <c r="AI914"/>
      <c r="AJ914"/>
    </row>
    <row r="915" spans="1:36" ht="24.95" customHeight="1">
      <c r="A915" s="66"/>
      <c r="M915" s="37"/>
      <c r="N915" s="37"/>
      <c r="U915"/>
      <c r="V915"/>
      <c r="W915"/>
      <c r="X915" s="112"/>
      <c r="Y915" s="112"/>
      <c r="Z915" s="200"/>
      <c r="AA915"/>
      <c r="AB915"/>
      <c r="AC915"/>
      <c r="AD915"/>
      <c r="AE915"/>
      <c r="AF915"/>
      <c r="AG915"/>
      <c r="AH915"/>
      <c r="AI915"/>
      <c r="AJ915"/>
    </row>
    <row r="916" spans="1:36" ht="24.95" customHeight="1">
      <c r="A916" s="66"/>
      <c r="M916" s="37"/>
      <c r="N916" s="37"/>
      <c r="U916"/>
      <c r="V916"/>
      <c r="W916"/>
      <c r="X916" s="112"/>
      <c r="Y916" s="112"/>
      <c r="Z916" s="200"/>
      <c r="AA916"/>
      <c r="AB916"/>
      <c r="AC916"/>
      <c r="AD916"/>
      <c r="AE916"/>
      <c r="AF916"/>
      <c r="AG916"/>
      <c r="AH916"/>
      <c r="AI916"/>
      <c r="AJ916"/>
    </row>
    <row r="917" spans="1:36" ht="24.95" customHeight="1">
      <c r="A917" s="66"/>
      <c r="M917" s="37"/>
      <c r="N917" s="37"/>
      <c r="U917"/>
      <c r="V917"/>
      <c r="W917"/>
      <c r="X917" s="112"/>
      <c r="Y917" s="112"/>
      <c r="Z917" s="200"/>
      <c r="AA917"/>
      <c r="AB917"/>
      <c r="AC917"/>
      <c r="AD917"/>
      <c r="AE917"/>
      <c r="AF917"/>
      <c r="AG917"/>
      <c r="AH917"/>
      <c r="AI917"/>
      <c r="AJ917"/>
    </row>
    <row r="918" spans="1:36" ht="24.95" customHeight="1">
      <c r="A918" s="66"/>
      <c r="M918" s="37"/>
      <c r="N918" s="37"/>
      <c r="U918"/>
      <c r="V918"/>
      <c r="W918"/>
      <c r="X918" s="112"/>
      <c r="Y918" s="112"/>
      <c r="Z918" s="200"/>
      <c r="AA918"/>
      <c r="AB918"/>
      <c r="AC918"/>
      <c r="AD918"/>
      <c r="AE918"/>
      <c r="AF918"/>
      <c r="AG918"/>
      <c r="AH918"/>
      <c r="AI918"/>
      <c r="AJ918"/>
    </row>
    <row r="919" spans="1:36" ht="24.95" customHeight="1">
      <c r="A919" s="66"/>
      <c r="M919" s="37"/>
      <c r="N919" s="37"/>
      <c r="U919"/>
      <c r="V919"/>
      <c r="W919"/>
      <c r="X919" s="112"/>
      <c r="Y919" s="112"/>
      <c r="Z919" s="200"/>
      <c r="AA919"/>
      <c r="AB919"/>
      <c r="AC919"/>
      <c r="AD919"/>
      <c r="AE919"/>
      <c r="AF919"/>
      <c r="AG919"/>
      <c r="AH919"/>
      <c r="AI919"/>
      <c r="AJ919"/>
    </row>
    <row r="920" spans="1:36" ht="24.95" customHeight="1">
      <c r="A920" s="66"/>
      <c r="M920" s="37"/>
      <c r="N920" s="37"/>
      <c r="U920"/>
      <c r="V920"/>
      <c r="W920"/>
      <c r="X920" s="112"/>
      <c r="Y920" s="112"/>
      <c r="Z920" s="200"/>
      <c r="AA920"/>
      <c r="AB920"/>
      <c r="AC920"/>
      <c r="AD920"/>
      <c r="AE920"/>
      <c r="AF920"/>
      <c r="AG920"/>
      <c r="AH920"/>
      <c r="AI920"/>
      <c r="AJ920"/>
    </row>
    <row r="921" spans="1:36" ht="24.95" customHeight="1">
      <c r="A921" s="66"/>
      <c r="M921" s="37"/>
      <c r="N921" s="37"/>
      <c r="U921"/>
      <c r="V921"/>
      <c r="W921"/>
      <c r="X921" s="112"/>
      <c r="Y921" s="112"/>
      <c r="Z921" s="200"/>
      <c r="AA921"/>
      <c r="AB921"/>
      <c r="AC921"/>
      <c r="AD921"/>
      <c r="AE921"/>
      <c r="AF921"/>
      <c r="AG921"/>
      <c r="AH921"/>
      <c r="AI921"/>
      <c r="AJ921"/>
    </row>
    <row r="922" spans="1:36" ht="24.95" customHeight="1">
      <c r="A922" s="66"/>
      <c r="M922" s="37"/>
      <c r="N922" s="37"/>
      <c r="U922"/>
      <c r="V922"/>
      <c r="W922"/>
      <c r="X922" s="112"/>
      <c r="Y922" s="112"/>
      <c r="Z922" s="200"/>
      <c r="AA922"/>
      <c r="AB922"/>
      <c r="AC922"/>
      <c r="AD922"/>
      <c r="AE922"/>
      <c r="AF922"/>
      <c r="AG922"/>
      <c r="AH922"/>
      <c r="AI922"/>
      <c r="AJ922"/>
    </row>
    <row r="923" spans="1:36" ht="24.95" customHeight="1">
      <c r="A923" s="66"/>
      <c r="M923" s="37"/>
      <c r="N923" s="37"/>
      <c r="U923"/>
      <c r="V923"/>
      <c r="W923"/>
      <c r="X923" s="112"/>
      <c r="Y923" s="112"/>
      <c r="Z923" s="200"/>
      <c r="AA923"/>
      <c r="AB923"/>
      <c r="AC923"/>
      <c r="AD923"/>
      <c r="AE923"/>
      <c r="AF923"/>
      <c r="AG923"/>
      <c r="AH923"/>
      <c r="AI923"/>
      <c r="AJ923"/>
    </row>
    <row r="924" spans="1:36" ht="24.95" customHeight="1">
      <c r="A924" s="66"/>
      <c r="M924" s="37"/>
      <c r="N924" s="37"/>
      <c r="U924"/>
      <c r="V924"/>
      <c r="W924"/>
      <c r="X924" s="112"/>
      <c r="Y924" s="112"/>
      <c r="Z924" s="200"/>
      <c r="AA924"/>
      <c r="AB924"/>
      <c r="AC924"/>
      <c r="AD924"/>
      <c r="AE924"/>
      <c r="AF924"/>
      <c r="AG924"/>
      <c r="AH924"/>
      <c r="AI924"/>
      <c r="AJ924"/>
    </row>
    <row r="925" spans="1:36" ht="24.95" customHeight="1">
      <c r="A925" s="66"/>
      <c r="M925" s="37"/>
      <c r="N925" s="37"/>
      <c r="U925"/>
      <c r="V925"/>
      <c r="W925"/>
      <c r="X925" s="112"/>
      <c r="Y925" s="112"/>
      <c r="Z925" s="200"/>
      <c r="AA925"/>
      <c r="AB925"/>
      <c r="AC925"/>
      <c r="AD925"/>
      <c r="AE925"/>
      <c r="AF925"/>
      <c r="AG925"/>
      <c r="AH925"/>
      <c r="AI925"/>
      <c r="AJ925"/>
    </row>
    <row r="926" spans="1:36" ht="24.95" customHeight="1">
      <c r="A926" s="66"/>
      <c r="M926" s="37"/>
      <c r="N926" s="37"/>
      <c r="U926"/>
      <c r="V926"/>
      <c r="W926"/>
      <c r="X926" s="112"/>
      <c r="Y926" s="112"/>
      <c r="Z926" s="200"/>
      <c r="AA926"/>
      <c r="AB926"/>
      <c r="AC926"/>
      <c r="AD926"/>
      <c r="AE926"/>
      <c r="AF926"/>
      <c r="AG926"/>
      <c r="AH926"/>
      <c r="AI926"/>
      <c r="AJ926"/>
    </row>
    <row r="927" spans="1:36" ht="24.95" customHeight="1">
      <c r="A927" s="66"/>
      <c r="M927" s="37"/>
      <c r="N927" s="37"/>
      <c r="U927"/>
      <c r="V927"/>
      <c r="W927"/>
      <c r="X927" s="112"/>
      <c r="Y927" s="112"/>
      <c r="Z927" s="200"/>
      <c r="AA927"/>
      <c r="AB927"/>
      <c r="AC927"/>
      <c r="AD927"/>
      <c r="AE927"/>
      <c r="AF927"/>
      <c r="AG927"/>
      <c r="AH927"/>
      <c r="AI927"/>
      <c r="AJ927"/>
    </row>
    <row r="928" spans="1:36" ht="24.95" customHeight="1">
      <c r="A928" s="66"/>
      <c r="M928" s="37"/>
      <c r="N928" s="37"/>
      <c r="U928"/>
      <c r="V928"/>
      <c r="W928"/>
      <c r="X928" s="112"/>
      <c r="Y928" s="112"/>
      <c r="Z928" s="200"/>
      <c r="AA928"/>
      <c r="AB928"/>
      <c r="AC928"/>
      <c r="AD928"/>
      <c r="AE928"/>
      <c r="AF928"/>
      <c r="AG928"/>
      <c r="AH928"/>
      <c r="AI928"/>
      <c r="AJ928"/>
    </row>
    <row r="929" spans="1:36" ht="24.95" customHeight="1">
      <c r="A929" s="66"/>
      <c r="M929" s="37"/>
      <c r="N929" s="37"/>
      <c r="U929"/>
      <c r="V929"/>
      <c r="W929"/>
      <c r="X929" s="112"/>
      <c r="Y929" s="112"/>
      <c r="Z929" s="200"/>
      <c r="AA929"/>
      <c r="AB929"/>
      <c r="AC929"/>
      <c r="AD929"/>
      <c r="AE929"/>
      <c r="AF929"/>
      <c r="AG929"/>
      <c r="AH929"/>
      <c r="AI929"/>
      <c r="AJ929"/>
    </row>
    <row r="930" spans="1:36" ht="24.95" customHeight="1">
      <c r="A930" s="66"/>
      <c r="M930" s="37"/>
      <c r="N930" s="37"/>
      <c r="U930"/>
      <c r="V930"/>
      <c r="W930"/>
      <c r="X930" s="112"/>
      <c r="Y930" s="112"/>
      <c r="Z930" s="200"/>
      <c r="AA930"/>
      <c r="AB930"/>
      <c r="AC930"/>
      <c r="AD930"/>
      <c r="AE930"/>
      <c r="AF930"/>
      <c r="AG930"/>
      <c r="AH930"/>
      <c r="AI930"/>
      <c r="AJ930"/>
    </row>
    <row r="931" spans="1:36" ht="24.95" customHeight="1">
      <c r="A931" s="66"/>
      <c r="M931" s="37"/>
      <c r="N931" s="37"/>
      <c r="U931"/>
      <c r="V931"/>
      <c r="W931"/>
      <c r="X931" s="112"/>
      <c r="Y931" s="112"/>
      <c r="Z931" s="200"/>
      <c r="AA931"/>
      <c r="AB931"/>
      <c r="AC931"/>
      <c r="AD931"/>
      <c r="AE931"/>
      <c r="AF931"/>
      <c r="AG931"/>
      <c r="AH931"/>
      <c r="AI931"/>
      <c r="AJ931"/>
    </row>
    <row r="932" spans="1:36" ht="24.95" customHeight="1">
      <c r="A932" s="66"/>
      <c r="M932" s="37"/>
      <c r="N932" s="37"/>
      <c r="U932"/>
      <c r="V932"/>
      <c r="W932"/>
      <c r="X932" s="112"/>
      <c r="Y932" s="112"/>
      <c r="Z932" s="200"/>
      <c r="AA932"/>
      <c r="AB932"/>
      <c r="AC932"/>
      <c r="AD932"/>
      <c r="AE932"/>
      <c r="AF932"/>
      <c r="AG932"/>
      <c r="AH932"/>
      <c r="AI932"/>
      <c r="AJ932"/>
    </row>
    <row r="933" spans="1:36" ht="24.95" customHeight="1">
      <c r="A933" s="66"/>
      <c r="M933" s="37"/>
      <c r="N933" s="37"/>
      <c r="U933"/>
      <c r="V933"/>
      <c r="W933"/>
      <c r="X933" s="112"/>
      <c r="Y933" s="112"/>
      <c r="Z933" s="200"/>
      <c r="AA933"/>
      <c r="AB933"/>
      <c r="AC933"/>
      <c r="AD933"/>
      <c r="AE933"/>
      <c r="AF933"/>
      <c r="AG933"/>
      <c r="AH933"/>
      <c r="AI933"/>
      <c r="AJ933"/>
    </row>
    <row r="934" spans="1:36" ht="24.95" customHeight="1">
      <c r="A934" s="66"/>
      <c r="M934" s="37"/>
      <c r="N934" s="37"/>
      <c r="U934"/>
      <c r="V934"/>
      <c r="W934"/>
      <c r="X934" s="112"/>
      <c r="Y934" s="112"/>
      <c r="Z934" s="200"/>
      <c r="AA934"/>
      <c r="AB934"/>
      <c r="AC934"/>
      <c r="AD934"/>
      <c r="AE934"/>
      <c r="AF934"/>
      <c r="AG934"/>
      <c r="AH934"/>
      <c r="AI934"/>
      <c r="AJ934"/>
    </row>
    <row r="935" spans="1:36" ht="24.95" customHeight="1">
      <c r="A935" s="66"/>
      <c r="M935" s="37"/>
      <c r="N935" s="37"/>
      <c r="U935"/>
      <c r="V935"/>
      <c r="W935"/>
      <c r="X935" s="112"/>
      <c r="Y935" s="112"/>
      <c r="Z935" s="200"/>
      <c r="AA935"/>
      <c r="AB935"/>
      <c r="AC935"/>
      <c r="AD935"/>
      <c r="AE935"/>
      <c r="AF935"/>
      <c r="AG935"/>
      <c r="AH935"/>
      <c r="AI935"/>
      <c r="AJ935"/>
    </row>
    <row r="936" spans="1:36" ht="24.95" customHeight="1">
      <c r="A936" s="66"/>
      <c r="M936" s="37"/>
      <c r="N936" s="37"/>
      <c r="U936"/>
      <c r="V936"/>
      <c r="W936"/>
      <c r="X936" s="112"/>
      <c r="Y936" s="112"/>
      <c r="Z936" s="200"/>
      <c r="AA936"/>
      <c r="AB936"/>
      <c r="AC936"/>
      <c r="AD936"/>
      <c r="AE936"/>
      <c r="AF936"/>
      <c r="AG936"/>
      <c r="AH936"/>
      <c r="AI936"/>
      <c r="AJ936"/>
    </row>
    <row r="937" spans="1:36" ht="24.95" customHeight="1">
      <c r="A937" s="66"/>
      <c r="M937" s="37"/>
      <c r="N937" s="37"/>
      <c r="U937"/>
      <c r="V937"/>
      <c r="W937"/>
      <c r="X937" s="112"/>
      <c r="Y937" s="112"/>
      <c r="Z937" s="200"/>
      <c r="AA937"/>
      <c r="AB937"/>
      <c r="AC937"/>
      <c r="AD937"/>
      <c r="AE937"/>
      <c r="AF937"/>
      <c r="AG937"/>
      <c r="AH937"/>
      <c r="AI937"/>
      <c r="AJ937"/>
    </row>
    <row r="938" spans="1:36" ht="24.95" customHeight="1">
      <c r="A938" s="66"/>
      <c r="M938" s="37"/>
      <c r="N938" s="37"/>
      <c r="U938"/>
      <c r="V938"/>
      <c r="W938"/>
      <c r="X938" s="112"/>
      <c r="Y938" s="112"/>
      <c r="Z938" s="200"/>
      <c r="AA938"/>
      <c r="AB938"/>
      <c r="AC938"/>
      <c r="AD938"/>
      <c r="AE938"/>
      <c r="AF938"/>
      <c r="AG938"/>
      <c r="AH938"/>
      <c r="AI938"/>
      <c r="AJ938"/>
    </row>
    <row r="939" spans="1:36" ht="24.95" customHeight="1">
      <c r="A939" s="66"/>
      <c r="M939" s="37"/>
      <c r="N939" s="37"/>
      <c r="U939"/>
      <c r="V939"/>
      <c r="W939"/>
      <c r="X939" s="112"/>
      <c r="Y939" s="112"/>
      <c r="Z939" s="200"/>
      <c r="AA939"/>
      <c r="AB939"/>
      <c r="AC939"/>
      <c r="AD939"/>
      <c r="AE939"/>
      <c r="AF939"/>
      <c r="AG939"/>
      <c r="AH939"/>
      <c r="AI939"/>
      <c r="AJ939"/>
    </row>
    <row r="940" spans="1:36" ht="24.95" customHeight="1">
      <c r="A940" s="66"/>
      <c r="M940" s="37"/>
      <c r="N940" s="37"/>
      <c r="U940"/>
      <c r="V940"/>
      <c r="W940"/>
      <c r="X940" s="112"/>
      <c r="Y940" s="112"/>
      <c r="Z940" s="200"/>
      <c r="AA940"/>
      <c r="AB940"/>
      <c r="AC940"/>
      <c r="AD940"/>
      <c r="AE940"/>
      <c r="AF940"/>
      <c r="AG940"/>
      <c r="AH940"/>
      <c r="AI940"/>
      <c r="AJ940"/>
    </row>
    <row r="941" spans="1:36" ht="24.95" customHeight="1">
      <c r="A941" s="66"/>
      <c r="M941" s="37"/>
      <c r="N941" s="37"/>
      <c r="U941"/>
      <c r="V941"/>
      <c r="W941"/>
      <c r="X941" s="112"/>
      <c r="Y941" s="112"/>
      <c r="Z941" s="200"/>
      <c r="AA941"/>
      <c r="AB941"/>
      <c r="AC941"/>
      <c r="AD941"/>
      <c r="AE941"/>
      <c r="AF941"/>
      <c r="AG941"/>
      <c r="AH941"/>
      <c r="AI941"/>
      <c r="AJ941"/>
    </row>
    <row r="942" spans="1:36" ht="24.95" customHeight="1">
      <c r="A942" s="66"/>
      <c r="M942" s="37"/>
      <c r="N942" s="37"/>
      <c r="U942"/>
      <c r="V942"/>
      <c r="W942"/>
      <c r="X942" s="112"/>
      <c r="Y942" s="112"/>
      <c r="Z942" s="200"/>
      <c r="AA942"/>
      <c r="AB942"/>
      <c r="AC942"/>
      <c r="AD942"/>
      <c r="AE942"/>
      <c r="AF942"/>
      <c r="AG942"/>
      <c r="AH942"/>
      <c r="AI942"/>
      <c r="AJ942"/>
    </row>
    <row r="943" spans="1:36" ht="24.95" customHeight="1">
      <c r="A943" s="66"/>
      <c r="M943" s="37"/>
      <c r="N943" s="37"/>
      <c r="U943"/>
      <c r="V943"/>
      <c r="W943"/>
      <c r="X943" s="112"/>
      <c r="Y943" s="112"/>
      <c r="Z943" s="200"/>
      <c r="AA943"/>
      <c r="AB943"/>
      <c r="AC943"/>
      <c r="AD943"/>
      <c r="AE943"/>
      <c r="AF943"/>
      <c r="AG943"/>
      <c r="AH943"/>
      <c r="AI943"/>
      <c r="AJ943"/>
    </row>
    <row r="944" spans="1:36" ht="24.95" customHeight="1">
      <c r="A944" s="66"/>
      <c r="M944" s="37"/>
      <c r="N944" s="37"/>
      <c r="U944"/>
      <c r="V944"/>
      <c r="W944"/>
      <c r="X944" s="112"/>
      <c r="Y944" s="112"/>
      <c r="Z944" s="200"/>
      <c r="AA944"/>
      <c r="AB944"/>
      <c r="AC944"/>
      <c r="AD944"/>
      <c r="AE944"/>
      <c r="AF944"/>
      <c r="AG944"/>
      <c r="AH944"/>
      <c r="AI944"/>
      <c r="AJ944"/>
    </row>
    <row r="945" spans="1:36" ht="24.95" customHeight="1">
      <c r="A945" s="66"/>
      <c r="M945" s="37"/>
      <c r="N945" s="37"/>
      <c r="U945"/>
      <c r="V945"/>
      <c r="W945"/>
      <c r="X945" s="112"/>
      <c r="Y945" s="112"/>
      <c r="Z945" s="200"/>
      <c r="AA945"/>
      <c r="AB945"/>
      <c r="AC945"/>
      <c r="AD945"/>
      <c r="AE945"/>
      <c r="AF945"/>
      <c r="AG945"/>
      <c r="AH945"/>
      <c r="AI945"/>
      <c r="AJ945"/>
    </row>
    <row r="946" spans="1:36" ht="24.95" customHeight="1">
      <c r="A946" s="66"/>
      <c r="M946" s="37"/>
      <c r="N946" s="37"/>
      <c r="U946"/>
      <c r="V946"/>
      <c r="W946"/>
      <c r="X946" s="112"/>
      <c r="Y946" s="112"/>
      <c r="Z946" s="200"/>
      <c r="AA946"/>
      <c r="AB946"/>
      <c r="AC946"/>
      <c r="AD946"/>
      <c r="AE946"/>
      <c r="AF946"/>
      <c r="AG946"/>
      <c r="AH946"/>
      <c r="AI946"/>
      <c r="AJ946"/>
    </row>
    <row r="947" spans="1:36" ht="24.95" customHeight="1">
      <c r="A947" s="66"/>
      <c r="M947" s="37"/>
      <c r="N947" s="37"/>
      <c r="U947"/>
      <c r="V947"/>
      <c r="W947"/>
      <c r="X947" s="112"/>
      <c r="Y947" s="112"/>
      <c r="Z947" s="200"/>
      <c r="AA947"/>
      <c r="AB947"/>
      <c r="AC947"/>
      <c r="AD947"/>
      <c r="AE947"/>
      <c r="AF947"/>
      <c r="AG947"/>
      <c r="AH947"/>
      <c r="AI947"/>
      <c r="AJ947"/>
    </row>
    <row r="948" spans="1:36" ht="24.95" customHeight="1">
      <c r="A948" s="66"/>
      <c r="M948" s="37"/>
      <c r="N948" s="37"/>
      <c r="U948"/>
      <c r="V948"/>
      <c r="W948"/>
      <c r="X948" s="112"/>
      <c r="Y948" s="112"/>
      <c r="Z948" s="200"/>
      <c r="AA948"/>
      <c r="AB948"/>
      <c r="AC948"/>
      <c r="AD948"/>
      <c r="AE948"/>
      <c r="AF948"/>
      <c r="AG948"/>
      <c r="AH948"/>
      <c r="AI948"/>
      <c r="AJ948"/>
    </row>
    <row r="949" spans="1:36" ht="24.95" customHeight="1">
      <c r="A949" s="66"/>
      <c r="M949" s="37"/>
      <c r="N949" s="37"/>
      <c r="U949"/>
      <c r="V949"/>
      <c r="W949"/>
      <c r="X949" s="112"/>
      <c r="Y949" s="112"/>
      <c r="Z949" s="200"/>
      <c r="AA949"/>
      <c r="AB949"/>
      <c r="AC949"/>
      <c r="AD949"/>
      <c r="AE949"/>
      <c r="AF949"/>
      <c r="AG949"/>
      <c r="AH949"/>
      <c r="AI949"/>
      <c r="AJ949"/>
    </row>
    <row r="950" spans="1:36" ht="24.95" customHeight="1">
      <c r="A950" s="66"/>
      <c r="M950" s="37"/>
      <c r="N950" s="37"/>
      <c r="U950"/>
      <c r="V950"/>
      <c r="W950"/>
      <c r="X950" s="112"/>
      <c r="Y950" s="112"/>
      <c r="Z950" s="200"/>
      <c r="AA950"/>
      <c r="AB950"/>
      <c r="AC950"/>
      <c r="AD950"/>
      <c r="AE950"/>
      <c r="AF950"/>
      <c r="AG950"/>
      <c r="AH950"/>
      <c r="AI950"/>
      <c r="AJ950"/>
    </row>
    <row r="951" spans="1:36" ht="24.95" customHeight="1">
      <c r="A951" s="66"/>
      <c r="M951" s="37"/>
      <c r="N951" s="37"/>
      <c r="U951"/>
      <c r="V951"/>
      <c r="W951"/>
      <c r="X951" s="112"/>
      <c r="Y951" s="112"/>
      <c r="Z951" s="200"/>
      <c r="AA951"/>
      <c r="AB951"/>
      <c r="AC951"/>
      <c r="AD951"/>
      <c r="AE951"/>
      <c r="AF951"/>
      <c r="AG951"/>
      <c r="AH951"/>
      <c r="AI951"/>
      <c r="AJ951"/>
    </row>
    <row r="952" spans="1:36" ht="24.95" customHeight="1">
      <c r="A952" s="66"/>
      <c r="M952" s="37"/>
      <c r="N952" s="37"/>
      <c r="U952"/>
      <c r="V952"/>
      <c r="W952"/>
      <c r="X952" s="112"/>
      <c r="Y952" s="112"/>
      <c r="Z952" s="200"/>
      <c r="AA952"/>
      <c r="AB952"/>
      <c r="AC952"/>
      <c r="AD952"/>
      <c r="AE952"/>
      <c r="AF952"/>
      <c r="AG952"/>
      <c r="AH952"/>
      <c r="AI952"/>
      <c r="AJ952"/>
    </row>
    <row r="953" spans="1:36" ht="24.95" customHeight="1">
      <c r="A953" s="66"/>
      <c r="M953" s="37"/>
      <c r="N953" s="37"/>
      <c r="U953"/>
      <c r="V953"/>
      <c r="W953"/>
      <c r="X953" s="112"/>
      <c r="Y953" s="112"/>
      <c r="Z953" s="200"/>
      <c r="AA953"/>
      <c r="AB953"/>
      <c r="AC953"/>
      <c r="AD953"/>
      <c r="AE953"/>
      <c r="AF953"/>
      <c r="AG953"/>
      <c r="AH953"/>
      <c r="AI953"/>
      <c r="AJ953"/>
    </row>
    <row r="954" spans="1:36" ht="24.95" customHeight="1">
      <c r="A954" s="66"/>
      <c r="M954" s="37"/>
      <c r="N954" s="37"/>
      <c r="U954"/>
      <c r="V954"/>
      <c r="W954"/>
      <c r="X954" s="112"/>
      <c r="Y954" s="112"/>
      <c r="Z954" s="200"/>
      <c r="AA954"/>
      <c r="AB954"/>
      <c r="AC954"/>
      <c r="AD954"/>
      <c r="AE954"/>
      <c r="AF954"/>
      <c r="AG954"/>
      <c r="AH954"/>
      <c r="AI954"/>
      <c r="AJ954"/>
    </row>
    <row r="955" spans="1:36" ht="24.95" customHeight="1">
      <c r="A955" s="66"/>
      <c r="M955" s="37"/>
      <c r="N955" s="37"/>
      <c r="U955"/>
      <c r="V955"/>
      <c r="W955"/>
      <c r="X955" s="112"/>
      <c r="Y955" s="112"/>
      <c r="Z955" s="200"/>
      <c r="AA955"/>
      <c r="AB955"/>
      <c r="AC955"/>
      <c r="AD955"/>
      <c r="AE955"/>
      <c r="AF955"/>
      <c r="AG955"/>
      <c r="AH955"/>
      <c r="AI955"/>
      <c r="AJ955"/>
    </row>
    <row r="956" spans="1:36" ht="24.95" customHeight="1">
      <c r="A956" s="66"/>
      <c r="M956" s="37"/>
      <c r="N956" s="37"/>
      <c r="U956"/>
      <c r="V956"/>
      <c r="W956"/>
      <c r="X956" s="112"/>
      <c r="Y956" s="112"/>
      <c r="Z956" s="200"/>
      <c r="AA956"/>
      <c r="AB956"/>
      <c r="AC956"/>
      <c r="AD956"/>
      <c r="AE956"/>
      <c r="AF956"/>
      <c r="AG956"/>
      <c r="AH956"/>
      <c r="AI956"/>
      <c r="AJ956"/>
    </row>
    <row r="957" spans="1:36" ht="24.95" customHeight="1">
      <c r="A957" s="66"/>
      <c r="M957" s="37"/>
      <c r="N957" s="37"/>
      <c r="U957"/>
      <c r="V957"/>
      <c r="W957"/>
      <c r="X957" s="112"/>
      <c r="Y957" s="112"/>
      <c r="Z957" s="200"/>
      <c r="AA957"/>
      <c r="AB957"/>
      <c r="AC957"/>
      <c r="AD957"/>
      <c r="AE957"/>
      <c r="AF957"/>
      <c r="AG957"/>
      <c r="AH957"/>
      <c r="AI957"/>
      <c r="AJ957"/>
    </row>
    <row r="958" spans="1:36" ht="24.95" customHeight="1">
      <c r="A958" s="66"/>
      <c r="M958" s="37"/>
      <c r="N958" s="37"/>
      <c r="U958"/>
      <c r="V958"/>
      <c r="W958"/>
      <c r="X958" s="112"/>
      <c r="Y958" s="112"/>
      <c r="Z958" s="200"/>
      <c r="AA958"/>
      <c r="AB958"/>
      <c r="AC958"/>
      <c r="AD958"/>
      <c r="AE958"/>
      <c r="AF958"/>
      <c r="AG958"/>
      <c r="AH958"/>
      <c r="AI958"/>
      <c r="AJ958"/>
    </row>
    <row r="959" spans="1:36" ht="24.95" customHeight="1">
      <c r="A959" s="66"/>
      <c r="M959" s="37"/>
      <c r="N959" s="37"/>
      <c r="U959"/>
      <c r="V959"/>
      <c r="W959"/>
      <c r="X959" s="112"/>
      <c r="Y959" s="112"/>
      <c r="Z959" s="200"/>
      <c r="AA959"/>
      <c r="AB959"/>
      <c r="AC959"/>
      <c r="AD959"/>
      <c r="AE959"/>
      <c r="AF959"/>
      <c r="AG959"/>
      <c r="AH959"/>
      <c r="AI959"/>
      <c r="AJ959"/>
    </row>
    <row r="960" spans="1:36" ht="24.95" customHeight="1">
      <c r="A960" s="66"/>
      <c r="M960" s="37"/>
      <c r="N960" s="37"/>
      <c r="U960"/>
      <c r="V960"/>
      <c r="W960"/>
      <c r="X960" s="112"/>
      <c r="Y960" s="112"/>
      <c r="Z960" s="200"/>
      <c r="AA960"/>
      <c r="AB960"/>
      <c r="AC960"/>
      <c r="AD960"/>
      <c r="AE960"/>
      <c r="AF960"/>
      <c r="AG960"/>
      <c r="AH960"/>
      <c r="AI960"/>
      <c r="AJ960"/>
    </row>
    <row r="961" spans="1:36" ht="24.95" customHeight="1">
      <c r="A961" s="66"/>
      <c r="M961" s="37"/>
      <c r="N961" s="37"/>
      <c r="U961"/>
      <c r="V961"/>
      <c r="W961"/>
      <c r="X961" s="112"/>
      <c r="Y961" s="112"/>
      <c r="Z961" s="200"/>
      <c r="AA961"/>
      <c r="AB961"/>
      <c r="AC961"/>
      <c r="AD961"/>
      <c r="AE961"/>
      <c r="AF961"/>
      <c r="AG961"/>
      <c r="AH961"/>
      <c r="AI961"/>
      <c r="AJ961"/>
    </row>
    <row r="962" spans="1:36" ht="24.95" customHeight="1">
      <c r="A962" s="66"/>
      <c r="M962" s="37"/>
      <c r="N962" s="37"/>
      <c r="U962"/>
      <c r="V962"/>
      <c r="W962"/>
      <c r="X962" s="112"/>
      <c r="Y962" s="112"/>
      <c r="Z962" s="200"/>
      <c r="AA962"/>
      <c r="AB962"/>
      <c r="AC962"/>
      <c r="AD962"/>
      <c r="AE962"/>
      <c r="AF962"/>
      <c r="AG962"/>
      <c r="AH962"/>
      <c r="AI962"/>
      <c r="AJ962"/>
    </row>
    <row r="963" spans="1:36" ht="24.95" customHeight="1">
      <c r="A963" s="66"/>
      <c r="M963" s="37"/>
      <c r="N963" s="37"/>
      <c r="U963"/>
      <c r="V963"/>
      <c r="W963"/>
      <c r="X963" s="112"/>
      <c r="Y963" s="112"/>
      <c r="Z963" s="200"/>
      <c r="AA963"/>
      <c r="AB963"/>
      <c r="AC963"/>
      <c r="AD963"/>
      <c r="AE963"/>
      <c r="AF963"/>
      <c r="AG963"/>
      <c r="AH963"/>
      <c r="AI963"/>
      <c r="AJ963"/>
    </row>
    <row r="964" spans="1:36" ht="24.95" customHeight="1">
      <c r="A964" s="66"/>
      <c r="M964" s="37"/>
      <c r="N964" s="37"/>
      <c r="U964"/>
      <c r="V964"/>
      <c r="W964"/>
      <c r="X964" s="112"/>
      <c r="Y964" s="112"/>
      <c r="Z964" s="200"/>
      <c r="AA964"/>
      <c r="AB964"/>
      <c r="AC964"/>
      <c r="AD964"/>
      <c r="AE964"/>
      <c r="AF964"/>
      <c r="AG964"/>
      <c r="AH964"/>
      <c r="AI964"/>
      <c r="AJ964"/>
    </row>
    <row r="965" spans="1:36" ht="24.95" customHeight="1">
      <c r="A965" s="66"/>
      <c r="M965" s="37"/>
      <c r="N965" s="37"/>
      <c r="U965"/>
      <c r="V965"/>
      <c r="W965"/>
      <c r="X965" s="112"/>
      <c r="Y965" s="112"/>
      <c r="Z965" s="200"/>
      <c r="AA965"/>
      <c r="AB965"/>
      <c r="AC965"/>
      <c r="AD965"/>
      <c r="AE965"/>
      <c r="AF965"/>
      <c r="AG965"/>
      <c r="AH965"/>
      <c r="AI965"/>
      <c r="AJ965"/>
    </row>
    <row r="966" spans="1:36" ht="24.95" customHeight="1">
      <c r="A966" s="66"/>
      <c r="M966" s="37"/>
      <c r="N966" s="37"/>
      <c r="U966"/>
      <c r="V966"/>
      <c r="W966"/>
      <c r="X966" s="112"/>
      <c r="Y966" s="112"/>
      <c r="Z966" s="200"/>
      <c r="AA966"/>
      <c r="AB966"/>
      <c r="AC966"/>
      <c r="AD966"/>
      <c r="AE966"/>
      <c r="AF966"/>
      <c r="AG966"/>
      <c r="AH966"/>
      <c r="AI966"/>
      <c r="AJ966"/>
    </row>
    <row r="967" spans="1:36" ht="24.95" customHeight="1">
      <c r="A967" s="66"/>
      <c r="M967" s="37"/>
      <c r="N967" s="37"/>
      <c r="U967"/>
      <c r="V967"/>
      <c r="W967"/>
      <c r="X967" s="112"/>
      <c r="Y967" s="112"/>
      <c r="Z967" s="200"/>
      <c r="AA967"/>
      <c r="AB967"/>
      <c r="AC967"/>
      <c r="AD967"/>
      <c r="AE967"/>
      <c r="AF967"/>
      <c r="AG967"/>
      <c r="AH967"/>
      <c r="AI967"/>
      <c r="AJ967"/>
    </row>
    <row r="968" spans="1:36" ht="24.95" customHeight="1">
      <c r="A968" s="66"/>
      <c r="M968" s="37"/>
      <c r="N968" s="37"/>
      <c r="U968"/>
      <c r="V968"/>
      <c r="W968"/>
      <c r="X968" s="112"/>
      <c r="Y968" s="112"/>
      <c r="Z968" s="200"/>
      <c r="AA968"/>
      <c r="AB968"/>
      <c r="AC968"/>
      <c r="AD968"/>
      <c r="AE968"/>
      <c r="AF968"/>
      <c r="AG968"/>
      <c r="AH968"/>
      <c r="AI968"/>
      <c r="AJ968"/>
    </row>
    <row r="969" spans="1:36" ht="24.95" customHeight="1">
      <c r="A969" s="66"/>
      <c r="M969" s="37"/>
      <c r="N969" s="37"/>
      <c r="U969"/>
      <c r="V969"/>
      <c r="W969"/>
      <c r="X969" s="112"/>
      <c r="Y969" s="112"/>
      <c r="Z969" s="200"/>
      <c r="AA969"/>
      <c r="AB969"/>
      <c r="AC969"/>
      <c r="AD969"/>
      <c r="AE969"/>
      <c r="AF969"/>
      <c r="AG969"/>
      <c r="AH969"/>
      <c r="AI969"/>
      <c r="AJ969"/>
    </row>
    <row r="970" spans="1:36" ht="24.95" customHeight="1">
      <c r="A970" s="66"/>
      <c r="M970" s="37"/>
      <c r="N970" s="37"/>
      <c r="U970"/>
      <c r="V970"/>
      <c r="W970"/>
      <c r="X970" s="112"/>
      <c r="Y970" s="112"/>
      <c r="Z970" s="200"/>
      <c r="AA970"/>
      <c r="AB970"/>
      <c r="AC970"/>
      <c r="AD970"/>
      <c r="AE970"/>
      <c r="AF970"/>
      <c r="AG970"/>
      <c r="AH970"/>
      <c r="AI970"/>
      <c r="AJ970"/>
    </row>
    <row r="971" spans="1:36" ht="24.95" customHeight="1">
      <c r="A971" s="66"/>
      <c r="M971" s="37"/>
      <c r="N971" s="37"/>
      <c r="U971"/>
      <c r="V971"/>
      <c r="W971"/>
      <c r="X971" s="112"/>
      <c r="Y971" s="112"/>
      <c r="Z971" s="200"/>
      <c r="AA971"/>
      <c r="AB971"/>
      <c r="AC971"/>
      <c r="AD971"/>
      <c r="AE971"/>
      <c r="AF971"/>
      <c r="AG971"/>
      <c r="AH971"/>
      <c r="AI971"/>
      <c r="AJ971"/>
    </row>
    <row r="972" spans="1:36" ht="24.95" customHeight="1">
      <c r="A972" s="66"/>
      <c r="M972" s="37"/>
      <c r="N972" s="37"/>
      <c r="U972"/>
      <c r="V972"/>
      <c r="W972"/>
      <c r="X972" s="112"/>
      <c r="Y972" s="112"/>
      <c r="Z972" s="200"/>
      <c r="AA972"/>
      <c r="AB972"/>
      <c r="AC972"/>
      <c r="AD972"/>
      <c r="AE972"/>
      <c r="AF972"/>
      <c r="AG972"/>
      <c r="AH972"/>
      <c r="AI972"/>
      <c r="AJ972"/>
    </row>
    <row r="973" spans="1:36" ht="24.95" customHeight="1">
      <c r="A973" s="66"/>
      <c r="M973" s="37"/>
      <c r="N973" s="37"/>
      <c r="U973"/>
      <c r="V973"/>
      <c r="W973"/>
      <c r="X973" s="112"/>
      <c r="Y973" s="112"/>
      <c r="Z973" s="200"/>
      <c r="AA973"/>
      <c r="AB973"/>
      <c r="AC973"/>
      <c r="AD973"/>
      <c r="AE973"/>
      <c r="AF973"/>
      <c r="AG973"/>
      <c r="AH973"/>
      <c r="AI973"/>
      <c r="AJ973"/>
    </row>
    <row r="974" spans="1:36" ht="24.95" customHeight="1">
      <c r="A974" s="66"/>
      <c r="M974" s="37"/>
      <c r="N974" s="37"/>
      <c r="U974"/>
      <c r="V974"/>
      <c r="W974"/>
      <c r="X974" s="112"/>
      <c r="Y974" s="112"/>
      <c r="Z974" s="200"/>
      <c r="AA974"/>
      <c r="AB974"/>
      <c r="AC974"/>
      <c r="AD974"/>
      <c r="AE974"/>
      <c r="AF974"/>
      <c r="AG974"/>
      <c r="AH974"/>
      <c r="AI974"/>
      <c r="AJ974"/>
    </row>
    <row r="975" spans="1:36" ht="24.95" customHeight="1">
      <c r="A975" s="66"/>
      <c r="M975" s="37"/>
      <c r="N975" s="37"/>
      <c r="U975"/>
      <c r="V975"/>
      <c r="W975"/>
      <c r="X975" s="112"/>
      <c r="Y975" s="112"/>
      <c r="Z975" s="200"/>
      <c r="AA975"/>
      <c r="AB975"/>
      <c r="AC975"/>
      <c r="AD975"/>
      <c r="AE975"/>
      <c r="AF975"/>
      <c r="AG975"/>
      <c r="AH975"/>
      <c r="AI975"/>
      <c r="AJ975"/>
    </row>
    <row r="976" spans="1:36" ht="24.95" customHeight="1">
      <c r="A976" s="66"/>
      <c r="M976" s="37"/>
      <c r="N976" s="37"/>
      <c r="U976"/>
      <c r="V976"/>
      <c r="W976"/>
      <c r="X976" s="112"/>
      <c r="Y976" s="112"/>
      <c r="Z976" s="200"/>
      <c r="AA976"/>
      <c r="AB976"/>
      <c r="AC976"/>
      <c r="AD976"/>
      <c r="AE976"/>
      <c r="AF976"/>
      <c r="AG976"/>
      <c r="AH976"/>
      <c r="AI976"/>
      <c r="AJ976"/>
    </row>
    <row r="977" spans="1:36" ht="24.95" customHeight="1">
      <c r="A977" s="66"/>
      <c r="M977" s="37"/>
      <c r="N977" s="37"/>
      <c r="U977"/>
      <c r="V977"/>
      <c r="W977"/>
      <c r="X977" s="112"/>
      <c r="Y977" s="112"/>
      <c r="Z977" s="200"/>
      <c r="AA977"/>
      <c r="AB977"/>
      <c r="AC977"/>
      <c r="AD977"/>
      <c r="AE977"/>
      <c r="AF977"/>
      <c r="AG977"/>
      <c r="AH977"/>
      <c r="AI977"/>
      <c r="AJ977"/>
    </row>
    <row r="978" spans="1:36" ht="24.95" customHeight="1">
      <c r="A978" s="66"/>
      <c r="M978" s="37"/>
      <c r="N978" s="37"/>
      <c r="U978"/>
      <c r="V978"/>
      <c r="W978"/>
      <c r="X978" s="112"/>
      <c r="Y978" s="112"/>
      <c r="Z978" s="200"/>
      <c r="AA978"/>
      <c r="AB978"/>
      <c r="AC978"/>
      <c r="AD978"/>
      <c r="AE978"/>
      <c r="AF978"/>
      <c r="AG978"/>
      <c r="AH978"/>
      <c r="AI978"/>
      <c r="AJ978"/>
    </row>
    <row r="979" spans="1:36" ht="24.95" customHeight="1">
      <c r="A979" s="66"/>
      <c r="M979" s="37"/>
      <c r="N979" s="37"/>
      <c r="U979"/>
      <c r="V979"/>
      <c r="W979"/>
      <c r="X979" s="112"/>
      <c r="Y979" s="112"/>
      <c r="Z979" s="200"/>
      <c r="AA979"/>
      <c r="AB979"/>
      <c r="AC979"/>
      <c r="AD979"/>
      <c r="AE979"/>
      <c r="AF979"/>
      <c r="AG979"/>
      <c r="AH979"/>
      <c r="AI979"/>
      <c r="AJ979"/>
    </row>
    <row r="980" spans="1:36" ht="24.95" customHeight="1">
      <c r="A980" s="66"/>
      <c r="M980" s="37"/>
      <c r="N980" s="37"/>
      <c r="U980"/>
      <c r="V980"/>
      <c r="W980"/>
      <c r="X980" s="112"/>
      <c r="Y980" s="112"/>
      <c r="Z980" s="200"/>
      <c r="AA980"/>
      <c r="AB980"/>
      <c r="AC980"/>
      <c r="AD980"/>
      <c r="AE980"/>
      <c r="AF980"/>
      <c r="AG980"/>
      <c r="AH980"/>
      <c r="AI980"/>
      <c r="AJ980"/>
    </row>
    <row r="981" spans="1:36" ht="24.95" customHeight="1">
      <c r="A981" s="66"/>
      <c r="M981" s="37"/>
      <c r="N981" s="37"/>
      <c r="U981"/>
      <c r="V981"/>
      <c r="W981"/>
      <c r="X981" s="112"/>
      <c r="Y981" s="112"/>
      <c r="Z981" s="200"/>
      <c r="AA981"/>
      <c r="AB981"/>
      <c r="AC981"/>
      <c r="AD981"/>
      <c r="AE981"/>
      <c r="AF981"/>
      <c r="AG981"/>
      <c r="AH981"/>
      <c r="AI981"/>
      <c r="AJ981"/>
    </row>
    <row r="982" spans="1:36" ht="24.95" customHeight="1">
      <c r="A982" s="66"/>
      <c r="M982" s="37"/>
      <c r="N982" s="37"/>
      <c r="U982"/>
      <c r="V982"/>
      <c r="W982"/>
      <c r="X982" s="112"/>
      <c r="Y982" s="112"/>
      <c r="Z982" s="200"/>
      <c r="AA982"/>
      <c r="AB982"/>
      <c r="AC982"/>
      <c r="AD982"/>
      <c r="AE982"/>
      <c r="AF982"/>
      <c r="AG982"/>
      <c r="AH982"/>
      <c r="AI982"/>
      <c r="AJ982"/>
    </row>
    <row r="983" spans="1:36" ht="24.95" customHeight="1">
      <c r="A983" s="66"/>
      <c r="M983" s="37"/>
      <c r="N983" s="37"/>
      <c r="U983"/>
      <c r="V983"/>
      <c r="W983"/>
      <c r="X983" s="112"/>
      <c r="Y983" s="112"/>
      <c r="Z983" s="200"/>
      <c r="AA983"/>
      <c r="AB983"/>
      <c r="AC983"/>
      <c r="AD983"/>
      <c r="AE983"/>
      <c r="AF983"/>
      <c r="AG983"/>
      <c r="AH983"/>
      <c r="AI983"/>
      <c r="AJ983"/>
    </row>
    <row r="984" spans="1:36" ht="24.95" customHeight="1">
      <c r="A984" s="66"/>
      <c r="M984" s="37"/>
      <c r="N984" s="37"/>
      <c r="U984"/>
      <c r="V984"/>
      <c r="W984"/>
      <c r="X984" s="112"/>
      <c r="Y984" s="112"/>
      <c r="Z984" s="200"/>
      <c r="AA984"/>
      <c r="AB984"/>
      <c r="AC984"/>
      <c r="AD984"/>
      <c r="AE984"/>
      <c r="AF984"/>
      <c r="AG984"/>
      <c r="AH984"/>
      <c r="AI984"/>
      <c r="AJ984"/>
    </row>
    <row r="985" spans="1:36" ht="24.95" customHeight="1">
      <c r="A985" s="66"/>
      <c r="M985" s="37"/>
      <c r="N985" s="37"/>
      <c r="U985"/>
      <c r="V985"/>
      <c r="W985"/>
      <c r="X985" s="112"/>
      <c r="Y985" s="112"/>
      <c r="Z985" s="200"/>
      <c r="AA985"/>
      <c r="AB985"/>
      <c r="AC985"/>
      <c r="AD985"/>
      <c r="AE985"/>
      <c r="AF985"/>
      <c r="AG985"/>
      <c r="AH985"/>
      <c r="AI985"/>
      <c r="AJ985"/>
    </row>
    <row r="986" spans="1:36" ht="24.95" customHeight="1">
      <c r="A986" s="66"/>
      <c r="M986" s="37"/>
      <c r="N986" s="37"/>
      <c r="U986"/>
      <c r="V986"/>
      <c r="W986"/>
      <c r="X986" s="112"/>
      <c r="Y986" s="112"/>
      <c r="Z986" s="200"/>
      <c r="AA986"/>
      <c r="AB986"/>
      <c r="AC986"/>
      <c r="AD986"/>
      <c r="AE986"/>
      <c r="AF986"/>
      <c r="AG986"/>
      <c r="AH986"/>
      <c r="AI986"/>
      <c r="AJ986"/>
    </row>
    <row r="987" spans="1:36" ht="24.95" customHeight="1">
      <c r="A987" s="66"/>
      <c r="M987" s="37"/>
      <c r="N987" s="37"/>
      <c r="U987"/>
      <c r="V987"/>
      <c r="W987"/>
      <c r="X987" s="112"/>
      <c r="Y987" s="112"/>
      <c r="Z987" s="200"/>
      <c r="AA987"/>
      <c r="AB987"/>
      <c r="AC987"/>
      <c r="AD987"/>
      <c r="AE987"/>
      <c r="AF987"/>
      <c r="AG987"/>
      <c r="AH987"/>
      <c r="AI987"/>
      <c r="AJ987"/>
    </row>
    <row r="988" spans="1:36" ht="24.95" customHeight="1">
      <c r="A988" s="66"/>
      <c r="M988" s="37"/>
      <c r="N988" s="37"/>
      <c r="U988"/>
      <c r="V988"/>
      <c r="W988"/>
      <c r="X988" s="112"/>
      <c r="Y988" s="112"/>
      <c r="Z988" s="200"/>
      <c r="AA988"/>
      <c r="AB988"/>
      <c r="AC988"/>
      <c r="AD988"/>
      <c r="AE988"/>
      <c r="AF988"/>
      <c r="AG988"/>
      <c r="AH988"/>
      <c r="AI988"/>
      <c r="AJ988"/>
    </row>
    <row r="989" spans="1:36" ht="24.95" customHeight="1">
      <c r="A989" s="66"/>
      <c r="M989" s="37"/>
      <c r="N989" s="37"/>
      <c r="U989"/>
      <c r="V989"/>
      <c r="W989"/>
      <c r="X989" s="112"/>
      <c r="Y989" s="112"/>
      <c r="Z989" s="200"/>
      <c r="AA989"/>
      <c r="AB989"/>
      <c r="AC989"/>
      <c r="AD989"/>
      <c r="AE989"/>
      <c r="AF989"/>
      <c r="AG989"/>
      <c r="AH989"/>
      <c r="AI989"/>
      <c r="AJ989"/>
    </row>
    <row r="990" spans="1:36" ht="24.95" customHeight="1">
      <c r="A990" s="66"/>
      <c r="M990" s="37"/>
      <c r="N990" s="37"/>
      <c r="U990"/>
      <c r="V990"/>
      <c r="W990"/>
      <c r="X990" s="112"/>
      <c r="Y990" s="112"/>
      <c r="Z990" s="200"/>
      <c r="AA990"/>
      <c r="AB990"/>
      <c r="AC990"/>
      <c r="AD990"/>
      <c r="AE990"/>
      <c r="AF990"/>
      <c r="AG990"/>
      <c r="AH990"/>
      <c r="AI990"/>
      <c r="AJ990"/>
    </row>
    <row r="991" spans="1:36" ht="24.95" customHeight="1">
      <c r="A991" s="66"/>
      <c r="M991" s="37"/>
      <c r="N991" s="37"/>
      <c r="U991"/>
      <c r="V991"/>
      <c r="W991"/>
      <c r="X991" s="112"/>
      <c r="Y991" s="112"/>
      <c r="Z991" s="200"/>
      <c r="AA991"/>
      <c r="AB991"/>
      <c r="AC991"/>
      <c r="AD991"/>
      <c r="AE991"/>
      <c r="AF991"/>
      <c r="AG991"/>
      <c r="AH991"/>
      <c r="AI991"/>
      <c r="AJ991"/>
    </row>
    <row r="992" spans="1:36" ht="24.95" customHeight="1">
      <c r="A992" s="66"/>
      <c r="M992" s="37"/>
      <c r="N992" s="37"/>
      <c r="U992"/>
      <c r="V992"/>
      <c r="W992"/>
      <c r="X992" s="112"/>
      <c r="Y992" s="112"/>
      <c r="Z992" s="200"/>
      <c r="AA992"/>
      <c r="AB992"/>
      <c r="AC992"/>
      <c r="AD992"/>
      <c r="AE992"/>
      <c r="AF992"/>
      <c r="AG992"/>
      <c r="AH992"/>
      <c r="AI992"/>
      <c r="AJ992"/>
    </row>
    <row r="993" spans="1:36" ht="24.95" customHeight="1">
      <c r="A993" s="66"/>
      <c r="M993" s="37"/>
      <c r="N993" s="37"/>
      <c r="U993"/>
      <c r="V993"/>
      <c r="W993"/>
      <c r="X993" s="112"/>
      <c r="Y993" s="112"/>
      <c r="Z993" s="200"/>
      <c r="AA993"/>
      <c r="AB993"/>
      <c r="AC993"/>
      <c r="AD993"/>
      <c r="AE993"/>
      <c r="AF993"/>
      <c r="AG993"/>
      <c r="AH993"/>
      <c r="AI993"/>
      <c r="AJ993"/>
    </row>
    <row r="994" spans="1:36" ht="24.95" customHeight="1">
      <c r="A994" s="66"/>
      <c r="M994" s="37"/>
      <c r="N994" s="37"/>
      <c r="U994"/>
      <c r="V994"/>
      <c r="W994"/>
      <c r="X994" s="112"/>
      <c r="Y994" s="112"/>
      <c r="Z994" s="200"/>
      <c r="AA994"/>
      <c r="AB994"/>
      <c r="AC994"/>
      <c r="AD994"/>
      <c r="AE994"/>
      <c r="AF994"/>
      <c r="AG994"/>
      <c r="AH994"/>
      <c r="AI994"/>
      <c r="AJ994"/>
    </row>
    <row r="995" spans="1:36" ht="24.95" customHeight="1">
      <c r="A995" s="66"/>
      <c r="M995" s="37"/>
      <c r="N995" s="37"/>
      <c r="U995"/>
      <c r="V995"/>
      <c r="W995"/>
      <c r="X995" s="112"/>
      <c r="Y995" s="112"/>
      <c r="Z995" s="200"/>
      <c r="AA995"/>
      <c r="AB995"/>
      <c r="AC995"/>
      <c r="AD995"/>
      <c r="AE995"/>
      <c r="AF995"/>
      <c r="AG995"/>
      <c r="AH995"/>
      <c r="AI995"/>
      <c r="AJ995"/>
    </row>
    <row r="996" spans="1:36" ht="24.95" customHeight="1">
      <c r="A996" s="66"/>
      <c r="M996" s="37"/>
      <c r="N996" s="37"/>
      <c r="U996"/>
      <c r="V996"/>
      <c r="W996"/>
      <c r="X996" s="112"/>
      <c r="Y996" s="112"/>
      <c r="Z996" s="200"/>
      <c r="AA996"/>
      <c r="AB996"/>
      <c r="AC996"/>
      <c r="AD996"/>
      <c r="AE996"/>
      <c r="AF996"/>
      <c r="AG996"/>
      <c r="AH996"/>
      <c r="AI996"/>
      <c r="AJ996"/>
    </row>
    <row r="997" spans="1:36" ht="24.95" customHeight="1">
      <c r="A997" s="66"/>
      <c r="M997" s="37"/>
      <c r="N997" s="37"/>
      <c r="U997"/>
      <c r="V997"/>
      <c r="W997"/>
      <c r="X997" s="112"/>
      <c r="Y997" s="112"/>
      <c r="Z997" s="200"/>
      <c r="AA997"/>
      <c r="AB997"/>
      <c r="AC997"/>
      <c r="AD997"/>
      <c r="AE997"/>
      <c r="AF997"/>
      <c r="AG997"/>
      <c r="AH997"/>
      <c r="AI997"/>
      <c r="AJ997"/>
    </row>
    <row r="998" spans="1:36" ht="24.95" customHeight="1">
      <c r="A998" s="66"/>
      <c r="M998" s="37"/>
      <c r="N998" s="37"/>
      <c r="U998"/>
      <c r="V998"/>
      <c r="W998"/>
      <c r="X998" s="112"/>
      <c r="Y998" s="112"/>
      <c r="Z998" s="200"/>
      <c r="AA998"/>
      <c r="AB998"/>
      <c r="AC998"/>
      <c r="AD998"/>
      <c r="AE998"/>
      <c r="AF998"/>
      <c r="AG998"/>
      <c r="AH998"/>
      <c r="AI998"/>
      <c r="AJ998"/>
    </row>
    <row r="999" spans="1:36" ht="24.95" customHeight="1">
      <c r="A999" s="66"/>
      <c r="M999" s="37"/>
      <c r="N999" s="37"/>
      <c r="U999"/>
      <c r="V999"/>
      <c r="W999"/>
      <c r="X999" s="112"/>
      <c r="Y999" s="112"/>
      <c r="Z999" s="200"/>
      <c r="AA999"/>
      <c r="AB999"/>
      <c r="AC999"/>
      <c r="AD999"/>
      <c r="AE999"/>
      <c r="AF999"/>
      <c r="AG999"/>
      <c r="AH999"/>
      <c r="AI999"/>
      <c r="AJ999"/>
    </row>
    <row r="1000" spans="1:36" ht="24.95" customHeight="1">
      <c r="A1000" s="66"/>
      <c r="M1000" s="37"/>
      <c r="N1000" s="37"/>
      <c r="U1000"/>
      <c r="V1000"/>
      <c r="W1000"/>
      <c r="X1000" s="112"/>
      <c r="Y1000" s="112"/>
      <c r="Z1000" s="200"/>
      <c r="AA1000"/>
      <c r="AB1000"/>
      <c r="AC1000"/>
      <c r="AD1000"/>
      <c r="AE1000"/>
      <c r="AF1000"/>
      <c r="AG1000"/>
      <c r="AH1000"/>
      <c r="AI1000"/>
      <c r="AJ1000"/>
    </row>
    <row r="1001" spans="1:36" ht="24.95" customHeight="1">
      <c r="A1001" s="66"/>
      <c r="M1001" s="37"/>
      <c r="N1001" s="37"/>
      <c r="U1001"/>
      <c r="V1001"/>
      <c r="W1001"/>
      <c r="X1001" s="112"/>
      <c r="Y1001" s="112"/>
      <c r="Z1001" s="200"/>
      <c r="AA1001"/>
      <c r="AB1001"/>
      <c r="AC1001"/>
      <c r="AD1001"/>
      <c r="AE1001"/>
      <c r="AF1001"/>
      <c r="AG1001"/>
      <c r="AH1001"/>
      <c r="AI1001"/>
      <c r="AJ1001"/>
    </row>
    <row r="1002" spans="1:36" ht="24.95" customHeight="1">
      <c r="A1002" s="66"/>
      <c r="M1002" s="37"/>
      <c r="N1002" s="37"/>
      <c r="U1002"/>
      <c r="V1002"/>
      <c r="W1002"/>
      <c r="X1002" s="112"/>
      <c r="Y1002" s="112"/>
      <c r="Z1002" s="200"/>
      <c r="AA1002"/>
      <c r="AB1002"/>
      <c r="AC1002"/>
      <c r="AD1002"/>
      <c r="AE1002"/>
      <c r="AF1002"/>
      <c r="AG1002"/>
      <c r="AH1002"/>
      <c r="AI1002"/>
      <c r="AJ1002"/>
    </row>
    <row r="1003" spans="1:36" ht="24.95" customHeight="1">
      <c r="A1003" s="66"/>
      <c r="M1003" s="37"/>
      <c r="N1003" s="37"/>
      <c r="U1003"/>
      <c r="V1003"/>
      <c r="W1003"/>
      <c r="X1003" s="112"/>
      <c r="Y1003" s="112"/>
      <c r="Z1003" s="200"/>
      <c r="AA1003"/>
      <c r="AB1003"/>
      <c r="AC1003"/>
      <c r="AD1003"/>
      <c r="AE1003"/>
      <c r="AF1003"/>
      <c r="AG1003"/>
      <c r="AH1003"/>
      <c r="AI1003"/>
      <c r="AJ1003"/>
    </row>
    <row r="1004" spans="1:36" ht="24.95" customHeight="1">
      <c r="A1004" s="66"/>
      <c r="M1004" s="37"/>
      <c r="N1004" s="37"/>
      <c r="U1004"/>
      <c r="V1004"/>
      <c r="W1004"/>
      <c r="X1004" s="112"/>
      <c r="Y1004" s="112"/>
      <c r="Z1004" s="200"/>
      <c r="AA1004"/>
      <c r="AB1004"/>
      <c r="AC1004"/>
      <c r="AD1004"/>
      <c r="AE1004"/>
      <c r="AF1004"/>
      <c r="AG1004"/>
      <c r="AH1004"/>
      <c r="AI1004"/>
      <c r="AJ1004"/>
    </row>
    <row r="1005" spans="1:36" ht="24.95" customHeight="1">
      <c r="A1005" s="66"/>
      <c r="M1005" s="37"/>
      <c r="N1005" s="37"/>
      <c r="U1005"/>
      <c r="V1005"/>
      <c r="W1005"/>
      <c r="X1005" s="112"/>
      <c r="Y1005" s="112"/>
      <c r="Z1005" s="200"/>
      <c r="AA1005"/>
      <c r="AB1005"/>
      <c r="AC1005"/>
      <c r="AD1005"/>
      <c r="AE1005"/>
      <c r="AF1005"/>
      <c r="AG1005"/>
      <c r="AH1005"/>
      <c r="AI1005"/>
      <c r="AJ1005"/>
    </row>
    <row r="1006" spans="1:36" ht="24.95" customHeight="1">
      <c r="A1006" s="66"/>
      <c r="M1006" s="37"/>
      <c r="N1006" s="37"/>
      <c r="U1006"/>
      <c r="V1006"/>
      <c r="W1006"/>
      <c r="X1006" s="112"/>
      <c r="Y1006" s="112"/>
      <c r="Z1006" s="200"/>
      <c r="AA1006"/>
      <c r="AB1006"/>
      <c r="AC1006"/>
      <c r="AD1006"/>
      <c r="AE1006"/>
      <c r="AF1006"/>
      <c r="AG1006"/>
      <c r="AH1006"/>
      <c r="AI1006"/>
      <c r="AJ1006"/>
    </row>
    <row r="1007" spans="1:36" ht="24.95" customHeight="1">
      <c r="A1007" s="66"/>
      <c r="M1007" s="37"/>
      <c r="N1007" s="37"/>
      <c r="U1007"/>
      <c r="V1007"/>
      <c r="W1007"/>
      <c r="X1007" s="112"/>
      <c r="Y1007" s="112"/>
      <c r="Z1007" s="200"/>
      <c r="AA1007"/>
      <c r="AB1007"/>
      <c r="AC1007"/>
      <c r="AD1007"/>
      <c r="AE1007"/>
      <c r="AF1007"/>
      <c r="AG1007"/>
      <c r="AH1007"/>
      <c r="AI1007"/>
      <c r="AJ1007"/>
    </row>
    <row r="1008" spans="1:36" ht="24.95" customHeight="1">
      <c r="A1008" s="66"/>
      <c r="M1008" s="37"/>
      <c r="N1008" s="37"/>
      <c r="U1008"/>
      <c r="V1008"/>
      <c r="W1008"/>
      <c r="X1008" s="112"/>
      <c r="Y1008" s="112"/>
      <c r="Z1008" s="200"/>
      <c r="AA1008"/>
      <c r="AB1008"/>
      <c r="AC1008"/>
      <c r="AD1008"/>
      <c r="AE1008"/>
      <c r="AF1008"/>
      <c r="AG1008"/>
      <c r="AH1008"/>
      <c r="AI1008"/>
      <c r="AJ1008"/>
    </row>
    <row r="1009" spans="1:36" ht="24.95" customHeight="1">
      <c r="A1009" s="66"/>
      <c r="M1009" s="37"/>
      <c r="N1009" s="37"/>
      <c r="U1009"/>
      <c r="V1009"/>
      <c r="W1009"/>
      <c r="X1009" s="112"/>
      <c r="Y1009" s="112"/>
      <c r="Z1009" s="200"/>
      <c r="AA1009"/>
      <c r="AB1009"/>
      <c r="AC1009"/>
      <c r="AD1009"/>
      <c r="AE1009"/>
      <c r="AF1009"/>
      <c r="AG1009"/>
      <c r="AH1009"/>
      <c r="AI1009"/>
      <c r="AJ1009"/>
    </row>
    <row r="1010" spans="1:36" ht="24.95" customHeight="1">
      <c r="A1010" s="66"/>
      <c r="M1010" s="37"/>
      <c r="N1010" s="37"/>
      <c r="U1010"/>
      <c r="V1010"/>
      <c r="W1010"/>
      <c r="X1010" s="112"/>
      <c r="Y1010" s="112"/>
      <c r="Z1010" s="200"/>
      <c r="AA1010"/>
      <c r="AB1010"/>
      <c r="AC1010"/>
      <c r="AD1010"/>
      <c r="AE1010"/>
      <c r="AF1010"/>
      <c r="AG1010"/>
      <c r="AH1010"/>
      <c r="AI1010"/>
      <c r="AJ1010"/>
    </row>
    <row r="1011" spans="1:36" ht="24.95" customHeight="1">
      <c r="A1011" s="66"/>
      <c r="M1011" s="37"/>
      <c r="N1011" s="37"/>
      <c r="U1011"/>
      <c r="V1011"/>
      <c r="W1011"/>
      <c r="X1011" s="112"/>
      <c r="Y1011" s="112"/>
      <c r="Z1011" s="200"/>
      <c r="AA1011"/>
      <c r="AB1011"/>
      <c r="AC1011"/>
      <c r="AD1011"/>
      <c r="AE1011"/>
      <c r="AF1011"/>
      <c r="AG1011"/>
      <c r="AH1011"/>
      <c r="AI1011"/>
      <c r="AJ1011"/>
    </row>
    <row r="1012" spans="1:36" ht="24.95" customHeight="1">
      <c r="A1012" s="66"/>
      <c r="M1012" s="37"/>
      <c r="N1012" s="37"/>
      <c r="U1012"/>
      <c r="V1012"/>
      <c r="W1012"/>
      <c r="X1012" s="112"/>
      <c r="Y1012" s="112"/>
      <c r="Z1012" s="200"/>
      <c r="AA1012"/>
      <c r="AB1012"/>
      <c r="AC1012"/>
      <c r="AD1012"/>
      <c r="AE1012"/>
      <c r="AF1012"/>
      <c r="AG1012"/>
      <c r="AH1012"/>
      <c r="AI1012"/>
      <c r="AJ1012"/>
    </row>
    <row r="1013" spans="1:36" ht="24.95" customHeight="1">
      <c r="A1013" s="66"/>
      <c r="M1013" s="37"/>
      <c r="N1013" s="37"/>
      <c r="U1013"/>
      <c r="V1013"/>
      <c r="W1013"/>
      <c r="X1013" s="112"/>
      <c r="Y1013" s="112"/>
      <c r="Z1013" s="200"/>
      <c r="AA1013"/>
      <c r="AB1013"/>
      <c r="AC1013"/>
      <c r="AD1013"/>
      <c r="AE1013"/>
      <c r="AF1013"/>
      <c r="AG1013"/>
      <c r="AH1013"/>
      <c r="AI1013"/>
      <c r="AJ1013"/>
    </row>
    <row r="1014" spans="1:36" ht="24.95" customHeight="1">
      <c r="A1014" s="66"/>
      <c r="M1014" s="37"/>
      <c r="N1014" s="37"/>
      <c r="U1014"/>
      <c r="V1014"/>
      <c r="W1014"/>
      <c r="X1014" s="112"/>
      <c r="Y1014" s="112"/>
      <c r="Z1014" s="200"/>
      <c r="AA1014"/>
      <c r="AB1014"/>
      <c r="AC1014"/>
      <c r="AD1014"/>
      <c r="AE1014"/>
      <c r="AF1014"/>
      <c r="AG1014"/>
      <c r="AH1014"/>
      <c r="AI1014"/>
      <c r="AJ1014"/>
    </row>
    <row r="1015" spans="1:36" ht="24.95" customHeight="1">
      <c r="A1015" s="66"/>
      <c r="M1015" s="37"/>
      <c r="N1015" s="37"/>
      <c r="U1015"/>
      <c r="V1015"/>
      <c r="W1015"/>
      <c r="X1015" s="112"/>
      <c r="Y1015" s="112"/>
      <c r="Z1015" s="200"/>
      <c r="AA1015"/>
      <c r="AB1015"/>
      <c r="AC1015"/>
      <c r="AD1015"/>
      <c r="AE1015"/>
      <c r="AF1015"/>
      <c r="AG1015"/>
      <c r="AH1015"/>
      <c r="AI1015"/>
      <c r="AJ1015"/>
    </row>
    <row r="1016" spans="1:36" ht="24.95" customHeight="1">
      <c r="A1016" s="66"/>
      <c r="M1016" s="37"/>
      <c r="N1016" s="37"/>
      <c r="U1016"/>
      <c r="V1016"/>
      <c r="W1016"/>
      <c r="X1016" s="112"/>
      <c r="Y1016" s="112"/>
      <c r="Z1016" s="200"/>
      <c r="AA1016"/>
      <c r="AB1016"/>
      <c r="AC1016"/>
      <c r="AD1016"/>
      <c r="AE1016"/>
      <c r="AF1016"/>
      <c r="AG1016"/>
      <c r="AH1016"/>
      <c r="AI1016"/>
      <c r="AJ1016"/>
    </row>
    <row r="1017" spans="1:36" ht="24.95" customHeight="1">
      <c r="A1017" s="66"/>
      <c r="M1017" s="37"/>
      <c r="N1017" s="37"/>
      <c r="U1017"/>
      <c r="V1017"/>
      <c r="W1017"/>
      <c r="X1017" s="112"/>
      <c r="Y1017" s="112"/>
      <c r="Z1017" s="200"/>
      <c r="AA1017"/>
      <c r="AB1017"/>
      <c r="AC1017"/>
      <c r="AD1017"/>
      <c r="AE1017"/>
      <c r="AF1017"/>
      <c r="AG1017"/>
      <c r="AH1017"/>
      <c r="AI1017"/>
      <c r="AJ1017"/>
    </row>
    <row r="1018" spans="1:36" ht="24.95" customHeight="1">
      <c r="A1018" s="66"/>
      <c r="M1018" s="37"/>
      <c r="N1018" s="37"/>
      <c r="U1018"/>
      <c r="V1018"/>
      <c r="W1018"/>
      <c r="X1018" s="112"/>
      <c r="Y1018" s="112"/>
      <c r="Z1018" s="200"/>
      <c r="AA1018"/>
      <c r="AB1018"/>
      <c r="AC1018"/>
      <c r="AD1018"/>
      <c r="AE1018"/>
      <c r="AF1018"/>
      <c r="AG1018"/>
      <c r="AH1018"/>
      <c r="AI1018"/>
      <c r="AJ1018"/>
    </row>
    <row r="1019" spans="1:36" ht="24.95" customHeight="1">
      <c r="A1019" s="66"/>
      <c r="M1019" s="37"/>
      <c r="N1019" s="37"/>
      <c r="U1019"/>
      <c r="V1019"/>
      <c r="W1019"/>
      <c r="X1019" s="112"/>
      <c r="Y1019" s="112"/>
      <c r="Z1019" s="200"/>
      <c r="AA1019"/>
      <c r="AB1019"/>
      <c r="AC1019"/>
      <c r="AD1019"/>
      <c r="AE1019"/>
      <c r="AF1019"/>
      <c r="AG1019"/>
      <c r="AH1019"/>
      <c r="AI1019"/>
      <c r="AJ1019"/>
    </row>
    <row r="1020" spans="1:36" ht="24.95" customHeight="1">
      <c r="A1020" s="66"/>
      <c r="M1020" s="37"/>
      <c r="N1020" s="37"/>
      <c r="U1020"/>
      <c r="V1020"/>
      <c r="W1020"/>
      <c r="X1020" s="112"/>
      <c r="Y1020" s="112"/>
      <c r="Z1020" s="200"/>
      <c r="AA1020"/>
      <c r="AB1020"/>
      <c r="AC1020"/>
      <c r="AD1020"/>
      <c r="AE1020"/>
      <c r="AF1020"/>
      <c r="AG1020"/>
      <c r="AH1020"/>
      <c r="AI1020"/>
      <c r="AJ1020"/>
    </row>
    <row r="1021" spans="1:36" ht="24.95" customHeight="1">
      <c r="A1021" s="66"/>
      <c r="M1021" s="37"/>
      <c r="N1021" s="37"/>
      <c r="U1021"/>
      <c r="V1021"/>
      <c r="W1021"/>
      <c r="X1021" s="112"/>
      <c r="Y1021" s="112"/>
      <c r="Z1021" s="200"/>
      <c r="AA1021"/>
      <c r="AB1021"/>
      <c r="AC1021"/>
      <c r="AD1021"/>
      <c r="AE1021"/>
      <c r="AF1021"/>
      <c r="AG1021"/>
      <c r="AH1021"/>
      <c r="AI1021"/>
      <c r="AJ1021"/>
    </row>
    <row r="1022" spans="1:36" ht="24.95" customHeight="1">
      <c r="A1022" s="66"/>
      <c r="M1022" s="37"/>
      <c r="N1022" s="37"/>
      <c r="U1022"/>
      <c r="V1022"/>
      <c r="W1022"/>
      <c r="X1022" s="112"/>
      <c r="Y1022" s="112"/>
      <c r="Z1022" s="200"/>
      <c r="AA1022"/>
      <c r="AB1022"/>
      <c r="AC1022"/>
      <c r="AD1022"/>
      <c r="AE1022"/>
      <c r="AF1022"/>
      <c r="AG1022"/>
      <c r="AH1022"/>
      <c r="AI1022"/>
      <c r="AJ1022"/>
    </row>
    <row r="1023" spans="1:36" ht="24.95" customHeight="1">
      <c r="A1023" s="66"/>
      <c r="M1023" s="37"/>
      <c r="N1023" s="37"/>
      <c r="U1023"/>
      <c r="V1023"/>
      <c r="W1023"/>
      <c r="X1023" s="112"/>
      <c r="Y1023" s="112"/>
      <c r="Z1023" s="200"/>
      <c r="AA1023"/>
      <c r="AB1023"/>
      <c r="AC1023"/>
      <c r="AD1023"/>
      <c r="AE1023"/>
      <c r="AF1023"/>
      <c r="AG1023"/>
      <c r="AH1023"/>
      <c r="AI1023"/>
      <c r="AJ1023"/>
    </row>
    <row r="1024" spans="1:36" ht="24.95" customHeight="1">
      <c r="A1024" s="66"/>
      <c r="M1024" s="37"/>
      <c r="N1024" s="37"/>
      <c r="U1024"/>
      <c r="V1024"/>
      <c r="W1024"/>
      <c r="X1024" s="112"/>
      <c r="Y1024" s="112"/>
      <c r="Z1024" s="200"/>
      <c r="AA1024"/>
      <c r="AB1024"/>
      <c r="AC1024"/>
      <c r="AD1024"/>
      <c r="AE1024"/>
      <c r="AF1024"/>
      <c r="AG1024"/>
      <c r="AH1024"/>
      <c r="AI1024"/>
      <c r="AJ1024"/>
    </row>
    <row r="1025" spans="1:36" ht="24.95" customHeight="1">
      <c r="A1025" s="66"/>
      <c r="M1025" s="37"/>
      <c r="N1025" s="37"/>
      <c r="U1025"/>
      <c r="V1025"/>
      <c r="W1025"/>
      <c r="X1025" s="112"/>
      <c r="Y1025" s="112"/>
      <c r="Z1025" s="200"/>
      <c r="AA1025"/>
      <c r="AB1025"/>
      <c r="AC1025"/>
      <c r="AD1025"/>
      <c r="AE1025"/>
      <c r="AF1025"/>
      <c r="AG1025"/>
      <c r="AH1025"/>
      <c r="AI1025"/>
      <c r="AJ1025"/>
    </row>
    <row r="1026" spans="1:36" ht="24.95" customHeight="1">
      <c r="A1026" s="66"/>
      <c r="M1026" s="37"/>
      <c r="N1026" s="37"/>
      <c r="U1026"/>
      <c r="V1026"/>
      <c r="W1026"/>
      <c r="X1026" s="112"/>
      <c r="Y1026" s="112"/>
      <c r="Z1026" s="200"/>
      <c r="AA1026"/>
      <c r="AB1026"/>
      <c r="AC1026"/>
      <c r="AD1026"/>
      <c r="AE1026"/>
      <c r="AF1026"/>
      <c r="AG1026"/>
      <c r="AH1026"/>
      <c r="AI1026"/>
      <c r="AJ1026"/>
    </row>
    <row r="1027" spans="1:36" ht="24.95" customHeight="1">
      <c r="A1027" s="66"/>
      <c r="M1027" s="37"/>
      <c r="N1027" s="37"/>
      <c r="U1027"/>
      <c r="V1027"/>
      <c r="W1027"/>
      <c r="X1027" s="112"/>
      <c r="Y1027" s="112"/>
      <c r="Z1027" s="200"/>
      <c r="AA1027"/>
      <c r="AB1027"/>
      <c r="AC1027"/>
      <c r="AD1027"/>
      <c r="AE1027"/>
      <c r="AF1027"/>
      <c r="AG1027"/>
      <c r="AH1027"/>
      <c r="AI1027"/>
      <c r="AJ1027"/>
    </row>
    <row r="1028" spans="1:36" ht="24.95" customHeight="1">
      <c r="A1028" s="66"/>
      <c r="M1028" s="37"/>
      <c r="N1028" s="37"/>
      <c r="U1028"/>
      <c r="V1028"/>
      <c r="W1028"/>
      <c r="X1028" s="112"/>
      <c r="Y1028" s="112"/>
      <c r="Z1028" s="200"/>
      <c r="AA1028"/>
      <c r="AB1028"/>
      <c r="AC1028"/>
      <c r="AD1028"/>
      <c r="AE1028"/>
      <c r="AF1028"/>
      <c r="AG1028"/>
      <c r="AH1028"/>
      <c r="AI1028"/>
      <c r="AJ1028"/>
    </row>
    <row r="1029" spans="1:36" ht="24.95" customHeight="1">
      <c r="A1029" s="66"/>
      <c r="M1029" s="37"/>
      <c r="N1029" s="37"/>
      <c r="U1029"/>
      <c r="V1029"/>
      <c r="W1029"/>
      <c r="X1029" s="112"/>
      <c r="Y1029" s="112"/>
      <c r="Z1029" s="200"/>
      <c r="AA1029"/>
      <c r="AB1029"/>
      <c r="AC1029"/>
      <c r="AD1029"/>
      <c r="AE1029"/>
      <c r="AF1029"/>
      <c r="AG1029"/>
      <c r="AH1029"/>
      <c r="AI1029"/>
      <c r="AJ1029"/>
    </row>
    <row r="1030" spans="1:36" ht="24.95" customHeight="1">
      <c r="A1030" s="66"/>
      <c r="M1030" s="37"/>
      <c r="N1030" s="37"/>
      <c r="U1030"/>
      <c r="V1030"/>
      <c r="W1030"/>
      <c r="X1030" s="112"/>
      <c r="Y1030" s="112"/>
      <c r="Z1030" s="200"/>
      <c r="AA1030"/>
      <c r="AB1030"/>
      <c r="AC1030"/>
      <c r="AD1030"/>
      <c r="AE1030"/>
      <c r="AF1030"/>
      <c r="AG1030"/>
      <c r="AH1030"/>
      <c r="AI1030"/>
      <c r="AJ1030"/>
    </row>
    <row r="1031" spans="1:36" ht="24.95" customHeight="1">
      <c r="A1031" s="66"/>
      <c r="M1031" s="37"/>
      <c r="N1031" s="37"/>
      <c r="U1031"/>
      <c r="V1031"/>
      <c r="W1031"/>
      <c r="X1031" s="112"/>
      <c r="Y1031" s="112"/>
      <c r="Z1031" s="200"/>
      <c r="AA1031"/>
      <c r="AB1031"/>
      <c r="AC1031"/>
      <c r="AD1031"/>
      <c r="AE1031"/>
      <c r="AF1031"/>
      <c r="AG1031"/>
      <c r="AH1031"/>
      <c r="AI1031"/>
      <c r="AJ1031"/>
    </row>
    <row r="1032" spans="1:36" ht="24.95" customHeight="1">
      <c r="A1032" s="66"/>
      <c r="M1032" s="37"/>
      <c r="N1032" s="37"/>
      <c r="U1032"/>
      <c r="V1032"/>
      <c r="W1032"/>
      <c r="X1032" s="112"/>
      <c r="Y1032" s="112"/>
      <c r="Z1032" s="200"/>
      <c r="AA1032"/>
      <c r="AB1032"/>
      <c r="AC1032"/>
      <c r="AD1032"/>
      <c r="AE1032"/>
      <c r="AF1032"/>
      <c r="AG1032"/>
      <c r="AH1032"/>
      <c r="AI1032"/>
      <c r="AJ1032"/>
    </row>
    <row r="1033" spans="1:36" ht="24.95" customHeight="1">
      <c r="A1033" s="66"/>
      <c r="M1033" s="37"/>
      <c r="N1033" s="37"/>
      <c r="U1033"/>
      <c r="V1033"/>
      <c r="W1033"/>
      <c r="X1033" s="112"/>
      <c r="Y1033" s="112"/>
      <c r="Z1033" s="200"/>
      <c r="AA1033"/>
      <c r="AB1033"/>
      <c r="AC1033"/>
      <c r="AD1033"/>
      <c r="AE1033"/>
      <c r="AF1033"/>
      <c r="AG1033"/>
      <c r="AH1033"/>
      <c r="AI1033"/>
      <c r="AJ1033"/>
    </row>
    <row r="1034" spans="1:36" ht="24.95" customHeight="1">
      <c r="A1034" s="66"/>
      <c r="M1034" s="37"/>
      <c r="N1034" s="37"/>
      <c r="U1034"/>
      <c r="V1034"/>
      <c r="W1034"/>
      <c r="X1034" s="112"/>
      <c r="Y1034" s="112"/>
      <c r="Z1034" s="200"/>
      <c r="AA1034"/>
      <c r="AB1034"/>
      <c r="AC1034"/>
      <c r="AD1034"/>
      <c r="AE1034"/>
      <c r="AF1034"/>
      <c r="AG1034"/>
      <c r="AH1034"/>
      <c r="AI1034"/>
      <c r="AJ1034"/>
    </row>
    <row r="1035" spans="1:36" ht="24.95" customHeight="1">
      <c r="A1035" s="66"/>
      <c r="M1035" s="37"/>
      <c r="N1035" s="37"/>
      <c r="U1035"/>
      <c r="V1035"/>
      <c r="W1035"/>
      <c r="X1035" s="112"/>
      <c r="Y1035" s="112"/>
      <c r="Z1035" s="200"/>
      <c r="AA1035"/>
      <c r="AB1035"/>
      <c r="AC1035"/>
      <c r="AD1035"/>
      <c r="AE1035"/>
      <c r="AF1035"/>
      <c r="AG1035"/>
      <c r="AH1035"/>
      <c r="AI1035"/>
      <c r="AJ1035"/>
    </row>
    <row r="1036" spans="1:36" ht="24.95" customHeight="1">
      <c r="A1036" s="66"/>
      <c r="M1036" s="37"/>
      <c r="N1036" s="37"/>
      <c r="U1036"/>
      <c r="V1036"/>
      <c r="W1036"/>
      <c r="X1036" s="112"/>
      <c r="Y1036" s="112"/>
      <c r="Z1036" s="200"/>
      <c r="AA1036"/>
      <c r="AB1036"/>
      <c r="AC1036"/>
      <c r="AD1036"/>
      <c r="AE1036"/>
      <c r="AF1036"/>
      <c r="AG1036"/>
      <c r="AH1036"/>
      <c r="AI1036"/>
      <c r="AJ1036"/>
    </row>
    <row r="1037" spans="1:36" ht="24.95" customHeight="1">
      <c r="A1037" s="66"/>
      <c r="M1037" s="37"/>
      <c r="N1037" s="37"/>
      <c r="U1037"/>
      <c r="V1037"/>
      <c r="W1037"/>
      <c r="X1037" s="112"/>
      <c r="Y1037" s="112"/>
      <c r="Z1037" s="200"/>
      <c r="AA1037"/>
      <c r="AB1037"/>
      <c r="AC1037"/>
      <c r="AD1037"/>
      <c r="AE1037"/>
      <c r="AF1037"/>
      <c r="AG1037"/>
      <c r="AH1037"/>
      <c r="AI1037"/>
      <c r="AJ1037"/>
    </row>
    <row r="1038" spans="1:36" ht="24.95" customHeight="1">
      <c r="A1038" s="66"/>
      <c r="M1038" s="37"/>
      <c r="N1038" s="37"/>
      <c r="U1038"/>
      <c r="V1038"/>
      <c r="W1038"/>
      <c r="X1038" s="112"/>
      <c r="Y1038" s="112"/>
      <c r="Z1038" s="200"/>
      <c r="AA1038"/>
      <c r="AB1038"/>
      <c r="AC1038"/>
      <c r="AD1038"/>
      <c r="AE1038"/>
      <c r="AF1038"/>
      <c r="AG1038"/>
      <c r="AH1038"/>
      <c r="AI1038"/>
      <c r="AJ1038"/>
    </row>
    <row r="1039" spans="1:36" ht="24.95" customHeight="1">
      <c r="A1039" s="66"/>
      <c r="M1039" s="37"/>
      <c r="N1039" s="37"/>
      <c r="U1039"/>
      <c r="V1039"/>
      <c r="W1039"/>
      <c r="X1039" s="112"/>
      <c r="Y1039" s="112"/>
      <c r="Z1039" s="200"/>
      <c r="AA1039"/>
      <c r="AB1039"/>
      <c r="AC1039"/>
      <c r="AD1039"/>
      <c r="AE1039"/>
      <c r="AF1039"/>
      <c r="AG1039"/>
      <c r="AH1039"/>
      <c r="AI1039"/>
      <c r="AJ1039"/>
    </row>
    <row r="1040" spans="1:36" ht="24.95" customHeight="1">
      <c r="A1040" s="66"/>
      <c r="M1040" s="37"/>
      <c r="N1040" s="37"/>
      <c r="U1040"/>
      <c r="V1040"/>
      <c r="W1040"/>
      <c r="X1040" s="112"/>
      <c r="Y1040" s="112"/>
      <c r="Z1040" s="200"/>
      <c r="AA1040"/>
      <c r="AB1040"/>
      <c r="AC1040"/>
      <c r="AD1040"/>
      <c r="AE1040"/>
      <c r="AF1040"/>
      <c r="AG1040"/>
      <c r="AH1040"/>
      <c r="AI1040"/>
      <c r="AJ1040"/>
    </row>
    <row r="1041" spans="1:36" ht="24.95" customHeight="1">
      <c r="A1041" s="66"/>
      <c r="M1041" s="37"/>
      <c r="N1041" s="37"/>
      <c r="U1041"/>
      <c r="V1041"/>
      <c r="W1041"/>
      <c r="X1041" s="112"/>
      <c r="Y1041" s="112"/>
      <c r="Z1041" s="200"/>
      <c r="AA1041"/>
      <c r="AB1041"/>
      <c r="AC1041"/>
      <c r="AD1041"/>
      <c r="AE1041"/>
      <c r="AF1041"/>
      <c r="AG1041"/>
      <c r="AH1041"/>
      <c r="AI1041"/>
      <c r="AJ1041"/>
    </row>
    <row r="1042" spans="1:36" ht="24.95" customHeight="1">
      <c r="A1042" s="66"/>
      <c r="M1042" s="37"/>
      <c r="N1042" s="37"/>
      <c r="U1042"/>
      <c r="V1042"/>
      <c r="W1042"/>
      <c r="X1042" s="112"/>
      <c r="Y1042" s="112"/>
      <c r="Z1042" s="200"/>
      <c r="AA1042"/>
      <c r="AB1042"/>
      <c r="AC1042"/>
      <c r="AD1042"/>
      <c r="AE1042"/>
      <c r="AF1042"/>
      <c r="AG1042"/>
      <c r="AH1042"/>
      <c r="AI1042"/>
      <c r="AJ1042"/>
    </row>
    <row r="1043" spans="1:36" ht="24.95" customHeight="1">
      <c r="A1043" s="66"/>
      <c r="M1043" s="37"/>
      <c r="N1043" s="37"/>
      <c r="U1043"/>
      <c r="V1043"/>
      <c r="W1043"/>
      <c r="X1043" s="112"/>
      <c r="Y1043" s="112"/>
      <c r="Z1043" s="200"/>
      <c r="AA1043"/>
      <c r="AB1043"/>
      <c r="AC1043"/>
      <c r="AD1043"/>
      <c r="AE1043"/>
      <c r="AF1043"/>
      <c r="AG1043"/>
      <c r="AH1043"/>
      <c r="AI1043"/>
      <c r="AJ1043"/>
    </row>
    <row r="1044" spans="1:36" ht="24.95" customHeight="1">
      <c r="A1044" s="66"/>
      <c r="M1044" s="37"/>
      <c r="N1044" s="37"/>
      <c r="U1044"/>
      <c r="V1044"/>
      <c r="W1044"/>
      <c r="X1044" s="112"/>
      <c r="Y1044" s="112"/>
      <c r="Z1044" s="200"/>
      <c r="AA1044"/>
      <c r="AB1044"/>
      <c r="AC1044"/>
      <c r="AD1044"/>
      <c r="AE1044"/>
      <c r="AF1044"/>
      <c r="AG1044"/>
      <c r="AH1044"/>
      <c r="AI1044"/>
      <c r="AJ1044"/>
    </row>
    <row r="1045" spans="1:36" ht="24.95" customHeight="1">
      <c r="A1045" s="66"/>
      <c r="M1045" s="37"/>
      <c r="N1045" s="37"/>
      <c r="U1045"/>
      <c r="V1045"/>
      <c r="W1045"/>
      <c r="X1045" s="112"/>
      <c r="Y1045" s="112"/>
      <c r="Z1045" s="200"/>
      <c r="AA1045"/>
      <c r="AB1045"/>
      <c r="AC1045"/>
      <c r="AD1045"/>
      <c r="AE1045"/>
      <c r="AF1045"/>
      <c r="AG1045"/>
      <c r="AH1045"/>
      <c r="AI1045"/>
      <c r="AJ1045"/>
    </row>
    <row r="1046" spans="1:36" ht="24.95" customHeight="1">
      <c r="A1046" s="66"/>
      <c r="M1046" s="37"/>
      <c r="N1046" s="37"/>
      <c r="U1046"/>
      <c r="V1046"/>
      <c r="W1046"/>
      <c r="X1046" s="112"/>
      <c r="Y1046" s="112"/>
      <c r="Z1046" s="200"/>
      <c r="AA1046"/>
      <c r="AB1046"/>
      <c r="AC1046"/>
      <c r="AD1046"/>
      <c r="AE1046"/>
      <c r="AF1046"/>
      <c r="AG1046"/>
      <c r="AH1046"/>
      <c r="AI1046"/>
      <c r="AJ1046"/>
    </row>
    <row r="1047" spans="1:36" ht="24.95" customHeight="1">
      <c r="A1047" s="66"/>
      <c r="M1047" s="37"/>
      <c r="N1047" s="37"/>
      <c r="U1047"/>
      <c r="V1047"/>
      <c r="W1047"/>
      <c r="X1047" s="112"/>
      <c r="Y1047" s="112"/>
      <c r="Z1047" s="200"/>
      <c r="AA1047"/>
      <c r="AB1047"/>
      <c r="AC1047"/>
      <c r="AD1047"/>
      <c r="AE1047"/>
      <c r="AF1047"/>
      <c r="AG1047"/>
      <c r="AH1047"/>
      <c r="AI1047"/>
      <c r="AJ1047"/>
    </row>
    <row r="1048" spans="1:36" ht="24.95" customHeight="1">
      <c r="A1048" s="66"/>
      <c r="M1048" s="37"/>
      <c r="N1048" s="37"/>
      <c r="U1048"/>
      <c r="V1048"/>
      <c r="W1048"/>
      <c r="X1048" s="112"/>
      <c r="Y1048" s="112"/>
      <c r="Z1048" s="200"/>
      <c r="AA1048"/>
      <c r="AB1048"/>
      <c r="AC1048"/>
      <c r="AD1048"/>
      <c r="AE1048"/>
      <c r="AF1048"/>
      <c r="AG1048"/>
      <c r="AH1048"/>
      <c r="AI1048"/>
      <c r="AJ1048"/>
    </row>
    <row r="1049" spans="1:36" ht="24.95" customHeight="1">
      <c r="A1049" s="66"/>
      <c r="M1049" s="37"/>
      <c r="N1049" s="37"/>
      <c r="U1049"/>
      <c r="V1049"/>
      <c r="W1049"/>
      <c r="X1049" s="112"/>
      <c r="Y1049" s="112"/>
      <c r="Z1049" s="200"/>
      <c r="AA1049"/>
      <c r="AB1049"/>
      <c r="AC1049"/>
      <c r="AD1049"/>
      <c r="AE1049"/>
      <c r="AF1049"/>
      <c r="AG1049"/>
      <c r="AH1049"/>
      <c r="AI1049"/>
      <c r="AJ1049"/>
    </row>
    <row r="1050" spans="1:36" ht="24.95" customHeight="1">
      <c r="A1050" s="66"/>
      <c r="M1050" s="37"/>
      <c r="N1050" s="37"/>
      <c r="U1050"/>
      <c r="V1050"/>
      <c r="W1050"/>
      <c r="X1050" s="112"/>
      <c r="Y1050" s="112"/>
      <c r="Z1050" s="200"/>
      <c r="AA1050"/>
      <c r="AB1050"/>
      <c r="AC1050"/>
      <c r="AD1050"/>
      <c r="AE1050"/>
      <c r="AF1050"/>
      <c r="AG1050"/>
      <c r="AH1050"/>
      <c r="AI1050"/>
      <c r="AJ1050"/>
    </row>
    <row r="1051" spans="1:36" ht="24.95" customHeight="1">
      <c r="A1051" s="66"/>
      <c r="M1051" s="37"/>
      <c r="N1051" s="37"/>
      <c r="U1051"/>
      <c r="V1051"/>
      <c r="W1051"/>
      <c r="X1051" s="112"/>
      <c r="Y1051" s="112"/>
      <c r="Z1051" s="200"/>
      <c r="AA1051"/>
      <c r="AB1051"/>
      <c r="AC1051"/>
      <c r="AD1051"/>
      <c r="AE1051"/>
      <c r="AF1051"/>
      <c r="AG1051"/>
      <c r="AH1051"/>
      <c r="AI1051"/>
      <c r="AJ1051"/>
    </row>
    <row r="1052" spans="1:36" ht="24.95" customHeight="1">
      <c r="A1052" s="66"/>
      <c r="M1052" s="37"/>
      <c r="N1052" s="37"/>
      <c r="U1052"/>
      <c r="V1052"/>
      <c r="W1052"/>
      <c r="X1052" s="112"/>
      <c r="Y1052" s="112"/>
      <c r="Z1052" s="200"/>
      <c r="AA1052"/>
      <c r="AB1052"/>
      <c r="AC1052"/>
      <c r="AD1052"/>
      <c r="AE1052"/>
      <c r="AF1052"/>
      <c r="AG1052"/>
      <c r="AH1052"/>
      <c r="AI1052"/>
      <c r="AJ1052"/>
    </row>
    <row r="1053" spans="1:36" ht="24.95" customHeight="1">
      <c r="A1053" s="66"/>
      <c r="M1053" s="37"/>
      <c r="N1053" s="37"/>
      <c r="U1053"/>
      <c r="V1053"/>
      <c r="W1053"/>
      <c r="X1053" s="112"/>
      <c r="Y1053" s="112"/>
      <c r="Z1053" s="200"/>
      <c r="AA1053"/>
      <c r="AB1053"/>
      <c r="AC1053"/>
      <c r="AD1053"/>
      <c r="AE1053"/>
      <c r="AF1053"/>
      <c r="AG1053"/>
      <c r="AH1053"/>
      <c r="AI1053"/>
      <c r="AJ1053"/>
    </row>
    <row r="1054" spans="1:36" ht="24.95" customHeight="1">
      <c r="A1054" s="66"/>
      <c r="M1054" s="37"/>
      <c r="N1054" s="37"/>
      <c r="U1054"/>
      <c r="V1054"/>
      <c r="W1054"/>
      <c r="X1054" s="112"/>
      <c r="Y1054" s="112"/>
      <c r="Z1054" s="200"/>
      <c r="AA1054"/>
      <c r="AB1054"/>
      <c r="AC1054"/>
      <c r="AD1054"/>
      <c r="AE1054"/>
      <c r="AF1054"/>
      <c r="AG1054"/>
      <c r="AH1054"/>
      <c r="AI1054"/>
      <c r="AJ1054"/>
    </row>
    <row r="1055" spans="1:36" ht="24.95" customHeight="1">
      <c r="A1055" s="66"/>
      <c r="M1055" s="37"/>
      <c r="N1055" s="37"/>
      <c r="U1055"/>
      <c r="V1055"/>
      <c r="W1055"/>
      <c r="X1055" s="112"/>
      <c r="Y1055" s="112"/>
      <c r="Z1055" s="200"/>
      <c r="AA1055"/>
      <c r="AB1055"/>
      <c r="AC1055"/>
      <c r="AD1055"/>
      <c r="AE1055"/>
      <c r="AF1055"/>
      <c r="AG1055"/>
      <c r="AH1055"/>
      <c r="AI1055"/>
      <c r="AJ1055"/>
    </row>
    <row r="1056" spans="1:36" ht="24.95" customHeight="1">
      <c r="A1056" s="66"/>
      <c r="M1056" s="37"/>
      <c r="N1056" s="37"/>
      <c r="U1056"/>
      <c r="V1056"/>
      <c r="W1056"/>
      <c r="X1056" s="112"/>
      <c r="Y1056" s="112"/>
      <c r="Z1056" s="200"/>
      <c r="AA1056"/>
      <c r="AB1056"/>
      <c r="AC1056"/>
      <c r="AD1056"/>
      <c r="AE1056"/>
      <c r="AF1056"/>
      <c r="AG1056"/>
      <c r="AH1056"/>
      <c r="AI1056"/>
      <c r="AJ1056"/>
    </row>
    <row r="1057" spans="1:36" ht="24.95" customHeight="1">
      <c r="A1057" s="66"/>
      <c r="M1057" s="37"/>
      <c r="N1057" s="37"/>
      <c r="U1057"/>
      <c r="V1057"/>
      <c r="W1057"/>
      <c r="X1057" s="112"/>
      <c r="Y1057" s="112"/>
      <c r="Z1057" s="200"/>
      <c r="AA1057"/>
      <c r="AB1057"/>
      <c r="AC1057"/>
      <c r="AD1057"/>
      <c r="AE1057"/>
      <c r="AF1057"/>
      <c r="AG1057"/>
      <c r="AH1057"/>
      <c r="AI1057"/>
      <c r="AJ1057"/>
    </row>
    <row r="1058" spans="1:36" ht="24.95" customHeight="1">
      <c r="A1058" s="66"/>
      <c r="M1058" s="37"/>
      <c r="N1058" s="37"/>
      <c r="U1058"/>
      <c r="V1058"/>
      <c r="W1058"/>
      <c r="X1058" s="112"/>
      <c r="Y1058" s="112"/>
      <c r="Z1058" s="200"/>
      <c r="AA1058"/>
      <c r="AB1058"/>
      <c r="AC1058"/>
      <c r="AD1058"/>
      <c r="AE1058"/>
      <c r="AF1058"/>
      <c r="AG1058"/>
      <c r="AH1058"/>
      <c r="AI1058"/>
      <c r="AJ1058"/>
    </row>
    <row r="1059" spans="1:36" ht="24.95" customHeight="1">
      <c r="A1059" s="66"/>
      <c r="M1059" s="37"/>
      <c r="N1059" s="37"/>
      <c r="U1059"/>
      <c r="V1059"/>
      <c r="W1059"/>
      <c r="X1059" s="112"/>
      <c r="Y1059" s="112"/>
      <c r="Z1059" s="200"/>
      <c r="AA1059"/>
      <c r="AB1059"/>
      <c r="AC1059"/>
      <c r="AD1059"/>
      <c r="AE1059"/>
      <c r="AF1059"/>
      <c r="AG1059"/>
      <c r="AH1059"/>
      <c r="AI1059"/>
      <c r="AJ1059"/>
    </row>
    <row r="1060" spans="1:36" ht="24.95" customHeight="1">
      <c r="A1060" s="66"/>
      <c r="M1060" s="37"/>
      <c r="N1060" s="37"/>
      <c r="U1060"/>
      <c r="V1060"/>
      <c r="W1060"/>
      <c r="X1060" s="112"/>
      <c r="Y1060" s="112"/>
      <c r="Z1060" s="200"/>
      <c r="AA1060"/>
      <c r="AB1060"/>
      <c r="AC1060"/>
      <c r="AD1060"/>
      <c r="AE1060"/>
      <c r="AF1060"/>
      <c r="AG1060"/>
      <c r="AH1060"/>
      <c r="AI1060"/>
      <c r="AJ1060"/>
    </row>
    <row r="1061" spans="1:36" ht="24.95" customHeight="1">
      <c r="A1061" s="66"/>
      <c r="M1061" s="37"/>
      <c r="N1061" s="37"/>
      <c r="U1061"/>
      <c r="V1061"/>
      <c r="W1061"/>
      <c r="X1061" s="112"/>
      <c r="Y1061" s="112"/>
      <c r="Z1061" s="200"/>
      <c r="AA1061"/>
      <c r="AB1061"/>
      <c r="AC1061"/>
      <c r="AD1061"/>
      <c r="AE1061"/>
      <c r="AF1061"/>
      <c r="AG1061"/>
      <c r="AH1061"/>
      <c r="AI1061"/>
      <c r="AJ1061"/>
    </row>
    <row r="1062" spans="1:36" ht="24.95" customHeight="1">
      <c r="A1062" s="66"/>
      <c r="M1062" s="37"/>
      <c r="N1062" s="37"/>
      <c r="U1062"/>
      <c r="V1062"/>
      <c r="W1062"/>
      <c r="X1062" s="112"/>
      <c r="Y1062" s="112"/>
      <c r="Z1062" s="200"/>
      <c r="AA1062"/>
      <c r="AB1062"/>
      <c r="AC1062"/>
      <c r="AD1062"/>
      <c r="AE1062"/>
      <c r="AF1062"/>
      <c r="AG1062"/>
      <c r="AH1062"/>
      <c r="AI1062"/>
      <c r="AJ1062"/>
    </row>
    <row r="1063" spans="1:36" ht="24.95" customHeight="1">
      <c r="A1063" s="66"/>
      <c r="M1063" s="37"/>
      <c r="N1063" s="37"/>
      <c r="U1063"/>
      <c r="V1063"/>
      <c r="W1063"/>
      <c r="X1063" s="112"/>
      <c r="Y1063" s="112"/>
      <c r="Z1063" s="200"/>
      <c r="AA1063"/>
      <c r="AB1063"/>
      <c r="AC1063"/>
      <c r="AD1063"/>
      <c r="AE1063"/>
      <c r="AF1063"/>
      <c r="AG1063"/>
      <c r="AH1063"/>
      <c r="AI1063"/>
      <c r="AJ1063"/>
    </row>
    <row r="1064" spans="1:36" ht="24.95" customHeight="1">
      <c r="A1064" s="66"/>
      <c r="M1064" s="37"/>
      <c r="N1064" s="37"/>
      <c r="U1064"/>
      <c r="V1064"/>
      <c r="W1064"/>
      <c r="X1064" s="112"/>
      <c r="Y1064" s="112"/>
      <c r="Z1064" s="200"/>
      <c r="AA1064"/>
      <c r="AB1064"/>
      <c r="AC1064"/>
      <c r="AD1064"/>
      <c r="AE1064"/>
      <c r="AF1064"/>
      <c r="AG1064"/>
      <c r="AH1064"/>
      <c r="AI1064"/>
      <c r="AJ1064"/>
    </row>
    <row r="1065" spans="1:36" ht="24.95" customHeight="1">
      <c r="A1065" s="66"/>
      <c r="M1065" s="37"/>
      <c r="N1065" s="37"/>
      <c r="U1065"/>
      <c r="V1065"/>
      <c r="W1065"/>
      <c r="X1065" s="112"/>
      <c r="Y1065" s="112"/>
      <c r="Z1065" s="200"/>
      <c r="AA1065"/>
      <c r="AB1065"/>
      <c r="AC1065"/>
      <c r="AD1065"/>
      <c r="AE1065"/>
      <c r="AF1065"/>
      <c r="AG1065"/>
      <c r="AH1065"/>
      <c r="AI1065"/>
      <c r="AJ1065"/>
    </row>
    <row r="1066" spans="1:36" ht="24.95" customHeight="1">
      <c r="A1066" s="66"/>
      <c r="M1066" s="37"/>
      <c r="N1066" s="37"/>
      <c r="U1066"/>
      <c r="V1066"/>
      <c r="W1066"/>
      <c r="X1066" s="112"/>
      <c r="Y1066" s="112"/>
      <c r="Z1066" s="200"/>
      <c r="AA1066"/>
      <c r="AB1066"/>
      <c r="AC1066"/>
      <c r="AD1066"/>
      <c r="AE1066"/>
      <c r="AF1066"/>
      <c r="AG1066"/>
      <c r="AH1066"/>
      <c r="AI1066"/>
      <c r="AJ1066"/>
    </row>
    <row r="1067" spans="1:36" ht="24.95" customHeight="1">
      <c r="A1067" s="66"/>
      <c r="M1067" s="37"/>
      <c r="N1067" s="37"/>
      <c r="U1067"/>
      <c r="V1067"/>
      <c r="W1067"/>
      <c r="X1067" s="112"/>
      <c r="Y1067" s="112"/>
      <c r="Z1067" s="200"/>
      <c r="AA1067"/>
      <c r="AB1067"/>
      <c r="AC1067"/>
      <c r="AD1067"/>
      <c r="AE1067"/>
      <c r="AF1067"/>
      <c r="AG1067"/>
      <c r="AH1067"/>
      <c r="AI1067"/>
      <c r="AJ1067"/>
    </row>
    <row r="1068" spans="1:36" ht="24.95" customHeight="1">
      <c r="A1068" s="66"/>
      <c r="M1068" s="37"/>
      <c r="N1068" s="37"/>
      <c r="U1068"/>
      <c r="V1068"/>
      <c r="W1068"/>
      <c r="X1068" s="112"/>
      <c r="Y1068" s="112"/>
      <c r="Z1068" s="200"/>
      <c r="AA1068"/>
      <c r="AB1068"/>
      <c r="AC1068"/>
      <c r="AD1068"/>
      <c r="AE1068"/>
      <c r="AF1068"/>
      <c r="AG1068"/>
      <c r="AH1068"/>
      <c r="AI1068"/>
      <c r="AJ1068"/>
    </row>
    <row r="1069" spans="1:36" ht="24.95" customHeight="1">
      <c r="A1069" s="66"/>
      <c r="M1069" s="37"/>
      <c r="N1069" s="37"/>
      <c r="U1069"/>
      <c r="V1069"/>
      <c r="W1069"/>
      <c r="X1069" s="112"/>
      <c r="Y1069" s="112"/>
      <c r="Z1069" s="200"/>
      <c r="AA1069"/>
      <c r="AB1069"/>
      <c r="AC1069"/>
      <c r="AD1069"/>
      <c r="AE1069"/>
      <c r="AF1069"/>
      <c r="AG1069"/>
      <c r="AH1069"/>
      <c r="AI1069"/>
      <c r="AJ1069"/>
    </row>
    <row r="1070" spans="1:36" ht="24.95" customHeight="1">
      <c r="A1070" s="66"/>
      <c r="M1070" s="37"/>
      <c r="N1070" s="37"/>
      <c r="U1070"/>
      <c r="V1070"/>
      <c r="W1070"/>
      <c r="X1070" s="112"/>
      <c r="Y1070" s="112"/>
      <c r="Z1070" s="200"/>
      <c r="AA1070"/>
      <c r="AB1070"/>
      <c r="AC1070"/>
      <c r="AD1070"/>
      <c r="AE1070"/>
      <c r="AF1070"/>
      <c r="AG1070"/>
      <c r="AH1070"/>
      <c r="AI1070"/>
      <c r="AJ1070"/>
    </row>
    <row r="1071" spans="1:36" ht="24.95" customHeight="1">
      <c r="A1071" s="66"/>
      <c r="M1071" s="37"/>
      <c r="N1071" s="37"/>
      <c r="U1071"/>
      <c r="V1071"/>
      <c r="W1071"/>
      <c r="X1071" s="112"/>
      <c r="Y1071" s="112"/>
      <c r="Z1071" s="200"/>
      <c r="AA1071"/>
      <c r="AB1071"/>
      <c r="AC1071"/>
      <c r="AD1071"/>
      <c r="AE1071"/>
      <c r="AF1071"/>
      <c r="AG1071"/>
      <c r="AH1071"/>
      <c r="AI1071"/>
      <c r="AJ1071"/>
    </row>
    <row r="1072" spans="1:36" ht="24.95" customHeight="1">
      <c r="A1072" s="66"/>
      <c r="M1072" s="37"/>
      <c r="N1072" s="37"/>
      <c r="U1072"/>
      <c r="V1072"/>
      <c r="W1072"/>
      <c r="X1072" s="112"/>
      <c r="Y1072" s="112"/>
      <c r="Z1072" s="200"/>
      <c r="AA1072"/>
      <c r="AB1072"/>
      <c r="AC1072"/>
      <c r="AD1072"/>
      <c r="AE1072"/>
      <c r="AF1072"/>
      <c r="AG1072"/>
      <c r="AH1072"/>
      <c r="AI1072"/>
      <c r="AJ1072"/>
    </row>
    <row r="1073" spans="1:36" ht="24.95" customHeight="1">
      <c r="A1073" s="66"/>
      <c r="M1073" s="37"/>
      <c r="N1073" s="37"/>
      <c r="U1073"/>
      <c r="V1073"/>
      <c r="W1073"/>
      <c r="X1073" s="112"/>
      <c r="Y1073" s="112"/>
      <c r="Z1073" s="200"/>
      <c r="AA1073"/>
      <c r="AB1073"/>
      <c r="AC1073"/>
      <c r="AD1073"/>
      <c r="AE1073"/>
      <c r="AF1073"/>
      <c r="AG1073"/>
      <c r="AH1073"/>
      <c r="AI1073"/>
      <c r="AJ1073"/>
    </row>
    <row r="1074" spans="1:36" ht="24.95" customHeight="1">
      <c r="A1074" s="66"/>
      <c r="M1074" s="37"/>
      <c r="N1074" s="37"/>
      <c r="U1074"/>
      <c r="V1074"/>
      <c r="W1074"/>
      <c r="X1074" s="112"/>
      <c r="Y1074" s="112"/>
      <c r="Z1074" s="200"/>
      <c r="AA1074"/>
      <c r="AB1074"/>
      <c r="AC1074"/>
      <c r="AD1074"/>
      <c r="AE1074"/>
      <c r="AF1074"/>
      <c r="AG1074"/>
      <c r="AH1074"/>
      <c r="AI1074"/>
      <c r="AJ1074"/>
    </row>
    <row r="1075" spans="1:36" ht="24.95" customHeight="1">
      <c r="A1075" s="66"/>
      <c r="M1075" s="37"/>
      <c r="N1075" s="37"/>
      <c r="U1075"/>
      <c r="V1075"/>
      <c r="W1075"/>
      <c r="X1075" s="112"/>
      <c r="Y1075" s="112"/>
      <c r="Z1075" s="200"/>
      <c r="AA1075"/>
      <c r="AB1075"/>
      <c r="AC1075"/>
      <c r="AD1075"/>
      <c r="AE1075"/>
      <c r="AF1075"/>
      <c r="AG1075"/>
      <c r="AH1075"/>
      <c r="AI1075"/>
      <c r="AJ1075"/>
    </row>
    <row r="1076" spans="1:36" ht="24.95" customHeight="1">
      <c r="A1076" s="66"/>
      <c r="M1076" s="37"/>
      <c r="N1076" s="37"/>
      <c r="U1076"/>
      <c r="V1076"/>
      <c r="W1076"/>
      <c r="X1076" s="112"/>
      <c r="Y1076" s="112"/>
      <c r="Z1076" s="200"/>
      <c r="AA1076"/>
      <c r="AB1076"/>
      <c r="AC1076"/>
      <c r="AD1076"/>
      <c r="AE1076"/>
      <c r="AF1076"/>
      <c r="AG1076"/>
      <c r="AH1076"/>
      <c r="AI1076"/>
      <c r="AJ1076"/>
    </row>
    <row r="1077" spans="1:36" ht="24.95" customHeight="1">
      <c r="A1077" s="66"/>
      <c r="M1077" s="37"/>
      <c r="N1077" s="37"/>
      <c r="U1077"/>
      <c r="V1077"/>
      <c r="W1077"/>
      <c r="X1077" s="112"/>
      <c r="Y1077" s="112"/>
      <c r="Z1077" s="200"/>
      <c r="AA1077"/>
      <c r="AB1077"/>
      <c r="AC1077"/>
      <c r="AD1077"/>
      <c r="AE1077"/>
      <c r="AF1077"/>
      <c r="AG1077"/>
      <c r="AH1077"/>
      <c r="AI1077"/>
      <c r="AJ1077"/>
    </row>
    <row r="1078" spans="1:36" ht="24.95" customHeight="1">
      <c r="A1078" s="66"/>
      <c r="M1078" s="37"/>
      <c r="N1078" s="37"/>
      <c r="U1078"/>
      <c r="V1078"/>
      <c r="W1078"/>
      <c r="X1078" s="112"/>
      <c r="Y1078" s="112"/>
      <c r="Z1078" s="200"/>
      <c r="AA1078"/>
      <c r="AB1078"/>
      <c r="AC1078"/>
      <c r="AD1078"/>
      <c r="AE1078"/>
      <c r="AF1078"/>
      <c r="AG1078"/>
      <c r="AH1078"/>
      <c r="AI1078"/>
      <c r="AJ1078"/>
    </row>
    <row r="1079" spans="1:36" ht="24.95" customHeight="1">
      <c r="A1079" s="66"/>
      <c r="M1079" s="37"/>
      <c r="N1079" s="37"/>
      <c r="U1079"/>
      <c r="V1079"/>
      <c r="W1079"/>
      <c r="X1079" s="112"/>
      <c r="Y1079" s="112"/>
      <c r="Z1079" s="200"/>
      <c r="AA1079"/>
      <c r="AB1079"/>
      <c r="AC1079"/>
      <c r="AD1079"/>
      <c r="AE1079"/>
      <c r="AF1079"/>
      <c r="AG1079"/>
      <c r="AH1079"/>
      <c r="AI1079"/>
      <c r="AJ1079"/>
    </row>
    <row r="1080" spans="1:36" ht="24.95" customHeight="1">
      <c r="A1080" s="66"/>
      <c r="M1080" s="37"/>
      <c r="N1080" s="37"/>
      <c r="U1080"/>
      <c r="V1080"/>
      <c r="W1080"/>
      <c r="X1080" s="112"/>
      <c r="Y1080" s="112"/>
      <c r="Z1080" s="200"/>
      <c r="AA1080"/>
      <c r="AB1080"/>
      <c r="AC1080"/>
      <c r="AD1080"/>
      <c r="AE1080"/>
      <c r="AF1080"/>
      <c r="AG1080"/>
      <c r="AH1080"/>
      <c r="AI1080"/>
      <c r="AJ1080"/>
    </row>
    <row r="1081" spans="1:36" ht="24.95" customHeight="1">
      <c r="A1081" s="66"/>
      <c r="M1081" s="37"/>
      <c r="N1081" s="37"/>
      <c r="U1081"/>
      <c r="V1081"/>
      <c r="W1081"/>
      <c r="X1081" s="112"/>
      <c r="Y1081" s="112"/>
      <c r="Z1081" s="200"/>
      <c r="AA1081"/>
      <c r="AB1081"/>
      <c r="AC1081"/>
      <c r="AD1081"/>
      <c r="AE1081"/>
      <c r="AF1081"/>
      <c r="AG1081"/>
      <c r="AH1081"/>
      <c r="AI1081"/>
      <c r="AJ1081"/>
    </row>
    <row r="1082" spans="1:36" ht="24.95" customHeight="1">
      <c r="A1082" s="66"/>
      <c r="M1082" s="37"/>
      <c r="N1082" s="37"/>
      <c r="U1082"/>
      <c r="V1082"/>
      <c r="W1082"/>
      <c r="X1082" s="112"/>
      <c r="Y1082" s="112"/>
      <c r="Z1082" s="200"/>
      <c r="AA1082"/>
      <c r="AB1082"/>
      <c r="AC1082"/>
      <c r="AD1082"/>
      <c r="AE1082"/>
      <c r="AF1082"/>
      <c r="AG1082"/>
      <c r="AH1082"/>
      <c r="AI1082"/>
      <c r="AJ1082"/>
    </row>
    <row r="1083" spans="1:36" ht="24.95" customHeight="1">
      <c r="A1083" s="66"/>
      <c r="M1083" s="37"/>
      <c r="N1083" s="37"/>
      <c r="U1083"/>
      <c r="V1083"/>
      <c r="W1083"/>
      <c r="X1083" s="112"/>
      <c r="Y1083" s="112"/>
      <c r="Z1083" s="200"/>
      <c r="AA1083"/>
      <c r="AB1083"/>
      <c r="AC1083"/>
      <c r="AD1083"/>
      <c r="AE1083"/>
      <c r="AF1083"/>
      <c r="AG1083"/>
      <c r="AH1083"/>
      <c r="AI1083"/>
      <c r="AJ1083"/>
    </row>
    <row r="1084" spans="1:36" ht="24.95" customHeight="1">
      <c r="A1084" s="66"/>
      <c r="M1084" s="37"/>
      <c r="N1084" s="37"/>
      <c r="U1084"/>
      <c r="V1084"/>
      <c r="W1084"/>
      <c r="X1084" s="112"/>
      <c r="Y1084" s="112"/>
      <c r="Z1084" s="200"/>
      <c r="AA1084"/>
      <c r="AB1084"/>
      <c r="AC1084"/>
      <c r="AD1084"/>
      <c r="AE1084"/>
      <c r="AF1084"/>
      <c r="AG1084"/>
      <c r="AH1084"/>
      <c r="AI1084"/>
      <c r="AJ1084"/>
    </row>
    <row r="1085" spans="1:36" ht="24.95" customHeight="1">
      <c r="A1085" s="66"/>
      <c r="M1085" s="37"/>
      <c r="N1085" s="37"/>
      <c r="U1085"/>
      <c r="V1085"/>
      <c r="W1085"/>
      <c r="X1085" s="112"/>
      <c r="Y1085" s="112"/>
      <c r="Z1085" s="200"/>
      <c r="AA1085"/>
      <c r="AB1085"/>
      <c r="AC1085"/>
      <c r="AD1085"/>
      <c r="AE1085"/>
      <c r="AF1085"/>
      <c r="AG1085"/>
      <c r="AH1085"/>
      <c r="AI1085"/>
      <c r="AJ1085"/>
    </row>
    <row r="1086" spans="1:36" ht="24.95" customHeight="1">
      <c r="A1086" s="66"/>
      <c r="M1086" s="37"/>
      <c r="N1086" s="37"/>
      <c r="U1086"/>
      <c r="V1086"/>
      <c r="W1086"/>
      <c r="X1086" s="112"/>
      <c r="Y1086" s="112"/>
      <c r="Z1086" s="200"/>
      <c r="AA1086"/>
      <c r="AB1086"/>
      <c r="AC1086"/>
      <c r="AD1086"/>
      <c r="AE1086"/>
      <c r="AF1086"/>
      <c r="AG1086"/>
      <c r="AH1086"/>
      <c r="AI1086"/>
      <c r="AJ1086"/>
    </row>
    <row r="1087" spans="1:36" ht="24.95" customHeight="1">
      <c r="A1087" s="66"/>
      <c r="M1087" s="37"/>
      <c r="N1087" s="37"/>
      <c r="U1087"/>
      <c r="V1087"/>
      <c r="W1087"/>
      <c r="X1087" s="112"/>
      <c r="Y1087" s="112"/>
      <c r="Z1087" s="200"/>
      <c r="AA1087"/>
      <c r="AB1087"/>
      <c r="AC1087"/>
      <c r="AD1087"/>
      <c r="AE1087"/>
      <c r="AF1087"/>
      <c r="AG1087"/>
      <c r="AH1087"/>
      <c r="AI1087"/>
      <c r="AJ1087"/>
    </row>
    <row r="1088" spans="1:36" ht="24.95" customHeight="1">
      <c r="A1088" s="66"/>
      <c r="M1088" s="37"/>
      <c r="N1088" s="37"/>
      <c r="U1088"/>
      <c r="V1088"/>
      <c r="W1088"/>
      <c r="X1088" s="112"/>
      <c r="Y1088" s="112"/>
      <c r="Z1088" s="200"/>
      <c r="AA1088"/>
      <c r="AB1088"/>
      <c r="AC1088"/>
      <c r="AD1088"/>
      <c r="AE1088"/>
      <c r="AF1088"/>
      <c r="AG1088"/>
      <c r="AH1088"/>
      <c r="AI1088"/>
      <c r="AJ1088"/>
    </row>
    <row r="1089" spans="1:36" ht="24.95" customHeight="1">
      <c r="A1089" s="66"/>
      <c r="M1089" s="37"/>
      <c r="N1089" s="37"/>
      <c r="U1089"/>
      <c r="V1089"/>
      <c r="W1089"/>
      <c r="X1089" s="112"/>
      <c r="Y1089" s="112"/>
      <c r="Z1089" s="200"/>
      <c r="AA1089"/>
      <c r="AB1089"/>
      <c r="AC1089"/>
      <c r="AD1089"/>
      <c r="AE1089"/>
      <c r="AF1089"/>
      <c r="AG1089"/>
      <c r="AH1089"/>
      <c r="AI1089"/>
      <c r="AJ1089"/>
    </row>
    <row r="1090" spans="1:36" ht="24.95" customHeight="1">
      <c r="A1090" s="66"/>
      <c r="M1090" s="37"/>
      <c r="N1090" s="37"/>
      <c r="U1090"/>
      <c r="V1090"/>
      <c r="W1090"/>
      <c r="X1090" s="112"/>
      <c r="Y1090" s="112"/>
      <c r="Z1090" s="200"/>
      <c r="AA1090"/>
      <c r="AB1090"/>
      <c r="AC1090"/>
      <c r="AD1090"/>
      <c r="AE1090"/>
      <c r="AF1090"/>
      <c r="AG1090"/>
      <c r="AH1090"/>
      <c r="AI1090"/>
      <c r="AJ1090"/>
    </row>
    <row r="1091" spans="1:36" ht="24.95" customHeight="1">
      <c r="A1091" s="66"/>
      <c r="M1091" s="37"/>
      <c r="N1091" s="37"/>
      <c r="U1091"/>
      <c r="V1091"/>
      <c r="W1091"/>
      <c r="X1091" s="112"/>
      <c r="Y1091" s="112"/>
      <c r="Z1091" s="200"/>
      <c r="AA1091"/>
      <c r="AB1091"/>
      <c r="AC1091"/>
      <c r="AD1091"/>
      <c r="AE1091"/>
      <c r="AF1091"/>
      <c r="AG1091"/>
      <c r="AH1091"/>
      <c r="AI1091"/>
      <c r="AJ1091"/>
    </row>
    <row r="1092" spans="1:36" ht="24.95" customHeight="1">
      <c r="A1092" s="66"/>
      <c r="M1092" s="37"/>
      <c r="N1092" s="37"/>
      <c r="U1092"/>
      <c r="V1092"/>
      <c r="W1092"/>
      <c r="X1092" s="112"/>
      <c r="Y1092" s="112"/>
      <c r="Z1092" s="200"/>
      <c r="AA1092"/>
      <c r="AB1092"/>
      <c r="AC1092"/>
      <c r="AD1092"/>
      <c r="AE1092"/>
      <c r="AF1092"/>
      <c r="AG1092"/>
      <c r="AH1092"/>
      <c r="AI1092"/>
      <c r="AJ1092"/>
    </row>
    <row r="1093" spans="1:36" ht="24.95" customHeight="1">
      <c r="A1093" s="66"/>
      <c r="M1093" s="37"/>
      <c r="N1093" s="37"/>
      <c r="U1093"/>
      <c r="V1093"/>
      <c r="W1093"/>
      <c r="X1093" s="112"/>
      <c r="Y1093" s="112"/>
      <c r="Z1093" s="200"/>
      <c r="AA1093"/>
      <c r="AB1093"/>
      <c r="AC1093"/>
      <c r="AD1093"/>
      <c r="AE1093"/>
      <c r="AF1093"/>
      <c r="AG1093"/>
      <c r="AH1093"/>
      <c r="AI1093"/>
      <c r="AJ1093"/>
    </row>
    <row r="1094" spans="1:36" ht="24.95" customHeight="1">
      <c r="A1094" s="66"/>
      <c r="M1094" s="37"/>
      <c r="N1094" s="37"/>
      <c r="U1094"/>
      <c r="V1094"/>
      <c r="W1094"/>
      <c r="X1094" s="112"/>
      <c r="Y1094" s="112"/>
      <c r="Z1094" s="200"/>
      <c r="AA1094"/>
      <c r="AB1094"/>
      <c r="AC1094"/>
      <c r="AD1094"/>
      <c r="AE1094"/>
      <c r="AF1094"/>
      <c r="AG1094"/>
      <c r="AH1094"/>
      <c r="AI1094"/>
      <c r="AJ1094"/>
    </row>
    <row r="1095" spans="1:36" ht="24.95" customHeight="1">
      <c r="A1095" s="66"/>
      <c r="M1095" s="37"/>
      <c r="N1095" s="37"/>
      <c r="U1095"/>
      <c r="V1095"/>
      <c r="W1095"/>
      <c r="X1095" s="112"/>
      <c r="Y1095" s="112"/>
      <c r="Z1095" s="200"/>
      <c r="AA1095"/>
      <c r="AB1095"/>
      <c r="AC1095"/>
      <c r="AD1095"/>
      <c r="AE1095"/>
      <c r="AF1095"/>
      <c r="AG1095"/>
      <c r="AH1095"/>
      <c r="AI1095"/>
      <c r="AJ1095"/>
    </row>
    <row r="1096" spans="1:36" ht="24.95" customHeight="1">
      <c r="A1096" s="66"/>
      <c r="M1096" s="37"/>
      <c r="N1096" s="37"/>
      <c r="U1096"/>
      <c r="V1096"/>
      <c r="W1096"/>
      <c r="X1096" s="112"/>
      <c r="Y1096" s="112"/>
      <c r="Z1096" s="200"/>
      <c r="AA1096"/>
      <c r="AB1096"/>
      <c r="AC1096"/>
      <c r="AD1096"/>
      <c r="AE1096"/>
      <c r="AF1096"/>
      <c r="AG1096"/>
      <c r="AH1096"/>
      <c r="AI1096"/>
      <c r="AJ1096"/>
    </row>
    <row r="1097" spans="1:36" ht="24.95" customHeight="1">
      <c r="A1097" s="66"/>
      <c r="M1097" s="37"/>
      <c r="N1097" s="37"/>
      <c r="U1097"/>
      <c r="V1097"/>
      <c r="W1097"/>
      <c r="X1097" s="112"/>
      <c r="Y1097" s="112"/>
      <c r="Z1097" s="200"/>
      <c r="AA1097"/>
      <c r="AB1097"/>
      <c r="AC1097"/>
      <c r="AD1097"/>
      <c r="AE1097"/>
      <c r="AF1097"/>
      <c r="AG1097"/>
      <c r="AH1097"/>
      <c r="AI1097"/>
      <c r="AJ1097"/>
    </row>
    <row r="1098" spans="1:36" ht="24.95" customHeight="1">
      <c r="A1098" s="66"/>
      <c r="M1098" s="37"/>
      <c r="N1098" s="37"/>
      <c r="U1098"/>
      <c r="V1098"/>
      <c r="W1098"/>
      <c r="X1098" s="112"/>
      <c r="Y1098" s="112"/>
      <c r="Z1098" s="200"/>
      <c r="AA1098"/>
      <c r="AB1098"/>
      <c r="AC1098"/>
      <c r="AD1098"/>
      <c r="AE1098"/>
      <c r="AF1098"/>
      <c r="AG1098"/>
      <c r="AH1098"/>
      <c r="AI1098"/>
      <c r="AJ1098"/>
    </row>
    <row r="1099" spans="1:36" ht="24.95" customHeight="1">
      <c r="A1099" s="66"/>
      <c r="M1099" s="37"/>
      <c r="N1099" s="37"/>
      <c r="U1099"/>
      <c r="V1099"/>
      <c r="W1099"/>
      <c r="X1099" s="112"/>
      <c r="Y1099" s="112"/>
      <c r="Z1099" s="200"/>
      <c r="AA1099"/>
      <c r="AB1099"/>
      <c r="AC1099"/>
      <c r="AD1099"/>
      <c r="AE1099"/>
      <c r="AF1099"/>
      <c r="AG1099"/>
      <c r="AH1099"/>
      <c r="AI1099"/>
      <c r="AJ1099"/>
    </row>
    <row r="1100" spans="1:36" ht="24.95" customHeight="1">
      <c r="A1100" s="66"/>
      <c r="M1100" s="37"/>
      <c r="N1100" s="37"/>
      <c r="U1100"/>
      <c r="V1100"/>
      <c r="W1100"/>
      <c r="X1100" s="112"/>
      <c r="Y1100" s="112"/>
      <c r="Z1100" s="200"/>
      <c r="AA1100"/>
      <c r="AB1100"/>
      <c r="AC1100"/>
      <c r="AD1100"/>
      <c r="AE1100"/>
      <c r="AF1100"/>
      <c r="AG1100"/>
      <c r="AH1100"/>
      <c r="AI1100"/>
      <c r="AJ1100"/>
    </row>
    <row r="1101" spans="1:36" ht="24.95" customHeight="1">
      <c r="A1101" s="66"/>
      <c r="M1101" s="37"/>
      <c r="N1101" s="37"/>
      <c r="U1101"/>
      <c r="V1101"/>
      <c r="W1101"/>
      <c r="X1101" s="112"/>
      <c r="Y1101" s="112"/>
      <c r="Z1101" s="200"/>
      <c r="AA1101"/>
      <c r="AB1101"/>
      <c r="AC1101"/>
      <c r="AD1101"/>
      <c r="AE1101"/>
      <c r="AF1101"/>
      <c r="AG1101"/>
      <c r="AH1101"/>
      <c r="AI1101"/>
      <c r="AJ1101"/>
    </row>
    <row r="1102" spans="1:36" ht="24.95" customHeight="1">
      <c r="A1102" s="66"/>
      <c r="M1102" s="37"/>
      <c r="N1102" s="37"/>
      <c r="U1102"/>
      <c r="V1102"/>
      <c r="W1102"/>
      <c r="X1102" s="112"/>
      <c r="Y1102" s="112"/>
      <c r="Z1102" s="200"/>
      <c r="AA1102"/>
      <c r="AB1102"/>
      <c r="AC1102"/>
      <c r="AD1102"/>
      <c r="AE1102"/>
      <c r="AF1102"/>
      <c r="AG1102"/>
      <c r="AH1102"/>
      <c r="AI1102"/>
      <c r="AJ1102"/>
    </row>
    <row r="1103" spans="1:36" ht="24.95" customHeight="1">
      <c r="A1103" s="66"/>
      <c r="M1103" s="37"/>
      <c r="N1103" s="37"/>
      <c r="U1103"/>
      <c r="V1103"/>
      <c r="W1103"/>
      <c r="X1103" s="112"/>
      <c r="Y1103" s="112"/>
      <c r="Z1103" s="200"/>
      <c r="AA1103"/>
      <c r="AB1103"/>
      <c r="AC1103"/>
      <c r="AD1103"/>
      <c r="AE1103"/>
      <c r="AF1103"/>
      <c r="AG1103"/>
      <c r="AH1103"/>
      <c r="AI1103"/>
      <c r="AJ1103"/>
    </row>
    <row r="1104" spans="1:36" ht="24.95" customHeight="1">
      <c r="A1104" s="66"/>
      <c r="M1104" s="37"/>
      <c r="N1104" s="37"/>
      <c r="U1104"/>
      <c r="V1104"/>
      <c r="W1104"/>
      <c r="X1104" s="112"/>
      <c r="Y1104" s="112"/>
      <c r="Z1104" s="200"/>
      <c r="AA1104"/>
      <c r="AB1104"/>
      <c r="AC1104"/>
      <c r="AD1104"/>
      <c r="AE1104"/>
      <c r="AF1104"/>
      <c r="AG1104"/>
      <c r="AH1104"/>
      <c r="AI1104"/>
      <c r="AJ1104"/>
    </row>
    <row r="1105" spans="1:36" ht="24.95" customHeight="1">
      <c r="A1105" s="66"/>
      <c r="M1105" s="37"/>
      <c r="N1105" s="37"/>
      <c r="U1105"/>
      <c r="V1105"/>
      <c r="W1105"/>
      <c r="X1105" s="112"/>
      <c r="Y1105" s="112"/>
      <c r="Z1105" s="200"/>
      <c r="AA1105"/>
      <c r="AB1105"/>
      <c r="AC1105"/>
      <c r="AD1105"/>
      <c r="AE1105"/>
      <c r="AF1105"/>
      <c r="AG1105"/>
      <c r="AH1105"/>
      <c r="AI1105"/>
      <c r="AJ1105"/>
    </row>
    <row r="1106" spans="1:36" ht="24.95" customHeight="1">
      <c r="A1106" s="66"/>
      <c r="M1106" s="37"/>
      <c r="N1106" s="37"/>
      <c r="U1106"/>
      <c r="V1106"/>
      <c r="W1106"/>
      <c r="X1106" s="112"/>
      <c r="Y1106" s="112"/>
      <c r="Z1106" s="200"/>
      <c r="AA1106"/>
      <c r="AB1106"/>
      <c r="AC1106"/>
      <c r="AD1106"/>
      <c r="AE1106"/>
      <c r="AF1106"/>
      <c r="AG1106"/>
      <c r="AH1106"/>
      <c r="AI1106"/>
      <c r="AJ1106"/>
    </row>
    <row r="1107" spans="1:36" ht="24.95" customHeight="1">
      <c r="A1107" s="66"/>
      <c r="M1107" s="37"/>
      <c r="N1107" s="37"/>
      <c r="U1107"/>
      <c r="V1107"/>
      <c r="W1107"/>
      <c r="X1107" s="112"/>
      <c r="Y1107" s="112"/>
      <c r="Z1107" s="200"/>
      <c r="AA1107"/>
      <c r="AB1107"/>
      <c r="AC1107"/>
      <c r="AD1107"/>
      <c r="AE1107"/>
      <c r="AF1107"/>
      <c r="AG1107"/>
      <c r="AH1107"/>
      <c r="AI1107"/>
      <c r="AJ1107"/>
    </row>
    <row r="1108" spans="1:36" ht="24.95" customHeight="1">
      <c r="A1108" s="66"/>
      <c r="M1108" s="37"/>
      <c r="N1108" s="37"/>
      <c r="U1108"/>
      <c r="V1108"/>
      <c r="W1108"/>
      <c r="X1108" s="112"/>
      <c r="Y1108" s="112"/>
      <c r="Z1108" s="200"/>
      <c r="AA1108"/>
      <c r="AB1108"/>
      <c r="AC1108"/>
      <c r="AD1108"/>
      <c r="AE1108"/>
      <c r="AF1108"/>
      <c r="AG1108"/>
      <c r="AH1108"/>
      <c r="AI1108"/>
      <c r="AJ1108"/>
    </row>
    <row r="1109" spans="1:36" ht="24.95" customHeight="1">
      <c r="A1109" s="66"/>
      <c r="M1109" s="37"/>
      <c r="N1109" s="37"/>
      <c r="U1109"/>
      <c r="V1109"/>
      <c r="W1109"/>
      <c r="X1109" s="112"/>
      <c r="Y1109" s="112"/>
      <c r="Z1109" s="200"/>
      <c r="AA1109"/>
      <c r="AB1109"/>
      <c r="AC1109"/>
      <c r="AD1109"/>
      <c r="AE1109"/>
      <c r="AF1109"/>
      <c r="AG1109"/>
      <c r="AH1109"/>
      <c r="AI1109"/>
      <c r="AJ1109"/>
    </row>
    <row r="1110" spans="1:36" ht="24.95" customHeight="1">
      <c r="A1110" s="66"/>
      <c r="M1110" s="37"/>
      <c r="N1110" s="37"/>
      <c r="U1110"/>
      <c r="V1110"/>
      <c r="W1110"/>
      <c r="X1110" s="112"/>
      <c r="Y1110" s="112"/>
      <c r="Z1110" s="200"/>
      <c r="AA1110"/>
      <c r="AB1110"/>
      <c r="AC1110"/>
      <c r="AD1110"/>
      <c r="AE1110"/>
      <c r="AF1110"/>
      <c r="AG1110"/>
      <c r="AH1110"/>
      <c r="AI1110"/>
      <c r="AJ1110"/>
    </row>
    <row r="1111" spans="1:36" ht="24.95" customHeight="1">
      <c r="A1111" s="66"/>
      <c r="M1111" s="37"/>
      <c r="N1111" s="37"/>
      <c r="U1111"/>
      <c r="V1111"/>
      <c r="W1111"/>
      <c r="X1111" s="112"/>
      <c r="Y1111" s="112"/>
      <c r="Z1111" s="200"/>
      <c r="AA1111"/>
      <c r="AB1111"/>
      <c r="AC1111"/>
      <c r="AD1111"/>
      <c r="AE1111"/>
      <c r="AF1111"/>
      <c r="AG1111"/>
      <c r="AH1111"/>
      <c r="AI1111"/>
      <c r="AJ1111"/>
    </row>
    <row r="1112" spans="1:36" ht="24.95" customHeight="1">
      <c r="A1112" s="66"/>
      <c r="M1112" s="37"/>
      <c r="N1112" s="37"/>
      <c r="U1112"/>
      <c r="V1112"/>
      <c r="W1112"/>
      <c r="X1112" s="112"/>
      <c r="Y1112" s="112"/>
      <c r="Z1112" s="200"/>
      <c r="AA1112"/>
      <c r="AB1112"/>
      <c r="AC1112"/>
      <c r="AD1112"/>
      <c r="AE1112"/>
      <c r="AF1112"/>
      <c r="AG1112"/>
      <c r="AH1112"/>
      <c r="AI1112"/>
      <c r="AJ1112"/>
    </row>
    <row r="1113" spans="1:36" ht="24.95" customHeight="1">
      <c r="A1113" s="66"/>
      <c r="M1113" s="37"/>
      <c r="N1113" s="37"/>
      <c r="U1113"/>
      <c r="V1113"/>
      <c r="W1113"/>
      <c r="X1113" s="112"/>
      <c r="Y1113" s="112"/>
      <c r="Z1113" s="200"/>
      <c r="AA1113"/>
      <c r="AB1113"/>
      <c r="AC1113"/>
      <c r="AD1113"/>
      <c r="AE1113"/>
      <c r="AF1113"/>
      <c r="AG1113"/>
      <c r="AH1113"/>
      <c r="AI1113"/>
      <c r="AJ1113"/>
    </row>
    <row r="1114" spans="1:36" ht="24.95" customHeight="1">
      <c r="A1114" s="66"/>
      <c r="M1114" s="37"/>
      <c r="N1114" s="37"/>
      <c r="U1114"/>
      <c r="V1114"/>
      <c r="W1114"/>
      <c r="X1114" s="112"/>
      <c r="Y1114" s="112"/>
      <c r="Z1114" s="200"/>
      <c r="AA1114"/>
      <c r="AB1114"/>
      <c r="AC1114"/>
      <c r="AD1114"/>
      <c r="AE1114"/>
      <c r="AF1114"/>
      <c r="AG1114"/>
      <c r="AH1114"/>
      <c r="AI1114"/>
      <c r="AJ1114"/>
    </row>
    <row r="1115" spans="1:36" ht="24.95" customHeight="1">
      <c r="A1115" s="66"/>
      <c r="M1115" s="37"/>
      <c r="N1115" s="37"/>
      <c r="U1115"/>
      <c r="V1115"/>
      <c r="W1115"/>
      <c r="X1115" s="112"/>
      <c r="Y1115" s="112"/>
      <c r="Z1115" s="200"/>
      <c r="AA1115"/>
      <c r="AB1115"/>
      <c r="AC1115"/>
      <c r="AD1115"/>
      <c r="AE1115"/>
      <c r="AF1115"/>
      <c r="AG1115"/>
      <c r="AH1115"/>
      <c r="AI1115"/>
      <c r="AJ1115"/>
    </row>
    <row r="1116" spans="1:36" ht="24.95" customHeight="1">
      <c r="A1116" s="66"/>
      <c r="M1116" s="37"/>
      <c r="N1116" s="37"/>
      <c r="U1116"/>
      <c r="V1116"/>
      <c r="W1116"/>
      <c r="X1116" s="112"/>
      <c r="Y1116" s="112"/>
      <c r="Z1116" s="200"/>
      <c r="AA1116"/>
      <c r="AB1116"/>
      <c r="AC1116"/>
      <c r="AD1116"/>
      <c r="AE1116"/>
      <c r="AF1116"/>
      <c r="AG1116"/>
      <c r="AH1116"/>
      <c r="AI1116"/>
      <c r="AJ1116"/>
    </row>
    <row r="1117" spans="1:36" ht="24.95" customHeight="1">
      <c r="A1117" s="66"/>
      <c r="M1117" s="37"/>
      <c r="N1117" s="37"/>
      <c r="U1117"/>
      <c r="V1117"/>
      <c r="W1117"/>
      <c r="X1117" s="112"/>
      <c r="Y1117" s="112"/>
      <c r="Z1117" s="200"/>
      <c r="AA1117"/>
      <c r="AB1117"/>
      <c r="AC1117"/>
      <c r="AD1117"/>
      <c r="AE1117"/>
      <c r="AF1117"/>
      <c r="AG1117"/>
      <c r="AH1117"/>
      <c r="AI1117"/>
      <c r="AJ1117"/>
    </row>
    <row r="1118" spans="1:36" ht="24.95" customHeight="1">
      <c r="A1118" s="66"/>
      <c r="M1118" s="37"/>
      <c r="N1118" s="37"/>
      <c r="U1118"/>
      <c r="V1118"/>
      <c r="W1118"/>
      <c r="X1118" s="112"/>
      <c r="Y1118" s="112"/>
      <c r="Z1118" s="200"/>
      <c r="AA1118"/>
      <c r="AB1118"/>
      <c r="AC1118"/>
      <c r="AD1118"/>
      <c r="AE1118"/>
      <c r="AF1118"/>
      <c r="AG1118"/>
      <c r="AH1118"/>
      <c r="AI1118"/>
      <c r="AJ1118"/>
    </row>
    <row r="1119" spans="1:36" ht="24.95" customHeight="1">
      <c r="A1119" s="66"/>
      <c r="M1119" s="37"/>
      <c r="N1119" s="37"/>
      <c r="U1119"/>
      <c r="V1119"/>
      <c r="W1119"/>
      <c r="X1119" s="112"/>
      <c r="Y1119" s="112"/>
      <c r="Z1119" s="200"/>
      <c r="AA1119"/>
      <c r="AB1119"/>
      <c r="AC1119"/>
      <c r="AD1119"/>
      <c r="AE1119"/>
      <c r="AF1119"/>
      <c r="AG1119"/>
      <c r="AH1119"/>
      <c r="AI1119"/>
      <c r="AJ1119"/>
    </row>
    <row r="1120" spans="1:36" ht="24.95" customHeight="1">
      <c r="A1120" s="66"/>
      <c r="M1120" s="37"/>
      <c r="N1120" s="37"/>
      <c r="U1120"/>
      <c r="V1120"/>
      <c r="W1120"/>
      <c r="X1120" s="112"/>
      <c r="Y1120" s="112"/>
      <c r="Z1120" s="200"/>
      <c r="AA1120"/>
      <c r="AB1120"/>
      <c r="AC1120"/>
      <c r="AD1120"/>
      <c r="AE1120"/>
      <c r="AF1120"/>
      <c r="AG1120"/>
      <c r="AH1120"/>
      <c r="AI1120"/>
      <c r="AJ1120"/>
    </row>
    <row r="1121" spans="1:36" ht="24.95" customHeight="1">
      <c r="A1121" s="66"/>
      <c r="M1121" s="37"/>
      <c r="N1121" s="37"/>
      <c r="U1121"/>
      <c r="V1121"/>
      <c r="W1121"/>
      <c r="X1121" s="112"/>
      <c r="Y1121" s="112"/>
      <c r="Z1121" s="200"/>
      <c r="AA1121"/>
      <c r="AB1121"/>
      <c r="AC1121"/>
      <c r="AD1121"/>
      <c r="AE1121"/>
      <c r="AF1121"/>
      <c r="AG1121"/>
      <c r="AH1121"/>
      <c r="AI1121"/>
      <c r="AJ1121"/>
    </row>
    <row r="1122" spans="1:36" ht="24.95" customHeight="1">
      <c r="A1122" s="66"/>
      <c r="M1122" s="37"/>
      <c r="N1122" s="37"/>
      <c r="U1122"/>
      <c r="V1122"/>
      <c r="W1122"/>
      <c r="X1122" s="112"/>
      <c r="Y1122" s="112"/>
      <c r="Z1122" s="200"/>
      <c r="AA1122"/>
      <c r="AB1122"/>
      <c r="AC1122"/>
      <c r="AD1122"/>
      <c r="AE1122"/>
      <c r="AF1122"/>
      <c r="AG1122"/>
      <c r="AH1122"/>
      <c r="AI1122"/>
      <c r="AJ1122"/>
    </row>
    <row r="1123" spans="1:36" ht="24.95" customHeight="1">
      <c r="A1123" s="66"/>
      <c r="M1123" s="37"/>
      <c r="N1123" s="37"/>
      <c r="U1123"/>
      <c r="V1123"/>
      <c r="W1123"/>
      <c r="X1123" s="112"/>
      <c r="Y1123" s="112"/>
      <c r="Z1123" s="200"/>
      <c r="AA1123"/>
      <c r="AB1123"/>
      <c r="AC1123"/>
      <c r="AD1123"/>
      <c r="AE1123"/>
      <c r="AF1123"/>
      <c r="AG1123"/>
      <c r="AH1123"/>
      <c r="AI1123"/>
      <c r="AJ1123"/>
    </row>
    <row r="1124" spans="1:36" ht="24.95" customHeight="1">
      <c r="A1124" s="66"/>
      <c r="M1124" s="37"/>
      <c r="N1124" s="37"/>
      <c r="U1124"/>
      <c r="V1124"/>
      <c r="W1124"/>
      <c r="X1124" s="112"/>
      <c r="Y1124" s="112"/>
      <c r="Z1124" s="200"/>
      <c r="AA1124"/>
      <c r="AB1124"/>
      <c r="AC1124"/>
      <c r="AD1124"/>
      <c r="AE1124"/>
      <c r="AF1124"/>
      <c r="AG1124"/>
      <c r="AH1124"/>
      <c r="AI1124"/>
      <c r="AJ1124"/>
    </row>
    <row r="1125" spans="1:36" ht="24.95" customHeight="1">
      <c r="A1125" s="66"/>
      <c r="M1125" s="37"/>
      <c r="N1125" s="37"/>
      <c r="U1125"/>
      <c r="V1125"/>
      <c r="W1125"/>
      <c r="X1125" s="112"/>
      <c r="Y1125" s="112"/>
      <c r="Z1125" s="200"/>
      <c r="AA1125"/>
      <c r="AB1125"/>
      <c r="AC1125"/>
      <c r="AD1125"/>
      <c r="AE1125"/>
      <c r="AF1125"/>
      <c r="AG1125"/>
      <c r="AH1125"/>
      <c r="AI1125"/>
      <c r="AJ1125"/>
    </row>
    <row r="1126" spans="1:36" ht="24.95" customHeight="1">
      <c r="A1126" s="66"/>
      <c r="M1126" s="37"/>
      <c r="N1126" s="37"/>
      <c r="U1126"/>
      <c r="V1126"/>
      <c r="W1126"/>
      <c r="X1126" s="112"/>
      <c r="Y1126" s="112"/>
      <c r="Z1126" s="200"/>
      <c r="AA1126"/>
      <c r="AB1126"/>
      <c r="AC1126"/>
      <c r="AD1126"/>
      <c r="AE1126"/>
      <c r="AF1126"/>
      <c r="AG1126"/>
      <c r="AH1126"/>
      <c r="AI1126"/>
      <c r="AJ1126"/>
    </row>
    <row r="1127" spans="1:36" ht="24.95" customHeight="1">
      <c r="A1127" s="66"/>
      <c r="M1127" s="37"/>
      <c r="N1127" s="37"/>
      <c r="U1127"/>
      <c r="V1127"/>
      <c r="W1127"/>
      <c r="X1127" s="112"/>
      <c r="Y1127" s="112"/>
      <c r="Z1127" s="200"/>
      <c r="AA1127"/>
      <c r="AB1127"/>
      <c r="AC1127"/>
      <c r="AD1127"/>
      <c r="AE1127"/>
      <c r="AF1127"/>
      <c r="AG1127"/>
      <c r="AH1127"/>
      <c r="AI1127"/>
      <c r="AJ1127"/>
    </row>
    <row r="1128" spans="1:36" ht="24.95" customHeight="1">
      <c r="A1128" s="66"/>
      <c r="M1128" s="37"/>
      <c r="N1128" s="37"/>
      <c r="U1128"/>
      <c r="V1128"/>
      <c r="W1128"/>
      <c r="X1128" s="112"/>
      <c r="Y1128" s="112"/>
      <c r="Z1128" s="200"/>
      <c r="AA1128"/>
      <c r="AB1128"/>
      <c r="AC1128"/>
      <c r="AD1128"/>
      <c r="AE1128"/>
      <c r="AF1128"/>
      <c r="AG1128"/>
      <c r="AH1128"/>
      <c r="AI1128"/>
      <c r="AJ1128"/>
    </row>
    <row r="1129" spans="1:36" ht="24.95" customHeight="1">
      <c r="A1129" s="66"/>
      <c r="M1129" s="37"/>
      <c r="N1129" s="37"/>
      <c r="U1129"/>
      <c r="V1129"/>
      <c r="W1129"/>
      <c r="X1129" s="112"/>
      <c r="Y1129" s="112"/>
      <c r="Z1129" s="200"/>
      <c r="AA1129"/>
      <c r="AB1129"/>
      <c r="AC1129"/>
      <c r="AD1129"/>
      <c r="AE1129"/>
      <c r="AF1129"/>
      <c r="AG1129"/>
      <c r="AH1129"/>
      <c r="AI1129"/>
      <c r="AJ1129"/>
    </row>
    <row r="1130" spans="1:36" ht="24.95" customHeight="1">
      <c r="A1130" s="66"/>
      <c r="M1130" s="37"/>
      <c r="N1130" s="37"/>
      <c r="U1130"/>
      <c r="V1130"/>
      <c r="W1130"/>
      <c r="X1130" s="112"/>
      <c r="Y1130" s="112"/>
      <c r="Z1130" s="200"/>
      <c r="AA1130"/>
      <c r="AB1130"/>
      <c r="AC1130"/>
      <c r="AD1130"/>
      <c r="AE1130"/>
      <c r="AF1130"/>
      <c r="AG1130"/>
      <c r="AH1130"/>
      <c r="AI1130"/>
      <c r="AJ1130"/>
    </row>
    <row r="1131" spans="1:36" ht="24.95" customHeight="1">
      <c r="A1131" s="66"/>
      <c r="M1131" s="37"/>
      <c r="N1131" s="37"/>
      <c r="U1131"/>
      <c r="V1131"/>
      <c r="W1131"/>
      <c r="X1131" s="112"/>
      <c r="Y1131" s="112"/>
      <c r="Z1131" s="200"/>
      <c r="AA1131"/>
      <c r="AB1131"/>
      <c r="AC1131"/>
      <c r="AD1131"/>
      <c r="AE1131"/>
      <c r="AF1131"/>
      <c r="AG1131"/>
      <c r="AH1131"/>
      <c r="AI1131"/>
      <c r="AJ1131"/>
    </row>
    <row r="1132" spans="1:36" ht="24.95" customHeight="1">
      <c r="A1132" s="66"/>
      <c r="M1132" s="37"/>
      <c r="N1132" s="37"/>
      <c r="U1132"/>
      <c r="V1132"/>
      <c r="W1132"/>
      <c r="X1132" s="112"/>
      <c r="Y1132" s="112"/>
      <c r="Z1132" s="200"/>
      <c r="AA1132"/>
      <c r="AB1132"/>
      <c r="AC1132"/>
      <c r="AD1132"/>
      <c r="AE1132"/>
      <c r="AF1132"/>
      <c r="AG1132"/>
      <c r="AH1132"/>
      <c r="AI1132"/>
      <c r="AJ1132"/>
    </row>
    <row r="1133" spans="1:36" ht="24.95" customHeight="1">
      <c r="A1133" s="66"/>
      <c r="M1133" s="37"/>
      <c r="N1133" s="37"/>
      <c r="U1133"/>
      <c r="V1133"/>
      <c r="W1133"/>
      <c r="X1133" s="112"/>
      <c r="Y1133" s="112"/>
      <c r="Z1133" s="200"/>
      <c r="AA1133"/>
      <c r="AB1133"/>
      <c r="AC1133"/>
      <c r="AD1133"/>
      <c r="AE1133"/>
      <c r="AF1133"/>
      <c r="AG1133"/>
      <c r="AH1133"/>
      <c r="AI1133"/>
      <c r="AJ1133"/>
    </row>
    <row r="1134" spans="1:36" ht="24.95" customHeight="1">
      <c r="A1134" s="66"/>
      <c r="M1134" s="37"/>
      <c r="N1134" s="37"/>
      <c r="U1134"/>
      <c r="V1134"/>
      <c r="W1134"/>
      <c r="X1134" s="112"/>
      <c r="Y1134" s="112"/>
      <c r="Z1134" s="200"/>
      <c r="AA1134"/>
      <c r="AB1134"/>
      <c r="AC1134"/>
      <c r="AD1134"/>
      <c r="AE1134"/>
      <c r="AF1134"/>
      <c r="AG1134"/>
      <c r="AH1134"/>
      <c r="AI1134"/>
      <c r="AJ1134"/>
    </row>
    <row r="1135" spans="1:36" ht="24.95" customHeight="1">
      <c r="A1135" s="66"/>
      <c r="M1135" s="37"/>
      <c r="N1135" s="37"/>
      <c r="U1135"/>
      <c r="V1135"/>
      <c r="W1135"/>
      <c r="X1135" s="112"/>
      <c r="Y1135" s="112"/>
      <c r="Z1135" s="200"/>
      <c r="AA1135"/>
      <c r="AB1135"/>
      <c r="AC1135"/>
      <c r="AD1135"/>
      <c r="AE1135"/>
      <c r="AF1135"/>
      <c r="AG1135"/>
      <c r="AH1135"/>
      <c r="AI1135"/>
      <c r="AJ1135"/>
    </row>
    <row r="1136" spans="1:36" ht="24.95" customHeight="1">
      <c r="A1136" s="66"/>
      <c r="M1136" s="37"/>
      <c r="N1136" s="37"/>
      <c r="U1136"/>
      <c r="V1136"/>
      <c r="W1136"/>
      <c r="X1136" s="112"/>
      <c r="Y1136" s="112"/>
      <c r="Z1136" s="200"/>
      <c r="AA1136"/>
      <c r="AB1136"/>
      <c r="AC1136"/>
      <c r="AD1136"/>
      <c r="AE1136"/>
      <c r="AF1136"/>
      <c r="AG1136"/>
      <c r="AH1136"/>
      <c r="AI1136"/>
      <c r="AJ1136"/>
    </row>
    <row r="1137" spans="1:36" ht="24.95" customHeight="1">
      <c r="A1137" s="66"/>
      <c r="M1137" s="37"/>
      <c r="N1137" s="37"/>
      <c r="U1137"/>
      <c r="V1137"/>
      <c r="W1137"/>
      <c r="X1137" s="112"/>
      <c r="Y1137" s="112"/>
      <c r="Z1137" s="200"/>
      <c r="AA1137"/>
      <c r="AB1137"/>
      <c r="AC1137"/>
      <c r="AD1137"/>
      <c r="AE1137"/>
      <c r="AF1137"/>
      <c r="AG1137"/>
      <c r="AH1137"/>
      <c r="AI1137"/>
      <c r="AJ1137"/>
    </row>
    <row r="1138" spans="1:36" ht="24.95" customHeight="1">
      <c r="A1138" s="66"/>
      <c r="M1138" s="37"/>
      <c r="N1138" s="37"/>
      <c r="U1138"/>
      <c r="V1138"/>
      <c r="W1138"/>
      <c r="X1138" s="112"/>
      <c r="Y1138" s="112"/>
      <c r="Z1138" s="200"/>
      <c r="AA1138"/>
      <c r="AB1138"/>
      <c r="AC1138"/>
      <c r="AD1138"/>
      <c r="AE1138"/>
      <c r="AF1138"/>
      <c r="AG1138"/>
      <c r="AH1138"/>
      <c r="AI1138"/>
      <c r="AJ1138"/>
    </row>
    <row r="1139" spans="1:36" ht="24.95" customHeight="1">
      <c r="A1139" s="66"/>
      <c r="M1139" s="37"/>
      <c r="N1139" s="37"/>
      <c r="U1139"/>
      <c r="V1139"/>
      <c r="W1139"/>
      <c r="X1139" s="112"/>
      <c r="Y1139" s="112"/>
      <c r="Z1139" s="200"/>
      <c r="AA1139"/>
      <c r="AB1139"/>
      <c r="AC1139"/>
      <c r="AD1139"/>
      <c r="AE1139"/>
      <c r="AF1139"/>
      <c r="AG1139"/>
      <c r="AH1139"/>
      <c r="AI1139"/>
      <c r="AJ1139"/>
    </row>
    <row r="1140" spans="1:36" ht="24.95" customHeight="1">
      <c r="A1140" s="66"/>
      <c r="M1140" s="37"/>
      <c r="N1140" s="37"/>
      <c r="U1140"/>
      <c r="V1140"/>
      <c r="W1140"/>
      <c r="X1140" s="112"/>
      <c r="Y1140" s="112"/>
      <c r="Z1140" s="200"/>
      <c r="AA1140"/>
      <c r="AB1140"/>
      <c r="AC1140"/>
      <c r="AD1140"/>
      <c r="AE1140"/>
      <c r="AF1140"/>
      <c r="AG1140"/>
      <c r="AH1140"/>
      <c r="AI1140"/>
      <c r="AJ1140"/>
    </row>
    <row r="1141" spans="1:36" ht="24.95" customHeight="1">
      <c r="A1141" s="66"/>
      <c r="M1141" s="37"/>
      <c r="N1141" s="37"/>
      <c r="U1141"/>
      <c r="V1141"/>
      <c r="W1141"/>
      <c r="X1141" s="112"/>
      <c r="Y1141" s="112"/>
      <c r="Z1141" s="200"/>
      <c r="AA1141"/>
      <c r="AB1141"/>
      <c r="AC1141"/>
      <c r="AD1141"/>
      <c r="AE1141"/>
      <c r="AF1141"/>
      <c r="AG1141"/>
      <c r="AH1141"/>
      <c r="AI1141"/>
      <c r="AJ1141"/>
    </row>
    <row r="1142" spans="1:36" ht="24.95" customHeight="1">
      <c r="A1142" s="66"/>
      <c r="M1142" s="37"/>
      <c r="N1142" s="37"/>
      <c r="U1142"/>
      <c r="V1142"/>
      <c r="W1142"/>
      <c r="X1142" s="112"/>
      <c r="Y1142" s="112"/>
      <c r="Z1142" s="200"/>
      <c r="AA1142"/>
      <c r="AB1142"/>
      <c r="AC1142"/>
      <c r="AD1142"/>
      <c r="AE1142"/>
      <c r="AF1142"/>
      <c r="AG1142"/>
      <c r="AH1142"/>
      <c r="AI1142"/>
      <c r="AJ1142"/>
    </row>
    <row r="1143" spans="1:36" ht="24.95" customHeight="1">
      <c r="A1143" s="66"/>
      <c r="M1143" s="37"/>
      <c r="N1143" s="37"/>
      <c r="U1143"/>
      <c r="V1143"/>
      <c r="W1143"/>
      <c r="X1143" s="112"/>
      <c r="Y1143" s="112"/>
      <c r="Z1143" s="200"/>
      <c r="AA1143"/>
      <c r="AB1143"/>
      <c r="AC1143"/>
      <c r="AD1143"/>
      <c r="AE1143"/>
      <c r="AF1143"/>
      <c r="AG1143"/>
      <c r="AH1143"/>
      <c r="AI1143"/>
      <c r="AJ1143"/>
    </row>
    <row r="1144" spans="1:36" ht="24.95" customHeight="1">
      <c r="A1144" s="66"/>
      <c r="M1144" s="37"/>
      <c r="N1144" s="37"/>
      <c r="U1144"/>
      <c r="V1144"/>
      <c r="W1144"/>
      <c r="X1144" s="112"/>
      <c r="Y1144" s="112"/>
      <c r="Z1144" s="200"/>
      <c r="AA1144"/>
      <c r="AB1144"/>
      <c r="AC1144"/>
      <c r="AD1144"/>
      <c r="AE1144"/>
      <c r="AF1144"/>
      <c r="AG1144"/>
      <c r="AH1144"/>
      <c r="AI1144"/>
      <c r="AJ1144"/>
    </row>
    <row r="1145" spans="1:36" ht="24.95" customHeight="1">
      <c r="A1145" s="66"/>
      <c r="M1145" s="37"/>
      <c r="N1145" s="37"/>
      <c r="U1145"/>
      <c r="V1145"/>
      <c r="W1145"/>
      <c r="X1145" s="112"/>
      <c r="Y1145" s="112"/>
      <c r="Z1145" s="200"/>
      <c r="AA1145"/>
      <c r="AB1145"/>
      <c r="AC1145"/>
      <c r="AD1145"/>
      <c r="AE1145"/>
      <c r="AF1145"/>
      <c r="AG1145"/>
      <c r="AH1145"/>
      <c r="AI1145"/>
      <c r="AJ1145"/>
    </row>
    <row r="1146" spans="1:36" ht="24.95" customHeight="1">
      <c r="A1146" s="66"/>
      <c r="M1146" s="37"/>
      <c r="N1146" s="37"/>
      <c r="U1146"/>
      <c r="V1146"/>
      <c r="W1146"/>
      <c r="X1146" s="112"/>
      <c r="Y1146" s="112"/>
      <c r="Z1146" s="200"/>
      <c r="AA1146"/>
      <c r="AB1146"/>
      <c r="AC1146"/>
      <c r="AD1146"/>
      <c r="AE1146"/>
      <c r="AF1146"/>
      <c r="AG1146"/>
      <c r="AH1146"/>
      <c r="AI1146"/>
      <c r="AJ1146"/>
    </row>
    <row r="1147" spans="1:36" ht="24.95" customHeight="1">
      <c r="A1147" s="66"/>
      <c r="M1147" s="37"/>
      <c r="N1147" s="37"/>
      <c r="U1147"/>
      <c r="V1147"/>
      <c r="W1147"/>
      <c r="X1147" s="112"/>
      <c r="Y1147" s="112"/>
      <c r="Z1147" s="200"/>
      <c r="AA1147"/>
      <c r="AB1147"/>
      <c r="AC1147"/>
      <c r="AD1147"/>
      <c r="AE1147"/>
      <c r="AF1147"/>
      <c r="AG1147"/>
      <c r="AH1147"/>
      <c r="AI1147"/>
      <c r="AJ1147"/>
    </row>
    <row r="1148" spans="1:36" ht="24.95" customHeight="1">
      <c r="A1148" s="66"/>
      <c r="M1148" s="37"/>
      <c r="N1148" s="37"/>
      <c r="U1148"/>
      <c r="V1148"/>
      <c r="W1148"/>
      <c r="X1148" s="112"/>
      <c r="Y1148" s="112"/>
      <c r="Z1148" s="200"/>
      <c r="AA1148"/>
      <c r="AB1148"/>
      <c r="AC1148"/>
      <c r="AD1148"/>
      <c r="AE1148"/>
      <c r="AF1148"/>
      <c r="AG1148"/>
      <c r="AH1148"/>
      <c r="AI1148"/>
      <c r="AJ1148"/>
    </row>
    <row r="1149" spans="1:36" ht="24.95" customHeight="1">
      <c r="A1149" s="66"/>
      <c r="M1149" s="37"/>
      <c r="N1149" s="37"/>
      <c r="U1149"/>
      <c r="V1149"/>
      <c r="W1149"/>
      <c r="X1149" s="112"/>
      <c r="Y1149" s="112"/>
      <c r="Z1149" s="200"/>
      <c r="AA1149"/>
      <c r="AB1149"/>
      <c r="AC1149"/>
      <c r="AD1149"/>
      <c r="AE1149"/>
      <c r="AF1149"/>
      <c r="AG1149"/>
      <c r="AH1149"/>
      <c r="AI1149"/>
      <c r="AJ1149"/>
    </row>
    <row r="1150" spans="1:36" ht="24.95" customHeight="1">
      <c r="A1150" s="66"/>
      <c r="M1150" s="37"/>
      <c r="N1150" s="37"/>
      <c r="U1150"/>
      <c r="V1150"/>
      <c r="W1150"/>
      <c r="X1150" s="112"/>
      <c r="Y1150" s="112"/>
      <c r="Z1150" s="200"/>
      <c r="AA1150"/>
      <c r="AB1150"/>
      <c r="AC1150"/>
      <c r="AD1150"/>
      <c r="AE1150"/>
      <c r="AF1150"/>
      <c r="AG1150"/>
      <c r="AH1150"/>
      <c r="AI1150"/>
      <c r="AJ1150"/>
    </row>
    <row r="1151" spans="1:36" ht="24.95" customHeight="1">
      <c r="A1151" s="66"/>
      <c r="M1151" s="37"/>
      <c r="N1151" s="37"/>
      <c r="U1151"/>
      <c r="V1151"/>
      <c r="W1151"/>
      <c r="X1151" s="112"/>
      <c r="Y1151" s="112"/>
      <c r="Z1151" s="200"/>
      <c r="AA1151"/>
      <c r="AB1151"/>
      <c r="AC1151"/>
      <c r="AD1151"/>
      <c r="AE1151"/>
      <c r="AF1151"/>
      <c r="AG1151"/>
      <c r="AH1151"/>
      <c r="AI1151"/>
      <c r="AJ1151"/>
    </row>
    <row r="1152" spans="1:36" ht="24.95" customHeight="1">
      <c r="A1152" s="66"/>
      <c r="M1152" s="37"/>
      <c r="N1152" s="37"/>
      <c r="U1152"/>
      <c r="V1152"/>
      <c r="W1152"/>
      <c r="X1152" s="112"/>
      <c r="Y1152" s="112"/>
      <c r="Z1152" s="200"/>
      <c r="AA1152"/>
      <c r="AB1152"/>
      <c r="AC1152"/>
      <c r="AD1152"/>
      <c r="AE1152"/>
      <c r="AF1152"/>
      <c r="AG1152"/>
      <c r="AH1152"/>
      <c r="AI1152"/>
      <c r="AJ1152"/>
    </row>
    <row r="1153" spans="1:36" ht="24.95" customHeight="1">
      <c r="A1153" s="66"/>
      <c r="M1153" s="37"/>
      <c r="N1153" s="37"/>
      <c r="U1153"/>
      <c r="V1153"/>
      <c r="W1153"/>
      <c r="X1153" s="112"/>
      <c r="Y1153" s="112"/>
      <c r="Z1153" s="200"/>
      <c r="AA1153"/>
      <c r="AB1153"/>
      <c r="AC1153"/>
      <c r="AD1153"/>
      <c r="AE1153"/>
      <c r="AF1153"/>
      <c r="AG1153"/>
      <c r="AH1153"/>
      <c r="AI1153"/>
      <c r="AJ1153"/>
    </row>
    <row r="1154" spans="1:36" ht="24.95" customHeight="1">
      <c r="A1154" s="66"/>
      <c r="M1154" s="37"/>
      <c r="N1154" s="37"/>
      <c r="U1154"/>
      <c r="V1154"/>
      <c r="W1154"/>
      <c r="X1154" s="112"/>
      <c r="Y1154" s="112"/>
      <c r="Z1154" s="200"/>
      <c r="AA1154"/>
      <c r="AB1154"/>
      <c r="AC1154"/>
      <c r="AD1154"/>
      <c r="AE1154"/>
      <c r="AF1154"/>
      <c r="AG1154"/>
      <c r="AH1154"/>
      <c r="AI1154"/>
      <c r="AJ1154"/>
    </row>
    <row r="1155" spans="1:36" ht="24.95" customHeight="1">
      <c r="A1155" s="66"/>
      <c r="M1155" s="37"/>
      <c r="N1155" s="37"/>
      <c r="U1155"/>
      <c r="V1155"/>
      <c r="W1155"/>
      <c r="X1155" s="112"/>
      <c r="Y1155" s="112"/>
      <c r="Z1155" s="200"/>
      <c r="AA1155"/>
      <c r="AB1155"/>
      <c r="AC1155"/>
      <c r="AD1155"/>
      <c r="AE1155"/>
      <c r="AF1155"/>
      <c r="AG1155"/>
      <c r="AH1155"/>
      <c r="AI1155"/>
      <c r="AJ1155"/>
    </row>
    <row r="1156" spans="1:36" ht="24.95" customHeight="1">
      <c r="A1156" s="66"/>
      <c r="M1156" s="37"/>
      <c r="N1156" s="37"/>
      <c r="U1156"/>
      <c r="V1156"/>
      <c r="W1156"/>
      <c r="X1156" s="112"/>
      <c r="Y1156" s="112"/>
      <c r="Z1156" s="200"/>
      <c r="AA1156"/>
      <c r="AB1156"/>
      <c r="AC1156"/>
      <c r="AD1156"/>
      <c r="AE1156"/>
      <c r="AF1156"/>
      <c r="AG1156"/>
      <c r="AH1156"/>
      <c r="AI1156"/>
      <c r="AJ1156"/>
    </row>
    <row r="1157" spans="1:36" ht="24.95" customHeight="1">
      <c r="A1157" s="66"/>
      <c r="M1157" s="37"/>
      <c r="N1157" s="37"/>
      <c r="U1157"/>
      <c r="V1157"/>
      <c r="W1157"/>
      <c r="X1157" s="112"/>
      <c r="Y1157" s="112"/>
      <c r="Z1157" s="200"/>
      <c r="AA1157"/>
      <c r="AB1157"/>
      <c r="AC1157"/>
      <c r="AD1157"/>
      <c r="AE1157"/>
      <c r="AF1157"/>
      <c r="AG1157"/>
      <c r="AH1157"/>
      <c r="AI1157"/>
      <c r="AJ1157"/>
    </row>
    <row r="1158" spans="1:36" ht="24.95" customHeight="1">
      <c r="A1158" s="66"/>
      <c r="M1158" s="37"/>
      <c r="N1158" s="37"/>
      <c r="U1158"/>
      <c r="V1158"/>
      <c r="W1158"/>
      <c r="X1158" s="112"/>
      <c r="Y1158" s="112"/>
      <c r="Z1158" s="200"/>
      <c r="AA1158"/>
      <c r="AB1158"/>
      <c r="AC1158"/>
      <c r="AD1158"/>
      <c r="AE1158"/>
      <c r="AF1158"/>
      <c r="AG1158"/>
      <c r="AH1158"/>
      <c r="AI1158"/>
      <c r="AJ1158"/>
    </row>
    <row r="1159" spans="1:36" ht="24.95" customHeight="1">
      <c r="A1159" s="66"/>
      <c r="M1159" s="37"/>
      <c r="N1159" s="37"/>
      <c r="U1159"/>
      <c r="V1159"/>
      <c r="W1159"/>
      <c r="X1159" s="112"/>
      <c r="Y1159" s="112"/>
      <c r="Z1159" s="200"/>
      <c r="AA1159"/>
      <c r="AB1159"/>
      <c r="AC1159"/>
      <c r="AD1159"/>
      <c r="AE1159"/>
      <c r="AF1159"/>
      <c r="AG1159"/>
      <c r="AH1159"/>
      <c r="AI1159"/>
      <c r="AJ1159"/>
    </row>
    <row r="1160" spans="1:36" ht="24.95" customHeight="1">
      <c r="A1160" s="66"/>
      <c r="M1160" s="37"/>
      <c r="N1160" s="37"/>
      <c r="U1160"/>
      <c r="V1160"/>
      <c r="W1160"/>
      <c r="X1160" s="112"/>
      <c r="Y1160" s="112"/>
      <c r="Z1160" s="200"/>
      <c r="AA1160"/>
      <c r="AB1160"/>
      <c r="AC1160"/>
      <c r="AD1160"/>
      <c r="AE1160"/>
      <c r="AF1160"/>
      <c r="AG1160"/>
      <c r="AH1160"/>
      <c r="AI1160"/>
      <c r="AJ1160"/>
    </row>
    <row r="1161" spans="1:36" ht="24.95" customHeight="1">
      <c r="A1161" s="66"/>
      <c r="M1161" s="37"/>
      <c r="N1161" s="37"/>
      <c r="U1161"/>
      <c r="V1161"/>
      <c r="W1161"/>
      <c r="X1161" s="112"/>
      <c r="Y1161" s="112"/>
      <c r="Z1161" s="200"/>
      <c r="AA1161"/>
      <c r="AB1161"/>
      <c r="AC1161"/>
      <c r="AD1161"/>
      <c r="AE1161"/>
      <c r="AF1161"/>
      <c r="AG1161"/>
      <c r="AH1161"/>
      <c r="AI1161"/>
      <c r="AJ1161"/>
    </row>
    <row r="1162" spans="1:36" ht="24.95" customHeight="1">
      <c r="A1162" s="66"/>
      <c r="M1162" s="37"/>
      <c r="N1162" s="37"/>
      <c r="U1162"/>
      <c r="V1162"/>
      <c r="W1162"/>
      <c r="X1162" s="112"/>
      <c r="Y1162" s="112"/>
      <c r="Z1162" s="200"/>
      <c r="AA1162"/>
      <c r="AB1162"/>
      <c r="AC1162"/>
      <c r="AD1162"/>
      <c r="AE1162"/>
      <c r="AF1162"/>
      <c r="AG1162"/>
      <c r="AH1162"/>
      <c r="AI1162"/>
      <c r="AJ1162"/>
    </row>
    <row r="1163" spans="1:36" ht="24.95" customHeight="1">
      <c r="A1163" s="66"/>
      <c r="M1163" s="37"/>
      <c r="N1163" s="37"/>
      <c r="U1163"/>
      <c r="V1163"/>
      <c r="W1163"/>
      <c r="X1163" s="112"/>
      <c r="Y1163" s="112"/>
      <c r="Z1163" s="200"/>
      <c r="AA1163"/>
      <c r="AB1163"/>
      <c r="AC1163"/>
      <c r="AD1163"/>
      <c r="AE1163"/>
      <c r="AF1163"/>
      <c r="AG1163"/>
      <c r="AH1163"/>
      <c r="AI1163"/>
      <c r="AJ1163"/>
    </row>
    <row r="1164" spans="1:36" ht="24.95" customHeight="1">
      <c r="A1164" s="66"/>
      <c r="M1164" s="37"/>
      <c r="N1164" s="37"/>
      <c r="U1164"/>
      <c r="V1164"/>
      <c r="W1164"/>
      <c r="X1164" s="112"/>
      <c r="Y1164" s="112"/>
      <c r="Z1164" s="200"/>
      <c r="AA1164"/>
      <c r="AB1164"/>
      <c r="AC1164"/>
      <c r="AD1164"/>
      <c r="AE1164"/>
      <c r="AF1164"/>
      <c r="AG1164"/>
      <c r="AH1164"/>
      <c r="AI1164"/>
      <c r="AJ1164"/>
    </row>
    <row r="1165" spans="1:36" ht="24.95" customHeight="1">
      <c r="A1165" s="66"/>
      <c r="M1165" s="37"/>
      <c r="N1165" s="37"/>
      <c r="U1165"/>
      <c r="V1165"/>
      <c r="W1165"/>
      <c r="X1165" s="112"/>
      <c r="Y1165" s="112"/>
      <c r="Z1165" s="200"/>
      <c r="AA1165"/>
      <c r="AB1165"/>
      <c r="AC1165"/>
      <c r="AD1165"/>
      <c r="AE1165"/>
      <c r="AF1165"/>
      <c r="AG1165"/>
      <c r="AH1165"/>
      <c r="AI1165"/>
      <c r="AJ1165"/>
    </row>
    <row r="1166" spans="1:36" ht="24.95" customHeight="1">
      <c r="A1166" s="66"/>
      <c r="M1166" s="37"/>
      <c r="N1166" s="37"/>
      <c r="U1166"/>
      <c r="V1166"/>
      <c r="W1166"/>
      <c r="X1166" s="112"/>
      <c r="Y1166" s="112"/>
      <c r="Z1166" s="200"/>
      <c r="AA1166"/>
      <c r="AB1166"/>
      <c r="AC1166"/>
      <c r="AD1166"/>
      <c r="AE1166"/>
      <c r="AF1166"/>
      <c r="AG1166"/>
      <c r="AH1166"/>
      <c r="AI1166"/>
      <c r="AJ1166"/>
    </row>
    <row r="1167" spans="1:36" ht="24.95" customHeight="1">
      <c r="A1167" s="66"/>
      <c r="M1167" s="37"/>
      <c r="N1167" s="37"/>
      <c r="U1167"/>
      <c r="V1167"/>
      <c r="W1167"/>
      <c r="X1167" s="112"/>
      <c r="Y1167" s="112"/>
      <c r="Z1167" s="200"/>
      <c r="AA1167"/>
      <c r="AB1167"/>
      <c r="AC1167"/>
      <c r="AD1167"/>
      <c r="AE1167"/>
      <c r="AF1167"/>
      <c r="AG1167"/>
      <c r="AH1167"/>
      <c r="AI1167"/>
      <c r="AJ1167"/>
    </row>
    <row r="1168" spans="1:36" ht="24.95" customHeight="1">
      <c r="A1168" s="66"/>
      <c r="M1168" s="37"/>
      <c r="N1168" s="37"/>
      <c r="U1168"/>
      <c r="V1168"/>
      <c r="W1168"/>
      <c r="X1168" s="112"/>
      <c r="Y1168" s="112"/>
      <c r="Z1168" s="200"/>
      <c r="AA1168"/>
      <c r="AB1168"/>
      <c r="AC1168"/>
      <c r="AD1168"/>
      <c r="AE1168"/>
      <c r="AF1168"/>
      <c r="AG1168"/>
      <c r="AH1168"/>
      <c r="AI1168"/>
      <c r="AJ1168"/>
    </row>
    <row r="1169" spans="1:36" ht="24.95" customHeight="1">
      <c r="A1169" s="66"/>
      <c r="M1169" s="37"/>
      <c r="N1169" s="37"/>
      <c r="U1169"/>
      <c r="V1169"/>
      <c r="W1169"/>
      <c r="X1169" s="112"/>
      <c r="Y1169" s="112"/>
      <c r="Z1169" s="200"/>
      <c r="AA1169"/>
      <c r="AB1169"/>
      <c r="AC1169"/>
      <c r="AD1169"/>
      <c r="AE1169"/>
      <c r="AF1169"/>
      <c r="AG1169"/>
      <c r="AH1169"/>
      <c r="AI1169"/>
      <c r="AJ1169"/>
    </row>
    <row r="1170" spans="1:36" ht="24.95" customHeight="1">
      <c r="A1170" s="66"/>
      <c r="M1170" s="37"/>
      <c r="N1170" s="37"/>
      <c r="U1170"/>
      <c r="V1170"/>
      <c r="W1170"/>
      <c r="X1170" s="112"/>
      <c r="Y1170" s="112"/>
      <c r="Z1170" s="200"/>
      <c r="AA1170"/>
      <c r="AB1170"/>
      <c r="AC1170"/>
      <c r="AD1170"/>
      <c r="AE1170"/>
      <c r="AF1170"/>
      <c r="AG1170"/>
      <c r="AH1170"/>
      <c r="AI1170"/>
      <c r="AJ1170"/>
    </row>
    <row r="1171" spans="1:36" ht="24.95" customHeight="1">
      <c r="A1171" s="66"/>
      <c r="M1171" s="37"/>
      <c r="N1171" s="37"/>
      <c r="U1171"/>
      <c r="V1171"/>
      <c r="W1171"/>
      <c r="X1171" s="112"/>
      <c r="Y1171" s="112"/>
      <c r="Z1171" s="200"/>
      <c r="AA1171"/>
      <c r="AB1171"/>
      <c r="AC1171"/>
      <c r="AD1171"/>
      <c r="AE1171"/>
      <c r="AF1171"/>
      <c r="AG1171"/>
      <c r="AH1171"/>
      <c r="AI1171"/>
      <c r="AJ1171"/>
    </row>
    <row r="1172" spans="1:36" ht="24.95" customHeight="1">
      <c r="A1172" s="66"/>
      <c r="M1172" s="37"/>
      <c r="N1172" s="37"/>
      <c r="U1172"/>
      <c r="V1172"/>
      <c r="W1172"/>
      <c r="X1172" s="112"/>
      <c r="Y1172" s="112"/>
      <c r="Z1172" s="200"/>
      <c r="AA1172"/>
      <c r="AB1172"/>
      <c r="AC1172"/>
      <c r="AD1172"/>
      <c r="AE1172"/>
      <c r="AF1172"/>
      <c r="AG1172"/>
      <c r="AH1172"/>
      <c r="AI1172"/>
      <c r="AJ1172"/>
    </row>
    <row r="1173" spans="1:36" ht="24.95" customHeight="1">
      <c r="A1173" s="66"/>
      <c r="M1173" s="37"/>
      <c r="N1173" s="37"/>
      <c r="U1173"/>
      <c r="V1173"/>
      <c r="W1173"/>
      <c r="X1173" s="112"/>
      <c r="Y1173" s="112"/>
      <c r="Z1173" s="200"/>
      <c r="AA1173"/>
      <c r="AB1173"/>
      <c r="AC1173"/>
      <c r="AD1173"/>
      <c r="AE1173"/>
      <c r="AF1173"/>
      <c r="AG1173"/>
      <c r="AH1173"/>
      <c r="AI1173"/>
      <c r="AJ1173"/>
    </row>
    <row r="1174" spans="1:36" ht="24.95" customHeight="1">
      <c r="A1174" s="66"/>
      <c r="M1174" s="37"/>
      <c r="N1174" s="37"/>
      <c r="U1174"/>
      <c r="V1174"/>
      <c r="W1174"/>
      <c r="X1174" s="112"/>
      <c r="Y1174" s="112"/>
      <c r="Z1174" s="200"/>
      <c r="AA1174"/>
      <c r="AB1174"/>
      <c r="AC1174"/>
      <c r="AD1174"/>
      <c r="AE1174"/>
      <c r="AF1174"/>
      <c r="AG1174"/>
      <c r="AH1174"/>
      <c r="AI1174"/>
      <c r="AJ1174"/>
    </row>
    <row r="1175" spans="1:36" ht="24.95" customHeight="1">
      <c r="A1175" s="66"/>
      <c r="M1175" s="37"/>
      <c r="N1175" s="37"/>
      <c r="U1175"/>
      <c r="V1175"/>
      <c r="W1175"/>
      <c r="X1175" s="112"/>
      <c r="Y1175" s="112"/>
      <c r="Z1175" s="200"/>
      <c r="AA1175"/>
      <c r="AB1175"/>
      <c r="AC1175"/>
      <c r="AD1175"/>
      <c r="AE1175"/>
      <c r="AF1175"/>
      <c r="AG1175"/>
      <c r="AH1175"/>
      <c r="AI1175"/>
      <c r="AJ1175"/>
    </row>
    <row r="1176" spans="1:36" ht="24.95" customHeight="1">
      <c r="A1176" s="66"/>
      <c r="M1176" s="37"/>
      <c r="N1176" s="37"/>
      <c r="U1176"/>
      <c r="V1176"/>
      <c r="W1176"/>
      <c r="X1176" s="112"/>
      <c r="Y1176" s="112"/>
      <c r="Z1176" s="200"/>
      <c r="AA1176"/>
      <c r="AB1176"/>
      <c r="AC1176"/>
      <c r="AD1176"/>
      <c r="AE1176"/>
      <c r="AF1176"/>
      <c r="AG1176"/>
      <c r="AH1176"/>
      <c r="AI1176"/>
      <c r="AJ1176"/>
    </row>
    <row r="1177" spans="1:36" ht="24.95" customHeight="1">
      <c r="A1177" s="66"/>
      <c r="M1177" s="37"/>
      <c r="N1177" s="37"/>
      <c r="U1177"/>
      <c r="V1177"/>
      <c r="W1177"/>
      <c r="X1177" s="112"/>
      <c r="Y1177" s="112"/>
      <c r="Z1177" s="200"/>
      <c r="AA1177"/>
      <c r="AB1177"/>
      <c r="AC1177"/>
      <c r="AD1177"/>
      <c r="AE1177"/>
      <c r="AF1177"/>
      <c r="AG1177"/>
      <c r="AH1177"/>
      <c r="AI1177"/>
      <c r="AJ1177"/>
    </row>
    <row r="1178" spans="1:36" ht="24.95" customHeight="1">
      <c r="A1178" s="66"/>
      <c r="M1178" s="37"/>
      <c r="N1178" s="37"/>
      <c r="U1178"/>
      <c r="V1178"/>
      <c r="W1178"/>
      <c r="X1178" s="112"/>
      <c r="Y1178" s="112"/>
      <c r="Z1178" s="200"/>
      <c r="AA1178"/>
      <c r="AB1178"/>
      <c r="AC1178"/>
      <c r="AD1178"/>
      <c r="AE1178"/>
      <c r="AF1178"/>
      <c r="AG1178"/>
      <c r="AH1178"/>
      <c r="AI1178"/>
      <c r="AJ1178"/>
    </row>
    <row r="1179" spans="1:36" ht="24.95" customHeight="1">
      <c r="A1179" s="66"/>
      <c r="M1179" s="37"/>
      <c r="N1179" s="37"/>
      <c r="U1179"/>
      <c r="V1179"/>
      <c r="W1179"/>
      <c r="X1179" s="112"/>
      <c r="Y1179" s="112"/>
      <c r="Z1179" s="200"/>
      <c r="AA1179"/>
      <c r="AB1179"/>
      <c r="AC1179"/>
      <c r="AD1179"/>
      <c r="AE1179"/>
      <c r="AF1179"/>
      <c r="AG1179"/>
      <c r="AH1179"/>
      <c r="AI1179"/>
      <c r="AJ1179"/>
    </row>
    <row r="1180" spans="1:36" ht="24.95" customHeight="1">
      <c r="A1180" s="66"/>
      <c r="M1180" s="37"/>
      <c r="N1180" s="37"/>
      <c r="U1180"/>
      <c r="V1180"/>
      <c r="W1180"/>
      <c r="X1180" s="112"/>
      <c r="Y1180" s="112"/>
      <c r="Z1180" s="200"/>
      <c r="AA1180"/>
      <c r="AB1180"/>
      <c r="AC1180"/>
      <c r="AD1180"/>
      <c r="AE1180"/>
      <c r="AF1180"/>
      <c r="AG1180"/>
      <c r="AH1180"/>
      <c r="AI1180"/>
      <c r="AJ1180"/>
    </row>
    <row r="1181" spans="1:36" ht="24.95" customHeight="1">
      <c r="A1181" s="66"/>
      <c r="M1181" s="37"/>
      <c r="N1181" s="37"/>
      <c r="U1181"/>
      <c r="V1181"/>
      <c r="W1181"/>
      <c r="X1181" s="112"/>
      <c r="Y1181" s="112"/>
      <c r="Z1181" s="200"/>
      <c r="AA1181"/>
      <c r="AB1181"/>
      <c r="AC1181"/>
      <c r="AD1181"/>
      <c r="AE1181"/>
      <c r="AF1181"/>
      <c r="AG1181"/>
      <c r="AH1181"/>
      <c r="AI1181"/>
      <c r="AJ1181"/>
    </row>
    <row r="1182" spans="1:36" ht="24.95" customHeight="1">
      <c r="A1182" s="66"/>
      <c r="M1182" s="37"/>
      <c r="N1182" s="37"/>
      <c r="U1182"/>
      <c r="V1182"/>
      <c r="W1182"/>
      <c r="X1182" s="112"/>
      <c r="Y1182" s="112"/>
      <c r="Z1182" s="200"/>
      <c r="AA1182"/>
      <c r="AB1182"/>
      <c r="AC1182"/>
      <c r="AD1182"/>
      <c r="AE1182"/>
      <c r="AF1182"/>
      <c r="AG1182"/>
      <c r="AH1182"/>
      <c r="AI1182"/>
      <c r="AJ1182"/>
    </row>
    <row r="1183" spans="1:36" ht="24.95" customHeight="1">
      <c r="A1183" s="66"/>
      <c r="M1183" s="37"/>
      <c r="N1183" s="37"/>
      <c r="U1183"/>
      <c r="V1183"/>
      <c r="W1183"/>
      <c r="X1183" s="112"/>
      <c r="Y1183" s="112"/>
      <c r="Z1183" s="200"/>
      <c r="AA1183"/>
      <c r="AB1183"/>
      <c r="AC1183"/>
      <c r="AD1183"/>
      <c r="AE1183"/>
      <c r="AF1183"/>
      <c r="AG1183"/>
      <c r="AH1183"/>
      <c r="AI1183"/>
      <c r="AJ1183"/>
    </row>
    <row r="1184" spans="1:36" ht="24.95" customHeight="1">
      <c r="A1184" s="66"/>
      <c r="M1184" s="37"/>
      <c r="N1184" s="37"/>
      <c r="U1184"/>
      <c r="V1184"/>
      <c r="W1184"/>
      <c r="X1184" s="112"/>
      <c r="Y1184" s="112"/>
      <c r="Z1184" s="200"/>
      <c r="AA1184"/>
      <c r="AB1184"/>
      <c r="AC1184"/>
      <c r="AD1184"/>
      <c r="AE1184"/>
      <c r="AF1184"/>
      <c r="AG1184"/>
      <c r="AH1184"/>
      <c r="AI1184"/>
      <c r="AJ1184"/>
    </row>
    <row r="1185" spans="1:36" ht="24.95" customHeight="1">
      <c r="A1185" s="66"/>
      <c r="M1185" s="37"/>
      <c r="N1185" s="37"/>
      <c r="U1185"/>
      <c r="V1185"/>
      <c r="W1185"/>
      <c r="X1185" s="112"/>
      <c r="Y1185" s="112"/>
      <c r="Z1185" s="200"/>
      <c r="AA1185"/>
      <c r="AB1185"/>
      <c r="AC1185"/>
      <c r="AD1185"/>
      <c r="AE1185"/>
      <c r="AF1185"/>
      <c r="AG1185"/>
      <c r="AH1185"/>
      <c r="AI1185"/>
      <c r="AJ1185"/>
    </row>
    <row r="1186" spans="1:36" ht="24.95" customHeight="1">
      <c r="A1186" s="66"/>
      <c r="M1186" s="37"/>
      <c r="N1186" s="37"/>
      <c r="U1186"/>
      <c r="V1186"/>
      <c r="W1186"/>
      <c r="X1186" s="112"/>
      <c r="Y1186" s="112"/>
      <c r="Z1186" s="200"/>
      <c r="AA1186"/>
      <c r="AB1186"/>
      <c r="AC1186"/>
      <c r="AD1186"/>
      <c r="AE1186"/>
      <c r="AF1186"/>
      <c r="AG1186"/>
      <c r="AH1186"/>
      <c r="AI1186"/>
      <c r="AJ1186"/>
    </row>
    <row r="1187" spans="1:36" ht="24.95" customHeight="1">
      <c r="A1187" s="66"/>
      <c r="M1187" s="37"/>
      <c r="N1187" s="37"/>
      <c r="U1187"/>
      <c r="V1187"/>
      <c r="W1187"/>
      <c r="X1187" s="112"/>
      <c r="Y1187" s="112"/>
      <c r="Z1187" s="200"/>
      <c r="AA1187"/>
      <c r="AB1187"/>
      <c r="AC1187"/>
      <c r="AD1187"/>
      <c r="AE1187"/>
      <c r="AF1187"/>
      <c r="AG1187"/>
      <c r="AH1187"/>
      <c r="AI1187"/>
      <c r="AJ1187"/>
    </row>
    <row r="1188" spans="1:36" ht="24.95" customHeight="1">
      <c r="A1188" s="66"/>
      <c r="M1188" s="37"/>
      <c r="N1188" s="37"/>
      <c r="U1188"/>
      <c r="V1188"/>
      <c r="W1188"/>
      <c r="X1188" s="112"/>
      <c r="Y1188" s="112"/>
      <c r="Z1188" s="200"/>
      <c r="AA1188"/>
      <c r="AB1188"/>
      <c r="AC1188"/>
      <c r="AD1188"/>
      <c r="AE1188"/>
      <c r="AF1188"/>
      <c r="AG1188"/>
      <c r="AH1188"/>
      <c r="AI1188"/>
      <c r="AJ1188"/>
    </row>
    <row r="1189" spans="1:36" ht="24.95" customHeight="1">
      <c r="A1189" s="66"/>
      <c r="M1189" s="37"/>
      <c r="N1189" s="37"/>
      <c r="U1189"/>
      <c r="V1189"/>
      <c r="W1189"/>
      <c r="X1189" s="112"/>
      <c r="Y1189" s="112"/>
      <c r="Z1189" s="200"/>
      <c r="AA1189"/>
      <c r="AB1189"/>
      <c r="AC1189"/>
      <c r="AD1189"/>
      <c r="AE1189"/>
      <c r="AF1189"/>
      <c r="AG1189"/>
      <c r="AH1189"/>
      <c r="AI1189"/>
      <c r="AJ1189"/>
    </row>
    <row r="1190" spans="1:36" ht="24.95" customHeight="1">
      <c r="A1190" s="66"/>
      <c r="M1190" s="37"/>
      <c r="N1190" s="37"/>
      <c r="U1190"/>
      <c r="V1190"/>
      <c r="W1190"/>
      <c r="X1190" s="112"/>
      <c r="Y1190" s="112"/>
      <c r="Z1190" s="200"/>
      <c r="AA1190"/>
      <c r="AB1190"/>
      <c r="AC1190"/>
      <c r="AD1190"/>
      <c r="AE1190"/>
      <c r="AF1190"/>
      <c r="AG1190"/>
      <c r="AH1190"/>
      <c r="AI1190"/>
      <c r="AJ1190"/>
    </row>
    <row r="1191" spans="1:36" ht="24.95" customHeight="1">
      <c r="A1191" s="66"/>
      <c r="M1191" s="37"/>
      <c r="N1191" s="37"/>
      <c r="U1191"/>
      <c r="V1191"/>
      <c r="W1191"/>
      <c r="X1191" s="112"/>
      <c r="Y1191" s="112"/>
      <c r="Z1191" s="200"/>
      <c r="AA1191"/>
      <c r="AB1191"/>
      <c r="AC1191"/>
      <c r="AD1191"/>
      <c r="AE1191"/>
      <c r="AF1191"/>
      <c r="AG1191"/>
      <c r="AH1191"/>
      <c r="AI1191"/>
      <c r="AJ1191"/>
    </row>
    <row r="1192" spans="1:36" ht="24.95" customHeight="1">
      <c r="A1192" s="66"/>
      <c r="M1192" s="37"/>
      <c r="N1192" s="37"/>
      <c r="U1192"/>
      <c r="V1192"/>
      <c r="W1192"/>
      <c r="X1192" s="112"/>
      <c r="Y1192" s="112"/>
      <c r="Z1192" s="200"/>
      <c r="AA1192"/>
      <c r="AB1192"/>
      <c r="AC1192"/>
      <c r="AD1192"/>
      <c r="AE1192"/>
      <c r="AF1192"/>
      <c r="AG1192"/>
      <c r="AH1192"/>
      <c r="AI1192"/>
      <c r="AJ1192"/>
    </row>
    <row r="1193" spans="1:36" ht="24.95" customHeight="1">
      <c r="A1193" s="66"/>
      <c r="M1193" s="37"/>
      <c r="N1193" s="37"/>
      <c r="U1193"/>
      <c r="V1193"/>
      <c r="W1193"/>
      <c r="X1193" s="112"/>
      <c r="Y1193" s="112"/>
      <c r="Z1193" s="200"/>
      <c r="AA1193"/>
      <c r="AB1193"/>
      <c r="AC1193"/>
      <c r="AD1193"/>
      <c r="AE1193"/>
      <c r="AF1193"/>
      <c r="AG1193"/>
      <c r="AH1193"/>
      <c r="AI1193"/>
      <c r="AJ1193"/>
    </row>
    <row r="1194" spans="1:36" ht="24.95" customHeight="1">
      <c r="A1194" s="66"/>
      <c r="M1194" s="37"/>
      <c r="N1194" s="37"/>
      <c r="U1194"/>
      <c r="V1194"/>
      <c r="W1194"/>
      <c r="X1194" s="112"/>
      <c r="Y1194" s="112"/>
      <c r="Z1194" s="200"/>
      <c r="AA1194"/>
      <c r="AB1194"/>
      <c r="AC1194"/>
      <c r="AD1194"/>
      <c r="AE1194"/>
      <c r="AF1194"/>
      <c r="AG1194"/>
      <c r="AH1194"/>
      <c r="AI1194"/>
      <c r="AJ1194"/>
    </row>
    <row r="1195" spans="1:36" ht="24.95" customHeight="1">
      <c r="A1195" s="66"/>
      <c r="M1195" s="37"/>
      <c r="N1195" s="37"/>
      <c r="U1195"/>
      <c r="V1195"/>
      <c r="W1195"/>
      <c r="X1195" s="112"/>
      <c r="Y1195" s="112"/>
      <c r="Z1195" s="200"/>
      <c r="AA1195"/>
      <c r="AB1195"/>
      <c r="AC1195"/>
      <c r="AD1195"/>
      <c r="AE1195"/>
      <c r="AF1195"/>
      <c r="AG1195"/>
      <c r="AH1195"/>
      <c r="AI1195"/>
      <c r="AJ1195"/>
    </row>
    <row r="1196" spans="1:36" ht="24.95" customHeight="1">
      <c r="A1196" s="66"/>
      <c r="M1196" s="37"/>
      <c r="N1196" s="37"/>
      <c r="U1196"/>
      <c r="V1196"/>
      <c r="W1196"/>
      <c r="X1196" s="112"/>
      <c r="Y1196" s="112"/>
      <c r="Z1196" s="200"/>
      <c r="AA1196"/>
      <c r="AB1196"/>
      <c r="AC1196"/>
      <c r="AD1196"/>
      <c r="AE1196"/>
      <c r="AF1196"/>
      <c r="AG1196"/>
      <c r="AH1196"/>
      <c r="AI1196"/>
      <c r="AJ1196"/>
    </row>
    <row r="1197" spans="1:36" ht="24.95" customHeight="1">
      <c r="A1197" s="66"/>
      <c r="M1197" s="37"/>
      <c r="N1197" s="37"/>
      <c r="U1197"/>
      <c r="V1197"/>
      <c r="W1197"/>
      <c r="X1197" s="112"/>
      <c r="Y1197" s="112"/>
      <c r="Z1197" s="200"/>
      <c r="AA1197"/>
      <c r="AB1197"/>
      <c r="AC1197"/>
      <c r="AD1197"/>
      <c r="AE1197"/>
      <c r="AF1197"/>
      <c r="AG1197"/>
      <c r="AH1197"/>
      <c r="AI1197"/>
      <c r="AJ1197"/>
    </row>
    <row r="1198" spans="1:36" ht="24.95" customHeight="1">
      <c r="A1198" s="66"/>
      <c r="M1198" s="37"/>
      <c r="N1198" s="37"/>
      <c r="U1198"/>
      <c r="V1198"/>
      <c r="W1198"/>
      <c r="X1198" s="112"/>
      <c r="Y1198" s="112"/>
      <c r="Z1198" s="200"/>
      <c r="AA1198"/>
      <c r="AB1198"/>
      <c r="AC1198"/>
      <c r="AD1198"/>
      <c r="AE1198"/>
      <c r="AF1198"/>
      <c r="AG1198"/>
      <c r="AH1198"/>
      <c r="AI1198"/>
      <c r="AJ1198"/>
    </row>
    <row r="1199" spans="1:36" ht="24.95" customHeight="1">
      <c r="A1199" s="66"/>
      <c r="M1199" s="37"/>
      <c r="N1199" s="37"/>
      <c r="U1199"/>
      <c r="V1199"/>
      <c r="W1199"/>
      <c r="X1199" s="112"/>
      <c r="Y1199" s="112"/>
      <c r="Z1199" s="200"/>
      <c r="AA1199"/>
      <c r="AB1199"/>
      <c r="AC1199"/>
      <c r="AD1199"/>
      <c r="AE1199"/>
      <c r="AF1199"/>
      <c r="AG1199"/>
      <c r="AH1199"/>
      <c r="AI1199"/>
      <c r="AJ1199"/>
    </row>
    <row r="1200" spans="1:36" ht="24.95" customHeight="1">
      <c r="A1200" s="66"/>
      <c r="M1200" s="37"/>
      <c r="N1200" s="37"/>
      <c r="U1200"/>
      <c r="V1200"/>
      <c r="W1200"/>
      <c r="X1200" s="112"/>
      <c r="Y1200" s="112"/>
      <c r="Z1200" s="200"/>
      <c r="AA1200"/>
      <c r="AB1200"/>
      <c r="AC1200"/>
      <c r="AD1200"/>
      <c r="AE1200"/>
      <c r="AF1200"/>
      <c r="AG1200"/>
      <c r="AH1200"/>
      <c r="AI1200"/>
      <c r="AJ1200"/>
    </row>
    <row r="1201" spans="1:36" ht="24.95" customHeight="1">
      <c r="A1201" s="66"/>
      <c r="M1201" s="37"/>
      <c r="N1201" s="37"/>
      <c r="U1201"/>
      <c r="V1201"/>
      <c r="W1201"/>
      <c r="X1201" s="112"/>
      <c r="Y1201" s="112"/>
      <c r="Z1201" s="200"/>
      <c r="AA1201"/>
      <c r="AB1201"/>
      <c r="AC1201"/>
      <c r="AD1201"/>
      <c r="AE1201"/>
      <c r="AF1201"/>
      <c r="AG1201"/>
      <c r="AH1201"/>
      <c r="AI1201"/>
      <c r="AJ1201"/>
    </row>
    <row r="1202" spans="1:36" ht="24.95" customHeight="1">
      <c r="A1202" s="66"/>
      <c r="M1202" s="37"/>
      <c r="N1202" s="37"/>
      <c r="U1202"/>
      <c r="V1202"/>
      <c r="W1202"/>
      <c r="X1202" s="112"/>
      <c r="Y1202" s="112"/>
      <c r="Z1202" s="200"/>
      <c r="AA1202"/>
      <c r="AB1202"/>
      <c r="AC1202"/>
      <c r="AD1202"/>
      <c r="AE1202"/>
      <c r="AF1202"/>
      <c r="AG1202"/>
      <c r="AH1202"/>
      <c r="AI1202"/>
      <c r="AJ1202"/>
    </row>
    <row r="1203" spans="1:36" ht="24.95" customHeight="1">
      <c r="A1203" s="66"/>
      <c r="M1203" s="37"/>
      <c r="N1203" s="37"/>
      <c r="U1203"/>
      <c r="V1203"/>
      <c r="W1203"/>
      <c r="X1203" s="112"/>
      <c r="Y1203" s="112"/>
      <c r="Z1203" s="200"/>
      <c r="AA1203"/>
      <c r="AB1203"/>
      <c r="AC1203"/>
      <c r="AD1203"/>
      <c r="AE1203"/>
      <c r="AF1203"/>
      <c r="AG1203"/>
      <c r="AH1203"/>
      <c r="AI1203"/>
      <c r="AJ1203"/>
    </row>
    <row r="1204" spans="1:36" ht="24.95" customHeight="1">
      <c r="A1204" s="66"/>
      <c r="M1204" s="37"/>
      <c r="N1204" s="37"/>
      <c r="U1204"/>
      <c r="V1204"/>
      <c r="W1204"/>
      <c r="X1204" s="112"/>
      <c r="Y1204" s="112"/>
      <c r="Z1204" s="200"/>
      <c r="AA1204"/>
      <c r="AB1204"/>
      <c r="AC1204"/>
      <c r="AD1204"/>
      <c r="AE1204"/>
      <c r="AF1204"/>
      <c r="AG1204"/>
      <c r="AH1204"/>
      <c r="AI1204"/>
      <c r="AJ1204"/>
    </row>
    <row r="1205" spans="1:36" ht="24.95" customHeight="1">
      <c r="A1205" s="66"/>
      <c r="M1205" s="37"/>
      <c r="N1205" s="37"/>
      <c r="U1205"/>
      <c r="V1205"/>
      <c r="W1205"/>
      <c r="X1205" s="112"/>
      <c r="Y1205" s="112"/>
      <c r="Z1205" s="200"/>
      <c r="AA1205"/>
      <c r="AB1205"/>
      <c r="AC1205"/>
      <c r="AD1205"/>
      <c r="AE1205"/>
      <c r="AF1205"/>
      <c r="AG1205"/>
      <c r="AH1205"/>
      <c r="AI1205"/>
      <c r="AJ1205"/>
    </row>
    <row r="1206" spans="1:36" ht="24.95" customHeight="1">
      <c r="A1206" s="66"/>
      <c r="M1206" s="37"/>
      <c r="N1206" s="37"/>
      <c r="U1206"/>
      <c r="V1206"/>
      <c r="W1206"/>
      <c r="X1206" s="112"/>
      <c r="Y1206" s="112"/>
      <c r="Z1206" s="200"/>
      <c r="AA1206"/>
      <c r="AB1206"/>
      <c r="AC1206"/>
      <c r="AD1206"/>
      <c r="AE1206"/>
      <c r="AF1206"/>
      <c r="AG1206"/>
      <c r="AH1206"/>
      <c r="AI1206"/>
      <c r="AJ1206"/>
    </row>
    <row r="1207" spans="1:36" ht="24.95" customHeight="1">
      <c r="A1207" s="66"/>
      <c r="M1207" s="37"/>
      <c r="N1207" s="37"/>
      <c r="U1207"/>
      <c r="V1207"/>
      <c r="W1207"/>
      <c r="X1207" s="112"/>
      <c r="Y1207" s="112"/>
      <c r="Z1207" s="200"/>
      <c r="AA1207"/>
      <c r="AB1207"/>
      <c r="AC1207"/>
      <c r="AD1207"/>
      <c r="AE1207"/>
      <c r="AF1207"/>
      <c r="AG1207"/>
      <c r="AH1207"/>
      <c r="AI1207"/>
      <c r="AJ1207"/>
    </row>
    <row r="1208" spans="1:36" ht="24.95" customHeight="1">
      <c r="A1208" s="66"/>
      <c r="M1208" s="37"/>
      <c r="N1208" s="37"/>
      <c r="U1208"/>
      <c r="V1208"/>
      <c r="W1208"/>
      <c r="X1208" s="112"/>
      <c r="Y1208" s="112"/>
      <c r="Z1208" s="200"/>
      <c r="AA1208"/>
      <c r="AB1208"/>
      <c r="AC1208"/>
      <c r="AD1208"/>
      <c r="AE1208"/>
      <c r="AF1208"/>
      <c r="AG1208"/>
      <c r="AH1208"/>
      <c r="AI1208"/>
      <c r="AJ1208"/>
    </row>
    <row r="1209" spans="1:36" ht="24.95" customHeight="1">
      <c r="A1209" s="66"/>
      <c r="M1209" s="37"/>
      <c r="N1209" s="37"/>
      <c r="U1209"/>
      <c r="V1209"/>
      <c r="W1209"/>
      <c r="X1209" s="112"/>
      <c r="Y1209" s="112"/>
      <c r="Z1209" s="200"/>
      <c r="AA1209"/>
      <c r="AB1209"/>
      <c r="AC1209"/>
      <c r="AD1209"/>
      <c r="AE1209"/>
      <c r="AF1209"/>
      <c r="AG1209"/>
      <c r="AH1209"/>
      <c r="AI1209"/>
      <c r="AJ1209"/>
    </row>
    <row r="1210" spans="1:36" ht="24.95" customHeight="1">
      <c r="A1210" s="66"/>
      <c r="M1210" s="37"/>
      <c r="N1210" s="37"/>
      <c r="U1210"/>
      <c r="V1210"/>
      <c r="W1210"/>
      <c r="X1210" s="112"/>
      <c r="Y1210" s="112"/>
      <c r="Z1210" s="200"/>
      <c r="AA1210"/>
      <c r="AB1210"/>
      <c r="AC1210"/>
      <c r="AD1210"/>
      <c r="AE1210"/>
      <c r="AF1210"/>
      <c r="AG1210"/>
      <c r="AH1210"/>
      <c r="AI1210"/>
      <c r="AJ1210"/>
    </row>
    <row r="1211" spans="1:36" ht="24.95" customHeight="1">
      <c r="A1211" s="66"/>
      <c r="M1211" s="37"/>
      <c r="N1211" s="37"/>
      <c r="U1211"/>
      <c r="V1211"/>
      <c r="W1211"/>
      <c r="X1211" s="112"/>
      <c r="Y1211" s="112"/>
      <c r="Z1211" s="200"/>
      <c r="AA1211"/>
      <c r="AB1211"/>
      <c r="AC1211"/>
      <c r="AD1211"/>
      <c r="AE1211"/>
      <c r="AF1211"/>
      <c r="AG1211"/>
      <c r="AH1211"/>
      <c r="AI1211"/>
      <c r="AJ1211"/>
    </row>
    <row r="1212" spans="1:36" ht="24.95" customHeight="1">
      <c r="A1212" s="66"/>
      <c r="M1212" s="37"/>
      <c r="N1212" s="37"/>
      <c r="U1212"/>
      <c r="V1212"/>
      <c r="W1212"/>
      <c r="X1212" s="112"/>
      <c r="Y1212" s="112"/>
      <c r="Z1212" s="200"/>
      <c r="AA1212"/>
      <c r="AB1212"/>
      <c r="AC1212"/>
      <c r="AD1212"/>
      <c r="AE1212"/>
      <c r="AF1212"/>
      <c r="AG1212"/>
      <c r="AH1212"/>
      <c r="AI1212"/>
      <c r="AJ1212"/>
    </row>
    <row r="1213" spans="1:36" ht="24.95" customHeight="1">
      <c r="A1213" s="66"/>
      <c r="M1213" s="37"/>
      <c r="N1213" s="37"/>
      <c r="U1213"/>
      <c r="V1213"/>
      <c r="W1213"/>
      <c r="X1213" s="112"/>
      <c r="Y1213" s="112"/>
      <c r="Z1213" s="200"/>
      <c r="AA1213"/>
      <c r="AB1213"/>
      <c r="AC1213"/>
      <c r="AD1213"/>
      <c r="AE1213"/>
      <c r="AF1213"/>
      <c r="AG1213"/>
      <c r="AH1213"/>
      <c r="AI1213"/>
      <c r="AJ1213"/>
    </row>
    <row r="1214" spans="1:36" ht="24.95" customHeight="1">
      <c r="A1214" s="66"/>
      <c r="M1214" s="37"/>
      <c r="N1214" s="37"/>
      <c r="U1214"/>
      <c r="V1214"/>
      <c r="W1214"/>
      <c r="X1214" s="112"/>
      <c r="Y1214" s="112"/>
      <c r="Z1214" s="200"/>
      <c r="AA1214"/>
      <c r="AB1214"/>
      <c r="AC1214"/>
      <c r="AD1214"/>
      <c r="AE1214"/>
      <c r="AF1214"/>
      <c r="AG1214"/>
      <c r="AH1214"/>
      <c r="AI1214"/>
      <c r="AJ1214"/>
    </row>
    <row r="1215" spans="1:36" ht="24.95" customHeight="1">
      <c r="A1215" s="66"/>
      <c r="M1215" s="37"/>
      <c r="N1215" s="37"/>
      <c r="U1215"/>
      <c r="V1215"/>
      <c r="W1215"/>
      <c r="X1215" s="112"/>
      <c r="Y1215" s="112"/>
      <c r="Z1215" s="200"/>
      <c r="AA1215"/>
      <c r="AB1215"/>
      <c r="AC1215"/>
      <c r="AD1215"/>
      <c r="AE1215"/>
      <c r="AF1215"/>
      <c r="AG1215"/>
      <c r="AH1215"/>
      <c r="AI1215"/>
      <c r="AJ1215"/>
    </row>
    <row r="1216" spans="1:36" ht="24.95" customHeight="1">
      <c r="A1216" s="66"/>
      <c r="M1216" s="37"/>
      <c r="N1216" s="37"/>
      <c r="U1216"/>
      <c r="V1216"/>
      <c r="W1216"/>
      <c r="X1216" s="112"/>
      <c r="Y1216" s="112"/>
      <c r="Z1216" s="200"/>
      <c r="AA1216"/>
      <c r="AB1216"/>
      <c r="AC1216"/>
      <c r="AD1216"/>
      <c r="AE1216"/>
      <c r="AF1216"/>
      <c r="AG1216"/>
      <c r="AH1216"/>
      <c r="AI1216"/>
      <c r="AJ1216"/>
    </row>
    <row r="1217" spans="1:36" ht="24.95" customHeight="1">
      <c r="A1217" s="66"/>
      <c r="M1217" s="37"/>
      <c r="N1217" s="37"/>
      <c r="U1217"/>
      <c r="V1217"/>
      <c r="W1217"/>
      <c r="X1217" s="112"/>
      <c r="Y1217" s="112"/>
      <c r="Z1217" s="200"/>
      <c r="AA1217"/>
      <c r="AB1217"/>
      <c r="AC1217"/>
      <c r="AD1217"/>
      <c r="AE1217"/>
      <c r="AF1217"/>
      <c r="AG1217"/>
      <c r="AH1217"/>
      <c r="AI1217"/>
      <c r="AJ1217"/>
    </row>
    <row r="1218" spans="1:36" ht="24.95" customHeight="1">
      <c r="A1218" s="66"/>
      <c r="M1218" s="37"/>
      <c r="N1218" s="37"/>
      <c r="U1218"/>
      <c r="V1218"/>
      <c r="W1218"/>
      <c r="X1218" s="112"/>
      <c r="Y1218" s="112"/>
      <c r="Z1218" s="200"/>
      <c r="AA1218"/>
      <c r="AB1218"/>
      <c r="AC1218"/>
      <c r="AD1218"/>
      <c r="AE1218"/>
      <c r="AF1218"/>
      <c r="AG1218"/>
      <c r="AH1218"/>
      <c r="AI1218"/>
      <c r="AJ1218"/>
    </row>
    <row r="1219" spans="1:36" ht="24.95" customHeight="1">
      <c r="A1219" s="66"/>
      <c r="M1219" s="37"/>
      <c r="N1219" s="37"/>
      <c r="U1219"/>
      <c r="V1219"/>
      <c r="W1219"/>
      <c r="X1219" s="112"/>
      <c r="Y1219" s="112"/>
      <c r="Z1219" s="200"/>
      <c r="AA1219"/>
      <c r="AB1219"/>
      <c r="AC1219"/>
      <c r="AD1219"/>
      <c r="AE1219"/>
      <c r="AF1219"/>
      <c r="AG1219"/>
      <c r="AH1219"/>
      <c r="AI1219"/>
      <c r="AJ1219"/>
    </row>
    <row r="1220" spans="1:36" ht="24.95" customHeight="1">
      <c r="A1220" s="66"/>
      <c r="M1220" s="37"/>
      <c r="N1220" s="37"/>
      <c r="U1220"/>
      <c r="V1220"/>
      <c r="W1220"/>
      <c r="X1220" s="112"/>
      <c r="Y1220" s="112"/>
      <c r="Z1220" s="200"/>
      <c r="AA1220"/>
      <c r="AB1220"/>
      <c r="AC1220"/>
      <c r="AD1220"/>
      <c r="AE1220"/>
      <c r="AF1220"/>
      <c r="AG1220"/>
      <c r="AH1220"/>
      <c r="AI1220"/>
      <c r="AJ1220"/>
    </row>
    <row r="1221" spans="1:36" ht="24.95" customHeight="1">
      <c r="A1221" s="66"/>
      <c r="M1221" s="37"/>
      <c r="N1221" s="37"/>
      <c r="U1221"/>
      <c r="V1221"/>
      <c r="W1221"/>
      <c r="X1221" s="112"/>
      <c r="Y1221" s="112"/>
      <c r="Z1221" s="200"/>
      <c r="AA1221"/>
      <c r="AB1221"/>
      <c r="AC1221"/>
      <c r="AD1221"/>
      <c r="AE1221"/>
      <c r="AF1221"/>
      <c r="AG1221"/>
      <c r="AH1221"/>
      <c r="AI1221"/>
      <c r="AJ1221"/>
    </row>
    <row r="1222" spans="1:36" ht="24.95" customHeight="1">
      <c r="A1222" s="66"/>
      <c r="M1222" s="37"/>
      <c r="N1222" s="37"/>
      <c r="U1222"/>
      <c r="V1222"/>
      <c r="W1222"/>
      <c r="X1222" s="112"/>
      <c r="Y1222" s="112"/>
      <c r="Z1222" s="200"/>
      <c r="AA1222"/>
      <c r="AB1222"/>
      <c r="AC1222"/>
      <c r="AD1222"/>
      <c r="AE1222"/>
      <c r="AF1222"/>
      <c r="AG1222"/>
      <c r="AH1222"/>
      <c r="AI1222"/>
      <c r="AJ1222"/>
    </row>
    <row r="1223" spans="1:36" ht="24.95" customHeight="1">
      <c r="A1223" s="66"/>
      <c r="M1223" s="37"/>
      <c r="N1223" s="37"/>
      <c r="U1223"/>
      <c r="V1223"/>
      <c r="W1223"/>
      <c r="X1223" s="112"/>
      <c r="Y1223" s="112"/>
      <c r="Z1223" s="200"/>
      <c r="AA1223"/>
      <c r="AB1223"/>
      <c r="AC1223"/>
      <c r="AD1223"/>
      <c r="AE1223"/>
      <c r="AF1223"/>
      <c r="AG1223"/>
      <c r="AH1223"/>
      <c r="AI1223"/>
      <c r="AJ1223"/>
    </row>
    <row r="1224" spans="1:36" ht="24.95" customHeight="1">
      <c r="A1224" s="66"/>
      <c r="M1224" s="37"/>
      <c r="N1224" s="37"/>
      <c r="U1224"/>
      <c r="V1224"/>
      <c r="W1224"/>
      <c r="X1224" s="112"/>
      <c r="Y1224" s="112"/>
      <c r="Z1224" s="200"/>
      <c r="AA1224"/>
      <c r="AB1224"/>
      <c r="AC1224"/>
      <c r="AD1224"/>
      <c r="AE1224"/>
      <c r="AF1224"/>
      <c r="AG1224"/>
      <c r="AH1224"/>
      <c r="AI1224"/>
      <c r="AJ1224"/>
    </row>
    <row r="1225" spans="1:36" ht="24.95" customHeight="1">
      <c r="A1225" s="66"/>
      <c r="M1225" s="37"/>
      <c r="N1225" s="37"/>
      <c r="U1225"/>
      <c r="V1225"/>
      <c r="W1225"/>
      <c r="X1225" s="112"/>
      <c r="Y1225" s="112"/>
      <c r="Z1225" s="200"/>
      <c r="AA1225"/>
      <c r="AB1225"/>
      <c r="AC1225"/>
      <c r="AD1225"/>
      <c r="AE1225"/>
      <c r="AF1225"/>
      <c r="AG1225"/>
      <c r="AH1225"/>
      <c r="AI1225"/>
      <c r="AJ1225"/>
    </row>
    <row r="1226" spans="1:36" ht="24.95" customHeight="1">
      <c r="A1226" s="66"/>
      <c r="M1226" s="37"/>
      <c r="N1226" s="37"/>
      <c r="U1226"/>
      <c r="V1226"/>
      <c r="W1226"/>
      <c r="X1226" s="112"/>
      <c r="Y1226" s="112"/>
      <c r="Z1226" s="200"/>
      <c r="AA1226"/>
      <c r="AB1226"/>
      <c r="AC1226"/>
      <c r="AD1226"/>
      <c r="AE1226"/>
      <c r="AF1226"/>
      <c r="AG1226"/>
      <c r="AH1226"/>
      <c r="AI1226"/>
      <c r="AJ1226"/>
    </row>
    <row r="1227" spans="1:36" ht="24.95" customHeight="1">
      <c r="A1227" s="66"/>
      <c r="M1227" s="37"/>
      <c r="N1227" s="37"/>
      <c r="U1227"/>
      <c r="V1227"/>
      <c r="W1227"/>
      <c r="X1227" s="112"/>
      <c r="Y1227" s="112"/>
      <c r="Z1227" s="200"/>
      <c r="AA1227"/>
      <c r="AB1227"/>
      <c r="AC1227"/>
      <c r="AD1227"/>
      <c r="AE1227"/>
      <c r="AF1227"/>
      <c r="AG1227"/>
      <c r="AH1227"/>
      <c r="AI1227"/>
      <c r="AJ1227"/>
    </row>
    <row r="1228" spans="1:36" ht="24.95" customHeight="1">
      <c r="A1228" s="66"/>
      <c r="M1228" s="37"/>
      <c r="N1228" s="37"/>
      <c r="U1228"/>
      <c r="V1228"/>
      <c r="W1228"/>
      <c r="X1228" s="112"/>
      <c r="Y1228" s="112"/>
      <c r="Z1228" s="200"/>
      <c r="AA1228"/>
      <c r="AB1228"/>
      <c r="AC1228"/>
      <c r="AD1228"/>
      <c r="AE1228"/>
      <c r="AF1228"/>
      <c r="AG1228"/>
      <c r="AH1228"/>
      <c r="AI1228"/>
      <c r="AJ1228"/>
    </row>
    <row r="1229" spans="1:36" ht="24.95" customHeight="1">
      <c r="A1229" s="66"/>
      <c r="M1229" s="37"/>
      <c r="N1229" s="37"/>
      <c r="U1229"/>
      <c r="V1229"/>
      <c r="W1229"/>
      <c r="X1229" s="112"/>
      <c r="Y1229" s="112"/>
      <c r="Z1229" s="200"/>
      <c r="AA1229"/>
      <c r="AB1229"/>
      <c r="AC1229"/>
      <c r="AD1229"/>
      <c r="AE1229"/>
      <c r="AF1229"/>
      <c r="AG1229"/>
      <c r="AH1229"/>
      <c r="AI1229"/>
      <c r="AJ1229"/>
    </row>
    <row r="1230" spans="1:36" ht="24.95" customHeight="1">
      <c r="A1230" s="66"/>
      <c r="M1230" s="37"/>
      <c r="N1230" s="37"/>
      <c r="U1230"/>
      <c r="V1230"/>
      <c r="W1230"/>
      <c r="X1230" s="112"/>
      <c r="Y1230" s="112"/>
      <c r="Z1230" s="200"/>
      <c r="AA1230"/>
      <c r="AB1230"/>
      <c r="AC1230"/>
      <c r="AD1230"/>
      <c r="AE1230"/>
      <c r="AF1230"/>
      <c r="AG1230"/>
      <c r="AH1230"/>
      <c r="AI1230"/>
      <c r="AJ1230"/>
    </row>
    <row r="1231" spans="1:36" ht="24.95" customHeight="1">
      <c r="A1231" s="66"/>
      <c r="M1231" s="37"/>
      <c r="N1231" s="37"/>
      <c r="U1231"/>
      <c r="V1231"/>
      <c r="W1231"/>
      <c r="X1231" s="112"/>
      <c r="Y1231" s="112"/>
      <c r="Z1231" s="200"/>
      <c r="AA1231"/>
      <c r="AB1231"/>
      <c r="AC1231"/>
      <c r="AD1231"/>
      <c r="AE1231"/>
      <c r="AF1231"/>
      <c r="AG1231"/>
      <c r="AH1231"/>
      <c r="AI1231"/>
      <c r="AJ1231"/>
    </row>
    <row r="1232" spans="1:36" ht="24.95" customHeight="1">
      <c r="A1232" s="66"/>
      <c r="M1232" s="37"/>
      <c r="N1232" s="37"/>
      <c r="U1232"/>
      <c r="V1232"/>
      <c r="W1232"/>
      <c r="X1232" s="112"/>
      <c r="Y1232" s="112"/>
      <c r="Z1232" s="200"/>
      <c r="AA1232"/>
      <c r="AB1232"/>
      <c r="AC1232"/>
      <c r="AD1232"/>
      <c r="AE1232"/>
      <c r="AF1232"/>
      <c r="AG1232"/>
      <c r="AH1232"/>
      <c r="AI1232"/>
      <c r="AJ1232"/>
    </row>
    <row r="1233" spans="1:36" ht="24.95" customHeight="1">
      <c r="A1233" s="66"/>
      <c r="M1233" s="37"/>
      <c r="N1233" s="37"/>
      <c r="U1233"/>
      <c r="V1233"/>
      <c r="W1233"/>
      <c r="X1233" s="112"/>
      <c r="Y1233" s="112"/>
      <c r="Z1233" s="200"/>
      <c r="AA1233"/>
      <c r="AB1233"/>
      <c r="AC1233"/>
      <c r="AD1233"/>
      <c r="AE1233"/>
      <c r="AF1233"/>
      <c r="AG1233"/>
      <c r="AH1233"/>
      <c r="AI1233"/>
      <c r="AJ1233"/>
    </row>
    <row r="1234" spans="1:36" ht="24.95" customHeight="1">
      <c r="A1234" s="66"/>
      <c r="M1234" s="37"/>
      <c r="N1234" s="37"/>
      <c r="U1234"/>
      <c r="V1234"/>
      <c r="W1234"/>
      <c r="X1234" s="112"/>
      <c r="Y1234" s="112"/>
      <c r="Z1234" s="200"/>
      <c r="AA1234"/>
      <c r="AB1234"/>
      <c r="AC1234"/>
      <c r="AD1234"/>
      <c r="AE1234"/>
      <c r="AF1234"/>
      <c r="AG1234"/>
      <c r="AH1234"/>
      <c r="AI1234"/>
      <c r="AJ1234"/>
    </row>
    <row r="1235" spans="1:36" ht="24.95" customHeight="1">
      <c r="A1235" s="66"/>
      <c r="M1235" s="37"/>
      <c r="N1235" s="37"/>
      <c r="U1235"/>
      <c r="V1235"/>
      <c r="W1235"/>
      <c r="X1235" s="112"/>
      <c r="Y1235" s="112"/>
      <c r="Z1235" s="200"/>
      <c r="AA1235"/>
      <c r="AB1235"/>
      <c r="AC1235"/>
      <c r="AD1235"/>
      <c r="AE1235"/>
      <c r="AF1235"/>
      <c r="AG1235"/>
      <c r="AH1235"/>
      <c r="AI1235"/>
      <c r="AJ1235"/>
    </row>
    <row r="1236" spans="1:36" ht="24.95" customHeight="1">
      <c r="A1236" s="66"/>
      <c r="M1236" s="37"/>
      <c r="N1236" s="37"/>
      <c r="U1236"/>
      <c r="V1236"/>
      <c r="W1236"/>
      <c r="X1236" s="112"/>
      <c r="Y1236" s="112"/>
      <c r="Z1236" s="200"/>
      <c r="AA1236"/>
      <c r="AB1236"/>
      <c r="AC1236"/>
      <c r="AD1236"/>
      <c r="AE1236"/>
      <c r="AF1236"/>
      <c r="AG1236"/>
      <c r="AH1236"/>
      <c r="AI1236"/>
      <c r="AJ1236"/>
    </row>
    <row r="1237" spans="1:36" ht="24.95" customHeight="1">
      <c r="A1237" s="66"/>
      <c r="M1237" s="37"/>
      <c r="N1237" s="37"/>
      <c r="U1237"/>
      <c r="V1237"/>
      <c r="W1237"/>
      <c r="X1237" s="112"/>
      <c r="Y1237" s="112"/>
      <c r="Z1237" s="200"/>
      <c r="AA1237"/>
      <c r="AB1237"/>
      <c r="AC1237"/>
      <c r="AD1237"/>
      <c r="AE1237"/>
      <c r="AF1237"/>
      <c r="AG1237"/>
      <c r="AH1237"/>
      <c r="AI1237"/>
      <c r="AJ1237"/>
    </row>
    <row r="1238" spans="1:36" ht="24.95" customHeight="1">
      <c r="A1238" s="66"/>
      <c r="M1238" s="37"/>
      <c r="N1238" s="37"/>
      <c r="U1238"/>
      <c r="V1238"/>
      <c r="W1238"/>
      <c r="X1238" s="112"/>
      <c r="Y1238" s="112"/>
      <c r="Z1238" s="200"/>
      <c r="AA1238"/>
      <c r="AB1238"/>
      <c r="AC1238"/>
      <c r="AD1238"/>
      <c r="AE1238"/>
      <c r="AF1238"/>
      <c r="AG1238"/>
      <c r="AH1238"/>
      <c r="AI1238"/>
      <c r="AJ1238"/>
    </row>
    <row r="1239" spans="1:36" ht="24.95" customHeight="1">
      <c r="A1239" s="66"/>
      <c r="M1239" s="37"/>
      <c r="N1239" s="37"/>
      <c r="U1239"/>
      <c r="V1239"/>
      <c r="W1239"/>
      <c r="X1239" s="112"/>
      <c r="Y1239" s="112"/>
      <c r="Z1239" s="200"/>
      <c r="AA1239"/>
      <c r="AB1239"/>
      <c r="AC1239"/>
      <c r="AD1239"/>
      <c r="AE1239"/>
      <c r="AF1239"/>
      <c r="AG1239"/>
      <c r="AH1239"/>
      <c r="AI1239"/>
      <c r="AJ1239"/>
    </row>
    <row r="1240" spans="1:36" ht="24.95" customHeight="1">
      <c r="A1240" s="66"/>
      <c r="M1240" s="37"/>
      <c r="N1240" s="37"/>
      <c r="U1240"/>
      <c r="V1240"/>
      <c r="W1240"/>
      <c r="X1240" s="112"/>
      <c r="Y1240" s="112"/>
      <c r="Z1240" s="200"/>
      <c r="AA1240"/>
      <c r="AB1240"/>
      <c r="AC1240"/>
      <c r="AD1240"/>
      <c r="AE1240"/>
      <c r="AF1240"/>
      <c r="AG1240"/>
      <c r="AH1240"/>
      <c r="AI1240"/>
      <c r="AJ1240"/>
    </row>
    <row r="1241" spans="1:36" ht="24.95" customHeight="1">
      <c r="A1241" s="66"/>
      <c r="M1241" s="37"/>
      <c r="N1241" s="37"/>
      <c r="U1241"/>
      <c r="V1241"/>
      <c r="W1241"/>
      <c r="X1241" s="112"/>
      <c r="Y1241" s="112"/>
      <c r="Z1241" s="200"/>
      <c r="AA1241"/>
      <c r="AB1241"/>
      <c r="AC1241"/>
      <c r="AD1241"/>
      <c r="AE1241"/>
      <c r="AF1241"/>
      <c r="AG1241"/>
      <c r="AH1241"/>
      <c r="AI1241"/>
      <c r="AJ1241"/>
    </row>
    <row r="1242" spans="1:36" ht="24.95" customHeight="1">
      <c r="A1242" s="66"/>
      <c r="M1242" s="37"/>
      <c r="N1242" s="37"/>
      <c r="U1242"/>
      <c r="V1242"/>
      <c r="W1242"/>
      <c r="X1242" s="112"/>
      <c r="Y1242" s="112"/>
      <c r="Z1242" s="200"/>
      <c r="AA1242"/>
      <c r="AB1242"/>
      <c r="AC1242"/>
      <c r="AD1242"/>
      <c r="AE1242"/>
      <c r="AF1242"/>
      <c r="AG1242"/>
      <c r="AH1242"/>
      <c r="AI1242"/>
      <c r="AJ1242"/>
    </row>
    <row r="1243" spans="1:36" ht="24.95" customHeight="1">
      <c r="A1243" s="66"/>
      <c r="M1243" s="37"/>
      <c r="N1243" s="37"/>
      <c r="U1243"/>
      <c r="V1243"/>
      <c r="W1243"/>
      <c r="X1243" s="112"/>
      <c r="Y1243" s="112"/>
      <c r="Z1243" s="200"/>
      <c r="AA1243"/>
      <c r="AB1243"/>
      <c r="AC1243"/>
      <c r="AD1243"/>
      <c r="AE1243"/>
      <c r="AF1243"/>
      <c r="AG1243"/>
      <c r="AH1243"/>
      <c r="AI1243"/>
      <c r="AJ1243"/>
    </row>
    <row r="1244" spans="1:36" ht="24.95" customHeight="1">
      <c r="A1244" s="66"/>
      <c r="M1244" s="37"/>
      <c r="N1244" s="37"/>
      <c r="U1244"/>
      <c r="V1244"/>
      <c r="W1244"/>
      <c r="X1244" s="112"/>
      <c r="Y1244" s="112"/>
      <c r="Z1244" s="200"/>
      <c r="AA1244"/>
      <c r="AB1244"/>
      <c r="AC1244"/>
      <c r="AD1244"/>
      <c r="AE1244"/>
      <c r="AF1244"/>
      <c r="AG1244"/>
      <c r="AH1244"/>
      <c r="AI1244"/>
      <c r="AJ1244"/>
    </row>
    <row r="1245" spans="1:36" ht="24.95" customHeight="1">
      <c r="A1245" s="66"/>
      <c r="M1245" s="37"/>
      <c r="N1245" s="37"/>
      <c r="U1245"/>
      <c r="V1245"/>
      <c r="W1245"/>
      <c r="X1245" s="112"/>
      <c r="Y1245" s="112"/>
      <c r="Z1245" s="200"/>
      <c r="AA1245"/>
      <c r="AB1245"/>
      <c r="AC1245"/>
      <c r="AD1245"/>
      <c r="AE1245"/>
      <c r="AF1245"/>
      <c r="AG1245"/>
      <c r="AH1245"/>
      <c r="AI1245"/>
      <c r="AJ1245"/>
    </row>
    <row r="1246" spans="1:36" ht="24.95" customHeight="1">
      <c r="A1246" s="66"/>
      <c r="M1246" s="37"/>
      <c r="N1246" s="37"/>
      <c r="U1246"/>
      <c r="V1246"/>
      <c r="W1246"/>
      <c r="X1246" s="112"/>
      <c r="Y1246" s="112"/>
      <c r="Z1246" s="200"/>
      <c r="AA1246"/>
      <c r="AB1246"/>
      <c r="AC1246"/>
      <c r="AD1246"/>
      <c r="AE1246"/>
      <c r="AF1246"/>
      <c r="AG1246"/>
      <c r="AH1246"/>
      <c r="AI1246"/>
      <c r="AJ1246"/>
    </row>
    <row r="1247" spans="1:36" ht="24.95" customHeight="1">
      <c r="A1247" s="66"/>
      <c r="M1247" s="37"/>
      <c r="N1247" s="37"/>
      <c r="U1247"/>
      <c r="V1247"/>
      <c r="W1247"/>
      <c r="X1247" s="112"/>
      <c r="Y1247" s="112"/>
      <c r="Z1247" s="200"/>
      <c r="AA1247"/>
      <c r="AB1247"/>
      <c r="AC1247"/>
      <c r="AD1247"/>
      <c r="AE1247"/>
      <c r="AF1247"/>
      <c r="AG1247"/>
      <c r="AH1247"/>
      <c r="AI1247"/>
      <c r="AJ1247"/>
    </row>
    <row r="1248" spans="1:36" ht="24.95" customHeight="1">
      <c r="A1248" s="66"/>
      <c r="M1248" s="37"/>
      <c r="N1248" s="37"/>
      <c r="U1248"/>
      <c r="V1248"/>
      <c r="W1248"/>
      <c r="X1248" s="112"/>
      <c r="Y1248" s="112"/>
      <c r="Z1248" s="200"/>
      <c r="AA1248"/>
      <c r="AB1248"/>
      <c r="AC1248"/>
      <c r="AD1248"/>
      <c r="AE1248"/>
      <c r="AF1248"/>
      <c r="AG1248"/>
      <c r="AH1248"/>
      <c r="AI1248"/>
      <c r="AJ1248"/>
    </row>
    <row r="1249" spans="1:36" ht="24.95" customHeight="1">
      <c r="A1249" s="66"/>
      <c r="M1249" s="37"/>
      <c r="N1249" s="37"/>
      <c r="U1249"/>
      <c r="V1249"/>
      <c r="W1249"/>
      <c r="X1249" s="112"/>
      <c r="Y1249" s="112"/>
      <c r="Z1249" s="200"/>
      <c r="AA1249"/>
      <c r="AB1249"/>
      <c r="AC1249"/>
      <c r="AD1249"/>
      <c r="AE1249"/>
      <c r="AF1249"/>
      <c r="AG1249"/>
      <c r="AH1249"/>
      <c r="AI1249"/>
      <c r="AJ1249"/>
    </row>
    <row r="1250" spans="1:36" ht="24.95" customHeight="1">
      <c r="A1250" s="66"/>
      <c r="M1250" s="37"/>
      <c r="N1250" s="37"/>
      <c r="U1250"/>
      <c r="V1250"/>
      <c r="W1250"/>
      <c r="X1250" s="112"/>
      <c r="Y1250" s="112"/>
      <c r="Z1250" s="200"/>
      <c r="AA1250"/>
      <c r="AB1250"/>
      <c r="AC1250"/>
      <c r="AD1250"/>
      <c r="AE1250"/>
      <c r="AF1250"/>
      <c r="AG1250"/>
      <c r="AH1250"/>
      <c r="AI1250"/>
      <c r="AJ1250"/>
    </row>
    <row r="1251" spans="1:36" ht="24.95" customHeight="1">
      <c r="A1251" s="66"/>
      <c r="M1251" s="37"/>
      <c r="N1251" s="37"/>
      <c r="U1251"/>
      <c r="V1251"/>
      <c r="W1251"/>
      <c r="X1251" s="112"/>
      <c r="Y1251" s="112"/>
      <c r="Z1251" s="200"/>
      <c r="AA1251"/>
      <c r="AB1251"/>
      <c r="AC1251"/>
      <c r="AD1251"/>
      <c r="AE1251"/>
      <c r="AF1251"/>
      <c r="AG1251"/>
      <c r="AH1251"/>
      <c r="AI1251"/>
      <c r="AJ1251"/>
    </row>
    <row r="1252" spans="1:36" ht="24.95" customHeight="1">
      <c r="A1252" s="66"/>
      <c r="M1252" s="37"/>
      <c r="N1252" s="37"/>
      <c r="U1252"/>
      <c r="V1252"/>
      <c r="W1252"/>
      <c r="X1252" s="112"/>
      <c r="Y1252" s="112"/>
      <c r="Z1252" s="200"/>
      <c r="AA1252"/>
      <c r="AB1252"/>
      <c r="AC1252"/>
      <c r="AD1252"/>
      <c r="AE1252"/>
      <c r="AF1252"/>
      <c r="AG1252"/>
      <c r="AH1252"/>
      <c r="AI1252"/>
      <c r="AJ1252"/>
    </row>
    <row r="1253" spans="1:36" ht="24.95" customHeight="1">
      <c r="A1253" s="66"/>
      <c r="M1253" s="37"/>
      <c r="N1253" s="37"/>
      <c r="U1253"/>
      <c r="V1253"/>
      <c r="W1253"/>
      <c r="X1253" s="112"/>
      <c r="Y1253" s="112"/>
      <c r="Z1253" s="200"/>
      <c r="AA1253"/>
      <c r="AB1253"/>
      <c r="AC1253"/>
      <c r="AD1253"/>
      <c r="AE1253"/>
      <c r="AF1253"/>
      <c r="AG1253"/>
      <c r="AH1253"/>
      <c r="AI1253"/>
      <c r="AJ1253"/>
    </row>
    <row r="1254" spans="1:36" ht="24.95" customHeight="1">
      <c r="A1254" s="66"/>
      <c r="M1254" s="37"/>
      <c r="N1254" s="37"/>
      <c r="U1254"/>
      <c r="V1254"/>
      <c r="W1254"/>
      <c r="X1254" s="112"/>
      <c r="Y1254" s="112"/>
      <c r="Z1254" s="200"/>
      <c r="AA1254"/>
      <c r="AB1254"/>
      <c r="AC1254"/>
      <c r="AD1254"/>
      <c r="AE1254"/>
      <c r="AF1254"/>
      <c r="AG1254"/>
      <c r="AH1254"/>
      <c r="AI1254"/>
      <c r="AJ1254"/>
    </row>
    <row r="1255" spans="1:36" ht="24.95" customHeight="1">
      <c r="A1255" s="66"/>
      <c r="M1255" s="37"/>
      <c r="N1255" s="37"/>
      <c r="U1255"/>
      <c r="V1255"/>
      <c r="W1255"/>
      <c r="X1255" s="112"/>
      <c r="Y1255" s="112"/>
      <c r="Z1255" s="200"/>
      <c r="AA1255"/>
      <c r="AB1255"/>
      <c r="AC1255"/>
      <c r="AD1255"/>
      <c r="AE1255"/>
      <c r="AF1255"/>
      <c r="AG1255"/>
      <c r="AH1255"/>
      <c r="AI1255"/>
      <c r="AJ1255"/>
    </row>
    <row r="1256" spans="1:36" ht="24.95" customHeight="1">
      <c r="A1256" s="66"/>
      <c r="M1256" s="37"/>
      <c r="N1256" s="37"/>
      <c r="U1256"/>
      <c r="V1256"/>
      <c r="W1256"/>
      <c r="X1256" s="112"/>
      <c r="Y1256" s="112"/>
      <c r="Z1256" s="200"/>
      <c r="AA1256"/>
      <c r="AB1256"/>
      <c r="AC1256"/>
      <c r="AD1256"/>
      <c r="AE1256"/>
      <c r="AF1256"/>
      <c r="AG1256"/>
      <c r="AH1256"/>
      <c r="AI1256"/>
      <c r="AJ1256"/>
    </row>
    <row r="1257" spans="1:36" ht="24.95" customHeight="1">
      <c r="A1257" s="66"/>
      <c r="M1257" s="37"/>
      <c r="N1257" s="37"/>
      <c r="U1257"/>
      <c r="V1257"/>
      <c r="W1257"/>
      <c r="X1257" s="112"/>
      <c r="Y1257" s="112"/>
      <c r="Z1257" s="200"/>
      <c r="AA1257"/>
      <c r="AB1257"/>
      <c r="AC1257"/>
      <c r="AD1257"/>
      <c r="AE1257"/>
      <c r="AF1257"/>
      <c r="AG1257"/>
      <c r="AH1257"/>
      <c r="AI1257"/>
      <c r="AJ1257"/>
    </row>
    <row r="1258" spans="1:36" ht="24.95" customHeight="1">
      <c r="A1258" s="66"/>
      <c r="M1258" s="37"/>
      <c r="N1258" s="37"/>
      <c r="U1258"/>
      <c r="V1258"/>
      <c r="W1258"/>
      <c r="X1258" s="112"/>
      <c r="Y1258" s="112"/>
      <c r="Z1258" s="200"/>
      <c r="AA1258"/>
      <c r="AB1258"/>
      <c r="AC1258"/>
      <c r="AD1258"/>
      <c r="AE1258"/>
      <c r="AF1258"/>
      <c r="AG1258"/>
      <c r="AH1258"/>
      <c r="AI1258"/>
      <c r="AJ1258"/>
    </row>
    <row r="1259" spans="1:36" ht="24.95" customHeight="1">
      <c r="A1259" s="66"/>
      <c r="M1259" s="37"/>
      <c r="N1259" s="37"/>
      <c r="U1259"/>
      <c r="V1259"/>
      <c r="W1259"/>
      <c r="X1259" s="112"/>
      <c r="Y1259" s="112"/>
      <c r="Z1259" s="200"/>
      <c r="AA1259"/>
      <c r="AB1259"/>
      <c r="AC1259"/>
      <c r="AD1259"/>
      <c r="AE1259"/>
      <c r="AF1259"/>
      <c r="AG1259"/>
      <c r="AH1259"/>
      <c r="AI1259"/>
      <c r="AJ1259"/>
    </row>
    <row r="1260" spans="1:36" ht="24.95" customHeight="1">
      <c r="A1260" s="66"/>
      <c r="M1260" s="37"/>
      <c r="N1260" s="37"/>
      <c r="U1260"/>
      <c r="V1260"/>
      <c r="W1260"/>
      <c r="X1260" s="112"/>
      <c r="Y1260" s="112"/>
      <c r="Z1260" s="200"/>
      <c r="AA1260"/>
      <c r="AB1260"/>
      <c r="AC1260"/>
      <c r="AD1260"/>
      <c r="AE1260"/>
      <c r="AF1260"/>
      <c r="AG1260"/>
      <c r="AH1260"/>
      <c r="AI1260"/>
      <c r="AJ1260"/>
    </row>
    <row r="1261" spans="1:36" ht="24.95" customHeight="1">
      <c r="A1261" s="66"/>
      <c r="M1261" s="37"/>
      <c r="N1261" s="37"/>
      <c r="U1261"/>
      <c r="V1261"/>
      <c r="W1261"/>
      <c r="X1261" s="112"/>
      <c r="Y1261" s="112"/>
      <c r="Z1261" s="200"/>
      <c r="AA1261"/>
      <c r="AB1261"/>
      <c r="AC1261"/>
      <c r="AD1261"/>
      <c r="AE1261"/>
      <c r="AF1261"/>
      <c r="AG1261"/>
      <c r="AH1261"/>
      <c r="AI1261"/>
      <c r="AJ1261"/>
    </row>
    <row r="1262" spans="1:36" ht="24.95" customHeight="1">
      <c r="A1262" s="66"/>
      <c r="M1262" s="37"/>
      <c r="N1262" s="37"/>
      <c r="U1262"/>
      <c r="V1262"/>
      <c r="W1262"/>
      <c r="X1262" s="112"/>
      <c r="Y1262" s="112"/>
      <c r="Z1262" s="200"/>
      <c r="AA1262"/>
      <c r="AB1262"/>
      <c r="AC1262"/>
      <c r="AD1262"/>
      <c r="AE1262"/>
      <c r="AF1262"/>
      <c r="AG1262"/>
      <c r="AH1262"/>
      <c r="AI1262"/>
      <c r="AJ1262"/>
    </row>
    <row r="1263" spans="1:36" ht="24.95" customHeight="1">
      <c r="A1263" s="66"/>
      <c r="M1263" s="37"/>
      <c r="N1263" s="37"/>
      <c r="U1263"/>
      <c r="V1263"/>
      <c r="W1263"/>
      <c r="X1263" s="112"/>
      <c r="Y1263" s="112"/>
      <c r="Z1263" s="200"/>
      <c r="AA1263"/>
      <c r="AB1263"/>
      <c r="AC1263"/>
      <c r="AD1263"/>
      <c r="AE1263"/>
      <c r="AF1263"/>
      <c r="AG1263"/>
      <c r="AH1263"/>
      <c r="AI1263"/>
      <c r="AJ1263"/>
    </row>
    <row r="1264" spans="1:36" ht="24.95" customHeight="1">
      <c r="A1264" s="66"/>
      <c r="M1264" s="37"/>
      <c r="N1264" s="37"/>
      <c r="U1264"/>
      <c r="V1264"/>
      <c r="W1264"/>
      <c r="X1264" s="112"/>
      <c r="Y1264" s="112"/>
      <c r="Z1264" s="200"/>
      <c r="AA1264"/>
      <c r="AB1264"/>
      <c r="AC1264"/>
      <c r="AD1264"/>
      <c r="AE1264"/>
      <c r="AF1264"/>
      <c r="AG1264"/>
      <c r="AH1264"/>
      <c r="AI1264"/>
      <c r="AJ1264"/>
    </row>
    <row r="1265" spans="1:36" ht="24.95" customHeight="1">
      <c r="A1265" s="66"/>
      <c r="M1265" s="37"/>
      <c r="N1265" s="37"/>
      <c r="U1265"/>
      <c r="V1265"/>
      <c r="W1265"/>
      <c r="X1265" s="112"/>
      <c r="Y1265" s="112"/>
      <c r="Z1265" s="200"/>
      <c r="AA1265"/>
      <c r="AB1265"/>
      <c r="AC1265"/>
      <c r="AD1265"/>
      <c r="AE1265"/>
      <c r="AF1265"/>
      <c r="AG1265"/>
      <c r="AH1265"/>
      <c r="AI1265"/>
      <c r="AJ1265"/>
    </row>
    <row r="1266" spans="1:36" ht="24.95" customHeight="1">
      <c r="A1266" s="66"/>
      <c r="M1266" s="37"/>
      <c r="N1266" s="37"/>
      <c r="U1266"/>
      <c r="V1266"/>
      <c r="W1266"/>
      <c r="X1266" s="112"/>
      <c r="Y1266" s="112"/>
      <c r="Z1266" s="200"/>
      <c r="AA1266"/>
      <c r="AB1266"/>
      <c r="AC1266"/>
      <c r="AD1266"/>
      <c r="AE1266"/>
      <c r="AF1266"/>
      <c r="AG1266"/>
      <c r="AH1266"/>
      <c r="AI1266"/>
      <c r="AJ1266"/>
    </row>
    <row r="1267" spans="1:36" ht="24.95" customHeight="1">
      <c r="A1267" s="66"/>
      <c r="M1267" s="37"/>
      <c r="N1267" s="37"/>
      <c r="U1267"/>
      <c r="V1267"/>
      <c r="W1267"/>
      <c r="X1267" s="112"/>
      <c r="Y1267" s="112"/>
      <c r="Z1267" s="200"/>
      <c r="AA1267"/>
      <c r="AB1267"/>
      <c r="AC1267"/>
      <c r="AD1267"/>
      <c r="AE1267"/>
      <c r="AF1267"/>
      <c r="AG1267"/>
      <c r="AH1267"/>
      <c r="AI1267"/>
      <c r="AJ1267"/>
    </row>
    <row r="1268" spans="1:36" ht="24.95" customHeight="1">
      <c r="A1268" s="66"/>
      <c r="M1268" s="37"/>
      <c r="N1268" s="37"/>
      <c r="U1268"/>
      <c r="V1268"/>
      <c r="W1268"/>
      <c r="X1268" s="112"/>
      <c r="Y1268" s="112"/>
      <c r="Z1268" s="200"/>
      <c r="AA1268"/>
      <c r="AB1268"/>
      <c r="AC1268"/>
      <c r="AD1268"/>
      <c r="AE1268"/>
      <c r="AF1268"/>
      <c r="AG1268"/>
      <c r="AH1268"/>
      <c r="AI1268"/>
      <c r="AJ1268"/>
    </row>
    <row r="1269" spans="1:36" ht="24.95" customHeight="1">
      <c r="A1269" s="66"/>
      <c r="M1269" s="37"/>
      <c r="N1269" s="37"/>
      <c r="U1269"/>
      <c r="V1269"/>
      <c r="W1269"/>
      <c r="X1269" s="112"/>
      <c r="Y1269" s="112"/>
      <c r="Z1269" s="200"/>
      <c r="AA1269"/>
      <c r="AB1269"/>
      <c r="AC1269"/>
      <c r="AD1269"/>
      <c r="AE1269"/>
      <c r="AF1269"/>
      <c r="AG1269"/>
      <c r="AH1269"/>
      <c r="AI1269"/>
      <c r="AJ1269"/>
    </row>
    <row r="1270" spans="1:36" ht="24.95" customHeight="1">
      <c r="A1270" s="66"/>
      <c r="M1270" s="37"/>
      <c r="N1270" s="37"/>
      <c r="U1270"/>
      <c r="V1270"/>
      <c r="W1270"/>
      <c r="X1270" s="112"/>
      <c r="Y1270" s="112"/>
      <c r="Z1270" s="200"/>
      <c r="AA1270"/>
      <c r="AB1270"/>
      <c r="AC1270"/>
      <c r="AD1270"/>
      <c r="AE1270"/>
      <c r="AF1270"/>
      <c r="AG1270"/>
      <c r="AH1270"/>
      <c r="AI1270"/>
      <c r="AJ1270"/>
    </row>
    <row r="1271" spans="1:36" ht="24.95" customHeight="1">
      <c r="A1271" s="66"/>
      <c r="M1271" s="37"/>
      <c r="N1271" s="37"/>
      <c r="U1271"/>
      <c r="V1271"/>
      <c r="W1271"/>
      <c r="X1271" s="112"/>
      <c r="Y1271" s="112"/>
      <c r="Z1271" s="200"/>
      <c r="AA1271"/>
      <c r="AB1271"/>
      <c r="AC1271"/>
      <c r="AD1271"/>
      <c r="AE1271"/>
      <c r="AF1271"/>
      <c r="AG1271"/>
      <c r="AH1271"/>
      <c r="AI1271"/>
      <c r="AJ1271"/>
    </row>
    <row r="1272" spans="1:36" ht="24.95" customHeight="1">
      <c r="A1272" s="66"/>
      <c r="M1272" s="37"/>
      <c r="N1272" s="37"/>
      <c r="U1272"/>
      <c r="V1272"/>
      <c r="W1272"/>
      <c r="X1272" s="112"/>
      <c r="Y1272" s="112"/>
      <c r="Z1272" s="200"/>
      <c r="AA1272"/>
      <c r="AB1272"/>
      <c r="AC1272"/>
      <c r="AD1272"/>
      <c r="AE1272"/>
      <c r="AF1272"/>
      <c r="AG1272"/>
      <c r="AH1272"/>
      <c r="AI1272"/>
      <c r="AJ1272"/>
    </row>
    <row r="1273" spans="1:36" ht="24.95" customHeight="1">
      <c r="A1273" s="66"/>
      <c r="M1273" s="37"/>
      <c r="N1273" s="37"/>
      <c r="U1273"/>
      <c r="V1273"/>
      <c r="W1273"/>
      <c r="X1273" s="112"/>
      <c r="Y1273" s="112"/>
      <c r="Z1273" s="200"/>
      <c r="AA1273"/>
      <c r="AB1273"/>
      <c r="AC1273"/>
      <c r="AD1273"/>
      <c r="AE1273"/>
      <c r="AF1273"/>
      <c r="AG1273"/>
      <c r="AH1273"/>
      <c r="AI1273"/>
      <c r="AJ1273"/>
    </row>
    <row r="1274" spans="1:36" ht="24.95" customHeight="1">
      <c r="A1274" s="66"/>
      <c r="M1274" s="37"/>
      <c r="N1274" s="37"/>
      <c r="U1274"/>
      <c r="V1274"/>
      <c r="W1274"/>
      <c r="X1274" s="112"/>
      <c r="Y1274" s="112"/>
      <c r="Z1274" s="200"/>
      <c r="AA1274"/>
      <c r="AB1274"/>
      <c r="AC1274"/>
      <c r="AD1274"/>
      <c r="AE1274"/>
      <c r="AF1274"/>
      <c r="AG1274"/>
      <c r="AH1274"/>
      <c r="AI1274"/>
      <c r="AJ1274"/>
    </row>
    <row r="1275" spans="1:36" ht="24.95" customHeight="1">
      <c r="A1275" s="66"/>
      <c r="M1275" s="37"/>
      <c r="N1275" s="37"/>
      <c r="U1275"/>
      <c r="V1275"/>
      <c r="W1275"/>
      <c r="X1275" s="112"/>
      <c r="Y1275" s="112"/>
      <c r="Z1275" s="200"/>
      <c r="AA1275"/>
      <c r="AB1275"/>
      <c r="AC1275"/>
      <c r="AD1275"/>
      <c r="AE1275"/>
      <c r="AF1275"/>
      <c r="AG1275"/>
      <c r="AH1275"/>
      <c r="AI1275"/>
      <c r="AJ1275"/>
    </row>
    <row r="1276" spans="1:36" ht="24.95" customHeight="1">
      <c r="A1276" s="66"/>
      <c r="M1276" s="37"/>
      <c r="N1276" s="37"/>
      <c r="U1276"/>
      <c r="V1276"/>
      <c r="W1276"/>
      <c r="X1276" s="112"/>
      <c r="Y1276" s="112"/>
      <c r="Z1276" s="200"/>
      <c r="AA1276"/>
      <c r="AB1276"/>
      <c r="AC1276"/>
      <c r="AD1276"/>
      <c r="AE1276"/>
      <c r="AF1276"/>
      <c r="AG1276"/>
      <c r="AH1276"/>
      <c r="AI1276"/>
      <c r="AJ1276"/>
    </row>
    <row r="1277" spans="1:36" ht="24.95" customHeight="1">
      <c r="A1277" s="66"/>
      <c r="M1277" s="37"/>
      <c r="N1277" s="37"/>
      <c r="U1277"/>
      <c r="V1277"/>
      <c r="W1277"/>
      <c r="X1277" s="112"/>
      <c r="Y1277" s="112"/>
      <c r="Z1277" s="200"/>
      <c r="AA1277"/>
      <c r="AB1277"/>
      <c r="AC1277"/>
      <c r="AD1277"/>
      <c r="AE1277"/>
      <c r="AF1277"/>
      <c r="AG1277"/>
      <c r="AH1277"/>
      <c r="AI1277"/>
      <c r="AJ1277"/>
    </row>
    <row r="1278" spans="1:36" ht="24.95" customHeight="1">
      <c r="A1278" s="66"/>
      <c r="M1278" s="37"/>
      <c r="N1278" s="37"/>
      <c r="U1278"/>
      <c r="V1278"/>
      <c r="W1278"/>
      <c r="X1278" s="112"/>
      <c r="Y1278" s="112"/>
      <c r="Z1278" s="200"/>
      <c r="AA1278"/>
      <c r="AB1278"/>
      <c r="AC1278"/>
      <c r="AD1278"/>
      <c r="AE1278"/>
      <c r="AF1278"/>
      <c r="AG1278"/>
      <c r="AH1278"/>
      <c r="AI1278"/>
      <c r="AJ1278"/>
    </row>
    <row r="1279" spans="1:36" ht="24.95" customHeight="1">
      <c r="A1279" s="66"/>
      <c r="M1279" s="37"/>
      <c r="N1279" s="37"/>
      <c r="U1279"/>
      <c r="V1279"/>
      <c r="W1279"/>
      <c r="X1279" s="112"/>
      <c r="Y1279" s="112"/>
      <c r="Z1279" s="200"/>
      <c r="AA1279"/>
      <c r="AB1279"/>
      <c r="AC1279"/>
      <c r="AD1279"/>
      <c r="AE1279"/>
      <c r="AF1279"/>
      <c r="AG1279"/>
      <c r="AH1279"/>
      <c r="AI1279"/>
      <c r="AJ1279"/>
    </row>
    <row r="1280" spans="1:36" ht="24.95" customHeight="1">
      <c r="A1280" s="66"/>
      <c r="M1280" s="37"/>
      <c r="N1280" s="37"/>
      <c r="U1280"/>
      <c r="V1280"/>
      <c r="W1280"/>
      <c r="X1280" s="112"/>
      <c r="Y1280" s="112"/>
      <c r="Z1280" s="200"/>
      <c r="AA1280"/>
      <c r="AB1280"/>
      <c r="AC1280"/>
      <c r="AD1280"/>
      <c r="AE1280"/>
      <c r="AF1280"/>
      <c r="AG1280"/>
      <c r="AH1280"/>
      <c r="AI1280"/>
      <c r="AJ1280"/>
    </row>
    <row r="1281" spans="1:36" ht="24.95" customHeight="1">
      <c r="A1281" s="66"/>
      <c r="M1281" s="37"/>
      <c r="N1281" s="37"/>
      <c r="U1281"/>
      <c r="V1281"/>
      <c r="W1281"/>
      <c r="X1281" s="112"/>
      <c r="Y1281" s="112"/>
      <c r="Z1281" s="200"/>
      <c r="AA1281"/>
      <c r="AB1281"/>
      <c r="AC1281"/>
      <c r="AD1281"/>
      <c r="AE1281"/>
      <c r="AF1281"/>
      <c r="AG1281"/>
      <c r="AH1281"/>
      <c r="AI1281"/>
      <c r="AJ1281"/>
    </row>
    <row r="1282" spans="1:36" ht="24.95" customHeight="1">
      <c r="A1282" s="66"/>
      <c r="M1282" s="37"/>
      <c r="N1282" s="37"/>
      <c r="U1282"/>
      <c r="V1282"/>
      <c r="W1282"/>
      <c r="X1282" s="112"/>
      <c r="Y1282" s="112"/>
      <c r="Z1282" s="200"/>
      <c r="AA1282"/>
      <c r="AB1282"/>
      <c r="AC1282"/>
      <c r="AD1282"/>
      <c r="AE1282"/>
      <c r="AF1282"/>
      <c r="AG1282"/>
      <c r="AH1282"/>
      <c r="AI1282"/>
      <c r="AJ1282"/>
    </row>
    <row r="1283" spans="1:36" ht="24.95" customHeight="1">
      <c r="A1283" s="66"/>
      <c r="M1283" s="37"/>
      <c r="N1283" s="37"/>
      <c r="U1283"/>
      <c r="V1283"/>
      <c r="W1283"/>
      <c r="X1283" s="112"/>
      <c r="Y1283" s="112"/>
      <c r="Z1283" s="200"/>
      <c r="AA1283"/>
      <c r="AB1283"/>
      <c r="AC1283"/>
      <c r="AD1283"/>
      <c r="AE1283"/>
      <c r="AF1283"/>
      <c r="AG1283"/>
      <c r="AH1283"/>
      <c r="AI1283"/>
      <c r="AJ1283"/>
    </row>
    <row r="1284" spans="1:36" ht="24.95" customHeight="1">
      <c r="A1284" s="66"/>
      <c r="M1284" s="37"/>
      <c r="N1284" s="37"/>
      <c r="U1284"/>
      <c r="V1284"/>
      <c r="W1284"/>
      <c r="X1284" s="112"/>
      <c r="Y1284" s="112"/>
      <c r="Z1284" s="200"/>
      <c r="AA1284"/>
      <c r="AB1284"/>
      <c r="AC1284"/>
      <c r="AD1284"/>
      <c r="AE1284"/>
      <c r="AF1284"/>
      <c r="AG1284"/>
      <c r="AH1284"/>
      <c r="AI1284"/>
      <c r="AJ1284"/>
    </row>
    <row r="1285" spans="1:36" ht="24.95" customHeight="1">
      <c r="A1285" s="66"/>
      <c r="M1285" s="37"/>
      <c r="N1285" s="37"/>
      <c r="U1285"/>
      <c r="V1285"/>
      <c r="W1285"/>
      <c r="X1285" s="112"/>
      <c r="Y1285" s="112"/>
      <c r="Z1285" s="200"/>
      <c r="AA1285"/>
      <c r="AB1285"/>
      <c r="AC1285"/>
      <c r="AD1285"/>
      <c r="AE1285"/>
      <c r="AF1285"/>
      <c r="AG1285"/>
      <c r="AH1285"/>
      <c r="AI1285"/>
      <c r="AJ1285"/>
    </row>
    <row r="1286" spans="1:36" ht="24.95" customHeight="1">
      <c r="A1286" s="66"/>
      <c r="M1286" s="37"/>
      <c r="N1286" s="37"/>
      <c r="U1286"/>
      <c r="V1286"/>
      <c r="W1286"/>
      <c r="X1286" s="112"/>
      <c r="Y1286" s="112"/>
      <c r="Z1286" s="200"/>
      <c r="AA1286"/>
      <c r="AB1286"/>
      <c r="AC1286"/>
      <c r="AD1286"/>
      <c r="AE1286"/>
      <c r="AF1286"/>
      <c r="AG1286"/>
      <c r="AH1286"/>
      <c r="AI1286"/>
      <c r="AJ1286"/>
    </row>
    <row r="1287" spans="1:36" ht="24.95" customHeight="1">
      <c r="A1287" s="66"/>
      <c r="M1287" s="37"/>
      <c r="N1287" s="37"/>
      <c r="U1287"/>
      <c r="V1287"/>
      <c r="W1287"/>
      <c r="X1287" s="112"/>
      <c r="Y1287" s="112"/>
      <c r="Z1287" s="200"/>
      <c r="AA1287"/>
      <c r="AB1287"/>
      <c r="AC1287"/>
      <c r="AD1287"/>
      <c r="AE1287"/>
      <c r="AF1287"/>
      <c r="AG1287"/>
      <c r="AH1287"/>
      <c r="AI1287"/>
      <c r="AJ1287"/>
    </row>
    <row r="1288" spans="1:36" ht="24.95" customHeight="1">
      <c r="A1288" s="66"/>
      <c r="M1288" s="37"/>
      <c r="N1288" s="37"/>
      <c r="U1288"/>
      <c r="V1288"/>
      <c r="W1288"/>
      <c r="X1288" s="112"/>
      <c r="Y1288" s="112"/>
      <c r="Z1288" s="200"/>
      <c r="AA1288"/>
      <c r="AB1288"/>
      <c r="AC1288"/>
      <c r="AD1288"/>
      <c r="AE1288"/>
      <c r="AF1288"/>
      <c r="AG1288"/>
      <c r="AH1288"/>
      <c r="AI1288"/>
      <c r="AJ1288"/>
    </row>
    <row r="1289" spans="1:36" ht="24.95" customHeight="1">
      <c r="A1289" s="66"/>
      <c r="M1289" s="37"/>
      <c r="N1289" s="37"/>
      <c r="U1289"/>
      <c r="V1289"/>
      <c r="W1289"/>
      <c r="X1289" s="112"/>
      <c r="Y1289" s="112"/>
      <c r="Z1289" s="200"/>
      <c r="AA1289"/>
      <c r="AB1289"/>
      <c r="AC1289"/>
      <c r="AD1289"/>
      <c r="AE1289"/>
      <c r="AF1289"/>
      <c r="AG1289"/>
      <c r="AH1289"/>
      <c r="AI1289"/>
      <c r="AJ1289"/>
    </row>
    <row r="1290" spans="1:36" ht="24.95" customHeight="1">
      <c r="A1290" s="66"/>
      <c r="M1290" s="37"/>
      <c r="N1290" s="37"/>
      <c r="U1290"/>
      <c r="V1290"/>
      <c r="W1290"/>
      <c r="X1290" s="112"/>
      <c r="Y1290" s="112"/>
      <c r="Z1290" s="200"/>
      <c r="AA1290"/>
      <c r="AB1290"/>
      <c r="AC1290"/>
      <c r="AD1290"/>
      <c r="AE1290"/>
      <c r="AF1290"/>
      <c r="AG1290"/>
      <c r="AH1290"/>
      <c r="AI1290"/>
      <c r="AJ1290"/>
    </row>
    <row r="1291" spans="1:36" ht="24.95" customHeight="1">
      <c r="A1291" s="66"/>
      <c r="M1291" s="37"/>
      <c r="N1291" s="37"/>
      <c r="U1291"/>
      <c r="V1291"/>
      <c r="W1291"/>
      <c r="X1291" s="112"/>
      <c r="Y1291" s="112"/>
      <c r="Z1291" s="200"/>
      <c r="AA1291"/>
      <c r="AB1291"/>
      <c r="AC1291"/>
      <c r="AD1291"/>
      <c r="AE1291"/>
      <c r="AF1291"/>
      <c r="AG1291"/>
      <c r="AH1291"/>
      <c r="AI1291"/>
      <c r="AJ1291"/>
    </row>
    <row r="1292" spans="1:36" ht="24.95" customHeight="1">
      <c r="A1292" s="66"/>
      <c r="M1292" s="37"/>
      <c r="N1292" s="37"/>
      <c r="U1292"/>
      <c r="V1292"/>
      <c r="W1292"/>
      <c r="X1292" s="112"/>
      <c r="Y1292" s="112"/>
      <c r="Z1292" s="200"/>
      <c r="AA1292"/>
      <c r="AB1292"/>
      <c r="AC1292"/>
      <c r="AD1292"/>
      <c r="AE1292"/>
      <c r="AF1292"/>
      <c r="AG1292"/>
      <c r="AH1292"/>
      <c r="AI1292"/>
      <c r="AJ1292"/>
    </row>
    <row r="1293" spans="1:36" ht="24.95" customHeight="1">
      <c r="A1293" s="66"/>
      <c r="M1293" s="37"/>
      <c r="N1293" s="37"/>
      <c r="U1293"/>
      <c r="V1293"/>
      <c r="W1293"/>
      <c r="X1293" s="112"/>
      <c r="Y1293" s="112"/>
      <c r="Z1293" s="200"/>
      <c r="AA1293"/>
      <c r="AB1293"/>
      <c r="AC1293"/>
      <c r="AD1293"/>
      <c r="AE1293"/>
      <c r="AF1293"/>
      <c r="AG1293"/>
      <c r="AH1293"/>
      <c r="AI1293"/>
      <c r="AJ1293"/>
    </row>
    <row r="1294" spans="1:36" ht="24.95" customHeight="1">
      <c r="A1294" s="66"/>
      <c r="M1294" s="37"/>
      <c r="N1294" s="37"/>
      <c r="U1294"/>
      <c r="V1294"/>
      <c r="W1294"/>
      <c r="X1294" s="112"/>
      <c r="Y1294" s="112"/>
      <c r="Z1294" s="200"/>
      <c r="AA1294"/>
      <c r="AB1294"/>
      <c r="AC1294"/>
      <c r="AD1294"/>
      <c r="AE1294"/>
      <c r="AF1294"/>
      <c r="AG1294"/>
      <c r="AH1294"/>
      <c r="AI1294"/>
      <c r="AJ1294"/>
    </row>
    <row r="1295" spans="1:36" ht="24.95" customHeight="1">
      <c r="A1295" s="66"/>
      <c r="M1295" s="37"/>
      <c r="N1295" s="37"/>
      <c r="U1295"/>
      <c r="V1295"/>
      <c r="W1295"/>
      <c r="X1295" s="112"/>
      <c r="Y1295" s="112"/>
      <c r="Z1295" s="200"/>
      <c r="AA1295"/>
      <c r="AB1295"/>
      <c r="AC1295"/>
      <c r="AD1295"/>
      <c r="AE1295"/>
      <c r="AF1295"/>
      <c r="AG1295"/>
      <c r="AH1295"/>
      <c r="AI1295"/>
      <c r="AJ1295"/>
    </row>
    <row r="1296" spans="1:36" ht="24.95" customHeight="1">
      <c r="A1296" s="66"/>
      <c r="M1296" s="37"/>
      <c r="N1296" s="37"/>
      <c r="U1296"/>
      <c r="V1296"/>
      <c r="W1296"/>
      <c r="X1296" s="112"/>
      <c r="Y1296" s="112"/>
      <c r="Z1296" s="200"/>
      <c r="AA1296"/>
      <c r="AB1296"/>
      <c r="AC1296"/>
      <c r="AD1296"/>
      <c r="AE1296"/>
      <c r="AF1296"/>
      <c r="AG1296"/>
      <c r="AH1296"/>
      <c r="AI1296"/>
      <c r="AJ1296"/>
    </row>
    <row r="1297" spans="1:36" ht="24.95" customHeight="1">
      <c r="A1297" s="66"/>
      <c r="M1297" s="37"/>
      <c r="N1297" s="37"/>
      <c r="U1297"/>
      <c r="V1297"/>
      <c r="W1297"/>
      <c r="X1297" s="112"/>
      <c r="Y1297" s="112"/>
      <c r="Z1297" s="200"/>
      <c r="AA1297"/>
      <c r="AB1297"/>
      <c r="AC1297"/>
      <c r="AD1297"/>
      <c r="AE1297"/>
      <c r="AF1297"/>
      <c r="AG1297"/>
      <c r="AH1297"/>
      <c r="AI1297"/>
      <c r="AJ1297"/>
    </row>
    <row r="1298" spans="1:36" ht="24.95" customHeight="1">
      <c r="A1298" s="66"/>
      <c r="M1298" s="37"/>
      <c r="N1298" s="37"/>
      <c r="U1298"/>
      <c r="V1298"/>
      <c r="W1298"/>
      <c r="X1298" s="112"/>
      <c r="Y1298" s="112"/>
      <c r="Z1298" s="200"/>
      <c r="AA1298"/>
      <c r="AB1298"/>
      <c r="AC1298"/>
      <c r="AD1298"/>
      <c r="AE1298"/>
      <c r="AF1298"/>
      <c r="AG1298"/>
      <c r="AH1298"/>
      <c r="AI1298"/>
      <c r="AJ1298"/>
    </row>
    <row r="1299" spans="1:36" ht="24.95" customHeight="1">
      <c r="A1299" s="66"/>
      <c r="M1299" s="37"/>
      <c r="N1299" s="37"/>
      <c r="U1299"/>
      <c r="V1299"/>
      <c r="W1299"/>
      <c r="X1299" s="112"/>
      <c r="Y1299" s="112"/>
      <c r="Z1299" s="200"/>
      <c r="AA1299"/>
      <c r="AB1299"/>
      <c r="AC1299"/>
      <c r="AD1299"/>
      <c r="AE1299"/>
      <c r="AF1299"/>
      <c r="AG1299"/>
      <c r="AH1299"/>
      <c r="AI1299"/>
      <c r="AJ1299"/>
    </row>
    <row r="1300" spans="1:36" ht="24.95" customHeight="1">
      <c r="A1300" s="66"/>
      <c r="M1300" s="37"/>
      <c r="N1300" s="37"/>
      <c r="U1300"/>
      <c r="V1300"/>
      <c r="W1300"/>
      <c r="X1300" s="112"/>
      <c r="Y1300" s="112"/>
      <c r="Z1300" s="200"/>
      <c r="AA1300"/>
      <c r="AB1300"/>
      <c r="AC1300"/>
      <c r="AD1300"/>
      <c r="AE1300"/>
      <c r="AF1300"/>
      <c r="AG1300"/>
      <c r="AH1300"/>
      <c r="AI1300"/>
      <c r="AJ1300"/>
    </row>
    <row r="1301" spans="1:36" ht="24.95" customHeight="1">
      <c r="A1301" s="66"/>
      <c r="M1301" s="37"/>
      <c r="N1301" s="37"/>
      <c r="U1301"/>
      <c r="V1301"/>
      <c r="W1301"/>
      <c r="X1301" s="112"/>
      <c r="Y1301" s="112"/>
      <c r="Z1301" s="200"/>
      <c r="AA1301"/>
      <c r="AB1301"/>
      <c r="AC1301"/>
      <c r="AD1301"/>
      <c r="AE1301"/>
      <c r="AF1301"/>
      <c r="AG1301"/>
      <c r="AH1301"/>
      <c r="AI1301"/>
      <c r="AJ1301"/>
    </row>
    <row r="1302" spans="1:36" ht="24.95" customHeight="1">
      <c r="A1302" s="66"/>
      <c r="M1302" s="37"/>
      <c r="N1302" s="37"/>
      <c r="U1302"/>
      <c r="V1302"/>
      <c r="W1302"/>
      <c r="X1302" s="112"/>
      <c r="Y1302" s="112"/>
      <c r="Z1302" s="200"/>
      <c r="AA1302"/>
      <c r="AB1302"/>
      <c r="AC1302"/>
      <c r="AD1302"/>
      <c r="AE1302"/>
      <c r="AF1302"/>
      <c r="AG1302"/>
      <c r="AH1302"/>
      <c r="AI1302"/>
      <c r="AJ1302"/>
    </row>
    <row r="1303" spans="1:36" ht="24.95" customHeight="1">
      <c r="A1303" s="66"/>
      <c r="M1303" s="37"/>
      <c r="N1303" s="37"/>
      <c r="U1303"/>
      <c r="V1303"/>
      <c r="W1303"/>
      <c r="X1303" s="112"/>
      <c r="Y1303" s="112"/>
      <c r="Z1303" s="200"/>
      <c r="AA1303"/>
      <c r="AB1303"/>
      <c r="AC1303"/>
      <c r="AD1303"/>
      <c r="AE1303"/>
      <c r="AF1303"/>
      <c r="AG1303"/>
      <c r="AH1303"/>
      <c r="AI1303"/>
      <c r="AJ1303"/>
    </row>
    <row r="1304" spans="1:36" ht="24.95" customHeight="1">
      <c r="A1304" s="66"/>
      <c r="M1304" s="37"/>
      <c r="N1304" s="37"/>
      <c r="U1304"/>
      <c r="V1304"/>
      <c r="W1304"/>
      <c r="X1304" s="112"/>
      <c r="Y1304" s="112"/>
      <c r="Z1304" s="200"/>
      <c r="AA1304"/>
      <c r="AB1304"/>
      <c r="AC1304"/>
      <c r="AD1304"/>
      <c r="AE1304"/>
      <c r="AF1304"/>
      <c r="AG1304"/>
      <c r="AH1304"/>
      <c r="AI1304"/>
      <c r="AJ1304"/>
    </row>
    <row r="1305" spans="1:36" ht="24.95" customHeight="1">
      <c r="A1305" s="66"/>
      <c r="M1305" s="37"/>
      <c r="N1305" s="37"/>
      <c r="U1305"/>
      <c r="V1305"/>
      <c r="W1305"/>
      <c r="X1305" s="112"/>
      <c r="Y1305" s="112"/>
      <c r="Z1305" s="200"/>
      <c r="AA1305"/>
      <c r="AB1305"/>
      <c r="AC1305"/>
      <c r="AD1305"/>
      <c r="AE1305"/>
      <c r="AF1305"/>
      <c r="AG1305"/>
      <c r="AH1305"/>
      <c r="AI1305"/>
      <c r="AJ1305"/>
    </row>
    <row r="1306" spans="1:36" ht="24.95" customHeight="1">
      <c r="A1306" s="66"/>
      <c r="M1306" s="37"/>
      <c r="N1306" s="37"/>
      <c r="U1306"/>
      <c r="V1306"/>
      <c r="W1306"/>
      <c r="X1306" s="112"/>
      <c r="Y1306" s="112"/>
      <c r="Z1306" s="200"/>
      <c r="AA1306"/>
      <c r="AB1306"/>
      <c r="AC1306"/>
      <c r="AD1306"/>
      <c r="AE1306"/>
      <c r="AF1306"/>
      <c r="AG1306"/>
      <c r="AH1306"/>
      <c r="AI1306"/>
      <c r="AJ1306"/>
    </row>
    <row r="1307" spans="1:36" ht="24.95" customHeight="1">
      <c r="A1307" s="66"/>
      <c r="M1307" s="37"/>
      <c r="N1307" s="37"/>
      <c r="U1307"/>
      <c r="V1307"/>
      <c r="W1307"/>
      <c r="X1307" s="112"/>
      <c r="Y1307" s="112"/>
      <c r="Z1307" s="200"/>
      <c r="AA1307"/>
      <c r="AB1307"/>
      <c r="AC1307"/>
      <c r="AD1307"/>
      <c r="AE1307"/>
      <c r="AF1307"/>
      <c r="AG1307"/>
      <c r="AH1307"/>
      <c r="AI1307"/>
      <c r="AJ1307"/>
    </row>
    <row r="1308" spans="1:36" ht="24.95" customHeight="1">
      <c r="A1308" s="66"/>
      <c r="M1308" s="37"/>
      <c r="N1308" s="37"/>
      <c r="U1308"/>
      <c r="V1308"/>
      <c r="W1308"/>
      <c r="X1308" s="112"/>
      <c r="Y1308" s="112"/>
      <c r="Z1308" s="200"/>
      <c r="AA1308"/>
      <c r="AB1308"/>
      <c r="AC1308"/>
      <c r="AD1308"/>
      <c r="AE1308"/>
      <c r="AF1308"/>
      <c r="AG1308"/>
      <c r="AH1308"/>
      <c r="AI1308"/>
      <c r="AJ1308"/>
    </row>
    <row r="1309" spans="1:36" ht="24.95" customHeight="1">
      <c r="A1309" s="66"/>
      <c r="M1309" s="37"/>
      <c r="N1309" s="37"/>
      <c r="U1309"/>
      <c r="V1309"/>
      <c r="W1309"/>
      <c r="X1309" s="112"/>
      <c r="Y1309" s="112"/>
      <c r="Z1309" s="200"/>
      <c r="AA1309"/>
      <c r="AB1309"/>
      <c r="AC1309"/>
      <c r="AD1309"/>
      <c r="AE1309"/>
      <c r="AF1309"/>
      <c r="AG1309"/>
      <c r="AH1309"/>
      <c r="AI1309"/>
      <c r="AJ1309"/>
    </row>
    <row r="1310" spans="1:36" ht="24.95" customHeight="1">
      <c r="A1310" s="66"/>
      <c r="M1310" s="37"/>
      <c r="N1310" s="37"/>
      <c r="U1310"/>
      <c r="V1310"/>
      <c r="W1310"/>
      <c r="X1310" s="112"/>
      <c r="Y1310" s="112"/>
      <c r="Z1310" s="200"/>
      <c r="AA1310"/>
      <c r="AB1310"/>
      <c r="AC1310"/>
      <c r="AD1310"/>
      <c r="AE1310"/>
      <c r="AF1310"/>
      <c r="AG1310"/>
      <c r="AH1310"/>
      <c r="AI1310"/>
      <c r="AJ1310"/>
    </row>
    <row r="1311" spans="1:36" ht="24.95" customHeight="1">
      <c r="A1311" s="66"/>
      <c r="M1311" s="37"/>
      <c r="N1311" s="37"/>
      <c r="U1311"/>
      <c r="V1311"/>
      <c r="W1311"/>
      <c r="X1311" s="112"/>
      <c r="Y1311" s="112"/>
      <c r="Z1311" s="200"/>
      <c r="AA1311"/>
      <c r="AB1311"/>
      <c r="AC1311"/>
      <c r="AD1311"/>
      <c r="AE1311"/>
      <c r="AF1311"/>
      <c r="AG1311"/>
      <c r="AH1311"/>
      <c r="AI1311"/>
      <c r="AJ1311"/>
    </row>
    <row r="1312" spans="1:36" ht="24.95" customHeight="1">
      <c r="A1312" s="66"/>
      <c r="M1312" s="37"/>
      <c r="N1312" s="37"/>
      <c r="U1312"/>
      <c r="V1312"/>
      <c r="W1312"/>
      <c r="X1312" s="112"/>
      <c r="Y1312" s="112"/>
      <c r="Z1312" s="200"/>
      <c r="AA1312"/>
      <c r="AB1312"/>
      <c r="AC1312"/>
      <c r="AD1312"/>
      <c r="AE1312"/>
      <c r="AF1312"/>
      <c r="AG1312"/>
      <c r="AH1312"/>
      <c r="AI1312"/>
      <c r="AJ1312"/>
    </row>
    <row r="1313" spans="1:36" ht="24.95" customHeight="1">
      <c r="A1313" s="66"/>
      <c r="M1313" s="37"/>
      <c r="N1313" s="37"/>
      <c r="U1313"/>
      <c r="V1313"/>
      <c r="W1313"/>
      <c r="X1313" s="112"/>
      <c r="Y1313" s="112"/>
      <c r="Z1313" s="200"/>
      <c r="AA1313"/>
      <c r="AB1313"/>
      <c r="AC1313"/>
      <c r="AD1313"/>
      <c r="AE1313"/>
      <c r="AF1313"/>
      <c r="AG1313"/>
      <c r="AH1313"/>
      <c r="AI1313"/>
      <c r="AJ1313"/>
    </row>
    <row r="1314" spans="1:36" ht="24.95" customHeight="1">
      <c r="A1314" s="66"/>
      <c r="M1314" s="37"/>
      <c r="N1314" s="37"/>
      <c r="U1314"/>
      <c r="V1314"/>
      <c r="W1314"/>
      <c r="X1314" s="112"/>
      <c r="Y1314" s="112"/>
      <c r="Z1314" s="200"/>
      <c r="AA1314"/>
      <c r="AB1314"/>
      <c r="AC1314"/>
      <c r="AD1314"/>
      <c r="AE1314"/>
      <c r="AF1314"/>
      <c r="AG1314"/>
      <c r="AH1314"/>
      <c r="AI1314"/>
      <c r="AJ1314"/>
    </row>
    <row r="1315" spans="1:36" ht="24.95" customHeight="1">
      <c r="A1315" s="66"/>
      <c r="M1315" s="37"/>
      <c r="N1315" s="37"/>
      <c r="U1315"/>
      <c r="V1315"/>
      <c r="W1315"/>
      <c r="X1315" s="112"/>
      <c r="Y1315" s="112"/>
      <c r="Z1315" s="200"/>
      <c r="AA1315"/>
      <c r="AB1315"/>
      <c r="AC1315"/>
      <c r="AD1315"/>
      <c r="AE1315"/>
      <c r="AF1315"/>
      <c r="AG1315"/>
      <c r="AH1315"/>
      <c r="AI1315"/>
      <c r="AJ1315"/>
    </row>
    <row r="1316" spans="1:36" ht="24.95" customHeight="1">
      <c r="A1316" s="66"/>
      <c r="M1316" s="37"/>
      <c r="N1316" s="37"/>
      <c r="U1316"/>
      <c r="V1316"/>
      <c r="W1316"/>
      <c r="X1316" s="112"/>
      <c r="Y1316" s="112"/>
      <c r="Z1316" s="200"/>
      <c r="AA1316"/>
      <c r="AB1316"/>
      <c r="AC1316"/>
      <c r="AD1316"/>
      <c r="AE1316"/>
      <c r="AF1316"/>
      <c r="AG1316"/>
      <c r="AH1316"/>
      <c r="AI1316"/>
      <c r="AJ1316"/>
    </row>
    <row r="1317" spans="1:36" ht="24.95" customHeight="1">
      <c r="A1317" s="66"/>
      <c r="M1317" s="37"/>
      <c r="N1317" s="37"/>
      <c r="U1317"/>
      <c r="V1317"/>
      <c r="W1317"/>
      <c r="X1317" s="112"/>
      <c r="Y1317" s="112"/>
      <c r="Z1317" s="200"/>
      <c r="AA1317"/>
      <c r="AB1317"/>
      <c r="AC1317"/>
      <c r="AD1317"/>
      <c r="AE1317"/>
      <c r="AF1317"/>
      <c r="AG1317"/>
      <c r="AH1317"/>
      <c r="AI1317"/>
      <c r="AJ1317"/>
    </row>
    <row r="1318" spans="1:36" ht="24.95" customHeight="1">
      <c r="A1318" s="66"/>
      <c r="M1318" s="37"/>
      <c r="N1318" s="37"/>
      <c r="U1318"/>
      <c r="V1318"/>
      <c r="W1318"/>
      <c r="X1318" s="112"/>
      <c r="Y1318" s="112"/>
      <c r="Z1318" s="200"/>
      <c r="AA1318"/>
      <c r="AB1318"/>
      <c r="AC1318"/>
      <c r="AD1318"/>
      <c r="AE1318"/>
      <c r="AF1318"/>
      <c r="AG1318"/>
      <c r="AH1318"/>
      <c r="AI1318"/>
      <c r="AJ1318"/>
    </row>
    <row r="1319" spans="1:36" ht="24.95" customHeight="1">
      <c r="A1319" s="66"/>
      <c r="M1319" s="37"/>
      <c r="N1319" s="37"/>
      <c r="U1319"/>
      <c r="V1319"/>
      <c r="W1319"/>
      <c r="X1319" s="112"/>
      <c r="Y1319" s="112"/>
      <c r="Z1319" s="200"/>
      <c r="AA1319"/>
      <c r="AB1319"/>
      <c r="AC1319"/>
      <c r="AD1319"/>
      <c r="AE1319"/>
      <c r="AF1319"/>
      <c r="AG1319"/>
      <c r="AH1319"/>
      <c r="AI1319"/>
      <c r="AJ1319"/>
    </row>
    <row r="1320" spans="1:36" ht="24.95" customHeight="1">
      <c r="A1320" s="66"/>
      <c r="M1320" s="37"/>
      <c r="N1320" s="37"/>
      <c r="U1320"/>
      <c r="V1320"/>
      <c r="W1320"/>
      <c r="X1320" s="112"/>
      <c r="Y1320" s="112"/>
      <c r="Z1320" s="200"/>
      <c r="AA1320"/>
      <c r="AB1320"/>
      <c r="AC1320"/>
      <c r="AD1320"/>
      <c r="AE1320"/>
      <c r="AF1320"/>
      <c r="AG1320"/>
      <c r="AH1320"/>
      <c r="AI1320"/>
      <c r="AJ1320"/>
    </row>
    <row r="1321" spans="1:36" ht="24.95" customHeight="1">
      <c r="A1321" s="66"/>
      <c r="M1321" s="37"/>
      <c r="N1321" s="37"/>
      <c r="U1321"/>
      <c r="V1321"/>
      <c r="W1321"/>
      <c r="X1321" s="112"/>
      <c r="Y1321" s="112"/>
      <c r="Z1321" s="200"/>
      <c r="AA1321"/>
      <c r="AB1321"/>
      <c r="AC1321"/>
      <c r="AD1321"/>
      <c r="AE1321"/>
      <c r="AF1321"/>
      <c r="AG1321"/>
      <c r="AH1321"/>
      <c r="AI1321"/>
      <c r="AJ1321"/>
    </row>
    <row r="1322" spans="1:36" ht="24.95" customHeight="1">
      <c r="A1322" s="66"/>
      <c r="M1322" s="37"/>
      <c r="N1322" s="37"/>
      <c r="U1322"/>
      <c r="V1322"/>
      <c r="W1322"/>
      <c r="X1322" s="112"/>
      <c r="Y1322" s="112"/>
      <c r="Z1322" s="200"/>
      <c r="AA1322"/>
      <c r="AB1322"/>
      <c r="AC1322"/>
      <c r="AD1322"/>
      <c r="AE1322"/>
      <c r="AF1322"/>
      <c r="AG1322"/>
      <c r="AH1322"/>
      <c r="AI1322"/>
      <c r="AJ1322"/>
    </row>
    <row r="1323" spans="1:36" ht="24.95" customHeight="1">
      <c r="A1323" s="66"/>
      <c r="M1323" s="37"/>
      <c r="N1323" s="37"/>
      <c r="U1323"/>
      <c r="V1323"/>
      <c r="W1323"/>
      <c r="X1323" s="112"/>
      <c r="Y1323" s="112"/>
      <c r="Z1323" s="200"/>
      <c r="AA1323"/>
      <c r="AB1323"/>
      <c r="AC1323"/>
      <c r="AD1323"/>
      <c r="AE1323"/>
      <c r="AF1323"/>
      <c r="AG1323"/>
      <c r="AH1323"/>
      <c r="AI1323"/>
      <c r="AJ1323"/>
    </row>
    <row r="1324" spans="1:36" ht="24.95" customHeight="1">
      <c r="A1324" s="66"/>
      <c r="M1324" s="37"/>
      <c r="N1324" s="37"/>
      <c r="U1324"/>
      <c r="V1324"/>
      <c r="W1324"/>
      <c r="X1324" s="112"/>
      <c r="Y1324" s="112"/>
      <c r="Z1324" s="200"/>
      <c r="AA1324"/>
      <c r="AB1324"/>
      <c r="AC1324"/>
      <c r="AD1324"/>
      <c r="AE1324"/>
      <c r="AF1324"/>
      <c r="AG1324"/>
      <c r="AH1324"/>
      <c r="AI1324"/>
      <c r="AJ1324"/>
    </row>
    <row r="1325" spans="1:36" ht="24.95" customHeight="1">
      <c r="A1325" s="66"/>
      <c r="M1325" s="37"/>
      <c r="N1325" s="37"/>
      <c r="U1325"/>
      <c r="V1325"/>
      <c r="W1325"/>
      <c r="X1325" s="112"/>
      <c r="Y1325" s="112"/>
      <c r="Z1325" s="200"/>
      <c r="AA1325"/>
      <c r="AB1325"/>
      <c r="AC1325"/>
      <c r="AD1325"/>
      <c r="AE1325"/>
      <c r="AF1325"/>
      <c r="AG1325"/>
      <c r="AH1325"/>
      <c r="AI1325"/>
      <c r="AJ1325"/>
    </row>
    <row r="1326" spans="1:36" ht="24.95" customHeight="1">
      <c r="A1326" s="66"/>
      <c r="M1326" s="37"/>
      <c r="N1326" s="37"/>
      <c r="U1326"/>
      <c r="V1326"/>
      <c r="W1326"/>
      <c r="X1326" s="112"/>
      <c r="Y1326" s="112"/>
      <c r="Z1326" s="200"/>
      <c r="AA1326"/>
      <c r="AB1326"/>
      <c r="AC1326"/>
      <c r="AD1326"/>
      <c r="AE1326"/>
      <c r="AF1326"/>
      <c r="AG1326"/>
      <c r="AH1326"/>
      <c r="AI1326"/>
      <c r="AJ1326"/>
    </row>
    <row r="1327" spans="1:36" ht="24.95" customHeight="1">
      <c r="A1327" s="66"/>
      <c r="M1327" s="37"/>
      <c r="N1327" s="37"/>
      <c r="U1327"/>
      <c r="V1327"/>
      <c r="W1327"/>
      <c r="X1327" s="112"/>
      <c r="Y1327" s="112"/>
      <c r="Z1327" s="200"/>
      <c r="AA1327"/>
      <c r="AB1327"/>
      <c r="AC1327"/>
      <c r="AD1327"/>
      <c r="AE1327"/>
      <c r="AF1327"/>
      <c r="AG1327"/>
      <c r="AH1327"/>
      <c r="AI1327"/>
      <c r="AJ1327"/>
    </row>
    <row r="1328" spans="1:36" ht="24.95" customHeight="1">
      <c r="A1328" s="66"/>
      <c r="M1328" s="37"/>
      <c r="N1328" s="37"/>
      <c r="U1328"/>
      <c r="V1328"/>
      <c r="W1328"/>
      <c r="X1328" s="112"/>
      <c r="Y1328" s="112"/>
      <c r="Z1328" s="200"/>
      <c r="AA1328"/>
      <c r="AB1328"/>
      <c r="AC1328"/>
      <c r="AD1328"/>
      <c r="AE1328"/>
      <c r="AF1328"/>
      <c r="AG1328"/>
      <c r="AH1328"/>
      <c r="AI1328"/>
      <c r="AJ1328"/>
    </row>
    <row r="1329" spans="1:36" ht="24.95" customHeight="1">
      <c r="A1329" s="66"/>
      <c r="M1329" s="37"/>
      <c r="N1329" s="37"/>
      <c r="U1329"/>
      <c r="V1329"/>
      <c r="W1329"/>
      <c r="X1329" s="112"/>
      <c r="Y1329" s="112"/>
      <c r="Z1329" s="200"/>
      <c r="AA1329"/>
      <c r="AB1329"/>
      <c r="AC1329"/>
      <c r="AD1329"/>
      <c r="AE1329"/>
      <c r="AF1329"/>
      <c r="AG1329"/>
      <c r="AH1329"/>
      <c r="AI1329"/>
      <c r="AJ1329"/>
    </row>
    <row r="1330" spans="1:36" ht="24.95" customHeight="1">
      <c r="A1330" s="66"/>
      <c r="M1330" s="37"/>
      <c r="N1330" s="37"/>
      <c r="U1330"/>
      <c r="V1330"/>
      <c r="W1330"/>
      <c r="X1330" s="112"/>
      <c r="Y1330" s="112"/>
      <c r="Z1330" s="200"/>
      <c r="AA1330"/>
      <c r="AB1330"/>
      <c r="AC1330"/>
      <c r="AD1330"/>
      <c r="AE1330"/>
      <c r="AF1330"/>
      <c r="AG1330"/>
      <c r="AH1330"/>
      <c r="AI1330"/>
      <c r="AJ1330"/>
    </row>
    <row r="1331" spans="1:36" ht="24.95" customHeight="1">
      <c r="A1331" s="66"/>
      <c r="M1331" s="37"/>
      <c r="N1331" s="37"/>
      <c r="U1331"/>
      <c r="V1331"/>
      <c r="W1331"/>
      <c r="X1331" s="112"/>
      <c r="Y1331" s="112"/>
      <c r="Z1331" s="200"/>
      <c r="AA1331"/>
      <c r="AB1331"/>
      <c r="AC1331"/>
      <c r="AD1331"/>
      <c r="AE1331"/>
      <c r="AF1331"/>
      <c r="AG1331"/>
      <c r="AH1331"/>
      <c r="AI1331"/>
      <c r="AJ1331"/>
    </row>
    <row r="1332" spans="1:36" ht="24.95" customHeight="1">
      <c r="A1332" s="66"/>
      <c r="M1332" s="37"/>
      <c r="N1332" s="37"/>
      <c r="U1332"/>
      <c r="V1332"/>
      <c r="W1332"/>
      <c r="X1332" s="112"/>
      <c r="Y1332" s="112"/>
      <c r="Z1332" s="200"/>
      <c r="AA1332"/>
      <c r="AB1332"/>
      <c r="AC1332"/>
      <c r="AD1332"/>
      <c r="AE1332"/>
      <c r="AF1332"/>
      <c r="AG1332"/>
      <c r="AH1332"/>
      <c r="AI1332"/>
      <c r="AJ1332"/>
    </row>
    <row r="1333" spans="1:36" ht="24.95" customHeight="1">
      <c r="A1333" s="66"/>
      <c r="M1333" s="37"/>
      <c r="N1333" s="37"/>
      <c r="U1333"/>
      <c r="V1333"/>
      <c r="W1333"/>
      <c r="X1333" s="112"/>
      <c r="Y1333" s="112"/>
      <c r="Z1333" s="200"/>
      <c r="AA1333"/>
      <c r="AB1333"/>
      <c r="AC1333"/>
      <c r="AD1333"/>
      <c r="AE1333"/>
      <c r="AF1333"/>
      <c r="AG1333"/>
      <c r="AH1333"/>
      <c r="AI1333"/>
      <c r="AJ1333"/>
    </row>
    <row r="1334" spans="1:36" ht="24.95" customHeight="1">
      <c r="A1334" s="66"/>
      <c r="M1334" s="37"/>
      <c r="N1334" s="37"/>
      <c r="U1334"/>
      <c r="V1334"/>
      <c r="W1334"/>
      <c r="X1334" s="112"/>
      <c r="Y1334" s="112"/>
      <c r="Z1334" s="200"/>
      <c r="AA1334"/>
      <c r="AB1334"/>
      <c r="AC1334"/>
      <c r="AD1334"/>
      <c r="AE1334"/>
      <c r="AF1334"/>
      <c r="AG1334"/>
      <c r="AH1334"/>
      <c r="AI1334"/>
      <c r="AJ1334"/>
    </row>
    <row r="1335" spans="1:36" ht="24.95" customHeight="1">
      <c r="A1335" s="66"/>
      <c r="M1335" s="37"/>
      <c r="N1335" s="37"/>
      <c r="U1335"/>
      <c r="V1335"/>
      <c r="W1335"/>
      <c r="X1335" s="112"/>
      <c r="Y1335" s="112"/>
      <c r="Z1335" s="200"/>
      <c r="AA1335"/>
      <c r="AB1335"/>
      <c r="AC1335"/>
      <c r="AD1335"/>
      <c r="AE1335"/>
      <c r="AF1335"/>
      <c r="AG1335"/>
      <c r="AH1335"/>
      <c r="AI1335"/>
      <c r="AJ1335"/>
    </row>
    <row r="1336" spans="1:36" ht="24.95" customHeight="1">
      <c r="A1336" s="66"/>
      <c r="M1336" s="37"/>
      <c r="N1336" s="37"/>
      <c r="U1336"/>
      <c r="V1336"/>
      <c r="W1336"/>
      <c r="X1336" s="112"/>
      <c r="Y1336" s="112"/>
      <c r="Z1336" s="200"/>
      <c r="AA1336"/>
      <c r="AB1336"/>
      <c r="AC1336"/>
      <c r="AD1336"/>
      <c r="AE1336"/>
      <c r="AF1336"/>
      <c r="AG1336"/>
      <c r="AH1336"/>
      <c r="AI1336"/>
      <c r="AJ1336"/>
    </row>
    <row r="1337" spans="1:36" ht="24.95" customHeight="1">
      <c r="A1337" s="66"/>
      <c r="M1337" s="37"/>
      <c r="N1337" s="37"/>
      <c r="U1337"/>
      <c r="V1337"/>
      <c r="W1337"/>
      <c r="X1337" s="112"/>
      <c r="Y1337" s="112"/>
      <c r="Z1337" s="200"/>
      <c r="AA1337"/>
      <c r="AB1337"/>
      <c r="AC1337"/>
      <c r="AD1337"/>
      <c r="AE1337"/>
      <c r="AF1337"/>
      <c r="AG1337"/>
      <c r="AH1337"/>
      <c r="AI1337"/>
      <c r="AJ1337"/>
    </row>
    <row r="1338" spans="1:36" ht="24.95" customHeight="1">
      <c r="A1338" s="66"/>
      <c r="M1338" s="37"/>
      <c r="N1338" s="37"/>
      <c r="U1338"/>
      <c r="V1338"/>
      <c r="W1338"/>
      <c r="X1338" s="112"/>
      <c r="Y1338" s="112"/>
      <c r="Z1338" s="200"/>
      <c r="AA1338"/>
      <c r="AB1338"/>
      <c r="AC1338"/>
      <c r="AD1338"/>
      <c r="AE1338"/>
      <c r="AF1338"/>
      <c r="AG1338"/>
      <c r="AH1338"/>
      <c r="AI1338"/>
      <c r="AJ1338"/>
    </row>
    <row r="1339" spans="1:36" ht="24.95" customHeight="1">
      <c r="A1339" s="66"/>
      <c r="M1339" s="37"/>
      <c r="N1339" s="37"/>
      <c r="U1339"/>
      <c r="V1339"/>
      <c r="W1339"/>
      <c r="X1339" s="112"/>
      <c r="Y1339" s="112"/>
      <c r="Z1339" s="200"/>
      <c r="AA1339"/>
      <c r="AB1339"/>
      <c r="AC1339"/>
      <c r="AD1339"/>
      <c r="AE1339"/>
      <c r="AF1339"/>
      <c r="AG1339"/>
      <c r="AH1339"/>
      <c r="AI1339"/>
      <c r="AJ1339"/>
    </row>
    <row r="1340" spans="1:36" ht="24.95" customHeight="1">
      <c r="A1340" s="66"/>
      <c r="M1340" s="37"/>
      <c r="N1340" s="37"/>
      <c r="U1340"/>
      <c r="V1340"/>
      <c r="W1340"/>
      <c r="X1340" s="112"/>
      <c r="Y1340" s="112"/>
      <c r="Z1340" s="200"/>
      <c r="AA1340"/>
      <c r="AB1340"/>
      <c r="AC1340"/>
      <c r="AD1340"/>
      <c r="AE1340"/>
      <c r="AF1340"/>
      <c r="AG1340"/>
      <c r="AH1340"/>
      <c r="AI1340"/>
      <c r="AJ1340"/>
    </row>
    <row r="1341" spans="1:36" ht="24.95" customHeight="1">
      <c r="A1341" s="66"/>
      <c r="M1341" s="37"/>
      <c r="N1341" s="37"/>
      <c r="U1341"/>
      <c r="V1341"/>
      <c r="W1341"/>
      <c r="X1341" s="112"/>
      <c r="Y1341" s="112"/>
      <c r="Z1341" s="200"/>
      <c r="AA1341"/>
      <c r="AB1341"/>
      <c r="AC1341"/>
      <c r="AD1341"/>
      <c r="AE1341"/>
      <c r="AF1341"/>
      <c r="AG1341"/>
      <c r="AH1341"/>
      <c r="AI1341"/>
      <c r="AJ1341"/>
    </row>
    <row r="1342" spans="1:36" ht="24.95" customHeight="1">
      <c r="A1342" s="66"/>
      <c r="M1342" s="37"/>
      <c r="N1342" s="37"/>
      <c r="U1342"/>
      <c r="V1342"/>
      <c r="W1342"/>
      <c r="X1342" s="112"/>
      <c r="Y1342" s="112"/>
      <c r="Z1342" s="200"/>
      <c r="AA1342"/>
      <c r="AB1342"/>
      <c r="AC1342"/>
      <c r="AD1342"/>
      <c r="AE1342"/>
      <c r="AF1342"/>
      <c r="AG1342"/>
      <c r="AH1342"/>
      <c r="AI1342"/>
      <c r="AJ1342"/>
    </row>
    <row r="1343" spans="1:36" ht="24.95" customHeight="1">
      <c r="A1343" s="66"/>
      <c r="M1343" s="37"/>
      <c r="N1343" s="37"/>
      <c r="U1343"/>
      <c r="V1343"/>
      <c r="W1343"/>
      <c r="X1343" s="112"/>
      <c r="Y1343" s="112"/>
      <c r="Z1343" s="200"/>
      <c r="AA1343"/>
      <c r="AB1343"/>
      <c r="AC1343"/>
      <c r="AD1343"/>
      <c r="AE1343"/>
      <c r="AF1343"/>
      <c r="AG1343"/>
      <c r="AH1343"/>
      <c r="AI1343"/>
      <c r="AJ1343"/>
    </row>
    <row r="1344" spans="1:36" ht="24.95" customHeight="1">
      <c r="A1344" s="66"/>
      <c r="M1344" s="37"/>
      <c r="N1344" s="37"/>
      <c r="U1344"/>
      <c r="V1344"/>
      <c r="W1344"/>
      <c r="X1344" s="112"/>
      <c r="Y1344" s="112"/>
      <c r="Z1344" s="200"/>
      <c r="AA1344"/>
      <c r="AB1344"/>
      <c r="AC1344"/>
      <c r="AD1344"/>
      <c r="AE1344"/>
      <c r="AF1344"/>
      <c r="AG1344"/>
      <c r="AH1344"/>
      <c r="AI1344"/>
      <c r="AJ1344"/>
    </row>
    <row r="1345" spans="1:36" ht="24.95" customHeight="1">
      <c r="A1345" s="66"/>
      <c r="M1345" s="37"/>
      <c r="N1345" s="37"/>
      <c r="U1345"/>
      <c r="V1345"/>
      <c r="W1345"/>
      <c r="X1345" s="112"/>
      <c r="Y1345" s="112"/>
      <c r="Z1345" s="200"/>
      <c r="AA1345"/>
      <c r="AB1345"/>
      <c r="AC1345"/>
      <c r="AD1345"/>
      <c r="AE1345"/>
      <c r="AF1345"/>
      <c r="AG1345"/>
      <c r="AH1345"/>
      <c r="AI1345"/>
      <c r="AJ1345"/>
    </row>
    <row r="1346" spans="1:36" ht="24.95" customHeight="1">
      <c r="A1346" s="66"/>
      <c r="M1346" s="37"/>
      <c r="N1346" s="37"/>
      <c r="U1346"/>
      <c r="V1346"/>
      <c r="W1346"/>
      <c r="X1346" s="112"/>
      <c r="Y1346" s="112"/>
      <c r="Z1346" s="200"/>
      <c r="AA1346"/>
      <c r="AB1346"/>
      <c r="AC1346"/>
      <c r="AD1346"/>
      <c r="AE1346"/>
      <c r="AF1346"/>
      <c r="AG1346"/>
      <c r="AH1346"/>
      <c r="AI1346"/>
      <c r="AJ1346"/>
    </row>
    <row r="1347" spans="1:36" ht="24.95" customHeight="1">
      <c r="A1347" s="66"/>
      <c r="M1347" s="37"/>
      <c r="N1347" s="37"/>
      <c r="U1347"/>
      <c r="V1347"/>
      <c r="W1347"/>
      <c r="X1347" s="112"/>
      <c r="Y1347" s="112"/>
      <c r="Z1347" s="200"/>
      <c r="AA1347"/>
      <c r="AB1347"/>
      <c r="AC1347"/>
      <c r="AD1347"/>
      <c r="AE1347"/>
      <c r="AF1347"/>
      <c r="AG1347"/>
      <c r="AH1347"/>
      <c r="AI1347"/>
      <c r="AJ1347"/>
    </row>
    <row r="1348" spans="1:36" ht="24.95" customHeight="1">
      <c r="A1348" s="66"/>
      <c r="M1348" s="37"/>
      <c r="N1348" s="37"/>
      <c r="U1348"/>
      <c r="V1348"/>
      <c r="W1348"/>
      <c r="X1348" s="112"/>
      <c r="Y1348" s="112"/>
      <c r="Z1348" s="200"/>
      <c r="AA1348"/>
      <c r="AB1348"/>
      <c r="AC1348"/>
      <c r="AD1348"/>
      <c r="AE1348"/>
      <c r="AF1348"/>
      <c r="AG1348"/>
      <c r="AH1348"/>
      <c r="AI1348"/>
      <c r="AJ1348"/>
    </row>
    <row r="1349" spans="1:36" ht="24.95" customHeight="1">
      <c r="A1349" s="66"/>
      <c r="M1349" s="37"/>
      <c r="N1349" s="37"/>
      <c r="U1349"/>
      <c r="V1349"/>
      <c r="W1349"/>
      <c r="X1349" s="112"/>
      <c r="Y1349" s="112"/>
      <c r="Z1349" s="200"/>
      <c r="AA1349"/>
      <c r="AB1349"/>
      <c r="AC1349"/>
      <c r="AD1349"/>
      <c r="AE1349"/>
      <c r="AF1349"/>
      <c r="AG1349"/>
      <c r="AH1349"/>
      <c r="AI1349"/>
      <c r="AJ1349"/>
    </row>
    <row r="1350" spans="1:36" ht="24.95" customHeight="1">
      <c r="A1350" s="66"/>
      <c r="M1350" s="37"/>
      <c r="N1350" s="37"/>
      <c r="U1350"/>
      <c r="V1350"/>
      <c r="W1350"/>
      <c r="X1350" s="112"/>
      <c r="Y1350" s="112"/>
      <c r="Z1350" s="200"/>
      <c r="AA1350"/>
      <c r="AB1350"/>
      <c r="AC1350"/>
      <c r="AD1350"/>
      <c r="AE1350"/>
      <c r="AF1350"/>
      <c r="AG1350"/>
      <c r="AH1350"/>
      <c r="AI1350"/>
      <c r="AJ1350"/>
    </row>
    <row r="1351" spans="1:36" ht="24.95" customHeight="1">
      <c r="A1351" s="66"/>
      <c r="M1351" s="37"/>
      <c r="N1351" s="37"/>
      <c r="U1351"/>
      <c r="V1351"/>
      <c r="W1351"/>
      <c r="X1351" s="112"/>
      <c r="Y1351" s="112"/>
      <c r="Z1351" s="200"/>
      <c r="AA1351"/>
      <c r="AB1351"/>
      <c r="AC1351"/>
      <c r="AD1351"/>
      <c r="AE1351"/>
      <c r="AF1351"/>
      <c r="AG1351"/>
      <c r="AH1351"/>
      <c r="AI1351"/>
      <c r="AJ1351"/>
    </row>
    <row r="1352" spans="1:36" ht="24.95" customHeight="1">
      <c r="A1352" s="66"/>
      <c r="M1352" s="37"/>
      <c r="N1352" s="37"/>
      <c r="U1352"/>
      <c r="V1352"/>
      <c r="W1352"/>
      <c r="X1352" s="112"/>
      <c r="Y1352" s="112"/>
      <c r="Z1352" s="200"/>
      <c r="AA1352"/>
      <c r="AB1352"/>
      <c r="AC1352"/>
      <c r="AD1352"/>
      <c r="AE1352"/>
      <c r="AF1352"/>
      <c r="AG1352"/>
      <c r="AH1352"/>
      <c r="AI1352"/>
      <c r="AJ1352"/>
    </row>
    <row r="1353" spans="1:36" ht="24.95" customHeight="1">
      <c r="A1353" s="66"/>
      <c r="M1353" s="37"/>
      <c r="N1353" s="37"/>
      <c r="U1353"/>
      <c r="V1353"/>
      <c r="W1353"/>
      <c r="X1353" s="112"/>
      <c r="Y1353" s="112"/>
      <c r="Z1353" s="200"/>
      <c r="AA1353"/>
      <c r="AB1353"/>
      <c r="AC1353"/>
      <c r="AD1353"/>
      <c r="AE1353"/>
      <c r="AF1353"/>
      <c r="AG1353"/>
      <c r="AH1353"/>
      <c r="AI1353"/>
      <c r="AJ1353"/>
    </row>
    <row r="1354" spans="1:36" ht="24.95" customHeight="1">
      <c r="A1354" s="66"/>
      <c r="M1354" s="37"/>
      <c r="N1354" s="37"/>
      <c r="U1354"/>
      <c r="V1354"/>
      <c r="W1354"/>
      <c r="X1354" s="112"/>
      <c r="Y1354" s="112"/>
      <c r="Z1354" s="200"/>
      <c r="AA1354"/>
      <c r="AB1354"/>
      <c r="AC1354"/>
      <c r="AD1354"/>
      <c r="AE1354"/>
      <c r="AF1354"/>
      <c r="AG1354"/>
      <c r="AH1354"/>
      <c r="AI1354"/>
      <c r="AJ1354"/>
    </row>
    <row r="1355" spans="1:36" ht="24.95" customHeight="1">
      <c r="A1355" s="66"/>
      <c r="M1355" s="37"/>
      <c r="N1355" s="37"/>
      <c r="U1355"/>
      <c r="V1355"/>
      <c r="W1355"/>
      <c r="X1355" s="112"/>
      <c r="Y1355" s="112"/>
      <c r="Z1355" s="200"/>
      <c r="AA1355"/>
      <c r="AB1355"/>
      <c r="AC1355"/>
      <c r="AD1355"/>
      <c r="AE1355"/>
      <c r="AF1355"/>
      <c r="AG1355"/>
      <c r="AH1355"/>
      <c r="AI1355"/>
      <c r="AJ1355"/>
    </row>
    <row r="1356" spans="1:36" ht="24.95" customHeight="1">
      <c r="A1356" s="66"/>
      <c r="M1356" s="37"/>
      <c r="N1356" s="37"/>
      <c r="U1356"/>
      <c r="V1356"/>
      <c r="W1356"/>
      <c r="X1356" s="112"/>
      <c r="Y1356" s="112"/>
      <c r="Z1356" s="200"/>
      <c r="AA1356"/>
      <c r="AB1356"/>
      <c r="AC1356"/>
      <c r="AD1356"/>
      <c r="AE1356"/>
      <c r="AF1356"/>
      <c r="AG1356"/>
      <c r="AH1356"/>
      <c r="AI1356"/>
      <c r="AJ1356"/>
    </row>
    <row r="1357" spans="1:36" ht="24.95" customHeight="1">
      <c r="A1357" s="66"/>
      <c r="M1357" s="37"/>
      <c r="N1357" s="37"/>
      <c r="U1357"/>
      <c r="V1357"/>
      <c r="W1357"/>
      <c r="X1357" s="112"/>
      <c r="Y1357" s="112"/>
      <c r="Z1357" s="200"/>
      <c r="AA1357"/>
      <c r="AB1357"/>
      <c r="AC1357"/>
      <c r="AD1357"/>
      <c r="AE1357"/>
      <c r="AF1357"/>
      <c r="AG1357"/>
      <c r="AH1357"/>
      <c r="AI1357"/>
      <c r="AJ1357"/>
    </row>
    <row r="1358" spans="1:36" ht="24.95" customHeight="1">
      <c r="A1358" s="66"/>
      <c r="M1358" s="37"/>
      <c r="N1358" s="37"/>
      <c r="U1358"/>
      <c r="V1358"/>
      <c r="W1358"/>
      <c r="X1358" s="112"/>
      <c r="Y1358" s="112"/>
      <c r="Z1358" s="200"/>
      <c r="AA1358"/>
      <c r="AB1358"/>
      <c r="AC1358"/>
      <c r="AD1358"/>
      <c r="AE1358"/>
      <c r="AF1358"/>
      <c r="AG1358"/>
      <c r="AH1358"/>
      <c r="AI1358"/>
      <c r="AJ1358"/>
    </row>
    <row r="1359" spans="1:36" ht="24.95" customHeight="1">
      <c r="A1359" s="66"/>
      <c r="M1359" s="37"/>
      <c r="N1359" s="37"/>
      <c r="U1359"/>
      <c r="V1359"/>
      <c r="W1359"/>
      <c r="X1359" s="112"/>
      <c r="Y1359" s="112"/>
      <c r="Z1359" s="200"/>
      <c r="AA1359"/>
      <c r="AB1359"/>
      <c r="AC1359"/>
      <c r="AD1359"/>
      <c r="AE1359"/>
      <c r="AF1359"/>
      <c r="AG1359"/>
      <c r="AH1359"/>
      <c r="AI1359"/>
      <c r="AJ1359"/>
    </row>
    <row r="1360" spans="1:36" ht="24.95" customHeight="1">
      <c r="A1360" s="66"/>
      <c r="M1360" s="37"/>
      <c r="N1360" s="37"/>
      <c r="U1360"/>
      <c r="V1360"/>
      <c r="W1360"/>
      <c r="X1360" s="112"/>
      <c r="Y1360" s="112"/>
      <c r="Z1360" s="200"/>
      <c r="AA1360"/>
      <c r="AB1360"/>
      <c r="AC1360"/>
      <c r="AD1360"/>
      <c r="AE1360"/>
      <c r="AF1360"/>
      <c r="AG1360"/>
      <c r="AH1360"/>
      <c r="AI1360"/>
      <c r="AJ1360"/>
    </row>
    <row r="1361" spans="1:36" ht="24.95" customHeight="1">
      <c r="A1361" s="66"/>
      <c r="M1361" s="37"/>
      <c r="N1361" s="37"/>
      <c r="U1361"/>
      <c r="V1361"/>
      <c r="W1361"/>
      <c r="X1361" s="112"/>
      <c r="Y1361" s="112"/>
      <c r="Z1361" s="200"/>
      <c r="AA1361"/>
      <c r="AB1361"/>
      <c r="AC1361"/>
      <c r="AD1361"/>
      <c r="AE1361"/>
      <c r="AF1361"/>
      <c r="AG1361"/>
      <c r="AH1361"/>
      <c r="AI1361"/>
      <c r="AJ1361"/>
    </row>
    <row r="1362" spans="1:36" ht="24.95" customHeight="1">
      <c r="A1362" s="66"/>
      <c r="M1362" s="37"/>
      <c r="N1362" s="37"/>
      <c r="U1362"/>
      <c r="V1362"/>
      <c r="W1362"/>
      <c r="X1362" s="112"/>
      <c r="Y1362" s="112"/>
      <c r="Z1362" s="200"/>
      <c r="AA1362"/>
      <c r="AB1362"/>
      <c r="AC1362"/>
      <c r="AD1362"/>
      <c r="AE1362"/>
      <c r="AF1362"/>
      <c r="AG1362"/>
      <c r="AH1362"/>
      <c r="AI1362"/>
      <c r="AJ1362"/>
    </row>
    <row r="1363" spans="1:36" ht="24.95" customHeight="1">
      <c r="A1363" s="66"/>
      <c r="M1363" s="37"/>
      <c r="N1363" s="37"/>
      <c r="U1363"/>
      <c r="V1363"/>
      <c r="W1363"/>
      <c r="X1363" s="112"/>
      <c r="Y1363" s="112"/>
      <c r="Z1363" s="200"/>
      <c r="AA1363"/>
      <c r="AB1363"/>
      <c r="AC1363"/>
      <c r="AD1363"/>
      <c r="AE1363"/>
      <c r="AF1363"/>
      <c r="AG1363"/>
      <c r="AH1363"/>
      <c r="AI1363"/>
      <c r="AJ1363"/>
    </row>
    <row r="1364" spans="1:36" ht="24.95" customHeight="1">
      <c r="A1364" s="66"/>
      <c r="M1364" s="37"/>
      <c r="N1364" s="37"/>
      <c r="U1364"/>
      <c r="V1364"/>
      <c r="W1364"/>
      <c r="X1364" s="112"/>
      <c r="Y1364" s="112"/>
      <c r="Z1364" s="200"/>
      <c r="AA1364"/>
      <c r="AB1364"/>
      <c r="AC1364"/>
      <c r="AD1364"/>
      <c r="AE1364"/>
      <c r="AF1364"/>
      <c r="AG1364"/>
      <c r="AH1364"/>
      <c r="AI1364"/>
      <c r="AJ1364"/>
    </row>
    <row r="1365" spans="1:36" ht="24.95" customHeight="1">
      <c r="A1365" s="66"/>
      <c r="M1365" s="37"/>
      <c r="N1365" s="37"/>
      <c r="U1365"/>
      <c r="V1365"/>
      <c r="W1365"/>
      <c r="X1365" s="112"/>
      <c r="Y1365" s="112"/>
      <c r="Z1365" s="200"/>
      <c r="AA1365"/>
      <c r="AB1365"/>
      <c r="AC1365"/>
      <c r="AD1365"/>
      <c r="AE1365"/>
      <c r="AF1365"/>
      <c r="AG1365"/>
      <c r="AH1365"/>
      <c r="AI1365"/>
      <c r="AJ1365"/>
    </row>
    <row r="1366" spans="1:36" ht="24.95" customHeight="1">
      <c r="A1366" s="66"/>
      <c r="M1366" s="37"/>
      <c r="N1366" s="37"/>
      <c r="U1366"/>
      <c r="V1366"/>
      <c r="W1366"/>
      <c r="X1366" s="112"/>
      <c r="Y1366" s="112"/>
      <c r="Z1366" s="200"/>
      <c r="AA1366"/>
      <c r="AB1366"/>
      <c r="AC1366"/>
      <c r="AD1366"/>
      <c r="AE1366"/>
      <c r="AF1366"/>
      <c r="AG1366"/>
      <c r="AH1366"/>
      <c r="AI1366"/>
      <c r="AJ1366"/>
    </row>
    <row r="1367" spans="1:36" ht="24.95" customHeight="1">
      <c r="A1367" s="66"/>
      <c r="M1367" s="37"/>
      <c r="N1367" s="37"/>
      <c r="U1367"/>
      <c r="V1367"/>
      <c r="W1367"/>
      <c r="X1367" s="112"/>
      <c r="Y1367" s="112"/>
      <c r="Z1367" s="200"/>
      <c r="AA1367"/>
      <c r="AB1367"/>
      <c r="AC1367"/>
      <c r="AD1367"/>
      <c r="AE1367"/>
      <c r="AF1367"/>
      <c r="AG1367"/>
      <c r="AH1367"/>
      <c r="AI1367"/>
      <c r="AJ1367"/>
    </row>
    <row r="1368" spans="1:36" ht="24.95" customHeight="1">
      <c r="A1368" s="66"/>
      <c r="M1368" s="37"/>
      <c r="N1368" s="37"/>
      <c r="U1368"/>
      <c r="V1368"/>
      <c r="W1368"/>
      <c r="X1368" s="112"/>
      <c r="Y1368" s="112"/>
      <c r="Z1368" s="200"/>
      <c r="AA1368"/>
      <c r="AB1368"/>
      <c r="AC1368"/>
      <c r="AD1368"/>
      <c r="AE1368"/>
      <c r="AF1368"/>
      <c r="AG1368"/>
      <c r="AH1368"/>
      <c r="AI1368"/>
      <c r="AJ1368"/>
    </row>
    <row r="1369" spans="1:36" ht="24.95" customHeight="1">
      <c r="A1369" s="66"/>
      <c r="M1369" s="37"/>
      <c r="N1369" s="37"/>
      <c r="U1369"/>
      <c r="V1369"/>
      <c r="W1369"/>
      <c r="X1369" s="112"/>
      <c r="Y1369" s="112"/>
      <c r="Z1369" s="200"/>
      <c r="AA1369"/>
      <c r="AB1369"/>
      <c r="AC1369"/>
      <c r="AD1369"/>
      <c r="AE1369"/>
      <c r="AF1369"/>
      <c r="AG1369"/>
      <c r="AH1369"/>
      <c r="AI1369"/>
      <c r="AJ1369"/>
    </row>
    <row r="1370" spans="1:36" ht="24.95" customHeight="1">
      <c r="A1370" s="66"/>
      <c r="M1370" s="37"/>
      <c r="N1370" s="37"/>
      <c r="U1370"/>
      <c r="V1370"/>
      <c r="W1370"/>
      <c r="X1370" s="112"/>
      <c r="Y1370" s="112"/>
      <c r="Z1370" s="200"/>
      <c r="AA1370"/>
      <c r="AB1370"/>
      <c r="AC1370"/>
      <c r="AD1370"/>
      <c r="AE1370"/>
      <c r="AF1370"/>
      <c r="AG1370"/>
      <c r="AH1370"/>
      <c r="AI1370"/>
      <c r="AJ1370"/>
    </row>
    <row r="1371" spans="1:36" ht="24.95" customHeight="1">
      <c r="A1371" s="66"/>
      <c r="M1371" s="37"/>
      <c r="N1371" s="37"/>
      <c r="U1371"/>
      <c r="V1371"/>
      <c r="W1371"/>
      <c r="X1371" s="112"/>
      <c r="Y1371" s="112"/>
      <c r="Z1371" s="200"/>
      <c r="AA1371"/>
      <c r="AB1371"/>
      <c r="AC1371"/>
      <c r="AD1371"/>
      <c r="AE1371"/>
      <c r="AF1371"/>
      <c r="AG1371"/>
      <c r="AH1371"/>
      <c r="AI1371"/>
      <c r="AJ1371"/>
    </row>
    <row r="1372" spans="1:36" ht="24.95" customHeight="1">
      <c r="A1372" s="66"/>
      <c r="M1372" s="37"/>
      <c r="N1372" s="37"/>
      <c r="U1372"/>
      <c r="V1372"/>
      <c r="W1372"/>
      <c r="X1372" s="112"/>
      <c r="Y1372" s="112"/>
      <c r="Z1372" s="200"/>
      <c r="AA1372"/>
      <c r="AB1372"/>
      <c r="AC1372"/>
      <c r="AD1372"/>
      <c r="AE1372"/>
      <c r="AF1372"/>
      <c r="AG1372"/>
      <c r="AH1372"/>
      <c r="AI1372"/>
      <c r="AJ1372"/>
    </row>
    <row r="1373" spans="1:36" ht="24.95" customHeight="1">
      <c r="A1373" s="66"/>
      <c r="M1373" s="37"/>
      <c r="N1373" s="37"/>
      <c r="U1373"/>
      <c r="V1373"/>
      <c r="W1373"/>
      <c r="X1373" s="112"/>
      <c r="Y1373" s="112"/>
      <c r="Z1373" s="200"/>
      <c r="AA1373"/>
      <c r="AB1373"/>
      <c r="AC1373"/>
      <c r="AD1373"/>
      <c r="AE1373"/>
      <c r="AF1373"/>
      <c r="AG1373"/>
      <c r="AH1373"/>
      <c r="AI1373"/>
      <c r="AJ1373"/>
    </row>
    <row r="1374" spans="1:36" ht="24.95" customHeight="1">
      <c r="A1374" s="66"/>
      <c r="M1374" s="37"/>
      <c r="N1374" s="37"/>
      <c r="U1374"/>
      <c r="V1374"/>
      <c r="W1374"/>
      <c r="X1374" s="112"/>
      <c r="Y1374" s="112"/>
      <c r="Z1374" s="200"/>
      <c r="AA1374"/>
      <c r="AB1374"/>
      <c r="AC1374"/>
      <c r="AD1374"/>
      <c r="AE1374"/>
      <c r="AF1374"/>
      <c r="AG1374"/>
      <c r="AH1374"/>
      <c r="AI1374"/>
      <c r="AJ1374"/>
    </row>
    <row r="1375" spans="1:36" ht="24.95" customHeight="1">
      <c r="A1375" s="66"/>
      <c r="M1375" s="37"/>
      <c r="N1375" s="37"/>
      <c r="U1375"/>
      <c r="V1375"/>
      <c r="W1375"/>
      <c r="X1375" s="112"/>
      <c r="Y1375" s="112"/>
      <c r="Z1375" s="200"/>
      <c r="AA1375"/>
      <c r="AB1375"/>
      <c r="AC1375"/>
      <c r="AD1375"/>
      <c r="AE1375"/>
      <c r="AF1375"/>
      <c r="AG1375"/>
      <c r="AH1375"/>
      <c r="AI1375"/>
      <c r="AJ1375"/>
    </row>
    <row r="1376" spans="1:36" ht="24.95" customHeight="1">
      <c r="A1376" s="66"/>
      <c r="M1376" s="37"/>
      <c r="N1376" s="37"/>
      <c r="U1376"/>
      <c r="V1376"/>
      <c r="W1376"/>
      <c r="X1376" s="112"/>
      <c r="Y1376" s="112"/>
      <c r="Z1376" s="200"/>
      <c r="AA1376"/>
      <c r="AB1376"/>
      <c r="AC1376"/>
      <c r="AD1376"/>
      <c r="AE1376"/>
      <c r="AF1376"/>
      <c r="AG1376"/>
      <c r="AH1376"/>
      <c r="AI1376"/>
      <c r="AJ1376"/>
    </row>
    <row r="1377" spans="1:36" ht="24.95" customHeight="1">
      <c r="A1377" s="66"/>
      <c r="M1377" s="37"/>
      <c r="N1377" s="37"/>
      <c r="U1377"/>
      <c r="V1377"/>
      <c r="W1377"/>
      <c r="X1377" s="112"/>
      <c r="Y1377" s="112"/>
      <c r="Z1377" s="200"/>
      <c r="AA1377"/>
      <c r="AB1377"/>
      <c r="AC1377"/>
      <c r="AD1377"/>
      <c r="AE1377"/>
      <c r="AF1377"/>
      <c r="AG1377"/>
      <c r="AH1377"/>
      <c r="AI1377"/>
      <c r="AJ1377"/>
    </row>
    <row r="1378" spans="1:36" ht="24.95" customHeight="1">
      <c r="A1378" s="66"/>
      <c r="M1378" s="37"/>
      <c r="N1378" s="37"/>
      <c r="U1378"/>
      <c r="V1378"/>
      <c r="W1378"/>
      <c r="X1378" s="112"/>
      <c r="Y1378" s="112"/>
      <c r="Z1378" s="200"/>
      <c r="AA1378"/>
      <c r="AB1378"/>
      <c r="AC1378"/>
      <c r="AD1378"/>
      <c r="AE1378"/>
      <c r="AF1378"/>
      <c r="AG1378"/>
      <c r="AH1378"/>
      <c r="AI1378"/>
      <c r="AJ1378"/>
    </row>
    <row r="1379" spans="1:36" ht="24.95" customHeight="1">
      <c r="A1379" s="66"/>
      <c r="M1379" s="37"/>
      <c r="N1379" s="37"/>
      <c r="U1379"/>
      <c r="V1379"/>
      <c r="W1379"/>
      <c r="X1379" s="112"/>
      <c r="Y1379" s="112"/>
      <c r="Z1379" s="200"/>
      <c r="AA1379"/>
      <c r="AB1379"/>
      <c r="AC1379"/>
      <c r="AD1379"/>
      <c r="AE1379"/>
      <c r="AF1379"/>
      <c r="AG1379"/>
      <c r="AH1379"/>
      <c r="AI1379"/>
      <c r="AJ1379"/>
    </row>
    <row r="1380" spans="1:36" ht="24.95" customHeight="1">
      <c r="A1380" s="66"/>
      <c r="M1380" s="37"/>
      <c r="N1380" s="37"/>
      <c r="U1380"/>
      <c r="V1380"/>
      <c r="W1380"/>
      <c r="X1380" s="112"/>
      <c r="Y1380" s="112"/>
      <c r="Z1380" s="200"/>
      <c r="AA1380"/>
      <c r="AB1380"/>
      <c r="AC1380"/>
      <c r="AD1380"/>
      <c r="AE1380"/>
      <c r="AF1380"/>
      <c r="AG1380"/>
      <c r="AH1380"/>
      <c r="AI1380"/>
      <c r="AJ1380"/>
    </row>
    <row r="1381" spans="1:36" ht="24.95" customHeight="1">
      <c r="A1381" s="66"/>
      <c r="M1381" s="37"/>
      <c r="N1381" s="37"/>
      <c r="U1381"/>
      <c r="V1381"/>
      <c r="W1381"/>
      <c r="X1381" s="112"/>
      <c r="Y1381" s="112"/>
      <c r="Z1381" s="200"/>
      <c r="AA1381"/>
      <c r="AB1381"/>
      <c r="AC1381"/>
      <c r="AD1381"/>
      <c r="AE1381"/>
      <c r="AF1381"/>
      <c r="AG1381"/>
      <c r="AH1381"/>
      <c r="AI1381"/>
      <c r="AJ1381"/>
    </row>
    <row r="1382" spans="1:36" ht="24.95" customHeight="1">
      <c r="A1382" s="66"/>
      <c r="M1382" s="37"/>
      <c r="N1382" s="37"/>
      <c r="U1382"/>
      <c r="V1382"/>
      <c r="W1382"/>
      <c r="X1382" s="112"/>
      <c r="Y1382" s="112"/>
      <c r="Z1382" s="200"/>
      <c r="AA1382"/>
      <c r="AB1382"/>
      <c r="AC1382"/>
      <c r="AD1382"/>
      <c r="AE1382"/>
      <c r="AF1382"/>
      <c r="AG1382"/>
      <c r="AH1382"/>
      <c r="AI1382"/>
      <c r="AJ1382"/>
    </row>
    <row r="1383" spans="1:36" ht="24.95" customHeight="1">
      <c r="A1383" s="66"/>
      <c r="M1383" s="37"/>
      <c r="N1383" s="37"/>
      <c r="U1383"/>
      <c r="V1383"/>
      <c r="W1383"/>
      <c r="X1383" s="112"/>
      <c r="Y1383" s="112"/>
      <c r="Z1383" s="200"/>
      <c r="AA1383"/>
      <c r="AB1383"/>
      <c r="AC1383"/>
      <c r="AD1383"/>
      <c r="AE1383"/>
      <c r="AF1383"/>
      <c r="AG1383"/>
      <c r="AH1383"/>
      <c r="AI1383"/>
      <c r="AJ1383"/>
    </row>
    <row r="1384" spans="1:36" ht="24.95" customHeight="1">
      <c r="A1384" s="66"/>
      <c r="M1384" s="37"/>
      <c r="N1384" s="37"/>
      <c r="U1384"/>
      <c r="V1384"/>
      <c r="W1384"/>
      <c r="X1384" s="112"/>
      <c r="Y1384" s="112"/>
      <c r="Z1384" s="200"/>
      <c r="AA1384"/>
      <c r="AB1384"/>
      <c r="AC1384"/>
      <c r="AD1384"/>
      <c r="AE1384"/>
      <c r="AF1384"/>
      <c r="AG1384"/>
      <c r="AH1384"/>
      <c r="AI1384"/>
      <c r="AJ1384"/>
    </row>
    <row r="1385" spans="1:36" ht="24.95" customHeight="1">
      <c r="A1385" s="66"/>
      <c r="M1385" s="37"/>
      <c r="N1385" s="37"/>
      <c r="U1385"/>
      <c r="V1385"/>
      <c r="W1385"/>
      <c r="X1385" s="112"/>
      <c r="Y1385" s="112"/>
      <c r="Z1385" s="200"/>
      <c r="AA1385"/>
      <c r="AB1385"/>
      <c r="AC1385"/>
      <c r="AD1385"/>
      <c r="AE1385"/>
      <c r="AF1385"/>
      <c r="AG1385"/>
      <c r="AH1385"/>
      <c r="AI1385"/>
      <c r="AJ1385"/>
    </row>
    <row r="1386" spans="1:36" ht="24.95" customHeight="1">
      <c r="A1386" s="66"/>
      <c r="M1386" s="37"/>
      <c r="N1386" s="37"/>
      <c r="U1386"/>
      <c r="V1386"/>
      <c r="W1386"/>
      <c r="X1386" s="112"/>
      <c r="Y1386" s="112"/>
      <c r="Z1386" s="200"/>
      <c r="AA1386"/>
      <c r="AB1386"/>
      <c r="AC1386"/>
      <c r="AD1386"/>
      <c r="AE1386"/>
      <c r="AF1386"/>
      <c r="AG1386"/>
      <c r="AH1386"/>
      <c r="AI1386"/>
      <c r="AJ1386"/>
    </row>
    <row r="1387" spans="1:36" ht="24.95" customHeight="1">
      <c r="A1387" s="66"/>
      <c r="M1387" s="37"/>
      <c r="N1387" s="37"/>
      <c r="U1387"/>
      <c r="V1387"/>
      <c r="W1387"/>
      <c r="X1387" s="112"/>
      <c r="Y1387" s="112"/>
      <c r="Z1387" s="200"/>
      <c r="AA1387"/>
      <c r="AB1387"/>
      <c r="AC1387"/>
      <c r="AD1387"/>
      <c r="AE1387"/>
      <c r="AF1387"/>
      <c r="AG1387"/>
      <c r="AH1387"/>
      <c r="AI1387"/>
      <c r="AJ1387"/>
    </row>
    <row r="1388" spans="1:36" ht="24.95" customHeight="1">
      <c r="A1388" s="66"/>
      <c r="M1388" s="37"/>
      <c r="N1388" s="37"/>
      <c r="U1388"/>
      <c r="V1388"/>
      <c r="W1388"/>
      <c r="X1388" s="112"/>
      <c r="Y1388" s="112"/>
      <c r="Z1388" s="200"/>
      <c r="AA1388"/>
      <c r="AB1388"/>
      <c r="AC1388"/>
      <c r="AD1388"/>
      <c r="AE1388"/>
      <c r="AF1388"/>
      <c r="AG1388"/>
      <c r="AH1388"/>
      <c r="AI1388"/>
      <c r="AJ1388"/>
    </row>
    <row r="1389" spans="1:36" ht="24.95" customHeight="1">
      <c r="A1389" s="66"/>
      <c r="M1389" s="37"/>
      <c r="N1389" s="37"/>
      <c r="U1389"/>
      <c r="V1389"/>
      <c r="W1389"/>
      <c r="X1389" s="112"/>
      <c r="Y1389" s="112"/>
      <c r="Z1389" s="200"/>
      <c r="AA1389"/>
      <c r="AB1389"/>
      <c r="AC1389"/>
      <c r="AD1389"/>
      <c r="AE1389"/>
      <c r="AF1389"/>
      <c r="AG1389"/>
      <c r="AH1389"/>
      <c r="AI1389"/>
      <c r="AJ1389"/>
    </row>
    <row r="1390" spans="1:36" ht="24.95" customHeight="1">
      <c r="A1390" s="66"/>
      <c r="M1390" s="37"/>
      <c r="N1390" s="37"/>
      <c r="U1390"/>
      <c r="V1390"/>
      <c r="W1390"/>
      <c r="X1390" s="112"/>
      <c r="Y1390" s="112"/>
      <c r="Z1390" s="200"/>
      <c r="AA1390"/>
      <c r="AB1390"/>
      <c r="AC1390"/>
      <c r="AD1390"/>
      <c r="AE1390"/>
      <c r="AF1390"/>
      <c r="AG1390"/>
      <c r="AH1390"/>
      <c r="AI1390"/>
      <c r="AJ1390"/>
    </row>
    <row r="1391" spans="1:36" ht="24.95" customHeight="1">
      <c r="A1391" s="66"/>
      <c r="M1391" s="37"/>
      <c r="N1391" s="37"/>
      <c r="U1391"/>
      <c r="V1391"/>
      <c r="W1391"/>
      <c r="X1391" s="112"/>
      <c r="Y1391" s="112"/>
      <c r="Z1391" s="200"/>
      <c r="AA1391"/>
      <c r="AB1391"/>
      <c r="AC1391"/>
      <c r="AD1391"/>
      <c r="AE1391"/>
      <c r="AF1391"/>
      <c r="AG1391"/>
      <c r="AH1391"/>
      <c r="AI1391"/>
      <c r="AJ1391"/>
    </row>
    <row r="1392" spans="1:36" ht="24.95" customHeight="1">
      <c r="A1392" s="66"/>
      <c r="M1392" s="37"/>
      <c r="N1392" s="37"/>
      <c r="U1392"/>
      <c r="V1392"/>
      <c r="W1392"/>
      <c r="X1392" s="112"/>
      <c r="Y1392" s="112"/>
      <c r="Z1392" s="200"/>
      <c r="AA1392"/>
      <c r="AB1392"/>
      <c r="AC1392"/>
      <c r="AD1392"/>
      <c r="AE1392"/>
      <c r="AF1392"/>
      <c r="AG1392"/>
      <c r="AH1392"/>
      <c r="AI1392"/>
      <c r="AJ1392"/>
    </row>
    <row r="1393" spans="1:36" ht="24.95" customHeight="1">
      <c r="A1393" s="66"/>
      <c r="M1393" s="37"/>
      <c r="N1393" s="37"/>
      <c r="U1393"/>
      <c r="V1393"/>
      <c r="W1393"/>
      <c r="X1393" s="112"/>
      <c r="Y1393" s="112"/>
      <c r="Z1393" s="200"/>
      <c r="AA1393"/>
      <c r="AB1393"/>
      <c r="AC1393"/>
      <c r="AD1393"/>
      <c r="AE1393"/>
      <c r="AF1393"/>
      <c r="AG1393"/>
      <c r="AH1393"/>
      <c r="AI1393"/>
      <c r="AJ1393"/>
    </row>
    <row r="1394" spans="1:36" ht="24.95" customHeight="1">
      <c r="A1394" s="66"/>
      <c r="M1394" s="37"/>
      <c r="N1394" s="37"/>
      <c r="U1394"/>
      <c r="V1394"/>
      <c r="W1394"/>
      <c r="X1394" s="112"/>
      <c r="Y1394" s="112"/>
      <c r="Z1394" s="200"/>
      <c r="AA1394"/>
      <c r="AB1394"/>
      <c r="AC1394"/>
      <c r="AD1394"/>
      <c r="AE1394"/>
      <c r="AF1394"/>
      <c r="AG1394"/>
      <c r="AH1394"/>
      <c r="AI1394"/>
      <c r="AJ1394"/>
    </row>
    <row r="1395" spans="1:36" ht="24.95" customHeight="1">
      <c r="A1395" s="66"/>
      <c r="M1395" s="37"/>
      <c r="N1395" s="37"/>
      <c r="U1395"/>
      <c r="V1395"/>
      <c r="W1395"/>
      <c r="X1395" s="112"/>
      <c r="Y1395" s="112"/>
      <c r="Z1395" s="200"/>
      <c r="AA1395"/>
      <c r="AB1395"/>
      <c r="AC1395"/>
      <c r="AD1395"/>
      <c r="AE1395"/>
      <c r="AF1395"/>
      <c r="AG1395"/>
      <c r="AH1395"/>
      <c r="AI1395"/>
      <c r="AJ1395"/>
    </row>
    <row r="1396" spans="1:36" ht="24.95" customHeight="1">
      <c r="A1396" s="66"/>
      <c r="M1396" s="37"/>
      <c r="N1396" s="37"/>
      <c r="U1396"/>
      <c r="V1396"/>
      <c r="W1396"/>
      <c r="X1396" s="112"/>
      <c r="Y1396" s="112"/>
      <c r="Z1396" s="200"/>
      <c r="AA1396"/>
      <c r="AB1396"/>
      <c r="AC1396"/>
      <c r="AD1396"/>
      <c r="AE1396"/>
      <c r="AF1396"/>
      <c r="AG1396"/>
      <c r="AH1396"/>
      <c r="AI1396"/>
      <c r="AJ1396"/>
    </row>
    <row r="1397" spans="1:36" ht="24.95" customHeight="1">
      <c r="A1397" s="66"/>
      <c r="M1397" s="37"/>
      <c r="N1397" s="37"/>
      <c r="U1397"/>
      <c r="V1397"/>
      <c r="W1397"/>
      <c r="X1397" s="112"/>
      <c r="Y1397" s="112"/>
      <c r="Z1397" s="200"/>
      <c r="AA1397"/>
      <c r="AB1397"/>
      <c r="AC1397"/>
      <c r="AD1397"/>
      <c r="AE1397"/>
      <c r="AF1397"/>
      <c r="AG1397"/>
      <c r="AH1397"/>
      <c r="AI1397"/>
      <c r="AJ1397"/>
    </row>
    <row r="1398" spans="1:36" ht="24.95" customHeight="1">
      <c r="A1398" s="66"/>
      <c r="M1398" s="37"/>
      <c r="N1398" s="37"/>
      <c r="U1398"/>
      <c r="V1398"/>
      <c r="W1398"/>
      <c r="X1398" s="112"/>
      <c r="Y1398" s="112"/>
      <c r="Z1398" s="200"/>
      <c r="AA1398"/>
      <c r="AB1398"/>
      <c r="AC1398"/>
      <c r="AD1398"/>
      <c r="AE1398"/>
      <c r="AF1398"/>
      <c r="AG1398"/>
      <c r="AH1398"/>
      <c r="AI1398"/>
      <c r="AJ1398"/>
    </row>
    <row r="1399" spans="1:36" ht="24.95" customHeight="1">
      <c r="A1399" s="66"/>
      <c r="M1399" s="37"/>
      <c r="N1399" s="37"/>
      <c r="U1399"/>
      <c r="V1399"/>
      <c r="W1399"/>
      <c r="X1399" s="112"/>
      <c r="Y1399" s="112"/>
      <c r="Z1399" s="200"/>
      <c r="AA1399"/>
      <c r="AB1399"/>
      <c r="AC1399"/>
      <c r="AD1399"/>
      <c r="AE1399"/>
      <c r="AF1399"/>
      <c r="AG1399"/>
      <c r="AH1399"/>
      <c r="AI1399"/>
      <c r="AJ1399"/>
    </row>
    <row r="1400" spans="1:36" ht="24.95" customHeight="1">
      <c r="A1400" s="66"/>
      <c r="M1400" s="37"/>
      <c r="N1400" s="37"/>
      <c r="U1400"/>
      <c r="V1400"/>
      <c r="W1400"/>
      <c r="X1400" s="112"/>
      <c r="Y1400" s="112"/>
      <c r="Z1400" s="200"/>
      <c r="AA1400"/>
      <c r="AB1400"/>
      <c r="AC1400"/>
      <c r="AD1400"/>
      <c r="AE1400"/>
      <c r="AF1400"/>
      <c r="AG1400"/>
      <c r="AH1400"/>
      <c r="AI1400"/>
      <c r="AJ1400"/>
    </row>
    <row r="1401" spans="1:36" ht="24.95" customHeight="1">
      <c r="A1401" s="66"/>
      <c r="M1401" s="37"/>
      <c r="N1401" s="37"/>
      <c r="U1401"/>
      <c r="V1401"/>
      <c r="W1401"/>
      <c r="X1401" s="112"/>
      <c r="Y1401" s="112"/>
      <c r="Z1401" s="200"/>
      <c r="AA1401"/>
      <c r="AB1401"/>
      <c r="AC1401"/>
      <c r="AD1401"/>
      <c r="AE1401"/>
      <c r="AF1401"/>
      <c r="AG1401"/>
      <c r="AH1401"/>
      <c r="AI1401"/>
      <c r="AJ1401"/>
    </row>
    <row r="1402" spans="1:36" ht="24.95" customHeight="1">
      <c r="A1402" s="66"/>
      <c r="M1402" s="37"/>
      <c r="N1402" s="37"/>
      <c r="U1402"/>
      <c r="V1402"/>
      <c r="W1402"/>
      <c r="X1402" s="112"/>
      <c r="Y1402" s="112"/>
      <c r="Z1402" s="200"/>
      <c r="AA1402"/>
      <c r="AB1402"/>
      <c r="AC1402"/>
      <c r="AD1402"/>
      <c r="AE1402"/>
      <c r="AF1402"/>
      <c r="AG1402"/>
      <c r="AH1402"/>
      <c r="AI1402"/>
      <c r="AJ1402"/>
    </row>
    <row r="1403" spans="1:36" ht="24.95" customHeight="1">
      <c r="A1403" s="66"/>
      <c r="M1403" s="37"/>
      <c r="N1403" s="37"/>
      <c r="U1403"/>
      <c r="V1403"/>
      <c r="W1403"/>
      <c r="X1403" s="112"/>
      <c r="Y1403" s="112"/>
      <c r="Z1403" s="200"/>
      <c r="AA1403"/>
      <c r="AB1403"/>
      <c r="AC1403"/>
      <c r="AD1403"/>
      <c r="AE1403"/>
      <c r="AF1403"/>
      <c r="AG1403"/>
      <c r="AH1403"/>
      <c r="AI1403"/>
      <c r="AJ1403"/>
    </row>
    <row r="1404" spans="1:36" ht="24.95" customHeight="1">
      <c r="A1404" s="66"/>
      <c r="M1404" s="37"/>
      <c r="N1404" s="37"/>
      <c r="U1404"/>
      <c r="V1404"/>
      <c r="W1404"/>
      <c r="X1404" s="112"/>
      <c r="Y1404" s="112"/>
      <c r="Z1404" s="200"/>
      <c r="AA1404"/>
      <c r="AB1404"/>
      <c r="AC1404"/>
      <c r="AD1404"/>
      <c r="AE1404"/>
      <c r="AF1404"/>
      <c r="AG1404"/>
      <c r="AH1404"/>
      <c r="AI1404"/>
      <c r="AJ1404"/>
    </row>
    <row r="1405" spans="1:36" ht="24.95" customHeight="1">
      <c r="A1405" s="66"/>
      <c r="M1405" s="37"/>
      <c r="N1405" s="37"/>
      <c r="U1405"/>
      <c r="V1405"/>
      <c r="W1405"/>
      <c r="X1405" s="112"/>
      <c r="Y1405" s="112"/>
      <c r="Z1405" s="200"/>
      <c r="AA1405"/>
      <c r="AB1405"/>
      <c r="AC1405"/>
      <c r="AD1405"/>
      <c r="AE1405"/>
      <c r="AF1405"/>
      <c r="AG1405"/>
      <c r="AH1405"/>
      <c r="AI1405"/>
      <c r="AJ1405"/>
    </row>
    <row r="1406" spans="1:36" ht="24.95" customHeight="1">
      <c r="A1406" s="66"/>
      <c r="M1406" s="37"/>
      <c r="N1406" s="37"/>
      <c r="U1406"/>
      <c r="V1406"/>
      <c r="W1406"/>
      <c r="X1406" s="112"/>
      <c r="Y1406" s="112"/>
      <c r="Z1406" s="200"/>
      <c r="AA1406"/>
      <c r="AB1406"/>
      <c r="AC1406"/>
      <c r="AD1406"/>
      <c r="AE1406"/>
      <c r="AF1406"/>
      <c r="AG1406"/>
      <c r="AH1406"/>
      <c r="AI1406"/>
      <c r="AJ1406"/>
    </row>
    <row r="1407" spans="1:36" ht="24.95" customHeight="1">
      <c r="A1407" s="66"/>
      <c r="M1407" s="37"/>
      <c r="N1407" s="37"/>
      <c r="U1407"/>
      <c r="V1407"/>
      <c r="W1407"/>
      <c r="X1407" s="112"/>
      <c r="Y1407" s="112"/>
      <c r="Z1407" s="200"/>
      <c r="AA1407"/>
      <c r="AB1407"/>
      <c r="AC1407"/>
      <c r="AD1407"/>
      <c r="AE1407"/>
      <c r="AF1407"/>
      <c r="AG1407"/>
      <c r="AH1407"/>
      <c r="AI1407"/>
      <c r="AJ1407"/>
    </row>
    <row r="1408" spans="1:36" ht="24.95" customHeight="1">
      <c r="A1408" s="66"/>
      <c r="M1408" s="37"/>
      <c r="N1408" s="37"/>
      <c r="U1408"/>
      <c r="V1408"/>
      <c r="W1408"/>
      <c r="X1408" s="112"/>
      <c r="Y1408" s="112"/>
      <c r="Z1408" s="200"/>
      <c r="AA1408"/>
      <c r="AB1408"/>
      <c r="AC1408"/>
      <c r="AD1408"/>
      <c r="AE1408"/>
      <c r="AF1408"/>
      <c r="AG1408"/>
      <c r="AH1408"/>
      <c r="AI1408"/>
      <c r="AJ1408"/>
    </row>
    <row r="1409" spans="1:36" ht="24.95" customHeight="1">
      <c r="A1409" s="66"/>
      <c r="M1409" s="37"/>
      <c r="N1409" s="37"/>
      <c r="U1409"/>
      <c r="V1409"/>
      <c r="W1409"/>
      <c r="X1409" s="112"/>
      <c r="Y1409" s="112"/>
      <c r="Z1409" s="200"/>
      <c r="AA1409"/>
      <c r="AB1409"/>
      <c r="AC1409"/>
      <c r="AD1409"/>
      <c r="AE1409"/>
      <c r="AF1409"/>
      <c r="AG1409"/>
      <c r="AH1409"/>
      <c r="AI1409"/>
      <c r="AJ1409"/>
    </row>
    <row r="1410" spans="1:36" ht="24.95" customHeight="1">
      <c r="A1410" s="66"/>
      <c r="M1410" s="37"/>
      <c r="N1410" s="37"/>
      <c r="U1410"/>
      <c r="V1410"/>
      <c r="W1410"/>
      <c r="X1410" s="112"/>
      <c r="Y1410" s="112"/>
      <c r="Z1410" s="200"/>
      <c r="AA1410"/>
      <c r="AB1410"/>
      <c r="AC1410"/>
      <c r="AD1410"/>
      <c r="AE1410"/>
      <c r="AF1410"/>
      <c r="AG1410"/>
      <c r="AH1410"/>
      <c r="AI1410"/>
      <c r="AJ1410"/>
    </row>
    <row r="1411" spans="1:36" ht="24.95" customHeight="1">
      <c r="A1411" s="66"/>
      <c r="M1411" s="37"/>
      <c r="N1411" s="37"/>
      <c r="U1411"/>
      <c r="V1411"/>
      <c r="W1411"/>
      <c r="X1411" s="112"/>
      <c r="Y1411" s="112"/>
      <c r="Z1411" s="200"/>
      <c r="AA1411"/>
      <c r="AB1411"/>
      <c r="AC1411"/>
      <c r="AD1411"/>
      <c r="AE1411"/>
      <c r="AF1411"/>
      <c r="AG1411"/>
      <c r="AH1411"/>
      <c r="AI1411"/>
      <c r="AJ1411"/>
    </row>
    <row r="1412" spans="1:36" ht="24.95" customHeight="1">
      <c r="A1412" s="66"/>
      <c r="M1412" s="37"/>
      <c r="N1412" s="37"/>
      <c r="U1412"/>
      <c r="V1412"/>
      <c r="W1412"/>
      <c r="X1412" s="112"/>
      <c r="Y1412" s="112"/>
      <c r="Z1412" s="200"/>
      <c r="AA1412"/>
      <c r="AB1412"/>
      <c r="AC1412"/>
      <c r="AD1412"/>
      <c r="AE1412"/>
      <c r="AF1412"/>
      <c r="AG1412"/>
      <c r="AH1412"/>
      <c r="AI1412"/>
      <c r="AJ1412"/>
    </row>
    <row r="1413" spans="1:36" ht="24.95" customHeight="1">
      <c r="A1413" s="66"/>
      <c r="M1413" s="37"/>
      <c r="N1413" s="37"/>
      <c r="U1413"/>
      <c r="V1413"/>
      <c r="W1413"/>
      <c r="X1413" s="112"/>
      <c r="Y1413" s="112"/>
      <c r="Z1413" s="200"/>
      <c r="AA1413"/>
      <c r="AB1413"/>
      <c r="AC1413"/>
      <c r="AD1413"/>
      <c r="AE1413"/>
      <c r="AF1413"/>
      <c r="AG1413"/>
      <c r="AH1413"/>
      <c r="AI1413"/>
      <c r="AJ1413"/>
    </row>
    <row r="1414" spans="1:36" ht="24.95" customHeight="1">
      <c r="A1414" s="66"/>
      <c r="M1414" s="37"/>
      <c r="N1414" s="37"/>
      <c r="U1414"/>
      <c r="V1414"/>
      <c r="W1414"/>
      <c r="X1414" s="112"/>
      <c r="Y1414" s="112"/>
      <c r="Z1414" s="200"/>
      <c r="AA1414"/>
      <c r="AB1414"/>
      <c r="AC1414"/>
      <c r="AD1414"/>
      <c r="AE1414"/>
      <c r="AF1414"/>
      <c r="AG1414"/>
      <c r="AH1414"/>
      <c r="AI1414"/>
      <c r="AJ1414"/>
    </row>
    <row r="1415" spans="1:36" ht="24.95" customHeight="1">
      <c r="A1415" s="66"/>
      <c r="M1415" s="37"/>
      <c r="N1415" s="37"/>
      <c r="U1415"/>
      <c r="V1415"/>
      <c r="W1415"/>
      <c r="X1415" s="112"/>
      <c r="Y1415" s="112"/>
      <c r="Z1415" s="200"/>
      <c r="AA1415"/>
      <c r="AB1415"/>
      <c r="AC1415"/>
      <c r="AD1415"/>
      <c r="AE1415"/>
      <c r="AF1415"/>
      <c r="AG1415"/>
      <c r="AH1415"/>
      <c r="AI1415"/>
      <c r="AJ1415"/>
    </row>
    <row r="1416" spans="1:36" ht="24.95" customHeight="1">
      <c r="A1416" s="66"/>
      <c r="M1416" s="37"/>
      <c r="N1416" s="37"/>
      <c r="U1416"/>
      <c r="V1416"/>
      <c r="W1416"/>
      <c r="X1416" s="112"/>
      <c r="Y1416" s="112"/>
      <c r="Z1416" s="200"/>
      <c r="AA1416"/>
      <c r="AB1416"/>
      <c r="AC1416"/>
      <c r="AD1416"/>
      <c r="AE1416"/>
      <c r="AF1416"/>
      <c r="AG1416"/>
      <c r="AH1416"/>
      <c r="AI1416"/>
      <c r="AJ1416"/>
    </row>
    <row r="1417" spans="1:36" ht="24.95" customHeight="1">
      <c r="A1417" s="66"/>
      <c r="M1417" s="37"/>
      <c r="N1417" s="37"/>
      <c r="U1417"/>
      <c r="V1417"/>
      <c r="W1417"/>
      <c r="X1417" s="112"/>
      <c r="Y1417" s="112"/>
      <c r="Z1417" s="200"/>
      <c r="AA1417"/>
      <c r="AB1417"/>
      <c r="AC1417"/>
      <c r="AD1417"/>
      <c r="AE1417"/>
      <c r="AF1417"/>
      <c r="AG1417"/>
      <c r="AH1417"/>
      <c r="AI1417"/>
      <c r="AJ1417"/>
    </row>
    <row r="1418" spans="1:36" ht="24.95" customHeight="1">
      <c r="A1418" s="66"/>
      <c r="M1418" s="37"/>
      <c r="N1418" s="37"/>
      <c r="U1418"/>
      <c r="V1418"/>
      <c r="W1418"/>
      <c r="X1418" s="112"/>
      <c r="Y1418" s="112"/>
      <c r="Z1418" s="200"/>
      <c r="AA1418"/>
      <c r="AB1418"/>
      <c r="AC1418"/>
      <c r="AD1418"/>
      <c r="AE1418"/>
      <c r="AF1418"/>
      <c r="AG1418"/>
      <c r="AH1418"/>
      <c r="AI1418"/>
      <c r="AJ1418"/>
    </row>
    <row r="1419" spans="1:36" ht="24.95" customHeight="1">
      <c r="A1419" s="66"/>
      <c r="M1419" s="37"/>
      <c r="N1419" s="37"/>
      <c r="U1419"/>
      <c r="V1419"/>
      <c r="W1419"/>
      <c r="X1419" s="112"/>
      <c r="Y1419" s="112"/>
      <c r="Z1419" s="200"/>
      <c r="AA1419"/>
      <c r="AB1419"/>
      <c r="AC1419"/>
      <c r="AD1419"/>
      <c r="AE1419"/>
      <c r="AF1419"/>
      <c r="AG1419"/>
      <c r="AH1419"/>
      <c r="AI1419"/>
      <c r="AJ1419"/>
    </row>
    <row r="1420" spans="1:36" ht="24.95" customHeight="1">
      <c r="A1420" s="66"/>
      <c r="M1420" s="37"/>
      <c r="N1420" s="37"/>
      <c r="U1420"/>
      <c r="V1420"/>
      <c r="W1420"/>
      <c r="X1420" s="112"/>
      <c r="Y1420" s="112"/>
      <c r="Z1420" s="200"/>
      <c r="AA1420"/>
      <c r="AB1420"/>
      <c r="AC1420"/>
      <c r="AD1420"/>
      <c r="AE1420"/>
      <c r="AF1420"/>
      <c r="AG1420"/>
      <c r="AH1420"/>
      <c r="AI1420"/>
      <c r="AJ1420"/>
    </row>
    <row r="1421" spans="1:36" ht="24.95" customHeight="1">
      <c r="A1421" s="66"/>
      <c r="M1421" s="37"/>
      <c r="N1421" s="37"/>
      <c r="U1421"/>
      <c r="V1421"/>
      <c r="W1421"/>
      <c r="X1421" s="112"/>
      <c r="Y1421" s="112"/>
      <c r="Z1421" s="200"/>
      <c r="AA1421"/>
      <c r="AB1421"/>
      <c r="AC1421"/>
      <c r="AD1421"/>
      <c r="AE1421"/>
      <c r="AF1421"/>
      <c r="AG1421"/>
      <c r="AH1421"/>
      <c r="AI1421"/>
      <c r="AJ1421"/>
    </row>
    <row r="1422" spans="1:36" ht="24.95" customHeight="1">
      <c r="A1422" s="66"/>
      <c r="M1422" s="37"/>
      <c r="N1422" s="37"/>
      <c r="U1422"/>
      <c r="V1422"/>
      <c r="W1422"/>
      <c r="X1422" s="112"/>
      <c r="Y1422" s="112"/>
      <c r="Z1422" s="200"/>
      <c r="AA1422"/>
      <c r="AB1422"/>
      <c r="AC1422"/>
      <c r="AD1422"/>
      <c r="AE1422"/>
      <c r="AF1422"/>
      <c r="AG1422"/>
      <c r="AH1422"/>
      <c r="AI1422"/>
      <c r="AJ1422"/>
    </row>
    <row r="1423" spans="1:36" ht="24.95" customHeight="1">
      <c r="A1423" s="66"/>
      <c r="M1423" s="37"/>
      <c r="N1423" s="37"/>
      <c r="U1423"/>
      <c r="V1423"/>
      <c r="W1423"/>
      <c r="X1423" s="112"/>
      <c r="Y1423" s="112"/>
      <c r="Z1423" s="200"/>
      <c r="AA1423"/>
      <c r="AB1423"/>
      <c r="AC1423"/>
      <c r="AD1423"/>
      <c r="AE1423"/>
      <c r="AF1423"/>
      <c r="AG1423"/>
      <c r="AH1423"/>
      <c r="AI1423"/>
      <c r="AJ1423"/>
    </row>
    <row r="1424" spans="1:36" ht="24.95" customHeight="1">
      <c r="A1424" s="66"/>
      <c r="M1424" s="37"/>
      <c r="N1424" s="37"/>
      <c r="U1424"/>
      <c r="V1424"/>
      <c r="W1424"/>
      <c r="X1424" s="112"/>
      <c r="Y1424" s="112"/>
      <c r="Z1424" s="200"/>
      <c r="AA1424"/>
      <c r="AB1424"/>
      <c r="AC1424"/>
      <c r="AD1424"/>
      <c r="AE1424"/>
      <c r="AF1424"/>
      <c r="AG1424"/>
      <c r="AH1424"/>
      <c r="AI1424"/>
      <c r="AJ1424"/>
    </row>
    <row r="1425" spans="1:36" ht="24.95" customHeight="1">
      <c r="A1425" s="66"/>
      <c r="M1425" s="37"/>
      <c r="N1425" s="37"/>
      <c r="U1425"/>
      <c r="V1425"/>
      <c r="W1425"/>
      <c r="X1425" s="112"/>
      <c r="Y1425" s="112"/>
      <c r="Z1425" s="200"/>
      <c r="AA1425"/>
      <c r="AB1425"/>
      <c r="AC1425"/>
      <c r="AD1425"/>
      <c r="AE1425"/>
      <c r="AF1425"/>
      <c r="AG1425"/>
      <c r="AH1425"/>
      <c r="AI1425"/>
      <c r="AJ1425"/>
    </row>
    <row r="1426" spans="1:36" ht="24.95" customHeight="1">
      <c r="A1426" s="66"/>
      <c r="M1426" s="37"/>
      <c r="N1426" s="37"/>
      <c r="U1426"/>
      <c r="V1426"/>
      <c r="W1426"/>
      <c r="X1426" s="112"/>
      <c r="Y1426" s="112"/>
      <c r="Z1426" s="200"/>
      <c r="AA1426"/>
      <c r="AB1426"/>
      <c r="AC1426"/>
      <c r="AD1426"/>
      <c r="AE1426"/>
      <c r="AF1426"/>
      <c r="AG1426"/>
      <c r="AH1426"/>
      <c r="AI1426"/>
      <c r="AJ1426"/>
    </row>
    <row r="1427" spans="1:36" ht="24.95" customHeight="1">
      <c r="A1427" s="66"/>
      <c r="M1427" s="37"/>
      <c r="N1427" s="37"/>
      <c r="U1427"/>
      <c r="V1427"/>
      <c r="W1427"/>
      <c r="X1427" s="112"/>
      <c r="Y1427" s="112"/>
      <c r="Z1427" s="200"/>
      <c r="AA1427"/>
      <c r="AB1427"/>
      <c r="AC1427"/>
      <c r="AD1427"/>
      <c r="AE1427"/>
      <c r="AF1427"/>
      <c r="AG1427"/>
      <c r="AH1427"/>
      <c r="AI1427"/>
      <c r="AJ1427"/>
    </row>
    <row r="1428" spans="1:36" ht="24.95" customHeight="1">
      <c r="A1428" s="66"/>
      <c r="M1428" s="37"/>
      <c r="N1428" s="37"/>
      <c r="U1428"/>
      <c r="V1428"/>
      <c r="W1428"/>
      <c r="X1428" s="112"/>
      <c r="Y1428" s="112"/>
      <c r="Z1428" s="200"/>
      <c r="AA1428"/>
      <c r="AB1428"/>
      <c r="AC1428"/>
      <c r="AD1428"/>
      <c r="AE1428"/>
      <c r="AF1428"/>
      <c r="AG1428"/>
      <c r="AH1428"/>
      <c r="AI1428"/>
      <c r="AJ1428"/>
    </row>
    <row r="1429" spans="1:36" ht="24.95" customHeight="1">
      <c r="A1429" s="66"/>
      <c r="M1429" s="37"/>
      <c r="N1429" s="37"/>
      <c r="U1429"/>
      <c r="V1429"/>
      <c r="W1429"/>
      <c r="X1429" s="112"/>
      <c r="Y1429" s="112"/>
      <c r="Z1429" s="200"/>
      <c r="AA1429"/>
      <c r="AB1429"/>
      <c r="AC1429"/>
      <c r="AD1429"/>
      <c r="AE1429"/>
      <c r="AF1429"/>
      <c r="AG1429"/>
      <c r="AH1429"/>
      <c r="AI1429"/>
      <c r="AJ1429"/>
    </row>
    <row r="1430" spans="1:36" ht="24.95" customHeight="1">
      <c r="A1430" s="66"/>
      <c r="M1430" s="37"/>
      <c r="N1430" s="37"/>
      <c r="U1430"/>
      <c r="V1430"/>
      <c r="W1430"/>
      <c r="X1430" s="112"/>
      <c r="Y1430" s="112"/>
      <c r="Z1430" s="200"/>
      <c r="AA1430"/>
      <c r="AB1430"/>
      <c r="AC1430"/>
      <c r="AD1430"/>
      <c r="AE1430"/>
      <c r="AF1430"/>
      <c r="AG1430"/>
      <c r="AH1430"/>
      <c r="AI1430"/>
      <c r="AJ1430"/>
    </row>
    <row r="1431" spans="1:36" ht="24.95" customHeight="1">
      <c r="A1431" s="66"/>
      <c r="M1431" s="37"/>
      <c r="N1431" s="37"/>
      <c r="U1431"/>
      <c r="V1431"/>
      <c r="W1431"/>
      <c r="X1431" s="112"/>
      <c r="Y1431" s="112"/>
      <c r="Z1431" s="200"/>
      <c r="AA1431"/>
      <c r="AB1431"/>
      <c r="AC1431"/>
      <c r="AD1431"/>
      <c r="AE1431"/>
      <c r="AF1431"/>
      <c r="AG1431"/>
      <c r="AH1431"/>
      <c r="AI1431"/>
      <c r="AJ1431"/>
    </row>
    <row r="1432" spans="1:36" ht="24.95" customHeight="1">
      <c r="A1432" s="66"/>
      <c r="M1432" s="37"/>
      <c r="N1432" s="37"/>
      <c r="U1432"/>
      <c r="V1432"/>
      <c r="W1432"/>
      <c r="X1432" s="112"/>
      <c r="Y1432" s="112"/>
      <c r="Z1432" s="200"/>
      <c r="AA1432"/>
      <c r="AB1432"/>
      <c r="AC1432"/>
      <c r="AD1432"/>
      <c r="AE1432"/>
      <c r="AF1432"/>
      <c r="AG1432"/>
      <c r="AH1432"/>
      <c r="AI1432"/>
      <c r="AJ1432"/>
    </row>
    <row r="1433" spans="1:36" ht="24.95" customHeight="1">
      <c r="A1433" s="66"/>
      <c r="M1433" s="37"/>
      <c r="N1433" s="37"/>
      <c r="U1433"/>
      <c r="V1433"/>
      <c r="W1433"/>
      <c r="X1433" s="112"/>
      <c r="Y1433" s="112"/>
      <c r="Z1433" s="200"/>
      <c r="AA1433"/>
      <c r="AB1433"/>
      <c r="AC1433"/>
      <c r="AD1433"/>
      <c r="AE1433"/>
      <c r="AF1433"/>
      <c r="AG1433"/>
      <c r="AH1433"/>
      <c r="AI1433"/>
      <c r="AJ1433"/>
    </row>
    <row r="1434" spans="1:36" ht="24.95" customHeight="1">
      <c r="A1434" s="66"/>
      <c r="M1434" s="37"/>
      <c r="N1434" s="37"/>
      <c r="U1434"/>
      <c r="V1434"/>
      <c r="W1434"/>
      <c r="X1434" s="112"/>
      <c r="Y1434" s="112"/>
      <c r="Z1434" s="200"/>
      <c r="AA1434"/>
      <c r="AB1434"/>
      <c r="AC1434"/>
      <c r="AD1434"/>
      <c r="AE1434"/>
      <c r="AF1434"/>
      <c r="AG1434"/>
      <c r="AH1434"/>
      <c r="AI1434"/>
      <c r="AJ1434"/>
    </row>
    <row r="1435" spans="1:36" ht="24.95" customHeight="1">
      <c r="A1435" s="66"/>
      <c r="M1435" s="37"/>
      <c r="N1435" s="37"/>
      <c r="U1435"/>
      <c r="V1435"/>
      <c r="W1435"/>
      <c r="X1435" s="112"/>
      <c r="Y1435" s="112"/>
      <c r="Z1435" s="200"/>
      <c r="AA1435"/>
      <c r="AB1435"/>
      <c r="AC1435"/>
      <c r="AD1435"/>
      <c r="AE1435"/>
      <c r="AF1435"/>
      <c r="AG1435"/>
      <c r="AH1435"/>
      <c r="AI1435"/>
      <c r="AJ1435"/>
    </row>
    <row r="1436" spans="1:36" ht="24.95" customHeight="1">
      <c r="A1436" s="66"/>
      <c r="M1436" s="37"/>
      <c r="N1436" s="37"/>
      <c r="U1436"/>
      <c r="V1436"/>
      <c r="W1436"/>
      <c r="X1436" s="112"/>
      <c r="Y1436" s="112"/>
      <c r="Z1436" s="200"/>
      <c r="AA1436"/>
      <c r="AB1436"/>
      <c r="AC1436"/>
      <c r="AD1436"/>
      <c r="AE1436"/>
      <c r="AF1436"/>
      <c r="AG1436"/>
      <c r="AH1436"/>
      <c r="AI1436"/>
      <c r="AJ1436"/>
    </row>
    <row r="1437" spans="1:36" ht="24.95" customHeight="1">
      <c r="A1437" s="66"/>
      <c r="M1437" s="37"/>
      <c r="N1437" s="37"/>
      <c r="U1437"/>
      <c r="V1437"/>
      <c r="W1437"/>
      <c r="X1437" s="112"/>
      <c r="Y1437" s="112"/>
      <c r="Z1437" s="200"/>
      <c r="AA1437"/>
      <c r="AB1437"/>
      <c r="AC1437"/>
      <c r="AD1437"/>
      <c r="AE1437"/>
      <c r="AF1437"/>
      <c r="AG1437"/>
      <c r="AH1437"/>
      <c r="AI1437"/>
      <c r="AJ1437"/>
    </row>
    <row r="1438" spans="1:36" ht="24.95" customHeight="1">
      <c r="A1438" s="66"/>
      <c r="M1438" s="37"/>
      <c r="N1438" s="37"/>
      <c r="U1438"/>
      <c r="V1438"/>
      <c r="W1438"/>
      <c r="X1438" s="112"/>
      <c r="Y1438" s="112"/>
      <c r="Z1438" s="200"/>
      <c r="AA1438"/>
      <c r="AB1438"/>
      <c r="AC1438"/>
      <c r="AD1438"/>
      <c r="AE1438"/>
      <c r="AF1438"/>
      <c r="AG1438"/>
      <c r="AH1438"/>
      <c r="AI1438"/>
      <c r="AJ1438"/>
    </row>
    <row r="1439" spans="1:36" ht="24.95" customHeight="1">
      <c r="A1439" s="66"/>
      <c r="M1439" s="37"/>
      <c r="N1439" s="37"/>
      <c r="U1439"/>
      <c r="V1439"/>
      <c r="W1439"/>
      <c r="X1439" s="112"/>
      <c r="Y1439" s="112"/>
      <c r="Z1439" s="200"/>
      <c r="AA1439"/>
      <c r="AB1439"/>
      <c r="AC1439"/>
      <c r="AD1439"/>
      <c r="AE1439"/>
      <c r="AF1439"/>
      <c r="AG1439"/>
      <c r="AH1439"/>
      <c r="AI1439"/>
      <c r="AJ1439"/>
    </row>
    <row r="1440" spans="1:36" ht="24.95" customHeight="1">
      <c r="A1440" s="66"/>
      <c r="M1440" s="37"/>
      <c r="N1440" s="37"/>
      <c r="U1440"/>
      <c r="V1440"/>
      <c r="W1440"/>
      <c r="X1440" s="112"/>
      <c r="Y1440" s="112"/>
      <c r="Z1440" s="200"/>
      <c r="AA1440"/>
      <c r="AB1440"/>
      <c r="AC1440"/>
      <c r="AD1440"/>
      <c r="AE1440"/>
      <c r="AF1440"/>
      <c r="AG1440"/>
      <c r="AH1440"/>
      <c r="AI1440"/>
      <c r="AJ1440"/>
    </row>
    <row r="1441" spans="1:36" ht="24.95" customHeight="1">
      <c r="A1441" s="66"/>
      <c r="M1441" s="37"/>
      <c r="N1441" s="37"/>
      <c r="U1441"/>
      <c r="V1441"/>
      <c r="W1441"/>
      <c r="X1441" s="112"/>
      <c r="Y1441" s="112"/>
      <c r="Z1441" s="200"/>
      <c r="AA1441"/>
      <c r="AB1441"/>
      <c r="AC1441"/>
      <c r="AD1441"/>
      <c r="AE1441"/>
      <c r="AF1441"/>
      <c r="AG1441"/>
      <c r="AH1441"/>
      <c r="AI1441"/>
      <c r="AJ1441"/>
    </row>
    <row r="1442" spans="1:36" ht="24.95" customHeight="1">
      <c r="A1442" s="66"/>
      <c r="M1442" s="37"/>
      <c r="N1442" s="37"/>
      <c r="U1442"/>
      <c r="V1442"/>
      <c r="W1442"/>
      <c r="X1442" s="112"/>
      <c r="Y1442" s="112"/>
      <c r="Z1442" s="200"/>
      <c r="AA1442"/>
      <c r="AB1442"/>
      <c r="AC1442"/>
      <c r="AD1442"/>
      <c r="AE1442"/>
      <c r="AF1442"/>
      <c r="AG1442"/>
      <c r="AH1442"/>
      <c r="AI1442"/>
      <c r="AJ1442"/>
    </row>
    <row r="1443" spans="1:36" ht="24.95" customHeight="1">
      <c r="A1443" s="66"/>
      <c r="M1443" s="37"/>
      <c r="N1443" s="37"/>
      <c r="U1443"/>
      <c r="V1443"/>
      <c r="W1443"/>
      <c r="X1443" s="112"/>
      <c r="Y1443" s="112"/>
      <c r="Z1443" s="200"/>
      <c r="AA1443"/>
      <c r="AB1443"/>
      <c r="AC1443"/>
      <c r="AD1443"/>
      <c r="AE1443"/>
      <c r="AF1443"/>
      <c r="AG1443"/>
      <c r="AH1443"/>
      <c r="AI1443"/>
      <c r="AJ1443"/>
    </row>
    <row r="1444" spans="1:36" ht="24.95" customHeight="1">
      <c r="A1444" s="66"/>
      <c r="M1444" s="37"/>
      <c r="N1444" s="37"/>
      <c r="U1444"/>
      <c r="V1444"/>
      <c r="W1444"/>
      <c r="X1444" s="112"/>
      <c r="Y1444" s="112"/>
      <c r="Z1444" s="200"/>
      <c r="AA1444"/>
      <c r="AB1444"/>
      <c r="AC1444"/>
      <c r="AD1444"/>
      <c r="AE1444"/>
      <c r="AF1444"/>
      <c r="AG1444"/>
      <c r="AH1444"/>
      <c r="AI1444"/>
      <c r="AJ1444"/>
    </row>
    <row r="1445" spans="1:36" ht="24.95" customHeight="1">
      <c r="A1445" s="66"/>
      <c r="M1445" s="37"/>
      <c r="N1445" s="37"/>
      <c r="U1445"/>
      <c r="V1445"/>
      <c r="W1445"/>
      <c r="X1445" s="112"/>
      <c r="Y1445" s="112"/>
      <c r="Z1445" s="200"/>
      <c r="AA1445"/>
      <c r="AB1445"/>
      <c r="AC1445"/>
      <c r="AD1445"/>
      <c r="AE1445"/>
      <c r="AF1445"/>
      <c r="AG1445"/>
      <c r="AH1445"/>
      <c r="AI1445"/>
      <c r="AJ1445"/>
    </row>
    <row r="1446" spans="1:36" ht="24.95" customHeight="1">
      <c r="A1446" s="66"/>
      <c r="M1446" s="37"/>
      <c r="N1446" s="37"/>
      <c r="U1446"/>
      <c r="V1446"/>
      <c r="W1446"/>
      <c r="X1446" s="112"/>
      <c r="Y1446" s="112"/>
      <c r="Z1446" s="200"/>
      <c r="AA1446"/>
      <c r="AB1446"/>
      <c r="AC1446"/>
      <c r="AD1446"/>
      <c r="AE1446"/>
      <c r="AF1446"/>
      <c r="AG1446"/>
      <c r="AH1446"/>
      <c r="AI1446"/>
      <c r="AJ1446"/>
    </row>
    <row r="1447" spans="1:36" ht="24.95" customHeight="1">
      <c r="A1447" s="66"/>
      <c r="M1447" s="37"/>
      <c r="N1447" s="37"/>
      <c r="U1447"/>
      <c r="V1447"/>
      <c r="W1447"/>
      <c r="X1447" s="112"/>
      <c r="Y1447" s="112"/>
      <c r="Z1447" s="200"/>
      <c r="AA1447"/>
      <c r="AB1447"/>
      <c r="AC1447"/>
      <c r="AD1447"/>
      <c r="AE1447"/>
      <c r="AF1447"/>
      <c r="AG1447"/>
      <c r="AH1447"/>
      <c r="AI1447"/>
      <c r="AJ1447"/>
    </row>
    <row r="1448" spans="1:36" ht="24.95" customHeight="1">
      <c r="A1448" s="66"/>
      <c r="M1448" s="37"/>
      <c r="N1448" s="37"/>
      <c r="U1448"/>
      <c r="V1448"/>
      <c r="W1448"/>
      <c r="X1448" s="112"/>
      <c r="Y1448" s="112"/>
      <c r="Z1448" s="200"/>
      <c r="AA1448"/>
      <c r="AB1448"/>
      <c r="AC1448"/>
      <c r="AD1448"/>
      <c r="AE1448"/>
      <c r="AF1448"/>
      <c r="AG1448"/>
      <c r="AH1448"/>
      <c r="AI1448"/>
      <c r="AJ1448"/>
    </row>
    <row r="1449" spans="1:36" ht="24.95" customHeight="1">
      <c r="A1449" s="66"/>
      <c r="M1449" s="37"/>
      <c r="N1449" s="37"/>
      <c r="U1449"/>
      <c r="V1449"/>
      <c r="W1449"/>
      <c r="X1449" s="112"/>
      <c r="Y1449" s="112"/>
      <c r="Z1449" s="200"/>
      <c r="AA1449"/>
      <c r="AB1449"/>
      <c r="AC1449"/>
      <c r="AD1449"/>
      <c r="AE1449"/>
      <c r="AF1449"/>
      <c r="AG1449"/>
      <c r="AH1449"/>
      <c r="AI1449"/>
      <c r="AJ1449"/>
    </row>
    <row r="1450" spans="1:36" ht="24.95" customHeight="1">
      <c r="A1450" s="66"/>
      <c r="M1450" s="37"/>
      <c r="N1450" s="37"/>
      <c r="U1450"/>
      <c r="V1450"/>
      <c r="W1450"/>
      <c r="X1450" s="112"/>
      <c r="Y1450" s="112"/>
      <c r="Z1450" s="200"/>
      <c r="AA1450"/>
      <c r="AB1450"/>
      <c r="AC1450"/>
      <c r="AD1450"/>
      <c r="AE1450"/>
      <c r="AF1450"/>
      <c r="AG1450"/>
      <c r="AH1450"/>
      <c r="AI1450"/>
      <c r="AJ1450"/>
    </row>
    <row r="1451" spans="1:36" ht="24.95" customHeight="1">
      <c r="A1451" s="66"/>
      <c r="M1451" s="37"/>
      <c r="N1451" s="37"/>
      <c r="U1451"/>
      <c r="V1451"/>
      <c r="W1451"/>
      <c r="X1451" s="112"/>
      <c r="Y1451" s="112"/>
      <c r="Z1451" s="200"/>
      <c r="AA1451"/>
      <c r="AB1451"/>
      <c r="AC1451"/>
      <c r="AD1451"/>
      <c r="AE1451"/>
      <c r="AF1451"/>
      <c r="AG1451"/>
      <c r="AH1451"/>
      <c r="AI1451"/>
      <c r="AJ1451"/>
    </row>
    <row r="1452" spans="1:36" ht="24.95" customHeight="1">
      <c r="A1452" s="66"/>
      <c r="M1452" s="37"/>
      <c r="N1452" s="37"/>
      <c r="U1452"/>
      <c r="V1452"/>
      <c r="W1452"/>
      <c r="X1452" s="112"/>
      <c r="Y1452" s="112"/>
      <c r="Z1452" s="200"/>
      <c r="AA1452"/>
      <c r="AB1452"/>
      <c r="AC1452"/>
      <c r="AD1452"/>
      <c r="AE1452"/>
      <c r="AF1452"/>
      <c r="AG1452"/>
      <c r="AH1452"/>
      <c r="AI1452"/>
      <c r="AJ1452"/>
    </row>
    <row r="1453" spans="1:36" ht="24.95" customHeight="1">
      <c r="A1453" s="66"/>
      <c r="M1453" s="37"/>
      <c r="N1453" s="37"/>
      <c r="U1453"/>
      <c r="V1453"/>
      <c r="W1453"/>
      <c r="X1453" s="112"/>
      <c r="Y1453" s="112"/>
      <c r="Z1453" s="200"/>
      <c r="AA1453"/>
      <c r="AB1453"/>
      <c r="AC1453"/>
      <c r="AD1453"/>
      <c r="AE1453"/>
      <c r="AF1453"/>
      <c r="AG1453"/>
      <c r="AH1453"/>
      <c r="AI1453"/>
      <c r="AJ1453"/>
    </row>
    <row r="1454" spans="1:36" ht="24.95" customHeight="1">
      <c r="A1454" s="66"/>
      <c r="M1454" s="37"/>
      <c r="N1454" s="37"/>
      <c r="U1454"/>
      <c r="V1454"/>
      <c r="W1454"/>
      <c r="X1454" s="112"/>
      <c r="Y1454" s="112"/>
      <c r="Z1454" s="200"/>
      <c r="AA1454"/>
      <c r="AB1454"/>
      <c r="AC1454"/>
      <c r="AD1454"/>
      <c r="AE1454"/>
      <c r="AF1454"/>
      <c r="AG1454"/>
      <c r="AH1454"/>
      <c r="AI1454"/>
      <c r="AJ1454"/>
    </row>
    <row r="1455" spans="1:36" ht="24.95" customHeight="1">
      <c r="A1455" s="66"/>
      <c r="M1455" s="37"/>
      <c r="N1455" s="37"/>
      <c r="U1455"/>
      <c r="V1455"/>
      <c r="W1455"/>
      <c r="X1455" s="112"/>
      <c r="Y1455" s="112"/>
      <c r="Z1455" s="200"/>
      <c r="AA1455"/>
      <c r="AB1455"/>
      <c r="AC1455"/>
      <c r="AD1455"/>
      <c r="AE1455"/>
      <c r="AF1455"/>
      <c r="AG1455"/>
      <c r="AH1455"/>
      <c r="AI1455"/>
      <c r="AJ1455"/>
    </row>
    <row r="1456" spans="1:36" ht="24.95" customHeight="1">
      <c r="A1456" s="66"/>
      <c r="M1456" s="37"/>
      <c r="N1456" s="37"/>
      <c r="U1456"/>
      <c r="V1456"/>
      <c r="W1456"/>
      <c r="X1456" s="112"/>
      <c r="Y1456" s="112"/>
      <c r="Z1456" s="200"/>
      <c r="AA1456"/>
      <c r="AB1456"/>
      <c r="AC1456"/>
      <c r="AD1456"/>
      <c r="AE1456"/>
      <c r="AF1456"/>
      <c r="AG1456"/>
      <c r="AH1456"/>
      <c r="AI1456"/>
      <c r="AJ1456"/>
    </row>
    <row r="1457" spans="1:36" ht="24.95" customHeight="1">
      <c r="A1457" s="66"/>
      <c r="M1457" s="37"/>
      <c r="N1457" s="37"/>
      <c r="U1457"/>
      <c r="V1457"/>
      <c r="W1457"/>
      <c r="X1457" s="112"/>
      <c r="Y1457" s="112"/>
      <c r="Z1457" s="200"/>
      <c r="AA1457"/>
      <c r="AB1457"/>
      <c r="AC1457"/>
      <c r="AD1457"/>
      <c r="AE1457"/>
      <c r="AF1457"/>
      <c r="AG1457"/>
      <c r="AH1457"/>
      <c r="AI1457"/>
      <c r="AJ1457"/>
    </row>
    <row r="1458" spans="1:36" ht="24.95" customHeight="1">
      <c r="A1458" s="66"/>
      <c r="M1458" s="37"/>
      <c r="N1458" s="37"/>
      <c r="U1458"/>
      <c r="V1458"/>
      <c r="W1458"/>
      <c r="X1458" s="112"/>
      <c r="Y1458" s="112"/>
      <c r="Z1458" s="200"/>
      <c r="AA1458"/>
      <c r="AB1458"/>
      <c r="AC1458"/>
      <c r="AD1458"/>
      <c r="AE1458"/>
      <c r="AF1458"/>
      <c r="AG1458"/>
      <c r="AH1458"/>
      <c r="AI1458"/>
      <c r="AJ1458"/>
    </row>
    <row r="1459" spans="1:36" ht="24.95" customHeight="1">
      <c r="A1459" s="66"/>
      <c r="M1459" s="37"/>
      <c r="N1459" s="37"/>
      <c r="U1459"/>
      <c r="V1459"/>
      <c r="W1459"/>
      <c r="X1459" s="112"/>
      <c r="Y1459" s="112"/>
      <c r="Z1459" s="200"/>
      <c r="AA1459"/>
      <c r="AB1459"/>
      <c r="AC1459"/>
      <c r="AD1459"/>
      <c r="AE1459"/>
      <c r="AF1459"/>
      <c r="AG1459"/>
      <c r="AH1459"/>
      <c r="AI1459"/>
      <c r="AJ1459"/>
    </row>
    <row r="1460" spans="1:36" ht="24.95" customHeight="1">
      <c r="A1460" s="66"/>
      <c r="M1460" s="37"/>
      <c r="N1460" s="37"/>
      <c r="U1460"/>
      <c r="V1460"/>
      <c r="W1460"/>
      <c r="X1460" s="112"/>
      <c r="Y1460" s="112"/>
      <c r="Z1460" s="200"/>
      <c r="AA1460"/>
      <c r="AB1460"/>
      <c r="AC1460"/>
      <c r="AD1460"/>
      <c r="AE1460"/>
      <c r="AF1460"/>
      <c r="AG1460"/>
      <c r="AH1460"/>
      <c r="AI1460"/>
      <c r="AJ1460"/>
    </row>
    <row r="1461" spans="1:36" ht="24.95" customHeight="1">
      <c r="A1461" s="66"/>
      <c r="M1461" s="37"/>
      <c r="N1461" s="37"/>
      <c r="U1461"/>
      <c r="V1461"/>
      <c r="W1461"/>
      <c r="X1461" s="112"/>
      <c r="Y1461" s="112"/>
      <c r="Z1461" s="200"/>
      <c r="AA1461"/>
      <c r="AB1461"/>
      <c r="AC1461"/>
      <c r="AD1461"/>
      <c r="AE1461"/>
      <c r="AF1461"/>
      <c r="AG1461"/>
      <c r="AH1461"/>
      <c r="AI1461"/>
      <c r="AJ1461"/>
    </row>
    <row r="1462" spans="1:36" ht="24.95" customHeight="1">
      <c r="A1462" s="66"/>
      <c r="M1462" s="37"/>
      <c r="N1462" s="37"/>
      <c r="U1462"/>
      <c r="V1462"/>
      <c r="W1462"/>
      <c r="X1462" s="112"/>
      <c r="Y1462" s="112"/>
      <c r="Z1462" s="200"/>
      <c r="AA1462"/>
      <c r="AB1462"/>
      <c r="AC1462"/>
      <c r="AD1462"/>
      <c r="AE1462"/>
      <c r="AF1462"/>
      <c r="AG1462"/>
      <c r="AH1462"/>
      <c r="AI1462"/>
      <c r="AJ1462"/>
    </row>
    <row r="1463" spans="1:36" ht="24.95" customHeight="1">
      <c r="A1463" s="66"/>
      <c r="M1463" s="37"/>
      <c r="N1463" s="37"/>
      <c r="U1463"/>
      <c r="V1463"/>
      <c r="W1463"/>
      <c r="X1463" s="112"/>
      <c r="Y1463" s="112"/>
      <c r="Z1463" s="200"/>
      <c r="AA1463"/>
      <c r="AB1463"/>
      <c r="AC1463"/>
      <c r="AD1463"/>
      <c r="AE1463"/>
      <c r="AF1463"/>
      <c r="AG1463"/>
      <c r="AH1463"/>
      <c r="AI1463"/>
      <c r="AJ1463"/>
    </row>
    <row r="1464" spans="1:36" ht="24.95" customHeight="1">
      <c r="A1464" s="66"/>
      <c r="M1464" s="37"/>
      <c r="N1464" s="37"/>
      <c r="U1464"/>
      <c r="V1464"/>
      <c r="W1464"/>
      <c r="X1464" s="112"/>
      <c r="Y1464" s="112"/>
      <c r="Z1464" s="200"/>
      <c r="AA1464"/>
      <c r="AB1464"/>
      <c r="AC1464"/>
      <c r="AD1464"/>
      <c r="AE1464"/>
      <c r="AF1464"/>
      <c r="AG1464"/>
      <c r="AH1464"/>
      <c r="AI1464"/>
      <c r="AJ1464"/>
    </row>
    <row r="1465" spans="1:36" ht="24.95" customHeight="1">
      <c r="A1465" s="66"/>
      <c r="M1465" s="37"/>
      <c r="N1465" s="37"/>
      <c r="U1465"/>
      <c r="V1465"/>
      <c r="W1465"/>
      <c r="X1465" s="112"/>
      <c r="Y1465" s="112"/>
      <c r="Z1465" s="200"/>
      <c r="AA1465"/>
      <c r="AB1465"/>
      <c r="AC1465"/>
      <c r="AD1465"/>
      <c r="AE1465"/>
      <c r="AF1465"/>
      <c r="AG1465"/>
      <c r="AH1465"/>
      <c r="AI1465"/>
      <c r="AJ1465"/>
    </row>
    <row r="1466" spans="1:36" ht="24.95" customHeight="1">
      <c r="A1466" s="66"/>
      <c r="M1466" s="37"/>
      <c r="N1466" s="37"/>
      <c r="U1466"/>
      <c r="V1466"/>
      <c r="W1466"/>
      <c r="X1466" s="112"/>
      <c r="Y1466" s="112"/>
      <c r="Z1466" s="200"/>
      <c r="AA1466"/>
      <c r="AB1466"/>
      <c r="AC1466"/>
      <c r="AD1466"/>
      <c r="AE1466"/>
      <c r="AF1466"/>
      <c r="AG1466"/>
      <c r="AH1466"/>
      <c r="AI1466"/>
      <c r="AJ1466"/>
    </row>
    <row r="1467" spans="1:36" ht="24.95" customHeight="1">
      <c r="A1467" s="66"/>
      <c r="M1467" s="37"/>
      <c r="N1467" s="37"/>
      <c r="U1467"/>
      <c r="V1467"/>
      <c r="W1467"/>
      <c r="X1467" s="112"/>
      <c r="Y1467" s="112"/>
      <c r="Z1467" s="200"/>
      <c r="AA1467"/>
      <c r="AB1467"/>
      <c r="AC1467"/>
      <c r="AD1467"/>
      <c r="AE1467"/>
      <c r="AF1467"/>
      <c r="AG1467"/>
      <c r="AH1467"/>
      <c r="AI1467"/>
      <c r="AJ1467"/>
    </row>
    <row r="1468" spans="1:36" ht="24.95" customHeight="1">
      <c r="A1468" s="66"/>
      <c r="M1468" s="37"/>
      <c r="N1468" s="37"/>
      <c r="U1468"/>
      <c r="V1468"/>
      <c r="W1468"/>
      <c r="X1468" s="112"/>
      <c r="Y1468" s="112"/>
      <c r="Z1468" s="200"/>
      <c r="AA1468"/>
      <c r="AB1468"/>
      <c r="AC1468"/>
      <c r="AD1468"/>
      <c r="AE1468"/>
      <c r="AF1468"/>
      <c r="AG1468"/>
      <c r="AH1468"/>
      <c r="AI1468"/>
      <c r="AJ1468"/>
    </row>
    <row r="1469" spans="1:36" ht="24.95" customHeight="1">
      <c r="A1469" s="66"/>
      <c r="M1469" s="37"/>
      <c r="N1469" s="37"/>
      <c r="U1469"/>
      <c r="V1469"/>
      <c r="W1469"/>
      <c r="X1469" s="112"/>
      <c r="Y1469" s="112"/>
      <c r="Z1469" s="200"/>
      <c r="AA1469"/>
      <c r="AB1469"/>
      <c r="AC1469"/>
      <c r="AD1469"/>
      <c r="AE1469"/>
      <c r="AF1469"/>
      <c r="AG1469"/>
      <c r="AH1469"/>
      <c r="AI1469"/>
      <c r="AJ1469"/>
    </row>
    <row r="1470" spans="1:36" ht="24.95" customHeight="1">
      <c r="A1470" s="66"/>
      <c r="M1470" s="37"/>
      <c r="N1470" s="37"/>
      <c r="U1470"/>
      <c r="V1470"/>
      <c r="W1470"/>
      <c r="X1470" s="112"/>
      <c r="Y1470" s="112"/>
      <c r="Z1470" s="200"/>
      <c r="AA1470"/>
      <c r="AB1470"/>
      <c r="AC1470"/>
      <c r="AD1470"/>
      <c r="AE1470"/>
      <c r="AF1470"/>
      <c r="AG1470"/>
      <c r="AH1470"/>
      <c r="AI1470"/>
      <c r="AJ1470"/>
    </row>
    <row r="1471" spans="1:36" ht="24.95" customHeight="1">
      <c r="A1471" s="66"/>
      <c r="M1471" s="37"/>
      <c r="N1471" s="37"/>
      <c r="U1471"/>
      <c r="V1471"/>
      <c r="W1471"/>
      <c r="X1471" s="112"/>
      <c r="Y1471" s="112"/>
      <c r="Z1471" s="200"/>
      <c r="AA1471"/>
      <c r="AB1471"/>
      <c r="AC1471"/>
      <c r="AD1471"/>
      <c r="AE1471"/>
      <c r="AF1471"/>
      <c r="AG1471"/>
      <c r="AH1471"/>
      <c r="AI1471"/>
      <c r="AJ1471"/>
    </row>
    <row r="1472" spans="1:36" ht="24.95" customHeight="1">
      <c r="A1472" s="66"/>
      <c r="M1472" s="37"/>
      <c r="N1472" s="37"/>
      <c r="U1472"/>
      <c r="V1472"/>
      <c r="W1472"/>
      <c r="X1472" s="112"/>
      <c r="Y1472" s="112"/>
      <c r="Z1472" s="200"/>
      <c r="AA1472"/>
      <c r="AB1472"/>
      <c r="AC1472"/>
      <c r="AD1472"/>
      <c r="AE1472"/>
      <c r="AF1472"/>
      <c r="AG1472"/>
      <c r="AH1472"/>
      <c r="AI1472"/>
      <c r="AJ1472"/>
    </row>
    <row r="1473" spans="1:36" ht="24.95" customHeight="1">
      <c r="A1473" s="66"/>
      <c r="M1473" s="37"/>
      <c r="N1473" s="37"/>
      <c r="U1473"/>
      <c r="V1473"/>
      <c r="W1473"/>
      <c r="X1473" s="112"/>
      <c r="Y1473" s="112"/>
      <c r="Z1473" s="200"/>
      <c r="AA1473"/>
      <c r="AB1473"/>
      <c r="AC1473"/>
      <c r="AD1473"/>
      <c r="AE1473"/>
      <c r="AF1473"/>
      <c r="AG1473"/>
      <c r="AH1473"/>
      <c r="AI1473"/>
      <c r="AJ1473"/>
    </row>
    <row r="1474" spans="1:36" ht="24.95" customHeight="1">
      <c r="A1474" s="66"/>
      <c r="M1474" s="37"/>
      <c r="N1474" s="37"/>
      <c r="U1474"/>
      <c r="V1474"/>
      <c r="W1474"/>
      <c r="X1474" s="112"/>
      <c r="Y1474" s="112"/>
      <c r="Z1474" s="200"/>
      <c r="AA1474"/>
      <c r="AB1474"/>
      <c r="AC1474"/>
      <c r="AD1474"/>
      <c r="AE1474"/>
      <c r="AF1474"/>
      <c r="AG1474"/>
      <c r="AH1474"/>
      <c r="AI1474"/>
      <c r="AJ1474"/>
    </row>
    <row r="1475" spans="1:36" ht="24.95" customHeight="1">
      <c r="A1475" s="66"/>
      <c r="M1475" s="37"/>
      <c r="N1475" s="37"/>
      <c r="U1475"/>
      <c r="V1475"/>
      <c r="W1475"/>
      <c r="X1475" s="112"/>
      <c r="Y1475" s="112"/>
      <c r="Z1475" s="200"/>
      <c r="AA1475"/>
      <c r="AB1475"/>
      <c r="AC1475"/>
      <c r="AD1475"/>
      <c r="AE1475"/>
      <c r="AF1475"/>
      <c r="AG1475"/>
      <c r="AH1475"/>
      <c r="AI1475"/>
      <c r="AJ1475"/>
    </row>
    <row r="1476" spans="1:36" ht="24.95" customHeight="1">
      <c r="A1476" s="66"/>
      <c r="M1476" s="37"/>
      <c r="N1476" s="37"/>
      <c r="U1476"/>
      <c r="V1476"/>
      <c r="W1476"/>
      <c r="X1476" s="112"/>
      <c r="Y1476" s="112"/>
      <c r="Z1476" s="200"/>
      <c r="AA1476"/>
      <c r="AB1476"/>
      <c r="AC1476"/>
      <c r="AD1476"/>
      <c r="AE1476"/>
      <c r="AF1476"/>
      <c r="AG1476"/>
      <c r="AH1476"/>
      <c r="AI1476"/>
      <c r="AJ1476"/>
    </row>
    <row r="1477" spans="1:36" ht="24.95" customHeight="1">
      <c r="A1477" s="66"/>
      <c r="M1477" s="37"/>
      <c r="N1477" s="37"/>
      <c r="U1477"/>
      <c r="V1477"/>
      <c r="W1477"/>
      <c r="X1477" s="112"/>
      <c r="Y1477" s="112"/>
      <c r="Z1477" s="200"/>
      <c r="AA1477"/>
      <c r="AB1477"/>
      <c r="AC1477"/>
      <c r="AD1477"/>
      <c r="AE1477"/>
      <c r="AF1477"/>
      <c r="AG1477"/>
      <c r="AH1477"/>
      <c r="AI1477"/>
      <c r="AJ1477"/>
    </row>
    <row r="1478" spans="1:36" ht="24.95" customHeight="1">
      <c r="A1478" s="66"/>
      <c r="M1478" s="37"/>
      <c r="N1478" s="37"/>
      <c r="U1478"/>
      <c r="V1478"/>
      <c r="W1478"/>
      <c r="X1478" s="112"/>
      <c r="Y1478" s="112"/>
      <c r="Z1478" s="200"/>
      <c r="AA1478"/>
      <c r="AB1478"/>
      <c r="AC1478"/>
      <c r="AD1478"/>
      <c r="AE1478"/>
      <c r="AF1478"/>
      <c r="AG1478"/>
      <c r="AH1478"/>
      <c r="AI1478"/>
      <c r="AJ1478"/>
    </row>
    <row r="1479" spans="1:36" ht="24.95" customHeight="1">
      <c r="A1479" s="66"/>
      <c r="M1479" s="37"/>
      <c r="N1479" s="37"/>
      <c r="U1479"/>
      <c r="V1479"/>
      <c r="W1479"/>
      <c r="X1479" s="112"/>
      <c r="Y1479" s="112"/>
      <c r="Z1479" s="200"/>
      <c r="AA1479"/>
      <c r="AB1479"/>
      <c r="AC1479"/>
      <c r="AD1479"/>
      <c r="AE1479"/>
      <c r="AF1479"/>
      <c r="AG1479"/>
      <c r="AH1479"/>
      <c r="AI1479"/>
      <c r="AJ1479"/>
    </row>
    <row r="1480" spans="1:36" ht="24.95" customHeight="1">
      <c r="A1480" s="66"/>
      <c r="M1480" s="37"/>
      <c r="N1480" s="37"/>
      <c r="U1480"/>
      <c r="V1480"/>
      <c r="W1480"/>
      <c r="X1480" s="112"/>
      <c r="Y1480" s="112"/>
      <c r="Z1480" s="200"/>
      <c r="AA1480"/>
      <c r="AB1480"/>
      <c r="AC1480"/>
      <c r="AD1480"/>
      <c r="AE1480"/>
      <c r="AF1480"/>
      <c r="AG1480"/>
      <c r="AH1480"/>
      <c r="AI1480"/>
      <c r="AJ1480"/>
    </row>
    <row r="1481" spans="1:36" ht="24.95" customHeight="1">
      <c r="A1481" s="66"/>
      <c r="M1481" s="37"/>
      <c r="N1481" s="37"/>
      <c r="U1481"/>
      <c r="V1481"/>
      <c r="W1481"/>
      <c r="X1481" s="112"/>
      <c r="Y1481" s="112"/>
      <c r="Z1481" s="200"/>
      <c r="AA1481"/>
      <c r="AB1481"/>
      <c r="AC1481"/>
      <c r="AD1481"/>
      <c r="AE1481"/>
      <c r="AF1481"/>
      <c r="AG1481"/>
      <c r="AH1481"/>
      <c r="AI1481"/>
      <c r="AJ1481"/>
    </row>
    <row r="1482" spans="1:36" ht="24.95" customHeight="1">
      <c r="A1482" s="66"/>
      <c r="M1482" s="37"/>
      <c r="N1482" s="37"/>
      <c r="U1482"/>
      <c r="V1482"/>
      <c r="W1482"/>
      <c r="X1482" s="112"/>
      <c r="Y1482" s="112"/>
      <c r="Z1482" s="200"/>
      <c r="AA1482"/>
      <c r="AB1482"/>
      <c r="AC1482"/>
      <c r="AD1482"/>
      <c r="AE1482"/>
      <c r="AF1482"/>
      <c r="AG1482"/>
      <c r="AH1482"/>
      <c r="AI1482"/>
      <c r="AJ1482"/>
    </row>
    <row r="1483" spans="1:36" ht="24.95" customHeight="1">
      <c r="A1483" s="66"/>
      <c r="M1483" s="37"/>
      <c r="N1483" s="37"/>
      <c r="U1483"/>
      <c r="V1483"/>
      <c r="W1483"/>
      <c r="X1483" s="112"/>
      <c r="Y1483" s="112"/>
      <c r="Z1483" s="200"/>
      <c r="AA1483"/>
      <c r="AB1483"/>
      <c r="AC1483"/>
      <c r="AD1483"/>
      <c r="AE1483"/>
      <c r="AF1483"/>
      <c r="AG1483"/>
      <c r="AH1483"/>
      <c r="AI1483"/>
      <c r="AJ1483"/>
    </row>
    <row r="1484" spans="1:36" ht="24.95" customHeight="1">
      <c r="A1484" s="66"/>
      <c r="M1484" s="37"/>
      <c r="N1484" s="37"/>
      <c r="U1484"/>
      <c r="V1484"/>
      <c r="W1484"/>
      <c r="X1484" s="112"/>
      <c r="Y1484" s="112"/>
      <c r="Z1484" s="200"/>
      <c r="AA1484"/>
      <c r="AB1484"/>
      <c r="AC1484"/>
      <c r="AD1484"/>
      <c r="AE1484"/>
      <c r="AF1484"/>
      <c r="AG1484"/>
      <c r="AH1484"/>
      <c r="AI1484"/>
      <c r="AJ1484"/>
    </row>
    <row r="1485" spans="1:36" ht="24.95" customHeight="1">
      <c r="A1485" s="66"/>
      <c r="M1485" s="37"/>
      <c r="N1485" s="37"/>
      <c r="U1485"/>
      <c r="V1485"/>
      <c r="W1485"/>
      <c r="X1485" s="112"/>
      <c r="Y1485" s="112"/>
      <c r="Z1485" s="200"/>
      <c r="AA1485"/>
      <c r="AB1485"/>
      <c r="AC1485"/>
      <c r="AD1485"/>
      <c r="AE1485"/>
      <c r="AF1485"/>
      <c r="AG1485"/>
      <c r="AH1485"/>
      <c r="AI1485"/>
      <c r="AJ1485"/>
    </row>
    <row r="1486" spans="1:36" ht="24.95" customHeight="1">
      <c r="A1486" s="66"/>
      <c r="M1486" s="37"/>
      <c r="N1486" s="37"/>
      <c r="U1486"/>
      <c r="V1486"/>
      <c r="W1486"/>
      <c r="X1486" s="112"/>
      <c r="Y1486" s="112"/>
      <c r="Z1486" s="200"/>
      <c r="AA1486"/>
      <c r="AB1486"/>
      <c r="AC1486"/>
      <c r="AD1486"/>
      <c r="AE1486"/>
      <c r="AF1486"/>
      <c r="AG1486"/>
      <c r="AH1486"/>
      <c r="AI1486"/>
      <c r="AJ1486"/>
    </row>
    <row r="1487" spans="1:36" ht="24.95" customHeight="1">
      <c r="A1487" s="66"/>
      <c r="M1487" s="37"/>
      <c r="N1487" s="37"/>
      <c r="U1487"/>
      <c r="V1487"/>
      <c r="W1487"/>
      <c r="X1487" s="112"/>
      <c r="Y1487" s="112"/>
      <c r="Z1487" s="200"/>
      <c r="AA1487"/>
      <c r="AB1487"/>
      <c r="AC1487"/>
      <c r="AD1487"/>
      <c r="AE1487"/>
      <c r="AF1487"/>
      <c r="AG1487"/>
      <c r="AH1487"/>
      <c r="AI1487"/>
      <c r="AJ1487"/>
    </row>
    <row r="1488" spans="1:36" ht="24.95" customHeight="1">
      <c r="A1488" s="66"/>
      <c r="M1488" s="37"/>
      <c r="N1488" s="37"/>
      <c r="U1488"/>
      <c r="V1488"/>
      <c r="W1488"/>
      <c r="X1488" s="112"/>
      <c r="Y1488" s="112"/>
      <c r="Z1488" s="200"/>
      <c r="AA1488"/>
      <c r="AB1488"/>
      <c r="AC1488"/>
      <c r="AD1488"/>
      <c r="AE1488"/>
      <c r="AF1488"/>
      <c r="AG1488"/>
      <c r="AH1488"/>
      <c r="AI1488"/>
      <c r="AJ1488"/>
    </row>
    <row r="1489" spans="1:36" ht="24.95" customHeight="1">
      <c r="A1489" s="66"/>
      <c r="M1489" s="37"/>
      <c r="N1489" s="37"/>
      <c r="U1489"/>
      <c r="V1489"/>
      <c r="W1489"/>
      <c r="X1489" s="112"/>
      <c r="Y1489" s="112"/>
      <c r="Z1489" s="200"/>
      <c r="AA1489"/>
      <c r="AB1489"/>
      <c r="AC1489"/>
      <c r="AD1489"/>
      <c r="AE1489"/>
      <c r="AF1489"/>
      <c r="AG1489"/>
      <c r="AH1489"/>
      <c r="AI1489"/>
      <c r="AJ1489"/>
    </row>
    <row r="1490" spans="1:36" ht="24.95" customHeight="1">
      <c r="A1490" s="66"/>
      <c r="M1490" s="37"/>
      <c r="N1490" s="37"/>
      <c r="U1490"/>
      <c r="V1490"/>
      <c r="W1490"/>
      <c r="X1490" s="112"/>
      <c r="Y1490" s="112"/>
      <c r="Z1490" s="200"/>
      <c r="AA1490"/>
      <c r="AB1490"/>
      <c r="AC1490"/>
      <c r="AD1490"/>
      <c r="AE1490"/>
      <c r="AF1490"/>
      <c r="AG1490"/>
      <c r="AH1490"/>
      <c r="AI1490"/>
      <c r="AJ1490"/>
    </row>
    <row r="1491" spans="1:36" ht="24.95" customHeight="1">
      <c r="A1491" s="66"/>
      <c r="M1491" s="37"/>
      <c r="N1491" s="37"/>
      <c r="U1491"/>
      <c r="V1491"/>
      <c r="W1491"/>
      <c r="X1491" s="112"/>
      <c r="Y1491" s="112"/>
      <c r="Z1491" s="200"/>
      <c r="AA1491"/>
      <c r="AB1491"/>
      <c r="AC1491"/>
      <c r="AD1491"/>
      <c r="AE1491"/>
      <c r="AF1491"/>
      <c r="AG1491"/>
      <c r="AH1491"/>
      <c r="AI1491"/>
      <c r="AJ1491"/>
    </row>
    <row r="1492" spans="1:36" ht="24.95" customHeight="1">
      <c r="A1492" s="66"/>
      <c r="M1492" s="37"/>
      <c r="N1492" s="37"/>
      <c r="U1492"/>
      <c r="V1492"/>
      <c r="W1492"/>
      <c r="X1492" s="112"/>
      <c r="Y1492" s="112"/>
      <c r="Z1492" s="200"/>
      <c r="AA1492"/>
      <c r="AB1492"/>
      <c r="AC1492"/>
      <c r="AD1492"/>
      <c r="AE1492"/>
      <c r="AF1492"/>
      <c r="AG1492"/>
      <c r="AH1492"/>
      <c r="AI1492"/>
      <c r="AJ1492"/>
    </row>
    <row r="1493" spans="1:36" ht="24.95" customHeight="1">
      <c r="A1493" s="66"/>
      <c r="M1493" s="37"/>
      <c r="N1493" s="37"/>
      <c r="U1493"/>
      <c r="V1493"/>
      <c r="W1493"/>
      <c r="X1493" s="112"/>
      <c r="Y1493" s="112"/>
      <c r="Z1493" s="200"/>
      <c r="AA1493"/>
      <c r="AB1493"/>
      <c r="AC1493"/>
      <c r="AD1493"/>
      <c r="AE1493"/>
      <c r="AF1493"/>
      <c r="AG1493"/>
      <c r="AH1493"/>
      <c r="AI1493"/>
      <c r="AJ1493"/>
    </row>
    <row r="1494" spans="1:36" ht="24.95" customHeight="1">
      <c r="A1494" s="66"/>
      <c r="M1494" s="37"/>
      <c r="N1494" s="37"/>
      <c r="U1494"/>
      <c r="V1494"/>
      <c r="W1494"/>
      <c r="X1494" s="112"/>
      <c r="Y1494" s="112"/>
      <c r="Z1494" s="200"/>
      <c r="AA1494"/>
      <c r="AB1494"/>
      <c r="AC1494"/>
      <c r="AD1494"/>
      <c r="AE1494"/>
      <c r="AF1494"/>
      <c r="AG1494"/>
      <c r="AH1494"/>
      <c r="AI1494"/>
      <c r="AJ1494"/>
    </row>
    <row r="1495" spans="1:36" ht="24.95" customHeight="1">
      <c r="A1495" s="66"/>
      <c r="M1495" s="37"/>
      <c r="N1495" s="37"/>
      <c r="U1495"/>
      <c r="V1495"/>
      <c r="W1495"/>
      <c r="X1495" s="112"/>
      <c r="Y1495" s="112"/>
      <c r="Z1495" s="200"/>
      <c r="AA1495"/>
      <c r="AB1495"/>
      <c r="AC1495"/>
      <c r="AD1495"/>
      <c r="AE1495"/>
      <c r="AF1495"/>
      <c r="AG1495"/>
      <c r="AH1495"/>
      <c r="AI1495"/>
      <c r="AJ1495"/>
    </row>
    <row r="1496" spans="1:36" ht="24.95" customHeight="1">
      <c r="A1496" s="66"/>
      <c r="M1496" s="37"/>
      <c r="N1496" s="37"/>
      <c r="U1496"/>
      <c r="V1496"/>
      <c r="W1496"/>
      <c r="X1496" s="112"/>
      <c r="Y1496" s="112"/>
      <c r="Z1496" s="200"/>
      <c r="AA1496"/>
      <c r="AB1496"/>
      <c r="AC1496"/>
      <c r="AD1496"/>
      <c r="AE1496"/>
      <c r="AF1496"/>
      <c r="AG1496"/>
      <c r="AH1496"/>
      <c r="AI1496"/>
      <c r="AJ1496"/>
    </row>
    <row r="1497" spans="1:36" ht="24.95" customHeight="1">
      <c r="A1497" s="66"/>
      <c r="M1497" s="37"/>
      <c r="N1497" s="37"/>
      <c r="U1497"/>
      <c r="V1497"/>
      <c r="W1497"/>
      <c r="X1497" s="112"/>
      <c r="Y1497" s="112"/>
      <c r="Z1497" s="200"/>
      <c r="AA1497"/>
      <c r="AB1497"/>
      <c r="AC1497"/>
      <c r="AD1497"/>
      <c r="AE1497"/>
      <c r="AF1497"/>
      <c r="AG1497"/>
      <c r="AH1497"/>
      <c r="AI1497"/>
      <c r="AJ1497"/>
    </row>
    <row r="1498" spans="1:36" ht="24.95" customHeight="1">
      <c r="A1498" s="66"/>
      <c r="M1498" s="37"/>
      <c r="N1498" s="37"/>
      <c r="U1498"/>
      <c r="V1498"/>
      <c r="W1498"/>
      <c r="X1498" s="112"/>
      <c r="Y1498" s="112"/>
      <c r="Z1498" s="200"/>
      <c r="AA1498"/>
      <c r="AB1498"/>
      <c r="AC1498"/>
      <c r="AD1498"/>
      <c r="AE1498"/>
      <c r="AF1498"/>
      <c r="AG1498"/>
      <c r="AH1498"/>
      <c r="AI1498"/>
      <c r="AJ1498"/>
    </row>
    <row r="1499" spans="1:36" ht="24.95" customHeight="1">
      <c r="A1499" s="66"/>
      <c r="M1499" s="37"/>
      <c r="N1499" s="37"/>
      <c r="U1499"/>
      <c r="V1499"/>
      <c r="W1499"/>
      <c r="X1499" s="112"/>
      <c r="Y1499" s="112"/>
      <c r="Z1499" s="200"/>
      <c r="AA1499"/>
      <c r="AB1499"/>
      <c r="AC1499"/>
      <c r="AD1499"/>
      <c r="AE1499"/>
      <c r="AF1499"/>
      <c r="AG1499"/>
      <c r="AH1499"/>
      <c r="AI1499"/>
      <c r="AJ1499"/>
    </row>
    <row r="1500" spans="1:36" ht="24.95" customHeight="1">
      <c r="A1500" s="66"/>
      <c r="M1500" s="37"/>
      <c r="N1500" s="37"/>
      <c r="U1500"/>
      <c r="V1500"/>
      <c r="W1500"/>
      <c r="X1500" s="112"/>
      <c r="Y1500" s="112"/>
      <c r="Z1500" s="200"/>
      <c r="AA1500"/>
      <c r="AB1500"/>
      <c r="AC1500"/>
      <c r="AD1500"/>
      <c r="AE1500"/>
      <c r="AF1500"/>
      <c r="AG1500"/>
      <c r="AH1500"/>
      <c r="AI1500"/>
      <c r="AJ1500"/>
    </row>
    <row r="1501" spans="1:36" ht="24.95" customHeight="1">
      <c r="A1501" s="66"/>
      <c r="M1501" s="37"/>
      <c r="N1501" s="37"/>
      <c r="U1501"/>
      <c r="V1501"/>
      <c r="W1501"/>
      <c r="X1501" s="112"/>
      <c r="Y1501" s="112"/>
      <c r="Z1501" s="200"/>
      <c r="AA1501"/>
      <c r="AB1501"/>
      <c r="AC1501"/>
      <c r="AD1501"/>
      <c r="AE1501"/>
      <c r="AF1501"/>
      <c r="AG1501"/>
      <c r="AH1501"/>
      <c r="AI1501"/>
      <c r="AJ1501"/>
    </row>
    <row r="1502" spans="1:36" ht="24.95" customHeight="1">
      <c r="A1502" s="66"/>
      <c r="M1502" s="37"/>
      <c r="N1502" s="37"/>
      <c r="U1502"/>
      <c r="V1502"/>
      <c r="W1502"/>
      <c r="X1502" s="112"/>
      <c r="Y1502" s="112"/>
      <c r="Z1502" s="200"/>
      <c r="AA1502"/>
      <c r="AB1502"/>
      <c r="AC1502"/>
      <c r="AD1502"/>
      <c r="AE1502"/>
      <c r="AF1502"/>
      <c r="AG1502"/>
      <c r="AH1502"/>
      <c r="AI1502"/>
      <c r="AJ1502"/>
    </row>
    <row r="1503" spans="1:36" ht="24.95" customHeight="1">
      <c r="A1503" s="66"/>
      <c r="M1503" s="37"/>
      <c r="N1503" s="37"/>
      <c r="U1503"/>
      <c r="V1503"/>
      <c r="W1503"/>
      <c r="X1503" s="112"/>
      <c r="Y1503" s="112"/>
      <c r="Z1503" s="200"/>
      <c r="AA1503"/>
      <c r="AB1503"/>
      <c r="AC1503"/>
      <c r="AD1503"/>
      <c r="AE1503"/>
      <c r="AF1503"/>
      <c r="AG1503"/>
      <c r="AH1503"/>
      <c r="AI1503"/>
      <c r="AJ1503"/>
    </row>
    <row r="1504" spans="1:36" ht="24.95" customHeight="1">
      <c r="A1504" s="66"/>
      <c r="M1504" s="37"/>
      <c r="N1504" s="37"/>
      <c r="U1504"/>
      <c r="V1504"/>
      <c r="W1504"/>
      <c r="X1504" s="112"/>
      <c r="Y1504" s="112"/>
      <c r="Z1504" s="200"/>
      <c r="AA1504"/>
      <c r="AB1504"/>
      <c r="AC1504"/>
      <c r="AD1504"/>
      <c r="AE1504"/>
      <c r="AF1504"/>
      <c r="AG1504"/>
      <c r="AH1504"/>
      <c r="AI1504"/>
      <c r="AJ1504"/>
    </row>
    <row r="1505" spans="1:36" ht="24.95" customHeight="1">
      <c r="A1505" s="66"/>
      <c r="M1505" s="37"/>
      <c r="N1505" s="37"/>
      <c r="U1505"/>
      <c r="V1505"/>
      <c r="W1505"/>
      <c r="X1505" s="112"/>
      <c r="Y1505" s="112"/>
      <c r="Z1505" s="200"/>
      <c r="AA1505"/>
      <c r="AB1505"/>
      <c r="AC1505"/>
      <c r="AD1505"/>
      <c r="AE1505"/>
      <c r="AF1505"/>
      <c r="AG1505"/>
      <c r="AH1505"/>
      <c r="AI1505"/>
      <c r="AJ1505"/>
    </row>
    <row r="1506" spans="1:36" ht="24.95" customHeight="1">
      <c r="A1506" s="66"/>
      <c r="M1506" s="37"/>
      <c r="N1506" s="37"/>
      <c r="U1506"/>
      <c r="V1506"/>
      <c r="W1506"/>
      <c r="X1506" s="112"/>
      <c r="Y1506" s="112"/>
      <c r="Z1506" s="200"/>
      <c r="AA1506"/>
      <c r="AB1506"/>
      <c r="AC1506"/>
      <c r="AD1506"/>
      <c r="AE1506"/>
      <c r="AF1506"/>
      <c r="AG1506"/>
      <c r="AH1506"/>
      <c r="AI1506"/>
      <c r="AJ1506"/>
    </row>
    <row r="1507" spans="1:36" ht="24.95" customHeight="1">
      <c r="A1507" s="66"/>
      <c r="M1507" s="37"/>
      <c r="N1507" s="37"/>
      <c r="U1507"/>
      <c r="V1507"/>
      <c r="W1507"/>
      <c r="X1507" s="112"/>
      <c r="Y1507" s="112"/>
      <c r="Z1507" s="200"/>
      <c r="AA1507"/>
      <c r="AB1507"/>
      <c r="AC1507"/>
      <c r="AD1507"/>
      <c r="AE1507"/>
      <c r="AF1507"/>
      <c r="AG1507"/>
      <c r="AH1507"/>
      <c r="AI1507"/>
      <c r="AJ1507"/>
    </row>
    <row r="1508" spans="1:36" ht="24.95" customHeight="1">
      <c r="A1508" s="66"/>
      <c r="M1508" s="37"/>
      <c r="N1508" s="37"/>
      <c r="U1508"/>
      <c r="V1508"/>
      <c r="W1508"/>
      <c r="X1508" s="112"/>
      <c r="Y1508" s="112"/>
      <c r="Z1508" s="200"/>
      <c r="AA1508"/>
      <c r="AB1508"/>
      <c r="AC1508"/>
      <c r="AD1508"/>
      <c r="AE1508"/>
      <c r="AF1508"/>
      <c r="AG1508"/>
      <c r="AH1508"/>
      <c r="AI1508"/>
      <c r="AJ1508"/>
    </row>
    <row r="1509" spans="1:36" ht="24.95" customHeight="1">
      <c r="A1509" s="66"/>
      <c r="M1509" s="37"/>
      <c r="N1509" s="37"/>
      <c r="U1509"/>
      <c r="V1509"/>
      <c r="W1509"/>
      <c r="X1509" s="112"/>
      <c r="Y1509" s="112"/>
      <c r="Z1509" s="200"/>
      <c r="AA1509"/>
      <c r="AB1509"/>
      <c r="AC1509"/>
      <c r="AD1509"/>
      <c r="AE1509"/>
      <c r="AF1509"/>
      <c r="AG1509"/>
      <c r="AH1509"/>
      <c r="AI1509"/>
      <c r="AJ1509"/>
    </row>
    <row r="1510" spans="1:36" ht="24.95" customHeight="1">
      <c r="A1510" s="66"/>
      <c r="M1510" s="37"/>
      <c r="N1510" s="37"/>
      <c r="U1510"/>
      <c r="V1510"/>
      <c r="W1510"/>
      <c r="X1510" s="112"/>
      <c r="Y1510" s="112"/>
      <c r="Z1510" s="200"/>
      <c r="AA1510"/>
      <c r="AB1510"/>
      <c r="AC1510"/>
      <c r="AD1510"/>
      <c r="AE1510"/>
      <c r="AF1510"/>
      <c r="AG1510"/>
      <c r="AH1510"/>
      <c r="AI1510"/>
      <c r="AJ1510"/>
    </row>
    <row r="1511" spans="1:36" ht="24.95" customHeight="1">
      <c r="A1511" s="66"/>
      <c r="M1511" s="37"/>
      <c r="N1511" s="37"/>
      <c r="U1511"/>
      <c r="V1511"/>
      <c r="W1511"/>
      <c r="X1511" s="112"/>
      <c r="Y1511" s="112"/>
      <c r="Z1511" s="200"/>
      <c r="AA1511"/>
      <c r="AB1511"/>
      <c r="AC1511"/>
      <c r="AD1511"/>
      <c r="AE1511"/>
      <c r="AF1511"/>
      <c r="AG1511"/>
      <c r="AH1511"/>
      <c r="AI1511"/>
      <c r="AJ1511"/>
    </row>
    <row r="1512" spans="1:36" ht="24.95" customHeight="1">
      <c r="A1512" s="66"/>
      <c r="M1512" s="37"/>
      <c r="N1512" s="37"/>
      <c r="U1512"/>
      <c r="V1512"/>
      <c r="W1512"/>
      <c r="X1512" s="112"/>
      <c r="Y1512" s="112"/>
      <c r="Z1512" s="200"/>
      <c r="AA1512"/>
      <c r="AB1512"/>
      <c r="AC1512"/>
      <c r="AD1512"/>
      <c r="AE1512"/>
      <c r="AF1512"/>
      <c r="AG1512"/>
      <c r="AH1512"/>
      <c r="AI1512"/>
      <c r="AJ1512"/>
    </row>
    <row r="1513" spans="1:36" ht="24.95" customHeight="1">
      <c r="A1513" s="66"/>
      <c r="M1513" s="37"/>
      <c r="N1513" s="37"/>
      <c r="U1513"/>
      <c r="V1513"/>
      <c r="W1513"/>
      <c r="X1513" s="112"/>
      <c r="Y1513" s="112"/>
      <c r="Z1513" s="200"/>
      <c r="AA1513"/>
      <c r="AB1513"/>
      <c r="AC1513"/>
      <c r="AD1513"/>
      <c r="AE1513"/>
      <c r="AF1513"/>
      <c r="AG1513"/>
      <c r="AH1513"/>
      <c r="AI1513"/>
      <c r="AJ1513"/>
    </row>
    <row r="1514" spans="1:36" ht="24.95" customHeight="1">
      <c r="A1514" s="66"/>
      <c r="M1514" s="37"/>
      <c r="N1514" s="37"/>
      <c r="U1514"/>
      <c r="V1514"/>
      <c r="W1514"/>
      <c r="X1514" s="112"/>
      <c r="Y1514" s="112"/>
      <c r="Z1514" s="200"/>
      <c r="AA1514"/>
      <c r="AB1514"/>
      <c r="AC1514"/>
      <c r="AD1514"/>
      <c r="AE1514"/>
      <c r="AF1514"/>
      <c r="AG1514"/>
      <c r="AH1514"/>
      <c r="AI1514"/>
      <c r="AJ1514"/>
    </row>
    <row r="1515" spans="1:36" ht="24.95" customHeight="1">
      <c r="A1515" s="66"/>
      <c r="M1515" s="37"/>
      <c r="N1515" s="37"/>
      <c r="U1515"/>
      <c r="V1515"/>
      <c r="W1515"/>
      <c r="X1515" s="112"/>
      <c r="Y1515" s="112"/>
      <c r="Z1515" s="200"/>
      <c r="AA1515"/>
      <c r="AB1515"/>
      <c r="AC1515"/>
      <c r="AD1515"/>
      <c r="AE1515"/>
      <c r="AF1515"/>
      <c r="AG1515"/>
      <c r="AH1515"/>
      <c r="AI1515"/>
      <c r="AJ1515"/>
    </row>
    <row r="1516" spans="1:36" ht="24.95" customHeight="1">
      <c r="A1516" s="66"/>
      <c r="M1516" s="37"/>
      <c r="N1516" s="37"/>
      <c r="U1516"/>
      <c r="V1516"/>
      <c r="W1516"/>
      <c r="X1516" s="112"/>
      <c r="Y1516" s="112"/>
      <c r="Z1516" s="200"/>
      <c r="AA1516"/>
      <c r="AB1516"/>
      <c r="AC1516"/>
      <c r="AD1516"/>
      <c r="AE1516"/>
      <c r="AF1516"/>
      <c r="AG1516"/>
      <c r="AH1516"/>
      <c r="AI1516"/>
      <c r="AJ1516"/>
    </row>
    <row r="1517" spans="1:36" ht="24.95" customHeight="1">
      <c r="A1517" s="66"/>
      <c r="M1517" s="37"/>
      <c r="N1517" s="37"/>
      <c r="U1517"/>
      <c r="V1517"/>
      <c r="W1517"/>
      <c r="X1517" s="112"/>
      <c r="Y1517" s="112"/>
      <c r="Z1517" s="200"/>
      <c r="AA1517"/>
      <c r="AB1517"/>
      <c r="AC1517"/>
      <c r="AD1517"/>
      <c r="AE1517"/>
      <c r="AF1517"/>
      <c r="AG1517"/>
      <c r="AH1517"/>
      <c r="AI1517"/>
      <c r="AJ1517"/>
    </row>
    <row r="1518" spans="1:36" ht="24.95" customHeight="1">
      <c r="A1518" s="66"/>
      <c r="M1518" s="37"/>
      <c r="N1518" s="37"/>
      <c r="U1518"/>
      <c r="V1518"/>
      <c r="W1518"/>
      <c r="X1518" s="112"/>
      <c r="Y1518" s="112"/>
      <c r="Z1518" s="200"/>
      <c r="AA1518"/>
      <c r="AB1518"/>
      <c r="AC1518"/>
      <c r="AD1518"/>
      <c r="AE1518"/>
      <c r="AF1518"/>
      <c r="AG1518"/>
      <c r="AH1518"/>
      <c r="AI1518"/>
      <c r="AJ1518"/>
    </row>
    <row r="1519" spans="1:36" ht="24.95" customHeight="1">
      <c r="A1519" s="66"/>
      <c r="M1519" s="37"/>
      <c r="N1519" s="37"/>
      <c r="U1519"/>
      <c r="V1519"/>
      <c r="W1519"/>
      <c r="X1519" s="112"/>
      <c r="Y1519" s="112"/>
      <c r="Z1519" s="200"/>
      <c r="AA1519"/>
      <c r="AB1519"/>
      <c r="AC1519"/>
      <c r="AD1519"/>
      <c r="AE1519"/>
      <c r="AF1519"/>
      <c r="AG1519"/>
      <c r="AH1519"/>
      <c r="AI1519"/>
      <c r="AJ1519"/>
    </row>
    <row r="1520" spans="1:36" ht="24.95" customHeight="1">
      <c r="A1520" s="66"/>
      <c r="M1520" s="37"/>
      <c r="N1520" s="37"/>
      <c r="U1520"/>
      <c r="V1520"/>
      <c r="W1520"/>
      <c r="X1520" s="112"/>
      <c r="Y1520" s="112"/>
      <c r="Z1520" s="200"/>
      <c r="AA1520"/>
      <c r="AB1520"/>
      <c r="AC1520"/>
      <c r="AD1520"/>
      <c r="AE1520"/>
      <c r="AF1520"/>
      <c r="AG1520"/>
      <c r="AH1520"/>
      <c r="AI1520"/>
      <c r="AJ1520"/>
    </row>
    <row r="1521" spans="1:36" ht="24.95" customHeight="1">
      <c r="A1521" s="66"/>
      <c r="M1521" s="37"/>
      <c r="N1521" s="37"/>
      <c r="U1521"/>
      <c r="V1521"/>
      <c r="W1521"/>
      <c r="X1521" s="112"/>
      <c r="Y1521" s="112"/>
      <c r="Z1521" s="200"/>
      <c r="AA1521"/>
      <c r="AB1521"/>
      <c r="AC1521"/>
      <c r="AD1521"/>
      <c r="AE1521"/>
      <c r="AF1521"/>
      <c r="AG1521"/>
      <c r="AH1521"/>
      <c r="AI1521"/>
      <c r="AJ1521"/>
    </row>
    <row r="1522" spans="1:36" ht="24.95" customHeight="1">
      <c r="A1522" s="66"/>
      <c r="M1522" s="37"/>
      <c r="N1522" s="37"/>
      <c r="U1522"/>
      <c r="V1522"/>
      <c r="W1522"/>
      <c r="X1522" s="112"/>
      <c r="Y1522" s="112"/>
      <c r="Z1522" s="200"/>
      <c r="AA1522"/>
      <c r="AB1522"/>
      <c r="AC1522"/>
      <c r="AD1522"/>
      <c r="AE1522"/>
      <c r="AF1522"/>
      <c r="AG1522"/>
      <c r="AH1522"/>
      <c r="AI1522"/>
      <c r="AJ1522"/>
    </row>
    <row r="1523" spans="1:36" ht="24.95" customHeight="1">
      <c r="A1523" s="66"/>
      <c r="M1523" s="37"/>
      <c r="N1523" s="37"/>
      <c r="U1523"/>
      <c r="V1523"/>
      <c r="W1523"/>
      <c r="X1523" s="112"/>
      <c r="Y1523" s="112"/>
      <c r="Z1523" s="200"/>
      <c r="AA1523"/>
      <c r="AB1523"/>
      <c r="AC1523"/>
      <c r="AD1523"/>
      <c r="AE1523"/>
      <c r="AF1523"/>
      <c r="AG1523"/>
      <c r="AH1523"/>
      <c r="AI1523"/>
      <c r="AJ1523"/>
    </row>
    <row r="1524" spans="1:36" ht="24.95" customHeight="1">
      <c r="A1524" s="66"/>
      <c r="M1524" s="37"/>
      <c r="N1524" s="37"/>
      <c r="U1524"/>
      <c r="V1524"/>
      <c r="W1524"/>
      <c r="X1524" s="112"/>
      <c r="Y1524" s="112"/>
      <c r="Z1524" s="200"/>
      <c r="AA1524"/>
      <c r="AB1524"/>
      <c r="AC1524"/>
      <c r="AD1524"/>
      <c r="AE1524"/>
      <c r="AF1524"/>
      <c r="AG1524"/>
      <c r="AH1524"/>
      <c r="AI1524"/>
      <c r="AJ1524"/>
    </row>
    <row r="1525" spans="1:36" ht="24.95" customHeight="1">
      <c r="A1525" s="66"/>
      <c r="M1525" s="37"/>
      <c r="N1525" s="37"/>
      <c r="U1525"/>
      <c r="V1525"/>
      <c r="W1525"/>
      <c r="X1525" s="112"/>
      <c r="Y1525" s="112"/>
      <c r="Z1525" s="200"/>
      <c r="AA1525"/>
      <c r="AB1525"/>
      <c r="AC1525"/>
      <c r="AD1525"/>
      <c r="AE1525"/>
      <c r="AF1525"/>
      <c r="AG1525"/>
      <c r="AH1525"/>
      <c r="AI1525"/>
      <c r="AJ1525"/>
    </row>
    <row r="1526" spans="1:36" ht="24.95" customHeight="1">
      <c r="A1526" s="66"/>
      <c r="M1526" s="37"/>
      <c r="N1526" s="37"/>
      <c r="U1526"/>
      <c r="V1526"/>
      <c r="W1526"/>
      <c r="X1526" s="112"/>
      <c r="Y1526" s="112"/>
      <c r="Z1526" s="200"/>
      <c r="AA1526"/>
      <c r="AB1526"/>
      <c r="AC1526"/>
      <c r="AD1526"/>
      <c r="AE1526"/>
      <c r="AF1526"/>
      <c r="AG1526"/>
      <c r="AH1526"/>
      <c r="AI1526"/>
      <c r="AJ1526"/>
    </row>
    <row r="1527" spans="1:36" ht="24.95" customHeight="1">
      <c r="A1527" s="66"/>
      <c r="M1527" s="37"/>
      <c r="N1527" s="37"/>
      <c r="U1527"/>
      <c r="V1527"/>
      <c r="W1527"/>
      <c r="X1527" s="112"/>
      <c r="Y1527" s="112"/>
      <c r="Z1527" s="200"/>
      <c r="AA1527"/>
      <c r="AB1527"/>
      <c r="AC1527"/>
      <c r="AD1527"/>
      <c r="AE1527"/>
      <c r="AF1527"/>
      <c r="AG1527"/>
      <c r="AH1527"/>
      <c r="AI1527"/>
      <c r="AJ1527"/>
    </row>
    <row r="1528" spans="1:36" ht="24.95" customHeight="1">
      <c r="A1528" s="66"/>
      <c r="M1528" s="37"/>
      <c r="N1528" s="37"/>
      <c r="U1528"/>
      <c r="V1528"/>
      <c r="W1528"/>
      <c r="X1528" s="112"/>
      <c r="Y1528" s="112"/>
      <c r="Z1528" s="200"/>
      <c r="AA1528"/>
      <c r="AB1528"/>
      <c r="AC1528"/>
      <c r="AD1528"/>
      <c r="AE1528"/>
      <c r="AF1528"/>
      <c r="AG1528"/>
      <c r="AH1528"/>
      <c r="AI1528"/>
      <c r="AJ1528"/>
    </row>
    <row r="1529" spans="1:36" ht="24.95" customHeight="1">
      <c r="A1529" s="66"/>
      <c r="M1529" s="37"/>
      <c r="N1529" s="37"/>
      <c r="U1529"/>
      <c r="V1529"/>
      <c r="W1529"/>
      <c r="X1529" s="112"/>
      <c r="Y1529" s="112"/>
      <c r="Z1529" s="200"/>
      <c r="AA1529"/>
      <c r="AB1529"/>
      <c r="AC1529"/>
      <c r="AD1529"/>
      <c r="AE1529"/>
      <c r="AF1529"/>
      <c r="AG1529"/>
      <c r="AH1529"/>
      <c r="AI1529"/>
      <c r="AJ1529"/>
    </row>
    <row r="1530" spans="1:36" ht="24.95" customHeight="1">
      <c r="A1530" s="66"/>
      <c r="M1530" s="37"/>
      <c r="N1530" s="37"/>
      <c r="U1530"/>
      <c r="V1530"/>
      <c r="W1530"/>
      <c r="X1530" s="112"/>
      <c r="Y1530" s="112"/>
      <c r="Z1530" s="200"/>
      <c r="AA1530"/>
      <c r="AB1530"/>
      <c r="AC1530"/>
      <c r="AD1530"/>
      <c r="AE1530"/>
      <c r="AF1530"/>
      <c r="AG1530"/>
      <c r="AH1530"/>
      <c r="AI1530"/>
      <c r="AJ1530"/>
    </row>
    <row r="1531" spans="1:36" ht="24.95" customHeight="1">
      <c r="A1531" s="66"/>
      <c r="M1531" s="37"/>
      <c r="N1531" s="37"/>
      <c r="U1531"/>
      <c r="V1531"/>
      <c r="W1531"/>
      <c r="X1531" s="112"/>
      <c r="Y1531" s="112"/>
      <c r="Z1531" s="200"/>
      <c r="AA1531"/>
      <c r="AB1531"/>
      <c r="AC1531"/>
      <c r="AD1531"/>
      <c r="AE1531"/>
      <c r="AF1531"/>
      <c r="AG1531"/>
      <c r="AH1531"/>
      <c r="AI1531"/>
      <c r="AJ1531"/>
    </row>
    <row r="1532" spans="1:36" ht="24.95" customHeight="1">
      <c r="A1532" s="66"/>
      <c r="M1532" s="37"/>
      <c r="N1532" s="37"/>
      <c r="U1532"/>
      <c r="V1532"/>
      <c r="W1532"/>
      <c r="X1532" s="112"/>
      <c r="Y1532" s="112"/>
      <c r="Z1532" s="200"/>
      <c r="AA1532"/>
      <c r="AB1532"/>
      <c r="AC1532"/>
      <c r="AD1532"/>
      <c r="AE1532"/>
      <c r="AF1532"/>
      <c r="AG1532"/>
      <c r="AH1532"/>
      <c r="AI1532"/>
      <c r="AJ1532"/>
    </row>
    <row r="1533" spans="1:36" ht="24.95" customHeight="1">
      <c r="A1533" s="66"/>
      <c r="M1533" s="37"/>
      <c r="N1533" s="37"/>
      <c r="U1533"/>
      <c r="V1533"/>
      <c r="W1533"/>
      <c r="X1533" s="112"/>
      <c r="Y1533" s="112"/>
      <c r="Z1533" s="200"/>
      <c r="AA1533"/>
      <c r="AB1533"/>
      <c r="AC1533"/>
      <c r="AD1533"/>
      <c r="AE1533"/>
      <c r="AF1533"/>
      <c r="AG1533"/>
      <c r="AH1533"/>
      <c r="AI1533"/>
      <c r="AJ1533"/>
    </row>
    <row r="1534" spans="1:36" ht="24.95" customHeight="1">
      <c r="A1534" s="66"/>
      <c r="M1534" s="37"/>
      <c r="N1534" s="37"/>
      <c r="U1534"/>
      <c r="V1534"/>
      <c r="W1534"/>
      <c r="X1534" s="112"/>
      <c r="Y1534" s="112"/>
      <c r="Z1534" s="200"/>
      <c r="AA1534"/>
      <c r="AB1534"/>
      <c r="AC1534"/>
      <c r="AD1534"/>
      <c r="AE1534"/>
      <c r="AF1534"/>
      <c r="AG1534"/>
      <c r="AH1534"/>
      <c r="AI1534"/>
      <c r="AJ1534"/>
    </row>
    <row r="1535" spans="1:36" ht="24.95" customHeight="1">
      <c r="A1535" s="66"/>
      <c r="M1535" s="37"/>
      <c r="N1535" s="37"/>
      <c r="U1535"/>
      <c r="V1535"/>
      <c r="W1535"/>
      <c r="X1535" s="112"/>
      <c r="Y1535" s="112"/>
      <c r="Z1535" s="200"/>
      <c r="AA1535"/>
      <c r="AB1535"/>
      <c r="AC1535"/>
      <c r="AD1535"/>
      <c r="AE1535"/>
      <c r="AF1535"/>
      <c r="AG1535"/>
      <c r="AH1535"/>
      <c r="AI1535"/>
      <c r="AJ1535"/>
    </row>
    <row r="1536" spans="1:36" ht="24.95" customHeight="1">
      <c r="A1536" s="66"/>
      <c r="M1536" s="37"/>
      <c r="N1536" s="37"/>
      <c r="U1536"/>
      <c r="V1536"/>
      <c r="W1536"/>
      <c r="X1536" s="112"/>
      <c r="Y1536" s="112"/>
      <c r="Z1536" s="200"/>
      <c r="AA1536"/>
      <c r="AB1536"/>
      <c r="AC1536"/>
      <c r="AD1536"/>
      <c r="AE1536"/>
      <c r="AF1536"/>
      <c r="AG1536"/>
      <c r="AH1536"/>
      <c r="AI1536"/>
      <c r="AJ1536"/>
    </row>
    <row r="1537" spans="1:36" ht="24.95" customHeight="1">
      <c r="A1537" s="66"/>
      <c r="M1537" s="37"/>
      <c r="N1537" s="37"/>
      <c r="U1537"/>
      <c r="V1537"/>
      <c r="W1537"/>
      <c r="X1537" s="112"/>
      <c r="Y1537" s="112"/>
      <c r="Z1537" s="200"/>
      <c r="AA1537"/>
      <c r="AB1537"/>
      <c r="AC1537"/>
      <c r="AD1537"/>
      <c r="AE1537"/>
      <c r="AF1537"/>
      <c r="AG1537"/>
      <c r="AH1537"/>
      <c r="AI1537"/>
      <c r="AJ1537"/>
    </row>
    <row r="1538" spans="1:36" ht="24.95" customHeight="1">
      <c r="A1538" s="66"/>
      <c r="M1538" s="37"/>
      <c r="N1538" s="37"/>
      <c r="U1538"/>
      <c r="V1538"/>
      <c r="W1538"/>
      <c r="X1538" s="112"/>
      <c r="Y1538" s="112"/>
      <c r="Z1538" s="200"/>
      <c r="AA1538"/>
      <c r="AB1538"/>
      <c r="AC1538"/>
      <c r="AD1538"/>
      <c r="AE1538"/>
      <c r="AF1538"/>
      <c r="AG1538"/>
      <c r="AH1538"/>
      <c r="AI1538"/>
      <c r="AJ1538"/>
    </row>
    <row r="1539" spans="1:36" ht="24.95" customHeight="1">
      <c r="A1539" s="66"/>
      <c r="M1539" s="37"/>
      <c r="N1539" s="37"/>
      <c r="U1539"/>
      <c r="V1539"/>
      <c r="W1539"/>
      <c r="X1539" s="112"/>
      <c r="Y1539" s="112"/>
      <c r="Z1539" s="200"/>
      <c r="AA1539"/>
      <c r="AB1539"/>
      <c r="AC1539"/>
      <c r="AD1539"/>
      <c r="AE1539"/>
      <c r="AF1539"/>
      <c r="AG1539"/>
      <c r="AH1539"/>
      <c r="AI1539"/>
      <c r="AJ1539"/>
    </row>
    <row r="1540" spans="1:36" ht="24.95" customHeight="1">
      <c r="A1540" s="66"/>
      <c r="M1540" s="37"/>
      <c r="N1540" s="37"/>
      <c r="U1540"/>
      <c r="V1540"/>
      <c r="W1540"/>
      <c r="X1540" s="112"/>
      <c r="Y1540" s="112"/>
      <c r="Z1540" s="200"/>
      <c r="AA1540"/>
      <c r="AB1540"/>
      <c r="AC1540"/>
      <c r="AD1540"/>
      <c r="AE1540"/>
      <c r="AF1540"/>
      <c r="AG1540"/>
      <c r="AH1540"/>
      <c r="AI1540"/>
      <c r="AJ1540"/>
    </row>
    <row r="1541" spans="1:36" ht="24.95" customHeight="1">
      <c r="A1541" s="66"/>
      <c r="M1541" s="37"/>
      <c r="N1541" s="37"/>
      <c r="U1541"/>
      <c r="V1541"/>
      <c r="W1541"/>
      <c r="X1541" s="112"/>
      <c r="Y1541" s="112"/>
      <c r="Z1541" s="200"/>
      <c r="AA1541"/>
      <c r="AB1541"/>
      <c r="AC1541"/>
      <c r="AD1541"/>
      <c r="AE1541"/>
      <c r="AF1541"/>
      <c r="AG1541"/>
      <c r="AH1541"/>
      <c r="AI1541"/>
      <c r="AJ1541"/>
    </row>
    <row r="1542" spans="1:36" ht="24.95" customHeight="1">
      <c r="A1542" s="66"/>
      <c r="M1542" s="37"/>
      <c r="N1542" s="37"/>
      <c r="U1542"/>
      <c r="V1542"/>
      <c r="W1542"/>
      <c r="X1542" s="112"/>
      <c r="Y1542" s="112"/>
      <c r="Z1542" s="200"/>
      <c r="AA1542"/>
      <c r="AB1542"/>
      <c r="AC1542"/>
      <c r="AD1542"/>
      <c r="AE1542"/>
      <c r="AF1542"/>
      <c r="AG1542"/>
      <c r="AH1542"/>
      <c r="AI1542"/>
      <c r="AJ1542"/>
    </row>
    <row r="1543" spans="1:36" ht="24.95" customHeight="1">
      <c r="A1543" s="66"/>
      <c r="M1543" s="37"/>
      <c r="N1543" s="37"/>
      <c r="U1543"/>
      <c r="V1543"/>
      <c r="W1543"/>
      <c r="X1543" s="112"/>
      <c r="Y1543" s="112"/>
      <c r="Z1543" s="200"/>
      <c r="AA1543"/>
      <c r="AB1543"/>
      <c r="AC1543"/>
      <c r="AD1543"/>
      <c r="AE1543"/>
      <c r="AF1543"/>
      <c r="AG1543"/>
      <c r="AH1543"/>
      <c r="AI1543"/>
      <c r="AJ1543"/>
    </row>
    <row r="1544" spans="1:36" ht="24.95" customHeight="1">
      <c r="A1544" s="66"/>
      <c r="M1544" s="37"/>
      <c r="N1544" s="37"/>
      <c r="U1544"/>
      <c r="V1544"/>
      <c r="W1544"/>
      <c r="X1544" s="112"/>
      <c r="Y1544" s="112"/>
      <c r="Z1544" s="200"/>
      <c r="AA1544"/>
      <c r="AB1544"/>
      <c r="AC1544"/>
      <c r="AD1544"/>
      <c r="AE1544"/>
      <c r="AF1544"/>
      <c r="AG1544"/>
      <c r="AH1544"/>
      <c r="AI1544"/>
      <c r="AJ1544"/>
    </row>
    <row r="1545" spans="1:36" ht="24.95" customHeight="1">
      <c r="A1545" s="66"/>
      <c r="M1545" s="37"/>
      <c r="N1545" s="37"/>
      <c r="U1545"/>
      <c r="V1545"/>
      <c r="W1545"/>
      <c r="X1545" s="112"/>
      <c r="Y1545" s="112"/>
      <c r="Z1545" s="200"/>
      <c r="AA1545"/>
      <c r="AB1545"/>
      <c r="AC1545"/>
      <c r="AD1545"/>
      <c r="AE1545"/>
      <c r="AF1545"/>
      <c r="AG1545"/>
      <c r="AH1545"/>
      <c r="AI1545"/>
      <c r="AJ1545"/>
    </row>
    <row r="1546" spans="1:36" ht="24.95" customHeight="1">
      <c r="A1546" s="66"/>
      <c r="M1546" s="37"/>
      <c r="N1546" s="37"/>
      <c r="U1546"/>
      <c r="V1546"/>
      <c r="W1546"/>
      <c r="X1546" s="112"/>
      <c r="Y1546" s="112"/>
      <c r="Z1546" s="200"/>
      <c r="AA1546"/>
      <c r="AB1546"/>
      <c r="AC1546"/>
      <c r="AD1546"/>
      <c r="AE1546"/>
      <c r="AF1546"/>
      <c r="AG1546"/>
      <c r="AH1546"/>
      <c r="AI1546"/>
      <c r="AJ1546"/>
    </row>
    <row r="1547" spans="1:36" ht="24.95" customHeight="1">
      <c r="A1547" s="66"/>
      <c r="M1547" s="37"/>
      <c r="N1547" s="37"/>
      <c r="U1547"/>
      <c r="V1547"/>
      <c r="W1547"/>
      <c r="X1547" s="112"/>
      <c r="Y1547" s="112"/>
      <c r="Z1547" s="200"/>
      <c r="AA1547"/>
      <c r="AB1547"/>
      <c r="AC1547"/>
      <c r="AD1547"/>
      <c r="AE1547"/>
      <c r="AF1547"/>
      <c r="AG1547"/>
      <c r="AH1547"/>
      <c r="AI1547"/>
      <c r="AJ1547"/>
    </row>
    <row r="1548" spans="1:36" ht="24.95" customHeight="1">
      <c r="A1548" s="66"/>
      <c r="M1548" s="37"/>
      <c r="N1548" s="37"/>
      <c r="U1548"/>
      <c r="V1548"/>
      <c r="W1548"/>
      <c r="X1548" s="112"/>
      <c r="Y1548" s="112"/>
      <c r="Z1548" s="200"/>
      <c r="AA1548"/>
      <c r="AB1548"/>
      <c r="AC1548"/>
      <c r="AD1548"/>
      <c r="AE1548"/>
      <c r="AF1548"/>
      <c r="AG1548"/>
      <c r="AH1548"/>
      <c r="AI1548"/>
      <c r="AJ1548"/>
    </row>
    <row r="1549" spans="1:36" ht="24.95" customHeight="1">
      <c r="A1549" s="66"/>
      <c r="M1549" s="37"/>
      <c r="N1549" s="37"/>
      <c r="U1549"/>
      <c r="V1549"/>
      <c r="W1549"/>
      <c r="X1549" s="112"/>
      <c r="Y1549" s="112"/>
      <c r="Z1549" s="200"/>
      <c r="AA1549"/>
      <c r="AB1549"/>
      <c r="AC1549"/>
      <c r="AD1549"/>
      <c r="AE1549"/>
      <c r="AF1549"/>
      <c r="AG1549"/>
      <c r="AH1549"/>
      <c r="AI1549"/>
      <c r="AJ1549"/>
    </row>
    <row r="1550" spans="1:36" ht="24.95" customHeight="1">
      <c r="A1550" s="66"/>
      <c r="M1550" s="37"/>
      <c r="N1550" s="37"/>
      <c r="U1550"/>
      <c r="V1550"/>
      <c r="W1550"/>
      <c r="X1550" s="112"/>
      <c r="Y1550" s="112"/>
      <c r="Z1550" s="200"/>
      <c r="AA1550"/>
      <c r="AB1550"/>
      <c r="AC1550"/>
      <c r="AD1550"/>
      <c r="AE1550"/>
      <c r="AF1550"/>
      <c r="AG1550"/>
      <c r="AH1550"/>
      <c r="AI1550"/>
      <c r="AJ1550"/>
    </row>
    <row r="1551" spans="1:36" ht="24.95" customHeight="1">
      <c r="A1551" s="66"/>
      <c r="M1551" s="37"/>
      <c r="N1551" s="37"/>
      <c r="U1551"/>
      <c r="V1551"/>
      <c r="W1551"/>
      <c r="X1551" s="112"/>
      <c r="Y1551" s="112"/>
      <c r="Z1551" s="200"/>
      <c r="AA1551"/>
      <c r="AB1551"/>
      <c r="AC1551"/>
      <c r="AD1551"/>
      <c r="AE1551"/>
      <c r="AF1551"/>
      <c r="AG1551"/>
      <c r="AH1551"/>
      <c r="AI1551"/>
      <c r="AJ1551"/>
    </row>
    <row r="1552" spans="1:36" ht="24.95" customHeight="1">
      <c r="A1552" s="66"/>
      <c r="M1552" s="37"/>
      <c r="N1552" s="37"/>
      <c r="U1552"/>
      <c r="V1552"/>
      <c r="W1552"/>
      <c r="X1552" s="112"/>
      <c r="Y1552" s="112"/>
      <c r="Z1552" s="200"/>
      <c r="AA1552"/>
      <c r="AB1552"/>
      <c r="AC1552"/>
      <c r="AD1552"/>
      <c r="AE1552"/>
      <c r="AF1552"/>
      <c r="AG1552"/>
      <c r="AH1552"/>
      <c r="AI1552"/>
      <c r="AJ1552"/>
    </row>
    <row r="1553" spans="1:36" ht="24.95" customHeight="1">
      <c r="A1553" s="66"/>
      <c r="M1553" s="37"/>
      <c r="N1553" s="37"/>
      <c r="U1553"/>
      <c r="V1553"/>
      <c r="W1553"/>
      <c r="X1553" s="112"/>
      <c r="Y1553" s="112"/>
      <c r="Z1553" s="200"/>
      <c r="AA1553"/>
      <c r="AB1553"/>
      <c r="AC1553"/>
      <c r="AD1553"/>
      <c r="AE1553"/>
      <c r="AF1553"/>
      <c r="AG1553"/>
      <c r="AH1553"/>
      <c r="AI1553"/>
      <c r="AJ1553"/>
    </row>
    <row r="1554" spans="1:36" ht="24.95" customHeight="1">
      <c r="A1554" s="66"/>
      <c r="M1554" s="37"/>
      <c r="N1554" s="37"/>
      <c r="U1554"/>
      <c r="V1554"/>
      <c r="W1554"/>
      <c r="X1554" s="112"/>
      <c r="Y1554" s="112"/>
      <c r="Z1554" s="200"/>
      <c r="AA1554"/>
      <c r="AB1554"/>
      <c r="AC1554"/>
      <c r="AD1554"/>
      <c r="AE1554"/>
      <c r="AF1554"/>
      <c r="AG1554"/>
      <c r="AH1554"/>
      <c r="AI1554"/>
      <c r="AJ1554"/>
    </row>
    <row r="1555" spans="1:36" ht="24.95" customHeight="1">
      <c r="A1555" s="66"/>
      <c r="M1555" s="37"/>
      <c r="N1555" s="37"/>
      <c r="U1555"/>
      <c r="V1555"/>
      <c r="W1555"/>
      <c r="X1555" s="112"/>
      <c r="Y1555" s="112"/>
      <c r="Z1555" s="200"/>
      <c r="AA1555"/>
      <c r="AB1555"/>
      <c r="AC1555"/>
      <c r="AD1555"/>
      <c r="AE1555"/>
      <c r="AF1555"/>
      <c r="AG1555"/>
      <c r="AH1555"/>
      <c r="AI1555"/>
      <c r="AJ1555"/>
    </row>
    <row r="1556" spans="1:36" ht="24.95" customHeight="1">
      <c r="A1556" s="66"/>
      <c r="M1556" s="37"/>
      <c r="N1556" s="37"/>
      <c r="U1556"/>
      <c r="V1556"/>
      <c r="W1556"/>
      <c r="X1556" s="112"/>
      <c r="Y1556" s="112"/>
      <c r="Z1556" s="200"/>
      <c r="AA1556"/>
      <c r="AB1556"/>
      <c r="AC1556"/>
      <c r="AD1556"/>
      <c r="AE1556"/>
      <c r="AF1556"/>
      <c r="AG1556"/>
      <c r="AH1556"/>
      <c r="AI1556"/>
      <c r="AJ1556"/>
    </row>
    <row r="1557" spans="1:36" ht="24.95" customHeight="1">
      <c r="A1557" s="66"/>
      <c r="M1557" s="37"/>
      <c r="N1557" s="37"/>
      <c r="U1557"/>
      <c r="V1557"/>
      <c r="W1557"/>
      <c r="X1557" s="112"/>
      <c r="Y1557" s="112"/>
      <c r="Z1557" s="200"/>
      <c r="AA1557"/>
      <c r="AB1557"/>
      <c r="AC1557"/>
      <c r="AD1557"/>
      <c r="AE1557"/>
      <c r="AF1557"/>
      <c r="AG1557"/>
      <c r="AH1557"/>
      <c r="AI1557"/>
      <c r="AJ1557"/>
    </row>
    <row r="1558" spans="1:36" ht="24.95" customHeight="1">
      <c r="A1558" s="66"/>
      <c r="M1558" s="37"/>
      <c r="N1558" s="37"/>
      <c r="U1558"/>
      <c r="V1558"/>
      <c r="W1558"/>
      <c r="X1558" s="112"/>
      <c r="Y1558" s="112"/>
      <c r="Z1558" s="200"/>
      <c r="AA1558"/>
      <c r="AB1558"/>
      <c r="AC1558"/>
      <c r="AD1558"/>
      <c r="AE1558"/>
      <c r="AF1558"/>
      <c r="AG1558"/>
      <c r="AH1558"/>
      <c r="AI1558"/>
      <c r="AJ1558"/>
    </row>
    <row r="1559" spans="1:36" ht="24.95" customHeight="1">
      <c r="A1559" s="66"/>
      <c r="M1559" s="37"/>
      <c r="N1559" s="37"/>
      <c r="U1559"/>
      <c r="V1559"/>
      <c r="W1559"/>
      <c r="X1559" s="112"/>
      <c r="Y1559" s="112"/>
      <c r="Z1559" s="200"/>
      <c r="AA1559"/>
      <c r="AB1559"/>
      <c r="AC1559"/>
      <c r="AD1559"/>
      <c r="AE1559"/>
      <c r="AF1559"/>
      <c r="AG1559"/>
      <c r="AH1559"/>
      <c r="AI1559"/>
      <c r="AJ1559"/>
    </row>
    <row r="1560" spans="1:36" ht="24.95" customHeight="1">
      <c r="A1560" s="66"/>
      <c r="M1560" s="37"/>
      <c r="N1560" s="37"/>
      <c r="U1560"/>
      <c r="V1560"/>
      <c r="W1560"/>
      <c r="X1560" s="112"/>
      <c r="Y1560" s="112"/>
      <c r="Z1560" s="200"/>
      <c r="AA1560"/>
      <c r="AB1560"/>
      <c r="AC1560"/>
      <c r="AD1560"/>
      <c r="AE1560"/>
      <c r="AF1560"/>
      <c r="AG1560"/>
      <c r="AH1560"/>
      <c r="AI1560"/>
      <c r="AJ1560"/>
    </row>
    <row r="1561" spans="1:36" ht="24.95" customHeight="1">
      <c r="A1561" s="66"/>
      <c r="M1561" s="37"/>
      <c r="N1561" s="37"/>
      <c r="U1561"/>
      <c r="V1561"/>
      <c r="W1561"/>
      <c r="X1561" s="112"/>
      <c r="Y1561" s="112"/>
      <c r="Z1561" s="200"/>
      <c r="AA1561"/>
      <c r="AB1561"/>
      <c r="AC1561"/>
      <c r="AD1561"/>
      <c r="AE1561"/>
      <c r="AF1561"/>
      <c r="AG1561"/>
      <c r="AH1561"/>
      <c r="AI1561"/>
      <c r="AJ1561"/>
    </row>
    <row r="1562" spans="1:36" ht="24.95" customHeight="1">
      <c r="A1562" s="66"/>
      <c r="M1562" s="37"/>
      <c r="N1562" s="37"/>
      <c r="U1562"/>
      <c r="V1562"/>
      <c r="W1562"/>
      <c r="X1562" s="112"/>
      <c r="Y1562" s="112"/>
      <c r="Z1562" s="200"/>
      <c r="AA1562"/>
      <c r="AB1562"/>
      <c r="AC1562"/>
      <c r="AD1562"/>
      <c r="AE1562"/>
      <c r="AF1562"/>
      <c r="AG1562"/>
      <c r="AH1562"/>
      <c r="AI1562"/>
      <c r="AJ1562"/>
    </row>
    <row r="1563" spans="1:36" ht="24.95" customHeight="1">
      <c r="A1563" s="66"/>
      <c r="M1563" s="37"/>
      <c r="N1563" s="37"/>
      <c r="U1563"/>
      <c r="V1563"/>
      <c r="W1563"/>
      <c r="X1563" s="112"/>
      <c r="Y1563" s="112"/>
      <c r="Z1563" s="200"/>
      <c r="AA1563"/>
      <c r="AB1563"/>
      <c r="AC1563"/>
      <c r="AD1563"/>
      <c r="AE1563"/>
      <c r="AF1563"/>
      <c r="AG1563"/>
      <c r="AH1563"/>
      <c r="AI1563"/>
      <c r="AJ1563"/>
    </row>
    <row r="1564" spans="1:36" ht="24.95" customHeight="1">
      <c r="A1564" s="66"/>
      <c r="M1564" s="37"/>
      <c r="N1564" s="37"/>
      <c r="U1564"/>
      <c r="V1564"/>
      <c r="W1564"/>
      <c r="X1564" s="112"/>
      <c r="Y1564" s="112"/>
      <c r="Z1564" s="200"/>
      <c r="AA1564"/>
      <c r="AB1564"/>
      <c r="AC1564"/>
      <c r="AD1564"/>
      <c r="AE1564"/>
      <c r="AF1564"/>
      <c r="AG1564"/>
      <c r="AH1564"/>
      <c r="AI1564"/>
      <c r="AJ1564"/>
    </row>
    <row r="1565" spans="1:36" ht="24.95" customHeight="1">
      <c r="A1565" s="66"/>
      <c r="M1565" s="37"/>
      <c r="N1565" s="37"/>
      <c r="U1565"/>
      <c r="V1565"/>
      <c r="W1565"/>
      <c r="X1565" s="112"/>
      <c r="Y1565" s="112"/>
      <c r="Z1565" s="200"/>
      <c r="AA1565"/>
      <c r="AB1565"/>
      <c r="AC1565"/>
      <c r="AD1565"/>
      <c r="AE1565"/>
      <c r="AF1565"/>
      <c r="AG1565"/>
      <c r="AH1565"/>
      <c r="AI1565"/>
      <c r="AJ1565"/>
    </row>
    <row r="1566" spans="1:36" ht="24.95" customHeight="1">
      <c r="A1566" s="66"/>
      <c r="M1566" s="37"/>
      <c r="N1566" s="37"/>
      <c r="U1566"/>
      <c r="V1566"/>
      <c r="W1566"/>
      <c r="X1566" s="112"/>
      <c r="Y1566" s="112"/>
      <c r="Z1566" s="200"/>
      <c r="AA1566"/>
      <c r="AB1566"/>
      <c r="AC1566"/>
      <c r="AD1566"/>
      <c r="AE1566"/>
      <c r="AF1566"/>
      <c r="AG1566"/>
      <c r="AH1566"/>
      <c r="AI1566"/>
      <c r="AJ1566"/>
    </row>
    <row r="1567" spans="1:36" ht="24.95" customHeight="1">
      <c r="A1567" s="66"/>
      <c r="M1567" s="37"/>
      <c r="N1567" s="37"/>
      <c r="U1567"/>
      <c r="V1567"/>
      <c r="W1567"/>
      <c r="X1567" s="112"/>
      <c r="Y1567" s="112"/>
      <c r="Z1567" s="200"/>
      <c r="AA1567"/>
      <c r="AB1567"/>
      <c r="AC1567"/>
      <c r="AD1567"/>
      <c r="AE1567"/>
      <c r="AF1567"/>
      <c r="AG1567"/>
      <c r="AH1567"/>
      <c r="AI1567"/>
      <c r="AJ1567"/>
    </row>
    <row r="1568" spans="1:36" ht="24.95" customHeight="1">
      <c r="A1568" s="66"/>
      <c r="M1568" s="37"/>
      <c r="N1568" s="37"/>
      <c r="U1568"/>
      <c r="V1568"/>
      <c r="W1568"/>
      <c r="X1568" s="112"/>
      <c r="Y1568" s="112"/>
      <c r="Z1568" s="200"/>
      <c r="AA1568"/>
      <c r="AB1568"/>
      <c r="AC1568"/>
      <c r="AD1568"/>
      <c r="AE1568"/>
      <c r="AF1568"/>
      <c r="AG1568"/>
      <c r="AH1568"/>
      <c r="AI1568"/>
      <c r="AJ1568"/>
    </row>
    <row r="1569" spans="1:36" ht="24.95" customHeight="1">
      <c r="A1569" s="66"/>
      <c r="M1569" s="37"/>
      <c r="N1569" s="37"/>
      <c r="U1569"/>
      <c r="V1569"/>
      <c r="W1569"/>
      <c r="X1569" s="112"/>
      <c r="Y1569" s="112"/>
      <c r="Z1569" s="200"/>
      <c r="AA1569"/>
      <c r="AB1569"/>
      <c r="AC1569"/>
      <c r="AD1569"/>
      <c r="AE1569"/>
      <c r="AF1569"/>
      <c r="AG1569"/>
      <c r="AH1569"/>
      <c r="AI1569"/>
      <c r="AJ1569"/>
    </row>
    <row r="1570" spans="1:36" ht="24.95" customHeight="1">
      <c r="A1570" s="66"/>
      <c r="M1570" s="37"/>
      <c r="N1570" s="37"/>
      <c r="U1570"/>
      <c r="V1570"/>
      <c r="W1570"/>
      <c r="X1570" s="112"/>
      <c r="Y1570" s="112"/>
      <c r="Z1570" s="200"/>
      <c r="AA1570"/>
      <c r="AB1570"/>
      <c r="AC1570"/>
      <c r="AD1570"/>
      <c r="AE1570"/>
      <c r="AF1570"/>
      <c r="AG1570"/>
      <c r="AH1570"/>
      <c r="AI1570"/>
      <c r="AJ1570"/>
    </row>
    <row r="1571" spans="1:36" ht="24.95" customHeight="1">
      <c r="A1571" s="66"/>
      <c r="M1571" s="37"/>
      <c r="N1571" s="37"/>
      <c r="U1571"/>
      <c r="V1571"/>
      <c r="W1571"/>
      <c r="X1571" s="112"/>
      <c r="Y1571" s="112"/>
      <c r="Z1571" s="200"/>
      <c r="AA1571"/>
      <c r="AB1571"/>
      <c r="AC1571"/>
      <c r="AD1571"/>
      <c r="AE1571"/>
      <c r="AF1571"/>
      <c r="AG1571"/>
      <c r="AH1571"/>
      <c r="AI1571"/>
      <c r="AJ1571"/>
    </row>
    <row r="1572" spans="1:36" ht="24.95" customHeight="1">
      <c r="A1572" s="66"/>
      <c r="M1572" s="37"/>
      <c r="N1572" s="37"/>
      <c r="U1572"/>
      <c r="V1572"/>
      <c r="W1572"/>
      <c r="X1572" s="112"/>
      <c r="Y1572" s="112"/>
      <c r="Z1572" s="200"/>
      <c r="AA1572"/>
      <c r="AB1572"/>
      <c r="AC1572"/>
      <c r="AD1572"/>
      <c r="AE1572"/>
      <c r="AF1572"/>
      <c r="AG1572"/>
      <c r="AH1572"/>
      <c r="AI1572"/>
      <c r="AJ1572"/>
    </row>
    <row r="1573" spans="1:36" ht="24.95" customHeight="1">
      <c r="A1573" s="66"/>
      <c r="M1573" s="37"/>
      <c r="N1573" s="37"/>
      <c r="U1573"/>
      <c r="V1573"/>
      <c r="W1573"/>
      <c r="X1573" s="112"/>
      <c r="Y1573" s="112"/>
      <c r="Z1573" s="200"/>
      <c r="AA1573"/>
      <c r="AB1573"/>
      <c r="AC1573"/>
      <c r="AD1573"/>
      <c r="AE1573"/>
      <c r="AF1573"/>
      <c r="AG1573"/>
      <c r="AH1573"/>
      <c r="AI1573"/>
      <c r="AJ1573"/>
    </row>
    <row r="1574" spans="1:36" ht="24.95" customHeight="1">
      <c r="A1574" s="66"/>
      <c r="M1574" s="37"/>
      <c r="N1574" s="37"/>
      <c r="U1574"/>
      <c r="V1574"/>
      <c r="W1574"/>
      <c r="X1574" s="112"/>
      <c r="Y1574" s="112"/>
      <c r="Z1574" s="200"/>
      <c r="AA1574"/>
      <c r="AB1574"/>
      <c r="AC1574"/>
      <c r="AD1574"/>
      <c r="AE1574"/>
      <c r="AF1574"/>
      <c r="AG1574"/>
      <c r="AH1574"/>
      <c r="AI1574"/>
      <c r="AJ1574"/>
    </row>
    <row r="1575" spans="1:36" ht="24.95" customHeight="1">
      <c r="A1575" s="66"/>
      <c r="M1575" s="37"/>
      <c r="N1575" s="37"/>
      <c r="U1575"/>
      <c r="V1575"/>
      <c r="W1575"/>
      <c r="X1575" s="112"/>
      <c r="Y1575" s="112"/>
      <c r="Z1575" s="200"/>
      <c r="AA1575"/>
      <c r="AB1575"/>
      <c r="AC1575"/>
      <c r="AD1575"/>
      <c r="AE1575"/>
      <c r="AF1575"/>
      <c r="AG1575"/>
      <c r="AH1575"/>
      <c r="AI1575"/>
      <c r="AJ1575"/>
    </row>
    <row r="1576" spans="1:36" ht="24.95" customHeight="1">
      <c r="A1576" s="66"/>
      <c r="M1576" s="37"/>
      <c r="N1576" s="37"/>
      <c r="U1576"/>
      <c r="V1576"/>
      <c r="W1576"/>
      <c r="X1576" s="112"/>
      <c r="Y1576" s="112"/>
      <c r="Z1576" s="200"/>
      <c r="AA1576"/>
      <c r="AB1576"/>
      <c r="AC1576"/>
      <c r="AD1576"/>
      <c r="AE1576"/>
      <c r="AF1576"/>
      <c r="AG1576"/>
      <c r="AH1576"/>
      <c r="AI1576"/>
      <c r="AJ1576"/>
    </row>
    <row r="1577" spans="1:36" ht="24.95" customHeight="1">
      <c r="A1577" s="66"/>
      <c r="M1577" s="37"/>
      <c r="N1577" s="37"/>
      <c r="U1577"/>
      <c r="V1577"/>
      <c r="W1577"/>
      <c r="X1577" s="112"/>
      <c r="Y1577" s="112"/>
      <c r="Z1577" s="200"/>
      <c r="AA1577"/>
      <c r="AB1577"/>
      <c r="AC1577"/>
      <c r="AD1577"/>
      <c r="AE1577"/>
      <c r="AF1577"/>
      <c r="AG1577"/>
      <c r="AH1577"/>
      <c r="AI1577"/>
      <c r="AJ1577"/>
    </row>
    <row r="1578" spans="1:36" ht="24.95" customHeight="1">
      <c r="A1578" s="66"/>
      <c r="M1578" s="37"/>
      <c r="N1578" s="37"/>
      <c r="U1578"/>
      <c r="V1578"/>
      <c r="W1578"/>
      <c r="X1578" s="112"/>
      <c r="Y1578" s="112"/>
      <c r="Z1578" s="200"/>
      <c r="AA1578"/>
      <c r="AB1578"/>
      <c r="AC1578"/>
      <c r="AD1578"/>
      <c r="AE1578"/>
      <c r="AF1578"/>
      <c r="AG1578"/>
      <c r="AH1578"/>
      <c r="AI1578"/>
      <c r="AJ1578"/>
    </row>
    <row r="1579" spans="1:36" ht="24.95" customHeight="1">
      <c r="A1579" s="66"/>
      <c r="M1579" s="37"/>
      <c r="N1579" s="37"/>
      <c r="U1579"/>
      <c r="V1579"/>
      <c r="W1579"/>
      <c r="X1579" s="112"/>
      <c r="Y1579" s="112"/>
      <c r="Z1579" s="200"/>
      <c r="AA1579"/>
      <c r="AB1579"/>
      <c r="AC1579"/>
      <c r="AD1579"/>
      <c r="AE1579"/>
      <c r="AF1579"/>
      <c r="AG1579"/>
      <c r="AH1579"/>
      <c r="AI1579"/>
      <c r="AJ1579"/>
    </row>
    <row r="1580" spans="1:36" ht="24.95" customHeight="1">
      <c r="A1580" s="66"/>
      <c r="M1580" s="37"/>
      <c r="N1580" s="37"/>
      <c r="U1580"/>
      <c r="V1580"/>
      <c r="W1580"/>
      <c r="X1580" s="112"/>
      <c r="Y1580" s="112"/>
      <c r="Z1580" s="200"/>
      <c r="AA1580"/>
      <c r="AB1580"/>
      <c r="AC1580"/>
      <c r="AD1580"/>
      <c r="AE1580"/>
      <c r="AF1580"/>
      <c r="AG1580"/>
      <c r="AH1580"/>
      <c r="AI1580"/>
      <c r="AJ1580"/>
    </row>
    <row r="1581" spans="1:36" ht="24.95" customHeight="1">
      <c r="A1581" s="66"/>
      <c r="M1581" s="37"/>
      <c r="N1581" s="37"/>
      <c r="U1581"/>
      <c r="V1581"/>
      <c r="W1581"/>
      <c r="X1581" s="112"/>
      <c r="Y1581" s="112"/>
      <c r="Z1581" s="200"/>
      <c r="AA1581"/>
      <c r="AB1581"/>
      <c r="AC1581"/>
      <c r="AD1581"/>
      <c r="AE1581"/>
      <c r="AF1581"/>
      <c r="AG1581"/>
      <c r="AH1581"/>
      <c r="AI1581"/>
      <c r="AJ1581"/>
    </row>
    <row r="1582" spans="1:36" ht="24.95" customHeight="1">
      <c r="A1582" s="66"/>
      <c r="M1582" s="37"/>
      <c r="N1582" s="37"/>
      <c r="U1582"/>
      <c r="V1582"/>
      <c r="W1582"/>
      <c r="X1582" s="112"/>
      <c r="Y1582" s="112"/>
      <c r="Z1582" s="200"/>
      <c r="AA1582"/>
      <c r="AB1582"/>
      <c r="AC1582"/>
      <c r="AD1582"/>
      <c r="AE1582"/>
      <c r="AF1582"/>
      <c r="AG1582"/>
      <c r="AH1582"/>
      <c r="AI1582"/>
      <c r="AJ1582"/>
    </row>
    <row r="1583" spans="1:36" ht="24.95" customHeight="1">
      <c r="A1583" s="66"/>
      <c r="M1583" s="37"/>
      <c r="N1583" s="37"/>
      <c r="U1583"/>
      <c r="V1583"/>
      <c r="W1583"/>
      <c r="X1583" s="112"/>
      <c r="Y1583" s="112"/>
      <c r="Z1583" s="200"/>
      <c r="AA1583"/>
      <c r="AB1583"/>
      <c r="AC1583"/>
      <c r="AD1583"/>
      <c r="AE1583"/>
      <c r="AF1583"/>
      <c r="AG1583"/>
      <c r="AH1583"/>
      <c r="AI1583"/>
      <c r="AJ1583"/>
    </row>
    <row r="1584" spans="1:36" ht="24.95" customHeight="1">
      <c r="A1584" s="66"/>
      <c r="M1584" s="37"/>
      <c r="N1584" s="37"/>
      <c r="U1584"/>
      <c r="V1584"/>
      <c r="W1584"/>
      <c r="X1584" s="112"/>
      <c r="Y1584" s="112"/>
      <c r="Z1584" s="200"/>
      <c r="AA1584"/>
      <c r="AB1584"/>
      <c r="AC1584"/>
      <c r="AD1584"/>
      <c r="AE1584"/>
      <c r="AF1584"/>
      <c r="AG1584"/>
      <c r="AH1584"/>
      <c r="AI1584"/>
      <c r="AJ1584"/>
    </row>
    <row r="1585" spans="1:36" ht="24.95" customHeight="1">
      <c r="A1585" s="66"/>
      <c r="M1585" s="37"/>
      <c r="N1585" s="37"/>
      <c r="U1585"/>
      <c r="V1585"/>
      <c r="W1585"/>
      <c r="X1585" s="112"/>
      <c r="Y1585" s="112"/>
      <c r="Z1585" s="200"/>
      <c r="AA1585"/>
      <c r="AB1585"/>
      <c r="AC1585"/>
      <c r="AD1585"/>
      <c r="AE1585"/>
      <c r="AF1585"/>
      <c r="AG1585"/>
      <c r="AH1585"/>
      <c r="AI1585"/>
      <c r="AJ1585"/>
    </row>
    <row r="1586" spans="1:36" ht="24.95" customHeight="1">
      <c r="A1586" s="66"/>
      <c r="M1586" s="37"/>
      <c r="N1586" s="37"/>
      <c r="U1586"/>
      <c r="V1586"/>
      <c r="W1586"/>
      <c r="X1586" s="112"/>
      <c r="Y1586" s="112"/>
      <c r="Z1586" s="200"/>
      <c r="AA1586"/>
      <c r="AB1586"/>
      <c r="AC1586"/>
      <c r="AD1586"/>
      <c r="AE1586"/>
      <c r="AF1586"/>
      <c r="AG1586"/>
      <c r="AH1586"/>
      <c r="AI1586"/>
      <c r="AJ1586"/>
    </row>
    <row r="1587" spans="1:36" ht="24.95" customHeight="1">
      <c r="A1587" s="66"/>
      <c r="M1587" s="37"/>
      <c r="N1587" s="37"/>
      <c r="U1587"/>
      <c r="V1587"/>
      <c r="W1587"/>
      <c r="X1587" s="112"/>
      <c r="Y1587" s="112"/>
      <c r="Z1587" s="200"/>
      <c r="AA1587"/>
      <c r="AB1587"/>
      <c r="AC1587"/>
      <c r="AD1587"/>
      <c r="AE1587"/>
      <c r="AF1587"/>
      <c r="AG1587"/>
      <c r="AH1587"/>
      <c r="AI1587"/>
      <c r="AJ1587"/>
    </row>
    <row r="1588" spans="1:36" ht="24.95" customHeight="1">
      <c r="A1588" s="66"/>
      <c r="M1588" s="37"/>
      <c r="N1588" s="37"/>
      <c r="U1588"/>
      <c r="V1588"/>
      <c r="W1588"/>
      <c r="X1588" s="112"/>
      <c r="Y1588" s="112"/>
      <c r="Z1588" s="200"/>
      <c r="AA1588"/>
      <c r="AB1588"/>
      <c r="AC1588"/>
      <c r="AD1588"/>
      <c r="AE1588"/>
      <c r="AF1588"/>
      <c r="AG1588"/>
      <c r="AH1588"/>
      <c r="AI1588"/>
      <c r="AJ1588"/>
    </row>
    <row r="1589" spans="1:36" ht="24.95" customHeight="1">
      <c r="A1589" s="66"/>
      <c r="M1589" s="37"/>
      <c r="N1589" s="37"/>
      <c r="U1589"/>
      <c r="V1589"/>
      <c r="W1589"/>
      <c r="X1589" s="112"/>
      <c r="Y1589" s="112"/>
      <c r="Z1589" s="200"/>
      <c r="AA1589"/>
      <c r="AB1589"/>
      <c r="AC1589"/>
      <c r="AD1589"/>
      <c r="AE1589"/>
      <c r="AF1589"/>
      <c r="AG1589"/>
      <c r="AH1589"/>
      <c r="AI1589"/>
      <c r="AJ1589"/>
    </row>
    <row r="1590" spans="1:36" ht="24.95" customHeight="1">
      <c r="A1590" s="66"/>
      <c r="M1590" s="37"/>
      <c r="N1590" s="37"/>
      <c r="U1590"/>
      <c r="V1590"/>
      <c r="W1590"/>
      <c r="X1590" s="112"/>
      <c r="Y1590" s="112"/>
      <c r="Z1590" s="200"/>
      <c r="AA1590"/>
      <c r="AB1590"/>
      <c r="AC1590"/>
      <c r="AD1590"/>
      <c r="AE1590"/>
      <c r="AF1590"/>
      <c r="AG1590"/>
      <c r="AH1590"/>
      <c r="AI1590"/>
      <c r="AJ1590"/>
    </row>
    <row r="1591" spans="1:36" ht="24.95" customHeight="1">
      <c r="A1591" s="66"/>
      <c r="M1591" s="37"/>
      <c r="N1591" s="37"/>
      <c r="U1591"/>
      <c r="V1591"/>
      <c r="W1591"/>
      <c r="X1591" s="112"/>
      <c r="Y1591" s="112"/>
      <c r="Z1591" s="200"/>
      <c r="AA1591"/>
      <c r="AB1591"/>
      <c r="AC1591"/>
      <c r="AD1591"/>
      <c r="AE1591"/>
      <c r="AF1591"/>
      <c r="AG1591"/>
      <c r="AH1591"/>
      <c r="AI1591"/>
      <c r="AJ1591"/>
    </row>
    <row r="1592" spans="1:36" ht="24.95" customHeight="1">
      <c r="A1592" s="66"/>
      <c r="M1592" s="37"/>
      <c r="N1592" s="37"/>
      <c r="U1592"/>
      <c r="V1592"/>
      <c r="W1592"/>
      <c r="X1592" s="112"/>
      <c r="Y1592" s="112"/>
      <c r="Z1592" s="200"/>
      <c r="AA1592"/>
      <c r="AB1592"/>
      <c r="AC1592"/>
      <c r="AD1592"/>
      <c r="AE1592"/>
      <c r="AF1592"/>
      <c r="AG1592"/>
      <c r="AH1592"/>
      <c r="AI1592"/>
      <c r="AJ1592"/>
    </row>
    <row r="1593" spans="1:36" ht="24.95" customHeight="1">
      <c r="A1593" s="66"/>
      <c r="M1593" s="37"/>
      <c r="N1593" s="37"/>
      <c r="U1593"/>
      <c r="V1593"/>
      <c r="W1593"/>
      <c r="X1593" s="112"/>
      <c r="Y1593" s="112"/>
      <c r="Z1593" s="200"/>
      <c r="AA1593"/>
      <c r="AB1593"/>
      <c r="AC1593"/>
      <c r="AD1593"/>
      <c r="AE1593"/>
      <c r="AF1593"/>
      <c r="AG1593"/>
      <c r="AH1593"/>
      <c r="AI1593"/>
      <c r="AJ1593"/>
    </row>
    <row r="1594" spans="1:36" ht="24.95" customHeight="1">
      <c r="A1594" s="66"/>
      <c r="M1594" s="37"/>
      <c r="N1594" s="37"/>
      <c r="U1594"/>
      <c r="V1594"/>
      <c r="W1594"/>
      <c r="X1594" s="112"/>
      <c r="Y1594" s="112"/>
      <c r="Z1594" s="200"/>
      <c r="AA1594"/>
      <c r="AB1594"/>
      <c r="AC1594"/>
      <c r="AD1594"/>
      <c r="AE1594"/>
      <c r="AF1594"/>
      <c r="AG1594"/>
      <c r="AH1594"/>
      <c r="AI1594"/>
      <c r="AJ1594"/>
    </row>
    <row r="1595" spans="1:36" ht="24.95" customHeight="1">
      <c r="A1595" s="66"/>
      <c r="M1595" s="37"/>
      <c r="N1595" s="37"/>
      <c r="U1595"/>
      <c r="V1595"/>
      <c r="W1595"/>
      <c r="X1595" s="112"/>
      <c r="Y1595" s="112"/>
      <c r="Z1595" s="200"/>
      <c r="AA1595"/>
      <c r="AB1595"/>
      <c r="AC1595"/>
      <c r="AD1595"/>
      <c r="AE1595"/>
      <c r="AF1595"/>
      <c r="AG1595"/>
      <c r="AH1595"/>
      <c r="AI1595"/>
      <c r="AJ1595"/>
    </row>
    <row r="1596" spans="1:36" ht="24.95" customHeight="1">
      <c r="A1596" s="66"/>
      <c r="M1596" s="37"/>
      <c r="N1596" s="37"/>
      <c r="U1596"/>
      <c r="V1596"/>
      <c r="W1596"/>
      <c r="X1596" s="112"/>
      <c r="Y1596" s="112"/>
      <c r="Z1596" s="200"/>
      <c r="AA1596"/>
      <c r="AB1596"/>
      <c r="AC1596"/>
      <c r="AD1596"/>
      <c r="AE1596"/>
      <c r="AF1596"/>
      <c r="AG1596"/>
      <c r="AH1596"/>
      <c r="AI1596"/>
      <c r="AJ1596"/>
    </row>
    <row r="1597" spans="1:36" ht="24.95" customHeight="1">
      <c r="A1597" s="66"/>
      <c r="M1597" s="37"/>
      <c r="N1597" s="37"/>
      <c r="U1597"/>
      <c r="V1597"/>
      <c r="W1597"/>
      <c r="X1597" s="112"/>
      <c r="Y1597" s="112"/>
      <c r="Z1597" s="200"/>
      <c r="AA1597"/>
      <c r="AB1597"/>
      <c r="AC1597"/>
      <c r="AD1597"/>
      <c r="AE1597"/>
      <c r="AF1597"/>
      <c r="AG1597"/>
      <c r="AH1597"/>
      <c r="AI1597"/>
      <c r="AJ1597"/>
    </row>
    <row r="1598" spans="1:36" ht="24.95" customHeight="1">
      <c r="A1598" s="66"/>
      <c r="M1598" s="37"/>
      <c r="N1598" s="37"/>
      <c r="U1598"/>
      <c r="V1598"/>
      <c r="W1598"/>
      <c r="X1598" s="112"/>
      <c r="Y1598" s="112"/>
      <c r="Z1598" s="200"/>
      <c r="AA1598"/>
      <c r="AB1598"/>
      <c r="AC1598"/>
      <c r="AD1598"/>
      <c r="AE1598"/>
      <c r="AF1598"/>
      <c r="AG1598"/>
      <c r="AH1598"/>
      <c r="AI1598"/>
      <c r="AJ1598"/>
    </row>
    <row r="1599" spans="1:36" ht="24.95" customHeight="1">
      <c r="A1599" s="66"/>
      <c r="M1599" s="37"/>
      <c r="N1599" s="37"/>
      <c r="U1599"/>
      <c r="V1599"/>
      <c r="W1599"/>
      <c r="X1599" s="112"/>
      <c r="Y1599" s="112"/>
      <c r="Z1599" s="200"/>
      <c r="AA1599"/>
      <c r="AB1599"/>
      <c r="AC1599"/>
      <c r="AD1599"/>
      <c r="AE1599"/>
      <c r="AF1599"/>
      <c r="AG1599"/>
      <c r="AH1599"/>
      <c r="AI1599"/>
      <c r="AJ1599"/>
    </row>
    <row r="1600" spans="1:36" ht="24.95" customHeight="1">
      <c r="A1600" s="66"/>
      <c r="M1600" s="37"/>
      <c r="N1600" s="37"/>
      <c r="U1600"/>
      <c r="V1600"/>
      <c r="W1600"/>
      <c r="X1600" s="112"/>
      <c r="Y1600" s="112"/>
      <c r="Z1600" s="200"/>
      <c r="AA1600"/>
      <c r="AB1600"/>
      <c r="AC1600"/>
      <c r="AD1600"/>
      <c r="AE1600"/>
      <c r="AF1600"/>
      <c r="AG1600"/>
      <c r="AH1600"/>
      <c r="AI1600"/>
      <c r="AJ1600"/>
    </row>
    <row r="1601" spans="1:36" ht="24.95" customHeight="1">
      <c r="A1601" s="66"/>
      <c r="M1601" s="37"/>
      <c r="N1601" s="37"/>
      <c r="U1601"/>
      <c r="V1601"/>
      <c r="W1601"/>
      <c r="X1601" s="112"/>
      <c r="Y1601" s="112"/>
      <c r="Z1601" s="200"/>
      <c r="AA1601"/>
      <c r="AB1601"/>
      <c r="AC1601"/>
      <c r="AD1601"/>
      <c r="AE1601"/>
      <c r="AF1601"/>
      <c r="AG1601"/>
      <c r="AH1601"/>
      <c r="AI1601"/>
      <c r="AJ1601"/>
    </row>
    <row r="1602" spans="1:36" ht="24.95" customHeight="1">
      <c r="A1602" s="66"/>
      <c r="M1602" s="37"/>
      <c r="N1602" s="37"/>
      <c r="U1602"/>
      <c r="V1602"/>
      <c r="W1602"/>
      <c r="X1602" s="112"/>
      <c r="Y1602" s="112"/>
      <c r="Z1602" s="200"/>
      <c r="AA1602"/>
      <c r="AB1602"/>
      <c r="AC1602"/>
      <c r="AD1602"/>
      <c r="AE1602"/>
      <c r="AF1602"/>
      <c r="AG1602"/>
      <c r="AH1602"/>
      <c r="AI1602"/>
      <c r="AJ1602"/>
    </row>
    <row r="1603" spans="1:36" ht="24.95" customHeight="1">
      <c r="A1603" s="66"/>
      <c r="M1603" s="37"/>
      <c r="N1603" s="37"/>
      <c r="U1603"/>
      <c r="V1603"/>
      <c r="W1603"/>
      <c r="X1603" s="112"/>
      <c r="Y1603" s="112"/>
      <c r="Z1603" s="200"/>
      <c r="AA1603"/>
      <c r="AB1603"/>
      <c r="AC1603"/>
      <c r="AD1603"/>
      <c r="AE1603"/>
      <c r="AF1603"/>
      <c r="AG1603"/>
      <c r="AH1603"/>
      <c r="AI1603"/>
      <c r="AJ1603"/>
    </row>
    <row r="1604" spans="1:36" ht="24.95" customHeight="1">
      <c r="A1604" s="66"/>
      <c r="M1604" s="37"/>
      <c r="N1604" s="37"/>
      <c r="U1604"/>
      <c r="V1604"/>
      <c r="W1604"/>
      <c r="X1604" s="112"/>
      <c r="Y1604" s="112"/>
      <c r="Z1604" s="200"/>
      <c r="AA1604"/>
      <c r="AB1604"/>
      <c r="AC1604"/>
      <c r="AD1604"/>
      <c r="AE1604"/>
      <c r="AF1604"/>
      <c r="AG1604"/>
      <c r="AH1604"/>
      <c r="AI1604"/>
      <c r="AJ1604"/>
    </row>
    <row r="1605" spans="1:36" ht="24.95" customHeight="1">
      <c r="A1605" s="66"/>
      <c r="M1605" s="37"/>
      <c r="N1605" s="37"/>
      <c r="U1605"/>
      <c r="V1605"/>
      <c r="W1605"/>
      <c r="X1605" s="112"/>
      <c r="Y1605" s="112"/>
      <c r="Z1605" s="200"/>
      <c r="AA1605"/>
      <c r="AB1605"/>
      <c r="AC1605"/>
      <c r="AD1605"/>
      <c r="AE1605"/>
      <c r="AF1605"/>
      <c r="AG1605"/>
      <c r="AH1605"/>
      <c r="AI1605"/>
      <c r="AJ1605"/>
    </row>
    <row r="1606" spans="1:36" ht="24.95" customHeight="1">
      <c r="A1606" s="66"/>
      <c r="M1606" s="37"/>
      <c r="N1606" s="37"/>
      <c r="U1606"/>
      <c r="V1606"/>
      <c r="W1606"/>
      <c r="X1606" s="112"/>
      <c r="Y1606" s="112"/>
      <c r="Z1606" s="200"/>
      <c r="AA1606"/>
      <c r="AB1606"/>
      <c r="AC1606"/>
      <c r="AD1606"/>
      <c r="AE1606"/>
      <c r="AF1606"/>
      <c r="AG1606"/>
      <c r="AH1606"/>
      <c r="AI1606"/>
      <c r="AJ1606"/>
    </row>
    <row r="1607" spans="1:36" ht="24.95" customHeight="1">
      <c r="A1607" s="66"/>
      <c r="M1607" s="37"/>
      <c r="N1607" s="37"/>
      <c r="U1607"/>
      <c r="V1607"/>
      <c r="W1607"/>
      <c r="X1607" s="112"/>
      <c r="Y1607" s="112"/>
      <c r="Z1607" s="200"/>
      <c r="AA1607"/>
      <c r="AB1607"/>
      <c r="AC1607"/>
      <c r="AD1607"/>
      <c r="AE1607"/>
      <c r="AF1607"/>
      <c r="AG1607"/>
      <c r="AH1607"/>
      <c r="AI1607"/>
      <c r="AJ1607"/>
    </row>
    <row r="1608" spans="1:36" ht="24.95" customHeight="1">
      <c r="A1608" s="66"/>
      <c r="M1608" s="37"/>
      <c r="N1608" s="37"/>
      <c r="U1608"/>
      <c r="V1608"/>
      <c r="W1608"/>
      <c r="X1608" s="112"/>
      <c r="Y1608" s="112"/>
      <c r="Z1608" s="200"/>
      <c r="AA1608"/>
      <c r="AB1608"/>
      <c r="AC1608"/>
      <c r="AD1608"/>
      <c r="AE1608"/>
      <c r="AF1608"/>
      <c r="AG1608"/>
      <c r="AH1608"/>
      <c r="AI1608"/>
      <c r="AJ1608"/>
    </row>
    <row r="1609" spans="1:36" ht="24.95" customHeight="1">
      <c r="A1609" s="66"/>
      <c r="M1609" s="37"/>
      <c r="N1609" s="37"/>
      <c r="U1609"/>
      <c r="V1609"/>
      <c r="W1609"/>
      <c r="X1609" s="112"/>
      <c r="Y1609" s="112"/>
      <c r="Z1609" s="200"/>
      <c r="AA1609"/>
      <c r="AB1609"/>
      <c r="AC1609"/>
      <c r="AD1609"/>
      <c r="AE1609"/>
      <c r="AF1609"/>
      <c r="AG1609"/>
      <c r="AH1609"/>
      <c r="AI1609"/>
      <c r="AJ1609"/>
    </row>
    <row r="1610" spans="1:36" ht="24.95" customHeight="1">
      <c r="A1610" s="66"/>
      <c r="M1610" s="37"/>
      <c r="N1610" s="37"/>
      <c r="U1610"/>
      <c r="V1610"/>
      <c r="W1610"/>
      <c r="X1610" s="112"/>
      <c r="Y1610" s="112"/>
      <c r="Z1610" s="200"/>
      <c r="AA1610"/>
      <c r="AB1610"/>
      <c r="AC1610"/>
      <c r="AD1610"/>
      <c r="AE1610"/>
      <c r="AF1610"/>
      <c r="AG1610"/>
      <c r="AH1610"/>
      <c r="AI1610"/>
      <c r="AJ1610"/>
    </row>
    <row r="1611" spans="1:36" ht="24.95" customHeight="1">
      <c r="A1611" s="66"/>
      <c r="M1611" s="37"/>
      <c r="N1611" s="37"/>
      <c r="U1611"/>
      <c r="V1611"/>
      <c r="W1611"/>
      <c r="X1611" s="112"/>
      <c r="Y1611" s="112"/>
      <c r="Z1611" s="200"/>
      <c r="AA1611"/>
      <c r="AB1611"/>
      <c r="AC1611"/>
      <c r="AD1611"/>
      <c r="AE1611"/>
      <c r="AF1611"/>
      <c r="AG1611"/>
      <c r="AH1611"/>
      <c r="AI1611"/>
      <c r="AJ1611"/>
    </row>
    <row r="1612" spans="1:36" ht="24.95" customHeight="1">
      <c r="A1612" s="66"/>
      <c r="M1612" s="37"/>
      <c r="N1612" s="37"/>
      <c r="U1612"/>
      <c r="V1612"/>
      <c r="W1612"/>
      <c r="X1612" s="112"/>
      <c r="Y1612" s="112"/>
      <c r="Z1612" s="200"/>
      <c r="AA1612"/>
      <c r="AB1612"/>
      <c r="AC1612"/>
      <c r="AD1612"/>
      <c r="AE1612"/>
      <c r="AF1612"/>
      <c r="AG1612"/>
      <c r="AH1612"/>
      <c r="AI1612"/>
      <c r="AJ1612"/>
    </row>
    <row r="1613" spans="1:36" ht="24.95" customHeight="1">
      <c r="A1613" s="66"/>
      <c r="M1613" s="37"/>
      <c r="N1613" s="37"/>
      <c r="U1613"/>
      <c r="V1613"/>
      <c r="W1613"/>
      <c r="X1613" s="112"/>
      <c r="Y1613" s="112"/>
      <c r="Z1613" s="200"/>
      <c r="AA1613"/>
      <c r="AB1613"/>
      <c r="AC1613"/>
      <c r="AD1613"/>
      <c r="AE1613"/>
      <c r="AF1613"/>
      <c r="AG1613"/>
      <c r="AH1613"/>
      <c r="AI1613"/>
      <c r="AJ1613"/>
    </row>
    <row r="1614" spans="1:36" ht="24.95" customHeight="1">
      <c r="A1614" s="66"/>
      <c r="M1614" s="37"/>
      <c r="N1614" s="37"/>
      <c r="U1614"/>
      <c r="V1614"/>
      <c r="W1614"/>
      <c r="X1614" s="112"/>
      <c r="Y1614" s="112"/>
      <c r="Z1614" s="200"/>
      <c r="AA1614"/>
      <c r="AB1614"/>
      <c r="AC1614"/>
      <c r="AD1614"/>
      <c r="AE1614"/>
      <c r="AF1614"/>
      <c r="AG1614"/>
      <c r="AH1614"/>
      <c r="AI1614"/>
      <c r="AJ1614"/>
    </row>
    <row r="1615" spans="1:36" ht="24.95" customHeight="1">
      <c r="A1615" s="66"/>
      <c r="M1615" s="37"/>
      <c r="N1615" s="37"/>
      <c r="U1615"/>
      <c r="V1615"/>
      <c r="W1615"/>
      <c r="X1615" s="112"/>
      <c r="Y1615" s="112"/>
      <c r="Z1615" s="200"/>
      <c r="AA1615"/>
      <c r="AB1615"/>
      <c r="AC1615"/>
      <c r="AD1615"/>
      <c r="AE1615"/>
      <c r="AF1615"/>
      <c r="AG1615"/>
      <c r="AH1615"/>
      <c r="AI1615"/>
      <c r="AJ1615"/>
    </row>
    <row r="1616" spans="1:36" ht="24.95" customHeight="1">
      <c r="A1616" s="66"/>
      <c r="M1616" s="37"/>
      <c r="N1616" s="37"/>
      <c r="U1616"/>
      <c r="V1616"/>
      <c r="W1616"/>
      <c r="X1616" s="112"/>
      <c r="Y1616" s="112"/>
      <c r="Z1616" s="200"/>
      <c r="AA1616"/>
      <c r="AB1616"/>
      <c r="AC1616"/>
      <c r="AD1616"/>
      <c r="AE1616"/>
      <c r="AF1616"/>
      <c r="AG1616"/>
      <c r="AH1616"/>
      <c r="AI1616"/>
      <c r="AJ1616"/>
    </row>
    <row r="1617" spans="1:36" ht="24.95" customHeight="1">
      <c r="A1617" s="66"/>
      <c r="M1617" s="37"/>
      <c r="N1617" s="37"/>
      <c r="U1617"/>
      <c r="V1617"/>
      <c r="W1617"/>
      <c r="X1617" s="112"/>
      <c r="Y1617" s="112"/>
      <c r="Z1617" s="200"/>
      <c r="AA1617"/>
      <c r="AB1617"/>
      <c r="AC1617"/>
      <c r="AD1617"/>
      <c r="AE1617"/>
      <c r="AF1617"/>
      <c r="AG1617"/>
      <c r="AH1617"/>
      <c r="AI1617"/>
      <c r="AJ1617"/>
    </row>
    <row r="1618" spans="1:36" ht="24.95" customHeight="1">
      <c r="A1618" s="66"/>
      <c r="M1618" s="37"/>
      <c r="N1618" s="37"/>
      <c r="U1618"/>
      <c r="V1618"/>
      <c r="W1618"/>
      <c r="X1618" s="112"/>
      <c r="Y1618" s="112"/>
      <c r="Z1618" s="200"/>
      <c r="AA1618"/>
      <c r="AB1618"/>
      <c r="AC1618"/>
      <c r="AD1618"/>
      <c r="AE1618"/>
      <c r="AF1618"/>
      <c r="AG1618"/>
      <c r="AH1618"/>
      <c r="AI1618"/>
      <c r="AJ1618"/>
    </row>
    <row r="1619" spans="1:36" ht="24.95" customHeight="1">
      <c r="A1619" s="66"/>
      <c r="M1619" s="37"/>
      <c r="N1619" s="37"/>
      <c r="U1619"/>
      <c r="V1619"/>
      <c r="W1619"/>
      <c r="X1619" s="112"/>
      <c r="Y1619" s="112"/>
      <c r="Z1619" s="200"/>
      <c r="AA1619"/>
      <c r="AB1619"/>
      <c r="AC1619"/>
      <c r="AD1619"/>
      <c r="AE1619"/>
      <c r="AF1619"/>
      <c r="AG1619"/>
      <c r="AH1619"/>
      <c r="AI1619"/>
      <c r="AJ1619"/>
    </row>
    <row r="1620" spans="1:36" ht="24.95" customHeight="1">
      <c r="A1620" s="66"/>
      <c r="M1620" s="37"/>
      <c r="N1620" s="37"/>
      <c r="U1620"/>
      <c r="V1620"/>
      <c r="W1620"/>
      <c r="X1620" s="112"/>
      <c r="Y1620" s="112"/>
      <c r="Z1620" s="200"/>
      <c r="AA1620"/>
      <c r="AB1620"/>
      <c r="AC1620"/>
      <c r="AD1620"/>
      <c r="AE1620"/>
      <c r="AF1620"/>
      <c r="AG1620"/>
      <c r="AH1620"/>
      <c r="AI1620"/>
      <c r="AJ1620"/>
    </row>
    <row r="1621" spans="1:36" ht="24.95" customHeight="1">
      <c r="A1621" s="66"/>
      <c r="M1621" s="37"/>
      <c r="N1621" s="37"/>
      <c r="U1621"/>
      <c r="V1621"/>
      <c r="W1621"/>
      <c r="X1621" s="112"/>
      <c r="Y1621" s="112"/>
      <c r="Z1621" s="200"/>
      <c r="AA1621"/>
      <c r="AB1621"/>
      <c r="AC1621"/>
      <c r="AD1621"/>
      <c r="AE1621"/>
      <c r="AF1621"/>
      <c r="AG1621"/>
      <c r="AH1621"/>
      <c r="AI1621"/>
      <c r="AJ1621"/>
    </row>
    <row r="1622" spans="1:36" ht="24.95" customHeight="1">
      <c r="A1622" s="66"/>
      <c r="M1622" s="37"/>
      <c r="N1622" s="37"/>
      <c r="U1622"/>
      <c r="V1622"/>
      <c r="W1622"/>
      <c r="X1622" s="112"/>
      <c r="Y1622" s="112"/>
      <c r="Z1622" s="200"/>
      <c r="AA1622"/>
      <c r="AB1622"/>
      <c r="AC1622"/>
      <c r="AD1622"/>
      <c r="AE1622"/>
      <c r="AF1622"/>
      <c r="AG1622"/>
      <c r="AH1622"/>
      <c r="AI1622"/>
      <c r="AJ1622"/>
    </row>
    <row r="1623" spans="1:36" ht="24.95" customHeight="1">
      <c r="A1623" s="66"/>
      <c r="M1623" s="37"/>
      <c r="N1623" s="37"/>
      <c r="U1623"/>
      <c r="V1623"/>
      <c r="W1623"/>
      <c r="X1623" s="112"/>
      <c r="Y1623" s="112"/>
      <c r="Z1623" s="200"/>
      <c r="AA1623"/>
      <c r="AB1623"/>
      <c r="AC1623"/>
      <c r="AD1623"/>
      <c r="AE1623"/>
      <c r="AF1623"/>
      <c r="AG1623"/>
      <c r="AH1623"/>
      <c r="AI1623"/>
      <c r="AJ1623"/>
    </row>
    <row r="1624" spans="1:36" ht="24.95" customHeight="1">
      <c r="A1624" s="66"/>
      <c r="M1624" s="37"/>
      <c r="N1624" s="37"/>
      <c r="U1624"/>
      <c r="V1624"/>
      <c r="W1624"/>
      <c r="X1624" s="112"/>
      <c r="Y1624" s="112"/>
      <c r="Z1624" s="200"/>
      <c r="AA1624"/>
      <c r="AB1624"/>
      <c r="AC1624"/>
      <c r="AD1624"/>
      <c r="AE1624"/>
      <c r="AF1624"/>
      <c r="AG1624"/>
      <c r="AH1624"/>
      <c r="AI1624"/>
      <c r="AJ1624"/>
    </row>
    <row r="1625" spans="1:36" ht="24.95" customHeight="1">
      <c r="A1625" s="66"/>
      <c r="M1625" s="37"/>
      <c r="N1625" s="37"/>
      <c r="U1625"/>
      <c r="V1625"/>
      <c r="W1625"/>
      <c r="X1625" s="112"/>
      <c r="Y1625" s="112"/>
      <c r="Z1625" s="200"/>
      <c r="AA1625"/>
      <c r="AB1625"/>
      <c r="AC1625"/>
      <c r="AD1625"/>
      <c r="AE1625"/>
      <c r="AF1625"/>
      <c r="AG1625"/>
      <c r="AH1625"/>
      <c r="AI1625"/>
      <c r="AJ1625"/>
    </row>
    <row r="1626" spans="1:36" ht="24.95" customHeight="1">
      <c r="A1626" s="66"/>
      <c r="M1626" s="37"/>
      <c r="N1626" s="37"/>
      <c r="U1626"/>
      <c r="V1626"/>
      <c r="W1626"/>
      <c r="X1626" s="112"/>
      <c r="Y1626" s="112"/>
      <c r="Z1626" s="200"/>
      <c r="AA1626"/>
      <c r="AB1626"/>
      <c r="AC1626"/>
      <c r="AD1626"/>
      <c r="AE1626"/>
      <c r="AF1626"/>
      <c r="AG1626"/>
      <c r="AH1626"/>
      <c r="AI1626"/>
      <c r="AJ1626"/>
    </row>
    <row r="1627" spans="1:36" ht="24.95" customHeight="1">
      <c r="A1627" s="66"/>
      <c r="M1627" s="37"/>
      <c r="N1627" s="37"/>
      <c r="U1627"/>
      <c r="V1627"/>
      <c r="W1627"/>
      <c r="X1627" s="112"/>
      <c r="Y1627" s="112"/>
      <c r="Z1627" s="200"/>
      <c r="AA1627"/>
      <c r="AB1627"/>
      <c r="AC1627"/>
      <c r="AD1627"/>
      <c r="AE1627"/>
      <c r="AF1627"/>
      <c r="AG1627"/>
      <c r="AH1627"/>
      <c r="AI1627"/>
      <c r="AJ1627"/>
    </row>
    <row r="1628" spans="1:36" ht="24.95" customHeight="1">
      <c r="A1628" s="66"/>
      <c r="M1628" s="37"/>
      <c r="N1628" s="37"/>
      <c r="U1628"/>
      <c r="V1628"/>
      <c r="W1628"/>
      <c r="X1628" s="112"/>
      <c r="Y1628" s="112"/>
      <c r="Z1628" s="200"/>
      <c r="AA1628"/>
      <c r="AB1628"/>
      <c r="AC1628"/>
      <c r="AD1628"/>
      <c r="AE1628"/>
      <c r="AF1628"/>
      <c r="AG1628"/>
      <c r="AH1628"/>
      <c r="AI1628"/>
      <c r="AJ1628"/>
    </row>
    <row r="1629" spans="1:36" ht="24.95" customHeight="1">
      <c r="A1629" s="66"/>
      <c r="M1629" s="37"/>
      <c r="N1629" s="37"/>
      <c r="U1629"/>
      <c r="V1629"/>
      <c r="W1629"/>
      <c r="X1629" s="112"/>
      <c r="Y1629" s="112"/>
      <c r="Z1629" s="200"/>
      <c r="AA1629"/>
      <c r="AB1629"/>
      <c r="AC1629"/>
      <c r="AD1629"/>
      <c r="AE1629"/>
      <c r="AF1629"/>
      <c r="AG1629"/>
      <c r="AH1629"/>
      <c r="AI1629"/>
      <c r="AJ1629"/>
    </row>
    <row r="1630" spans="1:36" ht="24.95" customHeight="1">
      <c r="A1630" s="66"/>
      <c r="M1630" s="37"/>
      <c r="N1630" s="37"/>
      <c r="U1630"/>
      <c r="V1630"/>
      <c r="W1630"/>
      <c r="X1630" s="112"/>
      <c r="Y1630" s="112"/>
      <c r="Z1630" s="200"/>
      <c r="AA1630"/>
      <c r="AB1630"/>
      <c r="AC1630"/>
      <c r="AD1630"/>
      <c r="AE1630"/>
      <c r="AF1630"/>
      <c r="AG1630"/>
      <c r="AH1630"/>
      <c r="AI1630"/>
      <c r="AJ1630"/>
    </row>
    <row r="1631" spans="1:36" ht="24.95" customHeight="1">
      <c r="A1631" s="66"/>
      <c r="M1631" s="37"/>
      <c r="N1631" s="37"/>
      <c r="U1631"/>
      <c r="V1631"/>
      <c r="W1631"/>
      <c r="X1631" s="112"/>
      <c r="Y1631" s="112"/>
      <c r="Z1631" s="200"/>
      <c r="AA1631"/>
      <c r="AB1631"/>
      <c r="AC1631"/>
      <c r="AD1631"/>
      <c r="AE1631"/>
      <c r="AF1631"/>
      <c r="AG1631"/>
      <c r="AH1631"/>
      <c r="AI1631"/>
      <c r="AJ1631"/>
    </row>
    <row r="1632" spans="1:36" ht="24.95" customHeight="1">
      <c r="A1632" s="66"/>
      <c r="M1632" s="37"/>
      <c r="N1632" s="37"/>
      <c r="U1632"/>
      <c r="V1632"/>
      <c r="W1632"/>
      <c r="X1632" s="112"/>
      <c r="Y1632" s="112"/>
      <c r="Z1632" s="200"/>
      <c r="AA1632"/>
      <c r="AB1632"/>
      <c r="AC1632"/>
      <c r="AD1632"/>
      <c r="AE1632"/>
      <c r="AF1632"/>
      <c r="AG1632"/>
      <c r="AH1632"/>
      <c r="AI1632"/>
      <c r="AJ1632"/>
    </row>
    <row r="1633" spans="1:36" ht="24.95" customHeight="1">
      <c r="A1633" s="66"/>
      <c r="M1633" s="37"/>
      <c r="N1633" s="37"/>
      <c r="U1633"/>
      <c r="V1633"/>
      <c r="W1633"/>
      <c r="X1633" s="112"/>
      <c r="Y1633" s="112"/>
      <c r="Z1633" s="200"/>
      <c r="AA1633"/>
      <c r="AB1633"/>
      <c r="AC1633"/>
      <c r="AD1633"/>
      <c r="AE1633"/>
      <c r="AF1633"/>
      <c r="AG1633"/>
      <c r="AH1633"/>
      <c r="AI1633"/>
      <c r="AJ1633"/>
    </row>
    <row r="1634" spans="1:36" ht="24.95" customHeight="1">
      <c r="A1634" s="66"/>
      <c r="M1634" s="37"/>
      <c r="N1634" s="37"/>
      <c r="U1634"/>
      <c r="V1634"/>
      <c r="W1634"/>
      <c r="X1634" s="112"/>
      <c r="Y1634" s="112"/>
      <c r="Z1634" s="200"/>
      <c r="AA1634"/>
      <c r="AB1634"/>
      <c r="AC1634"/>
      <c r="AD1634"/>
      <c r="AE1634"/>
      <c r="AF1634"/>
      <c r="AG1634"/>
      <c r="AH1634"/>
      <c r="AI1634"/>
      <c r="AJ1634"/>
    </row>
    <row r="1635" spans="1:36" ht="24.95" customHeight="1">
      <c r="A1635" s="66"/>
      <c r="M1635" s="37"/>
      <c r="N1635" s="37"/>
      <c r="U1635"/>
      <c r="V1635"/>
      <c r="W1635"/>
      <c r="X1635" s="112"/>
      <c r="Y1635" s="112"/>
      <c r="Z1635" s="200"/>
      <c r="AA1635"/>
      <c r="AB1635"/>
      <c r="AC1635"/>
      <c r="AD1635"/>
      <c r="AE1635"/>
      <c r="AF1635"/>
      <c r="AG1635"/>
      <c r="AH1635"/>
      <c r="AI1635"/>
      <c r="AJ1635"/>
    </row>
    <row r="1636" spans="1:36" ht="24.95" customHeight="1">
      <c r="A1636" s="66"/>
      <c r="M1636" s="37"/>
      <c r="N1636" s="37"/>
      <c r="U1636"/>
      <c r="V1636"/>
      <c r="W1636"/>
      <c r="X1636" s="112"/>
      <c r="Y1636" s="112"/>
      <c r="Z1636" s="200"/>
      <c r="AA1636"/>
      <c r="AB1636"/>
      <c r="AC1636"/>
      <c r="AD1636"/>
      <c r="AE1636"/>
      <c r="AF1636"/>
      <c r="AG1636"/>
      <c r="AH1636"/>
      <c r="AI1636"/>
      <c r="AJ1636"/>
    </row>
    <row r="1637" spans="1:36" ht="24.95" customHeight="1">
      <c r="A1637" s="66"/>
      <c r="M1637" s="37"/>
      <c r="N1637" s="37"/>
      <c r="U1637"/>
      <c r="V1637"/>
      <c r="W1637"/>
      <c r="X1637" s="112"/>
      <c r="Y1637" s="112"/>
      <c r="Z1637" s="200"/>
      <c r="AA1637"/>
      <c r="AB1637"/>
      <c r="AC1637"/>
      <c r="AD1637"/>
      <c r="AE1637"/>
      <c r="AF1637"/>
      <c r="AG1637"/>
      <c r="AH1637"/>
      <c r="AI1637"/>
      <c r="AJ1637"/>
    </row>
    <row r="1638" spans="1:36" ht="24.95" customHeight="1">
      <c r="A1638" s="66"/>
      <c r="M1638" s="37"/>
      <c r="N1638" s="37"/>
      <c r="U1638"/>
      <c r="V1638"/>
      <c r="W1638"/>
      <c r="X1638" s="112"/>
      <c r="Y1638" s="112"/>
      <c r="Z1638" s="200"/>
      <c r="AA1638"/>
      <c r="AB1638"/>
      <c r="AC1638"/>
      <c r="AD1638"/>
      <c r="AE1638"/>
      <c r="AF1638"/>
      <c r="AG1638"/>
      <c r="AH1638"/>
      <c r="AI1638"/>
      <c r="AJ1638"/>
    </row>
    <row r="1639" spans="1:36" ht="24.95" customHeight="1">
      <c r="A1639" s="66"/>
      <c r="M1639" s="37"/>
      <c r="N1639" s="37"/>
      <c r="U1639"/>
      <c r="V1639"/>
      <c r="W1639"/>
      <c r="X1639" s="112"/>
      <c r="Y1639" s="112"/>
      <c r="Z1639" s="200"/>
      <c r="AA1639"/>
      <c r="AB1639"/>
      <c r="AC1639"/>
      <c r="AD1639"/>
      <c r="AE1639"/>
      <c r="AF1639"/>
      <c r="AG1639"/>
      <c r="AH1639"/>
      <c r="AI1639"/>
      <c r="AJ1639"/>
    </row>
    <row r="1640" spans="1:36" ht="24.95" customHeight="1">
      <c r="A1640" s="66"/>
      <c r="M1640" s="37"/>
      <c r="N1640" s="37"/>
      <c r="U1640"/>
      <c r="V1640"/>
      <c r="W1640"/>
      <c r="X1640" s="112"/>
      <c r="Y1640" s="112"/>
      <c r="Z1640" s="200"/>
      <c r="AA1640"/>
      <c r="AB1640"/>
      <c r="AC1640"/>
      <c r="AD1640"/>
      <c r="AE1640"/>
      <c r="AF1640"/>
      <c r="AG1640"/>
      <c r="AH1640"/>
      <c r="AI1640"/>
      <c r="AJ1640"/>
    </row>
    <row r="1641" spans="1:36" ht="24.95" customHeight="1">
      <c r="A1641" s="66"/>
      <c r="M1641" s="37"/>
      <c r="N1641" s="37"/>
      <c r="U1641"/>
      <c r="V1641"/>
      <c r="W1641"/>
      <c r="X1641" s="112"/>
      <c r="Y1641" s="112"/>
      <c r="Z1641" s="200"/>
      <c r="AA1641"/>
      <c r="AB1641"/>
      <c r="AC1641"/>
      <c r="AD1641"/>
      <c r="AE1641"/>
      <c r="AF1641"/>
      <c r="AG1641"/>
      <c r="AH1641"/>
      <c r="AI1641"/>
      <c r="AJ1641"/>
    </row>
    <row r="1642" spans="1:36" ht="24.95" customHeight="1">
      <c r="A1642" s="66"/>
      <c r="M1642" s="37"/>
      <c r="N1642" s="37"/>
      <c r="U1642"/>
      <c r="V1642"/>
      <c r="W1642"/>
      <c r="X1642" s="112"/>
      <c r="Y1642" s="112"/>
      <c r="Z1642" s="200"/>
      <c r="AA1642"/>
      <c r="AB1642"/>
      <c r="AC1642"/>
      <c r="AD1642"/>
      <c r="AE1642"/>
      <c r="AF1642"/>
      <c r="AG1642"/>
      <c r="AH1642"/>
      <c r="AI1642"/>
      <c r="AJ1642"/>
    </row>
    <row r="1643" spans="1:36" ht="24.95" customHeight="1">
      <c r="A1643" s="66"/>
      <c r="M1643" s="37"/>
      <c r="N1643" s="37"/>
      <c r="U1643"/>
      <c r="V1643"/>
      <c r="W1643"/>
      <c r="X1643" s="112"/>
      <c r="Y1643" s="112"/>
      <c r="Z1643" s="200"/>
      <c r="AA1643"/>
      <c r="AB1643"/>
      <c r="AC1643"/>
      <c r="AD1643"/>
      <c r="AE1643"/>
      <c r="AF1643"/>
      <c r="AG1643"/>
      <c r="AH1643"/>
      <c r="AI1643"/>
      <c r="AJ1643"/>
    </row>
    <row r="1644" spans="1:36" ht="24.95" customHeight="1">
      <c r="A1644" s="66"/>
      <c r="M1644" s="37"/>
      <c r="N1644" s="37"/>
      <c r="U1644"/>
      <c r="V1644"/>
      <c r="W1644"/>
      <c r="X1644" s="112"/>
      <c r="Y1644" s="112"/>
      <c r="Z1644" s="200"/>
      <c r="AA1644"/>
      <c r="AB1644"/>
      <c r="AC1644"/>
      <c r="AD1644"/>
      <c r="AE1644"/>
      <c r="AF1644"/>
      <c r="AG1644"/>
      <c r="AH1644"/>
      <c r="AI1644"/>
      <c r="AJ1644"/>
    </row>
    <row r="1645" spans="1:36" ht="24.95" customHeight="1">
      <c r="A1645" s="66"/>
      <c r="M1645" s="37"/>
      <c r="N1645" s="37"/>
      <c r="U1645"/>
      <c r="V1645"/>
      <c r="W1645"/>
      <c r="X1645" s="112"/>
      <c r="Y1645" s="112"/>
      <c r="Z1645" s="200"/>
      <c r="AA1645"/>
      <c r="AB1645"/>
      <c r="AC1645"/>
      <c r="AD1645"/>
      <c r="AE1645"/>
      <c r="AF1645"/>
      <c r="AG1645"/>
      <c r="AH1645"/>
      <c r="AI1645"/>
      <c r="AJ1645"/>
    </row>
    <row r="1646" spans="1:36" ht="24.95" customHeight="1">
      <c r="A1646" s="66"/>
      <c r="M1646" s="37"/>
      <c r="N1646" s="37"/>
      <c r="U1646"/>
      <c r="V1646"/>
      <c r="W1646"/>
      <c r="X1646" s="112"/>
      <c r="Y1646" s="112"/>
      <c r="Z1646" s="200"/>
      <c r="AA1646"/>
      <c r="AB1646"/>
      <c r="AC1646"/>
      <c r="AD1646"/>
      <c r="AE1646"/>
      <c r="AF1646"/>
      <c r="AG1646"/>
      <c r="AH1646"/>
      <c r="AI1646"/>
      <c r="AJ1646"/>
    </row>
    <row r="1647" spans="1:36" ht="24.95" customHeight="1">
      <c r="A1647" s="66"/>
      <c r="M1647" s="37"/>
      <c r="N1647" s="37"/>
      <c r="U1647"/>
      <c r="V1647"/>
      <c r="W1647"/>
      <c r="X1647" s="112"/>
      <c r="Y1647" s="112"/>
      <c r="Z1647" s="200"/>
      <c r="AA1647"/>
      <c r="AB1647"/>
      <c r="AC1647"/>
      <c r="AD1647"/>
      <c r="AE1647"/>
      <c r="AF1647"/>
      <c r="AG1647"/>
      <c r="AH1647"/>
      <c r="AI1647"/>
      <c r="AJ1647"/>
    </row>
    <row r="1648" spans="1:36" ht="24.95" customHeight="1">
      <c r="A1648" s="66"/>
      <c r="M1648" s="37"/>
      <c r="N1648" s="37"/>
      <c r="U1648"/>
      <c r="V1648"/>
      <c r="W1648"/>
      <c r="X1648" s="112"/>
      <c r="Y1648" s="112"/>
      <c r="Z1648" s="200"/>
      <c r="AA1648"/>
      <c r="AB1648"/>
      <c r="AC1648"/>
      <c r="AD1648"/>
      <c r="AE1648"/>
      <c r="AF1648"/>
      <c r="AG1648"/>
      <c r="AH1648"/>
      <c r="AI1648"/>
      <c r="AJ1648"/>
    </row>
    <row r="1649" spans="1:36" ht="24.95" customHeight="1">
      <c r="A1649" s="66"/>
      <c r="M1649" s="37"/>
      <c r="N1649" s="37"/>
      <c r="U1649"/>
      <c r="V1649"/>
      <c r="W1649"/>
      <c r="X1649" s="112"/>
      <c r="Y1649" s="112"/>
      <c r="Z1649" s="200"/>
      <c r="AA1649"/>
      <c r="AB1649"/>
      <c r="AC1649"/>
      <c r="AD1649"/>
      <c r="AE1649"/>
      <c r="AF1649"/>
      <c r="AG1649"/>
      <c r="AH1649"/>
      <c r="AI1649"/>
      <c r="AJ1649"/>
    </row>
    <row r="1650" spans="1:36" ht="24.95" customHeight="1">
      <c r="A1650" s="66"/>
      <c r="M1650" s="37"/>
      <c r="N1650" s="37"/>
      <c r="U1650"/>
      <c r="V1650"/>
      <c r="W1650"/>
      <c r="X1650" s="112"/>
      <c r="Y1650" s="112"/>
      <c r="Z1650" s="200"/>
      <c r="AA1650"/>
      <c r="AB1650"/>
      <c r="AC1650"/>
      <c r="AD1650"/>
      <c r="AE1650"/>
      <c r="AF1650"/>
      <c r="AG1650"/>
      <c r="AH1650"/>
      <c r="AI1650"/>
      <c r="AJ1650"/>
    </row>
    <row r="1651" spans="1:36" ht="24.95" customHeight="1">
      <c r="A1651" s="66"/>
      <c r="M1651" s="37"/>
      <c r="N1651" s="37"/>
      <c r="U1651"/>
      <c r="V1651"/>
      <c r="W1651"/>
      <c r="X1651" s="112"/>
      <c r="Y1651" s="112"/>
      <c r="Z1651" s="200"/>
      <c r="AA1651"/>
      <c r="AB1651"/>
      <c r="AC1651"/>
      <c r="AD1651"/>
      <c r="AE1651"/>
      <c r="AF1651"/>
      <c r="AG1651"/>
      <c r="AH1651"/>
      <c r="AI1651"/>
      <c r="AJ1651"/>
    </row>
    <row r="1652" spans="1:36" ht="24.95" customHeight="1">
      <c r="A1652" s="66"/>
      <c r="M1652" s="37"/>
      <c r="N1652" s="37"/>
      <c r="U1652"/>
      <c r="V1652"/>
      <c r="W1652"/>
      <c r="X1652" s="112"/>
      <c r="Y1652" s="112"/>
      <c r="Z1652" s="200"/>
      <c r="AA1652"/>
      <c r="AB1652"/>
      <c r="AC1652"/>
      <c r="AD1652"/>
      <c r="AE1652"/>
      <c r="AF1652"/>
      <c r="AG1652"/>
      <c r="AH1652"/>
      <c r="AI1652"/>
      <c r="AJ1652"/>
    </row>
    <row r="1653" spans="1:36" ht="24.95" customHeight="1">
      <c r="A1653" s="66"/>
      <c r="M1653" s="37"/>
      <c r="N1653" s="37"/>
      <c r="U1653"/>
      <c r="V1653"/>
      <c r="W1653"/>
      <c r="X1653" s="112"/>
      <c r="Y1653" s="112"/>
      <c r="Z1653" s="200"/>
      <c r="AA1653"/>
      <c r="AB1653"/>
      <c r="AC1653"/>
      <c r="AD1653"/>
      <c r="AE1653"/>
      <c r="AF1653"/>
      <c r="AG1653"/>
      <c r="AH1653"/>
      <c r="AI1653"/>
      <c r="AJ1653"/>
    </row>
    <row r="1654" spans="1:36" ht="24.95" customHeight="1">
      <c r="A1654" s="66"/>
      <c r="M1654" s="37"/>
      <c r="N1654" s="37"/>
      <c r="U1654"/>
      <c r="V1654"/>
      <c r="W1654"/>
      <c r="X1654" s="112"/>
      <c r="Y1654" s="112"/>
      <c r="Z1654" s="200"/>
      <c r="AA1654"/>
      <c r="AB1654"/>
      <c r="AC1654"/>
      <c r="AD1654"/>
      <c r="AE1654"/>
      <c r="AF1654"/>
      <c r="AG1654"/>
      <c r="AH1654"/>
      <c r="AI1654"/>
      <c r="AJ1654"/>
    </row>
    <row r="1655" spans="1:36" ht="24.95" customHeight="1">
      <c r="A1655" s="66"/>
      <c r="M1655" s="37"/>
      <c r="N1655" s="37"/>
      <c r="U1655"/>
      <c r="V1655"/>
      <c r="W1655"/>
      <c r="X1655" s="112"/>
      <c r="Y1655" s="112"/>
      <c r="Z1655" s="200"/>
      <c r="AA1655"/>
      <c r="AB1655"/>
      <c r="AC1655"/>
      <c r="AD1655"/>
      <c r="AE1655"/>
      <c r="AF1655"/>
      <c r="AG1655"/>
      <c r="AH1655"/>
      <c r="AI1655"/>
      <c r="AJ1655"/>
    </row>
    <row r="1656" spans="1:36" ht="24.95" customHeight="1">
      <c r="A1656" s="66"/>
      <c r="M1656" s="37"/>
      <c r="N1656" s="37"/>
      <c r="U1656"/>
      <c r="V1656"/>
      <c r="W1656"/>
      <c r="X1656" s="112"/>
      <c r="Y1656" s="112"/>
      <c r="Z1656" s="200"/>
      <c r="AA1656"/>
      <c r="AB1656"/>
      <c r="AC1656"/>
      <c r="AD1656"/>
      <c r="AE1656"/>
      <c r="AF1656"/>
      <c r="AG1656"/>
      <c r="AH1656"/>
      <c r="AI1656"/>
      <c r="AJ1656"/>
    </row>
    <row r="1657" spans="1:36" ht="24.95" customHeight="1">
      <c r="A1657" s="66"/>
      <c r="M1657" s="37"/>
      <c r="N1657" s="37"/>
      <c r="U1657"/>
      <c r="V1657"/>
      <c r="W1657"/>
      <c r="X1657" s="112"/>
      <c r="Y1657" s="112"/>
      <c r="Z1657" s="200"/>
      <c r="AA1657"/>
      <c r="AB1657"/>
      <c r="AC1657"/>
      <c r="AD1657"/>
      <c r="AE1657"/>
      <c r="AF1657"/>
      <c r="AG1657"/>
      <c r="AH1657"/>
      <c r="AI1657"/>
      <c r="AJ1657"/>
    </row>
    <row r="1658" spans="1:36" ht="24.95" customHeight="1">
      <c r="A1658" s="66"/>
      <c r="M1658" s="37"/>
      <c r="N1658" s="37"/>
      <c r="U1658"/>
      <c r="V1658"/>
      <c r="W1658"/>
      <c r="X1658" s="112"/>
      <c r="Y1658" s="112"/>
      <c r="Z1658" s="200"/>
      <c r="AA1658"/>
      <c r="AB1658"/>
      <c r="AC1658"/>
      <c r="AD1658"/>
      <c r="AE1658"/>
      <c r="AF1658"/>
      <c r="AG1658"/>
      <c r="AH1658"/>
      <c r="AI1658"/>
      <c r="AJ1658"/>
    </row>
    <row r="1659" spans="1:36" ht="24.95" customHeight="1">
      <c r="A1659" s="66"/>
      <c r="M1659" s="37"/>
      <c r="N1659" s="37"/>
      <c r="U1659"/>
      <c r="V1659"/>
      <c r="W1659"/>
      <c r="X1659" s="112"/>
      <c r="Y1659" s="112"/>
      <c r="Z1659" s="200"/>
      <c r="AA1659"/>
      <c r="AB1659"/>
      <c r="AC1659"/>
      <c r="AD1659"/>
      <c r="AE1659"/>
      <c r="AF1659"/>
      <c r="AG1659"/>
      <c r="AH1659"/>
      <c r="AI1659"/>
      <c r="AJ1659"/>
    </row>
    <row r="1660" spans="1:36" ht="24.95" customHeight="1">
      <c r="A1660" s="66"/>
      <c r="M1660" s="37"/>
      <c r="N1660" s="37"/>
      <c r="U1660"/>
      <c r="V1660"/>
      <c r="W1660"/>
      <c r="X1660" s="112"/>
      <c r="Y1660" s="112"/>
      <c r="Z1660" s="200"/>
      <c r="AA1660"/>
      <c r="AB1660"/>
      <c r="AC1660"/>
      <c r="AD1660"/>
      <c r="AE1660"/>
      <c r="AF1660"/>
      <c r="AG1660"/>
      <c r="AH1660"/>
      <c r="AI1660"/>
      <c r="AJ1660"/>
    </row>
    <row r="1661" spans="1:36" ht="24.95" customHeight="1">
      <c r="A1661" s="66"/>
      <c r="M1661" s="37"/>
      <c r="N1661" s="37"/>
      <c r="U1661"/>
      <c r="V1661"/>
      <c r="W1661"/>
      <c r="X1661" s="112"/>
      <c r="Y1661" s="112"/>
      <c r="Z1661" s="200"/>
      <c r="AA1661"/>
      <c r="AB1661"/>
      <c r="AC1661"/>
      <c r="AD1661"/>
      <c r="AE1661"/>
      <c r="AF1661"/>
      <c r="AG1661"/>
      <c r="AH1661"/>
      <c r="AI1661"/>
      <c r="AJ1661"/>
    </row>
    <row r="1662" spans="1:36" ht="24.95" customHeight="1">
      <c r="A1662" s="66"/>
      <c r="M1662" s="37"/>
      <c r="N1662" s="37"/>
      <c r="U1662"/>
      <c r="V1662"/>
      <c r="W1662"/>
      <c r="X1662" s="112"/>
      <c r="Y1662" s="112"/>
      <c r="Z1662" s="200"/>
      <c r="AA1662"/>
      <c r="AB1662"/>
      <c r="AC1662"/>
      <c r="AD1662"/>
      <c r="AE1662"/>
      <c r="AF1662"/>
      <c r="AG1662"/>
      <c r="AH1662"/>
      <c r="AI1662"/>
      <c r="AJ1662"/>
    </row>
    <row r="1663" spans="1:36" ht="24.95" customHeight="1">
      <c r="A1663" s="66"/>
      <c r="M1663" s="37"/>
      <c r="N1663" s="37"/>
      <c r="U1663"/>
      <c r="V1663"/>
      <c r="W1663"/>
      <c r="X1663" s="112"/>
      <c r="Y1663" s="112"/>
      <c r="Z1663" s="200"/>
      <c r="AA1663"/>
      <c r="AB1663"/>
      <c r="AC1663"/>
      <c r="AD1663"/>
      <c r="AE1663"/>
      <c r="AF1663"/>
      <c r="AG1663"/>
      <c r="AH1663"/>
      <c r="AI1663"/>
      <c r="AJ1663"/>
    </row>
    <row r="1664" spans="1:36" ht="24.95" customHeight="1">
      <c r="A1664" s="66"/>
      <c r="M1664" s="37"/>
      <c r="N1664" s="37"/>
      <c r="U1664"/>
      <c r="V1664"/>
      <c r="W1664"/>
      <c r="X1664" s="112"/>
      <c r="Y1664" s="112"/>
      <c r="Z1664" s="200"/>
      <c r="AA1664"/>
      <c r="AB1664"/>
      <c r="AC1664"/>
      <c r="AD1664"/>
      <c r="AE1664"/>
      <c r="AF1664"/>
      <c r="AG1664"/>
      <c r="AH1664"/>
      <c r="AI1664"/>
      <c r="AJ1664"/>
    </row>
    <row r="1665" spans="1:36" ht="24.95" customHeight="1">
      <c r="A1665" s="66"/>
      <c r="M1665" s="37"/>
      <c r="N1665" s="37"/>
      <c r="U1665"/>
      <c r="V1665"/>
      <c r="W1665"/>
      <c r="X1665" s="112"/>
      <c r="Y1665" s="112"/>
      <c r="Z1665" s="200"/>
      <c r="AA1665"/>
      <c r="AB1665"/>
      <c r="AC1665"/>
      <c r="AD1665"/>
      <c r="AE1665"/>
      <c r="AF1665"/>
      <c r="AG1665"/>
      <c r="AH1665"/>
      <c r="AI1665"/>
      <c r="AJ1665"/>
    </row>
    <row r="1666" spans="1:36" ht="24.95" customHeight="1">
      <c r="A1666" s="66"/>
      <c r="M1666" s="37"/>
      <c r="N1666" s="37"/>
      <c r="U1666"/>
      <c r="V1666"/>
      <c r="W1666"/>
      <c r="X1666" s="112"/>
      <c r="Y1666" s="112"/>
      <c r="Z1666" s="200"/>
      <c r="AA1666"/>
      <c r="AB1666"/>
      <c r="AC1666"/>
      <c r="AD1666"/>
      <c r="AE1666"/>
      <c r="AF1666"/>
      <c r="AG1666"/>
      <c r="AH1666"/>
      <c r="AI1666"/>
      <c r="AJ1666"/>
    </row>
    <row r="1667" spans="1:36" ht="24.95" customHeight="1">
      <c r="A1667" s="66"/>
      <c r="M1667" s="37"/>
      <c r="N1667" s="37"/>
      <c r="U1667"/>
      <c r="V1667"/>
      <c r="W1667"/>
      <c r="X1667" s="112"/>
      <c r="Y1667" s="112"/>
      <c r="Z1667" s="200"/>
      <c r="AA1667"/>
      <c r="AB1667"/>
      <c r="AC1667"/>
      <c r="AD1667"/>
      <c r="AE1667"/>
      <c r="AF1667"/>
      <c r="AG1667"/>
      <c r="AH1667"/>
      <c r="AI1667"/>
      <c r="AJ1667"/>
    </row>
    <row r="1668" spans="1:36" ht="24.95" customHeight="1">
      <c r="A1668" s="66"/>
      <c r="M1668" s="37"/>
      <c r="N1668" s="37"/>
      <c r="U1668"/>
      <c r="V1668"/>
      <c r="W1668"/>
      <c r="X1668" s="112"/>
      <c r="Y1668" s="112"/>
      <c r="Z1668" s="200"/>
      <c r="AA1668"/>
      <c r="AB1668"/>
      <c r="AC1668"/>
      <c r="AD1668"/>
      <c r="AE1668"/>
      <c r="AF1668"/>
      <c r="AG1668"/>
      <c r="AH1668"/>
      <c r="AI1668"/>
      <c r="AJ1668"/>
    </row>
    <row r="1669" spans="1:36" ht="24.95" customHeight="1">
      <c r="A1669" s="66"/>
      <c r="M1669" s="37"/>
      <c r="N1669" s="37"/>
      <c r="U1669"/>
      <c r="V1669"/>
      <c r="W1669"/>
      <c r="X1669" s="112"/>
      <c r="Y1669" s="112"/>
      <c r="Z1669" s="200"/>
      <c r="AA1669"/>
      <c r="AB1669"/>
      <c r="AC1669"/>
      <c r="AD1669"/>
      <c r="AE1669"/>
      <c r="AF1669"/>
      <c r="AG1669"/>
      <c r="AH1669"/>
      <c r="AI1669"/>
      <c r="AJ1669"/>
    </row>
    <row r="1670" spans="1:36" ht="24.95" customHeight="1">
      <c r="A1670" s="66"/>
      <c r="M1670" s="37"/>
      <c r="N1670" s="37"/>
      <c r="U1670"/>
      <c r="V1670"/>
      <c r="W1670"/>
      <c r="X1670" s="112"/>
      <c r="Y1670" s="112"/>
      <c r="Z1670" s="200"/>
      <c r="AA1670"/>
      <c r="AB1670"/>
      <c r="AC1670"/>
      <c r="AD1670"/>
      <c r="AE1670"/>
      <c r="AF1670"/>
      <c r="AG1670"/>
      <c r="AH1670"/>
      <c r="AI1670"/>
      <c r="AJ1670"/>
    </row>
    <row r="1671" spans="1:36" ht="24.95" customHeight="1">
      <c r="A1671" s="66"/>
      <c r="M1671" s="37"/>
      <c r="N1671" s="37"/>
      <c r="U1671"/>
      <c r="V1671"/>
      <c r="W1671"/>
      <c r="X1671" s="112"/>
      <c r="Y1671" s="112"/>
      <c r="Z1671" s="200"/>
      <c r="AA1671"/>
      <c r="AB1671"/>
      <c r="AC1671"/>
      <c r="AD1671"/>
      <c r="AE1671"/>
      <c r="AF1671"/>
      <c r="AG1671"/>
      <c r="AH1671"/>
      <c r="AI1671"/>
      <c r="AJ1671"/>
    </row>
    <row r="1672" spans="1:36" ht="24.95" customHeight="1">
      <c r="A1672" s="66"/>
      <c r="M1672" s="37"/>
      <c r="N1672" s="37"/>
      <c r="U1672"/>
      <c r="V1672"/>
      <c r="W1672"/>
      <c r="X1672" s="112"/>
      <c r="Y1672" s="112"/>
      <c r="Z1672" s="200"/>
      <c r="AA1672"/>
      <c r="AB1672"/>
      <c r="AC1672"/>
      <c r="AD1672"/>
      <c r="AE1672"/>
      <c r="AF1672"/>
      <c r="AG1672"/>
      <c r="AH1672"/>
      <c r="AI1672"/>
      <c r="AJ1672"/>
    </row>
    <row r="1673" spans="1:36" ht="24.95" customHeight="1">
      <c r="A1673" s="66"/>
      <c r="M1673" s="37"/>
      <c r="N1673" s="37"/>
      <c r="U1673"/>
      <c r="V1673"/>
      <c r="W1673"/>
      <c r="X1673" s="112"/>
      <c r="Y1673" s="112"/>
      <c r="Z1673" s="200"/>
      <c r="AA1673"/>
      <c r="AB1673"/>
      <c r="AC1673"/>
      <c r="AD1673"/>
      <c r="AE1673"/>
      <c r="AF1673"/>
      <c r="AG1673"/>
      <c r="AH1673"/>
      <c r="AI1673"/>
      <c r="AJ1673"/>
    </row>
    <row r="1674" spans="1:36" ht="24.95" customHeight="1">
      <c r="A1674" s="66"/>
      <c r="M1674" s="37"/>
      <c r="N1674" s="37"/>
      <c r="U1674"/>
      <c r="V1674"/>
      <c r="W1674"/>
      <c r="X1674" s="112"/>
      <c r="Y1674" s="112"/>
      <c r="Z1674" s="200"/>
      <c r="AA1674"/>
      <c r="AB1674"/>
      <c r="AC1674"/>
      <c r="AD1674"/>
      <c r="AE1674"/>
      <c r="AF1674"/>
      <c r="AG1674"/>
      <c r="AH1674"/>
      <c r="AI1674"/>
      <c r="AJ1674"/>
    </row>
    <row r="1675" spans="1:36" ht="24.95" customHeight="1">
      <c r="A1675" s="66"/>
      <c r="M1675" s="37"/>
      <c r="N1675" s="37"/>
      <c r="U1675"/>
      <c r="V1675"/>
      <c r="W1675"/>
      <c r="X1675" s="112"/>
      <c r="Y1675" s="112"/>
      <c r="Z1675" s="200"/>
      <c r="AA1675"/>
      <c r="AB1675"/>
      <c r="AC1675"/>
      <c r="AD1675"/>
      <c r="AE1675"/>
      <c r="AF1675"/>
      <c r="AG1675"/>
      <c r="AH1675"/>
      <c r="AI1675"/>
      <c r="AJ1675"/>
    </row>
    <row r="1676" spans="1:36" ht="24.95" customHeight="1">
      <c r="A1676" s="66"/>
      <c r="M1676" s="37"/>
      <c r="N1676" s="37"/>
      <c r="U1676"/>
      <c r="V1676"/>
      <c r="W1676"/>
      <c r="X1676" s="112"/>
      <c r="Y1676" s="112"/>
      <c r="Z1676" s="200"/>
      <c r="AA1676"/>
      <c r="AB1676"/>
      <c r="AC1676"/>
      <c r="AD1676"/>
      <c r="AE1676"/>
      <c r="AF1676"/>
      <c r="AG1676"/>
      <c r="AH1676"/>
      <c r="AI1676"/>
      <c r="AJ1676"/>
    </row>
    <row r="1677" spans="1:36" ht="24.95" customHeight="1">
      <c r="A1677" s="66"/>
      <c r="M1677" s="37"/>
      <c r="N1677" s="37"/>
      <c r="U1677"/>
      <c r="V1677"/>
      <c r="W1677"/>
      <c r="X1677" s="112"/>
      <c r="Y1677" s="112"/>
      <c r="Z1677" s="200"/>
      <c r="AA1677"/>
      <c r="AB1677"/>
      <c r="AC1677"/>
      <c r="AD1677"/>
      <c r="AE1677"/>
      <c r="AF1677"/>
      <c r="AG1677"/>
      <c r="AH1677"/>
      <c r="AI1677"/>
      <c r="AJ1677"/>
    </row>
    <row r="1678" spans="1:36" ht="24.95" customHeight="1">
      <c r="A1678" s="66"/>
      <c r="M1678" s="37"/>
      <c r="N1678" s="37"/>
      <c r="U1678"/>
      <c r="V1678"/>
      <c r="W1678"/>
      <c r="X1678" s="112"/>
      <c r="Y1678" s="112"/>
      <c r="Z1678" s="200"/>
      <c r="AA1678"/>
      <c r="AB1678"/>
      <c r="AC1678"/>
      <c r="AD1678"/>
      <c r="AE1678"/>
      <c r="AF1678"/>
      <c r="AG1678"/>
      <c r="AH1678"/>
      <c r="AI1678"/>
      <c r="AJ1678"/>
    </row>
    <row r="1679" spans="1:36" ht="24.95" customHeight="1">
      <c r="A1679" s="66"/>
      <c r="M1679" s="37"/>
      <c r="N1679" s="37"/>
      <c r="U1679"/>
      <c r="V1679"/>
      <c r="W1679"/>
      <c r="X1679" s="112"/>
      <c r="Y1679" s="112"/>
      <c r="Z1679" s="200"/>
      <c r="AA1679"/>
      <c r="AB1679"/>
      <c r="AC1679"/>
      <c r="AD1679"/>
      <c r="AE1679"/>
      <c r="AF1679"/>
      <c r="AG1679"/>
      <c r="AH1679"/>
      <c r="AI1679"/>
      <c r="AJ1679"/>
    </row>
    <row r="1680" spans="1:36" ht="24.95" customHeight="1">
      <c r="A1680" s="66"/>
      <c r="M1680" s="37"/>
      <c r="N1680" s="37"/>
      <c r="U1680"/>
      <c r="V1680"/>
      <c r="W1680"/>
      <c r="X1680" s="112"/>
      <c r="Y1680" s="112"/>
      <c r="Z1680" s="200"/>
      <c r="AA1680"/>
      <c r="AB1680"/>
      <c r="AC1680"/>
      <c r="AD1680"/>
      <c r="AE1680"/>
      <c r="AF1680"/>
      <c r="AG1680"/>
      <c r="AH1680"/>
      <c r="AI1680"/>
      <c r="AJ1680"/>
    </row>
    <row r="1681" spans="1:36" ht="24.95" customHeight="1">
      <c r="A1681" s="66"/>
      <c r="M1681" s="37"/>
      <c r="N1681" s="37"/>
      <c r="U1681"/>
      <c r="V1681"/>
      <c r="W1681"/>
      <c r="X1681" s="112"/>
      <c r="Y1681" s="112"/>
      <c r="Z1681" s="200"/>
      <c r="AA1681"/>
      <c r="AB1681"/>
      <c r="AC1681"/>
      <c r="AD1681"/>
      <c r="AE1681"/>
      <c r="AF1681"/>
      <c r="AG1681"/>
      <c r="AH1681"/>
      <c r="AI1681"/>
      <c r="AJ1681"/>
    </row>
    <row r="1682" spans="1:36" ht="24.95" customHeight="1">
      <c r="A1682" s="66"/>
      <c r="M1682" s="37"/>
      <c r="N1682" s="37"/>
      <c r="U1682"/>
      <c r="V1682"/>
      <c r="W1682"/>
      <c r="X1682" s="112"/>
      <c r="Y1682" s="112"/>
      <c r="Z1682" s="200"/>
      <c r="AA1682"/>
      <c r="AB1682"/>
      <c r="AC1682"/>
      <c r="AD1682"/>
      <c r="AE1682"/>
      <c r="AF1682"/>
      <c r="AG1682"/>
      <c r="AH1682"/>
      <c r="AI1682"/>
      <c r="AJ1682"/>
    </row>
    <row r="1683" spans="1:36" ht="24.95" customHeight="1">
      <c r="A1683" s="66"/>
      <c r="M1683" s="37"/>
      <c r="N1683" s="37"/>
      <c r="U1683"/>
      <c r="V1683"/>
      <c r="W1683"/>
      <c r="X1683" s="112"/>
      <c r="Y1683" s="112"/>
      <c r="Z1683" s="200"/>
      <c r="AA1683"/>
      <c r="AB1683"/>
      <c r="AC1683"/>
      <c r="AD1683"/>
      <c r="AE1683"/>
      <c r="AF1683"/>
      <c r="AG1683"/>
      <c r="AH1683"/>
      <c r="AI1683"/>
      <c r="AJ1683"/>
    </row>
    <row r="1684" spans="1:36" ht="24.95" customHeight="1">
      <c r="A1684" s="66"/>
      <c r="M1684" s="37"/>
      <c r="N1684" s="37"/>
      <c r="U1684"/>
      <c r="V1684"/>
      <c r="W1684"/>
      <c r="X1684" s="112"/>
      <c r="Y1684" s="112"/>
      <c r="Z1684" s="200"/>
      <c r="AA1684"/>
      <c r="AB1684"/>
      <c r="AC1684"/>
      <c r="AD1684"/>
      <c r="AE1684"/>
      <c r="AF1684"/>
      <c r="AG1684"/>
      <c r="AH1684"/>
      <c r="AI1684"/>
      <c r="AJ1684"/>
    </row>
    <row r="1685" spans="1:36" ht="24.95" customHeight="1">
      <c r="A1685" s="66"/>
      <c r="M1685" s="37"/>
      <c r="N1685" s="37"/>
      <c r="U1685"/>
      <c r="V1685"/>
      <c r="W1685"/>
      <c r="X1685" s="112"/>
      <c r="Y1685" s="112"/>
      <c r="Z1685" s="200"/>
      <c r="AA1685"/>
      <c r="AB1685"/>
      <c r="AC1685"/>
      <c r="AD1685"/>
      <c r="AE1685"/>
      <c r="AF1685"/>
      <c r="AG1685"/>
      <c r="AH1685"/>
      <c r="AI1685"/>
      <c r="AJ1685"/>
    </row>
    <row r="1686" spans="1:36" ht="24.95" customHeight="1">
      <c r="A1686" s="66"/>
      <c r="M1686" s="37"/>
      <c r="N1686" s="37"/>
      <c r="U1686"/>
      <c r="V1686"/>
      <c r="W1686"/>
      <c r="X1686" s="112"/>
      <c r="Y1686" s="112"/>
      <c r="Z1686" s="200"/>
      <c r="AA1686"/>
      <c r="AB1686"/>
      <c r="AC1686"/>
      <c r="AD1686"/>
      <c r="AE1686"/>
      <c r="AF1686"/>
      <c r="AG1686"/>
      <c r="AH1686"/>
      <c r="AI1686"/>
      <c r="AJ1686"/>
    </row>
    <row r="1687" spans="1:36" ht="24.95" customHeight="1">
      <c r="A1687" s="66"/>
      <c r="M1687" s="37"/>
      <c r="N1687" s="37"/>
      <c r="U1687"/>
      <c r="V1687"/>
      <c r="W1687"/>
      <c r="X1687" s="112"/>
      <c r="Y1687" s="112"/>
      <c r="Z1687" s="200"/>
      <c r="AA1687"/>
      <c r="AB1687"/>
      <c r="AC1687"/>
      <c r="AD1687"/>
      <c r="AE1687"/>
      <c r="AF1687"/>
      <c r="AG1687"/>
      <c r="AH1687"/>
      <c r="AI1687"/>
      <c r="AJ1687"/>
    </row>
    <row r="1688" spans="1:36" ht="24.95" customHeight="1">
      <c r="A1688" s="66"/>
      <c r="M1688" s="37"/>
      <c r="N1688" s="37"/>
      <c r="U1688"/>
      <c r="V1688"/>
      <c r="W1688"/>
      <c r="X1688" s="112"/>
      <c r="Y1688" s="112"/>
      <c r="Z1688" s="200"/>
      <c r="AA1688"/>
      <c r="AB1688"/>
      <c r="AC1688"/>
      <c r="AD1688"/>
      <c r="AE1688"/>
      <c r="AF1688"/>
      <c r="AG1688"/>
      <c r="AH1688"/>
      <c r="AI1688"/>
      <c r="AJ1688"/>
    </row>
    <row r="1689" spans="1:36" ht="24.95" customHeight="1">
      <c r="A1689" s="66"/>
      <c r="M1689" s="37"/>
      <c r="N1689" s="37"/>
      <c r="U1689"/>
      <c r="V1689"/>
      <c r="W1689"/>
      <c r="X1689" s="112"/>
      <c r="Y1689" s="112"/>
      <c r="Z1689" s="200"/>
      <c r="AA1689"/>
      <c r="AB1689"/>
      <c r="AC1689"/>
      <c r="AD1689"/>
      <c r="AE1689"/>
      <c r="AF1689"/>
      <c r="AG1689"/>
      <c r="AH1689"/>
      <c r="AI1689"/>
      <c r="AJ1689"/>
    </row>
    <row r="1690" spans="1:36" ht="24.95" customHeight="1">
      <c r="A1690" s="66"/>
      <c r="M1690" s="37"/>
      <c r="N1690" s="37"/>
      <c r="U1690"/>
      <c r="V1690"/>
      <c r="W1690"/>
      <c r="X1690" s="112"/>
      <c r="Y1690" s="112"/>
      <c r="Z1690" s="200"/>
      <c r="AA1690"/>
      <c r="AB1690"/>
      <c r="AC1690"/>
      <c r="AD1690"/>
      <c r="AE1690"/>
      <c r="AF1690"/>
      <c r="AG1690"/>
      <c r="AH1690"/>
      <c r="AI1690"/>
      <c r="AJ1690"/>
    </row>
    <row r="1691" spans="1:36" ht="24.95" customHeight="1">
      <c r="A1691" s="66"/>
      <c r="M1691" s="37"/>
      <c r="N1691" s="37"/>
      <c r="U1691"/>
      <c r="V1691"/>
      <c r="W1691"/>
      <c r="X1691" s="112"/>
      <c r="Y1691" s="112"/>
      <c r="Z1691" s="200"/>
      <c r="AA1691"/>
      <c r="AB1691"/>
      <c r="AC1691"/>
      <c r="AD1691"/>
      <c r="AE1691"/>
      <c r="AF1691"/>
      <c r="AG1691"/>
      <c r="AH1691"/>
      <c r="AI1691"/>
      <c r="AJ1691"/>
    </row>
    <row r="1692" spans="1:36" ht="24.95" customHeight="1">
      <c r="A1692" s="66"/>
      <c r="M1692" s="37"/>
      <c r="N1692" s="37"/>
      <c r="U1692"/>
      <c r="V1692"/>
      <c r="W1692"/>
      <c r="X1692" s="112"/>
      <c r="Y1692" s="112"/>
      <c r="Z1692" s="200"/>
      <c r="AA1692"/>
      <c r="AB1692"/>
      <c r="AC1692"/>
      <c r="AD1692"/>
      <c r="AE1692"/>
      <c r="AF1692"/>
      <c r="AG1692"/>
      <c r="AH1692"/>
      <c r="AI1692"/>
      <c r="AJ1692"/>
    </row>
    <row r="1693" spans="1:36" ht="24.95" customHeight="1">
      <c r="A1693" s="66"/>
      <c r="M1693" s="37"/>
      <c r="N1693" s="37"/>
      <c r="U1693"/>
      <c r="V1693"/>
      <c r="W1693"/>
      <c r="X1693" s="112"/>
      <c r="Y1693" s="112"/>
      <c r="Z1693" s="200"/>
      <c r="AA1693"/>
      <c r="AB1693"/>
      <c r="AC1693"/>
      <c r="AD1693"/>
      <c r="AE1693"/>
      <c r="AF1693"/>
      <c r="AG1693"/>
      <c r="AH1693"/>
      <c r="AI1693"/>
      <c r="AJ1693"/>
    </row>
    <row r="1694" spans="1:36" ht="24.95" customHeight="1">
      <c r="A1694" s="66"/>
      <c r="M1694" s="37"/>
      <c r="N1694" s="37"/>
      <c r="U1694"/>
      <c r="V1694"/>
      <c r="W1694"/>
      <c r="X1694" s="112"/>
      <c r="Y1694" s="112"/>
      <c r="Z1694" s="200"/>
      <c r="AA1694"/>
      <c r="AB1694"/>
      <c r="AC1694"/>
      <c r="AD1694"/>
      <c r="AE1694"/>
      <c r="AF1694"/>
      <c r="AG1694"/>
      <c r="AH1694"/>
      <c r="AI1694"/>
      <c r="AJ1694"/>
    </row>
    <row r="1695" spans="1:36" ht="24.95" customHeight="1">
      <c r="A1695" s="66"/>
      <c r="M1695" s="37"/>
      <c r="N1695" s="37"/>
      <c r="U1695"/>
      <c r="V1695"/>
      <c r="W1695"/>
      <c r="X1695" s="112"/>
      <c r="Y1695" s="112"/>
      <c r="Z1695" s="200"/>
      <c r="AA1695"/>
      <c r="AB1695"/>
      <c r="AC1695"/>
      <c r="AD1695"/>
      <c r="AE1695"/>
      <c r="AF1695"/>
      <c r="AG1695"/>
      <c r="AH1695"/>
      <c r="AI1695"/>
      <c r="AJ1695"/>
    </row>
    <row r="1696" spans="1:36" ht="24.95" customHeight="1">
      <c r="A1696" s="66"/>
      <c r="M1696" s="37"/>
      <c r="N1696" s="37"/>
      <c r="U1696"/>
      <c r="V1696"/>
      <c r="W1696"/>
      <c r="X1696" s="112"/>
      <c r="Y1696" s="112"/>
      <c r="Z1696" s="200"/>
      <c r="AA1696"/>
      <c r="AB1696"/>
      <c r="AC1696"/>
      <c r="AD1696"/>
      <c r="AE1696"/>
      <c r="AF1696"/>
      <c r="AG1696"/>
      <c r="AH1696"/>
      <c r="AI1696"/>
      <c r="AJ1696"/>
    </row>
    <row r="1697" spans="1:36" ht="24.95" customHeight="1">
      <c r="A1697" s="66"/>
      <c r="M1697" s="37"/>
      <c r="N1697" s="37"/>
      <c r="U1697"/>
      <c r="V1697"/>
      <c r="W1697"/>
      <c r="X1697" s="112"/>
      <c r="Y1697" s="112"/>
      <c r="Z1697" s="200"/>
      <c r="AA1697"/>
      <c r="AB1697"/>
      <c r="AC1697"/>
      <c r="AD1697"/>
      <c r="AE1697"/>
      <c r="AF1697"/>
      <c r="AG1697"/>
      <c r="AH1697"/>
      <c r="AI1697"/>
      <c r="AJ1697"/>
    </row>
    <row r="1698" spans="1:36" ht="24.95" customHeight="1">
      <c r="A1698" s="66"/>
      <c r="M1698" s="37"/>
      <c r="N1698" s="37"/>
      <c r="U1698"/>
      <c r="V1698"/>
      <c r="W1698"/>
      <c r="X1698" s="112"/>
      <c r="Y1698" s="112"/>
      <c r="Z1698" s="200"/>
      <c r="AA1698"/>
      <c r="AB1698"/>
      <c r="AC1698"/>
      <c r="AD1698"/>
      <c r="AE1698"/>
      <c r="AF1698"/>
      <c r="AG1698"/>
      <c r="AH1698"/>
      <c r="AI1698"/>
      <c r="AJ1698"/>
    </row>
    <row r="1699" spans="1:36" ht="24.95" customHeight="1">
      <c r="A1699" s="66"/>
      <c r="M1699" s="37"/>
      <c r="N1699" s="37"/>
      <c r="U1699"/>
      <c r="V1699"/>
      <c r="W1699"/>
      <c r="X1699" s="112"/>
      <c r="Y1699" s="112"/>
      <c r="Z1699" s="200"/>
      <c r="AA1699"/>
      <c r="AB1699"/>
      <c r="AC1699"/>
      <c r="AD1699"/>
      <c r="AE1699"/>
      <c r="AF1699"/>
      <c r="AG1699"/>
      <c r="AH1699"/>
      <c r="AI1699"/>
      <c r="AJ1699"/>
    </row>
    <row r="1700" spans="1:36" ht="24.95" customHeight="1">
      <c r="A1700" s="66"/>
      <c r="M1700" s="37"/>
      <c r="N1700" s="37"/>
      <c r="U1700"/>
      <c r="V1700"/>
      <c r="W1700"/>
      <c r="X1700" s="112"/>
      <c r="Y1700" s="112"/>
      <c r="Z1700" s="200"/>
      <c r="AA1700"/>
      <c r="AB1700"/>
      <c r="AC1700"/>
      <c r="AD1700"/>
      <c r="AE1700"/>
      <c r="AF1700"/>
      <c r="AG1700"/>
      <c r="AH1700"/>
      <c r="AI1700"/>
      <c r="AJ1700"/>
    </row>
    <row r="1701" spans="1:36" ht="24.95" customHeight="1">
      <c r="A1701" s="66"/>
      <c r="M1701" s="37"/>
      <c r="N1701" s="37"/>
      <c r="U1701"/>
      <c r="V1701"/>
      <c r="W1701"/>
      <c r="X1701" s="112"/>
      <c r="Y1701" s="112"/>
      <c r="Z1701" s="200"/>
      <c r="AA1701"/>
      <c r="AB1701"/>
      <c r="AC1701"/>
      <c r="AD1701"/>
      <c r="AE1701"/>
      <c r="AF1701"/>
      <c r="AG1701"/>
      <c r="AH1701"/>
      <c r="AI1701"/>
      <c r="AJ1701"/>
    </row>
    <row r="1702" spans="1:36" ht="24.95" customHeight="1">
      <c r="A1702" s="66"/>
      <c r="M1702" s="37"/>
      <c r="N1702" s="37"/>
      <c r="U1702"/>
      <c r="V1702"/>
      <c r="W1702"/>
      <c r="X1702" s="112"/>
      <c r="Y1702" s="112"/>
      <c r="Z1702" s="200"/>
      <c r="AA1702"/>
      <c r="AB1702"/>
      <c r="AC1702"/>
      <c r="AD1702"/>
      <c r="AE1702"/>
      <c r="AF1702"/>
      <c r="AG1702"/>
      <c r="AH1702"/>
      <c r="AI1702"/>
      <c r="AJ1702"/>
    </row>
    <row r="1703" spans="1:36" ht="24.95" customHeight="1">
      <c r="A1703" s="66"/>
      <c r="M1703" s="37"/>
      <c r="N1703" s="37"/>
      <c r="U1703"/>
      <c r="V1703"/>
      <c r="W1703"/>
      <c r="X1703" s="112"/>
      <c r="Y1703" s="112"/>
      <c r="Z1703" s="200"/>
      <c r="AA1703"/>
      <c r="AB1703"/>
      <c r="AC1703"/>
      <c r="AD1703"/>
      <c r="AE1703"/>
      <c r="AF1703"/>
      <c r="AG1703"/>
      <c r="AH1703"/>
      <c r="AI1703"/>
      <c r="AJ1703"/>
    </row>
    <row r="1704" spans="1:36" ht="24.95" customHeight="1">
      <c r="A1704" s="66"/>
      <c r="M1704" s="37"/>
      <c r="N1704" s="37"/>
      <c r="U1704"/>
      <c r="V1704"/>
      <c r="W1704"/>
      <c r="X1704" s="112"/>
      <c r="Y1704" s="112"/>
      <c r="Z1704" s="200"/>
      <c r="AA1704"/>
      <c r="AB1704"/>
      <c r="AC1704"/>
      <c r="AD1704"/>
      <c r="AE1704"/>
      <c r="AF1704"/>
      <c r="AG1704"/>
      <c r="AH1704"/>
      <c r="AI1704"/>
      <c r="AJ1704"/>
    </row>
    <row r="1705" spans="1:36" ht="24.95" customHeight="1">
      <c r="A1705" s="66"/>
      <c r="M1705" s="37"/>
      <c r="N1705" s="37"/>
      <c r="U1705"/>
      <c r="V1705"/>
      <c r="W1705"/>
      <c r="X1705" s="112"/>
      <c r="Y1705" s="112"/>
      <c r="Z1705" s="200"/>
      <c r="AA1705"/>
      <c r="AB1705"/>
      <c r="AC1705"/>
      <c r="AD1705"/>
      <c r="AE1705"/>
      <c r="AF1705"/>
      <c r="AG1705"/>
      <c r="AH1705"/>
      <c r="AI1705"/>
      <c r="AJ1705"/>
    </row>
    <row r="1706" spans="1:36" ht="24.95" customHeight="1">
      <c r="A1706" s="66"/>
      <c r="M1706" s="37"/>
      <c r="N1706" s="37"/>
      <c r="U1706"/>
      <c r="V1706"/>
      <c r="W1706"/>
      <c r="X1706" s="112"/>
      <c r="Y1706" s="112"/>
      <c r="Z1706" s="200"/>
      <c r="AA1706"/>
      <c r="AB1706"/>
      <c r="AC1706"/>
      <c r="AD1706"/>
      <c r="AE1706"/>
      <c r="AF1706"/>
      <c r="AG1706"/>
      <c r="AH1706"/>
      <c r="AI1706"/>
      <c r="AJ1706"/>
    </row>
    <row r="1707" spans="1:36" ht="24.95" customHeight="1">
      <c r="A1707" s="66"/>
      <c r="M1707" s="37"/>
      <c r="N1707" s="37"/>
      <c r="U1707"/>
      <c r="V1707"/>
      <c r="W1707"/>
      <c r="X1707" s="112"/>
      <c r="Y1707" s="112"/>
      <c r="Z1707" s="200"/>
      <c r="AA1707"/>
      <c r="AB1707"/>
      <c r="AC1707"/>
      <c r="AD1707"/>
      <c r="AE1707"/>
      <c r="AF1707"/>
      <c r="AG1707"/>
      <c r="AH1707"/>
      <c r="AI1707"/>
      <c r="AJ1707"/>
    </row>
    <row r="1708" spans="1:36" ht="24.95" customHeight="1">
      <c r="A1708" s="66"/>
      <c r="M1708" s="37"/>
      <c r="N1708" s="37"/>
      <c r="U1708"/>
      <c r="V1708"/>
      <c r="W1708"/>
      <c r="X1708" s="112"/>
      <c r="Y1708" s="112"/>
      <c r="Z1708" s="200"/>
      <c r="AA1708"/>
      <c r="AB1708"/>
      <c r="AC1708"/>
      <c r="AD1708"/>
      <c r="AE1708"/>
      <c r="AF1708"/>
      <c r="AG1708"/>
      <c r="AH1708"/>
      <c r="AI1708"/>
      <c r="AJ1708"/>
    </row>
    <row r="1709" spans="1:36" ht="24.95" customHeight="1">
      <c r="A1709" s="66"/>
      <c r="M1709" s="37"/>
      <c r="N1709" s="37"/>
      <c r="U1709"/>
      <c r="V1709"/>
      <c r="W1709"/>
      <c r="X1709" s="112"/>
      <c r="Y1709" s="112"/>
      <c r="Z1709" s="200"/>
      <c r="AA1709"/>
      <c r="AB1709"/>
      <c r="AC1709"/>
      <c r="AD1709"/>
      <c r="AE1709"/>
      <c r="AF1709"/>
      <c r="AG1709"/>
      <c r="AH1709"/>
      <c r="AI1709"/>
      <c r="AJ1709"/>
    </row>
    <row r="1710" spans="1:36" ht="24.95" customHeight="1">
      <c r="A1710" s="66"/>
      <c r="M1710" s="37"/>
      <c r="N1710" s="37"/>
      <c r="U1710"/>
      <c r="V1710"/>
      <c r="W1710"/>
      <c r="X1710" s="112"/>
      <c r="Y1710" s="112"/>
      <c r="Z1710" s="200"/>
      <c r="AA1710"/>
      <c r="AB1710"/>
      <c r="AC1710"/>
      <c r="AD1710"/>
      <c r="AE1710"/>
      <c r="AF1710"/>
      <c r="AG1710"/>
      <c r="AH1710"/>
      <c r="AI1710"/>
      <c r="AJ1710"/>
    </row>
    <row r="1711" spans="1:36" ht="24.95" customHeight="1">
      <c r="A1711" s="66"/>
      <c r="M1711" s="37"/>
      <c r="N1711" s="37"/>
      <c r="U1711"/>
      <c r="V1711"/>
      <c r="W1711"/>
      <c r="X1711" s="112"/>
      <c r="Y1711" s="112"/>
      <c r="Z1711" s="200"/>
      <c r="AA1711"/>
      <c r="AB1711"/>
      <c r="AC1711"/>
      <c r="AD1711"/>
      <c r="AE1711"/>
      <c r="AF1711"/>
      <c r="AG1711"/>
      <c r="AH1711"/>
      <c r="AI1711"/>
      <c r="AJ1711"/>
    </row>
    <row r="1712" spans="1:36" ht="24.95" customHeight="1">
      <c r="A1712" s="66"/>
      <c r="M1712" s="37"/>
      <c r="N1712" s="37"/>
      <c r="U1712"/>
      <c r="V1712"/>
      <c r="W1712"/>
      <c r="X1712" s="112"/>
      <c r="Y1712" s="112"/>
      <c r="Z1712" s="200"/>
      <c r="AA1712"/>
      <c r="AB1712"/>
      <c r="AC1712"/>
      <c r="AD1712"/>
      <c r="AE1712"/>
      <c r="AF1712"/>
      <c r="AG1712"/>
      <c r="AH1712"/>
      <c r="AI1712"/>
      <c r="AJ1712"/>
    </row>
    <row r="1713" spans="1:36" ht="24.95" customHeight="1">
      <c r="A1713" s="66"/>
      <c r="M1713" s="37"/>
      <c r="N1713" s="37"/>
      <c r="U1713"/>
      <c r="V1713"/>
      <c r="W1713"/>
      <c r="X1713" s="112"/>
      <c r="Y1713" s="112"/>
      <c r="Z1713" s="200"/>
      <c r="AA1713"/>
      <c r="AB1713"/>
      <c r="AC1713"/>
      <c r="AD1713"/>
      <c r="AE1713"/>
      <c r="AF1713"/>
      <c r="AG1713"/>
      <c r="AH1713"/>
      <c r="AI1713"/>
      <c r="AJ1713"/>
    </row>
    <row r="1714" spans="1:36" ht="24.95" customHeight="1">
      <c r="A1714" s="66"/>
      <c r="M1714" s="37"/>
      <c r="N1714" s="37"/>
      <c r="U1714"/>
      <c r="V1714"/>
      <c r="W1714"/>
      <c r="X1714" s="112"/>
      <c r="Y1714" s="112"/>
      <c r="Z1714" s="200"/>
      <c r="AA1714"/>
      <c r="AB1714"/>
      <c r="AC1714"/>
      <c r="AD1714"/>
      <c r="AE1714"/>
      <c r="AF1714"/>
      <c r="AG1714"/>
      <c r="AH1714"/>
      <c r="AI1714"/>
      <c r="AJ1714"/>
    </row>
    <row r="1715" spans="1:36" ht="24.95" customHeight="1">
      <c r="A1715" s="66"/>
      <c r="M1715" s="37"/>
      <c r="N1715" s="37"/>
      <c r="U1715"/>
      <c r="V1715"/>
      <c r="W1715"/>
      <c r="X1715" s="112"/>
      <c r="Y1715" s="112"/>
      <c r="Z1715" s="200"/>
      <c r="AA1715"/>
      <c r="AB1715"/>
      <c r="AC1715"/>
      <c r="AD1715"/>
      <c r="AE1715"/>
      <c r="AF1715"/>
      <c r="AG1715"/>
      <c r="AH1715"/>
      <c r="AI1715"/>
      <c r="AJ1715"/>
    </row>
    <row r="1716" spans="1:36" ht="24.95" customHeight="1">
      <c r="A1716" s="66"/>
      <c r="M1716" s="37"/>
      <c r="N1716" s="37"/>
      <c r="U1716"/>
      <c r="V1716"/>
      <c r="W1716"/>
      <c r="X1716" s="112"/>
      <c r="Y1716" s="112"/>
      <c r="Z1716" s="200"/>
      <c r="AA1716"/>
      <c r="AB1716"/>
      <c r="AC1716"/>
      <c r="AD1716"/>
      <c r="AE1716"/>
      <c r="AF1716"/>
      <c r="AG1716"/>
      <c r="AH1716"/>
      <c r="AI1716"/>
      <c r="AJ1716"/>
    </row>
    <row r="1717" spans="1:36" ht="24.95" customHeight="1">
      <c r="A1717" s="66"/>
      <c r="M1717" s="37"/>
      <c r="N1717" s="37"/>
      <c r="U1717"/>
      <c r="V1717"/>
      <c r="W1717"/>
      <c r="X1717" s="112"/>
      <c r="Y1717" s="112"/>
      <c r="Z1717" s="200"/>
      <c r="AA1717"/>
      <c r="AB1717"/>
      <c r="AC1717"/>
      <c r="AD1717"/>
      <c r="AE1717"/>
      <c r="AF1717"/>
      <c r="AG1717"/>
      <c r="AH1717"/>
      <c r="AI1717"/>
      <c r="AJ1717"/>
    </row>
    <row r="1718" spans="1:36" ht="24.95" customHeight="1">
      <c r="A1718" s="66"/>
      <c r="M1718" s="37"/>
      <c r="N1718" s="37"/>
      <c r="U1718"/>
      <c r="V1718"/>
      <c r="W1718"/>
      <c r="X1718" s="112"/>
      <c r="Y1718" s="112"/>
      <c r="Z1718" s="200"/>
      <c r="AA1718"/>
      <c r="AB1718"/>
      <c r="AC1718"/>
      <c r="AD1718"/>
      <c r="AE1718"/>
      <c r="AF1718"/>
      <c r="AG1718"/>
      <c r="AH1718"/>
      <c r="AI1718"/>
      <c r="AJ1718"/>
    </row>
    <row r="1719" spans="1:36" ht="24.95" customHeight="1">
      <c r="A1719" s="66"/>
      <c r="M1719" s="37"/>
      <c r="N1719" s="37"/>
      <c r="U1719"/>
      <c r="V1719"/>
      <c r="W1719"/>
      <c r="X1719" s="112"/>
      <c r="Y1719" s="112"/>
      <c r="Z1719" s="200"/>
      <c r="AA1719"/>
      <c r="AB1719"/>
      <c r="AC1719"/>
      <c r="AD1719"/>
      <c r="AE1719"/>
      <c r="AF1719"/>
      <c r="AG1719"/>
      <c r="AH1719"/>
      <c r="AI1719"/>
      <c r="AJ1719"/>
    </row>
    <row r="1720" spans="1:36" ht="24.95" customHeight="1">
      <c r="A1720" s="66"/>
      <c r="M1720" s="37"/>
      <c r="N1720" s="37"/>
      <c r="U1720"/>
      <c r="V1720"/>
      <c r="W1720"/>
      <c r="X1720" s="112"/>
      <c r="Y1720" s="112"/>
      <c r="Z1720" s="200"/>
      <c r="AA1720"/>
      <c r="AB1720"/>
      <c r="AC1720"/>
      <c r="AD1720"/>
      <c r="AE1720"/>
      <c r="AF1720"/>
      <c r="AG1720"/>
      <c r="AH1720"/>
      <c r="AI1720"/>
      <c r="AJ1720"/>
    </row>
    <row r="1721" spans="1:36" ht="24.95" customHeight="1">
      <c r="A1721" s="66"/>
      <c r="M1721" s="37"/>
      <c r="N1721" s="37"/>
      <c r="U1721"/>
      <c r="V1721"/>
      <c r="W1721"/>
      <c r="X1721" s="112"/>
      <c r="Y1721" s="112"/>
      <c r="Z1721" s="200"/>
      <c r="AA1721"/>
      <c r="AB1721"/>
      <c r="AC1721"/>
      <c r="AD1721"/>
      <c r="AE1721"/>
      <c r="AF1721"/>
      <c r="AG1721"/>
      <c r="AH1721"/>
      <c r="AI1721"/>
      <c r="AJ1721"/>
    </row>
    <row r="1722" spans="1:36" ht="24.95" customHeight="1">
      <c r="A1722" s="66"/>
      <c r="M1722" s="37"/>
      <c r="N1722" s="37"/>
      <c r="U1722"/>
      <c r="V1722"/>
      <c r="W1722"/>
      <c r="X1722" s="112"/>
      <c r="Y1722" s="112"/>
      <c r="Z1722" s="200"/>
      <c r="AA1722"/>
      <c r="AB1722"/>
      <c r="AC1722"/>
      <c r="AD1722"/>
      <c r="AE1722"/>
      <c r="AF1722"/>
      <c r="AG1722"/>
      <c r="AH1722"/>
      <c r="AI1722"/>
      <c r="AJ1722"/>
    </row>
    <row r="1723" spans="1:36" ht="24.95" customHeight="1">
      <c r="A1723" s="66"/>
      <c r="M1723" s="37"/>
      <c r="N1723" s="37"/>
      <c r="U1723"/>
      <c r="V1723"/>
      <c r="W1723"/>
      <c r="X1723" s="112"/>
      <c r="Y1723" s="112"/>
      <c r="Z1723" s="200"/>
      <c r="AA1723"/>
      <c r="AB1723"/>
      <c r="AC1723"/>
      <c r="AD1723"/>
      <c r="AE1723"/>
      <c r="AF1723"/>
      <c r="AG1723"/>
      <c r="AH1723"/>
      <c r="AI1723"/>
      <c r="AJ1723"/>
    </row>
    <row r="1724" spans="1:36" ht="24.95" customHeight="1">
      <c r="A1724" s="66"/>
      <c r="M1724" s="37"/>
      <c r="N1724" s="37"/>
      <c r="U1724"/>
      <c r="V1724"/>
      <c r="W1724"/>
      <c r="X1724" s="112"/>
      <c r="Y1724" s="112"/>
      <c r="Z1724" s="200"/>
      <c r="AA1724"/>
      <c r="AB1724"/>
      <c r="AC1724"/>
      <c r="AD1724"/>
      <c r="AE1724"/>
      <c r="AF1724"/>
      <c r="AG1724"/>
      <c r="AH1724"/>
      <c r="AI1724"/>
      <c r="AJ1724"/>
    </row>
    <row r="1725" spans="1:36" ht="24.95" customHeight="1">
      <c r="A1725" s="66"/>
      <c r="M1725" s="37"/>
      <c r="N1725" s="37"/>
      <c r="U1725"/>
      <c r="V1725"/>
      <c r="W1725"/>
      <c r="X1725" s="112"/>
      <c r="Y1725" s="112"/>
      <c r="Z1725" s="200"/>
      <c r="AA1725"/>
      <c r="AB1725"/>
      <c r="AC1725"/>
      <c r="AD1725"/>
      <c r="AE1725"/>
      <c r="AF1725"/>
      <c r="AG1725"/>
      <c r="AH1725"/>
      <c r="AI1725"/>
      <c r="AJ1725"/>
    </row>
    <row r="1726" spans="1:36" ht="24.95" customHeight="1">
      <c r="A1726" s="66"/>
      <c r="M1726" s="37"/>
      <c r="N1726" s="37"/>
      <c r="U1726"/>
      <c r="V1726"/>
      <c r="W1726"/>
      <c r="X1726" s="112"/>
      <c r="Y1726" s="112"/>
      <c r="Z1726" s="200"/>
      <c r="AA1726"/>
      <c r="AB1726"/>
      <c r="AC1726"/>
      <c r="AD1726"/>
      <c r="AE1726"/>
      <c r="AF1726"/>
      <c r="AG1726"/>
      <c r="AH1726"/>
      <c r="AI1726"/>
      <c r="AJ1726"/>
    </row>
    <row r="1727" spans="1:36" ht="24.95" customHeight="1">
      <c r="A1727" s="66"/>
      <c r="M1727" s="37"/>
      <c r="N1727" s="37"/>
      <c r="U1727"/>
      <c r="V1727"/>
      <c r="W1727"/>
      <c r="X1727" s="112"/>
      <c r="Y1727" s="112"/>
      <c r="Z1727" s="200"/>
      <c r="AA1727"/>
      <c r="AB1727"/>
      <c r="AC1727"/>
      <c r="AD1727"/>
      <c r="AE1727"/>
      <c r="AF1727"/>
      <c r="AG1727"/>
      <c r="AH1727"/>
      <c r="AI1727"/>
      <c r="AJ1727"/>
    </row>
    <row r="1728" spans="1:36" ht="24.95" customHeight="1">
      <c r="A1728" s="66"/>
      <c r="M1728" s="37"/>
      <c r="N1728" s="37"/>
      <c r="U1728"/>
      <c r="V1728"/>
      <c r="W1728"/>
      <c r="X1728" s="112"/>
      <c r="Y1728" s="112"/>
      <c r="Z1728" s="200"/>
      <c r="AA1728"/>
      <c r="AB1728"/>
      <c r="AC1728"/>
      <c r="AD1728"/>
      <c r="AE1728"/>
      <c r="AF1728"/>
      <c r="AG1728"/>
      <c r="AH1728"/>
      <c r="AI1728"/>
      <c r="AJ1728"/>
    </row>
    <row r="1729" spans="1:36" ht="24.95" customHeight="1">
      <c r="A1729" s="66"/>
      <c r="M1729" s="37"/>
      <c r="N1729" s="37"/>
      <c r="U1729"/>
      <c r="V1729"/>
      <c r="W1729"/>
      <c r="X1729" s="112"/>
      <c r="Y1729" s="112"/>
      <c r="Z1729" s="200"/>
      <c r="AA1729"/>
      <c r="AB1729"/>
      <c r="AC1729"/>
      <c r="AD1729"/>
      <c r="AE1729"/>
      <c r="AF1729"/>
      <c r="AG1729"/>
      <c r="AH1729"/>
      <c r="AI1729"/>
      <c r="AJ1729"/>
    </row>
    <row r="1730" spans="1:36" ht="24.95" customHeight="1">
      <c r="A1730" s="66"/>
      <c r="M1730" s="37"/>
      <c r="N1730" s="37"/>
      <c r="U1730"/>
      <c r="V1730"/>
      <c r="W1730"/>
      <c r="X1730" s="112"/>
      <c r="Y1730" s="112"/>
      <c r="Z1730" s="200"/>
      <c r="AA1730"/>
      <c r="AB1730"/>
      <c r="AC1730"/>
      <c r="AD1730"/>
      <c r="AE1730"/>
      <c r="AF1730"/>
      <c r="AG1730"/>
      <c r="AH1730"/>
      <c r="AI1730"/>
      <c r="AJ1730"/>
    </row>
    <row r="1731" spans="1:36" ht="24.95" customHeight="1">
      <c r="A1731" s="66"/>
      <c r="M1731" s="37"/>
      <c r="N1731" s="37"/>
      <c r="U1731"/>
      <c r="V1731"/>
      <c r="W1731"/>
      <c r="X1731" s="112"/>
      <c r="Y1731" s="112"/>
      <c r="Z1731" s="200"/>
      <c r="AA1731"/>
      <c r="AB1731"/>
      <c r="AC1731"/>
      <c r="AD1731"/>
      <c r="AE1731"/>
      <c r="AF1731"/>
      <c r="AG1731"/>
      <c r="AH1731"/>
      <c r="AI1731"/>
      <c r="AJ1731"/>
    </row>
    <row r="1732" spans="1:36" ht="24.95" customHeight="1">
      <c r="A1732" s="66"/>
      <c r="M1732" s="37"/>
      <c r="N1732" s="37"/>
      <c r="U1732"/>
      <c r="V1732"/>
      <c r="W1732"/>
      <c r="X1732" s="112"/>
      <c r="Y1732" s="112"/>
      <c r="Z1732" s="200"/>
      <c r="AA1732"/>
      <c r="AB1732"/>
      <c r="AC1732"/>
      <c r="AD1732"/>
      <c r="AE1732"/>
      <c r="AF1732"/>
      <c r="AG1732"/>
      <c r="AH1732"/>
      <c r="AI1732"/>
      <c r="AJ1732"/>
    </row>
    <row r="1733" spans="1:36" ht="24.95" customHeight="1">
      <c r="A1733" s="66"/>
      <c r="M1733" s="37"/>
      <c r="N1733" s="37"/>
      <c r="U1733"/>
      <c r="V1733"/>
      <c r="W1733"/>
      <c r="X1733" s="112"/>
      <c r="Y1733" s="112"/>
      <c r="Z1733" s="200"/>
      <c r="AA1733"/>
      <c r="AB1733"/>
      <c r="AC1733"/>
      <c r="AD1733"/>
      <c r="AE1733"/>
      <c r="AF1733"/>
      <c r="AG1733"/>
      <c r="AH1733"/>
      <c r="AI1733"/>
      <c r="AJ1733"/>
    </row>
    <row r="1734" spans="1:36" ht="24.95" customHeight="1">
      <c r="A1734" s="66"/>
      <c r="M1734" s="37"/>
      <c r="N1734" s="37"/>
      <c r="U1734"/>
      <c r="V1734"/>
      <c r="W1734"/>
      <c r="X1734" s="112"/>
      <c r="Y1734" s="112"/>
      <c r="Z1734" s="200"/>
      <c r="AA1734"/>
      <c r="AB1734"/>
      <c r="AC1734"/>
      <c r="AD1734"/>
      <c r="AE1734"/>
      <c r="AF1734"/>
      <c r="AG1734"/>
      <c r="AH1734"/>
      <c r="AI1734"/>
      <c r="AJ1734"/>
    </row>
    <row r="1735" spans="1:36" ht="24.95" customHeight="1">
      <c r="A1735" s="66"/>
      <c r="M1735" s="37"/>
      <c r="N1735" s="37"/>
      <c r="U1735"/>
      <c r="V1735"/>
      <c r="W1735"/>
      <c r="X1735" s="112"/>
      <c r="Y1735" s="112"/>
      <c r="Z1735" s="200"/>
      <c r="AA1735"/>
      <c r="AB1735"/>
      <c r="AC1735"/>
      <c r="AD1735"/>
      <c r="AE1735"/>
      <c r="AF1735"/>
      <c r="AG1735"/>
      <c r="AH1735"/>
      <c r="AI1735"/>
      <c r="AJ1735"/>
    </row>
    <row r="1736" spans="1:36" ht="24.95" customHeight="1">
      <c r="A1736" s="66"/>
      <c r="M1736" s="37"/>
      <c r="N1736" s="37"/>
      <c r="U1736"/>
      <c r="V1736"/>
      <c r="W1736"/>
      <c r="X1736" s="112"/>
      <c r="Y1736" s="112"/>
      <c r="Z1736" s="200"/>
      <c r="AA1736"/>
      <c r="AB1736"/>
      <c r="AC1736"/>
      <c r="AD1736"/>
      <c r="AE1736"/>
      <c r="AF1736"/>
      <c r="AG1736"/>
      <c r="AH1736"/>
      <c r="AI1736"/>
      <c r="AJ1736"/>
    </row>
    <row r="1737" spans="1:36" ht="24.95" customHeight="1">
      <c r="A1737" s="66"/>
      <c r="M1737" s="37"/>
      <c r="N1737" s="37"/>
      <c r="U1737"/>
      <c r="V1737"/>
      <c r="W1737"/>
      <c r="X1737" s="112"/>
      <c r="Y1737" s="112"/>
      <c r="Z1737" s="200"/>
      <c r="AA1737"/>
      <c r="AB1737"/>
      <c r="AC1737"/>
      <c r="AD1737"/>
      <c r="AE1737"/>
      <c r="AF1737"/>
      <c r="AG1737"/>
      <c r="AH1737"/>
      <c r="AI1737"/>
      <c r="AJ1737"/>
    </row>
    <row r="1738" spans="1:36" ht="24.95" customHeight="1">
      <c r="A1738" s="66"/>
      <c r="M1738" s="37"/>
      <c r="N1738" s="37"/>
      <c r="U1738"/>
      <c r="V1738"/>
      <c r="W1738"/>
      <c r="X1738" s="112"/>
      <c r="Y1738" s="112"/>
      <c r="Z1738" s="200"/>
      <c r="AA1738"/>
      <c r="AB1738"/>
      <c r="AC1738"/>
      <c r="AD1738"/>
      <c r="AE1738"/>
      <c r="AF1738"/>
      <c r="AG1738"/>
      <c r="AH1738"/>
      <c r="AI1738"/>
      <c r="AJ1738"/>
    </row>
    <row r="1739" spans="1:36" ht="24.95" customHeight="1">
      <c r="A1739" s="66"/>
      <c r="M1739" s="37"/>
      <c r="N1739" s="37"/>
      <c r="U1739"/>
      <c r="V1739"/>
      <c r="W1739"/>
      <c r="X1739" s="112"/>
      <c r="Y1739" s="112"/>
      <c r="Z1739" s="200"/>
      <c r="AA1739"/>
      <c r="AB1739"/>
      <c r="AC1739"/>
      <c r="AD1739"/>
      <c r="AE1739"/>
      <c r="AF1739"/>
      <c r="AG1739"/>
      <c r="AH1739"/>
      <c r="AI1739"/>
      <c r="AJ1739"/>
    </row>
    <row r="1740" spans="1:36" ht="24.95" customHeight="1">
      <c r="A1740" s="66"/>
      <c r="M1740" s="37"/>
      <c r="N1740" s="37"/>
      <c r="U1740"/>
      <c r="V1740"/>
      <c r="W1740"/>
      <c r="X1740" s="112"/>
      <c r="Y1740" s="112"/>
      <c r="Z1740" s="200"/>
      <c r="AA1740"/>
      <c r="AB1740"/>
      <c r="AC1740"/>
      <c r="AD1740"/>
      <c r="AE1740"/>
      <c r="AF1740"/>
      <c r="AG1740"/>
      <c r="AH1740"/>
      <c r="AI1740"/>
      <c r="AJ1740"/>
    </row>
    <row r="1741" spans="1:36" ht="24.95" customHeight="1">
      <c r="A1741" s="66"/>
      <c r="M1741" s="37"/>
      <c r="N1741" s="37"/>
      <c r="U1741"/>
      <c r="V1741"/>
      <c r="W1741"/>
      <c r="X1741" s="112"/>
      <c r="Y1741" s="112"/>
      <c r="Z1741" s="200"/>
      <c r="AA1741"/>
      <c r="AB1741"/>
      <c r="AC1741"/>
      <c r="AD1741"/>
      <c r="AE1741"/>
      <c r="AF1741"/>
      <c r="AG1741"/>
      <c r="AH1741"/>
      <c r="AI1741"/>
      <c r="AJ1741"/>
    </row>
    <row r="1742" spans="1:36" ht="24.95" customHeight="1">
      <c r="A1742" s="66"/>
      <c r="M1742" s="37"/>
      <c r="N1742" s="37"/>
      <c r="U1742"/>
      <c r="V1742"/>
      <c r="W1742"/>
      <c r="X1742" s="112"/>
      <c r="Y1742" s="112"/>
      <c r="Z1742" s="200"/>
      <c r="AA1742"/>
      <c r="AB1742"/>
      <c r="AC1742"/>
      <c r="AD1742"/>
      <c r="AE1742"/>
      <c r="AF1742"/>
      <c r="AG1742"/>
      <c r="AH1742"/>
      <c r="AI1742"/>
      <c r="AJ1742"/>
    </row>
    <row r="1743" spans="1:36" ht="24.95" customHeight="1">
      <c r="A1743" s="66"/>
      <c r="M1743" s="37"/>
      <c r="N1743" s="37"/>
      <c r="U1743"/>
      <c r="V1743"/>
      <c r="W1743"/>
      <c r="X1743" s="112"/>
      <c r="Y1743" s="112"/>
      <c r="Z1743" s="200"/>
      <c r="AA1743"/>
      <c r="AB1743"/>
      <c r="AC1743"/>
      <c r="AD1743"/>
      <c r="AE1743"/>
      <c r="AF1743"/>
      <c r="AG1743"/>
      <c r="AH1743"/>
      <c r="AI1743"/>
      <c r="AJ1743"/>
    </row>
    <row r="1744" spans="1:36" ht="24.95" customHeight="1">
      <c r="A1744" s="66"/>
      <c r="M1744" s="37"/>
      <c r="N1744" s="37"/>
      <c r="U1744"/>
      <c r="V1744"/>
      <c r="W1744"/>
      <c r="X1744" s="112"/>
      <c r="Y1744" s="112"/>
      <c r="Z1744" s="200"/>
      <c r="AA1744"/>
      <c r="AB1744"/>
      <c r="AC1744"/>
      <c r="AD1744"/>
      <c r="AE1744"/>
      <c r="AF1744"/>
      <c r="AG1744"/>
      <c r="AH1744"/>
      <c r="AI1744"/>
      <c r="AJ1744"/>
    </row>
    <row r="1745" spans="1:36" ht="24.95" customHeight="1">
      <c r="A1745" s="66"/>
      <c r="M1745" s="37"/>
      <c r="N1745" s="37"/>
      <c r="U1745"/>
      <c r="V1745"/>
      <c r="W1745"/>
      <c r="X1745" s="112"/>
      <c r="Y1745" s="112"/>
      <c r="Z1745" s="200"/>
      <c r="AA1745"/>
      <c r="AB1745"/>
      <c r="AC1745"/>
      <c r="AD1745"/>
      <c r="AE1745"/>
      <c r="AF1745"/>
      <c r="AG1745"/>
      <c r="AH1745"/>
      <c r="AI1745"/>
      <c r="AJ1745"/>
    </row>
    <row r="1746" spans="1:36" ht="24.95" customHeight="1">
      <c r="A1746" s="66"/>
      <c r="M1746" s="37"/>
      <c r="N1746" s="37"/>
      <c r="U1746"/>
      <c r="V1746"/>
      <c r="W1746"/>
      <c r="X1746" s="112"/>
      <c r="Y1746" s="112"/>
      <c r="Z1746" s="200"/>
      <c r="AA1746"/>
      <c r="AB1746"/>
      <c r="AC1746"/>
      <c r="AD1746"/>
      <c r="AE1746"/>
      <c r="AF1746"/>
      <c r="AG1746"/>
      <c r="AH1746"/>
      <c r="AI1746"/>
      <c r="AJ1746"/>
    </row>
    <row r="1747" spans="1:36" ht="24.95" customHeight="1">
      <c r="A1747" s="66"/>
      <c r="M1747" s="37"/>
      <c r="N1747" s="37"/>
      <c r="U1747"/>
      <c r="V1747"/>
      <c r="W1747"/>
      <c r="X1747" s="112"/>
      <c r="Y1747" s="112"/>
      <c r="Z1747" s="200"/>
      <c r="AA1747"/>
      <c r="AB1747"/>
      <c r="AC1747"/>
      <c r="AD1747"/>
      <c r="AE1747"/>
      <c r="AF1747"/>
      <c r="AG1747"/>
      <c r="AH1747"/>
      <c r="AI1747"/>
      <c r="AJ1747"/>
    </row>
    <row r="1748" spans="1:36" ht="24.95" customHeight="1">
      <c r="A1748" s="66"/>
      <c r="M1748" s="37"/>
      <c r="N1748" s="37"/>
      <c r="U1748"/>
      <c r="V1748"/>
      <c r="W1748"/>
      <c r="X1748" s="112"/>
      <c r="Y1748" s="112"/>
      <c r="Z1748" s="200"/>
      <c r="AA1748"/>
      <c r="AB1748"/>
      <c r="AC1748"/>
      <c r="AD1748"/>
      <c r="AE1748"/>
      <c r="AF1748"/>
      <c r="AG1748"/>
      <c r="AH1748"/>
      <c r="AI1748"/>
      <c r="AJ1748"/>
    </row>
    <row r="1749" spans="1:36" ht="24.95" customHeight="1">
      <c r="A1749" s="66"/>
      <c r="M1749" s="37"/>
      <c r="N1749" s="37"/>
      <c r="U1749"/>
      <c r="V1749"/>
      <c r="W1749"/>
      <c r="X1749" s="112"/>
      <c r="Y1749" s="112"/>
      <c r="Z1749" s="200"/>
      <c r="AA1749"/>
      <c r="AB1749"/>
      <c r="AC1749"/>
      <c r="AD1749"/>
      <c r="AE1749"/>
      <c r="AF1749"/>
      <c r="AG1749"/>
      <c r="AH1749"/>
      <c r="AI1749"/>
      <c r="AJ1749"/>
    </row>
    <row r="1750" spans="1:36" ht="24.95" customHeight="1">
      <c r="A1750" s="66"/>
      <c r="M1750" s="37"/>
      <c r="N1750" s="37"/>
      <c r="U1750"/>
      <c r="V1750"/>
      <c r="W1750"/>
      <c r="X1750" s="112"/>
      <c r="Y1750" s="112"/>
      <c r="Z1750" s="200"/>
      <c r="AA1750"/>
      <c r="AB1750"/>
      <c r="AC1750"/>
      <c r="AD1750"/>
      <c r="AE1750"/>
      <c r="AF1750"/>
      <c r="AG1750"/>
      <c r="AH1750"/>
      <c r="AI1750"/>
      <c r="AJ1750"/>
    </row>
    <row r="1751" spans="1:36" ht="24.95" customHeight="1">
      <c r="A1751" s="66"/>
      <c r="M1751" s="37"/>
      <c r="N1751" s="37"/>
      <c r="U1751"/>
      <c r="V1751"/>
      <c r="W1751"/>
      <c r="X1751" s="112"/>
      <c r="Y1751" s="112"/>
      <c r="Z1751" s="200"/>
      <c r="AA1751"/>
      <c r="AB1751"/>
      <c r="AC1751"/>
      <c r="AD1751"/>
      <c r="AE1751"/>
      <c r="AF1751"/>
      <c r="AG1751"/>
      <c r="AH1751"/>
      <c r="AI1751"/>
      <c r="AJ1751"/>
    </row>
    <row r="1752" spans="1:36" ht="24.95" customHeight="1">
      <c r="A1752" s="66"/>
      <c r="M1752" s="37"/>
      <c r="N1752" s="37"/>
      <c r="U1752"/>
      <c r="V1752"/>
      <c r="W1752"/>
      <c r="X1752" s="112"/>
      <c r="Y1752" s="112"/>
      <c r="Z1752" s="200"/>
      <c r="AA1752"/>
      <c r="AB1752"/>
      <c r="AC1752"/>
      <c r="AD1752"/>
      <c r="AE1752"/>
      <c r="AF1752"/>
      <c r="AG1752"/>
      <c r="AH1752"/>
      <c r="AI1752"/>
      <c r="AJ1752"/>
    </row>
    <row r="1753" spans="1:36" ht="24.95" customHeight="1">
      <c r="A1753" s="66"/>
      <c r="M1753" s="37"/>
      <c r="N1753" s="37"/>
      <c r="U1753"/>
      <c r="V1753"/>
      <c r="W1753"/>
      <c r="X1753" s="112"/>
      <c r="Y1753" s="112"/>
      <c r="Z1753" s="200"/>
      <c r="AA1753"/>
      <c r="AB1753"/>
      <c r="AC1753"/>
      <c r="AD1753"/>
      <c r="AE1753"/>
      <c r="AF1753"/>
      <c r="AG1753"/>
      <c r="AH1753"/>
      <c r="AI1753"/>
      <c r="AJ1753"/>
    </row>
    <row r="1754" spans="1:36" ht="24.95" customHeight="1">
      <c r="A1754" s="66"/>
      <c r="M1754" s="37"/>
      <c r="N1754" s="37"/>
      <c r="U1754"/>
      <c r="V1754"/>
      <c r="W1754"/>
      <c r="X1754" s="112"/>
      <c r="Y1754" s="112"/>
      <c r="Z1754" s="200"/>
      <c r="AA1754"/>
      <c r="AB1754"/>
      <c r="AC1754"/>
      <c r="AD1754"/>
      <c r="AE1754"/>
      <c r="AF1754"/>
      <c r="AG1754"/>
      <c r="AH1754"/>
      <c r="AI1754"/>
      <c r="AJ1754"/>
    </row>
    <row r="1755" spans="1:36" ht="24.95" customHeight="1">
      <c r="A1755" s="66"/>
      <c r="M1755" s="37"/>
      <c r="N1755" s="37"/>
      <c r="U1755"/>
      <c r="V1755"/>
      <c r="W1755"/>
      <c r="X1755" s="112"/>
      <c r="Y1755" s="112"/>
      <c r="Z1755" s="200"/>
      <c r="AA1755"/>
      <c r="AB1755"/>
      <c r="AC1755"/>
      <c r="AD1755"/>
      <c r="AE1755"/>
      <c r="AF1755"/>
      <c r="AG1755"/>
      <c r="AH1755"/>
      <c r="AI1755"/>
      <c r="AJ1755"/>
    </row>
    <row r="1756" spans="1:36" ht="24.95" customHeight="1">
      <c r="A1756" s="66"/>
      <c r="M1756" s="37"/>
      <c r="N1756" s="37"/>
      <c r="U1756"/>
      <c r="V1756"/>
      <c r="W1756"/>
      <c r="X1756" s="112"/>
      <c r="Y1756" s="112"/>
      <c r="Z1756" s="200"/>
      <c r="AA1756"/>
      <c r="AB1756"/>
      <c r="AC1756"/>
      <c r="AD1756"/>
      <c r="AE1756"/>
      <c r="AF1756"/>
      <c r="AG1756"/>
      <c r="AH1756"/>
      <c r="AI1756"/>
      <c r="AJ1756"/>
    </row>
    <row r="1757" spans="1:36" ht="24.95" customHeight="1">
      <c r="A1757" s="66"/>
      <c r="M1757" s="37"/>
      <c r="N1757" s="37"/>
      <c r="U1757"/>
      <c r="V1757"/>
      <c r="W1757"/>
      <c r="X1757" s="112"/>
      <c r="Y1757" s="112"/>
      <c r="Z1757" s="200"/>
      <c r="AA1757"/>
      <c r="AB1757"/>
      <c r="AC1757"/>
      <c r="AD1757"/>
      <c r="AE1757"/>
      <c r="AF1757"/>
      <c r="AG1757"/>
      <c r="AH1757"/>
      <c r="AI1757"/>
      <c r="AJ1757"/>
    </row>
    <row r="1758" spans="1:36" ht="24.95" customHeight="1">
      <c r="A1758" s="66"/>
      <c r="M1758" s="37"/>
      <c r="N1758" s="37"/>
      <c r="U1758"/>
      <c r="V1758"/>
      <c r="W1758"/>
      <c r="X1758" s="112"/>
      <c r="Y1758" s="112"/>
      <c r="Z1758" s="200"/>
      <c r="AA1758"/>
      <c r="AB1758"/>
      <c r="AC1758"/>
      <c r="AD1758"/>
      <c r="AE1758"/>
      <c r="AF1758"/>
      <c r="AG1758"/>
      <c r="AH1758"/>
      <c r="AI1758"/>
      <c r="AJ1758"/>
    </row>
    <row r="1759" spans="1:36" ht="24.95" customHeight="1">
      <c r="A1759" s="66"/>
      <c r="M1759" s="37"/>
      <c r="N1759" s="37"/>
      <c r="U1759"/>
      <c r="V1759"/>
      <c r="W1759"/>
      <c r="X1759" s="112"/>
      <c r="Y1759" s="112"/>
      <c r="Z1759" s="200"/>
      <c r="AA1759"/>
      <c r="AB1759"/>
      <c r="AC1759"/>
      <c r="AD1759"/>
      <c r="AE1759"/>
      <c r="AF1759"/>
      <c r="AG1759"/>
      <c r="AH1759"/>
      <c r="AI1759"/>
      <c r="AJ1759"/>
    </row>
    <row r="1760" spans="1:36" ht="24.95" customHeight="1">
      <c r="A1760" s="66"/>
      <c r="M1760" s="37"/>
      <c r="N1760" s="37"/>
      <c r="U1760"/>
      <c r="V1760"/>
      <c r="W1760"/>
      <c r="X1760" s="112"/>
      <c r="Y1760" s="112"/>
      <c r="Z1760" s="200"/>
      <c r="AA1760"/>
      <c r="AB1760"/>
      <c r="AC1760"/>
      <c r="AD1760"/>
      <c r="AE1760"/>
      <c r="AF1760"/>
      <c r="AG1760"/>
      <c r="AH1760"/>
      <c r="AI1760"/>
      <c r="AJ1760"/>
    </row>
    <row r="1761" spans="1:36" ht="24.95" customHeight="1">
      <c r="A1761" s="66"/>
      <c r="M1761" s="37"/>
      <c r="N1761" s="37"/>
      <c r="U1761"/>
      <c r="V1761"/>
      <c r="W1761"/>
      <c r="X1761" s="112"/>
      <c r="Y1761" s="112"/>
      <c r="Z1761" s="200"/>
      <c r="AA1761"/>
      <c r="AB1761"/>
      <c r="AC1761"/>
      <c r="AD1761"/>
      <c r="AE1761"/>
      <c r="AF1761"/>
      <c r="AG1761"/>
      <c r="AH1761"/>
      <c r="AI1761"/>
      <c r="AJ1761"/>
    </row>
    <row r="1762" spans="1:36" ht="24.95" customHeight="1">
      <c r="A1762" s="66"/>
      <c r="M1762" s="37"/>
      <c r="N1762" s="37"/>
      <c r="U1762"/>
      <c r="V1762"/>
      <c r="W1762"/>
      <c r="X1762" s="112"/>
      <c r="Y1762" s="112"/>
      <c r="Z1762" s="200"/>
      <c r="AA1762"/>
      <c r="AB1762"/>
      <c r="AC1762"/>
      <c r="AD1762"/>
      <c r="AE1762"/>
      <c r="AF1762"/>
      <c r="AG1762"/>
      <c r="AH1762"/>
      <c r="AI1762"/>
      <c r="AJ1762"/>
    </row>
    <row r="1763" spans="1:36" ht="24.95" customHeight="1">
      <c r="A1763" s="66"/>
      <c r="M1763" s="37"/>
      <c r="N1763" s="37"/>
      <c r="U1763"/>
      <c r="V1763"/>
      <c r="W1763"/>
      <c r="X1763" s="112"/>
      <c r="Y1763" s="112"/>
      <c r="Z1763" s="200"/>
      <c r="AA1763"/>
      <c r="AB1763"/>
      <c r="AC1763"/>
      <c r="AD1763"/>
      <c r="AE1763"/>
      <c r="AF1763"/>
      <c r="AG1763"/>
      <c r="AH1763"/>
      <c r="AI1763"/>
      <c r="AJ1763"/>
    </row>
    <row r="1764" spans="1:36" ht="24.95" customHeight="1">
      <c r="A1764" s="66"/>
      <c r="M1764" s="37"/>
      <c r="N1764" s="37"/>
      <c r="U1764"/>
      <c r="V1764"/>
      <c r="W1764"/>
      <c r="X1764" s="112"/>
      <c r="Y1764" s="112"/>
      <c r="Z1764" s="200"/>
      <c r="AA1764"/>
      <c r="AB1764"/>
      <c r="AC1764"/>
      <c r="AD1764"/>
      <c r="AE1764"/>
      <c r="AF1764"/>
      <c r="AG1764"/>
      <c r="AH1764"/>
      <c r="AI1764"/>
      <c r="AJ1764"/>
    </row>
    <row r="1765" spans="1:36" ht="24.95" customHeight="1">
      <c r="A1765" s="66"/>
      <c r="M1765" s="37"/>
      <c r="N1765" s="37"/>
      <c r="U1765"/>
      <c r="V1765"/>
      <c r="W1765"/>
      <c r="X1765" s="112"/>
      <c r="Y1765" s="112"/>
      <c r="Z1765" s="200"/>
      <c r="AA1765"/>
      <c r="AB1765"/>
      <c r="AC1765"/>
      <c r="AD1765"/>
      <c r="AE1765"/>
      <c r="AF1765"/>
      <c r="AG1765"/>
      <c r="AH1765"/>
      <c r="AI1765"/>
      <c r="AJ1765"/>
    </row>
    <row r="1766" spans="1:36" ht="24.95" customHeight="1">
      <c r="A1766" s="66"/>
      <c r="M1766" s="37"/>
      <c r="N1766" s="37"/>
      <c r="U1766"/>
      <c r="V1766"/>
      <c r="W1766"/>
      <c r="X1766" s="112"/>
      <c r="Y1766" s="112"/>
      <c r="Z1766" s="200"/>
      <c r="AA1766"/>
      <c r="AB1766"/>
      <c r="AC1766"/>
      <c r="AD1766"/>
      <c r="AE1766"/>
      <c r="AF1766"/>
      <c r="AG1766"/>
      <c r="AH1766"/>
      <c r="AI1766"/>
      <c r="AJ1766"/>
    </row>
    <row r="1767" spans="1:36" ht="24.95" customHeight="1">
      <c r="A1767" s="66"/>
      <c r="M1767" s="37"/>
      <c r="N1767" s="37"/>
      <c r="U1767"/>
      <c r="V1767"/>
      <c r="W1767"/>
      <c r="X1767" s="112"/>
      <c r="Y1767" s="112"/>
      <c r="Z1767" s="200"/>
      <c r="AA1767"/>
      <c r="AB1767"/>
      <c r="AC1767"/>
      <c r="AD1767"/>
      <c r="AE1767"/>
      <c r="AF1767"/>
      <c r="AG1767"/>
      <c r="AH1767"/>
      <c r="AI1767"/>
      <c r="AJ1767"/>
    </row>
    <row r="1768" spans="1:36" ht="24.95" customHeight="1">
      <c r="A1768" s="66"/>
      <c r="M1768" s="37"/>
      <c r="N1768" s="37"/>
      <c r="U1768"/>
      <c r="V1768"/>
      <c r="W1768"/>
      <c r="X1768" s="112"/>
      <c r="Y1768" s="112"/>
      <c r="Z1768" s="200"/>
      <c r="AA1768"/>
      <c r="AB1768"/>
      <c r="AC1768"/>
      <c r="AD1768"/>
      <c r="AE1768"/>
      <c r="AF1768"/>
      <c r="AG1768"/>
      <c r="AH1768"/>
      <c r="AI1768"/>
      <c r="AJ1768"/>
    </row>
    <row r="1769" spans="1:36" ht="24.95" customHeight="1">
      <c r="A1769" s="66"/>
      <c r="M1769" s="37"/>
      <c r="N1769" s="37"/>
      <c r="U1769"/>
      <c r="V1769"/>
      <c r="W1769"/>
      <c r="X1769" s="112"/>
      <c r="Y1769" s="112"/>
      <c r="Z1769" s="200"/>
      <c r="AA1769"/>
      <c r="AB1769"/>
      <c r="AC1769"/>
      <c r="AD1769"/>
      <c r="AE1769"/>
      <c r="AF1769"/>
      <c r="AG1769"/>
      <c r="AH1769"/>
      <c r="AI1769"/>
      <c r="AJ1769"/>
    </row>
    <row r="1770" spans="1:36" ht="24.95" customHeight="1">
      <c r="A1770" s="66"/>
      <c r="M1770" s="37"/>
      <c r="N1770" s="37"/>
      <c r="U1770"/>
      <c r="V1770"/>
      <c r="W1770"/>
      <c r="X1770" s="112"/>
      <c r="Y1770" s="112"/>
      <c r="Z1770" s="200"/>
      <c r="AA1770"/>
      <c r="AB1770"/>
      <c r="AC1770"/>
      <c r="AD1770"/>
      <c r="AE1770"/>
      <c r="AF1770"/>
      <c r="AG1770"/>
      <c r="AH1770"/>
      <c r="AI1770"/>
      <c r="AJ1770"/>
    </row>
    <row r="1771" spans="1:36" ht="24.95" customHeight="1">
      <c r="A1771" s="66"/>
      <c r="M1771" s="37"/>
      <c r="N1771" s="37"/>
      <c r="U1771"/>
      <c r="V1771"/>
      <c r="W1771"/>
      <c r="X1771" s="112"/>
      <c r="Y1771" s="112"/>
      <c r="Z1771" s="200"/>
      <c r="AA1771"/>
      <c r="AB1771"/>
      <c r="AC1771"/>
      <c r="AD1771"/>
      <c r="AE1771"/>
      <c r="AF1771"/>
      <c r="AG1771"/>
      <c r="AH1771"/>
      <c r="AI1771"/>
      <c r="AJ1771"/>
    </row>
    <row r="1772" spans="1:36" ht="24.95" customHeight="1">
      <c r="A1772" s="66"/>
      <c r="M1772" s="37"/>
      <c r="N1772" s="37"/>
      <c r="U1772"/>
      <c r="V1772"/>
      <c r="W1772"/>
      <c r="X1772" s="112"/>
      <c r="Y1772" s="112"/>
      <c r="Z1772" s="200"/>
      <c r="AA1772"/>
      <c r="AB1772"/>
      <c r="AC1772"/>
      <c r="AD1772"/>
      <c r="AE1772"/>
      <c r="AF1772"/>
      <c r="AG1772"/>
      <c r="AH1772"/>
      <c r="AI1772"/>
      <c r="AJ1772"/>
    </row>
    <row r="1773" spans="1:36" ht="24.95" customHeight="1">
      <c r="A1773" s="66"/>
      <c r="M1773" s="37"/>
      <c r="N1773" s="37"/>
      <c r="U1773"/>
      <c r="V1773"/>
      <c r="W1773"/>
      <c r="X1773" s="112"/>
      <c r="Y1773" s="112"/>
      <c r="Z1773" s="200"/>
      <c r="AA1773"/>
      <c r="AB1773"/>
      <c r="AC1773"/>
      <c r="AD1773"/>
      <c r="AE1773"/>
      <c r="AF1773"/>
      <c r="AG1773"/>
      <c r="AH1773"/>
      <c r="AI1773"/>
      <c r="AJ1773"/>
    </row>
    <row r="1774" spans="1:36" ht="24.95" customHeight="1">
      <c r="A1774" s="66"/>
      <c r="M1774" s="37"/>
      <c r="N1774" s="37"/>
      <c r="U1774"/>
      <c r="V1774"/>
      <c r="W1774"/>
      <c r="X1774" s="112"/>
      <c r="Y1774" s="112"/>
      <c r="Z1774" s="200"/>
      <c r="AA1774"/>
      <c r="AB1774"/>
      <c r="AC1774"/>
      <c r="AD1774"/>
      <c r="AE1774"/>
      <c r="AF1774"/>
      <c r="AG1774"/>
      <c r="AH1774"/>
      <c r="AI1774"/>
      <c r="AJ1774"/>
    </row>
    <row r="1775" spans="1:36" ht="24.95" customHeight="1">
      <c r="A1775" s="66"/>
      <c r="M1775" s="37"/>
      <c r="N1775" s="37"/>
      <c r="U1775"/>
      <c r="V1775"/>
      <c r="W1775"/>
      <c r="X1775" s="112"/>
      <c r="Y1775" s="112"/>
      <c r="Z1775" s="200"/>
      <c r="AA1775"/>
      <c r="AB1775"/>
      <c r="AC1775"/>
      <c r="AD1775"/>
      <c r="AE1775"/>
      <c r="AF1775"/>
      <c r="AG1775"/>
      <c r="AH1775"/>
      <c r="AI1775"/>
      <c r="AJ1775"/>
    </row>
    <row r="1776" spans="1:36" ht="24.95" customHeight="1">
      <c r="A1776" s="66"/>
      <c r="M1776" s="37"/>
      <c r="N1776" s="37"/>
      <c r="U1776"/>
      <c r="V1776"/>
      <c r="W1776"/>
      <c r="X1776" s="112"/>
      <c r="Y1776" s="112"/>
      <c r="Z1776" s="200"/>
      <c r="AA1776"/>
      <c r="AB1776"/>
      <c r="AC1776"/>
      <c r="AD1776"/>
      <c r="AE1776"/>
      <c r="AF1776"/>
      <c r="AG1776"/>
      <c r="AH1776"/>
      <c r="AI1776"/>
      <c r="AJ1776"/>
    </row>
    <row r="1777" spans="1:36" ht="24.95" customHeight="1">
      <c r="A1777" s="66"/>
      <c r="M1777" s="37"/>
      <c r="N1777" s="37"/>
      <c r="U1777"/>
      <c r="V1777"/>
      <c r="W1777"/>
      <c r="X1777" s="112"/>
      <c r="Y1777" s="112"/>
      <c r="Z1777" s="200"/>
      <c r="AA1777"/>
      <c r="AB1777"/>
      <c r="AC1777"/>
      <c r="AD1777"/>
      <c r="AE1777"/>
      <c r="AF1777"/>
      <c r="AG1777"/>
      <c r="AH1777"/>
      <c r="AI1777"/>
      <c r="AJ1777"/>
    </row>
    <row r="1778" spans="1:36" ht="24.95" customHeight="1">
      <c r="A1778" s="66"/>
      <c r="M1778" s="37"/>
      <c r="N1778" s="37"/>
      <c r="U1778"/>
      <c r="V1778"/>
      <c r="W1778"/>
      <c r="X1778" s="112"/>
      <c r="Y1778" s="112"/>
      <c r="Z1778" s="200"/>
      <c r="AA1778"/>
      <c r="AB1778"/>
      <c r="AC1778"/>
      <c r="AD1778"/>
      <c r="AE1778"/>
      <c r="AF1778"/>
      <c r="AG1778"/>
      <c r="AH1778"/>
      <c r="AI1778"/>
      <c r="AJ1778"/>
    </row>
    <row r="1779" spans="1:36" ht="24.95" customHeight="1">
      <c r="A1779" s="66"/>
      <c r="M1779" s="37"/>
      <c r="N1779" s="37"/>
      <c r="U1779"/>
      <c r="V1779"/>
      <c r="W1779"/>
      <c r="X1779" s="112"/>
      <c r="Y1779" s="112"/>
      <c r="Z1779" s="200"/>
      <c r="AA1779"/>
      <c r="AB1779"/>
      <c r="AC1779"/>
      <c r="AD1779"/>
      <c r="AE1779"/>
      <c r="AF1779"/>
      <c r="AG1779"/>
      <c r="AH1779"/>
      <c r="AI1779"/>
      <c r="AJ1779"/>
    </row>
    <row r="1780" spans="1:36" ht="24.95" customHeight="1">
      <c r="A1780" s="66"/>
      <c r="M1780" s="37"/>
      <c r="N1780" s="37"/>
      <c r="U1780"/>
      <c r="V1780"/>
      <c r="W1780"/>
      <c r="X1780" s="112"/>
      <c r="Y1780" s="112"/>
      <c r="Z1780" s="200"/>
      <c r="AA1780"/>
      <c r="AB1780"/>
      <c r="AC1780"/>
      <c r="AD1780"/>
      <c r="AE1780"/>
      <c r="AF1780"/>
      <c r="AG1780"/>
      <c r="AH1780"/>
      <c r="AI1780"/>
      <c r="AJ1780"/>
    </row>
    <row r="1781" spans="1:36" ht="24.95" customHeight="1">
      <c r="A1781" s="66"/>
      <c r="M1781" s="37"/>
      <c r="N1781" s="37"/>
      <c r="U1781"/>
      <c r="V1781"/>
      <c r="W1781"/>
      <c r="X1781" s="112"/>
      <c r="Y1781" s="112"/>
      <c r="Z1781" s="200"/>
      <c r="AA1781"/>
      <c r="AB1781"/>
      <c r="AC1781"/>
      <c r="AD1781"/>
      <c r="AE1781"/>
      <c r="AF1781"/>
      <c r="AG1781"/>
      <c r="AH1781"/>
      <c r="AI1781"/>
      <c r="AJ1781"/>
    </row>
    <row r="1782" spans="1:36" ht="24.95" customHeight="1">
      <c r="A1782" s="66"/>
      <c r="M1782" s="37"/>
      <c r="N1782" s="37"/>
      <c r="U1782"/>
      <c r="V1782"/>
      <c r="W1782"/>
      <c r="X1782" s="112"/>
      <c r="Y1782" s="112"/>
      <c r="Z1782" s="200"/>
      <c r="AA1782"/>
      <c r="AB1782"/>
      <c r="AC1782"/>
      <c r="AD1782"/>
      <c r="AE1782"/>
      <c r="AF1782"/>
      <c r="AG1782"/>
      <c r="AH1782"/>
      <c r="AI1782"/>
      <c r="AJ1782"/>
    </row>
    <row r="1783" spans="1:36" ht="24.95" customHeight="1">
      <c r="A1783" s="66"/>
      <c r="M1783" s="37"/>
      <c r="N1783" s="37"/>
      <c r="U1783"/>
      <c r="V1783"/>
      <c r="W1783"/>
      <c r="X1783" s="112"/>
      <c r="Y1783" s="112"/>
      <c r="Z1783" s="200"/>
      <c r="AA1783"/>
      <c r="AB1783"/>
      <c r="AC1783"/>
      <c r="AD1783"/>
      <c r="AE1783"/>
      <c r="AF1783"/>
      <c r="AG1783"/>
      <c r="AH1783"/>
      <c r="AI1783"/>
      <c r="AJ1783"/>
    </row>
    <row r="1784" spans="1:36" ht="24.95" customHeight="1">
      <c r="A1784" s="66"/>
      <c r="M1784" s="37"/>
      <c r="N1784" s="37"/>
      <c r="U1784"/>
      <c r="V1784"/>
      <c r="W1784"/>
      <c r="X1784" s="112"/>
      <c r="Y1784" s="112"/>
      <c r="Z1784" s="200"/>
      <c r="AA1784"/>
      <c r="AB1784"/>
      <c r="AC1784"/>
      <c r="AD1784"/>
      <c r="AE1784"/>
      <c r="AF1784"/>
      <c r="AG1784"/>
      <c r="AH1784"/>
      <c r="AI1784"/>
      <c r="AJ1784"/>
    </row>
    <row r="1785" spans="1:36" ht="24.95" customHeight="1">
      <c r="A1785" s="66"/>
      <c r="M1785" s="37"/>
      <c r="N1785" s="37"/>
      <c r="U1785"/>
      <c r="V1785"/>
      <c r="W1785"/>
      <c r="X1785" s="112"/>
      <c r="Y1785" s="112"/>
      <c r="Z1785" s="200"/>
      <c r="AA1785"/>
      <c r="AB1785"/>
      <c r="AC1785"/>
      <c r="AD1785"/>
      <c r="AE1785"/>
      <c r="AF1785"/>
      <c r="AG1785"/>
      <c r="AH1785"/>
      <c r="AI1785"/>
      <c r="AJ1785"/>
    </row>
    <row r="1786" spans="1:36" ht="24.95" customHeight="1">
      <c r="A1786" s="66"/>
      <c r="M1786" s="37"/>
      <c r="N1786" s="37"/>
      <c r="U1786"/>
      <c r="V1786"/>
      <c r="W1786"/>
      <c r="X1786" s="112"/>
      <c r="Y1786" s="112"/>
      <c r="Z1786" s="200"/>
      <c r="AA1786"/>
      <c r="AB1786"/>
      <c r="AC1786"/>
      <c r="AD1786"/>
      <c r="AE1786"/>
      <c r="AF1786"/>
      <c r="AG1786"/>
      <c r="AH1786"/>
      <c r="AI1786"/>
      <c r="AJ1786"/>
    </row>
    <row r="1787" spans="1:36" ht="24.95" customHeight="1">
      <c r="A1787" s="66"/>
      <c r="M1787" s="37"/>
      <c r="N1787" s="37"/>
      <c r="U1787"/>
      <c r="V1787"/>
      <c r="W1787"/>
      <c r="X1787" s="112"/>
      <c r="Y1787" s="112"/>
      <c r="Z1787" s="200"/>
      <c r="AA1787"/>
      <c r="AB1787"/>
      <c r="AC1787"/>
      <c r="AD1787"/>
      <c r="AE1787"/>
      <c r="AF1787"/>
      <c r="AG1787"/>
      <c r="AH1787"/>
      <c r="AI1787"/>
      <c r="AJ1787"/>
    </row>
    <row r="1788" spans="1:36" ht="24.95" customHeight="1">
      <c r="A1788" s="66"/>
      <c r="M1788" s="37"/>
      <c r="N1788" s="37"/>
      <c r="U1788"/>
      <c r="V1788"/>
      <c r="W1788"/>
      <c r="X1788" s="112"/>
      <c r="Y1788" s="112"/>
      <c r="Z1788" s="200"/>
      <c r="AA1788"/>
      <c r="AB1788"/>
      <c r="AC1788"/>
      <c r="AD1788"/>
      <c r="AE1788"/>
      <c r="AF1788"/>
      <c r="AG1788"/>
      <c r="AH1788"/>
      <c r="AI1788"/>
      <c r="AJ1788"/>
    </row>
    <row r="1789" spans="1:36" ht="24.95" customHeight="1">
      <c r="A1789" s="66"/>
      <c r="M1789" s="37"/>
      <c r="N1789" s="37"/>
      <c r="U1789"/>
      <c r="V1789"/>
      <c r="W1789"/>
      <c r="X1789" s="112"/>
      <c r="Y1789" s="112"/>
      <c r="Z1789" s="200"/>
      <c r="AA1789"/>
      <c r="AB1789"/>
      <c r="AC1789"/>
      <c r="AD1789"/>
      <c r="AE1789"/>
      <c r="AF1789"/>
      <c r="AG1789"/>
      <c r="AH1789"/>
      <c r="AI1789"/>
      <c r="AJ1789"/>
    </row>
    <row r="1790" spans="1:36" ht="24.95" customHeight="1">
      <c r="A1790" s="66"/>
      <c r="M1790" s="37"/>
      <c r="N1790" s="37"/>
      <c r="U1790"/>
      <c r="V1790"/>
      <c r="W1790"/>
      <c r="X1790" s="112"/>
      <c r="Y1790" s="112"/>
      <c r="Z1790" s="200"/>
      <c r="AA1790"/>
      <c r="AB1790"/>
      <c r="AC1790"/>
      <c r="AD1790"/>
      <c r="AE1790"/>
      <c r="AF1790"/>
      <c r="AG1790"/>
      <c r="AH1790"/>
      <c r="AI1790"/>
      <c r="AJ1790"/>
    </row>
    <row r="1791" spans="1:36" ht="24.95" customHeight="1">
      <c r="A1791" s="66"/>
      <c r="M1791" s="37"/>
      <c r="N1791" s="37"/>
      <c r="U1791"/>
      <c r="V1791"/>
      <c r="W1791"/>
      <c r="X1791" s="112"/>
      <c r="Y1791" s="112"/>
      <c r="Z1791" s="200"/>
      <c r="AA1791"/>
      <c r="AB1791"/>
      <c r="AC1791"/>
      <c r="AD1791"/>
      <c r="AE1791"/>
      <c r="AF1791"/>
      <c r="AG1791"/>
      <c r="AH1791"/>
      <c r="AI1791"/>
      <c r="AJ1791"/>
    </row>
    <row r="1792" spans="1:36" ht="24.95" customHeight="1">
      <c r="A1792" s="66"/>
      <c r="M1792" s="37"/>
      <c r="N1792" s="37"/>
      <c r="U1792"/>
      <c r="V1792"/>
      <c r="W1792"/>
      <c r="X1792" s="112"/>
      <c r="Y1792" s="112"/>
      <c r="Z1792" s="200"/>
      <c r="AA1792"/>
      <c r="AB1792"/>
      <c r="AC1792"/>
      <c r="AD1792"/>
      <c r="AE1792"/>
      <c r="AF1792"/>
      <c r="AG1792"/>
      <c r="AH1792"/>
      <c r="AI1792"/>
      <c r="AJ1792"/>
    </row>
    <row r="1793" spans="1:36" ht="24.95" customHeight="1">
      <c r="A1793" s="66"/>
      <c r="M1793" s="37"/>
      <c r="N1793" s="37"/>
      <c r="U1793"/>
      <c r="V1793"/>
      <c r="W1793"/>
      <c r="X1793" s="112"/>
      <c r="Y1793" s="112"/>
      <c r="Z1793" s="200"/>
      <c r="AA1793"/>
      <c r="AB1793"/>
      <c r="AC1793"/>
      <c r="AD1793"/>
      <c r="AE1793"/>
      <c r="AF1793"/>
      <c r="AG1793"/>
      <c r="AH1793"/>
      <c r="AI1793"/>
      <c r="AJ1793"/>
    </row>
    <row r="1794" spans="1:36" ht="24.95" customHeight="1">
      <c r="A1794" s="66"/>
      <c r="M1794" s="37"/>
      <c r="N1794" s="37"/>
      <c r="U1794"/>
      <c r="V1794"/>
      <c r="W1794"/>
      <c r="X1794" s="112"/>
      <c r="Y1794" s="112"/>
      <c r="Z1794" s="200"/>
      <c r="AA1794"/>
      <c r="AB1794"/>
      <c r="AC1794"/>
      <c r="AD1794"/>
      <c r="AE1794"/>
      <c r="AF1794"/>
      <c r="AG1794"/>
      <c r="AH1794"/>
      <c r="AI1794"/>
      <c r="AJ1794"/>
    </row>
    <row r="1795" spans="1:36" ht="24.95" customHeight="1">
      <c r="A1795" s="66"/>
      <c r="M1795" s="37"/>
      <c r="N1795" s="37"/>
      <c r="U1795"/>
      <c r="V1795"/>
      <c r="W1795"/>
      <c r="X1795" s="112"/>
      <c r="Y1795" s="112"/>
      <c r="Z1795" s="200"/>
      <c r="AA1795"/>
      <c r="AB1795"/>
      <c r="AC1795"/>
      <c r="AD1795"/>
      <c r="AE1795"/>
      <c r="AF1795"/>
      <c r="AG1795"/>
      <c r="AH1795"/>
      <c r="AI1795"/>
      <c r="AJ1795"/>
    </row>
    <row r="1796" spans="1:36" ht="24.95" customHeight="1">
      <c r="A1796" s="66"/>
      <c r="M1796" s="37"/>
      <c r="N1796" s="37"/>
      <c r="U1796"/>
      <c r="V1796"/>
      <c r="W1796"/>
      <c r="X1796" s="112"/>
      <c r="Y1796" s="112"/>
      <c r="Z1796" s="200"/>
      <c r="AA1796"/>
      <c r="AB1796"/>
      <c r="AC1796"/>
      <c r="AD1796"/>
      <c r="AE1796"/>
      <c r="AF1796"/>
      <c r="AG1796"/>
      <c r="AH1796"/>
      <c r="AI1796"/>
      <c r="AJ1796"/>
    </row>
    <row r="1797" spans="1:36" ht="24.95" customHeight="1">
      <c r="A1797" s="66"/>
      <c r="M1797" s="37"/>
      <c r="N1797" s="37"/>
      <c r="U1797"/>
      <c r="V1797"/>
      <c r="W1797"/>
      <c r="X1797" s="112"/>
      <c r="Y1797" s="112"/>
      <c r="Z1797" s="200"/>
      <c r="AA1797"/>
      <c r="AB1797"/>
      <c r="AC1797"/>
      <c r="AD1797"/>
      <c r="AE1797"/>
      <c r="AF1797"/>
      <c r="AG1797"/>
      <c r="AH1797"/>
      <c r="AI1797"/>
      <c r="AJ1797"/>
    </row>
    <row r="1798" spans="1:36" ht="24.95" customHeight="1">
      <c r="A1798" s="66"/>
      <c r="M1798" s="37"/>
      <c r="N1798" s="37"/>
      <c r="U1798"/>
      <c r="V1798"/>
      <c r="W1798"/>
      <c r="X1798" s="112"/>
      <c r="Y1798" s="112"/>
      <c r="Z1798" s="200"/>
      <c r="AA1798"/>
      <c r="AB1798"/>
      <c r="AC1798"/>
      <c r="AD1798"/>
      <c r="AE1798"/>
      <c r="AF1798"/>
      <c r="AG1798"/>
      <c r="AH1798"/>
      <c r="AI1798"/>
      <c r="AJ1798"/>
    </row>
    <row r="1799" spans="1:36" ht="24.95" customHeight="1">
      <c r="A1799" s="66"/>
      <c r="M1799" s="37"/>
      <c r="N1799" s="37"/>
      <c r="U1799"/>
      <c r="V1799"/>
      <c r="W1799"/>
      <c r="X1799" s="112"/>
      <c r="Y1799" s="112"/>
      <c r="Z1799" s="200"/>
      <c r="AA1799"/>
      <c r="AB1799"/>
      <c r="AC1799"/>
      <c r="AD1799"/>
      <c r="AE1799"/>
      <c r="AF1799"/>
      <c r="AG1799"/>
      <c r="AH1799"/>
      <c r="AI1799"/>
      <c r="AJ1799"/>
    </row>
    <row r="1800" spans="1:36" ht="24.95" customHeight="1">
      <c r="A1800" s="66"/>
      <c r="M1800" s="37"/>
      <c r="N1800" s="37"/>
      <c r="U1800"/>
      <c r="V1800"/>
      <c r="W1800"/>
      <c r="X1800" s="112"/>
      <c r="Y1800" s="112"/>
      <c r="Z1800" s="200"/>
      <c r="AA1800"/>
      <c r="AB1800"/>
      <c r="AC1800"/>
      <c r="AD1800"/>
      <c r="AE1800"/>
      <c r="AF1800"/>
      <c r="AG1800"/>
      <c r="AH1800"/>
      <c r="AI1800"/>
      <c r="AJ1800"/>
    </row>
    <row r="1801" spans="1:36" ht="24.95" customHeight="1">
      <c r="A1801" s="66"/>
      <c r="M1801" s="37"/>
      <c r="N1801" s="37"/>
      <c r="U1801"/>
      <c r="V1801"/>
      <c r="W1801"/>
      <c r="X1801" s="112"/>
      <c r="Y1801" s="112"/>
      <c r="Z1801" s="200"/>
      <c r="AA1801"/>
      <c r="AB1801"/>
      <c r="AC1801"/>
      <c r="AD1801"/>
      <c r="AE1801"/>
      <c r="AF1801"/>
      <c r="AG1801"/>
      <c r="AH1801"/>
      <c r="AI1801"/>
      <c r="AJ1801"/>
    </row>
    <row r="1802" spans="1:36" ht="24.95" customHeight="1">
      <c r="A1802" s="66"/>
      <c r="M1802" s="37"/>
      <c r="N1802" s="37"/>
      <c r="U1802"/>
      <c r="V1802"/>
      <c r="W1802"/>
      <c r="X1802" s="112"/>
      <c r="Y1802" s="112"/>
      <c r="Z1802" s="200"/>
      <c r="AA1802"/>
      <c r="AB1802"/>
      <c r="AC1802"/>
      <c r="AD1802"/>
      <c r="AE1802"/>
      <c r="AF1802"/>
      <c r="AG1802"/>
      <c r="AH1802"/>
      <c r="AI1802"/>
      <c r="AJ1802"/>
    </row>
    <row r="1803" spans="1:36" ht="24.95" customHeight="1">
      <c r="A1803" s="66"/>
      <c r="M1803" s="37"/>
      <c r="N1803" s="37"/>
      <c r="U1803"/>
      <c r="V1803"/>
      <c r="W1803"/>
      <c r="X1803" s="112"/>
      <c r="Y1803" s="112"/>
      <c r="Z1803" s="200"/>
      <c r="AA1803"/>
      <c r="AB1803"/>
      <c r="AC1803"/>
      <c r="AD1803"/>
      <c r="AE1803"/>
      <c r="AF1803"/>
      <c r="AG1803"/>
      <c r="AH1803"/>
      <c r="AI1803"/>
      <c r="AJ1803"/>
    </row>
    <row r="1804" spans="1:36" ht="24.95" customHeight="1">
      <c r="A1804" s="66"/>
      <c r="M1804" s="37"/>
      <c r="N1804" s="37"/>
      <c r="U1804"/>
      <c r="V1804"/>
      <c r="W1804"/>
      <c r="X1804" s="112"/>
      <c r="Y1804" s="112"/>
      <c r="Z1804" s="200"/>
      <c r="AA1804"/>
      <c r="AB1804"/>
      <c r="AC1804"/>
      <c r="AD1804"/>
      <c r="AE1804"/>
      <c r="AF1804"/>
      <c r="AG1804"/>
      <c r="AH1804"/>
      <c r="AI1804"/>
      <c r="AJ1804"/>
    </row>
    <row r="1805" spans="1:36" ht="24.95" customHeight="1">
      <c r="A1805" s="66"/>
      <c r="M1805" s="37"/>
      <c r="N1805" s="37"/>
      <c r="U1805"/>
      <c r="V1805"/>
      <c r="W1805"/>
      <c r="X1805" s="112"/>
      <c r="Y1805" s="112"/>
      <c r="Z1805" s="200"/>
      <c r="AA1805"/>
      <c r="AB1805"/>
      <c r="AC1805"/>
      <c r="AD1805"/>
      <c r="AE1805"/>
      <c r="AF1805"/>
      <c r="AG1805"/>
      <c r="AH1805"/>
      <c r="AI1805"/>
      <c r="AJ1805"/>
    </row>
    <row r="1806" spans="1:36" ht="24.95" customHeight="1">
      <c r="A1806" s="66"/>
      <c r="M1806" s="37"/>
      <c r="N1806" s="37"/>
      <c r="U1806"/>
      <c r="V1806"/>
      <c r="W1806"/>
      <c r="X1806" s="112"/>
      <c r="Y1806" s="112"/>
      <c r="Z1806" s="200"/>
      <c r="AA1806"/>
      <c r="AB1806"/>
      <c r="AC1806"/>
      <c r="AD1806"/>
      <c r="AE1806"/>
      <c r="AF1806"/>
      <c r="AG1806"/>
      <c r="AH1806"/>
      <c r="AI1806"/>
      <c r="AJ1806"/>
    </row>
    <row r="1807" spans="1:36" ht="24.95" customHeight="1">
      <c r="A1807" s="66"/>
      <c r="M1807" s="37"/>
      <c r="N1807" s="37"/>
      <c r="U1807"/>
      <c r="V1807"/>
      <c r="W1807"/>
      <c r="X1807" s="112"/>
      <c r="Y1807" s="112"/>
      <c r="Z1807" s="200"/>
      <c r="AA1807"/>
      <c r="AB1807"/>
      <c r="AC1807"/>
      <c r="AD1807"/>
      <c r="AE1807"/>
      <c r="AF1807"/>
      <c r="AG1807"/>
      <c r="AH1807"/>
      <c r="AI1807"/>
      <c r="AJ1807"/>
    </row>
    <row r="1808" spans="1:36" ht="24.95" customHeight="1">
      <c r="A1808" s="66"/>
      <c r="M1808" s="37"/>
      <c r="N1808" s="37"/>
      <c r="U1808"/>
      <c r="V1808"/>
      <c r="W1808"/>
      <c r="X1808" s="112"/>
      <c r="Y1808" s="112"/>
      <c r="Z1808" s="200"/>
      <c r="AA1808"/>
      <c r="AB1808"/>
      <c r="AC1808"/>
      <c r="AD1808"/>
      <c r="AE1808"/>
      <c r="AF1808"/>
      <c r="AG1808"/>
      <c r="AH1808"/>
      <c r="AI1808"/>
      <c r="AJ1808"/>
    </row>
    <row r="1809" spans="1:36" ht="24.95" customHeight="1">
      <c r="A1809" s="66"/>
      <c r="M1809" s="37"/>
      <c r="N1809" s="37"/>
      <c r="U1809"/>
      <c r="V1809"/>
      <c r="W1809"/>
      <c r="X1809" s="112"/>
      <c r="Y1809" s="112"/>
      <c r="Z1809" s="200"/>
      <c r="AA1809"/>
      <c r="AB1809"/>
      <c r="AC1809"/>
      <c r="AD1809"/>
      <c r="AE1809"/>
      <c r="AF1809"/>
      <c r="AG1809"/>
      <c r="AH1809"/>
      <c r="AI1809"/>
      <c r="AJ1809"/>
    </row>
    <row r="1810" spans="1:36" ht="24.95" customHeight="1">
      <c r="A1810" s="66"/>
      <c r="M1810" s="37"/>
      <c r="N1810" s="37"/>
      <c r="U1810"/>
      <c r="V1810"/>
      <c r="W1810"/>
      <c r="X1810" s="112"/>
      <c r="Y1810" s="112"/>
      <c r="Z1810" s="200"/>
      <c r="AA1810"/>
      <c r="AB1810"/>
      <c r="AC1810"/>
      <c r="AD1810"/>
      <c r="AE1810"/>
      <c r="AF1810"/>
      <c r="AG1810"/>
      <c r="AH1810"/>
      <c r="AI1810"/>
      <c r="AJ1810"/>
    </row>
    <row r="1811" spans="1:36" ht="24.95" customHeight="1">
      <c r="A1811" s="66"/>
      <c r="M1811" s="37"/>
      <c r="N1811" s="37"/>
      <c r="U1811"/>
      <c r="V1811"/>
      <c r="W1811"/>
      <c r="X1811" s="112"/>
      <c r="Y1811" s="112"/>
      <c r="Z1811" s="200"/>
      <c r="AA1811"/>
      <c r="AB1811"/>
      <c r="AC1811"/>
      <c r="AD1811"/>
      <c r="AE1811"/>
      <c r="AF1811"/>
      <c r="AG1811"/>
      <c r="AH1811"/>
      <c r="AI1811"/>
      <c r="AJ1811"/>
    </row>
    <row r="1812" spans="1:36" ht="24.95" customHeight="1">
      <c r="A1812" s="66"/>
      <c r="M1812" s="37"/>
      <c r="N1812" s="37"/>
      <c r="U1812"/>
      <c r="V1812"/>
      <c r="W1812"/>
      <c r="X1812" s="112"/>
      <c r="Y1812" s="112"/>
      <c r="Z1812" s="200"/>
      <c r="AA1812"/>
      <c r="AB1812"/>
      <c r="AC1812"/>
      <c r="AD1812"/>
      <c r="AE1812"/>
      <c r="AF1812"/>
      <c r="AG1812"/>
      <c r="AH1812"/>
      <c r="AI1812"/>
      <c r="AJ1812"/>
    </row>
    <row r="1813" spans="1:36" ht="24.95" customHeight="1">
      <c r="A1813" s="66"/>
      <c r="M1813" s="37"/>
      <c r="N1813" s="37"/>
      <c r="U1813"/>
      <c r="V1813"/>
      <c r="W1813"/>
      <c r="X1813" s="112"/>
      <c r="Y1813" s="112"/>
      <c r="Z1813" s="200"/>
      <c r="AA1813"/>
      <c r="AB1813"/>
      <c r="AC1813"/>
      <c r="AD1813"/>
      <c r="AE1813"/>
      <c r="AF1813"/>
      <c r="AG1813"/>
      <c r="AH1813"/>
      <c r="AI1813"/>
      <c r="AJ1813"/>
    </row>
    <row r="1814" spans="1:36" ht="24.95" customHeight="1">
      <c r="A1814" s="66"/>
      <c r="M1814" s="37"/>
      <c r="N1814" s="37"/>
      <c r="U1814"/>
      <c r="V1814"/>
      <c r="W1814"/>
      <c r="X1814" s="112"/>
      <c r="Y1814" s="112"/>
      <c r="Z1814" s="200"/>
      <c r="AA1814"/>
      <c r="AB1814"/>
      <c r="AC1814"/>
      <c r="AD1814"/>
      <c r="AE1814"/>
      <c r="AF1814"/>
      <c r="AG1814"/>
      <c r="AH1814"/>
      <c r="AI1814"/>
      <c r="AJ1814"/>
    </row>
    <row r="1815" spans="1:36" ht="24.95" customHeight="1">
      <c r="A1815" s="66"/>
      <c r="M1815" s="37"/>
      <c r="N1815" s="37"/>
      <c r="U1815"/>
      <c r="V1815"/>
      <c r="W1815"/>
      <c r="X1815" s="112"/>
      <c r="Y1815" s="112"/>
      <c r="Z1815" s="200"/>
      <c r="AA1815"/>
      <c r="AB1815"/>
      <c r="AC1815"/>
      <c r="AD1815"/>
      <c r="AE1815"/>
      <c r="AF1815"/>
      <c r="AG1815"/>
      <c r="AH1815"/>
      <c r="AI1815"/>
      <c r="AJ1815"/>
    </row>
    <row r="1816" spans="1:36" ht="24.95" customHeight="1">
      <c r="A1816" s="66"/>
      <c r="M1816" s="37"/>
      <c r="N1816" s="37"/>
      <c r="U1816"/>
      <c r="V1816"/>
      <c r="W1816"/>
      <c r="X1816" s="112"/>
      <c r="Y1816" s="112"/>
      <c r="Z1816" s="200"/>
      <c r="AA1816"/>
      <c r="AB1816"/>
      <c r="AC1816"/>
      <c r="AD1816"/>
      <c r="AE1816"/>
      <c r="AF1816"/>
      <c r="AG1816"/>
      <c r="AH1816"/>
      <c r="AI1816"/>
      <c r="AJ1816"/>
    </row>
    <row r="1817" spans="1:36" ht="24.95" customHeight="1">
      <c r="A1817" s="66"/>
      <c r="M1817" s="37"/>
      <c r="N1817" s="37"/>
      <c r="U1817"/>
      <c r="V1817"/>
      <c r="W1817"/>
      <c r="X1817" s="112"/>
      <c r="Y1817" s="112"/>
      <c r="Z1817" s="200"/>
      <c r="AA1817"/>
      <c r="AB1817"/>
      <c r="AC1817"/>
      <c r="AD1817"/>
      <c r="AE1817"/>
      <c r="AF1817"/>
      <c r="AG1817"/>
      <c r="AH1817"/>
      <c r="AI1817"/>
      <c r="AJ1817"/>
    </row>
    <row r="1818" spans="1:36" ht="24.95" customHeight="1">
      <c r="A1818" s="66"/>
      <c r="M1818" s="37"/>
      <c r="N1818" s="37"/>
      <c r="U1818"/>
      <c r="V1818"/>
      <c r="W1818"/>
      <c r="X1818" s="112"/>
      <c r="Y1818" s="112"/>
      <c r="Z1818" s="200"/>
      <c r="AA1818"/>
      <c r="AB1818"/>
      <c r="AC1818"/>
      <c r="AD1818"/>
      <c r="AE1818"/>
      <c r="AF1818"/>
      <c r="AG1818"/>
      <c r="AH1818"/>
      <c r="AI1818"/>
      <c r="AJ1818"/>
    </row>
    <row r="1819" spans="1:36" ht="24.95" customHeight="1">
      <c r="A1819" s="66"/>
      <c r="M1819" s="37"/>
      <c r="N1819" s="37"/>
      <c r="U1819"/>
      <c r="V1819"/>
      <c r="W1819"/>
      <c r="X1819" s="112"/>
      <c r="Y1819" s="112"/>
      <c r="Z1819" s="200"/>
      <c r="AA1819"/>
      <c r="AB1819"/>
      <c r="AC1819"/>
      <c r="AD1819"/>
      <c r="AE1819"/>
      <c r="AF1819"/>
      <c r="AG1819"/>
      <c r="AH1819"/>
      <c r="AI1819"/>
      <c r="AJ1819"/>
    </row>
    <row r="1820" spans="1:36" ht="24.95" customHeight="1">
      <c r="A1820" s="66"/>
      <c r="M1820" s="37"/>
      <c r="N1820" s="37"/>
      <c r="U1820"/>
      <c r="V1820"/>
      <c r="W1820"/>
      <c r="X1820" s="112"/>
      <c r="Y1820" s="112"/>
      <c r="Z1820" s="200"/>
      <c r="AA1820"/>
      <c r="AB1820"/>
      <c r="AC1820"/>
      <c r="AD1820"/>
      <c r="AE1820"/>
      <c r="AF1820"/>
      <c r="AG1820"/>
      <c r="AH1820"/>
      <c r="AI1820"/>
      <c r="AJ1820"/>
    </row>
    <row r="1821" spans="1:36" ht="24.95" customHeight="1">
      <c r="A1821" s="66"/>
      <c r="M1821" s="37"/>
      <c r="N1821" s="37"/>
      <c r="U1821"/>
      <c r="V1821"/>
      <c r="W1821"/>
      <c r="X1821" s="112"/>
      <c r="Y1821" s="112"/>
      <c r="Z1821" s="200"/>
      <c r="AA1821"/>
      <c r="AB1821"/>
      <c r="AC1821"/>
      <c r="AD1821"/>
      <c r="AE1821"/>
      <c r="AF1821"/>
      <c r="AG1821"/>
      <c r="AH1821"/>
      <c r="AI1821"/>
      <c r="AJ1821"/>
    </row>
    <row r="1822" spans="1:36" ht="24.95" customHeight="1">
      <c r="A1822" s="66"/>
      <c r="M1822" s="37"/>
      <c r="N1822" s="37"/>
      <c r="U1822"/>
      <c r="V1822"/>
      <c r="W1822"/>
      <c r="X1822" s="112"/>
      <c r="Y1822" s="112"/>
      <c r="Z1822" s="200"/>
      <c r="AA1822"/>
      <c r="AB1822"/>
      <c r="AC1822"/>
      <c r="AD1822"/>
      <c r="AE1822"/>
      <c r="AF1822"/>
      <c r="AG1822"/>
      <c r="AH1822"/>
      <c r="AI1822"/>
      <c r="AJ1822"/>
    </row>
    <row r="1823" spans="1:36" ht="24.95" customHeight="1">
      <c r="A1823" s="66"/>
      <c r="M1823" s="37"/>
      <c r="N1823" s="37"/>
      <c r="U1823"/>
      <c r="V1823"/>
      <c r="W1823"/>
      <c r="X1823" s="112"/>
      <c r="Y1823" s="112"/>
      <c r="Z1823" s="200"/>
      <c r="AA1823"/>
      <c r="AB1823"/>
      <c r="AC1823"/>
      <c r="AD1823"/>
      <c r="AE1823"/>
      <c r="AF1823"/>
      <c r="AG1823"/>
      <c r="AH1823"/>
      <c r="AI1823"/>
      <c r="AJ1823"/>
    </row>
    <row r="1824" spans="1:36" ht="24.95" customHeight="1">
      <c r="A1824" s="66"/>
      <c r="M1824" s="37"/>
      <c r="N1824" s="37"/>
      <c r="U1824"/>
      <c r="V1824"/>
      <c r="W1824"/>
      <c r="X1824" s="112"/>
      <c r="Y1824" s="112"/>
      <c r="Z1824" s="200"/>
      <c r="AA1824"/>
      <c r="AB1824"/>
      <c r="AC1824"/>
      <c r="AD1824"/>
      <c r="AE1824"/>
      <c r="AF1824"/>
      <c r="AG1824"/>
      <c r="AH1824"/>
      <c r="AI1824"/>
      <c r="AJ1824"/>
    </row>
    <row r="1825" spans="1:36" ht="24.95" customHeight="1">
      <c r="A1825" s="66"/>
      <c r="M1825" s="37"/>
      <c r="N1825" s="37"/>
      <c r="U1825"/>
      <c r="V1825"/>
      <c r="W1825"/>
      <c r="X1825" s="112"/>
      <c r="Y1825" s="112"/>
      <c r="Z1825" s="200"/>
      <c r="AA1825"/>
      <c r="AB1825"/>
      <c r="AC1825"/>
      <c r="AD1825"/>
      <c r="AE1825"/>
      <c r="AF1825"/>
      <c r="AG1825"/>
      <c r="AH1825"/>
      <c r="AI1825"/>
      <c r="AJ1825"/>
    </row>
    <row r="1826" spans="1:36" ht="24.95" customHeight="1">
      <c r="A1826" s="66"/>
      <c r="M1826" s="37"/>
      <c r="N1826" s="37"/>
      <c r="U1826"/>
      <c r="V1826"/>
      <c r="W1826"/>
      <c r="X1826" s="112"/>
      <c r="Y1826" s="112"/>
      <c r="Z1826" s="200"/>
      <c r="AA1826"/>
      <c r="AB1826"/>
      <c r="AC1826"/>
      <c r="AD1826"/>
      <c r="AE1826"/>
      <c r="AF1826"/>
      <c r="AG1826"/>
      <c r="AH1826"/>
      <c r="AI1826"/>
      <c r="AJ1826"/>
    </row>
    <row r="1827" spans="1:36" ht="24.95" customHeight="1">
      <c r="A1827" s="66"/>
      <c r="M1827" s="37"/>
      <c r="N1827" s="37"/>
      <c r="U1827"/>
      <c r="V1827"/>
      <c r="W1827"/>
      <c r="X1827" s="112"/>
      <c r="Y1827" s="112"/>
      <c r="Z1827" s="200"/>
      <c r="AA1827"/>
      <c r="AB1827"/>
      <c r="AC1827"/>
      <c r="AD1827"/>
      <c r="AE1827"/>
      <c r="AF1827"/>
      <c r="AG1827"/>
      <c r="AH1827"/>
      <c r="AI1827"/>
      <c r="AJ1827"/>
    </row>
    <row r="1828" spans="1:36" ht="24.95" customHeight="1">
      <c r="A1828" s="66"/>
      <c r="M1828" s="37"/>
      <c r="N1828" s="37"/>
      <c r="U1828"/>
      <c r="V1828"/>
      <c r="W1828"/>
      <c r="X1828" s="112"/>
      <c r="Y1828" s="112"/>
      <c r="Z1828" s="200"/>
      <c r="AA1828"/>
      <c r="AB1828"/>
      <c r="AC1828"/>
      <c r="AD1828"/>
      <c r="AE1828"/>
      <c r="AF1828"/>
      <c r="AG1828"/>
      <c r="AH1828"/>
      <c r="AI1828"/>
      <c r="AJ1828"/>
    </row>
    <row r="1829" spans="1:36" ht="24.95" customHeight="1">
      <c r="A1829" s="66"/>
      <c r="M1829" s="37"/>
      <c r="N1829" s="37"/>
      <c r="U1829"/>
      <c r="V1829"/>
      <c r="W1829"/>
      <c r="X1829" s="112"/>
      <c r="Y1829" s="112"/>
      <c r="Z1829" s="200"/>
      <c r="AA1829"/>
      <c r="AB1829"/>
      <c r="AC1829"/>
      <c r="AD1829"/>
      <c r="AE1829"/>
      <c r="AF1829"/>
      <c r="AG1829"/>
      <c r="AH1829"/>
      <c r="AI1829"/>
      <c r="AJ1829"/>
    </row>
    <row r="1830" spans="1:36" ht="24.95" customHeight="1">
      <c r="A1830" s="66"/>
      <c r="M1830" s="37"/>
      <c r="N1830" s="37"/>
      <c r="U1830"/>
      <c r="V1830"/>
      <c r="W1830"/>
      <c r="X1830" s="112"/>
      <c r="Y1830" s="112"/>
      <c r="Z1830" s="200"/>
      <c r="AA1830"/>
      <c r="AB1830"/>
      <c r="AC1830"/>
      <c r="AD1830"/>
      <c r="AE1830"/>
      <c r="AF1830"/>
      <c r="AG1830"/>
      <c r="AH1830"/>
      <c r="AI1830"/>
      <c r="AJ1830"/>
    </row>
    <row r="1831" spans="1:36" ht="24.95" customHeight="1">
      <c r="A1831" s="66"/>
      <c r="M1831" s="37"/>
      <c r="N1831" s="37"/>
      <c r="U1831"/>
      <c r="V1831"/>
      <c r="W1831"/>
      <c r="X1831" s="112"/>
      <c r="Y1831" s="112"/>
      <c r="Z1831" s="200"/>
      <c r="AA1831"/>
      <c r="AB1831"/>
      <c r="AC1831"/>
      <c r="AD1831"/>
      <c r="AE1831"/>
      <c r="AF1831"/>
      <c r="AG1831"/>
      <c r="AH1831"/>
      <c r="AI1831"/>
      <c r="AJ1831"/>
    </row>
    <row r="1832" spans="1:36" ht="24.95" customHeight="1">
      <c r="A1832" s="66"/>
      <c r="M1832" s="37"/>
      <c r="N1832" s="37"/>
      <c r="U1832"/>
      <c r="V1832"/>
      <c r="W1832"/>
      <c r="X1832" s="112"/>
      <c r="Y1832" s="112"/>
      <c r="Z1832" s="200"/>
      <c r="AA1832"/>
      <c r="AB1832"/>
      <c r="AC1832"/>
      <c r="AD1832"/>
      <c r="AE1832"/>
      <c r="AF1832"/>
      <c r="AG1832"/>
      <c r="AH1832"/>
      <c r="AI1832"/>
      <c r="AJ1832"/>
    </row>
    <row r="1833" spans="1:36" ht="24.95" customHeight="1">
      <c r="A1833" s="66"/>
      <c r="M1833" s="37"/>
      <c r="N1833" s="37"/>
      <c r="U1833"/>
      <c r="V1833"/>
      <c r="W1833"/>
      <c r="X1833" s="112"/>
      <c r="Y1833" s="112"/>
      <c r="Z1833" s="200"/>
      <c r="AA1833"/>
      <c r="AB1833"/>
      <c r="AC1833"/>
      <c r="AD1833"/>
      <c r="AE1833"/>
      <c r="AF1833"/>
      <c r="AG1833"/>
      <c r="AH1833"/>
      <c r="AI1833"/>
      <c r="AJ1833"/>
    </row>
    <row r="1834" spans="1:36" ht="24.95" customHeight="1">
      <c r="A1834" s="66"/>
      <c r="M1834" s="37"/>
      <c r="N1834" s="37"/>
      <c r="U1834"/>
      <c r="V1834"/>
      <c r="W1834"/>
      <c r="X1834" s="112"/>
      <c r="Y1834" s="112"/>
      <c r="Z1834" s="200"/>
      <c r="AA1834"/>
      <c r="AB1834"/>
      <c r="AC1834"/>
      <c r="AD1834"/>
      <c r="AE1834"/>
      <c r="AF1834"/>
      <c r="AG1834"/>
      <c r="AH1834"/>
      <c r="AI1834"/>
      <c r="AJ1834"/>
    </row>
    <row r="1835" spans="1:36" ht="24.95" customHeight="1">
      <c r="A1835" s="66"/>
      <c r="M1835" s="37"/>
      <c r="N1835" s="37"/>
      <c r="U1835"/>
      <c r="V1835"/>
      <c r="W1835"/>
      <c r="X1835" s="112"/>
      <c r="Y1835" s="112"/>
      <c r="Z1835" s="200"/>
      <c r="AA1835"/>
      <c r="AB1835"/>
      <c r="AC1835"/>
      <c r="AD1835"/>
      <c r="AE1835"/>
      <c r="AF1835"/>
      <c r="AG1835"/>
      <c r="AH1835"/>
      <c r="AI1835"/>
      <c r="AJ1835"/>
    </row>
    <row r="1836" spans="1:36" ht="24.95" customHeight="1">
      <c r="A1836" s="66"/>
      <c r="M1836" s="37"/>
      <c r="N1836" s="37"/>
      <c r="U1836"/>
      <c r="V1836"/>
      <c r="W1836"/>
      <c r="X1836" s="112"/>
      <c r="Y1836" s="112"/>
      <c r="Z1836" s="200"/>
      <c r="AA1836"/>
      <c r="AB1836"/>
      <c r="AC1836"/>
      <c r="AD1836"/>
      <c r="AE1836"/>
      <c r="AF1836"/>
      <c r="AG1836"/>
      <c r="AH1836"/>
      <c r="AI1836"/>
      <c r="AJ1836"/>
    </row>
    <row r="1837" spans="1:36" ht="24.95" customHeight="1">
      <c r="A1837" s="66"/>
      <c r="M1837" s="37"/>
      <c r="N1837" s="37"/>
      <c r="U1837"/>
      <c r="V1837"/>
      <c r="W1837"/>
      <c r="X1837" s="112"/>
      <c r="Y1837" s="112"/>
      <c r="Z1837" s="200"/>
      <c r="AA1837"/>
      <c r="AB1837"/>
      <c r="AC1837"/>
      <c r="AD1837"/>
      <c r="AE1837"/>
      <c r="AF1837"/>
      <c r="AG1837"/>
      <c r="AH1837"/>
      <c r="AI1837"/>
      <c r="AJ1837"/>
    </row>
    <row r="1838" spans="1:36" ht="24.95" customHeight="1">
      <c r="A1838" s="66"/>
      <c r="M1838" s="37"/>
      <c r="N1838" s="37"/>
      <c r="U1838"/>
      <c r="V1838"/>
      <c r="W1838"/>
      <c r="X1838" s="112"/>
      <c r="Y1838" s="112"/>
      <c r="Z1838" s="200"/>
      <c r="AA1838"/>
      <c r="AB1838"/>
      <c r="AC1838"/>
      <c r="AD1838"/>
      <c r="AE1838"/>
      <c r="AF1838"/>
      <c r="AG1838"/>
      <c r="AH1838"/>
      <c r="AI1838"/>
      <c r="AJ1838"/>
    </row>
    <row r="1839" spans="1:36" ht="24.95" customHeight="1">
      <c r="A1839" s="66"/>
      <c r="M1839" s="37"/>
      <c r="N1839" s="37"/>
      <c r="U1839"/>
      <c r="V1839"/>
      <c r="W1839"/>
      <c r="X1839" s="112"/>
      <c r="Y1839" s="112"/>
      <c r="Z1839" s="200"/>
      <c r="AA1839"/>
      <c r="AB1839"/>
      <c r="AC1839"/>
      <c r="AD1839"/>
      <c r="AE1839"/>
      <c r="AF1839"/>
      <c r="AG1839"/>
      <c r="AH1839"/>
      <c r="AI1839"/>
      <c r="AJ1839"/>
    </row>
    <row r="1840" spans="1:36" ht="24.95" customHeight="1">
      <c r="A1840" s="66"/>
      <c r="M1840" s="37"/>
      <c r="N1840" s="37"/>
      <c r="U1840"/>
      <c r="V1840"/>
      <c r="W1840"/>
      <c r="X1840" s="112"/>
      <c r="Y1840" s="112"/>
      <c r="Z1840" s="200"/>
      <c r="AA1840"/>
      <c r="AB1840"/>
      <c r="AC1840"/>
      <c r="AD1840"/>
      <c r="AE1840"/>
      <c r="AF1840"/>
      <c r="AG1840"/>
      <c r="AH1840"/>
      <c r="AI1840"/>
      <c r="AJ1840"/>
    </row>
    <row r="1841" spans="1:36" ht="24.95" customHeight="1">
      <c r="A1841" s="66"/>
      <c r="M1841" s="37"/>
      <c r="N1841" s="37"/>
      <c r="U1841"/>
      <c r="V1841"/>
      <c r="W1841"/>
      <c r="X1841" s="112"/>
      <c r="Y1841" s="112"/>
      <c r="Z1841" s="200"/>
      <c r="AA1841"/>
      <c r="AB1841"/>
      <c r="AC1841"/>
      <c r="AD1841"/>
      <c r="AE1841"/>
      <c r="AF1841"/>
      <c r="AG1841"/>
      <c r="AH1841"/>
      <c r="AI1841"/>
      <c r="AJ1841"/>
    </row>
    <row r="1842" spans="1:36" ht="24.95" customHeight="1">
      <c r="A1842" s="66"/>
      <c r="M1842" s="37"/>
      <c r="N1842" s="37"/>
      <c r="U1842"/>
      <c r="V1842"/>
      <c r="W1842"/>
      <c r="X1842" s="112"/>
      <c r="Y1842" s="112"/>
      <c r="Z1842" s="200"/>
      <c r="AA1842"/>
      <c r="AB1842"/>
      <c r="AC1842"/>
      <c r="AD1842"/>
      <c r="AE1842"/>
      <c r="AF1842"/>
      <c r="AG1842"/>
      <c r="AH1842"/>
      <c r="AI1842"/>
      <c r="AJ1842"/>
    </row>
    <row r="1843" spans="1:36" ht="24.95" customHeight="1">
      <c r="A1843" s="66"/>
      <c r="M1843" s="37"/>
      <c r="N1843" s="37"/>
      <c r="U1843"/>
      <c r="V1843"/>
      <c r="W1843"/>
      <c r="X1843" s="112"/>
      <c r="Y1843" s="112"/>
      <c r="Z1843" s="200"/>
      <c r="AA1843"/>
      <c r="AB1843"/>
      <c r="AC1843"/>
      <c r="AD1843"/>
      <c r="AE1843"/>
      <c r="AF1843"/>
      <c r="AG1843"/>
      <c r="AH1843"/>
      <c r="AI1843"/>
      <c r="AJ1843"/>
    </row>
    <row r="1844" spans="1:36" ht="24.95" customHeight="1">
      <c r="A1844" s="66"/>
      <c r="M1844" s="37"/>
      <c r="N1844" s="37"/>
      <c r="U1844"/>
      <c r="V1844"/>
      <c r="W1844"/>
      <c r="X1844" s="112"/>
      <c r="Y1844" s="112"/>
      <c r="Z1844" s="200"/>
      <c r="AA1844"/>
      <c r="AB1844"/>
      <c r="AC1844"/>
      <c r="AD1844"/>
      <c r="AE1844"/>
      <c r="AF1844"/>
      <c r="AG1844"/>
      <c r="AH1844"/>
      <c r="AI1844"/>
      <c r="AJ1844"/>
    </row>
    <row r="1845" spans="1:36" ht="24.95" customHeight="1">
      <c r="A1845" s="66"/>
      <c r="M1845" s="37"/>
      <c r="N1845" s="37"/>
      <c r="U1845"/>
      <c r="V1845"/>
      <c r="W1845"/>
      <c r="X1845" s="112"/>
      <c r="Y1845" s="112"/>
      <c r="Z1845" s="200"/>
      <c r="AA1845"/>
      <c r="AB1845"/>
      <c r="AC1845"/>
      <c r="AD1845"/>
      <c r="AE1845"/>
      <c r="AF1845"/>
      <c r="AG1845"/>
      <c r="AH1845"/>
      <c r="AI1845"/>
      <c r="AJ1845"/>
    </row>
    <row r="1846" spans="1:36" ht="24.95" customHeight="1">
      <c r="A1846" s="66"/>
      <c r="M1846" s="37"/>
      <c r="N1846" s="37"/>
      <c r="U1846"/>
      <c r="V1846"/>
      <c r="W1846"/>
      <c r="X1846" s="112"/>
      <c r="Y1846" s="112"/>
      <c r="Z1846" s="200"/>
      <c r="AA1846"/>
      <c r="AB1846"/>
      <c r="AC1846"/>
      <c r="AD1846"/>
      <c r="AE1846"/>
      <c r="AF1846"/>
      <c r="AG1846"/>
      <c r="AH1846"/>
      <c r="AI1846"/>
      <c r="AJ1846"/>
    </row>
    <row r="1847" spans="1:36" ht="24.95" customHeight="1">
      <c r="A1847" s="66"/>
      <c r="M1847" s="37"/>
      <c r="N1847" s="37"/>
      <c r="U1847"/>
      <c r="V1847"/>
      <c r="W1847"/>
      <c r="X1847" s="112"/>
      <c r="Y1847" s="112"/>
      <c r="Z1847" s="200"/>
      <c r="AA1847"/>
      <c r="AB1847"/>
      <c r="AC1847"/>
      <c r="AD1847"/>
      <c r="AE1847"/>
      <c r="AF1847"/>
      <c r="AG1847"/>
      <c r="AH1847"/>
      <c r="AI1847"/>
      <c r="AJ1847"/>
    </row>
    <row r="1848" spans="1:36" ht="24.95" customHeight="1">
      <c r="A1848" s="66"/>
      <c r="M1848" s="37"/>
      <c r="N1848" s="37"/>
      <c r="U1848"/>
      <c r="V1848"/>
      <c r="W1848"/>
      <c r="X1848" s="112"/>
      <c r="Y1848" s="112"/>
      <c r="Z1848" s="200"/>
      <c r="AA1848"/>
      <c r="AB1848"/>
      <c r="AC1848"/>
      <c r="AD1848"/>
      <c r="AE1848"/>
      <c r="AF1848"/>
      <c r="AG1848"/>
      <c r="AH1848"/>
      <c r="AI1848"/>
      <c r="AJ1848"/>
    </row>
    <row r="1849" spans="1:36" ht="24.95" customHeight="1">
      <c r="A1849" s="66"/>
      <c r="M1849" s="37"/>
      <c r="N1849" s="37"/>
      <c r="U1849"/>
      <c r="V1849"/>
      <c r="W1849"/>
      <c r="X1849" s="112"/>
      <c r="Y1849" s="112"/>
      <c r="Z1849" s="200"/>
      <c r="AA1849"/>
      <c r="AB1849"/>
      <c r="AC1849"/>
      <c r="AD1849"/>
      <c r="AE1849"/>
      <c r="AF1849"/>
      <c r="AG1849"/>
      <c r="AH1849"/>
      <c r="AI1849"/>
      <c r="AJ1849"/>
    </row>
    <row r="1850" spans="1:36" ht="24.95" customHeight="1">
      <c r="A1850" s="66"/>
      <c r="M1850" s="37"/>
      <c r="N1850" s="37"/>
      <c r="U1850"/>
      <c r="V1850"/>
      <c r="W1850"/>
      <c r="X1850" s="112"/>
      <c r="Y1850" s="112"/>
      <c r="Z1850" s="200"/>
      <c r="AA1850"/>
      <c r="AB1850"/>
      <c r="AC1850"/>
      <c r="AD1850"/>
      <c r="AE1850"/>
      <c r="AF1850"/>
      <c r="AG1850"/>
      <c r="AH1850"/>
      <c r="AI1850"/>
      <c r="AJ1850"/>
    </row>
    <row r="1851" spans="1:36" ht="24.95" customHeight="1">
      <c r="A1851" s="66"/>
      <c r="M1851" s="37"/>
      <c r="N1851" s="37"/>
      <c r="U1851"/>
      <c r="V1851"/>
      <c r="W1851"/>
      <c r="X1851" s="112"/>
      <c r="Y1851" s="112"/>
      <c r="Z1851" s="200"/>
      <c r="AA1851"/>
      <c r="AB1851"/>
      <c r="AC1851"/>
      <c r="AD1851"/>
      <c r="AE1851"/>
      <c r="AF1851"/>
      <c r="AG1851"/>
      <c r="AH1851"/>
      <c r="AI1851"/>
      <c r="AJ1851"/>
    </row>
    <row r="1852" spans="1:36" ht="24.95" customHeight="1">
      <c r="A1852" s="66"/>
      <c r="M1852" s="37"/>
      <c r="N1852" s="37"/>
      <c r="U1852"/>
      <c r="V1852"/>
      <c r="W1852"/>
      <c r="X1852" s="112"/>
      <c r="Y1852" s="112"/>
      <c r="Z1852" s="200"/>
      <c r="AA1852"/>
      <c r="AB1852"/>
      <c r="AC1852"/>
      <c r="AD1852"/>
      <c r="AE1852"/>
      <c r="AF1852"/>
      <c r="AG1852"/>
      <c r="AH1852"/>
      <c r="AI1852"/>
      <c r="AJ1852"/>
    </row>
    <row r="1853" spans="1:36" ht="24.95" customHeight="1">
      <c r="A1853" s="66"/>
      <c r="M1853" s="37"/>
      <c r="N1853" s="37"/>
      <c r="U1853"/>
      <c r="V1853"/>
      <c r="W1853"/>
      <c r="X1853" s="112"/>
      <c r="Y1853" s="112"/>
      <c r="Z1853" s="200"/>
      <c r="AA1853"/>
      <c r="AB1853"/>
      <c r="AC1853"/>
      <c r="AD1853"/>
      <c r="AE1853"/>
      <c r="AF1853"/>
      <c r="AG1853"/>
      <c r="AH1853"/>
      <c r="AI1853"/>
      <c r="AJ1853"/>
    </row>
    <row r="1854" spans="1:36" ht="24.95" customHeight="1">
      <c r="A1854" s="66"/>
      <c r="M1854" s="37"/>
      <c r="N1854" s="37"/>
      <c r="U1854"/>
      <c r="V1854"/>
      <c r="W1854"/>
      <c r="X1854" s="112"/>
      <c r="Y1854" s="112"/>
      <c r="Z1854" s="200"/>
      <c r="AA1854"/>
      <c r="AB1854"/>
      <c r="AC1854"/>
      <c r="AD1854"/>
      <c r="AE1854"/>
      <c r="AF1854"/>
      <c r="AG1854"/>
      <c r="AH1854"/>
      <c r="AI1854"/>
      <c r="AJ1854"/>
    </row>
    <row r="1855" spans="1:36" ht="24.95" customHeight="1">
      <c r="A1855" s="66"/>
      <c r="M1855" s="37"/>
      <c r="N1855" s="37"/>
      <c r="U1855"/>
      <c r="V1855"/>
      <c r="W1855"/>
      <c r="X1855" s="112"/>
      <c r="Y1855" s="112"/>
      <c r="Z1855" s="200"/>
      <c r="AA1855"/>
      <c r="AB1855"/>
      <c r="AC1855"/>
      <c r="AD1855"/>
      <c r="AE1855"/>
      <c r="AF1855"/>
      <c r="AG1855"/>
      <c r="AH1855"/>
      <c r="AI1855"/>
      <c r="AJ1855"/>
    </row>
    <row r="1856" spans="1:36" ht="24.95" customHeight="1">
      <c r="A1856" s="66"/>
      <c r="M1856" s="37"/>
      <c r="N1856" s="37"/>
      <c r="U1856"/>
      <c r="V1856"/>
      <c r="W1856"/>
      <c r="X1856" s="112"/>
      <c r="Y1856" s="112"/>
      <c r="Z1856" s="200"/>
      <c r="AA1856"/>
      <c r="AB1856"/>
      <c r="AC1856"/>
      <c r="AD1856"/>
      <c r="AE1856"/>
      <c r="AF1856"/>
      <c r="AG1856"/>
      <c r="AH1856"/>
      <c r="AI1856"/>
      <c r="AJ1856"/>
    </row>
    <row r="1857" spans="1:36" ht="24.95" customHeight="1">
      <c r="A1857" s="66"/>
      <c r="M1857" s="37"/>
      <c r="N1857" s="37"/>
      <c r="U1857"/>
      <c r="V1857"/>
      <c r="W1857"/>
      <c r="X1857" s="112"/>
      <c r="Y1857" s="112"/>
      <c r="Z1857" s="200"/>
      <c r="AA1857"/>
      <c r="AB1857"/>
      <c r="AC1857"/>
      <c r="AD1857"/>
      <c r="AE1857"/>
      <c r="AF1857"/>
      <c r="AG1857"/>
      <c r="AH1857"/>
      <c r="AI1857"/>
      <c r="AJ1857"/>
    </row>
    <row r="1858" spans="1:36" ht="24.95" customHeight="1">
      <c r="A1858" s="66"/>
      <c r="M1858" s="37"/>
      <c r="N1858" s="37"/>
      <c r="U1858"/>
      <c r="V1858"/>
      <c r="W1858"/>
      <c r="X1858" s="112"/>
      <c r="Y1858" s="112"/>
      <c r="Z1858" s="200"/>
      <c r="AA1858"/>
      <c r="AB1858"/>
      <c r="AC1858"/>
      <c r="AD1858"/>
      <c r="AE1858"/>
      <c r="AF1858"/>
      <c r="AG1858"/>
      <c r="AH1858"/>
      <c r="AI1858"/>
      <c r="AJ1858"/>
    </row>
    <row r="1859" spans="1:36" ht="24.95" customHeight="1">
      <c r="A1859" s="66"/>
      <c r="M1859" s="37"/>
      <c r="N1859" s="37"/>
      <c r="U1859"/>
      <c r="V1859"/>
      <c r="W1859"/>
      <c r="X1859" s="112"/>
      <c r="Y1859" s="112"/>
      <c r="Z1859" s="200"/>
      <c r="AA1859"/>
      <c r="AB1859"/>
      <c r="AC1859"/>
      <c r="AD1859"/>
      <c r="AE1859"/>
      <c r="AF1859"/>
      <c r="AG1859"/>
      <c r="AH1859"/>
      <c r="AI1859"/>
      <c r="AJ1859"/>
    </row>
    <row r="1860" spans="1:36" ht="24.95" customHeight="1">
      <c r="A1860" s="66"/>
      <c r="M1860" s="37"/>
      <c r="N1860" s="37"/>
      <c r="U1860"/>
      <c r="V1860"/>
      <c r="W1860"/>
      <c r="X1860" s="112"/>
      <c r="Y1860" s="112"/>
      <c r="Z1860" s="200"/>
      <c r="AA1860"/>
      <c r="AB1860"/>
      <c r="AC1860"/>
      <c r="AD1860"/>
      <c r="AE1860"/>
      <c r="AF1860"/>
      <c r="AG1860"/>
      <c r="AH1860"/>
      <c r="AI1860"/>
      <c r="AJ1860"/>
    </row>
    <row r="1861" spans="1:36" ht="24.95" customHeight="1">
      <c r="A1861" s="66"/>
      <c r="M1861" s="37"/>
      <c r="N1861" s="37"/>
      <c r="U1861"/>
      <c r="V1861"/>
      <c r="W1861"/>
      <c r="X1861" s="112"/>
      <c r="Y1861" s="112"/>
      <c r="Z1861" s="200"/>
      <c r="AA1861"/>
      <c r="AB1861"/>
      <c r="AC1861"/>
      <c r="AD1861"/>
      <c r="AE1861"/>
      <c r="AF1861"/>
      <c r="AG1861"/>
      <c r="AH1861"/>
      <c r="AI1861"/>
      <c r="AJ1861"/>
    </row>
    <row r="1862" spans="1:36" ht="24.95" customHeight="1">
      <c r="A1862" s="66"/>
      <c r="M1862" s="37"/>
      <c r="N1862" s="37"/>
      <c r="U1862"/>
      <c r="V1862"/>
      <c r="W1862"/>
      <c r="X1862" s="112"/>
      <c r="Y1862" s="112"/>
      <c r="Z1862" s="200"/>
      <c r="AA1862"/>
      <c r="AB1862"/>
      <c r="AC1862"/>
      <c r="AD1862"/>
      <c r="AE1862"/>
      <c r="AF1862"/>
      <c r="AG1862"/>
      <c r="AH1862"/>
      <c r="AI1862"/>
      <c r="AJ1862"/>
    </row>
    <row r="1863" spans="1:36" ht="24.95" customHeight="1">
      <c r="A1863" s="66"/>
      <c r="M1863" s="37"/>
      <c r="N1863" s="37"/>
      <c r="U1863"/>
      <c r="V1863"/>
      <c r="W1863"/>
      <c r="X1863" s="112"/>
      <c r="Y1863" s="112"/>
      <c r="Z1863" s="200"/>
      <c r="AA1863"/>
      <c r="AB1863"/>
      <c r="AC1863"/>
      <c r="AD1863"/>
      <c r="AE1863"/>
      <c r="AF1863"/>
      <c r="AG1863"/>
      <c r="AH1863"/>
      <c r="AI1863"/>
      <c r="AJ1863"/>
    </row>
    <row r="1864" spans="1:36" ht="24.95" customHeight="1">
      <c r="A1864" s="66"/>
      <c r="M1864" s="37"/>
      <c r="N1864" s="37"/>
      <c r="U1864"/>
      <c r="V1864"/>
      <c r="W1864"/>
      <c r="X1864" s="112"/>
      <c r="Y1864" s="112"/>
      <c r="Z1864" s="200"/>
      <c r="AA1864"/>
      <c r="AB1864"/>
      <c r="AC1864"/>
      <c r="AD1864"/>
      <c r="AE1864"/>
      <c r="AF1864"/>
      <c r="AG1864"/>
      <c r="AH1864"/>
      <c r="AI1864"/>
      <c r="AJ1864"/>
    </row>
    <row r="1865" spans="1:36" ht="24.95" customHeight="1">
      <c r="A1865" s="66"/>
      <c r="M1865" s="37"/>
      <c r="N1865" s="37"/>
      <c r="U1865"/>
      <c r="V1865"/>
      <c r="W1865"/>
      <c r="X1865" s="112"/>
      <c r="Y1865" s="112"/>
      <c r="Z1865" s="200"/>
      <c r="AA1865"/>
      <c r="AB1865"/>
      <c r="AC1865"/>
      <c r="AD1865"/>
      <c r="AE1865"/>
      <c r="AF1865"/>
      <c r="AG1865"/>
      <c r="AH1865"/>
      <c r="AI1865"/>
      <c r="AJ1865"/>
    </row>
    <row r="1866" spans="1:36" ht="24.95" customHeight="1">
      <c r="A1866" s="66"/>
      <c r="M1866" s="37"/>
      <c r="N1866" s="37"/>
      <c r="U1866"/>
      <c r="V1866"/>
      <c r="W1866"/>
      <c r="X1866" s="112"/>
      <c r="Y1866" s="112"/>
      <c r="Z1866" s="200"/>
      <c r="AA1866"/>
      <c r="AB1866"/>
      <c r="AC1866"/>
      <c r="AD1866"/>
      <c r="AE1866"/>
      <c r="AF1866"/>
      <c r="AG1866"/>
      <c r="AH1866"/>
      <c r="AI1866"/>
      <c r="AJ1866"/>
    </row>
    <row r="1867" spans="1:36" ht="24.95" customHeight="1">
      <c r="A1867" s="66"/>
      <c r="M1867" s="37"/>
      <c r="N1867" s="37"/>
      <c r="U1867"/>
      <c r="V1867"/>
      <c r="W1867"/>
      <c r="X1867" s="112"/>
      <c r="Y1867" s="112"/>
      <c r="Z1867" s="200"/>
      <c r="AA1867"/>
      <c r="AB1867"/>
      <c r="AC1867"/>
      <c r="AD1867"/>
      <c r="AE1867"/>
      <c r="AF1867"/>
      <c r="AG1867"/>
      <c r="AH1867"/>
      <c r="AI1867"/>
      <c r="AJ1867"/>
    </row>
    <row r="1868" spans="1:36" ht="24.95" customHeight="1">
      <c r="A1868" s="66"/>
      <c r="M1868" s="37"/>
      <c r="N1868" s="37"/>
      <c r="U1868"/>
      <c r="V1868"/>
      <c r="W1868"/>
      <c r="X1868" s="112"/>
      <c r="Y1868" s="112"/>
      <c r="Z1868" s="200"/>
      <c r="AA1868"/>
      <c r="AB1868"/>
      <c r="AC1868"/>
      <c r="AD1868"/>
      <c r="AE1868"/>
      <c r="AF1868"/>
      <c r="AG1868"/>
      <c r="AH1868"/>
      <c r="AI1868"/>
      <c r="AJ1868"/>
    </row>
    <row r="1869" spans="1:36" ht="24.95" customHeight="1">
      <c r="A1869" s="66"/>
      <c r="M1869" s="37"/>
      <c r="N1869" s="37"/>
      <c r="U1869"/>
      <c r="V1869"/>
      <c r="W1869"/>
      <c r="X1869" s="112"/>
      <c r="Y1869" s="112"/>
      <c r="Z1869" s="200"/>
      <c r="AA1869"/>
      <c r="AB1869"/>
      <c r="AC1869"/>
      <c r="AD1869"/>
      <c r="AE1869"/>
      <c r="AF1869"/>
      <c r="AG1869"/>
      <c r="AH1869"/>
      <c r="AI1869"/>
      <c r="AJ1869"/>
    </row>
    <row r="1870" spans="1:36" ht="24.95" customHeight="1">
      <c r="A1870" s="66"/>
      <c r="M1870" s="37"/>
      <c r="N1870" s="37"/>
      <c r="U1870"/>
      <c r="V1870"/>
      <c r="W1870"/>
      <c r="X1870" s="112"/>
      <c r="Y1870" s="112"/>
      <c r="Z1870" s="200"/>
      <c r="AA1870"/>
      <c r="AB1870"/>
      <c r="AC1870"/>
      <c r="AD1870"/>
      <c r="AE1870"/>
      <c r="AF1870"/>
      <c r="AG1870"/>
      <c r="AH1870"/>
      <c r="AI1870"/>
      <c r="AJ1870"/>
    </row>
    <row r="1871" spans="1:36" ht="24.95" customHeight="1">
      <c r="A1871" s="66"/>
      <c r="M1871" s="37"/>
      <c r="N1871" s="37"/>
      <c r="U1871"/>
      <c r="V1871"/>
      <c r="W1871"/>
      <c r="X1871" s="112"/>
      <c r="Y1871" s="112"/>
      <c r="Z1871" s="200"/>
      <c r="AA1871"/>
      <c r="AB1871"/>
      <c r="AC1871"/>
      <c r="AD1871"/>
      <c r="AE1871"/>
      <c r="AF1871"/>
      <c r="AG1871"/>
      <c r="AH1871"/>
      <c r="AI1871"/>
      <c r="AJ1871"/>
    </row>
    <row r="1872" spans="1:36" ht="24.95" customHeight="1">
      <c r="A1872" s="66"/>
      <c r="M1872" s="37"/>
      <c r="N1872" s="37"/>
      <c r="U1872"/>
      <c r="V1872"/>
      <c r="W1872"/>
      <c r="X1872" s="112"/>
      <c r="Y1872" s="112"/>
      <c r="Z1872" s="200"/>
      <c r="AA1872"/>
      <c r="AB1872"/>
      <c r="AC1872"/>
      <c r="AD1872"/>
      <c r="AE1872"/>
      <c r="AF1872"/>
      <c r="AG1872"/>
      <c r="AH1872"/>
      <c r="AI1872"/>
      <c r="AJ1872"/>
    </row>
    <row r="1873" spans="1:36" ht="24.95" customHeight="1">
      <c r="A1873" s="66"/>
      <c r="M1873" s="37"/>
      <c r="N1873" s="37"/>
      <c r="U1873"/>
      <c r="V1873"/>
      <c r="W1873"/>
      <c r="X1873" s="112"/>
      <c r="Y1873" s="112"/>
      <c r="Z1873" s="200"/>
      <c r="AA1873"/>
      <c r="AB1873"/>
      <c r="AC1873"/>
      <c r="AD1873"/>
      <c r="AE1873"/>
      <c r="AF1873"/>
      <c r="AG1873"/>
      <c r="AH1873"/>
      <c r="AI1873"/>
      <c r="AJ1873"/>
    </row>
    <row r="1874" spans="1:36" ht="24.95" customHeight="1">
      <c r="A1874" s="66"/>
      <c r="M1874" s="37"/>
      <c r="N1874" s="37"/>
      <c r="U1874"/>
      <c r="V1874"/>
      <c r="W1874"/>
      <c r="X1874" s="112"/>
      <c r="Y1874" s="112"/>
      <c r="Z1874" s="200"/>
      <c r="AA1874"/>
      <c r="AB1874"/>
      <c r="AC1874"/>
      <c r="AD1874"/>
      <c r="AE1874"/>
      <c r="AF1874"/>
      <c r="AG1874"/>
      <c r="AH1874"/>
      <c r="AI1874"/>
      <c r="AJ1874"/>
    </row>
    <row r="1875" spans="1:36" ht="24.95" customHeight="1">
      <c r="A1875" s="66"/>
      <c r="M1875" s="37"/>
      <c r="N1875" s="37"/>
      <c r="U1875"/>
      <c r="V1875"/>
      <c r="W1875"/>
      <c r="X1875" s="112"/>
      <c r="Y1875" s="112"/>
      <c r="Z1875" s="200"/>
      <c r="AA1875"/>
      <c r="AB1875"/>
      <c r="AC1875"/>
      <c r="AD1875"/>
      <c r="AE1875"/>
      <c r="AF1875"/>
      <c r="AG1875"/>
      <c r="AH1875"/>
      <c r="AI1875"/>
      <c r="AJ1875"/>
    </row>
    <row r="1876" spans="1:36" ht="24.95" customHeight="1">
      <c r="A1876" s="66"/>
      <c r="M1876" s="37"/>
      <c r="N1876" s="37"/>
      <c r="U1876"/>
      <c r="V1876"/>
      <c r="W1876"/>
      <c r="X1876" s="112"/>
      <c r="Y1876" s="112"/>
      <c r="Z1876" s="200"/>
      <c r="AA1876"/>
      <c r="AB1876"/>
      <c r="AC1876"/>
      <c r="AD1876"/>
      <c r="AE1876"/>
      <c r="AF1876"/>
      <c r="AG1876"/>
      <c r="AH1876"/>
      <c r="AI1876"/>
      <c r="AJ1876"/>
    </row>
    <row r="1877" spans="1:36" ht="24.95" customHeight="1">
      <c r="A1877" s="66"/>
      <c r="M1877" s="37"/>
      <c r="N1877" s="37"/>
      <c r="U1877"/>
      <c r="V1877"/>
      <c r="W1877"/>
      <c r="X1877" s="112"/>
      <c r="Y1877" s="112"/>
      <c r="Z1877" s="200"/>
      <c r="AA1877"/>
      <c r="AB1877"/>
      <c r="AC1877"/>
      <c r="AD1877"/>
      <c r="AE1877"/>
      <c r="AF1877"/>
      <c r="AG1877"/>
      <c r="AH1877"/>
      <c r="AI1877"/>
      <c r="AJ1877"/>
    </row>
    <row r="1878" spans="1:36" ht="24.95" customHeight="1">
      <c r="A1878" s="66"/>
      <c r="M1878" s="37"/>
      <c r="N1878" s="37"/>
      <c r="U1878"/>
      <c r="V1878"/>
      <c r="W1878"/>
      <c r="X1878" s="112"/>
      <c r="Y1878" s="112"/>
      <c r="Z1878" s="200"/>
      <c r="AA1878"/>
      <c r="AB1878"/>
      <c r="AC1878"/>
      <c r="AD1878"/>
      <c r="AE1878"/>
      <c r="AF1878"/>
      <c r="AG1878"/>
      <c r="AH1878"/>
      <c r="AI1878"/>
      <c r="AJ1878"/>
    </row>
    <row r="1879" spans="1:36" ht="24.95" customHeight="1">
      <c r="A1879" s="66"/>
      <c r="M1879" s="37"/>
      <c r="N1879" s="37"/>
      <c r="U1879"/>
      <c r="V1879"/>
      <c r="W1879"/>
      <c r="X1879" s="112"/>
      <c r="Y1879" s="112"/>
      <c r="Z1879" s="200"/>
      <c r="AA1879"/>
      <c r="AB1879"/>
      <c r="AC1879"/>
      <c r="AD1879"/>
      <c r="AE1879"/>
      <c r="AF1879"/>
      <c r="AG1879"/>
      <c r="AH1879"/>
      <c r="AI1879"/>
      <c r="AJ1879"/>
    </row>
    <row r="1880" spans="1:36" ht="24.95" customHeight="1">
      <c r="A1880" s="66"/>
      <c r="M1880" s="37"/>
      <c r="N1880" s="37"/>
      <c r="U1880"/>
      <c r="V1880"/>
      <c r="W1880"/>
      <c r="X1880" s="112"/>
      <c r="Y1880" s="112"/>
      <c r="Z1880" s="200"/>
      <c r="AA1880"/>
      <c r="AB1880"/>
      <c r="AC1880"/>
      <c r="AD1880"/>
      <c r="AE1880"/>
      <c r="AF1880"/>
      <c r="AG1880"/>
      <c r="AH1880"/>
      <c r="AI1880"/>
      <c r="AJ1880"/>
    </row>
    <row r="1881" spans="1:36" ht="24.95" customHeight="1">
      <c r="A1881" s="66"/>
      <c r="M1881" s="37"/>
      <c r="N1881" s="37"/>
      <c r="U1881"/>
      <c r="V1881"/>
      <c r="W1881"/>
      <c r="X1881" s="112"/>
      <c r="Y1881" s="112"/>
      <c r="Z1881" s="200"/>
      <c r="AA1881"/>
      <c r="AB1881"/>
      <c r="AC1881"/>
      <c r="AD1881"/>
      <c r="AE1881"/>
      <c r="AF1881"/>
      <c r="AG1881"/>
      <c r="AH1881"/>
      <c r="AI1881"/>
      <c r="AJ1881"/>
    </row>
    <row r="1882" spans="1:36" ht="24.95" customHeight="1">
      <c r="A1882" s="66"/>
      <c r="M1882" s="37"/>
      <c r="N1882" s="37"/>
      <c r="U1882"/>
      <c r="V1882"/>
      <c r="W1882"/>
      <c r="X1882" s="112"/>
      <c r="Y1882" s="112"/>
      <c r="Z1882" s="200"/>
      <c r="AA1882"/>
      <c r="AB1882"/>
      <c r="AC1882"/>
      <c r="AD1882"/>
      <c r="AE1882"/>
      <c r="AF1882"/>
      <c r="AG1882"/>
      <c r="AH1882"/>
      <c r="AI1882"/>
      <c r="AJ1882"/>
    </row>
    <row r="1883" spans="1:36" ht="24.95" customHeight="1">
      <c r="A1883" s="66"/>
      <c r="M1883" s="37"/>
      <c r="N1883" s="37"/>
      <c r="U1883"/>
      <c r="V1883"/>
      <c r="W1883"/>
      <c r="X1883" s="112"/>
      <c r="Y1883" s="112"/>
      <c r="Z1883" s="200"/>
      <c r="AA1883"/>
      <c r="AB1883"/>
      <c r="AC1883"/>
      <c r="AD1883"/>
      <c r="AE1883"/>
      <c r="AF1883"/>
      <c r="AG1883"/>
      <c r="AH1883"/>
      <c r="AI1883"/>
      <c r="AJ1883"/>
    </row>
    <row r="1884" spans="1:36" ht="24.95" customHeight="1">
      <c r="A1884" s="66"/>
      <c r="M1884" s="37"/>
      <c r="N1884" s="37"/>
      <c r="U1884"/>
      <c r="V1884"/>
      <c r="W1884"/>
      <c r="X1884" s="112"/>
      <c r="Y1884" s="112"/>
      <c r="Z1884" s="200"/>
      <c r="AA1884"/>
      <c r="AB1884"/>
      <c r="AC1884"/>
      <c r="AD1884"/>
      <c r="AE1884"/>
      <c r="AF1884"/>
      <c r="AG1884"/>
      <c r="AH1884"/>
      <c r="AI1884"/>
      <c r="AJ1884"/>
    </row>
    <row r="1885" spans="1:36" ht="24.95" customHeight="1">
      <c r="A1885" s="66"/>
      <c r="M1885" s="37"/>
      <c r="N1885" s="37"/>
      <c r="U1885"/>
      <c r="V1885"/>
      <c r="W1885"/>
      <c r="X1885" s="112"/>
      <c r="Y1885" s="112"/>
      <c r="Z1885" s="200"/>
      <c r="AA1885"/>
      <c r="AB1885"/>
      <c r="AC1885"/>
      <c r="AD1885"/>
      <c r="AE1885"/>
      <c r="AF1885"/>
      <c r="AG1885"/>
      <c r="AH1885"/>
      <c r="AI1885"/>
      <c r="AJ1885"/>
    </row>
    <row r="1886" spans="1:36" ht="24.95" customHeight="1">
      <c r="A1886" s="66"/>
      <c r="M1886" s="37"/>
      <c r="N1886" s="37"/>
      <c r="U1886"/>
      <c r="V1886"/>
      <c r="W1886"/>
      <c r="X1886" s="112"/>
      <c r="Y1886" s="112"/>
      <c r="Z1886" s="200"/>
      <c r="AA1886"/>
      <c r="AB1886"/>
      <c r="AC1886"/>
      <c r="AD1886"/>
      <c r="AE1886"/>
      <c r="AF1886"/>
      <c r="AG1886"/>
      <c r="AH1886"/>
      <c r="AI1886"/>
      <c r="AJ1886"/>
    </row>
    <row r="1887" spans="1:36" ht="24.95" customHeight="1">
      <c r="A1887" s="66"/>
      <c r="M1887" s="37"/>
      <c r="N1887" s="37"/>
      <c r="U1887"/>
      <c r="V1887"/>
      <c r="W1887"/>
      <c r="X1887" s="112"/>
      <c r="Y1887" s="112"/>
      <c r="Z1887" s="200"/>
      <c r="AA1887"/>
      <c r="AB1887"/>
      <c r="AC1887"/>
      <c r="AD1887"/>
      <c r="AE1887"/>
      <c r="AF1887"/>
      <c r="AG1887"/>
      <c r="AH1887"/>
      <c r="AI1887"/>
      <c r="AJ1887"/>
    </row>
    <row r="1888" spans="1:36" ht="24.95" customHeight="1">
      <c r="A1888" s="66"/>
      <c r="M1888" s="37"/>
      <c r="N1888" s="37"/>
      <c r="U1888"/>
      <c r="V1888"/>
      <c r="W1888"/>
      <c r="X1888" s="112"/>
      <c r="Y1888" s="112"/>
      <c r="Z1888" s="200"/>
      <c r="AA1888"/>
      <c r="AB1888"/>
      <c r="AC1888"/>
      <c r="AD1888"/>
      <c r="AE1888"/>
      <c r="AF1888"/>
      <c r="AG1888"/>
      <c r="AH1888"/>
      <c r="AI1888"/>
      <c r="AJ1888"/>
    </row>
    <row r="1889" spans="1:36" ht="24.95" customHeight="1">
      <c r="A1889" s="66"/>
      <c r="M1889" s="37"/>
      <c r="N1889" s="37"/>
      <c r="U1889"/>
      <c r="V1889"/>
      <c r="W1889"/>
      <c r="X1889" s="112"/>
      <c r="Y1889" s="112"/>
      <c r="Z1889" s="200"/>
      <c r="AA1889"/>
      <c r="AB1889"/>
      <c r="AC1889"/>
      <c r="AD1889"/>
      <c r="AE1889"/>
      <c r="AF1889"/>
      <c r="AG1889"/>
      <c r="AH1889"/>
      <c r="AI1889"/>
      <c r="AJ1889"/>
    </row>
    <row r="1890" spans="1:36" ht="24.95" customHeight="1">
      <c r="A1890" s="66"/>
      <c r="M1890" s="37"/>
      <c r="N1890" s="37"/>
      <c r="U1890"/>
      <c r="V1890"/>
      <c r="W1890"/>
      <c r="X1890" s="112"/>
      <c r="Y1890" s="112"/>
      <c r="Z1890" s="200"/>
      <c r="AA1890"/>
      <c r="AB1890"/>
      <c r="AC1890"/>
      <c r="AD1890"/>
      <c r="AE1890"/>
      <c r="AF1890"/>
      <c r="AG1890"/>
      <c r="AH1890"/>
      <c r="AI1890"/>
      <c r="AJ1890"/>
    </row>
    <row r="1891" spans="1:36" ht="24.95" customHeight="1">
      <c r="A1891" s="66"/>
      <c r="M1891" s="37"/>
      <c r="N1891" s="37"/>
      <c r="U1891"/>
      <c r="V1891"/>
      <c r="W1891"/>
      <c r="X1891" s="112"/>
      <c r="Y1891" s="112"/>
      <c r="Z1891" s="200"/>
      <c r="AA1891"/>
      <c r="AB1891"/>
      <c r="AC1891"/>
      <c r="AD1891"/>
      <c r="AE1891"/>
      <c r="AF1891"/>
      <c r="AG1891"/>
      <c r="AH1891"/>
      <c r="AI1891"/>
      <c r="AJ1891"/>
    </row>
    <row r="1892" spans="1:36" ht="24.95" customHeight="1">
      <c r="A1892" s="66"/>
      <c r="M1892" s="37"/>
      <c r="N1892" s="37"/>
      <c r="U1892"/>
      <c r="V1892"/>
      <c r="W1892"/>
      <c r="X1892" s="112"/>
      <c r="Y1892" s="112"/>
      <c r="Z1892" s="200"/>
      <c r="AA1892"/>
      <c r="AB1892"/>
      <c r="AC1892"/>
      <c r="AD1892"/>
      <c r="AE1892"/>
      <c r="AF1892"/>
      <c r="AG1892"/>
      <c r="AH1892"/>
      <c r="AI1892"/>
      <c r="AJ1892"/>
    </row>
    <row r="1893" spans="1:36" ht="24.95" customHeight="1">
      <c r="A1893" s="66"/>
      <c r="M1893" s="37"/>
      <c r="N1893" s="37"/>
      <c r="U1893"/>
      <c r="V1893"/>
      <c r="W1893"/>
      <c r="X1893" s="112"/>
      <c r="Y1893" s="112"/>
      <c r="Z1893" s="200"/>
      <c r="AA1893"/>
      <c r="AB1893"/>
      <c r="AC1893"/>
      <c r="AD1893"/>
      <c r="AE1893"/>
      <c r="AF1893"/>
      <c r="AG1893"/>
      <c r="AH1893"/>
      <c r="AI1893"/>
      <c r="AJ1893"/>
    </row>
    <row r="1894" spans="1:36" ht="24.95" customHeight="1">
      <c r="A1894" s="66"/>
      <c r="M1894" s="37"/>
      <c r="N1894" s="37"/>
      <c r="U1894"/>
      <c r="V1894"/>
      <c r="W1894"/>
      <c r="X1894" s="112"/>
      <c r="Y1894" s="112"/>
      <c r="Z1894" s="200"/>
      <c r="AA1894"/>
      <c r="AB1894"/>
      <c r="AC1894"/>
      <c r="AD1894"/>
      <c r="AE1894"/>
      <c r="AF1894"/>
      <c r="AG1894"/>
      <c r="AH1894"/>
      <c r="AI1894"/>
      <c r="AJ1894"/>
    </row>
    <row r="1895" spans="1:36" ht="24.95" customHeight="1">
      <c r="A1895" s="66"/>
      <c r="M1895" s="37"/>
      <c r="N1895" s="37"/>
      <c r="U1895"/>
      <c r="V1895"/>
      <c r="W1895"/>
      <c r="X1895" s="112"/>
      <c r="Y1895" s="112"/>
      <c r="Z1895" s="200"/>
      <c r="AA1895"/>
      <c r="AB1895"/>
      <c r="AC1895"/>
      <c r="AD1895"/>
      <c r="AE1895"/>
      <c r="AF1895"/>
      <c r="AG1895"/>
      <c r="AH1895"/>
      <c r="AI1895"/>
      <c r="AJ1895"/>
    </row>
    <row r="1896" spans="1:36" ht="24.95" customHeight="1">
      <c r="A1896" s="66"/>
      <c r="M1896" s="37"/>
      <c r="N1896" s="37"/>
      <c r="U1896"/>
      <c r="V1896"/>
      <c r="W1896"/>
      <c r="X1896" s="112"/>
      <c r="Y1896" s="112"/>
      <c r="Z1896" s="200"/>
      <c r="AA1896"/>
      <c r="AB1896"/>
      <c r="AC1896"/>
      <c r="AD1896"/>
      <c r="AE1896"/>
      <c r="AF1896"/>
      <c r="AG1896"/>
      <c r="AH1896"/>
      <c r="AI1896"/>
      <c r="AJ1896"/>
    </row>
    <row r="1897" spans="1:36" ht="24.95" customHeight="1">
      <c r="A1897" s="66"/>
      <c r="M1897" s="37"/>
      <c r="N1897" s="37"/>
      <c r="U1897"/>
      <c r="V1897"/>
      <c r="W1897"/>
      <c r="X1897" s="112"/>
      <c r="Y1897" s="112"/>
      <c r="Z1897" s="200"/>
      <c r="AA1897"/>
      <c r="AB1897"/>
      <c r="AC1897"/>
      <c r="AD1897"/>
      <c r="AE1897"/>
      <c r="AF1897"/>
      <c r="AG1897"/>
      <c r="AH1897"/>
      <c r="AI1897"/>
      <c r="AJ1897"/>
    </row>
    <row r="1898" spans="1:36" ht="24.95" customHeight="1">
      <c r="A1898" s="66"/>
      <c r="M1898" s="37"/>
      <c r="N1898" s="37"/>
      <c r="U1898"/>
      <c r="V1898"/>
      <c r="W1898"/>
      <c r="X1898" s="112"/>
      <c r="Y1898" s="112"/>
      <c r="Z1898" s="200"/>
      <c r="AA1898"/>
      <c r="AB1898"/>
      <c r="AC1898"/>
      <c r="AD1898"/>
      <c r="AE1898"/>
      <c r="AF1898"/>
      <c r="AG1898"/>
      <c r="AH1898"/>
      <c r="AI1898"/>
      <c r="AJ1898"/>
    </row>
    <row r="1899" spans="1:36" ht="24.95" customHeight="1">
      <c r="A1899" s="66"/>
      <c r="M1899" s="37"/>
      <c r="N1899" s="37"/>
      <c r="U1899"/>
      <c r="V1899"/>
      <c r="W1899"/>
      <c r="X1899" s="112"/>
      <c r="Y1899" s="112"/>
      <c r="Z1899" s="200"/>
      <c r="AA1899"/>
      <c r="AB1899"/>
      <c r="AC1899"/>
      <c r="AD1899"/>
      <c r="AE1899"/>
      <c r="AF1899"/>
      <c r="AG1899"/>
      <c r="AH1899"/>
      <c r="AI1899"/>
      <c r="AJ1899"/>
    </row>
    <row r="1900" spans="1:36" ht="24.95" customHeight="1">
      <c r="A1900" s="66"/>
      <c r="M1900" s="37"/>
      <c r="N1900" s="37"/>
      <c r="U1900"/>
      <c r="V1900"/>
      <c r="W1900"/>
      <c r="X1900" s="112"/>
      <c r="Y1900" s="112"/>
      <c r="Z1900" s="200"/>
      <c r="AA1900"/>
      <c r="AB1900"/>
      <c r="AC1900"/>
      <c r="AD1900"/>
      <c r="AE1900"/>
      <c r="AF1900"/>
      <c r="AG1900"/>
      <c r="AH1900"/>
      <c r="AI1900"/>
      <c r="AJ1900"/>
    </row>
    <row r="1901" spans="1:36" ht="24.95" customHeight="1">
      <c r="A1901" s="66"/>
      <c r="M1901" s="37"/>
      <c r="N1901" s="37"/>
      <c r="U1901"/>
      <c r="V1901"/>
      <c r="W1901"/>
      <c r="X1901" s="112"/>
      <c r="Y1901" s="112"/>
      <c r="Z1901" s="200"/>
      <c r="AA1901"/>
      <c r="AB1901"/>
      <c r="AC1901"/>
      <c r="AD1901"/>
      <c r="AE1901"/>
      <c r="AF1901"/>
      <c r="AG1901"/>
      <c r="AH1901"/>
      <c r="AI1901"/>
      <c r="AJ1901"/>
    </row>
    <row r="1902" spans="1:36" ht="24.95" customHeight="1">
      <c r="A1902" s="66"/>
      <c r="M1902" s="37"/>
      <c r="N1902" s="37"/>
      <c r="U1902"/>
      <c r="V1902"/>
      <c r="W1902"/>
      <c r="X1902" s="112"/>
      <c r="Y1902" s="112"/>
      <c r="Z1902" s="200"/>
      <c r="AA1902"/>
      <c r="AB1902"/>
      <c r="AC1902"/>
      <c r="AD1902"/>
      <c r="AE1902"/>
      <c r="AF1902"/>
      <c r="AG1902"/>
      <c r="AH1902"/>
      <c r="AI1902"/>
      <c r="AJ1902"/>
    </row>
    <row r="1903" spans="1:36" ht="24.95" customHeight="1">
      <c r="A1903" s="66"/>
      <c r="M1903" s="37"/>
      <c r="N1903" s="37"/>
      <c r="U1903"/>
      <c r="V1903"/>
      <c r="W1903"/>
      <c r="X1903" s="112"/>
      <c r="Y1903" s="112"/>
      <c r="Z1903" s="200"/>
      <c r="AA1903"/>
      <c r="AB1903"/>
      <c r="AC1903"/>
      <c r="AD1903"/>
      <c r="AE1903"/>
      <c r="AF1903"/>
      <c r="AG1903"/>
      <c r="AH1903"/>
      <c r="AI1903"/>
      <c r="AJ1903"/>
    </row>
    <row r="1904" spans="1:36" ht="24.95" customHeight="1">
      <c r="A1904" s="66"/>
      <c r="M1904" s="37"/>
      <c r="N1904" s="37"/>
      <c r="U1904"/>
      <c r="V1904"/>
      <c r="W1904"/>
      <c r="X1904" s="112"/>
      <c r="Y1904" s="112"/>
      <c r="Z1904" s="200"/>
      <c r="AA1904"/>
      <c r="AB1904"/>
      <c r="AC1904"/>
      <c r="AD1904"/>
      <c r="AE1904"/>
      <c r="AF1904"/>
      <c r="AG1904"/>
      <c r="AH1904"/>
      <c r="AI1904"/>
      <c r="AJ1904"/>
    </row>
    <row r="1905" spans="1:36" ht="24.95" customHeight="1">
      <c r="A1905" s="66"/>
      <c r="M1905" s="37"/>
      <c r="N1905" s="37"/>
      <c r="U1905"/>
      <c r="V1905"/>
      <c r="W1905"/>
      <c r="X1905" s="112"/>
      <c r="Y1905" s="112"/>
      <c r="Z1905" s="200"/>
      <c r="AA1905"/>
      <c r="AB1905"/>
      <c r="AC1905"/>
      <c r="AD1905"/>
      <c r="AE1905"/>
      <c r="AF1905"/>
      <c r="AG1905"/>
      <c r="AH1905"/>
      <c r="AI1905"/>
      <c r="AJ1905"/>
    </row>
    <row r="1906" spans="1:36" ht="24.95" customHeight="1">
      <c r="A1906" s="66"/>
      <c r="M1906" s="37"/>
      <c r="N1906" s="37"/>
      <c r="U1906"/>
      <c r="V1906"/>
      <c r="W1906"/>
      <c r="X1906" s="112"/>
      <c r="Y1906" s="112"/>
      <c r="Z1906" s="200"/>
      <c r="AA1906"/>
      <c r="AB1906"/>
      <c r="AC1906"/>
      <c r="AD1906"/>
      <c r="AE1906"/>
      <c r="AF1906"/>
      <c r="AG1906"/>
      <c r="AH1906"/>
      <c r="AI1906"/>
      <c r="AJ1906"/>
    </row>
    <row r="1907" spans="1:36" ht="24.95" customHeight="1">
      <c r="A1907" s="66"/>
      <c r="M1907" s="37"/>
      <c r="N1907" s="37"/>
      <c r="U1907"/>
      <c r="V1907"/>
      <c r="W1907"/>
      <c r="X1907" s="112"/>
      <c r="Y1907" s="112"/>
      <c r="Z1907" s="200"/>
      <c r="AA1907"/>
      <c r="AB1907"/>
      <c r="AC1907"/>
      <c r="AD1907"/>
      <c r="AE1907"/>
      <c r="AF1907"/>
      <c r="AG1907"/>
      <c r="AH1907"/>
      <c r="AI1907"/>
      <c r="AJ1907"/>
    </row>
    <row r="1908" spans="1:36" ht="24.95" customHeight="1">
      <c r="A1908" s="66"/>
      <c r="M1908" s="37"/>
      <c r="N1908" s="37"/>
      <c r="U1908"/>
      <c r="V1908"/>
      <c r="W1908"/>
      <c r="X1908" s="112"/>
      <c r="Y1908" s="112"/>
      <c r="Z1908" s="200"/>
      <c r="AA1908"/>
      <c r="AB1908"/>
      <c r="AC1908"/>
      <c r="AD1908"/>
      <c r="AE1908"/>
      <c r="AF1908"/>
      <c r="AG1908"/>
      <c r="AH1908"/>
      <c r="AI1908"/>
      <c r="AJ1908"/>
    </row>
    <row r="1909" spans="1:36" ht="24.95" customHeight="1">
      <c r="A1909" s="66"/>
      <c r="M1909" s="37"/>
      <c r="N1909" s="37"/>
      <c r="U1909"/>
      <c r="V1909"/>
      <c r="W1909"/>
      <c r="X1909" s="112"/>
      <c r="Y1909" s="112"/>
      <c r="Z1909" s="200"/>
      <c r="AA1909"/>
      <c r="AB1909"/>
      <c r="AC1909"/>
      <c r="AD1909"/>
      <c r="AE1909"/>
      <c r="AF1909"/>
      <c r="AG1909"/>
      <c r="AH1909"/>
      <c r="AI1909"/>
      <c r="AJ1909"/>
    </row>
    <row r="1910" spans="1:36" ht="24.95" customHeight="1">
      <c r="A1910" s="66"/>
      <c r="M1910" s="37"/>
      <c r="N1910" s="37"/>
      <c r="U1910"/>
      <c r="V1910"/>
      <c r="W1910"/>
      <c r="X1910" s="112"/>
      <c r="Y1910" s="112"/>
      <c r="Z1910" s="200"/>
      <c r="AA1910"/>
      <c r="AB1910"/>
      <c r="AC1910"/>
      <c r="AD1910"/>
      <c r="AE1910"/>
      <c r="AF1910"/>
      <c r="AG1910"/>
      <c r="AH1910"/>
      <c r="AI1910"/>
      <c r="AJ1910"/>
    </row>
    <row r="1911" spans="1:36" ht="24.95" customHeight="1">
      <c r="A1911" s="66"/>
      <c r="M1911" s="37"/>
      <c r="N1911" s="37"/>
      <c r="U1911"/>
      <c r="V1911"/>
      <c r="W1911"/>
      <c r="X1911" s="112"/>
      <c r="Y1911" s="112"/>
      <c r="Z1911" s="200"/>
      <c r="AA1911"/>
      <c r="AB1911"/>
      <c r="AC1911"/>
      <c r="AD1911"/>
      <c r="AE1911"/>
      <c r="AF1911"/>
      <c r="AG1911"/>
      <c r="AH1911"/>
      <c r="AI1911"/>
      <c r="AJ1911"/>
    </row>
    <row r="1912" spans="1:36" ht="24.95" customHeight="1">
      <c r="A1912" s="66"/>
      <c r="M1912" s="37"/>
      <c r="N1912" s="37"/>
      <c r="U1912"/>
      <c r="V1912"/>
      <c r="W1912"/>
      <c r="X1912" s="112"/>
      <c r="Y1912" s="112"/>
      <c r="Z1912" s="200"/>
      <c r="AA1912"/>
      <c r="AB1912"/>
      <c r="AC1912"/>
      <c r="AD1912"/>
      <c r="AE1912"/>
      <c r="AF1912"/>
      <c r="AG1912"/>
      <c r="AH1912"/>
      <c r="AI1912"/>
      <c r="AJ1912"/>
    </row>
    <row r="1913" spans="1:36" ht="24.95" customHeight="1">
      <c r="A1913" s="66"/>
      <c r="M1913" s="37"/>
      <c r="N1913" s="37"/>
      <c r="U1913"/>
      <c r="V1913"/>
      <c r="W1913"/>
      <c r="X1913" s="112"/>
      <c r="Y1913" s="112"/>
      <c r="Z1913" s="200"/>
      <c r="AA1913"/>
      <c r="AB1913"/>
      <c r="AC1913"/>
      <c r="AD1913"/>
      <c r="AE1913"/>
      <c r="AF1913"/>
      <c r="AG1913"/>
      <c r="AH1913"/>
      <c r="AI1913"/>
      <c r="AJ1913"/>
    </row>
    <row r="1914" spans="1:36" ht="24.95" customHeight="1">
      <c r="A1914" s="66"/>
      <c r="M1914" s="37"/>
      <c r="N1914" s="37"/>
      <c r="U1914"/>
      <c r="V1914"/>
      <c r="W1914"/>
      <c r="X1914" s="112"/>
      <c r="Y1914" s="112"/>
      <c r="Z1914" s="200"/>
      <c r="AA1914"/>
      <c r="AB1914"/>
      <c r="AC1914"/>
      <c r="AD1914"/>
      <c r="AE1914"/>
      <c r="AF1914"/>
      <c r="AG1914"/>
      <c r="AH1914"/>
      <c r="AI1914"/>
      <c r="AJ1914"/>
    </row>
    <row r="1915" spans="1:36" ht="24.95" customHeight="1">
      <c r="A1915" s="66"/>
      <c r="M1915" s="37"/>
      <c r="N1915" s="37"/>
      <c r="U1915"/>
      <c r="V1915"/>
      <c r="W1915"/>
      <c r="X1915" s="112"/>
      <c r="Y1915" s="112"/>
      <c r="Z1915" s="200"/>
      <c r="AA1915"/>
      <c r="AB1915"/>
      <c r="AC1915"/>
      <c r="AD1915"/>
      <c r="AE1915"/>
      <c r="AF1915"/>
      <c r="AG1915"/>
      <c r="AH1915"/>
      <c r="AI1915"/>
      <c r="AJ1915"/>
    </row>
    <row r="1916" spans="1:36" ht="24.95" customHeight="1">
      <c r="A1916" s="66"/>
      <c r="M1916" s="37"/>
      <c r="N1916" s="37"/>
      <c r="U1916"/>
      <c r="V1916"/>
      <c r="W1916"/>
      <c r="X1916" s="112"/>
      <c r="Y1916" s="112"/>
      <c r="Z1916" s="200"/>
      <c r="AA1916"/>
      <c r="AB1916"/>
      <c r="AC1916"/>
      <c r="AD1916"/>
      <c r="AE1916"/>
      <c r="AF1916"/>
      <c r="AG1916"/>
      <c r="AH1916"/>
      <c r="AI1916"/>
      <c r="AJ1916"/>
    </row>
    <row r="1917" spans="1:36" ht="24.95" customHeight="1">
      <c r="A1917" s="66"/>
      <c r="M1917" s="37"/>
      <c r="N1917" s="37"/>
      <c r="U1917"/>
      <c r="V1917"/>
      <c r="W1917"/>
      <c r="X1917" s="112"/>
      <c r="Y1917" s="112"/>
      <c r="Z1917" s="200"/>
      <c r="AA1917"/>
      <c r="AB1917"/>
      <c r="AC1917"/>
      <c r="AD1917"/>
      <c r="AE1917"/>
      <c r="AF1917"/>
      <c r="AG1917"/>
      <c r="AH1917"/>
      <c r="AI1917"/>
      <c r="AJ1917"/>
    </row>
    <row r="1918" spans="1:36" ht="24.95" customHeight="1">
      <c r="A1918" s="66"/>
      <c r="M1918" s="37"/>
      <c r="N1918" s="37"/>
      <c r="U1918"/>
      <c r="V1918"/>
      <c r="W1918"/>
      <c r="X1918" s="112"/>
      <c r="Y1918" s="112"/>
      <c r="Z1918" s="200"/>
      <c r="AA1918"/>
      <c r="AB1918"/>
      <c r="AC1918"/>
      <c r="AD1918"/>
      <c r="AE1918"/>
      <c r="AF1918"/>
      <c r="AG1918"/>
      <c r="AH1918"/>
      <c r="AI1918"/>
      <c r="AJ1918"/>
    </row>
    <row r="1919" spans="1:36" ht="24.95" customHeight="1">
      <c r="A1919" s="66"/>
      <c r="M1919" s="37"/>
      <c r="N1919" s="37"/>
      <c r="U1919"/>
      <c r="V1919"/>
      <c r="W1919"/>
      <c r="X1919" s="112"/>
      <c r="Y1919" s="112"/>
      <c r="Z1919" s="200"/>
      <c r="AA1919"/>
      <c r="AB1919"/>
      <c r="AC1919"/>
      <c r="AD1919"/>
      <c r="AE1919"/>
      <c r="AF1919"/>
      <c r="AG1919"/>
      <c r="AH1919"/>
      <c r="AI1919"/>
      <c r="AJ1919"/>
    </row>
    <row r="1920" spans="1:36" ht="24.95" customHeight="1">
      <c r="A1920" s="66"/>
      <c r="M1920" s="37"/>
      <c r="N1920" s="37"/>
      <c r="U1920"/>
      <c r="V1920"/>
      <c r="W1920"/>
      <c r="X1920" s="112"/>
      <c r="Y1920" s="112"/>
      <c r="Z1920" s="200"/>
      <c r="AA1920"/>
      <c r="AB1920"/>
      <c r="AC1920"/>
      <c r="AD1920"/>
      <c r="AE1920"/>
      <c r="AF1920"/>
      <c r="AG1920"/>
      <c r="AH1920"/>
      <c r="AI1920"/>
      <c r="AJ1920"/>
    </row>
    <row r="1921" spans="1:36" ht="24.95" customHeight="1">
      <c r="A1921" s="66"/>
      <c r="M1921" s="37"/>
      <c r="N1921" s="37"/>
      <c r="U1921"/>
      <c r="V1921"/>
      <c r="W1921"/>
      <c r="X1921" s="112"/>
      <c r="Y1921" s="112"/>
      <c r="Z1921" s="200"/>
      <c r="AA1921"/>
      <c r="AB1921"/>
      <c r="AC1921"/>
      <c r="AD1921"/>
      <c r="AE1921"/>
      <c r="AF1921"/>
      <c r="AG1921"/>
      <c r="AH1921"/>
      <c r="AI1921"/>
      <c r="AJ1921"/>
    </row>
    <row r="1922" spans="1:36" ht="24.95" customHeight="1">
      <c r="A1922" s="66"/>
      <c r="M1922" s="37"/>
      <c r="N1922" s="37"/>
      <c r="U1922"/>
      <c r="V1922"/>
      <c r="W1922"/>
      <c r="X1922" s="112"/>
      <c r="Y1922" s="112"/>
      <c r="Z1922" s="200"/>
      <c r="AA1922"/>
      <c r="AB1922"/>
      <c r="AC1922"/>
      <c r="AD1922"/>
      <c r="AE1922"/>
      <c r="AF1922"/>
      <c r="AG1922"/>
      <c r="AH1922"/>
      <c r="AI1922"/>
      <c r="AJ1922"/>
    </row>
    <row r="1923" spans="1:36" ht="24.95" customHeight="1">
      <c r="A1923" s="66"/>
      <c r="M1923" s="37"/>
      <c r="N1923" s="37"/>
      <c r="U1923"/>
      <c r="V1923"/>
      <c r="W1923"/>
      <c r="X1923" s="112"/>
      <c r="Y1923" s="112"/>
      <c r="Z1923" s="200"/>
      <c r="AA1923"/>
      <c r="AB1923"/>
      <c r="AC1923"/>
      <c r="AD1923"/>
      <c r="AE1923"/>
      <c r="AF1923"/>
      <c r="AG1923"/>
      <c r="AH1923"/>
      <c r="AI1923"/>
      <c r="AJ1923"/>
    </row>
    <row r="1924" spans="1:36" ht="24.95" customHeight="1">
      <c r="A1924" s="66"/>
      <c r="M1924" s="37"/>
      <c r="N1924" s="37"/>
      <c r="U1924"/>
      <c r="V1924"/>
      <c r="W1924"/>
      <c r="X1924" s="112"/>
      <c r="Y1924" s="112"/>
      <c r="Z1924" s="200"/>
      <c r="AA1924"/>
      <c r="AB1924"/>
      <c r="AC1924"/>
      <c r="AD1924"/>
      <c r="AE1924"/>
      <c r="AF1924"/>
      <c r="AG1924"/>
      <c r="AH1924"/>
      <c r="AI1924"/>
      <c r="AJ1924"/>
    </row>
    <row r="1925" spans="1:36" ht="24.95" customHeight="1">
      <c r="A1925" s="66"/>
      <c r="M1925" s="37"/>
      <c r="N1925" s="37"/>
      <c r="U1925"/>
      <c r="V1925"/>
      <c r="W1925"/>
      <c r="X1925" s="112"/>
      <c r="Y1925" s="112"/>
      <c r="Z1925" s="200"/>
      <c r="AA1925"/>
      <c r="AB1925"/>
      <c r="AC1925"/>
      <c r="AD1925"/>
      <c r="AE1925"/>
      <c r="AF1925"/>
      <c r="AG1925"/>
      <c r="AH1925"/>
      <c r="AI1925"/>
      <c r="AJ1925"/>
    </row>
    <row r="1926" spans="1:36" ht="24.95" customHeight="1">
      <c r="A1926" s="66"/>
      <c r="M1926" s="37"/>
      <c r="N1926" s="37"/>
      <c r="U1926"/>
      <c r="V1926"/>
      <c r="W1926"/>
      <c r="X1926" s="112"/>
      <c r="Y1926" s="112"/>
      <c r="Z1926" s="200"/>
      <c r="AA1926"/>
      <c r="AB1926"/>
      <c r="AC1926"/>
      <c r="AD1926"/>
      <c r="AE1926"/>
      <c r="AF1926"/>
      <c r="AG1926"/>
      <c r="AH1926"/>
      <c r="AI1926"/>
      <c r="AJ1926"/>
    </row>
    <row r="1927" spans="1:36" ht="24.95" customHeight="1">
      <c r="A1927" s="66"/>
      <c r="M1927" s="37"/>
      <c r="N1927" s="37"/>
      <c r="U1927"/>
      <c r="V1927"/>
      <c r="W1927"/>
      <c r="X1927" s="112"/>
      <c r="Y1927" s="112"/>
      <c r="Z1927" s="200"/>
      <c r="AA1927"/>
      <c r="AB1927"/>
      <c r="AC1927"/>
      <c r="AD1927"/>
      <c r="AE1927"/>
      <c r="AF1927"/>
      <c r="AG1927"/>
      <c r="AH1927"/>
      <c r="AI1927"/>
      <c r="AJ1927"/>
    </row>
    <row r="1928" spans="1:36" ht="24.95" customHeight="1">
      <c r="A1928" s="66"/>
      <c r="M1928" s="37"/>
      <c r="N1928" s="37"/>
      <c r="U1928"/>
      <c r="V1928"/>
      <c r="W1928"/>
      <c r="X1928" s="112"/>
      <c r="Y1928" s="112"/>
      <c r="Z1928" s="200"/>
      <c r="AA1928"/>
      <c r="AB1928"/>
      <c r="AC1928"/>
      <c r="AD1928"/>
      <c r="AE1928"/>
      <c r="AF1928"/>
      <c r="AG1928"/>
      <c r="AH1928"/>
      <c r="AI1928"/>
      <c r="AJ1928"/>
    </row>
    <row r="1929" spans="1:36" ht="24.95" customHeight="1">
      <c r="A1929" s="66"/>
      <c r="M1929" s="37"/>
      <c r="N1929" s="37"/>
      <c r="U1929"/>
      <c r="V1929"/>
      <c r="W1929"/>
      <c r="X1929" s="112"/>
      <c r="Y1929" s="112"/>
      <c r="Z1929" s="200"/>
      <c r="AA1929"/>
      <c r="AB1929"/>
      <c r="AC1929"/>
      <c r="AD1929"/>
      <c r="AE1929"/>
      <c r="AF1929"/>
      <c r="AG1929"/>
      <c r="AH1929"/>
      <c r="AI1929"/>
      <c r="AJ1929"/>
    </row>
    <row r="1930" spans="1:36" ht="24.95" customHeight="1">
      <c r="A1930" s="66"/>
      <c r="M1930" s="37"/>
      <c r="N1930" s="37"/>
      <c r="U1930"/>
      <c r="V1930"/>
      <c r="W1930"/>
      <c r="X1930" s="112"/>
      <c r="Y1930" s="112"/>
      <c r="Z1930" s="200"/>
      <c r="AA1930"/>
      <c r="AB1930"/>
      <c r="AC1930"/>
      <c r="AD1930"/>
      <c r="AE1930"/>
      <c r="AF1930"/>
      <c r="AG1930"/>
      <c r="AH1930"/>
      <c r="AI1930"/>
      <c r="AJ1930"/>
    </row>
    <row r="1931" spans="1:36" ht="24.95" customHeight="1">
      <c r="A1931" s="66"/>
      <c r="M1931" s="37"/>
      <c r="N1931" s="37"/>
      <c r="U1931"/>
      <c r="V1931"/>
      <c r="W1931"/>
      <c r="X1931" s="112"/>
      <c r="Y1931" s="112"/>
      <c r="Z1931" s="200"/>
      <c r="AA1931"/>
      <c r="AB1931"/>
      <c r="AC1931"/>
      <c r="AD1931"/>
      <c r="AE1931"/>
      <c r="AF1931"/>
      <c r="AG1931"/>
      <c r="AH1931"/>
      <c r="AI1931"/>
      <c r="AJ1931"/>
    </row>
    <row r="1932" spans="1:36" ht="24.95" customHeight="1">
      <c r="A1932" s="66"/>
      <c r="M1932" s="37"/>
      <c r="N1932" s="37"/>
      <c r="U1932"/>
      <c r="V1932"/>
      <c r="W1932"/>
      <c r="X1932" s="112"/>
      <c r="Y1932" s="112"/>
      <c r="Z1932" s="200"/>
      <c r="AA1932"/>
      <c r="AB1932"/>
      <c r="AC1932"/>
      <c r="AD1932"/>
      <c r="AE1932"/>
      <c r="AF1932"/>
      <c r="AG1932"/>
      <c r="AH1932"/>
      <c r="AI1932"/>
      <c r="AJ1932"/>
    </row>
    <row r="1933" spans="1:36" ht="24.95" customHeight="1">
      <c r="A1933" s="66"/>
      <c r="M1933" s="37"/>
      <c r="N1933" s="37"/>
      <c r="U1933"/>
      <c r="V1933"/>
      <c r="W1933"/>
      <c r="X1933" s="112"/>
      <c r="Y1933" s="112"/>
      <c r="Z1933" s="200"/>
      <c r="AA1933"/>
      <c r="AB1933"/>
      <c r="AC1933"/>
      <c r="AD1933"/>
      <c r="AE1933"/>
      <c r="AF1933"/>
      <c r="AG1933"/>
      <c r="AH1933"/>
      <c r="AI1933"/>
      <c r="AJ1933"/>
    </row>
    <row r="1934" spans="1:36" ht="24.95" customHeight="1">
      <c r="A1934" s="66"/>
      <c r="M1934" s="37"/>
      <c r="N1934" s="37"/>
      <c r="U1934"/>
      <c r="V1934"/>
      <c r="W1934"/>
      <c r="X1934" s="112"/>
      <c r="Y1934" s="112"/>
      <c r="Z1934" s="200"/>
      <c r="AA1934"/>
      <c r="AB1934"/>
      <c r="AC1934"/>
      <c r="AD1934"/>
      <c r="AE1934"/>
      <c r="AF1934"/>
      <c r="AG1934"/>
      <c r="AH1934"/>
      <c r="AI1934"/>
      <c r="AJ1934"/>
    </row>
    <row r="1935" spans="1:36" ht="24.95" customHeight="1">
      <c r="A1935" s="66"/>
      <c r="M1935" s="37"/>
      <c r="N1935" s="37"/>
      <c r="U1935"/>
      <c r="V1935"/>
      <c r="W1935"/>
      <c r="X1935" s="112"/>
      <c r="Y1935" s="112"/>
      <c r="Z1935" s="200"/>
      <c r="AA1935"/>
      <c r="AB1935"/>
      <c r="AC1935"/>
      <c r="AD1935"/>
      <c r="AE1935"/>
      <c r="AF1935"/>
      <c r="AG1935"/>
      <c r="AH1935"/>
      <c r="AI1935"/>
      <c r="AJ1935"/>
    </row>
    <row r="1936" spans="1:36" ht="24.95" customHeight="1">
      <c r="A1936" s="66"/>
      <c r="M1936" s="37"/>
      <c r="N1936" s="37"/>
      <c r="U1936"/>
      <c r="V1936"/>
      <c r="W1936"/>
      <c r="X1936" s="112"/>
      <c r="Y1936" s="112"/>
      <c r="Z1936" s="200"/>
      <c r="AA1936"/>
      <c r="AB1936"/>
      <c r="AC1936"/>
      <c r="AD1936"/>
      <c r="AE1936"/>
      <c r="AF1936"/>
      <c r="AG1936"/>
      <c r="AH1936"/>
      <c r="AI1936"/>
      <c r="AJ1936"/>
    </row>
    <row r="1937" spans="1:36" ht="24.95" customHeight="1">
      <c r="A1937" s="66"/>
      <c r="M1937" s="37"/>
      <c r="N1937" s="37"/>
      <c r="U1937"/>
      <c r="V1937"/>
      <c r="W1937"/>
      <c r="X1937" s="112"/>
      <c r="Y1937" s="112"/>
      <c r="Z1937" s="200"/>
      <c r="AA1937"/>
      <c r="AB1937"/>
      <c r="AC1937"/>
      <c r="AD1937"/>
      <c r="AE1937"/>
      <c r="AF1937"/>
      <c r="AG1937"/>
      <c r="AH1937"/>
      <c r="AI1937"/>
      <c r="AJ1937"/>
    </row>
    <row r="1938" spans="1:36" ht="24.95" customHeight="1">
      <c r="A1938" s="66"/>
      <c r="M1938" s="37"/>
      <c r="N1938" s="37"/>
      <c r="U1938"/>
      <c r="V1938"/>
      <c r="W1938"/>
      <c r="X1938" s="112"/>
      <c r="Y1938" s="112"/>
      <c r="Z1938" s="200"/>
      <c r="AA1938"/>
      <c r="AB1938"/>
      <c r="AC1938"/>
      <c r="AD1938"/>
      <c r="AE1938"/>
      <c r="AF1938"/>
      <c r="AG1938"/>
      <c r="AH1938"/>
      <c r="AI1938"/>
      <c r="AJ1938"/>
    </row>
    <row r="1939" spans="1:36" ht="24.95" customHeight="1">
      <c r="A1939" s="66"/>
      <c r="M1939" s="37"/>
      <c r="N1939" s="37"/>
      <c r="U1939"/>
      <c r="V1939"/>
      <c r="W1939"/>
      <c r="X1939" s="112"/>
      <c r="Y1939" s="112"/>
      <c r="Z1939" s="200"/>
      <c r="AA1939"/>
      <c r="AB1939"/>
      <c r="AC1939"/>
      <c r="AD1939"/>
      <c r="AE1939"/>
      <c r="AF1939"/>
      <c r="AG1939"/>
      <c r="AH1939"/>
      <c r="AI1939"/>
      <c r="AJ1939"/>
    </row>
    <row r="1940" spans="1:36" ht="24.95" customHeight="1">
      <c r="A1940" s="66"/>
      <c r="M1940" s="37"/>
      <c r="N1940" s="37"/>
      <c r="U1940"/>
      <c r="V1940"/>
      <c r="W1940"/>
      <c r="X1940" s="112"/>
      <c r="Y1940" s="112"/>
      <c r="Z1940" s="200"/>
      <c r="AA1940"/>
      <c r="AB1940"/>
      <c r="AC1940"/>
      <c r="AD1940"/>
      <c r="AE1940"/>
      <c r="AF1940"/>
      <c r="AG1940"/>
      <c r="AH1940"/>
      <c r="AI1940"/>
      <c r="AJ1940"/>
    </row>
    <row r="1941" spans="1:36" ht="24.95" customHeight="1">
      <c r="A1941" s="66"/>
      <c r="M1941" s="37"/>
      <c r="N1941" s="37"/>
      <c r="U1941"/>
      <c r="V1941"/>
      <c r="W1941"/>
      <c r="X1941" s="112"/>
      <c r="Y1941" s="112"/>
      <c r="Z1941" s="200"/>
      <c r="AA1941"/>
      <c r="AB1941"/>
      <c r="AC1941"/>
      <c r="AD1941"/>
      <c r="AE1941"/>
      <c r="AF1941"/>
      <c r="AG1941"/>
      <c r="AH1941"/>
      <c r="AI1941"/>
      <c r="AJ1941"/>
    </row>
    <row r="1942" spans="1:36" ht="24.95" customHeight="1">
      <c r="A1942" s="66"/>
      <c r="M1942" s="37"/>
      <c r="N1942" s="37"/>
      <c r="U1942"/>
      <c r="V1942"/>
      <c r="W1942"/>
      <c r="X1942" s="112"/>
      <c r="Y1942" s="112"/>
      <c r="Z1942" s="200"/>
      <c r="AA1942"/>
      <c r="AB1942"/>
      <c r="AC1942"/>
      <c r="AD1942"/>
      <c r="AE1942"/>
      <c r="AF1942"/>
      <c r="AG1942"/>
      <c r="AH1942"/>
      <c r="AI1942"/>
      <c r="AJ1942"/>
    </row>
    <row r="1943" spans="1:36" ht="24.95" customHeight="1">
      <c r="A1943" s="66"/>
      <c r="M1943" s="37"/>
      <c r="N1943" s="37"/>
      <c r="U1943"/>
      <c r="V1943"/>
      <c r="W1943"/>
      <c r="X1943" s="112"/>
      <c r="Y1943" s="112"/>
      <c r="Z1943" s="200"/>
      <c r="AA1943"/>
      <c r="AB1943"/>
      <c r="AC1943"/>
      <c r="AD1943"/>
      <c r="AE1943"/>
      <c r="AF1943"/>
      <c r="AG1943"/>
      <c r="AH1943"/>
      <c r="AI1943"/>
      <c r="AJ1943"/>
    </row>
    <row r="1944" spans="1:36" ht="24.95" customHeight="1">
      <c r="A1944" s="66"/>
      <c r="M1944" s="37"/>
      <c r="N1944" s="37"/>
      <c r="U1944"/>
      <c r="V1944"/>
      <c r="W1944"/>
      <c r="X1944" s="112"/>
      <c r="Y1944" s="112"/>
      <c r="Z1944" s="200"/>
      <c r="AA1944"/>
      <c r="AB1944"/>
      <c r="AC1944"/>
      <c r="AD1944"/>
      <c r="AE1944"/>
      <c r="AF1944"/>
      <c r="AG1944"/>
      <c r="AH1944"/>
      <c r="AI1944"/>
      <c r="AJ1944"/>
    </row>
    <row r="1945" spans="1:36" ht="24.95" customHeight="1">
      <c r="A1945" s="66"/>
      <c r="M1945" s="37"/>
      <c r="N1945" s="37"/>
      <c r="U1945"/>
      <c r="V1945"/>
      <c r="W1945"/>
      <c r="X1945" s="112"/>
      <c r="Y1945" s="112"/>
      <c r="Z1945" s="200"/>
      <c r="AA1945"/>
      <c r="AB1945"/>
      <c r="AC1945"/>
      <c r="AD1945"/>
      <c r="AE1945"/>
      <c r="AF1945"/>
      <c r="AG1945"/>
      <c r="AH1945"/>
      <c r="AI1945"/>
      <c r="AJ1945"/>
    </row>
    <row r="1946" spans="1:36" ht="24.95" customHeight="1">
      <c r="A1946" s="66"/>
      <c r="M1946" s="37"/>
      <c r="N1946" s="37"/>
      <c r="U1946"/>
      <c r="V1946"/>
      <c r="W1946"/>
      <c r="X1946" s="112"/>
      <c r="Y1946" s="112"/>
      <c r="Z1946" s="200"/>
      <c r="AA1946"/>
      <c r="AB1946"/>
      <c r="AC1946"/>
      <c r="AD1946"/>
      <c r="AE1946"/>
      <c r="AF1946"/>
      <c r="AG1946"/>
      <c r="AH1946"/>
      <c r="AI1946"/>
      <c r="AJ1946"/>
    </row>
    <row r="1947" spans="1:36" ht="24.95" customHeight="1">
      <c r="A1947" s="66"/>
      <c r="M1947" s="37"/>
      <c r="N1947" s="37"/>
      <c r="U1947"/>
      <c r="V1947"/>
      <c r="W1947"/>
      <c r="X1947" s="112"/>
      <c r="Y1947" s="112"/>
      <c r="Z1947" s="200"/>
      <c r="AA1947"/>
      <c r="AB1947"/>
      <c r="AC1947"/>
      <c r="AD1947"/>
      <c r="AE1947"/>
      <c r="AF1947"/>
      <c r="AG1947"/>
      <c r="AH1947"/>
      <c r="AI1947"/>
      <c r="AJ1947"/>
    </row>
    <row r="1948" spans="1:36" ht="24.95" customHeight="1">
      <c r="A1948" s="66"/>
      <c r="M1948" s="37"/>
      <c r="N1948" s="37"/>
      <c r="U1948"/>
      <c r="V1948"/>
      <c r="W1948"/>
      <c r="X1948" s="112"/>
      <c r="Y1948" s="112"/>
      <c r="Z1948" s="200"/>
      <c r="AA1948"/>
      <c r="AB1948"/>
      <c r="AC1948"/>
      <c r="AD1948"/>
      <c r="AE1948"/>
      <c r="AF1948"/>
      <c r="AG1948"/>
      <c r="AH1948"/>
      <c r="AI1948"/>
      <c r="AJ1948"/>
    </row>
    <row r="1949" spans="1:36" ht="24.95" customHeight="1">
      <c r="A1949" s="66"/>
      <c r="M1949" s="37"/>
      <c r="N1949" s="37"/>
      <c r="U1949"/>
      <c r="V1949"/>
      <c r="W1949"/>
      <c r="X1949" s="112"/>
      <c r="Y1949" s="112"/>
      <c r="Z1949" s="200"/>
      <c r="AA1949"/>
      <c r="AB1949"/>
      <c r="AC1949"/>
      <c r="AD1949"/>
      <c r="AE1949"/>
      <c r="AF1949"/>
      <c r="AG1949"/>
      <c r="AH1949"/>
      <c r="AI1949"/>
      <c r="AJ1949"/>
    </row>
    <row r="1950" spans="1:36" ht="24.95" customHeight="1">
      <c r="A1950" s="66"/>
      <c r="M1950" s="37"/>
      <c r="N1950" s="37"/>
      <c r="U1950"/>
      <c r="V1950"/>
      <c r="W1950"/>
      <c r="X1950" s="112"/>
      <c r="Y1950" s="112"/>
      <c r="Z1950" s="200"/>
      <c r="AA1950"/>
      <c r="AB1950"/>
      <c r="AC1950"/>
      <c r="AD1950"/>
      <c r="AE1950"/>
      <c r="AF1950"/>
      <c r="AG1950"/>
      <c r="AH1950"/>
      <c r="AI1950"/>
      <c r="AJ1950"/>
    </row>
    <row r="1951" spans="1:36" ht="24.95" customHeight="1">
      <c r="A1951" s="66"/>
      <c r="M1951" s="37"/>
      <c r="N1951" s="37"/>
      <c r="U1951"/>
      <c r="V1951"/>
      <c r="W1951"/>
      <c r="X1951" s="112"/>
      <c r="Y1951" s="112"/>
      <c r="Z1951" s="200"/>
      <c r="AA1951"/>
      <c r="AB1951"/>
      <c r="AC1951"/>
      <c r="AD1951"/>
      <c r="AE1951"/>
      <c r="AF1951"/>
      <c r="AG1951"/>
      <c r="AH1951"/>
      <c r="AI1951"/>
      <c r="AJ1951"/>
    </row>
    <row r="1952" spans="1:36" ht="24.95" customHeight="1">
      <c r="A1952" s="66"/>
      <c r="M1952" s="37"/>
      <c r="N1952" s="37"/>
      <c r="U1952"/>
      <c r="V1952"/>
      <c r="W1952"/>
      <c r="X1952" s="112"/>
      <c r="Y1952" s="112"/>
      <c r="Z1952" s="200"/>
      <c r="AA1952"/>
      <c r="AB1952"/>
      <c r="AC1952"/>
      <c r="AD1952"/>
      <c r="AE1952"/>
      <c r="AF1952"/>
      <c r="AG1952"/>
      <c r="AH1952"/>
      <c r="AI1952"/>
      <c r="AJ1952"/>
    </row>
    <row r="1953" spans="1:36" ht="24.95" customHeight="1">
      <c r="A1953" s="66"/>
      <c r="M1953" s="37"/>
      <c r="N1953" s="37"/>
      <c r="U1953"/>
      <c r="V1953"/>
      <c r="W1953"/>
      <c r="X1953" s="112"/>
      <c r="Y1953" s="112"/>
      <c r="Z1953" s="200"/>
      <c r="AA1953"/>
      <c r="AB1953"/>
      <c r="AC1953"/>
      <c r="AD1953"/>
      <c r="AE1953"/>
      <c r="AF1953"/>
      <c r="AG1953"/>
      <c r="AH1953"/>
      <c r="AI1953"/>
      <c r="AJ1953"/>
    </row>
    <row r="1954" spans="1:36" ht="24.95" customHeight="1">
      <c r="A1954" s="66"/>
      <c r="M1954" s="37"/>
      <c r="N1954" s="37"/>
      <c r="U1954"/>
      <c r="V1954"/>
      <c r="W1954"/>
      <c r="X1954" s="112"/>
      <c r="Y1954" s="112"/>
      <c r="Z1954" s="200"/>
      <c r="AA1954"/>
      <c r="AB1954"/>
      <c r="AC1954"/>
      <c r="AD1954"/>
      <c r="AE1954"/>
      <c r="AF1954"/>
      <c r="AG1954"/>
      <c r="AH1954"/>
      <c r="AI1954"/>
      <c r="AJ1954"/>
    </row>
    <row r="1955" spans="1:36" ht="24.95" customHeight="1">
      <c r="A1955" s="66"/>
      <c r="M1955" s="37"/>
      <c r="N1955" s="37"/>
      <c r="U1955"/>
      <c r="V1955"/>
      <c r="W1955"/>
      <c r="X1955" s="112"/>
      <c r="Y1955" s="112"/>
      <c r="Z1955" s="200"/>
      <c r="AA1955"/>
      <c r="AB1955"/>
      <c r="AC1955"/>
      <c r="AD1955"/>
      <c r="AE1955"/>
      <c r="AF1955"/>
      <c r="AG1955"/>
      <c r="AH1955"/>
      <c r="AI1955"/>
      <c r="AJ1955"/>
    </row>
    <row r="1956" spans="1:36" ht="24.95" customHeight="1">
      <c r="A1956" s="66"/>
      <c r="M1956" s="37"/>
      <c r="N1956" s="37"/>
      <c r="U1956"/>
      <c r="V1956"/>
      <c r="W1956"/>
      <c r="X1956" s="112"/>
      <c r="Y1956" s="112"/>
      <c r="Z1956" s="200"/>
      <c r="AA1956"/>
      <c r="AB1956"/>
      <c r="AC1956"/>
      <c r="AD1956"/>
      <c r="AE1956"/>
      <c r="AF1956"/>
      <c r="AG1956"/>
      <c r="AH1956"/>
      <c r="AI1956"/>
      <c r="AJ1956"/>
    </row>
    <row r="1957" spans="1:36" ht="24.95" customHeight="1">
      <c r="A1957" s="66"/>
      <c r="M1957" s="37"/>
      <c r="N1957" s="37"/>
      <c r="U1957"/>
      <c r="V1957"/>
      <c r="W1957"/>
      <c r="X1957" s="112"/>
      <c r="Y1957" s="112"/>
      <c r="Z1957" s="200"/>
      <c r="AA1957"/>
      <c r="AB1957"/>
      <c r="AC1957"/>
      <c r="AD1957"/>
      <c r="AE1957"/>
      <c r="AF1957"/>
      <c r="AG1957"/>
      <c r="AH1957"/>
      <c r="AI1957"/>
      <c r="AJ1957"/>
    </row>
    <row r="1958" spans="1:36" ht="24.95" customHeight="1">
      <c r="A1958" s="66"/>
      <c r="M1958" s="37"/>
      <c r="N1958" s="37"/>
      <c r="U1958"/>
      <c r="V1958"/>
      <c r="W1958"/>
      <c r="X1958" s="112"/>
      <c r="Y1958" s="112"/>
      <c r="Z1958" s="200"/>
      <c r="AA1958"/>
      <c r="AB1958"/>
      <c r="AC1958"/>
      <c r="AD1958"/>
      <c r="AE1958"/>
      <c r="AF1958"/>
      <c r="AG1958"/>
      <c r="AH1958"/>
      <c r="AI1958"/>
      <c r="AJ1958"/>
    </row>
    <row r="1959" spans="1:36" ht="24.95" customHeight="1">
      <c r="A1959" s="66"/>
      <c r="M1959" s="37"/>
      <c r="N1959" s="37"/>
      <c r="U1959"/>
      <c r="V1959"/>
      <c r="W1959"/>
      <c r="X1959" s="112"/>
      <c r="Y1959" s="112"/>
      <c r="Z1959" s="200"/>
      <c r="AA1959"/>
      <c r="AB1959"/>
      <c r="AC1959"/>
      <c r="AD1959"/>
      <c r="AE1959"/>
      <c r="AF1959"/>
      <c r="AG1959"/>
      <c r="AH1959"/>
      <c r="AI1959"/>
      <c r="AJ1959"/>
    </row>
    <row r="1960" spans="1:36" ht="24.95" customHeight="1">
      <c r="A1960" s="66"/>
      <c r="M1960" s="37"/>
      <c r="N1960" s="37"/>
      <c r="U1960"/>
      <c r="V1960"/>
      <c r="W1960"/>
      <c r="X1960" s="112"/>
      <c r="Y1960" s="112"/>
      <c r="Z1960" s="200"/>
      <c r="AA1960"/>
      <c r="AB1960"/>
      <c r="AC1960"/>
      <c r="AD1960"/>
      <c r="AE1960"/>
      <c r="AF1960"/>
      <c r="AG1960"/>
      <c r="AH1960"/>
      <c r="AI1960"/>
      <c r="AJ1960"/>
    </row>
    <row r="1961" spans="1:36" ht="24.95" customHeight="1">
      <c r="A1961" s="66"/>
      <c r="M1961" s="37"/>
      <c r="N1961" s="37"/>
      <c r="U1961"/>
      <c r="V1961"/>
      <c r="W1961"/>
      <c r="X1961" s="112"/>
      <c r="Y1961" s="112"/>
      <c r="Z1961" s="200"/>
      <c r="AA1961"/>
      <c r="AB1961"/>
      <c r="AC1961"/>
      <c r="AD1961"/>
      <c r="AE1961"/>
      <c r="AF1961"/>
      <c r="AG1961"/>
      <c r="AH1961"/>
      <c r="AI1961"/>
      <c r="AJ1961"/>
    </row>
    <row r="1962" spans="1:36" ht="24.95" customHeight="1">
      <c r="A1962" s="66"/>
      <c r="M1962" s="37"/>
      <c r="N1962" s="37"/>
      <c r="U1962"/>
      <c r="V1962"/>
      <c r="W1962"/>
      <c r="X1962" s="112"/>
      <c r="Y1962" s="112"/>
      <c r="Z1962" s="200"/>
      <c r="AA1962"/>
      <c r="AB1962"/>
      <c r="AC1962"/>
      <c r="AD1962"/>
      <c r="AE1962"/>
      <c r="AF1962"/>
      <c r="AG1962"/>
      <c r="AH1962"/>
      <c r="AI1962"/>
      <c r="AJ1962"/>
    </row>
    <row r="1963" spans="1:36" ht="24.95" customHeight="1">
      <c r="A1963" s="66"/>
      <c r="M1963" s="37"/>
      <c r="N1963" s="37"/>
      <c r="U1963"/>
      <c r="V1963"/>
      <c r="W1963"/>
      <c r="X1963" s="112"/>
      <c r="Y1963" s="112"/>
      <c r="Z1963" s="200"/>
      <c r="AA1963"/>
      <c r="AB1963"/>
      <c r="AC1963"/>
      <c r="AD1963"/>
      <c r="AE1963"/>
      <c r="AF1963"/>
      <c r="AG1963"/>
      <c r="AH1963"/>
      <c r="AI1963"/>
      <c r="AJ1963"/>
    </row>
    <row r="1964" spans="1:36" ht="24.95" customHeight="1">
      <c r="A1964" s="66"/>
      <c r="M1964" s="37"/>
      <c r="N1964" s="37"/>
      <c r="U1964"/>
      <c r="V1964"/>
      <c r="W1964"/>
      <c r="X1964" s="112"/>
      <c r="Y1964" s="112"/>
      <c r="Z1964" s="200"/>
      <c r="AA1964"/>
      <c r="AB1964"/>
      <c r="AC1964"/>
      <c r="AD1964"/>
      <c r="AE1964"/>
      <c r="AF1964"/>
      <c r="AG1964"/>
      <c r="AH1964"/>
      <c r="AI1964"/>
      <c r="AJ1964"/>
    </row>
    <row r="1965" spans="1:36" ht="24.95" customHeight="1">
      <c r="A1965" s="66"/>
      <c r="M1965" s="37"/>
      <c r="N1965" s="37"/>
      <c r="U1965"/>
      <c r="V1965"/>
      <c r="W1965"/>
      <c r="X1965" s="112"/>
      <c r="Y1965" s="112"/>
      <c r="Z1965" s="200"/>
      <c r="AA1965"/>
      <c r="AB1965"/>
      <c r="AC1965"/>
      <c r="AD1965"/>
      <c r="AE1965"/>
      <c r="AF1965"/>
      <c r="AG1965"/>
      <c r="AH1965"/>
      <c r="AI1965"/>
      <c r="AJ1965"/>
    </row>
    <row r="1966" spans="1:36" ht="24.95" customHeight="1">
      <c r="A1966" s="66"/>
      <c r="M1966" s="37"/>
      <c r="N1966" s="37"/>
      <c r="U1966"/>
      <c r="V1966"/>
      <c r="W1966"/>
      <c r="X1966" s="112"/>
      <c r="Y1966" s="112"/>
      <c r="Z1966" s="200"/>
      <c r="AA1966"/>
      <c r="AB1966"/>
      <c r="AC1966"/>
      <c r="AD1966"/>
      <c r="AE1966"/>
      <c r="AF1966"/>
      <c r="AG1966"/>
      <c r="AH1966"/>
      <c r="AI1966"/>
      <c r="AJ1966"/>
    </row>
    <row r="1967" spans="1:36" ht="24.95" customHeight="1">
      <c r="A1967" s="66"/>
      <c r="M1967" s="37"/>
      <c r="N1967" s="37"/>
      <c r="U1967"/>
      <c r="V1967"/>
      <c r="W1967"/>
      <c r="X1967" s="112"/>
      <c r="Y1967" s="112"/>
      <c r="Z1967" s="200"/>
      <c r="AA1967"/>
      <c r="AB1967"/>
      <c r="AC1967"/>
      <c r="AD1967"/>
      <c r="AE1967"/>
      <c r="AF1967"/>
      <c r="AG1967"/>
      <c r="AH1967"/>
      <c r="AI1967"/>
      <c r="AJ1967"/>
    </row>
    <row r="1968" spans="1:36" ht="24.95" customHeight="1">
      <c r="A1968" s="66"/>
      <c r="M1968" s="37"/>
      <c r="N1968" s="37"/>
      <c r="U1968"/>
      <c r="V1968"/>
      <c r="W1968"/>
      <c r="X1968" s="112"/>
      <c r="Y1968" s="112"/>
      <c r="Z1968" s="200"/>
      <c r="AA1968"/>
      <c r="AB1968"/>
      <c r="AC1968"/>
      <c r="AD1968"/>
      <c r="AE1968"/>
      <c r="AF1968"/>
      <c r="AG1968"/>
      <c r="AH1968"/>
      <c r="AI1968"/>
      <c r="AJ1968"/>
    </row>
    <row r="1969" spans="1:36" ht="24.95" customHeight="1">
      <c r="A1969" s="66"/>
      <c r="M1969" s="37"/>
      <c r="N1969" s="37"/>
      <c r="U1969"/>
      <c r="V1969"/>
      <c r="W1969"/>
      <c r="X1969" s="112"/>
      <c r="Y1969" s="112"/>
      <c r="Z1969" s="200"/>
      <c r="AA1969"/>
      <c r="AB1969"/>
      <c r="AC1969"/>
      <c r="AD1969"/>
      <c r="AE1969"/>
      <c r="AF1969"/>
      <c r="AG1969"/>
      <c r="AH1969"/>
      <c r="AI1969"/>
      <c r="AJ1969"/>
    </row>
    <row r="1970" spans="1:36" ht="24.95" customHeight="1">
      <c r="A1970" s="66"/>
      <c r="M1970" s="37"/>
      <c r="N1970" s="37"/>
      <c r="U1970"/>
      <c r="V1970"/>
      <c r="W1970"/>
      <c r="X1970" s="112"/>
      <c r="Y1970" s="112"/>
      <c r="Z1970" s="200"/>
      <c r="AA1970"/>
      <c r="AB1970"/>
      <c r="AC1970"/>
      <c r="AD1970"/>
      <c r="AE1970"/>
      <c r="AF1970"/>
      <c r="AG1970"/>
      <c r="AH1970"/>
      <c r="AI1970"/>
      <c r="AJ1970"/>
    </row>
    <row r="1971" spans="1:36" ht="24.95" customHeight="1">
      <c r="A1971" s="66"/>
      <c r="M1971" s="37"/>
      <c r="N1971" s="37"/>
      <c r="U1971"/>
      <c r="V1971"/>
      <c r="W1971"/>
      <c r="X1971" s="112"/>
      <c r="Y1971" s="112"/>
      <c r="Z1971" s="200"/>
      <c r="AA1971"/>
      <c r="AB1971"/>
      <c r="AC1971"/>
      <c r="AD1971"/>
      <c r="AE1971"/>
      <c r="AF1971"/>
      <c r="AG1971"/>
      <c r="AH1971"/>
      <c r="AI1971"/>
      <c r="AJ1971"/>
    </row>
    <row r="1972" spans="1:36" ht="24.95" customHeight="1">
      <c r="A1972" s="66"/>
      <c r="M1972" s="37"/>
      <c r="N1972" s="37"/>
      <c r="U1972"/>
      <c r="V1972"/>
      <c r="W1972"/>
      <c r="X1972" s="112"/>
      <c r="Y1972" s="112"/>
      <c r="Z1972" s="200"/>
      <c r="AA1972"/>
      <c r="AB1972"/>
      <c r="AC1972"/>
      <c r="AD1972"/>
      <c r="AE1972"/>
      <c r="AF1972"/>
      <c r="AG1972"/>
      <c r="AH1972"/>
      <c r="AI1972"/>
      <c r="AJ1972"/>
    </row>
    <row r="1973" spans="1:36" ht="24.95" customHeight="1">
      <c r="A1973" s="66"/>
      <c r="M1973" s="37"/>
      <c r="N1973" s="37"/>
      <c r="U1973"/>
      <c r="V1973"/>
      <c r="W1973"/>
      <c r="X1973" s="112"/>
      <c r="Y1973" s="112"/>
      <c r="Z1973" s="200"/>
      <c r="AA1973"/>
      <c r="AB1973"/>
      <c r="AC1973"/>
      <c r="AD1973"/>
      <c r="AE1973"/>
      <c r="AF1973"/>
      <c r="AG1973"/>
      <c r="AH1973"/>
      <c r="AI1973"/>
      <c r="AJ1973"/>
    </row>
    <row r="1974" spans="1:36" ht="24.95" customHeight="1">
      <c r="A1974" s="66"/>
      <c r="M1974" s="37"/>
      <c r="N1974" s="37"/>
      <c r="U1974"/>
      <c r="V1974"/>
      <c r="W1974"/>
      <c r="X1974" s="112"/>
      <c r="Y1974" s="112"/>
      <c r="Z1974" s="200"/>
      <c r="AA1974"/>
      <c r="AB1974"/>
      <c r="AC1974"/>
      <c r="AD1974"/>
      <c r="AE1974"/>
      <c r="AF1974"/>
      <c r="AG1974"/>
      <c r="AH1974"/>
      <c r="AI1974"/>
      <c r="AJ1974"/>
    </row>
    <row r="1975" spans="1:36" ht="24.95" customHeight="1">
      <c r="A1975" s="66"/>
      <c r="M1975" s="37"/>
      <c r="N1975" s="37"/>
      <c r="U1975"/>
      <c r="V1975"/>
      <c r="W1975"/>
      <c r="X1975" s="112"/>
      <c r="Y1975" s="112"/>
      <c r="Z1975" s="200"/>
      <c r="AA1975"/>
      <c r="AB1975"/>
      <c r="AC1975"/>
      <c r="AD1975"/>
      <c r="AE1975"/>
      <c r="AF1975"/>
      <c r="AG1975"/>
      <c r="AH1975"/>
      <c r="AI1975"/>
      <c r="AJ1975"/>
    </row>
    <row r="1976" spans="1:36" ht="24.95" customHeight="1">
      <c r="A1976" s="66"/>
      <c r="M1976" s="37"/>
      <c r="N1976" s="37"/>
      <c r="U1976"/>
      <c r="V1976"/>
      <c r="W1976"/>
      <c r="X1976" s="112"/>
      <c r="Y1976" s="112"/>
      <c r="Z1976" s="200"/>
      <c r="AA1976"/>
      <c r="AB1976"/>
      <c r="AC1976"/>
      <c r="AD1976"/>
      <c r="AE1976"/>
      <c r="AF1976"/>
      <c r="AG1976"/>
      <c r="AH1976"/>
      <c r="AI1976"/>
      <c r="AJ1976"/>
    </row>
    <row r="1977" spans="1:36" ht="24.95" customHeight="1">
      <c r="A1977" s="66"/>
      <c r="M1977" s="37"/>
      <c r="N1977" s="37"/>
      <c r="U1977"/>
      <c r="V1977"/>
      <c r="W1977"/>
      <c r="X1977" s="112"/>
      <c r="Y1977" s="112"/>
      <c r="Z1977" s="200"/>
      <c r="AA1977"/>
      <c r="AB1977"/>
      <c r="AC1977"/>
      <c r="AD1977"/>
      <c r="AE1977"/>
      <c r="AF1977"/>
      <c r="AG1977"/>
      <c r="AH1977"/>
      <c r="AI1977"/>
      <c r="AJ1977"/>
    </row>
    <row r="1978" spans="1:36" ht="24.95" customHeight="1">
      <c r="A1978" s="66"/>
      <c r="M1978" s="37"/>
      <c r="N1978" s="37"/>
      <c r="U1978"/>
      <c r="V1978"/>
      <c r="W1978"/>
      <c r="X1978" s="112"/>
      <c r="Y1978" s="112"/>
      <c r="Z1978" s="200"/>
      <c r="AA1978"/>
      <c r="AB1978"/>
      <c r="AC1978"/>
      <c r="AD1978"/>
      <c r="AE1978"/>
      <c r="AF1978"/>
      <c r="AG1978"/>
      <c r="AH1978"/>
      <c r="AI1978"/>
      <c r="AJ1978"/>
    </row>
    <row r="1979" spans="1:36" ht="24.95" customHeight="1">
      <c r="A1979" s="66"/>
      <c r="M1979" s="37"/>
      <c r="N1979" s="37"/>
      <c r="U1979"/>
      <c r="V1979"/>
      <c r="W1979"/>
      <c r="X1979" s="112"/>
      <c r="Y1979" s="112"/>
      <c r="Z1979" s="200"/>
      <c r="AA1979"/>
      <c r="AB1979"/>
      <c r="AC1979"/>
      <c r="AD1979"/>
      <c r="AE1979"/>
      <c r="AF1979"/>
      <c r="AG1979"/>
      <c r="AH1979"/>
      <c r="AI1979"/>
      <c r="AJ1979"/>
    </row>
    <row r="1980" spans="1:36" ht="24.95" customHeight="1">
      <c r="A1980" s="66"/>
      <c r="M1980" s="37"/>
      <c r="N1980" s="37"/>
      <c r="U1980"/>
      <c r="V1980"/>
      <c r="W1980"/>
      <c r="X1980" s="112"/>
      <c r="Y1980" s="112"/>
      <c r="Z1980" s="200"/>
      <c r="AA1980"/>
      <c r="AB1980"/>
      <c r="AC1980"/>
      <c r="AD1980"/>
      <c r="AE1980"/>
      <c r="AF1980"/>
      <c r="AG1980"/>
      <c r="AH1980"/>
      <c r="AI1980"/>
      <c r="AJ1980"/>
    </row>
    <row r="1981" spans="1:36" ht="24.95" customHeight="1">
      <c r="A1981" s="66"/>
      <c r="M1981" s="37"/>
      <c r="N1981" s="37"/>
      <c r="U1981"/>
      <c r="V1981"/>
      <c r="W1981"/>
      <c r="X1981" s="112"/>
      <c r="Y1981" s="112"/>
      <c r="Z1981" s="200"/>
      <c r="AA1981"/>
      <c r="AB1981"/>
      <c r="AC1981"/>
      <c r="AD1981"/>
      <c r="AE1981"/>
      <c r="AF1981"/>
      <c r="AG1981"/>
      <c r="AH1981"/>
      <c r="AI1981"/>
      <c r="AJ1981"/>
    </row>
    <row r="1982" spans="1:36" ht="24.95" customHeight="1">
      <c r="A1982" s="66"/>
      <c r="M1982" s="37"/>
      <c r="N1982" s="37"/>
      <c r="U1982"/>
      <c r="V1982"/>
      <c r="W1982"/>
      <c r="X1982" s="112"/>
      <c r="Y1982" s="112"/>
      <c r="Z1982" s="200"/>
      <c r="AA1982"/>
      <c r="AB1982"/>
      <c r="AC1982"/>
      <c r="AD1982"/>
      <c r="AE1982"/>
      <c r="AF1982"/>
      <c r="AG1982"/>
      <c r="AH1982"/>
      <c r="AI1982"/>
      <c r="AJ1982"/>
    </row>
    <row r="1983" spans="1:36" ht="24.95" customHeight="1">
      <c r="A1983" s="66"/>
      <c r="M1983" s="37"/>
      <c r="N1983" s="37"/>
      <c r="U1983"/>
      <c r="V1983"/>
      <c r="W1983"/>
      <c r="X1983" s="112"/>
      <c r="Y1983" s="112"/>
      <c r="Z1983" s="200"/>
      <c r="AA1983"/>
      <c r="AB1983"/>
      <c r="AC1983"/>
      <c r="AD1983"/>
      <c r="AE1983"/>
      <c r="AF1983"/>
      <c r="AG1983"/>
      <c r="AH1983"/>
      <c r="AI1983"/>
      <c r="AJ1983"/>
    </row>
    <row r="1984" spans="1:36" ht="24.95" customHeight="1">
      <c r="A1984" s="66"/>
      <c r="M1984" s="37"/>
      <c r="N1984" s="37"/>
      <c r="U1984"/>
      <c r="V1984"/>
      <c r="W1984"/>
      <c r="X1984" s="112"/>
      <c r="Y1984" s="112"/>
      <c r="Z1984" s="200"/>
      <c r="AA1984"/>
      <c r="AB1984"/>
      <c r="AC1984"/>
      <c r="AD1984"/>
      <c r="AE1984"/>
      <c r="AF1984"/>
      <c r="AG1984"/>
      <c r="AH1984"/>
      <c r="AI1984"/>
      <c r="AJ1984"/>
    </row>
    <row r="1985" spans="1:36" ht="24.95" customHeight="1">
      <c r="A1985" s="66"/>
      <c r="M1985" s="37"/>
      <c r="N1985" s="37"/>
      <c r="U1985"/>
      <c r="V1985"/>
      <c r="W1985"/>
      <c r="X1985" s="112"/>
      <c r="Y1985" s="112"/>
      <c r="Z1985" s="200"/>
      <c r="AA1985"/>
      <c r="AB1985"/>
      <c r="AC1985"/>
      <c r="AD1985"/>
      <c r="AE1985"/>
      <c r="AF1985"/>
      <c r="AG1985"/>
      <c r="AH1985"/>
      <c r="AI1985"/>
      <c r="AJ1985"/>
    </row>
    <row r="1986" spans="1:36" ht="24.95" customHeight="1">
      <c r="A1986" s="66"/>
      <c r="M1986" s="37"/>
      <c r="N1986" s="37"/>
      <c r="U1986"/>
      <c r="V1986"/>
      <c r="W1986"/>
      <c r="X1986" s="112"/>
      <c r="Y1986" s="112"/>
      <c r="Z1986" s="200"/>
      <c r="AA1986"/>
      <c r="AB1986"/>
      <c r="AC1986"/>
      <c r="AD1986"/>
      <c r="AE1986"/>
      <c r="AF1986"/>
      <c r="AG1986"/>
      <c r="AH1986"/>
      <c r="AI1986"/>
      <c r="AJ1986"/>
    </row>
    <row r="1987" spans="1:36" ht="24.95" customHeight="1">
      <c r="A1987" s="66"/>
      <c r="M1987" s="37"/>
      <c r="N1987" s="37"/>
      <c r="U1987"/>
      <c r="V1987"/>
      <c r="W1987"/>
      <c r="X1987" s="112"/>
      <c r="Y1987" s="112"/>
      <c r="Z1987" s="200"/>
      <c r="AA1987"/>
      <c r="AB1987"/>
      <c r="AC1987"/>
      <c r="AD1987"/>
      <c r="AE1987"/>
      <c r="AF1987"/>
      <c r="AG1987"/>
      <c r="AH1987"/>
      <c r="AI1987"/>
      <c r="AJ1987"/>
    </row>
    <row r="1988" spans="1:36" ht="24.95" customHeight="1">
      <c r="A1988" s="66"/>
      <c r="M1988" s="37"/>
      <c r="N1988" s="37"/>
      <c r="U1988"/>
      <c r="V1988"/>
      <c r="W1988"/>
      <c r="X1988" s="112"/>
      <c r="Y1988" s="112"/>
      <c r="Z1988" s="200"/>
      <c r="AA1988"/>
      <c r="AB1988"/>
      <c r="AC1988"/>
      <c r="AD1988"/>
      <c r="AE1988"/>
      <c r="AF1988"/>
      <c r="AG1988"/>
      <c r="AH1988"/>
      <c r="AI1988"/>
      <c r="AJ1988"/>
    </row>
    <row r="1989" spans="1:36" ht="24.95" customHeight="1">
      <c r="A1989" s="66"/>
      <c r="M1989" s="37"/>
      <c r="N1989" s="37"/>
      <c r="U1989"/>
      <c r="V1989"/>
      <c r="W1989"/>
      <c r="X1989" s="112"/>
      <c r="Y1989" s="112"/>
      <c r="Z1989" s="200"/>
      <c r="AA1989"/>
      <c r="AB1989"/>
      <c r="AC1989"/>
      <c r="AD1989"/>
      <c r="AE1989"/>
      <c r="AF1989"/>
      <c r="AG1989"/>
      <c r="AH1989"/>
      <c r="AI1989"/>
      <c r="AJ1989"/>
    </row>
    <row r="1990" spans="1:36" ht="24.95" customHeight="1">
      <c r="A1990" s="66"/>
      <c r="M1990" s="37"/>
      <c r="N1990" s="37"/>
      <c r="U1990"/>
      <c r="V1990"/>
      <c r="W1990"/>
      <c r="X1990" s="112"/>
      <c r="Y1990" s="112"/>
      <c r="Z1990" s="200"/>
      <c r="AA1990"/>
      <c r="AB1990"/>
      <c r="AC1990"/>
      <c r="AD1990"/>
      <c r="AE1990"/>
      <c r="AF1990"/>
      <c r="AG1990"/>
      <c r="AH1990"/>
      <c r="AI1990"/>
      <c r="AJ1990"/>
    </row>
    <row r="1991" spans="1:36" ht="24.95" customHeight="1">
      <c r="A1991" s="66"/>
      <c r="M1991" s="37"/>
      <c r="N1991" s="37"/>
      <c r="U1991"/>
      <c r="V1991"/>
      <c r="W1991"/>
      <c r="X1991" s="112"/>
      <c r="Y1991" s="112"/>
      <c r="Z1991" s="200"/>
      <c r="AA1991"/>
      <c r="AB1991"/>
      <c r="AC1991"/>
      <c r="AD1991"/>
      <c r="AE1991"/>
      <c r="AF1991"/>
      <c r="AG1991"/>
      <c r="AH1991"/>
      <c r="AI1991"/>
      <c r="AJ1991"/>
    </row>
    <row r="1992" spans="1:36" ht="24.95" customHeight="1">
      <c r="A1992" s="66"/>
      <c r="M1992" s="37"/>
      <c r="N1992" s="37"/>
      <c r="U1992"/>
      <c r="V1992"/>
      <c r="W1992"/>
      <c r="X1992" s="112"/>
      <c r="Y1992" s="112"/>
      <c r="Z1992" s="200"/>
      <c r="AA1992"/>
      <c r="AB1992"/>
      <c r="AC1992"/>
      <c r="AD1992"/>
      <c r="AE1992"/>
      <c r="AF1992"/>
      <c r="AG1992"/>
      <c r="AH1992"/>
      <c r="AI1992"/>
      <c r="AJ1992"/>
    </row>
    <row r="1993" spans="1:36" ht="24.95" customHeight="1">
      <c r="A1993" s="66"/>
      <c r="M1993" s="37"/>
      <c r="N1993" s="37"/>
      <c r="U1993"/>
      <c r="V1993"/>
      <c r="W1993"/>
      <c r="X1993" s="112"/>
      <c r="Y1993" s="112"/>
      <c r="Z1993" s="200"/>
      <c r="AA1993"/>
      <c r="AB1993"/>
      <c r="AC1993"/>
      <c r="AD1993"/>
      <c r="AE1993"/>
      <c r="AF1993"/>
      <c r="AG1993"/>
      <c r="AH1993"/>
      <c r="AI1993"/>
      <c r="AJ1993"/>
    </row>
    <row r="1994" spans="1:36" ht="24.95" customHeight="1">
      <c r="A1994" s="66"/>
      <c r="M1994" s="37"/>
      <c r="N1994" s="37"/>
      <c r="U1994"/>
      <c r="V1994"/>
      <c r="W1994"/>
      <c r="X1994" s="112"/>
      <c r="Y1994" s="112"/>
      <c r="Z1994" s="200"/>
      <c r="AA1994"/>
      <c r="AB1994"/>
      <c r="AC1994"/>
      <c r="AD1994"/>
      <c r="AE1994"/>
      <c r="AF1994"/>
      <c r="AG1994"/>
      <c r="AH1994"/>
      <c r="AI1994"/>
      <c r="AJ1994"/>
    </row>
    <row r="1995" spans="1:36" ht="24.95" customHeight="1">
      <c r="A1995" s="66"/>
      <c r="M1995" s="37"/>
      <c r="N1995" s="37"/>
      <c r="U1995"/>
      <c r="V1995"/>
      <c r="W1995"/>
      <c r="X1995" s="112"/>
      <c r="Y1995" s="112"/>
      <c r="Z1995" s="200"/>
      <c r="AA1995"/>
      <c r="AB1995"/>
      <c r="AC1995"/>
      <c r="AD1995"/>
      <c r="AE1995"/>
      <c r="AF1995"/>
      <c r="AG1995"/>
      <c r="AH1995"/>
      <c r="AI1995"/>
      <c r="AJ1995"/>
    </row>
    <row r="1996" spans="1:36" ht="24.95" customHeight="1">
      <c r="A1996" s="66"/>
      <c r="M1996" s="37"/>
      <c r="N1996" s="37"/>
      <c r="U1996"/>
      <c r="V1996"/>
      <c r="W1996"/>
      <c r="X1996" s="112"/>
      <c r="Y1996" s="112"/>
      <c r="Z1996" s="200"/>
      <c r="AA1996"/>
      <c r="AB1996"/>
      <c r="AC1996"/>
      <c r="AD1996"/>
      <c r="AE1996"/>
      <c r="AF1996"/>
      <c r="AG1996"/>
      <c r="AH1996"/>
      <c r="AI1996"/>
      <c r="AJ1996"/>
    </row>
    <row r="1997" spans="1:36" ht="24.95" customHeight="1">
      <c r="A1997" s="66"/>
      <c r="M1997" s="37"/>
      <c r="N1997" s="37"/>
      <c r="U1997"/>
      <c r="V1997"/>
      <c r="W1997"/>
      <c r="X1997" s="112"/>
      <c r="Y1997" s="112"/>
      <c r="Z1997" s="200"/>
      <c r="AA1997"/>
      <c r="AB1997"/>
      <c r="AC1997"/>
      <c r="AD1997"/>
      <c r="AE1997"/>
      <c r="AF1997"/>
      <c r="AG1997"/>
      <c r="AH1997"/>
      <c r="AI1997"/>
      <c r="AJ1997"/>
    </row>
    <row r="1998" spans="1:36" ht="24.95" customHeight="1">
      <c r="A1998" s="66"/>
      <c r="M1998" s="37"/>
      <c r="N1998" s="37"/>
      <c r="U1998"/>
      <c r="V1998"/>
      <c r="W1998"/>
      <c r="X1998" s="112"/>
      <c r="Y1998" s="112"/>
      <c r="Z1998" s="200"/>
      <c r="AA1998"/>
      <c r="AB1998"/>
      <c r="AC1998"/>
      <c r="AD1998"/>
      <c r="AE1998"/>
      <c r="AF1998"/>
      <c r="AG1998"/>
      <c r="AH1998"/>
      <c r="AI1998"/>
      <c r="AJ1998"/>
    </row>
    <row r="1999" spans="1:36" ht="24.95" customHeight="1">
      <c r="A1999" s="66"/>
      <c r="M1999" s="37"/>
      <c r="N1999" s="37"/>
      <c r="U1999"/>
      <c r="V1999"/>
      <c r="W1999"/>
      <c r="X1999" s="112"/>
      <c r="Y1999" s="112"/>
      <c r="Z1999" s="200"/>
      <c r="AA1999"/>
      <c r="AB1999"/>
      <c r="AC1999"/>
      <c r="AD1999"/>
      <c r="AE1999"/>
      <c r="AF1999"/>
      <c r="AG1999"/>
      <c r="AH1999"/>
      <c r="AI1999"/>
      <c r="AJ1999"/>
    </row>
    <row r="2000" spans="1:36" ht="24.95" customHeight="1">
      <c r="A2000" s="66"/>
      <c r="M2000" s="37"/>
      <c r="N2000" s="37"/>
      <c r="U2000"/>
      <c r="V2000"/>
      <c r="W2000"/>
      <c r="X2000" s="112"/>
      <c r="Y2000" s="112"/>
      <c r="Z2000" s="200"/>
      <c r="AA2000"/>
      <c r="AB2000"/>
      <c r="AC2000"/>
      <c r="AD2000"/>
      <c r="AE2000"/>
      <c r="AF2000"/>
      <c r="AG2000"/>
      <c r="AH2000"/>
      <c r="AI2000"/>
      <c r="AJ2000"/>
    </row>
    <row r="2001" spans="1:36" ht="24.95" customHeight="1">
      <c r="A2001" s="66"/>
      <c r="M2001" s="37"/>
      <c r="N2001" s="37"/>
      <c r="U2001"/>
      <c r="V2001"/>
      <c r="W2001"/>
      <c r="X2001" s="112"/>
      <c r="Y2001" s="112"/>
      <c r="Z2001" s="200"/>
      <c r="AA2001"/>
      <c r="AB2001"/>
      <c r="AC2001"/>
      <c r="AD2001"/>
      <c r="AE2001"/>
      <c r="AF2001"/>
      <c r="AG2001"/>
      <c r="AH2001"/>
      <c r="AI2001"/>
      <c r="AJ2001"/>
    </row>
    <row r="2002" spans="1:36" ht="24.95" customHeight="1">
      <c r="A2002" s="66"/>
      <c r="M2002" s="37"/>
      <c r="N2002" s="37"/>
      <c r="U2002"/>
      <c r="V2002"/>
      <c r="W2002"/>
      <c r="X2002" s="112"/>
      <c r="Y2002" s="112"/>
      <c r="Z2002" s="200"/>
      <c r="AA2002"/>
      <c r="AB2002"/>
      <c r="AC2002"/>
      <c r="AD2002"/>
      <c r="AE2002"/>
      <c r="AF2002"/>
      <c r="AG2002"/>
      <c r="AH2002"/>
      <c r="AI2002"/>
      <c r="AJ2002"/>
    </row>
    <row r="2003" spans="1:36" ht="24.95" customHeight="1">
      <c r="A2003" s="66"/>
      <c r="M2003" s="37"/>
      <c r="N2003" s="37"/>
      <c r="U2003"/>
      <c r="V2003"/>
      <c r="W2003"/>
      <c r="X2003" s="112"/>
      <c r="Y2003" s="112"/>
      <c r="Z2003" s="200"/>
      <c r="AA2003"/>
      <c r="AB2003"/>
      <c r="AC2003"/>
      <c r="AD2003"/>
      <c r="AE2003"/>
      <c r="AF2003"/>
      <c r="AG2003"/>
      <c r="AH2003"/>
      <c r="AI2003"/>
      <c r="AJ2003"/>
    </row>
    <row r="2004" spans="1:36" ht="24.95" customHeight="1">
      <c r="A2004" s="66"/>
      <c r="M2004" s="37"/>
      <c r="N2004" s="37"/>
      <c r="U2004"/>
      <c r="V2004"/>
      <c r="W2004"/>
      <c r="X2004" s="112"/>
      <c r="Y2004" s="112"/>
      <c r="Z2004" s="200"/>
      <c r="AA2004"/>
      <c r="AB2004"/>
      <c r="AC2004"/>
      <c r="AD2004"/>
      <c r="AE2004"/>
      <c r="AF2004"/>
      <c r="AG2004"/>
      <c r="AH2004"/>
      <c r="AI2004"/>
      <c r="AJ2004"/>
    </row>
    <row r="2005" spans="1:36" ht="24.95" customHeight="1">
      <c r="A2005" s="66"/>
      <c r="M2005" s="37"/>
      <c r="N2005" s="37"/>
      <c r="U2005"/>
      <c r="V2005"/>
      <c r="W2005"/>
      <c r="X2005" s="112"/>
      <c r="Y2005" s="112"/>
      <c r="Z2005" s="200"/>
      <c r="AA2005"/>
      <c r="AB2005"/>
      <c r="AC2005"/>
      <c r="AD2005"/>
      <c r="AE2005"/>
      <c r="AF2005"/>
      <c r="AG2005"/>
      <c r="AH2005"/>
      <c r="AI2005"/>
      <c r="AJ2005"/>
    </row>
    <row r="2006" spans="1:36" ht="24.95" customHeight="1">
      <c r="A2006" s="66"/>
      <c r="M2006" s="37"/>
      <c r="N2006" s="37"/>
      <c r="U2006"/>
      <c r="V2006"/>
      <c r="W2006"/>
      <c r="X2006" s="112"/>
      <c r="Y2006" s="112"/>
      <c r="Z2006" s="200"/>
      <c r="AA2006"/>
      <c r="AB2006"/>
      <c r="AC2006"/>
      <c r="AD2006"/>
      <c r="AE2006"/>
      <c r="AF2006"/>
      <c r="AG2006"/>
      <c r="AH2006"/>
      <c r="AI2006"/>
      <c r="AJ2006"/>
    </row>
    <row r="2007" spans="1:36" ht="24.95" customHeight="1">
      <c r="A2007" s="66"/>
      <c r="M2007" s="37"/>
      <c r="N2007" s="37"/>
      <c r="U2007"/>
      <c r="V2007"/>
      <c r="W2007"/>
      <c r="X2007" s="112"/>
      <c r="Y2007" s="112"/>
      <c r="Z2007" s="200"/>
      <c r="AA2007"/>
      <c r="AB2007"/>
      <c r="AC2007"/>
      <c r="AD2007"/>
      <c r="AE2007"/>
      <c r="AF2007"/>
      <c r="AG2007"/>
      <c r="AH2007"/>
      <c r="AI2007"/>
      <c r="AJ2007"/>
    </row>
    <row r="2008" spans="1:36" ht="24.95" customHeight="1">
      <c r="A2008" s="66"/>
      <c r="M2008" s="37"/>
      <c r="N2008" s="37"/>
      <c r="U2008"/>
      <c r="V2008"/>
      <c r="W2008"/>
      <c r="X2008" s="112"/>
      <c r="Y2008" s="112"/>
      <c r="Z2008" s="200"/>
      <c r="AA2008"/>
      <c r="AB2008"/>
      <c r="AC2008"/>
      <c r="AD2008"/>
      <c r="AE2008"/>
      <c r="AF2008"/>
      <c r="AG2008"/>
      <c r="AH2008"/>
      <c r="AI2008"/>
      <c r="AJ2008"/>
    </row>
    <row r="2009" spans="1:36" ht="24.95" customHeight="1">
      <c r="A2009" s="66"/>
      <c r="M2009" s="37"/>
      <c r="N2009" s="37"/>
      <c r="U2009"/>
      <c r="V2009"/>
      <c r="W2009"/>
      <c r="X2009" s="112"/>
      <c r="Y2009" s="112"/>
      <c r="Z2009" s="200"/>
      <c r="AA2009"/>
      <c r="AB2009"/>
      <c r="AC2009"/>
      <c r="AD2009"/>
      <c r="AE2009"/>
      <c r="AF2009"/>
      <c r="AG2009"/>
      <c r="AH2009"/>
      <c r="AI2009"/>
      <c r="AJ2009"/>
    </row>
    <row r="2010" spans="1:36" ht="24.95" customHeight="1">
      <c r="A2010" s="66"/>
      <c r="M2010" s="37"/>
      <c r="N2010" s="37"/>
      <c r="U2010"/>
      <c r="V2010"/>
      <c r="W2010"/>
      <c r="X2010" s="112"/>
      <c r="Y2010" s="112"/>
      <c r="Z2010" s="200"/>
      <c r="AA2010"/>
      <c r="AB2010"/>
      <c r="AC2010"/>
      <c r="AD2010"/>
      <c r="AE2010"/>
      <c r="AF2010"/>
      <c r="AG2010"/>
      <c r="AH2010"/>
      <c r="AI2010"/>
      <c r="AJ2010"/>
    </row>
    <row r="2011" spans="1:36" ht="24.95" customHeight="1">
      <c r="A2011" s="66"/>
      <c r="M2011" s="37"/>
      <c r="N2011" s="37"/>
      <c r="U2011"/>
      <c r="V2011"/>
      <c r="W2011"/>
      <c r="X2011" s="112"/>
      <c r="Y2011" s="112"/>
      <c r="Z2011" s="200"/>
      <c r="AA2011"/>
      <c r="AB2011"/>
      <c r="AC2011"/>
      <c r="AD2011"/>
      <c r="AE2011"/>
      <c r="AF2011"/>
      <c r="AG2011"/>
      <c r="AH2011"/>
      <c r="AI2011"/>
      <c r="AJ2011"/>
    </row>
    <row r="2012" spans="1:36" ht="24.95" customHeight="1">
      <c r="A2012" s="66"/>
      <c r="M2012" s="37"/>
      <c r="N2012" s="37"/>
      <c r="U2012"/>
      <c r="V2012"/>
      <c r="W2012"/>
      <c r="X2012" s="112"/>
      <c r="Y2012" s="112"/>
      <c r="Z2012" s="200"/>
      <c r="AA2012"/>
      <c r="AB2012"/>
      <c r="AC2012"/>
      <c r="AD2012"/>
      <c r="AE2012"/>
      <c r="AF2012"/>
      <c r="AG2012"/>
      <c r="AH2012"/>
      <c r="AI2012"/>
      <c r="AJ2012"/>
    </row>
    <row r="2013" spans="1:36" ht="24.95" customHeight="1">
      <c r="A2013" s="66"/>
      <c r="M2013" s="37"/>
      <c r="N2013" s="37"/>
      <c r="U2013"/>
      <c r="V2013"/>
      <c r="W2013"/>
      <c r="X2013" s="112"/>
      <c r="Y2013" s="112"/>
      <c r="Z2013" s="200"/>
      <c r="AA2013"/>
      <c r="AB2013"/>
      <c r="AC2013"/>
      <c r="AD2013"/>
      <c r="AE2013"/>
      <c r="AF2013"/>
      <c r="AG2013"/>
      <c r="AH2013"/>
      <c r="AI2013"/>
      <c r="AJ2013"/>
    </row>
    <row r="2014" spans="1:36" ht="24.95" customHeight="1">
      <c r="A2014" s="66"/>
      <c r="M2014" s="37"/>
      <c r="N2014" s="37"/>
      <c r="U2014"/>
      <c r="V2014"/>
      <c r="W2014"/>
      <c r="X2014" s="112"/>
      <c r="Y2014" s="112"/>
      <c r="Z2014" s="200"/>
      <c r="AA2014"/>
      <c r="AB2014"/>
      <c r="AC2014"/>
      <c r="AD2014"/>
      <c r="AE2014"/>
      <c r="AF2014"/>
      <c r="AG2014"/>
      <c r="AH2014"/>
      <c r="AI2014"/>
      <c r="AJ2014"/>
    </row>
    <row r="2015" spans="1:36" ht="24.95" customHeight="1">
      <c r="A2015" s="66"/>
      <c r="M2015" s="37"/>
      <c r="N2015" s="37"/>
      <c r="U2015"/>
      <c r="V2015"/>
      <c r="W2015"/>
      <c r="X2015" s="112"/>
      <c r="Y2015" s="112"/>
      <c r="Z2015" s="200"/>
      <c r="AA2015"/>
      <c r="AB2015"/>
      <c r="AC2015"/>
      <c r="AD2015"/>
      <c r="AE2015"/>
      <c r="AF2015"/>
      <c r="AG2015"/>
      <c r="AH2015"/>
      <c r="AI2015"/>
      <c r="AJ2015"/>
    </row>
    <row r="2016" spans="1:36" ht="24.95" customHeight="1">
      <c r="A2016" s="66"/>
      <c r="M2016" s="37"/>
      <c r="N2016" s="37"/>
      <c r="U2016"/>
      <c r="V2016"/>
      <c r="W2016"/>
      <c r="X2016" s="112"/>
      <c r="Y2016" s="112"/>
      <c r="Z2016" s="200"/>
      <c r="AA2016"/>
      <c r="AB2016"/>
      <c r="AC2016"/>
      <c r="AD2016"/>
      <c r="AE2016"/>
      <c r="AF2016"/>
      <c r="AG2016"/>
      <c r="AH2016"/>
      <c r="AI2016"/>
      <c r="AJ2016"/>
    </row>
    <row r="2017" spans="1:36" ht="24.95" customHeight="1">
      <c r="A2017" s="66"/>
      <c r="M2017" s="37"/>
      <c r="N2017" s="37"/>
      <c r="U2017"/>
      <c r="V2017"/>
      <c r="W2017"/>
      <c r="X2017" s="112"/>
      <c r="Y2017" s="112"/>
      <c r="Z2017" s="200"/>
      <c r="AA2017"/>
      <c r="AB2017"/>
      <c r="AC2017"/>
      <c r="AD2017"/>
      <c r="AE2017"/>
      <c r="AF2017"/>
      <c r="AG2017"/>
      <c r="AH2017"/>
      <c r="AI2017"/>
      <c r="AJ2017"/>
    </row>
    <row r="2018" spans="1:36" ht="24.95" customHeight="1">
      <c r="A2018" s="66"/>
      <c r="M2018" s="37"/>
      <c r="N2018" s="37"/>
      <c r="U2018"/>
      <c r="V2018"/>
      <c r="W2018"/>
      <c r="X2018" s="112"/>
      <c r="Y2018" s="112"/>
      <c r="Z2018" s="200"/>
      <c r="AA2018"/>
      <c r="AB2018"/>
      <c r="AC2018"/>
      <c r="AD2018"/>
      <c r="AE2018"/>
      <c r="AF2018"/>
      <c r="AG2018"/>
      <c r="AH2018"/>
      <c r="AI2018"/>
      <c r="AJ2018"/>
    </row>
    <row r="2019" spans="1:36" ht="24.95" customHeight="1">
      <c r="A2019" s="66"/>
      <c r="M2019" s="37"/>
      <c r="N2019" s="37"/>
      <c r="U2019"/>
      <c r="V2019"/>
      <c r="W2019"/>
      <c r="X2019" s="112"/>
      <c r="Y2019" s="112"/>
      <c r="Z2019" s="200"/>
      <c r="AA2019"/>
      <c r="AB2019"/>
      <c r="AC2019"/>
      <c r="AD2019"/>
      <c r="AE2019"/>
      <c r="AF2019"/>
      <c r="AG2019"/>
      <c r="AH2019"/>
      <c r="AI2019"/>
      <c r="AJ2019"/>
    </row>
    <row r="2020" spans="1:36" ht="24.95" customHeight="1">
      <c r="A2020" s="66"/>
      <c r="M2020" s="37"/>
      <c r="N2020" s="37"/>
      <c r="U2020"/>
      <c r="V2020"/>
      <c r="W2020"/>
      <c r="X2020" s="112"/>
      <c r="Y2020" s="112"/>
      <c r="Z2020" s="200"/>
      <c r="AA2020"/>
      <c r="AB2020"/>
      <c r="AC2020"/>
      <c r="AD2020"/>
      <c r="AE2020"/>
      <c r="AF2020"/>
      <c r="AG2020"/>
      <c r="AH2020"/>
      <c r="AI2020"/>
      <c r="AJ2020"/>
    </row>
    <row r="2021" spans="1:36" ht="24.95" customHeight="1">
      <c r="A2021" s="66"/>
      <c r="M2021" s="37"/>
      <c r="N2021" s="37"/>
      <c r="U2021"/>
      <c r="V2021"/>
      <c r="W2021"/>
      <c r="X2021" s="112"/>
      <c r="Y2021" s="112"/>
      <c r="Z2021" s="200"/>
      <c r="AA2021"/>
      <c r="AB2021"/>
      <c r="AC2021"/>
      <c r="AD2021"/>
      <c r="AE2021"/>
      <c r="AF2021"/>
      <c r="AG2021"/>
      <c r="AH2021"/>
      <c r="AI2021"/>
      <c r="AJ2021"/>
    </row>
    <row r="2022" spans="1:36" ht="24.95" customHeight="1">
      <c r="A2022" s="66"/>
      <c r="M2022" s="37"/>
      <c r="N2022" s="37"/>
      <c r="U2022"/>
      <c r="V2022"/>
      <c r="W2022"/>
      <c r="X2022" s="112"/>
      <c r="Y2022" s="112"/>
      <c r="Z2022" s="200"/>
      <c r="AA2022"/>
      <c r="AB2022"/>
      <c r="AC2022"/>
      <c r="AD2022"/>
      <c r="AE2022"/>
      <c r="AF2022"/>
      <c r="AG2022"/>
      <c r="AH2022"/>
      <c r="AI2022"/>
      <c r="AJ2022"/>
    </row>
    <row r="2023" spans="1:36" ht="24.95" customHeight="1">
      <c r="A2023" s="66"/>
      <c r="M2023" s="37"/>
      <c r="N2023" s="37"/>
      <c r="U2023"/>
      <c r="V2023"/>
      <c r="W2023"/>
      <c r="X2023" s="112"/>
      <c r="Y2023" s="112"/>
      <c r="Z2023" s="200"/>
      <c r="AA2023"/>
      <c r="AB2023"/>
      <c r="AC2023"/>
      <c r="AD2023"/>
      <c r="AE2023"/>
      <c r="AF2023"/>
      <c r="AG2023"/>
      <c r="AH2023"/>
      <c r="AI2023"/>
      <c r="AJ2023"/>
    </row>
    <row r="2024" spans="1:36" ht="24.95" customHeight="1">
      <c r="A2024" s="66"/>
      <c r="M2024" s="37"/>
      <c r="N2024" s="37"/>
      <c r="U2024"/>
      <c r="V2024"/>
      <c r="W2024"/>
      <c r="X2024" s="112"/>
      <c r="Y2024" s="112"/>
      <c r="Z2024" s="200"/>
      <c r="AA2024"/>
      <c r="AB2024"/>
      <c r="AC2024"/>
      <c r="AD2024"/>
      <c r="AE2024"/>
      <c r="AF2024"/>
      <c r="AG2024"/>
      <c r="AH2024"/>
      <c r="AI2024"/>
      <c r="AJ2024"/>
    </row>
    <row r="2025" spans="1:36" ht="24.95" customHeight="1">
      <c r="A2025" s="66"/>
      <c r="M2025" s="37"/>
      <c r="N2025" s="37"/>
      <c r="U2025"/>
      <c r="V2025"/>
      <c r="W2025"/>
      <c r="X2025" s="112"/>
      <c r="Y2025" s="112"/>
      <c r="Z2025" s="200"/>
      <c r="AA2025"/>
      <c r="AB2025"/>
      <c r="AC2025"/>
      <c r="AD2025"/>
      <c r="AE2025"/>
      <c r="AF2025"/>
      <c r="AG2025"/>
      <c r="AH2025"/>
      <c r="AI2025"/>
      <c r="AJ2025"/>
    </row>
    <row r="2026" spans="1:36" ht="24.95" customHeight="1">
      <c r="A2026" s="66"/>
      <c r="M2026" s="37"/>
      <c r="N2026" s="37"/>
      <c r="U2026"/>
      <c r="V2026"/>
      <c r="W2026"/>
      <c r="X2026" s="112"/>
      <c r="Y2026" s="112"/>
      <c r="Z2026" s="200"/>
      <c r="AA2026"/>
      <c r="AB2026"/>
      <c r="AC2026"/>
      <c r="AD2026"/>
      <c r="AE2026"/>
      <c r="AF2026"/>
      <c r="AG2026"/>
      <c r="AH2026"/>
      <c r="AI2026"/>
      <c r="AJ2026"/>
    </row>
    <row r="2027" spans="1:36" ht="24.95" customHeight="1">
      <c r="A2027" s="66"/>
      <c r="M2027" s="37"/>
      <c r="N2027" s="37"/>
      <c r="U2027"/>
      <c r="V2027"/>
      <c r="W2027"/>
      <c r="X2027" s="112"/>
      <c r="Y2027" s="112"/>
      <c r="Z2027" s="200"/>
      <c r="AA2027"/>
      <c r="AB2027"/>
      <c r="AC2027"/>
      <c r="AD2027"/>
      <c r="AE2027"/>
      <c r="AF2027"/>
      <c r="AG2027"/>
      <c r="AH2027"/>
      <c r="AI2027"/>
      <c r="AJ2027"/>
    </row>
    <row r="2028" spans="1:36" ht="24.95" customHeight="1">
      <c r="A2028" s="66"/>
      <c r="M2028" s="37"/>
      <c r="N2028" s="37"/>
      <c r="U2028"/>
      <c r="V2028"/>
      <c r="W2028"/>
      <c r="X2028" s="112"/>
      <c r="Y2028" s="112"/>
      <c r="Z2028" s="200"/>
      <c r="AA2028"/>
      <c r="AB2028"/>
      <c r="AC2028"/>
      <c r="AD2028"/>
      <c r="AE2028"/>
      <c r="AF2028"/>
      <c r="AG2028"/>
      <c r="AH2028"/>
      <c r="AI2028"/>
      <c r="AJ2028"/>
    </row>
    <row r="2029" spans="1:36" ht="24.95" customHeight="1">
      <c r="A2029" s="66"/>
      <c r="M2029" s="37"/>
      <c r="N2029" s="37"/>
      <c r="U2029"/>
      <c r="V2029"/>
      <c r="W2029"/>
      <c r="X2029" s="112"/>
      <c r="Y2029" s="112"/>
      <c r="Z2029" s="200"/>
      <c r="AA2029"/>
      <c r="AB2029"/>
      <c r="AC2029"/>
      <c r="AD2029"/>
      <c r="AE2029"/>
      <c r="AF2029"/>
      <c r="AG2029"/>
      <c r="AH2029"/>
      <c r="AI2029"/>
      <c r="AJ2029"/>
    </row>
    <row r="2030" spans="1:36" ht="24.95" customHeight="1">
      <c r="A2030" s="66"/>
      <c r="M2030" s="37"/>
      <c r="N2030" s="37"/>
      <c r="U2030"/>
      <c r="V2030"/>
      <c r="W2030"/>
      <c r="X2030" s="112"/>
      <c r="Y2030" s="112"/>
      <c r="Z2030" s="200"/>
      <c r="AA2030"/>
      <c r="AB2030"/>
      <c r="AC2030"/>
      <c r="AD2030"/>
      <c r="AE2030"/>
      <c r="AF2030"/>
      <c r="AG2030"/>
      <c r="AH2030"/>
      <c r="AI2030"/>
      <c r="AJ2030"/>
    </row>
    <row r="2031" spans="1:36" ht="24.95" customHeight="1">
      <c r="A2031" s="66"/>
      <c r="M2031" s="37"/>
      <c r="N2031" s="37"/>
      <c r="U2031"/>
      <c r="V2031"/>
      <c r="W2031"/>
      <c r="X2031" s="112"/>
      <c r="Y2031" s="112"/>
      <c r="Z2031" s="200"/>
      <c r="AA2031"/>
      <c r="AB2031"/>
      <c r="AC2031"/>
      <c r="AD2031"/>
      <c r="AE2031"/>
      <c r="AF2031"/>
      <c r="AG2031"/>
      <c r="AH2031"/>
      <c r="AI2031"/>
      <c r="AJ2031"/>
    </row>
    <row r="2032" spans="1:36" ht="24.95" customHeight="1">
      <c r="A2032" s="66"/>
      <c r="M2032" s="37"/>
      <c r="N2032" s="37"/>
      <c r="U2032"/>
      <c r="V2032"/>
      <c r="W2032"/>
      <c r="X2032" s="112"/>
      <c r="Y2032" s="112"/>
      <c r="Z2032" s="200"/>
      <c r="AA2032"/>
      <c r="AB2032"/>
      <c r="AC2032"/>
      <c r="AD2032"/>
      <c r="AE2032"/>
      <c r="AF2032"/>
      <c r="AG2032"/>
      <c r="AH2032"/>
      <c r="AI2032"/>
      <c r="AJ2032"/>
    </row>
    <row r="2033" spans="1:36" ht="24.95" customHeight="1">
      <c r="A2033" s="66"/>
      <c r="M2033" s="37"/>
      <c r="N2033" s="37"/>
      <c r="U2033"/>
      <c r="V2033"/>
      <c r="W2033"/>
      <c r="X2033" s="112"/>
      <c r="Y2033" s="112"/>
      <c r="Z2033" s="200"/>
      <c r="AA2033"/>
      <c r="AB2033"/>
      <c r="AC2033"/>
      <c r="AD2033"/>
      <c r="AE2033"/>
      <c r="AF2033"/>
      <c r="AG2033"/>
      <c r="AH2033"/>
      <c r="AI2033"/>
      <c r="AJ2033"/>
    </row>
    <row r="2034" spans="1:36" ht="24.95" customHeight="1">
      <c r="A2034" s="66"/>
      <c r="M2034" s="37"/>
      <c r="N2034" s="37"/>
      <c r="U2034"/>
      <c r="V2034"/>
      <c r="W2034"/>
      <c r="X2034" s="112"/>
      <c r="Y2034" s="112"/>
      <c r="Z2034" s="200"/>
      <c r="AA2034"/>
      <c r="AB2034"/>
      <c r="AC2034"/>
      <c r="AD2034"/>
      <c r="AE2034"/>
      <c r="AF2034"/>
      <c r="AG2034"/>
      <c r="AH2034"/>
      <c r="AI2034"/>
      <c r="AJ2034"/>
    </row>
    <row r="2035" spans="1:36" ht="24.95" customHeight="1">
      <c r="A2035" s="66"/>
      <c r="M2035" s="37"/>
      <c r="N2035" s="37"/>
      <c r="U2035"/>
      <c r="V2035"/>
      <c r="W2035"/>
      <c r="X2035" s="112"/>
      <c r="Y2035" s="112"/>
      <c r="Z2035" s="200"/>
      <c r="AA2035"/>
      <c r="AB2035"/>
      <c r="AC2035"/>
      <c r="AD2035"/>
      <c r="AE2035"/>
      <c r="AF2035"/>
      <c r="AG2035"/>
      <c r="AH2035"/>
      <c r="AI2035"/>
      <c r="AJ2035"/>
    </row>
    <row r="2036" spans="1:36" ht="24.95" customHeight="1">
      <c r="A2036" s="66"/>
      <c r="M2036" s="37"/>
      <c r="N2036" s="37"/>
      <c r="U2036"/>
      <c r="V2036"/>
      <c r="W2036"/>
      <c r="X2036" s="112"/>
      <c r="Y2036" s="112"/>
      <c r="Z2036" s="200"/>
      <c r="AA2036"/>
      <c r="AB2036"/>
      <c r="AC2036"/>
      <c r="AD2036"/>
      <c r="AE2036"/>
      <c r="AF2036"/>
      <c r="AG2036"/>
      <c r="AH2036"/>
      <c r="AI2036"/>
      <c r="AJ2036"/>
    </row>
    <row r="2037" spans="1:36" ht="24.95" customHeight="1">
      <c r="A2037" s="66"/>
      <c r="M2037" s="37"/>
      <c r="N2037" s="37"/>
      <c r="U2037"/>
      <c r="V2037"/>
      <c r="W2037"/>
      <c r="X2037" s="112"/>
      <c r="Y2037" s="112"/>
      <c r="Z2037" s="200"/>
      <c r="AA2037"/>
      <c r="AB2037"/>
      <c r="AC2037"/>
      <c r="AD2037"/>
      <c r="AE2037"/>
      <c r="AF2037"/>
      <c r="AG2037"/>
      <c r="AH2037"/>
      <c r="AI2037"/>
      <c r="AJ2037"/>
    </row>
    <row r="2038" spans="1:36" ht="24.95" customHeight="1">
      <c r="A2038" s="66"/>
      <c r="M2038" s="37"/>
      <c r="N2038" s="37"/>
      <c r="U2038"/>
      <c r="V2038"/>
      <c r="W2038"/>
      <c r="X2038" s="112"/>
      <c r="Y2038" s="112"/>
      <c r="Z2038" s="200"/>
      <c r="AA2038"/>
      <c r="AB2038"/>
      <c r="AC2038"/>
      <c r="AD2038"/>
      <c r="AE2038"/>
      <c r="AF2038"/>
      <c r="AG2038"/>
      <c r="AH2038"/>
      <c r="AI2038"/>
      <c r="AJ2038"/>
    </row>
    <row r="2039" spans="1:36" ht="24.95" customHeight="1">
      <c r="A2039" s="66"/>
      <c r="M2039" s="37"/>
      <c r="N2039" s="37"/>
      <c r="U2039"/>
      <c r="V2039"/>
      <c r="W2039"/>
      <c r="X2039" s="112"/>
      <c r="Y2039" s="112"/>
      <c r="Z2039" s="200"/>
      <c r="AA2039"/>
      <c r="AB2039"/>
      <c r="AC2039"/>
      <c r="AD2039"/>
      <c r="AE2039"/>
      <c r="AF2039"/>
      <c r="AG2039"/>
      <c r="AH2039"/>
      <c r="AI2039"/>
      <c r="AJ2039"/>
    </row>
    <row r="2040" spans="1:36" ht="24.95" customHeight="1">
      <c r="A2040" s="66"/>
      <c r="M2040" s="37"/>
      <c r="N2040" s="37"/>
      <c r="U2040"/>
      <c r="V2040"/>
      <c r="W2040"/>
      <c r="X2040" s="112"/>
      <c r="Y2040" s="112"/>
      <c r="Z2040" s="200"/>
      <c r="AA2040"/>
      <c r="AB2040"/>
      <c r="AC2040"/>
      <c r="AD2040"/>
      <c r="AE2040"/>
      <c r="AF2040"/>
      <c r="AG2040"/>
      <c r="AH2040"/>
      <c r="AI2040"/>
      <c r="AJ2040"/>
    </row>
    <row r="2041" spans="1:36" ht="24.95" customHeight="1">
      <c r="A2041" s="66"/>
      <c r="M2041" s="37"/>
      <c r="N2041" s="37"/>
      <c r="U2041"/>
      <c r="V2041"/>
      <c r="W2041"/>
      <c r="X2041" s="112"/>
      <c r="Y2041" s="112"/>
      <c r="Z2041" s="200"/>
      <c r="AA2041"/>
      <c r="AB2041"/>
      <c r="AC2041"/>
      <c r="AD2041"/>
      <c r="AE2041"/>
      <c r="AF2041"/>
      <c r="AG2041"/>
      <c r="AH2041"/>
      <c r="AI2041"/>
      <c r="AJ2041"/>
    </row>
    <row r="2042" spans="1:36" ht="24.95" customHeight="1">
      <c r="A2042" s="66"/>
      <c r="M2042" s="37"/>
      <c r="N2042" s="37"/>
      <c r="U2042"/>
      <c r="V2042"/>
      <c r="W2042"/>
      <c r="X2042" s="112"/>
      <c r="Y2042" s="112"/>
      <c r="Z2042" s="200"/>
      <c r="AA2042"/>
      <c r="AB2042"/>
      <c r="AC2042"/>
      <c r="AD2042"/>
      <c r="AE2042"/>
      <c r="AF2042"/>
      <c r="AG2042"/>
      <c r="AH2042"/>
      <c r="AI2042"/>
      <c r="AJ2042"/>
    </row>
    <row r="2043" spans="1:36" ht="24.95" customHeight="1">
      <c r="A2043" s="66"/>
      <c r="M2043" s="37"/>
      <c r="N2043" s="37"/>
      <c r="U2043"/>
      <c r="V2043"/>
      <c r="W2043"/>
      <c r="X2043" s="112"/>
      <c r="Y2043" s="112"/>
      <c r="Z2043" s="200"/>
      <c r="AA2043"/>
      <c r="AB2043"/>
      <c r="AC2043"/>
      <c r="AD2043"/>
      <c r="AE2043"/>
      <c r="AF2043"/>
      <c r="AG2043"/>
      <c r="AH2043"/>
      <c r="AI2043"/>
      <c r="AJ2043"/>
    </row>
    <row r="2044" spans="1:36" ht="24.95" customHeight="1">
      <c r="A2044" s="66"/>
      <c r="M2044" s="37"/>
      <c r="N2044" s="37"/>
      <c r="U2044"/>
      <c r="V2044"/>
      <c r="W2044"/>
      <c r="X2044" s="112"/>
      <c r="Y2044" s="112"/>
      <c r="Z2044" s="200"/>
      <c r="AA2044"/>
      <c r="AB2044"/>
      <c r="AC2044"/>
      <c r="AD2044"/>
      <c r="AE2044"/>
      <c r="AF2044"/>
      <c r="AG2044"/>
      <c r="AH2044"/>
      <c r="AI2044"/>
      <c r="AJ2044"/>
    </row>
    <row r="2045" spans="1:36" ht="24.95" customHeight="1">
      <c r="A2045" s="66"/>
      <c r="M2045" s="37"/>
      <c r="N2045" s="37"/>
      <c r="U2045"/>
      <c r="V2045"/>
      <c r="W2045"/>
      <c r="X2045" s="112"/>
      <c r="Y2045" s="112"/>
      <c r="Z2045" s="200"/>
      <c r="AA2045"/>
      <c r="AB2045"/>
      <c r="AC2045"/>
      <c r="AD2045"/>
      <c r="AE2045"/>
      <c r="AF2045"/>
      <c r="AG2045"/>
      <c r="AH2045"/>
      <c r="AI2045"/>
      <c r="AJ2045"/>
    </row>
    <row r="2046" spans="1:36" ht="24.95" customHeight="1">
      <c r="A2046" s="66"/>
      <c r="M2046" s="37"/>
      <c r="N2046" s="37"/>
      <c r="U2046"/>
      <c r="V2046"/>
      <c r="W2046"/>
      <c r="X2046" s="112"/>
      <c r="Y2046" s="112"/>
      <c r="Z2046" s="200"/>
      <c r="AA2046"/>
      <c r="AB2046"/>
      <c r="AC2046"/>
      <c r="AD2046"/>
      <c r="AE2046"/>
      <c r="AF2046"/>
      <c r="AG2046"/>
      <c r="AH2046"/>
      <c r="AI2046"/>
      <c r="AJ2046"/>
    </row>
    <row r="2047" spans="1:36" ht="24.95" customHeight="1">
      <c r="A2047" s="66"/>
      <c r="M2047" s="37"/>
      <c r="N2047" s="37"/>
      <c r="U2047"/>
      <c r="V2047"/>
      <c r="W2047"/>
      <c r="X2047" s="112"/>
      <c r="Y2047" s="112"/>
      <c r="Z2047" s="200"/>
      <c r="AA2047"/>
      <c r="AB2047"/>
      <c r="AC2047"/>
      <c r="AD2047"/>
      <c r="AE2047"/>
      <c r="AF2047"/>
      <c r="AG2047"/>
      <c r="AH2047"/>
      <c r="AI2047"/>
      <c r="AJ2047"/>
    </row>
    <row r="2048" spans="1:36" ht="24.95" customHeight="1">
      <c r="A2048" s="66"/>
      <c r="M2048" s="37"/>
      <c r="N2048" s="37"/>
      <c r="U2048"/>
      <c r="V2048"/>
      <c r="W2048"/>
      <c r="X2048" s="112"/>
      <c r="Y2048" s="112"/>
      <c r="Z2048" s="200"/>
      <c r="AA2048"/>
      <c r="AB2048"/>
      <c r="AC2048"/>
      <c r="AD2048"/>
      <c r="AE2048"/>
      <c r="AF2048"/>
      <c r="AG2048"/>
      <c r="AH2048"/>
      <c r="AI2048"/>
      <c r="AJ2048"/>
    </row>
    <row r="2049" spans="1:36" ht="24.95" customHeight="1">
      <c r="A2049" s="66"/>
      <c r="M2049" s="37"/>
      <c r="N2049" s="37"/>
      <c r="U2049"/>
      <c r="V2049"/>
      <c r="W2049"/>
      <c r="X2049" s="112"/>
      <c r="Y2049" s="112"/>
      <c r="Z2049" s="200"/>
      <c r="AA2049"/>
      <c r="AB2049"/>
      <c r="AC2049"/>
      <c r="AD2049"/>
      <c r="AE2049"/>
      <c r="AF2049"/>
      <c r="AG2049"/>
      <c r="AH2049"/>
      <c r="AI2049"/>
      <c r="AJ2049"/>
    </row>
    <row r="2050" spans="1:36" ht="24.95" customHeight="1">
      <c r="A2050" s="66"/>
      <c r="M2050" s="37"/>
      <c r="N2050" s="37"/>
      <c r="U2050"/>
      <c r="V2050"/>
      <c r="W2050"/>
      <c r="X2050" s="112"/>
      <c r="Y2050" s="112"/>
      <c r="Z2050" s="200"/>
      <c r="AA2050"/>
      <c r="AB2050"/>
      <c r="AC2050"/>
      <c r="AD2050"/>
      <c r="AE2050"/>
      <c r="AF2050"/>
      <c r="AG2050"/>
      <c r="AH2050"/>
      <c r="AI2050"/>
      <c r="AJ2050"/>
    </row>
    <row r="2051" spans="1:36" ht="24.95" customHeight="1">
      <c r="A2051" s="66"/>
      <c r="M2051" s="37"/>
      <c r="N2051" s="37"/>
      <c r="U2051"/>
      <c r="V2051"/>
      <c r="W2051"/>
      <c r="X2051" s="112"/>
      <c r="Y2051" s="112"/>
      <c r="Z2051" s="200"/>
      <c r="AA2051"/>
      <c r="AB2051"/>
      <c r="AC2051"/>
      <c r="AD2051"/>
      <c r="AE2051"/>
      <c r="AF2051"/>
      <c r="AG2051"/>
      <c r="AH2051"/>
      <c r="AI2051"/>
      <c r="AJ2051"/>
    </row>
    <row r="2052" spans="1:36" ht="24.95" customHeight="1">
      <c r="A2052" s="66"/>
      <c r="M2052" s="37"/>
      <c r="N2052" s="37"/>
      <c r="U2052"/>
      <c r="V2052"/>
      <c r="W2052"/>
      <c r="X2052" s="112"/>
      <c r="Y2052" s="112"/>
      <c r="Z2052" s="200"/>
      <c r="AA2052"/>
      <c r="AB2052"/>
      <c r="AC2052"/>
      <c r="AD2052"/>
      <c r="AE2052"/>
      <c r="AF2052"/>
      <c r="AG2052"/>
      <c r="AH2052"/>
      <c r="AI2052"/>
      <c r="AJ2052"/>
    </row>
    <row r="2053" spans="1:36" ht="24.95" customHeight="1">
      <c r="A2053" s="66"/>
      <c r="M2053" s="37"/>
      <c r="N2053" s="37"/>
      <c r="U2053"/>
      <c r="V2053"/>
      <c r="W2053"/>
      <c r="X2053" s="112"/>
      <c r="Y2053" s="112"/>
      <c r="Z2053" s="200"/>
      <c r="AA2053"/>
      <c r="AB2053"/>
      <c r="AC2053"/>
      <c r="AD2053"/>
      <c r="AE2053"/>
      <c r="AF2053"/>
      <c r="AG2053"/>
      <c r="AH2053"/>
      <c r="AI2053"/>
      <c r="AJ2053"/>
    </row>
    <row r="2054" spans="1:36" ht="24.95" customHeight="1">
      <c r="A2054" s="66"/>
      <c r="M2054" s="37"/>
      <c r="N2054" s="37"/>
      <c r="U2054"/>
      <c r="V2054"/>
      <c r="W2054"/>
      <c r="X2054" s="112"/>
      <c r="Y2054" s="112"/>
      <c r="Z2054" s="200"/>
      <c r="AA2054"/>
      <c r="AB2054"/>
      <c r="AC2054"/>
      <c r="AD2054"/>
      <c r="AE2054"/>
      <c r="AF2054"/>
      <c r="AG2054"/>
      <c r="AH2054"/>
      <c r="AI2054"/>
      <c r="AJ2054"/>
    </row>
    <row r="2055" spans="1:36" ht="24.95" customHeight="1">
      <c r="A2055" s="66"/>
      <c r="M2055" s="37"/>
      <c r="N2055" s="37"/>
      <c r="U2055"/>
      <c r="V2055"/>
      <c r="W2055"/>
      <c r="X2055" s="112"/>
      <c r="Y2055" s="112"/>
      <c r="Z2055" s="200"/>
      <c r="AA2055"/>
      <c r="AB2055"/>
      <c r="AC2055"/>
      <c r="AD2055"/>
      <c r="AE2055"/>
      <c r="AF2055"/>
      <c r="AG2055"/>
      <c r="AH2055"/>
      <c r="AI2055"/>
      <c r="AJ2055"/>
    </row>
    <row r="2056" spans="1:36" ht="24.95" customHeight="1">
      <c r="A2056" s="66"/>
      <c r="M2056" s="37"/>
      <c r="N2056" s="37"/>
      <c r="U2056"/>
      <c r="V2056"/>
      <c r="W2056"/>
      <c r="X2056" s="112"/>
      <c r="Y2056" s="112"/>
      <c r="Z2056" s="200"/>
      <c r="AA2056"/>
      <c r="AB2056"/>
      <c r="AC2056"/>
      <c r="AD2056"/>
      <c r="AE2056"/>
      <c r="AF2056"/>
      <c r="AG2056"/>
      <c r="AH2056"/>
      <c r="AI2056"/>
      <c r="AJ2056"/>
    </row>
    <row r="2057" spans="1:36" ht="24.95" customHeight="1">
      <c r="A2057" s="66"/>
      <c r="M2057" s="37"/>
      <c r="N2057" s="37"/>
      <c r="U2057"/>
      <c r="V2057"/>
      <c r="W2057"/>
      <c r="X2057" s="112"/>
      <c r="Y2057" s="112"/>
      <c r="Z2057" s="200"/>
      <c r="AA2057"/>
      <c r="AB2057"/>
      <c r="AC2057"/>
      <c r="AD2057"/>
      <c r="AE2057"/>
      <c r="AF2057"/>
      <c r="AG2057"/>
      <c r="AH2057"/>
      <c r="AI2057"/>
      <c r="AJ2057"/>
    </row>
    <row r="2058" spans="1:36" ht="24.95" customHeight="1">
      <c r="A2058" s="66"/>
      <c r="M2058" s="37"/>
      <c r="N2058" s="37"/>
      <c r="U2058"/>
      <c r="V2058"/>
      <c r="W2058"/>
      <c r="X2058" s="112"/>
      <c r="Y2058" s="112"/>
      <c r="Z2058" s="200"/>
      <c r="AA2058"/>
      <c r="AB2058"/>
      <c r="AC2058"/>
      <c r="AD2058"/>
      <c r="AE2058"/>
      <c r="AF2058"/>
      <c r="AG2058"/>
      <c r="AH2058"/>
      <c r="AI2058"/>
      <c r="AJ2058"/>
    </row>
    <row r="2059" spans="1:36" ht="24.95" customHeight="1">
      <c r="A2059" s="66"/>
      <c r="M2059" s="37"/>
      <c r="N2059" s="37"/>
      <c r="U2059"/>
      <c r="V2059"/>
      <c r="W2059"/>
      <c r="X2059" s="112"/>
      <c r="Y2059" s="112"/>
      <c r="Z2059" s="200"/>
      <c r="AA2059"/>
      <c r="AB2059"/>
      <c r="AC2059"/>
      <c r="AD2059"/>
      <c r="AE2059"/>
      <c r="AF2059"/>
      <c r="AG2059"/>
      <c r="AH2059"/>
      <c r="AI2059"/>
      <c r="AJ2059"/>
    </row>
    <row r="2060" spans="1:36" ht="24.95" customHeight="1">
      <c r="A2060" s="66"/>
      <c r="M2060" s="37"/>
      <c r="N2060" s="37"/>
      <c r="U2060"/>
      <c r="V2060"/>
      <c r="W2060"/>
      <c r="X2060" s="112"/>
      <c r="Y2060" s="112"/>
      <c r="Z2060" s="200"/>
      <c r="AA2060"/>
      <c r="AB2060"/>
      <c r="AC2060"/>
      <c r="AD2060"/>
      <c r="AE2060"/>
      <c r="AF2060"/>
      <c r="AG2060"/>
      <c r="AH2060"/>
      <c r="AI2060"/>
      <c r="AJ2060"/>
    </row>
    <row r="2061" spans="1:36" ht="24.95" customHeight="1">
      <c r="A2061" s="66"/>
      <c r="M2061" s="37"/>
      <c r="N2061" s="37"/>
      <c r="U2061"/>
      <c r="V2061"/>
      <c r="W2061"/>
      <c r="X2061" s="112"/>
      <c r="Y2061" s="112"/>
      <c r="Z2061" s="200"/>
      <c r="AA2061"/>
      <c r="AB2061"/>
      <c r="AC2061"/>
      <c r="AD2061"/>
      <c r="AE2061"/>
      <c r="AF2061"/>
      <c r="AG2061"/>
      <c r="AH2061"/>
      <c r="AI2061"/>
      <c r="AJ2061"/>
    </row>
    <row r="2062" spans="1:36" ht="24.95" customHeight="1">
      <c r="A2062" s="66"/>
      <c r="M2062" s="37"/>
      <c r="N2062" s="37"/>
      <c r="U2062"/>
      <c r="V2062"/>
      <c r="W2062"/>
      <c r="X2062" s="112"/>
      <c r="Y2062" s="112"/>
      <c r="Z2062" s="200"/>
      <c r="AA2062"/>
      <c r="AB2062"/>
      <c r="AC2062"/>
      <c r="AD2062"/>
      <c r="AE2062"/>
      <c r="AF2062"/>
      <c r="AG2062"/>
      <c r="AH2062"/>
      <c r="AI2062"/>
      <c r="AJ2062"/>
    </row>
    <row r="2063" spans="1:36" ht="24.95" customHeight="1">
      <c r="A2063" s="66"/>
      <c r="M2063" s="37"/>
      <c r="N2063" s="37"/>
      <c r="U2063"/>
      <c r="V2063"/>
      <c r="W2063"/>
      <c r="X2063" s="112"/>
      <c r="Y2063" s="112"/>
      <c r="Z2063" s="200"/>
      <c r="AA2063"/>
      <c r="AB2063"/>
      <c r="AC2063"/>
      <c r="AD2063"/>
      <c r="AE2063"/>
      <c r="AF2063"/>
      <c r="AG2063"/>
      <c r="AH2063"/>
      <c r="AI2063"/>
      <c r="AJ2063"/>
    </row>
    <row r="2064" spans="1:36" ht="24.95" customHeight="1">
      <c r="A2064" s="66"/>
      <c r="M2064" s="37"/>
      <c r="N2064" s="37"/>
      <c r="U2064"/>
      <c r="V2064"/>
      <c r="W2064"/>
      <c r="X2064" s="112"/>
      <c r="Y2064" s="112"/>
      <c r="Z2064" s="200"/>
      <c r="AA2064"/>
      <c r="AB2064"/>
      <c r="AC2064"/>
      <c r="AD2064"/>
      <c r="AE2064"/>
      <c r="AF2064"/>
      <c r="AG2064"/>
      <c r="AH2064"/>
      <c r="AI2064"/>
      <c r="AJ2064"/>
    </row>
    <row r="2065" spans="1:36" ht="24.95" customHeight="1">
      <c r="A2065" s="66"/>
      <c r="M2065" s="37"/>
      <c r="N2065" s="37"/>
      <c r="U2065"/>
      <c r="V2065"/>
      <c r="W2065"/>
      <c r="X2065" s="112"/>
      <c r="Y2065" s="112"/>
      <c r="Z2065" s="200"/>
      <c r="AA2065"/>
      <c r="AB2065"/>
      <c r="AC2065"/>
      <c r="AD2065"/>
      <c r="AE2065"/>
      <c r="AF2065"/>
      <c r="AG2065"/>
      <c r="AH2065"/>
      <c r="AI2065"/>
      <c r="AJ2065"/>
    </row>
    <row r="2066" spans="1:36" ht="24.95" customHeight="1">
      <c r="A2066" s="66"/>
      <c r="M2066" s="37"/>
      <c r="N2066" s="37"/>
      <c r="U2066"/>
      <c r="V2066"/>
      <c r="W2066"/>
      <c r="X2066" s="112"/>
      <c r="Y2066" s="112"/>
      <c r="Z2066" s="200"/>
      <c r="AA2066"/>
      <c r="AB2066"/>
      <c r="AC2066"/>
      <c r="AD2066"/>
      <c r="AE2066"/>
      <c r="AF2066"/>
      <c r="AG2066"/>
      <c r="AH2066"/>
      <c r="AI2066"/>
      <c r="AJ2066"/>
    </row>
    <row r="2067" spans="1:36" ht="24.95" customHeight="1">
      <c r="A2067" s="66"/>
      <c r="M2067" s="37"/>
      <c r="N2067" s="37"/>
      <c r="U2067"/>
      <c r="V2067"/>
      <c r="W2067"/>
      <c r="X2067" s="112"/>
      <c r="Y2067" s="112"/>
      <c r="Z2067" s="200"/>
      <c r="AA2067"/>
      <c r="AB2067"/>
      <c r="AC2067"/>
      <c r="AD2067"/>
      <c r="AE2067"/>
      <c r="AF2067"/>
      <c r="AG2067"/>
      <c r="AH2067"/>
      <c r="AI2067"/>
      <c r="AJ2067"/>
    </row>
    <row r="2068" spans="1:36" ht="24.95" customHeight="1">
      <c r="A2068" s="66"/>
      <c r="M2068" s="37"/>
      <c r="N2068" s="37"/>
      <c r="U2068"/>
      <c r="V2068"/>
      <c r="W2068"/>
      <c r="X2068" s="112"/>
      <c r="Y2068" s="112"/>
      <c r="Z2068" s="200"/>
      <c r="AA2068"/>
      <c r="AB2068"/>
      <c r="AC2068"/>
      <c r="AD2068"/>
      <c r="AE2068"/>
      <c r="AF2068"/>
      <c r="AG2068"/>
      <c r="AH2068"/>
      <c r="AI2068"/>
      <c r="AJ2068"/>
    </row>
    <row r="2069" spans="1:36" ht="24.95" customHeight="1">
      <c r="A2069" s="66"/>
      <c r="M2069" s="37"/>
      <c r="N2069" s="37"/>
      <c r="U2069"/>
      <c r="V2069"/>
      <c r="W2069"/>
      <c r="X2069" s="112"/>
      <c r="Y2069" s="112"/>
      <c r="Z2069" s="200"/>
      <c r="AA2069"/>
      <c r="AB2069"/>
      <c r="AC2069"/>
      <c r="AD2069"/>
      <c r="AE2069"/>
      <c r="AF2069"/>
      <c r="AG2069"/>
      <c r="AH2069"/>
      <c r="AI2069"/>
      <c r="AJ2069"/>
    </row>
    <row r="2070" spans="1:36" ht="24.95" customHeight="1">
      <c r="A2070" s="66"/>
      <c r="M2070" s="37"/>
      <c r="N2070" s="37"/>
      <c r="U2070"/>
      <c r="V2070"/>
      <c r="W2070"/>
      <c r="X2070" s="112"/>
      <c r="Y2070" s="112"/>
      <c r="Z2070" s="200"/>
      <c r="AA2070"/>
      <c r="AB2070"/>
      <c r="AC2070"/>
      <c r="AD2070"/>
      <c r="AE2070"/>
      <c r="AF2070"/>
      <c r="AG2070"/>
      <c r="AH2070"/>
      <c r="AI2070"/>
      <c r="AJ2070"/>
    </row>
    <row r="2071" spans="1:36" ht="24.95" customHeight="1">
      <c r="A2071" s="66"/>
      <c r="M2071" s="37"/>
      <c r="N2071" s="37"/>
      <c r="U2071"/>
      <c r="V2071"/>
      <c r="W2071"/>
      <c r="X2071" s="112"/>
      <c r="Y2071" s="112"/>
      <c r="Z2071" s="200"/>
      <c r="AA2071"/>
      <c r="AB2071"/>
      <c r="AC2071"/>
      <c r="AD2071"/>
      <c r="AE2071"/>
      <c r="AF2071"/>
      <c r="AG2071"/>
      <c r="AH2071"/>
      <c r="AI2071"/>
      <c r="AJ2071"/>
    </row>
    <row r="2072" spans="1:36" ht="24.95" customHeight="1">
      <c r="A2072" s="66"/>
      <c r="M2072" s="37"/>
      <c r="N2072" s="37"/>
      <c r="U2072"/>
      <c r="V2072"/>
      <c r="W2072"/>
      <c r="X2072" s="112"/>
      <c r="Y2072" s="112"/>
      <c r="Z2072" s="200"/>
      <c r="AA2072"/>
      <c r="AB2072"/>
      <c r="AC2072"/>
      <c r="AD2072"/>
      <c r="AE2072"/>
      <c r="AF2072"/>
      <c r="AG2072"/>
      <c r="AH2072"/>
      <c r="AI2072"/>
      <c r="AJ2072"/>
    </row>
    <row r="2073" spans="1:36" ht="24.95" customHeight="1">
      <c r="A2073" s="66"/>
      <c r="M2073" s="37"/>
      <c r="N2073" s="37"/>
      <c r="U2073"/>
      <c r="V2073"/>
      <c r="W2073"/>
      <c r="X2073" s="112"/>
      <c r="Y2073" s="112"/>
      <c r="Z2073" s="200"/>
      <c r="AA2073"/>
      <c r="AB2073"/>
      <c r="AC2073"/>
      <c r="AD2073"/>
      <c r="AE2073"/>
      <c r="AF2073"/>
      <c r="AG2073"/>
      <c r="AH2073"/>
      <c r="AI2073"/>
      <c r="AJ2073"/>
    </row>
    <row r="2074" spans="1:36" ht="24.95" customHeight="1">
      <c r="A2074" s="66"/>
      <c r="M2074" s="37"/>
      <c r="N2074" s="37"/>
      <c r="U2074"/>
      <c r="V2074"/>
      <c r="W2074"/>
      <c r="X2074" s="112"/>
      <c r="Y2074" s="112"/>
      <c r="Z2074" s="200"/>
      <c r="AA2074"/>
      <c r="AB2074"/>
      <c r="AC2074"/>
      <c r="AD2074"/>
      <c r="AE2074"/>
      <c r="AF2074"/>
      <c r="AG2074"/>
      <c r="AH2074"/>
      <c r="AI2074"/>
      <c r="AJ2074"/>
    </row>
    <row r="2075" spans="1:36" ht="24.95" customHeight="1">
      <c r="A2075" s="66"/>
      <c r="M2075" s="37"/>
      <c r="N2075" s="37"/>
      <c r="U2075"/>
      <c r="V2075"/>
      <c r="W2075"/>
      <c r="X2075" s="112"/>
      <c r="Y2075" s="112"/>
      <c r="Z2075" s="200"/>
      <c r="AA2075"/>
      <c r="AB2075"/>
      <c r="AC2075"/>
      <c r="AD2075"/>
      <c r="AE2075"/>
      <c r="AF2075"/>
      <c r="AG2075"/>
      <c r="AH2075"/>
      <c r="AI2075"/>
      <c r="AJ2075"/>
    </row>
    <row r="2076" spans="1:36" ht="24.95" customHeight="1">
      <c r="A2076" s="66"/>
      <c r="M2076" s="37"/>
      <c r="N2076" s="37"/>
      <c r="U2076"/>
      <c r="V2076"/>
      <c r="W2076"/>
      <c r="X2076" s="112"/>
      <c r="Y2076" s="112"/>
      <c r="Z2076" s="200"/>
      <c r="AA2076"/>
      <c r="AB2076"/>
      <c r="AC2076"/>
      <c r="AD2076"/>
      <c r="AE2076"/>
      <c r="AF2076"/>
      <c r="AG2076"/>
      <c r="AH2076"/>
      <c r="AI2076"/>
      <c r="AJ2076"/>
    </row>
    <row r="2077" spans="1:36" ht="24.95" customHeight="1">
      <c r="A2077" s="66"/>
      <c r="M2077" s="37"/>
      <c r="N2077" s="37"/>
      <c r="U2077"/>
      <c r="V2077"/>
      <c r="W2077"/>
      <c r="X2077" s="112"/>
      <c r="Y2077" s="112"/>
      <c r="Z2077" s="200"/>
      <c r="AA2077"/>
      <c r="AB2077"/>
      <c r="AC2077"/>
      <c r="AD2077"/>
      <c r="AE2077"/>
      <c r="AF2077"/>
      <c r="AG2077"/>
      <c r="AH2077"/>
      <c r="AI2077"/>
      <c r="AJ2077"/>
    </row>
    <row r="2078" spans="1:36" ht="24.95" customHeight="1">
      <c r="A2078" s="66"/>
      <c r="M2078" s="37"/>
      <c r="N2078" s="37"/>
      <c r="U2078"/>
      <c r="V2078"/>
      <c r="W2078"/>
      <c r="X2078" s="112"/>
      <c r="Y2078" s="112"/>
      <c r="Z2078" s="200"/>
      <c r="AA2078"/>
      <c r="AB2078"/>
      <c r="AC2078"/>
      <c r="AD2078"/>
      <c r="AE2078"/>
      <c r="AF2078"/>
      <c r="AG2078"/>
      <c r="AH2078"/>
      <c r="AI2078"/>
      <c r="AJ2078"/>
    </row>
    <row r="2079" spans="1:36" ht="24.95" customHeight="1">
      <c r="A2079" s="66"/>
      <c r="M2079" s="37"/>
      <c r="N2079" s="37"/>
      <c r="U2079"/>
      <c r="V2079"/>
      <c r="W2079"/>
      <c r="X2079" s="112"/>
      <c r="Y2079" s="112"/>
      <c r="Z2079" s="200"/>
      <c r="AA2079"/>
      <c r="AB2079"/>
      <c r="AC2079"/>
      <c r="AD2079"/>
      <c r="AE2079"/>
      <c r="AF2079"/>
      <c r="AG2079"/>
      <c r="AH2079"/>
      <c r="AI2079"/>
      <c r="AJ2079"/>
    </row>
    <row r="2080" spans="1:36" ht="24.95" customHeight="1">
      <c r="A2080" s="66"/>
      <c r="M2080" s="37"/>
      <c r="N2080" s="37"/>
      <c r="U2080"/>
      <c r="V2080"/>
      <c r="W2080"/>
      <c r="X2080" s="112"/>
      <c r="Y2080" s="112"/>
      <c r="Z2080" s="200"/>
      <c r="AA2080"/>
      <c r="AB2080"/>
      <c r="AC2080"/>
      <c r="AD2080"/>
      <c r="AE2080"/>
      <c r="AF2080"/>
      <c r="AG2080"/>
      <c r="AH2080"/>
      <c r="AI2080"/>
      <c r="AJ2080"/>
    </row>
    <row r="2081" spans="1:36" ht="24.95" customHeight="1">
      <c r="A2081" s="66"/>
      <c r="M2081" s="37"/>
      <c r="N2081" s="37"/>
      <c r="U2081"/>
      <c r="V2081"/>
      <c r="W2081"/>
      <c r="X2081" s="112"/>
      <c r="Y2081" s="112"/>
      <c r="Z2081" s="200"/>
      <c r="AA2081"/>
      <c r="AB2081"/>
      <c r="AC2081"/>
      <c r="AD2081"/>
      <c r="AE2081"/>
      <c r="AF2081"/>
      <c r="AG2081"/>
      <c r="AH2081"/>
      <c r="AI2081"/>
      <c r="AJ2081"/>
    </row>
    <row r="2082" spans="1:36" ht="24.95" customHeight="1">
      <c r="A2082" s="66"/>
      <c r="M2082" s="37"/>
      <c r="N2082" s="37"/>
      <c r="U2082"/>
      <c r="V2082"/>
      <c r="W2082"/>
      <c r="X2082" s="112"/>
      <c r="Y2082" s="112"/>
      <c r="Z2082" s="200"/>
      <c r="AA2082"/>
      <c r="AB2082"/>
      <c r="AC2082"/>
      <c r="AD2082"/>
      <c r="AE2082"/>
      <c r="AF2082"/>
      <c r="AG2082"/>
      <c r="AH2082"/>
      <c r="AI2082"/>
      <c r="AJ2082"/>
    </row>
    <row r="2083" spans="1:36" ht="24.95" customHeight="1">
      <c r="A2083" s="66"/>
      <c r="M2083" s="37"/>
      <c r="N2083" s="37"/>
      <c r="U2083"/>
      <c r="V2083"/>
      <c r="W2083"/>
      <c r="X2083" s="112"/>
      <c r="Y2083" s="112"/>
      <c r="Z2083" s="200"/>
      <c r="AA2083"/>
      <c r="AB2083"/>
      <c r="AC2083"/>
      <c r="AD2083"/>
      <c r="AE2083"/>
      <c r="AF2083"/>
      <c r="AG2083"/>
      <c r="AH2083"/>
      <c r="AI2083"/>
      <c r="AJ2083"/>
    </row>
    <row r="2084" spans="1:36" ht="24.95" customHeight="1">
      <c r="A2084" s="66"/>
      <c r="M2084" s="37"/>
      <c r="N2084" s="37"/>
      <c r="U2084"/>
      <c r="V2084"/>
      <c r="W2084"/>
      <c r="X2084" s="112"/>
      <c r="Y2084" s="112"/>
      <c r="Z2084" s="200"/>
      <c r="AA2084"/>
      <c r="AB2084"/>
      <c r="AC2084"/>
      <c r="AD2084"/>
      <c r="AE2084"/>
      <c r="AF2084"/>
      <c r="AG2084"/>
      <c r="AH2084"/>
      <c r="AI2084"/>
      <c r="AJ2084"/>
    </row>
    <row r="2085" spans="1:36" ht="24.95" customHeight="1">
      <c r="A2085" s="66"/>
      <c r="M2085" s="37"/>
      <c r="N2085" s="37"/>
      <c r="U2085"/>
      <c r="V2085"/>
      <c r="W2085"/>
      <c r="X2085" s="112"/>
      <c r="Y2085" s="112"/>
      <c r="Z2085" s="200"/>
      <c r="AA2085"/>
      <c r="AB2085"/>
      <c r="AC2085"/>
      <c r="AD2085"/>
      <c r="AE2085"/>
      <c r="AF2085"/>
      <c r="AG2085"/>
      <c r="AH2085"/>
      <c r="AI2085"/>
      <c r="AJ2085"/>
    </row>
    <row r="2086" spans="1:36" ht="24.95" customHeight="1">
      <c r="A2086" s="66"/>
      <c r="M2086" s="37"/>
      <c r="N2086" s="37"/>
      <c r="U2086"/>
      <c r="V2086"/>
      <c r="W2086"/>
      <c r="X2086" s="112"/>
      <c r="Y2086" s="112"/>
      <c r="Z2086" s="200"/>
      <c r="AA2086"/>
      <c r="AB2086"/>
      <c r="AC2086"/>
      <c r="AD2086"/>
      <c r="AE2086"/>
      <c r="AF2086"/>
      <c r="AG2086"/>
      <c r="AH2086"/>
      <c r="AI2086"/>
      <c r="AJ2086"/>
    </row>
    <row r="2087" spans="1:36" ht="24.95" customHeight="1">
      <c r="A2087" s="66"/>
      <c r="M2087" s="37"/>
      <c r="N2087" s="37"/>
      <c r="U2087"/>
      <c r="V2087"/>
      <c r="W2087"/>
      <c r="X2087" s="112"/>
      <c r="Y2087" s="112"/>
      <c r="Z2087" s="200"/>
      <c r="AA2087"/>
      <c r="AB2087"/>
      <c r="AC2087"/>
      <c r="AD2087"/>
      <c r="AE2087"/>
      <c r="AF2087"/>
      <c r="AG2087"/>
      <c r="AH2087"/>
      <c r="AI2087"/>
      <c r="AJ2087"/>
    </row>
    <row r="2088" spans="1:36" ht="24.95" customHeight="1">
      <c r="A2088" s="66"/>
      <c r="M2088" s="37"/>
      <c r="N2088" s="37"/>
      <c r="U2088"/>
      <c r="V2088"/>
      <c r="W2088"/>
      <c r="X2088" s="112"/>
      <c r="Y2088" s="112"/>
      <c r="Z2088" s="200"/>
      <c r="AA2088"/>
      <c r="AB2088"/>
      <c r="AC2088"/>
      <c r="AD2088"/>
      <c r="AE2088"/>
      <c r="AF2088"/>
      <c r="AG2088"/>
      <c r="AH2088"/>
      <c r="AI2088"/>
      <c r="AJ2088"/>
    </row>
    <row r="2089" spans="1:36" ht="24.95" customHeight="1">
      <c r="A2089" s="66"/>
      <c r="M2089" s="37"/>
      <c r="N2089" s="37"/>
      <c r="U2089"/>
      <c r="V2089"/>
      <c r="W2089"/>
      <c r="X2089" s="112"/>
      <c r="Y2089" s="112"/>
      <c r="Z2089" s="200"/>
      <c r="AA2089"/>
      <c r="AB2089"/>
      <c r="AC2089"/>
      <c r="AD2089"/>
      <c r="AE2089"/>
      <c r="AF2089"/>
      <c r="AG2089"/>
      <c r="AH2089"/>
      <c r="AI2089"/>
      <c r="AJ2089"/>
    </row>
    <row r="2090" spans="1:36" ht="24.95" customHeight="1">
      <c r="A2090" s="66"/>
      <c r="M2090" s="37"/>
      <c r="N2090" s="37"/>
      <c r="U2090"/>
      <c r="V2090"/>
      <c r="W2090"/>
      <c r="X2090" s="112"/>
      <c r="Y2090" s="112"/>
      <c r="Z2090" s="200"/>
      <c r="AA2090"/>
      <c r="AB2090"/>
      <c r="AC2090"/>
      <c r="AD2090"/>
      <c r="AE2090"/>
      <c r="AF2090"/>
      <c r="AG2090"/>
      <c r="AH2090"/>
      <c r="AI2090"/>
      <c r="AJ2090"/>
    </row>
    <row r="2091" spans="1:36" ht="24.95" customHeight="1">
      <c r="A2091" s="66"/>
      <c r="M2091" s="37"/>
      <c r="N2091" s="37"/>
      <c r="U2091"/>
      <c r="V2091"/>
      <c r="W2091"/>
      <c r="X2091" s="112"/>
      <c r="Y2091" s="112"/>
      <c r="Z2091" s="200"/>
      <c r="AA2091"/>
      <c r="AB2091"/>
      <c r="AC2091"/>
      <c r="AD2091"/>
      <c r="AE2091"/>
      <c r="AF2091"/>
      <c r="AG2091"/>
      <c r="AH2091"/>
      <c r="AI2091"/>
      <c r="AJ2091"/>
    </row>
    <row r="2092" spans="1:36" ht="24.95" customHeight="1">
      <c r="A2092" s="66"/>
      <c r="M2092" s="37"/>
      <c r="N2092" s="37"/>
      <c r="U2092"/>
      <c r="V2092"/>
      <c r="W2092"/>
      <c r="X2092" s="112"/>
      <c r="Y2092" s="112"/>
      <c r="Z2092" s="200"/>
      <c r="AA2092"/>
      <c r="AB2092"/>
      <c r="AC2092"/>
      <c r="AD2092"/>
      <c r="AE2092"/>
      <c r="AF2092"/>
      <c r="AG2092"/>
      <c r="AH2092"/>
      <c r="AI2092"/>
      <c r="AJ2092"/>
    </row>
    <row r="2093" spans="1:36" ht="24.95" customHeight="1">
      <c r="A2093" s="66"/>
      <c r="M2093" s="37"/>
      <c r="N2093" s="37"/>
      <c r="U2093"/>
      <c r="V2093"/>
      <c r="W2093"/>
      <c r="X2093" s="112"/>
      <c r="Y2093" s="112"/>
      <c r="Z2093" s="200"/>
      <c r="AA2093"/>
      <c r="AB2093"/>
      <c r="AC2093"/>
      <c r="AD2093"/>
      <c r="AE2093"/>
      <c r="AF2093"/>
      <c r="AG2093"/>
      <c r="AH2093"/>
      <c r="AI2093"/>
      <c r="AJ2093"/>
    </row>
    <row r="2094" spans="1:36" ht="24.95" customHeight="1">
      <c r="A2094" s="66"/>
      <c r="M2094" s="37"/>
      <c r="N2094" s="37"/>
      <c r="U2094"/>
      <c r="V2094"/>
      <c r="W2094"/>
      <c r="X2094" s="112"/>
      <c r="Y2094" s="112"/>
      <c r="Z2094" s="200"/>
      <c r="AA2094"/>
      <c r="AB2094"/>
      <c r="AC2094"/>
      <c r="AD2094"/>
      <c r="AE2094"/>
      <c r="AF2094"/>
      <c r="AG2094"/>
      <c r="AH2094"/>
      <c r="AI2094"/>
      <c r="AJ2094"/>
    </row>
    <row r="2095" spans="1:36" ht="24.95" customHeight="1">
      <c r="A2095" s="66"/>
      <c r="M2095" s="37"/>
      <c r="N2095" s="37"/>
      <c r="U2095"/>
      <c r="V2095"/>
      <c r="W2095"/>
      <c r="X2095" s="112"/>
      <c r="Y2095" s="112"/>
      <c r="Z2095" s="200"/>
      <c r="AA2095"/>
      <c r="AB2095"/>
      <c r="AC2095"/>
      <c r="AD2095"/>
      <c r="AE2095"/>
      <c r="AF2095"/>
      <c r="AG2095"/>
      <c r="AH2095"/>
      <c r="AI2095"/>
      <c r="AJ2095"/>
    </row>
    <row r="2096" spans="1:36" ht="24.95" customHeight="1">
      <c r="A2096" s="66"/>
      <c r="M2096" s="37"/>
      <c r="N2096" s="37"/>
      <c r="U2096"/>
      <c r="V2096"/>
      <c r="W2096"/>
      <c r="X2096" s="112"/>
      <c r="Y2096" s="112"/>
      <c r="Z2096" s="200"/>
      <c r="AA2096"/>
      <c r="AB2096"/>
      <c r="AC2096"/>
      <c r="AD2096"/>
      <c r="AE2096"/>
      <c r="AF2096"/>
      <c r="AG2096"/>
      <c r="AH2096"/>
      <c r="AI2096"/>
      <c r="AJ2096"/>
    </row>
    <row r="2097" spans="1:36" ht="24.95" customHeight="1">
      <c r="A2097" s="66"/>
      <c r="M2097" s="37"/>
      <c r="N2097" s="37"/>
      <c r="U2097"/>
      <c r="V2097"/>
      <c r="W2097"/>
      <c r="X2097" s="112"/>
      <c r="Y2097" s="112"/>
      <c r="Z2097" s="200"/>
      <c r="AA2097"/>
      <c r="AB2097"/>
      <c r="AC2097"/>
      <c r="AD2097"/>
      <c r="AE2097"/>
      <c r="AF2097"/>
      <c r="AG2097"/>
      <c r="AH2097"/>
      <c r="AI2097"/>
      <c r="AJ2097"/>
    </row>
    <row r="2098" spans="1:36" ht="24.95" customHeight="1">
      <c r="A2098" s="66"/>
      <c r="M2098" s="37"/>
      <c r="N2098" s="37"/>
      <c r="U2098"/>
      <c r="V2098"/>
      <c r="W2098"/>
      <c r="X2098" s="112"/>
      <c r="Y2098" s="112"/>
      <c r="Z2098" s="200"/>
      <c r="AA2098"/>
      <c r="AB2098"/>
      <c r="AC2098"/>
      <c r="AD2098"/>
      <c r="AE2098"/>
      <c r="AF2098"/>
      <c r="AG2098"/>
      <c r="AH2098"/>
      <c r="AI2098"/>
      <c r="AJ2098"/>
    </row>
    <row r="2099" spans="1:36" ht="24.95" customHeight="1">
      <c r="A2099" s="66"/>
      <c r="M2099" s="37"/>
      <c r="N2099" s="37"/>
      <c r="U2099"/>
      <c r="V2099"/>
      <c r="W2099"/>
      <c r="X2099" s="112"/>
      <c r="Y2099" s="112"/>
      <c r="Z2099" s="200"/>
      <c r="AA2099"/>
      <c r="AB2099"/>
      <c r="AC2099"/>
      <c r="AD2099"/>
      <c r="AE2099"/>
      <c r="AF2099"/>
      <c r="AG2099"/>
      <c r="AH2099"/>
      <c r="AI2099"/>
      <c r="AJ2099"/>
    </row>
    <row r="2100" spans="1:36" ht="24.95" customHeight="1">
      <c r="A2100" s="66"/>
      <c r="M2100" s="37"/>
      <c r="N2100" s="37"/>
      <c r="U2100"/>
      <c r="V2100"/>
      <c r="W2100"/>
      <c r="X2100" s="112"/>
      <c r="Y2100" s="112"/>
      <c r="Z2100" s="200"/>
      <c r="AA2100"/>
      <c r="AB2100"/>
      <c r="AC2100"/>
      <c r="AD2100"/>
      <c r="AE2100"/>
      <c r="AF2100"/>
      <c r="AG2100"/>
      <c r="AH2100"/>
      <c r="AI2100"/>
      <c r="AJ2100"/>
    </row>
    <row r="2101" spans="1:36" ht="24.95" customHeight="1">
      <c r="A2101" s="66"/>
      <c r="M2101" s="37"/>
      <c r="N2101" s="37"/>
      <c r="U2101"/>
      <c r="V2101"/>
      <c r="W2101"/>
      <c r="X2101" s="112"/>
      <c r="Y2101" s="112"/>
      <c r="Z2101" s="200"/>
      <c r="AA2101"/>
      <c r="AB2101"/>
      <c r="AC2101"/>
      <c r="AD2101"/>
      <c r="AE2101"/>
      <c r="AF2101"/>
      <c r="AG2101"/>
      <c r="AH2101"/>
      <c r="AI2101"/>
      <c r="AJ2101"/>
    </row>
    <row r="2102" spans="1:36" ht="24.95" customHeight="1">
      <c r="A2102" s="66"/>
      <c r="M2102" s="37"/>
      <c r="N2102" s="37"/>
      <c r="U2102"/>
      <c r="V2102"/>
      <c r="W2102"/>
      <c r="X2102" s="112"/>
      <c r="Y2102" s="112"/>
      <c r="Z2102" s="200"/>
      <c r="AA2102"/>
      <c r="AB2102"/>
      <c r="AC2102"/>
      <c r="AD2102"/>
      <c r="AE2102"/>
      <c r="AF2102"/>
      <c r="AG2102"/>
      <c r="AH2102"/>
      <c r="AI2102"/>
      <c r="AJ2102"/>
    </row>
    <row r="2103" spans="1:36" ht="24.95" customHeight="1">
      <c r="A2103" s="66"/>
      <c r="M2103" s="37"/>
      <c r="N2103" s="37"/>
      <c r="U2103"/>
      <c r="V2103"/>
      <c r="W2103"/>
      <c r="X2103" s="112"/>
      <c r="Y2103" s="112"/>
      <c r="Z2103" s="200"/>
      <c r="AA2103"/>
      <c r="AB2103"/>
      <c r="AC2103"/>
      <c r="AD2103"/>
      <c r="AE2103"/>
      <c r="AF2103"/>
      <c r="AG2103"/>
      <c r="AH2103"/>
      <c r="AI2103"/>
      <c r="AJ2103"/>
    </row>
    <row r="2104" spans="1:36" ht="24.95" customHeight="1">
      <c r="A2104" s="66"/>
      <c r="M2104" s="37"/>
      <c r="N2104" s="37"/>
      <c r="U2104"/>
      <c r="V2104"/>
      <c r="W2104"/>
      <c r="X2104" s="112"/>
      <c r="Y2104" s="112"/>
      <c r="Z2104" s="200"/>
      <c r="AA2104"/>
      <c r="AB2104"/>
      <c r="AC2104"/>
      <c r="AD2104"/>
      <c r="AE2104"/>
      <c r="AF2104"/>
      <c r="AG2104"/>
      <c r="AH2104"/>
      <c r="AI2104"/>
      <c r="AJ2104"/>
    </row>
    <row r="2105" spans="1:36" ht="24.95" customHeight="1">
      <c r="A2105" s="66"/>
      <c r="M2105" s="37"/>
      <c r="N2105" s="37"/>
      <c r="U2105"/>
      <c r="V2105"/>
      <c r="W2105"/>
      <c r="X2105" s="112"/>
      <c r="Y2105" s="112"/>
      <c r="Z2105" s="200"/>
      <c r="AA2105"/>
      <c r="AB2105"/>
      <c r="AC2105"/>
      <c r="AD2105"/>
      <c r="AE2105"/>
      <c r="AF2105"/>
      <c r="AG2105"/>
      <c r="AH2105"/>
      <c r="AI2105"/>
      <c r="AJ2105"/>
    </row>
    <row r="2106" spans="1:36" ht="24.95" customHeight="1">
      <c r="A2106" s="66"/>
      <c r="M2106" s="37"/>
      <c r="N2106" s="37"/>
      <c r="U2106"/>
      <c r="V2106"/>
      <c r="W2106"/>
      <c r="X2106" s="112"/>
      <c r="Y2106" s="112"/>
      <c r="Z2106" s="200"/>
      <c r="AA2106"/>
      <c r="AB2106"/>
      <c r="AC2106"/>
      <c r="AD2106"/>
      <c r="AE2106"/>
      <c r="AF2106"/>
      <c r="AG2106"/>
      <c r="AH2106"/>
      <c r="AI2106"/>
      <c r="AJ2106"/>
    </row>
    <row r="2107" spans="1:36" ht="24.95" customHeight="1">
      <c r="A2107" s="66"/>
      <c r="M2107" s="37"/>
      <c r="N2107" s="37"/>
      <c r="U2107"/>
      <c r="V2107"/>
      <c r="W2107"/>
      <c r="X2107" s="112"/>
      <c r="Y2107" s="112"/>
      <c r="Z2107" s="200"/>
      <c r="AA2107"/>
      <c r="AB2107"/>
      <c r="AC2107"/>
      <c r="AD2107"/>
      <c r="AE2107"/>
      <c r="AF2107"/>
      <c r="AG2107"/>
      <c r="AH2107"/>
      <c r="AI2107"/>
      <c r="AJ2107"/>
    </row>
    <row r="2108" spans="1:36" ht="24.95" customHeight="1">
      <c r="A2108" s="66"/>
      <c r="M2108" s="37"/>
      <c r="N2108" s="37"/>
      <c r="U2108"/>
      <c r="V2108"/>
      <c r="W2108"/>
      <c r="X2108" s="112"/>
      <c r="Y2108" s="112"/>
      <c r="Z2108" s="200"/>
      <c r="AA2108"/>
      <c r="AB2108"/>
      <c r="AC2108"/>
      <c r="AD2108"/>
      <c r="AE2108"/>
      <c r="AF2108"/>
      <c r="AG2108"/>
      <c r="AH2108"/>
      <c r="AI2108"/>
      <c r="AJ2108"/>
    </row>
    <row r="2109" spans="1:36" ht="24.95" customHeight="1">
      <c r="A2109" s="66"/>
      <c r="M2109" s="37"/>
      <c r="N2109" s="37"/>
      <c r="U2109"/>
      <c r="V2109"/>
      <c r="W2109"/>
      <c r="X2109" s="112"/>
      <c r="Y2109" s="112"/>
      <c r="Z2109" s="200"/>
      <c r="AA2109"/>
      <c r="AB2109"/>
      <c r="AC2109"/>
      <c r="AD2109"/>
      <c r="AE2109"/>
      <c r="AF2109"/>
      <c r="AG2109"/>
      <c r="AH2109"/>
      <c r="AI2109"/>
      <c r="AJ2109"/>
    </row>
    <row r="2110" spans="1:36" ht="24.95" customHeight="1">
      <c r="A2110" s="66"/>
      <c r="M2110" s="37"/>
      <c r="N2110" s="37"/>
      <c r="U2110"/>
      <c r="V2110"/>
      <c r="W2110"/>
      <c r="X2110" s="112"/>
      <c r="Y2110" s="112"/>
      <c r="Z2110" s="200"/>
      <c r="AA2110"/>
      <c r="AB2110"/>
      <c r="AC2110"/>
      <c r="AD2110"/>
      <c r="AE2110"/>
      <c r="AF2110"/>
      <c r="AG2110"/>
      <c r="AH2110"/>
      <c r="AI2110"/>
      <c r="AJ2110"/>
    </row>
    <row r="2111" spans="1:36" ht="24.95" customHeight="1">
      <c r="A2111" s="66"/>
      <c r="M2111" s="37"/>
      <c r="N2111" s="37"/>
      <c r="U2111"/>
      <c r="V2111"/>
      <c r="W2111"/>
      <c r="X2111" s="112"/>
      <c r="Y2111" s="112"/>
      <c r="Z2111" s="200"/>
      <c r="AA2111"/>
      <c r="AB2111"/>
      <c r="AC2111"/>
      <c r="AD2111"/>
      <c r="AE2111"/>
      <c r="AF2111"/>
      <c r="AG2111"/>
      <c r="AH2111"/>
      <c r="AI2111"/>
      <c r="AJ2111"/>
    </row>
    <row r="2112" spans="1:36" ht="24.95" customHeight="1">
      <c r="A2112" s="66"/>
      <c r="M2112" s="37"/>
      <c r="N2112" s="37"/>
      <c r="U2112"/>
      <c r="V2112"/>
      <c r="W2112"/>
      <c r="X2112" s="112"/>
      <c r="Y2112" s="112"/>
      <c r="Z2112" s="200"/>
      <c r="AA2112"/>
      <c r="AB2112"/>
      <c r="AC2112"/>
      <c r="AD2112"/>
      <c r="AE2112"/>
      <c r="AF2112"/>
      <c r="AG2112"/>
      <c r="AH2112"/>
      <c r="AI2112"/>
      <c r="AJ2112"/>
    </row>
    <row r="2113" spans="1:36" ht="24.95" customHeight="1">
      <c r="A2113" s="66"/>
      <c r="M2113" s="37"/>
      <c r="N2113" s="37"/>
      <c r="U2113"/>
      <c r="V2113"/>
      <c r="W2113"/>
      <c r="X2113" s="112"/>
      <c r="Y2113" s="112"/>
      <c r="Z2113" s="200"/>
      <c r="AA2113"/>
      <c r="AB2113"/>
      <c r="AC2113"/>
      <c r="AD2113"/>
      <c r="AE2113"/>
      <c r="AF2113"/>
      <c r="AG2113"/>
      <c r="AH2113"/>
      <c r="AI2113"/>
      <c r="AJ2113"/>
    </row>
    <row r="2114" spans="1:36" ht="24.95" customHeight="1">
      <c r="A2114" s="66"/>
      <c r="M2114" s="37"/>
      <c r="N2114" s="37"/>
      <c r="U2114"/>
      <c r="V2114"/>
      <c r="W2114"/>
      <c r="X2114" s="112"/>
      <c r="Y2114" s="112"/>
      <c r="Z2114" s="200"/>
      <c r="AA2114"/>
      <c r="AB2114"/>
      <c r="AC2114"/>
      <c r="AD2114"/>
      <c r="AE2114"/>
      <c r="AF2114"/>
      <c r="AG2114"/>
      <c r="AH2114"/>
      <c r="AI2114"/>
      <c r="AJ2114"/>
    </row>
    <row r="2115" spans="1:36" ht="24.95" customHeight="1">
      <c r="A2115" s="66"/>
      <c r="M2115" s="37"/>
      <c r="N2115" s="37"/>
      <c r="U2115"/>
      <c r="V2115"/>
      <c r="W2115"/>
      <c r="X2115" s="112"/>
      <c r="Y2115" s="112"/>
      <c r="Z2115" s="200"/>
      <c r="AA2115"/>
      <c r="AB2115"/>
      <c r="AC2115"/>
      <c r="AD2115"/>
      <c r="AE2115"/>
      <c r="AF2115"/>
      <c r="AG2115"/>
      <c r="AH2115"/>
      <c r="AI2115"/>
      <c r="AJ2115"/>
    </row>
    <row r="2116" spans="1:36" ht="24.95" customHeight="1">
      <c r="A2116" s="66"/>
      <c r="M2116" s="37"/>
      <c r="N2116" s="37"/>
      <c r="U2116"/>
      <c r="V2116"/>
      <c r="W2116"/>
      <c r="X2116" s="112"/>
      <c r="Y2116" s="112"/>
      <c r="Z2116" s="200"/>
      <c r="AA2116"/>
      <c r="AB2116"/>
      <c r="AC2116"/>
      <c r="AD2116"/>
      <c r="AE2116"/>
      <c r="AF2116"/>
      <c r="AG2116"/>
      <c r="AH2116"/>
      <c r="AI2116"/>
      <c r="AJ2116"/>
    </row>
    <row r="2117" spans="1:36" ht="24.95" customHeight="1">
      <c r="A2117" s="66"/>
      <c r="M2117" s="37"/>
      <c r="N2117" s="37"/>
      <c r="U2117"/>
      <c r="V2117"/>
      <c r="W2117"/>
      <c r="X2117" s="112"/>
      <c r="Y2117" s="112"/>
      <c r="Z2117" s="200"/>
      <c r="AA2117"/>
      <c r="AB2117"/>
      <c r="AC2117"/>
      <c r="AD2117"/>
      <c r="AE2117"/>
      <c r="AF2117"/>
      <c r="AG2117"/>
      <c r="AH2117"/>
      <c r="AI2117"/>
      <c r="AJ2117"/>
    </row>
    <row r="2118" spans="1:36" ht="24.95" customHeight="1">
      <c r="A2118" s="66"/>
      <c r="M2118" s="37"/>
      <c r="N2118" s="37"/>
      <c r="U2118"/>
      <c r="V2118"/>
      <c r="W2118"/>
      <c r="X2118" s="112"/>
      <c r="Y2118" s="112"/>
      <c r="Z2118" s="200"/>
      <c r="AA2118"/>
      <c r="AB2118"/>
      <c r="AC2118"/>
      <c r="AD2118"/>
      <c r="AE2118"/>
      <c r="AF2118"/>
      <c r="AG2118"/>
      <c r="AH2118"/>
      <c r="AI2118"/>
      <c r="AJ2118"/>
    </row>
    <row r="2119" spans="1:36" ht="24.95" customHeight="1">
      <c r="A2119" s="66"/>
      <c r="M2119" s="37"/>
      <c r="N2119" s="37"/>
      <c r="U2119"/>
      <c r="V2119"/>
      <c r="W2119"/>
      <c r="X2119" s="112"/>
      <c r="Y2119" s="112"/>
      <c r="Z2119" s="200"/>
      <c r="AA2119"/>
      <c r="AB2119"/>
      <c r="AC2119"/>
      <c r="AD2119"/>
      <c r="AE2119"/>
      <c r="AF2119"/>
      <c r="AG2119"/>
      <c r="AH2119"/>
      <c r="AI2119"/>
      <c r="AJ2119"/>
    </row>
    <row r="2120" spans="1:36" ht="24.95" customHeight="1">
      <c r="A2120" s="66"/>
      <c r="M2120" s="37"/>
      <c r="N2120" s="37"/>
      <c r="U2120"/>
      <c r="V2120"/>
      <c r="W2120"/>
      <c r="X2120" s="112"/>
      <c r="Y2120" s="112"/>
      <c r="Z2120" s="200"/>
      <c r="AA2120"/>
      <c r="AB2120"/>
      <c r="AC2120"/>
      <c r="AD2120"/>
      <c r="AE2120"/>
      <c r="AF2120"/>
      <c r="AG2120"/>
      <c r="AH2120"/>
      <c r="AI2120"/>
      <c r="AJ2120"/>
    </row>
    <row r="2121" spans="1:36" ht="24.95" customHeight="1">
      <c r="A2121" s="66"/>
      <c r="M2121" s="37"/>
      <c r="N2121" s="37"/>
      <c r="U2121"/>
      <c r="V2121"/>
      <c r="W2121"/>
      <c r="X2121" s="112"/>
      <c r="Y2121" s="112"/>
      <c r="Z2121" s="200"/>
      <c r="AA2121"/>
      <c r="AB2121"/>
      <c r="AC2121"/>
      <c r="AD2121"/>
      <c r="AE2121"/>
      <c r="AF2121"/>
      <c r="AG2121"/>
      <c r="AH2121"/>
      <c r="AI2121"/>
      <c r="AJ2121"/>
    </row>
    <row r="2122" spans="1:36" ht="24.95" customHeight="1">
      <c r="A2122" s="66"/>
      <c r="M2122" s="37"/>
      <c r="N2122" s="37"/>
      <c r="U2122"/>
      <c r="V2122"/>
      <c r="W2122"/>
      <c r="X2122" s="112"/>
      <c r="Y2122" s="112"/>
      <c r="Z2122" s="200"/>
      <c r="AA2122"/>
      <c r="AB2122"/>
      <c r="AC2122"/>
      <c r="AD2122"/>
      <c r="AE2122"/>
      <c r="AF2122"/>
      <c r="AG2122"/>
      <c r="AH2122"/>
      <c r="AI2122"/>
      <c r="AJ2122"/>
    </row>
    <row r="2123" spans="1:36" ht="24.95" customHeight="1">
      <c r="A2123" s="66"/>
      <c r="M2123" s="37"/>
      <c r="N2123" s="37"/>
      <c r="U2123"/>
      <c r="V2123"/>
      <c r="W2123"/>
      <c r="X2123" s="112"/>
      <c r="Y2123" s="112"/>
      <c r="Z2123" s="200"/>
      <c r="AA2123"/>
      <c r="AB2123"/>
      <c r="AC2123"/>
      <c r="AD2123"/>
      <c r="AE2123"/>
      <c r="AF2123"/>
      <c r="AG2123"/>
      <c r="AH2123"/>
      <c r="AI2123"/>
      <c r="AJ2123"/>
    </row>
    <row r="2124" spans="1:36" ht="24.95" customHeight="1">
      <c r="A2124" s="66"/>
      <c r="M2124" s="37"/>
      <c r="N2124" s="37"/>
      <c r="U2124"/>
      <c r="V2124"/>
      <c r="W2124"/>
      <c r="X2124" s="112"/>
      <c r="Y2124" s="112"/>
      <c r="Z2124" s="200"/>
      <c r="AA2124"/>
      <c r="AB2124"/>
      <c r="AC2124"/>
      <c r="AD2124"/>
      <c r="AE2124"/>
      <c r="AF2124"/>
      <c r="AG2124"/>
      <c r="AH2124"/>
      <c r="AI2124"/>
      <c r="AJ2124"/>
    </row>
    <row r="2125" spans="1:36" ht="24.95" customHeight="1">
      <c r="A2125" s="66"/>
      <c r="M2125" s="37"/>
      <c r="N2125" s="37"/>
      <c r="U2125"/>
      <c r="V2125"/>
      <c r="W2125"/>
      <c r="X2125" s="112"/>
      <c r="Y2125" s="112"/>
      <c r="Z2125" s="200"/>
      <c r="AA2125"/>
      <c r="AB2125"/>
      <c r="AC2125"/>
      <c r="AD2125"/>
      <c r="AE2125"/>
      <c r="AF2125"/>
      <c r="AG2125"/>
      <c r="AH2125"/>
      <c r="AI2125"/>
      <c r="AJ2125"/>
    </row>
    <row r="2126" spans="1:36" ht="24.95" customHeight="1">
      <c r="A2126" s="66"/>
      <c r="M2126" s="37"/>
      <c r="N2126" s="37"/>
      <c r="U2126"/>
      <c r="V2126"/>
      <c r="W2126"/>
      <c r="X2126" s="112"/>
      <c r="Y2126" s="112"/>
      <c r="Z2126" s="200"/>
      <c r="AA2126"/>
      <c r="AB2126"/>
      <c r="AC2126"/>
      <c r="AD2126"/>
      <c r="AE2126"/>
      <c r="AF2126"/>
      <c r="AG2126"/>
      <c r="AH2126"/>
      <c r="AI2126"/>
      <c r="AJ2126"/>
    </row>
    <row r="2127" spans="1:36" ht="24.95" customHeight="1">
      <c r="A2127" s="66"/>
      <c r="M2127" s="37"/>
      <c r="N2127" s="37"/>
      <c r="U2127"/>
      <c r="V2127"/>
      <c r="W2127"/>
      <c r="X2127" s="112"/>
      <c r="Y2127" s="112"/>
      <c r="Z2127" s="200"/>
      <c r="AA2127"/>
      <c r="AB2127"/>
      <c r="AC2127"/>
      <c r="AD2127"/>
      <c r="AE2127"/>
      <c r="AF2127"/>
      <c r="AG2127"/>
      <c r="AH2127"/>
      <c r="AI2127"/>
      <c r="AJ2127"/>
    </row>
    <row r="2128" spans="1:36" ht="24.95" customHeight="1">
      <c r="A2128" s="66"/>
      <c r="M2128" s="37"/>
      <c r="N2128" s="37"/>
      <c r="U2128"/>
      <c r="V2128"/>
      <c r="W2128"/>
      <c r="X2128" s="112"/>
      <c r="Y2128" s="112"/>
      <c r="Z2128" s="200"/>
      <c r="AA2128"/>
      <c r="AB2128"/>
      <c r="AC2128"/>
      <c r="AD2128"/>
      <c r="AE2128"/>
      <c r="AF2128"/>
      <c r="AG2128"/>
      <c r="AH2128"/>
      <c r="AI2128"/>
      <c r="AJ2128"/>
    </row>
    <row r="2129" spans="1:36" ht="24.95" customHeight="1">
      <c r="A2129" s="66"/>
      <c r="M2129" s="37"/>
      <c r="N2129" s="37"/>
      <c r="U2129"/>
      <c r="V2129"/>
      <c r="W2129"/>
      <c r="X2129" s="112"/>
      <c r="Y2129" s="112"/>
      <c r="Z2129" s="200"/>
      <c r="AA2129"/>
      <c r="AB2129"/>
      <c r="AC2129"/>
      <c r="AD2129"/>
      <c r="AE2129"/>
      <c r="AF2129"/>
      <c r="AG2129"/>
      <c r="AH2129"/>
      <c r="AI2129"/>
      <c r="AJ2129"/>
    </row>
    <row r="2130" spans="1:36" ht="24.95" customHeight="1">
      <c r="A2130" s="66"/>
      <c r="M2130" s="37"/>
      <c r="N2130" s="37"/>
      <c r="U2130"/>
      <c r="V2130"/>
      <c r="W2130"/>
      <c r="X2130" s="112"/>
      <c r="Y2130" s="112"/>
      <c r="Z2130" s="200"/>
      <c r="AA2130"/>
      <c r="AB2130"/>
      <c r="AC2130"/>
      <c r="AD2130"/>
      <c r="AE2130"/>
      <c r="AF2130"/>
      <c r="AG2130"/>
      <c r="AH2130"/>
      <c r="AI2130"/>
      <c r="AJ2130"/>
    </row>
    <row r="2131" spans="1:36" ht="24.95" customHeight="1">
      <c r="A2131" s="66"/>
      <c r="M2131" s="37"/>
      <c r="N2131" s="37"/>
      <c r="U2131"/>
      <c r="V2131"/>
      <c r="W2131"/>
      <c r="X2131" s="112"/>
      <c r="Y2131" s="112"/>
      <c r="Z2131" s="200"/>
      <c r="AA2131"/>
      <c r="AB2131"/>
      <c r="AC2131"/>
      <c r="AD2131"/>
      <c r="AE2131"/>
      <c r="AF2131"/>
      <c r="AG2131"/>
      <c r="AH2131"/>
      <c r="AI2131"/>
      <c r="AJ2131"/>
    </row>
    <row r="2132" spans="1:36" ht="24.95" customHeight="1">
      <c r="A2132" s="66"/>
      <c r="M2132" s="37"/>
      <c r="N2132" s="37"/>
      <c r="U2132"/>
      <c r="V2132"/>
      <c r="W2132"/>
      <c r="X2132" s="112"/>
      <c r="Y2132" s="112"/>
      <c r="Z2132" s="200"/>
      <c r="AA2132"/>
      <c r="AB2132"/>
      <c r="AC2132"/>
      <c r="AD2132"/>
      <c r="AE2132"/>
      <c r="AF2132"/>
      <c r="AG2132"/>
      <c r="AH2132"/>
      <c r="AI2132"/>
      <c r="AJ2132"/>
    </row>
    <row r="2133" spans="1:36" ht="24.95" customHeight="1">
      <c r="A2133" s="66"/>
      <c r="M2133" s="37"/>
      <c r="N2133" s="37"/>
      <c r="U2133"/>
      <c r="V2133"/>
      <c r="W2133"/>
      <c r="X2133" s="112"/>
      <c r="Y2133" s="112"/>
      <c r="Z2133" s="200"/>
      <c r="AA2133"/>
      <c r="AB2133"/>
      <c r="AC2133"/>
      <c r="AD2133"/>
      <c r="AE2133"/>
      <c r="AF2133"/>
      <c r="AG2133"/>
      <c r="AH2133"/>
      <c r="AI2133"/>
      <c r="AJ2133"/>
    </row>
    <row r="2134" spans="1:36" ht="24.95" customHeight="1">
      <c r="A2134" s="66"/>
      <c r="M2134" s="37"/>
      <c r="N2134" s="37"/>
      <c r="U2134"/>
      <c r="V2134"/>
      <c r="W2134"/>
      <c r="X2134" s="112"/>
      <c r="Y2134" s="112"/>
      <c r="Z2134" s="200"/>
      <c r="AA2134"/>
      <c r="AB2134"/>
      <c r="AC2134"/>
      <c r="AD2134"/>
      <c r="AE2134"/>
      <c r="AF2134"/>
      <c r="AG2134"/>
      <c r="AH2134"/>
      <c r="AI2134"/>
      <c r="AJ2134"/>
    </row>
    <row r="2135" spans="1:36" ht="24.95" customHeight="1">
      <c r="A2135" s="66"/>
      <c r="M2135" s="37"/>
      <c r="N2135" s="37"/>
      <c r="U2135"/>
      <c r="V2135"/>
      <c r="W2135"/>
      <c r="X2135" s="112"/>
      <c r="Y2135" s="112"/>
      <c r="Z2135" s="200"/>
      <c r="AA2135"/>
      <c r="AB2135"/>
      <c r="AC2135"/>
      <c r="AD2135"/>
      <c r="AE2135"/>
      <c r="AF2135"/>
      <c r="AG2135"/>
      <c r="AH2135"/>
      <c r="AI2135"/>
      <c r="AJ2135"/>
    </row>
    <row r="2136" spans="1:36" ht="24.95" customHeight="1">
      <c r="A2136" s="66"/>
      <c r="M2136" s="37"/>
      <c r="N2136" s="37"/>
      <c r="U2136"/>
      <c r="V2136"/>
      <c r="W2136"/>
      <c r="X2136" s="112"/>
      <c r="Y2136" s="112"/>
      <c r="Z2136" s="200"/>
      <c r="AA2136"/>
      <c r="AB2136"/>
      <c r="AC2136"/>
      <c r="AD2136"/>
      <c r="AE2136"/>
      <c r="AF2136"/>
      <c r="AG2136"/>
      <c r="AH2136"/>
      <c r="AI2136"/>
      <c r="AJ2136"/>
    </row>
    <row r="2137" spans="1:36" ht="24.95" customHeight="1">
      <c r="A2137" s="66"/>
      <c r="M2137" s="37"/>
      <c r="N2137" s="37"/>
      <c r="U2137"/>
      <c r="V2137"/>
      <c r="W2137"/>
      <c r="X2137" s="112"/>
      <c r="Y2137" s="112"/>
      <c r="Z2137" s="200"/>
      <c r="AA2137"/>
      <c r="AB2137"/>
      <c r="AC2137"/>
      <c r="AD2137"/>
      <c r="AE2137"/>
      <c r="AF2137"/>
      <c r="AG2137"/>
      <c r="AH2137"/>
      <c r="AI2137"/>
      <c r="AJ2137"/>
    </row>
    <row r="2138" spans="1:36" ht="24.95" customHeight="1">
      <c r="A2138" s="66"/>
      <c r="M2138" s="37"/>
      <c r="N2138" s="37"/>
      <c r="U2138"/>
      <c r="V2138"/>
      <c r="W2138"/>
      <c r="X2138" s="112"/>
      <c r="Y2138" s="112"/>
      <c r="Z2138" s="200"/>
      <c r="AA2138"/>
      <c r="AB2138"/>
      <c r="AC2138"/>
      <c r="AD2138"/>
      <c r="AE2138"/>
      <c r="AF2138"/>
      <c r="AG2138"/>
      <c r="AH2138"/>
      <c r="AI2138"/>
      <c r="AJ2138"/>
    </row>
    <row r="2139" spans="1:36" ht="24.95" customHeight="1">
      <c r="A2139" s="66"/>
      <c r="M2139" s="37"/>
      <c r="N2139" s="37"/>
      <c r="U2139"/>
      <c r="V2139"/>
      <c r="W2139"/>
      <c r="X2139" s="112"/>
      <c r="Y2139" s="112"/>
      <c r="Z2139" s="200"/>
      <c r="AA2139"/>
      <c r="AB2139"/>
      <c r="AC2139"/>
      <c r="AD2139"/>
      <c r="AE2139"/>
      <c r="AF2139"/>
      <c r="AG2139"/>
      <c r="AH2139"/>
      <c r="AI2139"/>
      <c r="AJ2139"/>
    </row>
    <row r="2140" spans="1:36" ht="24.95" customHeight="1">
      <c r="A2140" s="66"/>
      <c r="M2140" s="37"/>
      <c r="N2140" s="37"/>
      <c r="U2140"/>
      <c r="V2140"/>
      <c r="W2140"/>
      <c r="X2140" s="112"/>
      <c r="Y2140" s="112"/>
      <c r="Z2140" s="200"/>
      <c r="AA2140"/>
      <c r="AB2140"/>
      <c r="AC2140"/>
      <c r="AD2140"/>
      <c r="AE2140"/>
      <c r="AF2140"/>
      <c r="AG2140"/>
      <c r="AH2140"/>
      <c r="AI2140"/>
      <c r="AJ2140"/>
    </row>
    <row r="2141" spans="1:36" ht="24.95" customHeight="1">
      <c r="A2141" s="66"/>
      <c r="M2141" s="37"/>
      <c r="N2141" s="37"/>
      <c r="U2141"/>
      <c r="V2141"/>
      <c r="W2141"/>
      <c r="X2141" s="112"/>
      <c r="Y2141" s="112"/>
      <c r="Z2141" s="200"/>
      <c r="AA2141"/>
      <c r="AB2141"/>
      <c r="AC2141"/>
      <c r="AD2141"/>
      <c r="AE2141"/>
      <c r="AF2141"/>
      <c r="AG2141"/>
      <c r="AH2141"/>
      <c r="AI2141"/>
      <c r="AJ2141"/>
    </row>
    <row r="2142" spans="1:36" ht="24.95" customHeight="1">
      <c r="A2142" s="66"/>
      <c r="M2142" s="37"/>
      <c r="N2142" s="37"/>
      <c r="U2142"/>
      <c r="V2142"/>
      <c r="W2142"/>
      <c r="X2142" s="112"/>
      <c r="Y2142" s="112"/>
      <c r="Z2142" s="200"/>
      <c r="AA2142"/>
      <c r="AB2142"/>
      <c r="AC2142"/>
      <c r="AD2142"/>
      <c r="AE2142"/>
      <c r="AF2142"/>
      <c r="AG2142"/>
      <c r="AH2142"/>
      <c r="AI2142"/>
      <c r="AJ2142"/>
    </row>
    <row r="2143" spans="1:36" ht="24.95" customHeight="1">
      <c r="A2143" s="66"/>
      <c r="M2143" s="37"/>
      <c r="N2143" s="37"/>
      <c r="U2143"/>
      <c r="V2143"/>
      <c r="W2143"/>
      <c r="X2143" s="112"/>
      <c r="Y2143" s="112"/>
      <c r="Z2143" s="200"/>
      <c r="AA2143"/>
      <c r="AB2143"/>
      <c r="AC2143"/>
      <c r="AD2143"/>
      <c r="AE2143"/>
      <c r="AF2143"/>
      <c r="AG2143"/>
      <c r="AH2143"/>
      <c r="AI2143"/>
      <c r="AJ2143"/>
    </row>
    <row r="2144" spans="1:36" ht="24.95" customHeight="1">
      <c r="A2144" s="66"/>
      <c r="M2144" s="37"/>
      <c r="N2144" s="37"/>
      <c r="U2144"/>
      <c r="V2144"/>
      <c r="W2144"/>
      <c r="X2144" s="112"/>
      <c r="Y2144" s="112"/>
      <c r="Z2144" s="200"/>
      <c r="AA2144"/>
      <c r="AB2144"/>
      <c r="AC2144"/>
      <c r="AD2144"/>
      <c r="AE2144"/>
      <c r="AF2144"/>
      <c r="AG2144"/>
      <c r="AH2144"/>
      <c r="AI2144"/>
      <c r="AJ2144"/>
    </row>
    <row r="2145" spans="1:36" ht="24.95" customHeight="1">
      <c r="A2145" s="66"/>
      <c r="M2145" s="37"/>
      <c r="N2145" s="37"/>
      <c r="U2145"/>
      <c r="V2145"/>
      <c r="W2145"/>
      <c r="X2145" s="112"/>
      <c r="Y2145" s="112"/>
      <c r="Z2145" s="200"/>
      <c r="AA2145"/>
      <c r="AB2145"/>
      <c r="AC2145"/>
      <c r="AD2145"/>
      <c r="AE2145"/>
      <c r="AF2145"/>
      <c r="AG2145"/>
      <c r="AH2145"/>
      <c r="AI2145"/>
      <c r="AJ2145"/>
    </row>
    <row r="2146" spans="1:36" ht="24.95" customHeight="1">
      <c r="A2146" s="66"/>
      <c r="M2146" s="37"/>
      <c r="N2146" s="37"/>
      <c r="U2146"/>
      <c r="V2146"/>
      <c r="W2146"/>
      <c r="X2146" s="112"/>
      <c r="Y2146" s="112"/>
      <c r="Z2146" s="200"/>
      <c r="AA2146"/>
      <c r="AB2146"/>
      <c r="AC2146"/>
      <c r="AD2146"/>
      <c r="AE2146"/>
      <c r="AF2146"/>
      <c r="AG2146"/>
      <c r="AH2146"/>
      <c r="AI2146"/>
      <c r="AJ2146"/>
    </row>
    <row r="2147" spans="1:36" ht="24.95" customHeight="1">
      <c r="A2147" s="66"/>
      <c r="M2147" s="37"/>
      <c r="N2147" s="37"/>
      <c r="U2147"/>
      <c r="V2147"/>
      <c r="W2147"/>
      <c r="X2147" s="112"/>
      <c r="Y2147" s="112"/>
      <c r="Z2147" s="200"/>
      <c r="AA2147"/>
      <c r="AB2147"/>
      <c r="AC2147"/>
      <c r="AD2147"/>
      <c r="AE2147"/>
      <c r="AF2147"/>
      <c r="AG2147"/>
      <c r="AH2147"/>
      <c r="AI2147"/>
      <c r="AJ2147"/>
    </row>
    <row r="2148" spans="1:36" ht="24.95" customHeight="1">
      <c r="A2148" s="66"/>
      <c r="M2148" s="37"/>
      <c r="N2148" s="37"/>
      <c r="U2148"/>
      <c r="V2148"/>
      <c r="W2148"/>
      <c r="X2148" s="112"/>
      <c r="Y2148" s="112"/>
      <c r="Z2148" s="200"/>
      <c r="AA2148"/>
      <c r="AB2148"/>
      <c r="AC2148"/>
      <c r="AD2148"/>
      <c r="AE2148"/>
      <c r="AF2148"/>
      <c r="AG2148"/>
      <c r="AH2148"/>
      <c r="AI2148"/>
      <c r="AJ2148"/>
    </row>
    <row r="2149" spans="1:36" ht="24.95" customHeight="1">
      <c r="A2149" s="66"/>
      <c r="M2149" s="37"/>
      <c r="N2149" s="37"/>
      <c r="U2149"/>
      <c r="V2149"/>
      <c r="W2149"/>
      <c r="X2149" s="112"/>
      <c r="Y2149" s="112"/>
      <c r="Z2149" s="200"/>
      <c r="AA2149"/>
      <c r="AB2149"/>
      <c r="AC2149"/>
      <c r="AD2149"/>
      <c r="AE2149"/>
      <c r="AF2149"/>
      <c r="AG2149"/>
      <c r="AH2149"/>
      <c r="AI2149"/>
      <c r="AJ2149"/>
    </row>
    <row r="2150" spans="1:36" ht="24.95" customHeight="1">
      <c r="A2150" s="66"/>
      <c r="M2150" s="37"/>
      <c r="N2150" s="37"/>
      <c r="U2150"/>
      <c r="V2150"/>
      <c r="W2150"/>
      <c r="X2150" s="112"/>
      <c r="Y2150" s="112"/>
      <c r="Z2150" s="200"/>
      <c r="AA2150"/>
      <c r="AB2150"/>
      <c r="AC2150"/>
      <c r="AD2150"/>
      <c r="AE2150"/>
      <c r="AF2150"/>
      <c r="AG2150"/>
      <c r="AH2150"/>
      <c r="AI2150"/>
      <c r="AJ2150"/>
    </row>
    <row r="2151" spans="1:36" ht="24.95" customHeight="1">
      <c r="A2151" s="66"/>
      <c r="M2151" s="37"/>
      <c r="N2151" s="37"/>
      <c r="U2151"/>
      <c r="V2151"/>
      <c r="W2151"/>
      <c r="X2151" s="112"/>
      <c r="Y2151" s="112"/>
      <c r="Z2151" s="200"/>
      <c r="AA2151"/>
      <c r="AB2151"/>
      <c r="AC2151"/>
      <c r="AD2151"/>
      <c r="AE2151"/>
      <c r="AF2151"/>
      <c r="AG2151"/>
      <c r="AH2151"/>
      <c r="AI2151"/>
      <c r="AJ2151"/>
    </row>
    <row r="2152" spans="1:36" ht="24.95" customHeight="1">
      <c r="A2152" s="66"/>
      <c r="M2152" s="37"/>
      <c r="N2152" s="37"/>
      <c r="U2152"/>
      <c r="V2152"/>
      <c r="W2152"/>
      <c r="X2152" s="112"/>
      <c r="Y2152" s="112"/>
      <c r="Z2152" s="200"/>
      <c r="AA2152"/>
      <c r="AB2152"/>
      <c r="AC2152"/>
      <c r="AD2152"/>
      <c r="AE2152"/>
      <c r="AF2152"/>
      <c r="AG2152"/>
      <c r="AH2152"/>
      <c r="AI2152"/>
      <c r="AJ2152"/>
    </row>
    <row r="2153" spans="1:36" ht="24.95" customHeight="1">
      <c r="A2153" s="66"/>
      <c r="M2153" s="37"/>
      <c r="N2153" s="37"/>
      <c r="U2153"/>
      <c r="V2153"/>
      <c r="W2153"/>
      <c r="X2153" s="112"/>
      <c r="Y2153" s="112"/>
      <c r="Z2153" s="200"/>
      <c r="AA2153"/>
      <c r="AB2153"/>
      <c r="AC2153"/>
      <c r="AD2153"/>
      <c r="AE2153"/>
      <c r="AF2153"/>
      <c r="AG2153"/>
      <c r="AH2153"/>
      <c r="AI2153"/>
      <c r="AJ2153"/>
    </row>
    <row r="2154" spans="1:36" ht="24.95" customHeight="1">
      <c r="A2154" s="66"/>
      <c r="M2154" s="37"/>
      <c r="N2154" s="37"/>
      <c r="U2154"/>
      <c r="V2154"/>
      <c r="W2154"/>
      <c r="X2154" s="112"/>
      <c r="Y2154" s="112"/>
      <c r="Z2154" s="200"/>
      <c r="AA2154"/>
      <c r="AB2154"/>
      <c r="AC2154"/>
      <c r="AD2154"/>
      <c r="AE2154"/>
      <c r="AF2154"/>
      <c r="AG2154"/>
      <c r="AH2154"/>
      <c r="AI2154"/>
      <c r="AJ2154"/>
    </row>
    <row r="2155" spans="1:36" ht="24.95" customHeight="1">
      <c r="A2155" s="66"/>
      <c r="M2155" s="37"/>
      <c r="N2155" s="37"/>
      <c r="U2155"/>
      <c r="V2155"/>
      <c r="W2155"/>
      <c r="X2155" s="112"/>
      <c r="Y2155" s="112"/>
      <c r="Z2155" s="200"/>
      <c r="AA2155"/>
      <c r="AB2155"/>
      <c r="AC2155"/>
      <c r="AD2155"/>
      <c r="AE2155"/>
      <c r="AF2155"/>
      <c r="AG2155"/>
      <c r="AH2155"/>
      <c r="AI2155"/>
      <c r="AJ2155"/>
    </row>
    <row r="2156" spans="1:36" ht="24.95" customHeight="1">
      <c r="A2156" s="66"/>
      <c r="M2156" s="37"/>
      <c r="N2156" s="37"/>
      <c r="U2156"/>
      <c r="V2156"/>
      <c r="W2156"/>
      <c r="X2156" s="112"/>
      <c r="Y2156" s="112"/>
      <c r="Z2156" s="200"/>
      <c r="AA2156"/>
      <c r="AB2156"/>
      <c r="AC2156"/>
      <c r="AD2156"/>
      <c r="AE2156"/>
      <c r="AF2156"/>
      <c r="AG2156"/>
      <c r="AH2156"/>
      <c r="AI2156"/>
      <c r="AJ2156"/>
    </row>
    <row r="2157" spans="1:36" ht="24.95" customHeight="1">
      <c r="A2157" s="66"/>
      <c r="M2157" s="37"/>
      <c r="N2157" s="37"/>
      <c r="U2157"/>
      <c r="V2157"/>
      <c r="W2157"/>
      <c r="X2157" s="112"/>
      <c r="Y2157" s="112"/>
      <c r="Z2157" s="200"/>
      <c r="AA2157"/>
      <c r="AB2157"/>
      <c r="AC2157"/>
      <c r="AD2157"/>
      <c r="AE2157"/>
      <c r="AF2157"/>
      <c r="AG2157"/>
      <c r="AH2157"/>
      <c r="AI2157"/>
      <c r="AJ2157"/>
    </row>
    <row r="2158" spans="1:36" ht="24.95" customHeight="1">
      <c r="A2158" s="66"/>
      <c r="M2158" s="37"/>
      <c r="N2158" s="37"/>
      <c r="U2158"/>
      <c r="V2158"/>
      <c r="W2158"/>
      <c r="X2158" s="112"/>
      <c r="Y2158" s="112"/>
      <c r="Z2158" s="200"/>
      <c r="AA2158"/>
      <c r="AB2158"/>
      <c r="AC2158"/>
      <c r="AD2158"/>
      <c r="AE2158"/>
      <c r="AF2158"/>
      <c r="AG2158"/>
      <c r="AH2158"/>
      <c r="AI2158"/>
      <c r="AJ2158"/>
    </row>
    <row r="2159" spans="1:36" ht="24.95" customHeight="1">
      <c r="A2159" s="66"/>
      <c r="M2159" s="37"/>
      <c r="N2159" s="37"/>
      <c r="U2159"/>
      <c r="V2159"/>
      <c r="W2159"/>
      <c r="X2159" s="112"/>
      <c r="Y2159" s="112"/>
      <c r="Z2159" s="200"/>
      <c r="AA2159"/>
      <c r="AB2159"/>
      <c r="AC2159"/>
      <c r="AD2159"/>
      <c r="AE2159"/>
      <c r="AF2159"/>
      <c r="AG2159"/>
      <c r="AH2159"/>
      <c r="AI2159"/>
      <c r="AJ2159"/>
    </row>
    <row r="2160" spans="1:36" ht="24.95" customHeight="1">
      <c r="A2160" s="66"/>
      <c r="M2160" s="37"/>
      <c r="N2160" s="37"/>
      <c r="U2160"/>
      <c r="V2160"/>
      <c r="W2160"/>
      <c r="X2160" s="112"/>
      <c r="Y2160" s="112"/>
      <c r="Z2160" s="200"/>
      <c r="AA2160"/>
      <c r="AB2160"/>
      <c r="AC2160"/>
      <c r="AD2160"/>
      <c r="AE2160"/>
      <c r="AF2160"/>
      <c r="AG2160"/>
      <c r="AH2160"/>
      <c r="AI2160"/>
      <c r="AJ2160"/>
    </row>
    <row r="2161" spans="1:36" ht="24.95" customHeight="1">
      <c r="A2161" s="66"/>
      <c r="M2161" s="37"/>
      <c r="N2161" s="37"/>
      <c r="U2161"/>
      <c r="V2161"/>
      <c r="W2161"/>
      <c r="X2161" s="112"/>
      <c r="Y2161" s="112"/>
      <c r="Z2161" s="200"/>
      <c r="AA2161"/>
      <c r="AB2161"/>
      <c r="AC2161"/>
      <c r="AD2161"/>
      <c r="AE2161"/>
      <c r="AF2161"/>
      <c r="AG2161"/>
      <c r="AH2161"/>
      <c r="AI2161"/>
      <c r="AJ2161"/>
    </row>
    <row r="2162" spans="1:36" ht="24.95" customHeight="1">
      <c r="A2162" s="66"/>
      <c r="M2162" s="37"/>
      <c r="N2162" s="37"/>
      <c r="U2162"/>
      <c r="V2162"/>
      <c r="W2162"/>
      <c r="X2162" s="112"/>
      <c r="Y2162" s="112"/>
      <c r="Z2162" s="200"/>
      <c r="AA2162"/>
      <c r="AB2162"/>
      <c r="AC2162"/>
      <c r="AD2162"/>
      <c r="AE2162"/>
      <c r="AF2162"/>
      <c r="AG2162"/>
      <c r="AH2162"/>
      <c r="AI2162"/>
      <c r="AJ2162"/>
    </row>
    <row r="2163" spans="1:36" ht="24.95" customHeight="1">
      <c r="A2163" s="66"/>
      <c r="M2163" s="37"/>
      <c r="N2163" s="37"/>
      <c r="U2163"/>
      <c r="V2163"/>
      <c r="W2163"/>
      <c r="X2163" s="112"/>
      <c r="Y2163" s="112"/>
      <c r="Z2163" s="200"/>
      <c r="AA2163"/>
      <c r="AB2163"/>
      <c r="AC2163"/>
      <c r="AD2163"/>
      <c r="AE2163"/>
      <c r="AF2163"/>
      <c r="AG2163"/>
      <c r="AH2163"/>
      <c r="AI2163"/>
      <c r="AJ2163"/>
    </row>
    <row r="2164" spans="1:36" ht="24.95" customHeight="1">
      <c r="A2164" s="66"/>
      <c r="M2164" s="37"/>
      <c r="N2164" s="37"/>
      <c r="U2164"/>
      <c r="V2164"/>
      <c r="W2164"/>
      <c r="X2164" s="112"/>
      <c r="Y2164" s="112"/>
      <c r="Z2164" s="200"/>
      <c r="AA2164"/>
      <c r="AB2164"/>
      <c r="AC2164"/>
      <c r="AD2164"/>
      <c r="AE2164"/>
      <c r="AF2164"/>
      <c r="AG2164"/>
      <c r="AH2164"/>
      <c r="AI2164"/>
      <c r="AJ2164"/>
    </row>
    <row r="2165" spans="1:36" ht="24.95" customHeight="1">
      <c r="A2165" s="66"/>
      <c r="M2165" s="37"/>
      <c r="N2165" s="37"/>
      <c r="U2165"/>
      <c r="V2165"/>
      <c r="W2165"/>
      <c r="X2165" s="112"/>
      <c r="Y2165" s="112"/>
      <c r="Z2165" s="200"/>
      <c r="AA2165"/>
      <c r="AB2165"/>
      <c r="AC2165"/>
      <c r="AD2165"/>
      <c r="AE2165"/>
      <c r="AF2165"/>
      <c r="AG2165"/>
      <c r="AH2165"/>
      <c r="AI2165"/>
      <c r="AJ2165"/>
    </row>
    <row r="2166" spans="1:36" ht="24.95" customHeight="1">
      <c r="A2166" s="66"/>
      <c r="M2166" s="37"/>
      <c r="N2166" s="37"/>
      <c r="U2166"/>
      <c r="V2166"/>
      <c r="W2166"/>
      <c r="X2166" s="112"/>
      <c r="Y2166" s="112"/>
      <c r="Z2166" s="200"/>
      <c r="AA2166"/>
      <c r="AB2166"/>
      <c r="AC2166"/>
      <c r="AD2166"/>
      <c r="AE2166"/>
      <c r="AF2166"/>
      <c r="AG2166"/>
      <c r="AH2166"/>
      <c r="AI2166"/>
      <c r="AJ2166"/>
    </row>
    <row r="2167" spans="1:36" ht="24.95" customHeight="1">
      <c r="A2167" s="66"/>
      <c r="M2167" s="37"/>
      <c r="N2167" s="37"/>
      <c r="U2167"/>
      <c r="V2167"/>
      <c r="W2167"/>
      <c r="X2167" s="112"/>
      <c r="Y2167" s="112"/>
      <c r="Z2167" s="200"/>
      <c r="AA2167"/>
      <c r="AB2167"/>
      <c r="AC2167"/>
      <c r="AD2167"/>
      <c r="AE2167"/>
      <c r="AF2167"/>
      <c r="AG2167"/>
      <c r="AH2167"/>
      <c r="AI2167"/>
      <c r="AJ2167"/>
    </row>
    <row r="2168" spans="1:36" ht="24.95" customHeight="1">
      <c r="A2168" s="66"/>
      <c r="M2168" s="37"/>
      <c r="N2168" s="37"/>
      <c r="U2168"/>
      <c r="V2168"/>
      <c r="W2168"/>
      <c r="X2168" s="112"/>
      <c r="Y2168" s="112"/>
      <c r="Z2168" s="200"/>
      <c r="AA2168"/>
      <c r="AB2168"/>
      <c r="AC2168"/>
      <c r="AD2168"/>
      <c r="AE2168"/>
      <c r="AF2168"/>
      <c r="AG2168"/>
      <c r="AH2168"/>
      <c r="AI2168"/>
      <c r="AJ2168"/>
    </row>
    <row r="2169" spans="1:36" ht="24.95" customHeight="1">
      <c r="A2169" s="66"/>
      <c r="M2169" s="37"/>
      <c r="N2169" s="37"/>
      <c r="U2169"/>
      <c r="V2169"/>
      <c r="W2169"/>
      <c r="X2169" s="112"/>
      <c r="Y2169" s="112"/>
      <c r="Z2169" s="200"/>
      <c r="AA2169"/>
      <c r="AB2169"/>
      <c r="AC2169"/>
      <c r="AD2169"/>
      <c r="AE2169"/>
      <c r="AF2169"/>
      <c r="AG2169"/>
      <c r="AH2169"/>
      <c r="AI2169"/>
      <c r="AJ2169"/>
    </row>
    <row r="2170" spans="1:36" ht="24.95" customHeight="1">
      <c r="A2170" s="66"/>
      <c r="M2170" s="37"/>
      <c r="N2170" s="37"/>
      <c r="U2170"/>
      <c r="V2170"/>
      <c r="W2170"/>
      <c r="X2170" s="112"/>
      <c r="Y2170" s="112"/>
      <c r="Z2170" s="200"/>
      <c r="AA2170"/>
      <c r="AB2170"/>
      <c r="AC2170"/>
      <c r="AD2170"/>
      <c r="AE2170"/>
      <c r="AF2170"/>
      <c r="AG2170"/>
      <c r="AH2170"/>
      <c r="AI2170"/>
      <c r="AJ2170"/>
    </row>
    <row r="2171" spans="1:36" ht="24.95" customHeight="1">
      <c r="A2171" s="66"/>
      <c r="M2171" s="37"/>
      <c r="N2171" s="37"/>
      <c r="U2171"/>
      <c r="V2171"/>
      <c r="W2171"/>
      <c r="X2171" s="112"/>
      <c r="Y2171" s="112"/>
      <c r="Z2171" s="200"/>
      <c r="AA2171"/>
      <c r="AB2171"/>
      <c r="AC2171"/>
      <c r="AD2171"/>
      <c r="AE2171"/>
      <c r="AF2171"/>
      <c r="AG2171"/>
      <c r="AH2171"/>
      <c r="AI2171"/>
      <c r="AJ2171"/>
    </row>
    <row r="2172" spans="1:36" ht="24.95" customHeight="1">
      <c r="A2172" s="66"/>
      <c r="M2172" s="37"/>
      <c r="N2172" s="37"/>
      <c r="U2172"/>
      <c r="V2172"/>
      <c r="W2172"/>
      <c r="X2172" s="112"/>
      <c r="Y2172" s="112"/>
      <c r="Z2172" s="200"/>
      <c r="AA2172"/>
      <c r="AB2172"/>
      <c r="AC2172"/>
      <c r="AD2172"/>
      <c r="AE2172"/>
      <c r="AF2172"/>
      <c r="AG2172"/>
      <c r="AH2172"/>
      <c r="AI2172"/>
      <c r="AJ2172"/>
    </row>
    <row r="2173" spans="1:36" ht="24.95" customHeight="1">
      <c r="A2173" s="66"/>
      <c r="M2173" s="37"/>
      <c r="N2173" s="37"/>
      <c r="U2173"/>
      <c r="V2173"/>
      <c r="W2173"/>
      <c r="X2173" s="112"/>
      <c r="Y2173" s="112"/>
      <c r="Z2173" s="200"/>
      <c r="AA2173"/>
      <c r="AB2173"/>
      <c r="AC2173"/>
      <c r="AD2173"/>
      <c r="AE2173"/>
      <c r="AF2173"/>
      <c r="AG2173"/>
      <c r="AH2173"/>
      <c r="AI2173"/>
      <c r="AJ2173"/>
    </row>
    <row r="2174" spans="1:36" ht="24.95" customHeight="1">
      <c r="A2174" s="66"/>
      <c r="M2174" s="37"/>
      <c r="N2174" s="37"/>
      <c r="U2174"/>
      <c r="V2174"/>
      <c r="W2174"/>
      <c r="X2174" s="112"/>
      <c r="Y2174" s="112"/>
      <c r="Z2174" s="200"/>
      <c r="AA2174"/>
      <c r="AB2174"/>
      <c r="AC2174"/>
      <c r="AD2174"/>
      <c r="AE2174"/>
      <c r="AF2174"/>
      <c r="AG2174"/>
      <c r="AH2174"/>
      <c r="AI2174"/>
      <c r="AJ2174"/>
    </row>
    <row r="2175" spans="1:36" ht="24.95" customHeight="1">
      <c r="A2175" s="66"/>
      <c r="M2175" s="37"/>
      <c r="N2175" s="37"/>
      <c r="U2175"/>
      <c r="V2175"/>
      <c r="W2175"/>
      <c r="X2175" s="112"/>
      <c r="Y2175" s="112"/>
      <c r="Z2175" s="200"/>
      <c r="AA2175"/>
      <c r="AB2175"/>
      <c r="AC2175"/>
      <c r="AD2175"/>
      <c r="AE2175"/>
      <c r="AF2175"/>
      <c r="AG2175"/>
      <c r="AH2175"/>
      <c r="AI2175"/>
      <c r="AJ2175"/>
    </row>
    <row r="2176" spans="1:36" ht="24.95" customHeight="1">
      <c r="A2176" s="66"/>
      <c r="M2176" s="37"/>
      <c r="N2176" s="37"/>
      <c r="U2176"/>
      <c r="V2176"/>
      <c r="W2176"/>
      <c r="X2176" s="112"/>
      <c r="Y2176" s="112"/>
      <c r="Z2176" s="200"/>
      <c r="AA2176"/>
      <c r="AB2176"/>
      <c r="AC2176"/>
      <c r="AD2176"/>
      <c r="AE2176"/>
      <c r="AF2176"/>
      <c r="AG2176"/>
      <c r="AH2176"/>
      <c r="AI2176"/>
      <c r="AJ2176"/>
    </row>
    <row r="2177" spans="1:36" ht="24.95" customHeight="1">
      <c r="A2177" s="66"/>
      <c r="M2177" s="37"/>
      <c r="N2177" s="37"/>
      <c r="U2177"/>
      <c r="V2177"/>
      <c r="W2177"/>
      <c r="X2177" s="112"/>
      <c r="Y2177" s="112"/>
      <c r="Z2177" s="200"/>
      <c r="AA2177"/>
      <c r="AB2177"/>
      <c r="AC2177"/>
      <c r="AD2177"/>
      <c r="AE2177"/>
      <c r="AF2177"/>
      <c r="AG2177"/>
      <c r="AH2177"/>
      <c r="AI2177"/>
      <c r="AJ2177"/>
    </row>
    <row r="2178" spans="1:36" ht="24.95" customHeight="1">
      <c r="A2178" s="66"/>
      <c r="M2178" s="37"/>
      <c r="N2178" s="37"/>
      <c r="U2178"/>
      <c r="V2178"/>
      <c r="W2178"/>
      <c r="X2178" s="112"/>
      <c r="Y2178" s="112"/>
      <c r="Z2178" s="200"/>
      <c r="AA2178"/>
      <c r="AB2178"/>
      <c r="AC2178"/>
      <c r="AD2178"/>
      <c r="AE2178"/>
      <c r="AF2178"/>
      <c r="AG2178"/>
      <c r="AH2178"/>
      <c r="AI2178"/>
      <c r="AJ2178"/>
    </row>
    <row r="2179" spans="1:36" ht="24.95" customHeight="1">
      <c r="A2179" s="66"/>
      <c r="M2179" s="37"/>
      <c r="N2179" s="37"/>
      <c r="U2179"/>
      <c r="V2179"/>
      <c r="W2179"/>
      <c r="X2179" s="112"/>
      <c r="Y2179" s="112"/>
      <c r="Z2179" s="200"/>
      <c r="AA2179"/>
      <c r="AB2179"/>
      <c r="AC2179"/>
      <c r="AD2179"/>
      <c r="AE2179"/>
      <c r="AF2179"/>
      <c r="AG2179"/>
      <c r="AH2179"/>
      <c r="AI2179"/>
      <c r="AJ2179"/>
    </row>
    <row r="2180" spans="1:36" ht="24.95" customHeight="1">
      <c r="A2180" s="66"/>
      <c r="M2180" s="37"/>
      <c r="N2180" s="37"/>
      <c r="U2180"/>
      <c r="V2180"/>
      <c r="W2180"/>
      <c r="X2180" s="112"/>
      <c r="Y2180" s="112"/>
      <c r="Z2180" s="200"/>
      <c r="AA2180"/>
      <c r="AB2180"/>
      <c r="AC2180"/>
      <c r="AD2180"/>
      <c r="AE2180"/>
      <c r="AF2180"/>
      <c r="AG2180"/>
      <c r="AH2180"/>
      <c r="AI2180"/>
      <c r="AJ2180"/>
    </row>
    <row r="2181" spans="1:36" ht="24.95" customHeight="1">
      <c r="A2181" s="66"/>
      <c r="M2181" s="37"/>
      <c r="N2181" s="37"/>
      <c r="U2181"/>
      <c r="V2181"/>
      <c r="W2181"/>
      <c r="X2181" s="112"/>
      <c r="Y2181" s="112"/>
      <c r="Z2181" s="200"/>
      <c r="AA2181"/>
      <c r="AB2181"/>
      <c r="AC2181"/>
      <c r="AD2181"/>
      <c r="AE2181"/>
      <c r="AF2181"/>
      <c r="AG2181"/>
      <c r="AH2181"/>
      <c r="AI2181"/>
      <c r="AJ2181"/>
    </row>
    <row r="2182" spans="1:36" ht="24.95" customHeight="1">
      <c r="A2182" s="66"/>
      <c r="M2182" s="37"/>
      <c r="N2182" s="37"/>
      <c r="U2182"/>
      <c r="V2182"/>
      <c r="W2182"/>
      <c r="X2182" s="112"/>
      <c r="Y2182" s="112"/>
      <c r="Z2182" s="200"/>
      <c r="AA2182"/>
      <c r="AB2182"/>
      <c r="AC2182"/>
      <c r="AD2182"/>
      <c r="AE2182"/>
      <c r="AF2182"/>
      <c r="AG2182"/>
      <c r="AH2182"/>
      <c r="AI2182"/>
      <c r="AJ2182"/>
    </row>
    <row r="2183" spans="1:36" ht="24.95" customHeight="1">
      <c r="A2183" s="66"/>
      <c r="M2183" s="37"/>
      <c r="N2183" s="37"/>
      <c r="U2183"/>
      <c r="V2183"/>
      <c r="W2183"/>
      <c r="X2183" s="112"/>
      <c r="Y2183" s="112"/>
      <c r="Z2183" s="200"/>
      <c r="AA2183"/>
      <c r="AB2183"/>
      <c r="AC2183"/>
      <c r="AD2183"/>
      <c r="AE2183"/>
      <c r="AF2183"/>
      <c r="AG2183"/>
      <c r="AH2183"/>
      <c r="AI2183"/>
      <c r="AJ2183"/>
    </row>
    <row r="2184" spans="1:36" ht="24.95" customHeight="1">
      <c r="A2184" s="66"/>
      <c r="M2184" s="37"/>
      <c r="N2184" s="37"/>
      <c r="U2184"/>
      <c r="V2184"/>
      <c r="W2184"/>
      <c r="X2184" s="112"/>
      <c r="Y2184" s="112"/>
      <c r="Z2184" s="200"/>
      <c r="AA2184"/>
      <c r="AB2184"/>
      <c r="AC2184"/>
      <c r="AD2184"/>
      <c r="AE2184"/>
      <c r="AF2184"/>
      <c r="AG2184"/>
      <c r="AH2184"/>
      <c r="AI2184"/>
      <c r="AJ2184"/>
    </row>
    <row r="2185" spans="1:36" ht="24.95" customHeight="1">
      <c r="A2185" s="66"/>
      <c r="M2185" s="37"/>
      <c r="N2185" s="37"/>
      <c r="U2185"/>
      <c r="V2185"/>
      <c r="W2185"/>
      <c r="X2185" s="112"/>
      <c r="Y2185" s="112"/>
      <c r="Z2185" s="200"/>
      <c r="AA2185"/>
      <c r="AB2185"/>
      <c r="AC2185"/>
      <c r="AD2185"/>
      <c r="AE2185"/>
      <c r="AF2185"/>
      <c r="AG2185"/>
      <c r="AH2185"/>
      <c r="AI2185"/>
      <c r="AJ2185"/>
    </row>
    <row r="2186" spans="1:36" ht="24.95" customHeight="1">
      <c r="A2186" s="66"/>
      <c r="M2186" s="37"/>
      <c r="N2186" s="37"/>
      <c r="U2186"/>
      <c r="V2186"/>
      <c r="W2186"/>
      <c r="X2186" s="112"/>
      <c r="Y2186" s="112"/>
      <c r="Z2186" s="200"/>
      <c r="AA2186"/>
      <c r="AB2186"/>
      <c r="AC2186"/>
      <c r="AD2186"/>
      <c r="AE2186"/>
      <c r="AF2186"/>
      <c r="AG2186"/>
      <c r="AH2186"/>
      <c r="AI2186"/>
      <c r="AJ2186"/>
    </row>
    <row r="2187" spans="1:36" ht="24.95" customHeight="1">
      <c r="A2187" s="66"/>
      <c r="M2187" s="37"/>
      <c r="N2187" s="37"/>
      <c r="U2187"/>
      <c r="V2187"/>
      <c r="W2187"/>
      <c r="X2187" s="112"/>
      <c r="Y2187" s="112"/>
      <c r="Z2187" s="200"/>
      <c r="AA2187"/>
      <c r="AB2187"/>
      <c r="AC2187"/>
      <c r="AD2187"/>
      <c r="AE2187"/>
      <c r="AF2187"/>
      <c r="AG2187"/>
      <c r="AH2187"/>
      <c r="AI2187"/>
      <c r="AJ2187"/>
    </row>
    <row r="2188" spans="1:36" ht="24.95" customHeight="1">
      <c r="A2188" s="66"/>
      <c r="M2188" s="37"/>
      <c r="N2188" s="37"/>
      <c r="U2188"/>
      <c r="V2188"/>
      <c r="W2188"/>
      <c r="X2188" s="112"/>
      <c r="Y2188" s="112"/>
      <c r="Z2188" s="200"/>
      <c r="AA2188"/>
      <c r="AB2188"/>
      <c r="AC2188"/>
      <c r="AD2188"/>
      <c r="AE2188"/>
      <c r="AF2188"/>
      <c r="AG2188"/>
      <c r="AH2188"/>
      <c r="AI2188"/>
      <c r="AJ2188"/>
    </row>
    <row r="2189" spans="1:36" ht="24.95" customHeight="1">
      <c r="A2189" s="66"/>
      <c r="M2189" s="37"/>
      <c r="N2189" s="37"/>
      <c r="U2189"/>
      <c r="V2189"/>
      <c r="W2189"/>
      <c r="X2189" s="112"/>
      <c r="Y2189" s="112"/>
      <c r="Z2189" s="200"/>
      <c r="AA2189"/>
      <c r="AB2189"/>
      <c r="AC2189"/>
      <c r="AD2189"/>
      <c r="AE2189"/>
      <c r="AF2189"/>
      <c r="AG2189"/>
      <c r="AH2189"/>
      <c r="AI2189"/>
      <c r="AJ2189"/>
    </row>
    <row r="2190" spans="1:36" ht="24.95" customHeight="1">
      <c r="A2190" s="66"/>
      <c r="M2190" s="37"/>
      <c r="N2190" s="37"/>
      <c r="U2190"/>
      <c r="V2190"/>
      <c r="W2190"/>
      <c r="X2190" s="112"/>
      <c r="Y2190" s="112"/>
      <c r="Z2190" s="200"/>
      <c r="AA2190"/>
      <c r="AB2190"/>
      <c r="AC2190"/>
      <c r="AD2190"/>
      <c r="AE2190"/>
      <c r="AF2190"/>
      <c r="AG2190"/>
      <c r="AH2190"/>
      <c r="AI2190"/>
      <c r="AJ2190"/>
    </row>
    <row r="2191" spans="1:36" ht="24.95" customHeight="1">
      <c r="A2191" s="66"/>
      <c r="M2191" s="37"/>
      <c r="N2191" s="37"/>
      <c r="U2191"/>
      <c r="V2191"/>
      <c r="W2191"/>
      <c r="X2191" s="112"/>
      <c r="Y2191" s="112"/>
      <c r="Z2191" s="200"/>
      <c r="AA2191"/>
      <c r="AB2191"/>
      <c r="AC2191"/>
      <c r="AD2191"/>
      <c r="AE2191"/>
      <c r="AF2191"/>
      <c r="AG2191"/>
      <c r="AH2191"/>
      <c r="AI2191"/>
      <c r="AJ2191"/>
    </row>
    <row r="2192" spans="1:36" ht="24.95" customHeight="1">
      <c r="A2192" s="66"/>
      <c r="M2192" s="37"/>
      <c r="N2192" s="37"/>
      <c r="U2192"/>
      <c r="V2192"/>
      <c r="W2192"/>
      <c r="X2192" s="112"/>
      <c r="Y2192" s="112"/>
      <c r="Z2192" s="200"/>
      <c r="AA2192"/>
      <c r="AB2192"/>
      <c r="AC2192"/>
      <c r="AD2192"/>
      <c r="AE2192"/>
      <c r="AF2192"/>
      <c r="AG2192"/>
      <c r="AH2192"/>
      <c r="AI2192"/>
      <c r="AJ2192"/>
    </row>
    <row r="2193" spans="1:36" ht="24.95" customHeight="1">
      <c r="A2193" s="66"/>
      <c r="M2193" s="37"/>
      <c r="N2193" s="37"/>
      <c r="U2193"/>
      <c r="V2193"/>
      <c r="W2193"/>
      <c r="X2193" s="112"/>
      <c r="Y2193" s="112"/>
      <c r="Z2193" s="200"/>
      <c r="AA2193"/>
      <c r="AB2193"/>
      <c r="AC2193"/>
      <c r="AD2193"/>
      <c r="AE2193"/>
      <c r="AF2193"/>
      <c r="AG2193"/>
      <c r="AH2193"/>
      <c r="AI2193"/>
      <c r="AJ2193"/>
    </row>
    <row r="2194" spans="1:36" ht="24.95" customHeight="1">
      <c r="A2194" s="66"/>
      <c r="M2194" s="37"/>
      <c r="N2194" s="37"/>
      <c r="U2194"/>
      <c r="V2194"/>
      <c r="W2194"/>
      <c r="X2194" s="112"/>
      <c r="Y2194" s="112"/>
      <c r="Z2194" s="200"/>
      <c r="AA2194"/>
      <c r="AB2194"/>
      <c r="AC2194"/>
      <c r="AD2194"/>
      <c r="AE2194"/>
      <c r="AF2194"/>
      <c r="AG2194"/>
      <c r="AH2194"/>
      <c r="AI2194"/>
      <c r="AJ2194"/>
    </row>
    <row r="2195" spans="1:36" ht="24.95" customHeight="1">
      <c r="A2195" s="66"/>
      <c r="M2195" s="37"/>
      <c r="N2195" s="37"/>
      <c r="U2195"/>
      <c r="V2195"/>
      <c r="W2195"/>
      <c r="X2195" s="112"/>
      <c r="Y2195" s="112"/>
      <c r="Z2195" s="200"/>
      <c r="AA2195"/>
      <c r="AB2195"/>
      <c r="AC2195"/>
      <c r="AD2195"/>
      <c r="AE2195"/>
      <c r="AF2195"/>
      <c r="AG2195"/>
      <c r="AH2195"/>
      <c r="AI2195"/>
      <c r="AJ2195"/>
    </row>
    <row r="2196" spans="1:36" ht="24.95" customHeight="1">
      <c r="A2196" s="66"/>
      <c r="M2196" s="37"/>
      <c r="N2196" s="37"/>
      <c r="U2196"/>
      <c r="V2196"/>
      <c r="W2196"/>
      <c r="X2196" s="112"/>
      <c r="Y2196" s="112"/>
      <c r="Z2196" s="200"/>
      <c r="AA2196"/>
      <c r="AB2196"/>
      <c r="AC2196"/>
      <c r="AD2196"/>
      <c r="AE2196"/>
      <c r="AF2196"/>
      <c r="AG2196"/>
      <c r="AH2196"/>
      <c r="AI2196"/>
      <c r="AJ2196"/>
    </row>
    <row r="2197" spans="1:36" ht="24.95" customHeight="1">
      <c r="A2197" s="66"/>
      <c r="M2197" s="37"/>
      <c r="N2197" s="37"/>
      <c r="U2197"/>
      <c r="V2197"/>
      <c r="W2197"/>
      <c r="X2197" s="112"/>
      <c r="Y2197" s="112"/>
      <c r="Z2197" s="200"/>
      <c r="AA2197"/>
      <c r="AB2197"/>
      <c r="AC2197"/>
      <c r="AD2197"/>
      <c r="AE2197"/>
      <c r="AF2197"/>
      <c r="AG2197"/>
      <c r="AH2197"/>
      <c r="AI2197"/>
      <c r="AJ2197"/>
    </row>
    <row r="2198" spans="1:36" ht="24.95" customHeight="1">
      <c r="A2198" s="66"/>
      <c r="M2198" s="37"/>
      <c r="N2198" s="37"/>
      <c r="U2198"/>
      <c r="V2198"/>
      <c r="W2198"/>
      <c r="X2198" s="112"/>
      <c r="Y2198" s="112"/>
      <c r="Z2198" s="200"/>
      <c r="AA2198"/>
      <c r="AB2198"/>
      <c r="AC2198"/>
      <c r="AD2198"/>
      <c r="AE2198"/>
      <c r="AF2198"/>
      <c r="AG2198"/>
      <c r="AH2198"/>
      <c r="AI2198"/>
      <c r="AJ2198"/>
    </row>
    <row r="2199" spans="1:36" ht="24.95" customHeight="1">
      <c r="A2199" s="66"/>
      <c r="M2199" s="37"/>
      <c r="N2199" s="37"/>
      <c r="U2199"/>
      <c r="V2199"/>
      <c r="W2199"/>
      <c r="X2199" s="112"/>
      <c r="Y2199" s="112"/>
      <c r="Z2199" s="200"/>
      <c r="AA2199"/>
      <c r="AB2199"/>
      <c r="AC2199"/>
      <c r="AD2199"/>
      <c r="AE2199"/>
      <c r="AF2199"/>
      <c r="AG2199"/>
      <c r="AH2199"/>
      <c r="AI2199"/>
      <c r="AJ2199"/>
    </row>
    <row r="2200" spans="1:36" ht="24.95" customHeight="1">
      <c r="A2200" s="66"/>
      <c r="M2200" s="37"/>
      <c r="N2200" s="37"/>
      <c r="U2200"/>
      <c r="V2200"/>
      <c r="W2200"/>
      <c r="X2200" s="112"/>
      <c r="Y2200" s="112"/>
      <c r="Z2200" s="200"/>
      <c r="AA2200"/>
      <c r="AB2200"/>
      <c r="AC2200"/>
      <c r="AD2200"/>
      <c r="AE2200"/>
      <c r="AF2200"/>
      <c r="AG2200"/>
      <c r="AH2200"/>
      <c r="AI2200"/>
      <c r="AJ2200"/>
    </row>
    <row r="2201" spans="1:36" ht="24.95" customHeight="1">
      <c r="A2201" s="66"/>
      <c r="M2201" s="37"/>
      <c r="N2201" s="37"/>
      <c r="U2201"/>
      <c r="V2201"/>
      <c r="W2201"/>
      <c r="X2201" s="112"/>
      <c r="Y2201" s="112"/>
      <c r="Z2201" s="200"/>
      <c r="AA2201"/>
      <c r="AB2201"/>
      <c r="AC2201"/>
      <c r="AD2201"/>
      <c r="AE2201"/>
      <c r="AF2201"/>
      <c r="AG2201"/>
      <c r="AH2201"/>
      <c r="AI2201"/>
      <c r="AJ2201"/>
    </row>
    <row r="2202" spans="1:36" ht="24.95" customHeight="1">
      <c r="A2202" s="66"/>
      <c r="M2202" s="37"/>
      <c r="N2202" s="37"/>
      <c r="U2202"/>
      <c r="V2202"/>
      <c r="W2202"/>
      <c r="X2202" s="112"/>
      <c r="Y2202" s="112"/>
      <c r="Z2202" s="200"/>
      <c r="AA2202"/>
      <c r="AB2202"/>
      <c r="AC2202"/>
      <c r="AD2202"/>
      <c r="AE2202"/>
      <c r="AF2202"/>
      <c r="AG2202"/>
      <c r="AH2202"/>
      <c r="AI2202"/>
      <c r="AJ2202"/>
    </row>
    <row r="2203" spans="1:36" ht="24.95" customHeight="1">
      <c r="A2203" s="66"/>
      <c r="M2203" s="37"/>
      <c r="N2203" s="37"/>
      <c r="U2203"/>
      <c r="V2203"/>
      <c r="W2203"/>
      <c r="X2203" s="112"/>
      <c r="Y2203" s="112"/>
      <c r="Z2203" s="200"/>
      <c r="AA2203"/>
      <c r="AB2203"/>
      <c r="AC2203"/>
      <c r="AD2203"/>
      <c r="AE2203"/>
      <c r="AF2203"/>
      <c r="AG2203"/>
      <c r="AH2203"/>
      <c r="AI2203"/>
      <c r="AJ2203"/>
    </row>
    <row r="2204" spans="1:36" ht="24.95" customHeight="1">
      <c r="A2204" s="66"/>
      <c r="M2204" s="37"/>
      <c r="N2204" s="37"/>
      <c r="U2204"/>
      <c r="V2204"/>
      <c r="W2204"/>
      <c r="X2204" s="112"/>
      <c r="Y2204" s="112"/>
      <c r="Z2204" s="200"/>
      <c r="AA2204"/>
      <c r="AB2204"/>
      <c r="AC2204"/>
      <c r="AD2204"/>
      <c r="AE2204"/>
      <c r="AF2204"/>
      <c r="AG2204"/>
      <c r="AH2204"/>
      <c r="AI2204"/>
      <c r="AJ2204"/>
    </row>
    <row r="2205" spans="1:36" ht="24.95" customHeight="1">
      <c r="A2205" s="66"/>
      <c r="M2205" s="37"/>
      <c r="N2205" s="37"/>
      <c r="U2205"/>
      <c r="V2205"/>
      <c r="W2205"/>
      <c r="X2205" s="112"/>
      <c r="Y2205" s="112"/>
      <c r="Z2205" s="200"/>
      <c r="AA2205"/>
      <c r="AB2205"/>
      <c r="AC2205"/>
      <c r="AD2205"/>
      <c r="AE2205"/>
      <c r="AF2205"/>
      <c r="AG2205"/>
      <c r="AH2205"/>
      <c r="AI2205"/>
      <c r="AJ2205"/>
    </row>
    <row r="2206" spans="1:36" ht="24.95" customHeight="1">
      <c r="A2206" s="66"/>
      <c r="M2206" s="37"/>
      <c r="N2206" s="37"/>
      <c r="U2206"/>
      <c r="V2206"/>
      <c r="W2206"/>
      <c r="X2206" s="112"/>
      <c r="Y2206" s="112"/>
      <c r="Z2206" s="200"/>
      <c r="AA2206"/>
      <c r="AB2206"/>
      <c r="AC2206"/>
      <c r="AD2206"/>
      <c r="AE2206"/>
      <c r="AF2206"/>
      <c r="AG2206"/>
      <c r="AH2206"/>
      <c r="AI2206"/>
      <c r="AJ2206"/>
    </row>
    <row r="2207" spans="1:36" ht="24.95" customHeight="1">
      <c r="A2207" s="66"/>
      <c r="M2207" s="37"/>
      <c r="N2207" s="37"/>
      <c r="U2207"/>
      <c r="V2207"/>
      <c r="W2207"/>
      <c r="X2207" s="112"/>
      <c r="Y2207" s="112"/>
      <c r="Z2207" s="200"/>
      <c r="AA2207"/>
      <c r="AB2207"/>
      <c r="AC2207"/>
      <c r="AD2207"/>
      <c r="AE2207"/>
      <c r="AF2207"/>
      <c r="AG2207"/>
      <c r="AH2207"/>
      <c r="AI2207"/>
      <c r="AJ2207"/>
    </row>
    <row r="2208" spans="1:36" ht="24.95" customHeight="1">
      <c r="A2208" s="66"/>
      <c r="M2208" s="37"/>
      <c r="N2208" s="37"/>
      <c r="U2208"/>
      <c r="V2208"/>
      <c r="W2208"/>
      <c r="X2208" s="112"/>
      <c r="Y2208" s="112"/>
      <c r="Z2208" s="200"/>
      <c r="AA2208"/>
      <c r="AB2208"/>
      <c r="AC2208"/>
      <c r="AD2208"/>
      <c r="AE2208"/>
      <c r="AF2208"/>
      <c r="AG2208"/>
      <c r="AH2208"/>
      <c r="AI2208"/>
      <c r="AJ2208"/>
    </row>
    <row r="2209" spans="1:36" ht="24.95" customHeight="1">
      <c r="A2209" s="66"/>
      <c r="M2209" s="37"/>
      <c r="N2209" s="37"/>
      <c r="U2209"/>
      <c r="V2209"/>
      <c r="W2209"/>
      <c r="X2209" s="112"/>
      <c r="Y2209" s="112"/>
      <c r="Z2209" s="200"/>
      <c r="AA2209"/>
      <c r="AB2209"/>
      <c r="AC2209"/>
      <c r="AD2209"/>
      <c r="AE2209"/>
      <c r="AF2209"/>
      <c r="AG2209"/>
      <c r="AH2209"/>
      <c r="AI2209"/>
      <c r="AJ2209"/>
    </row>
    <row r="2210" spans="1:36" ht="24.95" customHeight="1">
      <c r="A2210" s="66"/>
      <c r="M2210" s="37"/>
      <c r="N2210" s="37"/>
      <c r="U2210"/>
      <c r="V2210"/>
      <c r="W2210"/>
      <c r="X2210" s="112"/>
      <c r="Y2210" s="112"/>
      <c r="Z2210" s="200"/>
      <c r="AA2210"/>
      <c r="AB2210"/>
      <c r="AC2210"/>
      <c r="AD2210"/>
      <c r="AE2210"/>
      <c r="AF2210"/>
      <c r="AG2210"/>
      <c r="AH2210"/>
      <c r="AI2210"/>
      <c r="AJ2210"/>
    </row>
    <row r="2211" spans="1:36" ht="24.95" customHeight="1">
      <c r="A2211" s="66"/>
      <c r="M2211" s="37"/>
      <c r="N2211" s="37"/>
      <c r="U2211"/>
      <c r="V2211"/>
      <c r="W2211"/>
      <c r="X2211" s="112"/>
      <c r="Y2211" s="112"/>
      <c r="Z2211" s="200"/>
      <c r="AA2211"/>
      <c r="AB2211"/>
      <c r="AC2211"/>
      <c r="AD2211"/>
      <c r="AE2211"/>
      <c r="AF2211"/>
      <c r="AG2211"/>
      <c r="AH2211"/>
      <c r="AI2211"/>
      <c r="AJ2211"/>
    </row>
    <row r="2212" spans="1:36" ht="24.95" customHeight="1">
      <c r="A2212" s="66"/>
      <c r="M2212" s="37"/>
      <c r="N2212" s="37"/>
      <c r="U2212"/>
      <c r="V2212"/>
      <c r="W2212"/>
      <c r="X2212" s="112"/>
      <c r="Y2212" s="112"/>
      <c r="Z2212" s="200"/>
      <c r="AA2212"/>
      <c r="AB2212"/>
      <c r="AC2212"/>
      <c r="AD2212"/>
      <c r="AE2212"/>
      <c r="AF2212"/>
      <c r="AG2212"/>
      <c r="AH2212"/>
      <c r="AI2212"/>
      <c r="AJ2212"/>
    </row>
    <row r="2213" spans="1:36" ht="24.95" customHeight="1">
      <c r="A2213" s="66"/>
      <c r="M2213" s="37"/>
      <c r="N2213" s="37"/>
      <c r="U2213"/>
      <c r="V2213"/>
      <c r="W2213"/>
      <c r="X2213" s="112"/>
      <c r="Y2213" s="112"/>
      <c r="Z2213" s="200"/>
      <c r="AA2213"/>
      <c r="AB2213"/>
      <c r="AC2213"/>
      <c r="AD2213"/>
      <c r="AE2213"/>
      <c r="AF2213"/>
      <c r="AG2213"/>
      <c r="AH2213"/>
      <c r="AI2213"/>
      <c r="AJ2213"/>
    </row>
    <row r="2214" spans="1:36" ht="24.95" customHeight="1">
      <c r="A2214" s="66"/>
      <c r="M2214" s="37"/>
      <c r="N2214" s="37"/>
      <c r="U2214"/>
      <c r="V2214"/>
      <c r="W2214"/>
      <c r="X2214" s="112"/>
      <c r="Y2214" s="112"/>
      <c r="Z2214" s="200"/>
      <c r="AA2214"/>
      <c r="AB2214"/>
      <c r="AC2214"/>
      <c r="AD2214"/>
      <c r="AE2214"/>
      <c r="AF2214"/>
      <c r="AG2214"/>
      <c r="AH2214"/>
      <c r="AI2214"/>
      <c r="AJ2214"/>
    </row>
    <row r="2215" spans="1:36" ht="24.95" customHeight="1">
      <c r="A2215" s="66"/>
      <c r="M2215" s="37"/>
      <c r="N2215" s="37"/>
      <c r="U2215"/>
      <c r="V2215"/>
      <c r="W2215"/>
      <c r="X2215" s="112"/>
      <c r="Y2215" s="112"/>
      <c r="Z2215" s="200"/>
      <c r="AA2215"/>
      <c r="AB2215"/>
      <c r="AC2215"/>
      <c r="AD2215"/>
      <c r="AE2215"/>
      <c r="AF2215"/>
      <c r="AG2215"/>
      <c r="AH2215"/>
      <c r="AI2215"/>
      <c r="AJ2215"/>
    </row>
    <row r="2216" spans="1:36" ht="24.95" customHeight="1">
      <c r="A2216" s="66"/>
      <c r="M2216" s="37"/>
      <c r="N2216" s="37"/>
      <c r="U2216"/>
      <c r="V2216"/>
      <c r="W2216"/>
      <c r="X2216" s="112"/>
      <c r="Y2216" s="112"/>
      <c r="Z2216" s="200"/>
      <c r="AA2216"/>
      <c r="AB2216"/>
      <c r="AC2216"/>
      <c r="AD2216"/>
      <c r="AE2216"/>
      <c r="AF2216"/>
      <c r="AG2216"/>
      <c r="AH2216"/>
      <c r="AI2216"/>
      <c r="AJ2216"/>
    </row>
    <row r="2217" spans="1:36" ht="24.95" customHeight="1">
      <c r="A2217" s="66"/>
      <c r="M2217" s="37"/>
      <c r="N2217" s="37"/>
      <c r="U2217"/>
      <c r="V2217"/>
      <c r="W2217"/>
      <c r="X2217" s="112"/>
      <c r="Y2217" s="112"/>
      <c r="Z2217" s="200"/>
      <c r="AA2217"/>
      <c r="AB2217"/>
      <c r="AC2217"/>
      <c r="AD2217"/>
      <c r="AE2217"/>
      <c r="AF2217"/>
      <c r="AG2217"/>
      <c r="AH2217"/>
      <c r="AI2217"/>
      <c r="AJ2217"/>
    </row>
    <row r="2218" spans="1:36" ht="24.95" customHeight="1">
      <c r="A2218" s="66"/>
      <c r="M2218" s="37"/>
      <c r="N2218" s="37"/>
      <c r="U2218"/>
      <c r="V2218"/>
      <c r="W2218"/>
      <c r="X2218" s="112"/>
      <c r="Y2218" s="112"/>
      <c r="Z2218" s="200"/>
      <c r="AA2218"/>
      <c r="AB2218"/>
      <c r="AC2218"/>
      <c r="AD2218"/>
      <c r="AE2218"/>
      <c r="AF2218"/>
      <c r="AG2218"/>
      <c r="AH2218"/>
      <c r="AI2218"/>
      <c r="AJ2218"/>
    </row>
    <row r="2219" spans="1:36" ht="24.95" customHeight="1">
      <c r="A2219" s="66"/>
      <c r="M2219" s="37"/>
      <c r="N2219" s="37"/>
      <c r="U2219"/>
      <c r="V2219"/>
      <c r="W2219"/>
      <c r="X2219" s="112"/>
      <c r="Y2219" s="112"/>
      <c r="Z2219" s="200"/>
      <c r="AA2219"/>
      <c r="AB2219"/>
      <c r="AC2219"/>
      <c r="AD2219"/>
      <c r="AE2219"/>
      <c r="AF2219"/>
      <c r="AG2219"/>
      <c r="AH2219"/>
      <c r="AI2219"/>
      <c r="AJ2219"/>
    </row>
    <row r="2220" spans="1:36" ht="24.95" customHeight="1">
      <c r="A2220" s="66"/>
      <c r="M2220" s="37"/>
      <c r="N2220" s="37"/>
      <c r="U2220"/>
      <c r="V2220"/>
      <c r="W2220"/>
      <c r="X2220" s="112"/>
      <c r="Y2220" s="112"/>
      <c r="Z2220" s="200"/>
      <c r="AA2220"/>
      <c r="AB2220"/>
      <c r="AC2220"/>
      <c r="AD2220"/>
      <c r="AE2220"/>
      <c r="AF2220"/>
      <c r="AG2220"/>
      <c r="AH2220"/>
      <c r="AI2220"/>
      <c r="AJ2220"/>
    </row>
    <row r="2221" spans="1:36" ht="24.95" customHeight="1">
      <c r="A2221" s="66"/>
      <c r="M2221" s="37"/>
      <c r="N2221" s="37"/>
      <c r="U2221"/>
      <c r="V2221"/>
      <c r="W2221"/>
      <c r="X2221" s="112"/>
      <c r="Y2221" s="112"/>
      <c r="Z2221" s="200"/>
      <c r="AA2221"/>
      <c r="AB2221"/>
      <c r="AC2221"/>
      <c r="AD2221"/>
      <c r="AE2221"/>
      <c r="AF2221"/>
      <c r="AG2221"/>
      <c r="AH2221"/>
      <c r="AI2221"/>
      <c r="AJ2221"/>
    </row>
    <row r="2222" spans="1:36" ht="24.95" customHeight="1">
      <c r="A2222" s="66"/>
      <c r="M2222" s="37"/>
      <c r="N2222" s="37"/>
      <c r="U2222"/>
      <c r="V2222"/>
      <c r="W2222"/>
      <c r="X2222" s="112"/>
      <c r="Y2222" s="112"/>
      <c r="Z2222" s="200"/>
      <c r="AA2222"/>
      <c r="AB2222"/>
      <c r="AC2222"/>
      <c r="AD2222"/>
      <c r="AE2222"/>
      <c r="AF2222"/>
      <c r="AG2222"/>
      <c r="AH2222"/>
      <c r="AI2222"/>
      <c r="AJ2222"/>
    </row>
    <row r="2223" spans="1:36" ht="24.95" customHeight="1">
      <c r="A2223" s="66"/>
      <c r="M2223" s="37"/>
      <c r="N2223" s="37"/>
      <c r="U2223"/>
      <c r="V2223"/>
      <c r="W2223"/>
      <c r="X2223" s="112"/>
      <c r="Y2223" s="112"/>
      <c r="Z2223" s="200"/>
      <c r="AA2223"/>
      <c r="AB2223"/>
      <c r="AC2223"/>
      <c r="AD2223"/>
      <c r="AE2223"/>
      <c r="AF2223"/>
      <c r="AG2223"/>
      <c r="AH2223"/>
      <c r="AI2223"/>
      <c r="AJ2223"/>
    </row>
    <row r="2224" spans="1:36" ht="24.95" customHeight="1">
      <c r="A2224" s="66"/>
      <c r="M2224" s="37"/>
      <c r="N2224" s="37"/>
      <c r="U2224"/>
      <c r="V2224"/>
      <c r="W2224"/>
      <c r="X2224" s="112"/>
      <c r="Y2224" s="112"/>
      <c r="Z2224" s="200"/>
      <c r="AA2224"/>
      <c r="AB2224"/>
      <c r="AC2224"/>
      <c r="AD2224"/>
      <c r="AE2224"/>
      <c r="AF2224"/>
      <c r="AG2224"/>
      <c r="AH2224"/>
      <c r="AI2224"/>
      <c r="AJ2224"/>
    </row>
    <row r="2225" spans="1:36" ht="24.95" customHeight="1">
      <c r="A2225" s="66"/>
      <c r="M2225" s="37"/>
      <c r="N2225" s="37"/>
      <c r="U2225"/>
      <c r="V2225"/>
      <c r="W2225"/>
      <c r="X2225" s="112"/>
      <c r="Y2225" s="112"/>
      <c r="Z2225" s="200"/>
      <c r="AA2225"/>
      <c r="AB2225"/>
      <c r="AC2225"/>
      <c r="AD2225"/>
      <c r="AE2225"/>
      <c r="AF2225"/>
      <c r="AG2225"/>
      <c r="AH2225"/>
      <c r="AI2225"/>
      <c r="AJ2225"/>
    </row>
    <row r="2226" spans="1:36" ht="24.95" customHeight="1">
      <c r="A2226" s="66"/>
      <c r="M2226" s="37"/>
      <c r="N2226" s="37"/>
      <c r="U2226"/>
      <c r="V2226"/>
      <c r="W2226"/>
      <c r="X2226" s="112"/>
      <c r="Y2226" s="112"/>
      <c r="Z2226" s="200"/>
      <c r="AA2226"/>
      <c r="AB2226"/>
      <c r="AC2226"/>
      <c r="AD2226"/>
      <c r="AE2226"/>
      <c r="AF2226"/>
      <c r="AG2226"/>
      <c r="AH2226"/>
      <c r="AI2226"/>
      <c r="AJ2226"/>
    </row>
    <row r="2227" spans="1:36" ht="24.95" customHeight="1">
      <c r="A2227" s="66"/>
      <c r="M2227" s="37"/>
      <c r="N2227" s="37"/>
      <c r="U2227"/>
      <c r="V2227"/>
      <c r="W2227"/>
      <c r="X2227" s="112"/>
      <c r="Y2227" s="112"/>
      <c r="Z2227" s="200"/>
      <c r="AA2227"/>
      <c r="AB2227"/>
      <c r="AC2227"/>
      <c r="AD2227"/>
      <c r="AE2227"/>
      <c r="AF2227"/>
      <c r="AG2227"/>
      <c r="AH2227"/>
      <c r="AI2227"/>
      <c r="AJ2227"/>
    </row>
    <row r="2228" spans="1:36" ht="24.95" customHeight="1">
      <c r="A2228" s="66"/>
      <c r="M2228" s="37"/>
      <c r="N2228" s="37"/>
      <c r="U2228"/>
      <c r="V2228"/>
      <c r="W2228"/>
      <c r="X2228" s="112"/>
      <c r="Y2228" s="112"/>
      <c r="Z2228" s="200"/>
      <c r="AA2228"/>
      <c r="AB2228"/>
      <c r="AC2228"/>
      <c r="AD2228"/>
      <c r="AE2228"/>
      <c r="AF2228"/>
      <c r="AG2228"/>
      <c r="AH2228"/>
      <c r="AI2228"/>
      <c r="AJ2228"/>
    </row>
    <row r="2229" spans="1:36" ht="24.95" customHeight="1">
      <c r="A2229" s="66"/>
      <c r="M2229" s="37"/>
      <c r="N2229" s="37"/>
      <c r="U2229"/>
      <c r="V2229"/>
      <c r="W2229"/>
      <c r="X2229" s="112"/>
      <c r="Y2229" s="112"/>
      <c r="Z2229" s="200"/>
      <c r="AA2229"/>
      <c r="AB2229"/>
      <c r="AC2229"/>
      <c r="AD2229"/>
      <c r="AE2229"/>
      <c r="AF2229"/>
      <c r="AG2229"/>
      <c r="AH2229"/>
      <c r="AI2229"/>
      <c r="AJ2229"/>
    </row>
    <row r="2230" spans="1:36" ht="24.95" customHeight="1">
      <c r="A2230" s="66"/>
      <c r="M2230" s="37"/>
      <c r="N2230" s="37"/>
      <c r="U2230"/>
      <c r="V2230"/>
      <c r="W2230"/>
      <c r="X2230" s="112"/>
      <c r="Y2230" s="112"/>
      <c r="Z2230" s="200"/>
      <c r="AA2230"/>
      <c r="AB2230"/>
      <c r="AC2230"/>
      <c r="AD2230"/>
      <c r="AE2230"/>
      <c r="AF2230"/>
      <c r="AG2230"/>
      <c r="AH2230"/>
      <c r="AI2230"/>
      <c r="AJ2230"/>
    </row>
    <row r="2231" spans="1:36" ht="24.95" customHeight="1">
      <c r="A2231" s="66"/>
      <c r="M2231" s="37"/>
      <c r="N2231" s="37"/>
      <c r="U2231"/>
      <c r="V2231"/>
      <c r="W2231"/>
      <c r="X2231" s="112"/>
      <c r="Y2231" s="112"/>
      <c r="Z2231" s="200"/>
      <c r="AA2231"/>
      <c r="AB2231"/>
      <c r="AC2231"/>
      <c r="AD2231"/>
      <c r="AE2231"/>
      <c r="AF2231"/>
      <c r="AG2231"/>
      <c r="AH2231"/>
      <c r="AI2231"/>
      <c r="AJ2231"/>
    </row>
    <row r="2232" spans="1:36" ht="24.95" customHeight="1">
      <c r="A2232" s="66"/>
      <c r="M2232" s="37"/>
      <c r="N2232" s="37"/>
      <c r="U2232"/>
      <c r="V2232"/>
      <c r="W2232"/>
      <c r="X2232" s="112"/>
      <c r="Y2232" s="112"/>
      <c r="Z2232" s="200"/>
      <c r="AA2232"/>
      <c r="AB2232"/>
      <c r="AC2232"/>
      <c r="AD2232"/>
      <c r="AE2232"/>
      <c r="AF2232"/>
      <c r="AG2232"/>
      <c r="AH2232"/>
      <c r="AI2232"/>
      <c r="AJ2232"/>
    </row>
    <row r="2233" spans="1:36" ht="24.95" customHeight="1">
      <c r="A2233" s="66"/>
      <c r="M2233" s="37"/>
      <c r="N2233" s="37"/>
      <c r="U2233"/>
      <c r="V2233"/>
      <c r="W2233"/>
      <c r="X2233" s="112"/>
      <c r="Y2233" s="112"/>
      <c r="Z2233" s="200"/>
      <c r="AA2233"/>
      <c r="AB2233"/>
      <c r="AC2233"/>
      <c r="AD2233"/>
      <c r="AE2233"/>
      <c r="AF2233"/>
      <c r="AG2233"/>
      <c r="AH2233"/>
      <c r="AI2233"/>
      <c r="AJ2233"/>
    </row>
    <row r="2234" spans="1:36" ht="24.95" customHeight="1">
      <c r="A2234" s="66"/>
      <c r="M2234" s="37"/>
      <c r="N2234" s="37"/>
      <c r="U2234"/>
      <c r="V2234"/>
      <c r="W2234"/>
      <c r="X2234" s="112"/>
      <c r="Y2234" s="112"/>
      <c r="Z2234" s="200"/>
      <c r="AA2234"/>
      <c r="AB2234"/>
      <c r="AC2234"/>
      <c r="AD2234"/>
      <c r="AE2234"/>
      <c r="AF2234"/>
      <c r="AG2234"/>
      <c r="AH2234"/>
      <c r="AI2234"/>
      <c r="AJ2234"/>
    </row>
    <row r="2235" spans="1:36" ht="24.95" customHeight="1">
      <c r="A2235" s="66"/>
      <c r="M2235" s="37"/>
      <c r="N2235" s="37"/>
      <c r="U2235"/>
      <c r="V2235"/>
      <c r="W2235"/>
      <c r="X2235" s="112"/>
      <c r="Y2235" s="112"/>
      <c r="Z2235" s="200"/>
      <c r="AA2235"/>
      <c r="AB2235"/>
      <c r="AC2235"/>
      <c r="AD2235"/>
      <c r="AE2235"/>
      <c r="AF2235"/>
      <c r="AG2235"/>
      <c r="AH2235"/>
      <c r="AI2235"/>
      <c r="AJ2235"/>
    </row>
    <row r="2236" spans="1:36" ht="24.95" customHeight="1">
      <c r="A2236" s="66"/>
      <c r="M2236" s="37"/>
      <c r="N2236" s="37"/>
      <c r="U2236"/>
      <c r="V2236"/>
      <c r="W2236"/>
      <c r="X2236" s="112"/>
      <c r="Y2236" s="112"/>
      <c r="Z2236" s="200"/>
      <c r="AA2236"/>
      <c r="AB2236"/>
      <c r="AC2236"/>
      <c r="AD2236"/>
      <c r="AE2236"/>
      <c r="AF2236"/>
      <c r="AG2236"/>
      <c r="AH2236"/>
      <c r="AI2236"/>
      <c r="AJ2236"/>
    </row>
    <row r="2237" spans="1:36" ht="24.95" customHeight="1">
      <c r="A2237" s="66"/>
      <c r="M2237" s="37"/>
      <c r="N2237" s="37"/>
      <c r="U2237"/>
      <c r="V2237"/>
      <c r="W2237"/>
      <c r="X2237" s="112"/>
      <c r="Y2237" s="112"/>
      <c r="Z2237" s="200"/>
      <c r="AA2237"/>
      <c r="AB2237"/>
      <c r="AC2237"/>
      <c r="AD2237"/>
      <c r="AE2237"/>
      <c r="AF2237"/>
      <c r="AG2237"/>
      <c r="AH2237"/>
      <c r="AI2237"/>
      <c r="AJ2237"/>
    </row>
    <row r="2238" spans="1:36" ht="24.95" customHeight="1">
      <c r="A2238" s="66"/>
      <c r="M2238" s="37"/>
      <c r="N2238" s="37"/>
      <c r="U2238"/>
      <c r="V2238"/>
      <c r="W2238"/>
      <c r="X2238" s="112"/>
      <c r="Y2238" s="112"/>
      <c r="Z2238" s="200"/>
      <c r="AA2238"/>
      <c r="AB2238"/>
      <c r="AC2238"/>
      <c r="AD2238"/>
      <c r="AE2238"/>
      <c r="AF2238"/>
      <c r="AG2238"/>
      <c r="AH2238"/>
      <c r="AI2238"/>
      <c r="AJ2238"/>
    </row>
    <row r="2239" spans="1:36" ht="24.95" customHeight="1">
      <c r="A2239" s="66"/>
      <c r="M2239" s="37"/>
      <c r="N2239" s="37"/>
      <c r="U2239"/>
      <c r="V2239"/>
      <c r="W2239"/>
      <c r="X2239" s="112"/>
      <c r="Y2239" s="112"/>
      <c r="Z2239" s="200"/>
      <c r="AA2239"/>
      <c r="AB2239"/>
      <c r="AC2239"/>
      <c r="AD2239"/>
      <c r="AE2239"/>
      <c r="AF2239"/>
      <c r="AG2239"/>
      <c r="AH2239"/>
      <c r="AI2239"/>
      <c r="AJ2239"/>
    </row>
    <row r="2240" spans="1:36" ht="24.95" customHeight="1">
      <c r="A2240" s="66"/>
      <c r="M2240" s="37"/>
      <c r="N2240" s="37"/>
      <c r="U2240"/>
      <c r="V2240"/>
      <c r="W2240"/>
      <c r="X2240" s="112"/>
      <c r="Y2240" s="112"/>
      <c r="Z2240" s="200"/>
      <c r="AA2240"/>
      <c r="AB2240"/>
      <c r="AC2240"/>
      <c r="AD2240"/>
      <c r="AE2240"/>
      <c r="AF2240"/>
      <c r="AG2240"/>
      <c r="AH2240"/>
      <c r="AI2240"/>
      <c r="AJ2240"/>
    </row>
    <row r="2241" spans="1:36" ht="24.95" customHeight="1">
      <c r="A2241" s="66"/>
      <c r="M2241" s="37"/>
      <c r="N2241" s="37"/>
      <c r="U2241"/>
      <c r="V2241"/>
      <c r="W2241"/>
      <c r="X2241" s="112"/>
      <c r="Y2241" s="112"/>
      <c r="Z2241" s="200"/>
      <c r="AA2241"/>
      <c r="AB2241"/>
      <c r="AC2241"/>
      <c r="AD2241"/>
      <c r="AE2241"/>
      <c r="AF2241"/>
      <c r="AG2241"/>
      <c r="AH2241"/>
      <c r="AI2241"/>
      <c r="AJ2241"/>
    </row>
    <row r="2242" spans="1:36" ht="24.95" customHeight="1">
      <c r="A2242" s="66"/>
      <c r="M2242" s="37"/>
      <c r="N2242" s="37"/>
      <c r="U2242"/>
      <c r="V2242"/>
      <c r="W2242"/>
      <c r="X2242" s="112"/>
      <c r="Y2242" s="112"/>
      <c r="Z2242" s="200"/>
      <c r="AA2242"/>
      <c r="AB2242"/>
      <c r="AC2242"/>
      <c r="AD2242"/>
      <c r="AE2242"/>
      <c r="AF2242"/>
      <c r="AG2242"/>
      <c r="AH2242"/>
      <c r="AI2242"/>
      <c r="AJ2242"/>
    </row>
    <row r="2243" spans="1:36" ht="24.95" customHeight="1">
      <c r="A2243" s="66"/>
      <c r="M2243" s="37"/>
      <c r="N2243" s="37"/>
      <c r="U2243"/>
      <c r="V2243"/>
      <c r="W2243"/>
      <c r="X2243" s="112"/>
      <c r="Y2243" s="112"/>
      <c r="Z2243" s="200"/>
      <c r="AA2243"/>
      <c r="AB2243"/>
      <c r="AC2243"/>
      <c r="AD2243"/>
      <c r="AE2243"/>
      <c r="AF2243"/>
      <c r="AG2243"/>
      <c r="AH2243"/>
      <c r="AI2243"/>
      <c r="AJ2243"/>
    </row>
    <row r="2244" spans="1:36" ht="24.95" customHeight="1">
      <c r="A2244" s="66"/>
      <c r="M2244" s="37"/>
      <c r="N2244" s="37"/>
      <c r="U2244"/>
      <c r="V2244"/>
      <c r="W2244"/>
      <c r="X2244" s="112"/>
      <c r="Y2244" s="112"/>
      <c r="Z2244" s="200"/>
      <c r="AA2244"/>
      <c r="AB2244"/>
      <c r="AC2244"/>
      <c r="AD2244"/>
      <c r="AE2244"/>
      <c r="AF2244"/>
      <c r="AG2244"/>
      <c r="AH2244"/>
      <c r="AI2244"/>
      <c r="AJ2244"/>
    </row>
    <row r="2245" spans="1:36" ht="24.95" customHeight="1">
      <c r="A2245" s="66"/>
      <c r="M2245" s="37"/>
      <c r="N2245" s="37"/>
      <c r="U2245"/>
      <c r="V2245"/>
      <c r="W2245"/>
      <c r="X2245" s="112"/>
      <c r="Y2245" s="112"/>
      <c r="Z2245" s="200"/>
      <c r="AA2245"/>
      <c r="AB2245"/>
      <c r="AC2245"/>
      <c r="AD2245"/>
      <c r="AE2245"/>
      <c r="AF2245"/>
      <c r="AG2245"/>
      <c r="AH2245"/>
      <c r="AI2245"/>
      <c r="AJ2245"/>
    </row>
    <row r="2246" spans="1:36" ht="24.95" customHeight="1">
      <c r="A2246" s="66"/>
      <c r="M2246" s="37"/>
      <c r="N2246" s="37"/>
      <c r="U2246"/>
      <c r="V2246"/>
      <c r="W2246"/>
      <c r="X2246" s="112"/>
      <c r="Y2246" s="112"/>
      <c r="Z2246" s="200"/>
      <c r="AA2246"/>
      <c r="AB2246"/>
      <c r="AC2246"/>
      <c r="AD2246"/>
      <c r="AE2246"/>
      <c r="AF2246"/>
      <c r="AG2246"/>
      <c r="AH2246"/>
      <c r="AI2246"/>
      <c r="AJ2246"/>
    </row>
    <row r="2247" spans="1:36" ht="24.95" customHeight="1">
      <c r="A2247" s="66"/>
      <c r="M2247" s="37"/>
      <c r="N2247" s="37"/>
      <c r="U2247"/>
      <c r="V2247"/>
      <c r="W2247"/>
      <c r="X2247" s="112"/>
      <c r="Y2247" s="112"/>
      <c r="Z2247" s="200"/>
      <c r="AA2247"/>
      <c r="AB2247"/>
      <c r="AC2247"/>
      <c r="AD2247"/>
      <c r="AE2247"/>
      <c r="AF2247"/>
      <c r="AG2247"/>
      <c r="AH2247"/>
      <c r="AI2247"/>
      <c r="AJ2247"/>
    </row>
    <row r="2248" spans="1:36" ht="24.95" customHeight="1">
      <c r="A2248" s="66"/>
      <c r="M2248" s="37"/>
      <c r="N2248" s="37"/>
      <c r="U2248"/>
      <c r="V2248"/>
      <c r="W2248"/>
      <c r="X2248" s="112"/>
      <c r="Y2248" s="112"/>
      <c r="Z2248" s="200"/>
      <c r="AA2248"/>
      <c r="AB2248"/>
      <c r="AC2248"/>
      <c r="AD2248"/>
      <c r="AE2248"/>
      <c r="AF2248"/>
      <c r="AG2248"/>
      <c r="AH2248"/>
      <c r="AI2248"/>
      <c r="AJ2248"/>
    </row>
    <row r="2249" spans="1:36" ht="24.95" customHeight="1">
      <c r="A2249" s="66"/>
      <c r="M2249" s="37"/>
      <c r="N2249" s="37"/>
      <c r="U2249"/>
      <c r="V2249"/>
      <c r="W2249"/>
      <c r="X2249" s="112"/>
      <c r="Y2249" s="112"/>
      <c r="Z2249" s="200"/>
      <c r="AA2249"/>
      <c r="AB2249"/>
      <c r="AC2249"/>
      <c r="AD2249"/>
      <c r="AE2249"/>
      <c r="AF2249"/>
      <c r="AG2249"/>
      <c r="AH2249"/>
      <c r="AI2249"/>
      <c r="AJ2249"/>
    </row>
    <row r="2250" spans="1:36" ht="24.95" customHeight="1">
      <c r="A2250" s="66"/>
      <c r="M2250" s="37"/>
      <c r="N2250" s="37"/>
      <c r="U2250"/>
      <c r="V2250"/>
      <c r="W2250"/>
      <c r="X2250" s="112"/>
      <c r="Y2250" s="112"/>
      <c r="Z2250" s="200"/>
      <c r="AA2250"/>
      <c r="AB2250"/>
      <c r="AC2250"/>
      <c r="AD2250"/>
      <c r="AE2250"/>
      <c r="AF2250"/>
      <c r="AG2250"/>
      <c r="AH2250"/>
      <c r="AI2250"/>
      <c r="AJ2250"/>
    </row>
    <row r="2251" spans="1:36" ht="24.95" customHeight="1">
      <c r="A2251" s="66"/>
      <c r="M2251" s="37"/>
      <c r="N2251" s="37"/>
      <c r="U2251"/>
      <c r="V2251"/>
      <c r="W2251"/>
      <c r="X2251" s="112"/>
      <c r="Y2251" s="112"/>
      <c r="Z2251" s="200"/>
      <c r="AA2251"/>
      <c r="AB2251"/>
      <c r="AC2251"/>
      <c r="AD2251"/>
      <c r="AE2251"/>
      <c r="AF2251"/>
      <c r="AG2251"/>
      <c r="AH2251"/>
      <c r="AI2251"/>
      <c r="AJ2251"/>
    </row>
    <row r="2252" spans="1:36" ht="24.95" customHeight="1">
      <c r="A2252" s="66"/>
      <c r="M2252" s="37"/>
      <c r="N2252" s="37"/>
      <c r="U2252"/>
      <c r="V2252"/>
      <c r="W2252"/>
      <c r="X2252" s="112"/>
      <c r="Y2252" s="112"/>
      <c r="Z2252" s="200"/>
      <c r="AA2252"/>
      <c r="AB2252"/>
      <c r="AC2252"/>
      <c r="AD2252"/>
      <c r="AE2252"/>
      <c r="AF2252"/>
      <c r="AG2252"/>
      <c r="AH2252"/>
      <c r="AI2252"/>
      <c r="AJ2252"/>
    </row>
    <row r="2253" spans="1:36" ht="24.95" customHeight="1">
      <c r="A2253" s="66"/>
      <c r="M2253" s="37"/>
      <c r="N2253" s="37"/>
      <c r="U2253"/>
      <c r="V2253"/>
      <c r="W2253"/>
      <c r="X2253" s="112"/>
      <c r="Y2253" s="112"/>
      <c r="Z2253" s="200"/>
      <c r="AA2253"/>
      <c r="AB2253"/>
      <c r="AC2253"/>
      <c r="AD2253"/>
      <c r="AE2253"/>
      <c r="AF2253"/>
      <c r="AG2253"/>
      <c r="AH2253"/>
      <c r="AI2253"/>
      <c r="AJ2253"/>
    </row>
    <row r="2254" spans="1:36" ht="24.95" customHeight="1">
      <c r="A2254" s="66"/>
      <c r="M2254" s="37"/>
      <c r="N2254" s="37"/>
      <c r="U2254"/>
      <c r="V2254"/>
      <c r="W2254"/>
      <c r="X2254" s="112"/>
      <c r="Y2254" s="112"/>
      <c r="Z2254" s="200"/>
      <c r="AA2254"/>
      <c r="AB2254"/>
      <c r="AC2254"/>
      <c r="AD2254"/>
      <c r="AE2254"/>
      <c r="AF2254"/>
      <c r="AG2254"/>
      <c r="AH2254"/>
      <c r="AI2254"/>
      <c r="AJ2254"/>
    </row>
    <row r="2255" spans="1:36" ht="24.95" customHeight="1">
      <c r="A2255" s="66"/>
      <c r="M2255" s="37"/>
      <c r="N2255" s="37"/>
      <c r="U2255"/>
      <c r="V2255"/>
      <c r="W2255"/>
      <c r="X2255" s="112"/>
      <c r="Y2255" s="112"/>
      <c r="Z2255" s="200"/>
      <c r="AA2255"/>
      <c r="AB2255"/>
      <c r="AC2255"/>
      <c r="AD2255"/>
      <c r="AE2255"/>
      <c r="AF2255"/>
      <c r="AG2255"/>
      <c r="AH2255"/>
      <c r="AI2255"/>
      <c r="AJ2255"/>
    </row>
    <row r="2256" spans="1:36" ht="24.95" customHeight="1">
      <c r="A2256" s="66"/>
      <c r="M2256" s="37"/>
      <c r="N2256" s="37"/>
      <c r="U2256"/>
      <c r="V2256"/>
      <c r="W2256"/>
      <c r="X2256" s="112"/>
      <c r="Y2256" s="112"/>
      <c r="Z2256" s="200"/>
      <c r="AA2256"/>
      <c r="AB2256"/>
      <c r="AC2256"/>
      <c r="AD2256"/>
      <c r="AE2256"/>
      <c r="AF2256"/>
      <c r="AG2256"/>
      <c r="AH2256"/>
      <c r="AI2256"/>
      <c r="AJ2256"/>
    </row>
    <row r="2257" spans="1:36" ht="24.95" customHeight="1">
      <c r="A2257" s="66"/>
      <c r="M2257" s="37"/>
      <c r="N2257" s="37"/>
      <c r="U2257"/>
      <c r="V2257"/>
      <c r="W2257"/>
      <c r="X2257" s="112"/>
      <c r="Y2257" s="112"/>
      <c r="Z2257" s="200"/>
      <c r="AA2257"/>
      <c r="AB2257"/>
      <c r="AC2257"/>
      <c r="AD2257"/>
      <c r="AE2257"/>
      <c r="AF2257"/>
      <c r="AG2257"/>
      <c r="AH2257"/>
      <c r="AI2257"/>
      <c r="AJ2257"/>
    </row>
    <row r="2258" spans="1:36" ht="24.95" customHeight="1">
      <c r="A2258" s="66"/>
      <c r="M2258" s="37"/>
      <c r="N2258" s="37"/>
      <c r="U2258"/>
      <c r="V2258"/>
      <c r="W2258"/>
      <c r="X2258" s="112"/>
      <c r="Y2258" s="112"/>
      <c r="Z2258" s="200"/>
      <c r="AA2258"/>
      <c r="AB2258"/>
      <c r="AC2258"/>
      <c r="AD2258"/>
      <c r="AE2258"/>
      <c r="AF2258"/>
      <c r="AG2258"/>
      <c r="AH2258"/>
      <c r="AI2258"/>
      <c r="AJ2258"/>
    </row>
    <row r="2259" spans="1:36" ht="24.95" customHeight="1">
      <c r="A2259" s="66"/>
      <c r="M2259" s="37"/>
      <c r="N2259" s="37"/>
      <c r="U2259"/>
      <c r="V2259"/>
      <c r="W2259"/>
      <c r="X2259" s="112"/>
      <c r="Y2259" s="112"/>
      <c r="Z2259" s="200"/>
      <c r="AA2259"/>
      <c r="AB2259"/>
      <c r="AC2259"/>
      <c r="AD2259"/>
      <c r="AE2259"/>
      <c r="AF2259"/>
      <c r="AG2259"/>
      <c r="AH2259"/>
      <c r="AI2259"/>
      <c r="AJ2259"/>
    </row>
    <row r="2260" spans="1:36" ht="24.95" customHeight="1">
      <c r="A2260" s="66"/>
      <c r="M2260" s="37"/>
      <c r="N2260" s="37"/>
      <c r="U2260"/>
      <c r="V2260"/>
      <c r="W2260"/>
      <c r="X2260" s="112"/>
      <c r="Y2260" s="112"/>
      <c r="Z2260" s="200"/>
      <c r="AA2260"/>
      <c r="AB2260"/>
      <c r="AC2260"/>
      <c r="AD2260"/>
      <c r="AE2260"/>
      <c r="AF2260"/>
      <c r="AG2260"/>
      <c r="AH2260"/>
      <c r="AI2260"/>
      <c r="AJ2260"/>
    </row>
    <row r="2261" spans="1:36" ht="24.95" customHeight="1">
      <c r="A2261" s="66"/>
      <c r="M2261" s="37"/>
      <c r="N2261" s="37"/>
      <c r="U2261"/>
      <c r="V2261"/>
      <c r="W2261"/>
      <c r="X2261" s="112"/>
      <c r="Y2261" s="112"/>
      <c r="Z2261" s="200"/>
      <c r="AA2261"/>
      <c r="AB2261"/>
      <c r="AC2261"/>
      <c r="AD2261"/>
      <c r="AE2261"/>
      <c r="AF2261"/>
      <c r="AG2261"/>
      <c r="AH2261"/>
      <c r="AI2261"/>
      <c r="AJ2261"/>
    </row>
    <row r="2262" spans="1:36" ht="24.95" customHeight="1">
      <c r="A2262" s="66"/>
      <c r="M2262" s="37"/>
      <c r="N2262" s="37"/>
      <c r="U2262"/>
      <c r="V2262"/>
      <c r="W2262"/>
      <c r="X2262" s="112"/>
      <c r="Y2262" s="112"/>
      <c r="Z2262" s="200"/>
      <c r="AA2262"/>
      <c r="AB2262"/>
      <c r="AC2262"/>
      <c r="AD2262"/>
      <c r="AE2262"/>
      <c r="AF2262"/>
      <c r="AG2262"/>
      <c r="AH2262"/>
      <c r="AI2262"/>
      <c r="AJ2262"/>
    </row>
    <row r="2263" spans="1:36" ht="24.95" customHeight="1">
      <c r="A2263" s="66"/>
      <c r="M2263" s="37"/>
      <c r="N2263" s="37"/>
      <c r="U2263"/>
      <c r="V2263"/>
      <c r="W2263"/>
      <c r="X2263" s="112"/>
      <c r="Y2263" s="112"/>
      <c r="Z2263" s="200"/>
      <c r="AA2263"/>
      <c r="AB2263"/>
      <c r="AC2263"/>
      <c r="AD2263"/>
      <c r="AE2263"/>
      <c r="AF2263"/>
      <c r="AG2263"/>
      <c r="AH2263"/>
      <c r="AI2263"/>
      <c r="AJ2263"/>
    </row>
    <row r="2264" spans="1:36" ht="24.95" customHeight="1">
      <c r="A2264" s="66"/>
      <c r="M2264" s="37"/>
      <c r="N2264" s="37"/>
      <c r="U2264"/>
      <c r="V2264"/>
      <c r="W2264"/>
      <c r="X2264" s="112"/>
      <c r="Y2264" s="112"/>
      <c r="Z2264" s="200"/>
      <c r="AA2264"/>
      <c r="AB2264"/>
      <c r="AC2264"/>
      <c r="AD2264"/>
      <c r="AE2264"/>
      <c r="AF2264"/>
      <c r="AG2264"/>
      <c r="AH2264"/>
      <c r="AI2264"/>
      <c r="AJ2264"/>
    </row>
    <row r="2265" spans="1:36" ht="24.95" customHeight="1">
      <c r="A2265" s="66"/>
      <c r="M2265" s="37"/>
      <c r="N2265" s="37"/>
      <c r="U2265"/>
      <c r="V2265"/>
      <c r="W2265"/>
      <c r="X2265" s="112"/>
      <c r="Y2265" s="112"/>
      <c r="Z2265" s="200"/>
      <c r="AA2265"/>
      <c r="AB2265"/>
      <c r="AC2265"/>
      <c r="AD2265"/>
      <c r="AE2265"/>
      <c r="AF2265"/>
      <c r="AG2265"/>
      <c r="AH2265"/>
      <c r="AI2265"/>
      <c r="AJ2265"/>
    </row>
    <row r="2266" spans="1:36" ht="24.95" customHeight="1">
      <c r="A2266" s="66"/>
      <c r="M2266" s="37"/>
      <c r="N2266" s="37"/>
      <c r="U2266"/>
      <c r="V2266"/>
      <c r="W2266"/>
      <c r="X2266" s="112"/>
      <c r="Y2266" s="112"/>
      <c r="Z2266" s="200"/>
      <c r="AA2266"/>
      <c r="AB2266"/>
      <c r="AC2266"/>
      <c r="AD2266"/>
      <c r="AE2266"/>
      <c r="AF2266"/>
      <c r="AG2266"/>
      <c r="AH2266"/>
      <c r="AI2266"/>
      <c r="AJ2266"/>
    </row>
    <row r="2267" spans="1:36" ht="24.95" customHeight="1">
      <c r="A2267" s="66"/>
      <c r="M2267" s="37"/>
      <c r="N2267" s="37"/>
      <c r="U2267"/>
      <c r="V2267"/>
      <c r="W2267"/>
      <c r="X2267" s="112"/>
      <c r="Y2267" s="112"/>
      <c r="Z2267" s="200"/>
      <c r="AA2267"/>
      <c r="AB2267"/>
      <c r="AC2267"/>
      <c r="AD2267"/>
      <c r="AE2267"/>
      <c r="AF2267"/>
      <c r="AG2267"/>
      <c r="AH2267"/>
      <c r="AI2267"/>
      <c r="AJ2267"/>
    </row>
    <row r="2268" spans="1:36" ht="24.95" customHeight="1">
      <c r="A2268" s="66"/>
      <c r="M2268" s="37"/>
      <c r="N2268" s="37"/>
      <c r="U2268"/>
      <c r="V2268"/>
      <c r="W2268"/>
      <c r="X2268" s="112"/>
      <c r="Y2268" s="112"/>
      <c r="Z2268" s="200"/>
      <c r="AA2268"/>
      <c r="AB2268"/>
      <c r="AC2268"/>
      <c r="AD2268"/>
      <c r="AE2268"/>
      <c r="AF2268"/>
      <c r="AG2268"/>
      <c r="AH2268"/>
      <c r="AI2268"/>
      <c r="AJ2268"/>
    </row>
    <row r="2269" spans="1:36" ht="24.95" customHeight="1">
      <c r="A2269" s="66"/>
      <c r="M2269" s="37"/>
      <c r="N2269" s="37"/>
      <c r="U2269"/>
      <c r="V2269"/>
      <c r="W2269"/>
      <c r="X2269" s="112"/>
      <c r="Y2269" s="112"/>
      <c r="Z2269" s="200"/>
      <c r="AA2269"/>
      <c r="AB2269"/>
      <c r="AC2269"/>
      <c r="AD2269"/>
      <c r="AE2269"/>
      <c r="AF2269"/>
      <c r="AG2269"/>
      <c r="AH2269"/>
      <c r="AI2269"/>
      <c r="AJ2269"/>
    </row>
    <row r="2270" spans="1:36" ht="24.95" customHeight="1">
      <c r="A2270" s="66"/>
      <c r="M2270" s="37"/>
      <c r="N2270" s="37"/>
      <c r="U2270"/>
      <c r="V2270"/>
      <c r="W2270"/>
      <c r="X2270" s="112"/>
      <c r="Y2270" s="112"/>
      <c r="Z2270" s="200"/>
      <c r="AA2270"/>
      <c r="AB2270"/>
      <c r="AC2270"/>
      <c r="AD2270"/>
      <c r="AE2270"/>
      <c r="AF2270"/>
      <c r="AG2270"/>
      <c r="AH2270"/>
      <c r="AI2270"/>
      <c r="AJ2270"/>
    </row>
    <row r="2271" spans="1:36" ht="24.95" customHeight="1">
      <c r="A2271" s="66"/>
      <c r="M2271" s="37"/>
      <c r="N2271" s="37"/>
      <c r="U2271"/>
      <c r="V2271"/>
      <c r="W2271"/>
      <c r="X2271" s="112"/>
      <c r="Y2271" s="112"/>
      <c r="Z2271" s="200"/>
      <c r="AA2271"/>
      <c r="AB2271"/>
      <c r="AC2271"/>
      <c r="AD2271"/>
      <c r="AE2271"/>
      <c r="AF2271"/>
      <c r="AG2271"/>
      <c r="AH2271"/>
      <c r="AI2271"/>
      <c r="AJ2271"/>
    </row>
    <row r="2272" spans="1:36" ht="24.95" customHeight="1">
      <c r="A2272" s="66"/>
      <c r="M2272" s="37"/>
      <c r="N2272" s="37"/>
      <c r="U2272"/>
      <c r="V2272"/>
      <c r="W2272"/>
      <c r="X2272" s="112"/>
      <c r="Y2272" s="112"/>
      <c r="Z2272" s="200"/>
      <c r="AA2272"/>
      <c r="AB2272"/>
      <c r="AC2272"/>
      <c r="AD2272"/>
      <c r="AE2272"/>
      <c r="AF2272"/>
      <c r="AG2272"/>
      <c r="AH2272"/>
      <c r="AI2272"/>
      <c r="AJ2272"/>
    </row>
    <row r="2273" spans="1:36" ht="24.95" customHeight="1">
      <c r="A2273" s="66"/>
      <c r="M2273" s="37"/>
      <c r="N2273" s="37"/>
      <c r="U2273"/>
      <c r="V2273"/>
      <c r="W2273"/>
      <c r="X2273" s="112"/>
      <c r="Y2273" s="112"/>
      <c r="Z2273" s="200"/>
      <c r="AA2273"/>
      <c r="AB2273"/>
      <c r="AC2273"/>
      <c r="AD2273"/>
      <c r="AE2273"/>
      <c r="AF2273"/>
      <c r="AG2273"/>
      <c r="AH2273"/>
      <c r="AI2273"/>
      <c r="AJ2273"/>
    </row>
    <row r="2274" spans="1:36" ht="24.95" customHeight="1">
      <c r="A2274" s="66"/>
      <c r="M2274" s="37"/>
      <c r="N2274" s="37"/>
      <c r="U2274"/>
      <c r="V2274"/>
      <c r="W2274"/>
      <c r="X2274" s="112"/>
      <c r="Y2274" s="112"/>
      <c r="Z2274" s="200"/>
      <c r="AA2274"/>
      <c r="AB2274"/>
      <c r="AC2274"/>
      <c r="AD2274"/>
      <c r="AE2274"/>
      <c r="AF2274"/>
      <c r="AG2274"/>
      <c r="AH2274"/>
      <c r="AI2274"/>
      <c r="AJ2274"/>
    </row>
    <row r="2275" spans="1:36" ht="24.95" customHeight="1">
      <c r="A2275" s="66"/>
      <c r="M2275" s="37"/>
      <c r="N2275" s="37"/>
      <c r="U2275"/>
      <c r="V2275"/>
      <c r="W2275"/>
      <c r="X2275" s="112"/>
      <c r="Y2275" s="112"/>
      <c r="Z2275" s="200"/>
      <c r="AA2275"/>
      <c r="AB2275"/>
      <c r="AC2275"/>
      <c r="AD2275"/>
      <c r="AE2275"/>
      <c r="AF2275"/>
      <c r="AG2275"/>
      <c r="AH2275"/>
      <c r="AI2275"/>
      <c r="AJ2275"/>
    </row>
    <row r="2276" spans="1:36" ht="24.95" customHeight="1">
      <c r="A2276" s="66"/>
      <c r="M2276" s="37"/>
      <c r="N2276" s="37"/>
      <c r="U2276"/>
      <c r="V2276"/>
      <c r="W2276"/>
      <c r="X2276" s="112"/>
      <c r="Y2276" s="112"/>
      <c r="Z2276" s="200"/>
      <c r="AA2276"/>
      <c r="AB2276"/>
      <c r="AC2276"/>
      <c r="AD2276"/>
      <c r="AE2276"/>
      <c r="AF2276"/>
      <c r="AG2276"/>
      <c r="AH2276"/>
      <c r="AI2276"/>
      <c r="AJ2276"/>
    </row>
    <row r="2277" spans="1:36" ht="24.95" customHeight="1">
      <c r="A2277" s="66"/>
      <c r="M2277" s="37"/>
      <c r="N2277" s="37"/>
      <c r="U2277"/>
      <c r="V2277"/>
      <c r="W2277"/>
      <c r="X2277" s="112"/>
      <c r="Y2277" s="112"/>
      <c r="Z2277" s="200"/>
      <c r="AA2277"/>
      <c r="AB2277"/>
      <c r="AC2277"/>
      <c r="AD2277"/>
      <c r="AE2277"/>
      <c r="AF2277"/>
      <c r="AG2277"/>
      <c r="AH2277"/>
      <c r="AI2277"/>
      <c r="AJ2277"/>
    </row>
    <row r="2278" spans="1:36" ht="24.95" customHeight="1">
      <c r="A2278" s="66"/>
      <c r="M2278" s="37"/>
      <c r="N2278" s="37"/>
      <c r="U2278"/>
      <c r="V2278"/>
      <c r="W2278"/>
      <c r="X2278" s="112"/>
      <c r="Y2278" s="112"/>
      <c r="Z2278" s="200"/>
      <c r="AA2278"/>
      <c r="AB2278"/>
      <c r="AC2278"/>
      <c r="AD2278"/>
      <c r="AE2278"/>
      <c r="AF2278"/>
      <c r="AG2278"/>
      <c r="AH2278"/>
      <c r="AI2278"/>
      <c r="AJ2278"/>
    </row>
    <row r="2279" spans="1:36" ht="24.95" customHeight="1">
      <c r="A2279" s="66"/>
      <c r="M2279" s="37"/>
      <c r="N2279" s="37"/>
      <c r="U2279"/>
      <c r="V2279"/>
      <c r="W2279"/>
      <c r="X2279" s="112"/>
      <c r="Y2279" s="112"/>
      <c r="Z2279" s="200"/>
      <c r="AA2279"/>
      <c r="AB2279"/>
      <c r="AC2279"/>
      <c r="AD2279"/>
      <c r="AE2279"/>
      <c r="AF2279"/>
      <c r="AG2279"/>
      <c r="AH2279"/>
      <c r="AI2279"/>
      <c r="AJ2279"/>
    </row>
    <row r="2280" spans="1:36" ht="24.95" customHeight="1">
      <c r="A2280" s="66"/>
      <c r="M2280" s="37"/>
      <c r="N2280" s="37"/>
      <c r="U2280"/>
      <c r="V2280"/>
      <c r="W2280"/>
      <c r="X2280" s="112"/>
      <c r="Y2280" s="112"/>
      <c r="Z2280" s="200"/>
      <c r="AA2280"/>
      <c r="AB2280"/>
      <c r="AC2280"/>
      <c r="AD2280"/>
      <c r="AE2280"/>
      <c r="AF2280"/>
      <c r="AG2280"/>
      <c r="AH2280"/>
      <c r="AI2280"/>
      <c r="AJ2280"/>
    </row>
    <row r="2281" spans="1:36" ht="24.95" customHeight="1">
      <c r="A2281" s="66"/>
      <c r="M2281" s="37"/>
      <c r="N2281" s="37"/>
      <c r="U2281"/>
      <c r="V2281"/>
      <c r="W2281"/>
      <c r="X2281" s="112"/>
      <c r="Y2281" s="112"/>
      <c r="Z2281" s="200"/>
      <c r="AA2281"/>
      <c r="AB2281"/>
      <c r="AC2281"/>
      <c r="AD2281"/>
      <c r="AE2281"/>
      <c r="AF2281"/>
      <c r="AG2281"/>
      <c r="AH2281"/>
      <c r="AI2281"/>
      <c r="AJ2281"/>
    </row>
    <row r="2282" spans="1:36" ht="24.95" customHeight="1">
      <c r="A2282" s="66"/>
      <c r="M2282" s="37"/>
      <c r="N2282" s="37"/>
      <c r="U2282"/>
      <c r="V2282"/>
      <c r="W2282"/>
      <c r="X2282" s="112"/>
      <c r="Y2282" s="112"/>
      <c r="Z2282" s="200"/>
      <c r="AA2282"/>
      <c r="AB2282"/>
      <c r="AC2282"/>
      <c r="AD2282"/>
      <c r="AE2282"/>
      <c r="AF2282"/>
      <c r="AG2282"/>
      <c r="AH2282"/>
      <c r="AI2282"/>
      <c r="AJ2282"/>
    </row>
    <row r="2283" spans="1:36" ht="24.95" customHeight="1">
      <c r="A2283" s="66"/>
      <c r="M2283" s="37"/>
      <c r="N2283" s="37"/>
      <c r="U2283"/>
      <c r="V2283"/>
      <c r="W2283"/>
      <c r="X2283" s="112"/>
      <c r="Y2283" s="112"/>
      <c r="Z2283" s="200"/>
      <c r="AA2283"/>
      <c r="AB2283"/>
      <c r="AC2283"/>
      <c r="AD2283"/>
      <c r="AE2283"/>
      <c r="AF2283"/>
      <c r="AG2283"/>
      <c r="AH2283"/>
      <c r="AI2283"/>
      <c r="AJ2283"/>
    </row>
    <row r="2284" spans="1:36" ht="24.95" customHeight="1">
      <c r="A2284" s="66"/>
      <c r="M2284" s="37"/>
      <c r="N2284" s="37"/>
      <c r="U2284"/>
      <c r="V2284"/>
      <c r="W2284"/>
      <c r="X2284" s="112"/>
      <c r="Y2284" s="112"/>
      <c r="Z2284" s="200"/>
      <c r="AA2284"/>
      <c r="AB2284"/>
      <c r="AC2284"/>
      <c r="AD2284"/>
      <c r="AE2284"/>
      <c r="AF2284"/>
      <c r="AG2284"/>
      <c r="AH2284"/>
      <c r="AI2284"/>
      <c r="AJ2284"/>
    </row>
    <row r="2285" spans="1:36" ht="24.95" customHeight="1">
      <c r="A2285" s="66"/>
      <c r="M2285" s="37"/>
      <c r="N2285" s="37"/>
      <c r="U2285"/>
      <c r="V2285"/>
      <c r="W2285"/>
      <c r="X2285" s="112"/>
      <c r="Y2285" s="112"/>
      <c r="Z2285" s="200"/>
      <c r="AA2285"/>
      <c r="AB2285"/>
      <c r="AC2285"/>
      <c r="AD2285"/>
      <c r="AE2285"/>
      <c r="AF2285"/>
      <c r="AG2285"/>
      <c r="AH2285"/>
      <c r="AI2285"/>
      <c r="AJ2285"/>
    </row>
    <row r="2286" spans="1:36" ht="24.95" customHeight="1">
      <c r="A2286" s="66"/>
      <c r="M2286" s="37"/>
      <c r="N2286" s="37"/>
      <c r="U2286"/>
      <c r="V2286"/>
      <c r="W2286"/>
      <c r="X2286" s="112"/>
      <c r="Y2286" s="112"/>
      <c r="Z2286" s="200"/>
      <c r="AA2286"/>
      <c r="AB2286"/>
      <c r="AC2286"/>
      <c r="AD2286"/>
      <c r="AE2286"/>
      <c r="AF2286"/>
      <c r="AG2286"/>
      <c r="AH2286"/>
      <c r="AI2286"/>
      <c r="AJ2286"/>
    </row>
    <row r="2287" spans="1:36" ht="24.95" customHeight="1">
      <c r="A2287" s="66"/>
      <c r="M2287" s="37"/>
      <c r="N2287" s="37"/>
      <c r="U2287"/>
      <c r="V2287"/>
      <c r="W2287"/>
      <c r="X2287" s="112"/>
      <c r="Y2287" s="112"/>
      <c r="Z2287" s="200"/>
      <c r="AA2287"/>
      <c r="AB2287"/>
      <c r="AC2287"/>
      <c r="AD2287"/>
      <c r="AE2287"/>
      <c r="AF2287"/>
      <c r="AG2287"/>
      <c r="AH2287"/>
      <c r="AI2287"/>
      <c r="AJ2287"/>
    </row>
    <row r="2288" spans="1:36" ht="24.95" customHeight="1">
      <c r="A2288" s="66"/>
      <c r="M2288" s="37"/>
      <c r="N2288" s="37"/>
      <c r="U2288"/>
      <c r="V2288"/>
      <c r="W2288"/>
      <c r="X2288" s="112"/>
      <c r="Y2288" s="112"/>
      <c r="Z2288" s="200"/>
      <c r="AA2288"/>
      <c r="AB2288"/>
      <c r="AC2288"/>
      <c r="AD2288"/>
      <c r="AE2288"/>
      <c r="AF2288"/>
      <c r="AG2288"/>
      <c r="AH2288"/>
      <c r="AI2288"/>
      <c r="AJ2288"/>
    </row>
    <row r="2289" spans="1:36" ht="24.95" customHeight="1">
      <c r="A2289" s="66"/>
      <c r="M2289" s="37"/>
      <c r="N2289" s="37"/>
      <c r="U2289"/>
      <c r="V2289"/>
      <c r="W2289"/>
      <c r="X2289" s="112"/>
      <c r="Y2289" s="112"/>
      <c r="Z2289" s="200"/>
      <c r="AA2289"/>
      <c r="AB2289"/>
      <c r="AC2289"/>
      <c r="AD2289"/>
      <c r="AE2289"/>
      <c r="AF2289"/>
      <c r="AG2289"/>
      <c r="AH2289"/>
      <c r="AI2289"/>
      <c r="AJ2289"/>
    </row>
    <row r="2290" spans="1:36" ht="24.95" customHeight="1">
      <c r="A2290" s="66"/>
      <c r="M2290" s="37"/>
      <c r="N2290" s="37"/>
      <c r="U2290"/>
      <c r="V2290"/>
      <c r="W2290"/>
      <c r="X2290" s="112"/>
      <c r="Y2290" s="112"/>
      <c r="Z2290" s="200"/>
      <c r="AA2290"/>
      <c r="AB2290"/>
      <c r="AC2290"/>
      <c r="AD2290"/>
      <c r="AE2290"/>
      <c r="AF2290"/>
      <c r="AG2290"/>
      <c r="AH2290"/>
      <c r="AI2290"/>
      <c r="AJ2290"/>
    </row>
    <row r="2291" spans="1:36" ht="24.95" customHeight="1">
      <c r="A2291" s="66"/>
      <c r="M2291" s="37"/>
      <c r="N2291" s="37"/>
      <c r="U2291"/>
      <c r="V2291"/>
      <c r="W2291"/>
      <c r="X2291" s="112"/>
      <c r="Y2291" s="112"/>
      <c r="Z2291" s="200"/>
      <c r="AA2291"/>
      <c r="AB2291"/>
      <c r="AC2291"/>
      <c r="AD2291"/>
      <c r="AE2291"/>
      <c r="AF2291"/>
      <c r="AG2291"/>
      <c r="AH2291"/>
      <c r="AI2291"/>
      <c r="AJ2291"/>
    </row>
    <row r="2292" spans="1:36" ht="24.95" customHeight="1">
      <c r="A2292" s="66"/>
      <c r="M2292" s="37"/>
      <c r="N2292" s="37"/>
      <c r="U2292"/>
      <c r="V2292"/>
      <c r="W2292"/>
      <c r="X2292" s="112"/>
      <c r="Y2292" s="112"/>
      <c r="Z2292" s="200"/>
      <c r="AA2292"/>
      <c r="AB2292"/>
      <c r="AC2292"/>
      <c r="AD2292"/>
      <c r="AE2292"/>
      <c r="AF2292"/>
      <c r="AG2292"/>
      <c r="AH2292"/>
      <c r="AI2292"/>
      <c r="AJ2292"/>
    </row>
    <row r="2293" spans="1:36" ht="24.95" customHeight="1">
      <c r="A2293" s="66"/>
      <c r="M2293" s="37"/>
      <c r="N2293" s="37"/>
      <c r="U2293"/>
      <c r="V2293"/>
      <c r="W2293"/>
      <c r="X2293" s="112"/>
      <c r="Y2293" s="112"/>
      <c r="Z2293" s="200"/>
      <c r="AA2293"/>
      <c r="AB2293"/>
      <c r="AC2293"/>
      <c r="AD2293"/>
      <c r="AE2293"/>
      <c r="AF2293"/>
      <c r="AG2293"/>
      <c r="AH2293"/>
      <c r="AI2293"/>
      <c r="AJ2293"/>
    </row>
    <row r="2294" spans="1:36" ht="24.95" customHeight="1">
      <c r="A2294" s="66"/>
      <c r="M2294" s="37"/>
      <c r="N2294" s="37"/>
      <c r="U2294"/>
      <c r="V2294"/>
      <c r="W2294"/>
      <c r="X2294" s="112"/>
      <c r="Y2294" s="112"/>
      <c r="Z2294" s="200"/>
      <c r="AA2294"/>
      <c r="AB2294"/>
      <c r="AC2294"/>
      <c r="AD2294"/>
      <c r="AE2294"/>
      <c r="AF2294"/>
      <c r="AG2294"/>
      <c r="AH2294"/>
      <c r="AI2294"/>
      <c r="AJ2294"/>
    </row>
    <row r="2295" spans="1:36" ht="24.95" customHeight="1">
      <c r="A2295" s="66"/>
      <c r="M2295" s="37"/>
      <c r="N2295" s="37"/>
      <c r="U2295"/>
      <c r="V2295"/>
      <c r="W2295"/>
      <c r="X2295" s="112"/>
      <c r="Y2295" s="112"/>
      <c r="Z2295" s="200"/>
      <c r="AA2295"/>
      <c r="AB2295"/>
      <c r="AC2295"/>
      <c r="AD2295"/>
      <c r="AE2295"/>
      <c r="AF2295"/>
      <c r="AG2295"/>
      <c r="AH2295"/>
      <c r="AI2295"/>
      <c r="AJ2295"/>
    </row>
    <row r="2296" spans="1:36" ht="24.95" customHeight="1">
      <c r="A2296" s="66"/>
      <c r="M2296" s="37"/>
      <c r="N2296" s="37"/>
      <c r="U2296"/>
      <c r="V2296"/>
      <c r="W2296"/>
      <c r="X2296" s="112"/>
      <c r="Y2296" s="112"/>
      <c r="Z2296" s="200"/>
      <c r="AA2296"/>
      <c r="AB2296"/>
      <c r="AC2296"/>
      <c r="AD2296"/>
      <c r="AE2296"/>
      <c r="AF2296"/>
      <c r="AG2296"/>
      <c r="AH2296"/>
      <c r="AI2296"/>
      <c r="AJ2296"/>
    </row>
    <row r="2297" spans="1:36" ht="24.95" customHeight="1">
      <c r="A2297" s="66"/>
      <c r="M2297" s="37"/>
      <c r="N2297" s="37"/>
      <c r="U2297"/>
      <c r="V2297"/>
      <c r="W2297"/>
      <c r="X2297" s="112"/>
      <c r="Y2297" s="112"/>
      <c r="Z2297" s="200"/>
      <c r="AA2297"/>
      <c r="AB2297"/>
      <c r="AC2297"/>
      <c r="AD2297"/>
      <c r="AE2297"/>
      <c r="AF2297"/>
      <c r="AG2297"/>
      <c r="AH2297"/>
      <c r="AI2297"/>
      <c r="AJ2297"/>
    </row>
    <row r="2298" spans="1:36" ht="24.95" customHeight="1">
      <c r="A2298" s="66"/>
      <c r="M2298" s="37"/>
      <c r="N2298" s="37"/>
      <c r="U2298"/>
      <c r="V2298"/>
      <c r="W2298"/>
      <c r="X2298" s="112"/>
      <c r="Y2298" s="112"/>
      <c r="Z2298" s="200"/>
      <c r="AA2298"/>
      <c r="AB2298"/>
      <c r="AC2298"/>
      <c r="AD2298"/>
      <c r="AE2298"/>
      <c r="AF2298"/>
      <c r="AG2298"/>
      <c r="AH2298"/>
      <c r="AI2298"/>
      <c r="AJ2298"/>
    </row>
    <row r="2299" spans="1:36" ht="24.95" customHeight="1">
      <c r="A2299" s="66"/>
      <c r="M2299" s="37"/>
      <c r="N2299" s="37"/>
      <c r="U2299"/>
      <c r="V2299"/>
      <c r="W2299"/>
      <c r="X2299" s="112"/>
      <c r="Y2299" s="112"/>
      <c r="Z2299" s="200"/>
      <c r="AA2299"/>
      <c r="AB2299"/>
      <c r="AC2299"/>
      <c r="AD2299"/>
      <c r="AE2299"/>
      <c r="AF2299"/>
      <c r="AG2299"/>
      <c r="AH2299"/>
      <c r="AI2299"/>
      <c r="AJ2299"/>
    </row>
    <row r="2300" spans="1:36" ht="24.95" customHeight="1">
      <c r="A2300" s="66"/>
      <c r="M2300" s="37"/>
      <c r="N2300" s="37"/>
      <c r="U2300"/>
      <c r="V2300"/>
      <c r="W2300"/>
      <c r="X2300" s="112"/>
      <c r="Y2300" s="112"/>
      <c r="Z2300" s="200"/>
      <c r="AA2300"/>
      <c r="AB2300"/>
      <c r="AC2300"/>
      <c r="AD2300"/>
      <c r="AE2300"/>
      <c r="AF2300"/>
      <c r="AG2300"/>
      <c r="AH2300"/>
      <c r="AI2300"/>
      <c r="AJ2300"/>
    </row>
    <row r="2301" spans="1:36" ht="24.95" customHeight="1">
      <c r="A2301" s="66"/>
      <c r="M2301" s="37"/>
      <c r="N2301" s="37"/>
      <c r="U2301"/>
      <c r="V2301"/>
      <c r="W2301"/>
      <c r="X2301" s="112"/>
      <c r="Y2301" s="112"/>
      <c r="Z2301" s="200"/>
      <c r="AA2301"/>
      <c r="AB2301"/>
      <c r="AC2301"/>
      <c r="AD2301"/>
      <c r="AE2301"/>
      <c r="AF2301"/>
      <c r="AG2301"/>
      <c r="AH2301"/>
      <c r="AI2301"/>
      <c r="AJ2301"/>
    </row>
    <row r="2302" spans="1:36" ht="24.95" customHeight="1">
      <c r="A2302" s="66"/>
      <c r="M2302" s="37"/>
      <c r="N2302" s="37"/>
      <c r="U2302"/>
      <c r="V2302"/>
      <c r="W2302"/>
      <c r="X2302" s="112"/>
      <c r="Y2302" s="112"/>
      <c r="Z2302" s="200"/>
      <c r="AA2302"/>
      <c r="AB2302"/>
      <c r="AC2302"/>
      <c r="AD2302"/>
      <c r="AE2302"/>
      <c r="AF2302"/>
      <c r="AG2302"/>
      <c r="AH2302"/>
      <c r="AI2302"/>
      <c r="AJ2302"/>
    </row>
    <row r="2303" spans="1:36" ht="24.95" customHeight="1">
      <c r="A2303" s="66"/>
      <c r="M2303" s="37"/>
      <c r="N2303" s="37"/>
      <c r="U2303"/>
      <c r="V2303"/>
      <c r="W2303"/>
      <c r="X2303" s="112"/>
      <c r="Y2303" s="112"/>
      <c r="Z2303" s="200"/>
      <c r="AA2303"/>
      <c r="AB2303"/>
      <c r="AC2303"/>
      <c r="AD2303"/>
      <c r="AE2303"/>
      <c r="AF2303"/>
      <c r="AG2303"/>
      <c r="AH2303"/>
      <c r="AI2303"/>
      <c r="AJ2303"/>
    </row>
    <row r="2304" spans="1:36" ht="24.95" customHeight="1">
      <c r="A2304" s="66"/>
      <c r="M2304" s="37"/>
      <c r="N2304" s="37"/>
      <c r="U2304"/>
      <c r="V2304"/>
      <c r="W2304"/>
      <c r="X2304" s="112"/>
      <c r="Y2304" s="112"/>
      <c r="Z2304" s="200"/>
      <c r="AA2304"/>
      <c r="AB2304"/>
      <c r="AC2304"/>
      <c r="AD2304"/>
      <c r="AE2304"/>
      <c r="AF2304"/>
      <c r="AG2304"/>
      <c r="AH2304"/>
      <c r="AI2304"/>
      <c r="AJ2304"/>
    </row>
    <row r="2305" spans="1:36" ht="24.95" customHeight="1">
      <c r="A2305" s="66"/>
      <c r="M2305" s="37"/>
      <c r="N2305" s="37"/>
      <c r="U2305"/>
      <c r="V2305"/>
      <c r="W2305"/>
      <c r="X2305" s="112"/>
      <c r="Y2305" s="112"/>
      <c r="Z2305" s="200"/>
      <c r="AA2305"/>
      <c r="AB2305"/>
      <c r="AC2305"/>
      <c r="AD2305"/>
      <c r="AE2305"/>
      <c r="AF2305"/>
      <c r="AG2305"/>
      <c r="AH2305"/>
      <c r="AI2305"/>
      <c r="AJ2305"/>
    </row>
    <row r="2306" spans="1:36" ht="24.95" customHeight="1">
      <c r="A2306" s="66"/>
      <c r="M2306" s="37"/>
      <c r="N2306" s="37"/>
      <c r="U2306"/>
      <c r="V2306"/>
      <c r="W2306"/>
      <c r="X2306" s="112"/>
      <c r="Y2306" s="112"/>
      <c r="Z2306" s="200"/>
      <c r="AA2306"/>
      <c r="AB2306"/>
      <c r="AC2306"/>
      <c r="AD2306"/>
      <c r="AE2306"/>
      <c r="AF2306"/>
      <c r="AG2306"/>
      <c r="AH2306"/>
      <c r="AI2306"/>
      <c r="AJ2306"/>
    </row>
    <row r="2307" spans="1:36" ht="24.95" customHeight="1">
      <c r="A2307" s="66"/>
      <c r="M2307" s="37"/>
      <c r="N2307" s="37"/>
      <c r="U2307"/>
      <c r="V2307"/>
      <c r="W2307"/>
      <c r="X2307" s="112"/>
      <c r="Y2307" s="112"/>
      <c r="Z2307" s="200"/>
      <c r="AA2307"/>
      <c r="AB2307"/>
      <c r="AC2307"/>
      <c r="AD2307"/>
      <c r="AE2307"/>
      <c r="AF2307"/>
      <c r="AG2307"/>
      <c r="AH2307"/>
      <c r="AI2307"/>
      <c r="AJ2307"/>
    </row>
    <row r="2308" spans="1:36" ht="24.95" customHeight="1">
      <c r="A2308" s="66"/>
      <c r="M2308" s="37"/>
      <c r="N2308" s="37"/>
      <c r="U2308"/>
      <c r="V2308"/>
      <c r="W2308"/>
      <c r="X2308" s="112"/>
      <c r="Y2308" s="112"/>
      <c r="Z2308" s="200"/>
      <c r="AA2308"/>
      <c r="AB2308"/>
      <c r="AC2308"/>
      <c r="AD2308"/>
      <c r="AE2308"/>
      <c r="AF2308"/>
      <c r="AG2308"/>
      <c r="AH2308"/>
      <c r="AI2308"/>
      <c r="AJ2308"/>
    </row>
    <row r="2309" spans="1:36" ht="24.95" customHeight="1">
      <c r="A2309" s="66"/>
      <c r="M2309" s="37"/>
      <c r="N2309" s="37"/>
      <c r="U2309"/>
      <c r="V2309"/>
      <c r="W2309"/>
      <c r="X2309" s="112"/>
      <c r="Y2309" s="112"/>
      <c r="Z2309" s="200"/>
      <c r="AA2309"/>
      <c r="AB2309"/>
      <c r="AC2309"/>
      <c r="AD2309"/>
      <c r="AE2309"/>
      <c r="AF2309"/>
      <c r="AG2309"/>
      <c r="AH2309"/>
      <c r="AI2309"/>
      <c r="AJ2309"/>
    </row>
    <row r="2310" spans="1:36" ht="24.95" customHeight="1">
      <c r="A2310" s="66"/>
      <c r="M2310" s="37"/>
      <c r="N2310" s="37"/>
      <c r="U2310"/>
      <c r="V2310"/>
      <c r="W2310"/>
      <c r="X2310" s="112"/>
      <c r="Y2310" s="112"/>
      <c r="Z2310" s="200"/>
      <c r="AA2310"/>
      <c r="AB2310"/>
      <c r="AC2310"/>
      <c r="AD2310"/>
      <c r="AE2310"/>
      <c r="AF2310"/>
      <c r="AG2310"/>
      <c r="AH2310"/>
      <c r="AI2310"/>
      <c r="AJ2310"/>
    </row>
    <row r="2311" spans="1:36" ht="24.95" customHeight="1">
      <c r="A2311" s="66"/>
      <c r="M2311" s="37"/>
      <c r="N2311" s="37"/>
      <c r="U2311"/>
      <c r="V2311"/>
      <c r="W2311"/>
      <c r="X2311" s="112"/>
      <c r="Y2311" s="112"/>
      <c r="Z2311" s="200"/>
      <c r="AA2311"/>
      <c r="AB2311"/>
      <c r="AC2311"/>
      <c r="AD2311"/>
      <c r="AE2311"/>
      <c r="AF2311"/>
      <c r="AG2311"/>
      <c r="AH2311"/>
      <c r="AI2311"/>
      <c r="AJ2311"/>
    </row>
    <row r="2312" spans="1:36" ht="24.95" customHeight="1">
      <c r="A2312" s="66"/>
      <c r="M2312" s="37"/>
      <c r="N2312" s="37"/>
      <c r="U2312"/>
      <c r="V2312"/>
      <c r="W2312"/>
      <c r="X2312" s="112"/>
      <c r="Y2312" s="112"/>
      <c r="Z2312" s="200"/>
      <c r="AA2312"/>
      <c r="AB2312"/>
      <c r="AC2312"/>
      <c r="AD2312"/>
      <c r="AE2312"/>
      <c r="AF2312"/>
      <c r="AG2312"/>
      <c r="AH2312"/>
      <c r="AI2312"/>
      <c r="AJ2312"/>
    </row>
    <row r="2313" spans="1:36" ht="24.95" customHeight="1">
      <c r="A2313" s="66"/>
      <c r="M2313" s="37"/>
      <c r="N2313" s="37"/>
      <c r="U2313"/>
      <c r="V2313"/>
      <c r="W2313"/>
      <c r="X2313" s="112"/>
      <c r="Y2313" s="112"/>
      <c r="Z2313" s="200"/>
      <c r="AA2313"/>
      <c r="AB2313"/>
      <c r="AC2313"/>
      <c r="AD2313"/>
      <c r="AE2313"/>
      <c r="AF2313"/>
      <c r="AG2313"/>
      <c r="AH2313"/>
      <c r="AI2313"/>
      <c r="AJ2313"/>
    </row>
    <row r="2314" spans="1:36" ht="24.95" customHeight="1">
      <c r="A2314" s="66"/>
      <c r="M2314" s="37"/>
      <c r="N2314" s="37"/>
      <c r="U2314"/>
      <c r="V2314"/>
      <c r="W2314"/>
      <c r="X2314" s="112"/>
      <c r="Y2314" s="112"/>
      <c r="Z2314" s="200"/>
      <c r="AA2314"/>
      <c r="AB2314"/>
      <c r="AC2314"/>
      <c r="AD2314"/>
      <c r="AE2314"/>
      <c r="AF2314"/>
      <c r="AG2314"/>
      <c r="AH2314"/>
      <c r="AI2314"/>
      <c r="AJ2314"/>
    </row>
    <row r="2315" spans="1:36" ht="24.95" customHeight="1">
      <c r="A2315" s="66"/>
      <c r="M2315" s="37"/>
      <c r="N2315" s="37"/>
      <c r="U2315"/>
      <c r="V2315"/>
      <c r="W2315"/>
      <c r="X2315" s="112"/>
      <c r="Y2315" s="112"/>
      <c r="Z2315" s="200"/>
      <c r="AA2315"/>
      <c r="AB2315"/>
      <c r="AC2315"/>
      <c r="AD2315"/>
      <c r="AE2315"/>
      <c r="AF2315"/>
      <c r="AG2315"/>
      <c r="AH2315"/>
      <c r="AI2315"/>
      <c r="AJ2315"/>
    </row>
    <row r="2316" spans="1:36" ht="24.95" customHeight="1">
      <c r="A2316" s="66"/>
      <c r="M2316" s="37"/>
      <c r="N2316" s="37"/>
      <c r="U2316"/>
      <c r="V2316"/>
      <c r="W2316"/>
      <c r="X2316" s="112"/>
      <c r="Y2316" s="112"/>
      <c r="Z2316" s="200"/>
      <c r="AA2316"/>
      <c r="AB2316"/>
      <c r="AC2316"/>
      <c r="AD2316"/>
      <c r="AE2316"/>
      <c r="AF2316"/>
      <c r="AG2316"/>
      <c r="AH2316"/>
      <c r="AI2316"/>
      <c r="AJ2316"/>
    </row>
    <row r="2317" spans="1:36" ht="24.95" customHeight="1">
      <c r="A2317" s="66"/>
      <c r="M2317" s="37"/>
      <c r="N2317" s="37"/>
      <c r="U2317"/>
      <c r="V2317"/>
      <c r="W2317"/>
      <c r="X2317" s="112"/>
      <c r="Y2317" s="112"/>
      <c r="Z2317" s="200"/>
      <c r="AA2317"/>
      <c r="AB2317"/>
      <c r="AC2317"/>
      <c r="AD2317"/>
      <c r="AE2317"/>
      <c r="AF2317"/>
      <c r="AG2317"/>
      <c r="AH2317"/>
      <c r="AI2317"/>
      <c r="AJ2317"/>
    </row>
    <row r="2318" spans="1:36" ht="24.95" customHeight="1">
      <c r="A2318" s="66"/>
      <c r="M2318" s="37"/>
      <c r="N2318" s="37"/>
      <c r="U2318"/>
      <c r="V2318"/>
      <c r="W2318"/>
      <c r="X2318" s="112"/>
      <c r="Y2318" s="112"/>
      <c r="Z2318" s="200"/>
      <c r="AA2318"/>
      <c r="AB2318"/>
      <c r="AC2318"/>
      <c r="AD2318"/>
      <c r="AE2318"/>
      <c r="AF2318"/>
      <c r="AG2318"/>
      <c r="AH2318"/>
      <c r="AI2318"/>
      <c r="AJ2318"/>
    </row>
    <row r="2319" spans="1:36" ht="24.95" customHeight="1">
      <c r="A2319" s="66"/>
      <c r="M2319" s="37"/>
      <c r="N2319" s="37"/>
      <c r="U2319"/>
      <c r="V2319"/>
      <c r="W2319"/>
      <c r="X2319" s="112"/>
      <c r="Y2319" s="112"/>
      <c r="Z2319" s="200"/>
      <c r="AA2319"/>
      <c r="AB2319"/>
      <c r="AC2319"/>
      <c r="AD2319"/>
      <c r="AE2319"/>
      <c r="AF2319"/>
      <c r="AG2319"/>
      <c r="AH2319"/>
      <c r="AI2319"/>
      <c r="AJ2319"/>
    </row>
    <row r="2320" spans="1:36" ht="24.95" customHeight="1">
      <c r="A2320" s="66"/>
      <c r="M2320" s="37"/>
      <c r="N2320" s="37"/>
      <c r="U2320"/>
      <c r="V2320"/>
      <c r="W2320"/>
      <c r="X2320" s="112"/>
      <c r="Y2320" s="112"/>
      <c r="Z2320" s="200"/>
      <c r="AA2320"/>
      <c r="AB2320"/>
      <c r="AC2320"/>
      <c r="AD2320"/>
      <c r="AE2320"/>
      <c r="AF2320"/>
      <c r="AG2320"/>
      <c r="AH2320"/>
      <c r="AI2320"/>
      <c r="AJ2320"/>
    </row>
    <row r="2321" spans="1:36" ht="24.95" customHeight="1">
      <c r="A2321" s="66"/>
      <c r="M2321" s="37"/>
      <c r="N2321" s="37"/>
      <c r="U2321"/>
      <c r="V2321"/>
      <c r="W2321"/>
      <c r="X2321" s="112"/>
      <c r="Y2321" s="112"/>
      <c r="Z2321" s="200"/>
      <c r="AA2321"/>
      <c r="AB2321"/>
      <c r="AC2321"/>
      <c r="AD2321"/>
      <c r="AE2321"/>
      <c r="AF2321"/>
      <c r="AG2321"/>
      <c r="AH2321"/>
      <c r="AI2321"/>
      <c r="AJ2321"/>
    </row>
    <row r="2322" spans="1:36" ht="24.95" customHeight="1">
      <c r="A2322" s="66"/>
      <c r="M2322" s="37"/>
      <c r="N2322" s="37"/>
      <c r="U2322"/>
      <c r="V2322"/>
      <c r="W2322"/>
      <c r="X2322" s="112"/>
      <c r="Y2322" s="112"/>
      <c r="Z2322" s="200"/>
      <c r="AA2322"/>
      <c r="AB2322"/>
      <c r="AC2322"/>
      <c r="AD2322"/>
      <c r="AE2322"/>
      <c r="AF2322"/>
      <c r="AG2322"/>
      <c r="AH2322"/>
      <c r="AI2322"/>
      <c r="AJ2322"/>
    </row>
    <row r="2323" spans="1:36" ht="24.95" customHeight="1">
      <c r="A2323" s="66"/>
      <c r="M2323" s="37"/>
      <c r="N2323" s="37"/>
      <c r="U2323"/>
      <c r="V2323"/>
      <c r="W2323"/>
      <c r="X2323" s="112"/>
      <c r="Y2323" s="112"/>
      <c r="Z2323" s="200"/>
      <c r="AA2323"/>
      <c r="AB2323"/>
      <c r="AC2323"/>
      <c r="AD2323"/>
      <c r="AE2323"/>
      <c r="AF2323"/>
      <c r="AG2323"/>
      <c r="AH2323"/>
      <c r="AI2323"/>
      <c r="AJ2323"/>
    </row>
    <row r="2324" spans="1:36" ht="24.95" customHeight="1">
      <c r="A2324" s="66"/>
      <c r="M2324" s="37"/>
      <c r="N2324" s="37"/>
      <c r="U2324"/>
      <c r="V2324"/>
      <c r="W2324"/>
      <c r="X2324" s="112"/>
      <c r="Y2324" s="112"/>
      <c r="Z2324" s="200"/>
      <c r="AA2324"/>
      <c r="AB2324"/>
      <c r="AC2324"/>
      <c r="AD2324"/>
      <c r="AE2324"/>
      <c r="AF2324"/>
      <c r="AG2324"/>
      <c r="AH2324"/>
      <c r="AI2324"/>
      <c r="AJ2324"/>
    </row>
    <row r="2325" spans="1:36" ht="24.95" customHeight="1">
      <c r="A2325" s="66"/>
      <c r="M2325" s="37"/>
      <c r="N2325" s="37"/>
      <c r="U2325"/>
      <c r="V2325"/>
      <c r="W2325"/>
      <c r="X2325" s="112"/>
      <c r="Y2325" s="112"/>
      <c r="Z2325" s="200"/>
      <c r="AA2325"/>
      <c r="AB2325"/>
      <c r="AC2325"/>
      <c r="AD2325"/>
      <c r="AE2325"/>
      <c r="AF2325"/>
      <c r="AG2325"/>
      <c r="AH2325"/>
      <c r="AI2325"/>
      <c r="AJ2325"/>
    </row>
    <row r="2326" spans="1:36" ht="24.95" customHeight="1">
      <c r="A2326" s="66"/>
      <c r="M2326" s="37"/>
      <c r="N2326" s="37"/>
      <c r="U2326"/>
      <c r="V2326"/>
      <c r="W2326"/>
      <c r="X2326" s="112"/>
      <c r="Y2326" s="112"/>
      <c r="Z2326" s="200"/>
      <c r="AA2326"/>
      <c r="AB2326"/>
      <c r="AC2326"/>
      <c r="AD2326"/>
      <c r="AE2326"/>
      <c r="AF2326"/>
      <c r="AG2326"/>
      <c r="AH2326"/>
      <c r="AI2326"/>
      <c r="AJ2326"/>
    </row>
    <row r="2327" spans="1:36" ht="24.95" customHeight="1">
      <c r="A2327" s="66"/>
      <c r="M2327" s="37"/>
      <c r="N2327" s="37"/>
      <c r="U2327"/>
      <c r="V2327"/>
      <c r="W2327"/>
      <c r="X2327" s="112"/>
      <c r="Y2327" s="112"/>
      <c r="Z2327" s="200"/>
      <c r="AA2327"/>
      <c r="AB2327"/>
      <c r="AC2327"/>
      <c r="AD2327"/>
      <c r="AE2327"/>
      <c r="AF2327"/>
      <c r="AG2327"/>
      <c r="AH2327"/>
      <c r="AI2327"/>
      <c r="AJ2327"/>
    </row>
    <row r="2328" spans="1:36" ht="24.95" customHeight="1">
      <c r="A2328" s="66"/>
      <c r="M2328" s="37"/>
      <c r="N2328" s="37"/>
      <c r="U2328"/>
      <c r="V2328"/>
      <c r="W2328"/>
      <c r="X2328" s="112"/>
      <c r="Y2328" s="112"/>
      <c r="Z2328" s="200"/>
      <c r="AA2328"/>
      <c r="AB2328"/>
      <c r="AC2328"/>
      <c r="AD2328"/>
      <c r="AE2328"/>
      <c r="AF2328"/>
      <c r="AG2328"/>
      <c r="AH2328"/>
      <c r="AI2328"/>
      <c r="AJ2328"/>
    </row>
    <row r="2329" spans="1:36" ht="24.95" customHeight="1">
      <c r="A2329" s="66"/>
      <c r="M2329" s="37"/>
      <c r="N2329" s="37"/>
      <c r="U2329"/>
      <c r="V2329"/>
      <c r="W2329"/>
      <c r="X2329" s="112"/>
      <c r="Y2329" s="112"/>
      <c r="Z2329" s="200"/>
      <c r="AA2329"/>
      <c r="AB2329"/>
      <c r="AC2329"/>
      <c r="AD2329"/>
      <c r="AE2329"/>
      <c r="AF2329"/>
      <c r="AG2329"/>
      <c r="AH2329"/>
      <c r="AI2329"/>
      <c r="AJ2329"/>
    </row>
    <row r="2330" spans="1:36" ht="24.95" customHeight="1">
      <c r="A2330" s="66"/>
      <c r="M2330" s="37"/>
      <c r="N2330" s="37"/>
      <c r="U2330"/>
      <c r="V2330"/>
      <c r="W2330"/>
      <c r="X2330" s="112"/>
      <c r="Y2330" s="112"/>
      <c r="Z2330" s="200"/>
      <c r="AA2330"/>
      <c r="AB2330"/>
      <c r="AC2330"/>
      <c r="AD2330"/>
      <c r="AE2330"/>
      <c r="AF2330"/>
      <c r="AG2330"/>
      <c r="AH2330"/>
      <c r="AI2330"/>
      <c r="AJ2330"/>
    </row>
    <row r="2331" spans="1:36" ht="24.95" customHeight="1">
      <c r="A2331" s="66"/>
      <c r="M2331" s="37"/>
      <c r="N2331" s="37"/>
      <c r="U2331"/>
      <c r="V2331"/>
      <c r="W2331"/>
      <c r="X2331" s="112"/>
      <c r="Y2331" s="112"/>
      <c r="Z2331" s="200"/>
      <c r="AA2331"/>
      <c r="AB2331"/>
      <c r="AC2331"/>
      <c r="AD2331"/>
      <c r="AE2331"/>
      <c r="AF2331"/>
      <c r="AG2331"/>
      <c r="AH2331"/>
      <c r="AI2331"/>
      <c r="AJ2331"/>
    </row>
    <row r="2332" spans="1:36" ht="24.95" customHeight="1">
      <c r="A2332" s="66"/>
      <c r="M2332" s="37"/>
      <c r="N2332" s="37"/>
      <c r="U2332"/>
      <c r="V2332"/>
      <c r="W2332"/>
      <c r="X2332" s="112"/>
      <c r="Y2332" s="112"/>
      <c r="Z2332" s="200"/>
      <c r="AA2332"/>
      <c r="AB2332"/>
      <c r="AC2332"/>
      <c r="AD2332"/>
      <c r="AE2332"/>
      <c r="AF2332"/>
      <c r="AG2332"/>
      <c r="AH2332"/>
      <c r="AI2332"/>
      <c r="AJ2332"/>
    </row>
    <row r="2333" spans="1:36" ht="24.95" customHeight="1">
      <c r="A2333" s="66"/>
      <c r="M2333" s="37"/>
      <c r="N2333" s="37"/>
      <c r="U2333"/>
      <c r="V2333"/>
      <c r="W2333"/>
      <c r="X2333" s="112"/>
      <c r="Y2333" s="112"/>
      <c r="Z2333" s="200"/>
      <c r="AA2333"/>
      <c r="AB2333"/>
      <c r="AC2333"/>
      <c r="AD2333"/>
      <c r="AE2333"/>
      <c r="AF2333"/>
      <c r="AG2333"/>
      <c r="AH2333"/>
      <c r="AI2333"/>
      <c r="AJ2333"/>
    </row>
    <row r="2334" spans="1:36" ht="24.95" customHeight="1">
      <c r="A2334" s="66"/>
      <c r="M2334" s="37"/>
      <c r="N2334" s="37"/>
      <c r="U2334"/>
      <c r="V2334"/>
      <c r="W2334"/>
      <c r="X2334" s="112"/>
      <c r="Y2334" s="112"/>
      <c r="Z2334" s="200"/>
      <c r="AA2334"/>
      <c r="AB2334"/>
      <c r="AC2334"/>
      <c r="AD2334"/>
      <c r="AE2334"/>
      <c r="AF2334"/>
      <c r="AG2334"/>
      <c r="AH2334"/>
      <c r="AI2334"/>
      <c r="AJ2334"/>
    </row>
    <row r="2335" spans="1:36" ht="24.95" customHeight="1">
      <c r="A2335" s="66"/>
      <c r="M2335" s="37"/>
      <c r="N2335" s="37"/>
      <c r="U2335"/>
      <c r="V2335"/>
      <c r="W2335"/>
      <c r="X2335" s="112"/>
      <c r="Y2335" s="112"/>
      <c r="Z2335" s="200"/>
      <c r="AA2335"/>
      <c r="AB2335"/>
      <c r="AC2335"/>
      <c r="AD2335"/>
      <c r="AE2335"/>
      <c r="AF2335"/>
      <c r="AG2335"/>
      <c r="AH2335"/>
      <c r="AI2335"/>
      <c r="AJ2335"/>
    </row>
    <row r="2336" spans="1:36" ht="24.95" customHeight="1">
      <c r="A2336" s="66"/>
      <c r="M2336" s="37"/>
      <c r="N2336" s="37"/>
      <c r="U2336"/>
      <c r="V2336"/>
      <c r="W2336"/>
      <c r="X2336" s="112"/>
      <c r="Y2336" s="112"/>
      <c r="Z2336" s="200"/>
      <c r="AA2336"/>
      <c r="AB2336"/>
      <c r="AC2336"/>
      <c r="AD2336"/>
      <c r="AE2336"/>
      <c r="AF2336"/>
      <c r="AG2336"/>
      <c r="AH2336"/>
      <c r="AI2336"/>
      <c r="AJ2336"/>
    </row>
    <row r="2337" spans="1:36" ht="24.95" customHeight="1">
      <c r="A2337" s="66"/>
      <c r="M2337" s="37"/>
      <c r="N2337" s="37"/>
      <c r="U2337"/>
      <c r="V2337"/>
      <c r="W2337"/>
      <c r="X2337" s="112"/>
      <c r="Y2337" s="112"/>
      <c r="Z2337" s="200"/>
      <c r="AA2337"/>
      <c r="AB2337"/>
      <c r="AC2337"/>
      <c r="AD2337"/>
      <c r="AE2337"/>
      <c r="AF2337"/>
      <c r="AG2337"/>
      <c r="AH2337"/>
      <c r="AI2337"/>
      <c r="AJ2337"/>
    </row>
    <row r="2338" spans="1:36" ht="24.95" customHeight="1">
      <c r="A2338" s="66"/>
      <c r="M2338" s="37"/>
      <c r="N2338" s="37"/>
      <c r="U2338"/>
      <c r="V2338"/>
      <c r="W2338"/>
      <c r="X2338" s="112"/>
      <c r="Y2338" s="112"/>
      <c r="Z2338" s="200"/>
      <c r="AA2338"/>
      <c r="AB2338"/>
      <c r="AC2338"/>
      <c r="AD2338"/>
      <c r="AE2338"/>
      <c r="AF2338"/>
      <c r="AG2338"/>
      <c r="AH2338"/>
      <c r="AI2338"/>
      <c r="AJ2338"/>
    </row>
    <row r="2339" spans="1:36" ht="24.95" customHeight="1">
      <c r="A2339" s="66"/>
      <c r="M2339" s="37"/>
      <c r="N2339" s="37"/>
      <c r="U2339"/>
      <c r="V2339"/>
      <c r="W2339"/>
      <c r="X2339" s="112"/>
      <c r="Y2339" s="112"/>
      <c r="Z2339" s="200"/>
      <c r="AA2339"/>
      <c r="AB2339"/>
      <c r="AC2339"/>
      <c r="AD2339"/>
      <c r="AE2339"/>
      <c r="AF2339"/>
      <c r="AG2339"/>
      <c r="AH2339"/>
      <c r="AI2339"/>
      <c r="AJ2339"/>
    </row>
    <row r="2340" spans="1:36" ht="24.95" customHeight="1">
      <c r="A2340" s="66"/>
      <c r="M2340" s="37"/>
      <c r="N2340" s="37"/>
      <c r="U2340"/>
      <c r="V2340"/>
      <c r="W2340"/>
      <c r="X2340" s="112"/>
      <c r="Y2340" s="112"/>
      <c r="Z2340" s="200"/>
      <c r="AA2340"/>
      <c r="AB2340"/>
      <c r="AC2340"/>
      <c r="AD2340"/>
      <c r="AE2340"/>
      <c r="AF2340"/>
      <c r="AG2340"/>
      <c r="AH2340"/>
      <c r="AI2340"/>
      <c r="AJ2340"/>
    </row>
    <row r="2341" spans="1:36" ht="24.95" customHeight="1">
      <c r="A2341" s="66"/>
      <c r="M2341" s="37"/>
      <c r="N2341" s="37"/>
      <c r="U2341"/>
      <c r="V2341"/>
      <c r="W2341"/>
      <c r="X2341" s="112"/>
      <c r="Y2341" s="112"/>
      <c r="Z2341" s="200"/>
      <c r="AA2341"/>
      <c r="AB2341"/>
      <c r="AC2341"/>
      <c r="AD2341"/>
      <c r="AE2341"/>
      <c r="AF2341"/>
      <c r="AG2341"/>
      <c r="AH2341"/>
      <c r="AI2341"/>
      <c r="AJ2341"/>
    </row>
    <row r="2342" spans="1:36" ht="24.95" customHeight="1">
      <c r="A2342" s="66"/>
      <c r="M2342" s="37"/>
      <c r="N2342" s="37"/>
      <c r="U2342"/>
      <c r="V2342"/>
      <c r="W2342"/>
      <c r="X2342" s="112"/>
      <c r="Y2342" s="112"/>
      <c r="Z2342" s="200"/>
      <c r="AA2342"/>
      <c r="AB2342"/>
      <c r="AC2342"/>
      <c r="AD2342"/>
      <c r="AE2342"/>
      <c r="AF2342"/>
      <c r="AG2342"/>
      <c r="AH2342"/>
      <c r="AI2342"/>
      <c r="AJ2342"/>
    </row>
    <row r="2343" spans="1:36" ht="24.95" customHeight="1">
      <c r="A2343" s="66"/>
      <c r="M2343" s="37"/>
      <c r="N2343" s="37"/>
      <c r="U2343"/>
      <c r="V2343"/>
      <c r="W2343"/>
      <c r="X2343" s="112"/>
      <c r="Y2343" s="112"/>
      <c r="Z2343" s="200"/>
      <c r="AA2343"/>
      <c r="AB2343"/>
      <c r="AC2343"/>
      <c r="AD2343"/>
      <c r="AE2343"/>
      <c r="AF2343"/>
      <c r="AG2343"/>
      <c r="AH2343"/>
      <c r="AI2343"/>
      <c r="AJ2343"/>
    </row>
    <row r="2344" spans="1:36" ht="24.95" customHeight="1">
      <c r="A2344" s="66"/>
      <c r="M2344" s="37"/>
      <c r="N2344" s="37"/>
      <c r="U2344"/>
      <c r="V2344"/>
      <c r="W2344"/>
      <c r="X2344" s="112"/>
      <c r="Y2344" s="112"/>
      <c r="Z2344" s="200"/>
      <c r="AA2344"/>
      <c r="AB2344"/>
      <c r="AC2344"/>
      <c r="AD2344"/>
      <c r="AE2344"/>
      <c r="AF2344"/>
      <c r="AG2344"/>
      <c r="AH2344"/>
      <c r="AI2344"/>
      <c r="AJ2344"/>
    </row>
    <row r="2345" spans="1:36" ht="24.95" customHeight="1">
      <c r="A2345" s="66"/>
      <c r="M2345" s="37"/>
      <c r="N2345" s="37"/>
      <c r="U2345"/>
      <c r="V2345"/>
      <c r="W2345"/>
      <c r="X2345" s="112"/>
      <c r="Y2345" s="112"/>
      <c r="Z2345" s="200"/>
      <c r="AA2345"/>
      <c r="AB2345"/>
      <c r="AC2345"/>
      <c r="AD2345"/>
      <c r="AE2345"/>
      <c r="AF2345"/>
      <c r="AG2345"/>
      <c r="AH2345"/>
      <c r="AI2345"/>
      <c r="AJ2345"/>
    </row>
    <row r="2346" spans="1:36" ht="24.95" customHeight="1">
      <c r="A2346" s="66"/>
      <c r="M2346" s="37"/>
      <c r="N2346" s="37"/>
      <c r="U2346"/>
      <c r="V2346"/>
      <c r="W2346"/>
      <c r="X2346" s="112"/>
      <c r="Y2346" s="112"/>
      <c r="Z2346" s="200"/>
      <c r="AA2346"/>
      <c r="AB2346"/>
      <c r="AC2346"/>
      <c r="AD2346"/>
      <c r="AE2346"/>
      <c r="AF2346"/>
      <c r="AG2346"/>
      <c r="AH2346"/>
      <c r="AI2346"/>
      <c r="AJ2346"/>
    </row>
    <row r="2347" spans="1:36" ht="24.95" customHeight="1">
      <c r="A2347" s="66"/>
      <c r="M2347" s="37"/>
      <c r="N2347" s="37"/>
      <c r="U2347"/>
      <c r="V2347"/>
      <c r="W2347"/>
      <c r="X2347" s="112"/>
      <c r="Y2347" s="112"/>
      <c r="Z2347" s="200"/>
      <c r="AA2347"/>
      <c r="AB2347"/>
      <c r="AC2347"/>
      <c r="AD2347"/>
      <c r="AE2347"/>
      <c r="AF2347"/>
      <c r="AG2347"/>
      <c r="AH2347"/>
      <c r="AI2347"/>
      <c r="AJ2347"/>
    </row>
    <row r="2348" spans="1:36" ht="24.95" customHeight="1">
      <c r="A2348" s="66"/>
      <c r="M2348" s="37"/>
      <c r="N2348" s="37"/>
      <c r="U2348"/>
      <c r="V2348"/>
      <c r="W2348"/>
      <c r="X2348" s="112"/>
      <c r="Y2348" s="112"/>
      <c r="Z2348" s="200"/>
      <c r="AA2348"/>
      <c r="AB2348"/>
      <c r="AC2348"/>
      <c r="AD2348"/>
      <c r="AE2348"/>
      <c r="AF2348"/>
      <c r="AG2348"/>
      <c r="AH2348"/>
      <c r="AI2348"/>
      <c r="AJ2348"/>
    </row>
    <row r="2349" spans="1:36" ht="24.95" customHeight="1">
      <c r="A2349" s="66"/>
      <c r="M2349" s="37"/>
      <c r="N2349" s="37"/>
      <c r="U2349"/>
      <c r="V2349"/>
      <c r="W2349"/>
      <c r="X2349" s="112"/>
      <c r="Y2349" s="112"/>
      <c r="Z2349" s="200"/>
      <c r="AA2349"/>
      <c r="AB2349"/>
      <c r="AC2349"/>
      <c r="AD2349"/>
      <c r="AE2349"/>
      <c r="AF2349"/>
      <c r="AG2349"/>
      <c r="AH2349"/>
      <c r="AI2349"/>
      <c r="AJ2349"/>
    </row>
    <row r="2350" spans="1:36" ht="24.95" customHeight="1">
      <c r="A2350" s="66"/>
      <c r="M2350" s="37"/>
      <c r="N2350" s="37"/>
      <c r="U2350"/>
      <c r="V2350"/>
      <c r="W2350"/>
      <c r="X2350" s="112"/>
      <c r="Y2350" s="112"/>
      <c r="Z2350" s="200"/>
      <c r="AA2350"/>
      <c r="AB2350"/>
      <c r="AC2350"/>
      <c r="AD2350"/>
      <c r="AE2350"/>
      <c r="AF2350"/>
      <c r="AG2350"/>
      <c r="AH2350"/>
      <c r="AI2350"/>
      <c r="AJ2350"/>
    </row>
    <row r="2351" spans="1:36" ht="24.95" customHeight="1">
      <c r="A2351" s="66"/>
      <c r="M2351" s="37"/>
      <c r="N2351" s="37"/>
      <c r="U2351"/>
      <c r="V2351"/>
      <c r="W2351"/>
      <c r="X2351" s="112"/>
      <c r="Y2351" s="112"/>
      <c r="Z2351" s="200"/>
      <c r="AA2351"/>
      <c r="AB2351"/>
      <c r="AC2351"/>
      <c r="AD2351"/>
      <c r="AE2351"/>
      <c r="AF2351"/>
      <c r="AG2351"/>
      <c r="AH2351"/>
      <c r="AI2351"/>
      <c r="AJ2351"/>
    </row>
    <row r="2352" spans="1:36" ht="24.95" customHeight="1">
      <c r="A2352" s="66"/>
      <c r="M2352" s="37"/>
      <c r="N2352" s="37"/>
      <c r="U2352"/>
      <c r="V2352"/>
      <c r="W2352"/>
      <c r="X2352" s="112"/>
      <c r="Y2352" s="112"/>
      <c r="Z2352" s="200"/>
      <c r="AA2352"/>
      <c r="AB2352"/>
      <c r="AC2352"/>
      <c r="AD2352"/>
      <c r="AE2352"/>
      <c r="AF2352"/>
      <c r="AG2352"/>
      <c r="AH2352"/>
      <c r="AI2352"/>
      <c r="AJ2352"/>
    </row>
    <row r="2353" spans="1:36" ht="24.95" customHeight="1">
      <c r="A2353" s="66"/>
      <c r="M2353" s="37"/>
      <c r="N2353" s="37"/>
      <c r="U2353"/>
      <c r="V2353"/>
      <c r="W2353"/>
      <c r="X2353" s="112"/>
      <c r="Y2353" s="112"/>
      <c r="Z2353" s="200"/>
      <c r="AA2353"/>
      <c r="AB2353"/>
      <c r="AC2353"/>
      <c r="AD2353"/>
      <c r="AE2353"/>
      <c r="AF2353"/>
      <c r="AG2353"/>
      <c r="AH2353"/>
      <c r="AI2353"/>
      <c r="AJ2353"/>
    </row>
    <row r="2354" spans="1:36" ht="24.95" customHeight="1">
      <c r="A2354" s="66"/>
      <c r="M2354" s="37"/>
      <c r="N2354" s="37"/>
      <c r="U2354"/>
      <c r="V2354"/>
      <c r="W2354"/>
      <c r="X2354" s="112"/>
      <c r="Y2354" s="112"/>
      <c r="Z2354" s="200"/>
      <c r="AA2354"/>
      <c r="AB2354"/>
      <c r="AC2354"/>
      <c r="AD2354"/>
      <c r="AE2354"/>
      <c r="AF2354"/>
      <c r="AG2354"/>
      <c r="AH2354"/>
      <c r="AI2354"/>
      <c r="AJ2354"/>
    </row>
    <row r="2355" spans="1:36" ht="24.95" customHeight="1">
      <c r="A2355" s="66"/>
      <c r="M2355" s="37"/>
      <c r="N2355" s="37"/>
      <c r="U2355"/>
      <c r="V2355"/>
      <c r="W2355"/>
      <c r="X2355" s="112"/>
      <c r="Y2355" s="112"/>
      <c r="Z2355" s="200"/>
      <c r="AA2355"/>
      <c r="AB2355"/>
      <c r="AC2355"/>
      <c r="AD2355"/>
      <c r="AE2355"/>
      <c r="AF2355"/>
      <c r="AG2355"/>
      <c r="AH2355"/>
      <c r="AI2355"/>
      <c r="AJ2355"/>
    </row>
    <row r="2356" spans="1:36" ht="24.95" customHeight="1">
      <c r="A2356" s="66"/>
      <c r="M2356" s="37"/>
      <c r="N2356" s="37"/>
      <c r="U2356"/>
      <c r="V2356"/>
      <c r="W2356"/>
      <c r="X2356" s="112"/>
      <c r="Y2356" s="112"/>
      <c r="Z2356" s="200"/>
      <c r="AA2356"/>
      <c r="AB2356"/>
      <c r="AC2356"/>
      <c r="AD2356"/>
      <c r="AE2356"/>
      <c r="AF2356"/>
      <c r="AG2356"/>
      <c r="AH2356"/>
      <c r="AI2356"/>
      <c r="AJ2356"/>
    </row>
    <row r="2357" spans="1:36" ht="24.95" customHeight="1">
      <c r="A2357" s="66"/>
      <c r="M2357" s="37"/>
      <c r="N2357" s="37"/>
      <c r="U2357"/>
      <c r="V2357"/>
      <c r="W2357"/>
      <c r="X2357" s="112"/>
      <c r="Y2357" s="112"/>
      <c r="Z2357" s="200"/>
      <c r="AA2357"/>
      <c r="AB2357"/>
      <c r="AC2357"/>
      <c r="AD2357"/>
      <c r="AE2357"/>
      <c r="AF2357"/>
      <c r="AG2357"/>
      <c r="AH2357"/>
      <c r="AI2357"/>
      <c r="AJ2357"/>
    </row>
    <row r="2358" spans="1:36" ht="24.95" customHeight="1">
      <c r="A2358" s="66"/>
      <c r="M2358" s="37"/>
      <c r="N2358" s="37"/>
      <c r="U2358"/>
      <c r="V2358"/>
      <c r="W2358"/>
      <c r="X2358" s="112"/>
      <c r="Y2358" s="112"/>
      <c r="Z2358" s="200"/>
      <c r="AA2358"/>
      <c r="AB2358"/>
      <c r="AC2358"/>
      <c r="AD2358"/>
      <c r="AE2358"/>
      <c r="AF2358"/>
      <c r="AG2358"/>
      <c r="AH2358"/>
      <c r="AI2358"/>
      <c r="AJ2358"/>
    </row>
    <row r="2359" spans="1:36" ht="24.95" customHeight="1">
      <c r="A2359" s="66"/>
      <c r="M2359" s="37"/>
      <c r="N2359" s="37"/>
      <c r="U2359"/>
      <c r="V2359"/>
      <c r="W2359"/>
      <c r="X2359" s="112"/>
      <c r="Y2359" s="112"/>
      <c r="Z2359" s="200"/>
      <c r="AA2359"/>
      <c r="AB2359"/>
      <c r="AC2359"/>
      <c r="AD2359"/>
      <c r="AE2359"/>
      <c r="AF2359"/>
      <c r="AG2359"/>
      <c r="AH2359"/>
      <c r="AI2359"/>
      <c r="AJ2359"/>
    </row>
    <row r="2360" spans="1:36" ht="24.95" customHeight="1">
      <c r="A2360" s="66"/>
      <c r="M2360" s="37"/>
      <c r="N2360" s="37"/>
      <c r="U2360"/>
      <c r="V2360"/>
      <c r="W2360"/>
      <c r="X2360" s="112"/>
      <c r="Y2360" s="112"/>
      <c r="Z2360" s="200"/>
      <c r="AA2360"/>
      <c r="AB2360"/>
      <c r="AC2360"/>
      <c r="AD2360"/>
      <c r="AE2360"/>
      <c r="AF2360"/>
      <c r="AG2360"/>
      <c r="AH2360"/>
      <c r="AI2360"/>
      <c r="AJ2360"/>
    </row>
    <row r="2361" spans="1:36" ht="24.95" customHeight="1">
      <c r="A2361" s="66"/>
      <c r="M2361" s="37"/>
      <c r="N2361" s="37"/>
      <c r="U2361"/>
      <c r="V2361"/>
      <c r="W2361"/>
      <c r="X2361" s="112"/>
      <c r="Y2361" s="112"/>
      <c r="Z2361" s="200"/>
      <c r="AA2361"/>
      <c r="AB2361"/>
      <c r="AC2361"/>
      <c r="AD2361"/>
      <c r="AE2361"/>
      <c r="AF2361"/>
      <c r="AG2361"/>
      <c r="AH2361"/>
      <c r="AI2361"/>
      <c r="AJ2361"/>
    </row>
    <row r="2362" spans="1:36" ht="24.95" customHeight="1">
      <c r="A2362" s="66"/>
      <c r="M2362" s="37"/>
      <c r="N2362" s="37"/>
      <c r="U2362"/>
      <c r="V2362"/>
      <c r="W2362"/>
      <c r="X2362" s="112"/>
      <c r="Y2362" s="112"/>
      <c r="Z2362" s="200"/>
      <c r="AA2362"/>
      <c r="AB2362"/>
      <c r="AC2362"/>
      <c r="AD2362"/>
      <c r="AE2362"/>
      <c r="AF2362"/>
      <c r="AG2362"/>
      <c r="AH2362"/>
      <c r="AI2362"/>
      <c r="AJ2362"/>
    </row>
    <row r="2363" spans="1:36" ht="24.95" customHeight="1">
      <c r="A2363" s="66"/>
      <c r="M2363" s="37"/>
      <c r="N2363" s="37"/>
      <c r="U2363"/>
      <c r="V2363"/>
      <c r="W2363"/>
      <c r="X2363" s="112"/>
      <c r="Y2363" s="112"/>
      <c r="Z2363" s="200"/>
      <c r="AA2363"/>
      <c r="AB2363"/>
      <c r="AC2363"/>
      <c r="AD2363"/>
      <c r="AE2363"/>
      <c r="AF2363"/>
      <c r="AG2363"/>
      <c r="AH2363"/>
      <c r="AI2363"/>
      <c r="AJ2363"/>
    </row>
    <row r="2364" spans="1:36" ht="24.95" customHeight="1">
      <c r="A2364" s="66"/>
      <c r="M2364" s="37"/>
      <c r="N2364" s="37"/>
      <c r="U2364"/>
      <c r="V2364"/>
      <c r="W2364"/>
      <c r="X2364" s="112"/>
      <c r="Y2364" s="112"/>
      <c r="Z2364" s="200"/>
      <c r="AA2364"/>
      <c r="AB2364"/>
      <c r="AC2364"/>
      <c r="AD2364"/>
      <c r="AE2364"/>
      <c r="AF2364"/>
      <c r="AG2364"/>
      <c r="AH2364"/>
      <c r="AI2364"/>
      <c r="AJ2364"/>
    </row>
    <row r="2365" spans="1:36" ht="24.95" customHeight="1">
      <c r="A2365" s="66"/>
      <c r="M2365" s="37"/>
      <c r="N2365" s="37"/>
      <c r="U2365"/>
      <c r="V2365"/>
      <c r="W2365"/>
      <c r="X2365" s="112"/>
      <c r="Y2365" s="112"/>
      <c r="Z2365" s="200"/>
      <c r="AA2365"/>
      <c r="AB2365"/>
      <c r="AC2365"/>
      <c r="AD2365"/>
      <c r="AE2365"/>
      <c r="AF2365"/>
      <c r="AG2365"/>
      <c r="AH2365"/>
      <c r="AI2365"/>
      <c r="AJ2365"/>
    </row>
    <row r="2366" spans="1:36" ht="24.95" customHeight="1">
      <c r="A2366" s="66"/>
      <c r="M2366" s="37"/>
      <c r="N2366" s="37"/>
      <c r="U2366"/>
      <c r="V2366"/>
      <c r="W2366"/>
      <c r="X2366" s="112"/>
      <c r="Y2366" s="112"/>
      <c r="Z2366" s="200"/>
      <c r="AA2366"/>
      <c r="AB2366"/>
      <c r="AC2366"/>
      <c r="AD2366"/>
      <c r="AE2366"/>
      <c r="AF2366"/>
      <c r="AG2366"/>
      <c r="AH2366"/>
      <c r="AI2366"/>
      <c r="AJ2366"/>
    </row>
    <row r="2367" spans="1:36" ht="24.95" customHeight="1">
      <c r="A2367" s="66"/>
      <c r="M2367" s="37"/>
      <c r="N2367" s="37"/>
      <c r="U2367"/>
      <c r="V2367"/>
      <c r="W2367"/>
      <c r="X2367" s="112"/>
      <c r="Y2367" s="112"/>
      <c r="Z2367" s="200"/>
      <c r="AA2367"/>
      <c r="AB2367"/>
      <c r="AC2367"/>
      <c r="AD2367"/>
      <c r="AE2367"/>
      <c r="AF2367"/>
      <c r="AG2367"/>
      <c r="AH2367"/>
      <c r="AI2367"/>
      <c r="AJ2367"/>
    </row>
    <row r="2368" spans="1:36" ht="24.95" customHeight="1">
      <c r="A2368" s="66"/>
      <c r="M2368" s="37"/>
      <c r="N2368" s="37"/>
      <c r="U2368"/>
      <c r="V2368"/>
      <c r="W2368"/>
      <c r="X2368" s="112"/>
      <c r="Y2368" s="112"/>
      <c r="Z2368" s="200"/>
      <c r="AA2368"/>
      <c r="AB2368"/>
      <c r="AC2368"/>
      <c r="AD2368"/>
      <c r="AE2368"/>
      <c r="AF2368"/>
      <c r="AG2368"/>
      <c r="AH2368"/>
      <c r="AI2368"/>
      <c r="AJ2368"/>
    </row>
    <row r="2369" spans="1:36" ht="24.95" customHeight="1">
      <c r="A2369" s="66"/>
      <c r="M2369" s="37"/>
      <c r="N2369" s="37"/>
      <c r="U2369"/>
      <c r="V2369"/>
      <c r="W2369"/>
      <c r="X2369" s="112"/>
      <c r="Y2369" s="112"/>
      <c r="Z2369" s="200"/>
      <c r="AA2369"/>
      <c r="AB2369"/>
      <c r="AC2369"/>
      <c r="AD2369"/>
      <c r="AE2369"/>
      <c r="AF2369"/>
      <c r="AG2369"/>
      <c r="AH2369"/>
      <c r="AI2369"/>
      <c r="AJ2369"/>
    </row>
    <row r="2370" spans="1:36" ht="24.95" customHeight="1">
      <c r="A2370" s="66"/>
      <c r="M2370" s="37"/>
      <c r="N2370" s="37"/>
      <c r="U2370"/>
      <c r="V2370"/>
      <c r="W2370"/>
      <c r="X2370" s="112"/>
      <c r="Y2370" s="112"/>
      <c r="Z2370" s="200"/>
      <c r="AA2370"/>
      <c r="AB2370"/>
      <c r="AC2370"/>
      <c r="AD2370"/>
      <c r="AE2370"/>
      <c r="AF2370"/>
      <c r="AG2370"/>
      <c r="AH2370"/>
      <c r="AI2370"/>
      <c r="AJ2370"/>
    </row>
    <row r="2371" spans="1:36" ht="24.95" customHeight="1">
      <c r="A2371" s="66"/>
      <c r="M2371" s="37"/>
      <c r="N2371" s="37"/>
      <c r="U2371"/>
      <c r="V2371"/>
      <c r="W2371"/>
      <c r="X2371" s="112"/>
      <c r="Y2371" s="112"/>
      <c r="Z2371" s="200"/>
      <c r="AA2371"/>
      <c r="AB2371"/>
      <c r="AC2371"/>
      <c r="AD2371"/>
      <c r="AE2371"/>
      <c r="AF2371"/>
      <c r="AG2371"/>
      <c r="AH2371"/>
      <c r="AI2371"/>
      <c r="AJ2371"/>
    </row>
    <row r="2372" spans="1:36" ht="24.95" customHeight="1">
      <c r="A2372" s="66"/>
      <c r="M2372" s="37"/>
      <c r="N2372" s="37"/>
      <c r="U2372"/>
      <c r="V2372"/>
      <c r="W2372"/>
      <c r="X2372" s="112"/>
      <c r="Y2372" s="112"/>
      <c r="Z2372" s="200"/>
      <c r="AA2372"/>
      <c r="AB2372"/>
      <c r="AC2372"/>
      <c r="AD2372"/>
      <c r="AE2372"/>
      <c r="AF2372"/>
      <c r="AG2372"/>
      <c r="AH2372"/>
      <c r="AI2372"/>
      <c r="AJ2372"/>
    </row>
    <row r="2373" spans="1:36" ht="24.95" customHeight="1">
      <c r="A2373" s="66"/>
      <c r="M2373" s="37"/>
      <c r="N2373" s="37"/>
      <c r="U2373"/>
      <c r="V2373"/>
      <c r="W2373"/>
      <c r="X2373" s="112"/>
      <c r="Y2373" s="112"/>
      <c r="Z2373" s="200"/>
      <c r="AA2373"/>
      <c r="AB2373"/>
      <c r="AC2373"/>
      <c r="AD2373"/>
      <c r="AE2373"/>
      <c r="AF2373"/>
      <c r="AG2373"/>
      <c r="AH2373"/>
      <c r="AI2373"/>
      <c r="AJ2373"/>
    </row>
    <row r="2374" spans="1:36" ht="24.95" customHeight="1">
      <c r="A2374" s="66"/>
      <c r="M2374" s="37"/>
      <c r="N2374" s="37"/>
      <c r="U2374"/>
      <c r="V2374"/>
      <c r="W2374"/>
      <c r="X2374" s="112"/>
      <c r="Y2374" s="112"/>
      <c r="Z2374" s="200"/>
      <c r="AA2374"/>
      <c r="AB2374"/>
      <c r="AC2374"/>
      <c r="AD2374"/>
      <c r="AE2374"/>
      <c r="AF2374"/>
      <c r="AG2374"/>
      <c r="AH2374"/>
      <c r="AI2374"/>
      <c r="AJ2374"/>
    </row>
    <row r="2375" spans="1:36" ht="24.95" customHeight="1">
      <c r="A2375" s="66"/>
      <c r="M2375" s="37"/>
      <c r="N2375" s="37"/>
      <c r="U2375"/>
      <c r="V2375"/>
      <c r="W2375"/>
      <c r="X2375" s="112"/>
      <c r="Y2375" s="112"/>
      <c r="Z2375" s="200"/>
      <c r="AA2375"/>
      <c r="AB2375"/>
      <c r="AC2375"/>
      <c r="AD2375"/>
      <c r="AE2375"/>
      <c r="AF2375"/>
      <c r="AG2375"/>
      <c r="AH2375"/>
      <c r="AI2375"/>
      <c r="AJ2375"/>
    </row>
    <row r="2376" spans="1:36" ht="24.95" customHeight="1">
      <c r="A2376" s="66"/>
      <c r="M2376" s="37"/>
      <c r="N2376" s="37"/>
      <c r="U2376"/>
      <c r="V2376"/>
      <c r="W2376"/>
      <c r="X2376" s="112"/>
      <c r="Y2376" s="112"/>
      <c r="Z2376" s="200"/>
      <c r="AA2376"/>
      <c r="AB2376"/>
      <c r="AC2376"/>
      <c r="AD2376"/>
      <c r="AE2376"/>
      <c r="AF2376"/>
      <c r="AG2376"/>
      <c r="AH2376"/>
      <c r="AI2376"/>
      <c r="AJ2376"/>
    </row>
    <row r="2377" spans="1:36" ht="24.95" customHeight="1">
      <c r="A2377" s="66"/>
      <c r="M2377" s="37"/>
      <c r="N2377" s="37"/>
      <c r="U2377"/>
      <c r="V2377"/>
      <c r="W2377"/>
      <c r="X2377" s="112"/>
      <c r="Y2377" s="112"/>
      <c r="Z2377" s="200"/>
      <c r="AA2377"/>
      <c r="AB2377"/>
      <c r="AC2377"/>
      <c r="AD2377"/>
      <c r="AE2377"/>
      <c r="AF2377"/>
      <c r="AG2377"/>
      <c r="AH2377"/>
      <c r="AI2377"/>
      <c r="AJ2377"/>
    </row>
    <row r="2378" spans="1:36" ht="24.95" customHeight="1">
      <c r="A2378" s="66"/>
      <c r="M2378" s="37"/>
      <c r="N2378" s="37"/>
      <c r="U2378"/>
      <c r="V2378"/>
      <c r="W2378"/>
      <c r="X2378" s="112"/>
      <c r="Y2378" s="112"/>
      <c r="Z2378" s="200"/>
      <c r="AA2378"/>
      <c r="AB2378"/>
      <c r="AC2378"/>
      <c r="AD2378"/>
      <c r="AE2378"/>
      <c r="AF2378"/>
      <c r="AG2378"/>
      <c r="AH2378"/>
      <c r="AI2378"/>
      <c r="AJ2378"/>
    </row>
    <row r="2379" spans="1:36" ht="24.95" customHeight="1">
      <c r="A2379" s="66"/>
      <c r="M2379" s="37"/>
      <c r="N2379" s="37"/>
      <c r="U2379"/>
      <c r="V2379"/>
      <c r="W2379"/>
      <c r="X2379" s="112"/>
      <c r="Y2379" s="112"/>
      <c r="Z2379" s="200"/>
      <c r="AA2379"/>
      <c r="AB2379"/>
      <c r="AC2379"/>
      <c r="AD2379"/>
      <c r="AE2379"/>
      <c r="AF2379"/>
      <c r="AG2379"/>
      <c r="AH2379"/>
      <c r="AI2379"/>
      <c r="AJ2379"/>
    </row>
    <row r="2380" spans="1:36" ht="24.95" customHeight="1">
      <c r="A2380" s="66"/>
      <c r="M2380" s="37"/>
      <c r="N2380" s="37"/>
      <c r="U2380"/>
      <c r="V2380"/>
      <c r="W2380"/>
      <c r="X2380" s="112"/>
      <c r="Y2380" s="112"/>
      <c r="Z2380" s="200"/>
      <c r="AA2380"/>
      <c r="AB2380"/>
      <c r="AC2380"/>
      <c r="AD2380"/>
      <c r="AE2380"/>
      <c r="AF2380"/>
      <c r="AG2380"/>
      <c r="AH2380"/>
      <c r="AI2380"/>
      <c r="AJ2380"/>
    </row>
    <row r="2381" spans="1:36" ht="24.95" customHeight="1">
      <c r="A2381" s="66"/>
      <c r="M2381" s="37"/>
      <c r="N2381" s="37"/>
      <c r="U2381"/>
      <c r="V2381"/>
      <c r="W2381"/>
      <c r="X2381" s="112"/>
      <c r="Y2381" s="112"/>
      <c r="Z2381" s="200"/>
      <c r="AA2381"/>
      <c r="AB2381"/>
      <c r="AC2381"/>
      <c r="AD2381"/>
      <c r="AE2381"/>
      <c r="AF2381"/>
      <c r="AG2381"/>
      <c r="AH2381"/>
      <c r="AI2381"/>
      <c r="AJ2381"/>
    </row>
    <row r="2382" spans="1:36" ht="24.95" customHeight="1">
      <c r="A2382" s="66"/>
      <c r="M2382" s="37"/>
      <c r="N2382" s="37"/>
      <c r="U2382"/>
      <c r="V2382"/>
      <c r="W2382"/>
      <c r="X2382" s="112"/>
      <c r="Y2382" s="112"/>
      <c r="Z2382" s="200"/>
      <c r="AA2382"/>
      <c r="AB2382"/>
      <c r="AC2382"/>
      <c r="AD2382"/>
      <c r="AE2382"/>
      <c r="AF2382"/>
      <c r="AG2382"/>
      <c r="AH2382"/>
      <c r="AI2382"/>
      <c r="AJ2382"/>
    </row>
    <row r="2383" spans="1:36" ht="24.95" customHeight="1">
      <c r="A2383" s="66"/>
      <c r="M2383" s="37"/>
      <c r="N2383" s="37"/>
      <c r="U2383"/>
      <c r="V2383"/>
      <c r="W2383"/>
      <c r="X2383" s="112"/>
      <c r="Y2383" s="112"/>
      <c r="Z2383" s="200"/>
      <c r="AA2383"/>
      <c r="AB2383"/>
      <c r="AC2383"/>
      <c r="AD2383"/>
      <c r="AE2383"/>
      <c r="AF2383"/>
      <c r="AG2383"/>
      <c r="AH2383"/>
      <c r="AI2383"/>
      <c r="AJ2383"/>
    </row>
    <row r="2384" spans="1:36" ht="24.95" customHeight="1">
      <c r="A2384" s="66"/>
      <c r="M2384" s="37"/>
      <c r="N2384" s="37"/>
      <c r="U2384"/>
      <c r="V2384"/>
      <c r="W2384"/>
      <c r="X2384" s="112"/>
      <c r="Y2384" s="112"/>
      <c r="Z2384" s="200"/>
      <c r="AA2384"/>
      <c r="AB2384"/>
      <c r="AC2384"/>
      <c r="AD2384"/>
      <c r="AE2384"/>
      <c r="AF2384"/>
      <c r="AG2384"/>
      <c r="AH2384"/>
      <c r="AI2384"/>
      <c r="AJ2384"/>
    </row>
    <row r="2385" spans="1:36" ht="24.95" customHeight="1">
      <c r="A2385" s="66"/>
      <c r="M2385" s="37"/>
      <c r="N2385" s="37"/>
      <c r="U2385"/>
      <c r="V2385"/>
      <c r="W2385"/>
      <c r="X2385" s="112"/>
      <c r="Y2385" s="112"/>
      <c r="Z2385" s="200"/>
      <c r="AA2385"/>
      <c r="AB2385"/>
      <c r="AC2385"/>
      <c r="AD2385"/>
      <c r="AE2385"/>
      <c r="AF2385"/>
      <c r="AG2385"/>
      <c r="AH2385"/>
      <c r="AI2385"/>
      <c r="AJ2385"/>
    </row>
    <row r="2386" spans="1:36" ht="24.95" customHeight="1">
      <c r="A2386" s="66"/>
      <c r="M2386" s="37"/>
      <c r="N2386" s="37"/>
      <c r="U2386"/>
      <c r="V2386"/>
      <c r="W2386"/>
      <c r="X2386" s="112"/>
      <c r="Y2386" s="112"/>
      <c r="Z2386" s="200"/>
      <c r="AA2386"/>
      <c r="AB2386"/>
      <c r="AC2386"/>
      <c r="AD2386"/>
      <c r="AE2386"/>
      <c r="AF2386"/>
      <c r="AG2386"/>
      <c r="AH2386"/>
      <c r="AI2386"/>
      <c r="AJ2386"/>
    </row>
    <row r="2387" spans="1:36" ht="24.95" customHeight="1">
      <c r="A2387" s="66"/>
      <c r="M2387" s="37"/>
      <c r="N2387" s="37"/>
      <c r="U2387"/>
      <c r="V2387"/>
      <c r="W2387"/>
      <c r="X2387" s="112"/>
      <c r="Y2387" s="112"/>
      <c r="Z2387" s="200"/>
      <c r="AA2387"/>
      <c r="AB2387"/>
      <c r="AC2387"/>
      <c r="AD2387"/>
      <c r="AE2387"/>
      <c r="AF2387"/>
      <c r="AG2387"/>
      <c r="AH2387"/>
      <c r="AI2387"/>
      <c r="AJ2387"/>
    </row>
    <row r="2388" spans="1:36" ht="24.95" customHeight="1">
      <c r="A2388" s="66"/>
      <c r="M2388" s="37"/>
      <c r="N2388" s="37"/>
      <c r="U2388"/>
      <c r="V2388"/>
      <c r="W2388"/>
      <c r="X2388" s="112"/>
      <c r="Y2388" s="112"/>
      <c r="Z2388" s="200"/>
      <c r="AA2388"/>
      <c r="AB2388"/>
      <c r="AC2388"/>
      <c r="AD2388"/>
      <c r="AE2388"/>
      <c r="AF2388"/>
      <c r="AG2388"/>
      <c r="AH2388"/>
      <c r="AI2388"/>
      <c r="AJ2388"/>
    </row>
    <row r="2389" spans="1:36" ht="24.95" customHeight="1">
      <c r="A2389" s="66"/>
      <c r="M2389" s="37"/>
      <c r="N2389" s="37"/>
      <c r="U2389"/>
      <c r="V2389"/>
      <c r="W2389"/>
      <c r="X2389" s="112"/>
      <c r="Y2389" s="112"/>
      <c r="Z2389" s="200"/>
      <c r="AA2389"/>
      <c r="AB2389"/>
      <c r="AC2389"/>
      <c r="AD2389"/>
      <c r="AE2389"/>
      <c r="AF2389"/>
      <c r="AG2389"/>
      <c r="AH2389"/>
      <c r="AI2389"/>
      <c r="AJ2389"/>
    </row>
    <row r="2390" spans="1:36" ht="24.95" customHeight="1">
      <c r="A2390" s="66"/>
      <c r="M2390" s="37"/>
      <c r="N2390" s="37"/>
      <c r="U2390"/>
      <c r="V2390"/>
      <c r="W2390"/>
      <c r="X2390" s="112"/>
      <c r="Y2390" s="112"/>
      <c r="Z2390" s="200"/>
      <c r="AA2390"/>
      <c r="AB2390"/>
      <c r="AC2390"/>
      <c r="AD2390"/>
      <c r="AE2390"/>
      <c r="AF2390"/>
      <c r="AG2390"/>
      <c r="AH2390"/>
      <c r="AI2390"/>
      <c r="AJ2390"/>
    </row>
    <row r="2391" spans="1:36" ht="24.95" customHeight="1">
      <c r="A2391" s="66"/>
      <c r="M2391" s="37"/>
      <c r="N2391" s="37"/>
      <c r="U2391"/>
      <c r="V2391"/>
      <c r="W2391"/>
      <c r="X2391" s="112"/>
      <c r="Y2391" s="112"/>
      <c r="Z2391" s="200"/>
      <c r="AA2391"/>
      <c r="AB2391"/>
      <c r="AC2391"/>
      <c r="AD2391"/>
      <c r="AE2391"/>
      <c r="AF2391"/>
      <c r="AG2391"/>
      <c r="AH2391"/>
      <c r="AI2391"/>
      <c r="AJ2391"/>
    </row>
    <row r="2392" spans="1:36" ht="24.95" customHeight="1">
      <c r="A2392" s="66"/>
      <c r="M2392" s="37"/>
      <c r="N2392" s="37"/>
      <c r="U2392"/>
      <c r="V2392"/>
      <c r="W2392"/>
      <c r="X2392" s="112"/>
      <c r="Y2392" s="112"/>
      <c r="Z2392" s="200"/>
      <c r="AA2392"/>
      <c r="AB2392"/>
      <c r="AC2392"/>
      <c r="AD2392"/>
      <c r="AE2392"/>
      <c r="AF2392"/>
      <c r="AG2392"/>
      <c r="AH2392"/>
      <c r="AI2392"/>
      <c r="AJ2392"/>
    </row>
    <row r="2393" spans="1:36" ht="24.95" customHeight="1">
      <c r="A2393" s="66"/>
      <c r="M2393" s="37"/>
      <c r="N2393" s="37"/>
      <c r="U2393"/>
      <c r="V2393"/>
      <c r="W2393"/>
      <c r="X2393" s="112"/>
      <c r="Y2393" s="112"/>
      <c r="Z2393" s="200"/>
      <c r="AA2393"/>
      <c r="AB2393"/>
      <c r="AC2393"/>
      <c r="AD2393"/>
      <c r="AE2393"/>
      <c r="AF2393"/>
      <c r="AG2393"/>
      <c r="AH2393"/>
      <c r="AI2393"/>
      <c r="AJ2393"/>
    </row>
    <row r="2394" spans="1:36" ht="24.95" customHeight="1">
      <c r="A2394" s="66"/>
      <c r="M2394" s="37"/>
      <c r="N2394" s="37"/>
      <c r="U2394"/>
      <c r="V2394"/>
      <c r="W2394"/>
      <c r="X2394" s="112"/>
      <c r="Y2394" s="112"/>
      <c r="Z2394" s="200"/>
      <c r="AA2394"/>
      <c r="AB2394"/>
      <c r="AC2394"/>
      <c r="AD2394"/>
      <c r="AE2394"/>
      <c r="AF2394"/>
      <c r="AG2394"/>
      <c r="AH2394"/>
      <c r="AI2394"/>
      <c r="AJ2394"/>
    </row>
    <row r="2395" spans="1:36" ht="24.95" customHeight="1">
      <c r="A2395" s="66"/>
      <c r="M2395" s="37"/>
      <c r="N2395" s="37"/>
      <c r="U2395"/>
      <c r="V2395"/>
      <c r="W2395"/>
      <c r="X2395" s="112"/>
      <c r="Y2395" s="112"/>
      <c r="Z2395" s="200"/>
      <c r="AA2395"/>
      <c r="AB2395"/>
      <c r="AC2395"/>
      <c r="AD2395"/>
      <c r="AE2395"/>
      <c r="AF2395"/>
      <c r="AG2395"/>
      <c r="AH2395"/>
      <c r="AI2395"/>
      <c r="AJ2395"/>
    </row>
    <row r="2396" spans="1:36" ht="24.95" customHeight="1">
      <c r="A2396" s="66"/>
      <c r="M2396" s="37"/>
      <c r="N2396" s="37"/>
      <c r="U2396"/>
      <c r="V2396"/>
      <c r="W2396"/>
      <c r="X2396" s="112"/>
      <c r="Y2396" s="112"/>
      <c r="Z2396" s="200"/>
      <c r="AA2396"/>
      <c r="AB2396"/>
      <c r="AC2396"/>
      <c r="AD2396"/>
      <c r="AE2396"/>
      <c r="AF2396"/>
      <c r="AG2396"/>
      <c r="AH2396"/>
      <c r="AI2396"/>
      <c r="AJ2396"/>
    </row>
    <row r="2397" spans="1:36" ht="24.95" customHeight="1">
      <c r="A2397" s="66"/>
      <c r="M2397" s="37"/>
      <c r="N2397" s="37"/>
      <c r="U2397"/>
      <c r="V2397"/>
      <c r="W2397"/>
      <c r="X2397" s="112"/>
      <c r="Y2397" s="112"/>
      <c r="Z2397" s="200"/>
      <c r="AA2397"/>
      <c r="AB2397"/>
      <c r="AC2397"/>
      <c r="AD2397"/>
      <c r="AE2397"/>
      <c r="AF2397"/>
      <c r="AG2397"/>
      <c r="AH2397"/>
      <c r="AI2397"/>
      <c r="AJ2397"/>
    </row>
    <row r="2398" spans="1:36" ht="24.95" customHeight="1">
      <c r="A2398" s="66"/>
      <c r="M2398" s="37"/>
      <c r="N2398" s="37"/>
      <c r="U2398"/>
      <c r="V2398"/>
      <c r="W2398"/>
      <c r="X2398" s="112"/>
      <c r="Y2398" s="112"/>
      <c r="Z2398" s="200"/>
      <c r="AA2398"/>
      <c r="AB2398"/>
      <c r="AC2398"/>
      <c r="AD2398"/>
      <c r="AE2398"/>
      <c r="AF2398"/>
      <c r="AG2398"/>
      <c r="AH2398"/>
      <c r="AI2398"/>
      <c r="AJ2398"/>
    </row>
    <row r="2399" spans="1:36" ht="24.95" customHeight="1">
      <c r="A2399" s="66"/>
      <c r="M2399" s="37"/>
      <c r="N2399" s="37"/>
      <c r="U2399"/>
      <c r="V2399"/>
      <c r="W2399"/>
      <c r="X2399" s="112"/>
      <c r="Y2399" s="112"/>
      <c r="Z2399" s="200"/>
      <c r="AA2399"/>
      <c r="AB2399"/>
      <c r="AC2399"/>
      <c r="AD2399"/>
      <c r="AE2399"/>
      <c r="AF2399"/>
      <c r="AG2399"/>
      <c r="AH2399"/>
      <c r="AI2399"/>
      <c r="AJ2399"/>
    </row>
    <row r="2400" spans="1:36" ht="24.95" customHeight="1">
      <c r="A2400" s="66"/>
      <c r="M2400" s="37"/>
      <c r="N2400" s="37"/>
      <c r="U2400"/>
      <c r="V2400"/>
      <c r="W2400"/>
      <c r="X2400" s="112"/>
      <c r="Y2400" s="112"/>
      <c r="Z2400" s="200"/>
      <c r="AA2400"/>
      <c r="AB2400"/>
      <c r="AC2400"/>
      <c r="AD2400"/>
      <c r="AE2400"/>
      <c r="AF2400"/>
      <c r="AG2400"/>
      <c r="AH2400"/>
      <c r="AI2400"/>
      <c r="AJ2400"/>
    </row>
    <row r="2401" spans="1:36" ht="24.95" customHeight="1">
      <c r="A2401" s="66"/>
      <c r="M2401" s="37"/>
      <c r="N2401" s="37"/>
      <c r="U2401"/>
      <c r="V2401"/>
      <c r="W2401"/>
      <c r="X2401" s="112"/>
      <c r="Y2401" s="112"/>
      <c r="Z2401" s="200"/>
      <c r="AA2401"/>
      <c r="AB2401"/>
      <c r="AC2401"/>
      <c r="AD2401"/>
      <c r="AE2401"/>
      <c r="AF2401"/>
      <c r="AG2401"/>
      <c r="AH2401"/>
      <c r="AI2401"/>
      <c r="AJ2401"/>
    </row>
    <row r="2402" spans="1:36" ht="24.95" customHeight="1">
      <c r="A2402" s="66"/>
      <c r="M2402" s="37"/>
      <c r="N2402" s="37"/>
      <c r="U2402"/>
      <c r="V2402"/>
      <c r="W2402"/>
      <c r="X2402" s="112"/>
      <c r="Y2402" s="112"/>
      <c r="Z2402" s="200"/>
      <c r="AA2402"/>
      <c r="AB2402"/>
      <c r="AC2402"/>
      <c r="AD2402"/>
      <c r="AE2402"/>
      <c r="AF2402"/>
      <c r="AG2402"/>
      <c r="AH2402"/>
      <c r="AI2402"/>
      <c r="AJ2402"/>
    </row>
    <row r="2403" spans="1:36" ht="24.95" customHeight="1">
      <c r="A2403" s="66"/>
      <c r="M2403" s="37"/>
      <c r="N2403" s="37"/>
      <c r="U2403"/>
      <c r="V2403"/>
      <c r="W2403"/>
      <c r="X2403" s="112"/>
      <c r="Y2403" s="112"/>
      <c r="Z2403" s="200"/>
      <c r="AA2403"/>
      <c r="AB2403"/>
      <c r="AC2403"/>
      <c r="AD2403"/>
      <c r="AE2403"/>
      <c r="AF2403"/>
      <c r="AG2403"/>
      <c r="AH2403"/>
      <c r="AI2403"/>
      <c r="AJ2403"/>
    </row>
    <row r="2404" spans="1:36" ht="24.95" customHeight="1">
      <c r="A2404" s="66"/>
      <c r="M2404" s="37"/>
      <c r="N2404" s="37"/>
      <c r="U2404"/>
      <c r="V2404"/>
      <c r="W2404"/>
      <c r="X2404" s="112"/>
      <c r="Y2404" s="112"/>
      <c r="Z2404" s="200"/>
      <c r="AA2404"/>
      <c r="AB2404"/>
      <c r="AC2404"/>
      <c r="AD2404"/>
      <c r="AE2404"/>
      <c r="AF2404"/>
      <c r="AG2404"/>
      <c r="AH2404"/>
      <c r="AI2404"/>
      <c r="AJ2404"/>
    </row>
    <row r="2405" spans="1:36" ht="24.95" customHeight="1">
      <c r="A2405" s="66"/>
      <c r="M2405" s="37"/>
      <c r="N2405" s="37"/>
      <c r="U2405"/>
      <c r="V2405"/>
      <c r="W2405"/>
      <c r="X2405" s="112"/>
      <c r="Y2405" s="112"/>
      <c r="Z2405" s="200"/>
      <c r="AA2405"/>
      <c r="AB2405"/>
      <c r="AC2405"/>
      <c r="AD2405"/>
      <c r="AE2405"/>
      <c r="AF2405"/>
      <c r="AG2405"/>
      <c r="AH2405"/>
      <c r="AI2405"/>
      <c r="AJ2405"/>
    </row>
    <row r="2406" spans="1:36" ht="24.95" customHeight="1">
      <c r="A2406" s="66"/>
      <c r="M2406" s="37"/>
      <c r="N2406" s="37"/>
      <c r="U2406"/>
      <c r="V2406"/>
      <c r="W2406"/>
      <c r="X2406" s="112"/>
      <c r="Y2406" s="112"/>
      <c r="Z2406" s="200"/>
      <c r="AA2406"/>
      <c r="AB2406"/>
      <c r="AC2406"/>
      <c r="AD2406"/>
      <c r="AE2406"/>
      <c r="AF2406"/>
      <c r="AG2406"/>
      <c r="AH2406"/>
      <c r="AI2406"/>
      <c r="AJ2406"/>
    </row>
    <row r="2407" spans="1:36" ht="24.95" customHeight="1">
      <c r="A2407" s="66"/>
      <c r="M2407" s="37"/>
      <c r="N2407" s="37"/>
      <c r="U2407"/>
      <c r="V2407"/>
      <c r="W2407"/>
      <c r="X2407" s="112"/>
      <c r="Y2407" s="112"/>
      <c r="Z2407" s="200"/>
      <c r="AA2407"/>
      <c r="AB2407"/>
      <c r="AC2407"/>
      <c r="AD2407"/>
      <c r="AE2407"/>
      <c r="AF2407"/>
      <c r="AG2407"/>
      <c r="AH2407"/>
      <c r="AI2407"/>
      <c r="AJ2407"/>
    </row>
    <row r="2408" spans="1:36" ht="24.95" customHeight="1">
      <c r="A2408" s="66"/>
      <c r="M2408" s="37"/>
      <c r="N2408" s="37"/>
      <c r="U2408"/>
      <c r="V2408"/>
      <c r="W2408"/>
      <c r="X2408" s="112"/>
      <c r="Y2408" s="112"/>
      <c r="Z2408" s="200"/>
      <c r="AA2408"/>
      <c r="AB2408"/>
      <c r="AC2408"/>
      <c r="AD2408"/>
      <c r="AE2408"/>
      <c r="AF2408"/>
      <c r="AG2408"/>
      <c r="AH2408"/>
      <c r="AI2408"/>
      <c r="AJ2408"/>
    </row>
    <row r="2409" spans="1:36" ht="24.95" customHeight="1">
      <c r="A2409" s="66"/>
      <c r="M2409" s="37"/>
      <c r="N2409" s="37"/>
      <c r="U2409"/>
      <c r="V2409"/>
      <c r="W2409"/>
      <c r="X2409" s="112"/>
      <c r="Y2409" s="112"/>
      <c r="Z2409" s="200"/>
      <c r="AA2409"/>
      <c r="AB2409"/>
      <c r="AC2409"/>
      <c r="AD2409"/>
      <c r="AE2409"/>
      <c r="AF2409"/>
      <c r="AG2409"/>
      <c r="AH2409"/>
      <c r="AI2409"/>
      <c r="AJ2409"/>
    </row>
    <row r="2410" spans="1:36" ht="24.95" customHeight="1">
      <c r="A2410" s="66"/>
      <c r="M2410" s="37"/>
      <c r="N2410" s="37"/>
      <c r="U2410"/>
      <c r="V2410"/>
      <c r="W2410"/>
      <c r="X2410" s="112"/>
      <c r="Y2410" s="112"/>
      <c r="Z2410" s="200"/>
      <c r="AA2410"/>
      <c r="AB2410"/>
      <c r="AC2410"/>
      <c r="AD2410"/>
      <c r="AE2410"/>
      <c r="AF2410"/>
      <c r="AG2410"/>
      <c r="AH2410"/>
      <c r="AI2410"/>
      <c r="AJ2410"/>
    </row>
    <row r="2411" spans="1:36" ht="24.95" customHeight="1">
      <c r="A2411" s="66"/>
      <c r="M2411" s="37"/>
      <c r="N2411" s="37"/>
      <c r="U2411"/>
      <c r="V2411"/>
      <c r="W2411"/>
      <c r="X2411" s="112"/>
      <c r="Y2411" s="112"/>
      <c r="Z2411" s="200"/>
      <c r="AA2411"/>
      <c r="AB2411"/>
      <c r="AC2411"/>
      <c r="AD2411"/>
      <c r="AE2411"/>
      <c r="AF2411"/>
      <c r="AG2411"/>
      <c r="AH2411"/>
      <c r="AI2411"/>
      <c r="AJ2411"/>
    </row>
    <row r="2412" spans="1:36" ht="24.95" customHeight="1">
      <c r="A2412" s="66"/>
      <c r="M2412" s="37"/>
      <c r="N2412" s="37"/>
      <c r="U2412"/>
      <c r="V2412"/>
      <c r="W2412"/>
      <c r="X2412" s="112"/>
      <c r="Y2412" s="112"/>
      <c r="Z2412" s="200"/>
      <c r="AA2412"/>
      <c r="AB2412"/>
      <c r="AC2412"/>
      <c r="AD2412"/>
      <c r="AE2412"/>
      <c r="AF2412"/>
      <c r="AG2412"/>
      <c r="AH2412"/>
      <c r="AI2412"/>
      <c r="AJ2412"/>
    </row>
    <row r="2413" spans="1:36" ht="24.95" customHeight="1">
      <c r="A2413" s="66"/>
      <c r="M2413" s="37"/>
      <c r="N2413" s="37"/>
      <c r="U2413"/>
      <c r="V2413"/>
      <c r="W2413"/>
      <c r="X2413" s="112"/>
      <c r="Y2413" s="112"/>
      <c r="Z2413" s="200"/>
      <c r="AA2413"/>
      <c r="AB2413"/>
      <c r="AC2413"/>
      <c r="AD2413"/>
      <c r="AE2413"/>
      <c r="AF2413"/>
      <c r="AG2413"/>
      <c r="AH2413"/>
      <c r="AI2413"/>
      <c r="AJ2413"/>
    </row>
    <row r="2414" spans="1:36" ht="24.95" customHeight="1">
      <c r="A2414" s="66"/>
      <c r="M2414" s="37"/>
      <c r="N2414" s="37"/>
      <c r="U2414"/>
      <c r="V2414"/>
      <c r="W2414"/>
      <c r="X2414" s="112"/>
      <c r="Y2414" s="112"/>
      <c r="Z2414" s="200"/>
      <c r="AA2414"/>
      <c r="AB2414"/>
      <c r="AC2414"/>
      <c r="AD2414"/>
      <c r="AE2414"/>
      <c r="AF2414"/>
      <c r="AG2414"/>
      <c r="AH2414"/>
      <c r="AI2414"/>
      <c r="AJ2414"/>
    </row>
    <row r="2415" spans="1:36" ht="24.95" customHeight="1">
      <c r="A2415" s="66"/>
      <c r="M2415" s="37"/>
      <c r="N2415" s="37"/>
      <c r="U2415"/>
      <c r="V2415"/>
      <c r="W2415"/>
      <c r="X2415" s="112"/>
      <c r="Y2415" s="112"/>
      <c r="Z2415" s="200"/>
      <c r="AA2415"/>
      <c r="AB2415"/>
      <c r="AC2415"/>
      <c r="AD2415"/>
      <c r="AE2415"/>
      <c r="AF2415"/>
      <c r="AG2415"/>
      <c r="AH2415"/>
      <c r="AI2415"/>
      <c r="AJ2415"/>
    </row>
    <row r="2416" spans="1:36" ht="24.95" customHeight="1">
      <c r="A2416" s="66"/>
      <c r="M2416" s="37"/>
      <c r="N2416" s="37"/>
      <c r="U2416"/>
      <c r="V2416"/>
      <c r="W2416"/>
      <c r="X2416" s="112"/>
      <c r="Y2416" s="112"/>
      <c r="Z2416" s="200"/>
      <c r="AA2416"/>
      <c r="AB2416"/>
      <c r="AC2416"/>
      <c r="AD2416"/>
      <c r="AE2416"/>
      <c r="AF2416"/>
      <c r="AG2416"/>
      <c r="AH2416"/>
      <c r="AI2416"/>
      <c r="AJ2416"/>
    </row>
    <row r="2417" spans="1:36" ht="24.95" customHeight="1">
      <c r="A2417" s="66"/>
      <c r="M2417" s="37"/>
      <c r="N2417" s="37"/>
      <c r="U2417"/>
      <c r="V2417"/>
      <c r="W2417"/>
      <c r="X2417" s="112"/>
      <c r="Y2417" s="112"/>
      <c r="Z2417" s="200"/>
      <c r="AA2417"/>
      <c r="AB2417"/>
      <c r="AC2417"/>
      <c r="AD2417"/>
      <c r="AE2417"/>
      <c r="AF2417"/>
      <c r="AG2417"/>
      <c r="AH2417"/>
      <c r="AI2417"/>
      <c r="AJ2417"/>
    </row>
    <row r="2418" spans="1:36" ht="24.95" customHeight="1">
      <c r="A2418" s="66"/>
      <c r="M2418" s="37"/>
      <c r="N2418" s="37"/>
      <c r="U2418"/>
      <c r="V2418"/>
      <c r="W2418"/>
      <c r="X2418" s="112"/>
      <c r="Y2418" s="112"/>
      <c r="Z2418" s="200"/>
      <c r="AA2418"/>
      <c r="AB2418"/>
      <c r="AC2418"/>
      <c r="AD2418"/>
      <c r="AE2418"/>
      <c r="AF2418"/>
      <c r="AG2418"/>
      <c r="AH2418"/>
      <c r="AI2418"/>
      <c r="AJ2418"/>
    </row>
    <row r="2419" spans="1:36" ht="24.95" customHeight="1">
      <c r="A2419" s="66"/>
      <c r="M2419" s="37"/>
      <c r="N2419" s="37"/>
      <c r="U2419"/>
      <c r="V2419"/>
      <c r="W2419"/>
      <c r="X2419" s="112"/>
      <c r="Y2419" s="112"/>
      <c r="Z2419" s="200"/>
      <c r="AA2419"/>
      <c r="AB2419"/>
      <c r="AC2419"/>
      <c r="AD2419"/>
      <c r="AE2419"/>
      <c r="AF2419"/>
      <c r="AG2419"/>
      <c r="AH2419"/>
      <c r="AI2419"/>
      <c r="AJ2419"/>
    </row>
    <row r="2420" spans="1:36" ht="24.95" customHeight="1">
      <c r="A2420" s="66"/>
      <c r="M2420" s="37"/>
      <c r="N2420" s="37"/>
      <c r="U2420"/>
      <c r="V2420"/>
      <c r="W2420"/>
      <c r="X2420" s="112"/>
      <c r="Y2420" s="112"/>
      <c r="Z2420" s="200"/>
      <c r="AA2420"/>
      <c r="AB2420"/>
      <c r="AC2420"/>
      <c r="AD2420"/>
      <c r="AE2420"/>
      <c r="AF2420"/>
      <c r="AG2420"/>
      <c r="AH2420"/>
      <c r="AI2420"/>
      <c r="AJ2420"/>
    </row>
    <row r="2421" spans="1:36" ht="24.95" customHeight="1">
      <c r="A2421" s="66"/>
      <c r="M2421" s="37"/>
      <c r="N2421" s="37"/>
      <c r="U2421"/>
      <c r="V2421"/>
      <c r="W2421"/>
      <c r="X2421" s="112"/>
      <c r="Y2421" s="112"/>
      <c r="Z2421" s="200"/>
      <c r="AA2421"/>
      <c r="AB2421"/>
      <c r="AC2421"/>
      <c r="AD2421"/>
      <c r="AE2421"/>
      <c r="AF2421"/>
      <c r="AG2421"/>
      <c r="AH2421"/>
      <c r="AI2421"/>
      <c r="AJ2421"/>
    </row>
    <row r="2422" spans="1:36" ht="24.95" customHeight="1">
      <c r="A2422" s="66"/>
      <c r="M2422" s="37"/>
      <c r="N2422" s="37"/>
      <c r="U2422"/>
      <c r="V2422"/>
      <c r="W2422"/>
      <c r="X2422" s="112"/>
      <c r="Y2422" s="112"/>
      <c r="Z2422" s="200"/>
      <c r="AA2422"/>
      <c r="AB2422"/>
      <c r="AC2422"/>
      <c r="AD2422"/>
      <c r="AE2422"/>
      <c r="AF2422"/>
      <c r="AG2422"/>
      <c r="AH2422"/>
      <c r="AI2422"/>
      <c r="AJ2422"/>
    </row>
    <row r="2423" spans="1:36" ht="24.95" customHeight="1">
      <c r="A2423" s="66"/>
      <c r="M2423" s="37"/>
      <c r="N2423" s="37"/>
      <c r="U2423"/>
      <c r="V2423"/>
      <c r="W2423"/>
      <c r="X2423" s="112"/>
      <c r="Y2423" s="112"/>
      <c r="Z2423" s="200"/>
      <c r="AA2423"/>
      <c r="AB2423"/>
      <c r="AC2423"/>
      <c r="AD2423"/>
      <c r="AE2423"/>
      <c r="AF2423"/>
      <c r="AG2423"/>
      <c r="AH2423"/>
      <c r="AI2423"/>
      <c r="AJ2423"/>
    </row>
    <row r="2424" spans="1:36" ht="24.95" customHeight="1">
      <c r="A2424" s="66"/>
      <c r="M2424" s="37"/>
      <c r="N2424" s="37"/>
      <c r="U2424"/>
      <c r="V2424"/>
      <c r="W2424"/>
      <c r="X2424" s="112"/>
      <c r="Y2424" s="112"/>
      <c r="Z2424" s="200"/>
      <c r="AA2424"/>
      <c r="AB2424"/>
      <c r="AC2424"/>
      <c r="AD2424"/>
      <c r="AE2424"/>
      <c r="AF2424"/>
      <c r="AG2424"/>
      <c r="AH2424"/>
      <c r="AI2424"/>
      <c r="AJ2424"/>
    </row>
    <row r="2425" spans="1:36" ht="24.95" customHeight="1">
      <c r="A2425" s="66"/>
      <c r="M2425" s="37"/>
      <c r="N2425" s="37"/>
      <c r="U2425"/>
      <c r="V2425"/>
      <c r="W2425"/>
      <c r="X2425" s="112"/>
      <c r="Y2425" s="112"/>
      <c r="Z2425" s="200"/>
      <c r="AA2425"/>
      <c r="AB2425"/>
      <c r="AC2425"/>
      <c r="AD2425"/>
      <c r="AE2425"/>
      <c r="AF2425"/>
      <c r="AG2425"/>
      <c r="AH2425"/>
      <c r="AI2425"/>
      <c r="AJ2425"/>
    </row>
    <row r="2426" spans="1:36" ht="24.95" customHeight="1">
      <c r="A2426" s="66"/>
      <c r="M2426" s="37"/>
      <c r="N2426" s="37"/>
      <c r="U2426"/>
      <c r="V2426"/>
      <c r="W2426"/>
      <c r="X2426" s="112"/>
      <c r="Y2426" s="112"/>
      <c r="Z2426" s="200"/>
      <c r="AA2426"/>
      <c r="AB2426"/>
      <c r="AC2426"/>
      <c r="AD2426"/>
      <c r="AE2426"/>
      <c r="AF2426"/>
      <c r="AG2426"/>
      <c r="AH2426"/>
      <c r="AI2426"/>
      <c r="AJ2426"/>
    </row>
    <row r="2427" spans="1:36" ht="24.95" customHeight="1">
      <c r="A2427" s="66"/>
      <c r="M2427" s="37"/>
      <c r="N2427" s="37"/>
      <c r="U2427"/>
      <c r="V2427"/>
      <c r="W2427"/>
      <c r="X2427" s="112"/>
      <c r="Y2427" s="112"/>
      <c r="Z2427" s="200"/>
      <c r="AA2427"/>
      <c r="AB2427"/>
      <c r="AC2427"/>
      <c r="AD2427"/>
      <c r="AE2427"/>
      <c r="AF2427"/>
      <c r="AG2427"/>
      <c r="AH2427"/>
      <c r="AI2427"/>
      <c r="AJ2427"/>
    </row>
    <row r="2428" spans="1:36" ht="24.95" customHeight="1">
      <c r="A2428" s="66"/>
      <c r="M2428" s="37"/>
      <c r="N2428" s="37"/>
      <c r="U2428"/>
      <c r="V2428"/>
      <c r="W2428"/>
      <c r="X2428" s="112"/>
      <c r="Y2428" s="112"/>
      <c r="Z2428" s="200"/>
      <c r="AA2428"/>
      <c r="AB2428"/>
      <c r="AC2428"/>
      <c r="AD2428"/>
      <c r="AE2428"/>
      <c r="AF2428"/>
      <c r="AG2428"/>
      <c r="AH2428"/>
      <c r="AI2428"/>
      <c r="AJ2428"/>
    </row>
    <row r="2429" spans="1:36" ht="24.95" customHeight="1">
      <c r="A2429" s="66"/>
      <c r="M2429" s="37"/>
      <c r="N2429" s="37"/>
      <c r="U2429"/>
      <c r="V2429"/>
      <c r="W2429"/>
      <c r="X2429" s="112"/>
      <c r="Y2429" s="112"/>
      <c r="Z2429" s="200"/>
      <c r="AA2429"/>
      <c r="AB2429"/>
      <c r="AC2429"/>
      <c r="AD2429"/>
      <c r="AE2429"/>
      <c r="AF2429"/>
      <c r="AG2429"/>
      <c r="AH2429"/>
      <c r="AI2429"/>
      <c r="AJ2429"/>
    </row>
    <row r="2430" spans="1:36" ht="24.95" customHeight="1">
      <c r="A2430" s="66"/>
      <c r="M2430" s="37"/>
      <c r="N2430" s="37"/>
      <c r="U2430"/>
      <c r="V2430"/>
      <c r="W2430"/>
      <c r="X2430" s="112"/>
      <c r="Y2430" s="112"/>
      <c r="Z2430" s="200"/>
      <c r="AA2430"/>
      <c r="AB2430"/>
      <c r="AC2430"/>
      <c r="AD2430"/>
      <c r="AE2430"/>
      <c r="AF2430"/>
      <c r="AG2430"/>
      <c r="AH2430"/>
      <c r="AI2430"/>
      <c r="AJ2430"/>
    </row>
    <row r="2431" spans="1:36" ht="24.95" customHeight="1">
      <c r="A2431" s="66"/>
      <c r="M2431" s="37"/>
      <c r="N2431" s="37"/>
      <c r="U2431"/>
      <c r="V2431"/>
      <c r="W2431"/>
      <c r="X2431" s="112"/>
      <c r="Y2431" s="112"/>
      <c r="Z2431" s="200"/>
      <c r="AA2431"/>
      <c r="AB2431"/>
      <c r="AC2431"/>
      <c r="AD2431"/>
      <c r="AE2431"/>
      <c r="AF2431"/>
      <c r="AG2431"/>
      <c r="AH2431"/>
      <c r="AI2431"/>
      <c r="AJ2431"/>
    </row>
    <row r="2432" spans="1:36" ht="24.95" customHeight="1">
      <c r="A2432" s="66"/>
      <c r="M2432" s="37"/>
      <c r="N2432" s="37"/>
      <c r="U2432"/>
      <c r="V2432"/>
      <c r="W2432"/>
      <c r="X2432" s="112"/>
      <c r="Y2432" s="112"/>
      <c r="Z2432" s="200"/>
      <c r="AA2432"/>
      <c r="AB2432"/>
      <c r="AC2432"/>
      <c r="AD2432"/>
      <c r="AE2432"/>
      <c r="AF2432"/>
      <c r="AG2432"/>
      <c r="AH2432"/>
      <c r="AI2432"/>
      <c r="AJ2432"/>
    </row>
    <row r="2433" spans="1:36" ht="24.95" customHeight="1">
      <c r="A2433" s="66"/>
      <c r="M2433" s="37"/>
      <c r="N2433" s="37"/>
      <c r="U2433"/>
      <c r="V2433"/>
      <c r="W2433"/>
      <c r="X2433" s="112"/>
      <c r="Y2433" s="112"/>
      <c r="Z2433" s="200"/>
      <c r="AA2433"/>
      <c r="AB2433"/>
      <c r="AC2433"/>
      <c r="AD2433"/>
      <c r="AE2433"/>
      <c r="AF2433"/>
      <c r="AG2433"/>
      <c r="AH2433"/>
      <c r="AI2433"/>
      <c r="AJ2433"/>
    </row>
    <row r="2434" spans="1:36" ht="24.95" customHeight="1">
      <c r="A2434" s="66"/>
      <c r="M2434" s="37"/>
      <c r="N2434" s="37"/>
      <c r="U2434"/>
      <c r="V2434"/>
      <c r="W2434"/>
      <c r="X2434" s="112"/>
      <c r="Y2434" s="112"/>
      <c r="Z2434" s="200"/>
      <c r="AA2434"/>
      <c r="AB2434"/>
      <c r="AC2434"/>
      <c r="AD2434"/>
      <c r="AE2434"/>
      <c r="AF2434"/>
      <c r="AG2434"/>
      <c r="AH2434"/>
      <c r="AI2434"/>
      <c r="AJ2434"/>
    </row>
    <row r="2435" spans="1:36" ht="24.95" customHeight="1">
      <c r="A2435" s="66"/>
      <c r="M2435" s="37"/>
      <c r="N2435" s="37"/>
      <c r="U2435"/>
      <c r="V2435"/>
      <c r="W2435"/>
      <c r="X2435" s="112"/>
      <c r="Y2435" s="112"/>
      <c r="Z2435" s="200"/>
      <c r="AA2435"/>
      <c r="AB2435"/>
      <c r="AC2435"/>
      <c r="AD2435"/>
      <c r="AE2435"/>
      <c r="AF2435"/>
      <c r="AG2435"/>
      <c r="AH2435"/>
      <c r="AI2435"/>
      <c r="AJ2435"/>
    </row>
    <row r="2436" spans="1:36" ht="24.95" customHeight="1">
      <c r="A2436" s="66"/>
      <c r="M2436" s="37"/>
      <c r="N2436" s="37"/>
      <c r="U2436"/>
      <c r="V2436"/>
      <c r="W2436"/>
      <c r="X2436" s="112"/>
      <c r="Y2436" s="112"/>
      <c r="Z2436" s="200"/>
      <c r="AA2436"/>
      <c r="AB2436"/>
      <c r="AC2436"/>
      <c r="AD2436"/>
      <c r="AE2436"/>
      <c r="AF2436"/>
      <c r="AG2436"/>
      <c r="AH2436"/>
      <c r="AI2436"/>
      <c r="AJ2436"/>
    </row>
    <row r="2437" spans="1:36" ht="24.95" customHeight="1">
      <c r="A2437" s="66"/>
      <c r="M2437" s="37"/>
      <c r="N2437" s="37"/>
      <c r="U2437"/>
      <c r="V2437"/>
      <c r="W2437"/>
      <c r="X2437" s="112"/>
      <c r="Y2437" s="112"/>
      <c r="Z2437" s="200"/>
      <c r="AA2437"/>
      <c r="AB2437"/>
      <c r="AC2437"/>
      <c r="AD2437"/>
      <c r="AE2437"/>
      <c r="AF2437"/>
      <c r="AG2437"/>
      <c r="AH2437"/>
      <c r="AI2437"/>
      <c r="AJ2437"/>
    </row>
    <row r="2438" spans="1:36" ht="24.95" customHeight="1">
      <c r="A2438" s="66"/>
      <c r="M2438" s="37"/>
      <c r="N2438" s="37"/>
      <c r="U2438"/>
      <c r="V2438"/>
      <c r="W2438"/>
      <c r="X2438" s="112"/>
      <c r="Y2438" s="112"/>
      <c r="Z2438" s="200"/>
      <c r="AA2438"/>
      <c r="AB2438"/>
      <c r="AC2438"/>
      <c r="AD2438"/>
      <c r="AE2438"/>
      <c r="AF2438"/>
      <c r="AG2438"/>
      <c r="AH2438"/>
      <c r="AI2438"/>
      <c r="AJ2438"/>
    </row>
    <row r="2439" spans="1:36" ht="24.95" customHeight="1">
      <c r="A2439" s="66"/>
      <c r="M2439" s="37"/>
      <c r="N2439" s="37"/>
      <c r="U2439"/>
      <c r="V2439"/>
      <c r="W2439"/>
      <c r="X2439" s="112"/>
      <c r="Y2439" s="112"/>
      <c r="Z2439" s="200"/>
      <c r="AA2439"/>
      <c r="AB2439"/>
      <c r="AC2439"/>
      <c r="AD2439"/>
      <c r="AE2439"/>
      <c r="AF2439"/>
      <c r="AG2439"/>
      <c r="AH2439"/>
      <c r="AI2439"/>
      <c r="AJ2439"/>
    </row>
    <row r="2440" spans="1:36" ht="24.95" customHeight="1">
      <c r="A2440" s="66"/>
      <c r="M2440" s="37"/>
      <c r="N2440" s="37"/>
      <c r="U2440"/>
      <c r="V2440"/>
      <c r="W2440"/>
      <c r="X2440" s="112"/>
      <c r="Y2440" s="112"/>
      <c r="Z2440" s="200"/>
      <c r="AA2440"/>
      <c r="AB2440"/>
      <c r="AC2440"/>
      <c r="AD2440"/>
      <c r="AE2440"/>
      <c r="AF2440"/>
      <c r="AG2440"/>
      <c r="AH2440"/>
      <c r="AI2440"/>
      <c r="AJ2440"/>
    </row>
    <row r="2441" spans="1:36" ht="24.95" customHeight="1">
      <c r="A2441" s="66"/>
      <c r="M2441" s="37"/>
      <c r="N2441" s="37"/>
      <c r="U2441"/>
      <c r="V2441"/>
      <c r="W2441"/>
      <c r="X2441" s="112"/>
      <c r="Y2441" s="112"/>
      <c r="Z2441" s="200"/>
      <c r="AA2441"/>
      <c r="AB2441"/>
      <c r="AC2441"/>
      <c r="AD2441"/>
      <c r="AE2441"/>
      <c r="AF2441"/>
      <c r="AG2441"/>
      <c r="AH2441"/>
      <c r="AI2441"/>
      <c r="AJ2441"/>
    </row>
    <row r="2442" spans="1:36" ht="24.95" customHeight="1">
      <c r="A2442" s="66"/>
      <c r="M2442" s="37"/>
      <c r="N2442" s="37"/>
      <c r="U2442"/>
      <c r="V2442"/>
      <c r="W2442"/>
      <c r="X2442" s="112"/>
      <c r="Y2442" s="112"/>
      <c r="Z2442" s="200"/>
      <c r="AA2442"/>
      <c r="AB2442"/>
      <c r="AC2442"/>
      <c r="AD2442"/>
      <c r="AE2442"/>
      <c r="AF2442"/>
      <c r="AG2442"/>
      <c r="AH2442"/>
      <c r="AI2442"/>
      <c r="AJ2442"/>
    </row>
    <row r="2443" spans="1:36" ht="24.95" customHeight="1">
      <c r="A2443" s="66"/>
      <c r="M2443" s="37"/>
      <c r="N2443" s="37"/>
      <c r="U2443"/>
      <c r="V2443"/>
      <c r="W2443"/>
      <c r="X2443" s="112"/>
      <c r="Y2443" s="112"/>
      <c r="Z2443" s="200"/>
      <c r="AA2443"/>
      <c r="AB2443"/>
      <c r="AC2443"/>
      <c r="AD2443"/>
      <c r="AE2443"/>
      <c r="AF2443"/>
      <c r="AG2443"/>
      <c r="AH2443"/>
      <c r="AI2443"/>
      <c r="AJ2443"/>
    </row>
    <row r="2444" spans="1:36" ht="24.95" customHeight="1">
      <c r="A2444" s="66"/>
      <c r="M2444" s="37"/>
      <c r="N2444" s="37"/>
      <c r="U2444"/>
      <c r="V2444"/>
      <c r="W2444"/>
      <c r="X2444" s="112"/>
      <c r="Y2444" s="112"/>
      <c r="Z2444" s="200"/>
      <c r="AA2444"/>
      <c r="AB2444"/>
      <c r="AC2444"/>
      <c r="AD2444"/>
      <c r="AE2444"/>
      <c r="AF2444"/>
      <c r="AG2444"/>
      <c r="AH2444"/>
      <c r="AI2444"/>
      <c r="AJ2444"/>
    </row>
    <row r="2445" spans="1:36" ht="24.95" customHeight="1">
      <c r="A2445" s="66"/>
      <c r="M2445" s="37"/>
      <c r="N2445" s="37"/>
      <c r="U2445"/>
      <c r="V2445"/>
      <c r="W2445"/>
      <c r="X2445" s="112"/>
      <c r="Y2445" s="112"/>
      <c r="Z2445" s="200"/>
      <c r="AA2445"/>
      <c r="AB2445"/>
      <c r="AC2445"/>
      <c r="AD2445"/>
      <c r="AE2445"/>
      <c r="AF2445"/>
      <c r="AG2445"/>
      <c r="AH2445"/>
      <c r="AI2445"/>
      <c r="AJ2445"/>
    </row>
    <row r="2446" spans="1:36" ht="24.95" customHeight="1">
      <c r="A2446" s="66"/>
      <c r="M2446" s="37"/>
      <c r="N2446" s="37"/>
      <c r="U2446"/>
      <c r="V2446"/>
      <c r="W2446"/>
      <c r="X2446" s="112"/>
      <c r="Y2446" s="112"/>
      <c r="Z2446" s="200"/>
      <c r="AA2446"/>
      <c r="AB2446"/>
      <c r="AC2446"/>
      <c r="AD2446"/>
      <c r="AE2446"/>
      <c r="AF2446"/>
      <c r="AG2446"/>
      <c r="AH2446"/>
      <c r="AI2446"/>
      <c r="AJ2446"/>
    </row>
    <row r="2447" spans="1:36" ht="24.95" customHeight="1">
      <c r="A2447" s="66"/>
      <c r="M2447" s="37"/>
      <c r="N2447" s="37"/>
      <c r="U2447"/>
      <c r="V2447"/>
      <c r="W2447"/>
      <c r="X2447" s="112"/>
      <c r="Y2447" s="112"/>
      <c r="Z2447" s="200"/>
      <c r="AA2447"/>
      <c r="AB2447"/>
      <c r="AC2447"/>
      <c r="AD2447"/>
      <c r="AE2447"/>
      <c r="AF2447"/>
      <c r="AG2447"/>
      <c r="AH2447"/>
      <c r="AI2447"/>
      <c r="AJ2447"/>
    </row>
    <row r="2448" spans="1:36" ht="24.95" customHeight="1">
      <c r="A2448" s="66"/>
      <c r="M2448" s="37"/>
      <c r="N2448" s="37"/>
      <c r="U2448"/>
      <c r="V2448"/>
      <c r="W2448"/>
      <c r="X2448" s="112"/>
      <c r="Y2448" s="112"/>
      <c r="Z2448" s="200"/>
      <c r="AA2448"/>
      <c r="AB2448"/>
      <c r="AC2448"/>
      <c r="AD2448"/>
      <c r="AE2448"/>
      <c r="AF2448"/>
      <c r="AG2448"/>
      <c r="AH2448"/>
      <c r="AI2448"/>
      <c r="AJ2448"/>
    </row>
    <row r="2449" spans="1:36" ht="24.95" customHeight="1">
      <c r="A2449" s="66"/>
      <c r="M2449" s="37"/>
      <c r="N2449" s="37"/>
      <c r="U2449"/>
      <c r="V2449"/>
      <c r="W2449"/>
      <c r="X2449" s="112"/>
      <c r="Y2449" s="112"/>
      <c r="Z2449" s="200"/>
      <c r="AA2449"/>
      <c r="AB2449"/>
      <c r="AC2449"/>
      <c r="AD2449"/>
      <c r="AE2449"/>
      <c r="AF2449"/>
      <c r="AG2449"/>
      <c r="AH2449"/>
      <c r="AI2449"/>
      <c r="AJ2449"/>
    </row>
    <row r="2450" spans="1:36" ht="24.95" customHeight="1">
      <c r="A2450" s="66"/>
      <c r="M2450" s="37"/>
      <c r="N2450" s="37"/>
      <c r="U2450"/>
      <c r="V2450"/>
      <c r="W2450"/>
      <c r="X2450" s="112"/>
      <c r="Y2450" s="112"/>
      <c r="Z2450" s="200"/>
      <c r="AA2450"/>
      <c r="AB2450"/>
      <c r="AC2450"/>
      <c r="AD2450"/>
      <c r="AE2450"/>
      <c r="AF2450"/>
      <c r="AG2450"/>
      <c r="AH2450"/>
      <c r="AI2450"/>
      <c r="AJ2450"/>
    </row>
    <row r="2451" spans="1:36" ht="24.95" customHeight="1">
      <c r="A2451" s="66"/>
      <c r="M2451" s="37"/>
      <c r="N2451" s="37"/>
      <c r="U2451"/>
      <c r="V2451"/>
      <c r="W2451"/>
      <c r="X2451" s="112"/>
      <c r="Y2451" s="112"/>
      <c r="Z2451" s="200"/>
      <c r="AA2451"/>
      <c r="AB2451"/>
      <c r="AC2451"/>
      <c r="AD2451"/>
      <c r="AE2451"/>
      <c r="AF2451"/>
      <c r="AG2451"/>
      <c r="AH2451"/>
      <c r="AI2451"/>
      <c r="AJ2451"/>
    </row>
    <row r="2452" spans="1:36" ht="24.95" customHeight="1">
      <c r="A2452" s="66"/>
      <c r="M2452" s="37"/>
      <c r="N2452" s="37"/>
      <c r="U2452"/>
      <c r="V2452"/>
      <c r="W2452"/>
      <c r="X2452" s="112"/>
      <c r="Y2452" s="112"/>
      <c r="Z2452" s="200"/>
      <c r="AA2452"/>
      <c r="AB2452"/>
      <c r="AC2452"/>
      <c r="AD2452"/>
      <c r="AE2452"/>
      <c r="AF2452"/>
      <c r="AG2452"/>
      <c r="AH2452"/>
      <c r="AI2452"/>
      <c r="AJ2452"/>
    </row>
    <row r="2453" spans="1:36" ht="24.95" customHeight="1">
      <c r="A2453" s="66"/>
      <c r="M2453" s="37"/>
      <c r="N2453" s="37"/>
      <c r="U2453"/>
      <c r="V2453"/>
      <c r="W2453"/>
      <c r="X2453" s="112"/>
      <c r="Y2453" s="112"/>
      <c r="Z2453" s="200"/>
      <c r="AA2453"/>
      <c r="AB2453"/>
      <c r="AC2453"/>
      <c r="AD2453"/>
      <c r="AE2453"/>
      <c r="AF2453"/>
      <c r="AG2453"/>
      <c r="AH2453"/>
      <c r="AI2453"/>
      <c r="AJ2453"/>
    </row>
    <row r="2454" spans="1:36" ht="24.95" customHeight="1">
      <c r="A2454" s="66"/>
      <c r="M2454" s="37"/>
      <c r="N2454" s="37"/>
      <c r="U2454"/>
      <c r="V2454"/>
      <c r="W2454"/>
      <c r="X2454" s="112"/>
      <c r="Y2454" s="112"/>
      <c r="Z2454" s="200"/>
      <c r="AA2454"/>
      <c r="AB2454"/>
      <c r="AC2454"/>
      <c r="AD2454"/>
      <c r="AE2454"/>
      <c r="AF2454"/>
      <c r="AG2454"/>
      <c r="AH2454"/>
      <c r="AI2454"/>
      <c r="AJ2454"/>
    </row>
    <row r="2455" spans="1:36" ht="24.95" customHeight="1">
      <c r="A2455" s="66"/>
      <c r="M2455" s="37"/>
      <c r="N2455" s="37"/>
      <c r="U2455"/>
      <c r="V2455"/>
      <c r="W2455"/>
      <c r="X2455" s="112"/>
      <c r="Y2455" s="112"/>
      <c r="Z2455" s="200"/>
      <c r="AA2455"/>
      <c r="AB2455"/>
      <c r="AC2455"/>
      <c r="AD2455"/>
      <c r="AE2455"/>
      <c r="AF2455"/>
      <c r="AG2455"/>
      <c r="AH2455"/>
      <c r="AI2455"/>
      <c r="AJ2455"/>
    </row>
    <row r="2456" spans="1:36" ht="24.95" customHeight="1">
      <c r="A2456" s="66"/>
      <c r="M2456" s="37"/>
      <c r="N2456" s="37"/>
      <c r="U2456"/>
      <c r="V2456"/>
      <c r="W2456"/>
      <c r="X2456" s="112"/>
      <c r="Y2456" s="112"/>
      <c r="Z2456" s="200"/>
      <c r="AA2456"/>
      <c r="AB2456"/>
      <c r="AC2456"/>
      <c r="AD2456"/>
      <c r="AE2456"/>
      <c r="AF2456"/>
      <c r="AG2456"/>
      <c r="AH2456"/>
      <c r="AI2456"/>
      <c r="AJ2456"/>
    </row>
    <row r="2457" spans="1:36" ht="24.95" customHeight="1">
      <c r="A2457" s="66"/>
      <c r="M2457" s="37"/>
      <c r="N2457" s="37"/>
      <c r="U2457"/>
      <c r="V2457"/>
      <c r="W2457"/>
      <c r="X2457" s="112"/>
      <c r="Y2457" s="112"/>
      <c r="Z2457" s="200"/>
      <c r="AA2457"/>
      <c r="AB2457"/>
      <c r="AC2457"/>
      <c r="AD2457"/>
      <c r="AE2457"/>
      <c r="AF2457"/>
      <c r="AG2457"/>
      <c r="AH2457"/>
      <c r="AI2457"/>
      <c r="AJ2457"/>
    </row>
    <row r="2458" spans="1:36" ht="24.95" customHeight="1">
      <c r="A2458" s="66"/>
      <c r="M2458" s="37"/>
      <c r="N2458" s="37"/>
      <c r="U2458"/>
      <c r="V2458"/>
      <c r="W2458"/>
      <c r="X2458" s="112"/>
      <c r="Y2458" s="112"/>
      <c r="Z2458" s="200"/>
      <c r="AA2458"/>
      <c r="AB2458"/>
      <c r="AC2458"/>
      <c r="AD2458"/>
      <c r="AE2458"/>
      <c r="AF2458"/>
      <c r="AG2458"/>
      <c r="AH2458"/>
      <c r="AI2458"/>
      <c r="AJ2458"/>
    </row>
    <row r="2459" spans="1:36" ht="24.95" customHeight="1">
      <c r="A2459" s="66"/>
      <c r="M2459" s="37"/>
      <c r="N2459" s="37"/>
      <c r="U2459"/>
      <c r="V2459"/>
      <c r="W2459"/>
      <c r="X2459" s="112"/>
      <c r="Y2459" s="112"/>
      <c r="Z2459" s="200"/>
      <c r="AA2459"/>
      <c r="AB2459"/>
      <c r="AC2459"/>
      <c r="AD2459"/>
      <c r="AE2459"/>
      <c r="AF2459"/>
      <c r="AG2459"/>
      <c r="AH2459"/>
      <c r="AI2459"/>
      <c r="AJ2459"/>
    </row>
    <row r="2460" spans="1:36" ht="24.95" customHeight="1">
      <c r="A2460" s="66"/>
      <c r="M2460" s="37"/>
      <c r="N2460" s="37"/>
      <c r="U2460"/>
      <c r="V2460"/>
      <c r="W2460"/>
      <c r="X2460" s="112"/>
      <c r="Y2460" s="112"/>
      <c r="Z2460" s="200"/>
      <c r="AA2460"/>
      <c r="AB2460"/>
      <c r="AC2460"/>
      <c r="AD2460"/>
      <c r="AE2460"/>
      <c r="AF2460"/>
      <c r="AG2460"/>
      <c r="AH2460"/>
      <c r="AI2460"/>
      <c r="AJ2460"/>
    </row>
    <row r="2461" spans="1:36" ht="24.95" customHeight="1">
      <c r="A2461" s="66"/>
      <c r="M2461" s="37"/>
      <c r="N2461" s="37"/>
      <c r="U2461"/>
      <c r="V2461"/>
      <c r="W2461"/>
      <c r="X2461" s="112"/>
      <c r="Y2461" s="112"/>
      <c r="Z2461" s="200"/>
      <c r="AA2461"/>
      <c r="AB2461"/>
      <c r="AC2461"/>
      <c r="AD2461"/>
      <c r="AE2461"/>
      <c r="AF2461"/>
      <c r="AG2461"/>
      <c r="AH2461"/>
      <c r="AI2461"/>
      <c r="AJ2461"/>
    </row>
    <row r="2462" spans="1:36" ht="24.95" customHeight="1">
      <c r="A2462" s="66"/>
      <c r="M2462" s="37"/>
      <c r="N2462" s="37"/>
      <c r="U2462"/>
      <c r="V2462"/>
      <c r="W2462"/>
      <c r="X2462" s="112"/>
      <c r="Y2462" s="112"/>
      <c r="Z2462" s="200"/>
      <c r="AA2462"/>
      <c r="AB2462"/>
      <c r="AC2462"/>
      <c r="AD2462"/>
      <c r="AE2462"/>
      <c r="AF2462"/>
      <c r="AG2462"/>
      <c r="AH2462"/>
      <c r="AI2462"/>
      <c r="AJ2462"/>
    </row>
    <row r="2463" spans="1:36" ht="24.95" customHeight="1">
      <c r="A2463" s="66"/>
      <c r="M2463" s="37"/>
      <c r="N2463" s="37"/>
      <c r="U2463"/>
      <c r="V2463"/>
      <c r="W2463"/>
      <c r="X2463" s="112"/>
      <c r="Y2463" s="112"/>
      <c r="Z2463" s="200"/>
      <c r="AA2463"/>
      <c r="AB2463"/>
      <c r="AC2463"/>
      <c r="AD2463"/>
      <c r="AE2463"/>
      <c r="AF2463"/>
      <c r="AG2463"/>
      <c r="AH2463"/>
      <c r="AI2463"/>
      <c r="AJ2463"/>
    </row>
    <row r="2464" spans="1:36" ht="24.95" customHeight="1">
      <c r="A2464" s="66"/>
      <c r="M2464" s="37"/>
      <c r="N2464" s="37"/>
      <c r="U2464"/>
      <c r="V2464"/>
      <c r="W2464"/>
      <c r="X2464" s="112"/>
      <c r="Y2464" s="112"/>
      <c r="Z2464" s="200"/>
      <c r="AA2464"/>
      <c r="AB2464"/>
      <c r="AC2464"/>
      <c r="AD2464"/>
      <c r="AE2464"/>
      <c r="AF2464"/>
      <c r="AG2464"/>
      <c r="AH2464"/>
      <c r="AI2464"/>
      <c r="AJ2464"/>
    </row>
    <row r="2465" spans="1:36" ht="24.95" customHeight="1">
      <c r="A2465" s="66"/>
      <c r="M2465" s="37"/>
      <c r="N2465" s="37"/>
      <c r="U2465"/>
      <c r="V2465"/>
      <c r="W2465"/>
      <c r="X2465" s="112"/>
      <c r="Y2465" s="112"/>
      <c r="Z2465" s="200"/>
      <c r="AA2465"/>
      <c r="AB2465"/>
      <c r="AC2465"/>
      <c r="AD2465"/>
      <c r="AE2465"/>
      <c r="AF2465"/>
      <c r="AG2465"/>
      <c r="AH2465"/>
      <c r="AI2465"/>
      <c r="AJ2465"/>
    </row>
    <row r="2466" spans="1:36" ht="24.95" customHeight="1">
      <c r="A2466" s="66"/>
      <c r="M2466" s="37"/>
      <c r="N2466" s="37"/>
      <c r="U2466"/>
      <c r="V2466"/>
      <c r="W2466"/>
      <c r="X2466" s="112"/>
      <c r="Y2466" s="112"/>
      <c r="Z2466" s="200"/>
      <c r="AA2466"/>
      <c r="AB2466"/>
      <c r="AC2466"/>
      <c r="AD2466"/>
      <c r="AE2466"/>
      <c r="AF2466"/>
      <c r="AG2466"/>
      <c r="AH2466"/>
      <c r="AI2466"/>
      <c r="AJ2466"/>
    </row>
    <row r="2467" spans="1:36" ht="24.95" customHeight="1">
      <c r="A2467" s="66"/>
      <c r="M2467" s="37"/>
      <c r="N2467" s="37"/>
      <c r="U2467"/>
      <c r="V2467"/>
      <c r="W2467"/>
      <c r="X2467" s="112"/>
      <c r="Y2467" s="112"/>
      <c r="Z2467" s="200"/>
      <c r="AA2467"/>
      <c r="AB2467"/>
      <c r="AC2467"/>
      <c r="AD2467"/>
      <c r="AE2467"/>
      <c r="AF2467"/>
      <c r="AG2467"/>
      <c r="AH2467"/>
      <c r="AI2467"/>
      <c r="AJ2467"/>
    </row>
    <row r="2468" spans="1:36" ht="24.95" customHeight="1">
      <c r="A2468" s="66"/>
      <c r="M2468" s="37"/>
      <c r="N2468" s="37"/>
      <c r="U2468"/>
      <c r="V2468"/>
      <c r="W2468"/>
      <c r="X2468" s="112"/>
      <c r="Y2468" s="112"/>
      <c r="Z2468" s="200"/>
      <c r="AA2468"/>
      <c r="AB2468"/>
      <c r="AC2468"/>
      <c r="AD2468"/>
      <c r="AE2468"/>
      <c r="AF2468"/>
      <c r="AG2468"/>
      <c r="AH2468"/>
      <c r="AI2468"/>
      <c r="AJ2468"/>
    </row>
    <row r="2469" spans="1:36" ht="24.95" customHeight="1">
      <c r="A2469" s="66"/>
      <c r="M2469" s="37"/>
      <c r="N2469" s="37"/>
      <c r="U2469"/>
      <c r="V2469"/>
      <c r="W2469"/>
      <c r="X2469" s="112"/>
      <c r="Y2469" s="112"/>
      <c r="Z2469" s="200"/>
      <c r="AA2469"/>
      <c r="AB2469"/>
      <c r="AC2469"/>
      <c r="AD2469"/>
      <c r="AE2469"/>
      <c r="AF2469"/>
      <c r="AG2469"/>
      <c r="AH2469"/>
      <c r="AI2469"/>
      <c r="AJ2469"/>
    </row>
    <row r="2470" spans="1:36" ht="24.95" customHeight="1">
      <c r="A2470" s="66"/>
      <c r="M2470" s="37"/>
      <c r="N2470" s="37"/>
      <c r="U2470"/>
      <c r="V2470"/>
      <c r="W2470"/>
      <c r="X2470" s="112"/>
      <c r="Y2470" s="112"/>
      <c r="Z2470" s="200"/>
      <c r="AA2470"/>
      <c r="AB2470"/>
      <c r="AC2470"/>
      <c r="AD2470"/>
      <c r="AE2470"/>
      <c r="AF2470"/>
      <c r="AG2470"/>
      <c r="AH2470"/>
      <c r="AI2470"/>
      <c r="AJ2470"/>
    </row>
    <row r="2471" spans="1:36" ht="24.95" customHeight="1">
      <c r="A2471" s="66"/>
      <c r="M2471" s="37"/>
      <c r="N2471" s="37"/>
      <c r="U2471"/>
      <c r="V2471"/>
      <c r="W2471"/>
      <c r="X2471" s="112"/>
      <c r="Y2471" s="112"/>
      <c r="Z2471" s="200"/>
      <c r="AA2471"/>
      <c r="AB2471"/>
      <c r="AC2471"/>
      <c r="AD2471"/>
      <c r="AE2471"/>
      <c r="AF2471"/>
      <c r="AG2471"/>
      <c r="AH2471"/>
      <c r="AI2471"/>
      <c r="AJ2471"/>
    </row>
    <row r="2472" spans="1:36" ht="24.95" customHeight="1">
      <c r="A2472" s="66"/>
      <c r="M2472" s="37"/>
      <c r="N2472" s="37"/>
      <c r="U2472"/>
      <c r="V2472"/>
      <c r="W2472"/>
      <c r="X2472" s="112"/>
      <c r="Y2472" s="112"/>
      <c r="Z2472" s="200"/>
      <c r="AA2472"/>
      <c r="AB2472"/>
      <c r="AC2472"/>
      <c r="AD2472"/>
      <c r="AE2472"/>
      <c r="AF2472"/>
      <c r="AG2472"/>
      <c r="AH2472"/>
      <c r="AI2472"/>
      <c r="AJ2472"/>
    </row>
    <row r="2473" spans="1:36" ht="24.95" customHeight="1">
      <c r="A2473" s="66"/>
      <c r="M2473" s="37"/>
      <c r="N2473" s="37"/>
      <c r="U2473"/>
      <c r="V2473"/>
      <c r="W2473"/>
      <c r="X2473" s="112"/>
      <c r="Y2473" s="112"/>
      <c r="Z2473" s="200"/>
      <c r="AA2473"/>
      <c r="AB2473"/>
      <c r="AC2473"/>
      <c r="AD2473"/>
      <c r="AE2473"/>
      <c r="AF2473"/>
      <c r="AG2473"/>
      <c r="AH2473"/>
      <c r="AI2473"/>
      <c r="AJ2473"/>
    </row>
    <row r="2474" spans="1:36" ht="24.95" customHeight="1">
      <c r="A2474" s="66"/>
      <c r="M2474" s="37"/>
      <c r="N2474" s="37"/>
      <c r="U2474"/>
      <c r="V2474"/>
      <c r="W2474"/>
      <c r="X2474" s="112"/>
      <c r="Y2474" s="112"/>
      <c r="Z2474" s="200"/>
      <c r="AA2474"/>
      <c r="AB2474"/>
      <c r="AC2474"/>
      <c r="AD2474"/>
      <c r="AE2474"/>
      <c r="AF2474"/>
      <c r="AG2474"/>
      <c r="AH2474"/>
      <c r="AI2474"/>
      <c r="AJ2474"/>
    </row>
    <row r="2475" spans="1:36" ht="24.95" customHeight="1">
      <c r="A2475" s="66"/>
      <c r="M2475" s="37"/>
      <c r="N2475" s="37"/>
      <c r="U2475"/>
      <c r="V2475"/>
      <c r="W2475"/>
      <c r="X2475" s="112"/>
      <c r="Y2475" s="112"/>
      <c r="Z2475" s="200"/>
      <c r="AA2475"/>
      <c r="AB2475"/>
      <c r="AC2475"/>
      <c r="AD2475"/>
      <c r="AE2475"/>
      <c r="AF2475"/>
      <c r="AG2475"/>
      <c r="AH2475"/>
      <c r="AI2475"/>
      <c r="AJ2475"/>
    </row>
    <row r="2476" spans="1:36" ht="24.95" customHeight="1">
      <c r="A2476" s="66"/>
      <c r="M2476" s="37"/>
      <c r="N2476" s="37"/>
      <c r="U2476"/>
      <c r="V2476"/>
      <c r="W2476"/>
      <c r="X2476" s="112"/>
      <c r="Y2476" s="112"/>
      <c r="Z2476" s="200"/>
      <c r="AA2476"/>
      <c r="AB2476"/>
      <c r="AC2476"/>
      <c r="AD2476"/>
      <c r="AE2476"/>
      <c r="AF2476"/>
      <c r="AG2476"/>
      <c r="AH2476"/>
      <c r="AI2476"/>
      <c r="AJ2476"/>
    </row>
    <row r="2477" spans="1:36" ht="24.95" customHeight="1">
      <c r="A2477" s="66"/>
      <c r="M2477" s="37"/>
      <c r="N2477" s="37"/>
      <c r="U2477"/>
      <c r="V2477"/>
      <c r="W2477"/>
      <c r="X2477" s="112"/>
      <c r="Y2477" s="112"/>
      <c r="Z2477" s="200"/>
      <c r="AA2477"/>
      <c r="AB2477"/>
      <c r="AC2477"/>
      <c r="AD2477"/>
      <c r="AE2477"/>
      <c r="AF2477"/>
      <c r="AG2477"/>
      <c r="AH2477"/>
      <c r="AI2477"/>
      <c r="AJ2477"/>
    </row>
    <row r="2478" spans="1:36" ht="24.95" customHeight="1">
      <c r="A2478" s="66"/>
      <c r="M2478" s="37"/>
      <c r="N2478" s="37"/>
      <c r="U2478"/>
      <c r="V2478"/>
      <c r="W2478"/>
      <c r="X2478" s="112"/>
      <c r="Y2478" s="112"/>
      <c r="Z2478" s="200"/>
      <c r="AA2478"/>
      <c r="AB2478"/>
      <c r="AC2478"/>
      <c r="AD2478"/>
      <c r="AE2478"/>
      <c r="AF2478"/>
      <c r="AG2478"/>
      <c r="AH2478"/>
      <c r="AI2478"/>
      <c r="AJ2478"/>
    </row>
    <row r="2479" spans="1:36" ht="24.95" customHeight="1">
      <c r="A2479" s="66"/>
      <c r="M2479" s="37"/>
      <c r="N2479" s="37"/>
      <c r="U2479"/>
      <c r="V2479"/>
      <c r="W2479"/>
      <c r="X2479" s="112"/>
      <c r="Y2479" s="112"/>
      <c r="Z2479" s="200"/>
      <c r="AA2479"/>
      <c r="AB2479"/>
      <c r="AC2479"/>
      <c r="AD2479"/>
      <c r="AE2479"/>
      <c r="AF2479"/>
      <c r="AG2479"/>
      <c r="AH2479"/>
      <c r="AI2479"/>
      <c r="AJ2479"/>
    </row>
    <row r="2480" spans="1:36" ht="24.95" customHeight="1">
      <c r="A2480" s="66"/>
      <c r="M2480" s="37"/>
      <c r="N2480" s="37"/>
      <c r="U2480"/>
      <c r="V2480"/>
      <c r="W2480"/>
      <c r="X2480" s="112"/>
      <c r="Y2480" s="112"/>
      <c r="Z2480" s="200"/>
      <c r="AA2480"/>
      <c r="AB2480"/>
      <c r="AC2480"/>
      <c r="AD2480"/>
      <c r="AE2480"/>
      <c r="AF2480"/>
      <c r="AG2480"/>
      <c r="AH2480"/>
      <c r="AI2480"/>
      <c r="AJ2480"/>
    </row>
    <row r="2481" spans="1:36" ht="24.95" customHeight="1">
      <c r="A2481" s="66"/>
      <c r="M2481" s="37"/>
      <c r="N2481" s="37"/>
      <c r="U2481"/>
      <c r="V2481"/>
      <c r="W2481"/>
      <c r="X2481" s="112"/>
      <c r="Y2481" s="112"/>
      <c r="Z2481" s="200"/>
      <c r="AA2481"/>
      <c r="AB2481"/>
      <c r="AC2481"/>
      <c r="AD2481"/>
      <c r="AE2481"/>
      <c r="AF2481"/>
      <c r="AG2481"/>
      <c r="AH2481"/>
      <c r="AI2481"/>
      <c r="AJ2481"/>
    </row>
    <row r="2482" spans="1:36" ht="24.95" customHeight="1">
      <c r="A2482" s="66"/>
      <c r="M2482" s="37"/>
      <c r="N2482" s="37"/>
      <c r="U2482"/>
      <c r="V2482"/>
      <c r="W2482"/>
      <c r="X2482" s="112"/>
      <c r="Y2482" s="112"/>
      <c r="Z2482" s="200"/>
      <c r="AA2482"/>
      <c r="AB2482"/>
      <c r="AC2482"/>
      <c r="AD2482"/>
      <c r="AE2482"/>
      <c r="AF2482"/>
      <c r="AG2482"/>
      <c r="AH2482"/>
      <c r="AI2482"/>
      <c r="AJ2482"/>
    </row>
    <row r="2483" spans="1:36" ht="24.95" customHeight="1">
      <c r="A2483" s="66"/>
      <c r="M2483" s="37"/>
      <c r="N2483" s="37"/>
      <c r="U2483"/>
      <c r="V2483"/>
      <c r="W2483"/>
      <c r="X2483" s="112"/>
      <c r="Y2483" s="112"/>
      <c r="Z2483" s="200"/>
      <c r="AA2483"/>
      <c r="AB2483"/>
      <c r="AC2483"/>
      <c r="AD2483"/>
      <c r="AE2483"/>
      <c r="AF2483"/>
      <c r="AG2483"/>
      <c r="AH2483"/>
      <c r="AI2483"/>
      <c r="AJ2483"/>
    </row>
    <row r="2484" spans="1:36" ht="24.95" customHeight="1">
      <c r="A2484" s="66"/>
      <c r="M2484" s="37"/>
      <c r="N2484" s="37"/>
      <c r="U2484"/>
      <c r="V2484"/>
      <c r="W2484"/>
      <c r="X2484" s="112"/>
      <c r="Y2484" s="112"/>
      <c r="Z2484" s="200"/>
      <c r="AA2484"/>
      <c r="AB2484"/>
      <c r="AC2484"/>
      <c r="AD2484"/>
      <c r="AE2484"/>
      <c r="AF2484"/>
      <c r="AG2484"/>
      <c r="AH2484"/>
      <c r="AI2484"/>
      <c r="AJ2484"/>
    </row>
    <row r="2485" spans="1:36" ht="24.95" customHeight="1">
      <c r="A2485" s="66"/>
      <c r="M2485" s="37"/>
      <c r="N2485" s="37"/>
      <c r="U2485"/>
      <c r="V2485"/>
      <c r="W2485"/>
      <c r="X2485" s="112"/>
      <c r="Y2485" s="112"/>
      <c r="Z2485" s="200"/>
      <c r="AA2485"/>
      <c r="AB2485"/>
      <c r="AC2485"/>
      <c r="AD2485"/>
      <c r="AE2485"/>
      <c r="AF2485"/>
      <c r="AG2485"/>
      <c r="AH2485"/>
      <c r="AI2485"/>
      <c r="AJ2485"/>
    </row>
    <row r="2486" spans="1:36" ht="24.95" customHeight="1">
      <c r="A2486" s="66"/>
      <c r="M2486" s="37"/>
      <c r="N2486" s="37"/>
      <c r="U2486"/>
      <c r="V2486"/>
      <c r="W2486"/>
      <c r="X2486" s="112"/>
      <c r="Y2486" s="112"/>
      <c r="Z2486" s="200"/>
      <c r="AA2486"/>
      <c r="AB2486"/>
      <c r="AC2486"/>
      <c r="AD2486"/>
      <c r="AE2486"/>
      <c r="AF2486"/>
      <c r="AG2486"/>
      <c r="AH2486"/>
      <c r="AI2486"/>
      <c r="AJ2486"/>
    </row>
    <row r="2487" spans="1:36" ht="24.95" customHeight="1">
      <c r="A2487" s="66"/>
      <c r="M2487" s="37"/>
      <c r="N2487" s="37"/>
      <c r="U2487"/>
      <c r="V2487"/>
      <c r="W2487"/>
      <c r="X2487" s="112"/>
      <c r="Y2487" s="112"/>
      <c r="Z2487" s="200"/>
      <c r="AA2487"/>
      <c r="AB2487"/>
      <c r="AC2487"/>
      <c r="AD2487"/>
      <c r="AE2487"/>
      <c r="AF2487"/>
      <c r="AG2487"/>
      <c r="AH2487"/>
      <c r="AI2487"/>
      <c r="AJ2487"/>
    </row>
    <row r="2488" spans="1:36" ht="24.95" customHeight="1">
      <c r="A2488" s="66"/>
      <c r="M2488" s="37"/>
      <c r="N2488" s="37"/>
      <c r="U2488"/>
      <c r="V2488"/>
      <c r="W2488"/>
      <c r="X2488" s="112"/>
      <c r="Y2488" s="112"/>
      <c r="Z2488" s="200"/>
      <c r="AA2488"/>
      <c r="AB2488"/>
      <c r="AC2488"/>
      <c r="AD2488"/>
      <c r="AE2488"/>
      <c r="AF2488"/>
      <c r="AG2488"/>
      <c r="AH2488"/>
      <c r="AI2488"/>
      <c r="AJ2488"/>
    </row>
    <row r="2489" spans="1:36" ht="24.95" customHeight="1">
      <c r="A2489" s="66"/>
      <c r="M2489" s="37"/>
      <c r="N2489" s="37"/>
      <c r="U2489"/>
      <c r="V2489"/>
      <c r="W2489"/>
      <c r="X2489" s="112"/>
      <c r="Y2489" s="112"/>
      <c r="Z2489" s="200"/>
      <c r="AA2489"/>
      <c r="AB2489"/>
      <c r="AC2489"/>
      <c r="AD2489"/>
      <c r="AE2489"/>
      <c r="AF2489"/>
      <c r="AG2489"/>
      <c r="AH2489"/>
      <c r="AI2489"/>
      <c r="AJ2489"/>
    </row>
    <row r="2490" spans="1:36" ht="24.95" customHeight="1">
      <c r="A2490" s="66"/>
      <c r="M2490" s="37"/>
      <c r="N2490" s="37"/>
      <c r="U2490"/>
      <c r="V2490"/>
      <c r="W2490"/>
      <c r="X2490" s="112"/>
      <c r="Y2490" s="112"/>
      <c r="Z2490" s="200"/>
      <c r="AA2490"/>
      <c r="AB2490"/>
      <c r="AC2490"/>
      <c r="AD2490"/>
      <c r="AE2490"/>
      <c r="AF2490"/>
      <c r="AG2490"/>
      <c r="AH2490"/>
      <c r="AI2490"/>
      <c r="AJ2490"/>
    </row>
    <row r="2491" spans="1:36" ht="24.95" customHeight="1">
      <c r="A2491" s="66"/>
      <c r="M2491" s="37"/>
      <c r="N2491" s="37"/>
      <c r="U2491"/>
      <c r="V2491"/>
      <c r="W2491"/>
      <c r="X2491" s="112"/>
      <c r="Y2491" s="112"/>
      <c r="Z2491" s="200"/>
      <c r="AA2491"/>
      <c r="AB2491"/>
      <c r="AC2491"/>
      <c r="AD2491"/>
      <c r="AE2491"/>
      <c r="AF2491"/>
      <c r="AG2491"/>
      <c r="AH2491"/>
      <c r="AI2491"/>
      <c r="AJ2491"/>
    </row>
    <row r="2492" spans="1:36" ht="24.95" customHeight="1">
      <c r="A2492" s="66"/>
      <c r="M2492" s="37"/>
      <c r="N2492" s="37"/>
      <c r="U2492"/>
      <c r="V2492"/>
      <c r="W2492"/>
      <c r="X2492" s="112"/>
      <c r="Y2492" s="112"/>
      <c r="Z2492" s="200"/>
      <c r="AA2492"/>
      <c r="AB2492"/>
      <c r="AC2492"/>
      <c r="AD2492"/>
      <c r="AE2492"/>
      <c r="AF2492"/>
      <c r="AG2492"/>
      <c r="AH2492"/>
      <c r="AI2492"/>
      <c r="AJ2492"/>
    </row>
    <row r="2493" spans="1:36" ht="24.95" customHeight="1">
      <c r="A2493" s="66"/>
      <c r="M2493" s="37"/>
      <c r="N2493" s="37"/>
      <c r="U2493"/>
      <c r="V2493"/>
      <c r="W2493"/>
      <c r="X2493" s="112"/>
      <c r="Y2493" s="112"/>
      <c r="Z2493" s="200"/>
      <c r="AA2493"/>
      <c r="AB2493"/>
      <c r="AC2493"/>
      <c r="AD2493"/>
      <c r="AE2493"/>
      <c r="AF2493"/>
      <c r="AG2493"/>
      <c r="AH2493"/>
      <c r="AI2493"/>
      <c r="AJ2493"/>
    </row>
    <row r="2494" spans="1:36" ht="24.95" customHeight="1">
      <c r="A2494" s="66"/>
      <c r="M2494" s="37"/>
      <c r="N2494" s="37"/>
      <c r="U2494"/>
      <c r="V2494"/>
      <c r="W2494"/>
      <c r="X2494" s="112"/>
      <c r="Y2494" s="112"/>
      <c r="Z2494" s="200"/>
      <c r="AA2494"/>
      <c r="AB2494"/>
      <c r="AC2494"/>
      <c r="AD2494"/>
      <c r="AE2494"/>
      <c r="AF2494"/>
      <c r="AG2494"/>
      <c r="AH2494"/>
      <c r="AI2494"/>
      <c r="AJ2494"/>
    </row>
    <row r="2495" spans="1:36" ht="24.95" customHeight="1">
      <c r="A2495" s="66"/>
      <c r="M2495" s="37"/>
      <c r="N2495" s="37"/>
      <c r="U2495"/>
      <c r="V2495"/>
      <c r="W2495"/>
      <c r="X2495" s="112"/>
      <c r="Y2495" s="112"/>
      <c r="Z2495" s="200"/>
      <c r="AA2495"/>
      <c r="AB2495"/>
      <c r="AC2495"/>
      <c r="AD2495"/>
      <c r="AE2495"/>
      <c r="AF2495"/>
      <c r="AG2495"/>
      <c r="AH2495"/>
      <c r="AI2495"/>
      <c r="AJ2495"/>
    </row>
    <row r="2496" spans="1:36" ht="24.95" customHeight="1">
      <c r="A2496" s="66"/>
      <c r="M2496" s="37"/>
      <c r="N2496" s="37"/>
      <c r="U2496"/>
      <c r="V2496"/>
      <c r="W2496"/>
      <c r="X2496" s="112"/>
      <c r="Y2496" s="112"/>
      <c r="Z2496" s="200"/>
      <c r="AA2496"/>
      <c r="AB2496"/>
      <c r="AC2496"/>
      <c r="AD2496"/>
      <c r="AE2496"/>
      <c r="AF2496"/>
      <c r="AG2496"/>
      <c r="AH2496"/>
      <c r="AI2496"/>
      <c r="AJ2496"/>
    </row>
    <row r="2497" spans="1:36" ht="24.95" customHeight="1">
      <c r="A2497" s="66"/>
      <c r="M2497" s="37"/>
      <c r="N2497" s="37"/>
      <c r="U2497"/>
      <c r="V2497"/>
      <c r="W2497"/>
      <c r="X2497" s="112"/>
      <c r="Y2497" s="112"/>
      <c r="Z2497" s="200"/>
      <c r="AA2497"/>
      <c r="AB2497"/>
      <c r="AC2497"/>
      <c r="AD2497"/>
      <c r="AE2497"/>
      <c r="AF2497"/>
      <c r="AG2497"/>
      <c r="AH2497"/>
      <c r="AI2497"/>
      <c r="AJ2497"/>
    </row>
    <row r="2498" spans="1:36" ht="24.95" customHeight="1">
      <c r="A2498" s="66"/>
      <c r="M2498" s="37"/>
      <c r="N2498" s="37"/>
      <c r="U2498"/>
      <c r="V2498"/>
      <c r="W2498"/>
      <c r="X2498" s="112"/>
      <c r="Y2498" s="112"/>
      <c r="Z2498" s="200"/>
      <c r="AA2498"/>
      <c r="AB2498"/>
      <c r="AC2498"/>
      <c r="AD2498"/>
      <c r="AE2498"/>
      <c r="AF2498"/>
      <c r="AG2498"/>
      <c r="AH2498"/>
      <c r="AI2498"/>
      <c r="AJ2498"/>
    </row>
    <row r="2499" spans="1:36" ht="24.95" customHeight="1">
      <c r="A2499" s="66"/>
      <c r="M2499" s="37"/>
      <c r="N2499" s="37"/>
      <c r="U2499"/>
      <c r="V2499"/>
      <c r="W2499"/>
      <c r="X2499" s="112"/>
      <c r="Y2499" s="112"/>
      <c r="Z2499" s="200"/>
      <c r="AA2499"/>
      <c r="AB2499"/>
      <c r="AC2499"/>
      <c r="AD2499"/>
      <c r="AE2499"/>
      <c r="AF2499"/>
      <c r="AG2499"/>
      <c r="AH2499"/>
      <c r="AI2499"/>
      <c r="AJ2499"/>
    </row>
    <row r="2500" spans="1:36" ht="24.95" customHeight="1">
      <c r="A2500" s="66"/>
      <c r="M2500" s="37"/>
      <c r="N2500" s="37"/>
      <c r="U2500"/>
      <c r="V2500"/>
      <c r="W2500"/>
      <c r="X2500" s="112"/>
      <c r="Y2500" s="112"/>
      <c r="Z2500" s="200"/>
      <c r="AA2500"/>
      <c r="AB2500"/>
      <c r="AC2500"/>
      <c r="AD2500"/>
      <c r="AE2500"/>
      <c r="AF2500"/>
      <c r="AG2500"/>
      <c r="AH2500"/>
      <c r="AI2500"/>
      <c r="AJ2500"/>
    </row>
    <row r="2501" spans="1:36" ht="24.95" customHeight="1">
      <c r="A2501" s="66"/>
      <c r="M2501" s="37"/>
      <c r="N2501" s="37"/>
      <c r="U2501"/>
      <c r="V2501"/>
      <c r="W2501"/>
      <c r="X2501" s="112"/>
      <c r="Y2501" s="112"/>
      <c r="Z2501" s="200"/>
      <c r="AA2501"/>
      <c r="AB2501"/>
      <c r="AC2501"/>
      <c r="AD2501"/>
      <c r="AE2501"/>
      <c r="AF2501"/>
      <c r="AG2501"/>
      <c r="AH2501"/>
      <c r="AI2501"/>
      <c r="AJ2501"/>
    </row>
    <row r="2502" spans="1:36" ht="24.95" customHeight="1">
      <c r="A2502" s="66"/>
      <c r="M2502" s="37"/>
      <c r="N2502" s="37"/>
      <c r="U2502"/>
      <c r="V2502"/>
      <c r="W2502"/>
      <c r="X2502" s="112"/>
      <c r="Y2502" s="112"/>
      <c r="Z2502" s="200"/>
      <c r="AA2502"/>
      <c r="AB2502"/>
      <c r="AC2502"/>
      <c r="AD2502"/>
      <c r="AE2502"/>
      <c r="AF2502"/>
      <c r="AG2502"/>
      <c r="AH2502"/>
      <c r="AI2502"/>
      <c r="AJ2502"/>
    </row>
    <row r="2503" spans="1:36" ht="24.95" customHeight="1">
      <c r="A2503" s="66"/>
      <c r="M2503" s="37"/>
      <c r="N2503" s="37"/>
      <c r="U2503"/>
      <c r="V2503"/>
      <c r="W2503"/>
      <c r="X2503" s="112"/>
      <c r="Y2503" s="112"/>
      <c r="Z2503" s="200"/>
      <c r="AA2503"/>
      <c r="AB2503"/>
      <c r="AC2503"/>
      <c r="AD2503"/>
      <c r="AE2503"/>
      <c r="AF2503"/>
      <c r="AG2503"/>
      <c r="AH2503"/>
      <c r="AI2503"/>
      <c r="AJ2503"/>
    </row>
    <row r="2504" spans="1:36" ht="24.95" customHeight="1">
      <c r="A2504" s="66"/>
      <c r="M2504" s="37"/>
      <c r="N2504" s="37"/>
      <c r="U2504"/>
      <c r="V2504"/>
      <c r="W2504"/>
      <c r="X2504" s="112"/>
      <c r="Y2504" s="112"/>
      <c r="Z2504" s="200"/>
      <c r="AA2504"/>
      <c r="AB2504"/>
      <c r="AC2504"/>
      <c r="AD2504"/>
      <c r="AE2504"/>
      <c r="AF2504"/>
      <c r="AG2504"/>
      <c r="AH2504"/>
      <c r="AI2504"/>
      <c r="AJ2504"/>
    </row>
    <row r="2505" spans="1:36" ht="24.95" customHeight="1">
      <c r="A2505" s="66"/>
      <c r="M2505" s="37"/>
      <c r="N2505" s="37"/>
      <c r="U2505"/>
      <c r="V2505"/>
      <c r="W2505"/>
      <c r="X2505" s="112"/>
      <c r="Y2505" s="112"/>
      <c r="Z2505" s="200"/>
      <c r="AA2505"/>
      <c r="AB2505"/>
      <c r="AC2505"/>
      <c r="AD2505"/>
      <c r="AE2505"/>
      <c r="AF2505"/>
      <c r="AG2505"/>
      <c r="AH2505"/>
      <c r="AI2505"/>
      <c r="AJ2505"/>
    </row>
    <row r="2506" spans="1:36" ht="24.95" customHeight="1">
      <c r="A2506" s="66"/>
      <c r="M2506" s="37"/>
      <c r="N2506" s="37"/>
      <c r="U2506"/>
      <c r="V2506"/>
      <c r="W2506"/>
      <c r="X2506" s="112"/>
      <c r="Y2506" s="112"/>
      <c r="Z2506" s="200"/>
      <c r="AA2506"/>
      <c r="AB2506"/>
      <c r="AC2506"/>
      <c r="AD2506"/>
      <c r="AE2506"/>
      <c r="AF2506"/>
      <c r="AG2506"/>
      <c r="AH2506"/>
      <c r="AI2506"/>
      <c r="AJ2506"/>
    </row>
    <row r="2507" spans="1:36" ht="24.95" customHeight="1">
      <c r="A2507" s="66"/>
      <c r="M2507" s="37"/>
      <c r="N2507" s="37"/>
      <c r="U2507"/>
      <c r="V2507"/>
      <c r="W2507"/>
      <c r="X2507" s="112"/>
      <c r="Y2507" s="112"/>
      <c r="Z2507" s="200"/>
      <c r="AA2507"/>
      <c r="AB2507"/>
      <c r="AC2507"/>
      <c r="AD2507"/>
      <c r="AE2507"/>
      <c r="AF2507"/>
      <c r="AG2507"/>
      <c r="AH2507"/>
      <c r="AI2507"/>
      <c r="AJ2507"/>
    </row>
    <row r="2508" spans="1:36" ht="24.95" customHeight="1">
      <c r="A2508" s="66"/>
      <c r="M2508" s="37"/>
      <c r="N2508" s="37"/>
      <c r="U2508"/>
      <c r="V2508"/>
      <c r="W2508"/>
      <c r="X2508" s="112"/>
      <c r="Y2508" s="112"/>
      <c r="Z2508" s="200"/>
      <c r="AA2508"/>
      <c r="AB2508"/>
      <c r="AC2508"/>
      <c r="AD2508"/>
      <c r="AE2508"/>
      <c r="AF2508"/>
      <c r="AG2508"/>
      <c r="AH2508"/>
      <c r="AI2508"/>
      <c r="AJ2508"/>
    </row>
    <row r="2509" spans="1:36" ht="24.95" customHeight="1">
      <c r="A2509" s="66"/>
      <c r="M2509" s="37"/>
      <c r="N2509" s="37"/>
      <c r="U2509"/>
      <c r="V2509"/>
      <c r="W2509"/>
      <c r="X2509" s="112"/>
      <c r="Y2509" s="112"/>
      <c r="Z2509" s="200"/>
      <c r="AA2509"/>
      <c r="AB2509"/>
      <c r="AC2509"/>
      <c r="AD2509"/>
      <c r="AE2509"/>
      <c r="AF2509"/>
      <c r="AG2509"/>
      <c r="AH2509"/>
      <c r="AI2509"/>
      <c r="AJ2509"/>
    </row>
    <row r="2510" spans="1:36" ht="24.95" customHeight="1">
      <c r="A2510" s="66"/>
      <c r="M2510" s="37"/>
      <c r="N2510" s="37"/>
      <c r="U2510"/>
      <c r="V2510"/>
      <c r="W2510"/>
      <c r="X2510" s="112"/>
      <c r="Y2510" s="112"/>
      <c r="Z2510" s="200"/>
      <c r="AA2510"/>
      <c r="AB2510"/>
      <c r="AC2510"/>
      <c r="AD2510"/>
      <c r="AE2510"/>
      <c r="AF2510"/>
      <c r="AG2510"/>
      <c r="AH2510"/>
      <c r="AI2510"/>
      <c r="AJ2510"/>
    </row>
    <row r="2511" spans="1:36" ht="24.95" customHeight="1">
      <c r="A2511" s="66"/>
      <c r="M2511" s="37"/>
      <c r="N2511" s="37"/>
      <c r="U2511"/>
      <c r="V2511"/>
      <c r="W2511"/>
      <c r="X2511" s="112"/>
      <c r="Y2511" s="112"/>
      <c r="Z2511" s="200"/>
      <c r="AA2511"/>
      <c r="AB2511"/>
      <c r="AC2511"/>
      <c r="AD2511"/>
      <c r="AE2511"/>
      <c r="AF2511"/>
      <c r="AG2511"/>
      <c r="AH2511"/>
      <c r="AI2511"/>
      <c r="AJ2511"/>
    </row>
    <row r="2512" spans="1:36" ht="24.95" customHeight="1">
      <c r="A2512" s="66"/>
      <c r="M2512" s="37"/>
      <c r="N2512" s="37"/>
      <c r="U2512"/>
      <c r="V2512"/>
      <c r="W2512"/>
      <c r="X2512" s="112"/>
      <c r="Y2512" s="112"/>
      <c r="Z2512" s="200"/>
      <c r="AA2512"/>
      <c r="AB2512"/>
      <c r="AC2512"/>
      <c r="AD2512"/>
      <c r="AE2512"/>
      <c r="AF2512"/>
      <c r="AG2512"/>
      <c r="AH2512"/>
      <c r="AI2512"/>
      <c r="AJ2512"/>
    </row>
    <row r="2513" spans="1:36" ht="24.95" customHeight="1">
      <c r="A2513" s="66"/>
      <c r="M2513" s="37"/>
      <c r="N2513" s="37"/>
      <c r="U2513"/>
      <c r="V2513"/>
      <c r="W2513"/>
      <c r="X2513" s="112"/>
      <c r="Y2513" s="112"/>
      <c r="Z2513" s="200"/>
      <c r="AA2513"/>
      <c r="AB2513"/>
      <c r="AC2513"/>
      <c r="AD2513"/>
      <c r="AE2513"/>
      <c r="AF2513"/>
      <c r="AG2513"/>
      <c r="AH2513"/>
      <c r="AI2513"/>
      <c r="AJ2513"/>
    </row>
    <row r="2514" spans="1:36" ht="24.95" customHeight="1">
      <c r="A2514" s="66"/>
      <c r="M2514" s="37"/>
      <c r="N2514" s="37"/>
      <c r="U2514"/>
      <c r="V2514"/>
      <c r="W2514"/>
      <c r="X2514" s="112"/>
      <c r="Y2514" s="112"/>
      <c r="Z2514" s="200"/>
      <c r="AA2514"/>
      <c r="AB2514"/>
      <c r="AC2514"/>
      <c r="AD2514"/>
      <c r="AE2514"/>
      <c r="AF2514"/>
      <c r="AG2514"/>
      <c r="AH2514"/>
      <c r="AI2514"/>
      <c r="AJ2514"/>
    </row>
    <row r="2515" spans="1:36" ht="24.95" customHeight="1">
      <c r="A2515" s="66"/>
      <c r="M2515" s="37"/>
      <c r="N2515" s="37"/>
      <c r="U2515"/>
      <c r="V2515"/>
      <c r="W2515"/>
      <c r="X2515" s="112"/>
      <c r="Y2515" s="112"/>
      <c r="Z2515" s="200"/>
      <c r="AA2515"/>
      <c r="AB2515"/>
      <c r="AC2515"/>
      <c r="AD2515"/>
      <c r="AE2515"/>
      <c r="AF2515"/>
      <c r="AG2515"/>
      <c r="AH2515"/>
      <c r="AI2515"/>
      <c r="AJ2515"/>
    </row>
    <row r="2516" spans="1:36" ht="24.95" customHeight="1">
      <c r="A2516" s="66"/>
      <c r="M2516" s="37"/>
      <c r="N2516" s="37"/>
      <c r="U2516"/>
      <c r="V2516"/>
      <c r="W2516"/>
      <c r="X2516" s="112"/>
      <c r="Y2516" s="112"/>
      <c r="Z2516" s="200"/>
      <c r="AA2516"/>
      <c r="AB2516"/>
      <c r="AC2516"/>
      <c r="AD2516"/>
      <c r="AE2516"/>
      <c r="AF2516"/>
      <c r="AG2516"/>
      <c r="AH2516"/>
      <c r="AI2516"/>
      <c r="AJ2516"/>
    </row>
    <row r="2517" spans="1:36" ht="24.95" customHeight="1">
      <c r="A2517" s="66"/>
      <c r="M2517" s="37"/>
      <c r="N2517" s="37"/>
      <c r="U2517"/>
      <c r="V2517"/>
      <c r="W2517"/>
      <c r="X2517" s="112"/>
      <c r="Y2517" s="112"/>
      <c r="Z2517" s="200"/>
      <c r="AA2517"/>
      <c r="AB2517"/>
      <c r="AC2517"/>
      <c r="AD2517"/>
      <c r="AE2517"/>
      <c r="AF2517"/>
      <c r="AG2517"/>
      <c r="AH2517"/>
      <c r="AI2517"/>
      <c r="AJ2517"/>
    </row>
    <row r="2518" spans="1:36" ht="24.95" customHeight="1">
      <c r="A2518" s="66"/>
      <c r="M2518" s="37"/>
      <c r="N2518" s="37"/>
      <c r="U2518"/>
      <c r="V2518"/>
      <c r="W2518"/>
      <c r="X2518" s="112"/>
      <c r="Y2518" s="112"/>
      <c r="Z2518" s="200"/>
      <c r="AA2518"/>
      <c r="AB2518"/>
      <c r="AC2518"/>
      <c r="AD2518"/>
      <c r="AE2518"/>
      <c r="AF2518"/>
      <c r="AG2518"/>
      <c r="AH2518"/>
      <c r="AI2518"/>
      <c r="AJ2518"/>
    </row>
    <row r="2519" spans="1:36" ht="24.95" customHeight="1">
      <c r="A2519" s="66"/>
      <c r="M2519" s="37"/>
      <c r="N2519" s="37"/>
      <c r="U2519"/>
      <c r="V2519"/>
      <c r="W2519"/>
      <c r="X2519" s="112"/>
      <c r="Y2519" s="112"/>
      <c r="Z2519" s="200"/>
      <c r="AA2519"/>
      <c r="AB2519"/>
      <c r="AC2519"/>
      <c r="AD2519"/>
      <c r="AE2519"/>
      <c r="AF2519"/>
      <c r="AG2519"/>
      <c r="AH2519"/>
      <c r="AI2519"/>
      <c r="AJ2519"/>
    </row>
    <row r="2520" spans="1:36" ht="24.95" customHeight="1">
      <c r="A2520" s="66"/>
      <c r="M2520" s="37"/>
      <c r="N2520" s="37"/>
      <c r="U2520"/>
      <c r="V2520"/>
      <c r="W2520"/>
      <c r="X2520" s="112"/>
      <c r="Y2520" s="112"/>
      <c r="Z2520" s="200"/>
      <c r="AA2520"/>
      <c r="AB2520"/>
      <c r="AC2520"/>
      <c r="AD2520"/>
      <c r="AE2520"/>
      <c r="AF2520"/>
      <c r="AG2520"/>
      <c r="AH2520"/>
      <c r="AI2520"/>
      <c r="AJ2520"/>
    </row>
    <row r="2521" spans="1:36" ht="24.95" customHeight="1">
      <c r="A2521" s="66"/>
      <c r="M2521" s="37"/>
      <c r="N2521" s="37"/>
      <c r="U2521"/>
      <c r="V2521"/>
      <c r="W2521"/>
      <c r="X2521" s="112"/>
      <c r="Y2521" s="112"/>
      <c r="Z2521" s="200"/>
      <c r="AA2521"/>
      <c r="AB2521"/>
      <c r="AC2521"/>
      <c r="AD2521"/>
      <c r="AE2521"/>
      <c r="AF2521"/>
      <c r="AG2521"/>
      <c r="AH2521"/>
      <c r="AI2521"/>
      <c r="AJ2521"/>
    </row>
  </sheetData>
  <mergeCells count="8">
    <mergeCell ref="AJ12:AJ13"/>
    <mergeCell ref="N12:N15"/>
    <mergeCell ref="AG12:AI13"/>
    <mergeCell ref="R12:T13"/>
    <mergeCell ref="U12:W13"/>
    <mergeCell ref="X12:Z13"/>
    <mergeCell ref="AA12:AC13"/>
    <mergeCell ref="AD12:AF13"/>
  </mergeCells>
  <pageMargins left="0.7" right="0.7" top="0.75" bottom="0.75" header="0.3" footer="0.3"/>
  <pageSetup orientation="portrait" horizontalDpi="4294967293" verticalDpi="12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58ACDC7-0D0A-44B6-8225-3CE62C82D614}">
          <x14:formula1>
            <xm:f>Budget!$AC$1:$AC$8</xm:f>
          </x14:formula1>
          <xm:sqref>C1:C1048576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6CFA-D3A6-4FF5-911A-0E00AF213878}">
  <dimension ref="A1:AK1604"/>
  <sheetViews>
    <sheetView topLeftCell="E1" zoomScale="40" zoomScaleNormal="40" workbookViewId="0">
      <pane ySplit="15" topLeftCell="A50" activePane="bottomLeft" state="frozen"/>
      <selection pane="bottomLeft" activeCell="L62" sqref="L62"/>
      <selection activeCell="M12" sqref="M12"/>
    </sheetView>
  </sheetViews>
  <sheetFormatPr defaultColWidth="9.140625" defaultRowHeight="28.5"/>
  <cols>
    <col min="1" max="1" width="19" style="16" bestFit="1" customWidth="1"/>
    <col min="2" max="2" width="27" style="1059" customWidth="1"/>
    <col min="3" max="3" width="29.85546875" style="16" bestFit="1" customWidth="1"/>
    <col min="4" max="5" width="25.28515625" style="229" customWidth="1"/>
    <col min="6" max="6" width="55.42578125" style="16" customWidth="1"/>
    <col min="7" max="7" width="56.85546875" style="16" customWidth="1"/>
    <col min="8" max="10" width="25.42578125" style="16" customWidth="1"/>
    <col min="11" max="12" width="25.42578125" style="560" customWidth="1"/>
    <col min="13" max="13" width="31.28515625" style="197" bestFit="1" customWidth="1"/>
    <col min="14" max="14" width="123.28515625" style="840" bestFit="1" customWidth="1"/>
    <col min="15" max="15" width="36" style="560" customWidth="1"/>
    <col min="16" max="17" width="34.28515625" style="194" bestFit="1" customWidth="1"/>
    <col min="18" max="18" width="32.42578125" style="18" customWidth="1"/>
    <col min="19" max="19" width="29" style="18" customWidth="1"/>
    <col min="20" max="20" width="30.85546875" style="18" bestFit="1" customWidth="1"/>
    <col min="21" max="21" width="27.7109375" style="23" customWidth="1"/>
    <col min="22" max="22" width="27.7109375" style="24" customWidth="1"/>
    <col min="23" max="23" width="28.7109375" style="24" bestFit="1" customWidth="1"/>
    <col min="24" max="24" width="29.28515625" style="111" bestFit="1" customWidth="1"/>
    <col min="25" max="25" width="29.140625" style="111" bestFit="1" customWidth="1"/>
    <col min="26" max="26" width="29.28515625" style="176" bestFit="1" customWidth="1"/>
    <col min="27" max="27" width="29.28515625" style="23" bestFit="1" customWidth="1"/>
    <col min="28" max="28" width="25.85546875" style="24" bestFit="1" customWidth="1"/>
    <col min="29" max="29" width="29.28515625" style="24" bestFit="1" customWidth="1"/>
    <col min="30" max="30" width="28.42578125" style="23" bestFit="1" customWidth="1"/>
    <col min="31" max="31" width="28.42578125" style="24" bestFit="1" customWidth="1"/>
    <col min="32" max="32" width="26.42578125" style="24" bestFit="1" customWidth="1"/>
    <col min="33" max="33" width="25.7109375" style="23" customWidth="1"/>
    <col min="34" max="35" width="25.7109375" style="24" customWidth="1"/>
    <col min="36" max="36" width="28.42578125" style="24" bestFit="1" customWidth="1"/>
    <col min="37" max="16384" width="9.140625" style="18"/>
  </cols>
  <sheetData>
    <row r="1" spans="1:37" ht="30" customHeight="1" thickBot="1">
      <c r="A1" s="618"/>
      <c r="B1" s="1069"/>
      <c r="D1" s="227"/>
      <c r="E1" s="227"/>
      <c r="M1" s="262"/>
      <c r="N1" s="942"/>
      <c r="P1" s="625"/>
      <c r="Q1" s="528" t="s">
        <v>585</v>
      </c>
      <c r="R1" s="529" t="s">
        <v>60</v>
      </c>
      <c r="S1" s="529" t="s">
        <v>2</v>
      </c>
      <c r="T1" s="529" t="s">
        <v>3</v>
      </c>
      <c r="U1" s="530" t="s">
        <v>4</v>
      </c>
      <c r="V1" s="531" t="s">
        <v>5</v>
      </c>
      <c r="W1" s="177"/>
      <c r="X1" s="177"/>
      <c r="Y1" s="18"/>
      <c r="Z1" s="18"/>
      <c r="AA1" s="178"/>
      <c r="AB1" s="18"/>
      <c r="AC1" s="18"/>
      <c r="AD1" s="18"/>
      <c r="AE1" s="179"/>
      <c r="AF1" s="179"/>
      <c r="AG1" s="179"/>
      <c r="AH1" s="179"/>
      <c r="AI1" s="179"/>
      <c r="AJ1" s="179"/>
      <c r="AK1" s="179"/>
    </row>
    <row r="2" spans="1:37" ht="30" customHeight="1" thickBot="1">
      <c r="D2" s="227"/>
      <c r="E2" s="227"/>
      <c r="M2" s="263"/>
      <c r="N2" s="943"/>
      <c r="P2" s="626"/>
      <c r="Q2" s="180" t="s">
        <v>6</v>
      </c>
      <c r="R2" s="181">
        <f>SUM(R11)</f>
        <v>265</v>
      </c>
      <c r="S2" s="181">
        <f>SUM(S15)</f>
        <v>265</v>
      </c>
      <c r="T2" s="181">
        <f t="shared" ref="T2:T10" si="0">SUM(R2)-S2</f>
        <v>0</v>
      </c>
      <c r="U2" s="182">
        <f>SUM(T15)</f>
        <v>630</v>
      </c>
      <c r="V2" s="183">
        <f>SUM(U2)-T2</f>
        <v>630</v>
      </c>
      <c r="W2" s="184"/>
      <c r="X2" s="184"/>
      <c r="Y2" s="18"/>
      <c r="Z2" s="18"/>
      <c r="AA2" s="178"/>
      <c r="AB2" s="18"/>
      <c r="AC2" s="18"/>
      <c r="AD2" s="18"/>
      <c r="AE2" s="179"/>
      <c r="AF2" s="179"/>
      <c r="AG2" s="179"/>
      <c r="AH2" s="179"/>
      <c r="AI2" s="179"/>
      <c r="AJ2" s="179"/>
      <c r="AK2" s="179"/>
    </row>
    <row r="3" spans="1:37" ht="30" customHeight="1" thickBot="1">
      <c r="D3" s="227"/>
      <c r="E3" s="227"/>
      <c r="M3" s="263"/>
      <c r="N3" s="943"/>
      <c r="P3" s="626"/>
      <c r="Q3" s="180" t="s">
        <v>7</v>
      </c>
      <c r="R3" s="181">
        <f>SUM(U11)</f>
        <v>466</v>
      </c>
      <c r="S3" s="181">
        <f>SUM(V15)</f>
        <v>466</v>
      </c>
      <c r="T3" s="181">
        <f t="shared" si="0"/>
        <v>0</v>
      </c>
      <c r="U3" s="182">
        <f>SUM(W15)</f>
        <v>5593.0999999999995</v>
      </c>
      <c r="V3" s="183">
        <f>SUM(U3)-T3</f>
        <v>5593.0999999999995</v>
      </c>
      <c r="W3" s="185"/>
      <c r="X3" s="185"/>
      <c r="Y3" s="18"/>
      <c r="Z3" s="18"/>
      <c r="AA3" s="178"/>
      <c r="AB3" s="18"/>
      <c r="AC3" s="18"/>
      <c r="AD3" s="18"/>
      <c r="AE3" s="179"/>
      <c r="AF3" s="179"/>
      <c r="AG3" s="179"/>
      <c r="AH3" s="179"/>
      <c r="AI3" s="179"/>
      <c r="AJ3" s="179"/>
      <c r="AK3" s="179"/>
    </row>
    <row r="4" spans="1:37" ht="30" customHeight="1" thickBot="1">
      <c r="D4" s="227"/>
      <c r="E4" s="227"/>
      <c r="M4" s="263"/>
      <c r="N4" s="943"/>
      <c r="P4" s="626"/>
      <c r="Q4" s="180" t="s">
        <v>8</v>
      </c>
      <c r="R4" s="181">
        <f>SUM(X11)</f>
        <v>11635.5</v>
      </c>
      <c r="S4" s="181">
        <f>SUM(Y15)</f>
        <v>11635.5</v>
      </c>
      <c r="T4" s="181">
        <f t="shared" si="0"/>
        <v>0</v>
      </c>
      <c r="U4" s="182">
        <f>SUM(Z15)</f>
        <v>7338.1500000000005</v>
      </c>
      <c r="V4" s="183">
        <f>SUM(U4)-T4</f>
        <v>7338.1500000000005</v>
      </c>
      <c r="W4" s="186"/>
      <c r="X4" s="185"/>
      <c r="Y4" s="18"/>
      <c r="Z4" s="18"/>
      <c r="AA4" s="178"/>
      <c r="AB4" s="18"/>
      <c r="AC4" s="18"/>
      <c r="AD4" s="18"/>
      <c r="AE4" s="179"/>
      <c r="AF4" s="179"/>
      <c r="AG4" s="179"/>
      <c r="AH4" s="179"/>
      <c r="AI4" s="179"/>
      <c r="AJ4" s="179"/>
      <c r="AK4" s="179"/>
    </row>
    <row r="5" spans="1:37" ht="30" customHeight="1" thickBot="1">
      <c r="B5" s="1048" t="s">
        <v>189</v>
      </c>
      <c r="C5" s="16" t="s">
        <v>197</v>
      </c>
      <c r="D5" s="227"/>
      <c r="E5" s="227"/>
      <c r="M5" s="263"/>
      <c r="N5" s="943"/>
      <c r="P5" s="626"/>
      <c r="Q5" s="180" t="s">
        <v>9</v>
      </c>
      <c r="R5" s="181">
        <f>SUM(AA11)</f>
        <v>0</v>
      </c>
      <c r="S5" s="181">
        <f>SUM(AB15)</f>
        <v>0</v>
      </c>
      <c r="T5" s="181">
        <f t="shared" si="0"/>
        <v>0</v>
      </c>
      <c r="U5" s="182">
        <f>SUM(AC15)</f>
        <v>160</v>
      </c>
      <c r="V5" s="183">
        <f>SUM(U5)-T5</f>
        <v>160</v>
      </c>
      <c r="W5" s="187"/>
      <c r="X5" s="185"/>
      <c r="Y5" s="18"/>
      <c r="Z5" s="18"/>
      <c r="AA5" s="178"/>
      <c r="AB5" s="18"/>
      <c r="AC5" s="18"/>
      <c r="AD5" s="18"/>
      <c r="AE5" s="179"/>
      <c r="AF5" s="179"/>
      <c r="AG5" s="179"/>
      <c r="AH5" s="179"/>
      <c r="AI5" s="179"/>
      <c r="AJ5" s="179"/>
      <c r="AK5" s="179"/>
    </row>
    <row r="6" spans="1:37" ht="30" customHeight="1" thickBot="1">
      <c r="B6" s="1048" t="s">
        <v>198</v>
      </c>
      <c r="C6" s="16" t="s">
        <v>199</v>
      </c>
      <c r="D6" s="227"/>
      <c r="E6" s="227"/>
      <c r="M6" s="263"/>
      <c r="N6" s="943"/>
      <c r="P6" s="626"/>
      <c r="Q6" s="180" t="s">
        <v>10</v>
      </c>
      <c r="R6" s="181">
        <f>SUM(R2:R5)</f>
        <v>12366.5</v>
      </c>
      <c r="S6" s="181">
        <f>SUM(S2:S5)</f>
        <v>12366.5</v>
      </c>
      <c r="T6" s="181">
        <f t="shared" si="0"/>
        <v>0</v>
      </c>
      <c r="U6" s="182">
        <f>SUM(U2:U5)</f>
        <v>13721.25</v>
      </c>
      <c r="V6" s="183">
        <f>SUM(U6)-T6</f>
        <v>13721.25</v>
      </c>
      <c r="W6" s="187"/>
      <c r="X6" s="185"/>
      <c r="Y6" s="18"/>
      <c r="Z6" s="18"/>
      <c r="AA6" s="178"/>
      <c r="AB6" s="18"/>
      <c r="AC6" s="18"/>
      <c r="AD6" s="18"/>
      <c r="AE6" s="179"/>
      <c r="AF6" s="179"/>
      <c r="AG6" s="179"/>
      <c r="AH6" s="179"/>
      <c r="AI6" s="179"/>
      <c r="AJ6" s="179"/>
      <c r="AK6" s="179"/>
    </row>
    <row r="7" spans="1:37" ht="30" customHeight="1" thickBot="1">
      <c r="B7" s="1048" t="s">
        <v>200</v>
      </c>
      <c r="C7" s="16" t="s">
        <v>201</v>
      </c>
      <c r="D7" s="227"/>
      <c r="E7" s="227"/>
      <c r="M7" s="263"/>
      <c r="N7" s="943"/>
      <c r="P7" s="626"/>
      <c r="Q7" s="639" t="s">
        <v>11</v>
      </c>
      <c r="R7" s="640">
        <v>10000</v>
      </c>
      <c r="S7" s="640">
        <f>SUM(AJ11)</f>
        <v>16097.5</v>
      </c>
      <c r="T7" s="630"/>
      <c r="U7" s="641">
        <v>0</v>
      </c>
      <c r="V7" s="642">
        <v>0</v>
      </c>
      <c r="W7" s="186"/>
      <c r="X7" s="185"/>
      <c r="Y7" s="18"/>
      <c r="Z7" s="18"/>
      <c r="AA7" s="178"/>
      <c r="AB7" s="18"/>
      <c r="AC7" s="18"/>
      <c r="AD7" s="18"/>
      <c r="AE7" s="179"/>
      <c r="AF7" s="179"/>
      <c r="AG7" s="179"/>
      <c r="AH7" s="179"/>
      <c r="AI7" s="179"/>
      <c r="AJ7" s="179"/>
      <c r="AK7" s="179"/>
    </row>
    <row r="8" spans="1:37" ht="30" customHeight="1" thickBot="1">
      <c r="B8" s="1048" t="s">
        <v>202</v>
      </c>
      <c r="C8" s="16" t="s">
        <v>203</v>
      </c>
      <c r="D8" s="227"/>
      <c r="E8" s="227"/>
      <c r="M8" s="263"/>
      <c r="N8" s="943"/>
      <c r="P8" s="626"/>
      <c r="Q8" s="180" t="s">
        <v>12</v>
      </c>
      <c r="R8" s="181">
        <f>SUM(AD11)</f>
        <v>1093.5999999999999</v>
      </c>
      <c r="S8" s="181">
        <f>SUM(AE15)</f>
        <v>1093.5999999999999</v>
      </c>
      <c r="T8" s="181">
        <f t="shared" si="0"/>
        <v>0</v>
      </c>
      <c r="U8" s="182">
        <f>SUM(AF15)</f>
        <v>3466.34</v>
      </c>
      <c r="V8" s="183">
        <f>SUM(U8)-T8</f>
        <v>3466.34</v>
      </c>
      <c r="W8" s="186"/>
      <c r="X8" s="185"/>
      <c r="Y8" s="18"/>
      <c r="Z8" s="18"/>
      <c r="AA8" s="178"/>
      <c r="AB8" s="18"/>
      <c r="AC8" s="18"/>
      <c r="AD8" s="18"/>
      <c r="AE8" s="179"/>
      <c r="AF8" s="179"/>
      <c r="AG8" s="179"/>
      <c r="AH8" s="179"/>
      <c r="AI8" s="179"/>
      <c r="AJ8" s="179"/>
      <c r="AK8" s="179"/>
    </row>
    <row r="9" spans="1:37" ht="30" customHeight="1" thickBot="1">
      <c r="B9" s="1059" t="s">
        <v>204</v>
      </c>
      <c r="D9" s="227"/>
      <c r="E9" s="227"/>
      <c r="M9" s="263"/>
      <c r="N9" s="943"/>
      <c r="P9" s="626"/>
      <c r="Q9" s="180" t="s">
        <v>13</v>
      </c>
      <c r="R9" s="181">
        <f>SUM(AG11)</f>
        <v>10.08</v>
      </c>
      <c r="S9" s="181">
        <f>SUM(AH15)</f>
        <v>10.08</v>
      </c>
      <c r="T9" s="181">
        <f t="shared" si="0"/>
        <v>0</v>
      </c>
      <c r="U9" s="182">
        <f>SUM(AI15)</f>
        <v>260.27999999999997</v>
      </c>
      <c r="V9" s="183">
        <f>SUM(U9)-T9</f>
        <v>260.27999999999997</v>
      </c>
      <c r="W9" s="188"/>
      <c r="X9" s="185"/>
      <c r="Y9" s="18"/>
      <c r="Z9" s="18"/>
      <c r="AA9" s="178"/>
      <c r="AB9" s="18"/>
      <c r="AC9" s="18"/>
      <c r="AD9" s="18"/>
      <c r="AE9" s="179"/>
      <c r="AF9" s="179"/>
      <c r="AG9" s="179"/>
      <c r="AH9" s="179"/>
      <c r="AI9" s="179"/>
      <c r="AJ9" s="179"/>
      <c r="AK9" s="179"/>
    </row>
    <row r="10" spans="1:37" ht="30" customHeight="1" thickBot="1">
      <c r="D10" s="227"/>
      <c r="E10" s="227"/>
      <c r="M10" s="263"/>
      <c r="N10" s="943"/>
      <c r="P10" s="626"/>
      <c r="Q10" s="180" t="s">
        <v>14</v>
      </c>
      <c r="R10" s="181">
        <f>SUM(R6)+R8+R9</f>
        <v>13470.18</v>
      </c>
      <c r="S10" s="181">
        <f>SUM(S2:S5)+S8+S9</f>
        <v>13470.18</v>
      </c>
      <c r="T10" s="181">
        <f t="shared" si="0"/>
        <v>0</v>
      </c>
      <c r="U10" s="182">
        <f>SUM(U6)+U8+U9</f>
        <v>17447.87</v>
      </c>
      <c r="V10" s="183">
        <f>SUM(U10)-T10</f>
        <v>17447.87</v>
      </c>
      <c r="W10" s="189"/>
      <c r="X10" s="189"/>
      <c r="Y10" s="18"/>
      <c r="Z10" s="18"/>
      <c r="AA10" s="178"/>
      <c r="AB10" s="18"/>
      <c r="AC10" s="18"/>
      <c r="AD10" s="697"/>
      <c r="AE10" s="179"/>
      <c r="AF10" s="179"/>
      <c r="AG10" s="179"/>
      <c r="AH10" s="179"/>
      <c r="AI10" s="179"/>
      <c r="AJ10" s="179"/>
      <c r="AK10" s="179"/>
    </row>
    <row r="11" spans="1:37" s="190" customFormat="1" ht="38.25" customHeight="1" thickBot="1">
      <c r="B11" s="1060"/>
      <c r="D11" s="228"/>
      <c r="E11" s="228"/>
      <c r="H11" s="363"/>
      <c r="I11" s="363"/>
      <c r="J11" s="363"/>
      <c r="K11" s="561"/>
      <c r="L11" s="561"/>
      <c r="M11" s="192"/>
      <c r="N11" s="944"/>
      <c r="O11" s="561"/>
      <c r="P11" s="191" t="s">
        <v>15</v>
      </c>
      <c r="Q11" s="191" t="s">
        <v>15</v>
      </c>
      <c r="R11" s="12">
        <f>SUM(R16:R37)</f>
        <v>265</v>
      </c>
      <c r="S11" s="235"/>
      <c r="T11" s="12"/>
      <c r="U11" s="12">
        <f>SUM(U26+U32)</f>
        <v>466</v>
      </c>
      <c r="V11" s="12"/>
      <c r="W11" s="12"/>
      <c r="X11" s="12">
        <f>SUM(X22+X26+X32+X24+X28+X33)</f>
        <v>11635.5</v>
      </c>
      <c r="Y11" s="12"/>
      <c r="Z11" s="12"/>
      <c r="AA11" s="12">
        <v>0</v>
      </c>
      <c r="AB11" s="12"/>
      <c r="AC11" s="12"/>
      <c r="AD11" s="12">
        <f>SUM(AD17+AD21+AD25+AD29+AD30)+AD34</f>
        <v>1093.5999999999999</v>
      </c>
      <c r="AE11" s="12"/>
      <c r="AF11" s="12"/>
      <c r="AG11" s="12">
        <f>SUM(AG18+AG23)+AG35</f>
        <v>10.08</v>
      </c>
      <c r="AH11" s="12"/>
      <c r="AI11" s="12"/>
      <c r="AJ11" s="12">
        <f>SUM(AJ16:AJ175)</f>
        <v>16097.5</v>
      </c>
    </row>
    <row r="12" spans="1:37" s="16" customFormat="1" ht="24.95" customHeight="1" thickTop="1" thickBot="1">
      <c r="A12" s="244"/>
      <c r="B12" s="1061"/>
      <c r="C12" s="244"/>
      <c r="D12" s="258"/>
      <c r="E12" s="258"/>
      <c r="F12" s="244"/>
      <c r="G12" s="244"/>
      <c r="H12" s="244"/>
      <c r="I12" s="244"/>
      <c r="J12" s="244"/>
      <c r="K12" s="562"/>
      <c r="L12" s="562"/>
      <c r="M12" s="266"/>
      <c r="N12" s="945"/>
      <c r="O12" s="562"/>
      <c r="P12" s="266"/>
      <c r="Q12" s="266"/>
      <c r="R12" s="1209" t="s">
        <v>6</v>
      </c>
      <c r="S12" s="1209"/>
      <c r="T12" s="1209"/>
      <c r="U12" s="1209" t="s">
        <v>563</v>
      </c>
      <c r="V12" s="1209"/>
      <c r="W12" s="1209"/>
      <c r="X12" s="1209" t="s">
        <v>18</v>
      </c>
      <c r="Y12" s="1209"/>
      <c r="Z12" s="1209"/>
      <c r="AA12" s="1209" t="s">
        <v>9</v>
      </c>
      <c r="AB12" s="1209"/>
      <c r="AC12" s="1209"/>
      <c r="AD12" s="1210" t="s">
        <v>12</v>
      </c>
      <c r="AE12" s="1210"/>
      <c r="AF12" s="1210"/>
      <c r="AG12" s="1211" t="s">
        <v>13</v>
      </c>
      <c r="AH12" s="1211"/>
      <c r="AI12" s="1211"/>
      <c r="AJ12" s="1208" t="s">
        <v>19</v>
      </c>
    </row>
    <row r="13" spans="1:37" s="16" customFormat="1" ht="24.95" customHeight="1" thickTop="1" thickBot="1">
      <c r="A13" s="349"/>
      <c r="B13" s="1062"/>
      <c r="C13" s="349"/>
      <c r="D13" s="350"/>
      <c r="E13" s="350"/>
      <c r="F13" s="349"/>
      <c r="G13" s="349"/>
      <c r="H13" s="349"/>
      <c r="I13" s="349"/>
      <c r="J13" s="349"/>
      <c r="K13" s="563"/>
      <c r="L13" s="563"/>
      <c r="M13" s="351"/>
      <c r="N13" s="946"/>
      <c r="O13" s="563"/>
      <c r="P13" s="351"/>
      <c r="Q13" s="351"/>
      <c r="R13" s="1209"/>
      <c r="S13" s="1209"/>
      <c r="T13" s="1209"/>
      <c r="U13" s="1209"/>
      <c r="V13" s="1209"/>
      <c r="W13" s="1209"/>
      <c r="X13" s="1209"/>
      <c r="Y13" s="1209"/>
      <c r="Z13" s="1209"/>
      <c r="AA13" s="1209"/>
      <c r="AB13" s="1209"/>
      <c r="AC13" s="1209"/>
      <c r="AD13" s="1210"/>
      <c r="AE13" s="1210"/>
      <c r="AF13" s="1210"/>
      <c r="AG13" s="1211"/>
      <c r="AH13" s="1211"/>
      <c r="AI13" s="1211"/>
      <c r="AJ13" s="1208"/>
    </row>
    <row r="14" spans="1:37" s="193" customFormat="1" ht="72" customHeight="1" thickTop="1" thickBot="1">
      <c r="A14" s="366" t="s">
        <v>20</v>
      </c>
      <c r="B14" s="1052" t="s">
        <v>21</v>
      </c>
      <c r="C14" s="369" t="s">
        <v>22</v>
      </c>
      <c r="D14" s="367" t="s">
        <v>205</v>
      </c>
      <c r="E14" s="367" t="s">
        <v>23</v>
      </c>
      <c r="F14" s="366" t="s">
        <v>24</v>
      </c>
      <c r="G14" s="366" t="s">
        <v>25</v>
      </c>
      <c r="H14" s="366" t="s">
        <v>26</v>
      </c>
      <c r="I14" s="366" t="s">
        <v>27</v>
      </c>
      <c r="J14" s="366" t="s">
        <v>28</v>
      </c>
      <c r="K14" s="564" t="s">
        <v>29</v>
      </c>
      <c r="L14" s="564" t="s">
        <v>30</v>
      </c>
      <c r="M14" s="337" t="s">
        <v>31</v>
      </c>
      <c r="N14" s="946"/>
      <c r="O14" s="586" t="s">
        <v>32</v>
      </c>
      <c r="P14" s="338" t="s">
        <v>33</v>
      </c>
      <c r="Q14" s="632" t="s">
        <v>34</v>
      </c>
      <c r="R14" s="745" t="s">
        <v>6</v>
      </c>
      <c r="S14" s="746" t="s">
        <v>35</v>
      </c>
      <c r="T14" s="746" t="s">
        <v>36</v>
      </c>
      <c r="U14" s="745" t="s">
        <v>37</v>
      </c>
      <c r="V14" s="746" t="s">
        <v>35</v>
      </c>
      <c r="W14" s="755" t="s">
        <v>36</v>
      </c>
      <c r="X14" s="760" t="s">
        <v>8</v>
      </c>
      <c r="Y14" s="760" t="s">
        <v>35</v>
      </c>
      <c r="Z14" s="761" t="s">
        <v>36</v>
      </c>
      <c r="AA14" s="775" t="s">
        <v>38</v>
      </c>
      <c r="AB14" s="776" t="s">
        <v>35</v>
      </c>
      <c r="AC14" s="777" t="s">
        <v>36</v>
      </c>
      <c r="AD14" s="745" t="s">
        <v>12</v>
      </c>
      <c r="AE14" s="746" t="s">
        <v>35</v>
      </c>
      <c r="AF14" s="746" t="s">
        <v>36</v>
      </c>
      <c r="AG14" s="784" t="s">
        <v>206</v>
      </c>
      <c r="AH14" s="785" t="s">
        <v>35</v>
      </c>
      <c r="AI14" s="786" t="s">
        <v>36</v>
      </c>
      <c r="AJ14" s="786" t="s">
        <v>19</v>
      </c>
    </row>
    <row r="15" spans="1:37" s="193" customFormat="1" ht="39.75" customHeight="1" thickTop="1" thickBot="1">
      <c r="A15" s="332"/>
      <c r="B15" s="1063"/>
      <c r="C15" s="332"/>
      <c r="D15" s="333"/>
      <c r="E15" s="333"/>
      <c r="F15" s="332"/>
      <c r="G15" s="332"/>
      <c r="H15" s="332"/>
      <c r="I15" s="332"/>
      <c r="J15" s="332"/>
      <c r="K15" s="565"/>
      <c r="L15" s="565"/>
      <c r="M15" s="669"/>
      <c r="N15" s="947" t="s">
        <v>16</v>
      </c>
      <c r="O15" s="565"/>
      <c r="P15" s="338"/>
      <c r="Q15" s="338"/>
      <c r="R15" s="748">
        <f t="shared" ref="R15:AI15" si="1">SUM(R16:R181)</f>
        <v>895</v>
      </c>
      <c r="S15" s="748">
        <f t="shared" si="1"/>
        <v>265</v>
      </c>
      <c r="T15" s="747">
        <f t="shared" si="1"/>
        <v>630</v>
      </c>
      <c r="U15" s="748">
        <f t="shared" si="1"/>
        <v>6059.0999999999995</v>
      </c>
      <c r="V15" s="748">
        <f t="shared" si="1"/>
        <v>466</v>
      </c>
      <c r="W15" s="747">
        <f t="shared" si="1"/>
        <v>5593.0999999999995</v>
      </c>
      <c r="X15" s="748">
        <f t="shared" si="1"/>
        <v>18973.649999999998</v>
      </c>
      <c r="Y15" s="748">
        <f t="shared" si="1"/>
        <v>11635.5</v>
      </c>
      <c r="Z15" s="747">
        <f t="shared" si="1"/>
        <v>7338.1500000000005</v>
      </c>
      <c r="AA15" s="748">
        <f t="shared" si="1"/>
        <v>160</v>
      </c>
      <c r="AB15" s="748">
        <f t="shared" si="1"/>
        <v>0</v>
      </c>
      <c r="AC15" s="747">
        <f t="shared" si="1"/>
        <v>160</v>
      </c>
      <c r="AD15" s="748">
        <f t="shared" si="1"/>
        <v>4559.9400000000005</v>
      </c>
      <c r="AE15" s="748">
        <f t="shared" si="1"/>
        <v>1093.5999999999999</v>
      </c>
      <c r="AF15" s="747">
        <f t="shared" si="1"/>
        <v>3466.34</v>
      </c>
      <c r="AG15" s="748">
        <f t="shared" si="1"/>
        <v>270.36</v>
      </c>
      <c r="AH15" s="748">
        <f t="shared" si="1"/>
        <v>10.08</v>
      </c>
      <c r="AI15" s="747">
        <f t="shared" si="1"/>
        <v>260.27999999999997</v>
      </c>
      <c r="AJ15" s="747">
        <f>SUM(AJ37:AJ338)</f>
        <v>0</v>
      </c>
    </row>
    <row r="16" spans="1:37" s="16" customFormat="1" ht="32.25" customHeight="1">
      <c r="A16" s="59"/>
      <c r="B16" s="391"/>
      <c r="C16" s="59"/>
      <c r="D16" s="219"/>
      <c r="E16" s="219"/>
      <c r="F16" s="59"/>
      <c r="G16" s="59"/>
      <c r="H16" s="59"/>
      <c r="I16" s="59"/>
      <c r="J16" s="59"/>
      <c r="K16" s="498"/>
      <c r="L16" s="498"/>
      <c r="M16" s="110"/>
      <c r="N16" s="571"/>
      <c r="O16" s="587"/>
      <c r="P16" s="109"/>
      <c r="Q16" s="109"/>
      <c r="R16" s="20"/>
      <c r="S16" s="21"/>
      <c r="T16" s="21"/>
      <c r="U16" s="20"/>
      <c r="V16" s="21"/>
      <c r="W16" s="155"/>
      <c r="X16" s="212"/>
      <c r="Y16" s="212"/>
      <c r="Z16" s="213"/>
      <c r="AA16" s="20"/>
      <c r="AB16" s="21"/>
      <c r="AC16" s="21"/>
      <c r="AD16" s="20"/>
      <c r="AE16" s="21"/>
      <c r="AF16" s="21"/>
      <c r="AG16" s="20"/>
      <c r="AH16" s="21"/>
      <c r="AI16" s="155"/>
      <c r="AJ16" s="155"/>
    </row>
    <row r="17" spans="1:36" s="83" customFormat="1" ht="35.1" customHeight="1">
      <c r="A17" s="824" t="s">
        <v>207</v>
      </c>
      <c r="B17" s="1064" t="s">
        <v>198</v>
      </c>
      <c r="C17" s="1087" t="s">
        <v>208</v>
      </c>
      <c r="D17" s="825">
        <v>45170</v>
      </c>
      <c r="E17" s="825">
        <v>45176</v>
      </c>
      <c r="F17" s="824" t="s">
        <v>586</v>
      </c>
      <c r="G17" s="824" t="s">
        <v>587</v>
      </c>
      <c r="H17" s="824">
        <v>34207</v>
      </c>
      <c r="I17" s="824">
        <v>9528</v>
      </c>
      <c r="J17" s="824" t="s">
        <v>588</v>
      </c>
      <c r="K17" s="437">
        <v>45206</v>
      </c>
      <c r="L17" s="437">
        <v>45206</v>
      </c>
      <c r="M17" s="833" t="s">
        <v>291</v>
      </c>
      <c r="N17" s="824"/>
      <c r="O17" s="437">
        <v>45210</v>
      </c>
      <c r="P17" s="824">
        <v>9363131</v>
      </c>
      <c r="Q17" s="826" t="s">
        <v>213</v>
      </c>
      <c r="R17" s="827"/>
      <c r="S17" s="828"/>
      <c r="T17" s="828"/>
      <c r="U17" s="827"/>
      <c r="V17" s="828"/>
      <c r="W17" s="837"/>
      <c r="X17" s="1088"/>
      <c r="Y17" s="1088"/>
      <c r="Z17" s="1089"/>
      <c r="AA17" s="827"/>
      <c r="AB17" s="828"/>
      <c r="AC17" s="828"/>
      <c r="AD17" s="1085">
        <v>5</v>
      </c>
      <c r="AE17" s="828">
        <v>5</v>
      </c>
      <c r="AF17" s="828">
        <f>SUM(AD17)-AE17</f>
        <v>0</v>
      </c>
      <c r="AG17" s="827"/>
      <c r="AH17" s="828"/>
      <c r="AI17" s="837"/>
      <c r="AJ17" s="837"/>
    </row>
    <row r="18" spans="1:36" s="83" customFormat="1" ht="35.1" customHeight="1">
      <c r="A18" s="824" t="s">
        <v>207</v>
      </c>
      <c r="B18" s="1064" t="s">
        <v>198</v>
      </c>
      <c r="C18" s="1087" t="s">
        <v>208</v>
      </c>
      <c r="D18" s="825">
        <v>45205</v>
      </c>
      <c r="E18" s="825">
        <v>45210</v>
      </c>
      <c r="F18" s="824" t="s">
        <v>589</v>
      </c>
      <c r="G18" s="824" t="s">
        <v>590</v>
      </c>
      <c r="H18" s="824">
        <v>34505</v>
      </c>
      <c r="I18" s="824" t="s">
        <v>211</v>
      </c>
      <c r="J18" s="824">
        <v>118109</v>
      </c>
      <c r="K18" s="437" t="s">
        <v>211</v>
      </c>
      <c r="L18" s="437" t="s">
        <v>211</v>
      </c>
      <c r="M18" s="846" t="s">
        <v>211</v>
      </c>
      <c r="N18" s="1084"/>
      <c r="O18" s="867">
        <v>45212</v>
      </c>
      <c r="P18" s="826" t="s">
        <v>212</v>
      </c>
      <c r="Q18" s="826" t="s">
        <v>213</v>
      </c>
      <c r="R18" s="847"/>
      <c r="S18" s="848"/>
      <c r="T18" s="848"/>
      <c r="U18" s="847"/>
      <c r="V18" s="848"/>
      <c r="W18" s="849"/>
      <c r="X18" s="1118"/>
      <c r="Y18" s="1118"/>
      <c r="Z18" s="1119"/>
      <c r="AA18" s="847"/>
      <c r="AB18" s="848"/>
      <c r="AC18" s="848"/>
      <c r="AD18" s="847"/>
      <c r="AE18" s="848"/>
      <c r="AF18" s="848"/>
      <c r="AG18" s="847">
        <v>1.44</v>
      </c>
      <c r="AH18" s="848">
        <v>1.44</v>
      </c>
      <c r="AI18" s="849">
        <f>SUM(AG18)-AH18</f>
        <v>0</v>
      </c>
      <c r="AJ18" s="849"/>
    </row>
    <row r="19" spans="1:36" s="83" customFormat="1" ht="35.1" customHeight="1">
      <c r="A19" s="824" t="s">
        <v>207</v>
      </c>
      <c r="B19" s="1064" t="s">
        <v>204</v>
      </c>
      <c r="C19" s="824" t="s">
        <v>208</v>
      </c>
      <c r="D19" s="825" t="s">
        <v>211</v>
      </c>
      <c r="E19" s="825" t="s">
        <v>211</v>
      </c>
      <c r="F19" s="824" t="s">
        <v>591</v>
      </c>
      <c r="G19" s="824" t="s">
        <v>568</v>
      </c>
      <c r="H19" s="824" t="s">
        <v>211</v>
      </c>
      <c r="I19" s="824" t="s">
        <v>211</v>
      </c>
      <c r="J19" s="824" t="s">
        <v>211</v>
      </c>
      <c r="K19" s="824" t="s">
        <v>211</v>
      </c>
      <c r="L19" s="824" t="s">
        <v>211</v>
      </c>
      <c r="M19" s="824" t="s">
        <v>211</v>
      </c>
      <c r="N19" s="824" t="s">
        <v>568</v>
      </c>
      <c r="O19" s="1045">
        <v>45216</v>
      </c>
      <c r="P19" s="824" t="s">
        <v>211</v>
      </c>
      <c r="Q19" s="824" t="s">
        <v>211</v>
      </c>
      <c r="R19" s="847"/>
      <c r="S19" s="848"/>
      <c r="T19" s="848"/>
      <c r="U19" s="847"/>
      <c r="V19" s="848"/>
      <c r="W19" s="849"/>
      <c r="X19" s="912"/>
      <c r="Y19" s="912"/>
      <c r="Z19" s="912"/>
      <c r="AA19" s="847"/>
      <c r="AB19" s="848"/>
      <c r="AC19" s="848"/>
      <c r="AD19" s="847"/>
      <c r="AE19" s="848"/>
      <c r="AF19" s="848"/>
      <c r="AG19" s="847"/>
      <c r="AH19" s="848"/>
      <c r="AI19" s="849"/>
      <c r="AJ19" s="849">
        <v>883.19</v>
      </c>
    </row>
    <row r="20" spans="1:36" s="83" customFormat="1" ht="35.1" customHeight="1">
      <c r="A20" s="824" t="s">
        <v>207</v>
      </c>
      <c r="B20" s="1064" t="s">
        <v>204</v>
      </c>
      <c r="C20" s="824" t="s">
        <v>208</v>
      </c>
      <c r="D20" s="825" t="s">
        <v>211</v>
      </c>
      <c r="E20" s="825" t="s">
        <v>211</v>
      </c>
      <c r="F20" s="824" t="s">
        <v>592</v>
      </c>
      <c r="G20" s="824" t="s">
        <v>222</v>
      </c>
      <c r="H20" s="824" t="s">
        <v>211</v>
      </c>
      <c r="I20" s="824" t="s">
        <v>211</v>
      </c>
      <c r="J20" s="824" t="s">
        <v>211</v>
      </c>
      <c r="K20" s="824" t="s">
        <v>211</v>
      </c>
      <c r="L20" s="824" t="s">
        <v>211</v>
      </c>
      <c r="M20" s="824" t="s">
        <v>211</v>
      </c>
      <c r="N20" s="824" t="s">
        <v>222</v>
      </c>
      <c r="O20" s="1045">
        <v>45216</v>
      </c>
      <c r="P20" s="824" t="s">
        <v>211</v>
      </c>
      <c r="Q20" s="824" t="s">
        <v>211</v>
      </c>
      <c r="R20" s="847"/>
      <c r="S20" s="848"/>
      <c r="T20" s="848"/>
      <c r="U20" s="847"/>
      <c r="V20" s="848"/>
      <c r="W20" s="849"/>
      <c r="X20" s="912"/>
      <c r="Y20" s="912"/>
      <c r="Z20" s="912"/>
      <c r="AA20" s="847"/>
      <c r="AB20" s="848"/>
      <c r="AC20" s="848"/>
      <c r="AD20" s="847"/>
      <c r="AE20" s="848"/>
      <c r="AF20" s="848"/>
      <c r="AG20" s="847"/>
      <c r="AH20" s="848"/>
      <c r="AI20" s="849"/>
      <c r="AJ20" s="849">
        <v>69.819999999999993</v>
      </c>
    </row>
    <row r="21" spans="1:36" s="16" customFormat="1" ht="35.1" customHeight="1">
      <c r="A21" s="824" t="s">
        <v>207</v>
      </c>
      <c r="B21" s="1064" t="s">
        <v>198</v>
      </c>
      <c r="C21" s="1087" t="s">
        <v>208</v>
      </c>
      <c r="D21" s="825">
        <v>45148</v>
      </c>
      <c r="E21" s="825">
        <v>45149</v>
      </c>
      <c r="F21" s="824" t="s">
        <v>593</v>
      </c>
      <c r="G21" s="824" t="s">
        <v>594</v>
      </c>
      <c r="H21" s="824">
        <v>34222</v>
      </c>
      <c r="I21" s="824">
        <v>9286</v>
      </c>
      <c r="J21" s="824" t="s">
        <v>595</v>
      </c>
      <c r="K21" s="437">
        <v>45201</v>
      </c>
      <c r="L21" s="437">
        <v>45201</v>
      </c>
      <c r="M21" s="846" t="s">
        <v>239</v>
      </c>
      <c r="N21" s="1096" t="s">
        <v>596</v>
      </c>
      <c r="O21" s="437">
        <v>45217</v>
      </c>
      <c r="P21" s="824">
        <v>9161335</v>
      </c>
      <c r="Q21" s="826" t="s">
        <v>213</v>
      </c>
      <c r="R21" s="827"/>
      <c r="S21" s="828"/>
      <c r="T21" s="828"/>
      <c r="U21" s="827"/>
      <c r="V21" s="828"/>
      <c r="W21" s="837"/>
      <c r="X21" s="1088"/>
      <c r="Y21" s="1088"/>
      <c r="Z21" s="1089"/>
      <c r="AA21" s="827"/>
      <c r="AB21" s="828"/>
      <c r="AC21" s="828"/>
      <c r="AD21" s="1085">
        <v>1000</v>
      </c>
      <c r="AE21" s="828">
        <v>1000</v>
      </c>
      <c r="AF21" s="828">
        <f>SUM(AD21)-AE21</f>
        <v>0</v>
      </c>
      <c r="AG21" s="827"/>
      <c r="AH21" s="828"/>
      <c r="AI21" s="837"/>
      <c r="AJ21" s="837"/>
    </row>
    <row r="22" spans="1:36" s="83" customFormat="1" ht="35.1" customHeight="1">
      <c r="A22" s="824" t="s">
        <v>207</v>
      </c>
      <c r="B22" s="1064" t="s">
        <v>200</v>
      </c>
      <c r="C22" s="1087" t="s">
        <v>208</v>
      </c>
      <c r="D22" s="1124">
        <v>45188</v>
      </c>
      <c r="E22" s="825">
        <v>45189</v>
      </c>
      <c r="F22" s="824" t="s">
        <v>597</v>
      </c>
      <c r="G22" s="824" t="s">
        <v>598</v>
      </c>
      <c r="H22" s="824">
        <v>32249</v>
      </c>
      <c r="I22" s="824">
        <v>9627</v>
      </c>
      <c r="J22" s="824">
        <v>116356</v>
      </c>
      <c r="K22" s="437">
        <v>45294</v>
      </c>
      <c r="L22" s="437">
        <v>45217</v>
      </c>
      <c r="M22" s="833" t="s">
        <v>239</v>
      </c>
      <c r="N22" s="1084" t="s">
        <v>599</v>
      </c>
      <c r="O22" s="867">
        <v>45217</v>
      </c>
      <c r="P22" s="826">
        <v>9402154</v>
      </c>
      <c r="Q22" s="826" t="s">
        <v>213</v>
      </c>
      <c r="R22" s="827"/>
      <c r="S22" s="828"/>
      <c r="T22" s="828"/>
      <c r="U22" s="827"/>
      <c r="V22" s="828"/>
      <c r="W22" s="837"/>
      <c r="X22" s="1088">
        <v>3685</v>
      </c>
      <c r="Y22" s="1088">
        <v>3685</v>
      </c>
      <c r="Z22" s="1089">
        <f>SUM(X22)-Y22</f>
        <v>0</v>
      </c>
      <c r="AA22" s="827"/>
      <c r="AB22" s="828"/>
      <c r="AC22" s="828"/>
      <c r="AD22" s="827"/>
      <c r="AE22" s="828"/>
      <c r="AF22" s="828"/>
      <c r="AG22" s="827"/>
      <c r="AH22" s="828"/>
      <c r="AI22" s="837"/>
      <c r="AJ22" s="837"/>
    </row>
    <row r="23" spans="1:36" s="83" customFormat="1" ht="35.1" customHeight="1">
      <c r="A23" s="824" t="s">
        <v>207</v>
      </c>
      <c r="B23" s="1064" t="s">
        <v>198</v>
      </c>
      <c r="C23" s="1087" t="s">
        <v>208</v>
      </c>
      <c r="D23" s="825">
        <v>45218</v>
      </c>
      <c r="E23" s="825">
        <v>45218</v>
      </c>
      <c r="F23" s="824" t="s">
        <v>597</v>
      </c>
      <c r="G23" s="824" t="s">
        <v>600</v>
      </c>
      <c r="H23" s="824">
        <v>36543</v>
      </c>
      <c r="I23" s="824" t="s">
        <v>211</v>
      </c>
      <c r="J23" s="824" t="s">
        <v>601</v>
      </c>
      <c r="K23" s="437" t="s">
        <v>211</v>
      </c>
      <c r="L23" s="437" t="s">
        <v>211</v>
      </c>
      <c r="M23" s="846" t="s">
        <v>211</v>
      </c>
      <c r="N23" s="1084"/>
      <c r="O23" s="867">
        <v>45218</v>
      </c>
      <c r="P23" s="826" t="s">
        <v>212</v>
      </c>
      <c r="Q23" s="826" t="s">
        <v>213</v>
      </c>
      <c r="R23" s="847"/>
      <c r="S23" s="848"/>
      <c r="T23" s="848"/>
      <c r="U23" s="847"/>
      <c r="V23" s="848"/>
      <c r="W23" s="849"/>
      <c r="X23" s="1118"/>
      <c r="Y23" s="1118"/>
      <c r="Z23" s="1119"/>
      <c r="AA23" s="847"/>
      <c r="AB23" s="848"/>
      <c r="AC23" s="848"/>
      <c r="AD23" s="847"/>
      <c r="AE23" s="848"/>
      <c r="AF23" s="848"/>
      <c r="AG23" s="847">
        <v>6.48</v>
      </c>
      <c r="AH23" s="848">
        <v>6.48</v>
      </c>
      <c r="AI23" s="849">
        <f>SUM(AG23)-AH23</f>
        <v>0</v>
      </c>
      <c r="AJ23" s="849"/>
    </row>
    <row r="24" spans="1:36" s="83" customFormat="1" ht="35.1" customHeight="1">
      <c r="A24" s="824" t="s">
        <v>207</v>
      </c>
      <c r="B24" s="1064" t="s">
        <v>198</v>
      </c>
      <c r="C24" s="1087" t="s">
        <v>208</v>
      </c>
      <c r="D24" s="825">
        <v>45168</v>
      </c>
      <c r="E24" s="825">
        <v>45169</v>
      </c>
      <c r="F24" s="824" t="s">
        <v>602</v>
      </c>
      <c r="G24" s="824" t="s">
        <v>603</v>
      </c>
      <c r="H24" s="824">
        <v>34580</v>
      </c>
      <c r="I24" s="824">
        <v>9500</v>
      </c>
      <c r="J24" s="824">
        <v>118251</v>
      </c>
      <c r="K24" s="437">
        <v>45250</v>
      </c>
      <c r="L24" s="437">
        <v>45230</v>
      </c>
      <c r="M24" s="833" t="s">
        <v>236</v>
      </c>
      <c r="N24" s="824"/>
      <c r="O24" s="437">
        <v>45226</v>
      </c>
      <c r="P24" s="824">
        <v>9317398</v>
      </c>
      <c r="Q24" s="826" t="s">
        <v>213</v>
      </c>
      <c r="R24" s="827"/>
      <c r="S24" s="828"/>
      <c r="T24" s="828"/>
      <c r="U24" s="827"/>
      <c r="V24" s="828"/>
      <c r="W24" s="837"/>
      <c r="X24" s="1138">
        <v>5197</v>
      </c>
      <c r="Y24" s="1088">
        <v>5197</v>
      </c>
      <c r="Z24" s="1089">
        <f>SUM(X24)-Y24</f>
        <v>0</v>
      </c>
      <c r="AA24" s="827"/>
      <c r="AB24" s="828"/>
      <c r="AC24" s="828"/>
      <c r="AD24" s="827"/>
      <c r="AE24" s="828"/>
      <c r="AF24" s="828"/>
      <c r="AG24" s="827"/>
      <c r="AH24" s="828"/>
      <c r="AI24" s="837"/>
      <c r="AJ24" s="837"/>
    </row>
    <row r="25" spans="1:36" s="83" customFormat="1" ht="35.1" customHeight="1">
      <c r="A25" s="1111" t="s">
        <v>207</v>
      </c>
      <c r="B25" s="1064" t="s">
        <v>198</v>
      </c>
      <c r="C25" s="1141" t="s">
        <v>208</v>
      </c>
      <c r="D25" s="825">
        <v>45209</v>
      </c>
      <c r="E25" s="825">
        <v>45217</v>
      </c>
      <c r="F25" s="824" t="s">
        <v>604</v>
      </c>
      <c r="G25" s="824" t="s">
        <v>605</v>
      </c>
      <c r="H25" s="824">
        <v>36361</v>
      </c>
      <c r="I25" s="824">
        <v>9875</v>
      </c>
      <c r="J25" s="824" t="s">
        <v>606</v>
      </c>
      <c r="K25" s="1047" t="s">
        <v>250</v>
      </c>
      <c r="L25" s="437"/>
      <c r="M25" s="824" t="s">
        <v>607</v>
      </c>
      <c r="N25" s="824"/>
      <c r="O25" s="437">
        <v>45226</v>
      </c>
      <c r="P25" s="824">
        <v>10190498</v>
      </c>
      <c r="Q25" s="826" t="s">
        <v>213</v>
      </c>
      <c r="R25" s="827"/>
      <c r="S25" s="828"/>
      <c r="T25" s="828"/>
      <c r="U25" s="827"/>
      <c r="V25" s="828"/>
      <c r="W25" s="837"/>
      <c r="X25" s="1088"/>
      <c r="Y25" s="1088"/>
      <c r="Z25" s="1089"/>
      <c r="AA25" s="827"/>
      <c r="AB25" s="828"/>
      <c r="AC25" s="828"/>
      <c r="AD25" s="827">
        <v>40</v>
      </c>
      <c r="AE25" s="828">
        <v>40</v>
      </c>
      <c r="AF25" s="535">
        <f>SUM(AD25)-AE25</f>
        <v>0</v>
      </c>
      <c r="AG25" s="827"/>
      <c r="AH25" s="828"/>
      <c r="AI25" s="837"/>
      <c r="AJ25" s="837"/>
    </row>
    <row r="26" spans="1:36" s="83" customFormat="1" ht="35.1" customHeight="1">
      <c r="A26" s="1111" t="s">
        <v>207</v>
      </c>
      <c r="B26" s="1142" t="s">
        <v>189</v>
      </c>
      <c r="C26" s="1141" t="s">
        <v>208</v>
      </c>
      <c r="D26" s="825">
        <v>44867</v>
      </c>
      <c r="E26" s="825">
        <v>44868</v>
      </c>
      <c r="F26" s="824" t="s">
        <v>608</v>
      </c>
      <c r="G26" s="824" t="s">
        <v>95</v>
      </c>
      <c r="H26" s="824">
        <v>27699</v>
      </c>
      <c r="I26" s="824">
        <v>7738</v>
      </c>
      <c r="J26" s="824">
        <v>110579</v>
      </c>
      <c r="K26" s="437">
        <v>44957</v>
      </c>
      <c r="L26" s="437">
        <v>45214</v>
      </c>
      <c r="M26" s="833" t="s">
        <v>607</v>
      </c>
      <c r="N26" s="1084" t="s">
        <v>609</v>
      </c>
      <c r="O26" s="867">
        <v>45226</v>
      </c>
      <c r="P26" s="826">
        <v>8947343</v>
      </c>
      <c r="Q26" s="826" t="s">
        <v>213</v>
      </c>
      <c r="R26" s="827"/>
      <c r="S26" s="828"/>
      <c r="T26" s="828"/>
      <c r="U26" s="1085">
        <v>366</v>
      </c>
      <c r="V26" s="828">
        <v>366</v>
      </c>
      <c r="W26" s="837">
        <f t="shared" ref="W26" si="2">SUM(U26)-V26</f>
        <v>0</v>
      </c>
      <c r="X26" s="1138">
        <v>275</v>
      </c>
      <c r="Y26" s="1088">
        <v>275</v>
      </c>
      <c r="Z26" s="1089">
        <f t="shared" ref="Z26" si="3">SUM(X26)-Y26</f>
        <v>0</v>
      </c>
      <c r="AA26" s="827"/>
      <c r="AB26" s="828"/>
      <c r="AC26" s="1089"/>
      <c r="AD26" s="827"/>
      <c r="AE26" s="828"/>
      <c r="AF26" s="828"/>
      <c r="AG26" s="827"/>
      <c r="AH26" s="828"/>
      <c r="AI26" s="837"/>
      <c r="AJ26" s="837"/>
    </row>
    <row r="27" spans="1:36" s="83" customFormat="1" ht="35.1" customHeight="1">
      <c r="A27" s="824" t="s">
        <v>207</v>
      </c>
      <c r="B27" s="1064" t="s">
        <v>204</v>
      </c>
      <c r="C27" s="824" t="s">
        <v>208</v>
      </c>
      <c r="D27" s="825" t="s">
        <v>211</v>
      </c>
      <c r="E27" s="825" t="s">
        <v>211</v>
      </c>
      <c r="F27" s="824" t="s">
        <v>83</v>
      </c>
      <c r="G27" s="824" t="s">
        <v>610</v>
      </c>
      <c r="H27" s="824" t="s">
        <v>211</v>
      </c>
      <c r="I27" s="824" t="s">
        <v>211</v>
      </c>
      <c r="J27" s="824" t="s">
        <v>211</v>
      </c>
      <c r="K27" s="824" t="s">
        <v>211</v>
      </c>
      <c r="L27" s="824" t="s">
        <v>211</v>
      </c>
      <c r="M27" s="824" t="s">
        <v>211</v>
      </c>
      <c r="N27" s="824" t="s">
        <v>610</v>
      </c>
      <c r="O27" s="1045">
        <v>45226</v>
      </c>
      <c r="P27" s="824" t="s">
        <v>211</v>
      </c>
      <c r="Q27" s="824" t="s">
        <v>213</v>
      </c>
      <c r="R27" s="847"/>
      <c r="S27" s="848"/>
      <c r="T27" s="848"/>
      <c r="U27" s="847"/>
      <c r="V27" s="848"/>
      <c r="W27" s="849"/>
      <c r="X27" s="912"/>
      <c r="Y27" s="912"/>
      <c r="Z27" s="912"/>
      <c r="AA27" s="847"/>
      <c r="AB27" s="848"/>
      <c r="AC27" s="848"/>
      <c r="AD27" s="847"/>
      <c r="AE27" s="848"/>
      <c r="AF27" s="848"/>
      <c r="AG27" s="847"/>
      <c r="AH27" s="848"/>
      <c r="AI27" s="849"/>
      <c r="AJ27" s="849">
        <v>15144.49</v>
      </c>
    </row>
    <row r="28" spans="1:36" s="83" customFormat="1" ht="32.25" customHeight="1">
      <c r="A28" s="824" t="s">
        <v>207</v>
      </c>
      <c r="B28" s="1064" t="s">
        <v>198</v>
      </c>
      <c r="C28" s="824" t="s">
        <v>208</v>
      </c>
      <c r="D28" s="825">
        <v>45218</v>
      </c>
      <c r="E28" s="825">
        <v>45219</v>
      </c>
      <c r="F28" s="824" t="s">
        <v>611</v>
      </c>
      <c r="G28" s="824" t="s">
        <v>612</v>
      </c>
      <c r="H28" s="824">
        <v>33966</v>
      </c>
      <c r="I28" s="824">
        <v>9903</v>
      </c>
      <c r="J28" s="824">
        <v>117788</v>
      </c>
      <c r="K28" s="1047" t="s">
        <v>250</v>
      </c>
      <c r="L28" s="437"/>
      <c r="M28" s="824" t="s">
        <v>274</v>
      </c>
      <c r="N28" s="824"/>
      <c r="O28" s="437">
        <v>45229</v>
      </c>
      <c r="P28" s="824">
        <v>10197808</v>
      </c>
      <c r="Q28" s="826" t="s">
        <v>213</v>
      </c>
      <c r="R28" s="847"/>
      <c r="S28" s="848"/>
      <c r="T28" s="848"/>
      <c r="U28" s="847"/>
      <c r="V28" s="848"/>
      <c r="W28" s="849"/>
      <c r="X28" s="1118">
        <v>1320</v>
      </c>
      <c r="Y28" s="1118">
        <v>1320</v>
      </c>
      <c r="Z28" s="1119">
        <f>SUM(X28)-Y28</f>
        <v>0</v>
      </c>
      <c r="AA28" s="847"/>
      <c r="AB28" s="848"/>
      <c r="AC28" s="848"/>
      <c r="AD28" s="847"/>
      <c r="AE28" s="848"/>
      <c r="AF28" s="848"/>
      <c r="AG28" s="847"/>
      <c r="AH28" s="848"/>
      <c r="AI28" s="849"/>
      <c r="AJ28" s="849"/>
    </row>
    <row r="29" spans="1:36" s="83" customFormat="1" ht="35.1" customHeight="1">
      <c r="A29" s="824" t="s">
        <v>207</v>
      </c>
      <c r="B29" s="1064" t="s">
        <v>198</v>
      </c>
      <c r="C29" s="824" t="s">
        <v>208</v>
      </c>
      <c r="D29" s="825">
        <v>45182</v>
      </c>
      <c r="E29" s="825">
        <v>45182</v>
      </c>
      <c r="F29" s="824" t="s">
        <v>604</v>
      </c>
      <c r="G29" s="824" t="s">
        <v>613</v>
      </c>
      <c r="H29" s="824">
        <v>35197</v>
      </c>
      <c r="I29" s="824">
        <v>9909</v>
      </c>
      <c r="J29" s="824" t="s">
        <v>614</v>
      </c>
      <c r="K29" s="1047" t="s">
        <v>250</v>
      </c>
      <c r="L29" s="824"/>
      <c r="M29" s="833" t="s">
        <v>607</v>
      </c>
      <c r="N29" s="824"/>
      <c r="O29" s="437">
        <v>45229</v>
      </c>
      <c r="P29" s="824">
        <v>10196515</v>
      </c>
      <c r="Q29" s="826" t="s">
        <v>213</v>
      </c>
      <c r="R29" s="847"/>
      <c r="S29" s="848"/>
      <c r="T29" s="848"/>
      <c r="U29" s="847"/>
      <c r="V29" s="848"/>
      <c r="W29" s="849"/>
      <c r="X29" s="1118"/>
      <c r="Y29" s="1118"/>
      <c r="Z29" s="1119"/>
      <c r="AA29" s="847"/>
      <c r="AB29" s="848"/>
      <c r="AC29" s="848"/>
      <c r="AD29" s="847">
        <v>5</v>
      </c>
      <c r="AE29" s="848">
        <v>5</v>
      </c>
      <c r="AF29" s="21">
        <f>SUM(AD29)-AE29</f>
        <v>0</v>
      </c>
      <c r="AG29" s="847"/>
      <c r="AH29" s="848"/>
      <c r="AI29" s="849"/>
      <c r="AJ29" s="849"/>
    </row>
    <row r="30" spans="1:36" s="83" customFormat="1" ht="32.25" customHeight="1">
      <c r="A30" s="824" t="s">
        <v>207</v>
      </c>
      <c r="B30" s="1064" t="s">
        <v>198</v>
      </c>
      <c r="C30" s="824" t="s">
        <v>208</v>
      </c>
      <c r="D30" s="825">
        <v>45218</v>
      </c>
      <c r="E30" s="825">
        <v>45219</v>
      </c>
      <c r="F30" s="824" t="s">
        <v>604</v>
      </c>
      <c r="G30" s="824" t="s">
        <v>615</v>
      </c>
      <c r="H30" s="824">
        <v>36606</v>
      </c>
      <c r="I30" s="824">
        <v>9910</v>
      </c>
      <c r="J30" s="824">
        <v>120522</v>
      </c>
      <c r="K30" s="1047" t="s">
        <v>250</v>
      </c>
      <c r="L30" s="437"/>
      <c r="M30" s="824" t="s">
        <v>607</v>
      </c>
      <c r="N30" s="824"/>
      <c r="O30" s="437">
        <v>45230</v>
      </c>
      <c r="P30" s="824">
        <v>10196505</v>
      </c>
      <c r="Q30" s="826" t="s">
        <v>213</v>
      </c>
      <c r="R30" s="847"/>
      <c r="S30" s="848"/>
      <c r="T30" s="848"/>
      <c r="U30" s="847"/>
      <c r="V30" s="848"/>
      <c r="W30" s="849"/>
      <c r="X30" s="1118"/>
      <c r="Y30" s="1118"/>
      <c r="Z30" s="1119"/>
      <c r="AA30" s="847"/>
      <c r="AB30" s="848"/>
      <c r="AC30" s="848"/>
      <c r="AD30" s="847">
        <v>40</v>
      </c>
      <c r="AE30" s="848">
        <v>40</v>
      </c>
      <c r="AF30" s="848">
        <f>SUM(AD30)-AE30</f>
        <v>0</v>
      </c>
      <c r="AG30" s="847"/>
      <c r="AH30" s="848"/>
      <c r="AI30" s="849"/>
      <c r="AJ30" s="849"/>
    </row>
    <row r="31" spans="1:36" s="83" customFormat="1" ht="35.1" customHeight="1">
      <c r="A31" s="824" t="s">
        <v>207</v>
      </c>
      <c r="B31" s="1142" t="s">
        <v>198</v>
      </c>
      <c r="C31" s="1087" t="s">
        <v>208</v>
      </c>
      <c r="D31" s="825">
        <v>44868</v>
      </c>
      <c r="E31" s="825">
        <v>44869</v>
      </c>
      <c r="F31" s="824" t="s">
        <v>616</v>
      </c>
      <c r="G31" s="824" t="s">
        <v>95</v>
      </c>
      <c r="H31" s="824">
        <v>27700</v>
      </c>
      <c r="I31" s="824">
        <v>7744</v>
      </c>
      <c r="J31" s="824">
        <v>110555</v>
      </c>
      <c r="K31" s="437">
        <v>44957</v>
      </c>
      <c r="L31" s="437">
        <v>45231</v>
      </c>
      <c r="M31" s="833" t="s">
        <v>607</v>
      </c>
      <c r="N31" s="1084" t="s">
        <v>617</v>
      </c>
      <c r="O31" s="867">
        <v>45230</v>
      </c>
      <c r="P31" s="826">
        <v>10205926</v>
      </c>
      <c r="Q31" s="826" t="s">
        <v>213</v>
      </c>
      <c r="R31" s="827">
        <v>15</v>
      </c>
      <c r="S31" s="828">
        <v>15</v>
      </c>
      <c r="T31" s="828">
        <f>SUM(R31)-S31</f>
        <v>0</v>
      </c>
      <c r="U31" s="827"/>
      <c r="V31" s="828"/>
      <c r="W31" s="837"/>
      <c r="X31" s="1088"/>
      <c r="Y31" s="1088"/>
      <c r="Z31" s="1089"/>
      <c r="AA31" s="827"/>
      <c r="AB31" s="828"/>
      <c r="AC31" s="828"/>
      <c r="AD31" s="827"/>
      <c r="AE31" s="828"/>
      <c r="AF31" s="828"/>
      <c r="AG31" s="827"/>
      <c r="AH31" s="828"/>
      <c r="AI31" s="837"/>
      <c r="AJ31" s="837"/>
    </row>
    <row r="32" spans="1:36" s="83" customFormat="1" ht="35.1" customHeight="1">
      <c r="A32" s="824" t="s">
        <v>207</v>
      </c>
      <c r="B32" s="1142" t="s">
        <v>189</v>
      </c>
      <c r="C32" s="1087" t="s">
        <v>208</v>
      </c>
      <c r="D32" s="825">
        <v>45170</v>
      </c>
      <c r="E32" s="825">
        <v>45174</v>
      </c>
      <c r="F32" s="824" t="s">
        <v>618</v>
      </c>
      <c r="G32" s="824" t="s">
        <v>619</v>
      </c>
      <c r="H32" s="824">
        <v>35178</v>
      </c>
      <c r="I32" s="824">
        <v>9511</v>
      </c>
      <c r="J32" s="824">
        <v>118966</v>
      </c>
      <c r="K32" s="437">
        <v>45236</v>
      </c>
      <c r="L32" s="437">
        <v>45214</v>
      </c>
      <c r="M32" s="833" t="s">
        <v>607</v>
      </c>
      <c r="N32" s="1084"/>
      <c r="O32" s="867">
        <v>45230</v>
      </c>
      <c r="P32" s="826">
        <v>10210219</v>
      </c>
      <c r="Q32" s="826" t="s">
        <v>213</v>
      </c>
      <c r="R32" s="1085">
        <v>250</v>
      </c>
      <c r="S32" s="828">
        <v>250</v>
      </c>
      <c r="T32" s="828">
        <f>SUM(R32)-S32</f>
        <v>0</v>
      </c>
      <c r="U32" s="1085">
        <v>100</v>
      </c>
      <c r="V32" s="828">
        <v>100</v>
      </c>
      <c r="W32" s="837">
        <f>SUM(U32)-V32</f>
        <v>0</v>
      </c>
      <c r="X32" s="1138">
        <v>654.5</v>
      </c>
      <c r="Y32" s="1088">
        <v>654.5</v>
      </c>
      <c r="Z32" s="1089">
        <f>SUM(X32)-Y32</f>
        <v>0</v>
      </c>
      <c r="AA32" s="827"/>
      <c r="AB32" s="828"/>
      <c r="AC32" s="828"/>
      <c r="AD32" s="827"/>
      <c r="AE32" s="828"/>
      <c r="AF32" s="828"/>
      <c r="AG32" s="827"/>
      <c r="AH32" s="828"/>
      <c r="AI32" s="837"/>
      <c r="AJ32" s="837"/>
    </row>
    <row r="33" spans="1:36" s="83" customFormat="1" ht="32.25" customHeight="1">
      <c r="A33" s="824" t="s">
        <v>207</v>
      </c>
      <c r="B33" s="1064" t="s">
        <v>198</v>
      </c>
      <c r="C33" s="824" t="s">
        <v>208</v>
      </c>
      <c r="D33" s="825">
        <v>45223</v>
      </c>
      <c r="E33" s="825">
        <v>45223</v>
      </c>
      <c r="F33" s="824" t="s">
        <v>620</v>
      </c>
      <c r="G33" s="824" t="s">
        <v>621</v>
      </c>
      <c r="H33" s="824">
        <v>36377</v>
      </c>
      <c r="I33" s="824">
        <v>9926</v>
      </c>
      <c r="J33" s="824" t="s">
        <v>622</v>
      </c>
      <c r="K33" s="1047" t="s">
        <v>250</v>
      </c>
      <c r="L33" s="824"/>
      <c r="M33" s="824" t="s">
        <v>607</v>
      </c>
      <c r="N33" s="824"/>
      <c r="O33" s="437">
        <v>45230</v>
      </c>
      <c r="P33" s="824">
        <v>10213802</v>
      </c>
      <c r="Q33" s="826" t="s">
        <v>213</v>
      </c>
      <c r="R33" s="847"/>
      <c r="S33" s="848"/>
      <c r="T33" s="848"/>
      <c r="U33" s="847"/>
      <c r="V33" s="848"/>
      <c r="W33" s="849"/>
      <c r="X33" s="1118">
        <v>504</v>
      </c>
      <c r="Y33" s="1118">
        <v>504</v>
      </c>
      <c r="Z33" s="1119">
        <f>SUM(X33)-Y33</f>
        <v>0</v>
      </c>
      <c r="AA33" s="847"/>
      <c r="AB33" s="848"/>
      <c r="AC33" s="848"/>
      <c r="AD33" s="847"/>
      <c r="AE33" s="848"/>
      <c r="AF33" s="848"/>
      <c r="AG33" s="847"/>
      <c r="AH33" s="848"/>
      <c r="AI33" s="849"/>
      <c r="AJ33" s="849"/>
    </row>
    <row r="34" spans="1:36" s="83" customFormat="1" ht="35.1" customHeight="1">
      <c r="A34" s="824" t="s">
        <v>207</v>
      </c>
      <c r="B34" s="1064" t="s">
        <v>198</v>
      </c>
      <c r="C34" s="824" t="s">
        <v>208</v>
      </c>
      <c r="D34" s="825">
        <v>45230</v>
      </c>
      <c r="E34" s="825">
        <v>45230</v>
      </c>
      <c r="F34" s="824" t="s">
        <v>597</v>
      </c>
      <c r="G34" s="824" t="s">
        <v>623</v>
      </c>
      <c r="H34" s="824">
        <v>36882</v>
      </c>
      <c r="I34" s="824"/>
      <c r="J34" s="824" t="s">
        <v>601</v>
      </c>
      <c r="K34" s="824" t="s">
        <v>250</v>
      </c>
      <c r="L34" s="824"/>
      <c r="M34" s="824"/>
      <c r="N34" s="824"/>
      <c r="O34" s="437"/>
      <c r="P34" s="826" t="s">
        <v>212</v>
      </c>
      <c r="Q34" s="826"/>
      <c r="R34" s="847"/>
      <c r="S34" s="848"/>
      <c r="T34" s="848"/>
      <c r="U34" s="847"/>
      <c r="V34" s="848"/>
      <c r="W34" s="849"/>
      <c r="X34" s="1118"/>
      <c r="Y34" s="1118"/>
      <c r="Z34" s="1119"/>
      <c r="AA34" s="847"/>
      <c r="AB34" s="848"/>
      <c r="AC34" s="848"/>
      <c r="AD34" s="847">
        <v>3.6</v>
      </c>
      <c r="AE34" s="848">
        <v>3.6</v>
      </c>
      <c r="AF34" s="848">
        <f>SUM(AD34)-AE34</f>
        <v>0</v>
      </c>
      <c r="AG34" s="847"/>
      <c r="AH34" s="848"/>
      <c r="AI34" s="849"/>
      <c r="AJ34" s="849"/>
    </row>
    <row r="35" spans="1:36" s="83" customFormat="1" ht="35.1" customHeight="1">
      <c r="A35" s="824" t="s">
        <v>207</v>
      </c>
      <c r="B35" s="1064" t="s">
        <v>198</v>
      </c>
      <c r="C35" s="824" t="s">
        <v>208</v>
      </c>
      <c r="D35" s="825">
        <v>45225</v>
      </c>
      <c r="E35" s="825">
        <v>45226</v>
      </c>
      <c r="F35" s="824" t="s">
        <v>624</v>
      </c>
      <c r="G35" s="824" t="s">
        <v>625</v>
      </c>
      <c r="H35" s="824">
        <v>36752</v>
      </c>
      <c r="I35" s="824"/>
      <c r="J35" s="824" t="s">
        <v>626</v>
      </c>
      <c r="K35" s="824" t="s">
        <v>250</v>
      </c>
      <c r="L35" s="824"/>
      <c r="M35" s="824"/>
      <c r="N35" s="824" t="s">
        <v>212</v>
      </c>
      <c r="O35" s="437">
        <v>45226</v>
      </c>
      <c r="P35" s="824" t="s">
        <v>212</v>
      </c>
      <c r="Q35" s="826" t="s">
        <v>213</v>
      </c>
      <c r="R35" s="827"/>
      <c r="S35" s="828"/>
      <c r="T35" s="828"/>
      <c r="U35" s="827"/>
      <c r="V35" s="828"/>
      <c r="W35" s="837"/>
      <c r="X35" s="1088"/>
      <c r="Y35" s="1088"/>
      <c r="Z35" s="1089"/>
      <c r="AA35" s="827"/>
      <c r="AB35" s="828"/>
      <c r="AC35" s="828"/>
      <c r="AD35" s="827"/>
      <c r="AE35" s="828"/>
      <c r="AF35" s="828"/>
      <c r="AG35" s="827">
        <v>2.16</v>
      </c>
      <c r="AH35" s="828">
        <v>2.16</v>
      </c>
      <c r="AI35" s="837">
        <f>SUM(AG35)-AH35</f>
        <v>0</v>
      </c>
      <c r="AJ35" s="837"/>
    </row>
    <row r="36" spans="1:36" s="16" customFormat="1" ht="32.25" customHeight="1">
      <c r="A36" s="59"/>
      <c r="B36" s="391"/>
      <c r="C36" s="59"/>
      <c r="D36" s="219"/>
      <c r="E36" s="219"/>
      <c r="F36" s="59"/>
      <c r="G36" s="59"/>
      <c r="H36" s="59"/>
      <c r="I36" s="59"/>
      <c r="J36" s="59"/>
      <c r="K36" s="498"/>
      <c r="L36" s="498"/>
      <c r="M36" s="110"/>
      <c r="N36" s="571"/>
      <c r="O36" s="587"/>
      <c r="P36" s="109"/>
      <c r="Q36" s="109"/>
      <c r="R36" s="20"/>
      <c r="S36" s="21"/>
      <c r="T36" s="21"/>
      <c r="U36" s="20"/>
      <c r="V36" s="21"/>
      <c r="W36" s="155"/>
      <c r="X36" s="212"/>
      <c r="Y36" s="212"/>
      <c r="Z36" s="213"/>
      <c r="AA36" s="20"/>
      <c r="AB36" s="21"/>
      <c r="AC36" s="21"/>
      <c r="AD36" s="20"/>
      <c r="AE36" s="21"/>
      <c r="AF36" s="21"/>
      <c r="AG36" s="20"/>
      <c r="AH36" s="21"/>
      <c r="AI36" s="155"/>
      <c r="AJ36" s="155"/>
    </row>
    <row r="37" spans="1:36" s="16" customFormat="1" ht="35.1" customHeight="1">
      <c r="A37" s="59"/>
      <c r="B37" s="391"/>
      <c r="C37" s="59"/>
      <c r="D37" s="219"/>
      <c r="E37" s="219"/>
      <c r="F37" s="59"/>
      <c r="G37" s="59"/>
      <c r="H37" s="59"/>
      <c r="I37" s="59"/>
      <c r="J37" s="59"/>
      <c r="K37" s="498"/>
      <c r="L37" s="498"/>
      <c r="M37" s="110"/>
      <c r="N37" s="474"/>
      <c r="O37" s="587"/>
      <c r="P37" s="109"/>
      <c r="Q37" s="109"/>
      <c r="R37" s="20"/>
      <c r="S37" s="21"/>
      <c r="T37" s="21"/>
      <c r="U37" s="20"/>
      <c r="V37" s="21"/>
      <c r="W37" s="155"/>
      <c r="X37" s="212"/>
      <c r="Y37" s="212"/>
      <c r="Z37" s="213"/>
      <c r="AA37" s="20"/>
      <c r="AB37" s="21"/>
      <c r="AC37" s="21"/>
      <c r="AD37" s="20"/>
      <c r="AE37" s="21"/>
      <c r="AF37" s="21"/>
      <c r="AG37" s="20"/>
      <c r="AH37" s="21"/>
      <c r="AI37" s="155"/>
      <c r="AJ37" s="155"/>
    </row>
    <row r="38" spans="1:36" s="16" customFormat="1" ht="35.1" customHeight="1">
      <c r="A38" s="59"/>
      <c r="B38" s="1070"/>
      <c r="C38" s="59"/>
      <c r="D38" s="219"/>
      <c r="E38" s="219"/>
      <c r="F38" s="59"/>
      <c r="G38" s="59"/>
      <c r="H38" s="59"/>
      <c r="I38" s="59"/>
      <c r="J38" s="59"/>
      <c r="K38" s="498"/>
      <c r="L38" s="498"/>
      <c r="M38" s="110"/>
      <c r="N38" s="571"/>
      <c r="O38" s="587"/>
      <c r="P38" s="109"/>
      <c r="Q38" s="109"/>
      <c r="R38" s="20"/>
      <c r="S38" s="21"/>
      <c r="T38" s="21"/>
      <c r="U38" s="20"/>
      <c r="V38" s="21"/>
      <c r="W38" s="155"/>
      <c r="X38" s="212"/>
      <c r="Y38" s="212"/>
      <c r="Z38" s="213"/>
      <c r="AA38" s="20"/>
      <c r="AB38" s="21"/>
      <c r="AC38" s="21"/>
      <c r="AD38" s="20"/>
      <c r="AE38" s="21"/>
      <c r="AF38" s="21"/>
      <c r="AG38" s="20"/>
      <c r="AH38" s="21"/>
      <c r="AI38" s="155"/>
      <c r="AJ38" s="155"/>
    </row>
    <row r="39" spans="1:36" s="16" customFormat="1" ht="32.25" customHeight="1">
      <c r="A39" s="59"/>
      <c r="B39" s="1070"/>
      <c r="C39" s="59"/>
      <c r="D39" s="219"/>
      <c r="E39" s="219"/>
      <c r="F39" s="59"/>
      <c r="G39" s="59"/>
      <c r="H39" s="59"/>
      <c r="I39" s="59"/>
      <c r="J39" s="59"/>
      <c r="K39" s="498"/>
      <c r="L39" s="498"/>
      <c r="M39" s="110"/>
      <c r="N39" s="571"/>
      <c r="O39" s="587"/>
      <c r="P39" s="109"/>
      <c r="Q39" s="109"/>
      <c r="R39" s="20"/>
      <c r="S39" s="21"/>
      <c r="T39" s="21"/>
      <c r="U39" s="20"/>
      <c r="V39" s="21"/>
      <c r="W39" s="155"/>
      <c r="X39" s="212"/>
      <c r="Y39" s="212"/>
      <c r="Z39" s="213"/>
      <c r="AA39" s="20"/>
      <c r="AB39" s="21"/>
      <c r="AC39" s="21"/>
      <c r="AD39" s="20"/>
      <c r="AE39" s="21"/>
      <c r="AF39" s="21"/>
      <c r="AG39" s="20"/>
      <c r="AH39" s="21"/>
      <c r="AI39" s="155"/>
      <c r="AJ39" s="155"/>
    </row>
    <row r="40" spans="1:36" ht="35.1" customHeight="1">
      <c r="A40" s="59" t="s">
        <v>281</v>
      </c>
      <c r="B40" s="391" t="s">
        <v>198</v>
      </c>
      <c r="C40" s="490" t="s">
        <v>282</v>
      </c>
      <c r="D40" s="219">
        <v>45125</v>
      </c>
      <c r="E40" s="219">
        <v>45125.709276967595</v>
      </c>
      <c r="F40" s="59" t="s">
        <v>627</v>
      </c>
      <c r="G40" s="59" t="s">
        <v>628</v>
      </c>
      <c r="H40" s="59">
        <v>34084</v>
      </c>
      <c r="I40" s="59">
        <v>9098</v>
      </c>
      <c r="J40" s="59">
        <v>117645</v>
      </c>
      <c r="K40" s="498">
        <v>45217</v>
      </c>
      <c r="L40" s="505">
        <v>45231</v>
      </c>
      <c r="M40" s="110" t="s">
        <v>239</v>
      </c>
      <c r="N40" s="1125" t="s">
        <v>629</v>
      </c>
      <c r="O40" s="587"/>
      <c r="P40" s="105"/>
      <c r="Q40" s="105"/>
      <c r="R40" s="23"/>
      <c r="S40" s="24"/>
      <c r="T40" s="24"/>
      <c r="W40" s="150"/>
      <c r="AG40" s="81">
        <v>161.63999999999999</v>
      </c>
      <c r="AH40" s="24">
        <v>0</v>
      </c>
      <c r="AI40" s="150">
        <f>SUM(AG40)-AH40</f>
        <v>161.63999999999999</v>
      </c>
      <c r="AJ40" s="150"/>
    </row>
    <row r="41" spans="1:36" ht="35.1" customHeight="1">
      <c r="A41" s="59" t="s">
        <v>281</v>
      </c>
      <c r="B41" s="391" t="s">
        <v>198</v>
      </c>
      <c r="C41" s="490" t="s">
        <v>282</v>
      </c>
      <c r="D41" s="219">
        <v>45119</v>
      </c>
      <c r="E41" s="219">
        <v>45121.353124189816</v>
      </c>
      <c r="F41" s="59" t="s">
        <v>630</v>
      </c>
      <c r="G41" s="59" t="s">
        <v>631</v>
      </c>
      <c r="H41" s="59">
        <v>33641</v>
      </c>
      <c r="I41" s="59">
        <v>9063</v>
      </c>
      <c r="J41" s="59" t="s">
        <v>632</v>
      </c>
      <c r="K41" s="498">
        <v>45218</v>
      </c>
      <c r="L41" s="505">
        <v>45231</v>
      </c>
      <c r="M41" s="110" t="s">
        <v>239</v>
      </c>
      <c r="N41" s="571" t="s">
        <v>633</v>
      </c>
      <c r="O41" s="587"/>
      <c r="P41" s="105"/>
      <c r="Q41" s="105"/>
      <c r="R41" s="23"/>
      <c r="S41" s="24"/>
      <c r="T41" s="24"/>
      <c r="W41" s="150"/>
      <c r="AD41" s="81">
        <v>35</v>
      </c>
      <c r="AE41" s="24">
        <v>0</v>
      </c>
      <c r="AF41" s="24">
        <f>SUM(AD41)-AE41</f>
        <v>35</v>
      </c>
      <c r="AI41" s="150"/>
      <c r="AJ41" s="150"/>
    </row>
    <row r="42" spans="1:36" ht="35.1" customHeight="1">
      <c r="A42" s="59" t="s">
        <v>281</v>
      </c>
      <c r="B42" s="391" t="s">
        <v>198</v>
      </c>
      <c r="C42" s="490" t="s">
        <v>282</v>
      </c>
      <c r="D42" s="219">
        <v>45120</v>
      </c>
      <c r="E42" s="219">
        <v>45120.688083483794</v>
      </c>
      <c r="F42" s="59" t="s">
        <v>630</v>
      </c>
      <c r="G42" s="59" t="s">
        <v>634</v>
      </c>
      <c r="H42" s="59">
        <v>34110</v>
      </c>
      <c r="I42" s="59">
        <v>9059</v>
      </c>
      <c r="J42" s="59" t="s">
        <v>632</v>
      </c>
      <c r="K42" s="498">
        <v>45218</v>
      </c>
      <c r="L42" s="505">
        <v>45231</v>
      </c>
      <c r="M42" s="110" t="s">
        <v>239</v>
      </c>
      <c r="N42" s="571" t="s">
        <v>633</v>
      </c>
      <c r="O42" s="587"/>
      <c r="P42" s="105"/>
      <c r="Q42" s="105"/>
      <c r="R42" s="23"/>
      <c r="S42" s="24"/>
      <c r="T42" s="24"/>
      <c r="W42" s="150"/>
      <c r="AD42" s="81">
        <v>5</v>
      </c>
      <c r="AE42" s="24">
        <v>0</v>
      </c>
      <c r="AF42" s="24">
        <f>SUM(AD42)-AE42</f>
        <v>5</v>
      </c>
      <c r="AI42" s="150"/>
      <c r="AJ42" s="150"/>
    </row>
    <row r="43" spans="1:36" s="16" customFormat="1" ht="35.1" customHeight="1">
      <c r="A43" s="59" t="s">
        <v>281</v>
      </c>
      <c r="B43" s="1070" t="s">
        <v>189</v>
      </c>
      <c r="C43" s="490" t="s">
        <v>282</v>
      </c>
      <c r="D43" s="219">
        <v>44868</v>
      </c>
      <c r="E43" s="219">
        <v>44869</v>
      </c>
      <c r="F43" s="59" t="s">
        <v>616</v>
      </c>
      <c r="G43" s="59" t="s">
        <v>95</v>
      </c>
      <c r="H43" s="59">
        <v>27700</v>
      </c>
      <c r="I43" s="59">
        <v>7744</v>
      </c>
      <c r="J43" s="59">
        <v>110555</v>
      </c>
      <c r="K43" s="498">
        <v>44957</v>
      </c>
      <c r="L43" s="498">
        <v>45231</v>
      </c>
      <c r="M43" s="474" t="s">
        <v>607</v>
      </c>
      <c r="N43" s="571" t="s">
        <v>617</v>
      </c>
      <c r="O43" s="587"/>
      <c r="P43" s="109"/>
      <c r="Q43" s="109"/>
      <c r="R43" s="78"/>
      <c r="S43" s="60"/>
      <c r="T43" s="60"/>
      <c r="U43" s="78">
        <v>1155</v>
      </c>
      <c r="V43" s="60">
        <v>0</v>
      </c>
      <c r="W43" s="151">
        <f>SUM(U43)-V43</f>
        <v>1155</v>
      </c>
      <c r="X43" s="475">
        <v>540</v>
      </c>
      <c r="Y43" s="475">
        <v>0</v>
      </c>
      <c r="Z43" s="499">
        <f>SUM(X43)-Y43</f>
        <v>540</v>
      </c>
      <c r="AA43" s="78"/>
      <c r="AB43" s="60"/>
      <c r="AC43" s="60"/>
      <c r="AD43" s="78"/>
      <c r="AE43" s="60"/>
      <c r="AF43" s="60"/>
      <c r="AG43" s="78"/>
      <c r="AH43" s="60"/>
      <c r="AI43" s="151"/>
      <c r="AJ43" s="151"/>
    </row>
    <row r="44" spans="1:36" s="16" customFormat="1" ht="35.1" customHeight="1">
      <c r="A44" s="59" t="s">
        <v>281</v>
      </c>
      <c r="B44" s="391" t="s">
        <v>198</v>
      </c>
      <c r="C44" s="490" t="s">
        <v>282</v>
      </c>
      <c r="D44" s="219">
        <v>45175</v>
      </c>
      <c r="E44" s="219">
        <v>45175</v>
      </c>
      <c r="F44" s="59" t="s">
        <v>635</v>
      </c>
      <c r="G44" s="59" t="s">
        <v>636</v>
      </c>
      <c r="H44" s="59">
        <v>31926</v>
      </c>
      <c r="I44" s="59">
        <v>9524</v>
      </c>
      <c r="J44" s="59">
        <v>118192</v>
      </c>
      <c r="K44" s="498">
        <v>45236</v>
      </c>
      <c r="L44" s="498">
        <v>45236</v>
      </c>
      <c r="M44" s="474" t="s">
        <v>274</v>
      </c>
      <c r="N44" s="571"/>
      <c r="O44" s="587"/>
      <c r="P44" s="109"/>
      <c r="Q44" s="109"/>
      <c r="R44" s="78"/>
      <c r="S44" s="60"/>
      <c r="T44" s="60"/>
      <c r="U44" s="78"/>
      <c r="V44" s="60"/>
      <c r="W44" s="151"/>
      <c r="X44" s="475">
        <v>297.5</v>
      </c>
      <c r="Y44" s="475">
        <v>0</v>
      </c>
      <c r="Z44" s="499">
        <f>SUM(X44)-Y44</f>
        <v>297.5</v>
      </c>
      <c r="AA44" s="78"/>
      <c r="AB44" s="60"/>
      <c r="AC44" s="60"/>
      <c r="AD44" s="78"/>
      <c r="AE44" s="60"/>
      <c r="AF44" s="60"/>
      <c r="AG44" s="78">
        <v>36</v>
      </c>
      <c r="AH44" s="60"/>
      <c r="AI44" s="151">
        <f>SUM(AG44)-AH44</f>
        <v>36</v>
      </c>
      <c r="AJ44" s="151"/>
    </row>
    <row r="45" spans="1:36" s="16" customFormat="1" ht="35.1" customHeight="1">
      <c r="A45" s="59" t="s">
        <v>281</v>
      </c>
      <c r="B45" s="391" t="s">
        <v>189</v>
      </c>
      <c r="C45" s="490" t="s">
        <v>282</v>
      </c>
      <c r="D45" s="219">
        <v>45170</v>
      </c>
      <c r="E45" s="219">
        <v>45174</v>
      </c>
      <c r="F45" s="59" t="s">
        <v>618</v>
      </c>
      <c r="G45" s="59" t="s">
        <v>619</v>
      </c>
      <c r="H45" s="59">
        <v>35178</v>
      </c>
      <c r="I45" s="59">
        <v>9511</v>
      </c>
      <c r="J45" s="59">
        <v>118966</v>
      </c>
      <c r="K45" s="498">
        <v>45236</v>
      </c>
      <c r="L45" s="498">
        <v>45236</v>
      </c>
      <c r="M45" s="474" t="s">
        <v>607</v>
      </c>
      <c r="N45" s="571"/>
      <c r="O45" s="587"/>
      <c r="P45" s="109"/>
      <c r="Q45" s="109"/>
      <c r="R45" s="78">
        <v>250</v>
      </c>
      <c r="S45" s="60">
        <v>0</v>
      </c>
      <c r="T45" s="60">
        <f>SUM(R45)-S45</f>
        <v>250</v>
      </c>
      <c r="U45" s="78">
        <v>100</v>
      </c>
      <c r="V45" s="60">
        <v>0</v>
      </c>
      <c r="W45" s="151">
        <f>SUM(U45)-V45</f>
        <v>100</v>
      </c>
      <c r="X45" s="475">
        <v>654.5</v>
      </c>
      <c r="Y45" s="475">
        <v>0</v>
      </c>
      <c r="Z45" s="499">
        <f>SUM(X45)-Y45</f>
        <v>654.5</v>
      </c>
      <c r="AA45" s="78"/>
      <c r="AB45" s="60"/>
      <c r="AC45" s="60"/>
      <c r="AD45" s="78"/>
      <c r="AE45" s="60"/>
      <c r="AF45" s="60"/>
      <c r="AG45" s="78"/>
      <c r="AH45" s="60"/>
      <c r="AI45" s="151"/>
      <c r="AJ45" s="151"/>
    </row>
    <row r="46" spans="1:36" s="16" customFormat="1" ht="36.75" customHeight="1">
      <c r="A46" s="59" t="s">
        <v>281</v>
      </c>
      <c r="B46" s="391" t="s">
        <v>202</v>
      </c>
      <c r="C46" s="490" t="s">
        <v>282</v>
      </c>
      <c r="D46" s="219">
        <v>45167</v>
      </c>
      <c r="E46" s="219">
        <v>45168</v>
      </c>
      <c r="F46" s="59" t="s">
        <v>637</v>
      </c>
      <c r="G46" s="59" t="s">
        <v>638</v>
      </c>
      <c r="H46" s="59">
        <v>34483</v>
      </c>
      <c r="I46" s="59">
        <v>9418</v>
      </c>
      <c r="J46" s="59" t="s">
        <v>639</v>
      </c>
      <c r="K46" s="498">
        <v>45200</v>
      </c>
      <c r="L46" s="498">
        <v>45245</v>
      </c>
      <c r="M46" s="110" t="s">
        <v>306</v>
      </c>
      <c r="N46" s="571" t="s">
        <v>640</v>
      </c>
      <c r="O46" s="587"/>
      <c r="P46" s="109"/>
      <c r="Q46" s="109"/>
      <c r="R46" s="20"/>
      <c r="S46" s="21"/>
      <c r="T46" s="21"/>
      <c r="U46" s="20"/>
      <c r="V46" s="21"/>
      <c r="W46" s="155"/>
      <c r="X46" s="212"/>
      <c r="Y46" s="212"/>
      <c r="Z46" s="213"/>
      <c r="AA46" s="20"/>
      <c r="AB46" s="21"/>
      <c r="AC46" s="21"/>
      <c r="AD46" s="20"/>
      <c r="AE46" s="21"/>
      <c r="AF46" s="21"/>
      <c r="AG46" s="20"/>
      <c r="AH46" s="21"/>
      <c r="AI46" s="155"/>
      <c r="AJ46" s="155"/>
    </row>
    <row r="47" spans="1:36" s="16" customFormat="1" ht="35.1" customHeight="1">
      <c r="A47" s="59" t="s">
        <v>281</v>
      </c>
      <c r="B47" s="391" t="s">
        <v>198</v>
      </c>
      <c r="C47" s="490" t="s">
        <v>282</v>
      </c>
      <c r="D47" s="219">
        <v>45091</v>
      </c>
      <c r="E47" s="219">
        <v>45093.67296369213</v>
      </c>
      <c r="F47" s="59" t="s">
        <v>586</v>
      </c>
      <c r="G47" s="59" t="s">
        <v>641</v>
      </c>
      <c r="H47" s="59">
        <v>32803</v>
      </c>
      <c r="I47" s="59">
        <v>8905</v>
      </c>
      <c r="J47" s="59" t="s">
        <v>588</v>
      </c>
      <c r="K47" s="498">
        <v>45185</v>
      </c>
      <c r="L47" s="498">
        <v>45245</v>
      </c>
      <c r="M47" s="110" t="s">
        <v>291</v>
      </c>
      <c r="N47" s="571" t="s">
        <v>642</v>
      </c>
      <c r="O47" s="587"/>
      <c r="P47" s="109"/>
      <c r="Q47" s="109"/>
      <c r="R47" s="20"/>
      <c r="S47" s="21"/>
      <c r="T47" s="21"/>
      <c r="U47" s="78">
        <v>130</v>
      </c>
      <c r="V47" s="21">
        <v>0</v>
      </c>
      <c r="W47" s="155">
        <f>SUM(U47)-V47</f>
        <v>130</v>
      </c>
      <c r="X47" s="212"/>
      <c r="Y47" s="212"/>
      <c r="Z47" s="213"/>
      <c r="AA47" s="20"/>
      <c r="AB47" s="21"/>
      <c r="AC47" s="21"/>
      <c r="AD47" s="20"/>
      <c r="AE47" s="21"/>
      <c r="AF47" s="21"/>
      <c r="AG47" s="20"/>
      <c r="AH47" s="21"/>
      <c r="AI47" s="155"/>
      <c r="AJ47" s="155"/>
    </row>
    <row r="48" spans="1:36" ht="35.1" customHeight="1">
      <c r="A48" s="59" t="s">
        <v>281</v>
      </c>
      <c r="B48" s="1070" t="s">
        <v>198</v>
      </c>
      <c r="C48" s="490" t="s">
        <v>282</v>
      </c>
      <c r="D48" s="219">
        <v>45033</v>
      </c>
      <c r="E48" s="219">
        <v>45034.419825081015</v>
      </c>
      <c r="F48" s="59" t="s">
        <v>643</v>
      </c>
      <c r="G48" s="59" t="s">
        <v>644</v>
      </c>
      <c r="H48" s="59">
        <v>30671</v>
      </c>
      <c r="I48" s="59">
        <v>8583</v>
      </c>
      <c r="J48" s="59" t="s">
        <v>645</v>
      </c>
      <c r="K48" s="498">
        <v>45125</v>
      </c>
      <c r="L48" s="498">
        <v>45245</v>
      </c>
      <c r="M48" s="474" t="s">
        <v>228</v>
      </c>
      <c r="N48" s="571" t="s">
        <v>646</v>
      </c>
      <c r="O48" s="587"/>
      <c r="P48" s="105"/>
      <c r="Q48" s="105"/>
      <c r="R48" s="81"/>
      <c r="S48" s="104"/>
      <c r="T48" s="104"/>
      <c r="U48" s="81"/>
      <c r="V48" s="104"/>
      <c r="W48" s="152"/>
      <c r="X48" s="202">
        <v>107</v>
      </c>
      <c r="Y48" s="202">
        <v>0</v>
      </c>
      <c r="Z48" s="104">
        <f>SUM(X48)-Y48</f>
        <v>107</v>
      </c>
      <c r="AA48" s="81"/>
      <c r="AB48" s="104"/>
      <c r="AC48" s="104"/>
      <c r="AD48" s="81"/>
      <c r="AE48" s="104"/>
      <c r="AF48" s="104"/>
      <c r="AG48" s="81"/>
      <c r="AH48" s="104"/>
      <c r="AI48" s="152"/>
      <c r="AJ48" s="152"/>
    </row>
    <row r="49" spans="1:36" s="16" customFormat="1" ht="35.1" customHeight="1">
      <c r="A49" s="59" t="s">
        <v>281</v>
      </c>
      <c r="B49" s="391" t="s">
        <v>198</v>
      </c>
      <c r="C49" s="490" t="s">
        <v>282</v>
      </c>
      <c r="D49" s="219">
        <v>45153</v>
      </c>
      <c r="E49" s="219">
        <v>45154</v>
      </c>
      <c r="F49" s="59" t="s">
        <v>647</v>
      </c>
      <c r="G49" s="59" t="s">
        <v>648</v>
      </c>
      <c r="H49" s="59">
        <v>34797</v>
      </c>
      <c r="I49" s="59">
        <v>9315</v>
      </c>
      <c r="J49" s="59" t="s">
        <v>649</v>
      </c>
      <c r="K49" s="498">
        <v>45246</v>
      </c>
      <c r="L49" s="498">
        <v>45260</v>
      </c>
      <c r="M49" s="110" t="s">
        <v>239</v>
      </c>
      <c r="N49" s="59" t="s">
        <v>650</v>
      </c>
      <c r="O49" s="498"/>
      <c r="P49" s="59"/>
      <c r="Q49" s="109"/>
      <c r="R49" s="78"/>
      <c r="S49" s="60"/>
      <c r="T49" s="60"/>
      <c r="U49" s="78"/>
      <c r="V49" s="60"/>
      <c r="W49" s="150"/>
      <c r="X49" s="475"/>
      <c r="Y49" s="475"/>
      <c r="Z49" s="499"/>
      <c r="AA49" s="78"/>
      <c r="AB49" s="60"/>
      <c r="AC49" s="60"/>
      <c r="AD49" s="78">
        <v>30</v>
      </c>
      <c r="AE49" s="60">
        <v>0</v>
      </c>
      <c r="AF49" s="60">
        <f>SUM(AD49)-AE49</f>
        <v>30</v>
      </c>
      <c r="AG49" s="78"/>
      <c r="AH49" s="60"/>
      <c r="AI49" s="151"/>
      <c r="AJ49" s="151"/>
    </row>
    <row r="50" spans="1:36" s="16" customFormat="1" ht="35.1" customHeight="1">
      <c r="A50" s="59" t="s">
        <v>281</v>
      </c>
      <c r="B50" s="391" t="s">
        <v>200</v>
      </c>
      <c r="C50" s="490" t="s">
        <v>282</v>
      </c>
      <c r="D50" s="219">
        <v>45159</v>
      </c>
      <c r="E50" s="219">
        <v>45160</v>
      </c>
      <c r="F50" s="59" t="s">
        <v>651</v>
      </c>
      <c r="G50" s="59" t="s">
        <v>652</v>
      </c>
      <c r="H50" s="59">
        <v>34227</v>
      </c>
      <c r="I50" s="59">
        <v>9352</v>
      </c>
      <c r="J50" s="59" t="s">
        <v>653</v>
      </c>
      <c r="K50" s="498">
        <v>45260</v>
      </c>
      <c r="L50" s="498">
        <v>45260</v>
      </c>
      <c r="M50" s="110" t="s">
        <v>274</v>
      </c>
      <c r="N50" s="59" t="s">
        <v>654</v>
      </c>
      <c r="O50" s="498"/>
      <c r="P50" s="59"/>
      <c r="Q50" s="109"/>
      <c r="R50" s="20"/>
      <c r="S50" s="21"/>
      <c r="T50" s="21"/>
      <c r="U50" s="20"/>
      <c r="V50" s="21"/>
      <c r="W50" s="155"/>
      <c r="X50" s="212"/>
      <c r="Y50" s="212"/>
      <c r="Z50" s="213"/>
      <c r="AA50" s="20"/>
      <c r="AB50" s="21"/>
      <c r="AC50" s="21"/>
      <c r="AD50" s="20">
        <v>1315</v>
      </c>
      <c r="AE50" s="21">
        <v>0</v>
      </c>
      <c r="AF50" s="21">
        <f>SUM(AD50)-AE50</f>
        <v>1315</v>
      </c>
      <c r="AG50" s="20"/>
      <c r="AH50" s="21"/>
      <c r="AI50" s="155"/>
      <c r="AJ50" s="155"/>
    </row>
    <row r="51" spans="1:36" s="16" customFormat="1" ht="35.1" customHeight="1">
      <c r="A51" s="59" t="s">
        <v>281</v>
      </c>
      <c r="B51" s="391" t="s">
        <v>198</v>
      </c>
      <c r="C51" s="490" t="s">
        <v>282</v>
      </c>
      <c r="D51" s="219">
        <v>45166</v>
      </c>
      <c r="E51" s="219">
        <v>45167</v>
      </c>
      <c r="F51" s="59" t="s">
        <v>655</v>
      </c>
      <c r="G51" s="59" t="s">
        <v>656</v>
      </c>
      <c r="H51" s="59">
        <v>34935</v>
      </c>
      <c r="I51" s="59">
        <v>9406</v>
      </c>
      <c r="J51" s="59">
        <v>118650</v>
      </c>
      <c r="K51" s="498">
        <v>45260</v>
      </c>
      <c r="L51" s="498">
        <v>45260</v>
      </c>
      <c r="M51" s="110" t="s">
        <v>239</v>
      </c>
      <c r="N51" s="571" t="s">
        <v>657</v>
      </c>
      <c r="O51" s="587"/>
      <c r="P51" s="109"/>
      <c r="Q51" s="109"/>
      <c r="R51" s="20"/>
      <c r="S51" s="21"/>
      <c r="T51" s="21"/>
      <c r="U51" s="20"/>
      <c r="V51" s="21"/>
      <c r="W51" s="155"/>
      <c r="X51" s="212"/>
      <c r="Y51" s="212"/>
      <c r="Z51" s="213"/>
      <c r="AA51" s="20"/>
      <c r="AB51" s="21"/>
      <c r="AC51" s="21"/>
      <c r="AD51" s="20"/>
      <c r="AE51" s="21"/>
      <c r="AF51" s="21"/>
      <c r="AG51" s="20">
        <v>62.64</v>
      </c>
      <c r="AH51" s="21">
        <v>0</v>
      </c>
      <c r="AI51" s="155">
        <f>SUM(AG51)-AH51</f>
        <v>62.64</v>
      </c>
      <c r="AJ51" s="155"/>
    </row>
    <row r="52" spans="1:36" s="16" customFormat="1" ht="35.1" customHeight="1">
      <c r="A52" s="59"/>
      <c r="B52" s="391"/>
      <c r="C52" s="59"/>
      <c r="D52" s="219"/>
      <c r="E52" s="219"/>
      <c r="F52" s="59"/>
      <c r="G52" s="59"/>
      <c r="H52" s="59"/>
      <c r="I52" s="59"/>
      <c r="J52" s="59"/>
      <c r="K52" s="498"/>
      <c r="L52" s="498"/>
      <c r="M52" s="474"/>
      <c r="N52" s="893"/>
      <c r="O52" s="587"/>
      <c r="P52" s="109"/>
      <c r="Q52" s="109"/>
      <c r="R52" s="78"/>
      <c r="S52" s="60"/>
      <c r="T52" s="60"/>
      <c r="U52" s="78"/>
      <c r="V52" s="60"/>
      <c r="W52" s="151"/>
      <c r="X52" s="475"/>
      <c r="Y52" s="475"/>
      <c r="Z52" s="499"/>
      <c r="AA52" s="78"/>
      <c r="AB52" s="60"/>
      <c r="AC52" s="60"/>
      <c r="AD52" s="78"/>
      <c r="AE52" s="60"/>
      <c r="AF52" s="60"/>
      <c r="AG52" s="78"/>
      <c r="AH52" s="60"/>
      <c r="AI52" s="151"/>
      <c r="AJ52" s="151"/>
    </row>
    <row r="53" spans="1:36" s="16" customFormat="1" ht="35.1" customHeight="1">
      <c r="A53" s="59"/>
      <c r="B53" s="391"/>
      <c r="C53" s="59"/>
      <c r="D53" s="219"/>
      <c r="E53" s="219"/>
      <c r="F53" s="59"/>
      <c r="G53" s="59"/>
      <c r="H53" s="59"/>
      <c r="I53" s="59"/>
      <c r="J53" s="59"/>
      <c r="K53" s="498"/>
      <c r="L53" s="505"/>
      <c r="M53" s="110"/>
      <c r="N53" s="571"/>
      <c r="O53" s="587"/>
      <c r="P53" s="109"/>
      <c r="Q53" s="109"/>
      <c r="R53" s="20"/>
      <c r="S53" s="21"/>
      <c r="T53" s="21"/>
      <c r="U53" s="20"/>
      <c r="V53" s="21"/>
      <c r="W53" s="155"/>
      <c r="X53" s="212"/>
      <c r="Y53" s="212"/>
      <c r="Z53" s="213"/>
      <c r="AA53" s="20"/>
      <c r="AB53" s="21"/>
      <c r="AC53" s="21"/>
      <c r="AD53" s="20"/>
      <c r="AE53" s="21"/>
      <c r="AF53" s="21"/>
      <c r="AG53" s="20"/>
      <c r="AH53" s="21"/>
      <c r="AI53" s="155"/>
      <c r="AJ53" s="155"/>
    </row>
    <row r="54" spans="1:36" ht="35.1" customHeight="1">
      <c r="A54" s="59" t="s">
        <v>281</v>
      </c>
      <c r="B54" s="391" t="s">
        <v>200</v>
      </c>
      <c r="C54" s="490" t="s">
        <v>282</v>
      </c>
      <c r="D54" s="219">
        <v>45098</v>
      </c>
      <c r="E54" s="219">
        <v>45105.670859224534</v>
      </c>
      <c r="F54" s="59" t="s">
        <v>658</v>
      </c>
      <c r="G54" s="59" t="s">
        <v>659</v>
      </c>
      <c r="H54" s="59">
        <v>32447</v>
      </c>
      <c r="I54" s="59">
        <v>8959</v>
      </c>
      <c r="J54" s="59" t="s">
        <v>660</v>
      </c>
      <c r="K54" s="498">
        <v>45197</v>
      </c>
      <c r="L54" s="498">
        <v>45261</v>
      </c>
      <c r="M54" s="110" t="s">
        <v>279</v>
      </c>
      <c r="N54" s="571" t="s">
        <v>661</v>
      </c>
      <c r="O54" s="587"/>
      <c r="P54" s="105"/>
      <c r="Q54" s="105"/>
      <c r="R54" s="23"/>
      <c r="S54" s="24"/>
      <c r="T54" s="24"/>
      <c r="U54" s="81">
        <v>143</v>
      </c>
      <c r="V54" s="24">
        <v>0</v>
      </c>
      <c r="W54" s="150">
        <f>SUM(U54)-V54</f>
        <v>143</v>
      </c>
      <c r="AI54" s="150"/>
      <c r="AJ54" s="150"/>
    </row>
    <row r="55" spans="1:36" ht="35.1" customHeight="1">
      <c r="A55" s="59" t="s">
        <v>281</v>
      </c>
      <c r="B55" s="391" t="s">
        <v>198</v>
      </c>
      <c r="C55" s="490" t="s">
        <v>282</v>
      </c>
      <c r="D55" s="219">
        <v>45132</v>
      </c>
      <c r="E55" s="219">
        <v>45135.372488622685</v>
      </c>
      <c r="F55" s="59" t="s">
        <v>662</v>
      </c>
      <c r="G55" s="59" t="s">
        <v>663</v>
      </c>
      <c r="H55" s="59">
        <v>34071</v>
      </c>
      <c r="I55" s="59">
        <v>9167</v>
      </c>
      <c r="J55" s="59">
        <v>117735</v>
      </c>
      <c r="K55" s="498">
        <v>45218</v>
      </c>
      <c r="L55" s="498">
        <v>45261</v>
      </c>
      <c r="M55" s="110" t="s">
        <v>239</v>
      </c>
      <c r="N55" s="571" t="s">
        <v>664</v>
      </c>
      <c r="O55" s="587"/>
      <c r="P55" s="105"/>
      <c r="Q55" s="105"/>
      <c r="R55" s="23"/>
      <c r="S55" s="24"/>
      <c r="T55" s="24"/>
      <c r="U55" s="81">
        <v>70</v>
      </c>
      <c r="V55" s="24">
        <v>0</v>
      </c>
      <c r="W55" s="150">
        <f>SUM(U55)-V55</f>
        <v>70</v>
      </c>
      <c r="AI55" s="150"/>
      <c r="AJ55" s="150"/>
    </row>
    <row r="56" spans="1:36" ht="35.1" customHeight="1">
      <c r="A56" s="59" t="s">
        <v>281</v>
      </c>
      <c r="B56" s="391" t="s">
        <v>198</v>
      </c>
      <c r="C56" s="490" t="s">
        <v>282</v>
      </c>
      <c r="D56" s="219">
        <v>45120</v>
      </c>
      <c r="E56" s="219">
        <v>45121.379253043982</v>
      </c>
      <c r="F56" s="59" t="s">
        <v>665</v>
      </c>
      <c r="G56" s="59" t="s">
        <v>666</v>
      </c>
      <c r="H56" s="59">
        <v>33321</v>
      </c>
      <c r="I56" s="59">
        <v>9066</v>
      </c>
      <c r="J56" s="59" t="s">
        <v>667</v>
      </c>
      <c r="K56" s="498">
        <v>45218</v>
      </c>
      <c r="L56" s="505">
        <v>45261</v>
      </c>
      <c r="M56" s="110" t="s">
        <v>239</v>
      </c>
      <c r="N56" s="571" t="s">
        <v>668</v>
      </c>
      <c r="O56" s="587"/>
      <c r="P56" s="105"/>
      <c r="Q56" s="105"/>
      <c r="R56" s="23"/>
      <c r="S56" s="24"/>
      <c r="T56" s="24"/>
      <c r="U56" s="81">
        <v>70</v>
      </c>
      <c r="V56" s="24">
        <v>0</v>
      </c>
      <c r="W56" s="150">
        <f>SUM(U56)-V56</f>
        <v>70</v>
      </c>
      <c r="AI56" s="150"/>
      <c r="AJ56" s="150"/>
    </row>
    <row r="57" spans="1:36" ht="35.1" customHeight="1">
      <c r="A57" s="59" t="s">
        <v>281</v>
      </c>
      <c r="B57" s="391" t="s">
        <v>198</v>
      </c>
      <c r="C57" s="490" t="s">
        <v>282</v>
      </c>
      <c r="D57" s="219">
        <v>45120</v>
      </c>
      <c r="E57" s="219">
        <v>45121.385755127318</v>
      </c>
      <c r="F57" s="59" t="s">
        <v>665</v>
      </c>
      <c r="G57" s="59" t="s">
        <v>669</v>
      </c>
      <c r="H57" s="59">
        <v>32790</v>
      </c>
      <c r="I57" s="59">
        <v>9068</v>
      </c>
      <c r="J57" s="59" t="s">
        <v>667</v>
      </c>
      <c r="K57" s="498">
        <v>45218</v>
      </c>
      <c r="L57" s="505">
        <v>45261</v>
      </c>
      <c r="M57" s="110" t="s">
        <v>239</v>
      </c>
      <c r="N57" s="571" t="s">
        <v>670</v>
      </c>
      <c r="O57" s="587"/>
      <c r="P57" s="105"/>
      <c r="Q57" s="105"/>
      <c r="R57" s="23"/>
      <c r="S57" s="24"/>
      <c r="T57" s="24"/>
      <c r="U57" s="81">
        <v>111.5</v>
      </c>
      <c r="V57" s="24">
        <v>0</v>
      </c>
      <c r="W57" s="150">
        <f>SUM(U57)-V57</f>
        <v>111.5</v>
      </c>
      <c r="X57" s="202">
        <v>398</v>
      </c>
      <c r="Y57" s="111">
        <v>0</v>
      </c>
      <c r="Z57" s="176">
        <f>SUM(X57)-Y57</f>
        <v>398</v>
      </c>
      <c r="AI57" s="150"/>
      <c r="AJ57" s="150"/>
    </row>
    <row r="58" spans="1:36" s="16" customFormat="1" ht="32.25" customHeight="1">
      <c r="A58" s="250" t="s">
        <v>281</v>
      </c>
      <c r="B58" s="391" t="s">
        <v>198</v>
      </c>
      <c r="C58" s="418" t="s">
        <v>22</v>
      </c>
      <c r="D58" s="219">
        <v>45216</v>
      </c>
      <c r="E58" s="219">
        <v>45217</v>
      </c>
      <c r="F58" s="59" t="s">
        <v>671</v>
      </c>
      <c r="G58" s="59" t="s">
        <v>672</v>
      </c>
      <c r="H58" s="59">
        <v>36466</v>
      </c>
      <c r="I58" s="59">
        <v>9872</v>
      </c>
      <c r="J58" s="59">
        <v>120424</v>
      </c>
      <c r="K58" s="498">
        <v>45261</v>
      </c>
      <c r="L58" s="498">
        <v>45261</v>
      </c>
      <c r="M58" s="59" t="s">
        <v>274</v>
      </c>
      <c r="N58" s="59"/>
      <c r="O58" s="498"/>
      <c r="P58" s="59"/>
      <c r="Q58" s="109"/>
      <c r="R58" s="78"/>
      <c r="S58" s="60"/>
      <c r="T58" s="60"/>
      <c r="U58" s="78"/>
      <c r="V58" s="60"/>
      <c r="W58" s="151"/>
      <c r="X58" s="475">
        <v>198</v>
      </c>
      <c r="Y58" s="475">
        <v>0</v>
      </c>
      <c r="Z58" s="499">
        <f>SUM(X58)-Y58</f>
        <v>198</v>
      </c>
      <c r="AA58" s="78"/>
      <c r="AB58" s="60"/>
      <c r="AC58" s="60"/>
      <c r="AD58" s="78"/>
      <c r="AE58" s="60"/>
      <c r="AF58" s="60"/>
      <c r="AG58" s="78"/>
      <c r="AH58" s="60"/>
      <c r="AI58" s="151"/>
      <c r="AJ58" s="151"/>
    </row>
    <row r="59" spans="1:36" s="16" customFormat="1" ht="32.25" customHeight="1">
      <c r="A59" s="250" t="s">
        <v>281</v>
      </c>
      <c r="B59" s="391" t="s">
        <v>202</v>
      </c>
      <c r="C59" s="418" t="s">
        <v>22</v>
      </c>
      <c r="D59" s="219">
        <v>45218</v>
      </c>
      <c r="E59" s="219">
        <v>45222</v>
      </c>
      <c r="F59" s="59" t="s">
        <v>337</v>
      </c>
      <c r="G59" s="59" t="s">
        <v>673</v>
      </c>
      <c r="H59" s="59">
        <v>35453</v>
      </c>
      <c r="I59" s="59">
        <v>9914</v>
      </c>
      <c r="J59" s="59" t="s">
        <v>674</v>
      </c>
      <c r="K59" s="498">
        <v>45261</v>
      </c>
      <c r="L59" s="498">
        <v>45261</v>
      </c>
      <c r="M59" s="59" t="s">
        <v>416</v>
      </c>
      <c r="N59" s="59" t="s">
        <v>266</v>
      </c>
      <c r="O59" s="498"/>
      <c r="P59" s="59"/>
      <c r="Q59" s="109"/>
      <c r="R59" s="20"/>
      <c r="S59" s="21"/>
      <c r="T59" s="21"/>
      <c r="U59" s="20"/>
      <c r="V59" s="21"/>
      <c r="W59" s="155"/>
      <c r="X59" s="212"/>
      <c r="Y59" s="212"/>
      <c r="Z59" s="213"/>
      <c r="AA59" s="20"/>
      <c r="AB59" s="21"/>
      <c r="AC59" s="21"/>
      <c r="AD59" s="20"/>
      <c r="AE59" s="21"/>
      <c r="AF59" s="21"/>
      <c r="AG59" s="20"/>
      <c r="AH59" s="21"/>
      <c r="AI59" s="155"/>
      <c r="AJ59" s="155"/>
    </row>
    <row r="60" spans="1:36" s="16" customFormat="1" ht="32.25" customHeight="1">
      <c r="A60" s="59" t="s">
        <v>281</v>
      </c>
      <c r="B60" s="391" t="s">
        <v>198</v>
      </c>
      <c r="C60" s="59" t="s">
        <v>22</v>
      </c>
      <c r="D60" s="219">
        <v>45219</v>
      </c>
      <c r="E60" s="219">
        <v>45223</v>
      </c>
      <c r="F60" s="59" t="s">
        <v>671</v>
      </c>
      <c r="G60" s="59" t="s">
        <v>675</v>
      </c>
      <c r="H60" s="59">
        <v>36624</v>
      </c>
      <c r="I60" s="59">
        <v>9922</v>
      </c>
      <c r="J60" s="59">
        <v>120560</v>
      </c>
      <c r="K60" s="498">
        <v>45261</v>
      </c>
      <c r="L60" s="498">
        <v>45261</v>
      </c>
      <c r="M60" s="59" t="s">
        <v>274</v>
      </c>
      <c r="N60" s="59"/>
      <c r="O60" s="498"/>
      <c r="P60" s="59"/>
      <c r="Q60" s="109"/>
      <c r="R60" s="20"/>
      <c r="S60" s="21"/>
      <c r="T60" s="21"/>
      <c r="U60" s="20"/>
      <c r="V60" s="21"/>
      <c r="W60" s="155"/>
      <c r="X60" s="212">
        <v>79</v>
      </c>
      <c r="Y60" s="212">
        <v>0</v>
      </c>
      <c r="Z60" s="213">
        <f>SUM(X60)-Y60</f>
        <v>79</v>
      </c>
      <c r="AA60" s="20"/>
      <c r="AB60" s="21"/>
      <c r="AC60" s="21"/>
      <c r="AD60" s="20"/>
      <c r="AE60" s="21"/>
      <c r="AF60" s="21"/>
      <c r="AG60" s="20"/>
      <c r="AH60" s="21"/>
      <c r="AI60" s="155"/>
      <c r="AJ60" s="155"/>
    </row>
    <row r="61" spans="1:36" ht="35.1" customHeight="1">
      <c r="A61" s="59" t="s">
        <v>281</v>
      </c>
      <c r="B61" s="1070" t="s">
        <v>189</v>
      </c>
      <c r="C61" s="490" t="s">
        <v>282</v>
      </c>
      <c r="D61" s="219">
        <v>45009</v>
      </c>
      <c r="E61" s="219">
        <v>45012.516606863428</v>
      </c>
      <c r="F61" s="59" t="s">
        <v>589</v>
      </c>
      <c r="G61" s="59" t="s">
        <v>676</v>
      </c>
      <c r="H61" s="59">
        <v>30419</v>
      </c>
      <c r="I61" s="59">
        <v>8439</v>
      </c>
      <c r="J61" s="59">
        <v>113294</v>
      </c>
      <c r="K61" s="498">
        <v>45104</v>
      </c>
      <c r="L61" s="498">
        <v>45275</v>
      </c>
      <c r="M61" s="840" t="s">
        <v>306</v>
      </c>
      <c r="N61" s="19"/>
      <c r="O61" s="587"/>
      <c r="P61" s="105"/>
      <c r="Q61" s="105"/>
      <c r="R61" s="81">
        <v>320</v>
      </c>
      <c r="S61" s="104">
        <v>0</v>
      </c>
      <c r="T61" s="104">
        <f>SUM(R61)-S61</f>
        <v>320</v>
      </c>
      <c r="U61" s="81">
        <v>234.4</v>
      </c>
      <c r="V61" s="104">
        <v>0</v>
      </c>
      <c r="W61" s="152">
        <f>SUM(U61)-V61</f>
        <v>234.4</v>
      </c>
      <c r="X61" s="202">
        <v>321.60000000000002</v>
      </c>
      <c r="Y61" s="202">
        <v>0</v>
      </c>
      <c r="Z61" s="400">
        <f>SUM(X61)-Y61</f>
        <v>321.60000000000002</v>
      </c>
      <c r="AA61" s="81">
        <v>160</v>
      </c>
      <c r="AB61" s="104">
        <v>0</v>
      </c>
      <c r="AC61" s="104">
        <f>SUM(AA61)-AB61</f>
        <v>160</v>
      </c>
      <c r="AD61" s="81"/>
      <c r="AE61" s="104"/>
      <c r="AF61" s="104"/>
      <c r="AG61" s="81"/>
      <c r="AH61" s="104"/>
      <c r="AI61" s="152"/>
      <c r="AJ61" s="152"/>
    </row>
    <row r="62" spans="1:36" s="16" customFormat="1" ht="35.1" customHeight="1">
      <c r="A62" s="59" t="s">
        <v>281</v>
      </c>
      <c r="B62" s="391" t="s">
        <v>198</v>
      </c>
      <c r="C62" s="490" t="s">
        <v>282</v>
      </c>
      <c r="D62" s="219">
        <v>45183</v>
      </c>
      <c r="E62" s="219">
        <v>45184</v>
      </c>
      <c r="F62" s="59" t="s">
        <v>677</v>
      </c>
      <c r="G62" s="59" t="s">
        <v>678</v>
      </c>
      <c r="H62" s="59">
        <v>35533</v>
      </c>
      <c r="I62" s="59">
        <v>9602</v>
      </c>
      <c r="J62" s="59" t="s">
        <v>679</v>
      </c>
      <c r="K62" s="505">
        <v>45289</v>
      </c>
      <c r="L62" s="505">
        <v>45258</v>
      </c>
      <c r="M62" s="474" t="s">
        <v>239</v>
      </c>
      <c r="N62" s="948" t="s">
        <v>680</v>
      </c>
      <c r="O62" s="587"/>
      <c r="P62" s="109"/>
      <c r="Q62" s="109"/>
      <c r="R62" s="78"/>
      <c r="S62" s="60"/>
      <c r="T62" s="60"/>
      <c r="U62" s="78"/>
      <c r="V62" s="60"/>
      <c r="W62" s="151"/>
      <c r="X62" s="475"/>
      <c r="Y62" s="475"/>
      <c r="Z62" s="499"/>
      <c r="AA62" s="78"/>
      <c r="AB62" s="60"/>
      <c r="AC62" s="60"/>
      <c r="AD62" s="78">
        <v>20</v>
      </c>
      <c r="AE62" s="60">
        <v>0</v>
      </c>
      <c r="AF62" s="60">
        <f>SUM(AD62)-AE62</f>
        <v>20</v>
      </c>
      <c r="AG62" s="78"/>
      <c r="AH62" s="60"/>
      <c r="AI62" s="151"/>
      <c r="AJ62" s="151"/>
    </row>
    <row r="63" spans="1:36" s="16" customFormat="1" ht="35.1" customHeight="1">
      <c r="A63" s="59" t="s">
        <v>281</v>
      </c>
      <c r="B63" s="391" t="s">
        <v>198</v>
      </c>
      <c r="C63" s="490" t="s">
        <v>282</v>
      </c>
      <c r="D63" s="219">
        <v>45168</v>
      </c>
      <c r="E63" s="219">
        <v>45169</v>
      </c>
      <c r="F63" s="59" t="s">
        <v>681</v>
      </c>
      <c r="G63" s="59" t="s">
        <v>682</v>
      </c>
      <c r="H63" s="59">
        <v>33795</v>
      </c>
      <c r="I63" s="59">
        <v>9487</v>
      </c>
      <c r="J63" s="59" t="s">
        <v>683</v>
      </c>
      <c r="K63" s="498">
        <v>45250</v>
      </c>
      <c r="L63" s="498">
        <v>45290</v>
      </c>
      <c r="M63" s="110" t="s">
        <v>239</v>
      </c>
      <c r="N63" s="954" t="s">
        <v>684</v>
      </c>
      <c r="O63" s="587"/>
      <c r="P63" s="109"/>
      <c r="Q63" s="109"/>
      <c r="R63" s="20"/>
      <c r="S63" s="21"/>
      <c r="T63" s="21"/>
      <c r="U63" s="20">
        <v>2726</v>
      </c>
      <c r="V63" s="21">
        <v>0</v>
      </c>
      <c r="W63" s="155">
        <f>SUM(U63)-V63</f>
        <v>2726</v>
      </c>
      <c r="X63" s="212"/>
      <c r="Y63" s="212"/>
      <c r="Z63" s="213"/>
      <c r="AA63" s="20"/>
      <c r="AB63" s="21"/>
      <c r="AC63" s="21"/>
      <c r="AD63" s="20"/>
      <c r="AE63" s="21"/>
      <c r="AF63" s="21"/>
      <c r="AG63" s="20"/>
      <c r="AH63" s="21"/>
      <c r="AI63" s="155"/>
      <c r="AJ63" s="155"/>
    </row>
    <row r="64" spans="1:36" s="16" customFormat="1" ht="35.1" customHeight="1">
      <c r="A64" s="59" t="s">
        <v>281</v>
      </c>
      <c r="B64" s="391" t="s">
        <v>198</v>
      </c>
      <c r="C64" s="490" t="s">
        <v>282</v>
      </c>
      <c r="D64" s="219">
        <v>45183</v>
      </c>
      <c r="E64" s="219">
        <v>45183</v>
      </c>
      <c r="F64" s="59" t="s">
        <v>630</v>
      </c>
      <c r="G64" s="59" t="s">
        <v>685</v>
      </c>
      <c r="H64" s="59">
        <v>33449</v>
      </c>
      <c r="I64" s="59">
        <v>9576</v>
      </c>
      <c r="J64" s="59" t="s">
        <v>632</v>
      </c>
      <c r="K64" s="505">
        <v>45290</v>
      </c>
      <c r="L64" s="505">
        <v>45290</v>
      </c>
      <c r="M64" s="474" t="s">
        <v>239</v>
      </c>
      <c r="N64" s="571" t="s">
        <v>633</v>
      </c>
      <c r="O64" s="587"/>
      <c r="P64" s="109"/>
      <c r="Q64" s="109"/>
      <c r="R64" s="78"/>
      <c r="S64" s="60"/>
      <c r="T64" s="60"/>
      <c r="U64" s="78"/>
      <c r="V64" s="60"/>
      <c r="W64" s="151"/>
      <c r="X64" s="475"/>
      <c r="Y64" s="475"/>
      <c r="Z64" s="499"/>
      <c r="AA64" s="78"/>
      <c r="AB64" s="60"/>
      <c r="AC64" s="60"/>
      <c r="AD64" s="78">
        <v>90</v>
      </c>
      <c r="AE64" s="60">
        <v>0</v>
      </c>
      <c r="AF64" s="60">
        <f>SUM(AD64)-AE64</f>
        <v>90</v>
      </c>
      <c r="AG64" s="78"/>
      <c r="AH64" s="60"/>
      <c r="AI64" s="151"/>
      <c r="AJ64" s="151"/>
    </row>
    <row r="65" spans="1:36" s="16" customFormat="1" ht="35.1" customHeight="1">
      <c r="A65" s="59"/>
      <c r="B65" s="391"/>
      <c r="C65" s="59"/>
      <c r="D65" s="219"/>
      <c r="E65" s="219"/>
      <c r="F65" s="59"/>
      <c r="G65" s="59"/>
      <c r="H65" s="59"/>
      <c r="I65" s="59"/>
      <c r="J65" s="59"/>
      <c r="K65" s="498"/>
      <c r="L65" s="498"/>
      <c r="M65" s="474"/>
      <c r="N65" s="571"/>
      <c r="O65" s="587"/>
      <c r="P65" s="109"/>
      <c r="Q65" s="109"/>
      <c r="R65" s="78"/>
      <c r="S65" s="60"/>
      <c r="T65" s="60"/>
      <c r="U65" s="78"/>
      <c r="V65" s="60"/>
      <c r="W65" s="151"/>
      <c r="X65" s="475"/>
      <c r="Y65" s="475"/>
      <c r="Z65" s="499"/>
      <c r="AA65" s="78"/>
      <c r="AB65" s="60"/>
      <c r="AC65" s="60"/>
      <c r="AD65" s="78"/>
      <c r="AE65" s="60"/>
      <c r="AF65" s="60"/>
      <c r="AG65" s="78"/>
      <c r="AH65" s="60"/>
      <c r="AI65" s="151"/>
      <c r="AJ65" s="151"/>
    </row>
    <row r="66" spans="1:36" s="16" customFormat="1" ht="35.1" customHeight="1">
      <c r="A66" s="59"/>
      <c r="B66" s="391"/>
      <c r="C66" s="59"/>
      <c r="D66" s="219"/>
      <c r="E66" s="219"/>
      <c r="F66" s="59"/>
      <c r="G66" s="59"/>
      <c r="H66" s="59"/>
      <c r="I66" s="59"/>
      <c r="J66" s="59"/>
      <c r="K66" s="498"/>
      <c r="L66" s="498"/>
      <c r="M66" s="474"/>
      <c r="N66" s="571"/>
      <c r="O66" s="587"/>
      <c r="P66" s="109"/>
      <c r="Q66" s="109"/>
      <c r="R66" s="78"/>
      <c r="S66" s="60"/>
      <c r="T66" s="60"/>
      <c r="U66" s="78"/>
      <c r="V66" s="60"/>
      <c r="W66" s="151"/>
      <c r="X66" s="475"/>
      <c r="Y66" s="475"/>
      <c r="Z66" s="499"/>
      <c r="AA66" s="78"/>
      <c r="AB66" s="60"/>
      <c r="AC66" s="60"/>
      <c r="AD66" s="78"/>
      <c r="AE66" s="60"/>
      <c r="AF66" s="60"/>
      <c r="AG66" s="78"/>
      <c r="AH66" s="60"/>
      <c r="AI66" s="151"/>
      <c r="AJ66" s="151"/>
    </row>
    <row r="67" spans="1:36" s="16" customFormat="1" ht="35.1" customHeight="1">
      <c r="A67" s="59" t="s">
        <v>281</v>
      </c>
      <c r="B67" s="391" t="s">
        <v>189</v>
      </c>
      <c r="C67" s="490" t="s">
        <v>282</v>
      </c>
      <c r="D67" s="219">
        <v>45197</v>
      </c>
      <c r="E67" s="219">
        <v>45197</v>
      </c>
      <c r="F67" s="59" t="s">
        <v>671</v>
      </c>
      <c r="G67" s="59" t="s">
        <v>686</v>
      </c>
      <c r="H67" s="59">
        <v>35893</v>
      </c>
      <c r="I67" s="59">
        <v>9687</v>
      </c>
      <c r="J67" s="59">
        <v>119823</v>
      </c>
      <c r="K67" s="498">
        <v>45294</v>
      </c>
      <c r="L67" s="498">
        <v>45294</v>
      </c>
      <c r="M67" s="110" t="s">
        <v>274</v>
      </c>
      <c r="N67" s="571"/>
      <c r="O67" s="587"/>
      <c r="P67" s="109"/>
      <c r="Q67" s="109"/>
      <c r="R67" s="20"/>
      <c r="S67" s="21"/>
      <c r="T67" s="21"/>
      <c r="U67" s="20"/>
      <c r="V67" s="21"/>
      <c r="W67" s="155"/>
      <c r="X67" s="212">
        <v>197.5</v>
      </c>
      <c r="Y67" s="212">
        <v>0</v>
      </c>
      <c r="Z67" s="499">
        <f>SUM(X67)-Y67</f>
        <v>197.5</v>
      </c>
      <c r="AA67" s="20"/>
      <c r="AB67" s="21"/>
      <c r="AC67" s="21"/>
      <c r="AD67" s="20"/>
      <c r="AE67" s="21"/>
      <c r="AF67" s="21"/>
      <c r="AG67" s="20"/>
      <c r="AH67" s="21"/>
      <c r="AI67" s="155"/>
      <c r="AJ67" s="155"/>
    </row>
    <row r="68" spans="1:36" s="16" customFormat="1" ht="35.1" customHeight="1">
      <c r="A68" s="59" t="s">
        <v>281</v>
      </c>
      <c r="B68" s="391" t="s">
        <v>200</v>
      </c>
      <c r="C68" s="490" t="s">
        <v>282</v>
      </c>
      <c r="D68" s="219">
        <v>45196</v>
      </c>
      <c r="E68" s="219">
        <v>45199</v>
      </c>
      <c r="F68" s="59" t="s">
        <v>687</v>
      </c>
      <c r="G68" s="59" t="s">
        <v>688</v>
      </c>
      <c r="H68" s="59">
        <v>36039</v>
      </c>
      <c r="I68" s="59">
        <v>9707</v>
      </c>
      <c r="J68" s="59" t="s">
        <v>689</v>
      </c>
      <c r="K68" s="498">
        <v>45294</v>
      </c>
      <c r="L68" s="498">
        <v>45294</v>
      </c>
      <c r="M68" s="474" t="s">
        <v>232</v>
      </c>
      <c r="N68" s="59" t="s">
        <v>342</v>
      </c>
      <c r="O68" s="498"/>
      <c r="P68" s="59"/>
      <c r="Q68" s="109"/>
      <c r="R68" s="78"/>
      <c r="S68" s="60"/>
      <c r="T68" s="60"/>
      <c r="U68" s="78"/>
      <c r="V68" s="60"/>
      <c r="W68" s="151"/>
      <c r="X68" s="475"/>
      <c r="Y68" s="475"/>
      <c r="Z68" s="499"/>
      <c r="AA68" s="78"/>
      <c r="AB68" s="60"/>
      <c r="AC68" s="60"/>
      <c r="AD68" s="78">
        <v>982.34</v>
      </c>
      <c r="AE68" s="60">
        <v>0</v>
      </c>
      <c r="AF68" s="60">
        <f>SUM(AD68)-AE68</f>
        <v>982.34</v>
      </c>
      <c r="AG68" s="78"/>
      <c r="AH68" s="60"/>
      <c r="AI68" s="151"/>
      <c r="AJ68" s="151"/>
    </row>
    <row r="69" spans="1:36" s="62" customFormat="1" ht="35.1" customHeight="1">
      <c r="A69" s="250" t="s">
        <v>281</v>
      </c>
      <c r="B69" s="391" t="s">
        <v>198</v>
      </c>
      <c r="C69" s="418" t="s">
        <v>22</v>
      </c>
      <c r="D69" s="419">
        <v>45211</v>
      </c>
      <c r="E69" s="419">
        <v>45212</v>
      </c>
      <c r="F69" s="418" t="s">
        <v>662</v>
      </c>
      <c r="G69" s="418" t="s">
        <v>690</v>
      </c>
      <c r="H69" s="428">
        <v>35539</v>
      </c>
      <c r="I69" s="428">
        <v>9839</v>
      </c>
      <c r="J69" s="428">
        <v>119868</v>
      </c>
      <c r="K69" s="498">
        <v>45296</v>
      </c>
      <c r="L69" s="498">
        <v>45296</v>
      </c>
      <c r="M69" s="59" t="s">
        <v>239</v>
      </c>
      <c r="N69" s="830"/>
      <c r="O69" s="645"/>
      <c r="P69" s="420"/>
      <c r="Q69" s="420"/>
      <c r="R69" s="415"/>
      <c r="S69" s="416"/>
      <c r="T69" s="416"/>
      <c r="U69" s="415"/>
      <c r="V69" s="416"/>
      <c r="W69" s="417"/>
      <c r="X69" s="415"/>
      <c r="Y69" s="416"/>
      <c r="Z69" s="416"/>
      <c r="AA69" s="415"/>
      <c r="AB69" s="416"/>
      <c r="AC69" s="416"/>
      <c r="AD69" s="415">
        <v>284</v>
      </c>
      <c r="AE69" s="416">
        <v>0</v>
      </c>
      <c r="AF69" s="416">
        <f>SUM(AD69)-AE69</f>
        <v>284</v>
      </c>
      <c r="AG69" s="415"/>
      <c r="AH69" s="416"/>
      <c r="AI69" s="417"/>
      <c r="AJ69" s="417"/>
    </row>
    <row r="70" spans="1:36" s="16" customFormat="1" ht="35.1" customHeight="1">
      <c r="A70" s="59" t="s">
        <v>281</v>
      </c>
      <c r="B70" s="391" t="s">
        <v>189</v>
      </c>
      <c r="C70" s="59" t="s">
        <v>22</v>
      </c>
      <c r="D70" s="219">
        <v>45205</v>
      </c>
      <c r="E70" s="219">
        <v>45205</v>
      </c>
      <c r="F70" s="59" t="s">
        <v>671</v>
      </c>
      <c r="G70" s="59" t="s">
        <v>691</v>
      </c>
      <c r="H70" s="59">
        <v>35894</v>
      </c>
      <c r="I70" s="59">
        <v>9747</v>
      </c>
      <c r="J70" s="59">
        <v>119802</v>
      </c>
      <c r="K70" s="505">
        <v>45299</v>
      </c>
      <c r="L70" s="505">
        <v>45299</v>
      </c>
      <c r="M70" s="474" t="s">
        <v>260</v>
      </c>
      <c r="N70" s="571"/>
      <c r="O70" s="587"/>
      <c r="P70" s="109"/>
      <c r="Q70" s="109"/>
      <c r="R70" s="78"/>
      <c r="S70" s="60"/>
      <c r="T70" s="60"/>
      <c r="U70" s="78">
        <v>476</v>
      </c>
      <c r="V70" s="60">
        <v>0</v>
      </c>
      <c r="W70" s="151">
        <f>SUM(U70)-V70</f>
        <v>476</v>
      </c>
      <c r="X70" s="475">
        <v>708</v>
      </c>
      <c r="Y70" s="475">
        <v>0</v>
      </c>
      <c r="Z70" s="499">
        <f>SUM(X70)-Y70</f>
        <v>708</v>
      </c>
      <c r="AA70" s="78"/>
      <c r="AB70" s="60"/>
      <c r="AC70" s="60"/>
      <c r="AD70" s="78"/>
      <c r="AE70" s="60"/>
      <c r="AF70" s="60"/>
      <c r="AG70" s="78"/>
      <c r="AH70" s="60"/>
      <c r="AI70" s="151"/>
      <c r="AJ70" s="151"/>
    </row>
    <row r="71" spans="1:36" s="16" customFormat="1" ht="32.25" customHeight="1">
      <c r="A71" s="59" t="s">
        <v>281</v>
      </c>
      <c r="B71" s="391" t="s">
        <v>198</v>
      </c>
      <c r="C71" s="59" t="s">
        <v>22</v>
      </c>
      <c r="D71" s="219">
        <v>45222</v>
      </c>
      <c r="E71" s="219">
        <v>45223</v>
      </c>
      <c r="F71" s="59" t="s">
        <v>651</v>
      </c>
      <c r="G71" s="59" t="s">
        <v>692</v>
      </c>
      <c r="H71" s="59">
        <v>36594</v>
      </c>
      <c r="I71" s="59">
        <v>9008</v>
      </c>
      <c r="J71" s="59" t="s">
        <v>693</v>
      </c>
      <c r="K71" s="505">
        <v>45315</v>
      </c>
      <c r="L71" s="505">
        <v>45315</v>
      </c>
      <c r="M71" s="59" t="s">
        <v>274</v>
      </c>
      <c r="N71" s="59"/>
      <c r="O71" s="498"/>
      <c r="P71" s="59"/>
      <c r="Q71" s="109"/>
      <c r="R71" s="20"/>
      <c r="S71" s="21"/>
      <c r="T71" s="21"/>
      <c r="U71" s="20"/>
      <c r="V71" s="21"/>
      <c r="W71" s="155"/>
      <c r="X71" s="212">
        <v>520</v>
      </c>
      <c r="Y71" s="212">
        <v>0</v>
      </c>
      <c r="Z71" s="213">
        <f>SUM(X71)-Y71</f>
        <v>520</v>
      </c>
      <c r="AA71" s="20"/>
      <c r="AB71" s="21"/>
      <c r="AC71" s="21"/>
      <c r="AD71" s="20"/>
      <c r="AE71" s="21"/>
      <c r="AF71" s="21"/>
      <c r="AG71" s="20"/>
      <c r="AH71" s="21"/>
      <c r="AI71" s="155"/>
      <c r="AJ71" s="155"/>
    </row>
    <row r="72" spans="1:36" s="16" customFormat="1" ht="35.1" customHeight="1">
      <c r="A72" s="59"/>
      <c r="B72" s="391"/>
      <c r="C72" s="59"/>
      <c r="D72" s="219"/>
      <c r="E72" s="219"/>
      <c r="F72" s="59"/>
      <c r="G72" s="59"/>
      <c r="H72" s="59"/>
      <c r="I72" s="59"/>
      <c r="J72" s="59"/>
      <c r="K72" s="59"/>
      <c r="L72" s="59"/>
      <c r="M72" s="59"/>
      <c r="N72" s="59"/>
      <c r="O72" s="498"/>
      <c r="P72" s="59"/>
      <c r="Q72" s="109"/>
      <c r="R72" s="78"/>
      <c r="S72" s="60"/>
      <c r="T72" s="60"/>
      <c r="U72" s="78"/>
      <c r="V72" s="60"/>
      <c r="W72" s="151"/>
      <c r="X72" s="475"/>
      <c r="Y72" s="475"/>
      <c r="Z72" s="499"/>
      <c r="AA72" s="78"/>
      <c r="AB72" s="60"/>
      <c r="AC72" s="60"/>
      <c r="AD72" s="78"/>
      <c r="AE72" s="60"/>
      <c r="AF72" s="60"/>
      <c r="AG72" s="78"/>
      <c r="AH72" s="60"/>
      <c r="AI72" s="151"/>
      <c r="AJ72" s="151"/>
    </row>
    <row r="73" spans="1:36" s="16" customFormat="1" ht="35.1" customHeight="1">
      <c r="A73" s="59"/>
      <c r="B73" s="391"/>
      <c r="C73" s="59"/>
      <c r="D73" s="219"/>
      <c r="E73" s="219"/>
      <c r="F73" s="59"/>
      <c r="G73" s="59"/>
      <c r="H73" s="59"/>
      <c r="I73" s="59"/>
      <c r="J73" s="59"/>
      <c r="K73" s="498"/>
      <c r="L73" s="498"/>
      <c r="M73" s="474"/>
      <c r="N73" s="571"/>
      <c r="O73" s="587"/>
      <c r="P73" s="109"/>
      <c r="Q73" s="109"/>
      <c r="R73" s="78"/>
      <c r="S73" s="60"/>
      <c r="T73" s="60"/>
      <c r="U73" s="78"/>
      <c r="V73" s="60"/>
      <c r="W73" s="151"/>
      <c r="X73" s="475"/>
      <c r="Y73" s="475"/>
      <c r="Z73" s="499"/>
      <c r="AA73" s="78"/>
      <c r="AB73" s="60"/>
      <c r="AC73" s="60"/>
      <c r="AD73" s="78"/>
      <c r="AE73" s="60"/>
      <c r="AF73" s="60"/>
      <c r="AG73" s="78"/>
      <c r="AH73" s="60"/>
      <c r="AI73" s="151"/>
      <c r="AJ73" s="151"/>
    </row>
    <row r="74" spans="1:36" s="16" customFormat="1" ht="35.1" customHeight="1">
      <c r="A74" s="59" t="s">
        <v>281</v>
      </c>
      <c r="B74" s="391" t="s">
        <v>198</v>
      </c>
      <c r="C74" s="59" t="s">
        <v>22</v>
      </c>
      <c r="D74" s="219">
        <v>45230</v>
      </c>
      <c r="E74" s="219">
        <v>45230</v>
      </c>
      <c r="F74" s="59" t="s">
        <v>694</v>
      </c>
      <c r="G74" s="59" t="s">
        <v>695</v>
      </c>
      <c r="H74" s="59">
        <v>36468</v>
      </c>
      <c r="I74" s="59">
        <v>9985</v>
      </c>
      <c r="J74" s="59" t="s">
        <v>696</v>
      </c>
      <c r="K74" s="437">
        <v>45323</v>
      </c>
      <c r="L74" s="437">
        <v>45323</v>
      </c>
      <c r="M74" s="59"/>
      <c r="N74" s="59"/>
      <c r="O74" s="498"/>
      <c r="P74" s="59"/>
      <c r="Q74" s="109"/>
      <c r="R74" s="20"/>
      <c r="S74" s="21"/>
      <c r="T74" s="21"/>
      <c r="U74" s="20"/>
      <c r="V74" s="21"/>
      <c r="W74" s="155"/>
      <c r="X74" s="212">
        <v>1169</v>
      </c>
      <c r="Y74" s="212">
        <v>0</v>
      </c>
      <c r="Z74" s="213">
        <f>SUM(X74)-Y74</f>
        <v>1169</v>
      </c>
      <c r="AA74" s="20"/>
      <c r="AB74" s="21"/>
      <c r="AC74" s="21"/>
      <c r="AD74" s="20"/>
      <c r="AE74" s="21"/>
      <c r="AF74" s="21"/>
      <c r="AG74" s="20"/>
      <c r="AH74" s="21"/>
      <c r="AI74" s="155"/>
      <c r="AJ74" s="155"/>
    </row>
    <row r="75" spans="1:36" s="16" customFormat="1" ht="35.1" customHeight="1">
      <c r="A75" s="59" t="s">
        <v>281</v>
      </c>
      <c r="B75" s="391" t="s">
        <v>202</v>
      </c>
      <c r="C75" s="59" t="s">
        <v>22</v>
      </c>
      <c r="D75" s="219">
        <v>45222</v>
      </c>
      <c r="E75" s="219">
        <v>45229</v>
      </c>
      <c r="F75" s="59" t="s">
        <v>337</v>
      </c>
      <c r="G75" s="59" t="s">
        <v>697</v>
      </c>
      <c r="H75" s="59">
        <v>34795</v>
      </c>
      <c r="I75" s="59">
        <v>9364</v>
      </c>
      <c r="J75" s="59" t="s">
        <v>339</v>
      </c>
      <c r="K75" s="437">
        <v>45323</v>
      </c>
      <c r="L75" s="437">
        <v>45323</v>
      </c>
      <c r="M75" s="59"/>
      <c r="N75" s="59" t="s">
        <v>266</v>
      </c>
      <c r="O75" s="498"/>
      <c r="P75" s="59"/>
      <c r="Q75" s="109"/>
      <c r="R75" s="20"/>
      <c r="S75" s="21"/>
      <c r="T75" s="21"/>
      <c r="U75" s="20"/>
      <c r="V75" s="21"/>
      <c r="W75" s="155"/>
      <c r="X75" s="212"/>
      <c r="Y75" s="212"/>
      <c r="Z75" s="213"/>
      <c r="AA75" s="20"/>
      <c r="AB75" s="21"/>
      <c r="AC75" s="21"/>
      <c r="AD75" s="20"/>
      <c r="AE75" s="21"/>
      <c r="AF75" s="21"/>
      <c r="AG75" s="20"/>
      <c r="AH75" s="21"/>
      <c r="AI75" s="155"/>
      <c r="AJ75" s="155"/>
    </row>
    <row r="76" spans="1:36" s="16" customFormat="1" ht="35.1" customHeight="1">
      <c r="A76" s="59"/>
      <c r="B76" s="391"/>
      <c r="C76" s="59"/>
      <c r="D76" s="219"/>
      <c r="E76" s="219"/>
      <c r="F76" s="59"/>
      <c r="G76" s="59"/>
      <c r="H76" s="59"/>
      <c r="I76" s="59"/>
      <c r="J76" s="59"/>
      <c r="K76" s="498"/>
      <c r="L76" s="498"/>
      <c r="M76" s="474"/>
      <c r="N76" s="571"/>
      <c r="O76" s="587"/>
      <c r="P76" s="109"/>
      <c r="Q76" s="109"/>
      <c r="R76" s="78"/>
      <c r="S76" s="60"/>
      <c r="T76" s="60"/>
      <c r="U76" s="78"/>
      <c r="V76" s="60"/>
      <c r="W76" s="151"/>
      <c r="X76" s="475"/>
      <c r="Y76" s="475"/>
      <c r="Z76" s="499"/>
      <c r="AA76" s="78"/>
      <c r="AB76" s="60"/>
      <c r="AC76" s="60"/>
      <c r="AD76" s="78"/>
      <c r="AE76" s="60"/>
      <c r="AF76" s="60"/>
      <c r="AG76" s="78"/>
      <c r="AH76" s="60"/>
      <c r="AI76" s="151"/>
      <c r="AJ76" s="151"/>
    </row>
    <row r="77" spans="1:36" s="16" customFormat="1" ht="35.1" customHeight="1">
      <c r="A77" s="59"/>
      <c r="B77" s="391"/>
      <c r="C77" s="59"/>
      <c r="D77" s="219"/>
      <c r="E77" s="219"/>
      <c r="F77" s="59"/>
      <c r="G77" s="59"/>
      <c r="H77" s="59"/>
      <c r="I77" s="59"/>
      <c r="J77" s="59"/>
      <c r="K77" s="498"/>
      <c r="L77" s="498"/>
      <c r="M77" s="474"/>
      <c r="N77" s="571"/>
      <c r="O77" s="587"/>
      <c r="P77" s="109"/>
      <c r="Q77" s="109"/>
      <c r="R77" s="78"/>
      <c r="S77" s="60"/>
      <c r="T77" s="60"/>
      <c r="U77" s="78"/>
      <c r="V77" s="60"/>
      <c r="W77" s="151"/>
      <c r="X77" s="475"/>
      <c r="Y77" s="475"/>
      <c r="Z77" s="499"/>
      <c r="AA77" s="78"/>
      <c r="AB77" s="60"/>
      <c r="AC77" s="60"/>
      <c r="AD77" s="78"/>
      <c r="AE77" s="60"/>
      <c r="AF77" s="60"/>
      <c r="AG77" s="78"/>
      <c r="AH77" s="60"/>
      <c r="AI77" s="151"/>
      <c r="AJ77" s="151"/>
    </row>
    <row r="78" spans="1:36" s="1026" customFormat="1" ht="34.5" customHeight="1">
      <c r="A78" s="993" t="s">
        <v>281</v>
      </c>
      <c r="B78" s="1071" t="s">
        <v>200</v>
      </c>
      <c r="C78" s="993" t="s">
        <v>295</v>
      </c>
      <c r="D78" s="994">
        <v>45050</v>
      </c>
      <c r="E78" s="994">
        <v>45050.695134803238</v>
      </c>
      <c r="F78" s="993" t="s">
        <v>635</v>
      </c>
      <c r="G78" s="993" t="s">
        <v>698</v>
      </c>
      <c r="H78" s="993">
        <v>32549</v>
      </c>
      <c r="I78" s="993">
        <v>8673</v>
      </c>
      <c r="J78" s="993">
        <v>115812</v>
      </c>
      <c r="K78" s="995">
        <v>45142</v>
      </c>
      <c r="L78" s="995"/>
      <c r="M78" s="996" t="s">
        <v>274</v>
      </c>
      <c r="N78" s="1005" t="s">
        <v>699</v>
      </c>
      <c r="O78" s="997"/>
      <c r="P78" s="1020"/>
      <c r="Q78" s="1020"/>
      <c r="R78" s="1035">
        <v>60</v>
      </c>
      <c r="S78" s="1025">
        <v>0</v>
      </c>
      <c r="T78" s="1025">
        <f>SUM(R78)-S78</f>
        <v>60</v>
      </c>
      <c r="U78" s="1035">
        <v>377.2</v>
      </c>
      <c r="V78" s="1025">
        <v>0</v>
      </c>
      <c r="W78" s="1037">
        <f>SUM(U78)-V78</f>
        <v>377.2</v>
      </c>
      <c r="X78" s="1036">
        <v>2148.0500000000002</v>
      </c>
      <c r="Y78" s="1036">
        <v>0</v>
      </c>
      <c r="Z78" s="1022">
        <f>SUM(X78)-Y78</f>
        <v>2148.0500000000002</v>
      </c>
      <c r="AA78" s="1035"/>
      <c r="AB78" s="1025"/>
      <c r="AC78" s="1025"/>
      <c r="AD78" s="1035"/>
      <c r="AE78" s="1025"/>
      <c r="AF78" s="1025"/>
      <c r="AG78" s="1035"/>
      <c r="AH78" s="1025"/>
      <c r="AI78" s="1037"/>
      <c r="AJ78" s="1037"/>
    </row>
    <row r="79" spans="1:36" s="1026" customFormat="1" ht="35.1" customHeight="1">
      <c r="A79" s="993" t="s">
        <v>281</v>
      </c>
      <c r="B79" s="1071" t="s">
        <v>198</v>
      </c>
      <c r="C79" s="993" t="s">
        <v>295</v>
      </c>
      <c r="D79" s="994">
        <v>44978</v>
      </c>
      <c r="E79" s="994">
        <v>44980.668957951391</v>
      </c>
      <c r="F79" s="993" t="s">
        <v>700</v>
      </c>
      <c r="G79" s="993" t="s">
        <v>701</v>
      </c>
      <c r="H79" s="993">
        <v>28635</v>
      </c>
      <c r="I79" s="993">
        <v>8207</v>
      </c>
      <c r="J79" s="993"/>
      <c r="K79" s="995">
        <v>45022</v>
      </c>
      <c r="L79" s="995">
        <v>45149</v>
      </c>
      <c r="M79" s="996" t="s">
        <v>232</v>
      </c>
      <c r="N79" s="1005" t="s">
        <v>702</v>
      </c>
      <c r="O79" s="997"/>
      <c r="P79" s="1020"/>
      <c r="Q79" s="1020"/>
      <c r="R79" s="1035"/>
      <c r="S79" s="1025"/>
      <c r="T79" s="1025"/>
      <c r="U79" s="1035"/>
      <c r="V79" s="1025"/>
      <c r="W79" s="1037"/>
      <c r="X79" s="1036"/>
      <c r="Y79" s="1036"/>
      <c r="Z79" s="1022"/>
      <c r="AA79" s="1035"/>
      <c r="AB79" s="1025"/>
      <c r="AC79" s="1025"/>
      <c r="AD79" s="1035">
        <v>705</v>
      </c>
      <c r="AE79" s="1025">
        <v>0</v>
      </c>
      <c r="AF79" s="1001">
        <f>SUM(AD79)-AE79</f>
        <v>705</v>
      </c>
      <c r="AG79" s="1035"/>
      <c r="AH79" s="1025"/>
      <c r="AI79" s="1037"/>
      <c r="AJ79" s="1037"/>
    </row>
    <row r="80" spans="1:36" s="16" customFormat="1" ht="35.1" customHeight="1">
      <c r="A80" s="59"/>
      <c r="B80" s="391"/>
      <c r="C80" s="59"/>
      <c r="D80" s="219"/>
      <c r="E80" s="219"/>
      <c r="F80" s="59"/>
      <c r="G80" s="59"/>
      <c r="H80" s="59"/>
      <c r="I80" s="59"/>
      <c r="J80" s="59"/>
      <c r="K80" s="498"/>
      <c r="L80" s="498"/>
      <c r="M80" s="110"/>
      <c r="N80" s="571"/>
      <c r="O80" s="587"/>
      <c r="P80" s="109"/>
      <c r="Q80" s="109"/>
      <c r="R80" s="20"/>
      <c r="S80" s="21"/>
      <c r="T80" s="21"/>
      <c r="U80" s="20"/>
      <c r="V80" s="21"/>
      <c r="W80" s="155"/>
      <c r="X80" s="212"/>
      <c r="Y80" s="212"/>
      <c r="Z80" s="213"/>
      <c r="AA80" s="20"/>
      <c r="AB80" s="21"/>
      <c r="AC80" s="21"/>
      <c r="AD80" s="20"/>
      <c r="AE80" s="21"/>
      <c r="AF80" s="21"/>
      <c r="AG80" s="20"/>
      <c r="AH80" s="21"/>
      <c r="AI80" s="155"/>
      <c r="AJ80" s="155"/>
    </row>
    <row r="81" spans="1:36" s="16" customFormat="1" ht="32.25" customHeight="1">
      <c r="A81" s="59"/>
      <c r="B81" s="391"/>
      <c r="C81" s="59"/>
      <c r="D81" s="219"/>
      <c r="E81" s="219"/>
      <c r="F81" s="59"/>
      <c r="G81" s="59"/>
      <c r="H81" s="59"/>
      <c r="I81" s="59"/>
      <c r="J81" s="59"/>
      <c r="K81" s="59"/>
      <c r="L81" s="59"/>
      <c r="M81" s="59"/>
      <c r="N81" s="59"/>
      <c r="O81" s="498"/>
      <c r="P81" s="59"/>
      <c r="Q81" s="109"/>
      <c r="R81" s="78"/>
      <c r="S81" s="60"/>
      <c r="T81" s="60"/>
      <c r="U81" s="78"/>
      <c r="V81" s="60"/>
      <c r="W81" s="151"/>
      <c r="X81" s="475"/>
      <c r="Y81" s="475"/>
      <c r="Z81" s="499"/>
      <c r="AA81" s="78"/>
      <c r="AB81" s="60"/>
      <c r="AC81" s="60"/>
      <c r="AD81" s="78"/>
      <c r="AE81" s="60"/>
      <c r="AF81" s="60"/>
      <c r="AG81" s="78"/>
      <c r="AH81" s="60"/>
      <c r="AI81" s="151"/>
      <c r="AJ81" s="151"/>
    </row>
    <row r="82" spans="1:36" s="16" customFormat="1" ht="35.1" customHeight="1">
      <c r="A82" s="59"/>
      <c r="B82" s="391"/>
      <c r="C82" s="59"/>
      <c r="D82" s="219"/>
      <c r="E82" s="219"/>
      <c r="F82" s="59"/>
      <c r="G82" s="59"/>
      <c r="H82" s="59"/>
      <c r="I82" s="59"/>
      <c r="J82" s="59"/>
      <c r="K82" s="498"/>
      <c r="L82" s="498"/>
      <c r="M82" s="474"/>
      <c r="N82" s="571"/>
      <c r="O82" s="587"/>
      <c r="P82" s="109"/>
      <c r="Q82" s="109"/>
      <c r="R82" s="78"/>
      <c r="S82" s="60"/>
      <c r="T82" s="60"/>
      <c r="U82" s="78"/>
      <c r="V82" s="60"/>
      <c r="W82" s="151"/>
      <c r="X82" s="475"/>
      <c r="Y82" s="475"/>
      <c r="Z82" s="499"/>
      <c r="AA82" s="78"/>
      <c r="AB82" s="60"/>
      <c r="AC82" s="60"/>
      <c r="AD82" s="78"/>
      <c r="AE82" s="60"/>
      <c r="AF82" s="60"/>
      <c r="AG82" s="78"/>
      <c r="AH82" s="60"/>
      <c r="AI82" s="151"/>
      <c r="AJ82" s="151"/>
    </row>
    <row r="83" spans="1:36" s="16" customFormat="1" ht="35.1" customHeight="1">
      <c r="A83" s="59"/>
      <c r="B83" s="391"/>
      <c r="C83" s="59"/>
      <c r="D83" s="219"/>
      <c r="E83" s="219"/>
      <c r="F83" s="59"/>
      <c r="G83" s="59"/>
      <c r="H83" s="59"/>
      <c r="I83" s="59"/>
      <c r="J83" s="59"/>
      <c r="K83" s="498"/>
      <c r="L83" s="498"/>
      <c r="M83" s="474"/>
      <c r="N83" s="571"/>
      <c r="O83" s="587"/>
      <c r="P83" s="109"/>
      <c r="Q83" s="109"/>
      <c r="R83" s="78"/>
      <c r="S83" s="60"/>
      <c r="T83" s="60"/>
      <c r="U83" s="78"/>
      <c r="V83" s="60"/>
      <c r="W83" s="151"/>
      <c r="X83" s="475"/>
      <c r="Y83" s="475"/>
      <c r="Z83" s="499"/>
      <c r="AA83" s="78"/>
      <c r="AB83" s="60"/>
      <c r="AC83" s="60"/>
      <c r="AD83" s="78"/>
      <c r="AE83" s="60"/>
      <c r="AF83" s="60"/>
      <c r="AG83" s="78"/>
      <c r="AH83" s="60"/>
      <c r="AI83" s="151"/>
      <c r="AJ83" s="151"/>
    </row>
    <row r="84" spans="1:36" s="16" customFormat="1" ht="35.1" customHeight="1">
      <c r="A84" s="59"/>
      <c r="B84" s="391"/>
      <c r="C84" s="59"/>
      <c r="D84" s="219"/>
      <c r="E84" s="219"/>
      <c r="F84" s="59"/>
      <c r="G84" s="59"/>
      <c r="H84" s="59"/>
      <c r="I84" s="59"/>
      <c r="J84" s="59"/>
      <c r="K84" s="498"/>
      <c r="L84" s="498"/>
      <c r="M84" s="474"/>
      <c r="N84" s="571"/>
      <c r="O84" s="587"/>
      <c r="P84" s="109"/>
      <c r="Q84" s="109"/>
      <c r="R84" s="78"/>
      <c r="S84" s="60"/>
      <c r="T84" s="60"/>
      <c r="U84" s="78"/>
      <c r="V84" s="60"/>
      <c r="W84" s="151"/>
      <c r="X84" s="475"/>
      <c r="Y84" s="475"/>
      <c r="Z84" s="499"/>
      <c r="AA84" s="78"/>
      <c r="AB84" s="60"/>
      <c r="AC84" s="60"/>
      <c r="AD84" s="78"/>
      <c r="AE84" s="60"/>
      <c r="AF84" s="60"/>
      <c r="AG84" s="78"/>
      <c r="AH84" s="60"/>
      <c r="AI84" s="151"/>
      <c r="AJ84" s="151"/>
    </row>
    <row r="85" spans="1:36" s="16" customFormat="1" ht="35.1" customHeight="1">
      <c r="A85" s="59"/>
      <c r="B85" s="391"/>
      <c r="C85" s="59"/>
      <c r="D85" s="219"/>
      <c r="E85" s="219"/>
      <c r="F85" s="59"/>
      <c r="G85" s="59"/>
      <c r="H85" s="59"/>
      <c r="I85" s="59"/>
      <c r="J85" s="59"/>
      <c r="K85" s="498"/>
      <c r="L85" s="498"/>
      <c r="M85" s="474"/>
      <c r="N85" s="571"/>
      <c r="O85" s="587"/>
      <c r="P85" s="109"/>
      <c r="Q85" s="109"/>
      <c r="R85" s="78"/>
      <c r="S85" s="60"/>
      <c r="T85" s="60"/>
      <c r="U85" s="78"/>
      <c r="V85" s="60"/>
      <c r="W85" s="151"/>
      <c r="X85" s="475"/>
      <c r="Y85" s="475"/>
      <c r="Z85" s="499"/>
      <c r="AA85" s="78"/>
      <c r="AB85" s="60"/>
      <c r="AC85" s="60"/>
      <c r="AD85" s="78"/>
      <c r="AE85" s="60"/>
      <c r="AF85" s="60"/>
      <c r="AG85" s="78"/>
      <c r="AH85" s="60"/>
      <c r="AI85" s="151"/>
      <c r="AJ85" s="151"/>
    </row>
    <row r="86" spans="1:36" s="16" customFormat="1" ht="35.1" customHeight="1">
      <c r="A86" s="59"/>
      <c r="B86" s="391"/>
      <c r="C86" s="59"/>
      <c r="D86" s="219"/>
      <c r="E86" s="219"/>
      <c r="F86" s="59"/>
      <c r="G86" s="59"/>
      <c r="H86" s="59"/>
      <c r="I86" s="59"/>
      <c r="J86" s="59"/>
      <c r="K86" s="498"/>
      <c r="L86" s="498"/>
      <c r="M86" s="474"/>
      <c r="N86" s="571"/>
      <c r="O86" s="587"/>
      <c r="P86" s="109"/>
      <c r="Q86" s="109"/>
      <c r="R86" s="78"/>
      <c r="S86" s="60"/>
      <c r="T86" s="60"/>
      <c r="U86" s="78"/>
      <c r="V86" s="60"/>
      <c r="W86" s="151"/>
      <c r="X86" s="475"/>
      <c r="Y86" s="475"/>
      <c r="Z86" s="499"/>
      <c r="AA86" s="78"/>
      <c r="AB86" s="60"/>
      <c r="AC86" s="60"/>
      <c r="AD86" s="78"/>
      <c r="AE86" s="60"/>
      <c r="AF86" s="60"/>
      <c r="AG86" s="78"/>
      <c r="AH86" s="60"/>
      <c r="AI86" s="151"/>
      <c r="AJ86" s="151"/>
    </row>
    <row r="87" spans="1:36" s="16" customFormat="1" ht="35.1" customHeight="1">
      <c r="A87" s="59"/>
      <c r="B87" s="1072"/>
      <c r="C87" s="59"/>
      <c r="D87" s="219"/>
      <c r="E87" s="219"/>
      <c r="F87" s="59"/>
      <c r="G87" s="59"/>
      <c r="H87" s="59"/>
      <c r="I87" s="59"/>
      <c r="J87" s="59"/>
      <c r="K87" s="498"/>
      <c r="L87" s="498"/>
      <c r="M87" s="474"/>
      <c r="N87" s="571"/>
      <c r="O87" s="587"/>
      <c r="P87" s="109"/>
      <c r="Q87" s="109"/>
      <c r="R87" s="78"/>
      <c r="S87" s="60"/>
      <c r="T87" s="60"/>
      <c r="U87" s="78"/>
      <c r="V87" s="60"/>
      <c r="W87" s="151"/>
      <c r="X87" s="475"/>
      <c r="Y87" s="475"/>
      <c r="Z87" s="499"/>
      <c r="AA87" s="78"/>
      <c r="AB87" s="60"/>
      <c r="AC87" s="60"/>
      <c r="AD87" s="78"/>
      <c r="AE87" s="60"/>
      <c r="AF87" s="60"/>
      <c r="AG87" s="78"/>
      <c r="AH87" s="60"/>
      <c r="AI87" s="151"/>
      <c r="AJ87" s="151"/>
    </row>
    <row r="88" spans="1:36" s="16" customFormat="1" ht="35.1" customHeight="1">
      <c r="A88" s="59"/>
      <c r="B88" s="391"/>
      <c r="C88" s="59"/>
      <c r="D88" s="219"/>
      <c r="E88" s="219"/>
      <c r="F88" s="59"/>
      <c r="G88" s="59"/>
      <c r="H88" s="59"/>
      <c r="I88" s="59"/>
      <c r="J88" s="59"/>
      <c r="K88" s="498"/>
      <c r="L88" s="498"/>
      <c r="M88" s="474"/>
      <c r="N88" s="571"/>
      <c r="O88" s="587"/>
      <c r="P88" s="109"/>
      <c r="Q88" s="109"/>
      <c r="R88" s="78"/>
      <c r="S88" s="60"/>
      <c r="T88" s="60"/>
      <c r="U88" s="78"/>
      <c r="V88" s="60"/>
      <c r="W88" s="151"/>
      <c r="X88" s="475"/>
      <c r="Y88" s="475"/>
      <c r="Z88" s="151"/>
      <c r="AA88" s="78"/>
      <c r="AB88" s="60"/>
      <c r="AC88" s="60"/>
      <c r="AD88" s="78"/>
      <c r="AE88" s="60"/>
      <c r="AF88" s="60"/>
      <c r="AG88" s="78"/>
      <c r="AH88" s="60"/>
      <c r="AI88" s="151"/>
      <c r="AJ88" s="151"/>
    </row>
    <row r="89" spans="1:36" s="16" customFormat="1" ht="35.1" customHeight="1">
      <c r="A89" s="879"/>
      <c r="B89" s="391"/>
      <c r="C89" s="883"/>
      <c r="D89" s="219"/>
      <c r="E89" s="219"/>
      <c r="F89" s="59"/>
      <c r="G89" s="59"/>
      <c r="H89" s="59"/>
      <c r="I89" s="59"/>
      <c r="J89" s="59"/>
      <c r="K89" s="498"/>
      <c r="L89" s="498"/>
      <c r="M89" s="474"/>
      <c r="N89" s="571"/>
      <c r="O89" s="587"/>
      <c r="P89" s="109"/>
      <c r="Q89" s="109"/>
      <c r="R89" s="78"/>
      <c r="S89" s="60"/>
      <c r="T89" s="60"/>
      <c r="U89" s="78"/>
      <c r="V89" s="60"/>
      <c r="W89" s="151"/>
      <c r="X89" s="475"/>
      <c r="Y89" s="475"/>
      <c r="Z89" s="499"/>
      <c r="AA89" s="78"/>
      <c r="AB89" s="60"/>
      <c r="AC89" s="60"/>
      <c r="AD89" s="78"/>
      <c r="AE89" s="60"/>
      <c r="AF89" s="60"/>
      <c r="AG89" s="78"/>
      <c r="AH89" s="60"/>
      <c r="AI89" s="151"/>
      <c r="AJ89" s="151"/>
    </row>
    <row r="90" spans="1:36" s="16" customFormat="1" ht="39.75" customHeight="1">
      <c r="A90" s="59"/>
      <c r="B90" s="391"/>
      <c r="C90" s="59"/>
      <c r="D90" s="219"/>
      <c r="E90" s="219"/>
      <c r="F90" s="879"/>
      <c r="G90" s="879"/>
      <c r="H90" s="549"/>
      <c r="I90" s="59"/>
      <c r="J90" s="59"/>
      <c r="K90" s="498"/>
      <c r="L90" s="498"/>
      <c r="M90" s="885"/>
      <c r="N90" s="889"/>
      <c r="O90" s="498"/>
      <c r="P90" s="109"/>
      <c r="Q90" s="109"/>
      <c r="R90" s="891"/>
      <c r="S90" s="499"/>
      <c r="T90" s="499"/>
      <c r="U90" s="891"/>
      <c r="V90" s="499"/>
      <c r="W90" s="890"/>
      <c r="X90" s="663"/>
      <c r="Y90" s="663"/>
      <c r="Z90" s="663"/>
      <c r="AA90" s="891"/>
      <c r="AB90" s="499"/>
      <c r="AC90" s="499"/>
      <c r="AD90" s="891"/>
      <c r="AE90" s="499"/>
      <c r="AF90" s="499"/>
      <c r="AG90" s="891"/>
      <c r="AH90" s="499"/>
      <c r="AI90" s="890"/>
      <c r="AJ90" s="890"/>
    </row>
    <row r="91" spans="1:36" s="16" customFormat="1" ht="35.1" customHeight="1">
      <c r="A91" s="59"/>
      <c r="B91" s="391"/>
      <c r="C91" s="59"/>
      <c r="D91" s="219"/>
      <c r="E91" s="219"/>
      <c r="F91" s="59"/>
      <c r="G91" s="59"/>
      <c r="H91" s="59"/>
      <c r="I91" s="59"/>
      <c r="J91" s="59"/>
      <c r="K91" s="59"/>
      <c r="L91" s="59"/>
      <c r="M91" s="59"/>
      <c r="N91" s="59"/>
      <c r="O91" s="498"/>
      <c r="P91" s="59"/>
      <c r="Q91" s="109"/>
      <c r="R91" s="78"/>
      <c r="S91" s="60"/>
      <c r="T91" s="60"/>
      <c r="U91" s="78"/>
      <c r="V91" s="60"/>
      <c r="W91" s="151"/>
      <c r="X91" s="475"/>
      <c r="Y91" s="475"/>
      <c r="Z91" s="499"/>
      <c r="AA91" s="78"/>
      <c r="AB91" s="60"/>
      <c r="AC91" s="60"/>
      <c r="AD91" s="78"/>
      <c r="AE91" s="60"/>
      <c r="AF91" s="60"/>
      <c r="AG91" s="78"/>
      <c r="AH91" s="60"/>
      <c r="AI91" s="151"/>
      <c r="AJ91" s="151"/>
    </row>
    <row r="92" spans="1:36" s="16" customFormat="1" ht="35.1" customHeight="1">
      <c r="A92" s="59"/>
      <c r="B92" s="391"/>
      <c r="C92" s="59"/>
      <c r="D92" s="219"/>
      <c r="E92" s="219"/>
      <c r="F92" s="59"/>
      <c r="G92" s="59"/>
      <c r="H92" s="59"/>
      <c r="I92" s="59"/>
      <c r="J92" s="59"/>
      <c r="K92" s="498"/>
      <c r="L92" s="498"/>
      <c r="M92" s="474"/>
      <c r="N92" s="571"/>
      <c r="O92" s="587"/>
      <c r="P92" s="109"/>
      <c r="Q92" s="109"/>
      <c r="R92" s="78"/>
      <c r="S92" s="60"/>
      <c r="T92" s="60"/>
      <c r="U92" s="78"/>
      <c r="V92" s="60"/>
      <c r="W92" s="151"/>
      <c r="X92" s="475"/>
      <c r="Y92" s="475"/>
      <c r="Z92" s="499"/>
      <c r="AA92" s="78"/>
      <c r="AB92" s="60"/>
      <c r="AC92" s="60"/>
      <c r="AD92" s="78"/>
      <c r="AE92" s="60"/>
      <c r="AF92" s="60"/>
      <c r="AG92" s="78"/>
      <c r="AH92" s="60"/>
      <c r="AI92" s="151"/>
      <c r="AJ92" s="151"/>
    </row>
    <row r="93" spans="1:36" s="16" customFormat="1" ht="35.1" customHeight="1">
      <c r="A93" s="879"/>
      <c r="B93" s="391"/>
      <c r="C93" s="883"/>
      <c r="D93" s="219"/>
      <c r="E93" s="219"/>
      <c r="F93" s="59"/>
      <c r="G93" s="59"/>
      <c r="H93" s="59"/>
      <c r="I93" s="59"/>
      <c r="J93" s="59"/>
      <c r="K93" s="498"/>
      <c r="L93" s="498"/>
      <c r="M93" s="474"/>
      <c r="N93" s="571"/>
      <c r="O93" s="587"/>
      <c r="P93" s="109"/>
      <c r="Q93" s="109"/>
      <c r="R93" s="78"/>
      <c r="S93" s="60"/>
      <c r="T93" s="60"/>
      <c r="U93" s="78"/>
      <c r="V93" s="60"/>
      <c r="W93" s="151"/>
      <c r="X93" s="475"/>
      <c r="Y93" s="475"/>
      <c r="Z93" s="499"/>
      <c r="AA93" s="78"/>
      <c r="AB93" s="60"/>
      <c r="AC93" s="60"/>
      <c r="AD93" s="78"/>
      <c r="AE93" s="60"/>
      <c r="AF93" s="60"/>
      <c r="AG93" s="78"/>
      <c r="AH93" s="60"/>
      <c r="AI93" s="151"/>
      <c r="AJ93" s="151"/>
    </row>
    <row r="94" spans="1:36" s="16" customFormat="1" ht="35.1" customHeight="1">
      <c r="A94" s="879"/>
      <c r="B94" s="391"/>
      <c r="C94" s="883"/>
      <c r="D94" s="219"/>
      <c r="E94" s="219"/>
      <c r="F94" s="59"/>
      <c r="G94" s="59"/>
      <c r="H94" s="59"/>
      <c r="I94" s="59"/>
      <c r="J94" s="59"/>
      <c r="K94" s="498"/>
      <c r="L94" s="498"/>
      <c r="M94" s="474"/>
      <c r="N94" s="571"/>
      <c r="O94" s="498"/>
      <c r="P94" s="109"/>
      <c r="Q94" s="109"/>
      <c r="R94" s="78"/>
      <c r="S94" s="60"/>
      <c r="T94" s="60"/>
      <c r="U94" s="78"/>
      <c r="V94" s="60"/>
      <c r="W94" s="151"/>
      <c r="X94" s="475"/>
      <c r="Y94" s="475"/>
      <c r="Z94" s="499"/>
      <c r="AA94" s="78"/>
      <c r="AB94" s="60"/>
      <c r="AC94" s="60"/>
      <c r="AD94" s="78"/>
      <c r="AE94" s="60"/>
      <c r="AF94" s="60"/>
      <c r="AG94" s="78"/>
      <c r="AH94" s="60"/>
      <c r="AI94" s="890"/>
      <c r="AJ94" s="890"/>
    </row>
    <row r="95" spans="1:36" s="16" customFormat="1" ht="35.1" customHeight="1">
      <c r="A95" s="59"/>
      <c r="B95" s="391"/>
      <c r="C95" s="59"/>
      <c r="D95" s="219"/>
      <c r="E95" s="219"/>
      <c r="F95" s="59"/>
      <c r="G95" s="59"/>
      <c r="H95" s="59"/>
      <c r="I95" s="59"/>
      <c r="J95" s="59"/>
      <c r="K95" s="498"/>
      <c r="L95" s="498"/>
      <c r="M95" s="474"/>
      <c r="N95" s="571"/>
      <c r="O95" s="587"/>
      <c r="P95" s="109"/>
      <c r="Q95" s="109"/>
      <c r="R95" s="20"/>
      <c r="S95" s="21"/>
      <c r="T95" s="21"/>
      <c r="U95" s="20"/>
      <c r="V95" s="21"/>
      <c r="W95" s="155"/>
      <c r="X95" s="212"/>
      <c r="Y95" s="212"/>
      <c r="Z95" s="213"/>
      <c r="AA95" s="20"/>
      <c r="AB95" s="21"/>
      <c r="AC95" s="21"/>
      <c r="AD95" s="20"/>
      <c r="AE95" s="21"/>
      <c r="AF95" s="21"/>
      <c r="AG95" s="20"/>
      <c r="AH95" s="21"/>
      <c r="AI95" s="155"/>
      <c r="AJ95" s="155"/>
    </row>
    <row r="96" spans="1:36" s="16" customFormat="1" ht="35.1" customHeight="1">
      <c r="A96" s="59"/>
      <c r="B96" s="391"/>
      <c r="C96" s="59"/>
      <c r="D96" s="219"/>
      <c r="E96" s="219"/>
      <c r="F96" s="59"/>
      <c r="G96" s="59"/>
      <c r="H96" s="59"/>
      <c r="I96" s="59"/>
      <c r="J96" s="59"/>
      <c r="K96" s="498"/>
      <c r="L96" s="498"/>
      <c r="M96" s="110"/>
      <c r="N96" s="571"/>
      <c r="O96" s="587"/>
      <c r="P96" s="109"/>
      <c r="Q96" s="109"/>
      <c r="R96" s="20"/>
      <c r="S96" s="21"/>
      <c r="T96" s="21"/>
      <c r="U96" s="20"/>
      <c r="V96" s="21"/>
      <c r="W96" s="155"/>
      <c r="X96" s="212"/>
      <c r="Y96" s="212"/>
      <c r="Z96" s="213"/>
      <c r="AA96" s="20"/>
      <c r="AB96" s="21"/>
      <c r="AC96" s="21"/>
      <c r="AD96" s="20"/>
      <c r="AE96" s="21"/>
      <c r="AF96" s="21"/>
      <c r="AG96" s="20"/>
      <c r="AH96" s="21"/>
      <c r="AI96" s="155"/>
      <c r="AJ96" s="155"/>
    </row>
    <row r="97" spans="1:36" s="16" customFormat="1" ht="35.1" customHeight="1">
      <c r="A97" s="59"/>
      <c r="B97" s="391"/>
      <c r="C97" s="59"/>
      <c r="D97" s="219"/>
      <c r="E97" s="219"/>
      <c r="F97" s="59"/>
      <c r="G97" s="59"/>
      <c r="H97" s="59"/>
      <c r="I97" s="59"/>
      <c r="J97" s="59"/>
      <c r="K97" s="498"/>
      <c r="L97" s="498"/>
      <c r="M97" s="110"/>
      <c r="N97" s="571"/>
      <c r="O97" s="587"/>
      <c r="P97" s="109"/>
      <c r="Q97" s="109"/>
      <c r="R97" s="20"/>
      <c r="S97" s="21"/>
      <c r="T97" s="21"/>
      <c r="U97" s="20"/>
      <c r="V97" s="21"/>
      <c r="W97" s="155"/>
      <c r="X97" s="212"/>
      <c r="Y97" s="212"/>
      <c r="Z97" s="213"/>
      <c r="AA97" s="20"/>
      <c r="AB97" s="21"/>
      <c r="AC97" s="21"/>
      <c r="AD97" s="20"/>
      <c r="AE97" s="21"/>
      <c r="AF97" s="21"/>
      <c r="AG97" s="20"/>
      <c r="AH97" s="21"/>
      <c r="AI97" s="155"/>
      <c r="AJ97" s="155"/>
    </row>
    <row r="98" spans="1:36" s="16" customFormat="1" ht="35.1" customHeight="1">
      <c r="A98" s="59"/>
      <c r="B98" s="391"/>
      <c r="C98" s="59"/>
      <c r="D98" s="219"/>
      <c r="E98" s="219"/>
      <c r="F98" s="59"/>
      <c r="G98" s="59"/>
      <c r="H98" s="59"/>
      <c r="I98" s="59"/>
      <c r="J98" s="59"/>
      <c r="K98" s="498"/>
      <c r="L98" s="498"/>
      <c r="M98" s="110"/>
      <c r="N98" s="571"/>
      <c r="O98" s="587"/>
      <c r="P98" s="109"/>
      <c r="Q98" s="109"/>
      <c r="R98" s="20"/>
      <c r="S98" s="21"/>
      <c r="T98" s="21"/>
      <c r="U98" s="20"/>
      <c r="V98" s="21"/>
      <c r="W98" s="155"/>
      <c r="X98" s="212"/>
      <c r="Y98" s="212"/>
      <c r="Z98" s="213"/>
      <c r="AA98" s="20"/>
      <c r="AB98" s="21"/>
      <c r="AC98" s="21"/>
      <c r="AD98" s="20"/>
      <c r="AE98" s="21"/>
      <c r="AF98" s="21"/>
      <c r="AG98" s="20"/>
      <c r="AH98" s="21"/>
      <c r="AI98" s="155"/>
      <c r="AJ98" s="155"/>
    </row>
    <row r="99" spans="1:36" s="16" customFormat="1" ht="35.1" customHeight="1">
      <c r="A99" s="59"/>
      <c r="B99" s="391"/>
      <c r="C99" s="59"/>
      <c r="D99" s="219"/>
      <c r="E99" s="219"/>
      <c r="F99" s="59"/>
      <c r="G99" s="59"/>
      <c r="H99" s="59"/>
      <c r="I99" s="59"/>
      <c r="J99" s="59"/>
      <c r="K99" s="498"/>
      <c r="L99" s="498"/>
      <c r="M99" s="110"/>
      <c r="N99" s="571"/>
      <c r="O99" s="587"/>
      <c r="P99" s="109"/>
      <c r="Q99" s="109"/>
      <c r="R99" s="20"/>
      <c r="S99" s="21"/>
      <c r="T99" s="21"/>
      <c r="U99" s="20"/>
      <c r="V99" s="21"/>
      <c r="W99" s="155"/>
      <c r="X99" s="212"/>
      <c r="Y99" s="212"/>
      <c r="Z99" s="213"/>
      <c r="AA99" s="20"/>
      <c r="AB99" s="21"/>
      <c r="AC99" s="21"/>
      <c r="AD99" s="20"/>
      <c r="AE99" s="21"/>
      <c r="AF99" s="21"/>
      <c r="AG99" s="20"/>
      <c r="AH99" s="21"/>
      <c r="AI99" s="155"/>
      <c r="AJ99" s="155"/>
    </row>
    <row r="100" spans="1:36" s="16" customFormat="1" ht="35.1" customHeight="1">
      <c r="A100" s="59"/>
      <c r="B100" s="391"/>
      <c r="C100" s="59"/>
      <c r="D100" s="219"/>
      <c r="E100" s="219"/>
      <c r="F100" s="59"/>
      <c r="G100" s="59"/>
      <c r="H100" s="59"/>
      <c r="I100" s="59"/>
      <c r="J100" s="59"/>
      <c r="K100" s="498"/>
      <c r="L100" s="498"/>
      <c r="M100" s="110"/>
      <c r="N100" s="571"/>
      <c r="O100" s="587"/>
      <c r="P100" s="109"/>
      <c r="Q100" s="109"/>
      <c r="R100" s="20"/>
      <c r="S100" s="21"/>
      <c r="T100" s="21"/>
      <c r="U100" s="20"/>
      <c r="V100" s="21"/>
      <c r="W100" s="155"/>
      <c r="X100" s="212"/>
      <c r="Y100" s="212"/>
      <c r="Z100" s="213"/>
      <c r="AA100" s="20"/>
      <c r="AB100" s="21"/>
      <c r="AC100" s="21"/>
      <c r="AD100" s="20"/>
      <c r="AE100" s="21"/>
      <c r="AF100" s="21"/>
      <c r="AG100" s="20"/>
      <c r="AH100" s="21"/>
      <c r="AI100" s="155"/>
      <c r="AJ100" s="155"/>
    </row>
    <row r="101" spans="1:36" s="16" customFormat="1" ht="35.1" customHeight="1">
      <c r="A101" s="59"/>
      <c r="B101" s="391"/>
      <c r="C101" s="59"/>
      <c r="D101" s="219"/>
      <c r="E101" s="219"/>
      <c r="F101" s="59"/>
      <c r="G101" s="59"/>
      <c r="H101" s="59"/>
      <c r="I101" s="59"/>
      <c r="J101" s="59"/>
      <c r="K101" s="498"/>
      <c r="L101" s="498"/>
      <c r="M101" s="110"/>
      <c r="N101" s="571"/>
      <c r="O101" s="587"/>
      <c r="P101" s="109"/>
      <c r="Q101" s="109"/>
      <c r="R101" s="20"/>
      <c r="S101" s="21"/>
      <c r="T101" s="21"/>
      <c r="U101" s="20"/>
      <c r="V101" s="21"/>
      <c r="W101" s="155"/>
      <c r="X101" s="212"/>
      <c r="Y101" s="212"/>
      <c r="Z101" s="213"/>
      <c r="AA101" s="20"/>
      <c r="AB101" s="21"/>
      <c r="AC101" s="21"/>
      <c r="AD101" s="20"/>
      <c r="AE101" s="21"/>
      <c r="AF101" s="21"/>
      <c r="AG101" s="20"/>
      <c r="AH101" s="21"/>
      <c r="AI101" s="155"/>
      <c r="AJ101" s="155"/>
    </row>
    <row r="102" spans="1:36" s="16" customFormat="1" ht="35.1" customHeight="1">
      <c r="A102" s="59"/>
      <c r="B102" s="391"/>
      <c r="C102" s="59"/>
      <c r="D102" s="219"/>
      <c r="E102" s="219"/>
      <c r="F102" s="59"/>
      <c r="G102" s="59"/>
      <c r="H102" s="59"/>
      <c r="I102" s="59"/>
      <c r="J102" s="59"/>
      <c r="K102" s="498"/>
      <c r="L102" s="498"/>
      <c r="M102" s="110"/>
      <c r="N102" s="571"/>
      <c r="O102" s="587"/>
      <c r="P102" s="109"/>
      <c r="Q102" s="109"/>
      <c r="R102" s="20"/>
      <c r="S102" s="21"/>
      <c r="T102" s="21"/>
      <c r="U102" s="20"/>
      <c r="V102" s="21"/>
      <c r="W102" s="155"/>
      <c r="X102" s="212"/>
      <c r="Y102" s="212"/>
      <c r="Z102" s="213"/>
      <c r="AA102" s="20"/>
      <c r="AB102" s="21"/>
      <c r="AC102" s="21"/>
      <c r="AD102" s="20"/>
      <c r="AE102" s="21"/>
      <c r="AF102" s="21"/>
      <c r="AG102" s="20"/>
      <c r="AH102" s="21"/>
      <c r="AI102" s="155"/>
      <c r="AJ102" s="155"/>
    </row>
    <row r="103" spans="1:36" s="16" customFormat="1" ht="35.1" customHeight="1">
      <c r="A103" s="59"/>
      <c r="B103" s="391"/>
      <c r="C103" s="59"/>
      <c r="D103" s="219"/>
      <c r="E103" s="219"/>
      <c r="F103" s="59"/>
      <c r="G103" s="59"/>
      <c r="H103" s="59"/>
      <c r="I103" s="59"/>
      <c r="J103" s="59"/>
      <c r="K103" s="498"/>
      <c r="L103" s="498"/>
      <c r="M103" s="110"/>
      <c r="N103" s="571"/>
      <c r="O103" s="587"/>
      <c r="P103" s="109"/>
      <c r="Q103" s="109"/>
      <c r="R103" s="20"/>
      <c r="S103" s="21"/>
      <c r="T103" s="21"/>
      <c r="U103" s="20"/>
      <c r="V103" s="21"/>
      <c r="W103" s="155"/>
      <c r="X103" s="212"/>
      <c r="Y103" s="212"/>
      <c r="Z103" s="213"/>
      <c r="AA103" s="20"/>
      <c r="AB103" s="21"/>
      <c r="AC103" s="21"/>
      <c r="AD103" s="20"/>
      <c r="AE103" s="21"/>
      <c r="AF103" s="21"/>
      <c r="AG103" s="20"/>
      <c r="AH103" s="21"/>
      <c r="AI103" s="155"/>
      <c r="AJ103" s="155"/>
    </row>
    <row r="104" spans="1:36" s="16" customFormat="1" ht="35.1" customHeight="1">
      <c r="A104" s="59"/>
      <c r="B104" s="391"/>
      <c r="C104" s="59"/>
      <c r="D104" s="219"/>
      <c r="E104" s="219"/>
      <c r="F104" s="59"/>
      <c r="G104" s="59"/>
      <c r="H104" s="59"/>
      <c r="I104" s="59"/>
      <c r="J104" s="59"/>
      <c r="K104" s="498"/>
      <c r="L104" s="498"/>
      <c r="M104" s="110"/>
      <c r="N104" s="571"/>
      <c r="O104" s="587"/>
      <c r="P104" s="109"/>
      <c r="Q104" s="109"/>
      <c r="R104" s="20"/>
      <c r="S104" s="21"/>
      <c r="T104" s="21"/>
      <c r="U104" s="20"/>
      <c r="V104" s="21"/>
      <c r="W104" s="155"/>
      <c r="X104" s="212"/>
      <c r="Y104" s="212"/>
      <c r="Z104" s="213"/>
      <c r="AA104" s="20"/>
      <c r="AB104" s="21"/>
      <c r="AC104" s="21"/>
      <c r="AD104" s="20"/>
      <c r="AE104" s="21"/>
      <c r="AF104" s="21"/>
      <c r="AG104" s="20"/>
      <c r="AH104" s="21"/>
      <c r="AI104" s="155"/>
      <c r="AJ104" s="155"/>
    </row>
    <row r="105" spans="1:36" s="16" customFormat="1" ht="35.1" customHeight="1">
      <c r="A105" s="59"/>
      <c r="B105" s="391"/>
      <c r="C105" s="59"/>
      <c r="D105" s="219"/>
      <c r="E105" s="219"/>
      <c r="F105" s="59"/>
      <c r="G105" s="59"/>
      <c r="H105" s="59"/>
      <c r="I105" s="59"/>
      <c r="J105" s="59"/>
      <c r="K105" s="498"/>
      <c r="L105" s="498"/>
      <c r="M105" s="110"/>
      <c r="N105" s="571"/>
      <c r="O105" s="587"/>
      <c r="P105" s="109"/>
      <c r="Q105" s="109"/>
      <c r="R105" s="20"/>
      <c r="S105" s="21"/>
      <c r="T105" s="21"/>
      <c r="U105" s="20"/>
      <c r="V105" s="21"/>
      <c r="W105" s="155"/>
      <c r="X105" s="212"/>
      <c r="Y105" s="212"/>
      <c r="Z105" s="213"/>
      <c r="AA105" s="20"/>
      <c r="AB105" s="21"/>
      <c r="AC105" s="21"/>
      <c r="AD105" s="20"/>
      <c r="AE105" s="21"/>
      <c r="AF105" s="21"/>
      <c r="AG105" s="20"/>
      <c r="AH105" s="21"/>
      <c r="AI105" s="155"/>
      <c r="AJ105" s="155"/>
    </row>
    <row r="106" spans="1:36" s="16" customFormat="1" ht="35.1" customHeight="1">
      <c r="A106" s="59"/>
      <c r="B106" s="391"/>
      <c r="C106" s="59"/>
      <c r="D106" s="219"/>
      <c r="E106" s="219"/>
      <c r="F106" s="59"/>
      <c r="G106" s="59"/>
      <c r="H106" s="59"/>
      <c r="I106" s="59"/>
      <c r="J106" s="59"/>
      <c r="K106" s="498"/>
      <c r="L106" s="498"/>
      <c r="M106" s="110"/>
      <c r="N106" s="571"/>
      <c r="O106" s="587"/>
      <c r="P106" s="109"/>
      <c r="Q106" s="109"/>
      <c r="R106" s="20"/>
      <c r="S106" s="21"/>
      <c r="T106" s="21"/>
      <c r="U106" s="20"/>
      <c r="V106" s="21"/>
      <c r="W106" s="155"/>
      <c r="X106" s="212"/>
      <c r="Y106" s="212"/>
      <c r="Z106" s="213"/>
      <c r="AA106" s="20"/>
      <c r="AB106" s="21"/>
      <c r="AC106" s="21"/>
      <c r="AD106" s="20"/>
      <c r="AE106" s="21"/>
      <c r="AF106" s="21"/>
      <c r="AG106" s="20"/>
      <c r="AH106" s="21"/>
      <c r="AI106" s="155"/>
      <c r="AJ106" s="155"/>
    </row>
    <row r="107" spans="1:36" s="16" customFormat="1" ht="35.1" customHeight="1">
      <c r="A107" s="59"/>
      <c r="B107" s="391"/>
      <c r="C107" s="59"/>
      <c r="D107" s="219"/>
      <c r="E107" s="219"/>
      <c r="F107" s="59"/>
      <c r="G107" s="59"/>
      <c r="H107" s="59"/>
      <c r="I107" s="59"/>
      <c r="J107" s="59"/>
      <c r="K107" s="498"/>
      <c r="L107" s="498"/>
      <c r="M107" s="110"/>
      <c r="N107" s="571"/>
      <c r="O107" s="587"/>
      <c r="P107" s="109"/>
      <c r="Q107" s="109"/>
      <c r="R107" s="20"/>
      <c r="S107" s="21"/>
      <c r="T107" s="21"/>
      <c r="U107" s="20"/>
      <c r="V107" s="21"/>
      <c r="W107" s="155"/>
      <c r="X107" s="212"/>
      <c r="Y107" s="212"/>
      <c r="Z107" s="213"/>
      <c r="AA107" s="20"/>
      <c r="AB107" s="21"/>
      <c r="AC107" s="21"/>
      <c r="AD107" s="20"/>
      <c r="AE107" s="21"/>
      <c r="AF107" s="21"/>
      <c r="AG107" s="20"/>
      <c r="AH107" s="21"/>
      <c r="AI107" s="155"/>
      <c r="AJ107" s="155"/>
    </row>
    <row r="108" spans="1:36" s="16" customFormat="1" ht="35.1" customHeight="1">
      <c r="A108" s="59"/>
      <c r="B108" s="391"/>
      <c r="C108" s="59"/>
      <c r="D108" s="219"/>
      <c r="E108" s="219"/>
      <c r="F108" s="59"/>
      <c r="G108" s="59"/>
      <c r="H108" s="59"/>
      <c r="I108" s="59"/>
      <c r="J108" s="59"/>
      <c r="K108" s="498"/>
      <c r="L108" s="498"/>
      <c r="M108" s="110"/>
      <c r="N108" s="571"/>
      <c r="O108" s="587"/>
      <c r="P108" s="109"/>
      <c r="Q108" s="109"/>
      <c r="R108" s="20"/>
      <c r="S108" s="21"/>
      <c r="T108" s="21"/>
      <c r="U108" s="20"/>
      <c r="V108" s="21"/>
      <c r="W108" s="155"/>
      <c r="X108" s="212"/>
      <c r="Y108" s="212"/>
      <c r="Z108" s="213"/>
      <c r="AA108" s="20"/>
      <c r="AB108" s="21"/>
      <c r="AC108" s="21"/>
      <c r="AD108" s="20"/>
      <c r="AE108" s="21"/>
      <c r="AF108" s="21"/>
      <c r="AG108" s="20"/>
      <c r="AH108" s="21"/>
      <c r="AI108" s="155"/>
      <c r="AJ108" s="155"/>
    </row>
    <row r="109" spans="1:36" s="16" customFormat="1" ht="35.1" customHeight="1">
      <c r="A109" s="59"/>
      <c r="B109" s="391"/>
      <c r="C109" s="59"/>
      <c r="D109" s="219"/>
      <c r="E109" s="219"/>
      <c r="F109" s="59"/>
      <c r="G109" s="59"/>
      <c r="H109" s="59"/>
      <c r="I109" s="59"/>
      <c r="J109" s="59"/>
      <c r="K109" s="498"/>
      <c r="L109" s="498"/>
      <c r="M109" s="110"/>
      <c r="N109" s="571"/>
      <c r="O109" s="587"/>
      <c r="P109" s="109"/>
      <c r="Q109" s="109"/>
      <c r="R109" s="20"/>
      <c r="S109" s="21"/>
      <c r="T109" s="21"/>
      <c r="U109" s="20"/>
      <c r="V109" s="21"/>
      <c r="W109" s="155"/>
      <c r="X109" s="212"/>
      <c r="Y109" s="212"/>
      <c r="Z109" s="213"/>
      <c r="AA109" s="20"/>
      <c r="AB109" s="21"/>
      <c r="AC109" s="21"/>
      <c r="AD109" s="20"/>
      <c r="AE109" s="21"/>
      <c r="AF109" s="21"/>
      <c r="AG109" s="20"/>
      <c r="AH109" s="21"/>
      <c r="AI109" s="155"/>
      <c r="AJ109" s="155"/>
    </row>
    <row r="110" spans="1:36" s="16" customFormat="1" ht="35.1" customHeight="1">
      <c r="A110" s="59"/>
      <c r="B110" s="391"/>
      <c r="C110" s="59"/>
      <c r="D110" s="219"/>
      <c r="E110" s="219"/>
      <c r="F110" s="59"/>
      <c r="G110" s="59"/>
      <c r="H110" s="59"/>
      <c r="I110" s="59"/>
      <c r="J110" s="59"/>
      <c r="K110" s="498"/>
      <c r="L110" s="498"/>
      <c r="M110" s="110"/>
      <c r="N110" s="571"/>
      <c r="O110" s="587"/>
      <c r="P110" s="109"/>
      <c r="Q110" s="109"/>
      <c r="R110" s="20"/>
      <c r="S110" s="21"/>
      <c r="T110" s="21"/>
      <c r="U110" s="20"/>
      <c r="V110" s="21"/>
      <c r="W110" s="155"/>
      <c r="X110" s="212"/>
      <c r="Y110" s="212"/>
      <c r="Z110" s="213"/>
      <c r="AA110" s="20"/>
      <c r="AB110" s="21"/>
      <c r="AC110" s="21"/>
      <c r="AD110" s="20"/>
      <c r="AE110" s="21"/>
      <c r="AF110" s="21"/>
      <c r="AG110" s="20"/>
      <c r="AH110" s="21"/>
      <c r="AI110" s="155"/>
      <c r="AJ110" s="155"/>
    </row>
    <row r="111" spans="1:36" s="16" customFormat="1" ht="35.1" customHeight="1">
      <c r="A111" s="59"/>
      <c r="B111" s="391"/>
      <c r="C111" s="59"/>
      <c r="D111" s="219"/>
      <c r="E111" s="219"/>
      <c r="F111" s="59"/>
      <c r="G111" s="59"/>
      <c r="H111" s="59"/>
      <c r="I111" s="59"/>
      <c r="J111" s="59"/>
      <c r="K111" s="498"/>
      <c r="L111" s="498"/>
      <c r="M111" s="110"/>
      <c r="N111" s="571"/>
      <c r="O111" s="587"/>
      <c r="P111" s="109"/>
      <c r="Q111" s="109"/>
      <c r="R111" s="20"/>
      <c r="S111" s="21"/>
      <c r="T111" s="21"/>
      <c r="U111" s="20"/>
      <c r="V111" s="21"/>
      <c r="W111" s="155"/>
      <c r="X111" s="212"/>
      <c r="Y111" s="212"/>
      <c r="Z111" s="213"/>
      <c r="AA111" s="20"/>
      <c r="AB111" s="21"/>
      <c r="AC111" s="21"/>
      <c r="AD111" s="20"/>
      <c r="AE111" s="21"/>
      <c r="AF111" s="21"/>
      <c r="AG111" s="20"/>
      <c r="AH111" s="21"/>
      <c r="AI111" s="155"/>
      <c r="AJ111" s="155"/>
    </row>
    <row r="112" spans="1:36" s="16" customFormat="1" ht="35.1" customHeight="1">
      <c r="A112" s="59"/>
      <c r="B112" s="391"/>
      <c r="C112" s="59"/>
      <c r="D112" s="219"/>
      <c r="E112" s="219"/>
      <c r="F112" s="59"/>
      <c r="G112" s="59"/>
      <c r="H112" s="59"/>
      <c r="I112" s="59"/>
      <c r="J112" s="59"/>
      <c r="K112" s="498"/>
      <c r="L112" s="498"/>
      <c r="M112" s="110"/>
      <c r="N112" s="571"/>
      <c r="O112" s="587"/>
      <c r="P112" s="109"/>
      <c r="Q112" s="109"/>
      <c r="R112" s="20"/>
      <c r="S112" s="21"/>
      <c r="T112" s="21"/>
      <c r="U112" s="20"/>
      <c r="V112" s="21"/>
      <c r="W112" s="155"/>
      <c r="X112" s="212"/>
      <c r="Y112" s="212"/>
      <c r="Z112" s="213"/>
      <c r="AA112" s="20"/>
      <c r="AB112" s="21"/>
      <c r="AC112" s="21"/>
      <c r="AD112" s="20"/>
      <c r="AE112" s="21"/>
      <c r="AF112" s="21"/>
      <c r="AG112" s="20"/>
      <c r="AH112" s="21"/>
      <c r="AI112" s="155"/>
      <c r="AJ112" s="155"/>
    </row>
    <row r="113" spans="1:36" s="16" customFormat="1" ht="35.1" customHeight="1">
      <c r="A113" s="59"/>
      <c r="B113" s="391"/>
      <c r="C113" s="59"/>
      <c r="D113" s="219"/>
      <c r="E113" s="219"/>
      <c r="F113" s="59"/>
      <c r="G113" s="59"/>
      <c r="H113" s="59"/>
      <c r="I113" s="59"/>
      <c r="J113" s="59"/>
      <c r="K113" s="498"/>
      <c r="L113" s="498"/>
      <c r="M113" s="110"/>
      <c r="N113" s="571"/>
      <c r="O113" s="587"/>
      <c r="P113" s="109"/>
      <c r="Q113" s="109"/>
      <c r="R113" s="20"/>
      <c r="S113" s="21"/>
      <c r="T113" s="21"/>
      <c r="U113" s="20"/>
      <c r="V113" s="21"/>
      <c r="W113" s="155"/>
      <c r="X113" s="212"/>
      <c r="Y113" s="212"/>
      <c r="Z113" s="213"/>
      <c r="AA113" s="20"/>
      <c r="AB113" s="21"/>
      <c r="AC113" s="21"/>
      <c r="AD113" s="20"/>
      <c r="AE113" s="21"/>
      <c r="AF113" s="21"/>
      <c r="AG113" s="20"/>
      <c r="AH113" s="21"/>
      <c r="AI113" s="155"/>
      <c r="AJ113" s="155"/>
    </row>
    <row r="114" spans="1:36" s="16" customFormat="1" ht="35.1" customHeight="1">
      <c r="A114" s="59"/>
      <c r="B114" s="391"/>
      <c r="C114" s="59"/>
      <c r="D114" s="219"/>
      <c r="E114" s="219"/>
      <c r="F114" s="59"/>
      <c r="G114" s="59"/>
      <c r="H114" s="59"/>
      <c r="I114" s="59"/>
      <c r="J114" s="59"/>
      <c r="K114" s="498"/>
      <c r="L114" s="498"/>
      <c r="M114" s="110"/>
      <c r="N114" s="571"/>
      <c r="O114" s="587"/>
      <c r="P114" s="109"/>
      <c r="Q114" s="109"/>
      <c r="R114" s="20"/>
      <c r="S114" s="21"/>
      <c r="T114" s="21"/>
      <c r="U114" s="20"/>
      <c r="V114" s="21"/>
      <c r="W114" s="155"/>
      <c r="X114" s="212"/>
      <c r="Y114" s="212"/>
      <c r="Z114" s="213"/>
      <c r="AA114" s="20"/>
      <c r="AB114" s="21"/>
      <c r="AC114" s="21"/>
      <c r="AD114" s="20"/>
      <c r="AE114" s="21"/>
      <c r="AF114" s="21"/>
      <c r="AG114" s="20"/>
      <c r="AH114" s="21"/>
      <c r="AI114" s="155"/>
      <c r="AJ114" s="155"/>
    </row>
    <row r="115" spans="1:36" s="16" customFormat="1" ht="35.1" customHeight="1">
      <c r="A115" s="59"/>
      <c r="B115" s="391"/>
      <c r="C115" s="59"/>
      <c r="D115" s="219"/>
      <c r="E115" s="219"/>
      <c r="F115" s="59"/>
      <c r="G115" s="59"/>
      <c r="H115" s="59"/>
      <c r="I115" s="59"/>
      <c r="J115" s="59"/>
      <c r="K115" s="498"/>
      <c r="L115" s="498"/>
      <c r="M115" s="110"/>
      <c r="N115" s="571"/>
      <c r="O115" s="587"/>
      <c r="P115" s="109"/>
      <c r="Q115" s="109"/>
      <c r="R115" s="20"/>
      <c r="S115" s="21"/>
      <c r="T115" s="21"/>
      <c r="U115" s="20"/>
      <c r="V115" s="21"/>
      <c r="W115" s="155"/>
      <c r="X115" s="212"/>
      <c r="Y115" s="212"/>
      <c r="Z115" s="213"/>
      <c r="AA115" s="20"/>
      <c r="AB115" s="21"/>
      <c r="AC115" s="21"/>
      <c r="AD115" s="20"/>
      <c r="AE115" s="21"/>
      <c r="AF115" s="21"/>
      <c r="AG115" s="20"/>
      <c r="AH115" s="21"/>
      <c r="AI115" s="155"/>
      <c r="AJ115" s="155"/>
    </row>
    <row r="116" spans="1:36" s="16" customFormat="1" ht="35.1" customHeight="1">
      <c r="A116" s="59"/>
      <c r="B116" s="391"/>
      <c r="C116" s="59"/>
      <c r="D116" s="219"/>
      <c r="E116" s="219"/>
      <c r="F116" s="59"/>
      <c r="G116" s="59"/>
      <c r="H116" s="59"/>
      <c r="I116" s="59"/>
      <c r="J116" s="59"/>
      <c r="K116" s="498"/>
      <c r="L116" s="498"/>
      <c r="M116" s="110"/>
      <c r="N116" s="571"/>
      <c r="O116" s="587"/>
      <c r="P116" s="109"/>
      <c r="Q116" s="109"/>
      <c r="R116" s="20"/>
      <c r="S116" s="21"/>
      <c r="T116" s="21"/>
      <c r="U116" s="20"/>
      <c r="V116" s="21"/>
      <c r="W116" s="155"/>
      <c r="X116" s="212"/>
      <c r="Y116" s="212"/>
      <c r="Z116" s="213"/>
      <c r="AA116" s="20"/>
      <c r="AB116" s="21"/>
      <c r="AC116" s="21"/>
      <c r="AD116" s="20"/>
      <c r="AE116" s="21"/>
      <c r="AF116" s="21"/>
      <c r="AG116" s="20"/>
      <c r="AH116" s="21"/>
      <c r="AI116" s="155"/>
      <c r="AJ116" s="155"/>
    </row>
    <row r="117" spans="1:36" s="16" customFormat="1" ht="35.1" customHeight="1">
      <c r="A117" s="59"/>
      <c r="B117" s="391"/>
      <c r="C117" s="59"/>
      <c r="D117" s="219"/>
      <c r="E117" s="219"/>
      <c r="F117" s="59"/>
      <c r="G117" s="59"/>
      <c r="H117" s="59"/>
      <c r="I117" s="59"/>
      <c r="J117" s="59"/>
      <c r="K117" s="498"/>
      <c r="L117" s="498"/>
      <c r="M117" s="110"/>
      <c r="N117" s="571"/>
      <c r="O117" s="587"/>
      <c r="P117" s="109"/>
      <c r="Q117" s="109"/>
      <c r="R117" s="20"/>
      <c r="S117" s="21"/>
      <c r="T117" s="21"/>
      <c r="U117" s="20"/>
      <c r="V117" s="21"/>
      <c r="W117" s="155"/>
      <c r="X117" s="212"/>
      <c r="Y117" s="212"/>
      <c r="Z117" s="213"/>
      <c r="AA117" s="20"/>
      <c r="AB117" s="21"/>
      <c r="AC117" s="21"/>
      <c r="AD117" s="20"/>
      <c r="AE117" s="21"/>
      <c r="AF117" s="21"/>
      <c r="AG117" s="20"/>
      <c r="AH117" s="21"/>
      <c r="AI117" s="155"/>
      <c r="AJ117" s="155"/>
    </row>
    <row r="118" spans="1:36" s="16" customFormat="1" ht="35.1" customHeight="1">
      <c r="A118" s="59"/>
      <c r="B118" s="391"/>
      <c r="C118" s="59"/>
      <c r="D118" s="219"/>
      <c r="E118" s="219"/>
      <c r="F118" s="59"/>
      <c r="G118" s="59"/>
      <c r="H118" s="59"/>
      <c r="I118" s="59"/>
      <c r="J118" s="59"/>
      <c r="K118" s="498"/>
      <c r="L118" s="498"/>
      <c r="M118" s="110"/>
      <c r="N118" s="571"/>
      <c r="O118" s="587"/>
      <c r="P118" s="109"/>
      <c r="Q118" s="109"/>
      <c r="R118" s="20"/>
      <c r="S118" s="21"/>
      <c r="T118" s="21"/>
      <c r="U118" s="20"/>
      <c r="V118" s="21"/>
      <c r="W118" s="155"/>
      <c r="X118" s="212"/>
      <c r="Y118" s="212"/>
      <c r="Z118" s="213"/>
      <c r="AA118" s="20"/>
      <c r="AB118" s="21"/>
      <c r="AC118" s="21"/>
      <c r="AD118" s="20"/>
      <c r="AE118" s="21"/>
      <c r="AF118" s="21"/>
      <c r="AG118" s="20"/>
      <c r="AH118" s="21"/>
      <c r="AI118" s="155"/>
      <c r="AJ118" s="155"/>
    </row>
    <row r="119" spans="1:36" s="16" customFormat="1" ht="35.1" customHeight="1">
      <c r="A119" s="59"/>
      <c r="B119" s="391"/>
      <c r="C119" s="59"/>
      <c r="D119" s="219"/>
      <c r="E119" s="219"/>
      <c r="F119" s="59"/>
      <c r="G119" s="59"/>
      <c r="H119" s="59"/>
      <c r="I119" s="59"/>
      <c r="J119" s="59"/>
      <c r="K119" s="498"/>
      <c r="L119" s="498"/>
      <c r="M119" s="110"/>
      <c r="N119" s="571"/>
      <c r="O119" s="587"/>
      <c r="P119" s="109"/>
      <c r="Q119" s="109"/>
      <c r="R119" s="20"/>
      <c r="S119" s="21"/>
      <c r="T119" s="21"/>
      <c r="U119" s="20"/>
      <c r="V119" s="21"/>
      <c r="W119" s="155"/>
      <c r="X119" s="212"/>
      <c r="Y119" s="212"/>
      <c r="Z119" s="213"/>
      <c r="AA119" s="20"/>
      <c r="AB119" s="21"/>
      <c r="AC119" s="21"/>
      <c r="AD119" s="20"/>
      <c r="AE119" s="21"/>
      <c r="AF119" s="21"/>
      <c r="AG119" s="20"/>
      <c r="AH119" s="21"/>
      <c r="AI119" s="155"/>
      <c r="AJ119" s="155"/>
    </row>
    <row r="120" spans="1:36" s="16" customFormat="1" ht="35.1" customHeight="1">
      <c r="A120" s="59"/>
      <c r="B120" s="391"/>
      <c r="C120" s="59"/>
      <c r="D120" s="219"/>
      <c r="E120" s="219"/>
      <c r="F120" s="59"/>
      <c r="G120" s="59"/>
      <c r="H120" s="59"/>
      <c r="I120" s="59"/>
      <c r="J120" s="59"/>
      <c r="K120" s="498"/>
      <c r="L120" s="498"/>
      <c r="M120" s="110"/>
      <c r="N120" s="571"/>
      <c r="O120" s="587"/>
      <c r="P120" s="109"/>
      <c r="Q120" s="109"/>
      <c r="R120" s="20"/>
      <c r="S120" s="21"/>
      <c r="T120" s="21"/>
      <c r="U120" s="20"/>
      <c r="V120" s="21"/>
      <c r="W120" s="155"/>
      <c r="X120" s="212"/>
      <c r="Y120" s="212"/>
      <c r="Z120" s="213"/>
      <c r="AA120" s="20"/>
      <c r="AB120" s="21"/>
      <c r="AC120" s="21"/>
      <c r="AD120" s="20"/>
      <c r="AE120" s="21"/>
      <c r="AF120" s="21"/>
      <c r="AG120" s="20"/>
      <c r="AH120" s="21"/>
      <c r="AI120" s="155"/>
      <c r="AJ120" s="155"/>
    </row>
    <row r="121" spans="1:36" s="16" customFormat="1" ht="35.1" customHeight="1">
      <c r="A121" s="59"/>
      <c r="B121" s="391"/>
      <c r="C121" s="59"/>
      <c r="D121" s="219"/>
      <c r="E121" s="219"/>
      <c r="F121" s="59"/>
      <c r="G121" s="59"/>
      <c r="H121" s="59"/>
      <c r="I121" s="59"/>
      <c r="J121" s="59"/>
      <c r="K121" s="498"/>
      <c r="L121" s="498"/>
      <c r="M121" s="110"/>
      <c r="N121" s="571"/>
      <c r="O121" s="587"/>
      <c r="P121" s="109"/>
      <c r="Q121" s="109"/>
      <c r="R121" s="20"/>
      <c r="S121" s="21"/>
      <c r="T121" s="21"/>
      <c r="U121" s="20"/>
      <c r="V121" s="21"/>
      <c r="W121" s="155"/>
      <c r="X121" s="212"/>
      <c r="Y121" s="212"/>
      <c r="Z121" s="213"/>
      <c r="AA121" s="20"/>
      <c r="AB121" s="21"/>
      <c r="AC121" s="21"/>
      <c r="AD121" s="20"/>
      <c r="AE121" s="21"/>
      <c r="AF121" s="21"/>
      <c r="AG121" s="20"/>
      <c r="AH121" s="21"/>
      <c r="AI121" s="155"/>
      <c r="AJ121" s="155"/>
    </row>
    <row r="122" spans="1:36" s="16" customFormat="1" ht="35.1" customHeight="1">
      <c r="A122" s="59"/>
      <c r="B122" s="391"/>
      <c r="C122" s="59"/>
      <c r="D122" s="219"/>
      <c r="E122" s="219"/>
      <c r="F122" s="59"/>
      <c r="G122" s="59"/>
      <c r="H122" s="59"/>
      <c r="I122" s="59"/>
      <c r="J122" s="59"/>
      <c r="K122" s="498"/>
      <c r="L122" s="498"/>
      <c r="M122" s="110"/>
      <c r="N122" s="571"/>
      <c r="O122" s="587"/>
      <c r="P122" s="109"/>
      <c r="Q122" s="109"/>
      <c r="R122" s="20"/>
      <c r="S122" s="21"/>
      <c r="T122" s="21"/>
      <c r="U122" s="20"/>
      <c r="V122" s="21"/>
      <c r="W122" s="155"/>
      <c r="X122" s="212"/>
      <c r="Y122" s="212"/>
      <c r="Z122" s="213"/>
      <c r="AA122" s="20"/>
      <c r="AB122" s="21"/>
      <c r="AC122" s="21"/>
      <c r="AD122" s="20"/>
      <c r="AE122" s="21"/>
      <c r="AF122" s="21"/>
      <c r="AG122" s="20"/>
      <c r="AH122" s="21"/>
      <c r="AI122" s="155"/>
      <c r="AJ122" s="155"/>
    </row>
    <row r="123" spans="1:36" s="16" customFormat="1" ht="35.1" customHeight="1">
      <c r="A123" s="59"/>
      <c r="B123" s="391"/>
      <c r="C123" s="59"/>
      <c r="D123" s="219"/>
      <c r="E123" s="219"/>
      <c r="F123" s="59"/>
      <c r="G123" s="59"/>
      <c r="H123" s="59"/>
      <c r="I123" s="59"/>
      <c r="J123" s="59"/>
      <c r="K123" s="498"/>
      <c r="L123" s="498"/>
      <c r="M123" s="110"/>
      <c r="N123" s="571"/>
      <c r="O123" s="587"/>
      <c r="P123" s="109"/>
      <c r="Q123" s="109"/>
      <c r="R123" s="20"/>
      <c r="S123" s="21"/>
      <c r="T123" s="21"/>
      <c r="U123" s="20"/>
      <c r="V123" s="21"/>
      <c r="W123" s="155"/>
      <c r="X123" s="212"/>
      <c r="Y123" s="212"/>
      <c r="Z123" s="213"/>
      <c r="AA123" s="20"/>
      <c r="AB123" s="21"/>
      <c r="AC123" s="21"/>
      <c r="AD123" s="20"/>
      <c r="AE123" s="21"/>
      <c r="AF123" s="21"/>
      <c r="AG123" s="20"/>
      <c r="AH123" s="21"/>
      <c r="AI123" s="155"/>
      <c r="AJ123" s="155"/>
    </row>
    <row r="124" spans="1:36" s="16" customFormat="1" ht="35.1" customHeight="1">
      <c r="A124" s="59"/>
      <c r="B124" s="391"/>
      <c r="C124" s="59"/>
      <c r="D124" s="219"/>
      <c r="E124" s="219"/>
      <c r="F124" s="59"/>
      <c r="G124" s="59"/>
      <c r="H124" s="59"/>
      <c r="I124" s="59"/>
      <c r="J124" s="59"/>
      <c r="K124" s="498"/>
      <c r="L124" s="498"/>
      <c r="M124" s="110"/>
      <c r="N124" s="571"/>
      <c r="O124" s="587"/>
      <c r="P124" s="109"/>
      <c r="Q124" s="109"/>
      <c r="R124" s="20"/>
      <c r="S124" s="21"/>
      <c r="T124" s="21"/>
      <c r="U124" s="20"/>
      <c r="V124" s="21"/>
      <c r="W124" s="155"/>
      <c r="X124" s="212"/>
      <c r="Y124" s="212"/>
      <c r="Z124" s="213"/>
      <c r="AA124" s="20"/>
      <c r="AB124" s="21"/>
      <c r="AC124" s="21"/>
      <c r="AD124" s="20"/>
      <c r="AE124" s="21"/>
      <c r="AF124" s="21"/>
      <c r="AG124" s="20"/>
      <c r="AH124" s="21"/>
      <c r="AI124" s="155"/>
      <c r="AJ124" s="155"/>
    </row>
    <row r="125" spans="1:36" s="16" customFormat="1" ht="35.1" customHeight="1">
      <c r="A125" s="59"/>
      <c r="B125" s="391"/>
      <c r="C125" s="59"/>
      <c r="D125" s="219"/>
      <c r="E125" s="219"/>
      <c r="F125" s="59"/>
      <c r="G125" s="59"/>
      <c r="H125" s="59"/>
      <c r="I125" s="59"/>
      <c r="J125" s="59"/>
      <c r="K125" s="498"/>
      <c r="L125" s="498"/>
      <c r="M125" s="110"/>
      <c r="N125" s="571"/>
      <c r="O125" s="587"/>
      <c r="P125" s="109"/>
      <c r="Q125" s="109"/>
      <c r="R125" s="20"/>
      <c r="S125" s="21"/>
      <c r="T125" s="21"/>
      <c r="U125" s="20"/>
      <c r="V125" s="21"/>
      <c r="W125" s="155"/>
      <c r="X125" s="212"/>
      <c r="Y125" s="212"/>
      <c r="Z125" s="213"/>
      <c r="AA125" s="20"/>
      <c r="AB125" s="21"/>
      <c r="AC125" s="21"/>
      <c r="AD125" s="20"/>
      <c r="AE125" s="21"/>
      <c r="AF125" s="21"/>
      <c r="AG125" s="20"/>
      <c r="AH125" s="21"/>
      <c r="AI125" s="155"/>
      <c r="AJ125" s="155"/>
    </row>
    <row r="126" spans="1:36" s="16" customFormat="1" ht="35.1" customHeight="1">
      <c r="A126" s="59"/>
      <c r="B126" s="391"/>
      <c r="C126" s="59"/>
      <c r="D126" s="219"/>
      <c r="E126" s="219"/>
      <c r="F126" s="59"/>
      <c r="G126" s="59"/>
      <c r="H126" s="59"/>
      <c r="I126" s="59"/>
      <c r="J126" s="59"/>
      <c r="K126" s="498"/>
      <c r="L126" s="498"/>
      <c r="M126" s="110"/>
      <c r="N126" s="571"/>
      <c r="O126" s="587"/>
      <c r="P126" s="109"/>
      <c r="Q126" s="109"/>
      <c r="R126" s="20"/>
      <c r="S126" s="21"/>
      <c r="T126" s="21"/>
      <c r="U126" s="20"/>
      <c r="V126" s="21"/>
      <c r="W126" s="155"/>
      <c r="X126" s="212"/>
      <c r="Y126" s="212"/>
      <c r="Z126" s="213"/>
      <c r="AA126" s="20"/>
      <c r="AB126" s="21"/>
      <c r="AC126" s="21"/>
      <c r="AD126" s="20"/>
      <c r="AE126" s="21"/>
      <c r="AF126" s="21"/>
      <c r="AG126" s="20"/>
      <c r="AH126" s="21"/>
      <c r="AI126" s="155"/>
      <c r="AJ126" s="155"/>
    </row>
    <row r="127" spans="1:36" s="16" customFormat="1" ht="35.1" customHeight="1">
      <c r="A127" s="59"/>
      <c r="B127" s="391"/>
      <c r="C127" s="59"/>
      <c r="D127" s="219"/>
      <c r="E127" s="219"/>
      <c r="F127" s="59"/>
      <c r="G127" s="59"/>
      <c r="H127" s="59"/>
      <c r="I127" s="59"/>
      <c r="J127" s="59"/>
      <c r="K127" s="498"/>
      <c r="L127" s="498"/>
      <c r="M127" s="110"/>
      <c r="N127" s="571"/>
      <c r="O127" s="587"/>
      <c r="P127" s="109"/>
      <c r="Q127" s="109"/>
      <c r="R127" s="20"/>
      <c r="S127" s="21"/>
      <c r="T127" s="21"/>
      <c r="U127" s="20"/>
      <c r="V127" s="21"/>
      <c r="W127" s="155"/>
      <c r="X127" s="212"/>
      <c r="Y127" s="212"/>
      <c r="Z127" s="213"/>
      <c r="AA127" s="20"/>
      <c r="AB127" s="21"/>
      <c r="AC127" s="21"/>
      <c r="AD127" s="20"/>
      <c r="AE127" s="21"/>
      <c r="AF127" s="21"/>
      <c r="AG127" s="20"/>
      <c r="AH127" s="21"/>
      <c r="AI127" s="155"/>
      <c r="AJ127" s="155"/>
    </row>
    <row r="128" spans="1:36" s="16" customFormat="1" ht="35.1" customHeight="1">
      <c r="A128" s="59"/>
      <c r="B128" s="391"/>
      <c r="C128" s="59"/>
      <c r="D128" s="219"/>
      <c r="E128" s="219"/>
      <c r="F128" s="59"/>
      <c r="G128" s="59"/>
      <c r="H128" s="59"/>
      <c r="I128" s="59"/>
      <c r="J128" s="59"/>
      <c r="K128" s="498"/>
      <c r="L128" s="498"/>
      <c r="M128" s="110"/>
      <c r="N128" s="571"/>
      <c r="O128" s="587"/>
      <c r="P128" s="109"/>
      <c r="Q128" s="109"/>
      <c r="R128" s="20"/>
      <c r="S128" s="21"/>
      <c r="T128" s="21"/>
      <c r="U128" s="20"/>
      <c r="V128" s="21"/>
      <c r="W128" s="155"/>
      <c r="X128" s="212"/>
      <c r="Y128" s="212"/>
      <c r="Z128" s="213"/>
      <c r="AA128" s="20"/>
      <c r="AB128" s="21"/>
      <c r="AC128" s="21"/>
      <c r="AD128" s="20"/>
      <c r="AE128" s="21"/>
      <c r="AF128" s="21"/>
      <c r="AG128" s="20"/>
      <c r="AH128" s="21"/>
      <c r="AI128" s="155"/>
      <c r="AJ128" s="155"/>
    </row>
    <row r="129" spans="1:36" s="16" customFormat="1" ht="35.1" customHeight="1">
      <c r="A129" s="59"/>
      <c r="B129" s="391"/>
      <c r="C129" s="59"/>
      <c r="D129" s="219"/>
      <c r="E129" s="219"/>
      <c r="F129" s="59"/>
      <c r="G129" s="59"/>
      <c r="H129" s="59"/>
      <c r="I129" s="59"/>
      <c r="J129" s="59"/>
      <c r="K129" s="498"/>
      <c r="L129" s="498"/>
      <c r="M129" s="110"/>
      <c r="N129" s="571"/>
      <c r="O129" s="587"/>
      <c r="P129" s="109"/>
      <c r="Q129" s="109"/>
      <c r="R129" s="20"/>
      <c r="S129" s="21"/>
      <c r="T129" s="21"/>
      <c r="U129" s="20"/>
      <c r="V129" s="21"/>
      <c r="W129" s="155"/>
      <c r="X129" s="212"/>
      <c r="Y129" s="212"/>
      <c r="Z129" s="213"/>
      <c r="AA129" s="20"/>
      <c r="AB129" s="21"/>
      <c r="AC129" s="21"/>
      <c r="AD129" s="20"/>
      <c r="AE129" s="21"/>
      <c r="AF129" s="21"/>
      <c r="AG129" s="20"/>
      <c r="AH129" s="21"/>
      <c r="AI129" s="155"/>
      <c r="AJ129" s="155"/>
    </row>
    <row r="130" spans="1:36" s="16" customFormat="1" ht="35.1" customHeight="1">
      <c r="A130" s="59"/>
      <c r="B130" s="391"/>
      <c r="C130" s="59"/>
      <c r="D130" s="219"/>
      <c r="E130" s="219"/>
      <c r="F130" s="59"/>
      <c r="G130" s="59"/>
      <c r="H130" s="59"/>
      <c r="I130" s="59"/>
      <c r="J130" s="59"/>
      <c r="K130" s="498"/>
      <c r="L130" s="498"/>
      <c r="M130" s="110"/>
      <c r="N130" s="571"/>
      <c r="O130" s="587"/>
      <c r="P130" s="109"/>
      <c r="Q130" s="109"/>
      <c r="R130" s="20"/>
      <c r="S130" s="21"/>
      <c r="T130" s="21"/>
      <c r="U130" s="20"/>
      <c r="V130" s="21"/>
      <c r="W130" s="155"/>
      <c r="X130" s="212"/>
      <c r="Y130" s="212"/>
      <c r="Z130" s="213"/>
      <c r="AA130" s="20"/>
      <c r="AB130" s="21"/>
      <c r="AC130" s="21"/>
      <c r="AD130" s="20"/>
      <c r="AE130" s="21"/>
      <c r="AF130" s="21"/>
      <c r="AG130" s="20"/>
      <c r="AH130" s="21"/>
      <c r="AI130" s="155"/>
      <c r="AJ130" s="155"/>
    </row>
    <row r="131" spans="1:36" s="16" customFormat="1" ht="35.1" customHeight="1">
      <c r="A131" s="59"/>
      <c r="B131" s="391"/>
      <c r="C131" s="59"/>
      <c r="D131" s="219"/>
      <c r="E131" s="219"/>
      <c r="F131" s="59"/>
      <c r="G131" s="59"/>
      <c r="H131" s="59"/>
      <c r="I131" s="59"/>
      <c r="J131" s="59"/>
      <c r="K131" s="498"/>
      <c r="L131" s="498"/>
      <c r="M131" s="110"/>
      <c r="N131" s="571"/>
      <c r="O131" s="587"/>
      <c r="P131" s="109"/>
      <c r="Q131" s="109"/>
      <c r="R131" s="20"/>
      <c r="S131" s="21"/>
      <c r="T131" s="21"/>
      <c r="U131" s="20"/>
      <c r="V131" s="21"/>
      <c r="W131" s="155"/>
      <c r="X131" s="212"/>
      <c r="Y131" s="212"/>
      <c r="Z131" s="213"/>
      <c r="AA131" s="20"/>
      <c r="AB131" s="21"/>
      <c r="AC131" s="21"/>
      <c r="AD131" s="20"/>
      <c r="AE131" s="21"/>
      <c r="AF131" s="21"/>
      <c r="AG131" s="20"/>
      <c r="AH131" s="21"/>
      <c r="AI131" s="155"/>
      <c r="AJ131" s="155"/>
    </row>
    <row r="132" spans="1:36" s="16" customFormat="1" ht="35.1" customHeight="1">
      <c r="A132" s="59"/>
      <c r="B132" s="391"/>
      <c r="C132" s="59"/>
      <c r="D132" s="219"/>
      <c r="E132" s="219"/>
      <c r="F132" s="59"/>
      <c r="G132" s="59"/>
      <c r="H132" s="59"/>
      <c r="I132" s="59"/>
      <c r="J132" s="59"/>
      <c r="K132" s="498"/>
      <c r="L132" s="498"/>
      <c r="M132" s="110"/>
      <c r="N132" s="571"/>
      <c r="O132" s="587"/>
      <c r="P132" s="109"/>
      <c r="Q132" s="109"/>
      <c r="R132" s="20"/>
      <c r="S132" s="21"/>
      <c r="T132" s="21"/>
      <c r="U132" s="20"/>
      <c r="V132" s="21"/>
      <c r="W132" s="155"/>
      <c r="X132" s="212"/>
      <c r="Y132" s="212"/>
      <c r="Z132" s="213"/>
      <c r="AA132" s="20"/>
      <c r="AB132" s="21"/>
      <c r="AC132" s="21"/>
      <c r="AD132" s="20"/>
      <c r="AE132" s="21"/>
      <c r="AF132" s="21"/>
      <c r="AG132" s="20"/>
      <c r="AH132" s="21"/>
      <c r="AI132" s="155"/>
      <c r="AJ132" s="155"/>
    </row>
    <row r="133" spans="1:36" s="16" customFormat="1" ht="35.1" customHeight="1">
      <c r="A133" s="59"/>
      <c r="B133" s="391"/>
      <c r="C133" s="59"/>
      <c r="D133" s="219"/>
      <c r="E133" s="219"/>
      <c r="F133" s="59"/>
      <c r="G133" s="59"/>
      <c r="H133" s="59"/>
      <c r="I133" s="59"/>
      <c r="J133" s="59"/>
      <c r="K133" s="498"/>
      <c r="L133" s="498"/>
      <c r="M133" s="110"/>
      <c r="N133" s="571"/>
      <c r="O133" s="587"/>
      <c r="P133" s="109"/>
      <c r="Q133" s="109"/>
      <c r="R133" s="20"/>
      <c r="S133" s="21"/>
      <c r="T133" s="21"/>
      <c r="U133" s="20"/>
      <c r="V133" s="21"/>
      <c r="W133" s="155"/>
      <c r="X133" s="212"/>
      <c r="Y133" s="212"/>
      <c r="Z133" s="213"/>
      <c r="AA133" s="20"/>
      <c r="AB133" s="21"/>
      <c r="AC133" s="21"/>
      <c r="AD133" s="20"/>
      <c r="AE133" s="21"/>
      <c r="AF133" s="21"/>
      <c r="AG133" s="20"/>
      <c r="AH133" s="21"/>
      <c r="AI133" s="155"/>
      <c r="AJ133" s="155"/>
    </row>
    <row r="134" spans="1:36" s="16" customFormat="1" ht="35.1" customHeight="1">
      <c r="A134" s="59"/>
      <c r="B134" s="391"/>
      <c r="C134" s="59"/>
      <c r="D134" s="219"/>
      <c r="E134" s="219"/>
      <c r="F134" s="59"/>
      <c r="G134" s="59"/>
      <c r="H134" s="59"/>
      <c r="I134" s="59"/>
      <c r="J134" s="59"/>
      <c r="K134" s="498"/>
      <c r="L134" s="498"/>
      <c r="M134" s="110"/>
      <c r="N134" s="571"/>
      <c r="O134" s="587"/>
      <c r="P134" s="109"/>
      <c r="Q134" s="109"/>
      <c r="R134" s="20"/>
      <c r="S134" s="21"/>
      <c r="T134" s="21"/>
      <c r="U134" s="20"/>
      <c r="V134" s="21"/>
      <c r="W134" s="155"/>
      <c r="X134" s="212"/>
      <c r="Y134" s="212"/>
      <c r="Z134" s="213"/>
      <c r="AA134" s="20"/>
      <c r="AB134" s="21"/>
      <c r="AC134" s="21"/>
      <c r="AD134" s="20"/>
      <c r="AE134" s="21"/>
      <c r="AF134" s="21"/>
      <c r="AG134" s="20"/>
      <c r="AH134" s="21"/>
      <c r="AI134" s="155"/>
      <c r="AJ134" s="155"/>
    </row>
    <row r="135" spans="1:36" s="16" customFormat="1" ht="35.1" customHeight="1">
      <c r="A135" s="59"/>
      <c r="B135" s="391"/>
      <c r="C135" s="59"/>
      <c r="D135" s="219"/>
      <c r="E135" s="219"/>
      <c r="F135" s="59"/>
      <c r="G135" s="59"/>
      <c r="H135" s="59"/>
      <c r="I135" s="59"/>
      <c r="J135" s="59"/>
      <c r="K135" s="498"/>
      <c r="L135" s="498"/>
      <c r="M135" s="110"/>
      <c r="N135" s="571"/>
      <c r="O135" s="587"/>
      <c r="P135" s="109"/>
      <c r="Q135" s="109"/>
      <c r="R135" s="20"/>
      <c r="S135" s="21"/>
      <c r="T135" s="21"/>
      <c r="U135" s="20"/>
      <c r="V135" s="21"/>
      <c r="W135" s="155"/>
      <c r="X135" s="212"/>
      <c r="Y135" s="212"/>
      <c r="Z135" s="213"/>
      <c r="AA135" s="20"/>
      <c r="AB135" s="21"/>
      <c r="AC135" s="21"/>
      <c r="AD135" s="20"/>
      <c r="AE135" s="21"/>
      <c r="AF135" s="21"/>
      <c r="AG135" s="20"/>
      <c r="AH135" s="21"/>
      <c r="AI135" s="155"/>
      <c r="AJ135" s="155"/>
    </row>
    <row r="136" spans="1:36" s="16" customFormat="1" ht="35.1" customHeight="1">
      <c r="A136" s="59"/>
      <c r="B136" s="391"/>
      <c r="C136" s="59"/>
      <c r="D136" s="219"/>
      <c r="E136" s="219"/>
      <c r="F136" s="59"/>
      <c r="G136" s="59"/>
      <c r="H136" s="59"/>
      <c r="I136" s="59"/>
      <c r="J136" s="59"/>
      <c r="K136" s="498"/>
      <c r="L136" s="498"/>
      <c r="M136" s="110"/>
      <c r="N136" s="571"/>
      <c r="O136" s="587"/>
      <c r="P136" s="109"/>
      <c r="Q136" s="109"/>
      <c r="R136" s="20"/>
      <c r="S136" s="21"/>
      <c r="T136" s="21"/>
      <c r="U136" s="20"/>
      <c r="V136" s="21"/>
      <c r="W136" s="155"/>
      <c r="X136" s="212"/>
      <c r="Y136" s="212"/>
      <c r="Z136" s="213"/>
      <c r="AA136" s="20"/>
      <c r="AB136" s="21"/>
      <c r="AC136" s="21"/>
      <c r="AD136" s="20"/>
      <c r="AE136" s="21"/>
      <c r="AF136" s="21"/>
      <c r="AG136" s="20"/>
      <c r="AH136" s="21"/>
      <c r="AI136" s="155"/>
      <c r="AJ136" s="155"/>
    </row>
    <row r="137" spans="1:36" s="16" customFormat="1" ht="35.1" customHeight="1">
      <c r="A137" s="59"/>
      <c r="B137" s="391"/>
      <c r="C137" s="59"/>
      <c r="D137" s="219"/>
      <c r="E137" s="219"/>
      <c r="F137" s="59"/>
      <c r="G137" s="59"/>
      <c r="H137" s="59"/>
      <c r="I137" s="59"/>
      <c r="J137" s="59"/>
      <c r="K137" s="498"/>
      <c r="L137" s="498"/>
      <c r="M137" s="110"/>
      <c r="N137" s="571"/>
      <c r="O137" s="587"/>
      <c r="P137" s="109"/>
      <c r="Q137" s="109"/>
      <c r="R137" s="20"/>
      <c r="S137" s="21"/>
      <c r="T137" s="21"/>
      <c r="U137" s="20"/>
      <c r="V137" s="21"/>
      <c r="W137" s="155"/>
      <c r="X137" s="212"/>
      <c r="Y137" s="212"/>
      <c r="Z137" s="213"/>
      <c r="AA137" s="20"/>
      <c r="AB137" s="21"/>
      <c r="AC137" s="21"/>
      <c r="AD137" s="20"/>
      <c r="AE137" s="21"/>
      <c r="AF137" s="21"/>
      <c r="AG137" s="20"/>
      <c r="AH137" s="21"/>
      <c r="AI137" s="155"/>
      <c r="AJ137" s="155"/>
    </row>
    <row r="138" spans="1:36" s="16" customFormat="1" ht="35.1" customHeight="1">
      <c r="A138" s="59"/>
      <c r="B138" s="391"/>
      <c r="C138" s="59"/>
      <c r="D138" s="219"/>
      <c r="E138" s="219"/>
      <c r="F138" s="59"/>
      <c r="G138" s="59"/>
      <c r="H138" s="59"/>
      <c r="I138" s="59"/>
      <c r="J138" s="59"/>
      <c r="K138" s="498"/>
      <c r="L138" s="498"/>
      <c r="M138" s="110"/>
      <c r="N138" s="571"/>
      <c r="O138" s="587"/>
      <c r="P138" s="109"/>
      <c r="Q138" s="109"/>
      <c r="R138" s="20"/>
      <c r="S138" s="21"/>
      <c r="T138" s="21"/>
      <c r="U138" s="20"/>
      <c r="V138" s="21"/>
      <c r="W138" s="155"/>
      <c r="X138" s="212"/>
      <c r="Y138" s="212"/>
      <c r="Z138" s="213"/>
      <c r="AA138" s="20"/>
      <c r="AB138" s="21"/>
      <c r="AC138" s="21"/>
      <c r="AD138" s="20"/>
      <c r="AE138" s="21"/>
      <c r="AF138" s="21"/>
      <c r="AG138" s="20"/>
      <c r="AH138" s="21"/>
      <c r="AI138" s="155"/>
      <c r="AJ138" s="155"/>
    </row>
    <row r="139" spans="1:36" s="16" customFormat="1" ht="35.1" customHeight="1">
      <c r="A139" s="59"/>
      <c r="B139" s="391"/>
      <c r="C139" s="59"/>
      <c r="D139" s="219"/>
      <c r="E139" s="219"/>
      <c r="F139" s="59"/>
      <c r="G139" s="59"/>
      <c r="H139" s="59"/>
      <c r="I139" s="59"/>
      <c r="J139" s="59"/>
      <c r="K139" s="498"/>
      <c r="L139" s="498"/>
      <c r="M139" s="110"/>
      <c r="N139" s="571"/>
      <c r="O139" s="587"/>
      <c r="P139" s="109"/>
      <c r="Q139" s="109"/>
      <c r="R139" s="20"/>
      <c r="S139" s="21"/>
      <c r="T139" s="21"/>
      <c r="U139" s="20"/>
      <c r="V139" s="21"/>
      <c r="W139" s="155"/>
      <c r="X139" s="212"/>
      <c r="Y139" s="212"/>
      <c r="Z139" s="213"/>
      <c r="AA139" s="20"/>
      <c r="AB139" s="21"/>
      <c r="AC139" s="21"/>
      <c r="AD139" s="20"/>
      <c r="AE139" s="21"/>
      <c r="AF139" s="21"/>
      <c r="AG139" s="20"/>
      <c r="AH139" s="21"/>
      <c r="AI139" s="155"/>
      <c r="AJ139" s="155"/>
    </row>
    <row r="140" spans="1:36" s="16" customFormat="1" ht="35.1" customHeight="1">
      <c r="A140" s="59"/>
      <c r="B140" s="391"/>
      <c r="C140" s="59"/>
      <c r="D140" s="219"/>
      <c r="E140" s="219"/>
      <c r="F140" s="59"/>
      <c r="G140" s="59"/>
      <c r="H140" s="59"/>
      <c r="I140" s="59"/>
      <c r="J140" s="59"/>
      <c r="K140" s="498"/>
      <c r="L140" s="498"/>
      <c r="M140" s="110"/>
      <c r="N140" s="571"/>
      <c r="O140" s="587"/>
      <c r="P140" s="109"/>
      <c r="Q140" s="109"/>
      <c r="R140" s="20"/>
      <c r="S140" s="21"/>
      <c r="T140" s="21"/>
      <c r="U140" s="20"/>
      <c r="V140" s="21"/>
      <c r="W140" s="155"/>
      <c r="X140" s="212"/>
      <c r="Y140" s="212"/>
      <c r="Z140" s="213"/>
      <c r="AA140" s="20"/>
      <c r="AB140" s="21"/>
      <c r="AC140" s="21"/>
      <c r="AD140" s="20"/>
      <c r="AE140" s="21"/>
      <c r="AF140" s="21"/>
      <c r="AG140" s="20"/>
      <c r="AH140" s="21"/>
      <c r="AI140" s="155"/>
      <c r="AJ140" s="155"/>
    </row>
    <row r="141" spans="1:36" ht="35.1" customHeight="1">
      <c r="A141" s="59"/>
      <c r="B141" s="391"/>
      <c r="C141" s="59"/>
      <c r="D141" s="219"/>
      <c r="E141" s="219"/>
      <c r="F141" s="59"/>
      <c r="G141" s="59"/>
      <c r="H141" s="59"/>
      <c r="I141" s="59"/>
      <c r="J141" s="59"/>
      <c r="K141" s="498"/>
      <c r="L141" s="498"/>
      <c r="M141" s="110"/>
      <c r="N141" s="571"/>
      <c r="O141" s="587"/>
      <c r="P141" s="105"/>
      <c r="Q141" s="105"/>
      <c r="R141" s="23"/>
      <c r="S141" s="24"/>
      <c r="T141" s="24"/>
      <c r="W141" s="150"/>
      <c r="AI141" s="150"/>
      <c r="AJ141" s="150"/>
    </row>
    <row r="142" spans="1:36" ht="35.1" customHeight="1">
      <c r="A142" s="59"/>
      <c r="B142" s="391"/>
      <c r="C142" s="59"/>
      <c r="D142" s="219"/>
      <c r="E142" s="219"/>
      <c r="F142" s="59"/>
      <c r="G142" s="59"/>
      <c r="H142" s="59"/>
      <c r="I142" s="59"/>
      <c r="J142" s="59"/>
      <c r="K142" s="498"/>
      <c r="L142" s="498"/>
      <c r="M142" s="110"/>
      <c r="N142" s="571"/>
      <c r="O142" s="587"/>
      <c r="P142" s="105"/>
      <c r="Q142" s="105"/>
      <c r="R142" s="23"/>
      <c r="S142" s="24"/>
      <c r="T142" s="24"/>
      <c r="W142" s="150"/>
      <c r="AI142" s="150"/>
      <c r="AJ142" s="150"/>
    </row>
    <row r="143" spans="1:36" ht="35.1" customHeight="1">
      <c r="A143" s="59"/>
      <c r="B143" s="391"/>
      <c r="C143" s="59"/>
      <c r="D143" s="219"/>
      <c r="E143" s="219"/>
      <c r="F143" s="59"/>
      <c r="G143" s="59"/>
      <c r="H143" s="59"/>
      <c r="I143" s="59"/>
      <c r="J143" s="59"/>
      <c r="K143" s="498"/>
      <c r="L143" s="498"/>
      <c r="M143" s="110"/>
      <c r="N143" s="571"/>
      <c r="O143" s="587"/>
      <c r="P143" s="105"/>
      <c r="Q143" s="105"/>
      <c r="R143" s="23"/>
      <c r="S143" s="24"/>
      <c r="T143" s="24"/>
      <c r="W143" s="150"/>
      <c r="AI143" s="150"/>
      <c r="AJ143" s="150"/>
    </row>
    <row r="144" spans="1:36" ht="35.1" customHeight="1">
      <c r="A144" s="59"/>
      <c r="B144" s="391"/>
      <c r="C144" s="59"/>
      <c r="D144" s="219"/>
      <c r="E144" s="219"/>
      <c r="F144" s="59"/>
      <c r="G144" s="59"/>
      <c r="H144" s="59"/>
      <c r="I144" s="59"/>
      <c r="J144" s="59"/>
      <c r="K144" s="498"/>
      <c r="L144" s="498"/>
      <c r="M144" s="110"/>
      <c r="N144" s="571"/>
      <c r="O144" s="587"/>
      <c r="P144" s="105"/>
      <c r="Q144" s="105"/>
      <c r="R144" s="23"/>
      <c r="S144" s="24"/>
      <c r="T144" s="24"/>
      <c r="W144" s="150"/>
      <c r="AI144" s="150"/>
      <c r="AJ144" s="150"/>
    </row>
    <row r="145" spans="1:36" ht="35.1" customHeight="1">
      <c r="A145" s="59"/>
      <c r="B145" s="391"/>
      <c r="C145" s="59"/>
      <c r="D145" s="219"/>
      <c r="E145" s="219"/>
      <c r="F145" s="59"/>
      <c r="G145" s="59"/>
      <c r="H145" s="59"/>
      <c r="I145" s="59"/>
      <c r="J145" s="59"/>
      <c r="K145" s="498"/>
      <c r="L145" s="498"/>
      <c r="M145" s="110"/>
      <c r="N145" s="571"/>
      <c r="O145" s="587"/>
      <c r="P145" s="105"/>
      <c r="Q145" s="105"/>
      <c r="R145" s="23"/>
      <c r="S145" s="24"/>
      <c r="T145" s="24"/>
      <c r="W145" s="150"/>
      <c r="AI145" s="150"/>
      <c r="AJ145" s="150"/>
    </row>
    <row r="146" spans="1:36" ht="35.1" customHeight="1">
      <c r="A146" s="59"/>
      <c r="B146" s="391"/>
      <c r="C146" s="59"/>
      <c r="D146" s="219"/>
      <c r="E146" s="219"/>
      <c r="F146" s="59"/>
      <c r="G146" s="59"/>
      <c r="H146" s="59"/>
      <c r="I146" s="59"/>
      <c r="J146" s="59"/>
      <c r="K146" s="498"/>
      <c r="L146" s="498"/>
      <c r="M146" s="110"/>
      <c r="N146" s="571"/>
      <c r="O146" s="587"/>
      <c r="P146" s="105"/>
      <c r="Q146" s="105"/>
      <c r="R146" s="23"/>
      <c r="S146" s="24"/>
      <c r="T146" s="24"/>
      <c r="W146" s="150"/>
      <c r="AI146" s="150"/>
      <c r="AJ146" s="150"/>
    </row>
    <row r="147" spans="1:36" ht="35.1" customHeight="1">
      <c r="A147" s="59"/>
      <c r="B147" s="391"/>
      <c r="C147" s="59"/>
      <c r="D147" s="219"/>
      <c r="E147" s="219"/>
      <c r="F147" s="59"/>
      <c r="G147" s="59"/>
      <c r="H147" s="59"/>
      <c r="I147" s="59"/>
      <c r="J147" s="59"/>
      <c r="K147" s="498"/>
      <c r="L147" s="498"/>
      <c r="M147" s="110"/>
      <c r="N147" s="571"/>
      <c r="O147" s="587"/>
      <c r="P147" s="105"/>
      <c r="Q147" s="105"/>
      <c r="R147" s="23"/>
      <c r="S147" s="24"/>
      <c r="T147" s="24"/>
      <c r="W147" s="150"/>
      <c r="AI147" s="150"/>
      <c r="AJ147" s="150"/>
    </row>
    <row r="148" spans="1:36" ht="35.1" customHeight="1">
      <c r="A148" s="59"/>
      <c r="B148" s="391"/>
      <c r="C148" s="59"/>
      <c r="D148" s="219"/>
      <c r="E148" s="219"/>
      <c r="F148" s="59"/>
      <c r="G148" s="59"/>
      <c r="H148" s="59"/>
      <c r="I148" s="59"/>
      <c r="J148" s="59"/>
      <c r="K148" s="498"/>
      <c r="L148" s="498"/>
      <c r="M148" s="110"/>
      <c r="N148" s="571"/>
      <c r="O148" s="587"/>
      <c r="P148" s="105"/>
      <c r="Q148" s="105"/>
      <c r="R148" s="23"/>
      <c r="S148" s="24"/>
      <c r="T148" s="24"/>
      <c r="W148" s="150"/>
      <c r="AI148" s="150"/>
      <c r="AJ148" s="150"/>
    </row>
    <row r="149" spans="1:36" ht="35.1" customHeight="1">
      <c r="A149" s="59"/>
      <c r="B149" s="391"/>
      <c r="C149" s="59"/>
      <c r="D149" s="219"/>
      <c r="E149" s="219"/>
      <c r="F149" s="59"/>
      <c r="G149" s="59"/>
      <c r="H149" s="59"/>
      <c r="I149" s="59"/>
      <c r="J149" s="59"/>
      <c r="K149" s="498"/>
      <c r="L149" s="498"/>
      <c r="M149" s="110"/>
      <c r="N149" s="571"/>
      <c r="O149" s="587"/>
      <c r="P149" s="105"/>
      <c r="Q149" s="105"/>
      <c r="R149" s="23"/>
      <c r="S149" s="24"/>
      <c r="T149" s="24"/>
      <c r="W149" s="150"/>
      <c r="AI149" s="150"/>
      <c r="AJ149" s="150"/>
    </row>
    <row r="150" spans="1:36" ht="35.1" customHeight="1">
      <c r="A150" s="59"/>
      <c r="B150" s="391"/>
      <c r="C150" s="59"/>
      <c r="D150" s="219"/>
      <c r="E150" s="219"/>
      <c r="F150" s="59"/>
      <c r="G150" s="59"/>
      <c r="H150" s="59"/>
      <c r="I150" s="59"/>
      <c r="J150" s="59"/>
      <c r="K150" s="498"/>
      <c r="L150" s="498"/>
      <c r="M150" s="110"/>
      <c r="N150" s="571"/>
      <c r="O150" s="587"/>
      <c r="P150" s="105"/>
      <c r="Q150" s="105"/>
      <c r="R150" s="23"/>
      <c r="S150" s="24"/>
      <c r="T150" s="24"/>
      <c r="W150" s="150"/>
      <c r="AI150" s="150"/>
      <c r="AJ150" s="150"/>
    </row>
    <row r="151" spans="1:36" ht="35.1" customHeight="1">
      <c r="A151" s="59"/>
      <c r="B151" s="391"/>
      <c r="C151" s="59"/>
      <c r="D151" s="219"/>
      <c r="E151" s="219"/>
      <c r="F151" s="59"/>
      <c r="G151" s="59"/>
      <c r="H151" s="59"/>
      <c r="I151" s="59"/>
      <c r="J151" s="59"/>
      <c r="K151" s="498"/>
      <c r="L151" s="498"/>
      <c r="M151" s="110"/>
      <c r="N151" s="571"/>
      <c r="O151" s="587"/>
      <c r="P151" s="105"/>
      <c r="Q151" s="105"/>
      <c r="R151" s="23"/>
      <c r="S151" s="24"/>
      <c r="T151" s="24"/>
      <c r="W151" s="150"/>
      <c r="AI151" s="150"/>
      <c r="AJ151" s="150"/>
    </row>
    <row r="152" spans="1:36" ht="35.1" customHeight="1">
      <c r="A152" s="59"/>
      <c r="B152" s="391"/>
      <c r="C152" s="59"/>
      <c r="D152" s="219"/>
      <c r="E152" s="219"/>
      <c r="F152" s="59"/>
      <c r="G152" s="59"/>
      <c r="H152" s="59"/>
      <c r="I152" s="59"/>
      <c r="J152" s="59"/>
      <c r="K152" s="498"/>
      <c r="L152" s="498"/>
      <c r="M152" s="110"/>
      <c r="N152" s="571"/>
      <c r="O152" s="587"/>
      <c r="P152" s="105"/>
      <c r="Q152" s="105"/>
      <c r="R152" s="23"/>
      <c r="S152" s="24"/>
      <c r="T152" s="24"/>
      <c r="W152" s="150"/>
      <c r="AI152" s="150"/>
      <c r="AJ152" s="150"/>
    </row>
    <row r="153" spans="1:36" ht="35.1" customHeight="1">
      <c r="A153" s="59"/>
      <c r="B153" s="391"/>
      <c r="C153" s="59"/>
      <c r="D153" s="219"/>
      <c r="E153" s="219"/>
      <c r="F153" s="59"/>
      <c r="G153" s="59"/>
      <c r="H153" s="59"/>
      <c r="I153" s="59"/>
      <c r="J153" s="59"/>
      <c r="K153" s="498"/>
      <c r="L153" s="498"/>
      <c r="M153" s="110"/>
      <c r="N153" s="571"/>
      <c r="O153" s="587"/>
      <c r="P153" s="105"/>
      <c r="Q153" s="105"/>
      <c r="R153" s="23"/>
      <c r="S153" s="24"/>
      <c r="T153" s="24"/>
      <c r="W153" s="150"/>
      <c r="AI153" s="150"/>
      <c r="AJ153" s="150"/>
    </row>
    <row r="154" spans="1:36" ht="35.1" customHeight="1">
      <c r="A154" s="59"/>
      <c r="B154" s="391"/>
      <c r="C154" s="59"/>
      <c r="D154" s="219"/>
      <c r="E154" s="219"/>
      <c r="F154" s="59"/>
      <c r="G154" s="59"/>
      <c r="H154" s="59"/>
      <c r="I154" s="59"/>
      <c r="J154" s="59"/>
      <c r="K154" s="498"/>
      <c r="L154" s="498"/>
      <c r="M154" s="110"/>
      <c r="N154" s="571"/>
      <c r="O154" s="587"/>
      <c r="P154" s="105"/>
      <c r="Q154" s="105"/>
      <c r="R154" s="23"/>
      <c r="S154" s="24"/>
      <c r="T154" s="24"/>
      <c r="W154" s="150"/>
      <c r="AI154" s="150"/>
      <c r="AJ154" s="150"/>
    </row>
    <row r="155" spans="1:36" ht="35.1" customHeight="1">
      <c r="A155" s="59"/>
      <c r="B155" s="391"/>
      <c r="C155" s="59"/>
      <c r="D155" s="219"/>
      <c r="E155" s="219"/>
      <c r="F155" s="59"/>
      <c r="G155" s="59"/>
      <c r="H155" s="59"/>
      <c r="I155" s="59"/>
      <c r="J155" s="59"/>
      <c r="K155" s="498"/>
      <c r="L155" s="498"/>
      <c r="M155" s="110"/>
      <c r="N155" s="571"/>
      <c r="O155" s="587"/>
      <c r="P155" s="105"/>
      <c r="Q155" s="105"/>
      <c r="R155" s="23"/>
      <c r="S155" s="24"/>
      <c r="T155" s="24"/>
      <c r="W155" s="150"/>
      <c r="AI155" s="150"/>
      <c r="AJ155" s="150"/>
    </row>
    <row r="156" spans="1:36" ht="35.1" customHeight="1">
      <c r="A156" s="59"/>
      <c r="B156" s="391"/>
      <c r="C156" s="59"/>
      <c r="D156" s="219"/>
      <c r="E156" s="219"/>
      <c r="F156" s="59"/>
      <c r="G156" s="59"/>
      <c r="H156" s="59"/>
      <c r="I156" s="59"/>
      <c r="J156" s="59"/>
      <c r="K156" s="498"/>
      <c r="L156" s="498"/>
      <c r="M156" s="110"/>
      <c r="N156" s="571"/>
      <c r="O156" s="587"/>
      <c r="P156" s="105"/>
      <c r="Q156" s="105"/>
      <c r="R156" s="23"/>
      <c r="S156" s="24"/>
      <c r="T156" s="24"/>
      <c r="W156" s="150"/>
      <c r="AI156" s="150"/>
      <c r="AJ156" s="150"/>
    </row>
    <row r="157" spans="1:36" ht="35.1" customHeight="1">
      <c r="A157" s="59"/>
      <c r="B157" s="391"/>
      <c r="C157" s="59"/>
      <c r="D157" s="219"/>
      <c r="E157" s="219"/>
      <c r="F157" s="59"/>
      <c r="G157" s="59"/>
      <c r="H157" s="59"/>
      <c r="I157" s="59"/>
      <c r="J157" s="59"/>
      <c r="K157" s="498"/>
      <c r="L157" s="498"/>
      <c r="M157" s="110"/>
      <c r="N157" s="571"/>
      <c r="O157" s="587"/>
      <c r="P157" s="105"/>
      <c r="Q157" s="105"/>
      <c r="R157" s="23"/>
      <c r="S157" s="24"/>
      <c r="T157" s="24"/>
      <c r="W157" s="150"/>
      <c r="AI157" s="150"/>
      <c r="AJ157" s="150"/>
    </row>
    <row r="158" spans="1:36" ht="35.1" customHeight="1">
      <c r="A158" s="59"/>
      <c r="B158" s="391"/>
      <c r="C158" s="59"/>
      <c r="D158" s="219"/>
      <c r="E158" s="219"/>
      <c r="F158" s="59"/>
      <c r="G158" s="59"/>
      <c r="H158" s="59"/>
      <c r="I158" s="59"/>
      <c r="J158" s="59"/>
      <c r="K158" s="498"/>
      <c r="L158" s="498"/>
      <c r="M158" s="110"/>
      <c r="N158" s="571"/>
      <c r="O158" s="587"/>
      <c r="P158" s="105"/>
      <c r="Q158" s="105"/>
      <c r="R158" s="23"/>
      <c r="S158" s="24"/>
      <c r="T158" s="24"/>
      <c r="W158" s="150"/>
      <c r="AI158" s="150"/>
      <c r="AJ158" s="150"/>
    </row>
    <row r="159" spans="1:36" ht="35.1" customHeight="1">
      <c r="A159" s="59"/>
      <c r="B159" s="391"/>
      <c r="C159" s="59"/>
      <c r="D159" s="219"/>
      <c r="E159" s="219"/>
      <c r="F159" s="59"/>
      <c r="G159" s="59"/>
      <c r="H159" s="59"/>
      <c r="I159" s="59"/>
      <c r="J159" s="59"/>
      <c r="K159" s="498"/>
      <c r="L159" s="498"/>
      <c r="M159" s="110"/>
      <c r="N159" s="571"/>
      <c r="O159" s="587"/>
      <c r="P159" s="105"/>
      <c r="Q159" s="105"/>
      <c r="R159" s="23"/>
      <c r="S159" s="24"/>
      <c r="T159" s="24"/>
      <c r="W159" s="150"/>
      <c r="AI159" s="150"/>
      <c r="AJ159" s="150"/>
    </row>
    <row r="160" spans="1:36" ht="35.1" customHeight="1">
      <c r="A160" s="59"/>
      <c r="B160" s="391"/>
      <c r="C160" s="59"/>
      <c r="D160" s="219"/>
      <c r="E160" s="219"/>
      <c r="F160" s="59"/>
      <c r="G160" s="59"/>
      <c r="H160" s="59"/>
      <c r="I160" s="59"/>
      <c r="J160" s="59"/>
      <c r="K160" s="498"/>
      <c r="L160" s="498"/>
      <c r="M160" s="110"/>
      <c r="N160" s="571"/>
      <c r="O160" s="587"/>
      <c r="P160" s="105"/>
      <c r="Q160" s="105"/>
      <c r="R160" s="23"/>
      <c r="S160" s="24"/>
      <c r="T160" s="24"/>
      <c r="W160" s="150"/>
      <c r="AI160" s="150"/>
      <c r="AJ160" s="150"/>
    </row>
    <row r="161" spans="1:36" ht="35.1" customHeight="1">
      <c r="A161" s="59"/>
      <c r="B161" s="391"/>
      <c r="C161" s="59"/>
      <c r="D161" s="219"/>
      <c r="E161" s="219"/>
      <c r="F161" s="59"/>
      <c r="G161" s="59"/>
      <c r="H161" s="59"/>
      <c r="I161" s="59"/>
      <c r="J161" s="59"/>
      <c r="K161" s="498"/>
      <c r="L161" s="498"/>
      <c r="M161" s="110"/>
      <c r="N161" s="571"/>
      <c r="O161" s="587"/>
      <c r="P161" s="105"/>
      <c r="Q161" s="105"/>
      <c r="R161" s="23"/>
      <c r="S161" s="24"/>
      <c r="T161" s="24"/>
      <c r="W161" s="150"/>
      <c r="AI161" s="150"/>
      <c r="AJ161" s="150"/>
    </row>
    <row r="162" spans="1:36" ht="35.1" customHeight="1">
      <c r="A162" s="59"/>
      <c r="B162" s="391"/>
      <c r="C162" s="59"/>
      <c r="D162" s="219"/>
      <c r="E162" s="219"/>
      <c r="F162" s="59"/>
      <c r="G162" s="59"/>
      <c r="H162" s="59"/>
      <c r="I162" s="59"/>
      <c r="J162" s="59"/>
      <c r="K162" s="498"/>
      <c r="L162" s="498"/>
      <c r="M162" s="110"/>
      <c r="N162" s="571"/>
      <c r="O162" s="587"/>
      <c r="P162" s="105"/>
      <c r="Q162" s="105"/>
      <c r="R162" s="23"/>
      <c r="S162" s="24"/>
      <c r="T162" s="24"/>
      <c r="W162" s="150"/>
      <c r="AI162" s="150"/>
      <c r="AJ162" s="150"/>
    </row>
    <row r="163" spans="1:36" ht="35.1" customHeight="1">
      <c r="A163" s="59"/>
      <c r="B163" s="391"/>
      <c r="C163" s="59"/>
      <c r="D163" s="219"/>
      <c r="E163" s="219"/>
      <c r="F163" s="59"/>
      <c r="G163" s="59"/>
      <c r="H163" s="59"/>
      <c r="I163" s="59"/>
      <c r="J163" s="59"/>
      <c r="K163" s="498"/>
      <c r="L163" s="498"/>
      <c r="M163" s="110"/>
      <c r="N163" s="571"/>
      <c r="O163" s="587"/>
      <c r="P163" s="105"/>
      <c r="Q163" s="105"/>
      <c r="R163" s="23"/>
      <c r="S163" s="24"/>
      <c r="T163" s="24"/>
      <c r="W163" s="150"/>
      <c r="AI163" s="150"/>
      <c r="AJ163" s="150"/>
    </row>
    <row r="164" spans="1:36" ht="35.1" customHeight="1">
      <c r="A164" s="59"/>
      <c r="B164" s="391"/>
      <c r="C164" s="59"/>
      <c r="D164" s="219"/>
      <c r="E164" s="219"/>
      <c r="F164" s="59"/>
      <c r="G164" s="59"/>
      <c r="H164" s="59"/>
      <c r="I164" s="59"/>
      <c r="J164" s="59"/>
      <c r="K164" s="498"/>
      <c r="L164" s="498"/>
      <c r="M164" s="110"/>
      <c r="N164" s="571"/>
      <c r="O164" s="587"/>
      <c r="P164" s="105"/>
      <c r="Q164" s="105"/>
      <c r="R164" s="23"/>
      <c r="S164" s="24"/>
      <c r="T164" s="24"/>
      <c r="W164" s="150"/>
      <c r="AI164" s="150"/>
      <c r="AJ164" s="150"/>
    </row>
    <row r="165" spans="1:36" ht="35.1" customHeight="1">
      <c r="A165" s="59"/>
      <c r="B165" s="391"/>
      <c r="C165" s="59"/>
      <c r="D165" s="219"/>
      <c r="E165" s="219"/>
      <c r="F165" s="59"/>
      <c r="G165" s="59"/>
      <c r="H165" s="59"/>
      <c r="I165" s="59"/>
      <c r="J165" s="59"/>
      <c r="K165" s="498"/>
      <c r="L165" s="498"/>
      <c r="M165" s="110"/>
      <c r="N165" s="571"/>
      <c r="O165" s="587"/>
      <c r="P165" s="105"/>
      <c r="Q165" s="105"/>
      <c r="R165" s="23"/>
      <c r="S165" s="24"/>
      <c r="T165" s="24"/>
      <c r="W165" s="150"/>
      <c r="AI165" s="150"/>
      <c r="AJ165" s="150"/>
    </row>
    <row r="166" spans="1:36" ht="35.1" customHeight="1">
      <c r="A166" s="59"/>
      <c r="B166" s="391"/>
      <c r="C166" s="59"/>
      <c r="D166" s="219"/>
      <c r="E166" s="219"/>
      <c r="F166" s="59"/>
      <c r="G166" s="59"/>
      <c r="H166" s="59"/>
      <c r="I166" s="59"/>
      <c r="J166" s="59"/>
      <c r="K166" s="498"/>
      <c r="L166" s="498"/>
      <c r="M166" s="110"/>
      <c r="N166" s="571"/>
      <c r="O166" s="587"/>
      <c r="P166" s="105"/>
      <c r="Q166" s="105"/>
      <c r="R166" s="23"/>
      <c r="S166" s="24"/>
      <c r="T166" s="24"/>
      <c r="W166" s="150"/>
      <c r="AI166" s="150"/>
      <c r="AJ166" s="150"/>
    </row>
    <row r="167" spans="1:36" ht="35.1" customHeight="1">
      <c r="A167" s="59"/>
      <c r="B167" s="391"/>
      <c r="C167" s="59"/>
      <c r="D167" s="219"/>
      <c r="E167" s="219"/>
      <c r="F167" s="59"/>
      <c r="G167" s="59"/>
      <c r="H167" s="59"/>
      <c r="I167" s="59"/>
      <c r="J167" s="59"/>
      <c r="K167" s="498"/>
      <c r="L167" s="498"/>
      <c r="M167" s="110"/>
      <c r="N167" s="571"/>
      <c r="O167" s="587"/>
      <c r="P167" s="105"/>
      <c r="Q167" s="105"/>
      <c r="R167" s="23"/>
      <c r="S167" s="24"/>
      <c r="T167" s="24"/>
      <c r="W167" s="150"/>
      <c r="AI167" s="150"/>
      <c r="AJ167" s="150"/>
    </row>
    <row r="168" spans="1:36" ht="35.1" customHeight="1">
      <c r="A168" s="59"/>
      <c r="B168" s="391"/>
      <c r="C168" s="59"/>
      <c r="D168" s="219"/>
      <c r="E168" s="219"/>
      <c r="F168" s="59"/>
      <c r="G168" s="59"/>
      <c r="H168" s="59"/>
      <c r="I168" s="59"/>
      <c r="J168" s="59"/>
      <c r="K168" s="498"/>
      <c r="L168" s="498"/>
      <c r="M168" s="110"/>
      <c r="N168" s="571"/>
      <c r="O168" s="587"/>
      <c r="P168" s="105"/>
      <c r="Q168" s="105"/>
      <c r="R168" s="23"/>
      <c r="S168" s="24"/>
      <c r="T168" s="24"/>
      <c r="W168" s="150"/>
      <c r="AI168" s="150"/>
      <c r="AJ168" s="150"/>
    </row>
    <row r="169" spans="1:36" ht="35.1" customHeight="1">
      <c r="A169" s="59"/>
      <c r="B169" s="391"/>
      <c r="C169" s="59"/>
      <c r="D169" s="219"/>
      <c r="E169" s="219"/>
      <c r="F169" s="59"/>
      <c r="G169" s="59"/>
      <c r="H169" s="59"/>
      <c r="I169" s="59"/>
      <c r="J169" s="59"/>
      <c r="K169" s="498"/>
      <c r="L169" s="498"/>
      <c r="M169" s="110"/>
      <c r="N169" s="571"/>
      <c r="O169" s="587"/>
      <c r="P169" s="105"/>
      <c r="Q169" s="105"/>
      <c r="R169" s="23"/>
      <c r="S169" s="24"/>
      <c r="T169" s="24"/>
      <c r="W169" s="150"/>
      <c r="AI169" s="150"/>
      <c r="AJ169" s="150"/>
    </row>
    <row r="170" spans="1:36" ht="35.1" customHeight="1">
      <c r="A170" s="59"/>
      <c r="B170" s="391"/>
      <c r="C170" s="59"/>
      <c r="D170" s="219"/>
      <c r="E170" s="219"/>
      <c r="F170" s="59"/>
      <c r="G170" s="59"/>
      <c r="H170" s="59"/>
      <c r="I170" s="59"/>
      <c r="J170" s="59"/>
      <c r="K170" s="498"/>
      <c r="L170" s="498"/>
      <c r="M170" s="110"/>
      <c r="N170" s="571"/>
      <c r="O170" s="587"/>
      <c r="P170" s="105"/>
      <c r="Q170" s="105"/>
      <c r="R170" s="23"/>
      <c r="S170" s="24"/>
      <c r="T170" s="24"/>
      <c r="W170" s="150"/>
      <c r="AI170" s="150"/>
      <c r="AJ170" s="150"/>
    </row>
    <row r="171" spans="1:36" ht="35.1" customHeight="1">
      <c r="A171" s="59"/>
      <c r="B171" s="391"/>
      <c r="C171" s="59"/>
      <c r="D171" s="219"/>
      <c r="E171" s="219"/>
      <c r="F171" s="59"/>
      <c r="G171" s="59"/>
      <c r="H171" s="59"/>
      <c r="I171" s="59"/>
      <c r="J171" s="59"/>
      <c r="K171" s="498"/>
      <c r="L171" s="498"/>
      <c r="M171" s="110"/>
      <c r="N171" s="571"/>
      <c r="O171" s="587"/>
      <c r="P171" s="105"/>
      <c r="Q171" s="105"/>
      <c r="R171" s="23"/>
      <c r="S171" s="24"/>
      <c r="T171" s="24"/>
      <c r="W171" s="150"/>
      <c r="AI171" s="150"/>
      <c r="AJ171" s="150"/>
    </row>
    <row r="172" spans="1:36" ht="35.1" customHeight="1">
      <c r="A172" s="59"/>
      <c r="B172" s="391"/>
      <c r="C172" s="59"/>
      <c r="D172" s="219"/>
      <c r="E172" s="219"/>
      <c r="F172" s="59"/>
      <c r="G172" s="59"/>
      <c r="H172" s="59"/>
      <c r="I172" s="59"/>
      <c r="J172" s="59"/>
      <c r="K172" s="498"/>
      <c r="L172" s="498"/>
      <c r="M172" s="110"/>
      <c r="N172" s="571"/>
      <c r="O172" s="587"/>
      <c r="P172" s="105"/>
      <c r="Q172" s="105"/>
      <c r="R172" s="23"/>
      <c r="S172" s="24"/>
      <c r="T172" s="24"/>
      <c r="W172" s="150"/>
      <c r="AI172" s="150"/>
      <c r="AJ172" s="150"/>
    </row>
    <row r="173" spans="1:36" ht="35.1" customHeight="1">
      <c r="A173" s="59"/>
      <c r="B173" s="391"/>
      <c r="C173" s="59"/>
      <c r="D173" s="219"/>
      <c r="E173" s="219"/>
      <c r="F173" s="59"/>
      <c r="G173" s="59"/>
      <c r="H173" s="59"/>
      <c r="I173" s="59"/>
      <c r="J173" s="59"/>
      <c r="K173" s="498"/>
      <c r="L173" s="498"/>
      <c r="M173" s="110"/>
      <c r="N173" s="571"/>
      <c r="O173" s="587"/>
      <c r="P173" s="105"/>
      <c r="Q173" s="105"/>
      <c r="R173" s="23"/>
      <c r="S173" s="24"/>
      <c r="T173" s="24"/>
      <c r="W173" s="150"/>
      <c r="AI173" s="150"/>
      <c r="AJ173" s="150"/>
    </row>
    <row r="174" spans="1:36" ht="35.1" customHeight="1">
      <c r="A174" s="59"/>
      <c r="B174" s="391"/>
      <c r="C174" s="59"/>
      <c r="D174" s="219"/>
      <c r="E174" s="219"/>
      <c r="F174" s="59"/>
      <c r="G174" s="59"/>
      <c r="H174" s="59"/>
      <c r="I174" s="59"/>
      <c r="J174" s="59"/>
      <c r="K174" s="498"/>
      <c r="L174" s="498"/>
      <c r="M174" s="110"/>
      <c r="N174" s="571"/>
      <c r="O174" s="587"/>
      <c r="P174" s="105"/>
      <c r="Q174" s="105"/>
      <c r="R174" s="23"/>
      <c r="S174" s="24"/>
      <c r="T174" s="24"/>
      <c r="W174" s="150"/>
      <c r="AI174" s="150"/>
      <c r="AJ174" s="150"/>
    </row>
    <row r="175" spans="1:36" ht="35.1" customHeight="1">
      <c r="A175" s="59"/>
      <c r="B175" s="391"/>
      <c r="C175" s="59"/>
      <c r="D175" s="219"/>
      <c r="E175" s="219"/>
      <c r="F175" s="59"/>
      <c r="G175" s="59"/>
      <c r="H175" s="59"/>
      <c r="I175" s="59"/>
      <c r="J175" s="59"/>
      <c r="K175" s="498"/>
      <c r="L175" s="498"/>
      <c r="M175" s="110"/>
      <c r="N175" s="571"/>
      <c r="O175" s="587"/>
      <c r="P175" s="105"/>
      <c r="Q175" s="105"/>
      <c r="R175" s="23"/>
      <c r="S175" s="24"/>
      <c r="T175" s="24"/>
      <c r="W175" s="150"/>
      <c r="AI175" s="150"/>
      <c r="AJ175" s="150"/>
    </row>
    <row r="176" spans="1:36" ht="35.1" customHeight="1">
      <c r="A176" s="59"/>
      <c r="B176" s="391"/>
      <c r="C176" s="59"/>
      <c r="D176" s="219"/>
      <c r="E176" s="219"/>
      <c r="F176" s="59"/>
      <c r="G176" s="59"/>
      <c r="H176" s="59"/>
      <c r="I176" s="59"/>
      <c r="J176" s="59"/>
      <c r="K176" s="498"/>
      <c r="L176" s="498"/>
      <c r="M176" s="110"/>
      <c r="N176" s="571"/>
      <c r="O176" s="587"/>
      <c r="P176" s="105"/>
      <c r="Q176" s="105"/>
      <c r="R176" s="23"/>
      <c r="S176" s="24"/>
      <c r="T176" s="24"/>
      <c r="W176" s="150"/>
      <c r="AI176" s="150"/>
      <c r="AJ176" s="150"/>
    </row>
    <row r="177" spans="1:36" ht="35.1" customHeight="1">
      <c r="A177" s="59"/>
      <c r="B177" s="391"/>
      <c r="C177" s="59"/>
      <c r="D177" s="219"/>
      <c r="E177" s="219"/>
      <c r="F177" s="59"/>
      <c r="G177" s="59"/>
      <c r="H177" s="59"/>
      <c r="I177" s="59"/>
      <c r="J177" s="59"/>
      <c r="K177" s="498"/>
      <c r="L177" s="498"/>
      <c r="M177" s="110"/>
      <c r="N177" s="571"/>
      <c r="O177" s="587"/>
      <c r="P177" s="105"/>
      <c r="Q177" s="105"/>
      <c r="R177" s="23"/>
      <c r="S177" s="24"/>
      <c r="T177" s="24"/>
      <c r="W177" s="150"/>
      <c r="AI177" s="150"/>
      <c r="AJ177" s="150"/>
    </row>
    <row r="178" spans="1:36" ht="35.1" customHeight="1">
      <c r="A178" s="59"/>
      <c r="B178" s="391"/>
      <c r="C178" s="59"/>
      <c r="D178" s="219"/>
      <c r="E178" s="219"/>
      <c r="F178" s="59"/>
      <c r="G178" s="59"/>
      <c r="H178" s="59"/>
      <c r="I178" s="59"/>
      <c r="J178" s="59"/>
      <c r="K178" s="498"/>
      <c r="L178" s="498"/>
      <c r="M178" s="110"/>
      <c r="N178" s="571"/>
      <c r="O178" s="587"/>
      <c r="P178" s="105"/>
      <c r="Q178" s="105"/>
      <c r="R178" s="23"/>
      <c r="S178" s="24"/>
      <c r="T178" s="24"/>
      <c r="W178" s="150"/>
      <c r="AI178" s="150"/>
      <c r="AJ178" s="150"/>
    </row>
    <row r="179" spans="1:36" ht="24.95" customHeight="1">
      <c r="A179" s="59"/>
      <c r="B179" s="391"/>
      <c r="C179" s="59"/>
      <c r="D179" s="219"/>
      <c r="E179" s="219"/>
      <c r="F179" s="59"/>
      <c r="G179" s="59"/>
      <c r="H179" s="59"/>
      <c r="I179" s="59"/>
      <c r="J179" s="59"/>
      <c r="K179" s="498"/>
      <c r="L179" s="498"/>
      <c r="M179" s="110"/>
      <c r="N179" s="571"/>
      <c r="O179" s="587"/>
      <c r="P179" s="105"/>
      <c r="Q179" s="105"/>
      <c r="R179" s="23"/>
      <c r="S179" s="24"/>
      <c r="T179" s="24"/>
      <c r="W179" s="150"/>
      <c r="AI179" s="150"/>
      <c r="AJ179" s="150"/>
    </row>
    <row r="180" spans="1:36" ht="24.95" customHeight="1">
      <c r="A180" s="59"/>
      <c r="B180" s="391"/>
      <c r="C180" s="59"/>
      <c r="D180" s="219"/>
      <c r="E180" s="219"/>
      <c r="F180" s="59"/>
      <c r="G180" s="59"/>
      <c r="H180" s="59"/>
      <c r="I180" s="59"/>
      <c r="J180" s="59"/>
      <c r="K180" s="498"/>
      <c r="L180" s="498"/>
      <c r="M180" s="110"/>
      <c r="N180" s="571"/>
      <c r="O180" s="587"/>
      <c r="P180" s="105"/>
      <c r="Q180" s="105"/>
      <c r="R180" s="23"/>
      <c r="S180" s="24"/>
      <c r="T180" s="24"/>
      <c r="W180" s="150"/>
      <c r="AI180" s="150"/>
      <c r="AJ180" s="150"/>
    </row>
    <row r="181" spans="1:36" ht="24.95" customHeight="1">
      <c r="A181" s="59"/>
      <c r="B181" s="391"/>
      <c r="C181" s="59"/>
      <c r="D181" s="219"/>
      <c r="E181" s="219"/>
      <c r="F181" s="59"/>
      <c r="G181" s="59"/>
      <c r="H181" s="59"/>
      <c r="I181" s="59"/>
      <c r="J181" s="59"/>
      <c r="K181" s="498"/>
      <c r="L181" s="498"/>
      <c r="M181" s="110"/>
      <c r="N181" s="571"/>
      <c r="O181" s="587"/>
      <c r="P181" s="105"/>
      <c r="Q181" s="105"/>
      <c r="R181" s="23"/>
      <c r="S181" s="24"/>
      <c r="T181" s="24"/>
      <c r="W181" s="150"/>
      <c r="AI181" s="150"/>
      <c r="AJ181" s="150"/>
    </row>
    <row r="182" spans="1:36" ht="24.95" customHeight="1">
      <c r="A182" s="59"/>
      <c r="B182" s="391"/>
      <c r="C182" s="59"/>
      <c r="D182" s="219"/>
      <c r="E182" s="219"/>
      <c r="F182" s="59"/>
      <c r="G182" s="59"/>
      <c r="H182" s="59"/>
      <c r="I182" s="59"/>
      <c r="J182" s="59"/>
      <c r="K182" s="498"/>
      <c r="L182" s="498"/>
      <c r="M182" s="110"/>
      <c r="N182" s="571"/>
      <c r="O182" s="587"/>
      <c r="P182" s="105"/>
      <c r="Q182" s="105"/>
      <c r="R182" s="23"/>
      <c r="S182" s="24"/>
      <c r="T182" s="24"/>
      <c r="W182" s="150"/>
      <c r="AI182" s="150"/>
      <c r="AJ182" s="150"/>
    </row>
    <row r="183" spans="1:36" ht="24.95" customHeight="1">
      <c r="A183" s="59"/>
      <c r="B183" s="391"/>
      <c r="C183" s="59"/>
      <c r="D183" s="219"/>
      <c r="E183" s="219"/>
      <c r="F183" s="59"/>
      <c r="G183" s="59"/>
      <c r="H183" s="59"/>
      <c r="I183" s="59"/>
      <c r="J183" s="59"/>
      <c r="K183" s="498"/>
      <c r="L183" s="498"/>
      <c r="M183" s="110"/>
      <c r="N183" s="571"/>
      <c r="O183" s="587"/>
      <c r="P183" s="105"/>
      <c r="Q183" s="105"/>
      <c r="R183" s="23"/>
      <c r="S183" s="24"/>
      <c r="T183" s="24"/>
      <c r="W183" s="150"/>
      <c r="AI183" s="150"/>
      <c r="AJ183" s="150"/>
    </row>
    <row r="184" spans="1:36" ht="24.95" customHeight="1">
      <c r="A184" s="59"/>
      <c r="B184" s="391"/>
      <c r="C184" s="59"/>
      <c r="D184" s="219"/>
      <c r="E184" s="219"/>
      <c r="F184" s="59"/>
      <c r="G184" s="59"/>
      <c r="H184" s="59"/>
      <c r="I184" s="59"/>
      <c r="J184" s="59"/>
      <c r="K184" s="498"/>
      <c r="L184" s="498"/>
      <c r="M184" s="110"/>
      <c r="N184" s="571"/>
      <c r="O184" s="587"/>
      <c r="P184" s="105"/>
      <c r="Q184" s="105"/>
      <c r="R184" s="23"/>
      <c r="S184" s="24"/>
      <c r="T184" s="24"/>
      <c r="W184" s="150"/>
      <c r="AI184" s="150"/>
      <c r="AJ184" s="150"/>
    </row>
    <row r="185" spans="1:36" ht="24.95" customHeight="1">
      <c r="A185" s="59"/>
      <c r="B185" s="391"/>
      <c r="C185" s="59"/>
      <c r="D185" s="219"/>
      <c r="E185" s="219"/>
      <c r="F185" s="59"/>
      <c r="G185" s="59"/>
      <c r="H185" s="59"/>
      <c r="I185" s="59"/>
      <c r="J185" s="59"/>
      <c r="K185" s="498"/>
      <c r="L185" s="498"/>
      <c r="M185" s="110"/>
      <c r="N185" s="571"/>
      <c r="O185" s="587"/>
      <c r="P185" s="105"/>
      <c r="Q185" s="105"/>
      <c r="R185" s="23"/>
      <c r="S185" s="24"/>
      <c r="T185" s="24"/>
      <c r="W185" s="150"/>
      <c r="AI185" s="150"/>
      <c r="AJ185" s="150"/>
    </row>
    <row r="186" spans="1:36" ht="24.95" customHeight="1">
      <c r="A186" s="59"/>
      <c r="B186" s="391"/>
      <c r="C186" s="59"/>
      <c r="D186" s="219"/>
      <c r="E186" s="219"/>
      <c r="F186" s="59"/>
      <c r="G186" s="59"/>
      <c r="H186" s="59"/>
      <c r="I186" s="59"/>
      <c r="J186" s="59"/>
      <c r="K186" s="498"/>
      <c r="L186" s="498"/>
      <c r="M186" s="110"/>
      <c r="N186" s="571"/>
      <c r="O186" s="587"/>
      <c r="P186" s="105"/>
      <c r="Q186" s="105"/>
      <c r="R186" s="23"/>
      <c r="S186" s="24"/>
      <c r="T186" s="24"/>
      <c r="W186" s="150"/>
      <c r="AI186" s="150"/>
      <c r="AJ186" s="150"/>
    </row>
    <row r="187" spans="1:36" ht="24.95" customHeight="1">
      <c r="A187" s="59"/>
      <c r="B187" s="391"/>
      <c r="C187" s="59"/>
      <c r="D187" s="219"/>
      <c r="E187" s="219"/>
      <c r="F187" s="59"/>
      <c r="G187" s="59"/>
      <c r="H187" s="59"/>
      <c r="I187" s="59"/>
      <c r="J187" s="59"/>
      <c r="K187" s="498"/>
      <c r="L187" s="498"/>
      <c r="M187" s="110"/>
      <c r="N187" s="571"/>
      <c r="O187" s="587"/>
      <c r="P187" s="105"/>
      <c r="Q187" s="105"/>
      <c r="R187" s="23"/>
      <c r="S187" s="24"/>
      <c r="T187" s="24"/>
      <c r="W187" s="150"/>
      <c r="AI187" s="150"/>
      <c r="AJ187" s="150"/>
    </row>
    <row r="188" spans="1:36" ht="24.95" customHeight="1">
      <c r="A188" s="59"/>
      <c r="B188" s="391"/>
      <c r="C188" s="59"/>
      <c r="D188" s="219"/>
      <c r="E188" s="219"/>
      <c r="F188" s="59"/>
      <c r="G188" s="59"/>
      <c r="H188" s="59"/>
      <c r="I188" s="59"/>
      <c r="J188" s="59"/>
      <c r="K188" s="498"/>
      <c r="L188" s="498"/>
      <c r="M188" s="110"/>
      <c r="N188" s="571"/>
      <c r="O188" s="587"/>
      <c r="P188" s="105"/>
      <c r="Q188" s="105"/>
      <c r="R188" s="23"/>
      <c r="S188" s="24"/>
      <c r="T188" s="24"/>
      <c r="W188" s="150"/>
      <c r="AI188" s="150"/>
      <c r="AJ188" s="150"/>
    </row>
    <row r="189" spans="1:36" ht="24.95" customHeight="1">
      <c r="A189" s="59"/>
      <c r="B189" s="391"/>
      <c r="C189" s="59"/>
      <c r="D189" s="219"/>
      <c r="E189" s="219"/>
      <c r="F189" s="59"/>
      <c r="G189" s="59"/>
      <c r="H189" s="59"/>
      <c r="I189" s="59"/>
      <c r="J189" s="59"/>
      <c r="K189" s="498"/>
      <c r="L189" s="498"/>
      <c r="M189" s="110"/>
      <c r="N189" s="571"/>
      <c r="O189" s="587"/>
      <c r="P189" s="105"/>
      <c r="Q189" s="105"/>
      <c r="R189" s="23"/>
      <c r="S189" s="24"/>
      <c r="T189" s="24"/>
      <c r="W189" s="150"/>
      <c r="AI189" s="150"/>
      <c r="AJ189" s="150"/>
    </row>
    <row r="190" spans="1:36" ht="24.95" customHeight="1">
      <c r="A190" s="59"/>
      <c r="B190" s="391"/>
      <c r="C190" s="59"/>
      <c r="D190" s="219"/>
      <c r="E190" s="219"/>
      <c r="F190" s="59"/>
      <c r="G190" s="59"/>
      <c r="H190" s="59"/>
      <c r="I190" s="59"/>
      <c r="J190" s="59"/>
      <c r="K190" s="498"/>
      <c r="L190" s="498"/>
      <c r="M190" s="110"/>
      <c r="N190" s="571"/>
      <c r="O190" s="587"/>
      <c r="P190" s="105"/>
      <c r="Q190" s="105"/>
      <c r="R190" s="23"/>
      <c r="S190" s="24"/>
      <c r="T190" s="24"/>
      <c r="W190" s="150"/>
      <c r="AI190" s="150"/>
      <c r="AJ190" s="150"/>
    </row>
    <row r="191" spans="1:36" ht="24.95" customHeight="1">
      <c r="A191" s="59"/>
      <c r="B191" s="391"/>
      <c r="C191" s="59"/>
      <c r="D191" s="219"/>
      <c r="E191" s="219"/>
      <c r="F191" s="59"/>
      <c r="G191" s="59"/>
      <c r="H191" s="59"/>
      <c r="I191" s="59"/>
      <c r="J191" s="59"/>
      <c r="K191" s="498"/>
      <c r="L191" s="498"/>
      <c r="M191" s="110"/>
      <c r="N191" s="571"/>
      <c r="O191" s="587"/>
      <c r="P191" s="105"/>
      <c r="Q191" s="105"/>
      <c r="R191" s="23"/>
      <c r="S191" s="24"/>
      <c r="T191" s="24"/>
      <c r="W191" s="150"/>
      <c r="AI191" s="150"/>
      <c r="AJ191" s="150"/>
    </row>
    <row r="192" spans="1:36" ht="24.95" customHeight="1">
      <c r="A192" s="59"/>
      <c r="B192" s="391"/>
      <c r="C192" s="59"/>
      <c r="D192" s="219"/>
      <c r="E192" s="219"/>
      <c r="F192" s="59"/>
      <c r="G192" s="59"/>
      <c r="H192" s="59"/>
      <c r="I192" s="59"/>
      <c r="J192" s="59"/>
      <c r="K192" s="498"/>
      <c r="L192" s="498"/>
      <c r="M192" s="110"/>
      <c r="N192" s="571"/>
      <c r="O192" s="587"/>
      <c r="P192" s="105"/>
      <c r="Q192" s="105"/>
      <c r="R192" s="23"/>
      <c r="S192" s="24"/>
      <c r="T192" s="24"/>
      <c r="W192" s="150"/>
      <c r="AI192" s="150"/>
      <c r="AJ192" s="150"/>
    </row>
    <row r="193" spans="1:36" ht="24.95" customHeight="1">
      <c r="A193" s="59"/>
      <c r="B193" s="391"/>
      <c r="C193" s="59"/>
      <c r="D193" s="219"/>
      <c r="E193" s="219"/>
      <c r="F193" s="59"/>
      <c r="G193" s="59"/>
      <c r="H193" s="59"/>
      <c r="I193" s="59"/>
      <c r="J193" s="59"/>
      <c r="K193" s="498"/>
      <c r="L193" s="498"/>
      <c r="M193" s="110"/>
      <c r="N193" s="571"/>
      <c r="O193" s="587"/>
      <c r="P193" s="105"/>
      <c r="Q193" s="105"/>
      <c r="R193" s="23"/>
      <c r="S193" s="24"/>
      <c r="T193" s="24"/>
      <c r="W193" s="150"/>
      <c r="AI193" s="150"/>
      <c r="AJ193" s="150"/>
    </row>
    <row r="194" spans="1:36" ht="24.95" customHeight="1">
      <c r="A194" s="59"/>
      <c r="B194" s="391"/>
      <c r="C194" s="59"/>
      <c r="D194" s="219"/>
      <c r="E194" s="219"/>
      <c r="F194" s="59"/>
      <c r="G194" s="59"/>
      <c r="H194" s="59"/>
      <c r="I194" s="59"/>
      <c r="J194" s="59"/>
      <c r="K194" s="498"/>
      <c r="L194" s="498"/>
      <c r="M194" s="110"/>
      <c r="N194" s="571"/>
      <c r="O194" s="587"/>
      <c r="P194" s="105"/>
      <c r="Q194" s="105"/>
      <c r="R194" s="23"/>
      <c r="S194" s="24"/>
      <c r="T194" s="24"/>
      <c r="W194" s="150"/>
      <c r="AI194" s="150"/>
      <c r="AJ194" s="150"/>
    </row>
    <row r="195" spans="1:36" ht="24.95" customHeight="1">
      <c r="A195" s="59"/>
      <c r="B195" s="391"/>
      <c r="C195" s="59"/>
      <c r="D195" s="219"/>
      <c r="E195" s="219"/>
      <c r="F195" s="59"/>
      <c r="G195" s="59"/>
      <c r="H195" s="59"/>
      <c r="I195" s="59"/>
      <c r="J195" s="59"/>
      <c r="K195" s="498"/>
      <c r="L195" s="498"/>
      <c r="M195" s="110"/>
      <c r="N195" s="571"/>
      <c r="O195" s="587"/>
      <c r="P195" s="105"/>
      <c r="Q195" s="105"/>
      <c r="R195" s="23"/>
      <c r="S195" s="24"/>
      <c r="T195" s="24"/>
      <c r="W195" s="150"/>
      <c r="AI195" s="150"/>
      <c r="AJ195" s="150"/>
    </row>
    <row r="196" spans="1:36" ht="24.95" customHeight="1">
      <c r="A196" s="59"/>
      <c r="B196" s="391"/>
      <c r="C196" s="59"/>
      <c r="D196" s="219"/>
      <c r="E196" s="219"/>
      <c r="F196" s="59"/>
      <c r="G196" s="59"/>
      <c r="H196" s="59"/>
      <c r="I196" s="59"/>
      <c r="J196" s="59"/>
      <c r="K196" s="498"/>
      <c r="L196" s="498"/>
      <c r="M196" s="110"/>
      <c r="N196" s="571"/>
      <c r="O196" s="587"/>
      <c r="P196" s="105"/>
      <c r="Q196" s="105"/>
      <c r="R196" s="23"/>
      <c r="S196" s="24"/>
      <c r="T196" s="24"/>
      <c r="W196" s="150"/>
      <c r="AI196" s="150"/>
      <c r="AJ196" s="150"/>
    </row>
    <row r="197" spans="1:36" ht="24.95" customHeight="1">
      <c r="A197" s="59"/>
      <c r="B197" s="391"/>
      <c r="C197" s="59"/>
      <c r="D197" s="219"/>
      <c r="E197" s="219"/>
      <c r="F197" s="59"/>
      <c r="G197" s="59"/>
      <c r="H197" s="59"/>
      <c r="I197" s="59"/>
      <c r="J197" s="59"/>
      <c r="K197" s="498"/>
      <c r="L197" s="498"/>
      <c r="M197" s="110"/>
      <c r="N197" s="571"/>
      <c r="O197" s="587"/>
      <c r="P197" s="105"/>
      <c r="Q197" s="105"/>
      <c r="R197" s="23"/>
      <c r="S197" s="24"/>
      <c r="T197" s="24"/>
      <c r="W197" s="150"/>
      <c r="AI197" s="150"/>
      <c r="AJ197" s="150"/>
    </row>
    <row r="198" spans="1:36" ht="24.95" customHeight="1">
      <c r="A198" s="59"/>
      <c r="B198" s="391"/>
      <c r="C198" s="59"/>
      <c r="D198" s="219"/>
      <c r="E198" s="219"/>
      <c r="F198" s="59"/>
      <c r="G198" s="59"/>
      <c r="H198" s="59"/>
      <c r="I198" s="59"/>
      <c r="J198" s="59"/>
      <c r="K198" s="498"/>
      <c r="L198" s="498"/>
      <c r="M198" s="110"/>
      <c r="N198" s="571"/>
      <c r="O198" s="587"/>
      <c r="P198" s="105"/>
      <c r="Q198" s="105"/>
      <c r="R198" s="23"/>
      <c r="S198" s="24"/>
      <c r="T198" s="24"/>
      <c r="W198" s="150"/>
      <c r="AI198" s="150"/>
      <c r="AJ198" s="150"/>
    </row>
    <row r="199" spans="1:36" ht="24.95" customHeight="1">
      <c r="A199" s="59"/>
      <c r="B199" s="391"/>
      <c r="C199" s="59"/>
      <c r="D199" s="219"/>
      <c r="E199" s="219"/>
      <c r="F199" s="59"/>
      <c r="G199" s="59"/>
      <c r="H199" s="59"/>
      <c r="I199" s="59"/>
      <c r="J199" s="59"/>
      <c r="K199" s="498"/>
      <c r="L199" s="498"/>
      <c r="M199" s="110"/>
      <c r="N199" s="571"/>
      <c r="O199" s="587"/>
      <c r="P199" s="105"/>
      <c r="Q199" s="105"/>
      <c r="R199" s="23"/>
      <c r="S199" s="24"/>
      <c r="T199" s="24"/>
      <c r="W199" s="150"/>
      <c r="AI199" s="150"/>
      <c r="AJ199" s="150"/>
    </row>
    <row r="200" spans="1:36" ht="24.95" customHeight="1">
      <c r="A200" s="59"/>
      <c r="B200" s="391"/>
      <c r="C200" s="59"/>
      <c r="D200" s="219"/>
      <c r="E200" s="219"/>
      <c r="F200" s="59"/>
      <c r="G200" s="59"/>
      <c r="H200" s="59"/>
      <c r="I200" s="59"/>
      <c r="J200" s="59"/>
      <c r="K200" s="498"/>
      <c r="L200" s="498"/>
      <c r="M200" s="110"/>
      <c r="N200" s="571"/>
      <c r="O200" s="587"/>
      <c r="P200" s="105"/>
      <c r="Q200" s="105"/>
      <c r="R200" s="23"/>
      <c r="S200" s="24"/>
      <c r="T200" s="24"/>
      <c r="W200" s="150"/>
      <c r="AI200" s="150"/>
      <c r="AJ200" s="150"/>
    </row>
    <row r="201" spans="1:36" ht="24.95" customHeight="1">
      <c r="A201" s="59"/>
      <c r="B201" s="391"/>
      <c r="C201" s="59"/>
      <c r="D201" s="219"/>
      <c r="E201" s="219"/>
      <c r="F201" s="59"/>
      <c r="G201" s="59"/>
      <c r="H201" s="59"/>
      <c r="I201" s="59"/>
      <c r="J201" s="59"/>
      <c r="K201" s="498"/>
      <c r="L201" s="498"/>
      <c r="M201" s="110"/>
      <c r="N201" s="571"/>
      <c r="O201" s="587"/>
      <c r="P201" s="105"/>
      <c r="Q201" s="105"/>
      <c r="R201" s="23"/>
      <c r="S201" s="24"/>
      <c r="T201" s="24"/>
      <c r="W201" s="150"/>
      <c r="AI201" s="150"/>
      <c r="AJ201" s="150"/>
    </row>
    <row r="202" spans="1:36" ht="24.95" customHeight="1">
      <c r="A202" s="59"/>
      <c r="B202" s="391"/>
      <c r="C202" s="59"/>
      <c r="D202" s="219"/>
      <c r="E202" s="219"/>
      <c r="F202" s="59"/>
      <c r="G202" s="59"/>
      <c r="H202" s="59"/>
      <c r="I202" s="59"/>
      <c r="J202" s="59"/>
      <c r="K202" s="498"/>
      <c r="L202" s="498"/>
      <c r="M202" s="110"/>
      <c r="N202" s="571"/>
      <c r="O202" s="587"/>
      <c r="P202" s="105"/>
      <c r="Q202" s="105"/>
      <c r="R202" s="23"/>
      <c r="S202" s="24"/>
      <c r="T202" s="24"/>
      <c r="W202" s="150"/>
      <c r="AI202" s="150"/>
      <c r="AJ202" s="150"/>
    </row>
    <row r="203" spans="1:36" ht="24.95" customHeight="1">
      <c r="A203" s="59"/>
      <c r="B203" s="391"/>
      <c r="C203" s="59"/>
      <c r="D203" s="219"/>
      <c r="E203" s="219"/>
      <c r="F203" s="59"/>
      <c r="G203" s="59"/>
      <c r="H203" s="59"/>
      <c r="I203" s="59"/>
      <c r="J203" s="59"/>
      <c r="K203" s="498"/>
      <c r="L203" s="498"/>
      <c r="M203" s="110"/>
      <c r="N203" s="571"/>
      <c r="O203" s="587"/>
      <c r="P203" s="105"/>
      <c r="Q203" s="105"/>
      <c r="R203" s="23"/>
      <c r="S203" s="24"/>
      <c r="T203" s="24"/>
      <c r="W203" s="150"/>
      <c r="AI203" s="150"/>
      <c r="AJ203" s="150"/>
    </row>
    <row r="204" spans="1:36" ht="24.95" customHeight="1">
      <c r="A204" s="59"/>
      <c r="B204" s="391"/>
      <c r="C204" s="59"/>
      <c r="D204" s="219"/>
      <c r="E204" s="219"/>
      <c r="F204" s="59"/>
      <c r="G204" s="59"/>
      <c r="H204" s="59"/>
      <c r="I204" s="59"/>
      <c r="J204" s="59"/>
      <c r="K204" s="498"/>
      <c r="L204" s="498"/>
      <c r="M204" s="110"/>
      <c r="N204" s="571"/>
      <c r="O204" s="587"/>
      <c r="P204" s="105"/>
      <c r="Q204" s="105"/>
      <c r="R204" s="23"/>
      <c r="S204" s="24"/>
      <c r="T204" s="24"/>
      <c r="W204" s="150"/>
      <c r="AI204" s="150"/>
      <c r="AJ204" s="150"/>
    </row>
    <row r="205" spans="1:36" ht="24.95" customHeight="1">
      <c r="A205" s="59"/>
      <c r="B205" s="391"/>
      <c r="C205" s="59"/>
      <c r="D205" s="219"/>
      <c r="E205" s="219"/>
      <c r="F205" s="59"/>
      <c r="G205" s="59"/>
      <c r="H205" s="59"/>
      <c r="I205" s="59"/>
      <c r="J205" s="59"/>
      <c r="K205" s="498"/>
      <c r="L205" s="498"/>
      <c r="M205" s="110"/>
      <c r="N205" s="571"/>
      <c r="O205" s="587"/>
      <c r="P205" s="105"/>
      <c r="Q205" s="105"/>
      <c r="R205" s="23"/>
      <c r="S205" s="24"/>
      <c r="T205" s="24"/>
      <c r="W205" s="150"/>
      <c r="AI205" s="150"/>
      <c r="AJ205" s="150"/>
    </row>
    <row r="206" spans="1:36" ht="24.95" customHeight="1">
      <c r="A206" s="59"/>
      <c r="B206" s="391"/>
      <c r="C206" s="59"/>
      <c r="D206" s="219"/>
      <c r="E206" s="219"/>
      <c r="F206" s="59"/>
      <c r="G206" s="59"/>
      <c r="H206" s="59"/>
      <c r="I206" s="59"/>
      <c r="J206" s="59"/>
      <c r="K206" s="498"/>
      <c r="L206" s="498"/>
      <c r="M206" s="110"/>
      <c r="N206" s="571"/>
      <c r="O206" s="587"/>
      <c r="P206" s="105"/>
      <c r="Q206" s="105"/>
      <c r="R206" s="23"/>
      <c r="S206" s="24"/>
      <c r="T206" s="24"/>
      <c r="W206" s="150"/>
      <c r="AI206" s="150"/>
      <c r="AJ206" s="150"/>
    </row>
    <row r="207" spans="1:36" ht="24.95" customHeight="1">
      <c r="A207" s="59"/>
      <c r="B207" s="391"/>
      <c r="C207" s="59"/>
      <c r="D207" s="219"/>
      <c r="E207" s="219"/>
      <c r="F207" s="59"/>
      <c r="G207" s="59"/>
      <c r="H207" s="59"/>
      <c r="I207" s="59"/>
      <c r="J207" s="59"/>
      <c r="K207" s="498"/>
      <c r="L207" s="498"/>
      <c r="M207" s="110"/>
      <c r="N207" s="571"/>
      <c r="O207" s="587"/>
      <c r="P207" s="105"/>
      <c r="Q207" s="105"/>
      <c r="R207" s="23"/>
      <c r="S207" s="24"/>
      <c r="T207" s="24"/>
      <c r="W207" s="150"/>
      <c r="AI207" s="150"/>
      <c r="AJ207" s="150"/>
    </row>
    <row r="208" spans="1:36" ht="24.95" customHeight="1">
      <c r="A208" s="59"/>
      <c r="B208" s="391"/>
      <c r="C208" s="59"/>
      <c r="D208" s="219"/>
      <c r="E208" s="219"/>
      <c r="F208" s="59"/>
      <c r="G208" s="59"/>
      <c r="H208" s="59"/>
      <c r="I208" s="59"/>
      <c r="J208" s="59"/>
      <c r="K208" s="498"/>
      <c r="L208" s="498"/>
      <c r="M208" s="110"/>
      <c r="N208" s="571"/>
      <c r="O208" s="587"/>
      <c r="P208" s="105"/>
      <c r="Q208" s="105"/>
      <c r="R208" s="23"/>
      <c r="S208" s="24"/>
      <c r="T208" s="24"/>
      <c r="W208" s="150"/>
      <c r="AI208" s="150"/>
      <c r="AJ208" s="150"/>
    </row>
    <row r="209" spans="1:36" ht="24.95" customHeight="1">
      <c r="A209" s="59"/>
      <c r="B209" s="391"/>
      <c r="C209" s="59"/>
      <c r="D209" s="219"/>
      <c r="E209" s="219"/>
      <c r="F209" s="59"/>
      <c r="G209" s="59"/>
      <c r="H209" s="59"/>
      <c r="I209" s="59"/>
      <c r="J209" s="59"/>
      <c r="K209" s="498"/>
      <c r="L209" s="498"/>
      <c r="M209" s="110"/>
      <c r="N209" s="571"/>
      <c r="O209" s="587"/>
      <c r="P209" s="105"/>
      <c r="Q209" s="105"/>
      <c r="R209" s="23"/>
      <c r="S209" s="24"/>
      <c r="T209" s="24"/>
      <c r="W209" s="150"/>
      <c r="AI209" s="150"/>
      <c r="AJ209" s="150"/>
    </row>
    <row r="210" spans="1:36" ht="24.95" customHeight="1">
      <c r="A210" s="59"/>
      <c r="B210" s="391"/>
      <c r="C210" s="59"/>
      <c r="D210" s="219"/>
      <c r="E210" s="219"/>
      <c r="F210" s="59"/>
      <c r="G210" s="59"/>
      <c r="H210" s="59"/>
      <c r="I210" s="59"/>
      <c r="J210" s="59"/>
      <c r="K210" s="498"/>
      <c r="L210" s="498"/>
      <c r="M210" s="110"/>
      <c r="N210" s="571"/>
      <c r="O210" s="587"/>
      <c r="P210" s="105"/>
      <c r="Q210" s="105"/>
      <c r="R210" s="23"/>
      <c r="S210" s="24"/>
      <c r="T210" s="24"/>
      <c r="W210" s="150"/>
      <c r="AI210" s="150"/>
      <c r="AJ210" s="150"/>
    </row>
    <row r="211" spans="1:36" ht="24.95" customHeight="1">
      <c r="A211" s="59"/>
      <c r="B211" s="391"/>
      <c r="C211" s="59"/>
      <c r="D211" s="219"/>
      <c r="E211" s="219"/>
      <c r="F211" s="59"/>
      <c r="G211" s="59"/>
      <c r="H211" s="59"/>
      <c r="I211" s="59"/>
      <c r="J211" s="59"/>
      <c r="K211" s="498"/>
      <c r="L211" s="498"/>
      <c r="M211" s="110"/>
      <c r="N211" s="571"/>
      <c r="O211" s="587"/>
      <c r="P211" s="105"/>
      <c r="Q211" s="105"/>
      <c r="R211" s="23"/>
      <c r="S211" s="24"/>
      <c r="T211" s="24"/>
      <c r="W211" s="150"/>
      <c r="AI211" s="150"/>
      <c r="AJ211" s="150"/>
    </row>
    <row r="212" spans="1:36" ht="24.95" customHeight="1">
      <c r="A212" s="59"/>
      <c r="B212" s="391"/>
      <c r="C212" s="59"/>
      <c r="D212" s="219"/>
      <c r="E212" s="219"/>
      <c r="F212" s="59"/>
      <c r="G212" s="59"/>
      <c r="H212" s="59"/>
      <c r="I212" s="59"/>
      <c r="J212" s="59"/>
      <c r="K212" s="498"/>
      <c r="L212" s="498"/>
      <c r="M212" s="110"/>
      <c r="N212" s="571"/>
      <c r="O212" s="587"/>
      <c r="P212" s="105"/>
      <c r="Q212" s="105"/>
      <c r="R212" s="23"/>
      <c r="S212" s="24"/>
      <c r="T212" s="24"/>
      <c r="W212" s="150"/>
      <c r="AI212" s="150"/>
      <c r="AJ212" s="150"/>
    </row>
    <row r="213" spans="1:36" ht="24.95" customHeight="1">
      <c r="A213" s="59"/>
      <c r="B213" s="391"/>
      <c r="C213" s="59"/>
      <c r="D213" s="219"/>
      <c r="E213" s="219"/>
      <c r="F213" s="59"/>
      <c r="G213" s="59"/>
      <c r="H213" s="59"/>
      <c r="I213" s="59"/>
      <c r="J213" s="59"/>
      <c r="K213" s="498"/>
      <c r="L213" s="498"/>
      <c r="M213" s="110"/>
      <c r="N213" s="571"/>
      <c r="O213" s="587"/>
      <c r="P213" s="105"/>
      <c r="Q213" s="105"/>
      <c r="R213" s="23"/>
      <c r="S213" s="24"/>
      <c r="T213" s="24"/>
      <c r="W213" s="150"/>
      <c r="AI213" s="150"/>
      <c r="AJ213" s="150"/>
    </row>
    <row r="214" spans="1:36" ht="24.95" customHeight="1">
      <c r="A214" s="59"/>
      <c r="B214" s="391"/>
      <c r="C214" s="59"/>
      <c r="D214" s="219"/>
      <c r="E214" s="219"/>
      <c r="F214" s="59"/>
      <c r="G214" s="59"/>
      <c r="H214" s="59"/>
      <c r="I214" s="59"/>
      <c r="J214" s="59"/>
      <c r="K214" s="498"/>
      <c r="L214" s="498"/>
      <c r="M214" s="110"/>
      <c r="N214" s="571"/>
      <c r="O214" s="587"/>
      <c r="P214" s="105"/>
      <c r="Q214" s="105"/>
      <c r="R214" s="23"/>
      <c r="S214" s="24"/>
      <c r="T214" s="24"/>
      <c r="W214" s="150"/>
      <c r="AI214" s="150"/>
      <c r="AJ214" s="150"/>
    </row>
    <row r="215" spans="1:36" ht="24.95" customHeight="1">
      <c r="A215" s="59"/>
      <c r="B215" s="391"/>
      <c r="C215" s="59"/>
      <c r="D215" s="219"/>
      <c r="E215" s="219"/>
      <c r="F215" s="59"/>
      <c r="G215" s="59"/>
      <c r="H215" s="59"/>
      <c r="I215" s="59"/>
      <c r="J215" s="59"/>
      <c r="K215" s="498"/>
      <c r="L215" s="498"/>
      <c r="M215" s="110"/>
      <c r="N215" s="571"/>
      <c r="O215" s="587"/>
      <c r="P215" s="105"/>
      <c r="Q215" s="105"/>
      <c r="R215" s="23"/>
      <c r="S215" s="24"/>
      <c r="T215" s="24"/>
      <c r="W215" s="150"/>
      <c r="AI215" s="150"/>
      <c r="AJ215" s="150"/>
    </row>
    <row r="216" spans="1:36" ht="24.95" customHeight="1">
      <c r="A216" s="59"/>
      <c r="B216" s="391"/>
      <c r="C216" s="59"/>
      <c r="D216" s="219"/>
      <c r="E216" s="219"/>
      <c r="F216" s="59"/>
      <c r="G216" s="59"/>
      <c r="H216" s="59"/>
      <c r="I216" s="59"/>
      <c r="J216" s="59"/>
      <c r="K216" s="498"/>
      <c r="L216" s="498"/>
      <c r="M216" s="110"/>
      <c r="N216" s="571"/>
      <c r="O216" s="587"/>
      <c r="P216" s="105"/>
      <c r="Q216" s="105"/>
      <c r="R216" s="23"/>
      <c r="S216" s="24"/>
      <c r="T216" s="24"/>
      <c r="W216" s="150"/>
      <c r="AI216" s="150"/>
      <c r="AJ216" s="150"/>
    </row>
    <row r="217" spans="1:36" ht="24.95" customHeight="1">
      <c r="A217" s="59"/>
      <c r="B217" s="391"/>
      <c r="C217" s="59"/>
      <c r="D217" s="219"/>
      <c r="E217" s="219"/>
      <c r="F217" s="59"/>
      <c r="G217" s="59"/>
      <c r="H217" s="59"/>
      <c r="I217" s="59"/>
      <c r="J217" s="59"/>
      <c r="K217" s="498"/>
      <c r="L217" s="498"/>
      <c r="M217" s="110"/>
      <c r="N217" s="571"/>
      <c r="O217" s="587"/>
      <c r="P217" s="105"/>
      <c r="Q217" s="105"/>
      <c r="R217" s="23"/>
      <c r="S217" s="24"/>
      <c r="T217" s="24"/>
      <c r="W217" s="150"/>
      <c r="AI217" s="150"/>
      <c r="AJ217" s="150"/>
    </row>
    <row r="218" spans="1:36" ht="24.95" customHeight="1">
      <c r="A218" s="59"/>
      <c r="B218" s="391"/>
      <c r="C218" s="59"/>
      <c r="D218" s="219"/>
      <c r="E218" s="219"/>
      <c r="F218" s="59"/>
      <c r="G218" s="59"/>
      <c r="H218" s="59"/>
      <c r="I218" s="59"/>
      <c r="J218" s="59"/>
      <c r="K218" s="498"/>
      <c r="L218" s="498"/>
      <c r="M218" s="110"/>
      <c r="N218" s="571"/>
      <c r="O218" s="587"/>
      <c r="P218" s="105"/>
      <c r="Q218" s="105"/>
      <c r="R218" s="23"/>
      <c r="S218" s="24"/>
      <c r="T218" s="24"/>
      <c r="W218" s="150"/>
      <c r="AI218" s="150"/>
      <c r="AJ218" s="150"/>
    </row>
    <row r="219" spans="1:36" ht="24.95" customHeight="1">
      <c r="A219" s="59"/>
      <c r="B219" s="391"/>
      <c r="C219" s="59"/>
      <c r="D219" s="219"/>
      <c r="E219" s="219"/>
      <c r="F219" s="59"/>
      <c r="G219" s="59"/>
      <c r="H219" s="59"/>
      <c r="I219" s="59"/>
      <c r="J219" s="59"/>
      <c r="K219" s="498"/>
      <c r="L219" s="498"/>
      <c r="M219" s="110"/>
      <c r="N219" s="571"/>
      <c r="O219" s="587"/>
      <c r="P219" s="105"/>
      <c r="Q219" s="105"/>
      <c r="R219" s="23"/>
      <c r="S219" s="24"/>
      <c r="T219" s="24"/>
      <c r="W219" s="150"/>
      <c r="AI219" s="150"/>
      <c r="AJ219" s="150"/>
    </row>
    <row r="220" spans="1:36" ht="24.95" customHeight="1">
      <c r="A220" s="59"/>
      <c r="B220" s="391"/>
      <c r="C220" s="59"/>
      <c r="D220" s="219"/>
      <c r="E220" s="219"/>
      <c r="F220" s="59"/>
      <c r="G220" s="59"/>
      <c r="H220" s="59"/>
      <c r="I220" s="59"/>
      <c r="J220" s="59"/>
      <c r="K220" s="498"/>
      <c r="L220" s="498"/>
      <c r="M220" s="110"/>
      <c r="N220" s="571"/>
      <c r="O220" s="587"/>
      <c r="P220" s="105"/>
      <c r="Q220" s="105"/>
      <c r="R220" s="23"/>
      <c r="S220" s="24"/>
      <c r="T220" s="24"/>
      <c r="W220" s="150"/>
      <c r="AI220" s="150"/>
      <c r="AJ220" s="150"/>
    </row>
    <row r="221" spans="1:36" ht="24.95" customHeight="1">
      <c r="A221" s="59"/>
      <c r="B221" s="391"/>
      <c r="C221" s="59"/>
      <c r="D221" s="219"/>
      <c r="E221" s="219"/>
      <c r="F221" s="59"/>
      <c r="G221" s="59"/>
      <c r="H221" s="59"/>
      <c r="I221" s="59"/>
      <c r="J221" s="59"/>
      <c r="K221" s="498"/>
      <c r="L221" s="498"/>
      <c r="M221" s="110"/>
      <c r="N221" s="571"/>
      <c r="O221" s="587"/>
      <c r="P221" s="105"/>
      <c r="Q221" s="105"/>
      <c r="R221" s="23"/>
      <c r="S221" s="24"/>
      <c r="T221" s="24"/>
      <c r="W221" s="150"/>
      <c r="AI221" s="150"/>
      <c r="AJ221" s="150"/>
    </row>
    <row r="222" spans="1:36" ht="24.95" customHeight="1">
      <c r="A222" s="59"/>
      <c r="B222" s="391"/>
      <c r="C222" s="59"/>
      <c r="D222" s="219"/>
      <c r="E222" s="219"/>
      <c r="F222" s="59"/>
      <c r="G222" s="59"/>
      <c r="H222" s="59"/>
      <c r="I222" s="59"/>
      <c r="J222" s="59"/>
      <c r="K222" s="498"/>
      <c r="L222" s="498"/>
      <c r="M222" s="110"/>
      <c r="N222" s="571"/>
      <c r="O222" s="587"/>
      <c r="P222" s="105"/>
      <c r="Q222" s="105"/>
      <c r="R222" s="23"/>
      <c r="S222" s="24"/>
      <c r="T222" s="24"/>
      <c r="W222" s="150"/>
      <c r="AI222" s="150"/>
      <c r="AJ222" s="150"/>
    </row>
    <row r="223" spans="1:36" ht="24.95" customHeight="1">
      <c r="A223" s="59"/>
      <c r="B223" s="391"/>
      <c r="C223" s="59"/>
      <c r="D223" s="219"/>
      <c r="E223" s="219"/>
      <c r="F223" s="59"/>
      <c r="G223" s="59"/>
      <c r="H223" s="59"/>
      <c r="I223" s="59"/>
      <c r="J223" s="59"/>
      <c r="K223" s="498"/>
      <c r="L223" s="498"/>
      <c r="M223" s="110"/>
      <c r="N223" s="571"/>
      <c r="O223" s="587"/>
      <c r="P223" s="105"/>
      <c r="Q223" s="105"/>
      <c r="R223" s="23"/>
      <c r="S223" s="24"/>
      <c r="T223" s="24"/>
      <c r="W223" s="150"/>
      <c r="AI223" s="150"/>
      <c r="AJ223" s="150"/>
    </row>
    <row r="224" spans="1:36" ht="24.95" customHeight="1">
      <c r="A224" s="59"/>
      <c r="B224" s="391"/>
      <c r="C224" s="59"/>
      <c r="D224" s="219"/>
      <c r="E224" s="219"/>
      <c r="F224" s="59"/>
      <c r="G224" s="59"/>
      <c r="H224" s="59"/>
      <c r="I224" s="59"/>
      <c r="J224" s="59"/>
      <c r="K224" s="498"/>
      <c r="L224" s="498"/>
      <c r="M224" s="110"/>
      <c r="N224" s="571"/>
      <c r="O224" s="587"/>
      <c r="P224" s="105"/>
      <c r="Q224" s="105"/>
      <c r="R224" s="23"/>
      <c r="S224" s="24"/>
      <c r="T224" s="24"/>
      <c r="W224" s="150"/>
      <c r="AI224" s="150"/>
      <c r="AJ224" s="150"/>
    </row>
    <row r="225" spans="1:36" ht="24.95" customHeight="1">
      <c r="A225" s="59"/>
      <c r="B225" s="391"/>
      <c r="C225" s="59"/>
      <c r="D225" s="219"/>
      <c r="E225" s="219"/>
      <c r="F225" s="59"/>
      <c r="G225" s="59"/>
      <c r="H225" s="59"/>
      <c r="I225" s="59"/>
      <c r="J225" s="59"/>
      <c r="K225" s="498"/>
      <c r="L225" s="498"/>
      <c r="M225" s="110"/>
      <c r="N225" s="571"/>
      <c r="O225" s="587"/>
      <c r="P225" s="105"/>
      <c r="Q225" s="105"/>
      <c r="R225" s="23"/>
      <c r="S225" s="24"/>
      <c r="T225" s="24"/>
      <c r="W225" s="150"/>
      <c r="AI225" s="150"/>
      <c r="AJ225" s="150"/>
    </row>
    <row r="226" spans="1:36" ht="24.95" customHeight="1">
      <c r="A226" s="59"/>
      <c r="B226" s="391"/>
      <c r="C226" s="59"/>
      <c r="D226" s="219"/>
      <c r="E226" s="219"/>
      <c r="F226" s="59"/>
      <c r="G226" s="59"/>
      <c r="H226" s="59"/>
      <c r="I226" s="59"/>
      <c r="J226" s="59"/>
      <c r="K226" s="498"/>
      <c r="L226" s="498"/>
      <c r="M226" s="110"/>
      <c r="N226" s="571"/>
      <c r="O226" s="587"/>
      <c r="P226" s="105"/>
      <c r="Q226" s="105"/>
      <c r="R226" s="23"/>
      <c r="S226" s="24"/>
      <c r="T226" s="24"/>
      <c r="W226" s="150"/>
      <c r="AI226" s="150"/>
      <c r="AJ226" s="150"/>
    </row>
    <row r="227" spans="1:36" ht="24.95" customHeight="1">
      <c r="A227" s="59"/>
      <c r="B227" s="391"/>
      <c r="C227" s="59"/>
      <c r="D227" s="219"/>
      <c r="E227" s="219"/>
      <c r="F227" s="59"/>
      <c r="G227" s="59"/>
      <c r="H227" s="59"/>
      <c r="I227" s="59"/>
      <c r="J227" s="59"/>
      <c r="K227" s="498"/>
      <c r="L227" s="498"/>
      <c r="M227" s="110"/>
      <c r="N227" s="571"/>
      <c r="O227" s="587"/>
      <c r="P227" s="105"/>
      <c r="Q227" s="105"/>
      <c r="R227" s="23"/>
      <c r="S227" s="24"/>
      <c r="T227" s="24"/>
      <c r="W227" s="150"/>
      <c r="AI227" s="150"/>
      <c r="AJ227" s="150"/>
    </row>
    <row r="228" spans="1:36" ht="24.95" customHeight="1">
      <c r="A228" s="59"/>
      <c r="B228" s="391"/>
      <c r="C228" s="59"/>
      <c r="D228" s="219"/>
      <c r="E228" s="219"/>
      <c r="F228" s="59"/>
      <c r="G228" s="59"/>
      <c r="H228" s="59"/>
      <c r="I228" s="59"/>
      <c r="J228" s="59"/>
      <c r="K228" s="498"/>
      <c r="L228" s="498"/>
      <c r="M228" s="110"/>
      <c r="N228" s="571"/>
      <c r="O228" s="587"/>
      <c r="P228" s="105"/>
      <c r="Q228" s="105"/>
      <c r="R228" s="23"/>
      <c r="S228" s="24"/>
      <c r="T228" s="24"/>
      <c r="W228" s="150"/>
      <c r="AI228" s="150"/>
      <c r="AJ228" s="150"/>
    </row>
    <row r="229" spans="1:36" ht="24.95" customHeight="1">
      <c r="A229" s="59"/>
      <c r="B229" s="391"/>
      <c r="C229" s="59"/>
      <c r="D229" s="219"/>
      <c r="E229" s="219"/>
      <c r="F229" s="59"/>
      <c r="G229" s="59"/>
      <c r="H229" s="59"/>
      <c r="I229" s="59"/>
      <c r="J229" s="59"/>
      <c r="K229" s="498"/>
      <c r="L229" s="498"/>
      <c r="M229" s="110"/>
      <c r="N229" s="571"/>
      <c r="O229" s="587"/>
      <c r="P229" s="105"/>
      <c r="Q229" s="105"/>
      <c r="R229" s="23"/>
      <c r="S229" s="24"/>
      <c r="T229" s="24"/>
      <c r="W229" s="150"/>
      <c r="AI229" s="150"/>
      <c r="AJ229" s="150"/>
    </row>
    <row r="230" spans="1:36" ht="24.95" customHeight="1">
      <c r="A230" s="59"/>
      <c r="B230" s="391"/>
      <c r="C230" s="59"/>
      <c r="D230" s="219"/>
      <c r="E230" s="219"/>
      <c r="F230" s="59"/>
      <c r="G230" s="59"/>
      <c r="H230" s="59"/>
      <c r="I230" s="59"/>
      <c r="J230" s="59"/>
      <c r="K230" s="498"/>
      <c r="L230" s="498"/>
      <c r="M230" s="110"/>
      <c r="N230" s="571"/>
      <c r="O230" s="587"/>
      <c r="P230" s="105"/>
      <c r="Q230" s="105"/>
      <c r="R230" s="23"/>
      <c r="S230" s="24"/>
      <c r="T230" s="24"/>
      <c r="W230" s="150"/>
      <c r="AI230" s="150"/>
      <c r="AJ230" s="150"/>
    </row>
    <row r="231" spans="1:36" ht="24.95" customHeight="1">
      <c r="A231" s="59"/>
      <c r="B231" s="391"/>
      <c r="C231" s="59"/>
      <c r="D231" s="219"/>
      <c r="E231" s="219"/>
      <c r="F231" s="59"/>
      <c r="G231" s="59"/>
      <c r="H231" s="59"/>
      <c r="I231" s="59"/>
      <c r="J231" s="59"/>
      <c r="K231" s="498"/>
      <c r="L231" s="498"/>
      <c r="M231" s="110"/>
      <c r="N231" s="571"/>
      <c r="O231" s="587"/>
      <c r="P231" s="105"/>
      <c r="Q231" s="105"/>
      <c r="R231" s="23"/>
      <c r="S231" s="24"/>
      <c r="T231" s="24"/>
      <c r="W231" s="150"/>
      <c r="AI231" s="150"/>
      <c r="AJ231" s="150"/>
    </row>
    <row r="232" spans="1:36" ht="24.95" customHeight="1">
      <c r="A232" s="59"/>
      <c r="B232" s="391"/>
      <c r="C232" s="59"/>
      <c r="D232" s="219"/>
      <c r="E232" s="219"/>
      <c r="F232" s="59"/>
      <c r="G232" s="59"/>
      <c r="H232" s="59"/>
      <c r="I232" s="59"/>
      <c r="J232" s="59"/>
      <c r="K232" s="498"/>
      <c r="L232" s="498"/>
      <c r="M232" s="110"/>
      <c r="N232" s="571"/>
      <c r="O232" s="587"/>
      <c r="P232" s="105"/>
      <c r="Q232" s="105"/>
      <c r="R232" s="23"/>
      <c r="S232" s="24"/>
      <c r="T232" s="24"/>
      <c r="W232" s="150"/>
      <c r="AI232" s="150"/>
      <c r="AJ232" s="150"/>
    </row>
    <row r="233" spans="1:36" ht="24.95" customHeight="1">
      <c r="A233" s="59"/>
      <c r="B233" s="391"/>
      <c r="C233" s="59"/>
      <c r="D233" s="219"/>
      <c r="E233" s="219"/>
      <c r="F233" s="59"/>
      <c r="G233" s="59"/>
      <c r="H233" s="59"/>
      <c r="I233" s="59"/>
      <c r="J233" s="59"/>
      <c r="K233" s="498"/>
      <c r="L233" s="498"/>
      <c r="M233" s="110"/>
      <c r="N233" s="571"/>
      <c r="O233" s="587"/>
      <c r="P233" s="105"/>
      <c r="Q233" s="105"/>
      <c r="R233" s="23"/>
      <c r="S233" s="24"/>
      <c r="T233" s="24"/>
      <c r="W233" s="150"/>
      <c r="AI233" s="150"/>
      <c r="AJ233" s="150"/>
    </row>
    <row r="234" spans="1:36" ht="24.95" customHeight="1">
      <c r="A234" s="59"/>
      <c r="B234" s="391"/>
      <c r="C234" s="59"/>
      <c r="D234" s="219"/>
      <c r="E234" s="219"/>
      <c r="F234" s="59"/>
      <c r="G234" s="59"/>
      <c r="H234" s="59"/>
      <c r="I234" s="59"/>
      <c r="J234" s="59"/>
      <c r="K234" s="498"/>
      <c r="L234" s="498"/>
      <c r="M234" s="110"/>
      <c r="N234" s="571"/>
      <c r="O234" s="587"/>
      <c r="P234" s="105"/>
      <c r="Q234" s="105"/>
      <c r="R234" s="23"/>
      <c r="S234" s="24"/>
      <c r="T234" s="24"/>
      <c r="W234" s="150"/>
      <c r="AI234" s="150"/>
      <c r="AJ234" s="150"/>
    </row>
    <row r="235" spans="1:36" ht="24.95" customHeight="1">
      <c r="A235" s="59"/>
      <c r="B235" s="391"/>
      <c r="C235" s="59"/>
      <c r="D235" s="219"/>
      <c r="E235" s="219"/>
      <c r="F235" s="59"/>
      <c r="G235" s="59"/>
      <c r="H235" s="59"/>
      <c r="I235" s="59"/>
      <c r="J235" s="59"/>
      <c r="K235" s="498"/>
      <c r="L235" s="498"/>
      <c r="M235" s="110"/>
      <c r="N235" s="571"/>
      <c r="O235" s="587"/>
      <c r="P235" s="105"/>
      <c r="Q235" s="105"/>
      <c r="R235" s="23"/>
      <c r="S235" s="24"/>
      <c r="T235" s="24"/>
      <c r="W235" s="150"/>
      <c r="AI235" s="150"/>
      <c r="AJ235" s="150"/>
    </row>
    <row r="236" spans="1:36" ht="24.95" customHeight="1">
      <c r="A236" s="59"/>
      <c r="B236" s="391"/>
      <c r="C236" s="59"/>
      <c r="D236" s="219"/>
      <c r="E236" s="219"/>
      <c r="F236" s="59"/>
      <c r="G236" s="59"/>
      <c r="H236" s="59"/>
      <c r="I236" s="59"/>
      <c r="J236" s="59"/>
      <c r="K236" s="498"/>
      <c r="L236" s="498"/>
      <c r="M236" s="110"/>
      <c r="N236" s="571"/>
      <c r="O236" s="587"/>
      <c r="P236" s="105"/>
      <c r="Q236" s="105"/>
      <c r="R236" s="23"/>
      <c r="S236" s="24"/>
      <c r="T236" s="24"/>
      <c r="W236" s="150"/>
      <c r="AI236" s="150"/>
      <c r="AJ236" s="150"/>
    </row>
    <row r="237" spans="1:36" ht="24.95" customHeight="1">
      <c r="A237" s="59"/>
      <c r="B237" s="391"/>
      <c r="C237" s="59"/>
      <c r="D237" s="219"/>
      <c r="E237" s="219"/>
      <c r="F237" s="59"/>
      <c r="G237" s="59"/>
      <c r="H237" s="59"/>
      <c r="I237" s="59"/>
      <c r="J237" s="59"/>
      <c r="K237" s="498"/>
      <c r="L237" s="498"/>
      <c r="M237" s="110"/>
      <c r="N237" s="571"/>
      <c r="O237" s="587"/>
      <c r="P237" s="105"/>
      <c r="Q237" s="105"/>
      <c r="R237" s="23"/>
      <c r="S237" s="24"/>
      <c r="T237" s="24"/>
      <c r="W237" s="150"/>
      <c r="AI237" s="150"/>
      <c r="AJ237" s="150"/>
    </row>
    <row r="238" spans="1:36" ht="24.95" customHeight="1">
      <c r="A238" s="59"/>
      <c r="B238" s="391"/>
      <c r="C238" s="59"/>
      <c r="D238" s="219"/>
      <c r="E238" s="219"/>
      <c r="F238" s="59"/>
      <c r="G238" s="59"/>
      <c r="H238" s="59"/>
      <c r="I238" s="59"/>
      <c r="J238" s="59"/>
      <c r="K238" s="498"/>
      <c r="L238" s="498"/>
      <c r="M238" s="110"/>
      <c r="N238" s="571"/>
      <c r="O238" s="587"/>
      <c r="P238" s="105"/>
      <c r="Q238" s="105"/>
      <c r="R238" s="23"/>
      <c r="S238" s="24"/>
      <c r="T238" s="24"/>
      <c r="W238" s="150"/>
      <c r="AI238" s="150"/>
      <c r="AJ238" s="150"/>
    </row>
    <row r="239" spans="1:36" ht="24.95" customHeight="1">
      <c r="A239" s="59"/>
      <c r="B239" s="391"/>
      <c r="C239" s="59"/>
      <c r="D239" s="219"/>
      <c r="E239" s="219"/>
      <c r="F239" s="59"/>
      <c r="G239" s="59"/>
      <c r="H239" s="59"/>
      <c r="I239" s="59"/>
      <c r="J239" s="59"/>
      <c r="K239" s="498"/>
      <c r="L239" s="498"/>
      <c r="M239" s="110"/>
      <c r="N239" s="571"/>
      <c r="O239" s="587"/>
      <c r="P239" s="105"/>
      <c r="Q239" s="105"/>
      <c r="R239" s="23"/>
      <c r="S239" s="24"/>
      <c r="T239" s="24"/>
      <c r="W239" s="150"/>
      <c r="AI239" s="150"/>
      <c r="AJ239" s="150"/>
    </row>
    <row r="240" spans="1:36" ht="24.95" customHeight="1">
      <c r="A240" s="59"/>
      <c r="B240" s="391"/>
      <c r="C240" s="59"/>
      <c r="D240" s="219"/>
      <c r="E240" s="219"/>
      <c r="F240" s="59"/>
      <c r="G240" s="59"/>
      <c r="H240" s="59"/>
      <c r="I240" s="59"/>
      <c r="J240" s="59"/>
      <c r="K240" s="498"/>
      <c r="L240" s="498"/>
      <c r="M240" s="110"/>
      <c r="N240" s="571"/>
      <c r="O240" s="587"/>
      <c r="P240" s="105"/>
      <c r="Q240" s="105"/>
      <c r="R240" s="23"/>
      <c r="S240" s="24"/>
      <c r="T240" s="24"/>
      <c r="W240" s="150"/>
      <c r="AI240" s="150"/>
      <c r="AJ240" s="150"/>
    </row>
    <row r="241" spans="1:36" ht="24.95" customHeight="1">
      <c r="A241" s="59"/>
      <c r="B241" s="391"/>
      <c r="C241" s="59"/>
      <c r="D241" s="219"/>
      <c r="E241" s="219"/>
      <c r="F241" s="59"/>
      <c r="G241" s="59"/>
      <c r="H241" s="59"/>
      <c r="I241" s="59"/>
      <c r="J241" s="59"/>
      <c r="K241" s="498"/>
      <c r="L241" s="498"/>
      <c r="M241" s="110"/>
      <c r="N241" s="571"/>
      <c r="O241" s="587"/>
      <c r="P241" s="105"/>
      <c r="Q241" s="105"/>
      <c r="R241" s="23"/>
      <c r="S241" s="24"/>
      <c r="T241" s="24"/>
      <c r="W241" s="150"/>
      <c r="AI241" s="150"/>
      <c r="AJ241" s="150"/>
    </row>
    <row r="242" spans="1:36" ht="24.95" customHeight="1">
      <c r="A242" s="59"/>
      <c r="B242" s="391"/>
      <c r="C242" s="59"/>
      <c r="D242" s="219"/>
      <c r="E242" s="219"/>
      <c r="F242" s="59"/>
      <c r="G242" s="59"/>
      <c r="H242" s="59"/>
      <c r="I242" s="59"/>
      <c r="J242" s="59"/>
      <c r="K242" s="498"/>
      <c r="L242" s="498"/>
      <c r="M242" s="110"/>
      <c r="N242" s="571"/>
      <c r="O242" s="587"/>
      <c r="P242" s="105"/>
      <c r="Q242" s="105"/>
      <c r="R242" s="23"/>
      <c r="S242" s="24"/>
      <c r="T242" s="24"/>
      <c r="W242" s="150"/>
      <c r="AI242" s="150"/>
      <c r="AJ242" s="150"/>
    </row>
    <row r="243" spans="1:36" ht="24.95" customHeight="1">
      <c r="A243" s="59"/>
      <c r="B243" s="391"/>
      <c r="C243" s="59"/>
      <c r="D243" s="219"/>
      <c r="E243" s="219"/>
      <c r="F243" s="59"/>
      <c r="G243" s="59"/>
      <c r="H243" s="59"/>
      <c r="I243" s="59"/>
      <c r="J243" s="59"/>
      <c r="K243" s="498"/>
      <c r="L243" s="498"/>
      <c r="M243" s="110"/>
      <c r="N243" s="571"/>
      <c r="O243" s="587"/>
      <c r="P243" s="105"/>
      <c r="Q243" s="105"/>
      <c r="R243" s="23"/>
      <c r="S243" s="24"/>
      <c r="T243" s="24"/>
      <c r="W243" s="150"/>
      <c r="AI243" s="150"/>
      <c r="AJ243" s="150"/>
    </row>
    <row r="244" spans="1:36" ht="24.95" customHeight="1">
      <c r="A244" s="59"/>
      <c r="B244" s="391"/>
      <c r="C244" s="59"/>
      <c r="D244" s="219"/>
      <c r="E244" s="219"/>
      <c r="F244" s="59"/>
      <c r="G244" s="59"/>
      <c r="H244" s="59"/>
      <c r="I244" s="59"/>
      <c r="J244" s="59"/>
      <c r="K244" s="498"/>
      <c r="L244" s="498"/>
      <c r="M244" s="110"/>
      <c r="N244" s="474"/>
      <c r="O244" s="587"/>
      <c r="P244" s="105"/>
      <c r="Q244" s="105"/>
      <c r="R244" s="23"/>
      <c r="S244" s="24"/>
      <c r="T244" s="24"/>
      <c r="W244" s="150"/>
      <c r="AI244" s="150"/>
      <c r="AJ244" s="150"/>
    </row>
    <row r="245" spans="1:36" ht="24.95" customHeight="1">
      <c r="A245" s="59"/>
      <c r="B245" s="391"/>
      <c r="C245" s="59"/>
      <c r="D245" s="219"/>
      <c r="E245" s="219"/>
      <c r="F245" s="59"/>
      <c r="G245" s="59"/>
      <c r="H245" s="59"/>
      <c r="I245" s="59"/>
      <c r="J245" s="59"/>
      <c r="K245" s="498"/>
      <c r="L245" s="498"/>
      <c r="M245" s="110"/>
      <c r="N245" s="474"/>
      <c r="O245" s="587"/>
      <c r="P245" s="105"/>
      <c r="Q245" s="105"/>
      <c r="R245" s="23"/>
      <c r="S245" s="24"/>
      <c r="T245" s="24"/>
      <c r="W245" s="150"/>
      <c r="AI245" s="150"/>
      <c r="AJ245" s="150"/>
    </row>
    <row r="246" spans="1:36" ht="24.95" customHeight="1">
      <c r="A246" s="59"/>
      <c r="B246" s="391"/>
      <c r="C246" s="59"/>
      <c r="D246" s="219"/>
      <c r="E246" s="219"/>
      <c r="F246" s="59"/>
      <c r="G246" s="59"/>
      <c r="H246" s="59"/>
      <c r="I246" s="59"/>
      <c r="J246" s="59"/>
      <c r="K246" s="498"/>
      <c r="L246" s="498"/>
      <c r="M246" s="110"/>
      <c r="N246" s="474"/>
      <c r="O246" s="587"/>
      <c r="P246" s="105"/>
      <c r="Q246" s="105"/>
      <c r="R246" s="23"/>
      <c r="S246" s="24"/>
      <c r="T246" s="24"/>
      <c r="W246" s="150"/>
      <c r="AI246" s="150"/>
      <c r="AJ246" s="150"/>
    </row>
    <row r="247" spans="1:36" ht="24.95" customHeight="1">
      <c r="A247" s="59"/>
      <c r="B247" s="391"/>
      <c r="C247" s="59"/>
      <c r="D247" s="219"/>
      <c r="E247" s="219"/>
      <c r="F247" s="59"/>
      <c r="G247" s="59"/>
      <c r="H247" s="59"/>
      <c r="I247" s="59"/>
      <c r="J247" s="59"/>
      <c r="K247" s="498"/>
      <c r="L247" s="498"/>
      <c r="M247" s="110"/>
      <c r="N247" s="474"/>
      <c r="O247" s="587"/>
      <c r="P247" s="105"/>
      <c r="Q247" s="105"/>
      <c r="R247" s="23"/>
      <c r="S247" s="24"/>
      <c r="T247" s="24"/>
      <c r="W247" s="150"/>
      <c r="AI247" s="150"/>
      <c r="AJ247" s="150"/>
    </row>
    <row r="248" spans="1:36" ht="24.95" customHeight="1">
      <c r="A248" s="59"/>
      <c r="B248" s="391"/>
      <c r="C248" s="59"/>
      <c r="D248" s="219"/>
      <c r="E248" s="219"/>
      <c r="F248" s="59"/>
      <c r="G248" s="59"/>
      <c r="H248" s="59"/>
      <c r="I248" s="59"/>
      <c r="J248" s="59"/>
      <c r="K248" s="498"/>
      <c r="L248" s="498"/>
      <c r="M248" s="110"/>
      <c r="N248" s="474"/>
      <c r="O248" s="587"/>
      <c r="P248" s="105"/>
      <c r="Q248" s="105"/>
      <c r="R248" s="23"/>
      <c r="S248" s="24"/>
      <c r="T248" s="24"/>
      <c r="W248" s="150"/>
      <c r="AI248" s="150"/>
      <c r="AJ248" s="150"/>
    </row>
    <row r="249" spans="1:36" ht="24.95" customHeight="1">
      <c r="A249" s="59"/>
      <c r="B249" s="391"/>
      <c r="C249" s="59"/>
      <c r="D249" s="219"/>
      <c r="E249" s="219"/>
      <c r="F249" s="59"/>
      <c r="G249" s="59"/>
      <c r="H249" s="59"/>
      <c r="I249" s="59"/>
      <c r="J249" s="59"/>
      <c r="K249" s="498"/>
      <c r="L249" s="498"/>
      <c r="M249" s="110"/>
      <c r="N249" s="474"/>
      <c r="O249" s="587"/>
      <c r="P249" s="105"/>
      <c r="Q249" s="105"/>
      <c r="R249" s="23"/>
      <c r="S249" s="24"/>
      <c r="T249" s="24"/>
      <c r="W249" s="150"/>
      <c r="AI249" s="150"/>
      <c r="AJ249" s="150"/>
    </row>
    <row r="250" spans="1:36" ht="24.95" customHeight="1">
      <c r="A250" s="59"/>
      <c r="B250" s="391"/>
      <c r="C250" s="59"/>
      <c r="D250" s="219"/>
      <c r="E250" s="219"/>
      <c r="F250" s="59"/>
      <c r="G250" s="59"/>
      <c r="H250" s="59"/>
      <c r="I250" s="59"/>
      <c r="J250" s="59"/>
      <c r="K250" s="498"/>
      <c r="L250" s="498"/>
      <c r="M250" s="110"/>
      <c r="N250" s="474"/>
      <c r="O250" s="587"/>
      <c r="P250" s="105"/>
      <c r="Q250" s="105"/>
      <c r="R250" s="23"/>
      <c r="S250" s="24"/>
      <c r="T250" s="24"/>
      <c r="W250" s="150"/>
      <c r="AI250" s="150"/>
      <c r="AJ250" s="150"/>
    </row>
    <row r="251" spans="1:36" ht="24.95" customHeight="1">
      <c r="A251" s="59"/>
      <c r="B251" s="391"/>
      <c r="C251" s="59"/>
      <c r="D251" s="219"/>
      <c r="E251" s="219"/>
      <c r="F251" s="59"/>
      <c r="G251" s="59"/>
      <c r="H251" s="59"/>
      <c r="I251" s="59"/>
      <c r="J251" s="59"/>
      <c r="K251" s="498"/>
      <c r="L251" s="498"/>
      <c r="M251" s="110"/>
      <c r="N251" s="474"/>
      <c r="O251" s="587"/>
      <c r="P251" s="105"/>
      <c r="Q251" s="105"/>
      <c r="R251" s="23"/>
      <c r="S251" s="24"/>
      <c r="T251" s="24"/>
      <c r="W251" s="150"/>
      <c r="AI251" s="150"/>
      <c r="AJ251" s="150"/>
    </row>
    <row r="252" spans="1:36" ht="24.95" customHeight="1">
      <c r="A252" s="59"/>
      <c r="B252" s="391"/>
      <c r="C252" s="59"/>
      <c r="D252" s="219"/>
      <c r="E252" s="219"/>
      <c r="F252" s="59"/>
      <c r="G252" s="59"/>
      <c r="H252" s="59"/>
      <c r="I252" s="59"/>
      <c r="J252" s="59"/>
      <c r="K252" s="498"/>
      <c r="L252" s="498"/>
      <c r="M252" s="110"/>
      <c r="N252" s="474"/>
      <c r="O252" s="587"/>
      <c r="P252" s="105"/>
      <c r="Q252" s="105"/>
      <c r="R252" s="23"/>
      <c r="S252" s="24"/>
      <c r="T252" s="24"/>
      <c r="W252" s="150"/>
      <c r="AI252" s="150"/>
      <c r="AJ252" s="150"/>
    </row>
    <row r="253" spans="1:36" ht="24.95" customHeight="1">
      <c r="A253" s="59"/>
      <c r="B253" s="391"/>
      <c r="C253" s="59"/>
      <c r="D253" s="219"/>
      <c r="E253" s="219"/>
      <c r="F253" s="59"/>
      <c r="G253" s="59"/>
      <c r="H253" s="59"/>
      <c r="I253" s="59"/>
      <c r="J253" s="59"/>
      <c r="K253" s="498"/>
      <c r="L253" s="498"/>
      <c r="M253" s="110"/>
      <c r="N253" s="474"/>
      <c r="O253" s="587"/>
      <c r="P253" s="105"/>
      <c r="Q253" s="105"/>
      <c r="R253" s="23"/>
      <c r="S253" s="24"/>
      <c r="T253" s="24"/>
      <c r="W253" s="150"/>
      <c r="AI253" s="150"/>
      <c r="AJ253" s="150"/>
    </row>
    <row r="254" spans="1:36" ht="24.95" customHeight="1">
      <c r="A254" s="59"/>
      <c r="B254" s="391"/>
      <c r="C254" s="59"/>
      <c r="D254" s="219"/>
      <c r="E254" s="219"/>
      <c r="F254" s="59"/>
      <c r="G254" s="59"/>
      <c r="H254" s="59"/>
      <c r="I254" s="59"/>
      <c r="J254" s="59"/>
      <c r="K254" s="498"/>
      <c r="L254" s="498"/>
      <c r="M254" s="110"/>
      <c r="N254" s="474"/>
      <c r="O254" s="587"/>
      <c r="P254" s="105"/>
      <c r="Q254" s="105"/>
      <c r="R254" s="23"/>
      <c r="S254" s="24"/>
      <c r="T254" s="24"/>
      <c r="W254" s="150"/>
      <c r="AI254" s="150"/>
      <c r="AJ254" s="150"/>
    </row>
    <row r="255" spans="1:36" ht="24.95" customHeight="1">
      <c r="A255" s="59"/>
      <c r="B255" s="391"/>
      <c r="C255" s="59"/>
      <c r="D255" s="219"/>
      <c r="E255" s="219"/>
      <c r="F255" s="59"/>
      <c r="G255" s="59"/>
      <c r="H255" s="59"/>
      <c r="I255" s="59"/>
      <c r="J255" s="59"/>
      <c r="K255" s="498"/>
      <c r="L255" s="498"/>
      <c r="M255" s="110"/>
      <c r="N255" s="474"/>
      <c r="O255" s="587"/>
      <c r="P255" s="105"/>
      <c r="Q255" s="105"/>
      <c r="R255" s="23"/>
      <c r="S255" s="24"/>
      <c r="T255" s="24"/>
      <c r="W255" s="150"/>
      <c r="AI255" s="150"/>
      <c r="AJ255" s="150"/>
    </row>
    <row r="256" spans="1:36" ht="24.95" customHeight="1">
      <c r="A256" s="59"/>
      <c r="B256" s="391"/>
      <c r="C256" s="59"/>
      <c r="D256" s="219"/>
      <c r="E256" s="219"/>
      <c r="F256" s="59"/>
      <c r="G256" s="59"/>
      <c r="H256" s="59"/>
      <c r="I256" s="59"/>
      <c r="J256" s="59"/>
      <c r="K256" s="498"/>
      <c r="L256" s="498"/>
      <c r="M256" s="110"/>
      <c r="N256" s="474"/>
      <c r="O256" s="587"/>
      <c r="P256" s="105"/>
      <c r="Q256" s="105"/>
      <c r="R256" s="23"/>
      <c r="S256" s="24"/>
      <c r="T256" s="24"/>
      <c r="W256" s="150"/>
      <c r="AI256" s="150"/>
      <c r="AJ256" s="150"/>
    </row>
    <row r="257" spans="1:36" ht="24.95" customHeight="1">
      <c r="A257" s="59"/>
      <c r="B257" s="391"/>
      <c r="C257" s="59"/>
      <c r="D257" s="219"/>
      <c r="E257" s="219"/>
      <c r="F257" s="59"/>
      <c r="G257" s="59"/>
      <c r="H257" s="59"/>
      <c r="I257" s="59"/>
      <c r="J257" s="59"/>
      <c r="K257" s="498"/>
      <c r="L257" s="498"/>
      <c r="M257" s="110"/>
      <c r="N257" s="474"/>
      <c r="O257" s="587"/>
      <c r="P257" s="105"/>
      <c r="Q257" s="105"/>
      <c r="R257" s="23"/>
      <c r="S257" s="24"/>
      <c r="T257" s="24"/>
      <c r="W257" s="150"/>
      <c r="AI257" s="150"/>
      <c r="AJ257" s="150"/>
    </row>
    <row r="258" spans="1:36" ht="24.95" customHeight="1">
      <c r="A258" s="59"/>
      <c r="B258" s="391"/>
      <c r="C258" s="59"/>
      <c r="D258" s="219"/>
      <c r="E258" s="219"/>
      <c r="F258" s="59"/>
      <c r="G258" s="59"/>
      <c r="H258" s="59"/>
      <c r="I258" s="59"/>
      <c r="J258" s="59"/>
      <c r="K258" s="498"/>
      <c r="L258" s="498"/>
      <c r="M258" s="110"/>
      <c r="N258" s="474"/>
      <c r="O258" s="587"/>
      <c r="P258" s="105"/>
      <c r="Q258" s="105"/>
      <c r="R258" s="23"/>
      <c r="S258" s="24"/>
      <c r="T258" s="24"/>
      <c r="W258" s="150"/>
      <c r="AI258" s="150"/>
      <c r="AJ258" s="150"/>
    </row>
    <row r="259" spans="1:36" ht="24.95" customHeight="1">
      <c r="A259" s="59"/>
      <c r="B259" s="391"/>
      <c r="C259" s="59"/>
      <c r="D259" s="219"/>
      <c r="E259" s="219"/>
      <c r="F259" s="59"/>
      <c r="G259" s="59"/>
      <c r="H259" s="59"/>
      <c r="I259" s="59"/>
      <c r="J259" s="59"/>
      <c r="K259" s="498"/>
      <c r="L259" s="498"/>
      <c r="M259" s="110"/>
      <c r="N259" s="474"/>
      <c r="O259" s="587"/>
      <c r="P259" s="105"/>
      <c r="Q259" s="105"/>
      <c r="R259" s="23"/>
      <c r="S259" s="24"/>
      <c r="T259" s="24"/>
      <c r="W259" s="150"/>
      <c r="AI259" s="150"/>
      <c r="AJ259" s="150"/>
    </row>
    <row r="260" spans="1:36" ht="24.95" customHeight="1">
      <c r="A260" s="59"/>
      <c r="B260" s="391"/>
      <c r="C260" s="59"/>
      <c r="D260" s="219"/>
      <c r="E260" s="219"/>
      <c r="F260" s="59"/>
      <c r="G260" s="59"/>
      <c r="H260" s="59"/>
      <c r="I260" s="59"/>
      <c r="J260" s="59"/>
      <c r="K260" s="498"/>
      <c r="L260" s="498"/>
      <c r="M260" s="110"/>
      <c r="N260" s="474"/>
      <c r="O260" s="587"/>
      <c r="P260" s="105"/>
      <c r="Q260" s="105"/>
      <c r="R260" s="23"/>
      <c r="S260" s="24"/>
      <c r="T260" s="24"/>
      <c r="W260" s="150"/>
      <c r="AI260" s="150"/>
      <c r="AJ260" s="150"/>
    </row>
    <row r="261" spans="1:36" ht="24.95" customHeight="1">
      <c r="A261" s="59"/>
      <c r="B261" s="391"/>
      <c r="C261" s="59"/>
      <c r="D261" s="219"/>
      <c r="E261" s="219"/>
      <c r="F261" s="59"/>
      <c r="G261" s="59"/>
      <c r="H261" s="59"/>
      <c r="I261" s="59"/>
      <c r="J261" s="59"/>
      <c r="K261" s="498"/>
      <c r="L261" s="498"/>
      <c r="M261" s="110"/>
      <c r="N261" s="474"/>
      <c r="O261" s="587"/>
      <c r="P261" s="105"/>
      <c r="Q261" s="105"/>
      <c r="R261" s="23"/>
      <c r="S261" s="24"/>
      <c r="T261" s="24"/>
      <c r="W261" s="150"/>
      <c r="AI261" s="150"/>
      <c r="AJ261" s="150"/>
    </row>
    <row r="262" spans="1:36" ht="24.95" customHeight="1">
      <c r="A262" s="59"/>
      <c r="B262" s="391"/>
      <c r="C262" s="59"/>
      <c r="D262" s="219"/>
      <c r="E262" s="219"/>
      <c r="F262" s="59"/>
      <c r="G262" s="59"/>
      <c r="H262" s="59"/>
      <c r="I262" s="59"/>
      <c r="J262" s="59"/>
      <c r="K262" s="498"/>
      <c r="L262" s="498"/>
      <c r="M262" s="110"/>
      <c r="N262" s="474"/>
      <c r="O262" s="587"/>
      <c r="P262" s="105"/>
      <c r="Q262" s="105"/>
      <c r="R262" s="23"/>
      <c r="S262" s="24"/>
      <c r="T262" s="24"/>
      <c r="W262" s="150"/>
      <c r="AI262" s="150"/>
      <c r="AJ262" s="150"/>
    </row>
    <row r="263" spans="1:36" ht="24.95" customHeight="1">
      <c r="A263" s="59"/>
      <c r="B263" s="391"/>
      <c r="C263" s="59"/>
      <c r="D263" s="219"/>
      <c r="E263" s="219"/>
      <c r="F263" s="59"/>
      <c r="G263" s="59"/>
      <c r="H263" s="59"/>
      <c r="I263" s="59"/>
      <c r="J263" s="59"/>
      <c r="K263" s="498"/>
      <c r="L263" s="498"/>
      <c r="M263" s="110"/>
      <c r="N263" s="474"/>
      <c r="O263" s="587"/>
      <c r="P263" s="105"/>
      <c r="Q263" s="105"/>
      <c r="R263" s="23"/>
      <c r="S263" s="24"/>
      <c r="T263" s="24"/>
      <c r="W263" s="150"/>
      <c r="AI263" s="150"/>
      <c r="AJ263" s="150"/>
    </row>
    <row r="264" spans="1:36" ht="24.95" customHeight="1">
      <c r="A264" s="59"/>
      <c r="B264" s="391"/>
      <c r="C264" s="59"/>
      <c r="D264" s="219"/>
      <c r="E264" s="219"/>
      <c r="F264" s="59"/>
      <c r="G264" s="59"/>
      <c r="H264" s="59"/>
      <c r="I264" s="59"/>
      <c r="J264" s="59"/>
      <c r="K264" s="498"/>
      <c r="L264" s="498"/>
      <c r="M264" s="110"/>
      <c r="N264" s="474"/>
      <c r="O264" s="587"/>
      <c r="P264" s="105"/>
      <c r="Q264" s="105"/>
      <c r="R264" s="23"/>
      <c r="S264" s="24"/>
      <c r="T264" s="24"/>
      <c r="W264" s="150"/>
      <c r="AI264" s="150"/>
      <c r="AJ264" s="150"/>
    </row>
    <row r="265" spans="1:36" ht="24.95" customHeight="1">
      <c r="A265" s="59"/>
      <c r="B265" s="391"/>
      <c r="C265" s="59"/>
      <c r="D265" s="219"/>
      <c r="E265" s="219"/>
      <c r="F265" s="59"/>
      <c r="G265" s="59"/>
      <c r="H265" s="59"/>
      <c r="I265" s="59"/>
      <c r="J265" s="59"/>
      <c r="K265" s="498"/>
      <c r="L265" s="498"/>
      <c r="M265" s="110"/>
      <c r="N265" s="474"/>
      <c r="O265" s="587"/>
      <c r="P265" s="105"/>
      <c r="Q265" s="105"/>
      <c r="R265" s="23"/>
      <c r="S265" s="24"/>
      <c r="T265" s="24"/>
      <c r="W265" s="150"/>
      <c r="AI265" s="150"/>
      <c r="AJ265" s="150"/>
    </row>
    <row r="266" spans="1:36" ht="24.95" customHeight="1">
      <c r="A266" s="59"/>
      <c r="B266" s="391"/>
      <c r="C266" s="59"/>
      <c r="D266" s="219"/>
      <c r="E266" s="219"/>
      <c r="F266" s="59"/>
      <c r="G266" s="59"/>
      <c r="H266" s="59"/>
      <c r="I266" s="59"/>
      <c r="J266" s="59"/>
      <c r="K266" s="498"/>
      <c r="L266" s="498"/>
      <c r="M266" s="110"/>
      <c r="N266" s="474"/>
      <c r="O266" s="587"/>
      <c r="P266" s="105"/>
      <c r="Q266" s="105"/>
      <c r="R266" s="23"/>
      <c r="S266" s="24"/>
      <c r="T266" s="24"/>
      <c r="W266" s="150"/>
      <c r="AI266" s="150"/>
      <c r="AJ266" s="150"/>
    </row>
    <row r="267" spans="1:36" ht="24.95" customHeight="1">
      <c r="A267" s="59"/>
      <c r="B267" s="391"/>
      <c r="C267" s="59"/>
      <c r="D267" s="219"/>
      <c r="E267" s="219"/>
      <c r="F267" s="59"/>
      <c r="G267" s="59"/>
      <c r="H267" s="59"/>
      <c r="I267" s="59"/>
      <c r="J267" s="59"/>
      <c r="K267" s="498"/>
      <c r="L267" s="498"/>
      <c r="M267" s="110"/>
      <c r="N267" s="474"/>
      <c r="O267" s="587"/>
      <c r="P267" s="105"/>
      <c r="Q267" s="105"/>
      <c r="R267" s="23"/>
      <c r="S267" s="24"/>
      <c r="T267" s="24"/>
      <c r="W267" s="150"/>
      <c r="AI267" s="150"/>
      <c r="AJ267" s="150"/>
    </row>
    <row r="268" spans="1:36" ht="24.95" customHeight="1">
      <c r="A268" s="59"/>
      <c r="B268" s="391"/>
      <c r="C268" s="59"/>
      <c r="D268" s="219"/>
      <c r="E268" s="219"/>
      <c r="F268" s="59"/>
      <c r="G268" s="59"/>
      <c r="H268" s="59"/>
      <c r="I268" s="59"/>
      <c r="J268" s="59"/>
      <c r="K268" s="498"/>
      <c r="L268" s="498"/>
      <c r="M268" s="110"/>
      <c r="N268" s="474"/>
      <c r="O268" s="587"/>
      <c r="P268" s="105"/>
      <c r="Q268" s="105"/>
      <c r="R268" s="23"/>
      <c r="S268" s="24"/>
      <c r="T268" s="24"/>
      <c r="W268" s="150"/>
      <c r="AI268" s="150"/>
      <c r="AJ268" s="150"/>
    </row>
    <row r="269" spans="1:36" ht="24.95" customHeight="1">
      <c r="A269" s="59"/>
      <c r="B269" s="391"/>
      <c r="C269" s="59"/>
      <c r="D269" s="219"/>
      <c r="E269" s="219"/>
      <c r="F269" s="59"/>
      <c r="G269" s="59"/>
      <c r="H269" s="59"/>
      <c r="I269" s="59"/>
      <c r="J269" s="59"/>
      <c r="K269" s="498"/>
      <c r="L269" s="498"/>
      <c r="M269" s="110"/>
      <c r="N269" s="474"/>
      <c r="O269" s="587"/>
      <c r="P269" s="105"/>
      <c r="Q269" s="105"/>
      <c r="R269" s="23"/>
      <c r="S269" s="24"/>
      <c r="T269" s="24"/>
      <c r="W269" s="150"/>
      <c r="AI269" s="150"/>
      <c r="AJ269" s="150"/>
    </row>
    <row r="270" spans="1:36" ht="24.95" customHeight="1">
      <c r="A270" s="59"/>
      <c r="B270" s="391"/>
      <c r="C270" s="59"/>
      <c r="D270" s="219"/>
      <c r="E270" s="219"/>
      <c r="F270" s="59"/>
      <c r="G270" s="59"/>
      <c r="H270" s="59"/>
      <c r="I270" s="59"/>
      <c r="J270" s="59"/>
      <c r="K270" s="498"/>
      <c r="L270" s="498"/>
      <c r="M270" s="110"/>
      <c r="N270" s="474"/>
      <c r="O270" s="587"/>
      <c r="P270" s="105"/>
      <c r="Q270" s="105"/>
      <c r="R270" s="23"/>
      <c r="S270" s="24"/>
      <c r="T270" s="24"/>
      <c r="W270" s="150"/>
      <c r="AI270" s="150"/>
      <c r="AJ270" s="150"/>
    </row>
    <row r="271" spans="1:36" ht="24.95" customHeight="1">
      <c r="A271" s="59"/>
      <c r="B271" s="391"/>
      <c r="C271" s="59"/>
      <c r="D271" s="219"/>
      <c r="E271" s="219"/>
      <c r="F271" s="59"/>
      <c r="G271" s="59"/>
      <c r="H271" s="59"/>
      <c r="I271" s="59"/>
      <c r="J271" s="59"/>
      <c r="K271" s="498"/>
      <c r="L271" s="498"/>
      <c r="M271" s="110"/>
      <c r="N271" s="474"/>
      <c r="O271" s="587"/>
      <c r="P271" s="105"/>
      <c r="Q271" s="105"/>
      <c r="R271" s="23"/>
      <c r="S271" s="24"/>
      <c r="T271" s="24"/>
      <c r="W271" s="150"/>
      <c r="AI271" s="150"/>
      <c r="AJ271" s="150"/>
    </row>
    <row r="272" spans="1:36" ht="24.95" customHeight="1">
      <c r="A272" s="59"/>
      <c r="B272" s="391"/>
      <c r="C272" s="59"/>
      <c r="D272" s="219"/>
      <c r="E272" s="219"/>
      <c r="F272" s="59"/>
      <c r="G272" s="59"/>
      <c r="H272" s="59"/>
      <c r="I272" s="59"/>
      <c r="J272" s="59"/>
      <c r="K272" s="498"/>
      <c r="L272" s="498"/>
      <c r="M272" s="110"/>
      <c r="N272" s="474"/>
      <c r="O272" s="587"/>
      <c r="P272" s="105"/>
      <c r="Q272" s="105"/>
      <c r="R272" s="23"/>
      <c r="S272" s="24"/>
      <c r="T272" s="24"/>
      <c r="W272" s="150"/>
      <c r="AI272" s="150"/>
      <c r="AJ272" s="150"/>
    </row>
    <row r="273" spans="1:36" ht="24.95" customHeight="1">
      <c r="A273" s="59"/>
      <c r="B273" s="391"/>
      <c r="C273" s="59"/>
      <c r="D273" s="219"/>
      <c r="E273" s="219"/>
      <c r="F273" s="59"/>
      <c r="G273" s="59"/>
      <c r="H273" s="59"/>
      <c r="I273" s="59"/>
      <c r="J273" s="59"/>
      <c r="K273" s="498"/>
      <c r="L273" s="498"/>
      <c r="M273" s="110"/>
      <c r="N273" s="474"/>
      <c r="O273" s="587"/>
      <c r="P273" s="105"/>
      <c r="Q273" s="105"/>
      <c r="R273" s="23"/>
      <c r="S273" s="24"/>
      <c r="T273" s="24"/>
      <c r="W273" s="150"/>
      <c r="AI273" s="150"/>
      <c r="AJ273" s="150"/>
    </row>
    <row r="274" spans="1:36" ht="24.95" customHeight="1">
      <c r="A274" s="59"/>
      <c r="B274" s="391"/>
      <c r="C274" s="59"/>
      <c r="D274" s="219"/>
      <c r="E274" s="219"/>
      <c r="F274" s="59"/>
      <c r="G274" s="59"/>
      <c r="H274" s="59"/>
      <c r="I274" s="59"/>
      <c r="J274" s="59"/>
      <c r="K274" s="498"/>
      <c r="L274" s="498"/>
      <c r="M274" s="110"/>
      <c r="N274" s="474"/>
      <c r="O274" s="587"/>
      <c r="P274" s="105"/>
      <c r="Q274" s="105"/>
      <c r="R274" s="23"/>
      <c r="S274" s="24"/>
      <c r="T274" s="24"/>
      <c r="W274" s="150"/>
      <c r="AI274" s="150"/>
      <c r="AJ274" s="150"/>
    </row>
    <row r="275" spans="1:36" ht="24.95" customHeight="1">
      <c r="M275" s="195"/>
      <c r="N275" s="949"/>
      <c r="U275" s="18"/>
      <c r="V275" s="18"/>
      <c r="W275" s="18"/>
      <c r="X275" s="196"/>
      <c r="Y275" s="196"/>
      <c r="Z275" s="17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</row>
    <row r="276" spans="1:36" ht="24.95" customHeight="1">
      <c r="M276" s="195"/>
      <c r="N276" s="949"/>
      <c r="U276" s="18"/>
      <c r="V276" s="18"/>
      <c r="W276" s="18"/>
      <c r="X276" s="196"/>
      <c r="Y276" s="196"/>
      <c r="Z276" s="17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</row>
    <row r="277" spans="1:36" ht="24.95" customHeight="1">
      <c r="M277" s="195"/>
      <c r="N277" s="949"/>
      <c r="U277" s="18"/>
      <c r="V277" s="18"/>
      <c r="W277" s="18"/>
      <c r="X277" s="196"/>
      <c r="Y277" s="196"/>
      <c r="Z277" s="17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</row>
    <row r="278" spans="1:36" ht="24.95" customHeight="1">
      <c r="M278" s="195"/>
      <c r="N278" s="949"/>
      <c r="U278" s="18"/>
      <c r="V278" s="18"/>
      <c r="W278" s="18"/>
      <c r="X278" s="196"/>
      <c r="Y278" s="196"/>
      <c r="Z278" s="17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</row>
    <row r="279" spans="1:36" ht="24.95" customHeight="1">
      <c r="M279" s="195"/>
      <c r="N279" s="949"/>
      <c r="U279" s="18"/>
      <c r="V279" s="18"/>
      <c r="W279" s="18"/>
      <c r="X279" s="196"/>
      <c r="Y279" s="196"/>
      <c r="Z279" s="17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</row>
    <row r="280" spans="1:36" ht="24.95" customHeight="1">
      <c r="M280" s="195"/>
      <c r="N280" s="949"/>
      <c r="U280" s="18"/>
      <c r="V280" s="18"/>
      <c r="W280" s="18"/>
      <c r="X280" s="196"/>
      <c r="Y280" s="196"/>
      <c r="Z280" s="17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</row>
    <row r="281" spans="1:36" ht="24.95" customHeight="1">
      <c r="M281" s="195"/>
      <c r="N281" s="949"/>
      <c r="U281" s="18"/>
      <c r="V281" s="18"/>
      <c r="W281" s="18"/>
      <c r="X281" s="196"/>
      <c r="Y281" s="196"/>
      <c r="Z281" s="17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</row>
    <row r="282" spans="1:36" ht="24.95" customHeight="1">
      <c r="M282" s="195"/>
      <c r="N282" s="949"/>
      <c r="U282" s="18"/>
      <c r="V282" s="18"/>
      <c r="W282" s="18"/>
      <c r="X282" s="196"/>
      <c r="Y282" s="196"/>
      <c r="Z282" s="17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</row>
    <row r="283" spans="1:36" ht="24.95" customHeight="1">
      <c r="M283" s="195"/>
      <c r="N283" s="949"/>
      <c r="U283" s="18"/>
      <c r="V283" s="18"/>
      <c r="W283" s="18"/>
      <c r="X283" s="196"/>
      <c r="Y283" s="196"/>
      <c r="Z283" s="17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</row>
    <row r="284" spans="1:36" ht="24.95" customHeight="1">
      <c r="M284" s="195"/>
      <c r="N284" s="949"/>
      <c r="U284" s="18"/>
      <c r="V284" s="18"/>
      <c r="W284" s="18"/>
      <c r="X284" s="196"/>
      <c r="Y284" s="196"/>
      <c r="Z284" s="17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</row>
    <row r="285" spans="1:36" ht="24.95" customHeight="1">
      <c r="M285" s="195"/>
      <c r="N285" s="949"/>
      <c r="U285" s="18"/>
      <c r="V285" s="18"/>
      <c r="W285" s="18"/>
      <c r="X285" s="196"/>
      <c r="Y285" s="196"/>
      <c r="Z285" s="17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</row>
    <row r="286" spans="1:36" ht="24.95" customHeight="1">
      <c r="M286" s="195"/>
      <c r="N286" s="949"/>
      <c r="U286" s="18"/>
      <c r="V286" s="18"/>
      <c r="W286" s="18"/>
      <c r="X286" s="196"/>
      <c r="Y286" s="196"/>
      <c r="Z286" s="17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</row>
    <row r="287" spans="1:36" ht="24.95" customHeight="1">
      <c r="M287" s="195"/>
      <c r="N287" s="949"/>
      <c r="U287" s="18"/>
      <c r="V287" s="18"/>
      <c r="W287" s="18"/>
      <c r="X287" s="196"/>
      <c r="Y287" s="196"/>
      <c r="Z287" s="17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</row>
    <row r="288" spans="1:36" ht="24.95" customHeight="1">
      <c r="M288" s="195"/>
      <c r="N288" s="949"/>
      <c r="U288" s="18"/>
      <c r="V288" s="18"/>
      <c r="W288" s="18"/>
      <c r="X288" s="196"/>
      <c r="Y288" s="196"/>
      <c r="Z288" s="17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</row>
    <row r="289" spans="13:36" ht="24.95" customHeight="1">
      <c r="M289" s="195"/>
      <c r="N289" s="949"/>
      <c r="U289" s="18"/>
      <c r="V289" s="18"/>
      <c r="W289" s="18"/>
      <c r="X289" s="196"/>
      <c r="Y289" s="196"/>
      <c r="Z289" s="17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</row>
    <row r="290" spans="13:36" ht="24.95" customHeight="1">
      <c r="M290" s="195"/>
      <c r="N290" s="949"/>
      <c r="U290" s="18"/>
      <c r="V290" s="18"/>
      <c r="W290" s="18"/>
      <c r="X290" s="196"/>
      <c r="Y290" s="196"/>
      <c r="Z290" s="17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</row>
    <row r="291" spans="13:36" ht="24.95" customHeight="1">
      <c r="M291" s="195"/>
      <c r="N291" s="949"/>
      <c r="U291" s="18"/>
      <c r="V291" s="18"/>
      <c r="W291" s="18"/>
      <c r="X291" s="196"/>
      <c r="Y291" s="196"/>
      <c r="Z291" s="17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</row>
    <row r="292" spans="13:36" ht="24.95" customHeight="1">
      <c r="M292" s="195"/>
      <c r="N292" s="949"/>
      <c r="U292" s="18"/>
      <c r="V292" s="18"/>
      <c r="W292" s="18"/>
      <c r="X292" s="196"/>
      <c r="Y292" s="196"/>
      <c r="Z292" s="178"/>
      <c r="AA292" s="18"/>
      <c r="AB292" s="18"/>
      <c r="AC292" s="18"/>
      <c r="AD292" s="18"/>
      <c r="AE292" s="18"/>
      <c r="AF292" s="18"/>
      <c r="AG292" s="18"/>
      <c r="AH292" s="18"/>
      <c r="AI292" s="18"/>
      <c r="AJ292" s="18"/>
    </row>
    <row r="293" spans="13:36" ht="24.95" customHeight="1">
      <c r="M293" s="195"/>
      <c r="N293" s="949"/>
      <c r="U293" s="18"/>
      <c r="V293" s="18"/>
      <c r="W293" s="18"/>
      <c r="X293" s="196"/>
      <c r="Y293" s="196"/>
      <c r="Z293" s="17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</row>
    <row r="294" spans="13:36" ht="24.95" customHeight="1">
      <c r="M294" s="195"/>
      <c r="N294" s="949"/>
      <c r="U294" s="18"/>
      <c r="V294" s="18"/>
      <c r="W294" s="18"/>
      <c r="X294" s="196"/>
      <c r="Y294" s="196"/>
      <c r="Z294" s="178"/>
      <c r="AA294" s="18"/>
      <c r="AB294" s="18"/>
      <c r="AC294" s="18"/>
      <c r="AD294" s="18"/>
      <c r="AE294" s="18"/>
      <c r="AF294" s="18"/>
      <c r="AG294" s="18"/>
      <c r="AH294" s="18"/>
      <c r="AI294" s="18"/>
      <c r="AJ294" s="18"/>
    </row>
    <row r="295" spans="13:36" ht="24.95" customHeight="1">
      <c r="M295" s="195"/>
      <c r="N295" s="949"/>
      <c r="U295" s="18"/>
      <c r="V295" s="18"/>
      <c r="W295" s="18"/>
      <c r="X295" s="196"/>
      <c r="Y295" s="196"/>
      <c r="Z295" s="17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</row>
    <row r="296" spans="13:36" ht="24.95" customHeight="1">
      <c r="M296" s="195"/>
      <c r="N296" s="949"/>
      <c r="U296" s="18"/>
      <c r="V296" s="18"/>
      <c r="W296" s="18"/>
      <c r="X296" s="196"/>
      <c r="Y296" s="196"/>
      <c r="Z296" s="178"/>
      <c r="AA296" s="18"/>
      <c r="AB296" s="18"/>
      <c r="AC296" s="18"/>
      <c r="AD296" s="18"/>
      <c r="AE296" s="18"/>
      <c r="AF296" s="18"/>
      <c r="AG296" s="18"/>
      <c r="AH296" s="18"/>
      <c r="AI296" s="18"/>
      <c r="AJ296" s="18"/>
    </row>
    <row r="297" spans="13:36" ht="24.95" customHeight="1">
      <c r="M297" s="195"/>
      <c r="N297" s="949"/>
      <c r="U297" s="18"/>
      <c r="V297" s="18"/>
      <c r="W297" s="18"/>
      <c r="X297" s="196"/>
      <c r="Y297" s="196"/>
      <c r="Z297" s="178"/>
      <c r="AA297" s="18"/>
      <c r="AB297" s="18"/>
      <c r="AC297" s="18"/>
      <c r="AD297" s="18"/>
      <c r="AE297" s="18"/>
      <c r="AF297" s="18"/>
      <c r="AG297" s="18"/>
      <c r="AH297" s="18"/>
      <c r="AI297" s="18"/>
      <c r="AJ297" s="18"/>
    </row>
    <row r="298" spans="13:36" ht="24.95" customHeight="1">
      <c r="M298" s="195"/>
      <c r="N298" s="949"/>
      <c r="U298" s="18"/>
      <c r="V298" s="18"/>
      <c r="W298" s="18"/>
      <c r="X298" s="196"/>
      <c r="Y298" s="196"/>
      <c r="Z298" s="178"/>
      <c r="AA298" s="18"/>
      <c r="AB298" s="18"/>
      <c r="AC298" s="18"/>
      <c r="AD298" s="18"/>
      <c r="AE298" s="18"/>
      <c r="AF298" s="18"/>
      <c r="AG298" s="18"/>
      <c r="AH298" s="18"/>
      <c r="AI298" s="18"/>
      <c r="AJ298" s="18"/>
    </row>
    <row r="299" spans="13:36" ht="24.95" customHeight="1">
      <c r="M299" s="195"/>
      <c r="N299" s="949"/>
      <c r="U299" s="18"/>
      <c r="V299" s="18"/>
      <c r="W299" s="18"/>
      <c r="X299" s="196"/>
      <c r="Y299" s="196"/>
      <c r="Z299" s="178"/>
      <c r="AA299" s="18"/>
      <c r="AB299" s="18"/>
      <c r="AC299" s="18"/>
      <c r="AD299" s="18"/>
      <c r="AE299" s="18"/>
      <c r="AF299" s="18"/>
      <c r="AG299" s="18"/>
      <c r="AH299" s="18"/>
      <c r="AI299" s="18"/>
      <c r="AJ299" s="18"/>
    </row>
    <row r="300" spans="13:36" ht="24.95" customHeight="1">
      <c r="M300" s="195"/>
      <c r="N300" s="949"/>
      <c r="U300" s="18"/>
      <c r="V300" s="18"/>
      <c r="W300" s="18"/>
      <c r="X300" s="196"/>
      <c r="Y300" s="196"/>
      <c r="Z300" s="178"/>
      <c r="AA300" s="18"/>
      <c r="AB300" s="18"/>
      <c r="AC300" s="18"/>
      <c r="AD300" s="18"/>
      <c r="AE300" s="18"/>
      <c r="AF300" s="18"/>
      <c r="AG300" s="18"/>
      <c r="AH300" s="18"/>
      <c r="AI300" s="18"/>
      <c r="AJ300" s="18"/>
    </row>
    <row r="301" spans="13:36" ht="24.95" customHeight="1">
      <c r="M301" s="195"/>
      <c r="N301" s="949"/>
      <c r="U301" s="18"/>
      <c r="V301" s="18"/>
      <c r="W301" s="18"/>
      <c r="X301" s="196"/>
      <c r="Y301" s="196"/>
      <c r="Z301" s="178"/>
      <c r="AA301" s="18"/>
      <c r="AB301" s="18"/>
      <c r="AC301" s="18"/>
      <c r="AD301" s="18"/>
      <c r="AE301" s="18"/>
      <c r="AF301" s="18"/>
      <c r="AG301" s="18"/>
      <c r="AH301" s="18"/>
      <c r="AI301" s="18"/>
      <c r="AJ301" s="18"/>
    </row>
    <row r="302" spans="13:36" ht="24.95" customHeight="1">
      <c r="M302" s="195"/>
      <c r="N302" s="949"/>
      <c r="U302" s="18"/>
      <c r="V302" s="18"/>
      <c r="W302" s="18"/>
      <c r="X302" s="196"/>
      <c r="Y302" s="196"/>
      <c r="Z302" s="178"/>
      <c r="AA302" s="18"/>
      <c r="AB302" s="18"/>
      <c r="AC302" s="18"/>
      <c r="AD302" s="18"/>
      <c r="AE302" s="18"/>
      <c r="AF302" s="18"/>
      <c r="AG302" s="18"/>
      <c r="AH302" s="18"/>
      <c r="AI302" s="18"/>
      <c r="AJ302" s="18"/>
    </row>
    <row r="303" spans="13:36" ht="24.95" customHeight="1">
      <c r="M303" s="195"/>
      <c r="N303" s="949"/>
      <c r="U303" s="18"/>
      <c r="V303" s="18"/>
      <c r="W303" s="18"/>
      <c r="X303" s="196"/>
      <c r="Y303" s="196"/>
      <c r="Z303" s="17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</row>
    <row r="304" spans="13:36" ht="24.95" customHeight="1">
      <c r="M304" s="195"/>
      <c r="N304" s="949"/>
      <c r="U304" s="18"/>
      <c r="V304" s="18"/>
      <c r="W304" s="18"/>
      <c r="X304" s="196"/>
      <c r="Y304" s="196"/>
      <c r="Z304" s="17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</row>
    <row r="305" spans="13:36" ht="24.95" customHeight="1">
      <c r="M305" s="195"/>
      <c r="N305" s="949"/>
      <c r="U305" s="18"/>
      <c r="V305" s="18"/>
      <c r="W305" s="18"/>
      <c r="X305" s="196"/>
      <c r="Y305" s="196"/>
      <c r="Z305" s="17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</row>
    <row r="306" spans="13:36" ht="24.95" customHeight="1">
      <c r="M306" s="195"/>
      <c r="N306" s="949"/>
      <c r="U306" s="18"/>
      <c r="V306" s="18"/>
      <c r="W306" s="18"/>
      <c r="X306" s="196"/>
      <c r="Y306" s="196"/>
      <c r="Z306" s="17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</row>
    <row r="307" spans="13:36" ht="24.95" customHeight="1">
      <c r="M307" s="195"/>
      <c r="N307" s="949"/>
      <c r="U307" s="18"/>
      <c r="V307" s="18"/>
      <c r="W307" s="18"/>
      <c r="X307" s="196"/>
      <c r="Y307" s="196"/>
      <c r="Z307" s="17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</row>
    <row r="308" spans="13:36" ht="24.95" customHeight="1">
      <c r="M308" s="195"/>
      <c r="N308" s="949"/>
      <c r="U308" s="18"/>
      <c r="V308" s="18"/>
      <c r="W308" s="18"/>
      <c r="X308" s="196"/>
      <c r="Y308" s="196"/>
      <c r="Z308" s="17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</row>
    <row r="309" spans="13:36" ht="24.95" customHeight="1">
      <c r="M309" s="195"/>
      <c r="N309" s="949"/>
      <c r="U309" s="18"/>
      <c r="V309" s="18"/>
      <c r="W309" s="18"/>
      <c r="X309" s="196"/>
      <c r="Y309" s="196"/>
      <c r="Z309" s="17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</row>
    <row r="310" spans="13:36" ht="24.95" customHeight="1">
      <c r="M310" s="195"/>
      <c r="N310" s="949"/>
      <c r="U310" s="18"/>
      <c r="V310" s="18"/>
      <c r="W310" s="18"/>
      <c r="X310" s="196"/>
      <c r="Y310" s="196"/>
      <c r="Z310" s="17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</row>
    <row r="311" spans="13:36" ht="24.95" customHeight="1">
      <c r="M311" s="195"/>
      <c r="N311" s="949"/>
      <c r="U311" s="18"/>
      <c r="V311" s="18"/>
      <c r="W311" s="18"/>
      <c r="X311" s="196"/>
      <c r="Y311" s="196"/>
      <c r="Z311" s="17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</row>
    <row r="312" spans="13:36" ht="24.95" customHeight="1">
      <c r="M312" s="195"/>
      <c r="N312" s="949"/>
      <c r="U312" s="18"/>
      <c r="V312" s="18"/>
      <c r="W312" s="18"/>
      <c r="X312" s="196"/>
      <c r="Y312" s="196"/>
      <c r="Z312" s="17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</row>
    <row r="313" spans="13:36" ht="24.95" customHeight="1">
      <c r="M313" s="195"/>
      <c r="N313" s="949"/>
      <c r="U313" s="18"/>
      <c r="V313" s="18"/>
      <c r="W313" s="18"/>
      <c r="X313" s="196"/>
      <c r="Y313" s="196"/>
      <c r="Z313" s="17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</row>
    <row r="314" spans="13:36" ht="24.95" customHeight="1">
      <c r="M314" s="195"/>
      <c r="N314" s="949"/>
      <c r="U314" s="18"/>
      <c r="V314" s="18"/>
      <c r="W314" s="18"/>
      <c r="X314" s="196"/>
      <c r="Y314" s="196"/>
      <c r="Z314" s="17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</row>
    <row r="315" spans="13:36" ht="24.95" customHeight="1">
      <c r="M315" s="195"/>
      <c r="N315" s="949"/>
      <c r="U315" s="18"/>
      <c r="V315" s="18"/>
      <c r="W315" s="18"/>
      <c r="X315" s="196"/>
      <c r="Y315" s="196"/>
      <c r="Z315" s="17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</row>
    <row r="316" spans="13:36" ht="24.95" customHeight="1">
      <c r="M316" s="195"/>
      <c r="N316" s="949"/>
      <c r="U316" s="18"/>
      <c r="V316" s="18"/>
      <c r="W316" s="18"/>
      <c r="X316" s="196"/>
      <c r="Y316" s="196"/>
      <c r="Z316" s="17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</row>
    <row r="317" spans="13:36" ht="24.95" customHeight="1">
      <c r="M317" s="195"/>
      <c r="N317" s="949"/>
      <c r="U317" s="18"/>
      <c r="V317" s="18"/>
      <c r="W317" s="18"/>
      <c r="X317" s="196"/>
      <c r="Y317" s="196"/>
      <c r="Z317" s="17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</row>
    <row r="318" spans="13:36" ht="24.95" customHeight="1">
      <c r="M318" s="195"/>
      <c r="N318" s="949"/>
      <c r="U318" s="18"/>
      <c r="V318" s="18"/>
      <c r="W318" s="18"/>
      <c r="X318" s="196"/>
      <c r="Y318" s="196"/>
      <c r="Z318" s="17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</row>
    <row r="319" spans="13:36" ht="24.95" customHeight="1">
      <c r="M319" s="195"/>
      <c r="N319" s="949"/>
      <c r="U319" s="18"/>
      <c r="V319" s="18"/>
      <c r="W319" s="18"/>
      <c r="X319" s="196"/>
      <c r="Y319" s="196"/>
      <c r="Z319" s="17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</row>
    <row r="320" spans="13:36" ht="24.95" customHeight="1">
      <c r="M320" s="195"/>
      <c r="N320" s="949"/>
      <c r="U320" s="18"/>
      <c r="V320" s="18"/>
      <c r="W320" s="18"/>
      <c r="X320" s="196"/>
      <c r="Y320" s="196"/>
      <c r="Z320" s="17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</row>
    <row r="321" spans="13:36" ht="24.95" customHeight="1">
      <c r="M321" s="195"/>
      <c r="N321" s="949"/>
      <c r="U321" s="18"/>
      <c r="V321" s="18"/>
      <c r="W321" s="18"/>
      <c r="X321" s="196"/>
      <c r="Y321" s="196"/>
      <c r="Z321" s="17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</row>
    <row r="322" spans="13:36" ht="24.95" customHeight="1">
      <c r="M322" s="195"/>
      <c r="N322" s="949"/>
      <c r="U322" s="18"/>
      <c r="V322" s="18"/>
      <c r="W322" s="18"/>
      <c r="X322" s="196"/>
      <c r="Y322" s="196"/>
      <c r="Z322" s="17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</row>
    <row r="323" spans="13:36" ht="24.95" customHeight="1">
      <c r="M323" s="195"/>
      <c r="N323" s="949"/>
      <c r="U323" s="18"/>
      <c r="V323" s="18"/>
      <c r="W323" s="18"/>
      <c r="X323" s="196"/>
      <c r="Y323" s="196"/>
      <c r="Z323" s="17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</row>
    <row r="324" spans="13:36" ht="24.95" customHeight="1">
      <c r="M324" s="195"/>
      <c r="N324" s="949"/>
      <c r="U324" s="18"/>
      <c r="V324" s="18"/>
      <c r="W324" s="18"/>
      <c r="X324" s="196"/>
      <c r="Y324" s="196"/>
      <c r="Z324" s="17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</row>
    <row r="325" spans="13:36" ht="24.95" customHeight="1">
      <c r="M325" s="195"/>
      <c r="N325" s="949"/>
      <c r="U325" s="18"/>
      <c r="V325" s="18"/>
      <c r="W325" s="18"/>
      <c r="X325" s="196"/>
      <c r="Y325" s="196"/>
      <c r="Z325" s="17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</row>
    <row r="326" spans="13:36" ht="24.95" customHeight="1">
      <c r="M326" s="195"/>
      <c r="N326" s="949"/>
      <c r="U326" s="18"/>
      <c r="V326" s="18"/>
      <c r="W326" s="18"/>
      <c r="X326" s="196"/>
      <c r="Y326" s="196"/>
      <c r="Z326" s="17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</row>
    <row r="327" spans="13:36" ht="24.95" customHeight="1">
      <c r="M327" s="195"/>
      <c r="N327" s="949"/>
      <c r="U327" s="18"/>
      <c r="V327" s="18"/>
      <c r="W327" s="18"/>
      <c r="X327" s="196"/>
      <c r="Y327" s="196"/>
      <c r="Z327" s="17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</row>
    <row r="328" spans="13:36" ht="24.95" customHeight="1">
      <c r="M328" s="195"/>
      <c r="N328" s="949"/>
      <c r="U328" s="18"/>
      <c r="V328" s="18"/>
      <c r="W328" s="18"/>
      <c r="X328" s="196"/>
      <c r="Y328" s="196"/>
      <c r="Z328" s="17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</row>
    <row r="329" spans="13:36" ht="24.95" customHeight="1">
      <c r="M329" s="195"/>
      <c r="N329" s="949"/>
      <c r="U329" s="18"/>
      <c r="V329" s="18"/>
      <c r="W329" s="18"/>
      <c r="X329" s="196"/>
      <c r="Y329" s="196"/>
      <c r="Z329" s="17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</row>
    <row r="330" spans="13:36" ht="24.95" customHeight="1">
      <c r="M330" s="195"/>
      <c r="N330" s="949"/>
      <c r="U330" s="18"/>
      <c r="V330" s="18"/>
      <c r="W330" s="18"/>
      <c r="X330" s="196"/>
      <c r="Y330" s="196"/>
      <c r="Z330" s="17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</row>
    <row r="331" spans="13:36" ht="24.95" customHeight="1">
      <c r="M331" s="195"/>
      <c r="N331" s="949"/>
      <c r="U331" s="18"/>
      <c r="V331" s="18"/>
      <c r="W331" s="18"/>
      <c r="X331" s="196"/>
      <c r="Y331" s="196"/>
      <c r="Z331" s="17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</row>
    <row r="332" spans="13:36" ht="24.95" customHeight="1">
      <c r="M332" s="195"/>
      <c r="N332" s="949"/>
      <c r="U332" s="18"/>
      <c r="V332" s="18"/>
      <c r="W332" s="18"/>
      <c r="X332" s="196"/>
      <c r="Y332" s="196"/>
      <c r="Z332" s="17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</row>
    <row r="333" spans="13:36" ht="24.95" customHeight="1">
      <c r="M333" s="195"/>
      <c r="N333" s="949"/>
      <c r="U333" s="18"/>
      <c r="V333" s="18"/>
      <c r="W333" s="18"/>
      <c r="X333" s="196"/>
      <c r="Y333" s="196"/>
      <c r="Z333" s="17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</row>
    <row r="334" spans="13:36" ht="24.95" customHeight="1">
      <c r="M334" s="195"/>
      <c r="N334" s="949"/>
      <c r="U334" s="18"/>
      <c r="V334" s="18"/>
      <c r="W334" s="18"/>
      <c r="X334" s="196"/>
      <c r="Y334" s="196"/>
      <c r="Z334" s="17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</row>
    <row r="335" spans="13:36" ht="24.95" customHeight="1">
      <c r="M335" s="195"/>
      <c r="N335" s="949"/>
      <c r="U335" s="18"/>
      <c r="V335" s="18"/>
      <c r="W335" s="18"/>
      <c r="X335" s="196"/>
      <c r="Y335" s="196"/>
      <c r="Z335" s="17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</row>
    <row r="336" spans="13:36" ht="24.95" customHeight="1">
      <c r="M336" s="195"/>
      <c r="N336" s="949"/>
      <c r="U336" s="18"/>
      <c r="V336" s="18"/>
      <c r="W336" s="18"/>
      <c r="X336" s="196"/>
      <c r="Y336" s="196"/>
      <c r="Z336" s="17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</row>
    <row r="337" spans="13:36" ht="24.95" customHeight="1">
      <c r="M337" s="195"/>
      <c r="N337" s="949"/>
      <c r="U337" s="18"/>
      <c r="V337" s="18"/>
      <c r="W337" s="18"/>
      <c r="X337" s="196"/>
      <c r="Y337" s="196"/>
      <c r="Z337" s="17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</row>
    <row r="338" spans="13:36" ht="24.95" customHeight="1">
      <c r="M338" s="195"/>
      <c r="N338" s="949"/>
      <c r="U338" s="18"/>
      <c r="V338" s="18"/>
      <c r="W338" s="18"/>
      <c r="X338" s="196"/>
      <c r="Y338" s="196"/>
      <c r="Z338" s="17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</row>
    <row r="339" spans="13:36" ht="24.95" customHeight="1">
      <c r="M339" s="195"/>
      <c r="N339" s="949"/>
      <c r="U339" s="18"/>
      <c r="V339" s="18"/>
      <c r="W339" s="18"/>
      <c r="X339" s="196"/>
      <c r="Y339" s="196"/>
      <c r="Z339" s="17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</row>
    <row r="340" spans="13:36" ht="24.95" customHeight="1">
      <c r="M340" s="195"/>
      <c r="N340" s="949"/>
      <c r="U340" s="18"/>
      <c r="V340" s="18"/>
      <c r="W340" s="18"/>
      <c r="X340" s="196"/>
      <c r="Y340" s="196"/>
      <c r="Z340" s="17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</row>
    <row r="341" spans="13:36" ht="24.95" customHeight="1">
      <c r="M341" s="195"/>
      <c r="N341" s="949"/>
      <c r="U341" s="18"/>
      <c r="V341" s="18"/>
      <c r="W341" s="18"/>
      <c r="X341" s="196"/>
      <c r="Y341" s="196"/>
      <c r="Z341" s="17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</row>
    <row r="342" spans="13:36" ht="24.95" customHeight="1">
      <c r="M342" s="195"/>
      <c r="N342" s="949"/>
      <c r="U342" s="18"/>
      <c r="V342" s="18"/>
      <c r="W342" s="18"/>
      <c r="X342" s="196"/>
      <c r="Y342" s="196"/>
      <c r="Z342" s="17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</row>
    <row r="343" spans="13:36" ht="24.95" customHeight="1">
      <c r="M343" s="195"/>
      <c r="N343" s="949"/>
      <c r="U343" s="18"/>
      <c r="V343" s="18"/>
      <c r="W343" s="18"/>
      <c r="X343" s="196"/>
      <c r="Y343" s="196"/>
      <c r="Z343" s="17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</row>
    <row r="344" spans="13:36" ht="24.95" customHeight="1">
      <c r="M344" s="195"/>
      <c r="N344" s="949"/>
      <c r="U344" s="18"/>
      <c r="V344" s="18"/>
      <c r="W344" s="18"/>
      <c r="X344" s="196"/>
      <c r="Y344" s="196"/>
      <c r="Z344" s="17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</row>
    <row r="345" spans="13:36" ht="24.95" customHeight="1">
      <c r="M345" s="195"/>
      <c r="N345" s="949"/>
      <c r="U345" s="18"/>
      <c r="V345" s="18"/>
      <c r="W345" s="18"/>
      <c r="X345" s="196"/>
      <c r="Y345" s="196"/>
      <c r="Z345" s="17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</row>
    <row r="346" spans="13:36" ht="24.95" customHeight="1">
      <c r="M346" s="195"/>
      <c r="N346" s="949"/>
      <c r="U346" s="18"/>
      <c r="V346" s="18"/>
      <c r="W346" s="18"/>
      <c r="X346" s="196"/>
      <c r="Y346" s="196"/>
      <c r="Z346" s="17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</row>
    <row r="347" spans="13:36" ht="24.95" customHeight="1">
      <c r="M347" s="195"/>
      <c r="N347" s="949"/>
      <c r="U347" s="18"/>
      <c r="V347" s="18"/>
      <c r="W347" s="18"/>
      <c r="X347" s="196"/>
      <c r="Y347" s="196"/>
      <c r="Z347" s="17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</row>
    <row r="348" spans="13:36" ht="24.95" customHeight="1">
      <c r="M348" s="195"/>
      <c r="N348" s="949"/>
      <c r="U348" s="18"/>
      <c r="V348" s="18"/>
      <c r="W348" s="18"/>
      <c r="X348" s="196"/>
      <c r="Y348" s="196"/>
      <c r="Z348" s="17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</row>
    <row r="349" spans="13:36" ht="24.95" customHeight="1">
      <c r="M349" s="195"/>
      <c r="N349" s="949"/>
      <c r="U349" s="18"/>
      <c r="V349" s="18"/>
      <c r="W349" s="18"/>
      <c r="X349" s="196"/>
      <c r="Y349" s="196"/>
      <c r="Z349" s="17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</row>
    <row r="350" spans="13:36" ht="24.95" customHeight="1">
      <c r="M350" s="195"/>
      <c r="N350" s="949"/>
      <c r="U350" s="18"/>
      <c r="V350" s="18"/>
      <c r="W350" s="18"/>
      <c r="X350" s="196"/>
      <c r="Y350" s="196"/>
      <c r="Z350" s="17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</row>
    <row r="351" spans="13:36" ht="24.95" customHeight="1">
      <c r="M351" s="195"/>
      <c r="N351" s="949"/>
      <c r="U351" s="18"/>
      <c r="V351" s="18"/>
      <c r="W351" s="18"/>
      <c r="X351" s="196"/>
      <c r="Y351" s="196"/>
      <c r="Z351" s="17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</row>
    <row r="352" spans="13:36" ht="24.95" customHeight="1">
      <c r="M352" s="195"/>
      <c r="N352" s="949"/>
      <c r="U352" s="18"/>
      <c r="V352" s="18"/>
      <c r="W352" s="18"/>
      <c r="X352" s="196"/>
      <c r="Y352" s="196"/>
      <c r="Z352" s="17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</row>
    <row r="353" spans="13:36" ht="24.95" customHeight="1">
      <c r="M353" s="195"/>
      <c r="N353" s="949"/>
      <c r="U353" s="18"/>
      <c r="V353" s="18"/>
      <c r="W353" s="18"/>
      <c r="X353" s="196"/>
      <c r="Y353" s="196"/>
      <c r="Z353" s="17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</row>
    <row r="354" spans="13:36" ht="24.95" customHeight="1">
      <c r="M354" s="195"/>
      <c r="N354" s="949"/>
      <c r="U354" s="18"/>
      <c r="V354" s="18"/>
      <c r="W354" s="18"/>
      <c r="X354" s="196"/>
      <c r="Y354" s="196"/>
      <c r="Z354" s="17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</row>
    <row r="355" spans="13:36" ht="24.95" customHeight="1">
      <c r="M355" s="195"/>
      <c r="N355" s="949"/>
      <c r="U355" s="18"/>
      <c r="V355" s="18"/>
      <c r="W355" s="18"/>
      <c r="X355" s="196"/>
      <c r="Y355" s="196"/>
      <c r="Z355" s="17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</row>
    <row r="356" spans="13:36" ht="24.95" customHeight="1">
      <c r="M356" s="195"/>
      <c r="N356" s="949"/>
      <c r="U356" s="18"/>
      <c r="V356" s="18"/>
      <c r="W356" s="18"/>
      <c r="X356" s="196"/>
      <c r="Y356" s="196"/>
      <c r="Z356" s="17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</row>
    <row r="357" spans="13:36" ht="24.95" customHeight="1">
      <c r="M357" s="195"/>
      <c r="N357" s="949"/>
      <c r="U357" s="18"/>
      <c r="V357" s="18"/>
      <c r="W357" s="18"/>
      <c r="X357" s="196"/>
      <c r="Y357" s="196"/>
      <c r="Z357" s="17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</row>
    <row r="358" spans="13:36" ht="24.95" customHeight="1">
      <c r="M358" s="195"/>
      <c r="N358" s="949"/>
      <c r="U358" s="18"/>
      <c r="V358" s="18"/>
      <c r="W358" s="18"/>
      <c r="X358" s="196"/>
      <c r="Y358" s="196"/>
      <c r="Z358" s="17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</row>
    <row r="359" spans="13:36" ht="24.95" customHeight="1">
      <c r="M359" s="195"/>
      <c r="N359" s="949"/>
      <c r="U359" s="18"/>
      <c r="V359" s="18"/>
      <c r="W359" s="18"/>
      <c r="X359" s="196"/>
      <c r="Y359" s="196"/>
      <c r="Z359" s="17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</row>
    <row r="360" spans="13:36" ht="24.95" customHeight="1">
      <c r="M360" s="195"/>
      <c r="N360" s="949"/>
      <c r="U360" s="18"/>
      <c r="V360" s="18"/>
      <c r="W360" s="18"/>
      <c r="X360" s="196"/>
      <c r="Y360" s="196"/>
      <c r="Z360" s="17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</row>
    <row r="361" spans="13:36" ht="24.95" customHeight="1">
      <c r="M361" s="195"/>
      <c r="N361" s="949"/>
      <c r="U361" s="18"/>
      <c r="V361" s="18"/>
      <c r="W361" s="18"/>
      <c r="X361" s="196"/>
      <c r="Y361" s="196"/>
      <c r="Z361" s="17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</row>
    <row r="362" spans="13:36" ht="24.95" customHeight="1">
      <c r="M362" s="195"/>
      <c r="N362" s="949"/>
      <c r="U362" s="18"/>
      <c r="V362" s="18"/>
      <c r="W362" s="18"/>
      <c r="X362" s="196"/>
      <c r="Y362" s="196"/>
      <c r="Z362" s="17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</row>
    <row r="363" spans="13:36" ht="24.95" customHeight="1">
      <c r="M363" s="195"/>
      <c r="N363" s="949"/>
      <c r="U363" s="18"/>
      <c r="V363" s="18"/>
      <c r="W363" s="18"/>
      <c r="X363" s="196"/>
      <c r="Y363" s="196"/>
      <c r="Z363" s="17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</row>
    <row r="364" spans="13:36" ht="24.95" customHeight="1">
      <c r="M364" s="195"/>
      <c r="N364" s="949"/>
      <c r="U364" s="18"/>
      <c r="V364" s="18"/>
      <c r="W364" s="18"/>
      <c r="X364" s="196"/>
      <c r="Y364" s="196"/>
      <c r="Z364" s="17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</row>
    <row r="365" spans="13:36" ht="24.95" customHeight="1">
      <c r="M365" s="195"/>
      <c r="N365" s="949"/>
      <c r="U365" s="18"/>
      <c r="V365" s="18"/>
      <c r="W365" s="18"/>
      <c r="X365" s="196"/>
      <c r="Y365" s="196"/>
      <c r="Z365" s="17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</row>
    <row r="366" spans="13:36" ht="24.95" customHeight="1">
      <c r="M366" s="195"/>
      <c r="N366" s="949"/>
      <c r="U366" s="18"/>
      <c r="V366" s="18"/>
      <c r="W366" s="18"/>
      <c r="X366" s="196"/>
      <c r="Y366" s="196"/>
      <c r="Z366" s="17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</row>
    <row r="367" spans="13:36" ht="24.95" customHeight="1">
      <c r="M367" s="195"/>
      <c r="N367" s="949"/>
      <c r="U367" s="18"/>
      <c r="V367" s="18"/>
      <c r="W367" s="18"/>
      <c r="X367" s="196"/>
      <c r="Y367" s="196"/>
      <c r="Z367" s="17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</row>
    <row r="368" spans="13:36" ht="24.95" customHeight="1">
      <c r="M368" s="195"/>
      <c r="N368" s="949"/>
      <c r="U368" s="18"/>
      <c r="V368" s="18"/>
      <c r="W368" s="18"/>
      <c r="X368" s="196"/>
      <c r="Y368" s="196"/>
      <c r="Z368" s="17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</row>
    <row r="369" spans="13:36" ht="24.95" customHeight="1">
      <c r="M369" s="195"/>
      <c r="N369" s="949"/>
      <c r="U369" s="18"/>
      <c r="V369" s="18"/>
      <c r="W369" s="18"/>
      <c r="X369" s="196"/>
      <c r="Y369" s="196"/>
      <c r="Z369" s="17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</row>
    <row r="370" spans="13:36" ht="24.95" customHeight="1">
      <c r="M370" s="195"/>
      <c r="N370" s="949"/>
      <c r="U370" s="18"/>
      <c r="V370" s="18"/>
      <c r="W370" s="18"/>
      <c r="X370" s="196"/>
      <c r="Y370" s="196"/>
      <c r="Z370" s="17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</row>
    <row r="371" spans="13:36" ht="24.95" customHeight="1">
      <c r="M371" s="195"/>
      <c r="N371" s="949"/>
      <c r="U371" s="18"/>
      <c r="V371" s="18"/>
      <c r="W371" s="18"/>
      <c r="X371" s="196"/>
      <c r="Y371" s="196"/>
      <c r="Z371" s="17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</row>
    <row r="372" spans="13:36" ht="24.95" customHeight="1">
      <c r="M372" s="195"/>
      <c r="N372" s="949"/>
      <c r="U372" s="18"/>
      <c r="V372" s="18"/>
      <c r="W372" s="18"/>
      <c r="X372" s="196"/>
      <c r="Y372" s="196"/>
      <c r="Z372" s="17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</row>
    <row r="373" spans="13:36" ht="24.95" customHeight="1">
      <c r="M373" s="195"/>
      <c r="N373" s="949"/>
      <c r="U373" s="18"/>
      <c r="V373" s="18"/>
      <c r="W373" s="18"/>
      <c r="X373" s="196"/>
      <c r="Y373" s="196"/>
      <c r="Z373" s="17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</row>
    <row r="374" spans="13:36" ht="24.95" customHeight="1">
      <c r="M374" s="195"/>
      <c r="N374" s="949"/>
      <c r="U374" s="18"/>
      <c r="V374" s="18"/>
      <c r="W374" s="18"/>
      <c r="X374" s="196"/>
      <c r="Y374" s="196"/>
      <c r="Z374" s="17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</row>
    <row r="375" spans="13:36" ht="24.95" customHeight="1">
      <c r="M375" s="195"/>
      <c r="N375" s="949"/>
      <c r="U375" s="18"/>
      <c r="V375" s="18"/>
      <c r="W375" s="18"/>
      <c r="X375" s="196"/>
      <c r="Y375" s="196"/>
      <c r="Z375" s="17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</row>
    <row r="376" spans="13:36" ht="24.95" customHeight="1">
      <c r="M376" s="195"/>
      <c r="N376" s="949"/>
      <c r="U376" s="18"/>
      <c r="V376" s="18"/>
      <c r="W376" s="18"/>
      <c r="X376" s="196"/>
      <c r="Y376" s="196"/>
      <c r="Z376" s="17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</row>
    <row r="377" spans="13:36" ht="24.95" customHeight="1">
      <c r="M377" s="195"/>
      <c r="N377" s="949"/>
      <c r="U377" s="18"/>
      <c r="V377" s="18"/>
      <c r="W377" s="18"/>
      <c r="X377" s="196"/>
      <c r="Y377" s="196"/>
      <c r="Z377" s="17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</row>
    <row r="378" spans="13:36" ht="24.95" customHeight="1">
      <c r="M378" s="195"/>
      <c r="N378" s="949"/>
      <c r="U378" s="18"/>
      <c r="V378" s="18"/>
      <c r="W378" s="18"/>
      <c r="X378" s="196"/>
      <c r="Y378" s="196"/>
      <c r="Z378" s="17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</row>
    <row r="379" spans="13:36" ht="24.95" customHeight="1">
      <c r="M379" s="195"/>
      <c r="N379" s="949"/>
      <c r="U379" s="18"/>
      <c r="V379" s="18"/>
      <c r="W379" s="18"/>
      <c r="X379" s="196"/>
      <c r="Y379" s="196"/>
      <c r="Z379" s="17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</row>
    <row r="380" spans="13:36" ht="24.95" customHeight="1">
      <c r="M380" s="195"/>
      <c r="N380" s="949"/>
      <c r="U380" s="18"/>
      <c r="V380" s="18"/>
      <c r="W380" s="18"/>
      <c r="X380" s="196"/>
      <c r="Y380" s="196"/>
      <c r="Z380" s="17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</row>
    <row r="381" spans="13:36" ht="24.95" customHeight="1">
      <c r="M381" s="195"/>
      <c r="N381" s="949"/>
      <c r="U381" s="18"/>
      <c r="V381" s="18"/>
      <c r="W381" s="18"/>
      <c r="X381" s="196"/>
      <c r="Y381" s="196"/>
      <c r="Z381" s="17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</row>
    <row r="382" spans="13:36" ht="24.95" customHeight="1">
      <c r="M382" s="195"/>
      <c r="N382" s="949"/>
      <c r="U382" s="18"/>
      <c r="V382" s="18"/>
      <c r="W382" s="18"/>
      <c r="X382" s="196"/>
      <c r="Y382" s="196"/>
      <c r="Z382" s="17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</row>
    <row r="383" spans="13:36" ht="24.95" customHeight="1">
      <c r="M383" s="195"/>
      <c r="N383" s="949"/>
      <c r="U383" s="18"/>
      <c r="V383" s="18"/>
      <c r="W383" s="18"/>
      <c r="X383" s="196"/>
      <c r="Y383" s="196"/>
      <c r="Z383" s="17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</row>
    <row r="384" spans="13:36" ht="24.95" customHeight="1">
      <c r="M384" s="195"/>
      <c r="N384" s="949"/>
      <c r="U384" s="18"/>
      <c r="V384" s="18"/>
      <c r="W384" s="18"/>
      <c r="X384" s="196"/>
      <c r="Y384" s="196"/>
      <c r="Z384" s="17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</row>
    <row r="385" spans="13:36" ht="24.95" customHeight="1">
      <c r="M385" s="195"/>
      <c r="N385" s="949"/>
      <c r="U385" s="18"/>
      <c r="V385" s="18"/>
      <c r="W385" s="18"/>
      <c r="X385" s="196"/>
      <c r="Y385" s="196"/>
      <c r="Z385" s="17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</row>
    <row r="386" spans="13:36" ht="24.95" customHeight="1">
      <c r="M386" s="195"/>
      <c r="N386" s="949"/>
      <c r="U386" s="18"/>
      <c r="V386" s="18"/>
      <c r="W386" s="18"/>
      <c r="X386" s="196"/>
      <c r="Y386" s="196"/>
      <c r="Z386" s="17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</row>
    <row r="387" spans="13:36" ht="24.95" customHeight="1">
      <c r="M387" s="195"/>
      <c r="N387" s="949"/>
      <c r="U387" s="18"/>
      <c r="V387" s="18"/>
      <c r="W387" s="18"/>
      <c r="X387" s="196"/>
      <c r="Y387" s="196"/>
      <c r="Z387" s="17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</row>
    <row r="388" spans="13:36" ht="24.95" customHeight="1">
      <c r="M388" s="195"/>
      <c r="N388" s="949"/>
      <c r="U388" s="18"/>
      <c r="V388" s="18"/>
      <c r="W388" s="18"/>
      <c r="X388" s="196"/>
      <c r="Y388" s="196"/>
      <c r="Z388" s="17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</row>
    <row r="389" spans="13:36" ht="24.95" customHeight="1">
      <c r="M389" s="195"/>
      <c r="N389" s="949"/>
      <c r="U389" s="18"/>
      <c r="V389" s="18"/>
      <c r="W389" s="18"/>
      <c r="X389" s="196"/>
      <c r="Y389" s="196"/>
      <c r="Z389" s="17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</row>
    <row r="390" spans="13:36" ht="24.95" customHeight="1">
      <c r="M390" s="195"/>
      <c r="N390" s="949"/>
      <c r="U390" s="18"/>
      <c r="V390" s="18"/>
      <c r="W390" s="18"/>
      <c r="X390" s="196"/>
      <c r="Y390" s="196"/>
      <c r="Z390" s="17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</row>
    <row r="391" spans="13:36" ht="24.95" customHeight="1">
      <c r="M391" s="195"/>
      <c r="N391" s="949"/>
      <c r="U391" s="18"/>
      <c r="V391" s="18"/>
      <c r="W391" s="18"/>
      <c r="X391" s="196"/>
      <c r="Y391" s="196"/>
      <c r="Z391" s="17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</row>
    <row r="392" spans="13:36" ht="24.95" customHeight="1">
      <c r="M392" s="195"/>
      <c r="N392" s="949"/>
      <c r="U392" s="18"/>
      <c r="V392" s="18"/>
      <c r="W392" s="18"/>
      <c r="X392" s="196"/>
      <c r="Y392" s="196"/>
      <c r="Z392" s="17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</row>
    <row r="393" spans="13:36" ht="24.95" customHeight="1">
      <c r="M393" s="195"/>
      <c r="N393" s="949"/>
      <c r="U393" s="18"/>
      <c r="V393" s="18"/>
      <c r="W393" s="18"/>
      <c r="X393" s="196"/>
      <c r="Y393" s="196"/>
      <c r="Z393" s="17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</row>
    <row r="394" spans="13:36" ht="24.95" customHeight="1">
      <c r="M394" s="195"/>
      <c r="N394" s="949"/>
      <c r="U394" s="18"/>
      <c r="V394" s="18"/>
      <c r="W394" s="18"/>
      <c r="X394" s="196"/>
      <c r="Y394" s="196"/>
      <c r="Z394" s="17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</row>
    <row r="395" spans="13:36" ht="24.95" customHeight="1">
      <c r="M395" s="195"/>
      <c r="N395" s="949"/>
      <c r="U395" s="18"/>
      <c r="V395" s="18"/>
      <c r="W395" s="18"/>
      <c r="X395" s="196"/>
      <c r="Y395" s="196"/>
      <c r="Z395" s="17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</row>
    <row r="396" spans="13:36" ht="24.95" customHeight="1">
      <c r="M396" s="195"/>
      <c r="N396" s="949"/>
      <c r="U396" s="18"/>
      <c r="V396" s="18"/>
      <c r="W396" s="18"/>
      <c r="X396" s="196"/>
      <c r="Y396" s="196"/>
      <c r="Z396" s="17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</row>
    <row r="397" spans="13:36" ht="24.95" customHeight="1">
      <c r="M397" s="195"/>
      <c r="N397" s="949"/>
      <c r="U397" s="18"/>
      <c r="V397" s="18"/>
      <c r="W397" s="18"/>
      <c r="X397" s="196"/>
      <c r="Y397" s="196"/>
      <c r="Z397" s="17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</row>
    <row r="398" spans="13:36" ht="24.95" customHeight="1">
      <c r="M398" s="195"/>
      <c r="N398" s="949"/>
      <c r="U398" s="18"/>
      <c r="V398" s="18"/>
      <c r="W398" s="18"/>
      <c r="X398" s="196"/>
      <c r="Y398" s="196"/>
      <c r="Z398" s="17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</row>
    <row r="399" spans="13:36" ht="24.95" customHeight="1">
      <c r="M399" s="195"/>
      <c r="N399" s="949"/>
      <c r="U399" s="18"/>
      <c r="V399" s="18"/>
      <c r="W399" s="18"/>
      <c r="X399" s="196"/>
      <c r="Y399" s="196"/>
      <c r="Z399" s="17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</row>
    <row r="400" spans="13:36" ht="24.95" customHeight="1">
      <c r="M400" s="195"/>
      <c r="N400" s="949"/>
      <c r="U400" s="18"/>
      <c r="V400" s="18"/>
      <c r="W400" s="18"/>
      <c r="X400" s="196"/>
      <c r="Y400" s="196"/>
      <c r="Z400" s="17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</row>
    <row r="401" spans="13:36" ht="24.95" customHeight="1">
      <c r="M401" s="195"/>
      <c r="N401" s="949"/>
      <c r="U401" s="18"/>
      <c r="V401" s="18"/>
      <c r="W401" s="18"/>
      <c r="X401" s="196"/>
      <c r="Y401" s="196"/>
      <c r="Z401" s="17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</row>
    <row r="402" spans="13:36" ht="24.95" customHeight="1">
      <c r="M402" s="195"/>
      <c r="N402" s="949"/>
      <c r="U402" s="18"/>
      <c r="V402" s="18"/>
      <c r="W402" s="18"/>
      <c r="X402" s="196"/>
      <c r="Y402" s="196"/>
      <c r="Z402" s="17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</row>
    <row r="403" spans="13:36" ht="24.95" customHeight="1">
      <c r="M403" s="195"/>
      <c r="N403" s="949"/>
      <c r="U403" s="18"/>
      <c r="V403" s="18"/>
      <c r="W403" s="18"/>
      <c r="X403" s="196"/>
      <c r="Y403" s="196"/>
      <c r="Z403" s="17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</row>
    <row r="404" spans="13:36" ht="24.95" customHeight="1">
      <c r="M404" s="195"/>
      <c r="N404" s="949"/>
      <c r="U404" s="18"/>
      <c r="V404" s="18"/>
      <c r="W404" s="18"/>
      <c r="X404" s="196"/>
      <c r="Y404" s="196"/>
      <c r="Z404" s="17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</row>
    <row r="405" spans="13:36" ht="24.95" customHeight="1">
      <c r="M405" s="195"/>
      <c r="N405" s="949"/>
      <c r="U405" s="18"/>
      <c r="V405" s="18"/>
      <c r="W405" s="18"/>
      <c r="X405" s="196"/>
      <c r="Y405" s="196"/>
      <c r="Z405" s="17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</row>
    <row r="406" spans="13:36" ht="24.95" customHeight="1">
      <c r="M406" s="195"/>
      <c r="N406" s="949"/>
      <c r="U406" s="18"/>
      <c r="V406" s="18"/>
      <c r="W406" s="18"/>
      <c r="X406" s="196"/>
      <c r="Y406" s="196"/>
      <c r="Z406" s="17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</row>
    <row r="407" spans="13:36" ht="24.95" customHeight="1">
      <c r="M407" s="195"/>
      <c r="N407" s="949"/>
      <c r="U407" s="18"/>
      <c r="V407" s="18"/>
      <c r="W407" s="18"/>
      <c r="X407" s="196"/>
      <c r="Y407" s="196"/>
      <c r="Z407" s="17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</row>
    <row r="408" spans="13:36" ht="24.95" customHeight="1">
      <c r="M408" s="195"/>
      <c r="N408" s="949"/>
      <c r="U408" s="18"/>
      <c r="V408" s="18"/>
      <c r="W408" s="18"/>
      <c r="X408" s="196"/>
      <c r="Y408" s="196"/>
      <c r="Z408" s="17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</row>
    <row r="409" spans="13:36" ht="24.95" customHeight="1">
      <c r="M409" s="195"/>
      <c r="N409" s="949"/>
      <c r="U409" s="18"/>
      <c r="V409" s="18"/>
      <c r="W409" s="18"/>
      <c r="X409" s="196"/>
      <c r="Y409" s="196"/>
      <c r="Z409" s="17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</row>
    <row r="410" spans="13:36" ht="24.95" customHeight="1">
      <c r="M410" s="195"/>
      <c r="N410" s="949"/>
      <c r="U410" s="18"/>
      <c r="V410" s="18"/>
      <c r="W410" s="18"/>
      <c r="X410" s="196"/>
      <c r="Y410" s="196"/>
      <c r="Z410" s="17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</row>
    <row r="411" spans="13:36" ht="24.95" customHeight="1">
      <c r="M411" s="195"/>
      <c r="N411" s="949"/>
      <c r="U411" s="18"/>
      <c r="V411" s="18"/>
      <c r="W411" s="18"/>
      <c r="X411" s="196"/>
      <c r="Y411" s="196"/>
      <c r="Z411" s="17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</row>
    <row r="412" spans="13:36" ht="24.95" customHeight="1">
      <c r="M412" s="195"/>
      <c r="N412" s="949"/>
      <c r="U412" s="18"/>
      <c r="V412" s="18"/>
      <c r="W412" s="18"/>
      <c r="X412" s="196"/>
      <c r="Y412" s="196"/>
      <c r="Z412" s="17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</row>
    <row r="413" spans="13:36" ht="24.95" customHeight="1">
      <c r="M413" s="195"/>
      <c r="N413" s="949"/>
      <c r="U413" s="18"/>
      <c r="V413" s="18"/>
      <c r="W413" s="18"/>
      <c r="X413" s="196"/>
      <c r="Y413" s="196"/>
      <c r="Z413" s="17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</row>
    <row r="414" spans="13:36" ht="24.95" customHeight="1">
      <c r="M414" s="195"/>
      <c r="N414" s="949"/>
      <c r="U414" s="18"/>
      <c r="V414" s="18"/>
      <c r="W414" s="18"/>
      <c r="X414" s="196"/>
      <c r="Y414" s="196"/>
      <c r="Z414" s="17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</row>
    <row r="415" spans="13:36" ht="24.95" customHeight="1">
      <c r="M415" s="195"/>
      <c r="N415" s="949"/>
      <c r="U415" s="18"/>
      <c r="V415" s="18"/>
      <c r="W415" s="18"/>
      <c r="X415" s="196"/>
      <c r="Y415" s="196"/>
      <c r="Z415" s="17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</row>
    <row r="416" spans="13:36" ht="24.95" customHeight="1">
      <c r="M416" s="195"/>
      <c r="N416" s="949"/>
      <c r="U416" s="18"/>
      <c r="V416" s="18"/>
      <c r="W416" s="18"/>
      <c r="X416" s="196"/>
      <c r="Y416" s="196"/>
      <c r="Z416" s="17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</row>
    <row r="417" spans="13:36" ht="24.95" customHeight="1">
      <c r="M417" s="195"/>
      <c r="N417" s="949"/>
      <c r="U417" s="18"/>
      <c r="V417" s="18"/>
      <c r="W417" s="18"/>
      <c r="X417" s="196"/>
      <c r="Y417" s="196"/>
      <c r="Z417" s="17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</row>
    <row r="418" spans="13:36" ht="24.95" customHeight="1">
      <c r="M418" s="195"/>
      <c r="N418" s="949"/>
      <c r="U418" s="18"/>
      <c r="V418" s="18"/>
      <c r="W418" s="18"/>
      <c r="X418" s="196"/>
      <c r="Y418" s="196"/>
      <c r="Z418" s="17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</row>
    <row r="419" spans="13:36" ht="24.95" customHeight="1">
      <c r="M419" s="195"/>
      <c r="N419" s="949"/>
      <c r="U419" s="18"/>
      <c r="V419" s="18"/>
      <c r="W419" s="18"/>
      <c r="X419" s="196"/>
      <c r="Y419" s="196"/>
      <c r="Z419" s="17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</row>
    <row r="420" spans="13:36" ht="24.95" customHeight="1">
      <c r="M420" s="195"/>
      <c r="N420" s="949"/>
      <c r="U420" s="18"/>
      <c r="V420" s="18"/>
      <c r="W420" s="18"/>
      <c r="X420" s="196"/>
      <c r="Y420" s="196"/>
      <c r="Z420" s="17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</row>
    <row r="421" spans="13:36" ht="24.95" customHeight="1">
      <c r="M421" s="195"/>
      <c r="N421" s="949"/>
      <c r="U421" s="18"/>
      <c r="V421" s="18"/>
      <c r="W421" s="18"/>
      <c r="X421" s="196"/>
      <c r="Y421" s="196"/>
      <c r="Z421" s="17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</row>
    <row r="422" spans="13:36" ht="24.95" customHeight="1">
      <c r="M422" s="195"/>
      <c r="N422" s="949"/>
      <c r="U422" s="18"/>
      <c r="V422" s="18"/>
      <c r="W422" s="18"/>
      <c r="X422" s="196"/>
      <c r="Y422" s="196"/>
      <c r="Z422" s="17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</row>
    <row r="423" spans="13:36" ht="24.95" customHeight="1">
      <c r="M423" s="195"/>
      <c r="N423" s="949"/>
      <c r="U423" s="18"/>
      <c r="V423" s="18"/>
      <c r="W423" s="18"/>
      <c r="X423" s="196"/>
      <c r="Y423" s="196"/>
      <c r="Z423" s="17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</row>
    <row r="424" spans="13:36" ht="24.95" customHeight="1">
      <c r="M424" s="195"/>
      <c r="N424" s="949"/>
      <c r="U424" s="18"/>
      <c r="V424" s="18"/>
      <c r="W424" s="18"/>
      <c r="X424" s="196"/>
      <c r="Y424" s="196"/>
      <c r="Z424" s="17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</row>
    <row r="425" spans="13:36" ht="24.95" customHeight="1">
      <c r="M425" s="195"/>
      <c r="N425" s="949"/>
      <c r="U425" s="18"/>
      <c r="V425" s="18"/>
      <c r="W425" s="18"/>
      <c r="X425" s="196"/>
      <c r="Y425" s="196"/>
      <c r="Z425" s="17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</row>
    <row r="426" spans="13:36" ht="24.95" customHeight="1">
      <c r="M426" s="195"/>
      <c r="N426" s="949"/>
      <c r="U426" s="18"/>
      <c r="V426" s="18"/>
      <c r="W426" s="18"/>
      <c r="X426" s="196"/>
      <c r="Y426" s="196"/>
      <c r="Z426" s="17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</row>
    <row r="427" spans="13:36" ht="24.95" customHeight="1">
      <c r="M427" s="195"/>
      <c r="N427" s="949"/>
      <c r="U427" s="18"/>
      <c r="V427" s="18"/>
      <c r="W427" s="18"/>
      <c r="X427" s="196"/>
      <c r="Y427" s="196"/>
      <c r="Z427" s="17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</row>
    <row r="428" spans="13:36" ht="24.95" customHeight="1">
      <c r="M428" s="195"/>
      <c r="N428" s="949"/>
      <c r="U428" s="18"/>
      <c r="V428" s="18"/>
      <c r="W428" s="18"/>
      <c r="X428" s="196"/>
      <c r="Y428" s="196"/>
      <c r="Z428" s="17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</row>
    <row r="429" spans="13:36" ht="24.95" customHeight="1">
      <c r="M429" s="195"/>
      <c r="N429" s="949"/>
      <c r="U429" s="18"/>
      <c r="V429" s="18"/>
      <c r="W429" s="18"/>
      <c r="X429" s="196"/>
      <c r="Y429" s="196"/>
      <c r="Z429" s="17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</row>
    <row r="430" spans="13:36" ht="24.95" customHeight="1">
      <c r="M430" s="195"/>
      <c r="N430" s="949"/>
      <c r="U430" s="18"/>
      <c r="V430" s="18"/>
      <c r="W430" s="18"/>
      <c r="X430" s="196"/>
      <c r="Y430" s="196"/>
      <c r="Z430" s="17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</row>
    <row r="431" spans="13:36" ht="24.95" customHeight="1">
      <c r="M431" s="195"/>
      <c r="N431" s="949"/>
      <c r="U431" s="18"/>
      <c r="V431" s="18"/>
      <c r="W431" s="18"/>
      <c r="X431" s="196"/>
      <c r="Y431" s="196"/>
      <c r="Z431" s="17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</row>
    <row r="432" spans="13:36" ht="24.95" customHeight="1">
      <c r="M432" s="195"/>
      <c r="N432" s="949"/>
      <c r="U432" s="18"/>
      <c r="V432" s="18"/>
      <c r="W432" s="18"/>
      <c r="X432" s="196"/>
      <c r="Y432" s="196"/>
      <c r="Z432" s="17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</row>
    <row r="433" spans="13:36" ht="24.95" customHeight="1">
      <c r="M433" s="195"/>
      <c r="N433" s="949"/>
      <c r="U433" s="18"/>
      <c r="V433" s="18"/>
      <c r="W433" s="18"/>
      <c r="X433" s="196"/>
      <c r="Y433" s="196"/>
      <c r="Z433" s="17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</row>
    <row r="434" spans="13:36" ht="24.95" customHeight="1">
      <c r="M434" s="195"/>
      <c r="N434" s="949"/>
      <c r="U434" s="18"/>
      <c r="V434" s="18"/>
      <c r="W434" s="18"/>
      <c r="X434" s="196"/>
      <c r="Y434" s="196"/>
      <c r="Z434" s="17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</row>
    <row r="435" spans="13:36" ht="24.95" customHeight="1">
      <c r="M435" s="195"/>
      <c r="N435" s="949"/>
      <c r="U435" s="18"/>
      <c r="V435" s="18"/>
      <c r="W435" s="18"/>
      <c r="X435" s="196"/>
      <c r="Y435" s="196"/>
      <c r="Z435" s="17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</row>
    <row r="436" spans="13:36" ht="24.95" customHeight="1">
      <c r="M436" s="195"/>
      <c r="N436" s="949"/>
      <c r="U436" s="18"/>
      <c r="V436" s="18"/>
      <c r="W436" s="18"/>
      <c r="X436" s="196"/>
      <c r="Y436" s="196"/>
      <c r="Z436" s="17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</row>
    <row r="437" spans="13:36" ht="24.95" customHeight="1">
      <c r="M437" s="195"/>
      <c r="N437" s="949"/>
      <c r="U437" s="18"/>
      <c r="V437" s="18"/>
      <c r="W437" s="18"/>
      <c r="X437" s="196"/>
      <c r="Y437" s="196"/>
      <c r="Z437" s="17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</row>
    <row r="438" spans="13:36" ht="24.95" customHeight="1">
      <c r="M438" s="195"/>
      <c r="N438" s="949"/>
      <c r="U438" s="18"/>
      <c r="V438" s="18"/>
      <c r="W438" s="18"/>
      <c r="X438" s="196"/>
      <c r="Y438" s="196"/>
      <c r="Z438" s="17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</row>
    <row r="439" spans="13:36" ht="24.95" customHeight="1">
      <c r="M439" s="195"/>
      <c r="N439" s="949"/>
      <c r="U439" s="18"/>
      <c r="V439" s="18"/>
      <c r="W439" s="18"/>
      <c r="X439" s="196"/>
      <c r="Y439" s="196"/>
      <c r="Z439" s="17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</row>
    <row r="440" spans="13:36" ht="24.95" customHeight="1">
      <c r="M440" s="195"/>
      <c r="N440" s="949"/>
      <c r="U440" s="18"/>
      <c r="V440" s="18"/>
      <c r="W440" s="18"/>
      <c r="X440" s="196"/>
      <c r="Y440" s="196"/>
      <c r="Z440" s="17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</row>
    <row r="441" spans="13:36" ht="24.95" customHeight="1">
      <c r="M441" s="195"/>
      <c r="N441" s="949"/>
      <c r="U441" s="18"/>
      <c r="V441" s="18"/>
      <c r="W441" s="18"/>
      <c r="X441" s="196"/>
      <c r="Y441" s="196"/>
      <c r="Z441" s="17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</row>
    <row r="442" spans="13:36" ht="24.95" customHeight="1">
      <c r="M442" s="195"/>
      <c r="N442" s="949"/>
      <c r="U442" s="18"/>
      <c r="V442" s="18"/>
      <c r="W442" s="18"/>
      <c r="X442" s="196"/>
      <c r="Y442" s="196"/>
      <c r="Z442" s="17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</row>
    <row r="443" spans="13:36" ht="24.95" customHeight="1">
      <c r="M443" s="195"/>
      <c r="N443" s="949"/>
      <c r="U443" s="18"/>
      <c r="V443" s="18"/>
      <c r="W443" s="18"/>
      <c r="X443" s="196"/>
      <c r="Y443" s="196"/>
      <c r="Z443" s="17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</row>
    <row r="444" spans="13:36" ht="24.95" customHeight="1">
      <c r="M444" s="195"/>
      <c r="N444" s="949"/>
      <c r="U444" s="18"/>
      <c r="V444" s="18"/>
      <c r="W444" s="18"/>
      <c r="X444" s="196"/>
      <c r="Y444" s="196"/>
      <c r="Z444" s="17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</row>
    <row r="445" spans="13:36" ht="24.95" customHeight="1">
      <c r="M445" s="195"/>
      <c r="N445" s="949"/>
      <c r="U445" s="18"/>
      <c r="V445" s="18"/>
      <c r="W445" s="18"/>
      <c r="X445" s="196"/>
      <c r="Y445" s="196"/>
      <c r="Z445" s="17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</row>
    <row r="446" spans="13:36" ht="24.95" customHeight="1">
      <c r="M446" s="195"/>
      <c r="N446" s="949"/>
      <c r="U446" s="18"/>
      <c r="V446" s="18"/>
      <c r="W446" s="18"/>
      <c r="X446" s="196"/>
      <c r="Y446" s="196"/>
      <c r="Z446" s="17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</row>
    <row r="447" spans="13:36" ht="24.95" customHeight="1">
      <c r="M447" s="195"/>
      <c r="N447" s="949"/>
      <c r="U447" s="18"/>
      <c r="V447" s="18"/>
      <c r="W447" s="18"/>
      <c r="X447" s="196"/>
      <c r="Y447" s="196"/>
      <c r="Z447" s="17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</row>
    <row r="448" spans="13:36" ht="24.95" customHeight="1">
      <c r="M448" s="195"/>
      <c r="N448" s="949"/>
      <c r="U448" s="18"/>
      <c r="V448" s="18"/>
      <c r="W448" s="18"/>
      <c r="X448" s="196"/>
      <c r="Y448" s="196"/>
      <c r="Z448" s="17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</row>
    <row r="449" spans="13:36" ht="24.95" customHeight="1">
      <c r="M449" s="195"/>
      <c r="N449" s="949"/>
      <c r="U449" s="18"/>
      <c r="V449" s="18"/>
      <c r="W449" s="18"/>
      <c r="X449" s="196"/>
      <c r="Y449" s="196"/>
      <c r="Z449" s="17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</row>
    <row r="450" spans="13:36" ht="24.95" customHeight="1">
      <c r="M450" s="195"/>
      <c r="N450" s="949"/>
      <c r="U450" s="18"/>
      <c r="V450" s="18"/>
      <c r="W450" s="18"/>
      <c r="X450" s="196"/>
      <c r="Y450" s="196"/>
      <c r="Z450" s="17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</row>
    <row r="451" spans="13:36" ht="24.95" customHeight="1">
      <c r="M451" s="195"/>
      <c r="N451" s="949"/>
      <c r="U451" s="18"/>
      <c r="V451" s="18"/>
      <c r="W451" s="18"/>
      <c r="X451" s="196"/>
      <c r="Y451" s="196"/>
      <c r="Z451" s="17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</row>
    <row r="452" spans="13:36" ht="24.95" customHeight="1">
      <c r="M452" s="195"/>
      <c r="N452" s="949"/>
      <c r="U452" s="18"/>
      <c r="V452" s="18"/>
      <c r="W452" s="18"/>
      <c r="X452" s="196"/>
      <c r="Y452" s="196"/>
      <c r="Z452" s="17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</row>
    <row r="453" spans="13:36" ht="24.95" customHeight="1">
      <c r="M453" s="195"/>
      <c r="N453" s="949"/>
      <c r="U453" s="18"/>
      <c r="V453" s="18"/>
      <c r="W453" s="18"/>
      <c r="X453" s="196"/>
      <c r="Y453" s="196"/>
      <c r="Z453" s="17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</row>
    <row r="454" spans="13:36" ht="24.95" customHeight="1">
      <c r="M454" s="195"/>
      <c r="N454" s="949"/>
      <c r="U454" s="18"/>
      <c r="V454" s="18"/>
      <c r="W454" s="18"/>
      <c r="X454" s="196"/>
      <c r="Y454" s="196"/>
      <c r="Z454" s="17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</row>
    <row r="455" spans="13:36" ht="24.95" customHeight="1">
      <c r="M455" s="195"/>
      <c r="N455" s="949"/>
      <c r="U455" s="18"/>
      <c r="V455" s="18"/>
      <c r="W455" s="18"/>
      <c r="X455" s="196"/>
      <c r="Y455" s="196"/>
      <c r="Z455" s="17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</row>
    <row r="456" spans="13:36" ht="24.95" customHeight="1">
      <c r="M456" s="195"/>
      <c r="N456" s="949"/>
      <c r="U456" s="18"/>
      <c r="V456" s="18"/>
      <c r="W456" s="18"/>
      <c r="X456" s="196"/>
      <c r="Y456" s="196"/>
      <c r="Z456" s="17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</row>
    <row r="457" spans="13:36" ht="24.95" customHeight="1">
      <c r="M457" s="195"/>
      <c r="N457" s="949"/>
      <c r="U457" s="18"/>
      <c r="V457" s="18"/>
      <c r="W457" s="18"/>
      <c r="X457" s="196"/>
      <c r="Y457" s="196"/>
      <c r="Z457" s="17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</row>
    <row r="458" spans="13:36" ht="24.95" customHeight="1">
      <c r="M458" s="195"/>
      <c r="N458" s="949"/>
      <c r="U458" s="18"/>
      <c r="V458" s="18"/>
      <c r="W458" s="18"/>
      <c r="X458" s="196"/>
      <c r="Y458" s="196"/>
      <c r="Z458" s="17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</row>
    <row r="459" spans="13:36" ht="24.95" customHeight="1">
      <c r="M459" s="195"/>
      <c r="N459" s="949"/>
      <c r="U459" s="18"/>
      <c r="V459" s="18"/>
      <c r="W459" s="18"/>
      <c r="X459" s="196"/>
      <c r="Y459" s="196"/>
      <c r="Z459" s="17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</row>
    <row r="460" spans="13:36" ht="24.95" customHeight="1">
      <c r="M460" s="195"/>
      <c r="N460" s="949"/>
      <c r="U460" s="18"/>
      <c r="V460" s="18"/>
      <c r="W460" s="18"/>
      <c r="X460" s="196"/>
      <c r="Y460" s="196"/>
      <c r="Z460" s="17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</row>
    <row r="461" spans="13:36" ht="24.95" customHeight="1">
      <c r="M461" s="195"/>
      <c r="N461" s="949"/>
      <c r="U461" s="18"/>
      <c r="V461" s="18"/>
      <c r="W461" s="18"/>
      <c r="X461" s="196"/>
      <c r="Y461" s="196"/>
      <c r="Z461" s="17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</row>
    <row r="462" spans="13:36" ht="24.95" customHeight="1">
      <c r="M462" s="195"/>
      <c r="N462" s="949"/>
      <c r="U462" s="18"/>
      <c r="V462" s="18"/>
      <c r="W462" s="18"/>
      <c r="X462" s="196"/>
      <c r="Y462" s="196"/>
      <c r="Z462" s="17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</row>
    <row r="463" spans="13:36" ht="24.95" customHeight="1">
      <c r="M463" s="195"/>
      <c r="N463" s="949"/>
      <c r="U463" s="18"/>
      <c r="V463" s="18"/>
      <c r="W463" s="18"/>
      <c r="X463" s="196"/>
      <c r="Y463" s="196"/>
      <c r="Z463" s="17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</row>
    <row r="464" spans="13:36" ht="24.95" customHeight="1">
      <c r="M464" s="195"/>
      <c r="N464" s="949"/>
      <c r="U464" s="18"/>
      <c r="V464" s="18"/>
      <c r="W464" s="18"/>
      <c r="X464" s="196"/>
      <c r="Y464" s="196"/>
      <c r="Z464" s="17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</row>
    <row r="465" spans="13:36" ht="24.95" customHeight="1">
      <c r="M465" s="195"/>
      <c r="N465" s="949"/>
      <c r="U465" s="18"/>
      <c r="V465" s="18"/>
      <c r="W465" s="18"/>
      <c r="X465" s="196"/>
      <c r="Y465" s="196"/>
      <c r="Z465" s="17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</row>
    <row r="466" spans="13:36" ht="24.95" customHeight="1">
      <c r="M466" s="195"/>
      <c r="N466" s="949"/>
      <c r="U466" s="18"/>
      <c r="V466" s="18"/>
      <c r="W466" s="18"/>
      <c r="X466" s="196"/>
      <c r="Y466" s="196"/>
      <c r="Z466" s="17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</row>
    <row r="467" spans="13:36" ht="24.95" customHeight="1">
      <c r="M467" s="195"/>
      <c r="N467" s="949"/>
      <c r="U467" s="18"/>
      <c r="V467" s="18"/>
      <c r="W467" s="18"/>
      <c r="X467" s="196"/>
      <c r="Y467" s="196"/>
      <c r="Z467" s="17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</row>
    <row r="468" spans="13:36" ht="24.95" customHeight="1">
      <c r="M468" s="195"/>
      <c r="N468" s="949"/>
      <c r="U468" s="18"/>
      <c r="V468" s="18"/>
      <c r="W468" s="18"/>
      <c r="X468" s="196"/>
      <c r="Y468" s="196"/>
      <c r="Z468" s="17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</row>
    <row r="469" spans="13:36" ht="24.95" customHeight="1">
      <c r="M469" s="195"/>
      <c r="N469" s="949"/>
      <c r="U469" s="18"/>
      <c r="V469" s="18"/>
      <c r="W469" s="18"/>
      <c r="X469" s="196"/>
      <c r="Y469" s="196"/>
      <c r="Z469" s="17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</row>
    <row r="470" spans="13:36" ht="24.95" customHeight="1">
      <c r="M470" s="195"/>
      <c r="N470" s="949"/>
      <c r="U470" s="18"/>
      <c r="V470" s="18"/>
      <c r="W470" s="18"/>
      <c r="X470" s="196"/>
      <c r="Y470" s="196"/>
      <c r="Z470" s="17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</row>
    <row r="471" spans="13:36" ht="24.95" customHeight="1">
      <c r="M471" s="195"/>
      <c r="N471" s="949"/>
      <c r="U471" s="18"/>
      <c r="V471" s="18"/>
      <c r="W471" s="18"/>
      <c r="X471" s="196"/>
      <c r="Y471" s="196"/>
      <c r="Z471" s="17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</row>
    <row r="472" spans="13:36" ht="24.95" customHeight="1">
      <c r="M472" s="195"/>
      <c r="N472" s="949"/>
      <c r="U472" s="18"/>
      <c r="V472" s="18"/>
      <c r="W472" s="18"/>
      <c r="X472" s="196"/>
      <c r="Y472" s="196"/>
      <c r="Z472" s="17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</row>
    <row r="473" spans="13:36" ht="24.95" customHeight="1">
      <c r="M473" s="195"/>
      <c r="N473" s="949"/>
      <c r="U473" s="18"/>
      <c r="V473" s="18"/>
      <c r="W473" s="18"/>
      <c r="X473" s="196"/>
      <c r="Y473" s="196"/>
      <c r="Z473" s="17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</row>
    <row r="474" spans="13:36" ht="24.95" customHeight="1">
      <c r="M474" s="195"/>
      <c r="N474" s="949"/>
      <c r="U474" s="18"/>
      <c r="V474" s="18"/>
      <c r="W474" s="18"/>
      <c r="X474" s="196"/>
      <c r="Y474" s="196"/>
      <c r="Z474" s="17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</row>
    <row r="475" spans="13:36" ht="24.95" customHeight="1">
      <c r="M475" s="195"/>
      <c r="N475" s="949"/>
      <c r="U475" s="18"/>
      <c r="V475" s="18"/>
      <c r="W475" s="18"/>
      <c r="X475" s="196"/>
      <c r="Y475" s="196"/>
      <c r="Z475" s="17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</row>
    <row r="476" spans="13:36" ht="24.95" customHeight="1">
      <c r="M476" s="195"/>
      <c r="N476" s="949"/>
      <c r="U476" s="18"/>
      <c r="V476" s="18"/>
      <c r="W476" s="18"/>
      <c r="X476" s="196"/>
      <c r="Y476" s="196"/>
      <c r="Z476" s="17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</row>
    <row r="477" spans="13:36" ht="24.95" customHeight="1">
      <c r="M477" s="195"/>
      <c r="N477" s="949"/>
      <c r="U477" s="18"/>
      <c r="V477" s="18"/>
      <c r="W477" s="18"/>
      <c r="X477" s="196"/>
      <c r="Y477" s="196"/>
      <c r="Z477" s="17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</row>
    <row r="478" spans="13:36" ht="24.95" customHeight="1">
      <c r="M478" s="195"/>
      <c r="N478" s="949"/>
      <c r="U478" s="18"/>
      <c r="V478" s="18"/>
      <c r="W478" s="18"/>
      <c r="X478" s="196"/>
      <c r="Y478" s="196"/>
      <c r="Z478" s="17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</row>
    <row r="479" spans="13:36" ht="24.95" customHeight="1">
      <c r="M479" s="195"/>
      <c r="N479" s="949"/>
      <c r="U479" s="18"/>
      <c r="V479" s="18"/>
      <c r="W479" s="18"/>
      <c r="X479" s="196"/>
      <c r="Y479" s="196"/>
      <c r="Z479" s="17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</row>
    <row r="480" spans="13:36" ht="24.95" customHeight="1">
      <c r="M480" s="195"/>
      <c r="N480" s="949"/>
      <c r="U480" s="18"/>
      <c r="V480" s="18"/>
      <c r="W480" s="18"/>
      <c r="X480" s="196"/>
      <c r="Y480" s="196"/>
      <c r="Z480" s="17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</row>
    <row r="481" spans="13:36" ht="24.95" customHeight="1">
      <c r="M481" s="195"/>
      <c r="N481" s="949"/>
      <c r="U481" s="18"/>
      <c r="V481" s="18"/>
      <c r="W481" s="18"/>
      <c r="X481" s="196"/>
      <c r="Y481" s="196"/>
      <c r="Z481" s="17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</row>
    <row r="482" spans="13:36" ht="24.95" customHeight="1">
      <c r="M482" s="195"/>
      <c r="N482" s="949"/>
      <c r="U482" s="18"/>
      <c r="V482" s="18"/>
      <c r="W482" s="18"/>
      <c r="X482" s="196"/>
      <c r="Y482" s="196"/>
      <c r="Z482" s="17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</row>
    <row r="483" spans="13:36" ht="24.95" customHeight="1">
      <c r="M483" s="195"/>
      <c r="N483" s="949"/>
      <c r="U483" s="18"/>
      <c r="V483" s="18"/>
      <c r="W483" s="18"/>
      <c r="X483" s="196"/>
      <c r="Y483" s="196"/>
      <c r="Z483" s="17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</row>
    <row r="484" spans="13:36" ht="24.95" customHeight="1">
      <c r="M484" s="195"/>
      <c r="N484" s="949"/>
      <c r="U484" s="18"/>
      <c r="V484" s="18"/>
      <c r="W484" s="18"/>
      <c r="X484" s="196"/>
      <c r="Y484" s="196"/>
      <c r="Z484" s="17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</row>
    <row r="485" spans="13:36" ht="24.95" customHeight="1">
      <c r="M485" s="195"/>
      <c r="N485" s="949"/>
      <c r="U485" s="18"/>
      <c r="V485" s="18"/>
      <c r="W485" s="18"/>
      <c r="X485" s="196"/>
      <c r="Y485" s="196"/>
      <c r="Z485" s="17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</row>
    <row r="486" spans="13:36" ht="24.95" customHeight="1">
      <c r="M486" s="195"/>
      <c r="N486" s="949"/>
      <c r="U486" s="18"/>
      <c r="V486" s="18"/>
      <c r="W486" s="18"/>
      <c r="X486" s="196"/>
      <c r="Y486" s="196"/>
      <c r="Z486" s="17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</row>
    <row r="487" spans="13:36" ht="24.95" customHeight="1">
      <c r="M487" s="195"/>
      <c r="N487" s="949"/>
      <c r="U487" s="18"/>
      <c r="V487" s="18"/>
      <c r="W487" s="18"/>
      <c r="X487" s="196"/>
      <c r="Y487" s="196"/>
      <c r="Z487" s="17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</row>
    <row r="488" spans="13:36" ht="24.95" customHeight="1">
      <c r="M488" s="195"/>
      <c r="N488" s="949"/>
      <c r="U488" s="18"/>
      <c r="V488" s="18"/>
      <c r="W488" s="18"/>
      <c r="X488" s="196"/>
      <c r="Y488" s="196"/>
      <c r="Z488" s="17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</row>
    <row r="489" spans="13:36" ht="24.95" customHeight="1">
      <c r="M489" s="195"/>
      <c r="N489" s="949"/>
      <c r="U489" s="18"/>
      <c r="V489" s="18"/>
      <c r="W489" s="18"/>
      <c r="X489" s="196"/>
      <c r="Y489" s="196"/>
      <c r="Z489" s="17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</row>
    <row r="490" spans="13:36" ht="24.95" customHeight="1">
      <c r="M490" s="195"/>
      <c r="N490" s="949"/>
      <c r="U490" s="18"/>
      <c r="V490" s="18"/>
      <c r="W490" s="18"/>
      <c r="X490" s="196"/>
      <c r="Y490" s="196"/>
      <c r="Z490" s="17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</row>
    <row r="491" spans="13:36" ht="24.95" customHeight="1">
      <c r="M491" s="195"/>
      <c r="N491" s="949"/>
      <c r="U491" s="18"/>
      <c r="V491" s="18"/>
      <c r="W491" s="18"/>
      <c r="X491" s="196"/>
      <c r="Y491" s="196"/>
      <c r="Z491" s="17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</row>
    <row r="492" spans="13:36" ht="24.95" customHeight="1">
      <c r="M492" s="195"/>
      <c r="N492" s="949"/>
      <c r="U492" s="18"/>
      <c r="V492" s="18"/>
      <c r="W492" s="18"/>
      <c r="X492" s="196"/>
      <c r="Y492" s="196"/>
      <c r="Z492" s="17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</row>
    <row r="493" spans="13:36" ht="24.95" customHeight="1">
      <c r="M493" s="195"/>
      <c r="N493" s="949"/>
      <c r="U493" s="18"/>
      <c r="V493" s="18"/>
      <c r="W493" s="18"/>
      <c r="X493" s="196"/>
      <c r="Y493" s="196"/>
      <c r="Z493" s="17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</row>
    <row r="494" spans="13:36" ht="24.95" customHeight="1">
      <c r="M494" s="195"/>
      <c r="N494" s="949"/>
      <c r="U494" s="18"/>
      <c r="V494" s="18"/>
      <c r="W494" s="18"/>
      <c r="X494" s="196"/>
      <c r="Y494" s="196"/>
      <c r="Z494" s="17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</row>
    <row r="495" spans="13:36" ht="24.95" customHeight="1">
      <c r="M495" s="195"/>
      <c r="N495" s="949"/>
      <c r="U495" s="18"/>
      <c r="V495" s="18"/>
      <c r="W495" s="18"/>
      <c r="X495" s="196"/>
      <c r="Y495" s="196"/>
      <c r="Z495" s="17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</row>
    <row r="496" spans="13:36" ht="24.95" customHeight="1">
      <c r="M496" s="195"/>
      <c r="N496" s="949"/>
      <c r="U496" s="18"/>
      <c r="V496" s="18"/>
      <c r="W496" s="18"/>
      <c r="X496" s="196"/>
      <c r="Y496" s="196"/>
      <c r="Z496" s="17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</row>
    <row r="497" spans="13:36" ht="24.95" customHeight="1">
      <c r="M497" s="195"/>
      <c r="N497" s="949"/>
      <c r="U497" s="18"/>
      <c r="V497" s="18"/>
      <c r="W497" s="18"/>
      <c r="X497" s="196"/>
      <c r="Y497" s="196"/>
      <c r="Z497" s="17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</row>
    <row r="498" spans="13:36" ht="24.95" customHeight="1">
      <c r="M498" s="195"/>
      <c r="N498" s="949"/>
      <c r="U498" s="18"/>
      <c r="V498" s="18"/>
      <c r="W498" s="18"/>
      <c r="X498" s="196"/>
      <c r="Y498" s="196"/>
      <c r="Z498" s="17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</row>
    <row r="499" spans="13:36" ht="24.95" customHeight="1">
      <c r="M499" s="195"/>
      <c r="N499" s="949"/>
      <c r="U499" s="18"/>
      <c r="V499" s="18"/>
      <c r="W499" s="18"/>
      <c r="X499" s="196"/>
      <c r="Y499" s="196"/>
      <c r="Z499" s="17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</row>
    <row r="500" spans="13:36" ht="24.95" customHeight="1">
      <c r="M500" s="195"/>
      <c r="N500" s="949"/>
      <c r="U500" s="18"/>
      <c r="V500" s="18"/>
      <c r="W500" s="18"/>
      <c r="X500" s="196"/>
      <c r="Y500" s="196"/>
      <c r="Z500" s="17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</row>
    <row r="501" spans="13:36" ht="24.95" customHeight="1">
      <c r="M501" s="195"/>
      <c r="N501" s="949"/>
      <c r="U501" s="18"/>
      <c r="V501" s="18"/>
      <c r="W501" s="18"/>
      <c r="X501" s="196"/>
      <c r="Y501" s="196"/>
      <c r="Z501" s="17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</row>
    <row r="502" spans="13:36" ht="24.95" customHeight="1">
      <c r="M502" s="195"/>
      <c r="N502" s="949"/>
      <c r="U502" s="18"/>
      <c r="V502" s="18"/>
      <c r="W502" s="18"/>
      <c r="X502" s="196"/>
      <c r="Y502" s="196"/>
      <c r="Z502" s="17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</row>
    <row r="503" spans="13:36" ht="24.95" customHeight="1">
      <c r="M503" s="195"/>
      <c r="N503" s="949"/>
      <c r="U503" s="18"/>
      <c r="V503" s="18"/>
      <c r="W503" s="18"/>
      <c r="X503" s="196"/>
      <c r="Y503" s="196"/>
      <c r="Z503" s="17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</row>
    <row r="504" spans="13:36" ht="24.95" customHeight="1">
      <c r="M504" s="195"/>
      <c r="N504" s="949"/>
      <c r="U504" s="18"/>
      <c r="V504" s="18"/>
      <c r="W504" s="18"/>
      <c r="X504" s="196"/>
      <c r="Y504" s="196"/>
      <c r="Z504" s="17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</row>
    <row r="505" spans="13:36" ht="24.95" customHeight="1">
      <c r="M505" s="195"/>
      <c r="N505" s="949"/>
      <c r="U505" s="18"/>
      <c r="V505" s="18"/>
      <c r="W505" s="18"/>
      <c r="X505" s="196"/>
      <c r="Y505" s="196"/>
      <c r="Z505" s="17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</row>
    <row r="506" spans="13:36" ht="24.95" customHeight="1">
      <c r="M506" s="195"/>
      <c r="N506" s="949"/>
      <c r="U506" s="18"/>
      <c r="V506" s="18"/>
      <c r="W506" s="18"/>
      <c r="X506" s="196"/>
      <c r="Y506" s="196"/>
      <c r="Z506" s="17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</row>
    <row r="507" spans="13:36" ht="24.95" customHeight="1">
      <c r="M507" s="195"/>
      <c r="N507" s="949"/>
      <c r="U507" s="18"/>
      <c r="V507" s="18"/>
      <c r="W507" s="18"/>
      <c r="X507" s="196"/>
      <c r="Y507" s="196"/>
      <c r="Z507" s="17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</row>
    <row r="508" spans="13:36" ht="24.95" customHeight="1">
      <c r="M508" s="195"/>
      <c r="N508" s="949"/>
      <c r="U508" s="18"/>
      <c r="V508" s="18"/>
      <c r="W508" s="18"/>
      <c r="X508" s="196"/>
      <c r="Y508" s="196"/>
      <c r="Z508" s="17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</row>
    <row r="509" spans="13:36" ht="24.95" customHeight="1">
      <c r="M509" s="195"/>
      <c r="N509" s="949"/>
      <c r="U509" s="18"/>
      <c r="V509" s="18"/>
      <c r="W509" s="18"/>
      <c r="X509" s="196"/>
      <c r="Y509" s="196"/>
      <c r="Z509" s="17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</row>
    <row r="510" spans="13:36" ht="24.95" customHeight="1">
      <c r="M510" s="195"/>
      <c r="N510" s="949"/>
      <c r="U510" s="18"/>
      <c r="V510" s="18"/>
      <c r="W510" s="18"/>
      <c r="X510" s="196"/>
      <c r="Y510" s="196"/>
      <c r="Z510" s="17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</row>
    <row r="511" spans="13:36" ht="24.95" customHeight="1">
      <c r="M511" s="195"/>
      <c r="N511" s="949"/>
      <c r="U511" s="18"/>
      <c r="V511" s="18"/>
      <c r="W511" s="18"/>
      <c r="X511" s="196"/>
      <c r="Y511" s="196"/>
      <c r="Z511" s="17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</row>
    <row r="512" spans="13:36" ht="24.95" customHeight="1">
      <c r="M512" s="195"/>
      <c r="N512" s="949"/>
      <c r="U512" s="18"/>
      <c r="V512" s="18"/>
      <c r="W512" s="18"/>
      <c r="X512" s="196"/>
      <c r="Y512" s="196"/>
      <c r="Z512" s="17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</row>
    <row r="513" spans="13:36" ht="24.95" customHeight="1">
      <c r="M513" s="195"/>
      <c r="N513" s="949"/>
      <c r="U513" s="18"/>
      <c r="V513" s="18"/>
      <c r="W513" s="18"/>
      <c r="X513" s="196"/>
      <c r="Y513" s="196"/>
      <c r="Z513" s="17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</row>
    <row r="514" spans="13:36" ht="24.95" customHeight="1">
      <c r="M514" s="195"/>
      <c r="N514" s="949"/>
      <c r="U514" s="18"/>
      <c r="V514" s="18"/>
      <c r="W514" s="18"/>
      <c r="X514" s="196"/>
      <c r="Y514" s="196"/>
      <c r="Z514" s="17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</row>
    <row r="515" spans="13:36" ht="24.95" customHeight="1">
      <c r="M515" s="195"/>
      <c r="N515" s="949"/>
      <c r="U515" s="18"/>
      <c r="V515" s="18"/>
      <c r="W515" s="18"/>
      <c r="X515" s="196"/>
      <c r="Y515" s="196"/>
      <c r="Z515" s="17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</row>
    <row r="516" spans="13:36" ht="24.95" customHeight="1">
      <c r="M516" s="195"/>
      <c r="N516" s="949"/>
      <c r="U516" s="18"/>
      <c r="V516" s="18"/>
      <c r="W516" s="18"/>
      <c r="X516" s="196"/>
      <c r="Y516" s="196"/>
      <c r="Z516" s="17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</row>
    <row r="517" spans="13:36" ht="24.95" customHeight="1">
      <c r="M517" s="195"/>
      <c r="N517" s="949"/>
      <c r="U517" s="18"/>
      <c r="V517" s="18"/>
      <c r="W517" s="18"/>
      <c r="X517" s="196"/>
      <c r="Y517" s="196"/>
      <c r="Z517" s="17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</row>
    <row r="518" spans="13:36" ht="24.95" customHeight="1">
      <c r="M518" s="195"/>
      <c r="N518" s="949"/>
      <c r="U518" s="18"/>
      <c r="V518" s="18"/>
      <c r="W518" s="18"/>
      <c r="X518" s="196"/>
      <c r="Y518" s="196"/>
      <c r="Z518" s="17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</row>
    <row r="519" spans="13:36" ht="24.95" customHeight="1">
      <c r="M519" s="195"/>
      <c r="N519" s="949"/>
      <c r="U519" s="18"/>
      <c r="V519" s="18"/>
      <c r="W519" s="18"/>
      <c r="X519" s="196"/>
      <c r="Y519" s="196"/>
      <c r="Z519" s="17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</row>
    <row r="520" spans="13:36" ht="24.95" customHeight="1">
      <c r="M520" s="195"/>
      <c r="N520" s="949"/>
      <c r="U520" s="18"/>
      <c r="V520" s="18"/>
      <c r="W520" s="18"/>
      <c r="X520" s="196"/>
      <c r="Y520" s="196"/>
      <c r="Z520" s="17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</row>
    <row r="521" spans="13:36" ht="24.95" customHeight="1">
      <c r="M521" s="195"/>
      <c r="N521" s="949"/>
      <c r="U521" s="18"/>
      <c r="V521" s="18"/>
      <c r="W521" s="18"/>
      <c r="X521" s="196"/>
      <c r="Y521" s="196"/>
      <c r="Z521" s="17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</row>
    <row r="522" spans="13:36" ht="24.95" customHeight="1">
      <c r="M522" s="195"/>
      <c r="N522" s="949"/>
      <c r="U522" s="18"/>
      <c r="V522" s="18"/>
      <c r="W522" s="18"/>
      <c r="X522" s="196"/>
      <c r="Y522" s="196"/>
      <c r="Z522" s="17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</row>
    <row r="523" spans="13:36" ht="24.95" customHeight="1">
      <c r="M523" s="195"/>
      <c r="N523" s="949"/>
      <c r="U523" s="18"/>
      <c r="V523" s="18"/>
      <c r="W523" s="18"/>
      <c r="X523" s="196"/>
      <c r="Y523" s="196"/>
      <c r="Z523" s="17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</row>
    <row r="524" spans="13:36" ht="24.95" customHeight="1">
      <c r="M524" s="195"/>
      <c r="N524" s="949"/>
      <c r="U524" s="18"/>
      <c r="V524" s="18"/>
      <c r="W524" s="18"/>
      <c r="X524" s="196"/>
      <c r="Y524" s="196"/>
      <c r="Z524" s="17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</row>
    <row r="525" spans="13:36" ht="24.95" customHeight="1">
      <c r="M525" s="195"/>
      <c r="N525" s="949"/>
      <c r="U525" s="18"/>
      <c r="V525" s="18"/>
      <c r="W525" s="18"/>
      <c r="X525" s="196"/>
      <c r="Y525" s="196"/>
      <c r="Z525" s="17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</row>
    <row r="526" spans="13:36" ht="24.95" customHeight="1">
      <c r="M526" s="195"/>
      <c r="N526" s="949"/>
      <c r="U526" s="18"/>
      <c r="V526" s="18"/>
      <c r="W526" s="18"/>
      <c r="X526" s="196"/>
      <c r="Y526" s="196"/>
      <c r="Z526" s="17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</row>
    <row r="527" spans="13:36" ht="24.95" customHeight="1">
      <c r="M527" s="195"/>
      <c r="N527" s="949"/>
      <c r="U527" s="18"/>
      <c r="V527" s="18"/>
      <c r="W527" s="18"/>
      <c r="X527" s="196"/>
      <c r="Y527" s="196"/>
      <c r="Z527" s="17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</row>
    <row r="528" spans="13:36" ht="24.95" customHeight="1">
      <c r="M528" s="195"/>
      <c r="N528" s="949"/>
      <c r="U528" s="18"/>
      <c r="V528" s="18"/>
      <c r="W528" s="18"/>
      <c r="X528" s="196"/>
      <c r="Y528" s="196"/>
      <c r="Z528" s="17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</row>
    <row r="529" spans="13:36" ht="24.95" customHeight="1">
      <c r="M529" s="195"/>
      <c r="N529" s="949"/>
      <c r="U529" s="18"/>
      <c r="V529" s="18"/>
      <c r="W529" s="18"/>
      <c r="X529" s="196"/>
      <c r="Y529" s="196"/>
      <c r="Z529" s="17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</row>
    <row r="530" spans="13:36" ht="24.95" customHeight="1">
      <c r="M530" s="195"/>
      <c r="N530" s="949"/>
      <c r="U530" s="18"/>
      <c r="V530" s="18"/>
      <c r="W530" s="18"/>
      <c r="X530" s="196"/>
      <c r="Y530" s="196"/>
      <c r="Z530" s="17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</row>
    <row r="531" spans="13:36" ht="24.95" customHeight="1">
      <c r="M531" s="195"/>
      <c r="N531" s="949"/>
      <c r="U531" s="18"/>
      <c r="V531" s="18"/>
      <c r="W531" s="18"/>
      <c r="X531" s="196"/>
      <c r="Y531" s="196"/>
      <c r="Z531" s="17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</row>
    <row r="532" spans="13:36" ht="24.95" customHeight="1">
      <c r="M532" s="195"/>
      <c r="N532" s="949"/>
      <c r="U532" s="18"/>
      <c r="V532" s="18"/>
      <c r="W532" s="18"/>
      <c r="X532" s="196"/>
      <c r="Y532" s="196"/>
      <c r="Z532" s="17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</row>
    <row r="533" spans="13:36" ht="24.95" customHeight="1">
      <c r="M533" s="195"/>
      <c r="N533" s="949"/>
      <c r="U533" s="18"/>
      <c r="V533" s="18"/>
      <c r="W533" s="18"/>
      <c r="X533" s="196"/>
      <c r="Y533" s="196"/>
      <c r="Z533" s="17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</row>
    <row r="534" spans="13:36" ht="24.95" customHeight="1">
      <c r="M534" s="195"/>
      <c r="N534" s="949"/>
      <c r="U534" s="18"/>
      <c r="V534" s="18"/>
      <c r="W534" s="18"/>
      <c r="X534" s="196"/>
      <c r="Y534" s="196"/>
      <c r="Z534" s="17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</row>
    <row r="535" spans="13:36" ht="24.95" customHeight="1">
      <c r="M535" s="195"/>
      <c r="N535" s="949"/>
      <c r="U535" s="18"/>
      <c r="V535" s="18"/>
      <c r="W535" s="18"/>
      <c r="X535" s="196"/>
      <c r="Y535" s="196"/>
      <c r="Z535" s="17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</row>
    <row r="536" spans="13:36" ht="24.95" customHeight="1">
      <c r="M536" s="195"/>
      <c r="N536" s="949"/>
      <c r="U536" s="18"/>
      <c r="V536" s="18"/>
      <c r="W536" s="18"/>
      <c r="X536" s="196"/>
      <c r="Y536" s="196"/>
      <c r="Z536" s="17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</row>
    <row r="537" spans="13:36" ht="24.95" customHeight="1">
      <c r="M537" s="195"/>
      <c r="N537" s="949"/>
      <c r="U537" s="18"/>
      <c r="V537" s="18"/>
      <c r="W537" s="18"/>
      <c r="X537" s="196"/>
      <c r="Y537" s="196"/>
      <c r="Z537" s="17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</row>
    <row r="538" spans="13:36" ht="24.95" customHeight="1">
      <c r="M538" s="195"/>
      <c r="N538" s="949"/>
      <c r="U538" s="18"/>
      <c r="V538" s="18"/>
      <c r="W538" s="18"/>
      <c r="X538" s="196"/>
      <c r="Y538" s="196"/>
      <c r="Z538" s="17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</row>
    <row r="539" spans="13:36" ht="24.95" customHeight="1">
      <c r="M539" s="195"/>
      <c r="N539" s="949"/>
      <c r="U539" s="18"/>
      <c r="V539" s="18"/>
      <c r="W539" s="18"/>
      <c r="X539" s="196"/>
      <c r="Y539" s="196"/>
      <c r="Z539" s="17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</row>
    <row r="540" spans="13:36" ht="24.95" customHeight="1">
      <c r="M540" s="195"/>
      <c r="N540" s="949"/>
      <c r="U540" s="18"/>
      <c r="V540" s="18"/>
      <c r="W540" s="18"/>
      <c r="X540" s="196"/>
      <c r="Y540" s="196"/>
      <c r="Z540" s="17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</row>
    <row r="541" spans="13:36" ht="24.95" customHeight="1">
      <c r="M541" s="195"/>
      <c r="N541" s="949"/>
      <c r="U541" s="18"/>
      <c r="V541" s="18"/>
      <c r="W541" s="18"/>
      <c r="X541" s="196"/>
      <c r="Y541" s="196"/>
      <c r="Z541" s="17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</row>
    <row r="542" spans="13:36" ht="24.95" customHeight="1">
      <c r="M542" s="195"/>
      <c r="N542" s="949"/>
      <c r="U542" s="18"/>
      <c r="V542" s="18"/>
      <c r="W542" s="18"/>
      <c r="X542" s="196"/>
      <c r="Y542" s="196"/>
      <c r="Z542" s="17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</row>
    <row r="543" spans="13:36" ht="24.95" customHeight="1">
      <c r="M543" s="195"/>
      <c r="N543" s="949"/>
      <c r="U543" s="18"/>
      <c r="V543" s="18"/>
      <c r="W543" s="18"/>
      <c r="X543" s="196"/>
      <c r="Y543" s="196"/>
      <c r="Z543" s="17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</row>
    <row r="544" spans="13:36" ht="24.95" customHeight="1">
      <c r="M544" s="195"/>
      <c r="N544" s="949"/>
      <c r="U544" s="18"/>
      <c r="V544" s="18"/>
      <c r="W544" s="18"/>
      <c r="X544" s="196"/>
      <c r="Y544" s="196"/>
      <c r="Z544" s="17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</row>
    <row r="545" spans="13:36" ht="24.95" customHeight="1">
      <c r="M545" s="195"/>
      <c r="N545" s="949"/>
      <c r="U545" s="18"/>
      <c r="V545" s="18"/>
      <c r="W545" s="18"/>
      <c r="X545" s="196"/>
      <c r="Y545" s="196"/>
      <c r="Z545" s="17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</row>
    <row r="546" spans="13:36" ht="24.95" customHeight="1">
      <c r="M546" s="195"/>
      <c r="N546" s="949"/>
      <c r="U546" s="18"/>
      <c r="V546" s="18"/>
      <c r="W546" s="18"/>
      <c r="X546" s="196"/>
      <c r="Y546" s="196"/>
      <c r="Z546" s="17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</row>
    <row r="547" spans="13:36" ht="24.95" customHeight="1">
      <c r="M547" s="195"/>
      <c r="N547" s="949"/>
      <c r="U547" s="18"/>
      <c r="V547" s="18"/>
      <c r="W547" s="18"/>
      <c r="X547" s="196"/>
      <c r="Y547" s="196"/>
      <c r="Z547" s="17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</row>
    <row r="548" spans="13:36" ht="24.95" customHeight="1">
      <c r="M548" s="195"/>
      <c r="N548" s="949"/>
      <c r="U548" s="18"/>
      <c r="V548" s="18"/>
      <c r="W548" s="18"/>
      <c r="X548" s="196"/>
      <c r="Y548" s="196"/>
      <c r="Z548" s="17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</row>
    <row r="549" spans="13:36" ht="24.95" customHeight="1">
      <c r="M549" s="195"/>
      <c r="N549" s="949"/>
      <c r="U549" s="18"/>
      <c r="V549" s="18"/>
      <c r="W549" s="18"/>
      <c r="X549" s="196"/>
      <c r="Y549" s="196"/>
      <c r="Z549" s="17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</row>
    <row r="550" spans="13:36" ht="24.95" customHeight="1">
      <c r="M550" s="195"/>
      <c r="N550" s="949"/>
      <c r="U550" s="18"/>
      <c r="V550" s="18"/>
      <c r="W550" s="18"/>
      <c r="X550" s="196"/>
      <c r="Y550" s="196"/>
      <c r="Z550" s="17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</row>
    <row r="551" spans="13:36" ht="24.95" customHeight="1">
      <c r="M551" s="195"/>
      <c r="N551" s="949"/>
      <c r="U551" s="18"/>
      <c r="V551" s="18"/>
      <c r="W551" s="18"/>
      <c r="X551" s="196"/>
      <c r="Y551" s="196"/>
      <c r="Z551" s="17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</row>
    <row r="552" spans="13:36" ht="24.95" customHeight="1">
      <c r="M552" s="195"/>
      <c r="N552" s="949"/>
      <c r="U552" s="18"/>
      <c r="V552" s="18"/>
      <c r="W552" s="18"/>
      <c r="X552" s="196"/>
      <c r="Y552" s="196"/>
      <c r="Z552" s="17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</row>
    <row r="553" spans="13:36" ht="24.95" customHeight="1">
      <c r="M553" s="195"/>
      <c r="N553" s="949"/>
      <c r="U553" s="18"/>
      <c r="V553" s="18"/>
      <c r="W553" s="18"/>
      <c r="X553" s="196"/>
      <c r="Y553" s="196"/>
      <c r="Z553" s="17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</row>
    <row r="554" spans="13:36" ht="24.95" customHeight="1">
      <c r="M554" s="195"/>
      <c r="N554" s="949"/>
      <c r="U554" s="18"/>
      <c r="V554" s="18"/>
      <c r="W554" s="18"/>
      <c r="X554" s="196"/>
      <c r="Y554" s="196"/>
      <c r="Z554" s="17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</row>
    <row r="555" spans="13:36" ht="24.95" customHeight="1">
      <c r="M555" s="195"/>
      <c r="N555" s="949"/>
      <c r="U555" s="18"/>
      <c r="V555" s="18"/>
      <c r="W555" s="18"/>
      <c r="X555" s="196"/>
      <c r="Y555" s="196"/>
      <c r="Z555" s="17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</row>
    <row r="556" spans="13:36" ht="24.95" customHeight="1">
      <c r="M556" s="195"/>
      <c r="N556" s="949"/>
      <c r="U556" s="18"/>
      <c r="V556" s="18"/>
      <c r="W556" s="18"/>
      <c r="X556" s="196"/>
      <c r="Y556" s="196"/>
      <c r="Z556" s="17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</row>
    <row r="557" spans="13:36" ht="24.95" customHeight="1">
      <c r="M557" s="195"/>
      <c r="N557" s="949"/>
      <c r="U557" s="18"/>
      <c r="V557" s="18"/>
      <c r="W557" s="18"/>
      <c r="X557" s="196"/>
      <c r="Y557" s="196"/>
      <c r="Z557" s="17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</row>
    <row r="558" spans="13:36" ht="24.95" customHeight="1">
      <c r="M558" s="195"/>
      <c r="N558" s="949"/>
      <c r="U558" s="18"/>
      <c r="V558" s="18"/>
      <c r="W558" s="18"/>
      <c r="X558" s="196"/>
      <c r="Y558" s="196"/>
      <c r="Z558" s="17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</row>
    <row r="559" spans="13:36" ht="24.95" customHeight="1">
      <c r="M559" s="195"/>
      <c r="N559" s="949"/>
      <c r="U559" s="18"/>
      <c r="V559" s="18"/>
      <c r="W559" s="18"/>
      <c r="X559" s="196"/>
      <c r="Y559" s="196"/>
      <c r="Z559" s="17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</row>
    <row r="560" spans="13:36" ht="24.95" customHeight="1">
      <c r="M560" s="195"/>
      <c r="N560" s="949"/>
      <c r="U560" s="18"/>
      <c r="V560" s="18"/>
      <c r="W560" s="18"/>
      <c r="X560" s="196"/>
      <c r="Y560" s="196"/>
      <c r="Z560" s="17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</row>
    <row r="561" spans="13:36" ht="24.95" customHeight="1">
      <c r="M561" s="195"/>
      <c r="N561" s="949"/>
      <c r="U561" s="18"/>
      <c r="V561" s="18"/>
      <c r="W561" s="18"/>
      <c r="X561" s="196"/>
      <c r="Y561" s="196"/>
      <c r="Z561" s="17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</row>
    <row r="562" spans="13:36" ht="24.95" customHeight="1">
      <c r="M562" s="195"/>
      <c r="N562" s="949"/>
      <c r="U562" s="18"/>
      <c r="V562" s="18"/>
      <c r="W562" s="18"/>
      <c r="X562" s="196"/>
      <c r="Y562" s="196"/>
      <c r="Z562" s="17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</row>
    <row r="563" spans="13:36" ht="24.95" customHeight="1">
      <c r="M563" s="195"/>
      <c r="N563" s="949"/>
      <c r="U563" s="18"/>
      <c r="V563" s="18"/>
      <c r="W563" s="18"/>
      <c r="X563" s="196"/>
      <c r="Y563" s="196"/>
      <c r="Z563" s="17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</row>
    <row r="564" spans="13:36" ht="24.95" customHeight="1">
      <c r="M564" s="195"/>
      <c r="N564" s="949"/>
      <c r="U564" s="18"/>
      <c r="V564" s="18"/>
      <c r="W564" s="18"/>
      <c r="X564" s="196"/>
      <c r="Y564" s="196"/>
      <c r="Z564" s="17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</row>
    <row r="565" spans="13:36" ht="24.95" customHeight="1">
      <c r="M565" s="195"/>
      <c r="N565" s="949"/>
      <c r="U565" s="18"/>
      <c r="V565" s="18"/>
      <c r="W565" s="18"/>
      <c r="X565" s="196"/>
      <c r="Y565" s="196"/>
      <c r="Z565" s="17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</row>
    <row r="566" spans="13:36" ht="24.95" customHeight="1">
      <c r="M566" s="195"/>
      <c r="N566" s="949"/>
      <c r="U566" s="18"/>
      <c r="V566" s="18"/>
      <c r="W566" s="18"/>
      <c r="X566" s="196"/>
      <c r="Y566" s="196"/>
      <c r="Z566" s="17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</row>
    <row r="567" spans="13:36" ht="24.95" customHeight="1">
      <c r="M567" s="195"/>
      <c r="N567" s="949"/>
      <c r="U567" s="18"/>
      <c r="V567" s="18"/>
      <c r="W567" s="18"/>
      <c r="X567" s="196"/>
      <c r="Y567" s="196"/>
      <c r="Z567" s="17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</row>
    <row r="568" spans="13:36" ht="24.95" customHeight="1">
      <c r="M568" s="195"/>
      <c r="N568" s="949"/>
      <c r="U568" s="18"/>
      <c r="V568" s="18"/>
      <c r="W568" s="18"/>
      <c r="X568" s="196"/>
      <c r="Y568" s="196"/>
      <c r="Z568" s="17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</row>
    <row r="569" spans="13:36" ht="24.95" customHeight="1">
      <c r="M569" s="195"/>
      <c r="N569" s="949"/>
      <c r="U569" s="18"/>
      <c r="V569" s="18"/>
      <c r="W569" s="18"/>
      <c r="X569" s="196"/>
      <c r="Y569" s="196"/>
      <c r="Z569" s="17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</row>
    <row r="570" spans="13:36" ht="24.95" customHeight="1">
      <c r="M570" s="195"/>
      <c r="N570" s="949"/>
      <c r="U570" s="18"/>
      <c r="V570" s="18"/>
      <c r="W570" s="18"/>
      <c r="X570" s="196"/>
      <c r="Y570" s="196"/>
      <c r="Z570" s="17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</row>
    <row r="571" spans="13:36" ht="24.95" customHeight="1">
      <c r="M571" s="195"/>
      <c r="N571" s="949"/>
      <c r="U571" s="18"/>
      <c r="V571" s="18"/>
      <c r="W571" s="18"/>
      <c r="X571" s="196"/>
      <c r="Y571" s="196"/>
      <c r="Z571" s="17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</row>
    <row r="572" spans="13:36" ht="24.95" customHeight="1">
      <c r="M572" s="195"/>
      <c r="N572" s="949"/>
      <c r="U572" s="18"/>
      <c r="V572" s="18"/>
      <c r="W572" s="18"/>
      <c r="X572" s="196"/>
      <c r="Y572" s="196"/>
      <c r="Z572" s="17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</row>
    <row r="573" spans="13:36" ht="24.95" customHeight="1">
      <c r="M573" s="195"/>
      <c r="N573" s="949"/>
      <c r="U573" s="18"/>
      <c r="V573" s="18"/>
      <c r="W573" s="18"/>
      <c r="X573" s="196"/>
      <c r="Y573" s="196"/>
      <c r="Z573" s="17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</row>
    <row r="574" spans="13:36" ht="24.95" customHeight="1">
      <c r="M574" s="195"/>
      <c r="N574" s="949"/>
      <c r="U574" s="18"/>
      <c r="V574" s="18"/>
      <c r="W574" s="18"/>
      <c r="X574" s="196"/>
      <c r="Y574" s="196"/>
      <c r="Z574" s="17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</row>
    <row r="575" spans="13:36" ht="24.95" customHeight="1">
      <c r="M575" s="195"/>
      <c r="N575" s="949"/>
      <c r="U575" s="18"/>
      <c r="V575" s="18"/>
      <c r="W575" s="18"/>
      <c r="X575" s="196"/>
      <c r="Y575" s="196"/>
      <c r="Z575" s="17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</row>
    <row r="576" spans="13:36" ht="24.95" customHeight="1">
      <c r="M576" s="195"/>
      <c r="N576" s="949"/>
      <c r="U576" s="18"/>
      <c r="V576" s="18"/>
      <c r="W576" s="18"/>
      <c r="X576" s="196"/>
      <c r="Y576" s="196"/>
      <c r="Z576" s="17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</row>
    <row r="577" spans="13:36" ht="24.95" customHeight="1">
      <c r="M577" s="195"/>
      <c r="N577" s="949"/>
      <c r="U577" s="18"/>
      <c r="V577" s="18"/>
      <c r="W577" s="18"/>
      <c r="X577" s="196"/>
      <c r="Y577" s="196"/>
      <c r="Z577" s="17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</row>
    <row r="578" spans="13:36" ht="24.95" customHeight="1">
      <c r="M578" s="195"/>
      <c r="N578" s="949"/>
      <c r="U578" s="18"/>
      <c r="V578" s="18"/>
      <c r="W578" s="18"/>
      <c r="X578" s="196"/>
      <c r="Y578" s="196"/>
      <c r="Z578" s="17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</row>
    <row r="579" spans="13:36" ht="24.95" customHeight="1">
      <c r="M579" s="195"/>
      <c r="N579" s="949"/>
      <c r="U579" s="18"/>
      <c r="V579" s="18"/>
      <c r="W579" s="18"/>
      <c r="X579" s="196"/>
      <c r="Y579" s="196"/>
      <c r="Z579" s="17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</row>
    <row r="580" spans="13:36" ht="24.95" customHeight="1">
      <c r="M580" s="195"/>
      <c r="N580" s="949"/>
      <c r="U580" s="18"/>
      <c r="V580" s="18"/>
      <c r="W580" s="18"/>
      <c r="X580" s="196"/>
      <c r="Y580" s="196"/>
      <c r="Z580" s="17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</row>
    <row r="581" spans="13:36" ht="24.95" customHeight="1">
      <c r="M581" s="195"/>
      <c r="N581" s="949"/>
      <c r="U581" s="18"/>
      <c r="V581" s="18"/>
      <c r="W581" s="18"/>
      <c r="X581" s="196"/>
      <c r="Y581" s="196"/>
      <c r="Z581" s="17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</row>
    <row r="582" spans="13:36" ht="24.95" customHeight="1">
      <c r="M582" s="195"/>
      <c r="N582" s="949"/>
      <c r="U582" s="18"/>
      <c r="V582" s="18"/>
      <c r="W582" s="18"/>
      <c r="X582" s="196"/>
      <c r="Y582" s="196"/>
      <c r="Z582" s="17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</row>
    <row r="583" spans="13:36" ht="24.95" customHeight="1">
      <c r="M583" s="195"/>
      <c r="N583" s="949"/>
      <c r="U583" s="18"/>
      <c r="V583" s="18"/>
      <c r="W583" s="18"/>
      <c r="X583" s="196"/>
      <c r="Y583" s="196"/>
      <c r="Z583" s="17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</row>
    <row r="584" spans="13:36" ht="24.95" customHeight="1">
      <c r="M584" s="195"/>
      <c r="N584" s="949"/>
      <c r="U584" s="18"/>
      <c r="V584" s="18"/>
      <c r="W584" s="18"/>
      <c r="X584" s="196"/>
      <c r="Y584" s="196"/>
      <c r="Z584" s="17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</row>
    <row r="585" spans="13:36" ht="24.95" customHeight="1">
      <c r="M585" s="195"/>
      <c r="N585" s="949"/>
      <c r="U585" s="18"/>
      <c r="V585" s="18"/>
      <c r="W585" s="18"/>
      <c r="X585" s="196"/>
      <c r="Y585" s="196"/>
      <c r="Z585" s="17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</row>
    <row r="586" spans="13:36" ht="24.95" customHeight="1">
      <c r="M586" s="195"/>
      <c r="N586" s="949"/>
      <c r="U586" s="18"/>
      <c r="V586" s="18"/>
      <c r="W586" s="18"/>
      <c r="X586" s="196"/>
      <c r="Y586" s="196"/>
      <c r="Z586" s="17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</row>
    <row r="587" spans="13:36" ht="24.95" customHeight="1">
      <c r="M587" s="195"/>
      <c r="N587" s="949"/>
      <c r="U587" s="18"/>
      <c r="V587" s="18"/>
      <c r="W587" s="18"/>
      <c r="X587" s="196"/>
      <c r="Y587" s="196"/>
      <c r="Z587" s="17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</row>
    <row r="588" spans="13:36" ht="24.95" customHeight="1">
      <c r="M588" s="195"/>
      <c r="N588" s="949"/>
      <c r="U588" s="18"/>
      <c r="V588" s="18"/>
      <c r="W588" s="18"/>
      <c r="X588" s="196"/>
      <c r="Y588" s="196"/>
      <c r="Z588" s="17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</row>
    <row r="589" spans="13:36" ht="24.95" customHeight="1">
      <c r="M589" s="195"/>
      <c r="N589" s="949"/>
      <c r="U589" s="18"/>
      <c r="V589" s="18"/>
      <c r="W589" s="18"/>
      <c r="X589" s="196"/>
      <c r="Y589" s="196"/>
      <c r="Z589" s="17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</row>
    <row r="590" spans="13:36" ht="24.95" customHeight="1">
      <c r="M590" s="195"/>
      <c r="N590" s="949"/>
      <c r="U590" s="18"/>
      <c r="V590" s="18"/>
      <c r="W590" s="18"/>
      <c r="X590" s="196"/>
      <c r="Y590" s="196"/>
      <c r="Z590" s="17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</row>
    <row r="591" spans="13:36" ht="24.95" customHeight="1">
      <c r="M591" s="195"/>
      <c r="N591" s="949"/>
      <c r="U591" s="18"/>
      <c r="V591" s="18"/>
      <c r="W591" s="18"/>
      <c r="X591" s="196"/>
      <c r="Y591" s="196"/>
      <c r="Z591" s="17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</row>
    <row r="592" spans="13:36" ht="24.95" customHeight="1">
      <c r="M592" s="195"/>
      <c r="N592" s="949"/>
      <c r="U592" s="18"/>
      <c r="V592" s="18"/>
      <c r="W592" s="18"/>
      <c r="X592" s="196"/>
      <c r="Y592" s="196"/>
      <c r="Z592" s="17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</row>
    <row r="593" spans="13:36" ht="24.95" customHeight="1">
      <c r="M593" s="195"/>
      <c r="N593" s="949"/>
      <c r="U593" s="18"/>
      <c r="V593" s="18"/>
      <c r="W593" s="18"/>
      <c r="X593" s="196"/>
      <c r="Y593" s="196"/>
      <c r="Z593" s="17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</row>
    <row r="594" spans="13:36" ht="24.95" customHeight="1">
      <c r="M594" s="195"/>
      <c r="N594" s="949"/>
      <c r="U594" s="18"/>
      <c r="V594" s="18"/>
      <c r="W594" s="18"/>
      <c r="X594" s="196"/>
      <c r="Y594" s="196"/>
      <c r="Z594" s="17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</row>
    <row r="595" spans="13:36" ht="24.95" customHeight="1">
      <c r="M595" s="195"/>
      <c r="N595" s="949"/>
      <c r="U595" s="18"/>
      <c r="V595" s="18"/>
      <c r="W595" s="18"/>
      <c r="X595" s="196"/>
      <c r="Y595" s="196"/>
      <c r="Z595" s="17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</row>
    <row r="596" spans="13:36" ht="24.95" customHeight="1">
      <c r="M596" s="195"/>
      <c r="N596" s="949"/>
      <c r="U596" s="18"/>
      <c r="V596" s="18"/>
      <c r="W596" s="18"/>
      <c r="X596" s="196"/>
      <c r="Y596" s="196"/>
      <c r="Z596" s="17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</row>
    <row r="597" spans="13:36" ht="24.95" customHeight="1">
      <c r="M597" s="195"/>
      <c r="N597" s="949"/>
      <c r="U597" s="18"/>
      <c r="V597" s="18"/>
      <c r="W597" s="18"/>
      <c r="X597" s="196"/>
      <c r="Y597" s="196"/>
      <c r="Z597" s="17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</row>
    <row r="598" spans="13:36" ht="24.95" customHeight="1">
      <c r="M598" s="195"/>
      <c r="N598" s="949"/>
      <c r="U598" s="18"/>
      <c r="V598" s="18"/>
      <c r="W598" s="18"/>
      <c r="X598" s="196"/>
      <c r="Y598" s="196"/>
      <c r="Z598" s="17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</row>
    <row r="599" spans="13:36" ht="24.95" customHeight="1">
      <c r="M599" s="195"/>
      <c r="N599" s="949"/>
      <c r="U599" s="18"/>
      <c r="V599" s="18"/>
      <c r="W599" s="18"/>
      <c r="X599" s="196"/>
      <c r="Y599" s="196"/>
      <c r="Z599" s="17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</row>
    <row r="600" spans="13:36" ht="24.95" customHeight="1">
      <c r="M600" s="195"/>
      <c r="N600" s="949"/>
      <c r="U600" s="18"/>
      <c r="V600" s="18"/>
      <c r="W600" s="18"/>
      <c r="X600" s="196"/>
      <c r="Y600" s="196"/>
      <c r="Z600" s="17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</row>
    <row r="601" spans="13:36" ht="24.95" customHeight="1">
      <c r="M601" s="195"/>
      <c r="N601" s="949"/>
      <c r="U601" s="18"/>
      <c r="V601" s="18"/>
      <c r="W601" s="18"/>
      <c r="X601" s="196"/>
      <c r="Y601" s="196"/>
      <c r="Z601" s="17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</row>
    <row r="602" spans="13:36" ht="24.95" customHeight="1">
      <c r="M602" s="195"/>
      <c r="N602" s="949"/>
      <c r="U602" s="18"/>
      <c r="V602" s="18"/>
      <c r="W602" s="18"/>
      <c r="X602" s="196"/>
      <c r="Y602" s="196"/>
      <c r="Z602" s="17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</row>
    <row r="603" spans="13:36" ht="24.95" customHeight="1">
      <c r="M603" s="195"/>
      <c r="N603" s="949"/>
      <c r="U603" s="18"/>
      <c r="V603" s="18"/>
      <c r="W603" s="18"/>
      <c r="X603" s="196"/>
      <c r="Y603" s="196"/>
      <c r="Z603" s="17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</row>
    <row r="604" spans="13:36" ht="24.95" customHeight="1">
      <c r="M604" s="195"/>
      <c r="N604" s="949"/>
      <c r="U604" s="18"/>
      <c r="V604" s="18"/>
      <c r="W604" s="18"/>
      <c r="X604" s="196"/>
      <c r="Y604" s="196"/>
      <c r="Z604" s="17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</row>
    <row r="605" spans="13:36" ht="24.95" customHeight="1">
      <c r="M605" s="195"/>
      <c r="N605" s="949"/>
      <c r="U605" s="18"/>
      <c r="V605" s="18"/>
      <c r="W605" s="18"/>
      <c r="X605" s="196"/>
      <c r="Y605" s="196"/>
      <c r="Z605" s="17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</row>
    <row r="606" spans="13:36" ht="24.95" customHeight="1">
      <c r="M606" s="195"/>
      <c r="N606" s="949"/>
      <c r="U606" s="18"/>
      <c r="V606" s="18"/>
      <c r="W606" s="18"/>
      <c r="X606" s="196"/>
      <c r="Y606" s="196"/>
      <c r="Z606" s="17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</row>
    <row r="607" spans="13:36" ht="24.95" customHeight="1">
      <c r="M607" s="195"/>
      <c r="N607" s="949"/>
      <c r="U607" s="18"/>
      <c r="V607" s="18"/>
      <c r="W607" s="18"/>
      <c r="X607" s="196"/>
      <c r="Y607" s="196"/>
      <c r="Z607" s="17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</row>
    <row r="608" spans="13:36" ht="24.95" customHeight="1">
      <c r="M608" s="195"/>
      <c r="N608" s="949"/>
      <c r="U608" s="18"/>
      <c r="V608" s="18"/>
      <c r="W608" s="18"/>
      <c r="X608" s="196"/>
      <c r="Y608" s="196"/>
      <c r="Z608" s="17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</row>
    <row r="609" spans="13:36" ht="24.95" customHeight="1">
      <c r="M609" s="195"/>
      <c r="N609" s="949"/>
      <c r="U609" s="18"/>
      <c r="V609" s="18"/>
      <c r="W609" s="18"/>
      <c r="X609" s="196"/>
      <c r="Y609" s="196"/>
      <c r="Z609" s="17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</row>
    <row r="610" spans="13:36" ht="24.95" customHeight="1">
      <c r="M610" s="195"/>
      <c r="N610" s="949"/>
      <c r="U610" s="18"/>
      <c r="V610" s="18"/>
      <c r="W610" s="18"/>
      <c r="X610" s="196"/>
      <c r="Y610" s="196"/>
      <c r="Z610" s="17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</row>
    <row r="611" spans="13:36" ht="24.95" customHeight="1">
      <c r="M611" s="195"/>
      <c r="N611" s="949"/>
      <c r="U611" s="18"/>
      <c r="V611" s="18"/>
      <c r="W611" s="18"/>
      <c r="X611" s="196"/>
      <c r="Y611" s="196"/>
      <c r="Z611" s="17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</row>
    <row r="612" spans="13:36" ht="24.95" customHeight="1">
      <c r="M612" s="195"/>
      <c r="N612" s="949"/>
      <c r="U612" s="18"/>
      <c r="V612" s="18"/>
      <c r="W612" s="18"/>
      <c r="X612" s="196"/>
      <c r="Y612" s="196"/>
      <c r="Z612" s="17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</row>
    <row r="613" spans="13:36" ht="24.95" customHeight="1">
      <c r="M613" s="195"/>
      <c r="N613" s="949"/>
      <c r="U613" s="18"/>
      <c r="V613" s="18"/>
      <c r="W613" s="18"/>
      <c r="X613" s="196"/>
      <c r="Y613" s="196"/>
      <c r="Z613" s="17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</row>
    <row r="614" spans="13:36" ht="24.95" customHeight="1">
      <c r="M614" s="195"/>
      <c r="N614" s="949"/>
      <c r="U614" s="18"/>
      <c r="V614" s="18"/>
      <c r="W614" s="18"/>
      <c r="X614" s="196"/>
      <c r="Y614" s="196"/>
      <c r="Z614" s="17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</row>
    <row r="615" spans="13:36" ht="24.95" customHeight="1">
      <c r="M615" s="195"/>
      <c r="N615" s="949"/>
      <c r="U615" s="18"/>
      <c r="V615" s="18"/>
      <c r="W615" s="18"/>
      <c r="X615" s="196"/>
      <c r="Y615" s="196"/>
      <c r="Z615" s="17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</row>
    <row r="616" spans="13:36" ht="24.95" customHeight="1">
      <c r="M616" s="195"/>
      <c r="N616" s="949"/>
      <c r="U616" s="18"/>
      <c r="V616" s="18"/>
      <c r="W616" s="18"/>
      <c r="X616" s="196"/>
      <c r="Y616" s="196"/>
      <c r="Z616" s="17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</row>
    <row r="617" spans="13:36" ht="24.95" customHeight="1">
      <c r="M617" s="195"/>
      <c r="N617" s="949"/>
      <c r="U617" s="18"/>
      <c r="V617" s="18"/>
      <c r="W617" s="18"/>
      <c r="X617" s="196"/>
      <c r="Y617" s="196"/>
      <c r="Z617" s="17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</row>
    <row r="618" spans="13:36" ht="24.95" customHeight="1">
      <c r="M618" s="195"/>
      <c r="N618" s="949"/>
      <c r="U618" s="18"/>
      <c r="V618" s="18"/>
      <c r="W618" s="18"/>
      <c r="X618" s="196"/>
      <c r="Y618" s="196"/>
      <c r="Z618" s="17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</row>
    <row r="619" spans="13:36" ht="24.95" customHeight="1">
      <c r="M619" s="195"/>
      <c r="N619" s="949"/>
      <c r="U619" s="18"/>
      <c r="V619" s="18"/>
      <c r="W619" s="18"/>
      <c r="X619" s="196"/>
      <c r="Y619" s="196"/>
      <c r="Z619" s="17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</row>
    <row r="620" spans="13:36" ht="24.95" customHeight="1">
      <c r="M620" s="195"/>
      <c r="N620" s="949"/>
      <c r="U620" s="18"/>
      <c r="V620" s="18"/>
      <c r="W620" s="18"/>
      <c r="X620" s="196"/>
      <c r="Y620" s="196"/>
      <c r="Z620" s="17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</row>
    <row r="621" spans="13:36" ht="24.95" customHeight="1">
      <c r="M621" s="195"/>
      <c r="N621" s="949"/>
      <c r="U621" s="18"/>
      <c r="V621" s="18"/>
      <c r="W621" s="18"/>
      <c r="X621" s="196"/>
      <c r="Y621" s="196"/>
      <c r="Z621" s="17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</row>
    <row r="622" spans="13:36" ht="24.95" customHeight="1">
      <c r="M622" s="195"/>
      <c r="N622" s="949"/>
      <c r="U622" s="18"/>
      <c r="V622" s="18"/>
      <c r="W622" s="18"/>
      <c r="X622" s="196"/>
      <c r="Y622" s="196"/>
      <c r="Z622" s="17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</row>
    <row r="623" spans="13:36" ht="24.95" customHeight="1">
      <c r="M623" s="195"/>
      <c r="N623" s="949"/>
      <c r="U623" s="18"/>
      <c r="V623" s="18"/>
      <c r="W623" s="18"/>
      <c r="X623" s="196"/>
      <c r="Y623" s="196"/>
      <c r="Z623" s="17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</row>
    <row r="624" spans="13:36" ht="24.95" customHeight="1">
      <c r="M624" s="195"/>
      <c r="N624" s="949"/>
      <c r="U624" s="18"/>
      <c r="V624" s="18"/>
      <c r="W624" s="18"/>
      <c r="X624" s="196"/>
      <c r="Y624" s="196"/>
      <c r="Z624" s="17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</row>
    <row r="625" spans="13:36" ht="24.95" customHeight="1">
      <c r="M625" s="195"/>
      <c r="N625" s="949"/>
      <c r="U625" s="18"/>
      <c r="V625" s="18"/>
      <c r="W625" s="18"/>
      <c r="X625" s="196"/>
      <c r="Y625" s="196"/>
      <c r="Z625" s="17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</row>
    <row r="626" spans="13:36" ht="24.95" customHeight="1">
      <c r="M626" s="195"/>
      <c r="N626" s="949"/>
      <c r="U626" s="18"/>
      <c r="V626" s="18"/>
      <c r="W626" s="18"/>
      <c r="X626" s="196"/>
      <c r="Y626" s="196"/>
      <c r="Z626" s="17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</row>
    <row r="627" spans="13:36" ht="24.95" customHeight="1">
      <c r="M627" s="195"/>
      <c r="N627" s="949"/>
      <c r="U627" s="18"/>
      <c r="V627" s="18"/>
      <c r="W627" s="18"/>
      <c r="X627" s="196"/>
      <c r="Y627" s="196"/>
      <c r="Z627" s="17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</row>
    <row r="628" spans="13:36" ht="24.95" customHeight="1">
      <c r="M628" s="195"/>
      <c r="N628" s="949"/>
      <c r="U628" s="18"/>
      <c r="V628" s="18"/>
      <c r="W628" s="18"/>
      <c r="X628" s="196"/>
      <c r="Y628" s="196"/>
      <c r="Z628" s="17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</row>
    <row r="629" spans="13:36" ht="24.95" customHeight="1">
      <c r="M629" s="195"/>
      <c r="N629" s="949"/>
      <c r="U629" s="18"/>
      <c r="V629" s="18"/>
      <c r="W629" s="18"/>
      <c r="X629" s="196"/>
      <c r="Y629" s="196"/>
      <c r="Z629" s="17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</row>
    <row r="630" spans="13:36" ht="24.95" customHeight="1">
      <c r="M630" s="195"/>
      <c r="N630" s="949"/>
      <c r="U630" s="18"/>
      <c r="V630" s="18"/>
      <c r="W630" s="18"/>
      <c r="X630" s="196"/>
      <c r="Y630" s="196"/>
      <c r="Z630" s="17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</row>
    <row r="631" spans="13:36" ht="24.95" customHeight="1">
      <c r="M631" s="195"/>
      <c r="N631" s="949"/>
      <c r="U631" s="18"/>
      <c r="V631" s="18"/>
      <c r="W631" s="18"/>
      <c r="X631" s="196"/>
      <c r="Y631" s="196"/>
      <c r="Z631" s="17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</row>
    <row r="632" spans="13:36" ht="24.95" customHeight="1">
      <c r="M632" s="195"/>
      <c r="N632" s="949"/>
      <c r="U632" s="18"/>
      <c r="V632" s="18"/>
      <c r="W632" s="18"/>
      <c r="X632" s="196"/>
      <c r="Y632" s="196"/>
      <c r="Z632" s="17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</row>
    <row r="633" spans="13:36" ht="24.95" customHeight="1">
      <c r="M633" s="195"/>
      <c r="N633" s="949"/>
      <c r="U633" s="18"/>
      <c r="V633" s="18"/>
      <c r="W633" s="18"/>
      <c r="X633" s="196"/>
      <c r="Y633" s="196"/>
      <c r="Z633" s="17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</row>
    <row r="634" spans="13:36" ht="24.95" customHeight="1">
      <c r="M634" s="195"/>
      <c r="N634" s="949"/>
      <c r="U634" s="18"/>
      <c r="V634" s="18"/>
      <c r="W634" s="18"/>
      <c r="X634" s="196"/>
      <c r="Y634" s="196"/>
      <c r="Z634" s="17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</row>
    <row r="635" spans="13:36" ht="24.95" customHeight="1">
      <c r="M635" s="195"/>
      <c r="N635" s="949"/>
      <c r="U635" s="18"/>
      <c r="V635" s="18"/>
      <c r="W635" s="18"/>
      <c r="X635" s="196"/>
      <c r="Y635" s="196"/>
      <c r="Z635" s="17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</row>
    <row r="636" spans="13:36" ht="24.95" customHeight="1">
      <c r="M636" s="195"/>
      <c r="N636" s="949"/>
      <c r="U636" s="18"/>
      <c r="V636" s="18"/>
      <c r="W636" s="18"/>
      <c r="X636" s="196"/>
      <c r="Y636" s="196"/>
      <c r="Z636" s="17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</row>
    <row r="637" spans="13:36" ht="24.95" customHeight="1">
      <c r="M637" s="195"/>
      <c r="N637" s="949"/>
      <c r="U637" s="18"/>
      <c r="V637" s="18"/>
      <c r="W637" s="18"/>
      <c r="X637" s="196"/>
      <c r="Y637" s="196"/>
      <c r="Z637" s="17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</row>
    <row r="638" spans="13:36" ht="24.95" customHeight="1">
      <c r="M638" s="195"/>
      <c r="N638" s="949"/>
      <c r="U638" s="18"/>
      <c r="V638" s="18"/>
      <c r="W638" s="18"/>
      <c r="X638" s="196"/>
      <c r="Y638" s="196"/>
      <c r="Z638" s="17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</row>
    <row r="639" spans="13:36" ht="24.95" customHeight="1">
      <c r="M639" s="195"/>
      <c r="N639" s="949"/>
      <c r="U639" s="18"/>
      <c r="V639" s="18"/>
      <c r="W639" s="18"/>
      <c r="X639" s="196"/>
      <c r="Y639" s="196"/>
      <c r="Z639" s="17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</row>
    <row r="640" spans="13:36" ht="24.95" customHeight="1">
      <c r="M640" s="195"/>
      <c r="N640" s="949"/>
      <c r="U640" s="18"/>
      <c r="V640" s="18"/>
      <c r="W640" s="18"/>
      <c r="X640" s="196"/>
      <c r="Y640" s="196"/>
      <c r="Z640" s="17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</row>
    <row r="641" spans="13:36" ht="24.95" customHeight="1">
      <c r="M641" s="195"/>
      <c r="N641" s="949"/>
      <c r="U641" s="18"/>
      <c r="V641" s="18"/>
      <c r="W641" s="18"/>
      <c r="X641" s="196"/>
      <c r="Y641" s="196"/>
      <c r="Z641" s="17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</row>
    <row r="642" spans="13:36" ht="24.95" customHeight="1">
      <c r="M642" s="195"/>
      <c r="N642" s="949"/>
      <c r="U642" s="18"/>
      <c r="V642" s="18"/>
      <c r="W642" s="18"/>
      <c r="X642" s="196"/>
      <c r="Y642" s="196"/>
      <c r="Z642" s="17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</row>
    <row r="643" spans="13:36" ht="24.95" customHeight="1">
      <c r="M643" s="195"/>
      <c r="N643" s="949"/>
      <c r="U643" s="18"/>
      <c r="V643" s="18"/>
      <c r="W643" s="18"/>
      <c r="X643" s="196"/>
      <c r="Y643" s="196"/>
      <c r="Z643" s="17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</row>
    <row r="644" spans="13:36" ht="24.95" customHeight="1">
      <c r="M644" s="195"/>
      <c r="N644" s="949"/>
      <c r="U644" s="18"/>
      <c r="V644" s="18"/>
      <c r="W644" s="18"/>
      <c r="X644" s="196"/>
      <c r="Y644" s="196"/>
      <c r="Z644" s="17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</row>
    <row r="645" spans="13:36" ht="24.95" customHeight="1">
      <c r="M645" s="195"/>
      <c r="N645" s="949"/>
      <c r="U645" s="18"/>
      <c r="V645" s="18"/>
      <c r="W645" s="18"/>
      <c r="X645" s="196"/>
      <c r="Y645" s="196"/>
      <c r="Z645" s="17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</row>
    <row r="646" spans="13:36" ht="24.95" customHeight="1">
      <c r="M646" s="195"/>
      <c r="N646" s="949"/>
      <c r="U646" s="18"/>
      <c r="V646" s="18"/>
      <c r="W646" s="18"/>
      <c r="X646" s="196"/>
      <c r="Y646" s="196"/>
      <c r="Z646" s="17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</row>
    <row r="647" spans="13:36" ht="24.95" customHeight="1">
      <c r="M647" s="195"/>
      <c r="N647" s="949"/>
      <c r="U647" s="18"/>
      <c r="V647" s="18"/>
      <c r="W647" s="18"/>
      <c r="X647" s="196"/>
      <c r="Y647" s="196"/>
      <c r="Z647" s="17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</row>
    <row r="648" spans="13:36" ht="24.95" customHeight="1">
      <c r="M648" s="195"/>
      <c r="N648" s="949"/>
      <c r="U648" s="18"/>
      <c r="V648" s="18"/>
      <c r="W648" s="18"/>
      <c r="X648" s="196"/>
      <c r="Y648" s="196"/>
      <c r="Z648" s="17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</row>
    <row r="649" spans="13:36" ht="24.95" customHeight="1">
      <c r="M649" s="195"/>
      <c r="N649" s="949"/>
      <c r="U649" s="18"/>
      <c r="V649" s="18"/>
      <c r="W649" s="18"/>
      <c r="X649" s="196"/>
      <c r="Y649" s="196"/>
      <c r="Z649" s="17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</row>
    <row r="650" spans="13:36" ht="24.95" customHeight="1">
      <c r="M650" s="195"/>
      <c r="N650" s="949"/>
      <c r="U650" s="18"/>
      <c r="V650" s="18"/>
      <c r="W650" s="18"/>
      <c r="X650" s="196"/>
      <c r="Y650" s="196"/>
      <c r="Z650" s="17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</row>
    <row r="651" spans="13:36" ht="24.95" customHeight="1">
      <c r="M651" s="195"/>
      <c r="N651" s="949"/>
      <c r="U651" s="18"/>
      <c r="V651" s="18"/>
      <c r="W651" s="18"/>
      <c r="X651" s="196"/>
      <c r="Y651" s="196"/>
      <c r="Z651" s="17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</row>
    <row r="652" spans="13:36" ht="24.95" customHeight="1">
      <c r="M652" s="195"/>
      <c r="N652" s="949"/>
      <c r="U652" s="18"/>
      <c r="V652" s="18"/>
      <c r="W652" s="18"/>
      <c r="X652" s="196"/>
      <c r="Y652" s="196"/>
      <c r="Z652" s="17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</row>
    <row r="653" spans="13:36" ht="24.95" customHeight="1">
      <c r="M653" s="195"/>
      <c r="N653" s="949"/>
      <c r="U653" s="18"/>
      <c r="V653" s="18"/>
      <c r="W653" s="18"/>
      <c r="X653" s="196"/>
      <c r="Y653" s="196"/>
      <c r="Z653" s="17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</row>
    <row r="654" spans="13:36" ht="24.95" customHeight="1">
      <c r="M654" s="195"/>
      <c r="N654" s="949"/>
      <c r="U654" s="18"/>
      <c r="V654" s="18"/>
      <c r="W654" s="18"/>
      <c r="X654" s="196"/>
      <c r="Y654" s="196"/>
      <c r="Z654" s="17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</row>
    <row r="655" spans="13:36" ht="24.95" customHeight="1">
      <c r="M655" s="195"/>
      <c r="N655" s="949"/>
      <c r="U655" s="18"/>
      <c r="V655" s="18"/>
      <c r="W655" s="18"/>
      <c r="X655" s="196"/>
      <c r="Y655" s="196"/>
      <c r="Z655" s="17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</row>
    <row r="656" spans="13:36" ht="24.95" customHeight="1">
      <c r="M656" s="195"/>
      <c r="N656" s="949"/>
      <c r="U656" s="18"/>
      <c r="V656" s="18"/>
      <c r="W656" s="18"/>
      <c r="X656" s="196"/>
      <c r="Y656" s="196"/>
      <c r="Z656" s="17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</row>
    <row r="657" spans="13:36" ht="24.95" customHeight="1">
      <c r="M657" s="195"/>
      <c r="N657" s="949"/>
      <c r="U657" s="18"/>
      <c r="V657" s="18"/>
      <c r="W657" s="18"/>
      <c r="X657" s="196"/>
      <c r="Y657" s="196"/>
      <c r="Z657" s="17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</row>
    <row r="658" spans="13:36" ht="24.95" customHeight="1">
      <c r="M658" s="195"/>
      <c r="N658" s="949"/>
      <c r="U658" s="18"/>
      <c r="V658" s="18"/>
      <c r="W658" s="18"/>
      <c r="X658" s="196"/>
      <c r="Y658" s="196"/>
      <c r="Z658" s="17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</row>
    <row r="659" spans="13:36" ht="24.95" customHeight="1">
      <c r="M659" s="195"/>
      <c r="N659" s="949"/>
      <c r="U659" s="18"/>
      <c r="V659" s="18"/>
      <c r="W659" s="18"/>
      <c r="X659" s="196"/>
      <c r="Y659" s="196"/>
      <c r="Z659" s="17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</row>
    <row r="660" spans="13:36" ht="24.95" customHeight="1">
      <c r="M660" s="195"/>
      <c r="N660" s="949"/>
      <c r="U660" s="18"/>
      <c r="V660" s="18"/>
      <c r="W660" s="18"/>
      <c r="X660" s="196"/>
      <c r="Y660" s="196"/>
      <c r="Z660" s="17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</row>
    <row r="661" spans="13:36" ht="24.95" customHeight="1">
      <c r="M661" s="195"/>
      <c r="N661" s="949"/>
      <c r="U661" s="18"/>
      <c r="V661" s="18"/>
      <c r="W661" s="18"/>
      <c r="X661" s="196"/>
      <c r="Y661" s="196"/>
      <c r="Z661" s="17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</row>
    <row r="662" spans="13:36" ht="24.95" customHeight="1">
      <c r="M662" s="195"/>
      <c r="N662" s="949"/>
      <c r="U662" s="18"/>
      <c r="V662" s="18"/>
      <c r="W662" s="18"/>
      <c r="X662" s="196"/>
      <c r="Y662" s="196"/>
      <c r="Z662" s="17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</row>
    <row r="663" spans="13:36" ht="24.95" customHeight="1">
      <c r="M663" s="195"/>
      <c r="N663" s="949"/>
      <c r="U663" s="18"/>
      <c r="V663" s="18"/>
      <c r="W663" s="18"/>
      <c r="X663" s="196"/>
      <c r="Y663" s="196"/>
      <c r="Z663" s="17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</row>
    <row r="664" spans="13:36" ht="24.95" customHeight="1">
      <c r="M664" s="195"/>
      <c r="N664" s="949"/>
      <c r="U664" s="18"/>
      <c r="V664" s="18"/>
      <c r="W664" s="18"/>
      <c r="X664" s="196"/>
      <c r="Y664" s="196"/>
      <c r="Z664" s="17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</row>
    <row r="665" spans="13:36" ht="24.95" customHeight="1">
      <c r="M665" s="195"/>
      <c r="N665" s="949"/>
      <c r="U665" s="18"/>
      <c r="V665" s="18"/>
      <c r="W665" s="18"/>
      <c r="X665" s="196"/>
      <c r="Y665" s="196"/>
      <c r="Z665" s="17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</row>
    <row r="666" spans="13:36" ht="24.95" customHeight="1">
      <c r="M666" s="195"/>
      <c r="N666" s="949"/>
      <c r="U666" s="18"/>
      <c r="V666" s="18"/>
      <c r="W666" s="18"/>
      <c r="X666" s="196"/>
      <c r="Y666" s="196"/>
      <c r="Z666" s="17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</row>
    <row r="667" spans="13:36" ht="24.95" customHeight="1">
      <c r="M667" s="195"/>
      <c r="N667" s="949"/>
      <c r="U667" s="18"/>
      <c r="V667" s="18"/>
      <c r="W667" s="18"/>
      <c r="X667" s="196"/>
      <c r="Y667" s="196"/>
      <c r="Z667" s="17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</row>
    <row r="668" spans="13:36" ht="24.95" customHeight="1">
      <c r="M668" s="195"/>
      <c r="N668" s="949"/>
      <c r="U668" s="18"/>
      <c r="V668" s="18"/>
      <c r="W668" s="18"/>
      <c r="X668" s="196"/>
      <c r="Y668" s="196"/>
      <c r="Z668" s="17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</row>
    <row r="669" spans="13:36" ht="24.95" customHeight="1">
      <c r="M669" s="195"/>
      <c r="N669" s="949"/>
      <c r="U669" s="18"/>
      <c r="V669" s="18"/>
      <c r="W669" s="18"/>
      <c r="X669" s="196"/>
      <c r="Y669" s="196"/>
      <c r="Z669" s="17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</row>
    <row r="670" spans="13:36" ht="24.95" customHeight="1">
      <c r="M670" s="195"/>
      <c r="N670" s="949"/>
      <c r="U670" s="18"/>
      <c r="V670" s="18"/>
      <c r="W670" s="18"/>
      <c r="X670" s="196"/>
      <c r="Y670" s="196"/>
      <c r="Z670" s="17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</row>
    <row r="671" spans="13:36" ht="24.95" customHeight="1">
      <c r="M671" s="195"/>
      <c r="N671" s="949"/>
      <c r="U671" s="18"/>
      <c r="V671" s="18"/>
      <c r="W671" s="18"/>
      <c r="X671" s="196"/>
      <c r="Y671" s="196"/>
      <c r="Z671" s="17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</row>
    <row r="672" spans="13:36" ht="24.95" customHeight="1">
      <c r="M672" s="195"/>
      <c r="N672" s="949"/>
      <c r="U672" s="18"/>
      <c r="V672" s="18"/>
      <c r="W672" s="18"/>
      <c r="X672" s="196"/>
      <c r="Y672" s="196"/>
      <c r="Z672" s="17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</row>
    <row r="673" spans="13:36" ht="24.95" customHeight="1">
      <c r="M673" s="195"/>
      <c r="N673" s="949"/>
      <c r="U673" s="18"/>
      <c r="V673" s="18"/>
      <c r="W673" s="18"/>
      <c r="X673" s="196"/>
      <c r="Y673" s="196"/>
      <c r="Z673" s="17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</row>
    <row r="674" spans="13:36" ht="24.95" customHeight="1">
      <c r="M674" s="195"/>
      <c r="N674" s="949"/>
      <c r="U674" s="18"/>
      <c r="V674" s="18"/>
      <c r="W674" s="18"/>
      <c r="X674" s="196"/>
      <c r="Y674" s="196"/>
      <c r="Z674" s="17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</row>
    <row r="675" spans="13:36" ht="24.95" customHeight="1">
      <c r="M675" s="195"/>
      <c r="N675" s="949"/>
      <c r="U675" s="18"/>
      <c r="V675" s="18"/>
      <c r="W675" s="18"/>
      <c r="X675" s="196"/>
      <c r="Y675" s="196"/>
      <c r="Z675" s="17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</row>
    <row r="676" spans="13:36" ht="24.95" customHeight="1">
      <c r="M676" s="195"/>
      <c r="N676" s="949"/>
      <c r="U676" s="18"/>
      <c r="V676" s="18"/>
      <c r="W676" s="18"/>
      <c r="X676" s="196"/>
      <c r="Y676" s="196"/>
      <c r="Z676" s="17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</row>
    <row r="677" spans="13:36" ht="24.95" customHeight="1">
      <c r="M677" s="195"/>
      <c r="N677" s="949"/>
      <c r="U677" s="18"/>
      <c r="V677" s="18"/>
      <c r="W677" s="18"/>
      <c r="X677" s="196"/>
      <c r="Y677" s="196"/>
      <c r="Z677" s="17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</row>
    <row r="678" spans="13:36" ht="24.95" customHeight="1">
      <c r="M678" s="195"/>
      <c r="N678" s="949"/>
      <c r="U678" s="18"/>
      <c r="V678" s="18"/>
      <c r="W678" s="18"/>
      <c r="X678" s="196"/>
      <c r="Y678" s="196"/>
      <c r="Z678" s="17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</row>
    <row r="679" spans="13:36" ht="24.95" customHeight="1">
      <c r="M679" s="195"/>
      <c r="N679" s="949"/>
      <c r="U679" s="18"/>
      <c r="V679" s="18"/>
      <c r="W679" s="18"/>
      <c r="X679" s="196"/>
      <c r="Y679" s="196"/>
      <c r="Z679" s="17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</row>
    <row r="680" spans="13:36" ht="24.95" customHeight="1">
      <c r="M680" s="195"/>
      <c r="N680" s="949"/>
      <c r="U680" s="18"/>
      <c r="V680" s="18"/>
      <c r="W680" s="18"/>
      <c r="X680" s="196"/>
      <c r="Y680" s="196"/>
      <c r="Z680" s="17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</row>
    <row r="681" spans="13:36" ht="24.95" customHeight="1">
      <c r="M681" s="195"/>
      <c r="N681" s="949"/>
      <c r="U681" s="18"/>
      <c r="V681" s="18"/>
      <c r="W681" s="18"/>
      <c r="X681" s="196"/>
      <c r="Y681" s="196"/>
      <c r="Z681" s="17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</row>
    <row r="682" spans="13:36" ht="24.95" customHeight="1">
      <c r="M682" s="195"/>
      <c r="N682" s="949"/>
      <c r="U682" s="18"/>
      <c r="V682" s="18"/>
      <c r="W682" s="18"/>
      <c r="X682" s="196"/>
      <c r="Y682" s="196"/>
      <c r="Z682" s="17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</row>
    <row r="683" spans="13:36" ht="24.95" customHeight="1">
      <c r="M683" s="195"/>
      <c r="N683" s="949"/>
      <c r="U683" s="18"/>
      <c r="V683" s="18"/>
      <c r="W683" s="18"/>
      <c r="X683" s="196"/>
      <c r="Y683" s="196"/>
      <c r="Z683" s="17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</row>
    <row r="684" spans="13:36" ht="24.95" customHeight="1">
      <c r="M684" s="195"/>
      <c r="N684" s="949"/>
      <c r="U684" s="18"/>
      <c r="V684" s="18"/>
      <c r="W684" s="18"/>
      <c r="X684" s="196"/>
      <c r="Y684" s="196"/>
      <c r="Z684" s="17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</row>
    <row r="685" spans="13:36" ht="24.95" customHeight="1">
      <c r="M685" s="195"/>
      <c r="N685" s="949"/>
      <c r="U685" s="18"/>
      <c r="V685" s="18"/>
      <c r="W685" s="18"/>
      <c r="X685" s="196"/>
      <c r="Y685" s="196"/>
      <c r="Z685" s="17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</row>
    <row r="686" spans="13:36" ht="24.95" customHeight="1">
      <c r="M686" s="195"/>
      <c r="N686" s="949"/>
      <c r="U686" s="18"/>
      <c r="V686" s="18"/>
      <c r="W686" s="18"/>
      <c r="X686" s="196"/>
      <c r="Y686" s="196"/>
      <c r="Z686" s="17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</row>
    <row r="687" spans="13:36" ht="24.95" customHeight="1">
      <c r="M687" s="195"/>
      <c r="N687" s="949"/>
      <c r="U687" s="18"/>
      <c r="V687" s="18"/>
      <c r="W687" s="18"/>
      <c r="X687" s="196"/>
      <c r="Y687" s="196"/>
      <c r="Z687" s="17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</row>
    <row r="688" spans="13:36" ht="24.95" customHeight="1">
      <c r="M688" s="195"/>
      <c r="N688" s="949"/>
      <c r="U688" s="18"/>
      <c r="V688" s="18"/>
      <c r="W688" s="18"/>
      <c r="X688" s="196"/>
      <c r="Y688" s="196"/>
      <c r="Z688" s="17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</row>
    <row r="689" spans="13:36" ht="24.95" customHeight="1">
      <c r="M689" s="195"/>
      <c r="N689" s="949"/>
      <c r="U689" s="18"/>
      <c r="V689" s="18"/>
      <c r="W689" s="18"/>
      <c r="X689" s="196"/>
      <c r="Y689" s="196"/>
      <c r="Z689" s="17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</row>
    <row r="690" spans="13:36" ht="24.95" customHeight="1">
      <c r="M690" s="195"/>
      <c r="N690" s="949"/>
      <c r="U690" s="18"/>
      <c r="V690" s="18"/>
      <c r="W690" s="18"/>
      <c r="X690" s="196"/>
      <c r="Y690" s="196"/>
      <c r="Z690" s="17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</row>
    <row r="691" spans="13:36" ht="24.95" customHeight="1">
      <c r="M691" s="195"/>
      <c r="N691" s="949"/>
      <c r="U691" s="18"/>
      <c r="V691" s="18"/>
      <c r="W691" s="18"/>
      <c r="X691" s="196"/>
      <c r="Y691" s="196"/>
      <c r="Z691" s="17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</row>
    <row r="692" spans="13:36" ht="24.95" customHeight="1">
      <c r="M692" s="195"/>
      <c r="N692" s="949"/>
      <c r="U692" s="18"/>
      <c r="V692" s="18"/>
      <c r="W692" s="18"/>
      <c r="X692" s="196"/>
      <c r="Y692" s="196"/>
      <c r="Z692" s="17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</row>
    <row r="693" spans="13:36" ht="24.95" customHeight="1">
      <c r="M693" s="195"/>
      <c r="N693" s="949"/>
      <c r="U693" s="18"/>
      <c r="V693" s="18"/>
      <c r="W693" s="18"/>
      <c r="X693" s="196"/>
      <c r="Y693" s="196"/>
      <c r="Z693" s="17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</row>
    <row r="694" spans="13:36" ht="24.95" customHeight="1">
      <c r="M694" s="195"/>
      <c r="N694" s="949"/>
      <c r="U694" s="18"/>
      <c r="V694" s="18"/>
      <c r="W694" s="18"/>
      <c r="X694" s="196"/>
      <c r="Y694" s="196"/>
      <c r="Z694" s="17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</row>
    <row r="695" spans="13:36" ht="24.95" customHeight="1">
      <c r="M695" s="195"/>
      <c r="N695" s="949"/>
      <c r="U695" s="18"/>
      <c r="V695" s="18"/>
      <c r="W695" s="18"/>
      <c r="X695" s="196"/>
      <c r="Y695" s="196"/>
      <c r="Z695" s="17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</row>
    <row r="696" spans="13:36" ht="24.95" customHeight="1">
      <c r="M696" s="195"/>
      <c r="N696" s="949"/>
      <c r="U696" s="18"/>
      <c r="V696" s="18"/>
      <c r="W696" s="18"/>
      <c r="X696" s="196"/>
      <c r="Y696" s="196"/>
      <c r="Z696" s="17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</row>
    <row r="697" spans="13:36" ht="24.95" customHeight="1">
      <c r="M697" s="195"/>
      <c r="N697" s="949"/>
      <c r="U697" s="18"/>
      <c r="V697" s="18"/>
      <c r="W697" s="18"/>
      <c r="X697" s="196"/>
      <c r="Y697" s="196"/>
      <c r="Z697" s="17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</row>
    <row r="698" spans="13:36" ht="24.95" customHeight="1">
      <c r="M698" s="195"/>
      <c r="N698" s="949"/>
      <c r="U698" s="18"/>
      <c r="V698" s="18"/>
      <c r="W698" s="18"/>
      <c r="X698" s="196"/>
      <c r="Y698" s="196"/>
      <c r="Z698" s="17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</row>
    <row r="699" spans="13:36" ht="24.95" customHeight="1">
      <c r="M699" s="195"/>
      <c r="N699" s="949"/>
      <c r="U699" s="18"/>
      <c r="V699" s="18"/>
      <c r="W699" s="18"/>
      <c r="X699" s="196"/>
      <c r="Y699" s="196"/>
      <c r="Z699" s="17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</row>
    <row r="700" spans="13:36" ht="24.95" customHeight="1">
      <c r="M700" s="195"/>
      <c r="N700" s="949"/>
      <c r="U700" s="18"/>
      <c r="V700" s="18"/>
      <c r="W700" s="18"/>
      <c r="X700" s="196"/>
      <c r="Y700" s="196"/>
      <c r="Z700" s="17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</row>
    <row r="701" spans="13:36" ht="24.95" customHeight="1">
      <c r="M701" s="195"/>
      <c r="N701" s="949"/>
      <c r="U701" s="18"/>
      <c r="V701" s="18"/>
      <c r="W701" s="18"/>
      <c r="X701" s="196"/>
      <c r="Y701" s="196"/>
      <c r="Z701" s="17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</row>
    <row r="702" spans="13:36" ht="24.95" customHeight="1">
      <c r="M702" s="195"/>
      <c r="N702" s="949"/>
      <c r="U702" s="18"/>
      <c r="V702" s="18"/>
      <c r="W702" s="18"/>
      <c r="X702" s="196"/>
      <c r="Y702" s="196"/>
      <c r="Z702" s="17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</row>
    <row r="703" spans="13:36" ht="24.95" customHeight="1">
      <c r="M703" s="195"/>
      <c r="N703" s="949"/>
      <c r="U703" s="18"/>
      <c r="V703" s="18"/>
      <c r="W703" s="18"/>
      <c r="X703" s="196"/>
      <c r="Y703" s="196"/>
      <c r="Z703" s="17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</row>
    <row r="704" spans="13:36" ht="24.95" customHeight="1">
      <c r="M704" s="195"/>
      <c r="N704" s="949"/>
      <c r="U704" s="18"/>
      <c r="V704" s="18"/>
      <c r="W704" s="18"/>
      <c r="X704" s="196"/>
      <c r="Y704" s="196"/>
      <c r="Z704" s="17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</row>
    <row r="705" spans="13:36" ht="24.95" customHeight="1">
      <c r="M705" s="195"/>
      <c r="N705" s="949"/>
      <c r="U705" s="18"/>
      <c r="V705" s="18"/>
      <c r="W705" s="18"/>
      <c r="X705" s="196"/>
      <c r="Y705" s="196"/>
      <c r="Z705" s="17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</row>
    <row r="706" spans="13:36" ht="24.95" customHeight="1">
      <c r="M706" s="195"/>
      <c r="N706" s="949"/>
      <c r="U706" s="18"/>
      <c r="V706" s="18"/>
      <c r="W706" s="18"/>
      <c r="X706" s="196"/>
      <c r="Y706" s="196"/>
      <c r="Z706" s="17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</row>
    <row r="707" spans="13:36" ht="24.95" customHeight="1">
      <c r="M707" s="195"/>
      <c r="N707" s="949"/>
      <c r="U707" s="18"/>
      <c r="V707" s="18"/>
      <c r="W707" s="18"/>
      <c r="X707" s="196"/>
      <c r="Y707" s="196"/>
      <c r="Z707" s="17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</row>
    <row r="708" spans="13:36" ht="24.95" customHeight="1">
      <c r="M708" s="195"/>
      <c r="N708" s="949"/>
      <c r="U708" s="18"/>
      <c r="V708" s="18"/>
      <c r="W708" s="18"/>
      <c r="X708" s="196"/>
      <c r="Y708" s="196"/>
      <c r="Z708" s="17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</row>
    <row r="709" spans="13:36" ht="24.95" customHeight="1">
      <c r="M709" s="195"/>
      <c r="N709" s="949"/>
      <c r="U709" s="18"/>
      <c r="V709" s="18"/>
      <c r="W709" s="18"/>
      <c r="X709" s="196"/>
      <c r="Y709" s="196"/>
      <c r="Z709" s="17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</row>
    <row r="710" spans="13:36" ht="24.95" customHeight="1">
      <c r="M710" s="195"/>
      <c r="N710" s="949"/>
      <c r="U710" s="18"/>
      <c r="V710" s="18"/>
      <c r="W710" s="18"/>
      <c r="X710" s="196"/>
      <c r="Y710" s="196"/>
      <c r="Z710" s="17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</row>
    <row r="711" spans="13:36" ht="24.95" customHeight="1">
      <c r="M711" s="195"/>
      <c r="N711" s="949"/>
      <c r="U711" s="18"/>
      <c r="V711" s="18"/>
      <c r="W711" s="18"/>
      <c r="X711" s="196"/>
      <c r="Y711" s="196"/>
      <c r="Z711" s="17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</row>
    <row r="712" spans="13:36" ht="24.95" customHeight="1">
      <c r="M712" s="195"/>
      <c r="N712" s="949"/>
      <c r="U712" s="18"/>
      <c r="V712" s="18"/>
      <c r="W712" s="18"/>
      <c r="X712" s="196"/>
      <c r="Y712" s="196"/>
      <c r="Z712" s="17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</row>
    <row r="713" spans="13:36" ht="24.95" customHeight="1">
      <c r="M713" s="195"/>
      <c r="N713" s="949"/>
      <c r="U713" s="18"/>
      <c r="V713" s="18"/>
      <c r="W713" s="18"/>
      <c r="X713" s="196"/>
      <c r="Y713" s="196"/>
      <c r="Z713" s="17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</row>
    <row r="714" spans="13:36" ht="24.95" customHeight="1">
      <c r="M714" s="195"/>
      <c r="N714" s="949"/>
      <c r="U714" s="18"/>
      <c r="V714" s="18"/>
      <c r="W714" s="18"/>
      <c r="X714" s="196"/>
      <c r="Y714" s="196"/>
      <c r="Z714" s="17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</row>
    <row r="715" spans="13:36" ht="24.95" customHeight="1">
      <c r="M715" s="195"/>
      <c r="N715" s="949"/>
      <c r="U715" s="18"/>
      <c r="V715" s="18"/>
      <c r="W715" s="18"/>
      <c r="X715" s="196"/>
      <c r="Y715" s="196"/>
      <c r="Z715" s="17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</row>
    <row r="716" spans="13:36" ht="24.95" customHeight="1">
      <c r="M716" s="195"/>
      <c r="N716" s="949"/>
      <c r="U716" s="18"/>
      <c r="V716" s="18"/>
      <c r="W716" s="18"/>
      <c r="X716" s="196"/>
      <c r="Y716" s="196"/>
      <c r="Z716" s="17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</row>
    <row r="717" spans="13:36" ht="24.95" customHeight="1">
      <c r="M717" s="195"/>
      <c r="N717" s="949"/>
      <c r="U717" s="18"/>
      <c r="V717" s="18"/>
      <c r="W717" s="18"/>
      <c r="X717" s="196"/>
      <c r="Y717" s="196"/>
      <c r="Z717" s="17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</row>
    <row r="718" spans="13:36" ht="24.95" customHeight="1">
      <c r="M718" s="195"/>
      <c r="N718" s="949"/>
      <c r="U718" s="18"/>
      <c r="V718" s="18"/>
      <c r="W718" s="18"/>
      <c r="X718" s="196"/>
      <c r="Y718" s="196"/>
      <c r="Z718" s="17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</row>
    <row r="719" spans="13:36" ht="24.95" customHeight="1">
      <c r="M719" s="195"/>
      <c r="N719" s="949"/>
      <c r="U719" s="18"/>
      <c r="V719" s="18"/>
      <c r="W719" s="18"/>
      <c r="X719" s="196"/>
      <c r="Y719" s="196"/>
      <c r="Z719" s="17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</row>
    <row r="720" spans="13:36" ht="24.95" customHeight="1">
      <c r="M720" s="195"/>
      <c r="N720" s="949"/>
      <c r="U720" s="18"/>
      <c r="V720" s="18"/>
      <c r="W720" s="18"/>
      <c r="X720" s="196"/>
      <c r="Y720" s="196"/>
      <c r="Z720" s="17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</row>
    <row r="721" spans="13:36" ht="24.95" customHeight="1">
      <c r="M721" s="195"/>
      <c r="N721" s="949"/>
      <c r="U721" s="18"/>
      <c r="V721" s="18"/>
      <c r="W721" s="18"/>
      <c r="X721" s="196"/>
      <c r="Y721" s="196"/>
      <c r="Z721" s="17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</row>
    <row r="722" spans="13:36" ht="24.95" customHeight="1">
      <c r="M722" s="195"/>
      <c r="N722" s="949"/>
      <c r="U722" s="18"/>
      <c r="V722" s="18"/>
      <c r="W722" s="18"/>
      <c r="X722" s="196"/>
      <c r="Y722" s="196"/>
      <c r="Z722" s="17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</row>
    <row r="723" spans="13:36" ht="24.95" customHeight="1">
      <c r="M723" s="195"/>
      <c r="N723" s="949"/>
      <c r="U723" s="18"/>
      <c r="V723" s="18"/>
      <c r="W723" s="18"/>
      <c r="X723" s="196"/>
      <c r="Y723" s="196"/>
      <c r="Z723" s="17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</row>
    <row r="724" spans="13:36" ht="24.95" customHeight="1">
      <c r="M724" s="195"/>
      <c r="N724" s="949"/>
      <c r="U724" s="18"/>
      <c r="V724" s="18"/>
      <c r="W724" s="18"/>
      <c r="X724" s="196"/>
      <c r="Y724" s="196"/>
      <c r="Z724" s="17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</row>
    <row r="725" spans="13:36" ht="24.95" customHeight="1">
      <c r="M725" s="195"/>
      <c r="N725" s="949"/>
      <c r="U725" s="18"/>
      <c r="V725" s="18"/>
      <c r="W725" s="18"/>
      <c r="X725" s="196"/>
      <c r="Y725" s="196"/>
      <c r="Z725" s="17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</row>
    <row r="726" spans="13:36" ht="24.95" customHeight="1">
      <c r="M726" s="195"/>
      <c r="N726" s="949"/>
      <c r="U726" s="18"/>
      <c r="V726" s="18"/>
      <c r="W726" s="18"/>
      <c r="X726" s="196"/>
      <c r="Y726" s="196"/>
      <c r="Z726" s="17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</row>
    <row r="727" spans="13:36" ht="24.95" customHeight="1">
      <c r="M727" s="195"/>
      <c r="N727" s="949"/>
      <c r="U727" s="18"/>
      <c r="V727" s="18"/>
      <c r="W727" s="18"/>
      <c r="X727" s="196"/>
      <c r="Y727" s="196"/>
      <c r="Z727" s="17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</row>
    <row r="728" spans="13:36" ht="24.95" customHeight="1">
      <c r="M728" s="195"/>
      <c r="N728" s="949"/>
      <c r="U728" s="18"/>
      <c r="V728" s="18"/>
      <c r="W728" s="18"/>
      <c r="X728" s="196"/>
      <c r="Y728" s="196"/>
      <c r="Z728" s="17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</row>
    <row r="729" spans="13:36" ht="24.95" customHeight="1">
      <c r="M729" s="195"/>
      <c r="N729" s="949"/>
      <c r="U729" s="18"/>
      <c r="V729" s="18"/>
      <c r="W729" s="18"/>
      <c r="X729" s="196"/>
      <c r="Y729" s="196"/>
      <c r="Z729" s="17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</row>
    <row r="730" spans="13:36" ht="24.95" customHeight="1">
      <c r="M730" s="195"/>
      <c r="N730" s="949"/>
      <c r="U730" s="18"/>
      <c r="V730" s="18"/>
      <c r="W730" s="18"/>
      <c r="X730" s="196"/>
      <c r="Y730" s="196"/>
      <c r="Z730" s="17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</row>
    <row r="731" spans="13:36" ht="24.95" customHeight="1">
      <c r="M731" s="195"/>
      <c r="N731" s="949"/>
      <c r="U731" s="18"/>
      <c r="V731" s="18"/>
      <c r="W731" s="18"/>
      <c r="X731" s="196"/>
      <c r="Y731" s="196"/>
      <c r="Z731" s="17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</row>
    <row r="732" spans="13:36" ht="24.95" customHeight="1">
      <c r="M732" s="195"/>
      <c r="N732" s="949"/>
      <c r="U732" s="18"/>
      <c r="V732" s="18"/>
      <c r="W732" s="18"/>
      <c r="X732" s="196"/>
      <c r="Y732" s="196"/>
      <c r="Z732" s="17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</row>
    <row r="733" spans="13:36" ht="24.95" customHeight="1">
      <c r="M733" s="195"/>
      <c r="N733" s="949"/>
      <c r="U733" s="18"/>
      <c r="V733" s="18"/>
      <c r="W733" s="18"/>
      <c r="X733" s="196"/>
      <c r="Y733" s="196"/>
      <c r="Z733" s="17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</row>
    <row r="734" spans="13:36" ht="24.95" customHeight="1">
      <c r="M734" s="195"/>
      <c r="N734" s="949"/>
      <c r="U734" s="18"/>
      <c r="V734" s="18"/>
      <c r="W734" s="18"/>
      <c r="X734" s="196"/>
      <c r="Y734" s="196"/>
      <c r="Z734" s="17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</row>
    <row r="735" spans="13:36" ht="24.95" customHeight="1">
      <c r="M735" s="195"/>
      <c r="N735" s="949"/>
      <c r="U735" s="18"/>
      <c r="V735" s="18"/>
      <c r="W735" s="18"/>
      <c r="X735" s="196"/>
      <c r="Y735" s="196"/>
      <c r="Z735" s="17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</row>
    <row r="736" spans="13:36" ht="24.95" customHeight="1">
      <c r="M736" s="195"/>
      <c r="N736" s="949"/>
      <c r="U736" s="18"/>
      <c r="V736" s="18"/>
      <c r="W736" s="18"/>
      <c r="X736" s="196"/>
      <c r="Y736" s="196"/>
      <c r="Z736" s="17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</row>
    <row r="737" spans="13:36" ht="24.95" customHeight="1">
      <c r="M737" s="195"/>
      <c r="N737" s="949"/>
      <c r="U737" s="18"/>
      <c r="V737" s="18"/>
      <c r="W737" s="18"/>
      <c r="X737" s="196"/>
      <c r="Y737" s="196"/>
      <c r="Z737" s="17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</row>
    <row r="738" spans="13:36" ht="24.95" customHeight="1">
      <c r="M738" s="195"/>
      <c r="N738" s="949"/>
      <c r="U738" s="18"/>
      <c r="V738" s="18"/>
      <c r="W738" s="18"/>
      <c r="X738" s="196"/>
      <c r="Y738" s="196"/>
      <c r="Z738" s="17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</row>
    <row r="739" spans="13:36" ht="24.95" customHeight="1">
      <c r="M739" s="195"/>
      <c r="N739" s="949"/>
      <c r="U739" s="18"/>
      <c r="V739" s="18"/>
      <c r="W739" s="18"/>
      <c r="X739" s="196"/>
      <c r="Y739" s="196"/>
      <c r="Z739" s="17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</row>
    <row r="740" spans="13:36" ht="24.95" customHeight="1">
      <c r="M740" s="195"/>
      <c r="N740" s="949"/>
      <c r="U740" s="18"/>
      <c r="V740" s="18"/>
      <c r="W740" s="18"/>
      <c r="X740" s="196"/>
      <c r="Y740" s="196"/>
      <c r="Z740" s="17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</row>
    <row r="741" spans="13:36" ht="24.95" customHeight="1">
      <c r="M741" s="195"/>
      <c r="N741" s="949"/>
      <c r="U741" s="18"/>
      <c r="V741" s="18"/>
      <c r="W741" s="18"/>
      <c r="X741" s="196"/>
      <c r="Y741" s="196"/>
      <c r="Z741" s="17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</row>
    <row r="742" spans="13:36" ht="24.95" customHeight="1">
      <c r="M742" s="195"/>
      <c r="N742" s="949"/>
      <c r="U742" s="18"/>
      <c r="V742" s="18"/>
      <c r="W742" s="18"/>
      <c r="X742" s="196"/>
      <c r="Y742" s="196"/>
      <c r="Z742" s="17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</row>
    <row r="743" spans="13:36" ht="24.95" customHeight="1">
      <c r="M743" s="195"/>
      <c r="N743" s="949"/>
      <c r="U743" s="18"/>
      <c r="V743" s="18"/>
      <c r="W743" s="18"/>
      <c r="X743" s="196"/>
      <c r="Y743" s="196"/>
      <c r="Z743" s="17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</row>
    <row r="744" spans="13:36" ht="24.95" customHeight="1">
      <c r="M744" s="195"/>
      <c r="N744" s="949"/>
      <c r="U744" s="18"/>
      <c r="V744" s="18"/>
      <c r="W744" s="18"/>
      <c r="X744" s="196"/>
      <c r="Y744" s="196"/>
      <c r="Z744" s="17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</row>
    <row r="745" spans="13:36" ht="24.95" customHeight="1">
      <c r="M745" s="195"/>
      <c r="N745" s="949"/>
      <c r="U745" s="18"/>
      <c r="V745" s="18"/>
      <c r="W745" s="18"/>
      <c r="X745" s="196"/>
      <c r="Y745" s="196"/>
      <c r="Z745" s="17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</row>
    <row r="746" spans="13:36" ht="24.95" customHeight="1">
      <c r="M746" s="195"/>
      <c r="N746" s="949"/>
      <c r="U746" s="18"/>
      <c r="V746" s="18"/>
      <c r="W746" s="18"/>
      <c r="X746" s="196"/>
      <c r="Y746" s="196"/>
      <c r="Z746" s="17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</row>
    <row r="747" spans="13:36" ht="24.95" customHeight="1">
      <c r="M747" s="195"/>
      <c r="N747" s="949"/>
      <c r="U747" s="18"/>
      <c r="V747" s="18"/>
      <c r="W747" s="18"/>
      <c r="X747" s="196"/>
      <c r="Y747" s="196"/>
      <c r="Z747" s="17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</row>
    <row r="748" spans="13:36" ht="24.95" customHeight="1">
      <c r="M748" s="195"/>
      <c r="N748" s="949"/>
      <c r="U748" s="18"/>
      <c r="V748" s="18"/>
      <c r="W748" s="18"/>
      <c r="X748" s="196"/>
      <c r="Y748" s="196"/>
      <c r="Z748" s="17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</row>
    <row r="749" spans="13:36" ht="24.95" customHeight="1">
      <c r="M749" s="195"/>
      <c r="N749" s="949"/>
      <c r="U749" s="18"/>
      <c r="V749" s="18"/>
      <c r="W749" s="18"/>
      <c r="X749" s="196"/>
      <c r="Y749" s="196"/>
      <c r="Z749" s="17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</row>
    <row r="750" spans="13:36" ht="24.95" customHeight="1">
      <c r="M750" s="195"/>
      <c r="N750" s="949"/>
      <c r="U750" s="18"/>
      <c r="V750" s="18"/>
      <c r="W750" s="18"/>
      <c r="X750" s="196"/>
      <c r="Y750" s="196"/>
      <c r="Z750" s="17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</row>
    <row r="751" spans="13:36" ht="24.95" customHeight="1">
      <c r="M751" s="195"/>
      <c r="N751" s="949"/>
      <c r="U751" s="18"/>
      <c r="V751" s="18"/>
      <c r="W751" s="18"/>
      <c r="X751" s="196"/>
      <c r="Y751" s="196"/>
      <c r="Z751" s="17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</row>
    <row r="752" spans="13:36" ht="24.95" customHeight="1">
      <c r="M752" s="195"/>
      <c r="N752" s="949"/>
      <c r="U752" s="18"/>
      <c r="V752" s="18"/>
      <c r="W752" s="18"/>
      <c r="X752" s="196"/>
      <c r="Y752" s="196"/>
      <c r="Z752" s="17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</row>
    <row r="753" spans="13:36" ht="24.95" customHeight="1">
      <c r="M753" s="195"/>
      <c r="N753" s="949"/>
      <c r="U753" s="18"/>
      <c r="V753" s="18"/>
      <c r="W753" s="18"/>
      <c r="X753" s="196"/>
      <c r="Y753" s="196"/>
      <c r="Z753" s="17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</row>
    <row r="754" spans="13:36" ht="24.95" customHeight="1">
      <c r="M754" s="195"/>
      <c r="N754" s="949"/>
      <c r="U754" s="18"/>
      <c r="V754" s="18"/>
      <c r="W754" s="18"/>
      <c r="X754" s="196"/>
      <c r="Y754" s="196"/>
      <c r="Z754" s="17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</row>
    <row r="755" spans="13:36" ht="24.95" customHeight="1">
      <c r="M755" s="195"/>
      <c r="N755" s="949"/>
      <c r="U755" s="18"/>
      <c r="V755" s="18"/>
      <c r="W755" s="18"/>
      <c r="X755" s="196"/>
      <c r="Y755" s="196"/>
      <c r="Z755" s="17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</row>
    <row r="756" spans="13:36" ht="24.95" customHeight="1">
      <c r="M756" s="195"/>
      <c r="N756" s="949"/>
      <c r="U756" s="18"/>
      <c r="V756" s="18"/>
      <c r="W756" s="18"/>
      <c r="X756" s="196"/>
      <c r="Y756" s="196"/>
      <c r="Z756" s="17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</row>
    <row r="757" spans="13:36" ht="24.95" customHeight="1">
      <c r="M757" s="195"/>
      <c r="N757" s="949"/>
      <c r="U757" s="18"/>
      <c r="V757" s="18"/>
      <c r="W757" s="18"/>
      <c r="X757" s="196"/>
      <c r="Y757" s="196"/>
      <c r="Z757" s="17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</row>
    <row r="758" spans="13:36" ht="24.95" customHeight="1">
      <c r="M758" s="195"/>
      <c r="N758" s="949"/>
      <c r="U758" s="18"/>
      <c r="V758" s="18"/>
      <c r="W758" s="18"/>
      <c r="X758" s="196"/>
      <c r="Y758" s="196"/>
      <c r="Z758" s="17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</row>
    <row r="759" spans="13:36" ht="24.95" customHeight="1">
      <c r="M759" s="195"/>
      <c r="N759" s="949"/>
      <c r="U759" s="18"/>
      <c r="V759" s="18"/>
      <c r="W759" s="18"/>
      <c r="X759" s="196"/>
      <c r="Y759" s="196"/>
      <c r="Z759" s="17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</row>
    <row r="760" spans="13:36" ht="24.95" customHeight="1">
      <c r="M760" s="195"/>
      <c r="N760" s="949"/>
      <c r="U760" s="18"/>
      <c r="V760" s="18"/>
      <c r="W760" s="18"/>
      <c r="X760" s="196"/>
      <c r="Y760" s="196"/>
      <c r="Z760" s="17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</row>
    <row r="761" spans="13:36" ht="24.95" customHeight="1">
      <c r="M761" s="195"/>
      <c r="N761" s="949"/>
      <c r="U761" s="18"/>
      <c r="V761" s="18"/>
      <c r="W761" s="18"/>
      <c r="X761" s="196"/>
      <c r="Y761" s="196"/>
      <c r="Z761" s="17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</row>
    <row r="762" spans="13:36" ht="24.95" customHeight="1">
      <c r="M762" s="195"/>
      <c r="N762" s="949"/>
      <c r="U762" s="18"/>
      <c r="V762" s="18"/>
      <c r="W762" s="18"/>
      <c r="X762" s="196"/>
      <c r="Y762" s="196"/>
      <c r="Z762" s="17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</row>
    <row r="763" spans="13:36" ht="24.95" customHeight="1">
      <c r="M763" s="195"/>
      <c r="N763" s="949"/>
      <c r="U763" s="18"/>
      <c r="V763" s="18"/>
      <c r="W763" s="18"/>
      <c r="X763" s="196"/>
      <c r="Y763" s="196"/>
      <c r="Z763" s="17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</row>
    <row r="764" spans="13:36" ht="24.95" customHeight="1">
      <c r="M764" s="195"/>
      <c r="N764" s="949"/>
      <c r="U764" s="18"/>
      <c r="V764" s="18"/>
      <c r="W764" s="18"/>
      <c r="X764" s="196"/>
      <c r="Y764" s="196"/>
      <c r="Z764" s="17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</row>
    <row r="765" spans="13:36" ht="24.95" customHeight="1">
      <c r="M765" s="195"/>
      <c r="N765" s="949"/>
      <c r="U765" s="18"/>
      <c r="V765" s="18"/>
      <c r="W765" s="18"/>
      <c r="X765" s="196"/>
      <c r="Y765" s="196"/>
      <c r="Z765" s="17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</row>
    <row r="766" spans="13:36" ht="24.95" customHeight="1">
      <c r="M766" s="195"/>
      <c r="N766" s="949"/>
      <c r="U766" s="18"/>
      <c r="V766" s="18"/>
      <c r="W766" s="18"/>
      <c r="X766" s="196"/>
      <c r="Y766" s="196"/>
      <c r="Z766" s="17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</row>
    <row r="767" spans="13:36" ht="24.95" customHeight="1">
      <c r="M767" s="195"/>
      <c r="N767" s="949"/>
      <c r="U767" s="18"/>
      <c r="V767" s="18"/>
      <c r="W767" s="18"/>
      <c r="X767" s="196"/>
      <c r="Y767" s="196"/>
      <c r="Z767" s="17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</row>
    <row r="768" spans="13:36" ht="24.95" customHeight="1">
      <c r="M768" s="195"/>
      <c r="N768" s="949"/>
      <c r="U768" s="18"/>
      <c r="V768" s="18"/>
      <c r="W768" s="18"/>
      <c r="X768" s="196"/>
      <c r="Y768" s="196"/>
      <c r="Z768" s="17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</row>
    <row r="769" spans="13:36" ht="24.95" customHeight="1">
      <c r="M769" s="195"/>
      <c r="N769" s="949"/>
      <c r="U769" s="18"/>
      <c r="V769" s="18"/>
      <c r="W769" s="18"/>
      <c r="X769" s="196"/>
      <c r="Y769" s="196"/>
      <c r="Z769" s="17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</row>
    <row r="770" spans="13:36" ht="24.95" customHeight="1">
      <c r="M770" s="195"/>
      <c r="N770" s="949"/>
      <c r="U770" s="18"/>
      <c r="V770" s="18"/>
      <c r="W770" s="18"/>
      <c r="X770" s="196"/>
      <c r="Y770" s="196"/>
      <c r="Z770" s="17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</row>
    <row r="771" spans="13:36" ht="24.95" customHeight="1">
      <c r="M771" s="195"/>
      <c r="N771" s="949"/>
      <c r="U771" s="18"/>
      <c r="V771" s="18"/>
      <c r="W771" s="18"/>
      <c r="X771" s="196"/>
      <c r="Y771" s="196"/>
      <c r="Z771" s="17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</row>
    <row r="772" spans="13:36" ht="24.95" customHeight="1">
      <c r="M772" s="195"/>
      <c r="N772" s="949"/>
      <c r="U772" s="18"/>
      <c r="V772" s="18"/>
      <c r="W772" s="18"/>
      <c r="X772" s="196"/>
      <c r="Y772" s="196"/>
      <c r="Z772" s="17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</row>
    <row r="773" spans="13:36" ht="24.95" customHeight="1">
      <c r="M773" s="195"/>
      <c r="N773" s="949"/>
      <c r="U773" s="18"/>
      <c r="V773" s="18"/>
      <c r="W773" s="18"/>
      <c r="X773" s="196"/>
      <c r="Y773" s="196"/>
      <c r="Z773" s="17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</row>
    <row r="774" spans="13:36" ht="24.95" customHeight="1">
      <c r="M774" s="195"/>
      <c r="N774" s="949"/>
      <c r="U774" s="18"/>
      <c r="V774" s="18"/>
      <c r="W774" s="18"/>
      <c r="X774" s="196"/>
      <c r="Y774" s="196"/>
      <c r="Z774" s="17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</row>
    <row r="775" spans="13:36" ht="24.95" customHeight="1">
      <c r="M775" s="195"/>
      <c r="N775" s="949"/>
      <c r="U775" s="18"/>
      <c r="V775" s="18"/>
      <c r="W775" s="18"/>
      <c r="X775" s="196"/>
      <c r="Y775" s="196"/>
      <c r="Z775" s="17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</row>
    <row r="776" spans="13:36" ht="24.95" customHeight="1">
      <c r="M776" s="195"/>
      <c r="N776" s="949"/>
      <c r="U776" s="18"/>
      <c r="V776" s="18"/>
      <c r="W776" s="18"/>
      <c r="X776" s="196"/>
      <c r="Y776" s="196"/>
      <c r="Z776" s="17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</row>
    <row r="777" spans="13:36" ht="24.95" customHeight="1">
      <c r="M777" s="195"/>
      <c r="N777" s="949"/>
      <c r="U777" s="18"/>
      <c r="V777" s="18"/>
      <c r="W777" s="18"/>
      <c r="X777" s="196"/>
      <c r="Y777" s="196"/>
      <c r="Z777" s="17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</row>
    <row r="778" spans="13:36" ht="24.95" customHeight="1">
      <c r="M778" s="195"/>
      <c r="N778" s="949"/>
      <c r="U778" s="18"/>
      <c r="V778" s="18"/>
      <c r="W778" s="18"/>
      <c r="X778" s="196"/>
      <c r="Y778" s="196"/>
      <c r="Z778" s="17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</row>
    <row r="779" spans="13:36" ht="24.95" customHeight="1">
      <c r="M779" s="195"/>
      <c r="N779" s="949"/>
      <c r="U779" s="18"/>
      <c r="V779" s="18"/>
      <c r="W779" s="18"/>
      <c r="X779" s="196"/>
      <c r="Y779" s="196"/>
      <c r="Z779" s="17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</row>
    <row r="780" spans="13:36" ht="24.95" customHeight="1">
      <c r="M780" s="195"/>
      <c r="N780" s="949"/>
      <c r="U780" s="18"/>
      <c r="V780" s="18"/>
      <c r="W780" s="18"/>
      <c r="X780" s="196"/>
      <c r="Y780" s="196"/>
      <c r="Z780" s="17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</row>
    <row r="781" spans="13:36" ht="24.95" customHeight="1">
      <c r="M781" s="195"/>
      <c r="N781" s="949"/>
      <c r="U781" s="18"/>
      <c r="V781" s="18"/>
      <c r="W781" s="18"/>
      <c r="X781" s="196"/>
      <c r="Y781" s="196"/>
      <c r="Z781" s="17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</row>
    <row r="782" spans="13:36" ht="24.95" customHeight="1">
      <c r="M782" s="195"/>
      <c r="N782" s="949"/>
      <c r="U782" s="18"/>
      <c r="V782" s="18"/>
      <c r="W782" s="18"/>
      <c r="X782" s="196"/>
      <c r="Y782" s="196"/>
      <c r="Z782" s="17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</row>
    <row r="783" spans="13:36" ht="24.95" customHeight="1">
      <c r="M783" s="195"/>
      <c r="N783" s="949"/>
      <c r="U783" s="18"/>
      <c r="V783" s="18"/>
      <c r="W783" s="18"/>
      <c r="X783" s="196"/>
      <c r="Y783" s="196"/>
      <c r="Z783" s="17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</row>
    <row r="784" spans="13:36" ht="24.95" customHeight="1">
      <c r="M784" s="195"/>
      <c r="N784" s="949"/>
      <c r="U784" s="18"/>
      <c r="V784" s="18"/>
      <c r="W784" s="18"/>
      <c r="X784" s="196"/>
      <c r="Y784" s="196"/>
      <c r="Z784" s="17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</row>
    <row r="785" spans="13:36" ht="24.95" customHeight="1">
      <c r="M785" s="195"/>
      <c r="N785" s="949"/>
      <c r="U785" s="18"/>
      <c r="V785" s="18"/>
      <c r="W785" s="18"/>
      <c r="X785" s="196"/>
      <c r="Y785" s="196"/>
      <c r="Z785" s="17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</row>
    <row r="786" spans="13:36" ht="24.95" customHeight="1">
      <c r="M786" s="195"/>
      <c r="N786" s="949"/>
      <c r="U786" s="18"/>
      <c r="V786" s="18"/>
      <c r="W786" s="18"/>
      <c r="X786" s="196"/>
      <c r="Y786" s="196"/>
      <c r="Z786" s="17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</row>
    <row r="787" spans="13:36" ht="24.95" customHeight="1">
      <c r="M787" s="195"/>
      <c r="N787" s="949"/>
      <c r="U787" s="18"/>
      <c r="V787" s="18"/>
      <c r="W787" s="18"/>
      <c r="X787" s="196"/>
      <c r="Y787" s="196"/>
      <c r="Z787" s="17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</row>
    <row r="788" spans="13:36" ht="24.95" customHeight="1">
      <c r="M788" s="195"/>
      <c r="N788" s="949"/>
      <c r="U788" s="18"/>
      <c r="V788" s="18"/>
      <c r="W788" s="18"/>
      <c r="X788" s="196"/>
      <c r="Y788" s="196"/>
      <c r="Z788" s="17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</row>
    <row r="789" spans="13:36" ht="24.95" customHeight="1">
      <c r="M789" s="195"/>
      <c r="N789" s="949"/>
      <c r="U789" s="18"/>
      <c r="V789" s="18"/>
      <c r="W789" s="18"/>
      <c r="X789" s="196"/>
      <c r="Y789" s="196"/>
      <c r="Z789" s="17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</row>
    <row r="790" spans="13:36" ht="24.95" customHeight="1">
      <c r="M790" s="195"/>
      <c r="N790" s="949"/>
      <c r="U790" s="18"/>
      <c r="V790" s="18"/>
      <c r="W790" s="18"/>
      <c r="X790" s="196"/>
      <c r="Y790" s="196"/>
      <c r="Z790" s="17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</row>
    <row r="791" spans="13:36" ht="24.95" customHeight="1">
      <c r="M791" s="195"/>
      <c r="N791" s="949"/>
      <c r="U791" s="18"/>
      <c r="V791" s="18"/>
      <c r="W791" s="18"/>
      <c r="X791" s="196"/>
      <c r="Y791" s="196"/>
      <c r="Z791" s="17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</row>
    <row r="792" spans="13:36" ht="24.95" customHeight="1">
      <c r="M792" s="195"/>
      <c r="N792" s="949"/>
      <c r="U792" s="18"/>
      <c r="V792" s="18"/>
      <c r="W792" s="18"/>
      <c r="X792" s="196"/>
      <c r="Y792" s="196"/>
      <c r="Z792" s="17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</row>
    <row r="793" spans="13:36" ht="24.95" customHeight="1">
      <c r="M793" s="195"/>
      <c r="N793" s="949"/>
      <c r="U793" s="18"/>
      <c r="V793" s="18"/>
      <c r="W793" s="18"/>
      <c r="X793" s="196"/>
      <c r="Y793" s="196"/>
      <c r="Z793" s="17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</row>
    <row r="794" spans="13:36" ht="24.95" customHeight="1">
      <c r="M794" s="195"/>
      <c r="N794" s="949"/>
      <c r="U794" s="18"/>
      <c r="V794" s="18"/>
      <c r="W794" s="18"/>
      <c r="X794" s="196"/>
      <c r="Y794" s="196"/>
      <c r="Z794" s="17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</row>
    <row r="795" spans="13:36" ht="24.95" customHeight="1">
      <c r="M795" s="195"/>
      <c r="N795" s="949"/>
      <c r="U795" s="18"/>
      <c r="V795" s="18"/>
      <c r="W795" s="18"/>
      <c r="X795" s="196"/>
      <c r="Y795" s="196"/>
      <c r="Z795" s="17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</row>
    <row r="796" spans="13:36" ht="24.95" customHeight="1">
      <c r="M796" s="195"/>
      <c r="N796" s="949"/>
      <c r="U796" s="18"/>
      <c r="V796" s="18"/>
      <c r="W796" s="18"/>
      <c r="X796" s="196"/>
      <c r="Y796" s="196"/>
      <c r="Z796" s="17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</row>
    <row r="797" spans="13:36" ht="24.95" customHeight="1">
      <c r="M797" s="195"/>
      <c r="N797" s="949"/>
      <c r="U797" s="18"/>
      <c r="V797" s="18"/>
      <c r="W797" s="18"/>
      <c r="X797" s="196"/>
      <c r="Y797" s="196"/>
      <c r="Z797" s="17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</row>
    <row r="798" spans="13:36" ht="24.95" customHeight="1">
      <c r="M798" s="195"/>
      <c r="N798" s="949"/>
      <c r="U798" s="18"/>
      <c r="V798" s="18"/>
      <c r="W798" s="18"/>
      <c r="X798" s="196"/>
      <c r="Y798" s="196"/>
      <c r="Z798" s="17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</row>
    <row r="799" spans="13:36" ht="24.95" customHeight="1">
      <c r="M799" s="195"/>
      <c r="N799" s="949"/>
      <c r="U799" s="18"/>
      <c r="V799" s="18"/>
      <c r="W799" s="18"/>
      <c r="X799" s="196"/>
      <c r="Y799" s="196"/>
      <c r="Z799" s="17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</row>
    <row r="800" spans="13:36" ht="24.95" customHeight="1">
      <c r="M800" s="195"/>
      <c r="N800" s="949"/>
      <c r="U800" s="18"/>
      <c r="V800" s="18"/>
      <c r="W800" s="18"/>
      <c r="X800" s="196"/>
      <c r="Y800" s="196"/>
      <c r="Z800" s="17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</row>
    <row r="801" spans="13:36" ht="24.95" customHeight="1">
      <c r="M801" s="195"/>
      <c r="N801" s="949"/>
      <c r="U801" s="18"/>
      <c r="V801" s="18"/>
      <c r="W801" s="18"/>
      <c r="X801" s="196"/>
      <c r="Y801" s="196"/>
      <c r="Z801" s="17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</row>
    <row r="802" spans="13:36" ht="24.95" customHeight="1">
      <c r="M802" s="195"/>
      <c r="N802" s="949"/>
      <c r="U802" s="18"/>
      <c r="V802" s="18"/>
      <c r="W802" s="18"/>
      <c r="X802" s="196"/>
      <c r="Y802" s="196"/>
      <c r="Z802" s="17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</row>
    <row r="803" spans="13:36" ht="24.95" customHeight="1">
      <c r="M803" s="195"/>
      <c r="N803" s="949"/>
      <c r="U803" s="18"/>
      <c r="V803" s="18"/>
      <c r="W803" s="18"/>
      <c r="X803" s="196"/>
      <c r="Y803" s="196"/>
      <c r="Z803" s="17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</row>
    <row r="804" spans="13:36" ht="24.95" customHeight="1">
      <c r="M804" s="195"/>
      <c r="N804" s="949"/>
      <c r="U804" s="18"/>
      <c r="V804" s="18"/>
      <c r="W804" s="18"/>
      <c r="X804" s="196"/>
      <c r="Y804" s="196"/>
      <c r="Z804" s="17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</row>
    <row r="805" spans="13:36" ht="24.95" customHeight="1">
      <c r="M805" s="195"/>
      <c r="N805" s="949"/>
      <c r="U805" s="18"/>
      <c r="V805" s="18"/>
      <c r="W805" s="18"/>
      <c r="X805" s="196"/>
      <c r="Y805" s="196"/>
      <c r="Z805" s="17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</row>
    <row r="806" spans="13:36" ht="24.95" customHeight="1">
      <c r="M806" s="195"/>
      <c r="N806" s="949"/>
      <c r="U806" s="18"/>
      <c r="V806" s="18"/>
      <c r="W806" s="18"/>
      <c r="X806" s="196"/>
      <c r="Y806" s="196"/>
      <c r="Z806" s="17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</row>
    <row r="807" spans="13:36" ht="24.95" customHeight="1">
      <c r="M807" s="195"/>
      <c r="N807" s="949"/>
      <c r="U807" s="18"/>
      <c r="V807" s="18"/>
      <c r="W807" s="18"/>
      <c r="X807" s="196"/>
      <c r="Y807" s="196"/>
      <c r="Z807" s="17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</row>
    <row r="808" spans="13:36" ht="24.95" customHeight="1">
      <c r="M808" s="195"/>
      <c r="N808" s="949"/>
      <c r="U808" s="18"/>
      <c r="V808" s="18"/>
      <c r="W808" s="18"/>
      <c r="X808" s="196"/>
      <c r="Y808" s="196"/>
      <c r="Z808" s="17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</row>
    <row r="809" spans="13:36" ht="24.95" customHeight="1">
      <c r="M809" s="195"/>
      <c r="N809" s="949"/>
      <c r="U809" s="18"/>
      <c r="V809" s="18"/>
      <c r="W809" s="18"/>
      <c r="X809" s="196"/>
      <c r="Y809" s="196"/>
      <c r="Z809" s="17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</row>
    <row r="810" spans="13:36" ht="24.95" customHeight="1">
      <c r="M810" s="195"/>
      <c r="N810" s="949"/>
      <c r="U810" s="18"/>
      <c r="V810" s="18"/>
      <c r="W810" s="18"/>
      <c r="X810" s="196"/>
      <c r="Y810" s="196"/>
      <c r="Z810" s="17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</row>
    <row r="811" spans="13:36" ht="24.95" customHeight="1">
      <c r="M811" s="195"/>
      <c r="N811" s="949"/>
      <c r="U811" s="18"/>
      <c r="V811" s="18"/>
      <c r="W811" s="18"/>
      <c r="X811" s="196"/>
      <c r="Y811" s="196"/>
      <c r="Z811" s="17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</row>
    <row r="812" spans="13:36" ht="24.95" customHeight="1">
      <c r="M812" s="195"/>
      <c r="N812" s="949"/>
      <c r="U812" s="18"/>
      <c r="V812" s="18"/>
      <c r="W812" s="18"/>
      <c r="X812" s="196"/>
      <c r="Y812" s="196"/>
      <c r="Z812" s="17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</row>
    <row r="813" spans="13:36" ht="24.95" customHeight="1">
      <c r="M813" s="195"/>
      <c r="N813" s="949"/>
      <c r="U813" s="18"/>
      <c r="V813" s="18"/>
      <c r="W813" s="18"/>
      <c r="X813" s="196"/>
      <c r="Y813" s="196"/>
      <c r="Z813" s="17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</row>
    <row r="814" spans="13:36" ht="24.95" customHeight="1">
      <c r="M814" s="195"/>
      <c r="N814" s="949"/>
      <c r="U814" s="18"/>
      <c r="V814" s="18"/>
      <c r="W814" s="18"/>
      <c r="X814" s="196"/>
      <c r="Y814" s="196"/>
      <c r="Z814" s="17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</row>
    <row r="815" spans="13:36" ht="24.95" customHeight="1">
      <c r="M815" s="195"/>
      <c r="N815" s="949"/>
      <c r="U815" s="18"/>
      <c r="V815" s="18"/>
      <c r="W815" s="18"/>
      <c r="X815" s="196"/>
      <c r="Y815" s="196"/>
      <c r="Z815" s="17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</row>
    <row r="816" spans="13:36" ht="24.95" customHeight="1">
      <c r="M816" s="195"/>
      <c r="N816" s="949"/>
      <c r="U816" s="18"/>
      <c r="V816" s="18"/>
      <c r="W816" s="18"/>
      <c r="X816" s="196"/>
      <c r="Y816" s="196"/>
      <c r="Z816" s="178"/>
      <c r="AA816" s="18"/>
      <c r="AB816" s="18"/>
      <c r="AC816" s="18"/>
      <c r="AD816" s="18"/>
      <c r="AE816" s="18"/>
      <c r="AF816" s="18"/>
      <c r="AG816" s="18"/>
      <c r="AH816" s="18"/>
      <c r="AI816" s="18"/>
      <c r="AJ816" s="18"/>
    </row>
    <row r="817" spans="13:36" ht="24.95" customHeight="1">
      <c r="M817" s="195"/>
      <c r="N817" s="949"/>
      <c r="U817" s="18"/>
      <c r="V817" s="18"/>
      <c r="W817" s="18"/>
      <c r="X817" s="196"/>
      <c r="Y817" s="196"/>
      <c r="Z817" s="178"/>
      <c r="AA817" s="18"/>
      <c r="AB817" s="18"/>
      <c r="AC817" s="18"/>
      <c r="AD817" s="18"/>
      <c r="AE817" s="18"/>
      <c r="AF817" s="18"/>
      <c r="AG817" s="18"/>
      <c r="AH817" s="18"/>
      <c r="AI817" s="18"/>
      <c r="AJ817" s="18"/>
    </row>
    <row r="818" spans="13:36" ht="24.95" customHeight="1">
      <c r="M818" s="195"/>
      <c r="N818" s="949"/>
      <c r="U818" s="18"/>
      <c r="V818" s="18"/>
      <c r="W818" s="18"/>
      <c r="X818" s="196"/>
      <c r="Y818" s="196"/>
      <c r="Z818" s="178"/>
      <c r="AA818" s="18"/>
      <c r="AB818" s="18"/>
      <c r="AC818" s="18"/>
      <c r="AD818" s="18"/>
      <c r="AE818" s="18"/>
      <c r="AF818" s="18"/>
      <c r="AG818" s="18"/>
      <c r="AH818" s="18"/>
      <c r="AI818" s="18"/>
      <c r="AJ818" s="18"/>
    </row>
    <row r="819" spans="13:36" ht="24.95" customHeight="1">
      <c r="M819" s="195"/>
      <c r="N819" s="949"/>
      <c r="U819" s="18"/>
      <c r="V819" s="18"/>
      <c r="W819" s="18"/>
      <c r="X819" s="196"/>
      <c r="Y819" s="196"/>
      <c r="Z819" s="17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</row>
    <row r="820" spans="13:36" ht="24.95" customHeight="1">
      <c r="M820" s="195"/>
      <c r="N820" s="949"/>
      <c r="U820" s="18"/>
      <c r="V820" s="18"/>
      <c r="W820" s="18"/>
      <c r="X820" s="196"/>
      <c r="Y820" s="196"/>
      <c r="Z820" s="17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</row>
    <row r="821" spans="13:36" ht="24.95" customHeight="1">
      <c r="M821" s="195"/>
      <c r="N821" s="949"/>
      <c r="U821" s="18"/>
      <c r="V821" s="18"/>
      <c r="W821" s="18"/>
      <c r="X821" s="196"/>
      <c r="Y821" s="196"/>
      <c r="Z821" s="178"/>
      <c r="AA821" s="18"/>
      <c r="AB821" s="18"/>
      <c r="AC821" s="18"/>
      <c r="AD821" s="18"/>
      <c r="AE821" s="18"/>
      <c r="AF821" s="18"/>
      <c r="AG821" s="18"/>
      <c r="AH821" s="18"/>
      <c r="AI821" s="18"/>
      <c r="AJ821" s="18"/>
    </row>
    <row r="822" spans="13:36" ht="24.95" customHeight="1">
      <c r="M822" s="195"/>
      <c r="N822" s="949"/>
      <c r="U822" s="18"/>
      <c r="V822" s="18"/>
      <c r="W822" s="18"/>
      <c r="X822" s="196"/>
      <c r="Y822" s="196"/>
      <c r="Z822" s="17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</row>
    <row r="823" spans="13:36" ht="24.95" customHeight="1">
      <c r="M823" s="195"/>
      <c r="N823" s="949"/>
      <c r="U823" s="18"/>
      <c r="V823" s="18"/>
      <c r="W823" s="18"/>
      <c r="X823" s="196"/>
      <c r="Y823" s="196"/>
      <c r="Z823" s="17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</row>
    <row r="824" spans="13:36" ht="24.95" customHeight="1">
      <c r="M824" s="195"/>
      <c r="N824" s="949"/>
      <c r="U824" s="18"/>
      <c r="V824" s="18"/>
      <c r="W824" s="18"/>
      <c r="X824" s="196"/>
      <c r="Y824" s="196"/>
      <c r="Z824" s="178"/>
      <c r="AA824" s="18"/>
      <c r="AB824" s="18"/>
      <c r="AC824" s="18"/>
      <c r="AD824" s="18"/>
      <c r="AE824" s="18"/>
      <c r="AF824" s="18"/>
      <c r="AG824" s="18"/>
      <c r="AH824" s="18"/>
      <c r="AI824" s="18"/>
      <c r="AJ824" s="18"/>
    </row>
    <row r="825" spans="13:36" ht="24.95" customHeight="1">
      <c r="M825" s="195"/>
      <c r="N825" s="949"/>
      <c r="U825" s="18"/>
      <c r="V825" s="18"/>
      <c r="W825" s="18"/>
      <c r="X825" s="196"/>
      <c r="Y825" s="196"/>
      <c r="Z825" s="17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</row>
    <row r="826" spans="13:36" ht="24.95" customHeight="1">
      <c r="M826" s="195"/>
      <c r="N826" s="949"/>
      <c r="U826" s="18"/>
      <c r="V826" s="18"/>
      <c r="W826" s="18"/>
      <c r="X826" s="196"/>
      <c r="Y826" s="196"/>
      <c r="Z826" s="17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</row>
    <row r="827" spans="13:36" ht="24.95" customHeight="1">
      <c r="M827" s="195"/>
      <c r="N827" s="949"/>
      <c r="U827" s="18"/>
      <c r="V827" s="18"/>
      <c r="W827" s="18"/>
      <c r="X827" s="196"/>
      <c r="Y827" s="196"/>
      <c r="Z827" s="17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</row>
    <row r="828" spans="13:36" ht="24.95" customHeight="1">
      <c r="M828" s="195"/>
      <c r="N828" s="949"/>
      <c r="U828" s="18"/>
      <c r="V828" s="18"/>
      <c r="W828" s="18"/>
      <c r="X828" s="196"/>
      <c r="Y828" s="196"/>
      <c r="Z828" s="17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</row>
    <row r="829" spans="13:36" ht="24.95" customHeight="1">
      <c r="M829" s="195"/>
      <c r="N829" s="949"/>
      <c r="U829" s="18"/>
      <c r="V829" s="18"/>
      <c r="W829" s="18"/>
      <c r="X829" s="196"/>
      <c r="Y829" s="196"/>
      <c r="Z829" s="17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</row>
    <row r="830" spans="13:36" ht="24.95" customHeight="1">
      <c r="M830" s="195"/>
      <c r="N830" s="949"/>
      <c r="U830" s="18"/>
      <c r="V830" s="18"/>
      <c r="W830" s="18"/>
      <c r="X830" s="196"/>
      <c r="Y830" s="196"/>
      <c r="Z830" s="17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</row>
    <row r="831" spans="13:36" ht="24.95" customHeight="1">
      <c r="M831" s="195"/>
      <c r="N831" s="949"/>
      <c r="U831" s="18"/>
      <c r="V831" s="18"/>
      <c r="W831" s="18"/>
      <c r="X831" s="196"/>
      <c r="Y831" s="196"/>
      <c r="Z831" s="17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</row>
    <row r="832" spans="13:36" ht="24.95" customHeight="1">
      <c r="M832" s="195"/>
      <c r="N832" s="949"/>
      <c r="U832" s="18"/>
      <c r="V832" s="18"/>
      <c r="W832" s="18"/>
      <c r="X832" s="196"/>
      <c r="Y832" s="196"/>
      <c r="Z832" s="17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</row>
    <row r="833" spans="13:36" ht="24.95" customHeight="1">
      <c r="M833" s="195"/>
      <c r="N833" s="949"/>
      <c r="U833" s="18"/>
      <c r="V833" s="18"/>
      <c r="W833" s="18"/>
      <c r="X833" s="196"/>
      <c r="Y833" s="196"/>
      <c r="Z833" s="17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</row>
    <row r="834" spans="13:36" ht="24.95" customHeight="1">
      <c r="M834" s="195"/>
      <c r="N834" s="949"/>
      <c r="U834" s="18"/>
      <c r="V834" s="18"/>
      <c r="W834" s="18"/>
      <c r="X834" s="196"/>
      <c r="Y834" s="196"/>
      <c r="Z834" s="17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</row>
    <row r="835" spans="13:36" ht="24.95" customHeight="1">
      <c r="M835" s="195"/>
      <c r="N835" s="949"/>
      <c r="U835" s="18"/>
      <c r="V835" s="18"/>
      <c r="W835" s="18"/>
      <c r="X835" s="196"/>
      <c r="Y835" s="196"/>
      <c r="Z835" s="17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</row>
    <row r="836" spans="13:36" ht="24.95" customHeight="1">
      <c r="M836" s="195"/>
      <c r="N836" s="949"/>
      <c r="U836" s="18"/>
      <c r="V836" s="18"/>
      <c r="W836" s="18"/>
      <c r="X836" s="196"/>
      <c r="Y836" s="196"/>
      <c r="Z836" s="17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</row>
    <row r="837" spans="13:36" ht="24.95" customHeight="1">
      <c r="M837" s="195"/>
      <c r="N837" s="949"/>
      <c r="U837" s="18"/>
      <c r="V837" s="18"/>
      <c r="W837" s="18"/>
      <c r="X837" s="196"/>
      <c r="Y837" s="196"/>
      <c r="Z837" s="17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</row>
    <row r="838" spans="13:36" ht="24.95" customHeight="1">
      <c r="M838" s="195"/>
      <c r="N838" s="949"/>
      <c r="U838" s="18"/>
      <c r="V838" s="18"/>
      <c r="W838" s="18"/>
      <c r="X838" s="196"/>
      <c r="Y838" s="196"/>
      <c r="Z838" s="17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</row>
    <row r="839" spans="13:36" ht="24.95" customHeight="1">
      <c r="M839" s="195"/>
      <c r="N839" s="949"/>
      <c r="U839" s="18"/>
      <c r="V839" s="18"/>
      <c r="W839" s="18"/>
      <c r="X839" s="196"/>
      <c r="Y839" s="196"/>
      <c r="Z839" s="17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</row>
    <row r="840" spans="13:36" ht="24.95" customHeight="1">
      <c r="M840" s="195"/>
      <c r="N840" s="949"/>
      <c r="U840" s="18"/>
      <c r="V840" s="18"/>
      <c r="W840" s="18"/>
      <c r="X840" s="196"/>
      <c r="Y840" s="196"/>
      <c r="Z840" s="17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</row>
    <row r="841" spans="13:36" ht="24.95" customHeight="1">
      <c r="M841" s="195"/>
      <c r="N841" s="949"/>
      <c r="U841" s="18"/>
      <c r="V841" s="18"/>
      <c r="W841" s="18"/>
      <c r="X841" s="196"/>
      <c r="Y841" s="196"/>
      <c r="Z841" s="17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</row>
    <row r="842" spans="13:36" ht="24.95" customHeight="1">
      <c r="M842" s="195"/>
      <c r="N842" s="949"/>
      <c r="U842" s="18"/>
      <c r="V842" s="18"/>
      <c r="W842" s="18"/>
      <c r="X842" s="196"/>
      <c r="Y842" s="196"/>
      <c r="Z842" s="17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</row>
    <row r="843" spans="13:36" ht="24.95" customHeight="1">
      <c r="M843" s="195"/>
      <c r="N843" s="949"/>
      <c r="U843" s="18"/>
      <c r="V843" s="18"/>
      <c r="W843" s="18"/>
      <c r="X843" s="196"/>
      <c r="Y843" s="196"/>
      <c r="Z843" s="17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</row>
    <row r="844" spans="13:36" ht="24.95" customHeight="1">
      <c r="M844" s="195"/>
      <c r="N844" s="949"/>
      <c r="U844" s="18"/>
      <c r="V844" s="18"/>
      <c r="W844" s="18"/>
      <c r="X844" s="196"/>
      <c r="Y844" s="196"/>
      <c r="Z844" s="17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</row>
    <row r="845" spans="13:36" ht="24.95" customHeight="1">
      <c r="M845" s="195"/>
      <c r="N845" s="949"/>
      <c r="U845" s="18"/>
      <c r="V845" s="18"/>
      <c r="W845" s="18"/>
      <c r="X845" s="196"/>
      <c r="Y845" s="196"/>
      <c r="Z845" s="178"/>
      <c r="AA845" s="18"/>
      <c r="AB845" s="18"/>
      <c r="AC845" s="18"/>
      <c r="AD845" s="18"/>
      <c r="AE845" s="18"/>
      <c r="AF845" s="18"/>
      <c r="AG845" s="18"/>
      <c r="AH845" s="18"/>
      <c r="AI845" s="18"/>
      <c r="AJ845" s="18"/>
    </row>
    <row r="846" spans="13:36" ht="24.95" customHeight="1">
      <c r="M846" s="195"/>
      <c r="N846" s="949"/>
      <c r="U846" s="18"/>
      <c r="V846" s="18"/>
      <c r="W846" s="18"/>
      <c r="X846" s="196"/>
      <c r="Y846" s="196"/>
      <c r="Z846" s="17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</row>
    <row r="847" spans="13:36" ht="24.95" customHeight="1">
      <c r="M847" s="195"/>
      <c r="N847" s="949"/>
      <c r="U847" s="18"/>
      <c r="V847" s="18"/>
      <c r="W847" s="18"/>
      <c r="X847" s="196"/>
      <c r="Y847" s="196"/>
      <c r="Z847" s="17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</row>
    <row r="848" spans="13:36" ht="24.95" customHeight="1">
      <c r="M848" s="195"/>
      <c r="N848" s="949"/>
      <c r="U848" s="18"/>
      <c r="V848" s="18"/>
      <c r="W848" s="18"/>
      <c r="X848" s="196"/>
      <c r="Y848" s="196"/>
      <c r="Z848" s="17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</row>
    <row r="849" spans="13:36" ht="24.95" customHeight="1">
      <c r="M849" s="195"/>
      <c r="N849" s="949"/>
      <c r="U849" s="18"/>
      <c r="V849" s="18"/>
      <c r="W849" s="18"/>
      <c r="X849" s="196"/>
      <c r="Y849" s="196"/>
      <c r="Z849" s="17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</row>
    <row r="850" spans="13:36" ht="24.95" customHeight="1">
      <c r="M850" s="195"/>
      <c r="N850" s="949"/>
      <c r="U850" s="18"/>
      <c r="V850" s="18"/>
      <c r="W850" s="18"/>
      <c r="X850" s="196"/>
      <c r="Y850" s="196"/>
      <c r="Z850" s="17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</row>
    <row r="851" spans="13:36" ht="24.95" customHeight="1">
      <c r="M851" s="195"/>
      <c r="N851" s="949"/>
      <c r="U851" s="18"/>
      <c r="V851" s="18"/>
      <c r="W851" s="18"/>
      <c r="X851" s="196"/>
      <c r="Y851" s="196"/>
      <c r="Z851" s="17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</row>
    <row r="852" spans="13:36" ht="24.95" customHeight="1">
      <c r="M852" s="195"/>
      <c r="N852" s="949"/>
      <c r="U852" s="18"/>
      <c r="V852" s="18"/>
      <c r="W852" s="18"/>
      <c r="X852" s="196"/>
      <c r="Y852" s="196"/>
      <c r="Z852" s="178"/>
      <c r="AA852" s="18"/>
      <c r="AB852" s="18"/>
      <c r="AC852" s="18"/>
      <c r="AD852" s="18"/>
      <c r="AE852" s="18"/>
      <c r="AF852" s="18"/>
      <c r="AG852" s="18"/>
      <c r="AH852" s="18"/>
      <c r="AI852" s="18"/>
      <c r="AJ852" s="18"/>
    </row>
    <row r="853" spans="13:36" ht="24.95" customHeight="1">
      <c r="M853" s="195"/>
      <c r="N853" s="949"/>
      <c r="U853" s="18"/>
      <c r="V853" s="18"/>
      <c r="W853" s="18"/>
      <c r="X853" s="196"/>
      <c r="Y853" s="196"/>
      <c r="Z853" s="17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</row>
    <row r="854" spans="13:36" ht="24.95" customHeight="1">
      <c r="M854" s="195"/>
      <c r="N854" s="949"/>
      <c r="U854" s="18"/>
      <c r="V854" s="18"/>
      <c r="W854" s="18"/>
      <c r="X854" s="196"/>
      <c r="Y854" s="196"/>
      <c r="Z854" s="17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</row>
    <row r="855" spans="13:36" ht="24.95" customHeight="1">
      <c r="M855" s="195"/>
      <c r="N855" s="949"/>
      <c r="U855" s="18"/>
      <c r="V855" s="18"/>
      <c r="W855" s="18"/>
      <c r="X855" s="196"/>
      <c r="Y855" s="196"/>
      <c r="Z855" s="178"/>
      <c r="AA855" s="18"/>
      <c r="AB855" s="18"/>
      <c r="AC855" s="18"/>
      <c r="AD855" s="18"/>
      <c r="AE855" s="18"/>
      <c r="AF855" s="18"/>
      <c r="AG855" s="18"/>
      <c r="AH855" s="18"/>
      <c r="AI855" s="18"/>
      <c r="AJ855" s="18"/>
    </row>
    <row r="856" spans="13:36" ht="24.95" customHeight="1">
      <c r="M856" s="195"/>
      <c r="N856" s="949"/>
      <c r="U856" s="18"/>
      <c r="V856" s="18"/>
      <c r="W856" s="18"/>
      <c r="X856" s="196"/>
      <c r="Y856" s="196"/>
      <c r="Z856" s="17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</row>
    <row r="857" spans="13:36" ht="24.95" customHeight="1">
      <c r="M857" s="195"/>
      <c r="N857" s="949"/>
      <c r="U857" s="18"/>
      <c r="V857" s="18"/>
      <c r="W857" s="18"/>
      <c r="X857" s="196"/>
      <c r="Y857" s="196"/>
      <c r="Z857" s="178"/>
      <c r="AA857" s="18"/>
      <c r="AB857" s="18"/>
      <c r="AC857" s="18"/>
      <c r="AD857" s="18"/>
      <c r="AE857" s="18"/>
      <c r="AF857" s="18"/>
      <c r="AG857" s="18"/>
      <c r="AH857" s="18"/>
      <c r="AI857" s="18"/>
      <c r="AJ857" s="18"/>
    </row>
    <row r="858" spans="13:36" ht="24.95" customHeight="1">
      <c r="M858" s="195"/>
      <c r="N858" s="949"/>
      <c r="U858" s="18"/>
      <c r="V858" s="18"/>
      <c r="W858" s="18"/>
      <c r="X858" s="196"/>
      <c r="Y858" s="196"/>
      <c r="Z858" s="17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</row>
    <row r="859" spans="13:36" ht="24.95" customHeight="1">
      <c r="M859" s="195"/>
      <c r="N859" s="949"/>
      <c r="U859" s="18"/>
      <c r="V859" s="18"/>
      <c r="W859" s="18"/>
      <c r="X859" s="196"/>
      <c r="Y859" s="196"/>
      <c r="Z859" s="17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</row>
    <row r="860" spans="13:36" ht="24.95" customHeight="1">
      <c r="M860" s="195"/>
      <c r="N860" s="949"/>
      <c r="U860" s="18"/>
      <c r="V860" s="18"/>
      <c r="W860" s="18"/>
      <c r="X860" s="196"/>
      <c r="Y860" s="196"/>
      <c r="Z860" s="17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</row>
    <row r="861" spans="13:36" ht="24.95" customHeight="1">
      <c r="M861" s="195"/>
      <c r="N861" s="949"/>
      <c r="U861" s="18"/>
      <c r="V861" s="18"/>
      <c r="W861" s="18"/>
      <c r="X861" s="196"/>
      <c r="Y861" s="196"/>
      <c r="Z861" s="178"/>
      <c r="AA861" s="18"/>
      <c r="AB861" s="18"/>
      <c r="AC861" s="18"/>
      <c r="AD861" s="18"/>
      <c r="AE861" s="18"/>
      <c r="AF861" s="18"/>
      <c r="AG861" s="18"/>
      <c r="AH861" s="18"/>
      <c r="AI861" s="18"/>
      <c r="AJ861" s="18"/>
    </row>
    <row r="862" spans="13:36" ht="24.95" customHeight="1">
      <c r="M862" s="195"/>
      <c r="N862" s="949"/>
      <c r="U862" s="18"/>
      <c r="V862" s="18"/>
      <c r="W862" s="18"/>
      <c r="X862" s="196"/>
      <c r="Y862" s="196"/>
      <c r="Z862" s="17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</row>
    <row r="863" spans="13:36" ht="24.95" customHeight="1">
      <c r="M863" s="195"/>
      <c r="N863" s="949"/>
      <c r="U863" s="18"/>
      <c r="V863" s="18"/>
      <c r="W863" s="18"/>
      <c r="X863" s="196"/>
      <c r="Y863" s="196"/>
      <c r="Z863" s="17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</row>
    <row r="864" spans="13:36" ht="24.95" customHeight="1">
      <c r="M864" s="195"/>
      <c r="N864" s="949"/>
      <c r="U864" s="18"/>
      <c r="V864" s="18"/>
      <c r="W864" s="18"/>
      <c r="X864" s="196"/>
      <c r="Y864" s="196"/>
      <c r="Z864" s="17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</row>
    <row r="865" spans="13:36" ht="24.95" customHeight="1">
      <c r="M865" s="195"/>
      <c r="N865" s="949"/>
      <c r="U865" s="18"/>
      <c r="V865" s="18"/>
      <c r="W865" s="18"/>
      <c r="X865" s="196"/>
      <c r="Y865" s="196"/>
      <c r="Z865" s="17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</row>
    <row r="866" spans="13:36" ht="24.95" customHeight="1">
      <c r="M866" s="195"/>
      <c r="N866" s="949"/>
      <c r="U866" s="18"/>
      <c r="V866" s="18"/>
      <c r="W866" s="18"/>
      <c r="X866" s="196"/>
      <c r="Y866" s="196"/>
      <c r="Z866" s="17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</row>
    <row r="867" spans="13:36" ht="24.95" customHeight="1">
      <c r="M867" s="195"/>
      <c r="N867" s="949"/>
      <c r="U867" s="18"/>
      <c r="V867" s="18"/>
      <c r="W867" s="18"/>
      <c r="X867" s="196"/>
      <c r="Y867" s="196"/>
      <c r="Z867" s="17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</row>
    <row r="868" spans="13:36" ht="24.95" customHeight="1">
      <c r="M868" s="195"/>
      <c r="N868" s="949"/>
      <c r="U868" s="18"/>
      <c r="V868" s="18"/>
      <c r="W868" s="18"/>
      <c r="X868" s="196"/>
      <c r="Y868" s="196"/>
      <c r="Z868" s="17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</row>
    <row r="869" spans="13:36" ht="24.95" customHeight="1">
      <c r="M869" s="195"/>
      <c r="N869" s="949"/>
      <c r="U869" s="18"/>
      <c r="V869" s="18"/>
      <c r="W869" s="18"/>
      <c r="X869" s="196"/>
      <c r="Y869" s="196"/>
      <c r="Z869" s="17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</row>
    <row r="870" spans="13:36" ht="24.95" customHeight="1">
      <c r="M870" s="195"/>
      <c r="N870" s="949"/>
      <c r="U870" s="18"/>
      <c r="V870" s="18"/>
      <c r="W870" s="18"/>
      <c r="X870" s="196"/>
      <c r="Y870" s="196"/>
      <c r="Z870" s="17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</row>
    <row r="871" spans="13:36" ht="24.95" customHeight="1">
      <c r="M871" s="195"/>
      <c r="N871" s="949"/>
      <c r="U871" s="18"/>
      <c r="V871" s="18"/>
      <c r="W871" s="18"/>
      <c r="X871" s="196"/>
      <c r="Y871" s="196"/>
      <c r="Z871" s="17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</row>
    <row r="872" spans="13:36" ht="24.95" customHeight="1">
      <c r="M872" s="195"/>
      <c r="N872" s="949"/>
      <c r="U872" s="18"/>
      <c r="V872" s="18"/>
      <c r="W872" s="18"/>
      <c r="X872" s="196"/>
      <c r="Y872" s="196"/>
      <c r="Z872" s="17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</row>
    <row r="873" spans="13:36" ht="24.95" customHeight="1">
      <c r="M873" s="195"/>
      <c r="N873" s="949"/>
      <c r="U873" s="18"/>
      <c r="V873" s="18"/>
      <c r="W873" s="18"/>
      <c r="X873" s="196"/>
      <c r="Y873" s="196"/>
      <c r="Z873" s="17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</row>
    <row r="874" spans="13:36" ht="24.95" customHeight="1">
      <c r="M874" s="195"/>
      <c r="N874" s="949"/>
      <c r="U874" s="18"/>
      <c r="V874" s="18"/>
      <c r="W874" s="18"/>
      <c r="X874" s="196"/>
      <c r="Y874" s="196"/>
      <c r="Z874" s="17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</row>
    <row r="875" spans="13:36" ht="24.95" customHeight="1">
      <c r="M875" s="195"/>
      <c r="N875" s="949"/>
      <c r="U875" s="18"/>
      <c r="V875" s="18"/>
      <c r="W875" s="18"/>
      <c r="X875" s="196"/>
      <c r="Y875" s="196"/>
      <c r="Z875" s="17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</row>
    <row r="876" spans="13:36" ht="24.95" customHeight="1">
      <c r="M876" s="195"/>
      <c r="N876" s="949"/>
      <c r="U876" s="18"/>
      <c r="V876" s="18"/>
      <c r="W876" s="18"/>
      <c r="X876" s="196"/>
      <c r="Y876" s="196"/>
      <c r="Z876" s="17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</row>
    <row r="877" spans="13:36" ht="24.95" customHeight="1">
      <c r="M877" s="195"/>
      <c r="N877" s="949"/>
      <c r="U877" s="18"/>
      <c r="V877" s="18"/>
      <c r="W877" s="18"/>
      <c r="X877" s="196"/>
      <c r="Y877" s="196"/>
      <c r="Z877" s="17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</row>
    <row r="878" spans="13:36" ht="24.95" customHeight="1">
      <c r="M878" s="195"/>
      <c r="N878" s="949"/>
      <c r="U878" s="18"/>
      <c r="V878" s="18"/>
      <c r="W878" s="18"/>
      <c r="X878" s="196"/>
      <c r="Y878" s="196"/>
      <c r="Z878" s="17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</row>
    <row r="879" spans="13:36" ht="24.95" customHeight="1">
      <c r="M879" s="195"/>
      <c r="N879" s="949"/>
      <c r="U879" s="18"/>
      <c r="V879" s="18"/>
      <c r="W879" s="18"/>
      <c r="X879" s="196"/>
      <c r="Y879" s="196"/>
      <c r="Z879" s="17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</row>
    <row r="880" spans="13:36" ht="24.95" customHeight="1">
      <c r="M880" s="195"/>
      <c r="N880" s="949"/>
      <c r="U880" s="18"/>
      <c r="V880" s="18"/>
      <c r="W880" s="18"/>
      <c r="X880" s="196"/>
      <c r="Y880" s="196"/>
      <c r="Z880" s="17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</row>
    <row r="881" spans="13:36" ht="24.95" customHeight="1">
      <c r="M881" s="195"/>
      <c r="N881" s="949"/>
      <c r="U881" s="18"/>
      <c r="V881" s="18"/>
      <c r="W881" s="18"/>
      <c r="X881" s="196"/>
      <c r="Y881" s="196"/>
      <c r="Z881" s="17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</row>
    <row r="882" spans="13:36" ht="24.95" customHeight="1">
      <c r="M882" s="195"/>
      <c r="N882" s="949"/>
      <c r="U882" s="18"/>
      <c r="V882" s="18"/>
      <c r="W882" s="18"/>
      <c r="X882" s="196"/>
      <c r="Y882" s="196"/>
      <c r="Z882" s="17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</row>
    <row r="883" spans="13:36" ht="24.95" customHeight="1">
      <c r="M883" s="195"/>
      <c r="N883" s="949"/>
      <c r="U883" s="18"/>
      <c r="V883" s="18"/>
      <c r="W883" s="18"/>
      <c r="X883" s="196"/>
      <c r="Y883" s="196"/>
      <c r="Z883" s="17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</row>
    <row r="884" spans="13:36" ht="24.95" customHeight="1">
      <c r="M884" s="195"/>
      <c r="N884" s="949"/>
      <c r="U884" s="18"/>
      <c r="V884" s="18"/>
      <c r="W884" s="18"/>
      <c r="X884" s="196"/>
      <c r="Y884" s="196"/>
      <c r="Z884" s="17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</row>
    <row r="885" spans="13:36" ht="24.95" customHeight="1">
      <c r="M885" s="195"/>
      <c r="N885" s="949"/>
      <c r="U885" s="18"/>
      <c r="V885" s="18"/>
      <c r="W885" s="18"/>
      <c r="X885" s="196"/>
      <c r="Y885" s="196"/>
      <c r="Z885" s="17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</row>
    <row r="886" spans="13:36" ht="24.95" customHeight="1">
      <c r="M886" s="195"/>
      <c r="N886" s="949"/>
      <c r="U886" s="18"/>
      <c r="V886" s="18"/>
      <c r="W886" s="18"/>
      <c r="X886" s="196"/>
      <c r="Y886" s="196"/>
      <c r="Z886" s="17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</row>
    <row r="887" spans="13:36" ht="24.95" customHeight="1">
      <c r="M887" s="195"/>
      <c r="N887" s="949"/>
      <c r="U887" s="18"/>
      <c r="V887" s="18"/>
      <c r="W887" s="18"/>
      <c r="X887" s="196"/>
      <c r="Y887" s="196"/>
      <c r="Z887" s="17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</row>
    <row r="888" spans="13:36" ht="24.95" customHeight="1">
      <c r="M888" s="195"/>
      <c r="N888" s="949"/>
      <c r="U888" s="18"/>
      <c r="V888" s="18"/>
      <c r="W888" s="18"/>
      <c r="X888" s="196"/>
      <c r="Y888" s="196"/>
      <c r="Z888" s="17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</row>
    <row r="889" spans="13:36" ht="24.95" customHeight="1">
      <c r="M889" s="195"/>
      <c r="N889" s="949"/>
      <c r="U889" s="18"/>
      <c r="V889" s="18"/>
      <c r="W889" s="18"/>
      <c r="X889" s="196"/>
      <c r="Y889" s="196"/>
      <c r="Z889" s="17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</row>
    <row r="890" spans="13:36" ht="24.95" customHeight="1">
      <c r="M890" s="195"/>
      <c r="N890" s="949"/>
      <c r="U890" s="18"/>
      <c r="V890" s="18"/>
      <c r="W890" s="18"/>
      <c r="X890" s="196"/>
      <c r="Y890" s="196"/>
      <c r="Z890" s="17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</row>
    <row r="891" spans="13:36" ht="24.95" customHeight="1">
      <c r="M891" s="195"/>
      <c r="N891" s="949"/>
      <c r="U891" s="18"/>
      <c r="V891" s="18"/>
      <c r="W891" s="18"/>
      <c r="X891" s="196"/>
      <c r="Y891" s="196"/>
      <c r="Z891" s="17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</row>
    <row r="892" spans="13:36" ht="24.95" customHeight="1">
      <c r="M892" s="195"/>
      <c r="N892" s="949"/>
      <c r="U892" s="18"/>
      <c r="V892" s="18"/>
      <c r="W892" s="18"/>
      <c r="X892" s="196"/>
      <c r="Y892" s="196"/>
      <c r="Z892" s="17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</row>
    <row r="893" spans="13:36" ht="24.95" customHeight="1">
      <c r="M893" s="195"/>
      <c r="N893" s="949"/>
      <c r="U893" s="18"/>
      <c r="V893" s="18"/>
      <c r="W893" s="18"/>
      <c r="X893" s="196"/>
      <c r="Y893" s="196"/>
      <c r="Z893" s="17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</row>
    <row r="894" spans="13:36" ht="24.95" customHeight="1">
      <c r="M894" s="195"/>
      <c r="N894" s="949"/>
      <c r="U894" s="18"/>
      <c r="V894" s="18"/>
      <c r="W894" s="18"/>
      <c r="X894" s="196"/>
      <c r="Y894" s="196"/>
      <c r="Z894" s="17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</row>
    <row r="895" spans="13:36" ht="24.95" customHeight="1">
      <c r="M895" s="195"/>
      <c r="N895" s="949"/>
      <c r="U895" s="18"/>
      <c r="V895" s="18"/>
      <c r="W895" s="18"/>
      <c r="X895" s="196"/>
      <c r="Y895" s="196"/>
      <c r="Z895" s="17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</row>
    <row r="896" spans="13:36" ht="24.95" customHeight="1">
      <c r="M896" s="195"/>
      <c r="N896" s="949"/>
      <c r="U896" s="18"/>
      <c r="V896" s="18"/>
      <c r="W896" s="18"/>
      <c r="X896" s="196"/>
      <c r="Y896" s="196"/>
      <c r="Z896" s="17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</row>
    <row r="897" spans="13:36" ht="24.95" customHeight="1">
      <c r="M897" s="195"/>
      <c r="N897" s="949"/>
      <c r="U897" s="18"/>
      <c r="V897" s="18"/>
      <c r="W897" s="18"/>
      <c r="X897" s="196"/>
      <c r="Y897" s="196"/>
      <c r="Z897" s="17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</row>
    <row r="898" spans="13:36" ht="24.95" customHeight="1">
      <c r="M898" s="195"/>
      <c r="N898" s="949"/>
      <c r="U898" s="18"/>
      <c r="V898" s="18"/>
      <c r="W898" s="18"/>
      <c r="X898" s="196"/>
      <c r="Y898" s="196"/>
      <c r="Z898" s="17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</row>
    <row r="899" spans="13:36" ht="24.95" customHeight="1">
      <c r="M899" s="195"/>
      <c r="N899" s="949"/>
      <c r="U899" s="18"/>
      <c r="V899" s="18"/>
      <c r="W899" s="18"/>
      <c r="X899" s="196"/>
      <c r="Y899" s="196"/>
      <c r="Z899" s="17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</row>
    <row r="900" spans="13:36" ht="24.95" customHeight="1">
      <c r="M900" s="195"/>
      <c r="N900" s="949"/>
      <c r="U900" s="18"/>
      <c r="V900" s="18"/>
      <c r="W900" s="18"/>
      <c r="X900" s="196"/>
      <c r="Y900" s="196"/>
      <c r="Z900" s="17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</row>
    <row r="901" spans="13:36" ht="24.95" customHeight="1">
      <c r="M901" s="195"/>
      <c r="N901" s="949"/>
      <c r="U901" s="18"/>
      <c r="V901" s="18"/>
      <c r="W901" s="18"/>
      <c r="X901" s="196"/>
      <c r="Y901" s="196"/>
      <c r="Z901" s="17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</row>
    <row r="902" spans="13:36" ht="24.95" customHeight="1">
      <c r="M902" s="195"/>
      <c r="N902" s="949"/>
      <c r="U902" s="18"/>
      <c r="V902" s="18"/>
      <c r="W902" s="18"/>
      <c r="X902" s="196"/>
      <c r="Y902" s="196"/>
      <c r="Z902" s="17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</row>
    <row r="903" spans="13:36" ht="24.95" customHeight="1">
      <c r="M903" s="195"/>
      <c r="N903" s="949"/>
      <c r="U903" s="18"/>
      <c r="V903" s="18"/>
      <c r="W903" s="18"/>
      <c r="X903" s="196"/>
      <c r="Y903" s="196"/>
      <c r="Z903" s="17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</row>
    <row r="904" spans="13:36" ht="24.95" customHeight="1">
      <c r="M904" s="195"/>
      <c r="N904" s="949"/>
      <c r="U904" s="18"/>
      <c r="V904" s="18"/>
      <c r="W904" s="18"/>
      <c r="X904" s="196"/>
      <c r="Y904" s="196"/>
      <c r="Z904" s="17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</row>
    <row r="905" spans="13:36" ht="24.95" customHeight="1">
      <c r="M905" s="195"/>
      <c r="N905" s="949"/>
      <c r="U905" s="18"/>
      <c r="V905" s="18"/>
      <c r="W905" s="18"/>
      <c r="X905" s="196"/>
      <c r="Y905" s="196"/>
      <c r="Z905" s="17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</row>
    <row r="906" spans="13:36" ht="24.95" customHeight="1">
      <c r="M906" s="195"/>
      <c r="N906" s="949"/>
      <c r="U906" s="18"/>
      <c r="V906" s="18"/>
      <c r="W906" s="18"/>
      <c r="X906" s="196"/>
      <c r="Y906" s="196"/>
      <c r="Z906" s="17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</row>
    <row r="907" spans="13:36" ht="24.95" customHeight="1">
      <c r="M907" s="195"/>
      <c r="N907" s="949"/>
      <c r="U907" s="18"/>
      <c r="V907" s="18"/>
      <c r="W907" s="18"/>
      <c r="X907" s="196"/>
      <c r="Y907" s="196"/>
      <c r="Z907" s="17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</row>
    <row r="908" spans="13:36" ht="24.95" customHeight="1">
      <c r="M908" s="195"/>
      <c r="N908" s="949"/>
      <c r="U908" s="18"/>
      <c r="V908" s="18"/>
      <c r="W908" s="18"/>
      <c r="X908" s="196"/>
      <c r="Y908" s="196"/>
      <c r="Z908" s="17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</row>
    <row r="909" spans="13:36" ht="24.95" customHeight="1">
      <c r="M909" s="195"/>
      <c r="N909" s="949"/>
      <c r="U909" s="18"/>
      <c r="V909" s="18"/>
      <c r="W909" s="18"/>
      <c r="X909" s="196"/>
      <c r="Y909" s="196"/>
      <c r="Z909" s="17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</row>
    <row r="910" spans="13:36" ht="24.95" customHeight="1">
      <c r="M910" s="195"/>
      <c r="N910" s="949"/>
      <c r="U910" s="18"/>
      <c r="V910" s="18"/>
      <c r="W910" s="18"/>
      <c r="X910" s="196"/>
      <c r="Y910" s="196"/>
      <c r="Z910" s="17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</row>
    <row r="911" spans="13:36" ht="24.95" customHeight="1">
      <c r="M911" s="195"/>
      <c r="N911" s="949"/>
      <c r="U911" s="18"/>
      <c r="V911" s="18"/>
      <c r="W911" s="18"/>
      <c r="X911" s="196"/>
      <c r="Y911" s="196"/>
      <c r="Z911" s="17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</row>
    <row r="912" spans="13:36" ht="24.95" customHeight="1">
      <c r="M912" s="195"/>
      <c r="N912" s="949"/>
      <c r="U912" s="18"/>
      <c r="V912" s="18"/>
      <c r="W912" s="18"/>
      <c r="X912" s="196"/>
      <c r="Y912" s="196"/>
      <c r="Z912" s="17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</row>
    <row r="913" spans="13:36" ht="24.95" customHeight="1">
      <c r="M913" s="195"/>
      <c r="N913" s="949"/>
      <c r="U913" s="18"/>
      <c r="V913" s="18"/>
      <c r="W913" s="18"/>
      <c r="X913" s="196"/>
      <c r="Y913" s="196"/>
      <c r="Z913" s="17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</row>
    <row r="914" spans="13:36" ht="24.95" customHeight="1">
      <c r="M914" s="195"/>
      <c r="N914" s="949"/>
      <c r="U914" s="18"/>
      <c r="V914" s="18"/>
      <c r="W914" s="18"/>
      <c r="X914" s="196"/>
      <c r="Y914" s="196"/>
      <c r="Z914" s="17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</row>
    <row r="915" spans="13:36" ht="24.95" customHeight="1">
      <c r="M915" s="195"/>
      <c r="N915" s="949"/>
      <c r="U915" s="18"/>
      <c r="V915" s="18"/>
      <c r="W915" s="18"/>
      <c r="X915" s="196"/>
      <c r="Y915" s="196"/>
      <c r="Z915" s="17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</row>
    <row r="916" spans="13:36" ht="24.95" customHeight="1">
      <c r="M916" s="195"/>
      <c r="N916" s="949"/>
      <c r="U916" s="18"/>
      <c r="V916" s="18"/>
      <c r="W916" s="18"/>
      <c r="X916" s="196"/>
      <c r="Y916" s="196"/>
      <c r="Z916" s="17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</row>
    <row r="917" spans="13:36" ht="24.95" customHeight="1">
      <c r="M917" s="195"/>
      <c r="N917" s="949"/>
      <c r="U917" s="18"/>
      <c r="V917" s="18"/>
      <c r="W917" s="18"/>
      <c r="X917" s="196"/>
      <c r="Y917" s="196"/>
      <c r="Z917" s="17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</row>
    <row r="918" spans="13:36" ht="24.95" customHeight="1">
      <c r="M918" s="195"/>
      <c r="N918" s="949"/>
      <c r="U918" s="18"/>
      <c r="V918" s="18"/>
      <c r="W918" s="18"/>
      <c r="X918" s="196"/>
      <c r="Y918" s="196"/>
      <c r="Z918" s="17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</row>
    <row r="919" spans="13:36" ht="24.95" customHeight="1">
      <c r="M919" s="195"/>
      <c r="N919" s="949"/>
      <c r="U919" s="18"/>
      <c r="V919" s="18"/>
      <c r="W919" s="18"/>
      <c r="X919" s="196"/>
      <c r="Y919" s="196"/>
      <c r="Z919" s="17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</row>
    <row r="920" spans="13:36" ht="24.95" customHeight="1">
      <c r="M920" s="195"/>
      <c r="N920" s="949"/>
      <c r="U920" s="18"/>
      <c r="V920" s="18"/>
      <c r="W920" s="18"/>
      <c r="X920" s="196"/>
      <c r="Y920" s="196"/>
      <c r="Z920" s="17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</row>
    <row r="921" spans="13:36" ht="24.95" customHeight="1">
      <c r="M921" s="195"/>
      <c r="N921" s="949"/>
      <c r="U921" s="18"/>
      <c r="V921" s="18"/>
      <c r="W921" s="18"/>
      <c r="X921" s="196"/>
      <c r="Y921" s="196"/>
      <c r="Z921" s="17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</row>
    <row r="922" spans="13:36" ht="24.95" customHeight="1">
      <c r="M922" s="195"/>
      <c r="N922" s="949"/>
      <c r="U922" s="18"/>
      <c r="V922" s="18"/>
      <c r="W922" s="18"/>
      <c r="X922" s="196"/>
      <c r="Y922" s="196"/>
      <c r="Z922" s="17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</row>
    <row r="923" spans="13:36" ht="24.95" customHeight="1">
      <c r="M923" s="195"/>
      <c r="N923" s="949"/>
      <c r="U923" s="18"/>
      <c r="V923" s="18"/>
      <c r="W923" s="18"/>
      <c r="X923" s="196"/>
      <c r="Y923" s="196"/>
      <c r="Z923" s="17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</row>
    <row r="924" spans="13:36" ht="24.95" customHeight="1">
      <c r="M924" s="195"/>
      <c r="N924" s="949"/>
      <c r="U924" s="18"/>
      <c r="V924" s="18"/>
      <c r="W924" s="18"/>
      <c r="X924" s="196"/>
      <c r="Y924" s="196"/>
      <c r="Z924" s="17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</row>
    <row r="925" spans="13:36" ht="24.95" customHeight="1">
      <c r="M925" s="195"/>
      <c r="N925" s="949"/>
      <c r="U925" s="18"/>
      <c r="V925" s="18"/>
      <c r="W925" s="18"/>
      <c r="X925" s="196"/>
      <c r="Y925" s="196"/>
      <c r="Z925" s="17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</row>
    <row r="926" spans="13:36" ht="24.95" customHeight="1">
      <c r="M926" s="195"/>
      <c r="N926" s="949"/>
      <c r="U926" s="18"/>
      <c r="V926" s="18"/>
      <c r="W926" s="18"/>
      <c r="X926" s="196"/>
      <c r="Y926" s="196"/>
      <c r="Z926" s="17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</row>
    <row r="927" spans="13:36" ht="24.95" customHeight="1">
      <c r="M927" s="195"/>
      <c r="N927" s="949"/>
      <c r="U927" s="18"/>
      <c r="V927" s="18"/>
      <c r="W927" s="18"/>
      <c r="X927" s="196"/>
      <c r="Y927" s="196"/>
      <c r="Z927" s="17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</row>
    <row r="928" spans="13:36" ht="24.95" customHeight="1">
      <c r="M928" s="195"/>
      <c r="N928" s="949"/>
      <c r="U928" s="18"/>
      <c r="V928" s="18"/>
      <c r="W928" s="18"/>
      <c r="X928" s="196"/>
      <c r="Y928" s="196"/>
      <c r="Z928" s="17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</row>
    <row r="929" spans="13:36" ht="24.95" customHeight="1">
      <c r="M929" s="195"/>
      <c r="N929" s="949"/>
      <c r="U929" s="18"/>
      <c r="V929" s="18"/>
      <c r="W929" s="18"/>
      <c r="X929" s="196"/>
      <c r="Y929" s="196"/>
      <c r="Z929" s="17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</row>
    <row r="930" spans="13:36" ht="24.95" customHeight="1">
      <c r="M930" s="195"/>
      <c r="N930" s="949"/>
      <c r="U930" s="18"/>
      <c r="V930" s="18"/>
      <c r="W930" s="18"/>
      <c r="X930" s="196"/>
      <c r="Y930" s="196"/>
      <c r="Z930" s="17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</row>
    <row r="931" spans="13:36" ht="24.95" customHeight="1">
      <c r="M931" s="195"/>
      <c r="N931" s="949"/>
      <c r="U931" s="18"/>
      <c r="V931" s="18"/>
      <c r="W931" s="18"/>
      <c r="X931" s="196"/>
      <c r="Y931" s="196"/>
      <c r="Z931" s="17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</row>
    <row r="932" spans="13:36" ht="24.95" customHeight="1">
      <c r="M932" s="195"/>
      <c r="N932" s="949"/>
      <c r="U932" s="18"/>
      <c r="V932" s="18"/>
      <c r="W932" s="18"/>
      <c r="X932" s="196"/>
      <c r="Y932" s="196"/>
      <c r="Z932" s="17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</row>
    <row r="933" spans="13:36" ht="24.95" customHeight="1">
      <c r="M933" s="195"/>
      <c r="N933" s="949"/>
      <c r="U933" s="18"/>
      <c r="V933" s="18"/>
      <c r="W933" s="18"/>
      <c r="X933" s="196"/>
      <c r="Y933" s="196"/>
      <c r="Z933" s="17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</row>
    <row r="934" spans="13:36" ht="24.95" customHeight="1">
      <c r="M934" s="195"/>
      <c r="N934" s="949"/>
      <c r="U934" s="18"/>
      <c r="V934" s="18"/>
      <c r="W934" s="18"/>
      <c r="X934" s="196"/>
      <c r="Y934" s="196"/>
      <c r="Z934" s="17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</row>
    <row r="935" spans="13:36" ht="24.95" customHeight="1">
      <c r="M935" s="195"/>
      <c r="N935" s="949"/>
      <c r="U935" s="18"/>
      <c r="V935" s="18"/>
      <c r="W935" s="18"/>
      <c r="X935" s="196"/>
      <c r="Y935" s="196"/>
      <c r="Z935" s="17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</row>
    <row r="936" spans="13:36" ht="24.95" customHeight="1">
      <c r="M936" s="195"/>
      <c r="N936" s="949"/>
      <c r="U936" s="18"/>
      <c r="V936" s="18"/>
      <c r="W936" s="18"/>
      <c r="X936" s="196"/>
      <c r="Y936" s="196"/>
      <c r="Z936" s="17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</row>
    <row r="937" spans="13:36" ht="24.95" customHeight="1">
      <c r="M937" s="195"/>
      <c r="N937" s="949"/>
      <c r="U937" s="18"/>
      <c r="V937" s="18"/>
      <c r="W937" s="18"/>
      <c r="X937" s="196"/>
      <c r="Y937" s="196"/>
      <c r="Z937" s="17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</row>
    <row r="938" spans="13:36" ht="24.95" customHeight="1">
      <c r="M938" s="195"/>
      <c r="N938" s="949"/>
      <c r="U938" s="18"/>
      <c r="V938" s="18"/>
      <c r="W938" s="18"/>
      <c r="X938" s="196"/>
      <c r="Y938" s="196"/>
      <c r="Z938" s="17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</row>
    <row r="939" spans="13:36" ht="24.95" customHeight="1">
      <c r="M939" s="195"/>
      <c r="N939" s="949"/>
      <c r="U939" s="18"/>
      <c r="V939" s="18"/>
      <c r="W939" s="18"/>
      <c r="X939" s="196"/>
      <c r="Y939" s="196"/>
      <c r="Z939" s="17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</row>
    <row r="940" spans="13:36" ht="24.95" customHeight="1">
      <c r="M940" s="195"/>
      <c r="N940" s="949"/>
      <c r="U940" s="18"/>
      <c r="V940" s="18"/>
      <c r="W940" s="18"/>
      <c r="X940" s="196"/>
      <c r="Y940" s="196"/>
      <c r="Z940" s="17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</row>
    <row r="941" spans="13:36" ht="24.95" customHeight="1">
      <c r="M941" s="195"/>
      <c r="N941" s="949"/>
      <c r="U941" s="18"/>
      <c r="V941" s="18"/>
      <c r="W941" s="18"/>
      <c r="X941" s="196"/>
      <c r="Y941" s="196"/>
      <c r="Z941" s="17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</row>
    <row r="942" spans="13:36" ht="24.95" customHeight="1">
      <c r="M942" s="195"/>
      <c r="N942" s="949"/>
      <c r="U942" s="18"/>
      <c r="V942" s="18"/>
      <c r="W942" s="18"/>
      <c r="X942" s="196"/>
      <c r="Y942" s="196"/>
      <c r="Z942" s="17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</row>
    <row r="943" spans="13:36" ht="24.95" customHeight="1">
      <c r="M943" s="195"/>
      <c r="N943" s="949"/>
      <c r="U943" s="18"/>
      <c r="V943" s="18"/>
      <c r="W943" s="18"/>
      <c r="X943" s="196"/>
      <c r="Y943" s="196"/>
      <c r="Z943" s="17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</row>
    <row r="944" spans="13:36" ht="24.95" customHeight="1">
      <c r="M944" s="195"/>
      <c r="N944" s="949"/>
      <c r="U944" s="18"/>
      <c r="V944" s="18"/>
      <c r="W944" s="18"/>
      <c r="X944" s="196"/>
      <c r="Y944" s="196"/>
      <c r="Z944" s="17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</row>
    <row r="945" spans="13:36" ht="24.95" customHeight="1">
      <c r="M945" s="195"/>
      <c r="N945" s="949"/>
      <c r="U945" s="18"/>
      <c r="V945" s="18"/>
      <c r="W945" s="18"/>
      <c r="X945" s="196"/>
      <c r="Y945" s="196"/>
      <c r="Z945" s="17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</row>
    <row r="946" spans="13:36" ht="24.95" customHeight="1">
      <c r="M946" s="195"/>
      <c r="N946" s="949"/>
      <c r="U946" s="18"/>
      <c r="V946" s="18"/>
      <c r="W946" s="18"/>
      <c r="X946" s="196"/>
      <c r="Y946" s="196"/>
      <c r="Z946" s="17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</row>
    <row r="947" spans="13:36" ht="24.95" customHeight="1">
      <c r="M947" s="195"/>
      <c r="N947" s="949"/>
      <c r="U947" s="18"/>
      <c r="V947" s="18"/>
      <c r="W947" s="18"/>
      <c r="X947" s="196"/>
      <c r="Y947" s="196"/>
      <c r="Z947" s="17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</row>
    <row r="948" spans="13:36" ht="24.95" customHeight="1">
      <c r="M948" s="195"/>
      <c r="N948" s="949"/>
      <c r="U948" s="18"/>
      <c r="V948" s="18"/>
      <c r="W948" s="18"/>
      <c r="X948" s="196"/>
      <c r="Y948" s="196"/>
      <c r="Z948" s="17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</row>
    <row r="949" spans="13:36" ht="24.95" customHeight="1">
      <c r="M949" s="195"/>
      <c r="N949" s="949"/>
      <c r="U949" s="18"/>
      <c r="V949" s="18"/>
      <c r="W949" s="18"/>
      <c r="X949" s="196"/>
      <c r="Y949" s="196"/>
      <c r="Z949" s="17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</row>
    <row r="950" spans="13:36" ht="24.95" customHeight="1">
      <c r="M950" s="195"/>
      <c r="N950" s="949"/>
      <c r="U950" s="18"/>
      <c r="V950" s="18"/>
      <c r="W950" s="18"/>
      <c r="X950" s="196"/>
      <c r="Y950" s="196"/>
      <c r="Z950" s="17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</row>
    <row r="951" spans="13:36" ht="24.95" customHeight="1">
      <c r="M951" s="195"/>
      <c r="N951" s="949"/>
      <c r="U951" s="18"/>
      <c r="V951" s="18"/>
      <c r="W951" s="18"/>
      <c r="X951" s="196"/>
      <c r="Y951" s="196"/>
      <c r="Z951" s="17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</row>
    <row r="952" spans="13:36" ht="24.95" customHeight="1">
      <c r="M952" s="195"/>
      <c r="N952" s="949"/>
      <c r="U952" s="18"/>
      <c r="V952" s="18"/>
      <c r="W952" s="18"/>
      <c r="X952" s="196"/>
      <c r="Y952" s="196"/>
      <c r="Z952" s="17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</row>
    <row r="953" spans="13:36" ht="24.95" customHeight="1">
      <c r="M953" s="195"/>
      <c r="N953" s="949"/>
      <c r="U953" s="18"/>
      <c r="V953" s="18"/>
      <c r="W953" s="18"/>
      <c r="X953" s="196"/>
      <c r="Y953" s="196"/>
      <c r="Z953" s="17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</row>
    <row r="954" spans="13:36" ht="24.95" customHeight="1">
      <c r="M954" s="195"/>
      <c r="N954" s="949"/>
      <c r="U954" s="18"/>
      <c r="V954" s="18"/>
      <c r="W954" s="18"/>
      <c r="X954" s="196"/>
      <c r="Y954" s="196"/>
      <c r="Z954" s="17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</row>
    <row r="955" spans="13:36" ht="24.95" customHeight="1">
      <c r="M955" s="195"/>
      <c r="N955" s="949"/>
      <c r="U955" s="18"/>
      <c r="V955" s="18"/>
      <c r="W955" s="18"/>
      <c r="X955" s="196"/>
      <c r="Y955" s="196"/>
      <c r="Z955" s="17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</row>
    <row r="956" spans="13:36" ht="24.95" customHeight="1">
      <c r="M956" s="195"/>
      <c r="N956" s="949"/>
      <c r="U956" s="18"/>
      <c r="V956" s="18"/>
      <c r="W956" s="18"/>
      <c r="X956" s="196"/>
      <c r="Y956" s="196"/>
      <c r="Z956" s="17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</row>
    <row r="957" spans="13:36" ht="24.95" customHeight="1">
      <c r="M957" s="195"/>
      <c r="N957" s="949"/>
      <c r="U957" s="18"/>
      <c r="V957" s="18"/>
      <c r="W957" s="18"/>
      <c r="X957" s="196"/>
      <c r="Y957" s="196"/>
      <c r="Z957" s="17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</row>
    <row r="958" spans="13:36" ht="24.95" customHeight="1">
      <c r="M958" s="195"/>
      <c r="N958" s="949"/>
      <c r="U958" s="18"/>
      <c r="V958" s="18"/>
      <c r="W958" s="18"/>
      <c r="X958" s="196"/>
      <c r="Y958" s="196"/>
      <c r="Z958" s="17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</row>
    <row r="959" spans="13:36" ht="24.95" customHeight="1">
      <c r="M959" s="195"/>
      <c r="N959" s="949"/>
      <c r="U959" s="18"/>
      <c r="V959" s="18"/>
      <c r="W959" s="18"/>
      <c r="X959" s="196"/>
      <c r="Y959" s="196"/>
      <c r="Z959" s="17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</row>
    <row r="960" spans="13:36" ht="24.95" customHeight="1">
      <c r="M960" s="195"/>
      <c r="N960" s="949"/>
      <c r="U960" s="18"/>
      <c r="V960" s="18"/>
      <c r="W960" s="18"/>
      <c r="X960" s="196"/>
      <c r="Y960" s="196"/>
      <c r="Z960" s="17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</row>
    <row r="961" spans="13:36" ht="24.95" customHeight="1">
      <c r="M961" s="195"/>
      <c r="N961" s="949"/>
      <c r="U961" s="18"/>
      <c r="V961" s="18"/>
      <c r="W961" s="18"/>
      <c r="X961" s="196"/>
      <c r="Y961" s="196"/>
      <c r="Z961" s="17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</row>
    <row r="962" spans="13:36" ht="24.95" customHeight="1">
      <c r="M962" s="195"/>
      <c r="N962" s="949"/>
      <c r="U962" s="18"/>
      <c r="V962" s="18"/>
      <c r="W962" s="18"/>
      <c r="X962" s="196"/>
      <c r="Y962" s="196"/>
      <c r="Z962" s="17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</row>
    <row r="963" spans="13:36" ht="24.95" customHeight="1">
      <c r="M963" s="195"/>
      <c r="N963" s="949"/>
      <c r="U963" s="18"/>
      <c r="V963" s="18"/>
      <c r="W963" s="18"/>
      <c r="X963" s="196"/>
      <c r="Y963" s="196"/>
      <c r="Z963" s="17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</row>
    <row r="964" spans="13:36" ht="24.95" customHeight="1">
      <c r="M964" s="195"/>
      <c r="N964" s="949"/>
      <c r="U964" s="18"/>
      <c r="V964" s="18"/>
      <c r="W964" s="18"/>
      <c r="X964" s="196"/>
      <c r="Y964" s="196"/>
      <c r="Z964" s="17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</row>
    <row r="965" spans="13:36" ht="24.95" customHeight="1">
      <c r="M965" s="195"/>
      <c r="N965" s="949"/>
      <c r="U965" s="18"/>
      <c r="V965" s="18"/>
      <c r="W965" s="18"/>
      <c r="X965" s="196"/>
      <c r="Y965" s="196"/>
      <c r="Z965" s="178"/>
      <c r="AA965" s="18"/>
      <c r="AB965" s="18"/>
      <c r="AC965" s="18"/>
      <c r="AD965" s="18"/>
      <c r="AE965" s="18"/>
      <c r="AF965" s="18"/>
      <c r="AG965" s="18"/>
      <c r="AH965" s="18"/>
      <c r="AI965" s="18"/>
      <c r="AJ965" s="18"/>
    </row>
    <row r="966" spans="13:36" ht="24.95" customHeight="1">
      <c r="M966" s="195"/>
      <c r="N966" s="949"/>
      <c r="U966" s="18"/>
      <c r="V966" s="18"/>
      <c r="W966" s="18"/>
      <c r="X966" s="196"/>
      <c r="Y966" s="196"/>
      <c r="Z966" s="17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</row>
    <row r="967" spans="13:36" ht="24.95" customHeight="1">
      <c r="M967" s="195"/>
      <c r="N967" s="949"/>
      <c r="U967" s="18"/>
      <c r="V967" s="18"/>
      <c r="W967" s="18"/>
      <c r="X967" s="196"/>
      <c r="Y967" s="196"/>
      <c r="Z967" s="17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</row>
    <row r="968" spans="13:36" ht="24.95" customHeight="1">
      <c r="M968" s="195"/>
      <c r="N968" s="949"/>
      <c r="U968" s="18"/>
      <c r="V968" s="18"/>
      <c r="W968" s="18"/>
      <c r="X968" s="196"/>
      <c r="Y968" s="196"/>
      <c r="Z968" s="17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</row>
    <row r="969" spans="13:36" ht="24.95" customHeight="1">
      <c r="M969" s="195"/>
      <c r="N969" s="949"/>
      <c r="U969" s="18"/>
      <c r="V969" s="18"/>
      <c r="W969" s="18"/>
      <c r="X969" s="196"/>
      <c r="Y969" s="196"/>
      <c r="Z969" s="17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</row>
    <row r="970" spans="13:36" ht="24.95" customHeight="1">
      <c r="M970" s="195"/>
      <c r="N970" s="949"/>
      <c r="U970" s="18"/>
      <c r="V970" s="18"/>
      <c r="W970" s="18"/>
      <c r="X970" s="196"/>
      <c r="Y970" s="196"/>
      <c r="Z970" s="17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</row>
    <row r="971" spans="13:36" ht="24.95" customHeight="1">
      <c r="M971" s="195"/>
      <c r="N971" s="949"/>
      <c r="U971" s="18"/>
      <c r="V971" s="18"/>
      <c r="W971" s="18"/>
      <c r="X971" s="196"/>
      <c r="Y971" s="196"/>
      <c r="Z971" s="17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</row>
    <row r="972" spans="13:36" ht="24.95" customHeight="1">
      <c r="M972" s="195"/>
      <c r="N972" s="949"/>
      <c r="U972" s="18"/>
      <c r="V972" s="18"/>
      <c r="W972" s="18"/>
      <c r="X972" s="196"/>
      <c r="Y972" s="196"/>
      <c r="Z972" s="17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</row>
    <row r="973" spans="13:36" ht="24.95" customHeight="1">
      <c r="M973" s="195"/>
      <c r="N973" s="949"/>
      <c r="U973" s="18"/>
      <c r="V973" s="18"/>
      <c r="W973" s="18"/>
      <c r="X973" s="196"/>
      <c r="Y973" s="196"/>
      <c r="Z973" s="17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</row>
    <row r="974" spans="13:36" ht="24.95" customHeight="1">
      <c r="M974" s="195"/>
      <c r="N974" s="949"/>
      <c r="U974" s="18"/>
      <c r="V974" s="18"/>
      <c r="W974" s="18"/>
      <c r="X974" s="196"/>
      <c r="Y974" s="196"/>
      <c r="Z974" s="17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</row>
    <row r="975" spans="13:36" ht="24.95" customHeight="1">
      <c r="M975" s="195"/>
      <c r="N975" s="949"/>
      <c r="U975" s="18"/>
      <c r="V975" s="18"/>
      <c r="W975" s="18"/>
      <c r="X975" s="196"/>
      <c r="Y975" s="196"/>
      <c r="Z975" s="178"/>
      <c r="AA975" s="18"/>
      <c r="AB975" s="18"/>
      <c r="AC975" s="18"/>
      <c r="AD975" s="18"/>
      <c r="AE975" s="18"/>
      <c r="AF975" s="18"/>
      <c r="AG975" s="18"/>
      <c r="AH975" s="18"/>
      <c r="AI975" s="18"/>
      <c r="AJ975" s="18"/>
    </row>
    <row r="976" spans="13:36" ht="24.95" customHeight="1">
      <c r="M976" s="195"/>
      <c r="N976" s="949"/>
      <c r="U976" s="18"/>
      <c r="V976" s="18"/>
      <c r="W976" s="18"/>
      <c r="X976" s="196"/>
      <c r="Y976" s="196"/>
      <c r="Z976" s="17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</row>
    <row r="977" spans="13:36" ht="24.95" customHeight="1">
      <c r="M977" s="195"/>
      <c r="N977" s="949"/>
      <c r="U977" s="18"/>
      <c r="V977" s="18"/>
      <c r="W977" s="18"/>
      <c r="X977" s="196"/>
      <c r="Y977" s="196"/>
      <c r="Z977" s="17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</row>
    <row r="978" spans="13:36" ht="24.95" customHeight="1">
      <c r="M978" s="195"/>
      <c r="N978" s="949"/>
      <c r="U978" s="18"/>
      <c r="V978" s="18"/>
      <c r="W978" s="18"/>
      <c r="X978" s="196"/>
      <c r="Y978" s="196"/>
      <c r="Z978" s="17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</row>
    <row r="979" spans="13:36" ht="24.95" customHeight="1">
      <c r="M979" s="195"/>
      <c r="N979" s="949"/>
      <c r="U979" s="18"/>
      <c r="V979" s="18"/>
      <c r="W979" s="18"/>
      <c r="X979" s="196"/>
      <c r="Y979" s="196"/>
      <c r="Z979" s="17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</row>
    <row r="980" spans="13:36" ht="24.95" customHeight="1">
      <c r="M980" s="195"/>
      <c r="N980" s="949"/>
      <c r="U980" s="18"/>
      <c r="V980" s="18"/>
      <c r="W980" s="18"/>
      <c r="X980" s="196"/>
      <c r="Y980" s="196"/>
      <c r="Z980" s="17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</row>
    <row r="981" spans="13:36" ht="24.95" customHeight="1">
      <c r="M981" s="195"/>
      <c r="N981" s="949"/>
      <c r="U981" s="18"/>
      <c r="V981" s="18"/>
      <c r="W981" s="18"/>
      <c r="X981" s="196"/>
      <c r="Y981" s="196"/>
      <c r="Z981" s="17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</row>
    <row r="982" spans="13:36" ht="24.95" customHeight="1">
      <c r="M982" s="195"/>
      <c r="N982" s="949"/>
      <c r="U982" s="18"/>
      <c r="V982" s="18"/>
      <c r="W982" s="18"/>
      <c r="X982" s="196"/>
      <c r="Y982" s="196"/>
      <c r="Z982" s="17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</row>
    <row r="983" spans="13:36" ht="24.95" customHeight="1">
      <c r="M983" s="195"/>
      <c r="N983" s="949"/>
      <c r="U983" s="18"/>
      <c r="V983" s="18"/>
      <c r="W983" s="18"/>
      <c r="X983" s="196"/>
      <c r="Y983" s="196"/>
      <c r="Z983" s="17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</row>
    <row r="984" spans="13:36" ht="24.95" customHeight="1">
      <c r="M984" s="195"/>
      <c r="N984" s="949"/>
      <c r="U984" s="18"/>
      <c r="V984" s="18"/>
      <c r="W984" s="18"/>
      <c r="X984" s="196"/>
      <c r="Y984" s="196"/>
      <c r="Z984" s="17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</row>
    <row r="985" spans="13:36" ht="24.95" customHeight="1">
      <c r="M985" s="195"/>
      <c r="N985" s="949"/>
      <c r="U985" s="18"/>
      <c r="V985" s="18"/>
      <c r="W985" s="18"/>
      <c r="X985" s="196"/>
      <c r="Y985" s="196"/>
      <c r="Z985" s="17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</row>
    <row r="986" spans="13:36" ht="24.95" customHeight="1">
      <c r="M986" s="195"/>
      <c r="N986" s="949"/>
      <c r="U986" s="18"/>
      <c r="V986" s="18"/>
      <c r="W986" s="18"/>
      <c r="X986" s="196"/>
      <c r="Y986" s="196"/>
      <c r="Z986" s="17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</row>
    <row r="987" spans="13:36" ht="24.95" customHeight="1">
      <c r="M987" s="195"/>
      <c r="N987" s="949"/>
      <c r="U987" s="18"/>
      <c r="V987" s="18"/>
      <c r="W987" s="18"/>
      <c r="X987" s="196"/>
      <c r="Y987" s="196"/>
      <c r="Z987" s="17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</row>
    <row r="988" spans="13:36" ht="24.95" customHeight="1">
      <c r="M988" s="195"/>
      <c r="N988" s="949"/>
      <c r="U988" s="18"/>
      <c r="V988" s="18"/>
      <c r="W988" s="18"/>
      <c r="X988" s="196"/>
      <c r="Y988" s="196"/>
      <c r="Z988" s="178"/>
      <c r="AA988" s="18"/>
      <c r="AB988" s="18"/>
      <c r="AC988" s="18"/>
      <c r="AD988" s="18"/>
      <c r="AE988" s="18"/>
      <c r="AF988" s="18"/>
      <c r="AG988" s="18"/>
      <c r="AH988" s="18"/>
      <c r="AI988" s="18"/>
      <c r="AJ988" s="18"/>
    </row>
    <row r="989" spans="13:36" ht="24.95" customHeight="1">
      <c r="M989" s="195"/>
      <c r="N989" s="949"/>
      <c r="U989" s="18"/>
      <c r="V989" s="18"/>
      <c r="W989" s="18"/>
      <c r="X989" s="196"/>
      <c r="Y989" s="196"/>
      <c r="Z989" s="17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</row>
    <row r="990" spans="13:36" ht="24.95" customHeight="1">
      <c r="M990" s="195"/>
      <c r="N990" s="949"/>
      <c r="U990" s="18"/>
      <c r="V990" s="18"/>
      <c r="W990" s="18"/>
      <c r="X990" s="196"/>
      <c r="Y990" s="196"/>
      <c r="Z990" s="178"/>
      <c r="AA990" s="18"/>
      <c r="AB990" s="18"/>
      <c r="AC990" s="18"/>
      <c r="AD990" s="18"/>
      <c r="AE990" s="18"/>
      <c r="AF990" s="18"/>
      <c r="AG990" s="18"/>
      <c r="AH990" s="18"/>
      <c r="AI990" s="18"/>
      <c r="AJ990" s="18"/>
    </row>
    <row r="991" spans="13:36" ht="24.95" customHeight="1">
      <c r="M991" s="195"/>
      <c r="N991" s="949"/>
      <c r="U991" s="18"/>
      <c r="V991" s="18"/>
      <c r="W991" s="18"/>
      <c r="X991" s="196"/>
      <c r="Y991" s="196"/>
      <c r="Z991" s="17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</row>
    <row r="992" spans="13:36" ht="24.95" customHeight="1">
      <c r="M992" s="195"/>
      <c r="N992" s="949"/>
      <c r="U992" s="18"/>
      <c r="V992" s="18"/>
      <c r="W992" s="18"/>
      <c r="X992" s="196"/>
      <c r="Y992" s="196"/>
      <c r="Z992" s="17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</row>
    <row r="993" spans="13:36" ht="24.95" customHeight="1">
      <c r="M993" s="195"/>
      <c r="N993" s="949"/>
      <c r="U993" s="18"/>
      <c r="V993" s="18"/>
      <c r="W993" s="18"/>
      <c r="X993" s="196"/>
      <c r="Y993" s="196"/>
      <c r="Z993" s="17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</row>
    <row r="994" spans="13:36" ht="24.95" customHeight="1">
      <c r="M994" s="195"/>
      <c r="N994" s="949"/>
      <c r="U994" s="18"/>
      <c r="V994" s="18"/>
      <c r="W994" s="18"/>
      <c r="X994" s="196"/>
      <c r="Y994" s="196"/>
      <c r="Z994" s="17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</row>
    <row r="995" spans="13:36" ht="24.95" customHeight="1">
      <c r="M995" s="195"/>
      <c r="N995" s="949"/>
      <c r="U995" s="18"/>
      <c r="V995" s="18"/>
      <c r="W995" s="18"/>
      <c r="X995" s="196"/>
      <c r="Y995" s="196"/>
      <c r="Z995" s="17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</row>
    <row r="996" spans="13:36" ht="24.95" customHeight="1">
      <c r="M996" s="195"/>
      <c r="N996" s="949"/>
      <c r="U996" s="18"/>
      <c r="V996" s="18"/>
      <c r="W996" s="18"/>
      <c r="X996" s="196"/>
      <c r="Y996" s="196"/>
      <c r="Z996" s="17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</row>
    <row r="997" spans="13:36" ht="24.95" customHeight="1">
      <c r="M997" s="195"/>
      <c r="N997" s="949"/>
      <c r="U997" s="18"/>
      <c r="V997" s="18"/>
      <c r="W997" s="18"/>
      <c r="X997" s="196"/>
      <c r="Y997" s="196"/>
      <c r="Z997" s="17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</row>
    <row r="998" spans="13:36" ht="24.95" customHeight="1">
      <c r="M998" s="195"/>
      <c r="N998" s="949"/>
      <c r="U998" s="18"/>
      <c r="V998" s="18"/>
      <c r="W998" s="18"/>
      <c r="X998" s="196"/>
      <c r="Y998" s="196"/>
      <c r="Z998" s="178"/>
      <c r="AA998" s="18"/>
      <c r="AB998" s="18"/>
      <c r="AC998" s="18"/>
      <c r="AD998" s="18"/>
      <c r="AE998" s="18"/>
      <c r="AF998" s="18"/>
      <c r="AG998" s="18"/>
      <c r="AH998" s="18"/>
      <c r="AI998" s="18"/>
      <c r="AJ998" s="18"/>
    </row>
    <row r="999" spans="13:36" ht="24.95" customHeight="1">
      <c r="M999" s="195"/>
      <c r="N999" s="949"/>
      <c r="U999" s="18"/>
      <c r="V999" s="18"/>
      <c r="W999" s="18"/>
      <c r="X999" s="196"/>
      <c r="Y999" s="196"/>
      <c r="Z999" s="17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</row>
    <row r="1000" spans="13:36" ht="24.95" customHeight="1">
      <c r="M1000" s="195"/>
      <c r="N1000" s="949"/>
      <c r="U1000" s="18"/>
      <c r="V1000" s="18"/>
      <c r="W1000" s="18"/>
      <c r="X1000" s="196"/>
      <c r="Y1000" s="196"/>
      <c r="Z1000" s="17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</row>
    <row r="1001" spans="13:36" ht="24.95" customHeight="1">
      <c r="M1001" s="195"/>
      <c r="N1001" s="949"/>
      <c r="U1001" s="18"/>
      <c r="V1001" s="18"/>
      <c r="W1001" s="18"/>
      <c r="X1001" s="196"/>
      <c r="Y1001" s="196"/>
      <c r="Z1001" s="17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</row>
    <row r="1002" spans="13:36" ht="24.95" customHeight="1">
      <c r="M1002" s="195"/>
      <c r="N1002" s="949"/>
      <c r="U1002" s="18"/>
      <c r="V1002" s="18"/>
      <c r="W1002" s="18"/>
      <c r="X1002" s="196"/>
      <c r="Y1002" s="196"/>
      <c r="Z1002" s="17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</row>
    <row r="1003" spans="13:36" ht="24.95" customHeight="1">
      <c r="M1003" s="195"/>
      <c r="N1003" s="949"/>
      <c r="U1003" s="18"/>
      <c r="V1003" s="18"/>
      <c r="W1003" s="18"/>
      <c r="X1003" s="196"/>
      <c r="Y1003" s="196"/>
      <c r="Z1003" s="17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</row>
    <row r="1004" spans="13:36" ht="24.95" customHeight="1">
      <c r="M1004" s="195"/>
      <c r="N1004" s="949"/>
      <c r="U1004" s="18"/>
      <c r="V1004" s="18"/>
      <c r="W1004" s="18"/>
      <c r="X1004" s="196"/>
      <c r="Y1004" s="196"/>
      <c r="Z1004" s="17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</row>
    <row r="1005" spans="13:36" ht="24.95" customHeight="1">
      <c r="M1005" s="195"/>
      <c r="N1005" s="949"/>
      <c r="U1005" s="18"/>
      <c r="V1005" s="18"/>
      <c r="W1005" s="18"/>
      <c r="X1005" s="196"/>
      <c r="Y1005" s="196"/>
      <c r="Z1005" s="17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</row>
    <row r="1006" spans="13:36" ht="24.95" customHeight="1">
      <c r="M1006" s="195"/>
      <c r="N1006" s="949"/>
      <c r="U1006" s="18"/>
      <c r="V1006" s="18"/>
      <c r="W1006" s="18"/>
      <c r="X1006" s="196"/>
      <c r="Y1006" s="196"/>
      <c r="Z1006" s="17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</row>
    <row r="1007" spans="13:36" ht="24.95" customHeight="1">
      <c r="M1007" s="195"/>
      <c r="N1007" s="949"/>
      <c r="U1007" s="18"/>
      <c r="V1007" s="18"/>
      <c r="W1007" s="18"/>
      <c r="X1007" s="196"/>
      <c r="Y1007" s="196"/>
      <c r="Z1007" s="17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</row>
    <row r="1008" spans="13:36" ht="24.95" customHeight="1">
      <c r="M1008" s="195"/>
      <c r="N1008" s="949"/>
      <c r="U1008" s="18"/>
      <c r="V1008" s="18"/>
      <c r="W1008" s="18"/>
      <c r="X1008" s="196"/>
      <c r="Y1008" s="196"/>
      <c r="Z1008" s="17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</row>
    <row r="1009" spans="13:36" ht="24.95" customHeight="1">
      <c r="M1009" s="195"/>
      <c r="N1009" s="949"/>
      <c r="U1009" s="18"/>
      <c r="V1009" s="18"/>
      <c r="W1009" s="18"/>
      <c r="X1009" s="196"/>
      <c r="Y1009" s="196"/>
      <c r="Z1009" s="17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</row>
    <row r="1010" spans="13:36" ht="24.95" customHeight="1">
      <c r="M1010" s="195"/>
      <c r="N1010" s="949"/>
      <c r="U1010" s="18"/>
      <c r="V1010" s="18"/>
      <c r="W1010" s="18"/>
      <c r="X1010" s="196"/>
      <c r="Y1010" s="196"/>
      <c r="Z1010" s="17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</row>
    <row r="1011" spans="13:36" ht="24.95" customHeight="1">
      <c r="M1011" s="195"/>
      <c r="N1011" s="949"/>
      <c r="U1011" s="18"/>
      <c r="V1011" s="18"/>
      <c r="W1011" s="18"/>
      <c r="X1011" s="196"/>
      <c r="Y1011" s="196"/>
      <c r="Z1011" s="17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</row>
    <row r="1012" spans="13:36" ht="24.95" customHeight="1">
      <c r="M1012" s="195"/>
      <c r="N1012" s="949"/>
      <c r="U1012" s="18"/>
      <c r="V1012" s="18"/>
      <c r="W1012" s="18"/>
      <c r="X1012" s="196"/>
      <c r="Y1012" s="196"/>
      <c r="Z1012" s="17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</row>
    <row r="1013" spans="13:36" ht="24.95" customHeight="1">
      <c r="M1013" s="195"/>
      <c r="N1013" s="949"/>
      <c r="U1013" s="18"/>
      <c r="V1013" s="18"/>
      <c r="W1013" s="18"/>
      <c r="X1013" s="196"/>
      <c r="Y1013" s="196"/>
      <c r="Z1013" s="17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</row>
    <row r="1014" spans="13:36" ht="24.95" customHeight="1">
      <c r="M1014" s="195"/>
      <c r="N1014" s="949"/>
      <c r="U1014" s="18"/>
      <c r="V1014" s="18"/>
      <c r="W1014" s="18"/>
      <c r="X1014" s="196"/>
      <c r="Y1014" s="196"/>
      <c r="Z1014" s="178"/>
      <c r="AA1014" s="18"/>
      <c r="AB1014" s="18"/>
      <c r="AC1014" s="18"/>
      <c r="AD1014" s="18"/>
      <c r="AE1014" s="18"/>
      <c r="AF1014" s="18"/>
      <c r="AG1014" s="18"/>
      <c r="AH1014" s="18"/>
      <c r="AI1014" s="18"/>
      <c r="AJ1014" s="18"/>
    </row>
    <row r="1015" spans="13:36" ht="24.95" customHeight="1">
      <c r="M1015" s="195"/>
      <c r="N1015" s="949"/>
      <c r="U1015" s="18"/>
      <c r="V1015" s="18"/>
      <c r="W1015" s="18"/>
      <c r="X1015" s="196"/>
      <c r="Y1015" s="196"/>
      <c r="Z1015" s="17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</row>
    <row r="1016" spans="13:36" ht="24.95" customHeight="1">
      <c r="M1016" s="195"/>
      <c r="N1016" s="949"/>
      <c r="U1016" s="18"/>
      <c r="V1016" s="18"/>
      <c r="W1016" s="18"/>
      <c r="X1016" s="196"/>
      <c r="Y1016" s="196"/>
      <c r="Z1016" s="17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</row>
    <row r="1017" spans="13:36" ht="24.95" customHeight="1">
      <c r="M1017" s="195"/>
      <c r="N1017" s="949"/>
      <c r="U1017" s="18"/>
      <c r="V1017" s="18"/>
      <c r="W1017" s="18"/>
      <c r="X1017" s="196"/>
      <c r="Y1017" s="196"/>
      <c r="Z1017" s="17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</row>
    <row r="1018" spans="13:36" ht="24.95" customHeight="1">
      <c r="M1018" s="195"/>
      <c r="N1018" s="949"/>
      <c r="U1018" s="18"/>
      <c r="V1018" s="18"/>
      <c r="W1018" s="18"/>
      <c r="X1018" s="196"/>
      <c r="Y1018" s="196"/>
      <c r="Z1018" s="17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</row>
    <row r="1019" spans="13:36" ht="24.95" customHeight="1">
      <c r="M1019" s="195"/>
      <c r="N1019" s="949"/>
      <c r="U1019" s="18"/>
      <c r="V1019" s="18"/>
      <c r="W1019" s="18"/>
      <c r="X1019" s="196"/>
      <c r="Y1019" s="196"/>
      <c r="Z1019" s="17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</row>
    <row r="1020" spans="13:36" ht="24.95" customHeight="1">
      <c r="M1020" s="195"/>
      <c r="N1020" s="949"/>
      <c r="U1020" s="18"/>
      <c r="V1020" s="18"/>
      <c r="W1020" s="18"/>
      <c r="X1020" s="196"/>
      <c r="Y1020" s="196"/>
      <c r="Z1020" s="178"/>
      <c r="AA1020" s="18"/>
      <c r="AB1020" s="18"/>
      <c r="AC1020" s="18"/>
      <c r="AD1020" s="18"/>
      <c r="AE1020" s="18"/>
      <c r="AF1020" s="18"/>
      <c r="AG1020" s="18"/>
      <c r="AH1020" s="18"/>
      <c r="AI1020" s="18"/>
      <c r="AJ1020" s="18"/>
    </row>
    <row r="1021" spans="13:36" ht="24.95" customHeight="1">
      <c r="M1021" s="195"/>
      <c r="N1021" s="949"/>
      <c r="U1021" s="18"/>
      <c r="V1021" s="18"/>
      <c r="W1021" s="18"/>
      <c r="X1021" s="196"/>
      <c r="Y1021" s="196"/>
      <c r="Z1021" s="17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</row>
    <row r="1022" spans="13:36" ht="24.95" customHeight="1">
      <c r="M1022" s="195"/>
      <c r="N1022" s="949"/>
      <c r="U1022" s="18"/>
      <c r="V1022" s="18"/>
      <c r="W1022" s="18"/>
      <c r="X1022" s="196"/>
      <c r="Y1022" s="196"/>
      <c r="Z1022" s="178"/>
      <c r="AA1022" s="18"/>
      <c r="AB1022" s="18"/>
      <c r="AC1022" s="18"/>
      <c r="AD1022" s="18"/>
      <c r="AE1022" s="18"/>
      <c r="AF1022" s="18"/>
      <c r="AG1022" s="18"/>
      <c r="AH1022" s="18"/>
      <c r="AI1022" s="18"/>
      <c r="AJ1022" s="18"/>
    </row>
    <row r="1023" spans="13:36" ht="24.95" customHeight="1">
      <c r="M1023" s="195"/>
      <c r="N1023" s="949"/>
      <c r="U1023" s="18"/>
      <c r="V1023" s="18"/>
      <c r="W1023" s="18"/>
      <c r="X1023" s="196"/>
      <c r="Y1023" s="196"/>
      <c r="Z1023" s="17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</row>
    <row r="1024" spans="13:36" ht="24.95" customHeight="1">
      <c r="M1024" s="195"/>
      <c r="N1024" s="949"/>
      <c r="U1024" s="18"/>
      <c r="V1024" s="18"/>
      <c r="W1024" s="18"/>
      <c r="X1024" s="196"/>
      <c r="Y1024" s="196"/>
      <c r="Z1024" s="17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</row>
    <row r="1025" spans="13:36" ht="24.95" customHeight="1">
      <c r="M1025" s="195"/>
      <c r="N1025" s="949"/>
      <c r="U1025" s="18"/>
      <c r="V1025" s="18"/>
      <c r="W1025" s="18"/>
      <c r="X1025" s="196"/>
      <c r="Y1025" s="196"/>
      <c r="Z1025" s="17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</row>
    <row r="1026" spans="13:36" ht="24.95" customHeight="1">
      <c r="M1026" s="195"/>
      <c r="N1026" s="949"/>
      <c r="U1026" s="18"/>
      <c r="V1026" s="18"/>
      <c r="W1026" s="18"/>
      <c r="X1026" s="196"/>
      <c r="Y1026" s="196"/>
      <c r="Z1026" s="178"/>
      <c r="AA1026" s="18"/>
      <c r="AB1026" s="18"/>
      <c r="AC1026" s="18"/>
      <c r="AD1026" s="18"/>
      <c r="AE1026" s="18"/>
      <c r="AF1026" s="18"/>
      <c r="AG1026" s="18"/>
      <c r="AH1026" s="18"/>
      <c r="AI1026" s="18"/>
      <c r="AJ1026" s="18"/>
    </row>
    <row r="1027" spans="13:36" ht="24.95" customHeight="1">
      <c r="M1027" s="195"/>
      <c r="N1027" s="949"/>
      <c r="U1027" s="18"/>
      <c r="V1027" s="18"/>
      <c r="W1027" s="18"/>
      <c r="X1027" s="196"/>
      <c r="Y1027" s="196"/>
      <c r="Z1027" s="178"/>
      <c r="AA1027" s="18"/>
      <c r="AB1027" s="18"/>
      <c r="AC1027" s="18"/>
      <c r="AD1027" s="18"/>
      <c r="AE1027" s="18"/>
      <c r="AF1027" s="18"/>
      <c r="AG1027" s="18"/>
      <c r="AH1027" s="18"/>
      <c r="AI1027" s="18"/>
      <c r="AJ1027" s="18"/>
    </row>
    <row r="1028" spans="13:36" ht="24.95" customHeight="1">
      <c r="M1028" s="195"/>
      <c r="N1028" s="949"/>
      <c r="U1028" s="18"/>
      <c r="V1028" s="18"/>
      <c r="W1028" s="18"/>
      <c r="X1028" s="196"/>
      <c r="Y1028" s="196"/>
      <c r="Z1028" s="178"/>
      <c r="AA1028" s="18"/>
      <c r="AB1028" s="18"/>
      <c r="AC1028" s="18"/>
      <c r="AD1028" s="18"/>
      <c r="AE1028" s="18"/>
      <c r="AF1028" s="18"/>
      <c r="AG1028" s="18"/>
      <c r="AH1028" s="18"/>
      <c r="AI1028" s="18"/>
      <c r="AJ1028" s="18"/>
    </row>
    <row r="1029" spans="13:36" ht="24.95" customHeight="1">
      <c r="M1029" s="195"/>
      <c r="N1029" s="949"/>
      <c r="U1029" s="18"/>
      <c r="V1029" s="18"/>
      <c r="W1029" s="18"/>
      <c r="X1029" s="196"/>
      <c r="Y1029" s="196"/>
      <c r="Z1029" s="178"/>
      <c r="AA1029" s="18"/>
      <c r="AB1029" s="18"/>
      <c r="AC1029" s="18"/>
      <c r="AD1029" s="18"/>
      <c r="AE1029" s="18"/>
      <c r="AF1029" s="18"/>
      <c r="AG1029" s="18"/>
      <c r="AH1029" s="18"/>
      <c r="AI1029" s="18"/>
      <c r="AJ1029" s="18"/>
    </row>
    <row r="1030" spans="13:36" ht="24.95" customHeight="1">
      <c r="M1030" s="195"/>
      <c r="N1030" s="949"/>
      <c r="U1030" s="18"/>
      <c r="V1030" s="18"/>
      <c r="W1030" s="18"/>
      <c r="X1030" s="196"/>
      <c r="Y1030" s="196"/>
      <c r="Z1030" s="17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</row>
    <row r="1031" spans="13:36" ht="24.95" customHeight="1">
      <c r="M1031" s="195"/>
      <c r="N1031" s="949"/>
      <c r="U1031" s="18"/>
      <c r="V1031" s="18"/>
      <c r="W1031" s="18"/>
      <c r="X1031" s="196"/>
      <c r="Y1031" s="196"/>
      <c r="Z1031" s="178"/>
      <c r="AA1031" s="18"/>
      <c r="AB1031" s="18"/>
      <c r="AC1031" s="18"/>
      <c r="AD1031" s="18"/>
      <c r="AE1031" s="18"/>
      <c r="AF1031" s="18"/>
      <c r="AG1031" s="18"/>
      <c r="AH1031" s="18"/>
      <c r="AI1031" s="18"/>
      <c r="AJ1031" s="18"/>
    </row>
    <row r="1032" spans="13:36" ht="24.95" customHeight="1">
      <c r="M1032" s="195"/>
      <c r="N1032" s="949"/>
      <c r="U1032" s="18"/>
      <c r="V1032" s="18"/>
      <c r="W1032" s="18"/>
      <c r="X1032" s="196"/>
      <c r="Y1032" s="196"/>
      <c r="Z1032" s="178"/>
      <c r="AA1032" s="18"/>
      <c r="AB1032" s="18"/>
      <c r="AC1032" s="18"/>
      <c r="AD1032" s="18"/>
      <c r="AE1032" s="18"/>
      <c r="AF1032" s="18"/>
      <c r="AG1032" s="18"/>
      <c r="AH1032" s="18"/>
      <c r="AI1032" s="18"/>
      <c r="AJ1032" s="18"/>
    </row>
    <row r="1033" spans="13:36" ht="24.95" customHeight="1">
      <c r="M1033" s="195"/>
      <c r="N1033" s="949"/>
      <c r="U1033" s="18"/>
      <c r="V1033" s="18"/>
      <c r="W1033" s="18"/>
      <c r="X1033" s="196"/>
      <c r="Y1033" s="196"/>
      <c r="Z1033" s="178"/>
      <c r="AA1033" s="18"/>
      <c r="AB1033" s="18"/>
      <c r="AC1033" s="18"/>
      <c r="AD1033" s="18"/>
      <c r="AE1033" s="18"/>
      <c r="AF1033" s="18"/>
      <c r="AG1033" s="18"/>
      <c r="AH1033" s="18"/>
      <c r="AI1033" s="18"/>
      <c r="AJ1033" s="18"/>
    </row>
    <row r="1034" spans="13:36" ht="24.95" customHeight="1">
      <c r="M1034" s="195"/>
      <c r="N1034" s="949"/>
      <c r="U1034" s="18"/>
      <c r="V1034" s="18"/>
      <c r="W1034" s="18"/>
      <c r="X1034" s="196"/>
      <c r="Y1034" s="196"/>
      <c r="Z1034" s="178"/>
      <c r="AA1034" s="18"/>
      <c r="AB1034" s="18"/>
      <c r="AC1034" s="18"/>
      <c r="AD1034" s="18"/>
      <c r="AE1034" s="18"/>
      <c r="AF1034" s="18"/>
      <c r="AG1034" s="18"/>
      <c r="AH1034" s="18"/>
      <c r="AI1034" s="18"/>
      <c r="AJ1034" s="18"/>
    </row>
    <row r="1035" spans="13:36" ht="24.95" customHeight="1">
      <c r="M1035" s="195"/>
      <c r="N1035" s="949"/>
      <c r="U1035" s="18"/>
      <c r="V1035" s="18"/>
      <c r="W1035" s="18"/>
      <c r="X1035" s="196"/>
      <c r="Y1035" s="196"/>
      <c r="Z1035" s="178"/>
      <c r="AA1035" s="18"/>
      <c r="AB1035" s="18"/>
      <c r="AC1035" s="18"/>
      <c r="AD1035" s="18"/>
      <c r="AE1035" s="18"/>
      <c r="AF1035" s="18"/>
      <c r="AG1035" s="18"/>
      <c r="AH1035" s="18"/>
      <c r="AI1035" s="18"/>
      <c r="AJ1035" s="18"/>
    </row>
    <row r="1036" spans="13:36" ht="24.95" customHeight="1">
      <c r="M1036" s="195"/>
      <c r="N1036" s="949"/>
      <c r="U1036" s="18"/>
      <c r="V1036" s="18"/>
      <c r="W1036" s="18"/>
      <c r="X1036" s="196"/>
      <c r="Y1036" s="196"/>
      <c r="Z1036" s="178"/>
      <c r="AA1036" s="18"/>
      <c r="AB1036" s="18"/>
      <c r="AC1036" s="18"/>
      <c r="AD1036" s="18"/>
      <c r="AE1036" s="18"/>
      <c r="AF1036" s="18"/>
      <c r="AG1036" s="18"/>
      <c r="AH1036" s="18"/>
      <c r="AI1036" s="18"/>
      <c r="AJ1036" s="18"/>
    </row>
    <row r="1037" spans="13:36" ht="24.95" customHeight="1">
      <c r="M1037" s="195"/>
      <c r="N1037" s="949"/>
      <c r="U1037" s="18"/>
      <c r="V1037" s="18"/>
      <c r="W1037" s="18"/>
      <c r="X1037" s="196"/>
      <c r="Y1037" s="196"/>
      <c r="Z1037" s="178"/>
      <c r="AA1037" s="18"/>
      <c r="AB1037" s="18"/>
      <c r="AC1037" s="18"/>
      <c r="AD1037" s="18"/>
      <c r="AE1037" s="18"/>
      <c r="AF1037" s="18"/>
      <c r="AG1037" s="18"/>
      <c r="AH1037" s="18"/>
      <c r="AI1037" s="18"/>
      <c r="AJ1037" s="18"/>
    </row>
    <row r="1038" spans="13:36" ht="24.95" customHeight="1">
      <c r="M1038" s="195"/>
      <c r="N1038" s="949"/>
      <c r="U1038" s="18"/>
      <c r="V1038" s="18"/>
      <c r="W1038" s="18"/>
      <c r="X1038" s="196"/>
      <c r="Y1038" s="196"/>
      <c r="Z1038" s="178"/>
      <c r="AA1038" s="18"/>
      <c r="AB1038" s="18"/>
      <c r="AC1038" s="18"/>
      <c r="AD1038" s="18"/>
      <c r="AE1038" s="18"/>
      <c r="AF1038" s="18"/>
      <c r="AG1038" s="18"/>
      <c r="AH1038" s="18"/>
      <c r="AI1038" s="18"/>
      <c r="AJ1038" s="18"/>
    </row>
    <row r="1039" spans="13:36" ht="24.95" customHeight="1">
      <c r="M1039" s="195"/>
      <c r="N1039" s="949"/>
      <c r="U1039" s="18"/>
      <c r="V1039" s="18"/>
      <c r="W1039" s="18"/>
      <c r="X1039" s="196"/>
      <c r="Y1039" s="196"/>
      <c r="Z1039" s="178"/>
      <c r="AA1039" s="18"/>
      <c r="AB1039" s="18"/>
      <c r="AC1039" s="18"/>
      <c r="AD1039" s="18"/>
      <c r="AE1039" s="18"/>
      <c r="AF1039" s="18"/>
      <c r="AG1039" s="18"/>
      <c r="AH1039" s="18"/>
      <c r="AI1039" s="18"/>
      <c r="AJ1039" s="18"/>
    </row>
    <row r="1040" spans="13:36" ht="24.95" customHeight="1">
      <c r="M1040" s="195"/>
      <c r="N1040" s="949"/>
      <c r="U1040" s="18"/>
      <c r="V1040" s="18"/>
      <c r="W1040" s="18"/>
      <c r="X1040" s="196"/>
      <c r="Y1040" s="196"/>
      <c r="Z1040" s="178"/>
      <c r="AA1040" s="18"/>
      <c r="AB1040" s="18"/>
      <c r="AC1040" s="18"/>
      <c r="AD1040" s="18"/>
      <c r="AE1040" s="18"/>
      <c r="AF1040" s="18"/>
      <c r="AG1040" s="18"/>
      <c r="AH1040" s="18"/>
      <c r="AI1040" s="18"/>
      <c r="AJ1040" s="18"/>
    </row>
    <row r="1041" spans="13:36" ht="24.95" customHeight="1">
      <c r="M1041" s="195"/>
      <c r="N1041" s="949"/>
      <c r="U1041" s="18"/>
      <c r="V1041" s="18"/>
      <c r="W1041" s="18"/>
      <c r="X1041" s="196"/>
      <c r="Y1041" s="196"/>
      <c r="Z1041" s="178"/>
      <c r="AA1041" s="18"/>
      <c r="AB1041" s="18"/>
      <c r="AC1041" s="18"/>
      <c r="AD1041" s="18"/>
      <c r="AE1041" s="18"/>
      <c r="AF1041" s="18"/>
      <c r="AG1041" s="18"/>
      <c r="AH1041" s="18"/>
      <c r="AI1041" s="18"/>
      <c r="AJ1041" s="18"/>
    </row>
    <row r="1042" spans="13:36" ht="24.95" customHeight="1">
      <c r="M1042" s="195"/>
      <c r="N1042" s="949"/>
      <c r="U1042" s="18"/>
      <c r="V1042" s="18"/>
      <c r="W1042" s="18"/>
      <c r="X1042" s="196"/>
      <c r="Y1042" s="196"/>
      <c r="Z1042" s="178"/>
      <c r="AA1042" s="18"/>
      <c r="AB1042" s="18"/>
      <c r="AC1042" s="18"/>
      <c r="AD1042" s="18"/>
      <c r="AE1042" s="18"/>
      <c r="AF1042" s="18"/>
      <c r="AG1042" s="18"/>
      <c r="AH1042" s="18"/>
      <c r="AI1042" s="18"/>
      <c r="AJ1042" s="18"/>
    </row>
    <row r="1043" spans="13:36" ht="24.95" customHeight="1">
      <c r="M1043" s="195"/>
      <c r="N1043" s="949"/>
      <c r="U1043" s="18"/>
      <c r="V1043" s="18"/>
      <c r="W1043" s="18"/>
      <c r="X1043" s="196"/>
      <c r="Y1043" s="196"/>
      <c r="Z1043" s="178"/>
      <c r="AA1043" s="18"/>
      <c r="AB1043" s="18"/>
      <c r="AC1043" s="18"/>
      <c r="AD1043" s="18"/>
      <c r="AE1043" s="18"/>
      <c r="AF1043" s="18"/>
      <c r="AG1043" s="18"/>
      <c r="AH1043" s="18"/>
      <c r="AI1043" s="18"/>
      <c r="AJ1043" s="18"/>
    </row>
    <row r="1044" spans="13:36" ht="24.95" customHeight="1">
      <c r="M1044" s="195"/>
      <c r="N1044" s="949"/>
      <c r="U1044" s="18"/>
      <c r="V1044" s="18"/>
      <c r="W1044" s="18"/>
      <c r="X1044" s="196"/>
      <c r="Y1044" s="196"/>
      <c r="Z1044" s="178"/>
      <c r="AA1044" s="18"/>
      <c r="AB1044" s="18"/>
      <c r="AC1044" s="18"/>
      <c r="AD1044" s="18"/>
      <c r="AE1044" s="18"/>
      <c r="AF1044" s="18"/>
      <c r="AG1044" s="18"/>
      <c r="AH1044" s="18"/>
      <c r="AI1044" s="18"/>
      <c r="AJ1044" s="18"/>
    </row>
    <row r="1045" spans="13:36" ht="24.95" customHeight="1">
      <c r="M1045" s="195"/>
      <c r="N1045" s="949"/>
      <c r="U1045" s="18"/>
      <c r="V1045" s="18"/>
      <c r="W1045" s="18"/>
      <c r="X1045" s="196"/>
      <c r="Y1045" s="196"/>
      <c r="Z1045" s="178"/>
      <c r="AA1045" s="18"/>
      <c r="AB1045" s="18"/>
      <c r="AC1045" s="18"/>
      <c r="AD1045" s="18"/>
      <c r="AE1045" s="18"/>
      <c r="AF1045" s="18"/>
      <c r="AG1045" s="18"/>
      <c r="AH1045" s="18"/>
      <c r="AI1045" s="18"/>
      <c r="AJ1045" s="18"/>
    </row>
    <row r="1046" spans="13:36" ht="24.95" customHeight="1">
      <c r="M1046" s="195"/>
      <c r="N1046" s="949"/>
      <c r="U1046" s="18"/>
      <c r="V1046" s="18"/>
      <c r="W1046" s="18"/>
      <c r="X1046" s="196"/>
      <c r="Y1046" s="196"/>
      <c r="Z1046" s="178"/>
      <c r="AA1046" s="18"/>
      <c r="AB1046" s="18"/>
      <c r="AC1046" s="18"/>
      <c r="AD1046" s="18"/>
      <c r="AE1046" s="18"/>
      <c r="AF1046" s="18"/>
      <c r="AG1046" s="18"/>
      <c r="AH1046" s="18"/>
      <c r="AI1046" s="18"/>
      <c r="AJ1046" s="18"/>
    </row>
    <row r="1047" spans="13:36" ht="24.95" customHeight="1">
      <c r="M1047" s="195"/>
      <c r="N1047" s="949"/>
      <c r="U1047" s="18"/>
      <c r="V1047" s="18"/>
      <c r="W1047" s="18"/>
      <c r="X1047" s="196"/>
      <c r="Y1047" s="196"/>
      <c r="Z1047" s="178"/>
      <c r="AA1047" s="18"/>
      <c r="AB1047" s="18"/>
      <c r="AC1047" s="18"/>
      <c r="AD1047" s="18"/>
      <c r="AE1047" s="18"/>
      <c r="AF1047" s="18"/>
      <c r="AG1047" s="18"/>
      <c r="AH1047" s="18"/>
      <c r="AI1047" s="18"/>
      <c r="AJ1047" s="18"/>
    </row>
    <row r="1048" spans="13:36" ht="24.95" customHeight="1">
      <c r="M1048" s="195"/>
      <c r="N1048" s="949"/>
      <c r="U1048" s="18"/>
      <c r="V1048" s="18"/>
      <c r="W1048" s="18"/>
      <c r="X1048" s="196"/>
      <c r="Y1048" s="196"/>
      <c r="Z1048" s="17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</row>
    <row r="1049" spans="13:36" ht="24.95" customHeight="1">
      <c r="M1049" s="195"/>
      <c r="N1049" s="949"/>
      <c r="U1049" s="18"/>
      <c r="V1049" s="18"/>
      <c r="W1049" s="18"/>
      <c r="X1049" s="196"/>
      <c r="Y1049" s="196"/>
      <c r="Z1049" s="178"/>
      <c r="AA1049" s="18"/>
      <c r="AB1049" s="18"/>
      <c r="AC1049" s="18"/>
      <c r="AD1049" s="18"/>
      <c r="AE1049" s="18"/>
      <c r="AF1049" s="18"/>
      <c r="AG1049" s="18"/>
      <c r="AH1049" s="18"/>
      <c r="AI1049" s="18"/>
      <c r="AJ1049" s="18"/>
    </row>
    <row r="1050" spans="13:36" ht="24.95" customHeight="1">
      <c r="M1050" s="195"/>
      <c r="N1050" s="949"/>
      <c r="U1050" s="18"/>
      <c r="V1050" s="18"/>
      <c r="W1050" s="18"/>
      <c r="X1050" s="196"/>
      <c r="Y1050" s="196"/>
      <c r="Z1050" s="178"/>
      <c r="AA1050" s="18"/>
      <c r="AB1050" s="18"/>
      <c r="AC1050" s="18"/>
      <c r="AD1050" s="18"/>
      <c r="AE1050" s="18"/>
      <c r="AF1050" s="18"/>
      <c r="AG1050" s="18"/>
      <c r="AH1050" s="18"/>
      <c r="AI1050" s="18"/>
      <c r="AJ1050" s="18"/>
    </row>
    <row r="1051" spans="13:36" ht="24.95" customHeight="1">
      <c r="M1051" s="195"/>
      <c r="N1051" s="949"/>
      <c r="U1051" s="18"/>
      <c r="V1051" s="18"/>
      <c r="W1051" s="18"/>
      <c r="X1051" s="196"/>
      <c r="Y1051" s="196"/>
      <c r="Z1051" s="178"/>
      <c r="AA1051" s="18"/>
      <c r="AB1051" s="18"/>
      <c r="AC1051" s="18"/>
      <c r="AD1051" s="18"/>
      <c r="AE1051" s="18"/>
      <c r="AF1051" s="18"/>
      <c r="AG1051" s="18"/>
      <c r="AH1051" s="18"/>
      <c r="AI1051" s="18"/>
      <c r="AJ1051" s="18"/>
    </row>
    <row r="1052" spans="13:36" ht="24.95" customHeight="1">
      <c r="M1052" s="195"/>
      <c r="N1052" s="949"/>
      <c r="U1052" s="18"/>
      <c r="V1052" s="18"/>
      <c r="W1052" s="18"/>
      <c r="X1052" s="196"/>
      <c r="Y1052" s="196"/>
      <c r="Z1052" s="178"/>
      <c r="AA1052" s="18"/>
      <c r="AB1052" s="18"/>
      <c r="AC1052" s="18"/>
      <c r="AD1052" s="18"/>
      <c r="AE1052" s="18"/>
      <c r="AF1052" s="18"/>
      <c r="AG1052" s="18"/>
      <c r="AH1052" s="18"/>
      <c r="AI1052" s="18"/>
      <c r="AJ1052" s="18"/>
    </row>
    <row r="1053" spans="13:36" ht="24.95" customHeight="1">
      <c r="M1053" s="195"/>
      <c r="N1053" s="949"/>
      <c r="U1053" s="18"/>
      <c r="V1053" s="18"/>
      <c r="W1053" s="18"/>
      <c r="X1053" s="196"/>
      <c r="Y1053" s="196"/>
      <c r="Z1053" s="178"/>
      <c r="AA1053" s="18"/>
      <c r="AB1053" s="18"/>
      <c r="AC1053" s="18"/>
      <c r="AD1053" s="18"/>
      <c r="AE1053" s="18"/>
      <c r="AF1053" s="18"/>
      <c r="AG1053" s="18"/>
      <c r="AH1053" s="18"/>
      <c r="AI1053" s="18"/>
      <c r="AJ1053" s="18"/>
    </row>
    <row r="1054" spans="13:36" ht="24.95" customHeight="1">
      <c r="M1054" s="195"/>
      <c r="N1054" s="949"/>
      <c r="U1054" s="18"/>
      <c r="V1054" s="18"/>
      <c r="W1054" s="18"/>
      <c r="X1054" s="196"/>
      <c r="Y1054" s="196"/>
      <c r="Z1054" s="178"/>
      <c r="AA1054" s="18"/>
      <c r="AB1054" s="18"/>
      <c r="AC1054" s="18"/>
      <c r="AD1054" s="18"/>
      <c r="AE1054" s="18"/>
      <c r="AF1054" s="18"/>
      <c r="AG1054" s="18"/>
      <c r="AH1054" s="18"/>
      <c r="AI1054" s="18"/>
      <c r="AJ1054" s="18"/>
    </row>
    <row r="1055" spans="13:36" ht="24.95" customHeight="1">
      <c r="M1055" s="195"/>
      <c r="N1055" s="949"/>
      <c r="U1055" s="18"/>
      <c r="V1055" s="18"/>
      <c r="W1055" s="18"/>
      <c r="X1055" s="196"/>
      <c r="Y1055" s="196"/>
      <c r="Z1055" s="178"/>
      <c r="AA1055" s="18"/>
      <c r="AB1055" s="18"/>
      <c r="AC1055" s="18"/>
      <c r="AD1055" s="18"/>
      <c r="AE1055" s="18"/>
      <c r="AF1055" s="18"/>
      <c r="AG1055" s="18"/>
      <c r="AH1055" s="18"/>
      <c r="AI1055" s="18"/>
      <c r="AJ1055" s="18"/>
    </row>
    <row r="1056" spans="13:36" ht="24.95" customHeight="1">
      <c r="M1056" s="195"/>
      <c r="N1056" s="949"/>
      <c r="U1056" s="18"/>
      <c r="V1056" s="18"/>
      <c r="W1056" s="18"/>
      <c r="X1056" s="196"/>
      <c r="Y1056" s="196"/>
      <c r="Z1056" s="178"/>
      <c r="AA1056" s="18"/>
      <c r="AB1056" s="18"/>
      <c r="AC1056" s="18"/>
      <c r="AD1056" s="18"/>
      <c r="AE1056" s="18"/>
      <c r="AF1056" s="18"/>
      <c r="AG1056" s="18"/>
      <c r="AH1056" s="18"/>
      <c r="AI1056" s="18"/>
      <c r="AJ1056" s="18"/>
    </row>
    <row r="1057" spans="13:36" ht="24.95" customHeight="1">
      <c r="M1057" s="195"/>
      <c r="N1057" s="949"/>
      <c r="U1057" s="18"/>
      <c r="V1057" s="18"/>
      <c r="W1057" s="18"/>
      <c r="X1057" s="196"/>
      <c r="Y1057" s="196"/>
      <c r="Z1057" s="178"/>
      <c r="AA1057" s="18"/>
      <c r="AB1057" s="18"/>
      <c r="AC1057" s="18"/>
      <c r="AD1057" s="18"/>
      <c r="AE1057" s="18"/>
      <c r="AF1057" s="18"/>
      <c r="AG1057" s="18"/>
      <c r="AH1057" s="18"/>
      <c r="AI1057" s="18"/>
      <c r="AJ1057" s="18"/>
    </row>
    <row r="1058" spans="13:36" ht="24.95" customHeight="1">
      <c r="M1058" s="195"/>
      <c r="N1058" s="949"/>
      <c r="U1058" s="18"/>
      <c r="V1058" s="18"/>
      <c r="W1058" s="18"/>
      <c r="X1058" s="196"/>
      <c r="Y1058" s="196"/>
      <c r="Z1058" s="178"/>
      <c r="AA1058" s="18"/>
      <c r="AB1058" s="18"/>
      <c r="AC1058" s="18"/>
      <c r="AD1058" s="18"/>
      <c r="AE1058" s="18"/>
      <c r="AF1058" s="18"/>
      <c r="AG1058" s="18"/>
      <c r="AH1058" s="18"/>
      <c r="AI1058" s="18"/>
      <c r="AJ1058" s="18"/>
    </row>
    <row r="1059" spans="13:36" ht="24.95" customHeight="1">
      <c r="M1059" s="195"/>
      <c r="N1059" s="949"/>
      <c r="U1059" s="18"/>
      <c r="V1059" s="18"/>
      <c r="W1059" s="18"/>
      <c r="X1059" s="196"/>
      <c r="Y1059" s="196"/>
      <c r="Z1059" s="178"/>
      <c r="AA1059" s="18"/>
      <c r="AB1059" s="18"/>
      <c r="AC1059" s="18"/>
      <c r="AD1059" s="18"/>
      <c r="AE1059" s="18"/>
      <c r="AF1059" s="18"/>
      <c r="AG1059" s="18"/>
      <c r="AH1059" s="18"/>
      <c r="AI1059" s="18"/>
      <c r="AJ1059" s="18"/>
    </row>
    <row r="1060" spans="13:36" ht="24.95" customHeight="1">
      <c r="M1060" s="195"/>
      <c r="N1060" s="949"/>
      <c r="U1060" s="18"/>
      <c r="V1060" s="18"/>
      <c r="W1060" s="18"/>
      <c r="X1060" s="196"/>
      <c r="Y1060" s="196"/>
      <c r="Z1060" s="178"/>
      <c r="AA1060" s="18"/>
      <c r="AB1060" s="18"/>
      <c r="AC1060" s="18"/>
      <c r="AD1060" s="18"/>
      <c r="AE1060" s="18"/>
      <c r="AF1060" s="18"/>
      <c r="AG1060" s="18"/>
      <c r="AH1060" s="18"/>
      <c r="AI1060" s="18"/>
      <c r="AJ1060" s="18"/>
    </row>
    <row r="1061" spans="13:36" ht="24.95" customHeight="1">
      <c r="M1061" s="195"/>
      <c r="N1061" s="949"/>
      <c r="U1061" s="18"/>
      <c r="V1061" s="18"/>
      <c r="W1061" s="18"/>
      <c r="X1061" s="196"/>
      <c r="Y1061" s="196"/>
      <c r="Z1061" s="178"/>
      <c r="AA1061" s="18"/>
      <c r="AB1061" s="18"/>
      <c r="AC1061" s="18"/>
      <c r="AD1061" s="18"/>
      <c r="AE1061" s="18"/>
      <c r="AF1061" s="18"/>
      <c r="AG1061" s="18"/>
      <c r="AH1061" s="18"/>
      <c r="AI1061" s="18"/>
      <c r="AJ1061" s="18"/>
    </row>
    <row r="1062" spans="13:36" ht="24.95" customHeight="1">
      <c r="M1062" s="195"/>
      <c r="N1062" s="949"/>
      <c r="U1062" s="18"/>
      <c r="V1062" s="18"/>
      <c r="W1062" s="18"/>
      <c r="X1062" s="196"/>
      <c r="Y1062" s="196"/>
      <c r="Z1062" s="178"/>
      <c r="AA1062" s="18"/>
      <c r="AB1062" s="18"/>
      <c r="AC1062" s="18"/>
      <c r="AD1062" s="18"/>
      <c r="AE1062" s="18"/>
      <c r="AF1062" s="18"/>
      <c r="AG1062" s="18"/>
      <c r="AH1062" s="18"/>
      <c r="AI1062" s="18"/>
      <c r="AJ1062" s="18"/>
    </row>
    <row r="1063" spans="13:36" ht="24.95" customHeight="1">
      <c r="M1063" s="195"/>
      <c r="N1063" s="949"/>
      <c r="U1063" s="18"/>
      <c r="V1063" s="18"/>
      <c r="W1063" s="18"/>
      <c r="X1063" s="196"/>
      <c r="Y1063" s="196"/>
      <c r="Z1063" s="178"/>
      <c r="AA1063" s="18"/>
      <c r="AB1063" s="18"/>
      <c r="AC1063" s="18"/>
      <c r="AD1063" s="18"/>
      <c r="AE1063" s="18"/>
      <c r="AF1063" s="18"/>
      <c r="AG1063" s="18"/>
      <c r="AH1063" s="18"/>
      <c r="AI1063" s="18"/>
      <c r="AJ1063" s="18"/>
    </row>
    <row r="1064" spans="13:36" ht="24.95" customHeight="1">
      <c r="M1064" s="195"/>
      <c r="N1064" s="949"/>
      <c r="U1064" s="18"/>
      <c r="V1064" s="18"/>
      <c r="W1064" s="18"/>
      <c r="X1064" s="196"/>
      <c r="Y1064" s="196"/>
      <c r="Z1064" s="178"/>
      <c r="AA1064" s="18"/>
      <c r="AB1064" s="18"/>
      <c r="AC1064" s="18"/>
      <c r="AD1064" s="18"/>
      <c r="AE1064" s="18"/>
      <c r="AF1064" s="18"/>
      <c r="AG1064" s="18"/>
      <c r="AH1064" s="18"/>
      <c r="AI1064" s="18"/>
      <c r="AJ1064" s="18"/>
    </row>
    <row r="1065" spans="13:36" ht="24.95" customHeight="1">
      <c r="M1065" s="195"/>
      <c r="N1065" s="949"/>
      <c r="U1065" s="18"/>
      <c r="V1065" s="18"/>
      <c r="W1065" s="18"/>
      <c r="X1065" s="196"/>
      <c r="Y1065" s="196"/>
      <c r="Z1065" s="178"/>
      <c r="AA1065" s="18"/>
      <c r="AB1065" s="18"/>
      <c r="AC1065" s="18"/>
      <c r="AD1065" s="18"/>
      <c r="AE1065" s="18"/>
      <c r="AF1065" s="18"/>
      <c r="AG1065" s="18"/>
      <c r="AH1065" s="18"/>
      <c r="AI1065" s="18"/>
      <c r="AJ1065" s="18"/>
    </row>
    <row r="1066" spans="13:36" ht="24.95" customHeight="1">
      <c r="M1066" s="195"/>
      <c r="N1066" s="949"/>
      <c r="U1066" s="18"/>
      <c r="V1066" s="18"/>
      <c r="W1066" s="18"/>
      <c r="X1066" s="196"/>
      <c r="Y1066" s="196"/>
      <c r="Z1066" s="178"/>
      <c r="AA1066" s="18"/>
      <c r="AB1066" s="18"/>
      <c r="AC1066" s="18"/>
      <c r="AD1066" s="18"/>
      <c r="AE1066" s="18"/>
      <c r="AF1066" s="18"/>
      <c r="AG1066" s="18"/>
      <c r="AH1066" s="18"/>
      <c r="AI1066" s="18"/>
      <c r="AJ1066" s="18"/>
    </row>
    <row r="1067" spans="13:36" ht="24.95" customHeight="1">
      <c r="M1067" s="195"/>
      <c r="N1067" s="949"/>
      <c r="U1067" s="18"/>
      <c r="V1067" s="18"/>
      <c r="W1067" s="18"/>
      <c r="X1067" s="196"/>
      <c r="Y1067" s="196"/>
      <c r="Z1067" s="178"/>
      <c r="AA1067" s="18"/>
      <c r="AB1067" s="18"/>
      <c r="AC1067" s="18"/>
      <c r="AD1067" s="18"/>
      <c r="AE1067" s="18"/>
      <c r="AF1067" s="18"/>
      <c r="AG1067" s="18"/>
      <c r="AH1067" s="18"/>
      <c r="AI1067" s="18"/>
      <c r="AJ1067" s="18"/>
    </row>
    <row r="1068" spans="13:36" ht="24.95" customHeight="1">
      <c r="M1068" s="195"/>
      <c r="N1068" s="949"/>
      <c r="U1068" s="18"/>
      <c r="V1068" s="18"/>
      <c r="W1068" s="18"/>
      <c r="X1068" s="196"/>
      <c r="Y1068" s="196"/>
      <c r="Z1068" s="178"/>
      <c r="AA1068" s="18"/>
      <c r="AB1068" s="18"/>
      <c r="AC1068" s="18"/>
      <c r="AD1068" s="18"/>
      <c r="AE1068" s="18"/>
      <c r="AF1068" s="18"/>
      <c r="AG1068" s="18"/>
      <c r="AH1068" s="18"/>
      <c r="AI1068" s="18"/>
      <c r="AJ1068" s="18"/>
    </row>
    <row r="1069" spans="13:36" ht="24.95" customHeight="1">
      <c r="M1069" s="195"/>
      <c r="N1069" s="949"/>
      <c r="U1069" s="18"/>
      <c r="V1069" s="18"/>
      <c r="W1069" s="18"/>
      <c r="X1069" s="196"/>
      <c r="Y1069" s="196"/>
      <c r="Z1069" s="178"/>
      <c r="AA1069" s="18"/>
      <c r="AB1069" s="18"/>
      <c r="AC1069" s="18"/>
      <c r="AD1069" s="18"/>
      <c r="AE1069" s="18"/>
      <c r="AF1069" s="18"/>
      <c r="AG1069" s="18"/>
      <c r="AH1069" s="18"/>
      <c r="AI1069" s="18"/>
      <c r="AJ1069" s="18"/>
    </row>
    <row r="1070" spans="13:36" ht="24.95" customHeight="1">
      <c r="M1070" s="195"/>
      <c r="N1070" s="949"/>
      <c r="U1070" s="18"/>
      <c r="V1070" s="18"/>
      <c r="W1070" s="18"/>
      <c r="X1070" s="196"/>
      <c r="Y1070" s="196"/>
      <c r="Z1070" s="178"/>
      <c r="AA1070" s="18"/>
      <c r="AB1070" s="18"/>
      <c r="AC1070" s="18"/>
      <c r="AD1070" s="18"/>
      <c r="AE1070" s="18"/>
      <c r="AF1070" s="18"/>
      <c r="AG1070" s="18"/>
      <c r="AH1070" s="18"/>
      <c r="AI1070" s="18"/>
      <c r="AJ1070" s="18"/>
    </row>
    <row r="1071" spans="13:36" ht="24.95" customHeight="1">
      <c r="M1071" s="195"/>
      <c r="N1071" s="949"/>
      <c r="U1071" s="18"/>
      <c r="V1071" s="18"/>
      <c r="W1071" s="18"/>
      <c r="X1071" s="196"/>
      <c r="Y1071" s="196"/>
      <c r="Z1071" s="178"/>
      <c r="AA1071" s="18"/>
      <c r="AB1071" s="18"/>
      <c r="AC1071" s="18"/>
      <c r="AD1071" s="18"/>
      <c r="AE1071" s="18"/>
      <c r="AF1071" s="18"/>
      <c r="AG1071" s="18"/>
      <c r="AH1071" s="18"/>
      <c r="AI1071" s="18"/>
      <c r="AJ1071" s="18"/>
    </row>
    <row r="1072" spans="13:36" ht="24.95" customHeight="1">
      <c r="M1072" s="195"/>
      <c r="N1072" s="949"/>
      <c r="U1072" s="18"/>
      <c r="V1072" s="18"/>
      <c r="W1072" s="18"/>
      <c r="X1072" s="196"/>
      <c r="Y1072" s="196"/>
      <c r="Z1072" s="178"/>
      <c r="AA1072" s="18"/>
      <c r="AB1072" s="18"/>
      <c r="AC1072" s="18"/>
      <c r="AD1072" s="18"/>
      <c r="AE1072" s="18"/>
      <c r="AF1072" s="18"/>
      <c r="AG1072" s="18"/>
      <c r="AH1072" s="18"/>
      <c r="AI1072" s="18"/>
      <c r="AJ1072" s="18"/>
    </row>
    <row r="1073" spans="13:36" ht="24.95" customHeight="1">
      <c r="M1073" s="195"/>
      <c r="N1073" s="949"/>
      <c r="U1073" s="18"/>
      <c r="V1073" s="18"/>
      <c r="W1073" s="18"/>
      <c r="X1073" s="196"/>
      <c r="Y1073" s="196"/>
      <c r="Z1073" s="178"/>
      <c r="AA1073" s="18"/>
      <c r="AB1073" s="18"/>
      <c r="AC1073" s="18"/>
      <c r="AD1073" s="18"/>
      <c r="AE1073" s="18"/>
      <c r="AF1073" s="18"/>
      <c r="AG1073" s="18"/>
      <c r="AH1073" s="18"/>
      <c r="AI1073" s="18"/>
      <c r="AJ1073" s="18"/>
    </row>
    <row r="1074" spans="13:36" ht="24.95" customHeight="1">
      <c r="M1074" s="195"/>
      <c r="N1074" s="949"/>
      <c r="U1074" s="18"/>
      <c r="V1074" s="18"/>
      <c r="W1074" s="18"/>
      <c r="X1074" s="196"/>
      <c r="Y1074" s="196"/>
      <c r="Z1074" s="178"/>
      <c r="AA1074" s="18"/>
      <c r="AB1074" s="18"/>
      <c r="AC1074" s="18"/>
      <c r="AD1074" s="18"/>
      <c r="AE1074" s="18"/>
      <c r="AF1074" s="18"/>
      <c r="AG1074" s="18"/>
      <c r="AH1074" s="18"/>
      <c r="AI1074" s="18"/>
      <c r="AJ1074" s="18"/>
    </row>
    <row r="1075" spans="13:36" ht="24.95" customHeight="1">
      <c r="M1075" s="195"/>
      <c r="N1075" s="949"/>
      <c r="U1075" s="18"/>
      <c r="V1075" s="18"/>
      <c r="W1075" s="18"/>
      <c r="X1075" s="196"/>
      <c r="Y1075" s="196"/>
      <c r="Z1075" s="178"/>
      <c r="AA1075" s="18"/>
      <c r="AB1075" s="18"/>
      <c r="AC1075" s="18"/>
      <c r="AD1075" s="18"/>
      <c r="AE1075" s="18"/>
      <c r="AF1075" s="18"/>
      <c r="AG1075" s="18"/>
      <c r="AH1075" s="18"/>
      <c r="AI1075" s="18"/>
      <c r="AJ1075" s="18"/>
    </row>
    <row r="1076" spans="13:36" ht="24.95" customHeight="1">
      <c r="M1076" s="195"/>
      <c r="N1076" s="949"/>
      <c r="U1076" s="18"/>
      <c r="V1076" s="18"/>
      <c r="W1076" s="18"/>
      <c r="X1076" s="196"/>
      <c r="Y1076" s="196"/>
      <c r="Z1076" s="178"/>
      <c r="AA1076" s="18"/>
      <c r="AB1076" s="18"/>
      <c r="AC1076" s="18"/>
      <c r="AD1076" s="18"/>
      <c r="AE1076" s="18"/>
      <c r="AF1076" s="18"/>
      <c r="AG1076" s="18"/>
      <c r="AH1076" s="18"/>
      <c r="AI1076" s="18"/>
      <c r="AJ1076" s="18"/>
    </row>
    <row r="1077" spans="13:36" ht="24.95" customHeight="1">
      <c r="M1077" s="195"/>
      <c r="N1077" s="949"/>
      <c r="U1077" s="18"/>
      <c r="V1077" s="18"/>
      <c r="W1077" s="18"/>
      <c r="X1077" s="196"/>
      <c r="Y1077" s="196"/>
      <c r="Z1077" s="178"/>
      <c r="AA1077" s="18"/>
      <c r="AB1077" s="18"/>
      <c r="AC1077" s="18"/>
      <c r="AD1077" s="18"/>
      <c r="AE1077" s="18"/>
      <c r="AF1077" s="18"/>
      <c r="AG1077" s="18"/>
      <c r="AH1077" s="18"/>
      <c r="AI1077" s="18"/>
      <c r="AJ1077" s="18"/>
    </row>
    <row r="1078" spans="13:36" ht="24.95" customHeight="1">
      <c r="M1078" s="195"/>
      <c r="N1078" s="949"/>
      <c r="U1078" s="18"/>
      <c r="V1078" s="18"/>
      <c r="W1078" s="18"/>
      <c r="X1078" s="196"/>
      <c r="Y1078" s="196"/>
      <c r="Z1078" s="178"/>
      <c r="AA1078" s="18"/>
      <c r="AB1078" s="18"/>
      <c r="AC1078" s="18"/>
      <c r="AD1078" s="18"/>
      <c r="AE1078" s="18"/>
      <c r="AF1078" s="18"/>
      <c r="AG1078" s="18"/>
      <c r="AH1078" s="18"/>
      <c r="AI1078" s="18"/>
      <c r="AJ1078" s="18"/>
    </row>
    <row r="1079" spans="13:36" ht="24.95" customHeight="1">
      <c r="M1079" s="195"/>
      <c r="N1079" s="949"/>
      <c r="U1079" s="18"/>
      <c r="V1079" s="18"/>
      <c r="W1079" s="18"/>
      <c r="X1079" s="196"/>
      <c r="Y1079" s="196"/>
      <c r="Z1079" s="178"/>
      <c r="AA1079" s="18"/>
      <c r="AB1079" s="18"/>
      <c r="AC1079" s="18"/>
      <c r="AD1079" s="18"/>
      <c r="AE1079" s="18"/>
      <c r="AF1079" s="18"/>
      <c r="AG1079" s="18"/>
      <c r="AH1079" s="18"/>
      <c r="AI1079" s="18"/>
      <c r="AJ1079" s="18"/>
    </row>
    <row r="1080" spans="13:36" ht="24.95" customHeight="1">
      <c r="M1080" s="195"/>
      <c r="N1080" s="949"/>
      <c r="U1080" s="18"/>
      <c r="V1080" s="18"/>
      <c r="W1080" s="18"/>
      <c r="X1080" s="196"/>
      <c r="Y1080" s="196"/>
      <c r="Z1080" s="178"/>
      <c r="AA1080" s="18"/>
      <c r="AB1080" s="18"/>
      <c r="AC1080" s="18"/>
      <c r="AD1080" s="18"/>
      <c r="AE1080" s="18"/>
      <c r="AF1080" s="18"/>
      <c r="AG1080" s="18"/>
      <c r="AH1080" s="18"/>
      <c r="AI1080" s="18"/>
      <c r="AJ1080" s="18"/>
    </row>
    <row r="1081" spans="13:36" ht="24.95" customHeight="1">
      <c r="M1081" s="195"/>
      <c r="N1081" s="949"/>
      <c r="U1081" s="18"/>
      <c r="V1081" s="18"/>
      <c r="W1081" s="18"/>
      <c r="X1081" s="196"/>
      <c r="Y1081" s="196"/>
      <c r="Z1081" s="178"/>
      <c r="AA1081" s="18"/>
      <c r="AB1081" s="18"/>
      <c r="AC1081" s="18"/>
      <c r="AD1081" s="18"/>
      <c r="AE1081" s="18"/>
      <c r="AF1081" s="18"/>
      <c r="AG1081" s="18"/>
      <c r="AH1081" s="18"/>
      <c r="AI1081" s="18"/>
      <c r="AJ1081" s="18"/>
    </row>
    <row r="1082" spans="13:36" ht="24.95" customHeight="1">
      <c r="M1082" s="195"/>
      <c r="N1082" s="949"/>
      <c r="U1082" s="18"/>
      <c r="V1082" s="18"/>
      <c r="W1082" s="18"/>
      <c r="X1082" s="196"/>
      <c r="Y1082" s="196"/>
      <c r="Z1082" s="178"/>
      <c r="AA1082" s="18"/>
      <c r="AB1082" s="18"/>
      <c r="AC1082" s="18"/>
      <c r="AD1082" s="18"/>
      <c r="AE1082" s="18"/>
      <c r="AF1082" s="18"/>
      <c r="AG1082" s="18"/>
      <c r="AH1082" s="18"/>
      <c r="AI1082" s="18"/>
      <c r="AJ1082" s="18"/>
    </row>
    <row r="1083" spans="13:36" ht="24.95" customHeight="1">
      <c r="M1083" s="195"/>
      <c r="N1083" s="949"/>
      <c r="U1083" s="18"/>
      <c r="V1083" s="18"/>
      <c r="W1083" s="18"/>
      <c r="X1083" s="196"/>
      <c r="Y1083" s="196"/>
      <c r="Z1083" s="178"/>
      <c r="AA1083" s="18"/>
      <c r="AB1083" s="18"/>
      <c r="AC1083" s="18"/>
      <c r="AD1083" s="18"/>
      <c r="AE1083" s="18"/>
      <c r="AF1083" s="18"/>
      <c r="AG1083" s="18"/>
      <c r="AH1083" s="18"/>
      <c r="AI1083" s="18"/>
      <c r="AJ1083" s="18"/>
    </row>
    <row r="1084" spans="13:36" ht="24.95" customHeight="1">
      <c r="M1084" s="195"/>
      <c r="N1084" s="949"/>
      <c r="U1084" s="18"/>
      <c r="V1084" s="18"/>
      <c r="W1084" s="18"/>
      <c r="X1084" s="196"/>
      <c r="Y1084" s="196"/>
      <c r="Z1084" s="178"/>
      <c r="AA1084" s="18"/>
      <c r="AB1084" s="18"/>
      <c r="AC1084" s="18"/>
      <c r="AD1084" s="18"/>
      <c r="AE1084" s="18"/>
      <c r="AF1084" s="18"/>
      <c r="AG1084" s="18"/>
      <c r="AH1084" s="18"/>
      <c r="AI1084" s="18"/>
      <c r="AJ1084" s="18"/>
    </row>
    <row r="1085" spans="13:36" ht="24.95" customHeight="1">
      <c r="M1085" s="195"/>
      <c r="N1085" s="949"/>
      <c r="U1085" s="18"/>
      <c r="V1085" s="18"/>
      <c r="W1085" s="18"/>
      <c r="X1085" s="196"/>
      <c r="Y1085" s="196"/>
      <c r="Z1085" s="178"/>
      <c r="AA1085" s="18"/>
      <c r="AB1085" s="18"/>
      <c r="AC1085" s="18"/>
      <c r="AD1085" s="18"/>
      <c r="AE1085" s="18"/>
      <c r="AF1085" s="18"/>
      <c r="AG1085" s="18"/>
      <c r="AH1085" s="18"/>
      <c r="AI1085" s="18"/>
      <c r="AJ1085" s="18"/>
    </row>
    <row r="1086" spans="13:36" ht="24.95" customHeight="1">
      <c r="M1086" s="195"/>
      <c r="N1086" s="949"/>
      <c r="U1086" s="18"/>
      <c r="V1086" s="18"/>
      <c r="W1086" s="18"/>
      <c r="X1086" s="196"/>
      <c r="Y1086" s="196"/>
      <c r="Z1086" s="178"/>
      <c r="AA1086" s="18"/>
      <c r="AB1086" s="18"/>
      <c r="AC1086" s="18"/>
      <c r="AD1086" s="18"/>
      <c r="AE1086" s="18"/>
      <c r="AF1086" s="18"/>
      <c r="AG1086" s="18"/>
      <c r="AH1086" s="18"/>
      <c r="AI1086" s="18"/>
      <c r="AJ1086" s="18"/>
    </row>
    <row r="1087" spans="13:36" ht="24.95" customHeight="1">
      <c r="M1087" s="195"/>
      <c r="N1087" s="949"/>
      <c r="U1087" s="18"/>
      <c r="V1087" s="18"/>
      <c r="W1087" s="18"/>
      <c r="X1087" s="196"/>
      <c r="Y1087" s="196"/>
      <c r="Z1087" s="178"/>
      <c r="AA1087" s="18"/>
      <c r="AB1087" s="18"/>
      <c r="AC1087" s="18"/>
      <c r="AD1087" s="18"/>
      <c r="AE1087" s="18"/>
      <c r="AF1087" s="18"/>
      <c r="AG1087" s="18"/>
      <c r="AH1087" s="18"/>
      <c r="AI1087" s="18"/>
      <c r="AJ1087" s="18"/>
    </row>
    <row r="1088" spans="13:36" ht="24.95" customHeight="1">
      <c r="M1088" s="195"/>
      <c r="N1088" s="949"/>
      <c r="U1088" s="18"/>
      <c r="V1088" s="18"/>
      <c r="W1088" s="18"/>
      <c r="X1088" s="196"/>
      <c r="Y1088" s="196"/>
      <c r="Z1088" s="178"/>
      <c r="AA1088" s="18"/>
      <c r="AB1088" s="18"/>
      <c r="AC1088" s="18"/>
      <c r="AD1088" s="18"/>
      <c r="AE1088" s="18"/>
      <c r="AF1088" s="18"/>
      <c r="AG1088" s="18"/>
      <c r="AH1088" s="18"/>
      <c r="AI1088" s="18"/>
      <c r="AJ1088" s="18"/>
    </row>
    <row r="1089" spans="13:36" ht="24.95" customHeight="1">
      <c r="M1089" s="195"/>
      <c r="N1089" s="949"/>
      <c r="U1089" s="18"/>
      <c r="V1089" s="18"/>
      <c r="W1089" s="18"/>
      <c r="X1089" s="196"/>
      <c r="Y1089" s="196"/>
      <c r="Z1089" s="178"/>
      <c r="AA1089" s="18"/>
      <c r="AB1089" s="18"/>
      <c r="AC1089" s="18"/>
      <c r="AD1089" s="18"/>
      <c r="AE1089" s="18"/>
      <c r="AF1089" s="18"/>
      <c r="AG1089" s="18"/>
      <c r="AH1089" s="18"/>
      <c r="AI1089" s="18"/>
      <c r="AJ1089" s="18"/>
    </row>
    <row r="1090" spans="13:36" ht="24.95" customHeight="1">
      <c r="M1090" s="195"/>
      <c r="N1090" s="949"/>
      <c r="U1090" s="18"/>
      <c r="V1090" s="18"/>
      <c r="W1090" s="18"/>
      <c r="X1090" s="196"/>
      <c r="Y1090" s="196"/>
      <c r="Z1090" s="178"/>
      <c r="AA1090" s="18"/>
      <c r="AB1090" s="18"/>
      <c r="AC1090" s="18"/>
      <c r="AD1090" s="18"/>
      <c r="AE1090" s="18"/>
      <c r="AF1090" s="18"/>
      <c r="AG1090" s="18"/>
      <c r="AH1090" s="18"/>
      <c r="AI1090" s="18"/>
      <c r="AJ1090" s="18"/>
    </row>
    <row r="1091" spans="13:36" ht="24.95" customHeight="1">
      <c r="M1091" s="195"/>
      <c r="N1091" s="949"/>
      <c r="U1091" s="18"/>
      <c r="V1091" s="18"/>
      <c r="W1091" s="18"/>
      <c r="X1091" s="196"/>
      <c r="Y1091" s="196"/>
      <c r="Z1091" s="178"/>
      <c r="AA1091" s="18"/>
      <c r="AB1091" s="18"/>
      <c r="AC1091" s="18"/>
      <c r="AD1091" s="18"/>
      <c r="AE1091" s="18"/>
      <c r="AF1091" s="18"/>
      <c r="AG1091" s="18"/>
      <c r="AH1091" s="18"/>
      <c r="AI1091" s="18"/>
      <c r="AJ1091" s="18"/>
    </row>
    <row r="1092" spans="13:36" ht="24.95" customHeight="1">
      <c r="M1092" s="195"/>
      <c r="N1092" s="949"/>
      <c r="U1092" s="18"/>
      <c r="V1092" s="18"/>
      <c r="W1092" s="18"/>
      <c r="X1092" s="196"/>
      <c r="Y1092" s="196"/>
      <c r="Z1092" s="178"/>
      <c r="AA1092" s="18"/>
      <c r="AB1092" s="18"/>
      <c r="AC1092" s="18"/>
      <c r="AD1092" s="18"/>
      <c r="AE1092" s="18"/>
      <c r="AF1092" s="18"/>
      <c r="AG1092" s="18"/>
      <c r="AH1092" s="18"/>
      <c r="AI1092" s="18"/>
      <c r="AJ1092" s="18"/>
    </row>
    <row r="1093" spans="13:36" ht="24.95" customHeight="1">
      <c r="M1093" s="195"/>
      <c r="N1093" s="949"/>
      <c r="U1093" s="18"/>
      <c r="V1093" s="18"/>
      <c r="W1093" s="18"/>
      <c r="X1093" s="196"/>
      <c r="Y1093" s="196"/>
      <c r="Z1093" s="178"/>
      <c r="AA1093" s="18"/>
      <c r="AB1093" s="18"/>
      <c r="AC1093" s="18"/>
      <c r="AD1093" s="18"/>
      <c r="AE1093" s="18"/>
      <c r="AF1093" s="18"/>
      <c r="AG1093" s="18"/>
      <c r="AH1093" s="18"/>
      <c r="AI1093" s="18"/>
      <c r="AJ1093" s="18"/>
    </row>
    <row r="1094" spans="13:36" ht="24.95" customHeight="1">
      <c r="M1094" s="195"/>
      <c r="N1094" s="949"/>
      <c r="U1094" s="18"/>
      <c r="V1094" s="18"/>
      <c r="W1094" s="18"/>
      <c r="X1094" s="196"/>
      <c r="Y1094" s="196"/>
      <c r="Z1094" s="178"/>
      <c r="AA1094" s="18"/>
      <c r="AB1094" s="18"/>
      <c r="AC1094" s="18"/>
      <c r="AD1094" s="18"/>
      <c r="AE1094" s="18"/>
      <c r="AF1094" s="18"/>
      <c r="AG1094" s="18"/>
      <c r="AH1094" s="18"/>
      <c r="AI1094" s="18"/>
      <c r="AJ1094" s="18"/>
    </row>
    <row r="1095" spans="13:36" ht="24.95" customHeight="1">
      <c r="M1095" s="195"/>
      <c r="N1095" s="949"/>
      <c r="U1095" s="18"/>
      <c r="V1095" s="18"/>
      <c r="W1095" s="18"/>
      <c r="X1095" s="196"/>
      <c r="Y1095" s="196"/>
      <c r="Z1095" s="178"/>
      <c r="AA1095" s="18"/>
      <c r="AB1095" s="18"/>
      <c r="AC1095" s="18"/>
      <c r="AD1095" s="18"/>
      <c r="AE1095" s="18"/>
      <c r="AF1095" s="18"/>
      <c r="AG1095" s="18"/>
      <c r="AH1095" s="18"/>
      <c r="AI1095" s="18"/>
      <c r="AJ1095" s="18"/>
    </row>
    <row r="1096" spans="13:36" ht="24.95" customHeight="1">
      <c r="M1096" s="195"/>
      <c r="N1096" s="949"/>
      <c r="U1096" s="18"/>
      <c r="V1096" s="18"/>
      <c r="W1096" s="18"/>
      <c r="X1096" s="196"/>
      <c r="Y1096" s="196"/>
      <c r="Z1096" s="178"/>
      <c r="AA1096" s="18"/>
      <c r="AB1096" s="18"/>
      <c r="AC1096" s="18"/>
      <c r="AD1096" s="18"/>
      <c r="AE1096" s="18"/>
      <c r="AF1096" s="18"/>
      <c r="AG1096" s="18"/>
      <c r="AH1096" s="18"/>
      <c r="AI1096" s="18"/>
      <c r="AJ1096" s="18"/>
    </row>
    <row r="1097" spans="13:36" ht="24.95" customHeight="1">
      <c r="M1097" s="195"/>
      <c r="N1097" s="949"/>
      <c r="U1097" s="18"/>
      <c r="V1097" s="18"/>
      <c r="W1097" s="18"/>
      <c r="X1097" s="196"/>
      <c r="Y1097" s="196"/>
      <c r="Z1097" s="178"/>
      <c r="AA1097" s="18"/>
      <c r="AB1097" s="18"/>
      <c r="AC1097" s="18"/>
      <c r="AD1097" s="18"/>
      <c r="AE1097" s="18"/>
      <c r="AF1097" s="18"/>
      <c r="AG1097" s="18"/>
      <c r="AH1097" s="18"/>
      <c r="AI1097" s="18"/>
      <c r="AJ1097" s="18"/>
    </row>
    <row r="1098" spans="13:36" ht="24.95" customHeight="1">
      <c r="M1098" s="195"/>
      <c r="N1098" s="949"/>
      <c r="U1098" s="18"/>
      <c r="V1098" s="18"/>
      <c r="W1098" s="18"/>
      <c r="X1098" s="196"/>
      <c r="Y1098" s="196"/>
      <c r="Z1098" s="178"/>
      <c r="AA1098" s="18"/>
      <c r="AB1098" s="18"/>
      <c r="AC1098" s="18"/>
      <c r="AD1098" s="18"/>
      <c r="AE1098" s="18"/>
      <c r="AF1098" s="18"/>
      <c r="AG1098" s="18"/>
      <c r="AH1098" s="18"/>
      <c r="AI1098" s="18"/>
      <c r="AJ1098" s="18"/>
    </row>
    <row r="1099" spans="13:36" ht="24.95" customHeight="1">
      <c r="M1099" s="195"/>
      <c r="N1099" s="949"/>
      <c r="U1099" s="18"/>
      <c r="V1099" s="18"/>
      <c r="W1099" s="18"/>
      <c r="X1099" s="196"/>
      <c r="Y1099" s="196"/>
      <c r="Z1099" s="178"/>
      <c r="AA1099" s="18"/>
      <c r="AB1099" s="18"/>
      <c r="AC1099" s="18"/>
      <c r="AD1099" s="18"/>
      <c r="AE1099" s="18"/>
      <c r="AF1099" s="18"/>
      <c r="AG1099" s="18"/>
      <c r="AH1099" s="18"/>
      <c r="AI1099" s="18"/>
      <c r="AJ1099" s="18"/>
    </row>
    <row r="1100" spans="13:36" ht="24.95" customHeight="1">
      <c r="M1100" s="195"/>
      <c r="N1100" s="949"/>
      <c r="U1100" s="18"/>
      <c r="V1100" s="18"/>
      <c r="W1100" s="18"/>
      <c r="X1100" s="196"/>
      <c r="Y1100" s="196"/>
      <c r="Z1100" s="178"/>
      <c r="AA1100" s="18"/>
      <c r="AB1100" s="18"/>
      <c r="AC1100" s="18"/>
      <c r="AD1100" s="18"/>
      <c r="AE1100" s="18"/>
      <c r="AF1100" s="18"/>
      <c r="AG1100" s="18"/>
      <c r="AH1100" s="18"/>
      <c r="AI1100" s="18"/>
      <c r="AJ1100" s="18"/>
    </row>
    <row r="1101" spans="13:36" ht="24.95" customHeight="1">
      <c r="M1101" s="195"/>
      <c r="N1101" s="949"/>
      <c r="U1101" s="18"/>
      <c r="V1101" s="18"/>
      <c r="W1101" s="18"/>
      <c r="X1101" s="196"/>
      <c r="Y1101" s="196"/>
      <c r="Z1101" s="178"/>
      <c r="AA1101" s="18"/>
      <c r="AB1101" s="18"/>
      <c r="AC1101" s="18"/>
      <c r="AD1101" s="18"/>
      <c r="AE1101" s="18"/>
      <c r="AF1101" s="18"/>
      <c r="AG1101" s="18"/>
      <c r="AH1101" s="18"/>
      <c r="AI1101" s="18"/>
      <c r="AJ1101" s="18"/>
    </row>
    <row r="1102" spans="13:36" ht="24.95" customHeight="1">
      <c r="M1102" s="195"/>
      <c r="N1102" s="949"/>
      <c r="U1102" s="18"/>
      <c r="V1102" s="18"/>
      <c r="W1102" s="18"/>
      <c r="X1102" s="196"/>
      <c r="Y1102" s="196"/>
      <c r="Z1102" s="178"/>
      <c r="AA1102" s="18"/>
      <c r="AB1102" s="18"/>
      <c r="AC1102" s="18"/>
      <c r="AD1102" s="18"/>
      <c r="AE1102" s="18"/>
      <c r="AF1102" s="18"/>
      <c r="AG1102" s="18"/>
      <c r="AH1102" s="18"/>
      <c r="AI1102" s="18"/>
      <c r="AJ1102" s="18"/>
    </row>
    <row r="1103" spans="13:36" ht="24.95" customHeight="1">
      <c r="M1103" s="195"/>
      <c r="N1103" s="949"/>
      <c r="U1103" s="18"/>
      <c r="V1103" s="18"/>
      <c r="W1103" s="18"/>
      <c r="X1103" s="196"/>
      <c r="Y1103" s="196"/>
      <c r="Z1103" s="178"/>
      <c r="AA1103" s="18"/>
      <c r="AB1103" s="18"/>
      <c r="AC1103" s="18"/>
      <c r="AD1103" s="18"/>
      <c r="AE1103" s="18"/>
      <c r="AF1103" s="18"/>
      <c r="AG1103" s="18"/>
      <c r="AH1103" s="18"/>
      <c r="AI1103" s="18"/>
      <c r="AJ1103" s="18"/>
    </row>
    <row r="1104" spans="13:36" ht="24.95" customHeight="1">
      <c r="M1104" s="195"/>
      <c r="N1104" s="949"/>
      <c r="U1104" s="18"/>
      <c r="V1104" s="18"/>
      <c r="W1104" s="18"/>
      <c r="X1104" s="196"/>
      <c r="Y1104" s="196"/>
      <c r="Z1104" s="178"/>
      <c r="AA1104" s="18"/>
      <c r="AB1104" s="18"/>
      <c r="AC1104" s="18"/>
      <c r="AD1104" s="18"/>
      <c r="AE1104" s="18"/>
      <c r="AF1104" s="18"/>
      <c r="AG1104" s="18"/>
      <c r="AH1104" s="18"/>
      <c r="AI1104" s="18"/>
      <c r="AJ1104" s="18"/>
    </row>
    <row r="1105" spans="13:36" ht="24.95" customHeight="1">
      <c r="M1105" s="195"/>
      <c r="N1105" s="949"/>
      <c r="U1105" s="18"/>
      <c r="V1105" s="18"/>
      <c r="W1105" s="18"/>
      <c r="X1105" s="196"/>
      <c r="Y1105" s="196"/>
      <c r="Z1105" s="178"/>
      <c r="AA1105" s="18"/>
      <c r="AB1105" s="18"/>
      <c r="AC1105" s="18"/>
      <c r="AD1105" s="18"/>
      <c r="AE1105" s="18"/>
      <c r="AF1105" s="18"/>
      <c r="AG1105" s="18"/>
      <c r="AH1105" s="18"/>
      <c r="AI1105" s="18"/>
      <c r="AJ1105" s="18"/>
    </row>
    <row r="1106" spans="13:36" ht="24.95" customHeight="1">
      <c r="M1106" s="195"/>
      <c r="N1106" s="949"/>
      <c r="U1106" s="18"/>
      <c r="V1106" s="18"/>
      <c r="W1106" s="18"/>
      <c r="X1106" s="196"/>
      <c r="Y1106" s="196"/>
      <c r="Z1106" s="178"/>
      <c r="AA1106" s="18"/>
      <c r="AB1106" s="18"/>
      <c r="AC1106" s="18"/>
      <c r="AD1106" s="18"/>
      <c r="AE1106" s="18"/>
      <c r="AF1106" s="18"/>
      <c r="AG1106" s="18"/>
      <c r="AH1106" s="18"/>
      <c r="AI1106" s="18"/>
      <c r="AJ1106" s="18"/>
    </row>
    <row r="1107" spans="13:36" ht="24.95" customHeight="1">
      <c r="M1107" s="195"/>
      <c r="N1107" s="949"/>
      <c r="U1107" s="18"/>
      <c r="V1107" s="18"/>
      <c r="W1107" s="18"/>
      <c r="X1107" s="196"/>
      <c r="Y1107" s="196"/>
      <c r="Z1107" s="178"/>
      <c r="AA1107" s="18"/>
      <c r="AB1107" s="18"/>
      <c r="AC1107" s="18"/>
      <c r="AD1107" s="18"/>
      <c r="AE1107" s="18"/>
      <c r="AF1107" s="18"/>
      <c r="AG1107" s="18"/>
      <c r="AH1107" s="18"/>
      <c r="AI1107" s="18"/>
      <c r="AJ1107" s="18"/>
    </row>
    <row r="1108" spans="13:36" ht="24.95" customHeight="1">
      <c r="M1108" s="195"/>
      <c r="N1108" s="949"/>
      <c r="U1108" s="18"/>
      <c r="V1108" s="18"/>
      <c r="W1108" s="18"/>
      <c r="X1108" s="196"/>
      <c r="Y1108" s="196"/>
      <c r="Z1108" s="178"/>
      <c r="AA1108" s="18"/>
      <c r="AB1108" s="18"/>
      <c r="AC1108" s="18"/>
      <c r="AD1108" s="18"/>
      <c r="AE1108" s="18"/>
      <c r="AF1108" s="18"/>
      <c r="AG1108" s="18"/>
      <c r="AH1108" s="18"/>
      <c r="AI1108" s="18"/>
      <c r="AJ1108" s="18"/>
    </row>
    <row r="1109" spans="13:36" ht="24.95" customHeight="1">
      <c r="M1109" s="195"/>
      <c r="N1109" s="949"/>
      <c r="U1109" s="18"/>
      <c r="V1109" s="18"/>
      <c r="W1109" s="18"/>
      <c r="X1109" s="196"/>
      <c r="Y1109" s="196"/>
      <c r="Z1109" s="178"/>
      <c r="AA1109" s="18"/>
      <c r="AB1109" s="18"/>
      <c r="AC1109" s="18"/>
      <c r="AD1109" s="18"/>
      <c r="AE1109" s="18"/>
      <c r="AF1109" s="18"/>
      <c r="AG1109" s="18"/>
      <c r="AH1109" s="18"/>
      <c r="AI1109" s="18"/>
      <c r="AJ1109" s="18"/>
    </row>
    <row r="1110" spans="13:36" ht="24.95" customHeight="1">
      <c r="M1110" s="195"/>
      <c r="N1110" s="949"/>
      <c r="U1110" s="18"/>
      <c r="V1110" s="18"/>
      <c r="W1110" s="18"/>
      <c r="X1110" s="196"/>
      <c r="Y1110" s="196"/>
      <c r="Z1110" s="178"/>
      <c r="AA1110" s="18"/>
      <c r="AB1110" s="18"/>
      <c r="AC1110" s="18"/>
      <c r="AD1110" s="18"/>
      <c r="AE1110" s="18"/>
      <c r="AF1110" s="18"/>
      <c r="AG1110" s="18"/>
      <c r="AH1110" s="18"/>
      <c r="AI1110" s="18"/>
      <c r="AJ1110" s="18"/>
    </row>
    <row r="1111" spans="13:36" ht="24.95" customHeight="1">
      <c r="M1111" s="195"/>
      <c r="N1111" s="949"/>
      <c r="U1111" s="18"/>
      <c r="V1111" s="18"/>
      <c r="W1111" s="18"/>
      <c r="X1111" s="196"/>
      <c r="Y1111" s="196"/>
      <c r="Z1111" s="178"/>
      <c r="AA1111" s="18"/>
      <c r="AB1111" s="18"/>
      <c r="AC1111" s="18"/>
      <c r="AD1111" s="18"/>
      <c r="AE1111" s="18"/>
      <c r="AF1111" s="18"/>
      <c r="AG1111" s="18"/>
      <c r="AH1111" s="18"/>
      <c r="AI1111" s="18"/>
      <c r="AJ1111" s="18"/>
    </row>
    <row r="1112" spans="13:36" ht="24.95" customHeight="1">
      <c r="M1112" s="195"/>
      <c r="N1112" s="949"/>
      <c r="U1112" s="18"/>
      <c r="V1112" s="18"/>
      <c r="W1112" s="18"/>
      <c r="X1112" s="196"/>
      <c r="Y1112" s="196"/>
      <c r="Z1112" s="178"/>
      <c r="AA1112" s="18"/>
      <c r="AB1112" s="18"/>
      <c r="AC1112" s="18"/>
      <c r="AD1112" s="18"/>
      <c r="AE1112" s="18"/>
      <c r="AF1112" s="18"/>
      <c r="AG1112" s="18"/>
      <c r="AH1112" s="18"/>
      <c r="AI1112" s="18"/>
      <c r="AJ1112" s="18"/>
    </row>
    <row r="1113" spans="13:36" ht="24.95" customHeight="1">
      <c r="M1113" s="195"/>
      <c r="N1113" s="949"/>
      <c r="U1113" s="18"/>
      <c r="V1113" s="18"/>
      <c r="W1113" s="18"/>
      <c r="X1113" s="196"/>
      <c r="Y1113" s="196"/>
      <c r="Z1113" s="178"/>
      <c r="AA1113" s="18"/>
      <c r="AB1113" s="18"/>
      <c r="AC1113" s="18"/>
      <c r="AD1113" s="18"/>
      <c r="AE1113" s="18"/>
      <c r="AF1113" s="18"/>
      <c r="AG1113" s="18"/>
      <c r="AH1113" s="18"/>
      <c r="AI1113" s="18"/>
      <c r="AJ1113" s="18"/>
    </row>
    <row r="1114" spans="13:36" ht="24.95" customHeight="1">
      <c r="M1114" s="195"/>
      <c r="N1114" s="949"/>
      <c r="U1114" s="18"/>
      <c r="V1114" s="18"/>
      <c r="W1114" s="18"/>
      <c r="X1114" s="196"/>
      <c r="Y1114" s="196"/>
      <c r="Z1114" s="178"/>
      <c r="AA1114" s="18"/>
      <c r="AB1114" s="18"/>
      <c r="AC1114" s="18"/>
      <c r="AD1114" s="18"/>
      <c r="AE1114" s="18"/>
      <c r="AF1114" s="18"/>
      <c r="AG1114" s="18"/>
      <c r="AH1114" s="18"/>
      <c r="AI1114" s="18"/>
      <c r="AJ1114" s="18"/>
    </row>
    <row r="1115" spans="13:36" ht="24.95" customHeight="1">
      <c r="M1115" s="195"/>
      <c r="N1115" s="949"/>
      <c r="U1115" s="18"/>
      <c r="V1115" s="18"/>
      <c r="W1115" s="18"/>
      <c r="X1115" s="196"/>
      <c r="Y1115" s="196"/>
      <c r="Z1115" s="178"/>
      <c r="AA1115" s="18"/>
      <c r="AB1115" s="18"/>
      <c r="AC1115" s="18"/>
      <c r="AD1115" s="18"/>
      <c r="AE1115" s="18"/>
      <c r="AF1115" s="18"/>
      <c r="AG1115" s="18"/>
      <c r="AH1115" s="18"/>
      <c r="AI1115" s="18"/>
      <c r="AJ1115" s="18"/>
    </row>
    <row r="1116" spans="13:36" ht="24.95" customHeight="1">
      <c r="M1116" s="195"/>
      <c r="N1116" s="949"/>
      <c r="U1116" s="18"/>
      <c r="V1116" s="18"/>
      <c r="W1116" s="18"/>
      <c r="X1116" s="196"/>
      <c r="Y1116" s="196"/>
      <c r="Z1116" s="178"/>
      <c r="AA1116" s="18"/>
      <c r="AB1116" s="18"/>
      <c r="AC1116" s="18"/>
      <c r="AD1116" s="18"/>
      <c r="AE1116" s="18"/>
      <c r="AF1116" s="18"/>
      <c r="AG1116" s="18"/>
      <c r="AH1116" s="18"/>
      <c r="AI1116" s="18"/>
      <c r="AJ1116" s="18"/>
    </row>
    <row r="1117" spans="13:36" ht="24.95" customHeight="1">
      <c r="M1117" s="195"/>
      <c r="N1117" s="949"/>
      <c r="U1117" s="18"/>
      <c r="V1117" s="18"/>
      <c r="W1117" s="18"/>
      <c r="X1117" s="196"/>
      <c r="Y1117" s="196"/>
      <c r="Z1117" s="178"/>
      <c r="AA1117" s="18"/>
      <c r="AB1117" s="18"/>
      <c r="AC1117" s="18"/>
      <c r="AD1117" s="18"/>
      <c r="AE1117" s="18"/>
      <c r="AF1117" s="18"/>
      <c r="AG1117" s="18"/>
      <c r="AH1117" s="18"/>
      <c r="AI1117" s="18"/>
      <c r="AJ1117" s="18"/>
    </row>
    <row r="1118" spans="13:36" ht="24.95" customHeight="1">
      <c r="M1118" s="195"/>
      <c r="N1118" s="949"/>
      <c r="U1118" s="18"/>
      <c r="V1118" s="18"/>
      <c r="W1118" s="18"/>
      <c r="X1118" s="196"/>
      <c r="Y1118" s="196"/>
      <c r="Z1118" s="178"/>
      <c r="AA1118" s="18"/>
      <c r="AB1118" s="18"/>
      <c r="AC1118" s="18"/>
      <c r="AD1118" s="18"/>
      <c r="AE1118" s="18"/>
      <c r="AF1118" s="18"/>
      <c r="AG1118" s="18"/>
      <c r="AH1118" s="18"/>
      <c r="AI1118" s="18"/>
      <c r="AJ1118" s="18"/>
    </row>
    <row r="1119" spans="13:36" ht="24.95" customHeight="1">
      <c r="M1119" s="195"/>
      <c r="N1119" s="949"/>
      <c r="U1119" s="18"/>
      <c r="V1119" s="18"/>
      <c r="W1119" s="18"/>
      <c r="X1119" s="196"/>
      <c r="Y1119" s="196"/>
      <c r="Z1119" s="178"/>
      <c r="AA1119" s="18"/>
      <c r="AB1119" s="18"/>
      <c r="AC1119" s="18"/>
      <c r="AD1119" s="18"/>
      <c r="AE1119" s="18"/>
      <c r="AF1119" s="18"/>
      <c r="AG1119" s="18"/>
      <c r="AH1119" s="18"/>
      <c r="AI1119" s="18"/>
      <c r="AJ1119" s="18"/>
    </row>
    <row r="1120" spans="13:36" ht="24.95" customHeight="1">
      <c r="M1120" s="195"/>
      <c r="N1120" s="949"/>
      <c r="U1120" s="18"/>
      <c r="V1120" s="18"/>
      <c r="W1120" s="18"/>
      <c r="X1120" s="196"/>
      <c r="Y1120" s="196"/>
      <c r="Z1120" s="178"/>
      <c r="AA1120" s="18"/>
      <c r="AB1120" s="18"/>
      <c r="AC1120" s="18"/>
      <c r="AD1120" s="18"/>
      <c r="AE1120" s="18"/>
      <c r="AF1120" s="18"/>
      <c r="AG1120" s="18"/>
      <c r="AH1120" s="18"/>
      <c r="AI1120" s="18"/>
      <c r="AJ1120" s="18"/>
    </row>
    <row r="1121" spans="13:36" ht="24.95" customHeight="1">
      <c r="M1121" s="195"/>
      <c r="N1121" s="949"/>
      <c r="U1121" s="18"/>
      <c r="V1121" s="18"/>
      <c r="W1121" s="18"/>
      <c r="X1121" s="196"/>
      <c r="Y1121" s="196"/>
      <c r="Z1121" s="178"/>
      <c r="AA1121" s="18"/>
      <c r="AB1121" s="18"/>
      <c r="AC1121" s="18"/>
      <c r="AD1121" s="18"/>
      <c r="AE1121" s="18"/>
      <c r="AF1121" s="18"/>
      <c r="AG1121" s="18"/>
      <c r="AH1121" s="18"/>
      <c r="AI1121" s="18"/>
      <c r="AJ1121" s="18"/>
    </row>
    <row r="1122" spans="13:36" ht="24.95" customHeight="1">
      <c r="M1122" s="195"/>
      <c r="N1122" s="949"/>
      <c r="U1122" s="18"/>
      <c r="V1122" s="18"/>
      <c r="W1122" s="18"/>
      <c r="X1122" s="196"/>
      <c r="Y1122" s="196"/>
      <c r="Z1122" s="178"/>
      <c r="AA1122" s="18"/>
      <c r="AB1122" s="18"/>
      <c r="AC1122" s="18"/>
      <c r="AD1122" s="18"/>
      <c r="AE1122" s="18"/>
      <c r="AF1122" s="18"/>
      <c r="AG1122" s="18"/>
      <c r="AH1122" s="18"/>
      <c r="AI1122" s="18"/>
      <c r="AJ1122" s="18"/>
    </row>
    <row r="1123" spans="13:36" ht="24.95" customHeight="1">
      <c r="M1123" s="195"/>
      <c r="N1123" s="949"/>
      <c r="U1123" s="18"/>
      <c r="V1123" s="18"/>
      <c r="W1123" s="18"/>
      <c r="X1123" s="196"/>
      <c r="Y1123" s="196"/>
      <c r="Z1123" s="178"/>
      <c r="AA1123" s="18"/>
      <c r="AB1123" s="18"/>
      <c r="AC1123" s="18"/>
      <c r="AD1123" s="18"/>
      <c r="AE1123" s="18"/>
      <c r="AF1123" s="18"/>
      <c r="AG1123" s="18"/>
      <c r="AH1123" s="18"/>
      <c r="AI1123" s="18"/>
      <c r="AJ1123" s="18"/>
    </row>
    <row r="1124" spans="13:36" ht="24.95" customHeight="1">
      <c r="M1124" s="195"/>
      <c r="N1124" s="949"/>
      <c r="U1124" s="18"/>
      <c r="V1124" s="18"/>
      <c r="W1124" s="18"/>
      <c r="X1124" s="196"/>
      <c r="Y1124" s="196"/>
      <c r="Z1124" s="178"/>
      <c r="AA1124" s="18"/>
      <c r="AB1124" s="18"/>
      <c r="AC1124" s="18"/>
      <c r="AD1124" s="18"/>
      <c r="AE1124" s="18"/>
      <c r="AF1124" s="18"/>
      <c r="AG1124" s="18"/>
      <c r="AH1124" s="18"/>
      <c r="AI1124" s="18"/>
      <c r="AJ1124" s="18"/>
    </row>
    <row r="1125" spans="13:36" ht="24.95" customHeight="1">
      <c r="M1125" s="195"/>
      <c r="N1125" s="949"/>
      <c r="U1125" s="18"/>
      <c r="V1125" s="18"/>
      <c r="W1125" s="18"/>
      <c r="X1125" s="196"/>
      <c r="Y1125" s="196"/>
      <c r="Z1125" s="178"/>
      <c r="AA1125" s="18"/>
      <c r="AB1125" s="18"/>
      <c r="AC1125" s="18"/>
      <c r="AD1125" s="18"/>
      <c r="AE1125" s="18"/>
      <c r="AF1125" s="18"/>
      <c r="AG1125" s="18"/>
      <c r="AH1125" s="18"/>
      <c r="AI1125" s="18"/>
      <c r="AJ1125" s="18"/>
    </row>
    <row r="1126" spans="13:36" ht="24.95" customHeight="1">
      <c r="M1126" s="195"/>
      <c r="N1126" s="949"/>
      <c r="U1126" s="18"/>
      <c r="V1126" s="18"/>
      <c r="W1126" s="18"/>
      <c r="X1126" s="196"/>
      <c r="Y1126" s="196"/>
      <c r="Z1126" s="178"/>
      <c r="AA1126" s="18"/>
      <c r="AB1126" s="18"/>
      <c r="AC1126" s="18"/>
      <c r="AD1126" s="18"/>
      <c r="AE1126" s="18"/>
      <c r="AF1126" s="18"/>
      <c r="AG1126" s="18"/>
      <c r="AH1126" s="18"/>
      <c r="AI1126" s="18"/>
      <c r="AJ1126" s="18"/>
    </row>
    <row r="1127" spans="13:36" ht="24.95" customHeight="1">
      <c r="M1127" s="195"/>
      <c r="N1127" s="949"/>
      <c r="U1127" s="18"/>
      <c r="V1127" s="18"/>
      <c r="W1127" s="18"/>
      <c r="X1127" s="196"/>
      <c r="Y1127" s="196"/>
      <c r="Z1127" s="178"/>
      <c r="AA1127" s="18"/>
      <c r="AB1127" s="18"/>
      <c r="AC1127" s="18"/>
      <c r="AD1127" s="18"/>
      <c r="AE1127" s="18"/>
      <c r="AF1127" s="18"/>
      <c r="AG1127" s="18"/>
      <c r="AH1127" s="18"/>
      <c r="AI1127" s="18"/>
      <c r="AJ1127" s="18"/>
    </row>
    <row r="1128" spans="13:36" ht="24.95" customHeight="1">
      <c r="M1128" s="195"/>
      <c r="N1128" s="949"/>
      <c r="U1128" s="18"/>
      <c r="V1128" s="18"/>
      <c r="W1128" s="18"/>
      <c r="X1128" s="196"/>
      <c r="Y1128" s="196"/>
      <c r="Z1128" s="178"/>
      <c r="AA1128" s="18"/>
      <c r="AB1128" s="18"/>
      <c r="AC1128" s="18"/>
      <c r="AD1128" s="18"/>
      <c r="AE1128" s="18"/>
      <c r="AF1128" s="18"/>
      <c r="AG1128" s="18"/>
      <c r="AH1128" s="18"/>
      <c r="AI1128" s="18"/>
      <c r="AJ1128" s="18"/>
    </row>
    <row r="1129" spans="13:36" ht="24.95" customHeight="1">
      <c r="M1129" s="195"/>
      <c r="N1129" s="949"/>
      <c r="U1129" s="18"/>
      <c r="V1129" s="18"/>
      <c r="W1129" s="18"/>
      <c r="X1129" s="196"/>
      <c r="Y1129" s="196"/>
      <c r="Z1129" s="178"/>
      <c r="AA1129" s="18"/>
      <c r="AB1129" s="18"/>
      <c r="AC1129" s="18"/>
      <c r="AD1129" s="18"/>
      <c r="AE1129" s="18"/>
      <c r="AF1129" s="18"/>
      <c r="AG1129" s="18"/>
      <c r="AH1129" s="18"/>
      <c r="AI1129" s="18"/>
      <c r="AJ1129" s="18"/>
    </row>
    <row r="1130" spans="13:36" ht="24.95" customHeight="1">
      <c r="M1130" s="195"/>
      <c r="N1130" s="949"/>
      <c r="U1130" s="18"/>
      <c r="V1130" s="18"/>
      <c r="W1130" s="18"/>
      <c r="X1130" s="196"/>
      <c r="Y1130" s="196"/>
      <c r="Z1130" s="178"/>
      <c r="AA1130" s="18"/>
      <c r="AB1130" s="18"/>
      <c r="AC1130" s="18"/>
      <c r="AD1130" s="18"/>
      <c r="AE1130" s="18"/>
      <c r="AF1130" s="18"/>
      <c r="AG1130" s="18"/>
      <c r="AH1130" s="18"/>
      <c r="AI1130" s="18"/>
      <c r="AJ1130" s="18"/>
    </row>
    <row r="1131" spans="13:36" ht="24.95" customHeight="1">
      <c r="M1131" s="195"/>
      <c r="N1131" s="949"/>
      <c r="U1131" s="18"/>
      <c r="V1131" s="18"/>
      <c r="W1131" s="18"/>
      <c r="X1131" s="196"/>
      <c r="Y1131" s="196"/>
      <c r="Z1131" s="178"/>
      <c r="AA1131" s="18"/>
      <c r="AB1131" s="18"/>
      <c r="AC1131" s="18"/>
      <c r="AD1131" s="18"/>
      <c r="AE1131" s="18"/>
      <c r="AF1131" s="18"/>
      <c r="AG1131" s="18"/>
      <c r="AH1131" s="18"/>
      <c r="AI1131" s="18"/>
      <c r="AJ1131" s="18"/>
    </row>
    <row r="1132" spans="13:36" ht="24.95" customHeight="1">
      <c r="M1132" s="195"/>
      <c r="N1132" s="949"/>
      <c r="U1132" s="18"/>
      <c r="V1132" s="18"/>
      <c r="W1132" s="18"/>
      <c r="X1132" s="196"/>
      <c r="Y1132" s="196"/>
      <c r="Z1132" s="178"/>
      <c r="AA1132" s="18"/>
      <c r="AB1132" s="18"/>
      <c r="AC1132" s="18"/>
      <c r="AD1132" s="18"/>
      <c r="AE1132" s="18"/>
      <c r="AF1132" s="18"/>
      <c r="AG1132" s="18"/>
      <c r="AH1132" s="18"/>
      <c r="AI1132" s="18"/>
      <c r="AJ1132" s="18"/>
    </row>
    <row r="1133" spans="13:36" ht="24.95" customHeight="1">
      <c r="M1133" s="195"/>
      <c r="N1133" s="949"/>
      <c r="U1133" s="18"/>
      <c r="V1133" s="18"/>
      <c r="W1133" s="18"/>
      <c r="X1133" s="196"/>
      <c r="Y1133" s="196"/>
      <c r="Z1133" s="178"/>
      <c r="AA1133" s="18"/>
      <c r="AB1133" s="18"/>
      <c r="AC1133" s="18"/>
      <c r="AD1133" s="18"/>
      <c r="AE1133" s="18"/>
      <c r="AF1133" s="18"/>
      <c r="AG1133" s="18"/>
      <c r="AH1133" s="18"/>
      <c r="AI1133" s="18"/>
      <c r="AJ1133" s="18"/>
    </row>
    <row r="1134" spans="13:36" ht="24.95" customHeight="1">
      <c r="M1134" s="195"/>
      <c r="N1134" s="949"/>
      <c r="U1134" s="18"/>
      <c r="V1134" s="18"/>
      <c r="W1134" s="18"/>
      <c r="X1134" s="196"/>
      <c r="Y1134" s="196"/>
      <c r="Z1134" s="178"/>
      <c r="AA1134" s="18"/>
      <c r="AB1134" s="18"/>
      <c r="AC1134" s="18"/>
      <c r="AD1134" s="18"/>
      <c r="AE1134" s="18"/>
      <c r="AF1134" s="18"/>
      <c r="AG1134" s="18"/>
      <c r="AH1134" s="18"/>
      <c r="AI1134" s="18"/>
      <c r="AJ1134" s="18"/>
    </row>
    <row r="1135" spans="13:36" ht="24.95" customHeight="1">
      <c r="M1135" s="195"/>
      <c r="N1135" s="949"/>
      <c r="U1135" s="18"/>
      <c r="V1135" s="18"/>
      <c r="W1135" s="18"/>
      <c r="X1135" s="196"/>
      <c r="Y1135" s="196"/>
      <c r="Z1135" s="178"/>
      <c r="AA1135" s="18"/>
      <c r="AB1135" s="18"/>
      <c r="AC1135" s="18"/>
      <c r="AD1135" s="18"/>
      <c r="AE1135" s="18"/>
      <c r="AF1135" s="18"/>
      <c r="AG1135" s="18"/>
      <c r="AH1135" s="18"/>
      <c r="AI1135" s="18"/>
      <c r="AJ1135" s="18"/>
    </row>
    <row r="1136" spans="13:36" ht="24.95" customHeight="1">
      <c r="M1136" s="195"/>
      <c r="N1136" s="949"/>
      <c r="U1136" s="18"/>
      <c r="V1136" s="18"/>
      <c r="W1136" s="18"/>
      <c r="X1136" s="196"/>
      <c r="Y1136" s="196"/>
      <c r="Z1136" s="178"/>
      <c r="AA1136" s="18"/>
      <c r="AB1136" s="18"/>
      <c r="AC1136" s="18"/>
      <c r="AD1136" s="18"/>
      <c r="AE1136" s="18"/>
      <c r="AF1136" s="18"/>
      <c r="AG1136" s="18"/>
      <c r="AH1136" s="18"/>
      <c r="AI1136" s="18"/>
      <c r="AJ1136" s="18"/>
    </row>
    <row r="1137" spans="13:36" ht="24.95" customHeight="1">
      <c r="M1137" s="195"/>
      <c r="N1137" s="949"/>
      <c r="U1137" s="18"/>
      <c r="V1137" s="18"/>
      <c r="W1137" s="18"/>
      <c r="X1137" s="196"/>
      <c r="Y1137" s="196"/>
      <c r="Z1137" s="178"/>
      <c r="AA1137" s="18"/>
      <c r="AB1137" s="18"/>
      <c r="AC1137" s="18"/>
      <c r="AD1137" s="18"/>
      <c r="AE1137" s="18"/>
      <c r="AF1137" s="18"/>
      <c r="AG1137" s="18"/>
      <c r="AH1137" s="18"/>
      <c r="AI1137" s="18"/>
      <c r="AJ1137" s="18"/>
    </row>
    <row r="1138" spans="13:36" ht="24.95" customHeight="1">
      <c r="M1138" s="195"/>
      <c r="N1138" s="949"/>
      <c r="U1138" s="18"/>
      <c r="V1138" s="18"/>
      <c r="W1138" s="18"/>
      <c r="X1138" s="196"/>
      <c r="Y1138" s="196"/>
      <c r="Z1138" s="178"/>
      <c r="AA1138" s="18"/>
      <c r="AB1138" s="18"/>
      <c r="AC1138" s="18"/>
      <c r="AD1138" s="18"/>
      <c r="AE1138" s="18"/>
      <c r="AF1138" s="18"/>
      <c r="AG1138" s="18"/>
      <c r="AH1138" s="18"/>
      <c r="AI1138" s="18"/>
      <c r="AJ1138" s="18"/>
    </row>
    <row r="1139" spans="13:36" ht="24.95" customHeight="1">
      <c r="M1139" s="195"/>
      <c r="N1139" s="949"/>
      <c r="U1139" s="18"/>
      <c r="V1139" s="18"/>
      <c r="W1139" s="18"/>
      <c r="X1139" s="196"/>
      <c r="Y1139" s="196"/>
      <c r="Z1139" s="178"/>
      <c r="AA1139" s="18"/>
      <c r="AB1139" s="18"/>
      <c r="AC1139" s="18"/>
      <c r="AD1139" s="18"/>
      <c r="AE1139" s="18"/>
      <c r="AF1139" s="18"/>
      <c r="AG1139" s="18"/>
      <c r="AH1139" s="18"/>
      <c r="AI1139" s="18"/>
      <c r="AJ1139" s="18"/>
    </row>
    <row r="1140" spans="13:36" ht="24.95" customHeight="1">
      <c r="M1140" s="195"/>
      <c r="N1140" s="949"/>
      <c r="U1140" s="18"/>
      <c r="V1140" s="18"/>
      <c r="W1140" s="18"/>
      <c r="X1140" s="196"/>
      <c r="Y1140" s="196"/>
      <c r="Z1140" s="178"/>
      <c r="AA1140" s="18"/>
      <c r="AB1140" s="18"/>
      <c r="AC1140" s="18"/>
      <c r="AD1140" s="18"/>
      <c r="AE1140" s="18"/>
      <c r="AF1140" s="18"/>
      <c r="AG1140" s="18"/>
      <c r="AH1140" s="18"/>
      <c r="AI1140" s="18"/>
      <c r="AJ1140" s="18"/>
    </row>
    <row r="1141" spans="13:36" ht="24.95" customHeight="1">
      <c r="M1141" s="195"/>
      <c r="N1141" s="949"/>
      <c r="U1141" s="18"/>
      <c r="V1141" s="18"/>
      <c r="W1141" s="18"/>
      <c r="X1141" s="196"/>
      <c r="Y1141" s="196"/>
      <c r="Z1141" s="178"/>
      <c r="AA1141" s="18"/>
      <c r="AB1141" s="18"/>
      <c r="AC1141" s="18"/>
      <c r="AD1141" s="18"/>
      <c r="AE1141" s="18"/>
      <c r="AF1141" s="18"/>
      <c r="AG1141" s="18"/>
      <c r="AH1141" s="18"/>
      <c r="AI1141" s="18"/>
      <c r="AJ1141" s="18"/>
    </row>
    <row r="1142" spans="13:36" ht="24.95" customHeight="1">
      <c r="M1142" s="195"/>
      <c r="N1142" s="949"/>
      <c r="U1142" s="18"/>
      <c r="V1142" s="18"/>
      <c r="W1142" s="18"/>
      <c r="X1142" s="196"/>
      <c r="Y1142" s="196"/>
      <c r="Z1142" s="178"/>
      <c r="AA1142" s="18"/>
      <c r="AB1142" s="18"/>
      <c r="AC1142" s="18"/>
      <c r="AD1142" s="18"/>
      <c r="AE1142" s="18"/>
      <c r="AF1142" s="18"/>
      <c r="AG1142" s="18"/>
      <c r="AH1142" s="18"/>
      <c r="AI1142" s="18"/>
      <c r="AJ1142" s="18"/>
    </row>
    <row r="1143" spans="13:36" ht="24.95" customHeight="1">
      <c r="M1143" s="195"/>
      <c r="N1143" s="949"/>
      <c r="U1143" s="18"/>
      <c r="V1143" s="18"/>
      <c r="W1143" s="18"/>
      <c r="X1143" s="196"/>
      <c r="Y1143" s="196"/>
      <c r="Z1143" s="178"/>
      <c r="AA1143" s="18"/>
      <c r="AB1143" s="18"/>
      <c r="AC1143" s="18"/>
      <c r="AD1143" s="18"/>
      <c r="AE1143" s="18"/>
      <c r="AF1143" s="18"/>
      <c r="AG1143" s="18"/>
      <c r="AH1143" s="18"/>
      <c r="AI1143" s="18"/>
      <c r="AJ1143" s="18"/>
    </row>
    <row r="1144" spans="13:36" ht="24.95" customHeight="1">
      <c r="M1144" s="195"/>
      <c r="N1144" s="949"/>
      <c r="U1144" s="18"/>
      <c r="V1144" s="18"/>
      <c r="W1144" s="18"/>
      <c r="X1144" s="196"/>
      <c r="Y1144" s="196"/>
      <c r="Z1144" s="178"/>
      <c r="AA1144" s="18"/>
      <c r="AB1144" s="18"/>
      <c r="AC1144" s="18"/>
      <c r="AD1144" s="18"/>
      <c r="AE1144" s="18"/>
      <c r="AF1144" s="18"/>
      <c r="AG1144" s="18"/>
      <c r="AH1144" s="18"/>
      <c r="AI1144" s="18"/>
      <c r="AJ1144" s="18"/>
    </row>
    <row r="1145" spans="13:36" ht="24.95" customHeight="1">
      <c r="M1145" s="195"/>
      <c r="N1145" s="949"/>
      <c r="U1145" s="18"/>
      <c r="V1145" s="18"/>
      <c r="W1145" s="18"/>
      <c r="X1145" s="196"/>
      <c r="Y1145" s="196"/>
      <c r="Z1145" s="178"/>
      <c r="AA1145" s="18"/>
      <c r="AB1145" s="18"/>
      <c r="AC1145" s="18"/>
      <c r="AD1145" s="18"/>
      <c r="AE1145" s="18"/>
      <c r="AF1145" s="18"/>
      <c r="AG1145" s="18"/>
      <c r="AH1145" s="18"/>
      <c r="AI1145" s="18"/>
      <c r="AJ1145" s="18"/>
    </row>
    <row r="1146" spans="13:36" ht="24.95" customHeight="1">
      <c r="M1146" s="195"/>
      <c r="N1146" s="949"/>
      <c r="U1146" s="18"/>
      <c r="V1146" s="18"/>
      <c r="W1146" s="18"/>
      <c r="X1146" s="196"/>
      <c r="Y1146" s="196"/>
      <c r="Z1146" s="178"/>
      <c r="AA1146" s="18"/>
      <c r="AB1146" s="18"/>
      <c r="AC1146" s="18"/>
      <c r="AD1146" s="18"/>
      <c r="AE1146" s="18"/>
      <c r="AF1146" s="18"/>
      <c r="AG1146" s="18"/>
      <c r="AH1146" s="18"/>
      <c r="AI1146" s="18"/>
      <c r="AJ1146" s="18"/>
    </row>
    <row r="1147" spans="13:36" ht="24.95" customHeight="1">
      <c r="M1147" s="195"/>
      <c r="N1147" s="949"/>
      <c r="U1147" s="18"/>
      <c r="V1147" s="18"/>
      <c r="W1147" s="18"/>
      <c r="X1147" s="196"/>
      <c r="Y1147" s="196"/>
      <c r="Z1147" s="178"/>
      <c r="AA1147" s="18"/>
      <c r="AB1147" s="18"/>
      <c r="AC1147" s="18"/>
      <c r="AD1147" s="18"/>
      <c r="AE1147" s="18"/>
      <c r="AF1147" s="18"/>
      <c r="AG1147" s="18"/>
      <c r="AH1147" s="18"/>
      <c r="AI1147" s="18"/>
      <c r="AJ1147" s="18"/>
    </row>
    <row r="1148" spans="13:36" ht="24.95" customHeight="1">
      <c r="M1148" s="195"/>
      <c r="N1148" s="949"/>
      <c r="U1148" s="18"/>
      <c r="V1148" s="18"/>
      <c r="W1148" s="18"/>
      <c r="X1148" s="196"/>
      <c r="Y1148" s="196"/>
      <c r="Z1148" s="178"/>
      <c r="AA1148" s="18"/>
      <c r="AB1148" s="18"/>
      <c r="AC1148" s="18"/>
      <c r="AD1148" s="18"/>
      <c r="AE1148" s="18"/>
      <c r="AF1148" s="18"/>
      <c r="AG1148" s="18"/>
      <c r="AH1148" s="18"/>
      <c r="AI1148" s="18"/>
      <c r="AJ1148" s="18"/>
    </row>
    <row r="1149" spans="13:36" ht="24.95" customHeight="1">
      <c r="M1149" s="195"/>
      <c r="N1149" s="949"/>
      <c r="U1149" s="18"/>
      <c r="V1149" s="18"/>
      <c r="W1149" s="18"/>
      <c r="X1149" s="196"/>
      <c r="Y1149" s="196"/>
      <c r="Z1149" s="178"/>
      <c r="AA1149" s="18"/>
      <c r="AB1149" s="18"/>
      <c r="AC1149" s="18"/>
      <c r="AD1149" s="18"/>
      <c r="AE1149" s="18"/>
      <c r="AF1149" s="18"/>
      <c r="AG1149" s="18"/>
      <c r="AH1149" s="18"/>
      <c r="AI1149" s="18"/>
      <c r="AJ1149" s="18"/>
    </row>
    <row r="1150" spans="13:36" ht="24.95" customHeight="1">
      <c r="M1150" s="195"/>
      <c r="N1150" s="949"/>
      <c r="U1150" s="18"/>
      <c r="V1150" s="18"/>
      <c r="W1150" s="18"/>
      <c r="X1150" s="196"/>
      <c r="Y1150" s="196"/>
      <c r="Z1150" s="178"/>
      <c r="AA1150" s="18"/>
      <c r="AB1150" s="18"/>
      <c r="AC1150" s="18"/>
      <c r="AD1150" s="18"/>
      <c r="AE1150" s="18"/>
      <c r="AF1150" s="18"/>
      <c r="AG1150" s="18"/>
      <c r="AH1150" s="18"/>
      <c r="AI1150" s="18"/>
      <c r="AJ1150" s="18"/>
    </row>
    <row r="1151" spans="13:36" ht="24.95" customHeight="1">
      <c r="M1151" s="195"/>
      <c r="N1151" s="949"/>
      <c r="U1151" s="18"/>
      <c r="V1151" s="18"/>
      <c r="W1151" s="18"/>
      <c r="X1151" s="196"/>
      <c r="Y1151" s="196"/>
      <c r="Z1151" s="178"/>
      <c r="AA1151" s="18"/>
      <c r="AB1151" s="18"/>
      <c r="AC1151" s="18"/>
      <c r="AD1151" s="18"/>
      <c r="AE1151" s="18"/>
      <c r="AF1151" s="18"/>
      <c r="AG1151" s="18"/>
      <c r="AH1151" s="18"/>
      <c r="AI1151" s="18"/>
      <c r="AJ1151" s="18"/>
    </row>
    <row r="1152" spans="13:36" ht="24.95" customHeight="1">
      <c r="M1152" s="195"/>
      <c r="N1152" s="949"/>
      <c r="U1152" s="18"/>
      <c r="V1152" s="18"/>
      <c r="W1152" s="18"/>
      <c r="X1152" s="196"/>
      <c r="Y1152" s="196"/>
      <c r="Z1152" s="178"/>
      <c r="AA1152" s="18"/>
      <c r="AB1152" s="18"/>
      <c r="AC1152" s="18"/>
      <c r="AD1152" s="18"/>
      <c r="AE1152" s="18"/>
      <c r="AF1152" s="18"/>
      <c r="AG1152" s="18"/>
      <c r="AH1152" s="18"/>
      <c r="AI1152" s="18"/>
      <c r="AJ1152" s="18"/>
    </row>
    <row r="1153" spans="13:36" ht="24.95" customHeight="1">
      <c r="M1153" s="195"/>
      <c r="N1153" s="949"/>
      <c r="U1153" s="18"/>
      <c r="V1153" s="18"/>
      <c r="W1153" s="18"/>
      <c r="X1153" s="196"/>
      <c r="Y1153" s="196"/>
      <c r="Z1153" s="178"/>
      <c r="AA1153" s="18"/>
      <c r="AB1153" s="18"/>
      <c r="AC1153" s="18"/>
      <c r="AD1153" s="18"/>
      <c r="AE1153" s="18"/>
      <c r="AF1153" s="18"/>
      <c r="AG1153" s="18"/>
      <c r="AH1153" s="18"/>
      <c r="AI1153" s="18"/>
      <c r="AJ1153" s="18"/>
    </row>
    <row r="1154" spans="13:36" ht="24.95" customHeight="1">
      <c r="M1154" s="195"/>
      <c r="N1154" s="949"/>
      <c r="U1154" s="18"/>
      <c r="V1154" s="18"/>
      <c r="W1154" s="18"/>
      <c r="X1154" s="196"/>
      <c r="Y1154" s="196"/>
      <c r="Z1154" s="178"/>
      <c r="AA1154" s="18"/>
      <c r="AB1154" s="18"/>
      <c r="AC1154" s="18"/>
      <c r="AD1154" s="18"/>
      <c r="AE1154" s="18"/>
      <c r="AF1154" s="18"/>
      <c r="AG1154" s="18"/>
      <c r="AH1154" s="18"/>
      <c r="AI1154" s="18"/>
      <c r="AJ1154" s="18"/>
    </row>
    <row r="1155" spans="13:36" ht="24.95" customHeight="1">
      <c r="M1155" s="195"/>
      <c r="N1155" s="949"/>
      <c r="U1155" s="18"/>
      <c r="V1155" s="18"/>
      <c r="W1155" s="18"/>
      <c r="X1155" s="196"/>
      <c r="Y1155" s="196"/>
      <c r="Z1155" s="178"/>
      <c r="AA1155" s="18"/>
      <c r="AB1155" s="18"/>
      <c r="AC1155" s="18"/>
      <c r="AD1155" s="18"/>
      <c r="AE1155" s="18"/>
      <c r="AF1155" s="18"/>
      <c r="AG1155" s="18"/>
      <c r="AH1155" s="18"/>
      <c r="AI1155" s="18"/>
      <c r="AJ1155" s="18"/>
    </row>
    <row r="1156" spans="13:36" ht="24.95" customHeight="1">
      <c r="M1156" s="195"/>
      <c r="N1156" s="949"/>
      <c r="U1156" s="18"/>
      <c r="V1156" s="18"/>
      <c r="W1156" s="18"/>
      <c r="X1156" s="196"/>
      <c r="Y1156" s="196"/>
      <c r="Z1156" s="178"/>
      <c r="AA1156" s="18"/>
      <c r="AB1156" s="18"/>
      <c r="AC1156" s="18"/>
      <c r="AD1156" s="18"/>
      <c r="AE1156" s="18"/>
      <c r="AF1156" s="18"/>
      <c r="AG1156" s="18"/>
      <c r="AH1156" s="18"/>
      <c r="AI1156" s="18"/>
      <c r="AJ1156" s="18"/>
    </row>
    <row r="1157" spans="13:36" ht="24.95" customHeight="1">
      <c r="M1157" s="195"/>
      <c r="N1157" s="949"/>
      <c r="U1157" s="18"/>
      <c r="V1157" s="18"/>
      <c r="W1157" s="18"/>
      <c r="X1157" s="196"/>
      <c r="Y1157" s="196"/>
      <c r="Z1157" s="178"/>
      <c r="AA1157" s="18"/>
      <c r="AB1157" s="18"/>
      <c r="AC1157" s="18"/>
      <c r="AD1157" s="18"/>
      <c r="AE1157" s="18"/>
      <c r="AF1157" s="18"/>
      <c r="AG1157" s="18"/>
      <c r="AH1157" s="18"/>
      <c r="AI1157" s="18"/>
      <c r="AJ1157" s="18"/>
    </row>
    <row r="1158" spans="13:36" ht="24.95" customHeight="1">
      <c r="M1158" s="195"/>
      <c r="N1158" s="949"/>
      <c r="U1158" s="18"/>
      <c r="V1158" s="18"/>
      <c r="W1158" s="18"/>
      <c r="X1158" s="196"/>
      <c r="Y1158" s="196"/>
      <c r="Z1158" s="178"/>
      <c r="AA1158" s="18"/>
      <c r="AB1158" s="18"/>
      <c r="AC1158" s="18"/>
      <c r="AD1158" s="18"/>
      <c r="AE1158" s="18"/>
      <c r="AF1158" s="18"/>
      <c r="AG1158" s="18"/>
      <c r="AH1158" s="18"/>
      <c r="AI1158" s="18"/>
      <c r="AJ1158" s="18"/>
    </row>
    <row r="1159" spans="13:36" ht="24.95" customHeight="1">
      <c r="M1159" s="195"/>
      <c r="N1159" s="949"/>
      <c r="U1159" s="18"/>
      <c r="V1159" s="18"/>
      <c r="W1159" s="18"/>
      <c r="X1159" s="196"/>
      <c r="Y1159" s="196"/>
      <c r="Z1159" s="178"/>
      <c r="AA1159" s="18"/>
      <c r="AB1159" s="18"/>
      <c r="AC1159" s="18"/>
      <c r="AD1159" s="18"/>
      <c r="AE1159" s="18"/>
      <c r="AF1159" s="18"/>
      <c r="AG1159" s="18"/>
      <c r="AH1159" s="18"/>
      <c r="AI1159" s="18"/>
      <c r="AJ1159" s="18"/>
    </row>
    <row r="1160" spans="13:36" ht="24.95" customHeight="1">
      <c r="M1160" s="195"/>
      <c r="N1160" s="949"/>
      <c r="U1160" s="18"/>
      <c r="V1160" s="18"/>
      <c r="W1160" s="18"/>
      <c r="X1160" s="196"/>
      <c r="Y1160" s="196"/>
      <c r="Z1160" s="178"/>
      <c r="AA1160" s="18"/>
      <c r="AB1160" s="18"/>
      <c r="AC1160" s="18"/>
      <c r="AD1160" s="18"/>
      <c r="AE1160" s="18"/>
      <c r="AF1160" s="18"/>
      <c r="AG1160" s="18"/>
      <c r="AH1160" s="18"/>
      <c r="AI1160" s="18"/>
      <c r="AJ1160" s="18"/>
    </row>
    <row r="1161" spans="13:36" ht="24.95" customHeight="1">
      <c r="M1161" s="195"/>
      <c r="N1161" s="949"/>
      <c r="U1161" s="18"/>
      <c r="V1161" s="18"/>
      <c r="W1161" s="18"/>
      <c r="X1161" s="196"/>
      <c r="Y1161" s="196"/>
      <c r="Z1161" s="178"/>
      <c r="AA1161" s="18"/>
      <c r="AB1161" s="18"/>
      <c r="AC1161" s="18"/>
      <c r="AD1161" s="18"/>
      <c r="AE1161" s="18"/>
      <c r="AF1161" s="18"/>
      <c r="AG1161" s="18"/>
      <c r="AH1161" s="18"/>
      <c r="AI1161" s="18"/>
      <c r="AJ1161" s="18"/>
    </row>
    <row r="1162" spans="13:36" ht="24.95" customHeight="1">
      <c r="M1162" s="195"/>
      <c r="N1162" s="949"/>
      <c r="U1162" s="18"/>
      <c r="V1162" s="18"/>
      <c r="W1162" s="18"/>
      <c r="X1162" s="196"/>
      <c r="Y1162" s="196"/>
      <c r="Z1162" s="178"/>
      <c r="AA1162" s="18"/>
      <c r="AB1162" s="18"/>
      <c r="AC1162" s="18"/>
      <c r="AD1162" s="18"/>
      <c r="AE1162" s="18"/>
      <c r="AF1162" s="18"/>
      <c r="AG1162" s="18"/>
      <c r="AH1162" s="18"/>
      <c r="AI1162" s="18"/>
      <c r="AJ1162" s="18"/>
    </row>
    <row r="1163" spans="13:36" ht="24.95" customHeight="1">
      <c r="M1163" s="195"/>
      <c r="N1163" s="949"/>
      <c r="U1163" s="18"/>
      <c r="V1163" s="18"/>
      <c r="W1163" s="18"/>
      <c r="X1163" s="196"/>
      <c r="Y1163" s="196"/>
      <c r="Z1163" s="178"/>
      <c r="AA1163" s="18"/>
      <c r="AB1163" s="18"/>
      <c r="AC1163" s="18"/>
      <c r="AD1163" s="18"/>
      <c r="AE1163" s="18"/>
      <c r="AF1163" s="18"/>
      <c r="AG1163" s="18"/>
      <c r="AH1163" s="18"/>
      <c r="AI1163" s="18"/>
      <c r="AJ1163" s="18"/>
    </row>
    <row r="1164" spans="13:36" ht="24.95" customHeight="1">
      <c r="M1164" s="195"/>
      <c r="N1164" s="949"/>
      <c r="U1164" s="18"/>
      <c r="V1164" s="18"/>
      <c r="W1164" s="18"/>
      <c r="X1164" s="196"/>
      <c r="Y1164" s="196"/>
      <c r="Z1164" s="178"/>
      <c r="AA1164" s="18"/>
      <c r="AB1164" s="18"/>
      <c r="AC1164" s="18"/>
      <c r="AD1164" s="18"/>
      <c r="AE1164" s="18"/>
      <c r="AF1164" s="18"/>
      <c r="AG1164" s="18"/>
      <c r="AH1164" s="18"/>
      <c r="AI1164" s="18"/>
      <c r="AJ1164" s="18"/>
    </row>
    <row r="1165" spans="13:36" ht="24.95" customHeight="1">
      <c r="M1165" s="195"/>
      <c r="N1165" s="949"/>
      <c r="U1165" s="18"/>
      <c r="V1165" s="18"/>
      <c r="W1165" s="18"/>
      <c r="X1165" s="196"/>
      <c r="Y1165" s="196"/>
      <c r="Z1165" s="178"/>
      <c r="AA1165" s="18"/>
      <c r="AB1165" s="18"/>
      <c r="AC1165" s="18"/>
      <c r="AD1165" s="18"/>
      <c r="AE1165" s="18"/>
      <c r="AF1165" s="18"/>
      <c r="AG1165" s="18"/>
      <c r="AH1165" s="18"/>
      <c r="AI1165" s="18"/>
      <c r="AJ1165" s="18"/>
    </row>
    <row r="1166" spans="13:36" ht="24.95" customHeight="1">
      <c r="M1166" s="195"/>
      <c r="N1166" s="949"/>
      <c r="U1166" s="18"/>
      <c r="V1166" s="18"/>
      <c r="W1166" s="18"/>
      <c r="X1166" s="196"/>
      <c r="Y1166" s="196"/>
      <c r="Z1166" s="178"/>
      <c r="AA1166" s="18"/>
      <c r="AB1166" s="18"/>
      <c r="AC1166" s="18"/>
      <c r="AD1166" s="18"/>
      <c r="AE1166" s="18"/>
      <c r="AF1166" s="18"/>
      <c r="AG1166" s="18"/>
      <c r="AH1166" s="18"/>
      <c r="AI1166" s="18"/>
      <c r="AJ1166" s="18"/>
    </row>
    <row r="1167" spans="13:36" ht="24.95" customHeight="1">
      <c r="M1167" s="195"/>
      <c r="N1167" s="949"/>
      <c r="U1167" s="18"/>
      <c r="V1167" s="18"/>
      <c r="W1167" s="18"/>
      <c r="X1167" s="196"/>
      <c r="Y1167" s="196"/>
      <c r="Z1167" s="178"/>
      <c r="AA1167" s="18"/>
      <c r="AB1167" s="18"/>
      <c r="AC1167" s="18"/>
      <c r="AD1167" s="18"/>
      <c r="AE1167" s="18"/>
      <c r="AF1167" s="18"/>
      <c r="AG1167" s="18"/>
      <c r="AH1167" s="18"/>
      <c r="AI1167" s="18"/>
      <c r="AJ1167" s="18"/>
    </row>
    <row r="1168" spans="13:36" ht="24.95" customHeight="1">
      <c r="M1168" s="195"/>
      <c r="N1168" s="949"/>
      <c r="U1168" s="18"/>
      <c r="V1168" s="18"/>
      <c r="W1168" s="18"/>
      <c r="X1168" s="196"/>
      <c r="Y1168" s="196"/>
      <c r="Z1168" s="178"/>
      <c r="AA1168" s="18"/>
      <c r="AB1168" s="18"/>
      <c r="AC1168" s="18"/>
      <c r="AD1168" s="18"/>
      <c r="AE1168" s="18"/>
      <c r="AF1168" s="18"/>
      <c r="AG1168" s="18"/>
      <c r="AH1168" s="18"/>
      <c r="AI1168" s="18"/>
      <c r="AJ1168" s="18"/>
    </row>
    <row r="1169" spans="13:36" ht="24.95" customHeight="1">
      <c r="M1169" s="195"/>
      <c r="N1169" s="949"/>
      <c r="U1169" s="18"/>
      <c r="V1169" s="18"/>
      <c r="W1169" s="18"/>
      <c r="X1169" s="196"/>
      <c r="Y1169" s="196"/>
      <c r="Z1169" s="178"/>
      <c r="AA1169" s="18"/>
      <c r="AB1169" s="18"/>
      <c r="AC1169" s="18"/>
      <c r="AD1169" s="18"/>
      <c r="AE1169" s="18"/>
      <c r="AF1169" s="18"/>
      <c r="AG1169" s="18"/>
      <c r="AH1169" s="18"/>
      <c r="AI1169" s="18"/>
      <c r="AJ1169" s="18"/>
    </row>
    <row r="1170" spans="13:36" ht="24.95" customHeight="1">
      <c r="M1170" s="195"/>
      <c r="N1170" s="949"/>
      <c r="U1170" s="18"/>
      <c r="V1170" s="18"/>
      <c r="W1170" s="18"/>
      <c r="X1170" s="196"/>
      <c r="Y1170" s="196"/>
      <c r="Z1170" s="178"/>
      <c r="AA1170" s="18"/>
      <c r="AB1170" s="18"/>
      <c r="AC1170" s="18"/>
      <c r="AD1170" s="18"/>
      <c r="AE1170" s="18"/>
      <c r="AF1170" s="18"/>
      <c r="AG1170" s="18"/>
      <c r="AH1170" s="18"/>
      <c r="AI1170" s="18"/>
      <c r="AJ1170" s="18"/>
    </row>
    <row r="1171" spans="13:36" ht="24.95" customHeight="1">
      <c r="M1171" s="195"/>
      <c r="N1171" s="949"/>
      <c r="U1171" s="18"/>
      <c r="V1171" s="18"/>
      <c r="W1171" s="18"/>
      <c r="X1171" s="196"/>
      <c r="Y1171" s="196"/>
      <c r="Z1171" s="178"/>
      <c r="AA1171" s="18"/>
      <c r="AB1171" s="18"/>
      <c r="AC1171" s="18"/>
      <c r="AD1171" s="18"/>
      <c r="AE1171" s="18"/>
      <c r="AF1171" s="18"/>
      <c r="AG1171" s="18"/>
      <c r="AH1171" s="18"/>
      <c r="AI1171" s="18"/>
      <c r="AJ1171" s="18"/>
    </row>
    <row r="1172" spans="13:36" ht="24.95" customHeight="1">
      <c r="M1172" s="195"/>
      <c r="N1172" s="949"/>
      <c r="U1172" s="18"/>
      <c r="V1172" s="18"/>
      <c r="W1172" s="18"/>
      <c r="X1172" s="196"/>
      <c r="Y1172" s="196"/>
      <c r="Z1172" s="178"/>
      <c r="AA1172" s="18"/>
      <c r="AB1172" s="18"/>
      <c r="AC1172" s="18"/>
      <c r="AD1172" s="18"/>
      <c r="AE1172" s="18"/>
      <c r="AF1172" s="18"/>
      <c r="AG1172" s="18"/>
      <c r="AH1172" s="18"/>
      <c r="AI1172" s="18"/>
      <c r="AJ1172" s="18"/>
    </row>
    <row r="1173" spans="13:36" ht="24.95" customHeight="1">
      <c r="M1173" s="195"/>
      <c r="N1173" s="949"/>
      <c r="U1173" s="18"/>
      <c r="V1173" s="18"/>
      <c r="W1173" s="18"/>
      <c r="X1173" s="196"/>
      <c r="Y1173" s="196"/>
      <c r="Z1173" s="178"/>
      <c r="AA1173" s="18"/>
      <c r="AB1173" s="18"/>
      <c r="AC1173" s="18"/>
      <c r="AD1173" s="18"/>
      <c r="AE1173" s="18"/>
      <c r="AF1173" s="18"/>
      <c r="AG1173" s="18"/>
      <c r="AH1173" s="18"/>
      <c r="AI1173" s="18"/>
      <c r="AJ1173" s="18"/>
    </row>
    <row r="1174" spans="13:36" ht="24.95" customHeight="1">
      <c r="M1174" s="195"/>
      <c r="N1174" s="949"/>
      <c r="U1174" s="18"/>
      <c r="V1174" s="18"/>
      <c r="W1174" s="18"/>
      <c r="X1174" s="196"/>
      <c r="Y1174" s="196"/>
      <c r="Z1174" s="178"/>
      <c r="AA1174" s="18"/>
      <c r="AB1174" s="18"/>
      <c r="AC1174" s="18"/>
      <c r="AD1174" s="18"/>
      <c r="AE1174" s="18"/>
      <c r="AF1174" s="18"/>
      <c r="AG1174" s="18"/>
      <c r="AH1174" s="18"/>
      <c r="AI1174" s="18"/>
      <c r="AJ1174" s="18"/>
    </row>
    <row r="1175" spans="13:36" ht="24.95" customHeight="1">
      <c r="M1175" s="195"/>
      <c r="N1175" s="949"/>
      <c r="U1175" s="18"/>
      <c r="V1175" s="18"/>
      <c r="W1175" s="18"/>
      <c r="X1175" s="196"/>
      <c r="Y1175" s="196"/>
      <c r="Z1175" s="178"/>
      <c r="AA1175" s="18"/>
      <c r="AB1175" s="18"/>
      <c r="AC1175" s="18"/>
      <c r="AD1175" s="18"/>
      <c r="AE1175" s="18"/>
      <c r="AF1175" s="18"/>
      <c r="AG1175" s="18"/>
      <c r="AH1175" s="18"/>
      <c r="AI1175" s="18"/>
      <c r="AJ1175" s="18"/>
    </row>
    <row r="1176" spans="13:36" ht="24.95" customHeight="1">
      <c r="M1176" s="195"/>
      <c r="N1176" s="949"/>
      <c r="U1176" s="18"/>
      <c r="V1176" s="18"/>
      <c r="W1176" s="18"/>
      <c r="X1176" s="196"/>
      <c r="Y1176" s="196"/>
      <c r="Z1176" s="178"/>
      <c r="AA1176" s="18"/>
      <c r="AB1176" s="18"/>
      <c r="AC1176" s="18"/>
      <c r="AD1176" s="18"/>
      <c r="AE1176" s="18"/>
      <c r="AF1176" s="18"/>
      <c r="AG1176" s="18"/>
      <c r="AH1176" s="18"/>
      <c r="AI1176" s="18"/>
      <c r="AJ1176" s="18"/>
    </row>
    <row r="1177" spans="13:36" ht="24.95" customHeight="1">
      <c r="M1177" s="195"/>
      <c r="N1177" s="949"/>
      <c r="U1177" s="18"/>
      <c r="V1177" s="18"/>
      <c r="W1177" s="18"/>
      <c r="X1177" s="196"/>
      <c r="Y1177" s="196"/>
      <c r="Z1177" s="178"/>
      <c r="AA1177" s="18"/>
      <c r="AB1177" s="18"/>
      <c r="AC1177" s="18"/>
      <c r="AD1177" s="18"/>
      <c r="AE1177" s="18"/>
      <c r="AF1177" s="18"/>
      <c r="AG1177" s="18"/>
      <c r="AH1177" s="18"/>
      <c r="AI1177" s="18"/>
      <c r="AJ1177" s="18"/>
    </row>
    <row r="1178" spans="13:36" ht="24.95" customHeight="1">
      <c r="M1178" s="195"/>
      <c r="N1178" s="949"/>
      <c r="U1178" s="18"/>
      <c r="V1178" s="18"/>
      <c r="W1178" s="18"/>
      <c r="X1178" s="196"/>
      <c r="Y1178" s="196"/>
      <c r="Z1178" s="178"/>
      <c r="AA1178" s="18"/>
      <c r="AB1178" s="18"/>
      <c r="AC1178" s="18"/>
      <c r="AD1178" s="18"/>
      <c r="AE1178" s="18"/>
      <c r="AF1178" s="18"/>
      <c r="AG1178" s="18"/>
      <c r="AH1178" s="18"/>
      <c r="AI1178" s="18"/>
      <c r="AJ1178" s="18"/>
    </row>
    <row r="1179" spans="13:36" ht="24.95" customHeight="1">
      <c r="M1179" s="195"/>
      <c r="N1179" s="949"/>
      <c r="U1179" s="18"/>
      <c r="V1179" s="18"/>
      <c r="W1179" s="18"/>
      <c r="X1179" s="196"/>
      <c r="Y1179" s="196"/>
      <c r="Z1179" s="178"/>
      <c r="AA1179" s="18"/>
      <c r="AB1179" s="18"/>
      <c r="AC1179" s="18"/>
      <c r="AD1179" s="18"/>
      <c r="AE1179" s="18"/>
      <c r="AF1179" s="18"/>
      <c r="AG1179" s="18"/>
      <c r="AH1179" s="18"/>
      <c r="AI1179" s="18"/>
      <c r="AJ1179" s="18"/>
    </row>
    <row r="1180" spans="13:36" ht="24.95" customHeight="1">
      <c r="M1180" s="195"/>
      <c r="N1180" s="949"/>
      <c r="U1180" s="18"/>
      <c r="V1180" s="18"/>
      <c r="W1180" s="18"/>
      <c r="X1180" s="196"/>
      <c r="Y1180" s="196"/>
      <c r="Z1180" s="178"/>
      <c r="AA1180" s="18"/>
      <c r="AB1180" s="18"/>
      <c r="AC1180" s="18"/>
      <c r="AD1180" s="18"/>
      <c r="AE1180" s="18"/>
      <c r="AF1180" s="18"/>
      <c r="AG1180" s="18"/>
      <c r="AH1180" s="18"/>
      <c r="AI1180" s="18"/>
      <c r="AJ1180" s="18"/>
    </row>
    <row r="1181" spans="13:36" ht="24.95" customHeight="1">
      <c r="M1181" s="195"/>
      <c r="N1181" s="949"/>
      <c r="U1181" s="18"/>
      <c r="V1181" s="18"/>
      <c r="W1181" s="18"/>
      <c r="X1181" s="196"/>
      <c r="Y1181" s="196"/>
      <c r="Z1181" s="178"/>
      <c r="AA1181" s="18"/>
      <c r="AB1181" s="18"/>
      <c r="AC1181" s="18"/>
      <c r="AD1181" s="18"/>
      <c r="AE1181" s="18"/>
      <c r="AF1181" s="18"/>
      <c r="AG1181" s="18"/>
      <c r="AH1181" s="18"/>
      <c r="AI1181" s="18"/>
      <c r="AJ1181" s="18"/>
    </row>
    <row r="1182" spans="13:36" ht="24.95" customHeight="1">
      <c r="M1182" s="195"/>
      <c r="N1182" s="949"/>
      <c r="U1182" s="18"/>
      <c r="V1182" s="18"/>
      <c r="W1182" s="18"/>
      <c r="X1182" s="196"/>
      <c r="Y1182" s="196"/>
      <c r="Z1182" s="178"/>
      <c r="AA1182" s="18"/>
      <c r="AB1182" s="18"/>
      <c r="AC1182" s="18"/>
      <c r="AD1182" s="18"/>
      <c r="AE1182" s="18"/>
      <c r="AF1182" s="18"/>
      <c r="AG1182" s="18"/>
      <c r="AH1182" s="18"/>
      <c r="AI1182" s="18"/>
      <c r="AJ1182" s="18"/>
    </row>
    <row r="1183" spans="13:36" ht="24.95" customHeight="1">
      <c r="M1183" s="195"/>
      <c r="N1183" s="949"/>
      <c r="U1183" s="18"/>
      <c r="V1183" s="18"/>
      <c r="W1183" s="18"/>
      <c r="X1183" s="196"/>
      <c r="Y1183" s="196"/>
      <c r="Z1183" s="178"/>
      <c r="AA1183" s="18"/>
      <c r="AB1183" s="18"/>
      <c r="AC1183" s="18"/>
      <c r="AD1183" s="18"/>
      <c r="AE1183" s="18"/>
      <c r="AF1183" s="18"/>
      <c r="AG1183" s="18"/>
      <c r="AH1183" s="18"/>
      <c r="AI1183" s="18"/>
      <c r="AJ1183" s="18"/>
    </row>
    <row r="1184" spans="13:36" ht="24.95" customHeight="1">
      <c r="M1184" s="195"/>
      <c r="N1184" s="949"/>
      <c r="U1184" s="18"/>
      <c r="V1184" s="18"/>
      <c r="W1184" s="18"/>
      <c r="X1184" s="196"/>
      <c r="Y1184" s="196"/>
      <c r="Z1184" s="178"/>
      <c r="AA1184" s="18"/>
      <c r="AB1184" s="18"/>
      <c r="AC1184" s="18"/>
      <c r="AD1184" s="18"/>
      <c r="AE1184" s="18"/>
      <c r="AF1184" s="18"/>
      <c r="AG1184" s="18"/>
      <c r="AH1184" s="18"/>
      <c r="AI1184" s="18"/>
      <c r="AJ1184" s="18"/>
    </row>
    <row r="1185" spans="13:36" ht="24.95" customHeight="1">
      <c r="M1185" s="195"/>
      <c r="N1185" s="949"/>
      <c r="U1185" s="18"/>
      <c r="V1185" s="18"/>
      <c r="W1185" s="18"/>
      <c r="X1185" s="196"/>
      <c r="Y1185" s="196"/>
      <c r="Z1185" s="178"/>
      <c r="AA1185" s="18"/>
      <c r="AB1185" s="18"/>
      <c r="AC1185" s="18"/>
      <c r="AD1185" s="18"/>
      <c r="AE1185" s="18"/>
      <c r="AF1185" s="18"/>
      <c r="AG1185" s="18"/>
      <c r="AH1185" s="18"/>
      <c r="AI1185" s="18"/>
      <c r="AJ1185" s="18"/>
    </row>
    <row r="1186" spans="13:36" ht="24.95" customHeight="1">
      <c r="M1186" s="195"/>
      <c r="N1186" s="949"/>
      <c r="U1186" s="18"/>
      <c r="V1186" s="18"/>
      <c r="W1186" s="18"/>
      <c r="X1186" s="196"/>
      <c r="Y1186" s="196"/>
      <c r="Z1186" s="178"/>
      <c r="AA1186" s="18"/>
      <c r="AB1186" s="18"/>
      <c r="AC1186" s="18"/>
      <c r="AD1186" s="18"/>
      <c r="AE1186" s="18"/>
      <c r="AF1186" s="18"/>
      <c r="AG1186" s="18"/>
      <c r="AH1186" s="18"/>
      <c r="AI1186" s="18"/>
      <c r="AJ1186" s="18"/>
    </row>
    <row r="1187" spans="13:36" ht="24.95" customHeight="1">
      <c r="M1187" s="195"/>
      <c r="N1187" s="949"/>
      <c r="U1187" s="18"/>
      <c r="V1187" s="18"/>
      <c r="W1187" s="18"/>
      <c r="X1187" s="196"/>
      <c r="Y1187" s="196"/>
      <c r="Z1187" s="178"/>
      <c r="AA1187" s="18"/>
      <c r="AB1187" s="18"/>
      <c r="AC1187" s="18"/>
      <c r="AD1187" s="18"/>
      <c r="AE1187" s="18"/>
      <c r="AF1187" s="18"/>
      <c r="AG1187" s="18"/>
      <c r="AH1187" s="18"/>
      <c r="AI1187" s="18"/>
      <c r="AJ1187" s="18"/>
    </row>
    <row r="1188" spans="13:36" ht="24.95" customHeight="1">
      <c r="M1188" s="195"/>
      <c r="N1188" s="949"/>
      <c r="U1188" s="18"/>
      <c r="V1188" s="18"/>
      <c r="W1188" s="18"/>
      <c r="X1188" s="196"/>
      <c r="Y1188" s="196"/>
      <c r="Z1188" s="178"/>
      <c r="AA1188" s="18"/>
      <c r="AB1188" s="18"/>
      <c r="AC1188" s="18"/>
      <c r="AD1188" s="18"/>
      <c r="AE1188" s="18"/>
      <c r="AF1188" s="18"/>
      <c r="AG1188" s="18"/>
      <c r="AH1188" s="18"/>
      <c r="AI1188" s="18"/>
      <c r="AJ1188" s="18"/>
    </row>
    <row r="1189" spans="13:36" ht="24.95" customHeight="1">
      <c r="M1189" s="195"/>
      <c r="N1189" s="949"/>
      <c r="U1189" s="18"/>
      <c r="V1189" s="18"/>
      <c r="W1189" s="18"/>
      <c r="X1189" s="196"/>
      <c r="Y1189" s="196"/>
      <c r="Z1189" s="178"/>
      <c r="AA1189" s="18"/>
      <c r="AB1189" s="18"/>
      <c r="AC1189" s="18"/>
      <c r="AD1189" s="18"/>
      <c r="AE1189" s="18"/>
      <c r="AF1189" s="18"/>
      <c r="AG1189" s="18"/>
      <c r="AH1189" s="18"/>
      <c r="AI1189" s="18"/>
      <c r="AJ1189" s="18"/>
    </row>
    <row r="1190" spans="13:36" ht="24.95" customHeight="1">
      <c r="M1190" s="195"/>
      <c r="N1190" s="949"/>
      <c r="U1190" s="18"/>
      <c r="V1190" s="18"/>
      <c r="W1190" s="18"/>
      <c r="X1190" s="196"/>
      <c r="Y1190" s="196"/>
      <c r="Z1190" s="178"/>
      <c r="AA1190" s="18"/>
      <c r="AB1190" s="18"/>
      <c r="AC1190" s="18"/>
      <c r="AD1190" s="18"/>
      <c r="AE1190" s="18"/>
      <c r="AF1190" s="18"/>
      <c r="AG1190" s="18"/>
      <c r="AH1190" s="18"/>
      <c r="AI1190" s="18"/>
      <c r="AJ1190" s="18"/>
    </row>
    <row r="1191" spans="13:36" ht="24.95" customHeight="1">
      <c r="M1191" s="195"/>
      <c r="N1191" s="949"/>
      <c r="U1191" s="18"/>
      <c r="V1191" s="18"/>
      <c r="W1191" s="18"/>
      <c r="X1191" s="196"/>
      <c r="Y1191" s="196"/>
      <c r="Z1191" s="178"/>
      <c r="AA1191" s="18"/>
      <c r="AB1191" s="18"/>
      <c r="AC1191" s="18"/>
      <c r="AD1191" s="18"/>
      <c r="AE1191" s="18"/>
      <c r="AF1191" s="18"/>
      <c r="AG1191" s="18"/>
      <c r="AH1191" s="18"/>
      <c r="AI1191" s="18"/>
      <c r="AJ1191" s="18"/>
    </row>
    <row r="1192" spans="13:36" ht="24.95" customHeight="1">
      <c r="M1192" s="195"/>
      <c r="N1192" s="949"/>
      <c r="U1192" s="18"/>
      <c r="V1192" s="18"/>
      <c r="W1192" s="18"/>
      <c r="X1192" s="196"/>
      <c r="Y1192" s="196"/>
      <c r="Z1192" s="178"/>
      <c r="AA1192" s="18"/>
      <c r="AB1192" s="18"/>
      <c r="AC1192" s="18"/>
      <c r="AD1192" s="18"/>
      <c r="AE1192" s="18"/>
      <c r="AF1192" s="18"/>
      <c r="AG1192" s="18"/>
      <c r="AH1192" s="18"/>
      <c r="AI1192" s="18"/>
      <c r="AJ1192" s="18"/>
    </row>
    <row r="1193" spans="13:36" ht="24.95" customHeight="1">
      <c r="M1193" s="195"/>
      <c r="N1193" s="949"/>
      <c r="U1193" s="18"/>
      <c r="V1193" s="18"/>
      <c r="W1193" s="18"/>
      <c r="X1193" s="196"/>
      <c r="Y1193" s="196"/>
      <c r="Z1193" s="178"/>
      <c r="AA1193" s="18"/>
      <c r="AB1193" s="18"/>
      <c r="AC1193" s="18"/>
      <c r="AD1193" s="18"/>
      <c r="AE1193" s="18"/>
      <c r="AF1193" s="18"/>
      <c r="AG1193" s="18"/>
      <c r="AH1193" s="18"/>
      <c r="AI1193" s="18"/>
      <c r="AJ1193" s="18"/>
    </row>
    <row r="1194" spans="13:36" ht="24.95" customHeight="1">
      <c r="M1194" s="195"/>
      <c r="N1194" s="949"/>
      <c r="U1194" s="18"/>
      <c r="V1194" s="18"/>
      <c r="W1194" s="18"/>
      <c r="X1194" s="196"/>
      <c r="Y1194" s="196"/>
      <c r="Z1194" s="178"/>
      <c r="AA1194" s="18"/>
      <c r="AB1194" s="18"/>
      <c r="AC1194" s="18"/>
      <c r="AD1194" s="18"/>
      <c r="AE1194" s="18"/>
      <c r="AF1194" s="18"/>
      <c r="AG1194" s="18"/>
      <c r="AH1194" s="18"/>
      <c r="AI1194" s="18"/>
      <c r="AJ1194" s="18"/>
    </row>
    <row r="1195" spans="13:36" ht="24.95" customHeight="1">
      <c r="M1195" s="195"/>
      <c r="N1195" s="949"/>
      <c r="U1195" s="18"/>
      <c r="V1195" s="18"/>
      <c r="W1195" s="18"/>
      <c r="X1195" s="196"/>
      <c r="Y1195" s="196"/>
      <c r="Z1195" s="178"/>
      <c r="AA1195" s="18"/>
      <c r="AB1195" s="18"/>
      <c r="AC1195" s="18"/>
      <c r="AD1195" s="18"/>
      <c r="AE1195" s="18"/>
      <c r="AF1195" s="18"/>
      <c r="AG1195" s="18"/>
      <c r="AH1195" s="18"/>
      <c r="AI1195" s="18"/>
      <c r="AJ1195" s="18"/>
    </row>
    <row r="1196" spans="13:36" ht="24.95" customHeight="1">
      <c r="M1196" s="195"/>
      <c r="N1196" s="949"/>
      <c r="U1196" s="18"/>
      <c r="V1196" s="18"/>
      <c r="W1196" s="18"/>
      <c r="X1196" s="196"/>
      <c r="Y1196" s="196"/>
      <c r="Z1196" s="178"/>
      <c r="AA1196" s="18"/>
      <c r="AB1196" s="18"/>
      <c r="AC1196" s="18"/>
      <c r="AD1196" s="18"/>
      <c r="AE1196" s="18"/>
      <c r="AF1196" s="18"/>
      <c r="AG1196" s="18"/>
      <c r="AH1196" s="18"/>
      <c r="AI1196" s="18"/>
      <c r="AJ1196" s="18"/>
    </row>
    <row r="1197" spans="13:36" ht="24.95" customHeight="1">
      <c r="M1197" s="195"/>
      <c r="N1197" s="949"/>
      <c r="U1197" s="18"/>
      <c r="V1197" s="18"/>
      <c r="W1197" s="18"/>
      <c r="X1197" s="196"/>
      <c r="Y1197" s="196"/>
      <c r="Z1197" s="178"/>
      <c r="AA1197" s="18"/>
      <c r="AB1197" s="18"/>
      <c r="AC1197" s="18"/>
      <c r="AD1197" s="18"/>
      <c r="AE1197" s="18"/>
      <c r="AF1197" s="18"/>
      <c r="AG1197" s="18"/>
      <c r="AH1197" s="18"/>
      <c r="AI1197" s="18"/>
      <c r="AJ1197" s="18"/>
    </row>
    <row r="1198" spans="13:36" ht="24.95" customHeight="1">
      <c r="M1198" s="195"/>
      <c r="N1198" s="949"/>
      <c r="U1198" s="18"/>
      <c r="V1198" s="18"/>
      <c r="W1198" s="18"/>
      <c r="X1198" s="196"/>
      <c r="Y1198" s="196"/>
      <c r="Z1198" s="178"/>
      <c r="AA1198" s="18"/>
      <c r="AB1198" s="18"/>
      <c r="AC1198" s="18"/>
      <c r="AD1198" s="18"/>
      <c r="AE1198" s="18"/>
      <c r="AF1198" s="18"/>
      <c r="AG1198" s="18"/>
      <c r="AH1198" s="18"/>
      <c r="AI1198" s="18"/>
      <c r="AJ1198" s="18"/>
    </row>
    <row r="1199" spans="13:36" ht="24.95" customHeight="1">
      <c r="M1199" s="195"/>
      <c r="N1199" s="949"/>
      <c r="U1199" s="18"/>
      <c r="V1199" s="18"/>
      <c r="W1199" s="18"/>
      <c r="X1199" s="196"/>
      <c r="Y1199" s="196"/>
      <c r="Z1199" s="178"/>
      <c r="AA1199" s="18"/>
      <c r="AB1199" s="18"/>
      <c r="AC1199" s="18"/>
      <c r="AD1199" s="18"/>
      <c r="AE1199" s="18"/>
      <c r="AF1199" s="18"/>
      <c r="AG1199" s="18"/>
      <c r="AH1199" s="18"/>
      <c r="AI1199" s="18"/>
      <c r="AJ1199" s="18"/>
    </row>
    <row r="1200" spans="13:36" ht="24.95" customHeight="1">
      <c r="M1200" s="195"/>
      <c r="N1200" s="949"/>
      <c r="U1200" s="18"/>
      <c r="V1200" s="18"/>
      <c r="W1200" s="18"/>
      <c r="X1200" s="196"/>
      <c r="Y1200" s="196"/>
      <c r="Z1200" s="178"/>
      <c r="AA1200" s="18"/>
      <c r="AB1200" s="18"/>
      <c r="AC1200" s="18"/>
      <c r="AD1200" s="18"/>
      <c r="AE1200" s="18"/>
      <c r="AF1200" s="18"/>
      <c r="AG1200" s="18"/>
      <c r="AH1200" s="18"/>
      <c r="AI1200" s="18"/>
      <c r="AJ1200" s="18"/>
    </row>
    <row r="1201" spans="13:36" ht="24.95" customHeight="1">
      <c r="M1201" s="195"/>
      <c r="N1201" s="949"/>
      <c r="U1201" s="18"/>
      <c r="V1201" s="18"/>
      <c r="W1201" s="18"/>
      <c r="X1201" s="196"/>
      <c r="Y1201" s="196"/>
      <c r="Z1201" s="178"/>
      <c r="AA1201" s="18"/>
      <c r="AB1201" s="18"/>
      <c r="AC1201" s="18"/>
      <c r="AD1201" s="18"/>
      <c r="AE1201" s="18"/>
      <c r="AF1201" s="18"/>
      <c r="AG1201" s="18"/>
      <c r="AH1201" s="18"/>
      <c r="AI1201" s="18"/>
      <c r="AJ1201" s="18"/>
    </row>
    <row r="1202" spans="13:36" ht="24.95" customHeight="1">
      <c r="M1202" s="195"/>
      <c r="N1202" s="949"/>
      <c r="U1202" s="18"/>
      <c r="V1202" s="18"/>
      <c r="W1202" s="18"/>
      <c r="X1202" s="196"/>
      <c r="Y1202" s="196"/>
      <c r="Z1202" s="178"/>
      <c r="AA1202" s="18"/>
      <c r="AB1202" s="18"/>
      <c r="AC1202" s="18"/>
      <c r="AD1202" s="18"/>
      <c r="AE1202" s="18"/>
      <c r="AF1202" s="18"/>
      <c r="AG1202" s="18"/>
      <c r="AH1202" s="18"/>
      <c r="AI1202" s="18"/>
      <c r="AJ1202" s="18"/>
    </row>
    <row r="1203" spans="13:36" ht="24.95" customHeight="1">
      <c r="M1203" s="195"/>
      <c r="N1203" s="949"/>
      <c r="U1203" s="18"/>
      <c r="V1203" s="18"/>
      <c r="W1203" s="18"/>
      <c r="X1203" s="196"/>
      <c r="Y1203" s="196"/>
      <c r="Z1203" s="178"/>
      <c r="AA1203" s="18"/>
      <c r="AB1203" s="18"/>
      <c r="AC1203" s="18"/>
      <c r="AD1203" s="18"/>
      <c r="AE1203" s="18"/>
      <c r="AF1203" s="18"/>
      <c r="AG1203" s="18"/>
      <c r="AH1203" s="18"/>
      <c r="AI1203" s="18"/>
      <c r="AJ1203" s="18"/>
    </row>
    <row r="1204" spans="13:36" ht="24.95" customHeight="1">
      <c r="M1204" s="195"/>
      <c r="N1204" s="949"/>
      <c r="U1204" s="18"/>
      <c r="V1204" s="18"/>
      <c r="W1204" s="18"/>
      <c r="X1204" s="196"/>
      <c r="Y1204" s="196"/>
      <c r="Z1204" s="178"/>
      <c r="AA1204" s="18"/>
      <c r="AB1204" s="18"/>
      <c r="AC1204" s="18"/>
      <c r="AD1204" s="18"/>
      <c r="AE1204" s="18"/>
      <c r="AF1204" s="18"/>
      <c r="AG1204" s="18"/>
      <c r="AH1204" s="18"/>
      <c r="AI1204" s="18"/>
      <c r="AJ1204" s="18"/>
    </row>
    <row r="1205" spans="13:36" ht="24.95" customHeight="1">
      <c r="M1205" s="195"/>
      <c r="N1205" s="949"/>
      <c r="U1205" s="18"/>
      <c r="V1205" s="18"/>
      <c r="W1205" s="18"/>
      <c r="X1205" s="196"/>
      <c r="Y1205" s="196"/>
      <c r="Z1205" s="178"/>
      <c r="AA1205" s="18"/>
      <c r="AB1205" s="18"/>
      <c r="AC1205" s="18"/>
      <c r="AD1205" s="18"/>
      <c r="AE1205" s="18"/>
      <c r="AF1205" s="18"/>
      <c r="AG1205" s="18"/>
      <c r="AH1205" s="18"/>
      <c r="AI1205" s="18"/>
      <c r="AJ1205" s="18"/>
    </row>
    <row r="1206" spans="13:36" ht="24.95" customHeight="1">
      <c r="M1206" s="195"/>
      <c r="N1206" s="949"/>
      <c r="U1206" s="18"/>
      <c r="V1206" s="18"/>
      <c r="W1206" s="18"/>
      <c r="X1206" s="196"/>
      <c r="Y1206" s="196"/>
      <c r="Z1206" s="178"/>
      <c r="AA1206" s="18"/>
      <c r="AB1206" s="18"/>
      <c r="AC1206" s="18"/>
      <c r="AD1206" s="18"/>
      <c r="AE1206" s="18"/>
      <c r="AF1206" s="18"/>
      <c r="AG1206" s="18"/>
      <c r="AH1206" s="18"/>
      <c r="AI1206" s="18"/>
      <c r="AJ1206" s="18"/>
    </row>
    <row r="1207" spans="13:36" ht="24.95" customHeight="1">
      <c r="M1207" s="195"/>
      <c r="N1207" s="949"/>
      <c r="U1207" s="18"/>
      <c r="V1207" s="18"/>
      <c r="W1207" s="18"/>
      <c r="X1207" s="196"/>
      <c r="Y1207" s="196"/>
      <c r="Z1207" s="178"/>
      <c r="AA1207" s="18"/>
      <c r="AB1207" s="18"/>
      <c r="AC1207" s="18"/>
      <c r="AD1207" s="18"/>
      <c r="AE1207" s="18"/>
      <c r="AF1207" s="18"/>
      <c r="AG1207" s="18"/>
      <c r="AH1207" s="18"/>
      <c r="AI1207" s="18"/>
      <c r="AJ1207" s="18"/>
    </row>
    <row r="1208" spans="13:36" ht="24.95" customHeight="1">
      <c r="M1208" s="195"/>
      <c r="N1208" s="949"/>
      <c r="U1208" s="18"/>
      <c r="V1208" s="18"/>
      <c r="W1208" s="18"/>
      <c r="X1208" s="196"/>
      <c r="Y1208" s="196"/>
      <c r="Z1208" s="178"/>
      <c r="AA1208" s="18"/>
      <c r="AB1208" s="18"/>
      <c r="AC1208" s="18"/>
      <c r="AD1208" s="18"/>
      <c r="AE1208" s="18"/>
      <c r="AF1208" s="18"/>
      <c r="AG1208" s="18"/>
      <c r="AH1208" s="18"/>
      <c r="AI1208" s="18"/>
      <c r="AJ1208" s="18"/>
    </row>
    <row r="1209" spans="13:36" ht="24.95" customHeight="1">
      <c r="M1209" s="195"/>
      <c r="N1209" s="949"/>
      <c r="U1209" s="18"/>
      <c r="V1209" s="18"/>
      <c r="W1209" s="18"/>
      <c r="X1209" s="196"/>
      <c r="Y1209" s="196"/>
      <c r="Z1209" s="178"/>
      <c r="AA1209" s="18"/>
      <c r="AB1209" s="18"/>
      <c r="AC1209" s="18"/>
      <c r="AD1209" s="18"/>
      <c r="AE1209" s="18"/>
      <c r="AF1209" s="18"/>
      <c r="AG1209" s="18"/>
      <c r="AH1209" s="18"/>
      <c r="AI1209" s="18"/>
      <c r="AJ1209" s="18"/>
    </row>
    <row r="1210" spans="13:36" ht="24.95" customHeight="1">
      <c r="M1210" s="195"/>
      <c r="N1210" s="949"/>
      <c r="U1210" s="18"/>
      <c r="V1210" s="18"/>
      <c r="W1210" s="18"/>
      <c r="X1210" s="196"/>
      <c r="Y1210" s="196"/>
      <c r="Z1210" s="178"/>
      <c r="AA1210" s="18"/>
      <c r="AB1210" s="18"/>
      <c r="AC1210" s="18"/>
      <c r="AD1210" s="18"/>
      <c r="AE1210" s="18"/>
      <c r="AF1210" s="18"/>
      <c r="AG1210" s="18"/>
      <c r="AH1210" s="18"/>
      <c r="AI1210" s="18"/>
      <c r="AJ1210" s="18"/>
    </row>
    <row r="1211" spans="13:36" ht="24.95" customHeight="1">
      <c r="M1211" s="195"/>
      <c r="N1211" s="949"/>
      <c r="U1211" s="18"/>
      <c r="V1211" s="18"/>
      <c r="W1211" s="18"/>
      <c r="X1211" s="196"/>
      <c r="Y1211" s="196"/>
      <c r="Z1211" s="178"/>
      <c r="AA1211" s="18"/>
      <c r="AB1211" s="18"/>
      <c r="AC1211" s="18"/>
      <c r="AD1211" s="18"/>
      <c r="AE1211" s="18"/>
      <c r="AF1211" s="18"/>
      <c r="AG1211" s="18"/>
      <c r="AH1211" s="18"/>
      <c r="AI1211" s="18"/>
      <c r="AJ1211" s="18"/>
    </row>
    <row r="1212" spans="13:36" ht="24.95" customHeight="1">
      <c r="M1212" s="195"/>
      <c r="N1212" s="949"/>
      <c r="U1212" s="18"/>
      <c r="V1212" s="18"/>
      <c r="W1212" s="18"/>
      <c r="X1212" s="196"/>
      <c r="Y1212" s="196"/>
      <c r="Z1212" s="178"/>
      <c r="AA1212" s="18"/>
      <c r="AB1212" s="18"/>
      <c r="AC1212" s="18"/>
      <c r="AD1212" s="18"/>
      <c r="AE1212" s="18"/>
      <c r="AF1212" s="18"/>
      <c r="AG1212" s="18"/>
      <c r="AH1212" s="18"/>
      <c r="AI1212" s="18"/>
      <c r="AJ1212" s="18"/>
    </row>
    <row r="1213" spans="13:36" ht="24.95" customHeight="1">
      <c r="M1213" s="195"/>
      <c r="N1213" s="949"/>
      <c r="U1213" s="18"/>
      <c r="V1213" s="18"/>
      <c r="W1213" s="18"/>
      <c r="X1213" s="196"/>
      <c r="Y1213" s="196"/>
      <c r="Z1213" s="178"/>
      <c r="AA1213" s="18"/>
      <c r="AB1213" s="18"/>
      <c r="AC1213" s="18"/>
      <c r="AD1213" s="18"/>
      <c r="AE1213" s="18"/>
      <c r="AF1213" s="18"/>
      <c r="AG1213" s="18"/>
      <c r="AH1213" s="18"/>
      <c r="AI1213" s="18"/>
      <c r="AJ1213" s="18"/>
    </row>
    <row r="1214" spans="13:36" ht="24.95" customHeight="1">
      <c r="M1214" s="195"/>
      <c r="N1214" s="949"/>
      <c r="U1214" s="18"/>
      <c r="V1214" s="18"/>
      <c r="W1214" s="18"/>
      <c r="X1214" s="196"/>
      <c r="Y1214" s="196"/>
      <c r="Z1214" s="178"/>
      <c r="AA1214" s="18"/>
      <c r="AB1214" s="18"/>
      <c r="AC1214" s="18"/>
      <c r="AD1214" s="18"/>
      <c r="AE1214" s="18"/>
      <c r="AF1214" s="18"/>
      <c r="AG1214" s="18"/>
      <c r="AH1214" s="18"/>
      <c r="AI1214" s="18"/>
      <c r="AJ1214" s="18"/>
    </row>
    <row r="1215" spans="13:36" ht="24.95" customHeight="1">
      <c r="M1215" s="195"/>
      <c r="N1215" s="949"/>
      <c r="U1215" s="18"/>
      <c r="V1215" s="18"/>
      <c r="W1215" s="18"/>
      <c r="X1215" s="196"/>
      <c r="Y1215" s="196"/>
      <c r="Z1215" s="178"/>
      <c r="AA1215" s="18"/>
      <c r="AB1215" s="18"/>
      <c r="AC1215" s="18"/>
      <c r="AD1215" s="18"/>
      <c r="AE1215" s="18"/>
      <c r="AF1215" s="18"/>
      <c r="AG1215" s="18"/>
      <c r="AH1215" s="18"/>
      <c r="AI1215" s="18"/>
      <c r="AJ1215" s="18"/>
    </row>
    <row r="1216" spans="13:36" ht="24.95" customHeight="1">
      <c r="M1216" s="195"/>
      <c r="N1216" s="949"/>
      <c r="U1216" s="18"/>
      <c r="V1216" s="18"/>
      <c r="W1216" s="18"/>
      <c r="X1216" s="196"/>
      <c r="Y1216" s="196"/>
      <c r="Z1216" s="178"/>
      <c r="AA1216" s="18"/>
      <c r="AB1216" s="18"/>
      <c r="AC1216" s="18"/>
      <c r="AD1216" s="18"/>
      <c r="AE1216" s="18"/>
      <c r="AF1216" s="18"/>
      <c r="AG1216" s="18"/>
      <c r="AH1216" s="18"/>
      <c r="AI1216" s="18"/>
      <c r="AJ1216" s="18"/>
    </row>
    <row r="1217" spans="13:36" ht="24.95" customHeight="1">
      <c r="M1217" s="195"/>
      <c r="N1217" s="949"/>
      <c r="U1217" s="18"/>
      <c r="V1217" s="18"/>
      <c r="W1217" s="18"/>
      <c r="X1217" s="196"/>
      <c r="Y1217" s="196"/>
      <c r="Z1217" s="178"/>
      <c r="AA1217" s="18"/>
      <c r="AB1217" s="18"/>
      <c r="AC1217" s="18"/>
      <c r="AD1217" s="18"/>
      <c r="AE1217" s="18"/>
      <c r="AF1217" s="18"/>
      <c r="AG1217" s="18"/>
      <c r="AH1217" s="18"/>
      <c r="AI1217" s="18"/>
      <c r="AJ1217" s="18"/>
    </row>
    <row r="1218" spans="13:36" ht="24.95" customHeight="1">
      <c r="M1218" s="195"/>
      <c r="N1218" s="949"/>
      <c r="U1218" s="18"/>
      <c r="V1218" s="18"/>
      <c r="W1218" s="18"/>
      <c r="X1218" s="196"/>
      <c r="Y1218" s="196"/>
      <c r="Z1218" s="178"/>
      <c r="AA1218" s="18"/>
      <c r="AB1218" s="18"/>
      <c r="AC1218" s="18"/>
      <c r="AD1218" s="18"/>
      <c r="AE1218" s="18"/>
      <c r="AF1218" s="18"/>
      <c r="AG1218" s="18"/>
      <c r="AH1218" s="18"/>
      <c r="AI1218" s="18"/>
      <c r="AJ1218" s="18"/>
    </row>
    <row r="1219" spans="13:36" ht="24.95" customHeight="1">
      <c r="M1219" s="195"/>
      <c r="N1219" s="949"/>
      <c r="U1219" s="18"/>
      <c r="V1219" s="18"/>
      <c r="W1219" s="18"/>
      <c r="X1219" s="196"/>
      <c r="Y1219" s="196"/>
      <c r="Z1219" s="178"/>
      <c r="AA1219" s="18"/>
      <c r="AB1219" s="18"/>
      <c r="AC1219" s="18"/>
      <c r="AD1219" s="18"/>
      <c r="AE1219" s="18"/>
      <c r="AF1219" s="18"/>
      <c r="AG1219" s="18"/>
      <c r="AH1219" s="18"/>
      <c r="AI1219" s="18"/>
      <c r="AJ1219" s="18"/>
    </row>
    <row r="1220" spans="13:36" ht="24.95" customHeight="1">
      <c r="M1220" s="195"/>
      <c r="N1220" s="949"/>
      <c r="U1220" s="18"/>
      <c r="V1220" s="18"/>
      <c r="W1220" s="18"/>
      <c r="X1220" s="196"/>
      <c r="Y1220" s="196"/>
      <c r="Z1220" s="178"/>
      <c r="AA1220" s="18"/>
      <c r="AB1220" s="18"/>
      <c r="AC1220" s="18"/>
      <c r="AD1220" s="18"/>
      <c r="AE1220" s="18"/>
      <c r="AF1220" s="18"/>
      <c r="AG1220" s="18"/>
      <c r="AH1220" s="18"/>
      <c r="AI1220" s="18"/>
      <c r="AJ1220" s="18"/>
    </row>
    <row r="1221" spans="13:36" ht="24.95" customHeight="1">
      <c r="M1221" s="195"/>
      <c r="N1221" s="949"/>
      <c r="U1221" s="18"/>
      <c r="V1221" s="18"/>
      <c r="W1221" s="18"/>
      <c r="X1221" s="196"/>
      <c r="Y1221" s="196"/>
      <c r="Z1221" s="178"/>
      <c r="AA1221" s="18"/>
      <c r="AB1221" s="18"/>
      <c r="AC1221" s="18"/>
      <c r="AD1221" s="18"/>
      <c r="AE1221" s="18"/>
      <c r="AF1221" s="18"/>
      <c r="AG1221" s="18"/>
      <c r="AH1221" s="18"/>
      <c r="AI1221" s="18"/>
      <c r="AJ1221" s="18"/>
    </row>
    <row r="1222" spans="13:36" ht="24.95" customHeight="1">
      <c r="M1222" s="195"/>
      <c r="N1222" s="949"/>
      <c r="U1222" s="18"/>
      <c r="V1222" s="18"/>
      <c r="W1222" s="18"/>
      <c r="X1222" s="196"/>
      <c r="Y1222" s="196"/>
      <c r="Z1222" s="178"/>
      <c r="AA1222" s="18"/>
      <c r="AB1222" s="18"/>
      <c r="AC1222" s="18"/>
      <c r="AD1222" s="18"/>
      <c r="AE1222" s="18"/>
      <c r="AF1222" s="18"/>
      <c r="AG1222" s="18"/>
      <c r="AH1222" s="18"/>
      <c r="AI1222" s="18"/>
      <c r="AJ1222" s="18"/>
    </row>
    <row r="1223" spans="13:36" ht="24.95" customHeight="1">
      <c r="M1223" s="195"/>
      <c r="N1223" s="949"/>
      <c r="U1223" s="18"/>
      <c r="V1223" s="18"/>
      <c r="W1223" s="18"/>
      <c r="X1223" s="196"/>
      <c r="Y1223" s="196"/>
      <c r="Z1223" s="178"/>
      <c r="AA1223" s="18"/>
      <c r="AB1223" s="18"/>
      <c r="AC1223" s="18"/>
      <c r="AD1223" s="18"/>
      <c r="AE1223" s="18"/>
      <c r="AF1223" s="18"/>
      <c r="AG1223" s="18"/>
      <c r="AH1223" s="18"/>
      <c r="AI1223" s="18"/>
      <c r="AJ1223" s="18"/>
    </row>
    <row r="1224" spans="13:36" ht="24.95" customHeight="1">
      <c r="M1224" s="195"/>
      <c r="N1224" s="949"/>
      <c r="U1224" s="18"/>
      <c r="V1224" s="18"/>
      <c r="W1224" s="18"/>
      <c r="X1224" s="196"/>
      <c r="Y1224" s="196"/>
      <c r="Z1224" s="178"/>
      <c r="AA1224" s="18"/>
      <c r="AB1224" s="18"/>
      <c r="AC1224" s="18"/>
      <c r="AD1224" s="18"/>
      <c r="AE1224" s="18"/>
      <c r="AF1224" s="18"/>
      <c r="AG1224" s="18"/>
      <c r="AH1224" s="18"/>
      <c r="AI1224" s="18"/>
      <c r="AJ1224" s="18"/>
    </row>
    <row r="1225" spans="13:36" ht="24.95" customHeight="1">
      <c r="M1225" s="195"/>
      <c r="N1225" s="949"/>
      <c r="U1225" s="18"/>
      <c r="V1225" s="18"/>
      <c r="W1225" s="18"/>
      <c r="X1225" s="196"/>
      <c r="Y1225" s="196"/>
      <c r="Z1225" s="178"/>
      <c r="AA1225" s="18"/>
      <c r="AB1225" s="18"/>
      <c r="AC1225" s="18"/>
      <c r="AD1225" s="18"/>
      <c r="AE1225" s="18"/>
      <c r="AF1225" s="18"/>
      <c r="AG1225" s="18"/>
      <c r="AH1225" s="18"/>
      <c r="AI1225" s="18"/>
      <c r="AJ1225" s="18"/>
    </row>
    <row r="1226" spans="13:36" ht="24.95" customHeight="1">
      <c r="M1226" s="195"/>
      <c r="N1226" s="949"/>
      <c r="U1226" s="18"/>
      <c r="V1226" s="18"/>
      <c r="W1226" s="18"/>
      <c r="X1226" s="196"/>
      <c r="Y1226" s="196"/>
      <c r="Z1226" s="178"/>
      <c r="AA1226" s="18"/>
      <c r="AB1226" s="18"/>
      <c r="AC1226" s="18"/>
      <c r="AD1226" s="18"/>
      <c r="AE1226" s="18"/>
      <c r="AF1226" s="18"/>
      <c r="AG1226" s="18"/>
      <c r="AH1226" s="18"/>
      <c r="AI1226" s="18"/>
      <c r="AJ1226" s="18"/>
    </row>
    <row r="1227" spans="13:36" ht="24.95" customHeight="1">
      <c r="M1227" s="195"/>
      <c r="N1227" s="949"/>
      <c r="U1227" s="18"/>
      <c r="V1227" s="18"/>
      <c r="W1227" s="18"/>
      <c r="X1227" s="196"/>
      <c r="Y1227" s="196"/>
      <c r="Z1227" s="178"/>
      <c r="AA1227" s="18"/>
      <c r="AB1227" s="18"/>
      <c r="AC1227" s="18"/>
      <c r="AD1227" s="18"/>
      <c r="AE1227" s="18"/>
      <c r="AF1227" s="18"/>
      <c r="AG1227" s="18"/>
      <c r="AH1227" s="18"/>
      <c r="AI1227" s="18"/>
      <c r="AJ1227" s="18"/>
    </row>
    <row r="1228" spans="13:36" ht="24.95" customHeight="1">
      <c r="M1228" s="195"/>
      <c r="N1228" s="949"/>
      <c r="U1228" s="18"/>
      <c r="V1228" s="18"/>
      <c r="W1228" s="18"/>
      <c r="X1228" s="196"/>
      <c r="Y1228" s="196"/>
      <c r="Z1228" s="178"/>
      <c r="AA1228" s="18"/>
      <c r="AB1228" s="18"/>
      <c r="AC1228" s="18"/>
      <c r="AD1228" s="18"/>
      <c r="AE1228" s="18"/>
      <c r="AF1228" s="18"/>
      <c r="AG1228" s="18"/>
      <c r="AH1228" s="18"/>
      <c r="AI1228" s="18"/>
      <c r="AJ1228" s="18"/>
    </row>
    <row r="1229" spans="13:36" ht="24.95" customHeight="1">
      <c r="M1229" s="195"/>
      <c r="N1229" s="949"/>
      <c r="U1229" s="18"/>
      <c r="V1229" s="18"/>
      <c r="W1229" s="18"/>
      <c r="X1229" s="196"/>
      <c r="Y1229" s="196"/>
      <c r="Z1229" s="178"/>
      <c r="AA1229" s="18"/>
      <c r="AB1229" s="18"/>
      <c r="AC1229" s="18"/>
      <c r="AD1229" s="18"/>
      <c r="AE1229" s="18"/>
      <c r="AF1229" s="18"/>
      <c r="AG1229" s="18"/>
      <c r="AH1229" s="18"/>
      <c r="AI1229" s="18"/>
      <c r="AJ1229" s="18"/>
    </row>
    <row r="1230" spans="13:36" ht="24.95" customHeight="1">
      <c r="M1230" s="195"/>
      <c r="N1230" s="949"/>
      <c r="U1230" s="18"/>
      <c r="V1230" s="18"/>
      <c r="W1230" s="18"/>
      <c r="X1230" s="196"/>
      <c r="Y1230" s="196"/>
      <c r="Z1230" s="178"/>
      <c r="AA1230" s="18"/>
      <c r="AB1230" s="18"/>
      <c r="AC1230" s="18"/>
      <c r="AD1230" s="18"/>
      <c r="AE1230" s="18"/>
      <c r="AF1230" s="18"/>
      <c r="AG1230" s="18"/>
      <c r="AH1230" s="18"/>
      <c r="AI1230" s="18"/>
      <c r="AJ1230" s="18"/>
    </row>
    <row r="1231" spans="13:36" ht="24.95" customHeight="1">
      <c r="M1231" s="195"/>
      <c r="N1231" s="949"/>
      <c r="U1231" s="18"/>
      <c r="V1231" s="18"/>
      <c r="W1231" s="18"/>
      <c r="X1231" s="196"/>
      <c r="Y1231" s="196"/>
      <c r="Z1231" s="178"/>
      <c r="AA1231" s="18"/>
      <c r="AB1231" s="18"/>
      <c r="AC1231" s="18"/>
      <c r="AD1231" s="18"/>
      <c r="AE1231" s="18"/>
      <c r="AF1231" s="18"/>
      <c r="AG1231" s="18"/>
      <c r="AH1231" s="18"/>
      <c r="AI1231" s="18"/>
      <c r="AJ1231" s="18"/>
    </row>
    <row r="1232" spans="13:36" ht="24.95" customHeight="1">
      <c r="M1232" s="195"/>
      <c r="N1232" s="949"/>
      <c r="U1232" s="18"/>
      <c r="V1232" s="18"/>
      <c r="W1232" s="18"/>
      <c r="X1232" s="196"/>
      <c r="Y1232" s="196"/>
      <c r="Z1232" s="178"/>
      <c r="AA1232" s="18"/>
      <c r="AB1232" s="18"/>
      <c r="AC1232" s="18"/>
      <c r="AD1232" s="18"/>
      <c r="AE1232" s="18"/>
      <c r="AF1232" s="18"/>
      <c r="AG1232" s="18"/>
      <c r="AH1232" s="18"/>
      <c r="AI1232" s="18"/>
      <c r="AJ1232" s="18"/>
    </row>
    <row r="1233" spans="13:36" ht="24.95" customHeight="1">
      <c r="M1233" s="195"/>
      <c r="N1233" s="949"/>
      <c r="U1233" s="18"/>
      <c r="V1233" s="18"/>
      <c r="W1233" s="18"/>
      <c r="X1233" s="196"/>
      <c r="Y1233" s="196"/>
      <c r="Z1233" s="178"/>
      <c r="AA1233" s="18"/>
      <c r="AB1233" s="18"/>
      <c r="AC1233" s="18"/>
      <c r="AD1233" s="18"/>
      <c r="AE1233" s="18"/>
      <c r="AF1233" s="18"/>
      <c r="AG1233" s="18"/>
      <c r="AH1233" s="18"/>
      <c r="AI1233" s="18"/>
      <c r="AJ1233" s="18"/>
    </row>
    <row r="1234" spans="13:36" ht="24.95" customHeight="1">
      <c r="M1234" s="195"/>
      <c r="N1234" s="949"/>
      <c r="U1234" s="18"/>
      <c r="V1234" s="18"/>
      <c r="W1234" s="18"/>
      <c r="X1234" s="196"/>
      <c r="Y1234" s="196"/>
      <c r="Z1234" s="178"/>
      <c r="AA1234" s="18"/>
      <c r="AB1234" s="18"/>
      <c r="AC1234" s="18"/>
      <c r="AD1234" s="18"/>
      <c r="AE1234" s="18"/>
      <c r="AF1234" s="18"/>
      <c r="AG1234" s="18"/>
      <c r="AH1234" s="18"/>
      <c r="AI1234" s="18"/>
      <c r="AJ1234" s="18"/>
    </row>
    <row r="1235" spans="13:36" ht="24.95" customHeight="1">
      <c r="M1235" s="195"/>
      <c r="N1235" s="949"/>
      <c r="U1235" s="18"/>
      <c r="V1235" s="18"/>
      <c r="W1235" s="18"/>
      <c r="X1235" s="196"/>
      <c r="Y1235" s="196"/>
      <c r="Z1235" s="178"/>
      <c r="AA1235" s="18"/>
      <c r="AB1235" s="18"/>
      <c r="AC1235" s="18"/>
      <c r="AD1235" s="18"/>
      <c r="AE1235" s="18"/>
      <c r="AF1235" s="18"/>
      <c r="AG1235" s="18"/>
      <c r="AH1235" s="18"/>
      <c r="AI1235" s="18"/>
      <c r="AJ1235" s="18"/>
    </row>
    <row r="1236" spans="13:36" ht="24.95" customHeight="1">
      <c r="M1236" s="195"/>
      <c r="N1236" s="949"/>
      <c r="U1236" s="18"/>
      <c r="V1236" s="18"/>
      <c r="W1236" s="18"/>
      <c r="X1236" s="196"/>
      <c r="Y1236" s="196"/>
      <c r="Z1236" s="178"/>
      <c r="AA1236" s="18"/>
      <c r="AB1236" s="18"/>
      <c r="AC1236" s="18"/>
      <c r="AD1236" s="18"/>
      <c r="AE1236" s="18"/>
      <c r="AF1236" s="18"/>
      <c r="AG1236" s="18"/>
      <c r="AH1236" s="18"/>
      <c r="AI1236" s="18"/>
      <c r="AJ1236" s="18"/>
    </row>
    <row r="1237" spans="13:36" ht="24.95" customHeight="1">
      <c r="M1237" s="195"/>
      <c r="N1237" s="949"/>
      <c r="U1237" s="18"/>
      <c r="V1237" s="18"/>
      <c r="W1237" s="18"/>
      <c r="X1237" s="196"/>
      <c r="Y1237" s="196"/>
      <c r="Z1237" s="178"/>
      <c r="AA1237" s="18"/>
      <c r="AB1237" s="18"/>
      <c r="AC1237" s="18"/>
      <c r="AD1237" s="18"/>
      <c r="AE1237" s="18"/>
      <c r="AF1237" s="18"/>
      <c r="AG1237" s="18"/>
      <c r="AH1237" s="18"/>
      <c r="AI1237" s="18"/>
      <c r="AJ1237" s="18"/>
    </row>
    <row r="1238" spans="13:36" ht="24.95" customHeight="1">
      <c r="M1238" s="195"/>
      <c r="N1238" s="949"/>
      <c r="U1238" s="18"/>
      <c r="V1238" s="18"/>
      <c r="W1238" s="18"/>
      <c r="X1238" s="196"/>
      <c r="Y1238" s="196"/>
      <c r="Z1238" s="178"/>
      <c r="AA1238" s="18"/>
      <c r="AB1238" s="18"/>
      <c r="AC1238" s="18"/>
      <c r="AD1238" s="18"/>
      <c r="AE1238" s="18"/>
      <c r="AF1238" s="18"/>
      <c r="AG1238" s="18"/>
      <c r="AH1238" s="18"/>
      <c r="AI1238" s="18"/>
      <c r="AJ1238" s="18"/>
    </row>
    <row r="1239" spans="13:36" ht="24.95" customHeight="1">
      <c r="M1239" s="195"/>
      <c r="N1239" s="949"/>
      <c r="U1239" s="18"/>
      <c r="V1239" s="18"/>
      <c r="W1239" s="18"/>
      <c r="X1239" s="196"/>
      <c r="Y1239" s="196"/>
      <c r="Z1239" s="178"/>
      <c r="AA1239" s="18"/>
      <c r="AB1239" s="18"/>
      <c r="AC1239" s="18"/>
      <c r="AD1239" s="18"/>
      <c r="AE1239" s="18"/>
      <c r="AF1239" s="18"/>
      <c r="AG1239" s="18"/>
      <c r="AH1239" s="18"/>
      <c r="AI1239" s="18"/>
      <c r="AJ1239" s="18"/>
    </row>
    <row r="1240" spans="13:36" ht="24.95" customHeight="1">
      <c r="M1240" s="195"/>
      <c r="N1240" s="949"/>
      <c r="U1240" s="18"/>
      <c r="V1240" s="18"/>
      <c r="W1240" s="18"/>
      <c r="X1240" s="196"/>
      <c r="Y1240" s="196"/>
      <c r="Z1240" s="178"/>
      <c r="AA1240" s="18"/>
      <c r="AB1240" s="18"/>
      <c r="AC1240" s="18"/>
      <c r="AD1240" s="18"/>
      <c r="AE1240" s="18"/>
      <c r="AF1240" s="18"/>
      <c r="AG1240" s="18"/>
      <c r="AH1240" s="18"/>
      <c r="AI1240" s="18"/>
      <c r="AJ1240" s="18"/>
    </row>
    <row r="1241" spans="13:36" ht="24.95" customHeight="1">
      <c r="M1241" s="195"/>
      <c r="N1241" s="949"/>
      <c r="U1241" s="18"/>
      <c r="V1241" s="18"/>
      <c r="W1241" s="18"/>
      <c r="X1241" s="196"/>
      <c r="Y1241" s="196"/>
      <c r="Z1241" s="178"/>
      <c r="AA1241" s="18"/>
      <c r="AB1241" s="18"/>
      <c r="AC1241" s="18"/>
      <c r="AD1241" s="18"/>
      <c r="AE1241" s="18"/>
      <c r="AF1241" s="18"/>
      <c r="AG1241" s="18"/>
      <c r="AH1241" s="18"/>
      <c r="AI1241" s="18"/>
      <c r="AJ1241" s="18"/>
    </row>
    <row r="1242" spans="13:36" ht="24.95" customHeight="1">
      <c r="M1242" s="195"/>
      <c r="N1242" s="949"/>
      <c r="U1242" s="18"/>
      <c r="V1242" s="18"/>
      <c r="W1242" s="18"/>
      <c r="X1242" s="196"/>
      <c r="Y1242" s="196"/>
      <c r="Z1242" s="178"/>
      <c r="AA1242" s="18"/>
      <c r="AB1242" s="18"/>
      <c r="AC1242" s="18"/>
      <c r="AD1242" s="18"/>
      <c r="AE1242" s="18"/>
      <c r="AF1242" s="18"/>
      <c r="AG1242" s="18"/>
      <c r="AH1242" s="18"/>
      <c r="AI1242" s="18"/>
      <c r="AJ1242" s="18"/>
    </row>
    <row r="1243" spans="13:36" ht="24.95" customHeight="1">
      <c r="M1243" s="195"/>
      <c r="N1243" s="949"/>
      <c r="U1243" s="18"/>
      <c r="V1243" s="18"/>
      <c r="W1243" s="18"/>
      <c r="X1243" s="196"/>
      <c r="Y1243" s="196"/>
      <c r="Z1243" s="178"/>
      <c r="AA1243" s="18"/>
      <c r="AB1243" s="18"/>
      <c r="AC1243" s="18"/>
      <c r="AD1243" s="18"/>
      <c r="AE1243" s="18"/>
      <c r="AF1243" s="18"/>
      <c r="AG1243" s="18"/>
      <c r="AH1243" s="18"/>
      <c r="AI1243" s="18"/>
      <c r="AJ1243" s="18"/>
    </row>
    <row r="1244" spans="13:36" ht="24.95" customHeight="1">
      <c r="M1244" s="195"/>
      <c r="N1244" s="949"/>
      <c r="U1244" s="18"/>
      <c r="V1244" s="18"/>
      <c r="W1244" s="18"/>
      <c r="X1244" s="196"/>
      <c r="Y1244" s="196"/>
      <c r="Z1244" s="178"/>
      <c r="AA1244" s="18"/>
      <c r="AB1244" s="18"/>
      <c r="AC1244" s="18"/>
      <c r="AD1244" s="18"/>
      <c r="AE1244" s="18"/>
      <c r="AF1244" s="18"/>
      <c r="AG1244" s="18"/>
      <c r="AH1244" s="18"/>
      <c r="AI1244" s="18"/>
      <c r="AJ1244" s="18"/>
    </row>
    <row r="1245" spans="13:36" ht="24.95" customHeight="1">
      <c r="M1245" s="195"/>
      <c r="N1245" s="949"/>
      <c r="U1245" s="18"/>
      <c r="V1245" s="18"/>
      <c r="W1245" s="18"/>
      <c r="X1245" s="196"/>
      <c r="Y1245" s="196"/>
      <c r="Z1245" s="178"/>
      <c r="AA1245" s="18"/>
      <c r="AB1245" s="18"/>
      <c r="AC1245" s="18"/>
      <c r="AD1245" s="18"/>
      <c r="AE1245" s="18"/>
      <c r="AF1245" s="18"/>
      <c r="AG1245" s="18"/>
      <c r="AH1245" s="18"/>
      <c r="AI1245" s="18"/>
      <c r="AJ1245" s="18"/>
    </row>
    <row r="1246" spans="13:36" ht="24.95" customHeight="1">
      <c r="M1246" s="195"/>
      <c r="N1246" s="949"/>
      <c r="U1246" s="18"/>
      <c r="V1246" s="18"/>
      <c r="W1246" s="18"/>
      <c r="X1246" s="196"/>
      <c r="Y1246" s="196"/>
      <c r="Z1246" s="178"/>
      <c r="AA1246" s="18"/>
      <c r="AB1246" s="18"/>
      <c r="AC1246" s="18"/>
      <c r="AD1246" s="18"/>
      <c r="AE1246" s="18"/>
      <c r="AF1246" s="18"/>
      <c r="AG1246" s="18"/>
      <c r="AH1246" s="18"/>
      <c r="AI1246" s="18"/>
      <c r="AJ1246" s="18"/>
    </row>
    <row r="1247" spans="13:36" ht="24.95" customHeight="1">
      <c r="M1247" s="195"/>
      <c r="N1247" s="949"/>
      <c r="U1247" s="18"/>
      <c r="V1247" s="18"/>
      <c r="W1247" s="18"/>
      <c r="X1247" s="196"/>
      <c r="Y1247" s="196"/>
      <c r="Z1247" s="178"/>
      <c r="AA1247" s="18"/>
      <c r="AB1247" s="18"/>
      <c r="AC1247" s="18"/>
      <c r="AD1247" s="18"/>
      <c r="AE1247" s="18"/>
      <c r="AF1247" s="18"/>
      <c r="AG1247" s="18"/>
      <c r="AH1247" s="18"/>
      <c r="AI1247" s="18"/>
      <c r="AJ1247" s="18"/>
    </row>
    <row r="1248" spans="13:36" ht="24.95" customHeight="1">
      <c r="M1248" s="195"/>
      <c r="N1248" s="949"/>
      <c r="U1248" s="18"/>
      <c r="V1248" s="18"/>
      <c r="W1248" s="18"/>
      <c r="X1248" s="196"/>
      <c r="Y1248" s="196"/>
      <c r="Z1248" s="178"/>
      <c r="AA1248" s="18"/>
      <c r="AB1248" s="18"/>
      <c r="AC1248" s="18"/>
      <c r="AD1248" s="18"/>
      <c r="AE1248" s="18"/>
      <c r="AF1248" s="18"/>
      <c r="AG1248" s="18"/>
      <c r="AH1248" s="18"/>
      <c r="AI1248" s="18"/>
      <c r="AJ1248" s="18"/>
    </row>
    <row r="1249" spans="13:36" ht="24.95" customHeight="1">
      <c r="M1249" s="195"/>
      <c r="N1249" s="949"/>
      <c r="U1249" s="18"/>
      <c r="V1249" s="18"/>
      <c r="W1249" s="18"/>
      <c r="X1249" s="196"/>
      <c r="Y1249" s="196"/>
      <c r="Z1249" s="178"/>
      <c r="AA1249" s="18"/>
      <c r="AB1249" s="18"/>
      <c r="AC1249" s="18"/>
      <c r="AD1249" s="18"/>
      <c r="AE1249" s="18"/>
      <c r="AF1249" s="18"/>
      <c r="AG1249" s="18"/>
      <c r="AH1249" s="18"/>
      <c r="AI1249" s="18"/>
      <c r="AJ1249" s="18"/>
    </row>
    <row r="1250" spans="13:36" ht="24.95" customHeight="1">
      <c r="M1250" s="195"/>
      <c r="N1250" s="949"/>
      <c r="U1250" s="18"/>
      <c r="V1250" s="18"/>
      <c r="W1250" s="18"/>
      <c r="X1250" s="196"/>
      <c r="Y1250" s="196"/>
      <c r="Z1250" s="178"/>
      <c r="AA1250" s="18"/>
      <c r="AB1250" s="18"/>
      <c r="AC1250" s="18"/>
      <c r="AD1250" s="18"/>
      <c r="AE1250" s="18"/>
      <c r="AF1250" s="18"/>
      <c r="AG1250" s="18"/>
      <c r="AH1250" s="18"/>
      <c r="AI1250" s="18"/>
      <c r="AJ1250" s="18"/>
    </row>
    <row r="1251" spans="13:36" ht="24.95" customHeight="1">
      <c r="M1251" s="195"/>
      <c r="N1251" s="949"/>
      <c r="U1251" s="18"/>
      <c r="V1251" s="18"/>
      <c r="W1251" s="18"/>
      <c r="X1251" s="196"/>
      <c r="Y1251" s="196"/>
      <c r="Z1251" s="178"/>
      <c r="AA1251" s="18"/>
      <c r="AB1251" s="18"/>
      <c r="AC1251" s="18"/>
      <c r="AD1251" s="18"/>
      <c r="AE1251" s="18"/>
      <c r="AF1251" s="18"/>
      <c r="AG1251" s="18"/>
      <c r="AH1251" s="18"/>
      <c r="AI1251" s="18"/>
      <c r="AJ1251" s="18"/>
    </row>
    <row r="1252" spans="13:36" ht="24.95" customHeight="1">
      <c r="M1252" s="195"/>
      <c r="N1252" s="949"/>
      <c r="U1252" s="18"/>
      <c r="V1252" s="18"/>
      <c r="W1252" s="18"/>
      <c r="X1252" s="196"/>
      <c r="Y1252" s="196"/>
      <c r="Z1252" s="178"/>
      <c r="AA1252" s="18"/>
      <c r="AB1252" s="18"/>
      <c r="AC1252" s="18"/>
      <c r="AD1252" s="18"/>
      <c r="AE1252" s="18"/>
      <c r="AF1252" s="18"/>
      <c r="AG1252" s="18"/>
      <c r="AH1252" s="18"/>
      <c r="AI1252" s="18"/>
      <c r="AJ1252" s="18"/>
    </row>
    <row r="1253" spans="13:36" ht="24.95" customHeight="1">
      <c r="M1253" s="195"/>
      <c r="N1253" s="949"/>
      <c r="U1253" s="18"/>
      <c r="V1253" s="18"/>
      <c r="W1253" s="18"/>
      <c r="X1253" s="196"/>
      <c r="Y1253" s="196"/>
      <c r="Z1253" s="178"/>
      <c r="AA1253" s="18"/>
      <c r="AB1253" s="18"/>
      <c r="AC1253" s="18"/>
      <c r="AD1253" s="18"/>
      <c r="AE1253" s="18"/>
      <c r="AF1253" s="18"/>
      <c r="AG1253" s="18"/>
      <c r="AH1253" s="18"/>
      <c r="AI1253" s="18"/>
      <c r="AJ1253" s="18"/>
    </row>
    <row r="1254" spans="13:36" ht="24.95" customHeight="1">
      <c r="M1254" s="195"/>
      <c r="N1254" s="949"/>
      <c r="U1254" s="18"/>
      <c r="V1254" s="18"/>
      <c r="W1254" s="18"/>
      <c r="X1254" s="196"/>
      <c r="Y1254" s="196"/>
      <c r="Z1254" s="178"/>
      <c r="AA1254" s="18"/>
      <c r="AB1254" s="18"/>
      <c r="AC1254" s="18"/>
      <c r="AD1254" s="18"/>
      <c r="AE1254" s="18"/>
      <c r="AF1254" s="18"/>
      <c r="AG1254" s="18"/>
      <c r="AH1254" s="18"/>
      <c r="AI1254" s="18"/>
      <c r="AJ1254" s="18"/>
    </row>
    <row r="1255" spans="13:36" ht="24.95" customHeight="1">
      <c r="M1255" s="195"/>
      <c r="N1255" s="949"/>
      <c r="U1255" s="18"/>
      <c r="V1255" s="18"/>
      <c r="W1255" s="18"/>
      <c r="X1255" s="196"/>
      <c r="Y1255" s="196"/>
      <c r="Z1255" s="178"/>
      <c r="AA1255" s="18"/>
      <c r="AB1255" s="18"/>
      <c r="AC1255" s="18"/>
      <c r="AD1255" s="18"/>
      <c r="AE1255" s="18"/>
      <c r="AF1255" s="18"/>
      <c r="AG1255" s="18"/>
      <c r="AH1255" s="18"/>
      <c r="AI1255" s="18"/>
      <c r="AJ1255" s="18"/>
    </row>
    <row r="1256" spans="13:36" ht="24.95" customHeight="1">
      <c r="M1256" s="195"/>
      <c r="N1256" s="949"/>
      <c r="U1256" s="18"/>
      <c r="V1256" s="18"/>
      <c r="W1256" s="18"/>
      <c r="X1256" s="196"/>
      <c r="Y1256" s="196"/>
      <c r="Z1256" s="178"/>
      <c r="AA1256" s="18"/>
      <c r="AB1256" s="18"/>
      <c r="AC1256" s="18"/>
      <c r="AD1256" s="18"/>
      <c r="AE1256" s="18"/>
      <c r="AF1256" s="18"/>
      <c r="AG1256" s="18"/>
      <c r="AH1256" s="18"/>
      <c r="AI1256" s="18"/>
      <c r="AJ1256" s="18"/>
    </row>
    <row r="1257" spans="13:36" ht="24.95" customHeight="1">
      <c r="M1257" s="195"/>
      <c r="N1257" s="949"/>
      <c r="U1257" s="18"/>
      <c r="V1257" s="18"/>
      <c r="W1257" s="18"/>
      <c r="X1257" s="196"/>
      <c r="Y1257" s="196"/>
      <c r="Z1257" s="178"/>
      <c r="AA1257" s="18"/>
      <c r="AB1257" s="18"/>
      <c r="AC1257" s="18"/>
      <c r="AD1257" s="18"/>
      <c r="AE1257" s="18"/>
      <c r="AF1257" s="18"/>
      <c r="AG1257" s="18"/>
      <c r="AH1257" s="18"/>
      <c r="AI1257" s="18"/>
      <c r="AJ1257" s="18"/>
    </row>
    <row r="1258" spans="13:36" ht="24.95" customHeight="1">
      <c r="M1258" s="195"/>
      <c r="N1258" s="949"/>
      <c r="U1258" s="18"/>
      <c r="V1258" s="18"/>
      <c r="W1258" s="18"/>
      <c r="X1258" s="196"/>
      <c r="Y1258" s="196"/>
      <c r="Z1258" s="178"/>
      <c r="AA1258" s="18"/>
      <c r="AB1258" s="18"/>
      <c r="AC1258" s="18"/>
      <c r="AD1258" s="18"/>
      <c r="AE1258" s="18"/>
      <c r="AF1258" s="18"/>
      <c r="AG1258" s="18"/>
      <c r="AH1258" s="18"/>
      <c r="AI1258" s="18"/>
      <c r="AJ1258" s="18"/>
    </row>
    <row r="1259" spans="13:36" ht="24.95" customHeight="1">
      <c r="M1259" s="195"/>
      <c r="N1259" s="949"/>
      <c r="U1259" s="18"/>
      <c r="V1259" s="18"/>
      <c r="W1259" s="18"/>
      <c r="X1259" s="196"/>
      <c r="Y1259" s="196"/>
      <c r="Z1259" s="178"/>
      <c r="AA1259" s="18"/>
      <c r="AB1259" s="18"/>
      <c r="AC1259" s="18"/>
      <c r="AD1259" s="18"/>
      <c r="AE1259" s="18"/>
      <c r="AF1259" s="18"/>
      <c r="AG1259" s="18"/>
      <c r="AH1259" s="18"/>
      <c r="AI1259" s="18"/>
      <c r="AJ1259" s="18"/>
    </row>
    <row r="1260" spans="13:36" ht="24.95" customHeight="1">
      <c r="M1260" s="195"/>
      <c r="N1260" s="949"/>
      <c r="U1260" s="18"/>
      <c r="V1260" s="18"/>
      <c r="W1260" s="18"/>
      <c r="X1260" s="196"/>
      <c r="Y1260" s="196"/>
      <c r="Z1260" s="178"/>
      <c r="AA1260" s="18"/>
      <c r="AB1260" s="18"/>
      <c r="AC1260" s="18"/>
      <c r="AD1260" s="18"/>
      <c r="AE1260" s="18"/>
      <c r="AF1260" s="18"/>
      <c r="AG1260" s="18"/>
      <c r="AH1260" s="18"/>
      <c r="AI1260" s="18"/>
      <c r="AJ1260" s="18"/>
    </row>
    <row r="1261" spans="13:36" ht="24.95" customHeight="1">
      <c r="M1261" s="195"/>
      <c r="N1261" s="949"/>
      <c r="U1261" s="18"/>
      <c r="V1261" s="18"/>
      <c r="W1261" s="18"/>
      <c r="X1261" s="196"/>
      <c r="Y1261" s="196"/>
      <c r="Z1261" s="178"/>
      <c r="AA1261" s="18"/>
      <c r="AB1261" s="18"/>
      <c r="AC1261" s="18"/>
      <c r="AD1261" s="18"/>
      <c r="AE1261" s="18"/>
      <c r="AF1261" s="18"/>
      <c r="AG1261" s="18"/>
      <c r="AH1261" s="18"/>
      <c r="AI1261" s="18"/>
      <c r="AJ1261" s="18"/>
    </row>
    <row r="1262" spans="13:36" ht="24.95" customHeight="1">
      <c r="M1262" s="195"/>
      <c r="N1262" s="949"/>
      <c r="U1262" s="18"/>
      <c r="V1262" s="18"/>
      <c r="W1262" s="18"/>
      <c r="X1262" s="196"/>
      <c r="Y1262" s="196"/>
      <c r="Z1262" s="178"/>
      <c r="AA1262" s="18"/>
      <c r="AB1262" s="18"/>
      <c r="AC1262" s="18"/>
      <c r="AD1262" s="18"/>
      <c r="AE1262" s="18"/>
      <c r="AF1262" s="18"/>
      <c r="AG1262" s="18"/>
      <c r="AH1262" s="18"/>
      <c r="AI1262" s="18"/>
      <c r="AJ1262" s="18"/>
    </row>
    <row r="1263" spans="13:36" ht="24.95" customHeight="1">
      <c r="M1263" s="195"/>
      <c r="N1263" s="949"/>
      <c r="U1263" s="18"/>
      <c r="V1263" s="18"/>
      <c r="W1263" s="18"/>
      <c r="X1263" s="196"/>
      <c r="Y1263" s="196"/>
      <c r="Z1263" s="178"/>
      <c r="AA1263" s="18"/>
      <c r="AB1263" s="18"/>
      <c r="AC1263" s="18"/>
      <c r="AD1263" s="18"/>
      <c r="AE1263" s="18"/>
      <c r="AF1263" s="18"/>
      <c r="AG1263" s="18"/>
      <c r="AH1263" s="18"/>
      <c r="AI1263" s="18"/>
      <c r="AJ1263" s="18"/>
    </row>
    <row r="1264" spans="13:36" ht="24.95" customHeight="1">
      <c r="M1264" s="195"/>
      <c r="N1264" s="949"/>
      <c r="U1264" s="18"/>
      <c r="V1264" s="18"/>
      <c r="W1264" s="18"/>
      <c r="X1264" s="196"/>
      <c r="Y1264" s="196"/>
      <c r="Z1264" s="178"/>
      <c r="AA1264" s="18"/>
      <c r="AB1264" s="18"/>
      <c r="AC1264" s="18"/>
      <c r="AD1264" s="18"/>
      <c r="AE1264" s="18"/>
      <c r="AF1264" s="18"/>
      <c r="AG1264" s="18"/>
      <c r="AH1264" s="18"/>
      <c r="AI1264" s="18"/>
      <c r="AJ1264" s="18"/>
    </row>
    <row r="1265" spans="13:36" ht="24.95" customHeight="1">
      <c r="M1265" s="195"/>
      <c r="N1265" s="949"/>
      <c r="U1265" s="18"/>
      <c r="V1265" s="18"/>
      <c r="W1265" s="18"/>
      <c r="X1265" s="196"/>
      <c r="Y1265" s="196"/>
      <c r="Z1265" s="178"/>
      <c r="AA1265" s="18"/>
      <c r="AB1265" s="18"/>
      <c r="AC1265" s="18"/>
      <c r="AD1265" s="18"/>
      <c r="AE1265" s="18"/>
      <c r="AF1265" s="18"/>
      <c r="AG1265" s="18"/>
      <c r="AH1265" s="18"/>
      <c r="AI1265" s="18"/>
      <c r="AJ1265" s="18"/>
    </row>
    <row r="1266" spans="13:36" ht="24.95" customHeight="1">
      <c r="M1266" s="195"/>
      <c r="N1266" s="949"/>
      <c r="U1266" s="18"/>
      <c r="V1266" s="18"/>
      <c r="W1266" s="18"/>
      <c r="X1266" s="196"/>
      <c r="Y1266" s="196"/>
      <c r="Z1266" s="178"/>
      <c r="AA1266" s="18"/>
      <c r="AB1266" s="18"/>
      <c r="AC1266" s="18"/>
      <c r="AD1266" s="18"/>
      <c r="AE1266" s="18"/>
      <c r="AF1266" s="18"/>
      <c r="AG1266" s="18"/>
      <c r="AH1266" s="18"/>
      <c r="AI1266" s="18"/>
      <c r="AJ1266" s="18"/>
    </row>
    <row r="1267" spans="13:36" ht="24.95" customHeight="1">
      <c r="M1267" s="195"/>
      <c r="N1267" s="949"/>
      <c r="U1267" s="18"/>
      <c r="V1267" s="18"/>
      <c r="W1267" s="18"/>
      <c r="X1267" s="196"/>
      <c r="Y1267" s="196"/>
      <c r="Z1267" s="178"/>
      <c r="AA1267" s="18"/>
      <c r="AB1267" s="18"/>
      <c r="AC1267" s="18"/>
      <c r="AD1267" s="18"/>
      <c r="AE1267" s="18"/>
      <c r="AF1267" s="18"/>
      <c r="AG1267" s="18"/>
      <c r="AH1267" s="18"/>
      <c r="AI1267" s="18"/>
      <c r="AJ1267" s="18"/>
    </row>
    <row r="1268" spans="13:36" ht="24.95" customHeight="1">
      <c r="M1268" s="195"/>
      <c r="N1268" s="949"/>
      <c r="U1268" s="18"/>
      <c r="V1268" s="18"/>
      <c r="W1268" s="18"/>
      <c r="X1268" s="196"/>
      <c r="Y1268" s="196"/>
      <c r="Z1268" s="178"/>
      <c r="AA1268" s="18"/>
      <c r="AB1268" s="18"/>
      <c r="AC1268" s="18"/>
      <c r="AD1268" s="18"/>
      <c r="AE1268" s="18"/>
      <c r="AF1268" s="18"/>
      <c r="AG1268" s="18"/>
      <c r="AH1268" s="18"/>
      <c r="AI1268" s="18"/>
      <c r="AJ1268" s="18"/>
    </row>
    <row r="1269" spans="13:36" ht="24.95" customHeight="1">
      <c r="M1269" s="195"/>
      <c r="N1269" s="949"/>
      <c r="U1269" s="18"/>
      <c r="V1269" s="18"/>
      <c r="W1269" s="18"/>
      <c r="X1269" s="196"/>
      <c r="Y1269" s="196"/>
      <c r="Z1269" s="178"/>
      <c r="AA1269" s="18"/>
      <c r="AB1269" s="18"/>
      <c r="AC1269" s="18"/>
      <c r="AD1269" s="18"/>
      <c r="AE1269" s="18"/>
      <c r="AF1269" s="18"/>
      <c r="AG1269" s="18"/>
      <c r="AH1269" s="18"/>
      <c r="AI1269" s="18"/>
      <c r="AJ1269" s="18"/>
    </row>
    <row r="1270" spans="13:36" ht="24.95" customHeight="1">
      <c r="M1270" s="195"/>
      <c r="N1270" s="949"/>
      <c r="U1270" s="18"/>
      <c r="V1270" s="18"/>
      <c r="W1270" s="18"/>
      <c r="X1270" s="196"/>
      <c r="Y1270" s="196"/>
      <c r="Z1270" s="178"/>
      <c r="AA1270" s="18"/>
      <c r="AB1270" s="18"/>
      <c r="AC1270" s="18"/>
      <c r="AD1270" s="18"/>
      <c r="AE1270" s="18"/>
      <c r="AF1270" s="18"/>
      <c r="AG1270" s="18"/>
      <c r="AH1270" s="18"/>
      <c r="AI1270" s="18"/>
      <c r="AJ1270" s="18"/>
    </row>
    <row r="1271" spans="13:36" ht="24.95" customHeight="1">
      <c r="M1271" s="195"/>
      <c r="N1271" s="949"/>
      <c r="U1271" s="18"/>
      <c r="V1271" s="18"/>
      <c r="W1271" s="18"/>
      <c r="X1271" s="196"/>
      <c r="Y1271" s="196"/>
      <c r="Z1271" s="178"/>
      <c r="AA1271" s="18"/>
      <c r="AB1271" s="18"/>
      <c r="AC1271" s="18"/>
      <c r="AD1271" s="18"/>
      <c r="AE1271" s="18"/>
      <c r="AF1271" s="18"/>
      <c r="AG1271" s="18"/>
      <c r="AH1271" s="18"/>
      <c r="AI1271" s="18"/>
      <c r="AJ1271" s="18"/>
    </row>
    <row r="1272" spans="13:36" ht="24.95" customHeight="1">
      <c r="M1272" s="195"/>
      <c r="N1272" s="949"/>
      <c r="U1272" s="18"/>
      <c r="V1272" s="18"/>
      <c r="W1272" s="18"/>
      <c r="X1272" s="196"/>
      <c r="Y1272" s="196"/>
      <c r="Z1272" s="178"/>
      <c r="AA1272" s="18"/>
      <c r="AB1272" s="18"/>
      <c r="AC1272" s="18"/>
      <c r="AD1272" s="18"/>
      <c r="AE1272" s="18"/>
      <c r="AF1272" s="18"/>
      <c r="AG1272" s="18"/>
      <c r="AH1272" s="18"/>
      <c r="AI1272" s="18"/>
      <c r="AJ1272" s="18"/>
    </row>
    <row r="1273" spans="13:36" ht="24.95" customHeight="1">
      <c r="M1273" s="195"/>
      <c r="N1273" s="949"/>
      <c r="U1273" s="18"/>
      <c r="V1273" s="18"/>
      <c r="W1273" s="18"/>
      <c r="X1273" s="196"/>
      <c r="Y1273" s="196"/>
      <c r="Z1273" s="178"/>
      <c r="AA1273" s="18"/>
      <c r="AB1273" s="18"/>
      <c r="AC1273" s="18"/>
      <c r="AD1273" s="18"/>
      <c r="AE1273" s="18"/>
      <c r="AF1273" s="18"/>
      <c r="AG1273" s="18"/>
      <c r="AH1273" s="18"/>
      <c r="AI1273" s="18"/>
      <c r="AJ1273" s="18"/>
    </row>
    <row r="1274" spans="13:36" ht="24.95" customHeight="1">
      <c r="M1274" s="195"/>
      <c r="N1274" s="949"/>
      <c r="U1274" s="18"/>
      <c r="V1274" s="18"/>
      <c r="W1274" s="18"/>
      <c r="X1274" s="196"/>
      <c r="Y1274" s="196"/>
      <c r="Z1274" s="178"/>
      <c r="AA1274" s="18"/>
      <c r="AB1274" s="18"/>
      <c r="AC1274" s="18"/>
      <c r="AD1274" s="18"/>
      <c r="AE1274" s="18"/>
      <c r="AF1274" s="18"/>
      <c r="AG1274" s="18"/>
      <c r="AH1274" s="18"/>
      <c r="AI1274" s="18"/>
      <c r="AJ1274" s="18"/>
    </row>
    <row r="1275" spans="13:36" ht="24.95" customHeight="1">
      <c r="M1275" s="195"/>
      <c r="N1275" s="949"/>
      <c r="U1275" s="18"/>
      <c r="V1275" s="18"/>
      <c r="W1275" s="18"/>
      <c r="X1275" s="196"/>
      <c r="Y1275" s="196"/>
      <c r="Z1275" s="178"/>
      <c r="AA1275" s="18"/>
      <c r="AB1275" s="18"/>
      <c r="AC1275" s="18"/>
      <c r="AD1275" s="18"/>
      <c r="AE1275" s="18"/>
      <c r="AF1275" s="18"/>
      <c r="AG1275" s="18"/>
      <c r="AH1275" s="18"/>
      <c r="AI1275" s="18"/>
      <c r="AJ1275" s="18"/>
    </row>
    <row r="1276" spans="13:36" ht="24.95" customHeight="1">
      <c r="M1276" s="195"/>
      <c r="N1276" s="949"/>
      <c r="U1276" s="18"/>
      <c r="V1276" s="18"/>
      <c r="W1276" s="18"/>
      <c r="X1276" s="196"/>
      <c r="Y1276" s="196"/>
      <c r="Z1276" s="178"/>
      <c r="AA1276" s="18"/>
      <c r="AB1276" s="18"/>
      <c r="AC1276" s="18"/>
      <c r="AD1276" s="18"/>
      <c r="AE1276" s="18"/>
      <c r="AF1276" s="18"/>
      <c r="AG1276" s="18"/>
      <c r="AH1276" s="18"/>
      <c r="AI1276" s="18"/>
      <c r="AJ1276" s="18"/>
    </row>
    <row r="1277" spans="13:36" ht="24.95" customHeight="1">
      <c r="M1277" s="195"/>
      <c r="N1277" s="949"/>
      <c r="U1277" s="18"/>
      <c r="V1277" s="18"/>
      <c r="W1277" s="18"/>
      <c r="X1277" s="196"/>
      <c r="Y1277" s="196"/>
      <c r="Z1277" s="178"/>
      <c r="AA1277" s="18"/>
      <c r="AB1277" s="18"/>
      <c r="AC1277" s="18"/>
      <c r="AD1277" s="18"/>
      <c r="AE1277" s="18"/>
      <c r="AF1277" s="18"/>
      <c r="AG1277" s="18"/>
      <c r="AH1277" s="18"/>
      <c r="AI1277" s="18"/>
      <c r="AJ1277" s="18"/>
    </row>
    <row r="1278" spans="13:36" ht="24.95" customHeight="1">
      <c r="M1278" s="195"/>
      <c r="N1278" s="949"/>
      <c r="U1278" s="18"/>
      <c r="V1278" s="18"/>
      <c r="W1278" s="18"/>
      <c r="X1278" s="196"/>
      <c r="Y1278" s="196"/>
      <c r="Z1278" s="178"/>
      <c r="AA1278" s="18"/>
      <c r="AB1278" s="18"/>
      <c r="AC1278" s="18"/>
      <c r="AD1278" s="18"/>
      <c r="AE1278" s="18"/>
      <c r="AF1278" s="18"/>
      <c r="AG1278" s="18"/>
      <c r="AH1278" s="18"/>
      <c r="AI1278" s="18"/>
      <c r="AJ1278" s="18"/>
    </row>
    <row r="1279" spans="13:36" ht="24.95" customHeight="1">
      <c r="M1279" s="195"/>
      <c r="N1279" s="949"/>
      <c r="U1279" s="18"/>
      <c r="V1279" s="18"/>
      <c r="W1279" s="18"/>
      <c r="X1279" s="196"/>
      <c r="Y1279" s="196"/>
      <c r="Z1279" s="178"/>
      <c r="AA1279" s="18"/>
      <c r="AB1279" s="18"/>
      <c r="AC1279" s="18"/>
      <c r="AD1279" s="18"/>
      <c r="AE1279" s="18"/>
      <c r="AF1279" s="18"/>
      <c r="AG1279" s="18"/>
      <c r="AH1279" s="18"/>
      <c r="AI1279" s="18"/>
      <c r="AJ1279" s="18"/>
    </row>
    <row r="1280" spans="13:36" ht="24.95" customHeight="1">
      <c r="M1280" s="195"/>
      <c r="N1280" s="949"/>
      <c r="U1280" s="18"/>
      <c r="V1280" s="18"/>
      <c r="W1280" s="18"/>
      <c r="X1280" s="196"/>
      <c r="Y1280" s="196"/>
      <c r="Z1280" s="178"/>
      <c r="AA1280" s="18"/>
      <c r="AB1280" s="18"/>
      <c r="AC1280" s="18"/>
      <c r="AD1280" s="18"/>
      <c r="AE1280" s="18"/>
      <c r="AF1280" s="18"/>
      <c r="AG1280" s="18"/>
      <c r="AH1280" s="18"/>
      <c r="AI1280" s="18"/>
      <c r="AJ1280" s="18"/>
    </row>
    <row r="1281" spans="13:36" ht="24.95" customHeight="1">
      <c r="M1281" s="195"/>
      <c r="N1281" s="949"/>
      <c r="U1281" s="18"/>
      <c r="V1281" s="18"/>
      <c r="W1281" s="18"/>
      <c r="X1281" s="196"/>
      <c r="Y1281" s="196"/>
      <c r="Z1281" s="178"/>
      <c r="AA1281" s="18"/>
      <c r="AB1281" s="18"/>
      <c r="AC1281" s="18"/>
      <c r="AD1281" s="18"/>
      <c r="AE1281" s="18"/>
      <c r="AF1281" s="18"/>
      <c r="AG1281" s="18"/>
      <c r="AH1281" s="18"/>
      <c r="AI1281" s="18"/>
      <c r="AJ1281" s="18"/>
    </row>
    <row r="1282" spans="13:36" ht="24.95" customHeight="1">
      <c r="M1282" s="195"/>
      <c r="N1282" s="949"/>
      <c r="U1282" s="18"/>
      <c r="V1282" s="18"/>
      <c r="W1282" s="18"/>
      <c r="X1282" s="196"/>
      <c r="Y1282" s="196"/>
      <c r="Z1282" s="178"/>
      <c r="AA1282" s="18"/>
      <c r="AB1282" s="18"/>
      <c r="AC1282" s="18"/>
      <c r="AD1282" s="18"/>
      <c r="AE1282" s="18"/>
      <c r="AF1282" s="18"/>
      <c r="AG1282" s="18"/>
      <c r="AH1282" s="18"/>
      <c r="AI1282" s="18"/>
      <c r="AJ1282" s="18"/>
    </row>
    <row r="1283" spans="13:36" ht="24.95" customHeight="1">
      <c r="M1283" s="195"/>
      <c r="N1283" s="949"/>
      <c r="U1283" s="18"/>
      <c r="V1283" s="18"/>
      <c r="W1283" s="18"/>
      <c r="X1283" s="196"/>
      <c r="Y1283" s="196"/>
      <c r="Z1283" s="178"/>
      <c r="AA1283" s="18"/>
      <c r="AB1283" s="18"/>
      <c r="AC1283" s="18"/>
      <c r="AD1283" s="18"/>
      <c r="AE1283" s="18"/>
      <c r="AF1283" s="18"/>
      <c r="AG1283" s="18"/>
      <c r="AH1283" s="18"/>
      <c r="AI1283" s="18"/>
      <c r="AJ1283" s="18"/>
    </row>
    <row r="1284" spans="13:36" ht="24.95" customHeight="1">
      <c r="M1284" s="195"/>
      <c r="N1284" s="949"/>
      <c r="U1284" s="18"/>
      <c r="V1284" s="18"/>
      <c r="W1284" s="18"/>
      <c r="X1284" s="196"/>
      <c r="Y1284" s="196"/>
      <c r="Z1284" s="178"/>
      <c r="AA1284" s="18"/>
      <c r="AB1284" s="18"/>
      <c r="AC1284" s="18"/>
      <c r="AD1284" s="18"/>
      <c r="AE1284" s="18"/>
      <c r="AF1284" s="18"/>
      <c r="AG1284" s="18"/>
      <c r="AH1284" s="18"/>
      <c r="AI1284" s="18"/>
      <c r="AJ1284" s="18"/>
    </row>
    <row r="1285" spans="13:36" ht="24.95" customHeight="1">
      <c r="M1285" s="195"/>
      <c r="N1285" s="949"/>
      <c r="U1285" s="18"/>
      <c r="V1285" s="18"/>
      <c r="W1285" s="18"/>
      <c r="X1285" s="196"/>
      <c r="Y1285" s="196"/>
      <c r="Z1285" s="178"/>
      <c r="AA1285" s="18"/>
      <c r="AB1285" s="18"/>
      <c r="AC1285" s="18"/>
      <c r="AD1285" s="18"/>
      <c r="AE1285" s="18"/>
      <c r="AF1285" s="18"/>
      <c r="AG1285" s="18"/>
      <c r="AH1285" s="18"/>
      <c r="AI1285" s="18"/>
      <c r="AJ1285" s="18"/>
    </row>
    <row r="1286" spans="13:36" ht="24.95" customHeight="1">
      <c r="M1286" s="195"/>
      <c r="N1286" s="949"/>
      <c r="U1286" s="18"/>
      <c r="V1286" s="18"/>
      <c r="W1286" s="18"/>
      <c r="X1286" s="196"/>
      <c r="Y1286" s="196"/>
      <c r="Z1286" s="178"/>
      <c r="AA1286" s="18"/>
      <c r="AB1286" s="18"/>
      <c r="AC1286" s="18"/>
      <c r="AD1286" s="18"/>
      <c r="AE1286" s="18"/>
      <c r="AF1286" s="18"/>
      <c r="AG1286" s="18"/>
      <c r="AH1286" s="18"/>
      <c r="AI1286" s="18"/>
      <c r="AJ1286" s="18"/>
    </row>
    <row r="1287" spans="13:36" ht="24.95" customHeight="1">
      <c r="M1287" s="195"/>
      <c r="N1287" s="949"/>
      <c r="U1287" s="18"/>
      <c r="V1287" s="18"/>
      <c r="W1287" s="18"/>
      <c r="X1287" s="196"/>
      <c r="Y1287" s="196"/>
      <c r="Z1287" s="178"/>
      <c r="AA1287" s="18"/>
      <c r="AB1287" s="18"/>
      <c r="AC1287" s="18"/>
      <c r="AD1287" s="18"/>
      <c r="AE1287" s="18"/>
      <c r="AF1287" s="18"/>
      <c r="AG1287" s="18"/>
      <c r="AH1287" s="18"/>
      <c r="AI1287" s="18"/>
      <c r="AJ1287" s="18"/>
    </row>
    <row r="1288" spans="13:36" ht="24.95" customHeight="1">
      <c r="M1288" s="195"/>
      <c r="N1288" s="949"/>
      <c r="U1288" s="18"/>
      <c r="V1288" s="18"/>
      <c r="W1288" s="18"/>
      <c r="X1288" s="196"/>
      <c r="Y1288" s="196"/>
      <c r="Z1288" s="178"/>
      <c r="AA1288" s="18"/>
      <c r="AB1288" s="18"/>
      <c r="AC1288" s="18"/>
      <c r="AD1288" s="18"/>
      <c r="AE1288" s="18"/>
      <c r="AF1288" s="18"/>
      <c r="AG1288" s="18"/>
      <c r="AH1288" s="18"/>
      <c r="AI1288" s="18"/>
      <c r="AJ1288" s="18"/>
    </row>
    <row r="1289" spans="13:36" ht="24.95" customHeight="1">
      <c r="M1289" s="195"/>
      <c r="N1289" s="949"/>
      <c r="U1289" s="18"/>
      <c r="V1289" s="18"/>
      <c r="W1289" s="18"/>
      <c r="X1289" s="196"/>
      <c r="Y1289" s="196"/>
      <c r="Z1289" s="178"/>
      <c r="AA1289" s="18"/>
      <c r="AB1289" s="18"/>
      <c r="AC1289" s="18"/>
      <c r="AD1289" s="18"/>
      <c r="AE1289" s="18"/>
      <c r="AF1289" s="18"/>
      <c r="AG1289" s="18"/>
      <c r="AH1289" s="18"/>
      <c r="AI1289" s="18"/>
      <c r="AJ1289" s="18"/>
    </row>
    <row r="1290" spans="13:36" ht="24.95" customHeight="1">
      <c r="M1290" s="195"/>
      <c r="N1290" s="949"/>
      <c r="U1290" s="18"/>
      <c r="V1290" s="18"/>
      <c r="W1290" s="18"/>
      <c r="X1290" s="196"/>
      <c r="Y1290" s="196"/>
      <c r="Z1290" s="178"/>
      <c r="AA1290" s="18"/>
      <c r="AB1290" s="18"/>
      <c r="AC1290" s="18"/>
      <c r="AD1290" s="18"/>
      <c r="AE1290" s="18"/>
      <c r="AF1290" s="18"/>
      <c r="AG1290" s="18"/>
      <c r="AH1290" s="18"/>
      <c r="AI1290" s="18"/>
      <c r="AJ1290" s="18"/>
    </row>
    <row r="1291" spans="13:36" ht="24.95" customHeight="1">
      <c r="M1291" s="195"/>
      <c r="N1291" s="949"/>
      <c r="U1291" s="18"/>
      <c r="V1291" s="18"/>
      <c r="W1291" s="18"/>
      <c r="X1291" s="196"/>
      <c r="Y1291" s="196"/>
      <c r="Z1291" s="178"/>
      <c r="AA1291" s="18"/>
      <c r="AB1291" s="18"/>
      <c r="AC1291" s="18"/>
      <c r="AD1291" s="18"/>
      <c r="AE1291" s="18"/>
      <c r="AF1291" s="18"/>
      <c r="AG1291" s="18"/>
      <c r="AH1291" s="18"/>
      <c r="AI1291" s="18"/>
      <c r="AJ1291" s="18"/>
    </row>
    <row r="1292" spans="13:36" ht="24.95" customHeight="1">
      <c r="M1292" s="195"/>
      <c r="N1292" s="949"/>
      <c r="U1292" s="18"/>
      <c r="V1292" s="18"/>
      <c r="W1292" s="18"/>
      <c r="X1292" s="196"/>
      <c r="Y1292" s="196"/>
      <c r="Z1292" s="178"/>
      <c r="AA1292" s="18"/>
      <c r="AB1292" s="18"/>
      <c r="AC1292" s="18"/>
      <c r="AD1292" s="18"/>
      <c r="AE1292" s="18"/>
      <c r="AF1292" s="18"/>
      <c r="AG1292" s="18"/>
      <c r="AH1292" s="18"/>
      <c r="AI1292" s="18"/>
      <c r="AJ1292" s="18"/>
    </row>
    <row r="1293" spans="13:36" ht="24.95" customHeight="1">
      <c r="M1293" s="195"/>
      <c r="N1293" s="949"/>
      <c r="U1293" s="18"/>
      <c r="V1293" s="18"/>
      <c r="W1293" s="18"/>
      <c r="X1293" s="196"/>
      <c r="Y1293" s="196"/>
      <c r="Z1293" s="178"/>
      <c r="AA1293" s="18"/>
      <c r="AB1293" s="18"/>
      <c r="AC1293" s="18"/>
      <c r="AD1293" s="18"/>
      <c r="AE1293" s="18"/>
      <c r="AF1293" s="18"/>
      <c r="AG1293" s="18"/>
      <c r="AH1293" s="18"/>
      <c r="AI1293" s="18"/>
      <c r="AJ1293" s="18"/>
    </row>
    <row r="1294" spans="13:36" ht="24.95" customHeight="1">
      <c r="M1294" s="195"/>
      <c r="N1294" s="949"/>
      <c r="U1294" s="18"/>
      <c r="V1294" s="18"/>
      <c r="W1294" s="18"/>
      <c r="X1294" s="196"/>
      <c r="Y1294" s="196"/>
      <c r="Z1294" s="178"/>
      <c r="AA1294" s="18"/>
      <c r="AB1294" s="18"/>
      <c r="AC1294" s="18"/>
      <c r="AD1294" s="18"/>
      <c r="AE1294" s="18"/>
      <c r="AF1294" s="18"/>
      <c r="AG1294" s="18"/>
      <c r="AH1294" s="18"/>
      <c r="AI1294" s="18"/>
      <c r="AJ1294" s="18"/>
    </row>
    <row r="1295" spans="13:36" ht="24.95" customHeight="1">
      <c r="M1295" s="195"/>
      <c r="N1295" s="949"/>
      <c r="U1295" s="18"/>
      <c r="V1295" s="18"/>
      <c r="W1295" s="18"/>
      <c r="X1295" s="196"/>
      <c r="Y1295" s="196"/>
      <c r="Z1295" s="178"/>
      <c r="AA1295" s="18"/>
      <c r="AB1295" s="18"/>
      <c r="AC1295" s="18"/>
      <c r="AD1295" s="18"/>
      <c r="AE1295" s="18"/>
      <c r="AF1295" s="18"/>
      <c r="AG1295" s="18"/>
      <c r="AH1295" s="18"/>
      <c r="AI1295" s="18"/>
      <c r="AJ1295" s="18"/>
    </row>
    <row r="1296" spans="13:36" ht="24.95" customHeight="1">
      <c r="M1296" s="195"/>
      <c r="N1296" s="949"/>
      <c r="U1296" s="18"/>
      <c r="V1296" s="18"/>
      <c r="W1296" s="18"/>
      <c r="X1296" s="196"/>
      <c r="Y1296" s="196"/>
      <c r="Z1296" s="178"/>
      <c r="AA1296" s="18"/>
      <c r="AB1296" s="18"/>
      <c r="AC1296" s="18"/>
      <c r="AD1296" s="18"/>
      <c r="AE1296" s="18"/>
      <c r="AF1296" s="18"/>
      <c r="AG1296" s="18"/>
      <c r="AH1296" s="18"/>
      <c r="AI1296" s="18"/>
      <c r="AJ1296" s="18"/>
    </row>
    <row r="1297" spans="13:36" ht="24.95" customHeight="1">
      <c r="M1297" s="195"/>
      <c r="N1297" s="949"/>
      <c r="U1297" s="18"/>
      <c r="V1297" s="18"/>
      <c r="W1297" s="18"/>
      <c r="X1297" s="196"/>
      <c r="Y1297" s="196"/>
      <c r="Z1297" s="178"/>
      <c r="AA1297" s="18"/>
      <c r="AB1297" s="18"/>
      <c r="AC1297" s="18"/>
      <c r="AD1297" s="18"/>
      <c r="AE1297" s="18"/>
      <c r="AF1297" s="18"/>
      <c r="AG1297" s="18"/>
      <c r="AH1297" s="18"/>
      <c r="AI1297" s="18"/>
      <c r="AJ1297" s="18"/>
    </row>
    <row r="1298" spans="13:36" ht="24.95" customHeight="1">
      <c r="M1298" s="195"/>
      <c r="N1298" s="949"/>
      <c r="U1298" s="18"/>
      <c r="V1298" s="18"/>
      <c r="W1298" s="18"/>
      <c r="X1298" s="196"/>
      <c r="Y1298" s="196"/>
      <c r="Z1298" s="178"/>
      <c r="AA1298" s="18"/>
      <c r="AB1298" s="18"/>
      <c r="AC1298" s="18"/>
      <c r="AD1298" s="18"/>
      <c r="AE1298" s="18"/>
      <c r="AF1298" s="18"/>
      <c r="AG1298" s="18"/>
      <c r="AH1298" s="18"/>
      <c r="AI1298" s="18"/>
      <c r="AJ1298" s="18"/>
    </row>
    <row r="1299" spans="13:36" ht="24.95" customHeight="1">
      <c r="M1299" s="195"/>
      <c r="N1299" s="949"/>
      <c r="U1299" s="18"/>
      <c r="V1299" s="18"/>
      <c r="W1299" s="18"/>
      <c r="X1299" s="196"/>
      <c r="Y1299" s="196"/>
      <c r="Z1299" s="178"/>
      <c r="AA1299" s="18"/>
      <c r="AB1299" s="18"/>
      <c r="AC1299" s="18"/>
      <c r="AD1299" s="18"/>
      <c r="AE1299" s="18"/>
      <c r="AF1299" s="18"/>
      <c r="AG1299" s="18"/>
      <c r="AH1299" s="18"/>
      <c r="AI1299" s="18"/>
      <c r="AJ1299" s="18"/>
    </row>
    <row r="1300" spans="13:36" ht="24.95" customHeight="1">
      <c r="M1300" s="195"/>
      <c r="N1300" s="949"/>
      <c r="U1300" s="18"/>
      <c r="V1300" s="18"/>
      <c r="W1300" s="18"/>
      <c r="X1300" s="196"/>
      <c r="Y1300" s="196"/>
      <c r="Z1300" s="178"/>
      <c r="AA1300" s="18"/>
      <c r="AB1300" s="18"/>
      <c r="AC1300" s="18"/>
      <c r="AD1300" s="18"/>
      <c r="AE1300" s="18"/>
      <c r="AF1300" s="18"/>
      <c r="AG1300" s="18"/>
      <c r="AH1300" s="18"/>
      <c r="AI1300" s="18"/>
      <c r="AJ1300" s="18"/>
    </row>
    <row r="1301" spans="13:36" ht="24.95" customHeight="1">
      <c r="M1301" s="195"/>
      <c r="N1301" s="949"/>
      <c r="U1301" s="18"/>
      <c r="V1301" s="18"/>
      <c r="W1301" s="18"/>
      <c r="X1301" s="196"/>
      <c r="Y1301" s="196"/>
      <c r="Z1301" s="178"/>
      <c r="AA1301" s="18"/>
      <c r="AB1301" s="18"/>
      <c r="AC1301" s="18"/>
      <c r="AD1301" s="18"/>
      <c r="AE1301" s="18"/>
      <c r="AF1301" s="18"/>
      <c r="AG1301" s="18"/>
      <c r="AH1301" s="18"/>
      <c r="AI1301" s="18"/>
      <c r="AJ1301" s="18"/>
    </row>
    <row r="1302" spans="13:36" ht="24.95" customHeight="1">
      <c r="M1302" s="195"/>
      <c r="N1302" s="949"/>
      <c r="U1302" s="18"/>
      <c r="V1302" s="18"/>
      <c r="W1302" s="18"/>
      <c r="X1302" s="196"/>
      <c r="Y1302" s="196"/>
      <c r="Z1302" s="178"/>
      <c r="AA1302" s="18"/>
      <c r="AB1302" s="18"/>
      <c r="AC1302" s="18"/>
      <c r="AD1302" s="18"/>
      <c r="AE1302" s="18"/>
      <c r="AF1302" s="18"/>
      <c r="AG1302" s="18"/>
      <c r="AH1302" s="18"/>
      <c r="AI1302" s="18"/>
      <c r="AJ1302" s="18"/>
    </row>
    <row r="1303" spans="13:36" ht="24.95" customHeight="1">
      <c r="M1303" s="195"/>
      <c r="N1303" s="949"/>
      <c r="U1303" s="18"/>
      <c r="V1303" s="18"/>
      <c r="W1303" s="18"/>
      <c r="X1303" s="196"/>
      <c r="Y1303" s="196"/>
      <c r="Z1303" s="178"/>
      <c r="AA1303" s="18"/>
      <c r="AB1303" s="18"/>
      <c r="AC1303" s="18"/>
      <c r="AD1303" s="18"/>
      <c r="AE1303" s="18"/>
      <c r="AF1303" s="18"/>
      <c r="AG1303" s="18"/>
      <c r="AH1303" s="18"/>
      <c r="AI1303" s="18"/>
      <c r="AJ1303" s="18"/>
    </row>
    <row r="1304" spans="13:36" ht="24.95" customHeight="1">
      <c r="M1304" s="195"/>
      <c r="N1304" s="949"/>
      <c r="U1304" s="18"/>
      <c r="V1304" s="18"/>
      <c r="W1304" s="18"/>
      <c r="X1304" s="196"/>
      <c r="Y1304" s="196"/>
      <c r="Z1304" s="178"/>
      <c r="AA1304" s="18"/>
      <c r="AB1304" s="18"/>
      <c r="AC1304" s="18"/>
      <c r="AD1304" s="18"/>
      <c r="AE1304" s="18"/>
      <c r="AF1304" s="18"/>
      <c r="AG1304" s="18"/>
      <c r="AH1304" s="18"/>
      <c r="AI1304" s="18"/>
      <c r="AJ1304" s="18"/>
    </row>
    <row r="1305" spans="13:36" ht="24.95" customHeight="1">
      <c r="M1305" s="195"/>
      <c r="N1305" s="949"/>
      <c r="U1305" s="18"/>
      <c r="V1305" s="18"/>
      <c r="W1305" s="18"/>
      <c r="X1305" s="196"/>
      <c r="Y1305" s="196"/>
      <c r="Z1305" s="178"/>
      <c r="AA1305" s="18"/>
      <c r="AB1305" s="18"/>
      <c r="AC1305" s="18"/>
      <c r="AD1305" s="18"/>
      <c r="AE1305" s="18"/>
      <c r="AF1305" s="18"/>
      <c r="AG1305" s="18"/>
      <c r="AH1305" s="18"/>
      <c r="AI1305" s="18"/>
      <c r="AJ1305" s="18"/>
    </row>
    <row r="1306" spans="13:36" ht="24.95" customHeight="1">
      <c r="M1306" s="195"/>
      <c r="N1306" s="949"/>
      <c r="U1306" s="18"/>
      <c r="V1306" s="18"/>
      <c r="W1306" s="18"/>
      <c r="X1306" s="196"/>
      <c r="Y1306" s="196"/>
      <c r="Z1306" s="178"/>
      <c r="AA1306" s="18"/>
      <c r="AB1306" s="18"/>
      <c r="AC1306" s="18"/>
      <c r="AD1306" s="18"/>
      <c r="AE1306" s="18"/>
      <c r="AF1306" s="18"/>
      <c r="AG1306" s="18"/>
      <c r="AH1306" s="18"/>
      <c r="AI1306" s="18"/>
      <c r="AJ1306" s="18"/>
    </row>
    <row r="1307" spans="13:36" ht="24.95" customHeight="1">
      <c r="M1307" s="195"/>
      <c r="N1307" s="949"/>
      <c r="U1307" s="18"/>
      <c r="V1307" s="18"/>
      <c r="W1307" s="18"/>
      <c r="X1307" s="196"/>
      <c r="Y1307" s="196"/>
      <c r="Z1307" s="178"/>
      <c r="AA1307" s="18"/>
      <c r="AB1307" s="18"/>
      <c r="AC1307" s="18"/>
      <c r="AD1307" s="18"/>
      <c r="AE1307" s="18"/>
      <c r="AF1307" s="18"/>
      <c r="AG1307" s="18"/>
      <c r="AH1307" s="18"/>
      <c r="AI1307" s="18"/>
      <c r="AJ1307" s="18"/>
    </row>
    <row r="1308" spans="13:36" ht="24.95" customHeight="1">
      <c r="M1308" s="195"/>
      <c r="N1308" s="949"/>
      <c r="U1308" s="18"/>
      <c r="V1308" s="18"/>
      <c r="W1308" s="18"/>
      <c r="X1308" s="196"/>
      <c r="Y1308" s="196"/>
      <c r="Z1308" s="178"/>
      <c r="AA1308" s="18"/>
      <c r="AB1308" s="18"/>
      <c r="AC1308" s="18"/>
      <c r="AD1308" s="18"/>
      <c r="AE1308" s="18"/>
      <c r="AF1308" s="18"/>
      <c r="AG1308" s="18"/>
      <c r="AH1308" s="18"/>
      <c r="AI1308" s="18"/>
      <c r="AJ1308" s="18"/>
    </row>
    <row r="1309" spans="13:36" ht="24.95" customHeight="1">
      <c r="M1309" s="195"/>
      <c r="N1309" s="949"/>
      <c r="U1309" s="18"/>
      <c r="V1309" s="18"/>
      <c r="W1309" s="18"/>
      <c r="X1309" s="196"/>
      <c r="Y1309" s="196"/>
      <c r="Z1309" s="178"/>
      <c r="AA1309" s="18"/>
      <c r="AB1309" s="18"/>
      <c r="AC1309" s="18"/>
      <c r="AD1309" s="18"/>
      <c r="AE1309" s="18"/>
      <c r="AF1309" s="18"/>
      <c r="AG1309" s="18"/>
      <c r="AH1309" s="18"/>
      <c r="AI1309" s="18"/>
      <c r="AJ1309" s="18"/>
    </row>
    <row r="1310" spans="13:36" ht="24.95" customHeight="1">
      <c r="M1310" s="195"/>
      <c r="N1310" s="949"/>
      <c r="U1310" s="18"/>
      <c r="V1310" s="18"/>
      <c r="W1310" s="18"/>
      <c r="X1310" s="196"/>
      <c r="Y1310" s="196"/>
      <c r="Z1310" s="178"/>
      <c r="AA1310" s="18"/>
      <c r="AB1310" s="18"/>
      <c r="AC1310" s="18"/>
      <c r="AD1310" s="18"/>
      <c r="AE1310" s="18"/>
      <c r="AF1310" s="18"/>
      <c r="AG1310" s="18"/>
      <c r="AH1310" s="18"/>
      <c r="AI1310" s="18"/>
      <c r="AJ1310" s="18"/>
    </row>
    <row r="1311" spans="13:36" ht="24.95" customHeight="1">
      <c r="M1311" s="195"/>
      <c r="N1311" s="949"/>
      <c r="U1311" s="18"/>
      <c r="V1311" s="18"/>
      <c r="W1311" s="18"/>
      <c r="X1311" s="196"/>
      <c r="Y1311" s="196"/>
      <c r="Z1311" s="178"/>
      <c r="AA1311" s="18"/>
      <c r="AB1311" s="18"/>
      <c r="AC1311" s="18"/>
      <c r="AD1311" s="18"/>
      <c r="AE1311" s="18"/>
      <c r="AF1311" s="18"/>
      <c r="AG1311" s="18"/>
      <c r="AH1311" s="18"/>
      <c r="AI1311" s="18"/>
      <c r="AJ1311" s="18"/>
    </row>
    <row r="1312" spans="13:36" ht="24.95" customHeight="1">
      <c r="M1312" s="195"/>
      <c r="N1312" s="949"/>
      <c r="U1312" s="18"/>
      <c r="V1312" s="18"/>
      <c r="W1312" s="18"/>
      <c r="X1312" s="196"/>
      <c r="Y1312" s="196"/>
      <c r="Z1312" s="178"/>
      <c r="AA1312" s="18"/>
      <c r="AB1312" s="18"/>
      <c r="AC1312" s="18"/>
      <c r="AD1312" s="18"/>
      <c r="AE1312" s="18"/>
      <c r="AF1312" s="18"/>
      <c r="AG1312" s="18"/>
      <c r="AH1312" s="18"/>
      <c r="AI1312" s="18"/>
      <c r="AJ1312" s="18"/>
    </row>
    <row r="1313" spans="13:36" ht="24.95" customHeight="1">
      <c r="M1313" s="195"/>
      <c r="N1313" s="949"/>
      <c r="U1313" s="18"/>
      <c r="V1313" s="18"/>
      <c r="W1313" s="18"/>
      <c r="X1313" s="196"/>
      <c r="Y1313" s="196"/>
      <c r="Z1313" s="178"/>
      <c r="AA1313" s="18"/>
      <c r="AB1313" s="18"/>
      <c r="AC1313" s="18"/>
      <c r="AD1313" s="18"/>
      <c r="AE1313" s="18"/>
      <c r="AF1313" s="18"/>
      <c r="AG1313" s="18"/>
      <c r="AH1313" s="18"/>
      <c r="AI1313" s="18"/>
      <c r="AJ1313" s="18"/>
    </row>
    <row r="1314" spans="13:36" ht="24.95" customHeight="1">
      <c r="M1314" s="195"/>
      <c r="N1314" s="949"/>
      <c r="U1314" s="18"/>
      <c r="V1314" s="18"/>
      <c r="W1314" s="18"/>
      <c r="X1314" s="196"/>
      <c r="Y1314" s="196"/>
      <c r="Z1314" s="178"/>
      <c r="AA1314" s="18"/>
      <c r="AB1314" s="18"/>
      <c r="AC1314" s="18"/>
      <c r="AD1314" s="18"/>
      <c r="AE1314" s="18"/>
      <c r="AF1314" s="18"/>
      <c r="AG1314" s="18"/>
      <c r="AH1314" s="18"/>
      <c r="AI1314" s="18"/>
      <c r="AJ1314" s="18"/>
    </row>
    <row r="1315" spans="13:36" ht="24.95" customHeight="1">
      <c r="M1315" s="195"/>
      <c r="N1315" s="949"/>
      <c r="U1315" s="18"/>
      <c r="V1315" s="18"/>
      <c r="W1315" s="18"/>
      <c r="X1315" s="196"/>
      <c r="Y1315" s="196"/>
      <c r="Z1315" s="178"/>
      <c r="AA1315" s="18"/>
      <c r="AB1315" s="18"/>
      <c r="AC1315" s="18"/>
      <c r="AD1315" s="18"/>
      <c r="AE1315" s="18"/>
      <c r="AF1315" s="18"/>
      <c r="AG1315" s="18"/>
      <c r="AH1315" s="18"/>
      <c r="AI1315" s="18"/>
      <c r="AJ1315" s="18"/>
    </row>
    <row r="1316" spans="13:36" ht="24.95" customHeight="1">
      <c r="M1316" s="195"/>
      <c r="N1316" s="949"/>
      <c r="U1316" s="18"/>
      <c r="V1316" s="18"/>
      <c r="W1316" s="18"/>
      <c r="X1316" s="196"/>
      <c r="Y1316" s="196"/>
      <c r="Z1316" s="178"/>
      <c r="AA1316" s="18"/>
      <c r="AB1316" s="18"/>
      <c r="AC1316" s="18"/>
      <c r="AD1316" s="18"/>
      <c r="AE1316" s="18"/>
      <c r="AF1316" s="18"/>
      <c r="AG1316" s="18"/>
      <c r="AH1316" s="18"/>
      <c r="AI1316" s="18"/>
      <c r="AJ1316" s="18"/>
    </row>
    <row r="1317" spans="13:36" ht="24.95" customHeight="1">
      <c r="M1317" s="195"/>
      <c r="N1317" s="949"/>
      <c r="U1317" s="18"/>
      <c r="V1317" s="18"/>
      <c r="W1317" s="18"/>
      <c r="X1317" s="196"/>
      <c r="Y1317" s="196"/>
      <c r="Z1317" s="178"/>
      <c r="AA1317" s="18"/>
      <c r="AB1317" s="18"/>
      <c r="AC1317" s="18"/>
      <c r="AD1317" s="18"/>
      <c r="AE1317" s="18"/>
      <c r="AF1317" s="18"/>
      <c r="AG1317" s="18"/>
      <c r="AH1317" s="18"/>
      <c r="AI1317" s="18"/>
      <c r="AJ1317" s="18"/>
    </row>
    <row r="1318" spans="13:36" ht="24.95" customHeight="1">
      <c r="M1318" s="195"/>
      <c r="N1318" s="949"/>
      <c r="U1318" s="18"/>
      <c r="V1318" s="18"/>
      <c r="W1318" s="18"/>
      <c r="X1318" s="196"/>
      <c r="Y1318" s="196"/>
      <c r="Z1318" s="178"/>
      <c r="AA1318" s="18"/>
      <c r="AB1318" s="18"/>
      <c r="AC1318" s="18"/>
      <c r="AD1318" s="18"/>
      <c r="AE1318" s="18"/>
      <c r="AF1318" s="18"/>
      <c r="AG1318" s="18"/>
      <c r="AH1318" s="18"/>
      <c r="AI1318" s="18"/>
      <c r="AJ1318" s="18"/>
    </row>
    <row r="1319" spans="13:36" ht="24.95" customHeight="1">
      <c r="M1319" s="195"/>
      <c r="N1319" s="949"/>
      <c r="U1319" s="18"/>
      <c r="V1319" s="18"/>
      <c r="W1319" s="18"/>
      <c r="X1319" s="196"/>
      <c r="Y1319" s="196"/>
      <c r="Z1319" s="178"/>
      <c r="AA1319" s="18"/>
      <c r="AB1319" s="18"/>
      <c r="AC1319" s="18"/>
      <c r="AD1319" s="18"/>
      <c r="AE1319" s="18"/>
      <c r="AF1319" s="18"/>
      <c r="AG1319" s="18"/>
      <c r="AH1319" s="18"/>
      <c r="AI1319" s="18"/>
      <c r="AJ1319" s="18"/>
    </row>
    <row r="1320" spans="13:36" ht="24.95" customHeight="1">
      <c r="M1320" s="195"/>
      <c r="N1320" s="949"/>
      <c r="U1320" s="18"/>
      <c r="V1320" s="18"/>
      <c r="W1320" s="18"/>
      <c r="X1320" s="196"/>
      <c r="Y1320" s="196"/>
      <c r="Z1320" s="178"/>
      <c r="AA1320" s="18"/>
      <c r="AB1320" s="18"/>
      <c r="AC1320" s="18"/>
      <c r="AD1320" s="18"/>
      <c r="AE1320" s="18"/>
      <c r="AF1320" s="18"/>
      <c r="AG1320" s="18"/>
      <c r="AH1320" s="18"/>
      <c r="AI1320" s="18"/>
      <c r="AJ1320" s="18"/>
    </row>
    <row r="1321" spans="13:36" ht="24.95" customHeight="1">
      <c r="M1321" s="195"/>
      <c r="N1321" s="949"/>
      <c r="U1321" s="18"/>
      <c r="V1321" s="18"/>
      <c r="W1321" s="18"/>
      <c r="X1321" s="196"/>
      <c r="Y1321" s="196"/>
      <c r="Z1321" s="178"/>
      <c r="AA1321" s="18"/>
      <c r="AB1321" s="18"/>
      <c r="AC1321" s="18"/>
      <c r="AD1321" s="18"/>
      <c r="AE1321" s="18"/>
      <c r="AF1321" s="18"/>
      <c r="AG1321" s="18"/>
      <c r="AH1321" s="18"/>
      <c r="AI1321" s="18"/>
      <c r="AJ1321" s="18"/>
    </row>
    <row r="1322" spans="13:36" ht="24.95" customHeight="1">
      <c r="M1322" s="195"/>
      <c r="N1322" s="949"/>
      <c r="U1322" s="18"/>
      <c r="V1322" s="18"/>
      <c r="W1322" s="18"/>
      <c r="X1322" s="196"/>
      <c r="Y1322" s="196"/>
      <c r="Z1322" s="178"/>
      <c r="AA1322" s="18"/>
      <c r="AB1322" s="18"/>
      <c r="AC1322" s="18"/>
      <c r="AD1322" s="18"/>
      <c r="AE1322" s="18"/>
      <c r="AF1322" s="18"/>
      <c r="AG1322" s="18"/>
      <c r="AH1322" s="18"/>
      <c r="AI1322" s="18"/>
      <c r="AJ1322" s="18"/>
    </row>
    <row r="1323" spans="13:36" ht="24.95" customHeight="1">
      <c r="M1323" s="195"/>
      <c r="N1323" s="949"/>
      <c r="U1323" s="18"/>
      <c r="V1323" s="18"/>
      <c r="W1323" s="18"/>
      <c r="X1323" s="196"/>
      <c r="Y1323" s="196"/>
      <c r="Z1323" s="178"/>
      <c r="AA1323" s="18"/>
      <c r="AB1323" s="18"/>
      <c r="AC1323" s="18"/>
      <c r="AD1323" s="18"/>
      <c r="AE1323" s="18"/>
      <c r="AF1323" s="18"/>
      <c r="AG1323" s="18"/>
      <c r="AH1323" s="18"/>
      <c r="AI1323" s="18"/>
      <c r="AJ1323" s="18"/>
    </row>
    <row r="1324" spans="13:36" ht="24.95" customHeight="1">
      <c r="M1324" s="195"/>
      <c r="N1324" s="949"/>
      <c r="U1324" s="18"/>
      <c r="V1324" s="18"/>
      <c r="W1324" s="18"/>
      <c r="X1324" s="196"/>
      <c r="Y1324" s="196"/>
      <c r="Z1324" s="178"/>
      <c r="AA1324" s="18"/>
      <c r="AB1324" s="18"/>
      <c r="AC1324" s="18"/>
      <c r="AD1324" s="18"/>
      <c r="AE1324" s="18"/>
      <c r="AF1324" s="18"/>
      <c r="AG1324" s="18"/>
      <c r="AH1324" s="18"/>
      <c r="AI1324" s="18"/>
      <c r="AJ1324" s="18"/>
    </row>
    <row r="1325" spans="13:36" ht="24.95" customHeight="1">
      <c r="M1325" s="195"/>
      <c r="N1325" s="949"/>
      <c r="U1325" s="18"/>
      <c r="V1325" s="18"/>
      <c r="W1325" s="18"/>
      <c r="X1325" s="196"/>
      <c r="Y1325" s="196"/>
      <c r="Z1325" s="178"/>
      <c r="AA1325" s="18"/>
      <c r="AB1325" s="18"/>
      <c r="AC1325" s="18"/>
      <c r="AD1325" s="18"/>
      <c r="AE1325" s="18"/>
      <c r="AF1325" s="18"/>
      <c r="AG1325" s="18"/>
      <c r="AH1325" s="18"/>
      <c r="AI1325" s="18"/>
      <c r="AJ1325" s="18"/>
    </row>
    <row r="1326" spans="13:36" ht="24.95" customHeight="1">
      <c r="M1326" s="195"/>
      <c r="N1326" s="949"/>
      <c r="U1326" s="18"/>
      <c r="V1326" s="18"/>
      <c r="W1326" s="18"/>
      <c r="X1326" s="196"/>
      <c r="Y1326" s="196"/>
      <c r="Z1326" s="178"/>
      <c r="AA1326" s="18"/>
      <c r="AB1326" s="18"/>
      <c r="AC1326" s="18"/>
      <c r="AD1326" s="18"/>
      <c r="AE1326" s="18"/>
      <c r="AF1326" s="18"/>
      <c r="AG1326" s="18"/>
      <c r="AH1326" s="18"/>
      <c r="AI1326" s="18"/>
      <c r="AJ1326" s="18"/>
    </row>
    <row r="1327" spans="13:36" ht="24.95" customHeight="1">
      <c r="M1327" s="195"/>
      <c r="N1327" s="949"/>
      <c r="U1327" s="18"/>
      <c r="V1327" s="18"/>
      <c r="W1327" s="18"/>
      <c r="X1327" s="196"/>
      <c r="Y1327" s="196"/>
      <c r="Z1327" s="178"/>
      <c r="AA1327" s="18"/>
      <c r="AB1327" s="18"/>
      <c r="AC1327" s="18"/>
      <c r="AD1327" s="18"/>
      <c r="AE1327" s="18"/>
      <c r="AF1327" s="18"/>
      <c r="AG1327" s="18"/>
      <c r="AH1327" s="18"/>
      <c r="AI1327" s="18"/>
      <c r="AJ1327" s="18"/>
    </row>
    <row r="1328" spans="13:36" ht="24.95" customHeight="1">
      <c r="M1328" s="195"/>
      <c r="N1328" s="949"/>
      <c r="U1328" s="18"/>
      <c r="V1328" s="18"/>
      <c r="W1328" s="18"/>
      <c r="X1328" s="196"/>
      <c r="Y1328" s="196"/>
      <c r="Z1328" s="178"/>
      <c r="AA1328" s="18"/>
      <c r="AB1328" s="18"/>
      <c r="AC1328" s="18"/>
      <c r="AD1328" s="18"/>
      <c r="AE1328" s="18"/>
      <c r="AF1328" s="18"/>
      <c r="AG1328" s="18"/>
      <c r="AH1328" s="18"/>
      <c r="AI1328" s="18"/>
      <c r="AJ1328" s="18"/>
    </row>
    <row r="1329" spans="13:36" ht="24.95" customHeight="1">
      <c r="M1329" s="195"/>
      <c r="N1329" s="949"/>
      <c r="U1329" s="18"/>
      <c r="V1329" s="18"/>
      <c r="W1329" s="18"/>
      <c r="X1329" s="196"/>
      <c r="Y1329" s="196"/>
      <c r="Z1329" s="178"/>
      <c r="AA1329" s="18"/>
      <c r="AB1329" s="18"/>
      <c r="AC1329" s="18"/>
      <c r="AD1329" s="18"/>
      <c r="AE1329" s="18"/>
      <c r="AF1329" s="18"/>
      <c r="AG1329" s="18"/>
      <c r="AH1329" s="18"/>
      <c r="AI1329" s="18"/>
      <c r="AJ1329" s="18"/>
    </row>
    <row r="1330" spans="13:36" ht="24.95" customHeight="1">
      <c r="M1330" s="195"/>
      <c r="N1330" s="949"/>
      <c r="U1330" s="18"/>
      <c r="V1330" s="18"/>
      <c r="W1330" s="18"/>
      <c r="X1330" s="196"/>
      <c r="Y1330" s="196"/>
      <c r="Z1330" s="178"/>
      <c r="AA1330" s="18"/>
      <c r="AB1330" s="18"/>
      <c r="AC1330" s="18"/>
      <c r="AD1330" s="18"/>
      <c r="AE1330" s="18"/>
      <c r="AF1330" s="18"/>
      <c r="AG1330" s="18"/>
      <c r="AH1330" s="18"/>
      <c r="AI1330" s="18"/>
      <c r="AJ1330" s="18"/>
    </row>
    <row r="1331" spans="13:36" ht="24.95" customHeight="1">
      <c r="M1331" s="195"/>
      <c r="N1331" s="949"/>
      <c r="U1331" s="18"/>
      <c r="V1331" s="18"/>
      <c r="W1331" s="18"/>
      <c r="X1331" s="196"/>
      <c r="Y1331" s="196"/>
      <c r="Z1331" s="178"/>
      <c r="AA1331" s="18"/>
      <c r="AB1331" s="18"/>
      <c r="AC1331" s="18"/>
      <c r="AD1331" s="18"/>
      <c r="AE1331" s="18"/>
      <c r="AF1331" s="18"/>
      <c r="AG1331" s="18"/>
      <c r="AH1331" s="18"/>
      <c r="AI1331" s="18"/>
      <c r="AJ1331" s="18"/>
    </row>
    <row r="1332" spans="13:36" ht="24.95" customHeight="1">
      <c r="M1332" s="195"/>
      <c r="N1332" s="949"/>
      <c r="U1332" s="18"/>
      <c r="V1332" s="18"/>
      <c r="W1332" s="18"/>
      <c r="X1332" s="196"/>
      <c r="Y1332" s="196"/>
      <c r="Z1332" s="178"/>
      <c r="AA1332" s="18"/>
      <c r="AB1332" s="18"/>
      <c r="AC1332" s="18"/>
      <c r="AD1332" s="18"/>
      <c r="AE1332" s="18"/>
      <c r="AF1332" s="18"/>
      <c r="AG1332" s="18"/>
      <c r="AH1332" s="18"/>
      <c r="AI1332" s="18"/>
      <c r="AJ1332" s="18"/>
    </row>
    <row r="1333" spans="13:36" ht="24.95" customHeight="1">
      <c r="M1333" s="195"/>
      <c r="N1333" s="949"/>
      <c r="U1333" s="18"/>
      <c r="V1333" s="18"/>
      <c r="W1333" s="18"/>
      <c r="X1333" s="196"/>
      <c r="Y1333" s="196"/>
      <c r="Z1333" s="178"/>
      <c r="AA1333" s="18"/>
      <c r="AB1333" s="18"/>
      <c r="AC1333" s="18"/>
      <c r="AD1333" s="18"/>
      <c r="AE1333" s="18"/>
      <c r="AF1333" s="18"/>
      <c r="AG1333" s="18"/>
      <c r="AH1333" s="18"/>
      <c r="AI1333" s="18"/>
      <c r="AJ1333" s="18"/>
    </row>
    <row r="1334" spans="13:36" ht="24.95" customHeight="1">
      <c r="M1334" s="195"/>
      <c r="N1334" s="949"/>
      <c r="U1334" s="18"/>
      <c r="V1334" s="18"/>
      <c r="W1334" s="18"/>
      <c r="X1334" s="196"/>
      <c r="Y1334" s="196"/>
      <c r="Z1334" s="178"/>
      <c r="AA1334" s="18"/>
      <c r="AB1334" s="18"/>
      <c r="AC1334" s="18"/>
      <c r="AD1334" s="18"/>
      <c r="AE1334" s="18"/>
      <c r="AF1334" s="18"/>
      <c r="AG1334" s="18"/>
      <c r="AH1334" s="18"/>
      <c r="AI1334" s="18"/>
      <c r="AJ1334" s="18"/>
    </row>
    <row r="1335" spans="13:36" ht="24.95" customHeight="1">
      <c r="M1335" s="195"/>
      <c r="N1335" s="949"/>
      <c r="U1335" s="18"/>
      <c r="V1335" s="18"/>
      <c r="W1335" s="18"/>
      <c r="X1335" s="196"/>
      <c r="Y1335" s="196"/>
      <c r="Z1335" s="178"/>
      <c r="AA1335" s="18"/>
      <c r="AB1335" s="18"/>
      <c r="AC1335" s="18"/>
      <c r="AD1335" s="18"/>
      <c r="AE1335" s="18"/>
      <c r="AF1335" s="18"/>
      <c r="AG1335" s="18"/>
      <c r="AH1335" s="18"/>
      <c r="AI1335" s="18"/>
      <c r="AJ1335" s="18"/>
    </row>
    <row r="1336" spans="13:36" ht="24.95" customHeight="1">
      <c r="M1336" s="195"/>
      <c r="N1336" s="949"/>
      <c r="U1336" s="18"/>
      <c r="V1336" s="18"/>
      <c r="W1336" s="18"/>
      <c r="X1336" s="196"/>
      <c r="Y1336" s="196"/>
      <c r="Z1336" s="178"/>
      <c r="AA1336" s="18"/>
      <c r="AB1336" s="18"/>
      <c r="AC1336" s="18"/>
      <c r="AD1336" s="18"/>
      <c r="AE1336" s="18"/>
      <c r="AF1336" s="18"/>
      <c r="AG1336" s="18"/>
      <c r="AH1336" s="18"/>
      <c r="AI1336" s="18"/>
      <c r="AJ1336" s="18"/>
    </row>
    <row r="1337" spans="13:36" ht="24.95" customHeight="1">
      <c r="M1337" s="195"/>
      <c r="N1337" s="949"/>
      <c r="U1337" s="18"/>
      <c r="V1337" s="18"/>
      <c r="W1337" s="18"/>
      <c r="X1337" s="196"/>
      <c r="Y1337" s="196"/>
      <c r="Z1337" s="178"/>
      <c r="AA1337" s="18"/>
      <c r="AB1337" s="18"/>
      <c r="AC1337" s="18"/>
      <c r="AD1337" s="18"/>
      <c r="AE1337" s="18"/>
      <c r="AF1337" s="18"/>
      <c r="AG1337" s="18"/>
      <c r="AH1337" s="18"/>
      <c r="AI1337" s="18"/>
      <c r="AJ1337" s="18"/>
    </row>
    <row r="1338" spans="13:36" ht="24.95" customHeight="1">
      <c r="M1338" s="195"/>
      <c r="N1338" s="949"/>
      <c r="U1338" s="18"/>
      <c r="V1338" s="18"/>
      <c r="W1338" s="18"/>
      <c r="X1338" s="196"/>
      <c r="Y1338" s="196"/>
      <c r="Z1338" s="178"/>
      <c r="AA1338" s="18"/>
      <c r="AB1338" s="18"/>
      <c r="AC1338" s="18"/>
      <c r="AD1338" s="18"/>
      <c r="AE1338" s="18"/>
      <c r="AF1338" s="18"/>
      <c r="AG1338" s="18"/>
      <c r="AH1338" s="18"/>
      <c r="AI1338" s="18"/>
      <c r="AJ1338" s="18"/>
    </row>
    <row r="1339" spans="13:36" ht="24.95" customHeight="1">
      <c r="M1339" s="195"/>
      <c r="N1339" s="949"/>
      <c r="U1339" s="18"/>
      <c r="V1339" s="18"/>
      <c r="W1339" s="18"/>
      <c r="X1339" s="196"/>
      <c r="Y1339" s="196"/>
      <c r="Z1339" s="178"/>
      <c r="AA1339" s="18"/>
      <c r="AB1339" s="18"/>
      <c r="AC1339" s="18"/>
      <c r="AD1339" s="18"/>
      <c r="AE1339" s="18"/>
      <c r="AF1339" s="18"/>
      <c r="AG1339" s="18"/>
      <c r="AH1339" s="18"/>
      <c r="AI1339" s="18"/>
      <c r="AJ1339" s="18"/>
    </row>
    <row r="1340" spans="13:36" ht="24.95" customHeight="1">
      <c r="M1340" s="195"/>
      <c r="N1340" s="949"/>
      <c r="U1340" s="18"/>
      <c r="V1340" s="18"/>
      <c r="W1340" s="18"/>
      <c r="X1340" s="196"/>
      <c r="Y1340" s="196"/>
      <c r="Z1340" s="178"/>
      <c r="AA1340" s="18"/>
      <c r="AB1340" s="18"/>
      <c r="AC1340" s="18"/>
      <c r="AD1340" s="18"/>
      <c r="AE1340" s="18"/>
      <c r="AF1340" s="18"/>
      <c r="AG1340" s="18"/>
      <c r="AH1340" s="18"/>
      <c r="AI1340" s="18"/>
      <c r="AJ1340" s="18"/>
    </row>
    <row r="1341" spans="13:36" ht="24.95" customHeight="1">
      <c r="M1341" s="195"/>
      <c r="N1341" s="949"/>
      <c r="U1341" s="18"/>
      <c r="V1341" s="18"/>
      <c r="W1341" s="18"/>
      <c r="X1341" s="196"/>
      <c r="Y1341" s="196"/>
      <c r="Z1341" s="178"/>
      <c r="AA1341" s="18"/>
      <c r="AB1341" s="18"/>
      <c r="AC1341" s="18"/>
      <c r="AD1341" s="18"/>
      <c r="AE1341" s="18"/>
      <c r="AF1341" s="18"/>
      <c r="AG1341" s="18"/>
      <c r="AH1341" s="18"/>
      <c r="AI1341" s="18"/>
      <c r="AJ1341" s="18"/>
    </row>
    <row r="1342" spans="13:36" ht="24.95" customHeight="1">
      <c r="M1342" s="195"/>
      <c r="N1342" s="949"/>
      <c r="U1342" s="18"/>
      <c r="V1342" s="18"/>
      <c r="W1342" s="18"/>
      <c r="X1342" s="196"/>
      <c r="Y1342" s="196"/>
      <c r="Z1342" s="178"/>
      <c r="AA1342" s="18"/>
      <c r="AB1342" s="18"/>
      <c r="AC1342" s="18"/>
      <c r="AD1342" s="18"/>
      <c r="AE1342" s="18"/>
      <c r="AF1342" s="18"/>
      <c r="AG1342" s="18"/>
      <c r="AH1342" s="18"/>
      <c r="AI1342" s="18"/>
      <c r="AJ1342" s="18"/>
    </row>
    <row r="1343" spans="13:36" ht="24.95" customHeight="1">
      <c r="M1343" s="195"/>
      <c r="N1343" s="949"/>
      <c r="U1343" s="18"/>
      <c r="V1343" s="18"/>
      <c r="W1343" s="18"/>
      <c r="X1343" s="196"/>
      <c r="Y1343" s="196"/>
      <c r="Z1343" s="178"/>
      <c r="AA1343" s="18"/>
      <c r="AB1343" s="18"/>
      <c r="AC1343" s="18"/>
      <c r="AD1343" s="18"/>
      <c r="AE1343" s="18"/>
      <c r="AF1343" s="18"/>
      <c r="AG1343" s="18"/>
      <c r="AH1343" s="18"/>
      <c r="AI1343" s="18"/>
      <c r="AJ1343" s="18"/>
    </row>
    <row r="1344" spans="13:36" ht="24.95" customHeight="1">
      <c r="M1344" s="195"/>
      <c r="N1344" s="949"/>
      <c r="U1344" s="18"/>
      <c r="V1344" s="18"/>
      <c r="W1344" s="18"/>
      <c r="X1344" s="196"/>
      <c r="Y1344" s="196"/>
      <c r="Z1344" s="178"/>
      <c r="AA1344" s="18"/>
      <c r="AB1344" s="18"/>
      <c r="AC1344" s="18"/>
      <c r="AD1344" s="18"/>
      <c r="AE1344" s="18"/>
      <c r="AF1344" s="18"/>
      <c r="AG1344" s="18"/>
      <c r="AH1344" s="18"/>
      <c r="AI1344" s="18"/>
      <c r="AJ1344" s="18"/>
    </row>
    <row r="1345" spans="13:36" ht="24.95" customHeight="1">
      <c r="M1345" s="195"/>
      <c r="N1345" s="949"/>
      <c r="U1345" s="18"/>
      <c r="V1345" s="18"/>
      <c r="W1345" s="18"/>
      <c r="X1345" s="196"/>
      <c r="Y1345" s="196"/>
      <c r="Z1345" s="178"/>
      <c r="AA1345" s="18"/>
      <c r="AB1345" s="18"/>
      <c r="AC1345" s="18"/>
      <c r="AD1345" s="18"/>
      <c r="AE1345" s="18"/>
      <c r="AF1345" s="18"/>
      <c r="AG1345" s="18"/>
      <c r="AH1345" s="18"/>
      <c r="AI1345" s="18"/>
      <c r="AJ1345" s="18"/>
    </row>
    <row r="1346" spans="13:36" ht="24.95" customHeight="1">
      <c r="M1346" s="195"/>
      <c r="N1346" s="949"/>
      <c r="U1346" s="18"/>
      <c r="V1346" s="18"/>
      <c r="W1346" s="18"/>
      <c r="X1346" s="196"/>
      <c r="Y1346" s="196"/>
      <c r="Z1346" s="178"/>
      <c r="AA1346" s="18"/>
      <c r="AB1346" s="18"/>
      <c r="AC1346" s="18"/>
      <c r="AD1346" s="18"/>
      <c r="AE1346" s="18"/>
      <c r="AF1346" s="18"/>
      <c r="AG1346" s="18"/>
      <c r="AH1346" s="18"/>
      <c r="AI1346" s="18"/>
      <c r="AJ1346" s="18"/>
    </row>
    <row r="1347" spans="13:36" ht="24.95" customHeight="1">
      <c r="M1347" s="195"/>
      <c r="N1347" s="949"/>
      <c r="U1347" s="18"/>
      <c r="V1347" s="18"/>
      <c r="W1347" s="18"/>
      <c r="X1347" s="196"/>
      <c r="Y1347" s="196"/>
      <c r="Z1347" s="178"/>
      <c r="AA1347" s="18"/>
      <c r="AB1347" s="18"/>
      <c r="AC1347" s="18"/>
      <c r="AD1347" s="18"/>
      <c r="AE1347" s="18"/>
      <c r="AF1347" s="18"/>
      <c r="AG1347" s="18"/>
      <c r="AH1347" s="18"/>
      <c r="AI1347" s="18"/>
      <c r="AJ1347" s="18"/>
    </row>
    <row r="1348" spans="13:36" ht="24.95" customHeight="1">
      <c r="M1348" s="195"/>
      <c r="N1348" s="949"/>
      <c r="U1348" s="18"/>
      <c r="V1348" s="18"/>
      <c r="W1348" s="18"/>
      <c r="X1348" s="196"/>
      <c r="Y1348" s="196"/>
      <c r="Z1348" s="178"/>
      <c r="AA1348" s="18"/>
      <c r="AB1348" s="18"/>
      <c r="AC1348" s="18"/>
      <c r="AD1348" s="18"/>
      <c r="AE1348" s="18"/>
      <c r="AF1348" s="18"/>
      <c r="AG1348" s="18"/>
      <c r="AH1348" s="18"/>
      <c r="AI1348" s="18"/>
      <c r="AJ1348" s="18"/>
    </row>
    <row r="1349" spans="13:36" ht="24.95" customHeight="1">
      <c r="M1349" s="195"/>
      <c r="N1349" s="949"/>
      <c r="U1349" s="18"/>
      <c r="V1349" s="18"/>
      <c r="W1349" s="18"/>
      <c r="X1349" s="196"/>
      <c r="Y1349" s="196"/>
      <c r="Z1349" s="178"/>
      <c r="AA1349" s="18"/>
      <c r="AB1349" s="18"/>
      <c r="AC1349" s="18"/>
      <c r="AD1349" s="18"/>
      <c r="AE1349" s="18"/>
      <c r="AF1349" s="18"/>
      <c r="AG1349" s="18"/>
      <c r="AH1349" s="18"/>
      <c r="AI1349" s="18"/>
      <c r="AJ1349" s="18"/>
    </row>
    <row r="1350" spans="13:36" ht="24.95" customHeight="1">
      <c r="M1350" s="195"/>
      <c r="N1350" s="949"/>
      <c r="U1350" s="18"/>
      <c r="V1350" s="18"/>
      <c r="W1350" s="18"/>
      <c r="X1350" s="196"/>
      <c r="Y1350" s="196"/>
      <c r="Z1350" s="178"/>
      <c r="AA1350" s="18"/>
      <c r="AB1350" s="18"/>
      <c r="AC1350" s="18"/>
      <c r="AD1350" s="18"/>
      <c r="AE1350" s="18"/>
      <c r="AF1350" s="18"/>
      <c r="AG1350" s="18"/>
      <c r="AH1350" s="18"/>
      <c r="AI1350" s="18"/>
      <c r="AJ1350" s="18"/>
    </row>
    <row r="1351" spans="13:36" ht="24.95" customHeight="1">
      <c r="M1351" s="195"/>
      <c r="N1351" s="949"/>
      <c r="U1351" s="18"/>
      <c r="V1351" s="18"/>
      <c r="W1351" s="18"/>
      <c r="X1351" s="196"/>
      <c r="Y1351" s="196"/>
      <c r="Z1351" s="178"/>
      <c r="AA1351" s="18"/>
      <c r="AB1351" s="18"/>
      <c r="AC1351" s="18"/>
      <c r="AD1351" s="18"/>
      <c r="AE1351" s="18"/>
      <c r="AF1351" s="18"/>
      <c r="AG1351" s="18"/>
      <c r="AH1351" s="18"/>
      <c r="AI1351" s="18"/>
      <c r="AJ1351" s="18"/>
    </row>
    <row r="1352" spans="13:36" ht="24.95" customHeight="1">
      <c r="M1352" s="195"/>
      <c r="N1352" s="949"/>
      <c r="U1352" s="18"/>
      <c r="V1352" s="18"/>
      <c r="W1352" s="18"/>
      <c r="X1352" s="196"/>
      <c r="Y1352" s="196"/>
      <c r="Z1352" s="178"/>
      <c r="AA1352" s="18"/>
      <c r="AB1352" s="18"/>
      <c r="AC1352" s="18"/>
      <c r="AD1352" s="18"/>
      <c r="AE1352" s="18"/>
      <c r="AF1352" s="18"/>
      <c r="AG1352" s="18"/>
      <c r="AH1352" s="18"/>
      <c r="AI1352" s="18"/>
      <c r="AJ1352" s="18"/>
    </row>
    <row r="1353" spans="13:36" ht="24.95" customHeight="1">
      <c r="M1353" s="195"/>
      <c r="N1353" s="949"/>
      <c r="U1353" s="18"/>
      <c r="V1353" s="18"/>
      <c r="W1353" s="18"/>
      <c r="X1353" s="196"/>
      <c r="Y1353" s="196"/>
      <c r="Z1353" s="178"/>
      <c r="AA1353" s="18"/>
      <c r="AB1353" s="18"/>
      <c r="AC1353" s="18"/>
      <c r="AD1353" s="18"/>
      <c r="AE1353" s="18"/>
      <c r="AF1353" s="18"/>
      <c r="AG1353" s="18"/>
      <c r="AH1353" s="18"/>
      <c r="AI1353" s="18"/>
      <c r="AJ1353" s="18"/>
    </row>
    <row r="1354" spans="13:36" ht="24.95" customHeight="1">
      <c r="M1354" s="195"/>
      <c r="N1354" s="949"/>
      <c r="U1354" s="18"/>
      <c r="V1354" s="18"/>
      <c r="W1354" s="18"/>
      <c r="X1354" s="196"/>
      <c r="Y1354" s="196"/>
      <c r="Z1354" s="178"/>
      <c r="AA1354" s="18"/>
      <c r="AB1354" s="18"/>
      <c r="AC1354" s="18"/>
      <c r="AD1354" s="18"/>
      <c r="AE1354" s="18"/>
      <c r="AF1354" s="18"/>
      <c r="AG1354" s="18"/>
      <c r="AH1354" s="18"/>
      <c r="AI1354" s="18"/>
      <c r="AJ1354" s="18"/>
    </row>
    <row r="1355" spans="13:36" ht="24.95" customHeight="1">
      <c r="M1355" s="195"/>
      <c r="N1355" s="949"/>
      <c r="U1355" s="18"/>
      <c r="V1355" s="18"/>
      <c r="W1355" s="18"/>
      <c r="X1355" s="196"/>
      <c r="Y1355" s="196"/>
      <c r="Z1355" s="178"/>
      <c r="AA1355" s="18"/>
      <c r="AB1355" s="18"/>
      <c r="AC1355" s="18"/>
      <c r="AD1355" s="18"/>
      <c r="AE1355" s="18"/>
      <c r="AF1355" s="18"/>
      <c r="AG1355" s="18"/>
      <c r="AH1355" s="18"/>
      <c r="AI1355" s="18"/>
      <c r="AJ1355" s="18"/>
    </row>
    <row r="1356" spans="13:36" ht="24.95" customHeight="1">
      <c r="M1356" s="195"/>
      <c r="N1356" s="949"/>
      <c r="U1356" s="18"/>
      <c r="V1356" s="18"/>
      <c r="W1356" s="18"/>
      <c r="X1356" s="196"/>
      <c r="Y1356" s="196"/>
      <c r="Z1356" s="178"/>
      <c r="AA1356" s="18"/>
      <c r="AB1356" s="18"/>
      <c r="AC1356" s="18"/>
      <c r="AD1356" s="18"/>
      <c r="AE1356" s="18"/>
      <c r="AF1356" s="18"/>
      <c r="AG1356" s="18"/>
      <c r="AH1356" s="18"/>
      <c r="AI1356" s="18"/>
      <c r="AJ1356" s="18"/>
    </row>
    <row r="1357" spans="13:36" ht="24.95" customHeight="1">
      <c r="M1357" s="195"/>
      <c r="N1357" s="949"/>
      <c r="U1357" s="18"/>
      <c r="V1357" s="18"/>
      <c r="W1357" s="18"/>
      <c r="X1357" s="196"/>
      <c r="Y1357" s="196"/>
      <c r="Z1357" s="178"/>
      <c r="AA1357" s="18"/>
      <c r="AB1357" s="18"/>
      <c r="AC1357" s="18"/>
      <c r="AD1357" s="18"/>
      <c r="AE1357" s="18"/>
      <c r="AF1357" s="18"/>
      <c r="AG1357" s="18"/>
      <c r="AH1357" s="18"/>
      <c r="AI1357" s="18"/>
      <c r="AJ1357" s="18"/>
    </row>
    <row r="1358" spans="13:36" ht="24.95" customHeight="1">
      <c r="M1358" s="195"/>
      <c r="N1358" s="949"/>
      <c r="U1358" s="18"/>
      <c r="V1358" s="18"/>
      <c r="W1358" s="18"/>
      <c r="X1358" s="196"/>
      <c r="Y1358" s="196"/>
      <c r="Z1358" s="178"/>
      <c r="AA1358" s="18"/>
      <c r="AB1358" s="18"/>
      <c r="AC1358" s="18"/>
      <c r="AD1358" s="18"/>
      <c r="AE1358" s="18"/>
      <c r="AF1358" s="18"/>
      <c r="AG1358" s="18"/>
      <c r="AH1358" s="18"/>
      <c r="AI1358" s="18"/>
      <c r="AJ1358" s="18"/>
    </row>
    <row r="1359" spans="13:36" ht="24.95" customHeight="1">
      <c r="M1359" s="195"/>
      <c r="N1359" s="949"/>
      <c r="U1359" s="18"/>
      <c r="V1359" s="18"/>
      <c r="W1359" s="18"/>
      <c r="X1359" s="196"/>
      <c r="Y1359" s="196"/>
      <c r="Z1359" s="178"/>
      <c r="AA1359" s="18"/>
      <c r="AB1359" s="18"/>
      <c r="AC1359" s="18"/>
      <c r="AD1359" s="18"/>
      <c r="AE1359" s="18"/>
      <c r="AF1359" s="18"/>
      <c r="AG1359" s="18"/>
      <c r="AH1359" s="18"/>
      <c r="AI1359" s="18"/>
      <c r="AJ1359" s="18"/>
    </row>
    <row r="1360" spans="13:36" ht="24.95" customHeight="1">
      <c r="M1360" s="195"/>
      <c r="N1360" s="949"/>
      <c r="U1360" s="18"/>
      <c r="V1360" s="18"/>
      <c r="W1360" s="18"/>
      <c r="X1360" s="196"/>
      <c r="Y1360" s="196"/>
      <c r="Z1360" s="178"/>
      <c r="AA1360" s="18"/>
      <c r="AB1360" s="18"/>
      <c r="AC1360" s="18"/>
      <c r="AD1360" s="18"/>
      <c r="AE1360" s="18"/>
      <c r="AF1360" s="18"/>
      <c r="AG1360" s="18"/>
      <c r="AH1360" s="18"/>
      <c r="AI1360" s="18"/>
      <c r="AJ1360" s="18"/>
    </row>
    <row r="1361" spans="13:36" ht="24.95" customHeight="1">
      <c r="M1361" s="195"/>
      <c r="N1361" s="949"/>
      <c r="U1361" s="18"/>
      <c r="V1361" s="18"/>
      <c r="W1361" s="18"/>
      <c r="X1361" s="196"/>
      <c r="Y1361" s="196"/>
      <c r="Z1361" s="178"/>
      <c r="AA1361" s="18"/>
      <c r="AB1361" s="18"/>
      <c r="AC1361" s="18"/>
      <c r="AD1361" s="18"/>
      <c r="AE1361" s="18"/>
      <c r="AF1361" s="18"/>
      <c r="AG1361" s="18"/>
      <c r="AH1361" s="18"/>
      <c r="AI1361" s="18"/>
      <c r="AJ1361" s="18"/>
    </row>
    <row r="1362" spans="13:36" ht="24.95" customHeight="1">
      <c r="M1362" s="195"/>
      <c r="N1362" s="949"/>
      <c r="U1362" s="18"/>
      <c r="V1362" s="18"/>
      <c r="W1362" s="18"/>
      <c r="X1362" s="196"/>
      <c r="Y1362" s="196"/>
      <c r="Z1362" s="178"/>
      <c r="AA1362" s="18"/>
      <c r="AB1362" s="18"/>
      <c r="AC1362" s="18"/>
      <c r="AD1362" s="18"/>
      <c r="AE1362" s="18"/>
      <c r="AF1362" s="18"/>
      <c r="AG1362" s="18"/>
      <c r="AH1362" s="18"/>
      <c r="AI1362" s="18"/>
      <c r="AJ1362" s="18"/>
    </row>
    <row r="1363" spans="13:36" ht="24.95" customHeight="1">
      <c r="M1363" s="195"/>
      <c r="N1363" s="949"/>
      <c r="U1363" s="18"/>
      <c r="V1363" s="18"/>
      <c r="W1363" s="18"/>
      <c r="X1363" s="196"/>
      <c r="Y1363" s="196"/>
      <c r="Z1363" s="178"/>
      <c r="AA1363" s="18"/>
      <c r="AB1363" s="18"/>
      <c r="AC1363" s="18"/>
      <c r="AD1363" s="18"/>
      <c r="AE1363" s="18"/>
      <c r="AF1363" s="18"/>
      <c r="AG1363" s="18"/>
      <c r="AH1363" s="18"/>
      <c r="AI1363" s="18"/>
      <c r="AJ1363" s="18"/>
    </row>
    <row r="1364" spans="13:36" ht="24.95" customHeight="1">
      <c r="M1364" s="195"/>
      <c r="N1364" s="949"/>
      <c r="U1364" s="18"/>
      <c r="V1364" s="18"/>
      <c r="W1364" s="18"/>
      <c r="X1364" s="196"/>
      <c r="Y1364" s="196"/>
      <c r="Z1364" s="178"/>
      <c r="AA1364" s="18"/>
      <c r="AB1364" s="18"/>
      <c r="AC1364" s="18"/>
      <c r="AD1364" s="18"/>
      <c r="AE1364" s="18"/>
      <c r="AF1364" s="18"/>
      <c r="AG1364" s="18"/>
      <c r="AH1364" s="18"/>
      <c r="AI1364" s="18"/>
      <c r="AJ1364" s="18"/>
    </row>
    <row r="1365" spans="13:36" ht="24.95" customHeight="1">
      <c r="M1365" s="195"/>
      <c r="N1365" s="949"/>
      <c r="U1365" s="18"/>
      <c r="V1365" s="18"/>
      <c r="W1365" s="18"/>
      <c r="X1365" s="196"/>
      <c r="Y1365" s="196"/>
      <c r="Z1365" s="178"/>
      <c r="AA1365" s="18"/>
      <c r="AB1365" s="18"/>
      <c r="AC1365" s="18"/>
      <c r="AD1365" s="18"/>
      <c r="AE1365" s="18"/>
      <c r="AF1365" s="18"/>
      <c r="AG1365" s="18"/>
      <c r="AH1365" s="18"/>
      <c r="AI1365" s="18"/>
      <c r="AJ1365" s="18"/>
    </row>
    <row r="1366" spans="13:36" ht="24.95" customHeight="1">
      <c r="M1366" s="195"/>
      <c r="N1366" s="949"/>
      <c r="U1366" s="18"/>
      <c r="V1366" s="18"/>
      <c r="W1366" s="18"/>
      <c r="X1366" s="196"/>
      <c r="Y1366" s="196"/>
      <c r="Z1366" s="178"/>
      <c r="AA1366" s="18"/>
      <c r="AB1366" s="18"/>
      <c r="AC1366" s="18"/>
      <c r="AD1366" s="18"/>
      <c r="AE1366" s="18"/>
      <c r="AF1366" s="18"/>
      <c r="AG1366" s="18"/>
      <c r="AH1366" s="18"/>
      <c r="AI1366" s="18"/>
      <c r="AJ1366" s="18"/>
    </row>
    <row r="1367" spans="13:36" ht="24.95" customHeight="1">
      <c r="M1367" s="195"/>
      <c r="N1367" s="949"/>
      <c r="U1367" s="18"/>
      <c r="V1367" s="18"/>
      <c r="W1367" s="18"/>
      <c r="X1367" s="196"/>
      <c r="Y1367" s="196"/>
      <c r="Z1367" s="178"/>
      <c r="AA1367" s="18"/>
      <c r="AB1367" s="18"/>
      <c r="AC1367" s="18"/>
      <c r="AD1367" s="18"/>
      <c r="AE1367" s="18"/>
      <c r="AF1367" s="18"/>
      <c r="AG1367" s="18"/>
      <c r="AH1367" s="18"/>
      <c r="AI1367" s="18"/>
      <c r="AJ1367" s="18"/>
    </row>
    <row r="1368" spans="13:36" ht="24.95" customHeight="1">
      <c r="M1368" s="195"/>
      <c r="N1368" s="949"/>
      <c r="U1368" s="18"/>
      <c r="V1368" s="18"/>
      <c r="W1368" s="18"/>
      <c r="X1368" s="196"/>
      <c r="Y1368" s="196"/>
      <c r="Z1368" s="178"/>
      <c r="AA1368" s="18"/>
      <c r="AB1368" s="18"/>
      <c r="AC1368" s="18"/>
      <c r="AD1368" s="18"/>
      <c r="AE1368" s="18"/>
      <c r="AF1368" s="18"/>
      <c r="AG1368" s="18"/>
      <c r="AH1368" s="18"/>
      <c r="AI1368" s="18"/>
      <c r="AJ1368" s="18"/>
    </row>
    <row r="1369" spans="13:36" ht="24.95" customHeight="1">
      <c r="M1369" s="195"/>
      <c r="N1369" s="949"/>
      <c r="U1369" s="18"/>
      <c r="V1369" s="18"/>
      <c r="W1369" s="18"/>
      <c r="X1369" s="196"/>
      <c r="Y1369" s="196"/>
      <c r="Z1369" s="178"/>
      <c r="AA1369" s="18"/>
      <c r="AB1369" s="18"/>
      <c r="AC1369" s="18"/>
      <c r="AD1369" s="18"/>
      <c r="AE1369" s="18"/>
      <c r="AF1369" s="18"/>
      <c r="AG1369" s="18"/>
      <c r="AH1369" s="18"/>
      <c r="AI1369" s="18"/>
      <c r="AJ1369" s="18"/>
    </row>
    <row r="1370" spans="13:36" ht="24.95" customHeight="1">
      <c r="M1370" s="195"/>
      <c r="N1370" s="949"/>
      <c r="U1370" s="18"/>
      <c r="V1370" s="18"/>
      <c r="W1370" s="18"/>
      <c r="X1370" s="196"/>
      <c r="Y1370" s="196"/>
      <c r="Z1370" s="178"/>
      <c r="AA1370" s="18"/>
      <c r="AB1370" s="18"/>
      <c r="AC1370" s="18"/>
      <c r="AD1370" s="18"/>
      <c r="AE1370" s="18"/>
      <c r="AF1370" s="18"/>
      <c r="AG1370" s="18"/>
      <c r="AH1370" s="18"/>
      <c r="AI1370" s="18"/>
      <c r="AJ1370" s="18"/>
    </row>
    <row r="1371" spans="13:36" ht="24.95" customHeight="1">
      <c r="M1371" s="195"/>
      <c r="N1371" s="949"/>
      <c r="U1371" s="18"/>
      <c r="V1371" s="18"/>
      <c r="W1371" s="18"/>
      <c r="X1371" s="196"/>
      <c r="Y1371" s="196"/>
      <c r="Z1371" s="178"/>
      <c r="AA1371" s="18"/>
      <c r="AB1371" s="18"/>
      <c r="AC1371" s="18"/>
      <c r="AD1371" s="18"/>
      <c r="AE1371" s="18"/>
      <c r="AF1371" s="18"/>
      <c r="AG1371" s="18"/>
      <c r="AH1371" s="18"/>
      <c r="AI1371" s="18"/>
      <c r="AJ1371" s="18"/>
    </row>
    <row r="1372" spans="13:36" ht="24.95" customHeight="1">
      <c r="M1372" s="195"/>
      <c r="N1372" s="949"/>
      <c r="U1372" s="18"/>
      <c r="V1372" s="18"/>
      <c r="W1372" s="18"/>
      <c r="X1372" s="196"/>
      <c r="Y1372" s="196"/>
      <c r="Z1372" s="178"/>
      <c r="AA1372" s="18"/>
      <c r="AB1372" s="18"/>
      <c r="AC1372" s="18"/>
      <c r="AD1372" s="18"/>
      <c r="AE1372" s="18"/>
      <c r="AF1372" s="18"/>
      <c r="AG1372" s="18"/>
      <c r="AH1372" s="18"/>
      <c r="AI1372" s="18"/>
      <c r="AJ1372" s="18"/>
    </row>
    <row r="1373" spans="13:36" ht="24.95" customHeight="1">
      <c r="M1373" s="195"/>
      <c r="N1373" s="949"/>
      <c r="U1373" s="18"/>
      <c r="V1373" s="18"/>
      <c r="W1373" s="18"/>
      <c r="X1373" s="196"/>
      <c r="Y1373" s="196"/>
      <c r="Z1373" s="178"/>
      <c r="AA1373" s="18"/>
      <c r="AB1373" s="18"/>
      <c r="AC1373" s="18"/>
      <c r="AD1373" s="18"/>
      <c r="AE1373" s="18"/>
      <c r="AF1373" s="18"/>
      <c r="AG1373" s="18"/>
      <c r="AH1373" s="18"/>
      <c r="AI1373" s="18"/>
      <c r="AJ1373" s="18"/>
    </row>
    <row r="1374" spans="13:36" ht="24.95" customHeight="1">
      <c r="M1374" s="195"/>
      <c r="N1374" s="949"/>
      <c r="U1374" s="18"/>
      <c r="V1374" s="18"/>
      <c r="W1374" s="18"/>
      <c r="X1374" s="196"/>
      <c r="Y1374" s="196"/>
      <c r="Z1374" s="178"/>
      <c r="AA1374" s="18"/>
      <c r="AB1374" s="18"/>
      <c r="AC1374" s="18"/>
      <c r="AD1374" s="18"/>
      <c r="AE1374" s="18"/>
      <c r="AF1374" s="18"/>
      <c r="AG1374" s="18"/>
      <c r="AH1374" s="18"/>
      <c r="AI1374" s="18"/>
      <c r="AJ1374" s="18"/>
    </row>
    <row r="1375" spans="13:36" ht="24.95" customHeight="1">
      <c r="M1375" s="195"/>
      <c r="N1375" s="949"/>
      <c r="U1375" s="18"/>
      <c r="V1375" s="18"/>
      <c r="W1375" s="18"/>
      <c r="X1375" s="196"/>
      <c r="Y1375" s="196"/>
      <c r="Z1375" s="178"/>
      <c r="AA1375" s="18"/>
      <c r="AB1375" s="18"/>
      <c r="AC1375" s="18"/>
      <c r="AD1375" s="18"/>
      <c r="AE1375" s="18"/>
      <c r="AF1375" s="18"/>
      <c r="AG1375" s="18"/>
      <c r="AH1375" s="18"/>
      <c r="AI1375" s="18"/>
      <c r="AJ1375" s="18"/>
    </row>
    <row r="1376" spans="13:36" ht="24.95" customHeight="1">
      <c r="M1376" s="195"/>
      <c r="N1376" s="949"/>
      <c r="U1376" s="18"/>
      <c r="V1376" s="18"/>
      <c r="W1376" s="18"/>
      <c r="X1376" s="196"/>
      <c r="Y1376" s="196"/>
      <c r="Z1376" s="178"/>
      <c r="AA1376" s="18"/>
      <c r="AB1376" s="18"/>
      <c r="AC1376" s="18"/>
      <c r="AD1376" s="18"/>
      <c r="AE1376" s="18"/>
      <c r="AF1376" s="18"/>
      <c r="AG1376" s="18"/>
      <c r="AH1376" s="18"/>
      <c r="AI1376" s="18"/>
      <c r="AJ1376" s="18"/>
    </row>
    <row r="1377" spans="13:36" ht="24.95" customHeight="1">
      <c r="M1377" s="195"/>
      <c r="N1377" s="949"/>
      <c r="U1377" s="18"/>
      <c r="V1377" s="18"/>
      <c r="W1377" s="18"/>
      <c r="X1377" s="196"/>
      <c r="Y1377" s="196"/>
      <c r="Z1377" s="178"/>
      <c r="AA1377" s="18"/>
      <c r="AB1377" s="18"/>
      <c r="AC1377" s="18"/>
      <c r="AD1377" s="18"/>
      <c r="AE1377" s="18"/>
      <c r="AF1377" s="18"/>
      <c r="AG1377" s="18"/>
      <c r="AH1377" s="18"/>
      <c r="AI1377" s="18"/>
      <c r="AJ1377" s="18"/>
    </row>
    <row r="1378" spans="13:36" ht="24.95" customHeight="1">
      <c r="M1378" s="195"/>
      <c r="N1378" s="949"/>
      <c r="U1378" s="18"/>
      <c r="V1378" s="18"/>
      <c r="W1378" s="18"/>
      <c r="X1378" s="196"/>
      <c r="Y1378" s="196"/>
      <c r="Z1378" s="178"/>
      <c r="AA1378" s="18"/>
      <c r="AB1378" s="18"/>
      <c r="AC1378" s="18"/>
      <c r="AD1378" s="18"/>
      <c r="AE1378" s="18"/>
      <c r="AF1378" s="18"/>
      <c r="AG1378" s="18"/>
      <c r="AH1378" s="18"/>
      <c r="AI1378" s="18"/>
      <c r="AJ1378" s="18"/>
    </row>
    <row r="1379" spans="13:36" ht="24.95" customHeight="1">
      <c r="M1379" s="195"/>
      <c r="N1379" s="949"/>
      <c r="U1379" s="18"/>
      <c r="V1379" s="18"/>
      <c r="W1379" s="18"/>
      <c r="X1379" s="196"/>
      <c r="Y1379" s="196"/>
      <c r="Z1379" s="178"/>
      <c r="AA1379" s="18"/>
      <c r="AB1379" s="18"/>
      <c r="AC1379" s="18"/>
      <c r="AD1379" s="18"/>
      <c r="AE1379" s="18"/>
      <c r="AF1379" s="18"/>
      <c r="AG1379" s="18"/>
      <c r="AH1379" s="18"/>
      <c r="AI1379" s="18"/>
      <c r="AJ1379" s="18"/>
    </row>
    <row r="1380" spans="13:36" ht="24.95" customHeight="1">
      <c r="M1380" s="195"/>
      <c r="N1380" s="949"/>
      <c r="U1380" s="18"/>
      <c r="V1380" s="18"/>
      <c r="W1380" s="18"/>
      <c r="X1380" s="196"/>
      <c r="Y1380" s="196"/>
      <c r="Z1380" s="178"/>
      <c r="AA1380" s="18"/>
      <c r="AB1380" s="18"/>
      <c r="AC1380" s="18"/>
      <c r="AD1380" s="18"/>
      <c r="AE1380" s="18"/>
      <c r="AF1380" s="18"/>
      <c r="AG1380" s="18"/>
      <c r="AH1380" s="18"/>
      <c r="AI1380" s="18"/>
      <c r="AJ1380" s="18"/>
    </row>
    <row r="1381" spans="13:36" ht="24.95" customHeight="1">
      <c r="M1381" s="195"/>
      <c r="N1381" s="949"/>
      <c r="U1381" s="18"/>
      <c r="V1381" s="18"/>
      <c r="W1381" s="18"/>
      <c r="X1381" s="196"/>
      <c r="Y1381" s="196"/>
      <c r="Z1381" s="178"/>
      <c r="AA1381" s="18"/>
      <c r="AB1381" s="18"/>
      <c r="AC1381" s="18"/>
      <c r="AD1381" s="18"/>
      <c r="AE1381" s="18"/>
      <c r="AF1381" s="18"/>
      <c r="AG1381" s="18"/>
      <c r="AH1381" s="18"/>
      <c r="AI1381" s="18"/>
      <c r="AJ1381" s="18"/>
    </row>
    <row r="1382" spans="13:36" ht="24.95" customHeight="1">
      <c r="M1382" s="195"/>
      <c r="N1382" s="949"/>
      <c r="U1382" s="18"/>
      <c r="V1382" s="18"/>
      <c r="W1382" s="18"/>
      <c r="X1382" s="196"/>
      <c r="Y1382" s="196"/>
      <c r="Z1382" s="178"/>
      <c r="AA1382" s="18"/>
      <c r="AB1382" s="18"/>
      <c r="AC1382" s="18"/>
      <c r="AD1382" s="18"/>
      <c r="AE1382" s="18"/>
      <c r="AF1382" s="18"/>
      <c r="AG1382" s="18"/>
      <c r="AH1382" s="18"/>
      <c r="AI1382" s="18"/>
      <c r="AJ1382" s="18"/>
    </row>
    <row r="1383" spans="13:36" ht="24.95" customHeight="1">
      <c r="M1383" s="195"/>
      <c r="N1383" s="949"/>
      <c r="U1383" s="18"/>
      <c r="V1383" s="18"/>
      <c r="W1383" s="18"/>
      <c r="X1383" s="196"/>
      <c r="Y1383" s="196"/>
      <c r="Z1383" s="178"/>
      <c r="AA1383" s="18"/>
      <c r="AB1383" s="18"/>
      <c r="AC1383" s="18"/>
      <c r="AD1383" s="18"/>
      <c r="AE1383" s="18"/>
      <c r="AF1383" s="18"/>
      <c r="AG1383" s="18"/>
      <c r="AH1383" s="18"/>
      <c r="AI1383" s="18"/>
      <c r="AJ1383" s="18"/>
    </row>
    <row r="1384" spans="13:36" ht="24.95" customHeight="1">
      <c r="M1384" s="195"/>
      <c r="N1384" s="949"/>
      <c r="U1384" s="18"/>
      <c r="V1384" s="18"/>
      <c r="W1384" s="18"/>
      <c r="X1384" s="196"/>
      <c r="Y1384" s="196"/>
      <c r="Z1384" s="178"/>
      <c r="AA1384" s="18"/>
      <c r="AB1384" s="18"/>
      <c r="AC1384" s="18"/>
      <c r="AD1384" s="18"/>
      <c r="AE1384" s="18"/>
      <c r="AF1384" s="18"/>
      <c r="AG1384" s="18"/>
      <c r="AH1384" s="18"/>
      <c r="AI1384" s="18"/>
      <c r="AJ1384" s="18"/>
    </row>
    <row r="1385" spans="13:36" ht="24.95" customHeight="1">
      <c r="M1385" s="195"/>
      <c r="N1385" s="949"/>
      <c r="U1385" s="18"/>
      <c r="V1385" s="18"/>
      <c r="W1385" s="18"/>
      <c r="X1385" s="196"/>
      <c r="Y1385" s="196"/>
      <c r="Z1385" s="178"/>
      <c r="AA1385" s="18"/>
      <c r="AB1385" s="18"/>
      <c r="AC1385" s="18"/>
      <c r="AD1385" s="18"/>
      <c r="AE1385" s="18"/>
      <c r="AF1385" s="18"/>
      <c r="AG1385" s="18"/>
      <c r="AH1385" s="18"/>
      <c r="AI1385" s="18"/>
      <c r="AJ1385" s="18"/>
    </row>
    <row r="1386" spans="13:36" ht="24.95" customHeight="1">
      <c r="M1386" s="195"/>
      <c r="N1386" s="949"/>
      <c r="U1386" s="18"/>
      <c r="V1386" s="18"/>
      <c r="W1386" s="18"/>
      <c r="X1386" s="196"/>
      <c r="Y1386" s="196"/>
      <c r="Z1386" s="178"/>
      <c r="AA1386" s="18"/>
      <c r="AB1386" s="18"/>
      <c r="AC1386" s="18"/>
      <c r="AD1386" s="18"/>
      <c r="AE1386" s="18"/>
      <c r="AF1386" s="18"/>
      <c r="AG1386" s="18"/>
      <c r="AH1386" s="18"/>
      <c r="AI1386" s="18"/>
      <c r="AJ1386" s="18"/>
    </row>
    <row r="1387" spans="13:36" ht="24.95" customHeight="1">
      <c r="M1387" s="195"/>
      <c r="N1387" s="949"/>
      <c r="U1387" s="18"/>
      <c r="V1387" s="18"/>
      <c r="W1387" s="18"/>
      <c r="X1387" s="196"/>
      <c r="Y1387" s="196"/>
      <c r="Z1387" s="178"/>
      <c r="AA1387" s="18"/>
      <c r="AB1387" s="18"/>
      <c r="AC1387" s="18"/>
      <c r="AD1387" s="18"/>
      <c r="AE1387" s="18"/>
      <c r="AF1387" s="18"/>
      <c r="AG1387" s="18"/>
      <c r="AH1387" s="18"/>
      <c r="AI1387" s="18"/>
      <c r="AJ1387" s="18"/>
    </row>
    <row r="1388" spans="13:36" ht="24.95" customHeight="1">
      <c r="M1388" s="195"/>
      <c r="N1388" s="949"/>
      <c r="U1388" s="18"/>
      <c r="V1388" s="18"/>
      <c r="W1388" s="18"/>
      <c r="X1388" s="196"/>
      <c r="Y1388" s="196"/>
      <c r="Z1388" s="178"/>
      <c r="AA1388" s="18"/>
      <c r="AB1388" s="18"/>
      <c r="AC1388" s="18"/>
      <c r="AD1388" s="18"/>
      <c r="AE1388" s="18"/>
      <c r="AF1388" s="18"/>
      <c r="AG1388" s="18"/>
      <c r="AH1388" s="18"/>
      <c r="AI1388" s="18"/>
      <c r="AJ1388" s="18"/>
    </row>
    <row r="1389" spans="13:36" ht="24.95" customHeight="1">
      <c r="M1389" s="195"/>
      <c r="N1389" s="949"/>
      <c r="U1389" s="18"/>
      <c r="V1389" s="18"/>
      <c r="W1389" s="18"/>
      <c r="X1389" s="196"/>
      <c r="Y1389" s="196"/>
      <c r="Z1389" s="178"/>
      <c r="AA1389" s="18"/>
      <c r="AB1389" s="18"/>
      <c r="AC1389" s="18"/>
      <c r="AD1389" s="18"/>
      <c r="AE1389" s="18"/>
      <c r="AF1389" s="18"/>
      <c r="AG1389" s="18"/>
      <c r="AH1389" s="18"/>
      <c r="AI1389" s="18"/>
      <c r="AJ1389" s="18"/>
    </row>
    <row r="1390" spans="13:36" ht="24.95" customHeight="1">
      <c r="M1390" s="195"/>
      <c r="N1390" s="949"/>
      <c r="U1390" s="18"/>
      <c r="V1390" s="18"/>
      <c r="W1390" s="18"/>
      <c r="X1390" s="196"/>
      <c r="Y1390" s="196"/>
      <c r="Z1390" s="178"/>
      <c r="AA1390" s="18"/>
      <c r="AB1390" s="18"/>
      <c r="AC1390" s="18"/>
      <c r="AD1390" s="18"/>
      <c r="AE1390" s="18"/>
      <c r="AF1390" s="18"/>
      <c r="AG1390" s="18"/>
      <c r="AH1390" s="18"/>
      <c r="AI1390" s="18"/>
      <c r="AJ1390" s="18"/>
    </row>
    <row r="1391" spans="13:36" ht="24.95" customHeight="1">
      <c r="M1391" s="195"/>
      <c r="N1391" s="949"/>
      <c r="U1391" s="18"/>
      <c r="V1391" s="18"/>
      <c r="W1391" s="18"/>
      <c r="X1391" s="196"/>
      <c r="Y1391" s="196"/>
      <c r="Z1391" s="178"/>
      <c r="AA1391" s="18"/>
      <c r="AB1391" s="18"/>
      <c r="AC1391" s="18"/>
      <c r="AD1391" s="18"/>
      <c r="AE1391" s="18"/>
      <c r="AF1391" s="18"/>
      <c r="AG1391" s="18"/>
      <c r="AH1391" s="18"/>
      <c r="AI1391" s="18"/>
      <c r="AJ1391" s="18"/>
    </row>
    <row r="1392" spans="13:36" ht="24.95" customHeight="1">
      <c r="M1392" s="195"/>
      <c r="N1392" s="949"/>
      <c r="U1392" s="18"/>
      <c r="V1392" s="18"/>
      <c r="W1392" s="18"/>
      <c r="X1392" s="196"/>
      <c r="Y1392" s="196"/>
      <c r="Z1392" s="178"/>
      <c r="AA1392" s="18"/>
      <c r="AB1392" s="18"/>
      <c r="AC1392" s="18"/>
      <c r="AD1392" s="18"/>
      <c r="AE1392" s="18"/>
      <c r="AF1392" s="18"/>
      <c r="AG1392" s="18"/>
      <c r="AH1392" s="18"/>
      <c r="AI1392" s="18"/>
      <c r="AJ1392" s="18"/>
    </row>
    <row r="1393" spans="13:36" ht="24.95" customHeight="1">
      <c r="M1393" s="195"/>
      <c r="N1393" s="949"/>
      <c r="U1393" s="18"/>
      <c r="V1393" s="18"/>
      <c r="W1393" s="18"/>
      <c r="X1393" s="196"/>
      <c r="Y1393" s="196"/>
      <c r="Z1393" s="178"/>
      <c r="AA1393" s="18"/>
      <c r="AB1393" s="18"/>
      <c r="AC1393" s="18"/>
      <c r="AD1393" s="18"/>
      <c r="AE1393" s="18"/>
      <c r="AF1393" s="18"/>
      <c r="AG1393" s="18"/>
      <c r="AH1393" s="18"/>
      <c r="AI1393" s="18"/>
      <c r="AJ1393" s="18"/>
    </row>
    <row r="1394" spans="13:36" ht="24.95" customHeight="1">
      <c r="M1394" s="195"/>
      <c r="N1394" s="949"/>
      <c r="U1394" s="18"/>
      <c r="V1394" s="18"/>
      <c r="W1394" s="18"/>
      <c r="X1394" s="196"/>
      <c r="Y1394" s="196"/>
      <c r="Z1394" s="178"/>
      <c r="AA1394" s="18"/>
      <c r="AB1394" s="18"/>
      <c r="AC1394" s="18"/>
      <c r="AD1394" s="18"/>
      <c r="AE1394" s="18"/>
      <c r="AF1394" s="18"/>
      <c r="AG1394" s="18"/>
      <c r="AH1394" s="18"/>
      <c r="AI1394" s="18"/>
      <c r="AJ1394" s="18"/>
    </row>
    <row r="1395" spans="13:36" ht="24.95" customHeight="1">
      <c r="M1395" s="195"/>
      <c r="N1395" s="949"/>
      <c r="U1395" s="18"/>
      <c r="V1395" s="18"/>
      <c r="W1395" s="18"/>
      <c r="X1395" s="196"/>
      <c r="Y1395" s="196"/>
      <c r="Z1395" s="178"/>
      <c r="AA1395" s="18"/>
      <c r="AB1395" s="18"/>
      <c r="AC1395" s="18"/>
      <c r="AD1395" s="18"/>
      <c r="AE1395" s="18"/>
      <c r="AF1395" s="18"/>
      <c r="AG1395" s="18"/>
      <c r="AH1395" s="18"/>
      <c r="AI1395" s="18"/>
      <c r="AJ1395" s="18"/>
    </row>
    <row r="1396" spans="13:36" ht="24.95" customHeight="1">
      <c r="M1396" s="195"/>
      <c r="N1396" s="949"/>
      <c r="U1396" s="18"/>
      <c r="V1396" s="18"/>
      <c r="W1396" s="18"/>
      <c r="X1396" s="196"/>
      <c r="Y1396" s="196"/>
      <c r="Z1396" s="178"/>
      <c r="AA1396" s="18"/>
      <c r="AB1396" s="18"/>
      <c r="AC1396" s="18"/>
      <c r="AD1396" s="18"/>
      <c r="AE1396" s="18"/>
      <c r="AF1396" s="18"/>
      <c r="AG1396" s="18"/>
      <c r="AH1396" s="18"/>
      <c r="AI1396" s="18"/>
      <c r="AJ1396" s="18"/>
    </row>
    <row r="1397" spans="13:36" ht="24.95" customHeight="1">
      <c r="M1397" s="195"/>
      <c r="N1397" s="949"/>
      <c r="U1397" s="18"/>
      <c r="V1397" s="18"/>
      <c r="W1397" s="18"/>
      <c r="X1397" s="196"/>
      <c r="Y1397" s="196"/>
      <c r="Z1397" s="178"/>
      <c r="AA1397" s="18"/>
      <c r="AB1397" s="18"/>
      <c r="AC1397" s="18"/>
      <c r="AD1397" s="18"/>
      <c r="AE1397" s="18"/>
      <c r="AF1397" s="18"/>
      <c r="AG1397" s="18"/>
      <c r="AH1397" s="18"/>
      <c r="AI1397" s="18"/>
      <c r="AJ1397" s="18"/>
    </row>
    <row r="1398" spans="13:36" ht="24.95" customHeight="1">
      <c r="M1398" s="195"/>
      <c r="N1398" s="949"/>
      <c r="U1398" s="18"/>
      <c r="V1398" s="18"/>
      <c r="W1398" s="18"/>
      <c r="X1398" s="196"/>
      <c r="Y1398" s="196"/>
      <c r="Z1398" s="178"/>
      <c r="AA1398" s="18"/>
      <c r="AB1398" s="18"/>
      <c r="AC1398" s="18"/>
      <c r="AD1398" s="18"/>
      <c r="AE1398" s="18"/>
      <c r="AF1398" s="18"/>
      <c r="AG1398" s="18"/>
      <c r="AH1398" s="18"/>
      <c r="AI1398" s="18"/>
      <c r="AJ1398" s="18"/>
    </row>
    <row r="1399" spans="13:36" ht="24.95" customHeight="1">
      <c r="M1399" s="195"/>
      <c r="N1399" s="949"/>
      <c r="U1399" s="18"/>
      <c r="V1399" s="18"/>
      <c r="W1399" s="18"/>
      <c r="X1399" s="196"/>
      <c r="Y1399" s="196"/>
      <c r="Z1399" s="178"/>
      <c r="AA1399" s="18"/>
      <c r="AB1399" s="18"/>
      <c r="AC1399" s="18"/>
      <c r="AD1399" s="18"/>
      <c r="AE1399" s="18"/>
      <c r="AF1399" s="18"/>
      <c r="AG1399" s="18"/>
      <c r="AH1399" s="18"/>
      <c r="AI1399" s="18"/>
      <c r="AJ1399" s="18"/>
    </row>
    <row r="1400" spans="13:36" ht="24.95" customHeight="1">
      <c r="M1400" s="195"/>
      <c r="N1400" s="949"/>
      <c r="U1400" s="18"/>
      <c r="V1400" s="18"/>
      <c r="W1400" s="18"/>
      <c r="X1400" s="196"/>
      <c r="Y1400" s="196"/>
      <c r="Z1400" s="178"/>
      <c r="AA1400" s="18"/>
      <c r="AB1400" s="18"/>
      <c r="AC1400" s="18"/>
      <c r="AD1400" s="18"/>
      <c r="AE1400" s="18"/>
      <c r="AF1400" s="18"/>
      <c r="AG1400" s="18"/>
      <c r="AH1400" s="18"/>
      <c r="AI1400" s="18"/>
      <c r="AJ1400" s="18"/>
    </row>
    <row r="1401" spans="13:36" ht="24.95" customHeight="1">
      <c r="M1401" s="195"/>
      <c r="N1401" s="949"/>
      <c r="U1401" s="18"/>
      <c r="V1401" s="18"/>
      <c r="W1401" s="18"/>
      <c r="X1401" s="196"/>
      <c r="Y1401" s="196"/>
      <c r="Z1401" s="178"/>
      <c r="AA1401" s="18"/>
      <c r="AB1401" s="18"/>
      <c r="AC1401" s="18"/>
      <c r="AD1401" s="18"/>
      <c r="AE1401" s="18"/>
      <c r="AF1401" s="18"/>
      <c r="AG1401" s="18"/>
      <c r="AH1401" s="18"/>
      <c r="AI1401" s="18"/>
      <c r="AJ1401" s="18"/>
    </row>
    <row r="1402" spans="13:36" ht="24.95" customHeight="1">
      <c r="M1402" s="195"/>
      <c r="N1402" s="949"/>
      <c r="U1402" s="18"/>
      <c r="V1402" s="18"/>
      <c r="W1402" s="18"/>
      <c r="X1402" s="196"/>
      <c r="Y1402" s="196"/>
      <c r="Z1402" s="178"/>
      <c r="AA1402" s="18"/>
      <c r="AB1402" s="18"/>
      <c r="AC1402" s="18"/>
      <c r="AD1402" s="18"/>
      <c r="AE1402" s="18"/>
      <c r="AF1402" s="18"/>
      <c r="AG1402" s="18"/>
      <c r="AH1402" s="18"/>
      <c r="AI1402" s="18"/>
      <c r="AJ1402" s="18"/>
    </row>
    <row r="1403" spans="13:36" ht="24.95" customHeight="1">
      <c r="M1403" s="195"/>
      <c r="N1403" s="949"/>
      <c r="U1403" s="18"/>
      <c r="V1403" s="18"/>
      <c r="W1403" s="18"/>
      <c r="X1403" s="196"/>
      <c r="Y1403" s="196"/>
      <c r="Z1403" s="178"/>
      <c r="AA1403" s="18"/>
      <c r="AB1403" s="18"/>
      <c r="AC1403" s="18"/>
      <c r="AD1403" s="18"/>
      <c r="AE1403" s="18"/>
      <c r="AF1403" s="18"/>
      <c r="AG1403" s="18"/>
      <c r="AH1403" s="18"/>
      <c r="AI1403" s="18"/>
      <c r="AJ1403" s="18"/>
    </row>
    <row r="1404" spans="13:36" ht="24.95" customHeight="1">
      <c r="M1404" s="195"/>
      <c r="N1404" s="949"/>
      <c r="U1404" s="18"/>
      <c r="V1404" s="18"/>
      <c r="W1404" s="18"/>
      <c r="X1404" s="196"/>
      <c r="Y1404" s="196"/>
      <c r="Z1404" s="178"/>
      <c r="AA1404" s="18"/>
      <c r="AB1404" s="18"/>
      <c r="AC1404" s="18"/>
      <c r="AD1404" s="18"/>
      <c r="AE1404" s="18"/>
      <c r="AF1404" s="18"/>
      <c r="AG1404" s="18"/>
      <c r="AH1404" s="18"/>
      <c r="AI1404" s="18"/>
      <c r="AJ1404" s="18"/>
    </row>
    <row r="1405" spans="13:36" ht="24.95" customHeight="1">
      <c r="M1405" s="195"/>
      <c r="N1405" s="949"/>
      <c r="U1405" s="18"/>
      <c r="V1405" s="18"/>
      <c r="W1405" s="18"/>
      <c r="X1405" s="196"/>
      <c r="Y1405" s="196"/>
      <c r="Z1405" s="178"/>
      <c r="AA1405" s="18"/>
      <c r="AB1405" s="18"/>
      <c r="AC1405" s="18"/>
      <c r="AD1405" s="18"/>
      <c r="AE1405" s="18"/>
      <c r="AF1405" s="18"/>
      <c r="AG1405" s="18"/>
      <c r="AH1405" s="18"/>
      <c r="AI1405" s="18"/>
      <c r="AJ1405" s="18"/>
    </row>
    <row r="1406" spans="13:36" ht="24.95" customHeight="1">
      <c r="M1406" s="195"/>
      <c r="N1406" s="949"/>
      <c r="U1406" s="18"/>
      <c r="V1406" s="18"/>
      <c r="W1406" s="18"/>
      <c r="X1406" s="196"/>
      <c r="Y1406" s="196"/>
      <c r="Z1406" s="178"/>
      <c r="AA1406" s="18"/>
      <c r="AB1406" s="18"/>
      <c r="AC1406" s="18"/>
      <c r="AD1406" s="18"/>
      <c r="AE1406" s="18"/>
      <c r="AF1406" s="18"/>
      <c r="AG1406" s="18"/>
      <c r="AH1406" s="18"/>
      <c r="AI1406" s="18"/>
      <c r="AJ1406" s="18"/>
    </row>
    <row r="1407" spans="13:36" ht="24.95" customHeight="1">
      <c r="M1407" s="195"/>
      <c r="N1407" s="949"/>
      <c r="U1407" s="18"/>
      <c r="V1407" s="18"/>
      <c r="W1407" s="18"/>
      <c r="X1407" s="196"/>
      <c r="Y1407" s="196"/>
      <c r="Z1407" s="178"/>
      <c r="AA1407" s="18"/>
      <c r="AB1407" s="18"/>
      <c r="AC1407" s="18"/>
      <c r="AD1407" s="18"/>
      <c r="AE1407" s="18"/>
      <c r="AF1407" s="18"/>
      <c r="AG1407" s="18"/>
      <c r="AH1407" s="18"/>
      <c r="AI1407" s="18"/>
      <c r="AJ1407" s="18"/>
    </row>
    <row r="1408" spans="13:36" ht="24.95" customHeight="1">
      <c r="M1408" s="195"/>
      <c r="N1408" s="949"/>
      <c r="U1408" s="18"/>
      <c r="V1408" s="18"/>
      <c r="W1408" s="18"/>
      <c r="X1408" s="196"/>
      <c r="Y1408" s="196"/>
      <c r="Z1408" s="17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</row>
    <row r="1409" spans="13:36" ht="24.95" customHeight="1">
      <c r="M1409" s="195"/>
      <c r="N1409" s="949"/>
      <c r="U1409" s="18"/>
      <c r="V1409" s="18"/>
      <c r="W1409" s="18"/>
      <c r="X1409" s="196"/>
      <c r="Y1409" s="196"/>
      <c r="Z1409" s="178"/>
      <c r="AA1409" s="18"/>
      <c r="AB1409" s="18"/>
      <c r="AC1409" s="18"/>
      <c r="AD1409" s="18"/>
      <c r="AE1409" s="18"/>
      <c r="AF1409" s="18"/>
      <c r="AG1409" s="18"/>
      <c r="AH1409" s="18"/>
      <c r="AI1409" s="18"/>
      <c r="AJ1409" s="18"/>
    </row>
    <row r="1410" spans="13:36" ht="24.95" customHeight="1">
      <c r="M1410" s="195"/>
      <c r="N1410" s="949"/>
      <c r="U1410" s="18"/>
      <c r="V1410" s="18"/>
      <c r="W1410" s="18"/>
      <c r="X1410" s="196"/>
      <c r="Y1410" s="196"/>
      <c r="Z1410" s="178"/>
      <c r="AA1410" s="18"/>
      <c r="AB1410" s="18"/>
      <c r="AC1410" s="18"/>
      <c r="AD1410" s="18"/>
      <c r="AE1410" s="18"/>
      <c r="AF1410" s="18"/>
      <c r="AG1410" s="18"/>
      <c r="AH1410" s="18"/>
      <c r="AI1410" s="18"/>
      <c r="AJ1410" s="18"/>
    </row>
    <row r="1411" spans="13:36" ht="24.95" customHeight="1">
      <c r="M1411" s="195"/>
      <c r="N1411" s="949"/>
      <c r="U1411" s="18"/>
      <c r="V1411" s="18"/>
      <c r="W1411" s="18"/>
      <c r="X1411" s="196"/>
      <c r="Y1411" s="196"/>
      <c r="Z1411" s="178"/>
      <c r="AA1411" s="18"/>
      <c r="AB1411" s="18"/>
      <c r="AC1411" s="18"/>
      <c r="AD1411" s="18"/>
      <c r="AE1411" s="18"/>
      <c r="AF1411" s="18"/>
      <c r="AG1411" s="18"/>
      <c r="AH1411" s="18"/>
      <c r="AI1411" s="18"/>
      <c r="AJ1411" s="18"/>
    </row>
    <row r="1412" spans="13:36" ht="24.95" customHeight="1">
      <c r="M1412" s="195"/>
      <c r="N1412" s="949"/>
      <c r="U1412" s="18"/>
      <c r="V1412" s="18"/>
      <c r="W1412" s="18"/>
      <c r="X1412" s="196"/>
      <c r="Y1412" s="196"/>
      <c r="Z1412" s="178"/>
      <c r="AA1412" s="18"/>
      <c r="AB1412" s="18"/>
      <c r="AC1412" s="18"/>
      <c r="AD1412" s="18"/>
      <c r="AE1412" s="18"/>
      <c r="AF1412" s="18"/>
      <c r="AG1412" s="18"/>
      <c r="AH1412" s="18"/>
      <c r="AI1412" s="18"/>
      <c r="AJ1412" s="18"/>
    </row>
    <row r="1413" spans="13:36" ht="24.95" customHeight="1">
      <c r="M1413" s="195"/>
      <c r="N1413" s="949"/>
      <c r="U1413" s="18"/>
      <c r="V1413" s="18"/>
      <c r="W1413" s="18"/>
      <c r="X1413" s="196"/>
      <c r="Y1413" s="196"/>
      <c r="Z1413" s="178"/>
      <c r="AA1413" s="18"/>
      <c r="AB1413" s="18"/>
      <c r="AC1413" s="18"/>
      <c r="AD1413" s="18"/>
      <c r="AE1413" s="18"/>
      <c r="AF1413" s="18"/>
      <c r="AG1413" s="18"/>
      <c r="AH1413" s="18"/>
      <c r="AI1413" s="18"/>
      <c r="AJ1413" s="18"/>
    </row>
    <row r="1414" spans="13:36" ht="24.95" customHeight="1">
      <c r="M1414" s="195"/>
      <c r="N1414" s="949"/>
      <c r="U1414" s="18"/>
      <c r="V1414" s="18"/>
      <c r="W1414" s="18"/>
      <c r="X1414" s="196"/>
      <c r="Y1414" s="196"/>
      <c r="Z1414" s="178"/>
      <c r="AA1414" s="18"/>
      <c r="AB1414" s="18"/>
      <c r="AC1414" s="18"/>
      <c r="AD1414" s="18"/>
      <c r="AE1414" s="18"/>
      <c r="AF1414" s="18"/>
      <c r="AG1414" s="18"/>
      <c r="AH1414" s="18"/>
      <c r="AI1414" s="18"/>
      <c r="AJ1414" s="18"/>
    </row>
    <row r="1415" spans="13:36" ht="24.95" customHeight="1">
      <c r="M1415" s="195"/>
      <c r="N1415" s="949"/>
      <c r="U1415" s="18"/>
      <c r="V1415" s="18"/>
      <c r="W1415" s="18"/>
      <c r="X1415" s="196"/>
      <c r="Y1415" s="196"/>
      <c r="Z1415" s="178"/>
      <c r="AA1415" s="18"/>
      <c r="AB1415" s="18"/>
      <c r="AC1415" s="18"/>
      <c r="AD1415" s="18"/>
      <c r="AE1415" s="18"/>
      <c r="AF1415" s="18"/>
      <c r="AG1415" s="18"/>
      <c r="AH1415" s="18"/>
      <c r="AI1415" s="18"/>
      <c r="AJ1415" s="18"/>
    </row>
    <row r="1416" spans="13:36" ht="24.95" customHeight="1">
      <c r="M1416" s="195"/>
      <c r="N1416" s="949"/>
      <c r="U1416" s="18"/>
      <c r="V1416" s="18"/>
      <c r="W1416" s="18"/>
      <c r="X1416" s="196"/>
      <c r="Y1416" s="196"/>
      <c r="Z1416" s="178"/>
      <c r="AA1416" s="18"/>
      <c r="AB1416" s="18"/>
      <c r="AC1416" s="18"/>
      <c r="AD1416" s="18"/>
      <c r="AE1416" s="18"/>
      <c r="AF1416" s="18"/>
      <c r="AG1416" s="18"/>
      <c r="AH1416" s="18"/>
      <c r="AI1416" s="18"/>
      <c r="AJ1416" s="18"/>
    </row>
    <row r="1417" spans="13:36" ht="24.95" customHeight="1">
      <c r="M1417" s="195"/>
      <c r="N1417" s="949"/>
      <c r="U1417" s="18"/>
      <c r="V1417" s="18"/>
      <c r="W1417" s="18"/>
      <c r="X1417" s="196"/>
      <c r="Y1417" s="196"/>
      <c r="Z1417" s="178"/>
      <c r="AA1417" s="18"/>
      <c r="AB1417" s="18"/>
      <c r="AC1417" s="18"/>
      <c r="AD1417" s="18"/>
      <c r="AE1417" s="18"/>
      <c r="AF1417" s="18"/>
      <c r="AG1417" s="18"/>
      <c r="AH1417" s="18"/>
      <c r="AI1417" s="18"/>
      <c r="AJ1417" s="18"/>
    </row>
    <row r="1418" spans="13:36" ht="24.95" customHeight="1">
      <c r="M1418" s="195"/>
      <c r="N1418" s="949"/>
      <c r="U1418" s="18"/>
      <c r="V1418" s="18"/>
      <c r="W1418" s="18"/>
      <c r="X1418" s="196"/>
      <c r="Y1418" s="196"/>
      <c r="Z1418" s="178"/>
      <c r="AA1418" s="18"/>
      <c r="AB1418" s="18"/>
      <c r="AC1418" s="18"/>
      <c r="AD1418" s="18"/>
      <c r="AE1418" s="18"/>
      <c r="AF1418" s="18"/>
      <c r="AG1418" s="18"/>
      <c r="AH1418" s="18"/>
      <c r="AI1418" s="18"/>
      <c r="AJ1418" s="18"/>
    </row>
    <row r="1419" spans="13:36" ht="24.95" customHeight="1">
      <c r="M1419" s="195"/>
      <c r="N1419" s="949"/>
      <c r="U1419" s="18"/>
      <c r="V1419" s="18"/>
      <c r="W1419" s="18"/>
      <c r="X1419" s="196"/>
      <c r="Y1419" s="196"/>
      <c r="Z1419" s="178"/>
      <c r="AA1419" s="18"/>
      <c r="AB1419" s="18"/>
      <c r="AC1419" s="18"/>
      <c r="AD1419" s="18"/>
      <c r="AE1419" s="18"/>
      <c r="AF1419" s="18"/>
      <c r="AG1419" s="18"/>
      <c r="AH1419" s="18"/>
      <c r="AI1419" s="18"/>
      <c r="AJ1419" s="18"/>
    </row>
    <row r="1420" spans="13:36" ht="24.95" customHeight="1">
      <c r="M1420" s="195"/>
      <c r="N1420" s="949"/>
      <c r="U1420" s="18"/>
      <c r="V1420" s="18"/>
      <c r="W1420" s="18"/>
      <c r="X1420" s="196"/>
      <c r="Y1420" s="196"/>
      <c r="Z1420" s="178"/>
      <c r="AA1420" s="18"/>
      <c r="AB1420" s="18"/>
      <c r="AC1420" s="18"/>
      <c r="AD1420" s="18"/>
      <c r="AE1420" s="18"/>
      <c r="AF1420" s="18"/>
      <c r="AG1420" s="18"/>
      <c r="AH1420" s="18"/>
      <c r="AI1420" s="18"/>
      <c r="AJ1420" s="18"/>
    </row>
    <row r="1421" spans="13:36" ht="24.95" customHeight="1">
      <c r="M1421" s="195"/>
      <c r="N1421" s="949"/>
      <c r="U1421" s="18"/>
      <c r="V1421" s="18"/>
      <c r="W1421" s="18"/>
      <c r="X1421" s="196"/>
      <c r="Y1421" s="196"/>
      <c r="Z1421" s="178"/>
      <c r="AA1421" s="18"/>
      <c r="AB1421" s="18"/>
      <c r="AC1421" s="18"/>
      <c r="AD1421" s="18"/>
      <c r="AE1421" s="18"/>
      <c r="AF1421" s="18"/>
      <c r="AG1421" s="18"/>
      <c r="AH1421" s="18"/>
      <c r="AI1421" s="18"/>
      <c r="AJ1421" s="18"/>
    </row>
    <row r="1422" spans="13:36" ht="24.95" customHeight="1">
      <c r="M1422" s="195"/>
      <c r="N1422" s="949"/>
      <c r="U1422" s="18"/>
      <c r="V1422" s="18"/>
      <c r="W1422" s="18"/>
      <c r="X1422" s="196"/>
      <c r="Y1422" s="196"/>
      <c r="Z1422" s="178"/>
      <c r="AA1422" s="18"/>
      <c r="AB1422" s="18"/>
      <c r="AC1422" s="18"/>
      <c r="AD1422" s="18"/>
      <c r="AE1422" s="18"/>
      <c r="AF1422" s="18"/>
      <c r="AG1422" s="18"/>
      <c r="AH1422" s="18"/>
      <c r="AI1422" s="18"/>
      <c r="AJ1422" s="18"/>
    </row>
    <row r="1423" spans="13:36" ht="24.95" customHeight="1">
      <c r="M1423" s="195"/>
      <c r="N1423" s="949"/>
      <c r="U1423" s="18"/>
      <c r="V1423" s="18"/>
      <c r="W1423" s="18"/>
      <c r="X1423" s="196"/>
      <c r="Y1423" s="196"/>
      <c r="Z1423" s="178"/>
      <c r="AA1423" s="18"/>
      <c r="AB1423" s="18"/>
      <c r="AC1423" s="18"/>
      <c r="AD1423" s="18"/>
      <c r="AE1423" s="18"/>
      <c r="AF1423" s="18"/>
      <c r="AG1423" s="18"/>
      <c r="AH1423" s="18"/>
      <c r="AI1423" s="18"/>
      <c r="AJ1423" s="18"/>
    </row>
    <row r="1424" spans="13:36" ht="24.95" customHeight="1">
      <c r="M1424" s="195"/>
      <c r="N1424" s="949"/>
      <c r="U1424" s="18"/>
      <c r="V1424" s="18"/>
      <c r="W1424" s="18"/>
      <c r="X1424" s="196"/>
      <c r="Y1424" s="196"/>
      <c r="Z1424" s="178"/>
      <c r="AA1424" s="18"/>
      <c r="AB1424" s="18"/>
      <c r="AC1424" s="18"/>
      <c r="AD1424" s="18"/>
      <c r="AE1424" s="18"/>
      <c r="AF1424" s="18"/>
      <c r="AG1424" s="18"/>
      <c r="AH1424" s="18"/>
      <c r="AI1424" s="18"/>
      <c r="AJ1424" s="18"/>
    </row>
    <row r="1425" spans="13:36" ht="24.95" customHeight="1">
      <c r="M1425" s="195"/>
      <c r="N1425" s="949"/>
      <c r="U1425" s="18"/>
      <c r="V1425" s="18"/>
      <c r="W1425" s="18"/>
      <c r="X1425" s="196"/>
      <c r="Y1425" s="196"/>
      <c r="Z1425" s="178"/>
      <c r="AA1425" s="18"/>
      <c r="AB1425" s="18"/>
      <c r="AC1425" s="18"/>
      <c r="AD1425" s="18"/>
      <c r="AE1425" s="18"/>
      <c r="AF1425" s="18"/>
      <c r="AG1425" s="18"/>
      <c r="AH1425" s="18"/>
      <c r="AI1425" s="18"/>
      <c r="AJ1425" s="18"/>
    </row>
    <row r="1426" spans="13:36" ht="24.95" customHeight="1">
      <c r="M1426" s="195"/>
      <c r="N1426" s="949"/>
      <c r="U1426" s="18"/>
      <c r="V1426" s="18"/>
      <c r="W1426" s="18"/>
      <c r="X1426" s="196"/>
      <c r="Y1426" s="196"/>
      <c r="Z1426" s="178"/>
      <c r="AA1426" s="18"/>
      <c r="AB1426" s="18"/>
      <c r="AC1426" s="18"/>
      <c r="AD1426" s="18"/>
      <c r="AE1426" s="18"/>
      <c r="AF1426" s="18"/>
      <c r="AG1426" s="18"/>
      <c r="AH1426" s="18"/>
      <c r="AI1426" s="18"/>
      <c r="AJ1426" s="18"/>
    </row>
    <row r="1427" spans="13:36" ht="24.95" customHeight="1">
      <c r="M1427" s="195"/>
      <c r="N1427" s="949"/>
      <c r="U1427" s="18"/>
      <c r="V1427" s="18"/>
      <c r="W1427" s="18"/>
      <c r="X1427" s="196"/>
      <c r="Y1427" s="196"/>
      <c r="Z1427" s="178"/>
      <c r="AA1427" s="18"/>
      <c r="AB1427" s="18"/>
      <c r="AC1427" s="18"/>
      <c r="AD1427" s="18"/>
      <c r="AE1427" s="18"/>
      <c r="AF1427" s="18"/>
      <c r="AG1427" s="18"/>
      <c r="AH1427" s="18"/>
      <c r="AI1427" s="18"/>
      <c r="AJ1427" s="18"/>
    </row>
    <row r="1428" spans="13:36" ht="24.95" customHeight="1">
      <c r="M1428" s="195"/>
      <c r="N1428" s="949"/>
      <c r="U1428" s="18"/>
      <c r="V1428" s="18"/>
      <c r="W1428" s="18"/>
      <c r="X1428" s="196"/>
      <c r="Y1428" s="196"/>
      <c r="Z1428" s="178"/>
      <c r="AA1428" s="18"/>
      <c r="AB1428" s="18"/>
      <c r="AC1428" s="18"/>
      <c r="AD1428" s="18"/>
      <c r="AE1428" s="18"/>
      <c r="AF1428" s="18"/>
      <c r="AG1428" s="18"/>
      <c r="AH1428" s="18"/>
      <c r="AI1428" s="18"/>
      <c r="AJ1428" s="18"/>
    </row>
    <row r="1429" spans="13:36" ht="24.95" customHeight="1">
      <c r="M1429" s="195"/>
      <c r="N1429" s="949"/>
      <c r="U1429" s="18"/>
      <c r="V1429" s="18"/>
      <c r="W1429" s="18"/>
      <c r="X1429" s="196"/>
      <c r="Y1429" s="196"/>
      <c r="Z1429" s="178"/>
      <c r="AA1429" s="18"/>
      <c r="AB1429" s="18"/>
      <c r="AC1429" s="18"/>
      <c r="AD1429" s="18"/>
      <c r="AE1429" s="18"/>
      <c r="AF1429" s="18"/>
      <c r="AG1429" s="18"/>
      <c r="AH1429" s="18"/>
      <c r="AI1429" s="18"/>
      <c r="AJ1429" s="18"/>
    </row>
    <row r="1430" spans="13:36" ht="24.95" customHeight="1">
      <c r="M1430" s="195"/>
      <c r="N1430" s="949"/>
      <c r="U1430" s="18"/>
      <c r="V1430" s="18"/>
      <c r="W1430" s="18"/>
      <c r="X1430" s="196"/>
      <c r="Y1430" s="196"/>
      <c r="Z1430" s="178"/>
      <c r="AA1430" s="18"/>
      <c r="AB1430" s="18"/>
      <c r="AC1430" s="18"/>
      <c r="AD1430" s="18"/>
      <c r="AE1430" s="18"/>
      <c r="AF1430" s="18"/>
      <c r="AG1430" s="18"/>
      <c r="AH1430" s="18"/>
      <c r="AI1430" s="18"/>
      <c r="AJ1430" s="18"/>
    </row>
    <row r="1431" spans="13:36" ht="24.95" customHeight="1">
      <c r="M1431" s="195"/>
      <c r="N1431" s="949"/>
      <c r="U1431" s="18"/>
      <c r="V1431" s="18"/>
      <c r="W1431" s="18"/>
      <c r="X1431" s="196"/>
      <c r="Y1431" s="196"/>
      <c r="Z1431" s="178"/>
      <c r="AA1431" s="18"/>
      <c r="AB1431" s="18"/>
      <c r="AC1431" s="18"/>
      <c r="AD1431" s="18"/>
      <c r="AE1431" s="18"/>
      <c r="AF1431" s="18"/>
      <c r="AG1431" s="18"/>
      <c r="AH1431" s="18"/>
      <c r="AI1431" s="18"/>
      <c r="AJ1431" s="18"/>
    </row>
    <row r="1432" spans="13:36" ht="24.95" customHeight="1">
      <c r="M1432" s="195"/>
      <c r="N1432" s="949"/>
      <c r="U1432" s="18"/>
      <c r="V1432" s="18"/>
      <c r="W1432" s="18"/>
      <c r="X1432" s="196"/>
      <c r="Y1432" s="196"/>
      <c r="Z1432" s="178"/>
      <c r="AA1432" s="18"/>
      <c r="AB1432" s="18"/>
      <c r="AC1432" s="18"/>
      <c r="AD1432" s="18"/>
      <c r="AE1432" s="18"/>
      <c r="AF1432" s="18"/>
      <c r="AG1432" s="18"/>
      <c r="AH1432" s="18"/>
      <c r="AI1432" s="18"/>
      <c r="AJ1432" s="18"/>
    </row>
    <row r="1433" spans="13:36" ht="24.95" customHeight="1">
      <c r="M1433" s="195"/>
      <c r="N1433" s="949"/>
      <c r="U1433" s="18"/>
      <c r="V1433" s="18"/>
      <c r="W1433" s="18"/>
      <c r="X1433" s="196"/>
      <c r="Y1433" s="196"/>
      <c r="Z1433" s="178"/>
      <c r="AA1433" s="18"/>
      <c r="AB1433" s="18"/>
      <c r="AC1433" s="18"/>
      <c r="AD1433" s="18"/>
      <c r="AE1433" s="18"/>
      <c r="AF1433" s="18"/>
      <c r="AG1433" s="18"/>
      <c r="AH1433" s="18"/>
      <c r="AI1433" s="18"/>
      <c r="AJ1433" s="18"/>
    </row>
    <row r="1434" spans="13:36" ht="24.95" customHeight="1">
      <c r="M1434" s="195"/>
      <c r="N1434" s="949"/>
      <c r="U1434" s="18"/>
      <c r="V1434" s="18"/>
      <c r="W1434" s="18"/>
      <c r="X1434" s="196"/>
      <c r="Y1434" s="196"/>
      <c r="Z1434" s="178"/>
      <c r="AA1434" s="18"/>
      <c r="AB1434" s="18"/>
      <c r="AC1434" s="18"/>
      <c r="AD1434" s="18"/>
      <c r="AE1434" s="18"/>
      <c r="AF1434" s="18"/>
      <c r="AG1434" s="18"/>
      <c r="AH1434" s="18"/>
      <c r="AI1434" s="18"/>
      <c r="AJ1434" s="18"/>
    </row>
    <row r="1435" spans="13:36" ht="24.95" customHeight="1">
      <c r="M1435" s="195"/>
      <c r="N1435" s="949"/>
      <c r="U1435" s="18"/>
      <c r="V1435" s="18"/>
      <c r="W1435" s="18"/>
      <c r="X1435" s="196"/>
      <c r="Y1435" s="196"/>
      <c r="Z1435" s="178"/>
      <c r="AA1435" s="18"/>
      <c r="AB1435" s="18"/>
      <c r="AC1435" s="18"/>
      <c r="AD1435" s="18"/>
      <c r="AE1435" s="18"/>
      <c r="AF1435" s="18"/>
      <c r="AG1435" s="18"/>
      <c r="AH1435" s="18"/>
      <c r="AI1435" s="18"/>
      <c r="AJ1435" s="18"/>
    </row>
    <row r="1436" spans="13:36" ht="24.95" customHeight="1">
      <c r="M1436" s="195"/>
      <c r="N1436" s="949"/>
      <c r="U1436" s="18"/>
      <c r="V1436" s="18"/>
      <c r="W1436" s="18"/>
      <c r="X1436" s="196"/>
      <c r="Y1436" s="196"/>
      <c r="Z1436" s="178"/>
      <c r="AA1436" s="18"/>
      <c r="AB1436" s="18"/>
      <c r="AC1436" s="18"/>
      <c r="AD1436" s="18"/>
      <c r="AE1436" s="18"/>
      <c r="AF1436" s="18"/>
      <c r="AG1436" s="18"/>
      <c r="AH1436" s="18"/>
      <c r="AI1436" s="18"/>
      <c r="AJ1436" s="18"/>
    </row>
    <row r="1437" spans="13:36" ht="24.95" customHeight="1">
      <c r="M1437" s="195"/>
      <c r="N1437" s="949"/>
      <c r="U1437" s="18"/>
      <c r="V1437" s="18"/>
      <c r="W1437" s="18"/>
      <c r="X1437" s="196"/>
      <c r="Y1437" s="196"/>
      <c r="Z1437" s="178"/>
      <c r="AA1437" s="18"/>
      <c r="AB1437" s="18"/>
      <c r="AC1437" s="18"/>
      <c r="AD1437" s="18"/>
      <c r="AE1437" s="18"/>
      <c r="AF1437" s="18"/>
      <c r="AG1437" s="18"/>
      <c r="AH1437" s="18"/>
      <c r="AI1437" s="18"/>
      <c r="AJ1437" s="18"/>
    </row>
    <row r="1438" spans="13:36" ht="24.95" customHeight="1">
      <c r="M1438" s="195"/>
      <c r="N1438" s="949"/>
      <c r="U1438" s="18"/>
      <c r="V1438" s="18"/>
      <c r="W1438" s="18"/>
      <c r="X1438" s="196"/>
      <c r="Y1438" s="196"/>
      <c r="Z1438" s="178"/>
      <c r="AA1438" s="18"/>
      <c r="AB1438" s="18"/>
      <c r="AC1438" s="18"/>
      <c r="AD1438" s="18"/>
      <c r="AE1438" s="18"/>
      <c r="AF1438" s="18"/>
      <c r="AG1438" s="18"/>
      <c r="AH1438" s="18"/>
      <c r="AI1438" s="18"/>
      <c r="AJ1438" s="18"/>
    </row>
    <row r="1439" spans="13:36" ht="24.95" customHeight="1">
      <c r="M1439" s="195"/>
      <c r="N1439" s="949"/>
      <c r="U1439" s="18"/>
      <c r="V1439" s="18"/>
      <c r="W1439" s="18"/>
      <c r="X1439" s="196"/>
      <c r="Y1439" s="196"/>
      <c r="Z1439" s="178"/>
      <c r="AA1439" s="18"/>
      <c r="AB1439" s="18"/>
      <c r="AC1439" s="18"/>
      <c r="AD1439" s="18"/>
      <c r="AE1439" s="18"/>
      <c r="AF1439" s="18"/>
      <c r="AG1439" s="18"/>
      <c r="AH1439" s="18"/>
      <c r="AI1439" s="18"/>
      <c r="AJ1439" s="18"/>
    </row>
    <row r="1440" spans="13:36" ht="24.95" customHeight="1">
      <c r="M1440" s="195"/>
      <c r="N1440" s="949"/>
      <c r="U1440" s="18"/>
      <c r="V1440" s="18"/>
      <c r="W1440" s="18"/>
      <c r="X1440" s="196"/>
      <c r="Y1440" s="196"/>
      <c r="Z1440" s="178"/>
      <c r="AA1440" s="18"/>
      <c r="AB1440" s="18"/>
      <c r="AC1440" s="18"/>
      <c r="AD1440" s="18"/>
      <c r="AE1440" s="18"/>
      <c r="AF1440" s="18"/>
      <c r="AG1440" s="18"/>
      <c r="AH1440" s="18"/>
      <c r="AI1440" s="18"/>
      <c r="AJ1440" s="18"/>
    </row>
    <row r="1441" spans="13:36" ht="24.95" customHeight="1">
      <c r="M1441" s="195"/>
      <c r="N1441" s="949"/>
      <c r="U1441" s="18"/>
      <c r="V1441" s="18"/>
      <c r="W1441" s="18"/>
      <c r="X1441" s="196"/>
      <c r="Y1441" s="196"/>
      <c r="Z1441" s="178"/>
      <c r="AA1441" s="18"/>
      <c r="AB1441" s="18"/>
      <c r="AC1441" s="18"/>
      <c r="AD1441" s="18"/>
      <c r="AE1441" s="18"/>
      <c r="AF1441" s="18"/>
      <c r="AG1441" s="18"/>
      <c r="AH1441" s="18"/>
      <c r="AI1441" s="18"/>
      <c r="AJ1441" s="18"/>
    </row>
    <row r="1442" spans="13:36" ht="24.95" customHeight="1">
      <c r="M1442" s="195"/>
      <c r="N1442" s="949"/>
      <c r="U1442" s="18"/>
      <c r="V1442" s="18"/>
      <c r="W1442" s="18"/>
      <c r="X1442" s="196"/>
      <c r="Y1442" s="196"/>
      <c r="Z1442" s="178"/>
      <c r="AA1442" s="18"/>
      <c r="AB1442" s="18"/>
      <c r="AC1442" s="18"/>
      <c r="AD1442" s="18"/>
      <c r="AE1442" s="18"/>
      <c r="AF1442" s="18"/>
      <c r="AG1442" s="18"/>
      <c r="AH1442" s="18"/>
      <c r="AI1442" s="18"/>
      <c r="AJ1442" s="18"/>
    </row>
    <row r="1443" spans="13:36" ht="24.95" customHeight="1">
      <c r="M1443" s="195"/>
      <c r="N1443" s="949"/>
      <c r="U1443" s="18"/>
      <c r="V1443" s="18"/>
      <c r="W1443" s="18"/>
      <c r="X1443" s="196"/>
      <c r="Y1443" s="196"/>
      <c r="Z1443" s="178"/>
      <c r="AA1443" s="18"/>
      <c r="AB1443" s="18"/>
      <c r="AC1443" s="18"/>
      <c r="AD1443" s="18"/>
      <c r="AE1443" s="18"/>
      <c r="AF1443" s="18"/>
      <c r="AG1443" s="18"/>
      <c r="AH1443" s="18"/>
      <c r="AI1443" s="18"/>
      <c r="AJ1443" s="18"/>
    </row>
    <row r="1444" spans="13:36" ht="24.95" customHeight="1">
      <c r="M1444" s="195"/>
      <c r="N1444" s="949"/>
      <c r="U1444" s="18"/>
      <c r="V1444" s="18"/>
      <c r="W1444" s="18"/>
      <c r="X1444" s="196"/>
      <c r="Y1444" s="196"/>
      <c r="Z1444" s="178"/>
      <c r="AA1444" s="18"/>
      <c r="AB1444" s="18"/>
      <c r="AC1444" s="18"/>
      <c r="AD1444" s="18"/>
      <c r="AE1444" s="18"/>
      <c r="AF1444" s="18"/>
      <c r="AG1444" s="18"/>
      <c r="AH1444" s="18"/>
      <c r="AI1444" s="18"/>
      <c r="AJ1444" s="18"/>
    </row>
    <row r="1445" spans="13:36" ht="24.95" customHeight="1">
      <c r="M1445" s="195"/>
      <c r="N1445" s="949"/>
      <c r="U1445" s="18"/>
      <c r="V1445" s="18"/>
      <c r="W1445" s="18"/>
      <c r="X1445" s="196"/>
      <c r="Y1445" s="196"/>
      <c r="Z1445" s="178"/>
      <c r="AA1445" s="18"/>
      <c r="AB1445" s="18"/>
      <c r="AC1445" s="18"/>
      <c r="AD1445" s="18"/>
      <c r="AE1445" s="18"/>
      <c r="AF1445" s="18"/>
      <c r="AG1445" s="18"/>
      <c r="AH1445" s="18"/>
      <c r="AI1445" s="18"/>
      <c r="AJ1445" s="18"/>
    </row>
    <row r="1446" spans="13:36" ht="24.95" customHeight="1">
      <c r="M1446" s="195"/>
      <c r="N1446" s="949"/>
      <c r="U1446" s="18"/>
      <c r="V1446" s="18"/>
      <c r="W1446" s="18"/>
      <c r="X1446" s="196"/>
      <c r="Y1446" s="196"/>
      <c r="Z1446" s="178"/>
      <c r="AA1446" s="18"/>
      <c r="AB1446" s="18"/>
      <c r="AC1446" s="18"/>
      <c r="AD1446" s="18"/>
      <c r="AE1446" s="18"/>
      <c r="AF1446" s="18"/>
      <c r="AG1446" s="18"/>
      <c r="AH1446" s="18"/>
      <c r="AI1446" s="18"/>
      <c r="AJ1446" s="18"/>
    </row>
    <row r="1447" spans="13:36" ht="24.95" customHeight="1">
      <c r="M1447" s="195"/>
      <c r="N1447" s="949"/>
      <c r="U1447" s="18"/>
      <c r="V1447" s="18"/>
      <c r="W1447" s="18"/>
      <c r="X1447" s="196"/>
      <c r="Y1447" s="196"/>
      <c r="Z1447" s="178"/>
      <c r="AA1447" s="18"/>
      <c r="AB1447" s="18"/>
      <c r="AC1447" s="18"/>
      <c r="AD1447" s="18"/>
      <c r="AE1447" s="18"/>
      <c r="AF1447" s="18"/>
      <c r="AG1447" s="18"/>
      <c r="AH1447" s="18"/>
      <c r="AI1447" s="18"/>
      <c r="AJ1447" s="18"/>
    </row>
    <row r="1448" spans="13:36" ht="24.95" customHeight="1">
      <c r="M1448" s="195"/>
      <c r="N1448" s="949"/>
      <c r="U1448" s="18"/>
      <c r="V1448" s="18"/>
      <c r="W1448" s="18"/>
      <c r="X1448" s="196"/>
      <c r="Y1448" s="196"/>
      <c r="Z1448" s="178"/>
      <c r="AA1448" s="18"/>
      <c r="AB1448" s="18"/>
      <c r="AC1448" s="18"/>
      <c r="AD1448" s="18"/>
      <c r="AE1448" s="18"/>
      <c r="AF1448" s="18"/>
      <c r="AG1448" s="18"/>
      <c r="AH1448" s="18"/>
      <c r="AI1448" s="18"/>
      <c r="AJ1448" s="18"/>
    </row>
    <row r="1449" spans="13:36" ht="24.95" customHeight="1">
      <c r="M1449" s="195"/>
      <c r="N1449" s="949"/>
      <c r="U1449" s="18"/>
      <c r="V1449" s="18"/>
      <c r="W1449" s="18"/>
      <c r="X1449" s="196"/>
      <c r="Y1449" s="196"/>
      <c r="Z1449" s="178"/>
      <c r="AA1449" s="18"/>
      <c r="AB1449" s="18"/>
      <c r="AC1449" s="18"/>
      <c r="AD1449" s="18"/>
      <c r="AE1449" s="18"/>
      <c r="AF1449" s="18"/>
      <c r="AG1449" s="18"/>
      <c r="AH1449" s="18"/>
      <c r="AI1449" s="18"/>
      <c r="AJ1449" s="18"/>
    </row>
    <row r="1450" spans="13:36" ht="24.95" customHeight="1">
      <c r="M1450" s="195"/>
      <c r="N1450" s="949"/>
      <c r="U1450" s="18"/>
      <c r="V1450" s="18"/>
      <c r="W1450" s="18"/>
      <c r="X1450" s="196"/>
      <c r="Y1450" s="196"/>
      <c r="Z1450" s="178"/>
      <c r="AA1450" s="18"/>
      <c r="AB1450" s="18"/>
      <c r="AC1450" s="18"/>
      <c r="AD1450" s="18"/>
      <c r="AE1450" s="18"/>
      <c r="AF1450" s="18"/>
      <c r="AG1450" s="18"/>
      <c r="AH1450" s="18"/>
      <c r="AI1450" s="18"/>
      <c r="AJ1450" s="18"/>
    </row>
    <row r="1451" spans="13:36" ht="24.95" customHeight="1">
      <c r="M1451" s="195"/>
      <c r="N1451" s="949"/>
      <c r="U1451" s="18"/>
      <c r="V1451" s="18"/>
      <c r="W1451" s="18"/>
      <c r="X1451" s="196"/>
      <c r="Y1451" s="196"/>
      <c r="Z1451" s="178"/>
      <c r="AA1451" s="18"/>
      <c r="AB1451" s="18"/>
      <c r="AC1451" s="18"/>
      <c r="AD1451" s="18"/>
      <c r="AE1451" s="18"/>
      <c r="AF1451" s="18"/>
      <c r="AG1451" s="18"/>
      <c r="AH1451" s="18"/>
      <c r="AI1451" s="18"/>
      <c r="AJ1451" s="18"/>
    </row>
    <row r="1452" spans="13:36" ht="24.95" customHeight="1">
      <c r="M1452" s="195"/>
      <c r="N1452" s="949"/>
      <c r="U1452" s="18"/>
      <c r="V1452" s="18"/>
      <c r="W1452" s="18"/>
      <c r="X1452" s="196"/>
      <c r="Y1452" s="196"/>
      <c r="Z1452" s="178"/>
      <c r="AA1452" s="18"/>
      <c r="AB1452" s="18"/>
      <c r="AC1452" s="18"/>
      <c r="AD1452" s="18"/>
      <c r="AE1452" s="18"/>
      <c r="AF1452" s="18"/>
      <c r="AG1452" s="18"/>
      <c r="AH1452" s="18"/>
      <c r="AI1452" s="18"/>
      <c r="AJ1452" s="18"/>
    </row>
    <row r="1453" spans="13:36" ht="24.95" customHeight="1">
      <c r="M1453" s="195"/>
      <c r="N1453" s="949"/>
      <c r="U1453" s="18"/>
      <c r="V1453" s="18"/>
      <c r="W1453" s="18"/>
      <c r="X1453" s="196"/>
      <c r="Y1453" s="196"/>
      <c r="Z1453" s="178"/>
      <c r="AA1453" s="18"/>
      <c r="AB1453" s="18"/>
      <c r="AC1453" s="18"/>
      <c r="AD1453" s="18"/>
      <c r="AE1453" s="18"/>
      <c r="AF1453" s="18"/>
      <c r="AG1453" s="18"/>
      <c r="AH1453" s="18"/>
      <c r="AI1453" s="18"/>
      <c r="AJ1453" s="18"/>
    </row>
    <row r="1454" spans="13:36" ht="24.95" customHeight="1">
      <c r="M1454" s="195"/>
      <c r="N1454" s="949"/>
      <c r="U1454" s="18"/>
      <c r="V1454" s="18"/>
      <c r="W1454" s="18"/>
      <c r="X1454" s="196"/>
      <c r="Y1454" s="196"/>
      <c r="Z1454" s="178"/>
      <c r="AA1454" s="18"/>
      <c r="AB1454" s="18"/>
      <c r="AC1454" s="18"/>
      <c r="AD1454" s="18"/>
      <c r="AE1454" s="18"/>
      <c r="AF1454" s="18"/>
      <c r="AG1454" s="18"/>
      <c r="AH1454" s="18"/>
      <c r="AI1454" s="18"/>
      <c r="AJ1454" s="18"/>
    </row>
    <row r="1455" spans="13:36" ht="24.95" customHeight="1">
      <c r="M1455" s="195"/>
      <c r="N1455" s="949"/>
      <c r="U1455" s="18"/>
      <c r="V1455" s="18"/>
      <c r="W1455" s="18"/>
      <c r="X1455" s="196"/>
      <c r="Y1455" s="196"/>
      <c r="Z1455" s="178"/>
      <c r="AA1455" s="18"/>
      <c r="AB1455" s="18"/>
      <c r="AC1455" s="18"/>
      <c r="AD1455" s="18"/>
      <c r="AE1455" s="18"/>
      <c r="AF1455" s="18"/>
      <c r="AG1455" s="18"/>
      <c r="AH1455" s="18"/>
      <c r="AI1455" s="18"/>
      <c r="AJ1455" s="18"/>
    </row>
    <row r="1456" spans="13:36" ht="24.95" customHeight="1">
      <c r="M1456" s="195"/>
      <c r="N1456" s="949"/>
      <c r="U1456" s="18"/>
      <c r="V1456" s="18"/>
      <c r="W1456" s="18"/>
      <c r="X1456" s="196"/>
      <c r="Y1456" s="196"/>
      <c r="Z1456" s="178"/>
      <c r="AA1456" s="18"/>
      <c r="AB1456" s="18"/>
      <c r="AC1456" s="18"/>
      <c r="AD1456" s="18"/>
      <c r="AE1456" s="18"/>
      <c r="AF1456" s="18"/>
      <c r="AG1456" s="18"/>
      <c r="AH1456" s="18"/>
      <c r="AI1456" s="18"/>
      <c r="AJ1456" s="18"/>
    </row>
    <row r="1457" spans="13:36" ht="24.95" customHeight="1">
      <c r="M1457" s="195"/>
      <c r="N1457" s="949"/>
      <c r="U1457" s="18"/>
      <c r="V1457" s="18"/>
      <c r="W1457" s="18"/>
      <c r="X1457" s="196"/>
      <c r="Y1457" s="196"/>
      <c r="Z1457" s="178"/>
      <c r="AA1457" s="18"/>
      <c r="AB1457" s="18"/>
      <c r="AC1457" s="18"/>
      <c r="AD1457" s="18"/>
      <c r="AE1457" s="18"/>
      <c r="AF1457" s="18"/>
      <c r="AG1457" s="18"/>
      <c r="AH1457" s="18"/>
      <c r="AI1457" s="18"/>
      <c r="AJ1457" s="18"/>
    </row>
    <row r="1458" spans="13:36" ht="24.95" customHeight="1">
      <c r="M1458" s="195"/>
      <c r="N1458" s="949"/>
      <c r="U1458" s="18"/>
      <c r="V1458" s="18"/>
      <c r="W1458" s="18"/>
      <c r="X1458" s="196"/>
      <c r="Y1458" s="196"/>
      <c r="Z1458" s="178"/>
      <c r="AA1458" s="18"/>
      <c r="AB1458" s="18"/>
      <c r="AC1458" s="18"/>
      <c r="AD1458" s="18"/>
      <c r="AE1458" s="18"/>
      <c r="AF1458" s="18"/>
      <c r="AG1458" s="18"/>
      <c r="AH1458" s="18"/>
      <c r="AI1458" s="18"/>
      <c r="AJ1458" s="18"/>
    </row>
    <row r="1459" spans="13:36" ht="24.95" customHeight="1">
      <c r="M1459" s="195"/>
      <c r="N1459" s="949"/>
      <c r="U1459" s="18"/>
      <c r="V1459" s="18"/>
      <c r="W1459" s="18"/>
      <c r="X1459" s="196"/>
      <c r="Y1459" s="196"/>
      <c r="Z1459" s="178"/>
      <c r="AA1459" s="18"/>
      <c r="AB1459" s="18"/>
      <c r="AC1459" s="18"/>
      <c r="AD1459" s="18"/>
      <c r="AE1459" s="18"/>
      <c r="AF1459" s="18"/>
      <c r="AG1459" s="18"/>
      <c r="AH1459" s="18"/>
      <c r="AI1459" s="18"/>
      <c r="AJ1459" s="18"/>
    </row>
    <row r="1460" spans="13:36" ht="24.95" customHeight="1">
      <c r="M1460" s="195"/>
      <c r="N1460" s="949"/>
      <c r="U1460" s="18"/>
      <c r="V1460" s="18"/>
      <c r="W1460" s="18"/>
      <c r="X1460" s="196"/>
      <c r="Y1460" s="196"/>
      <c r="Z1460" s="178"/>
      <c r="AA1460" s="18"/>
      <c r="AB1460" s="18"/>
      <c r="AC1460" s="18"/>
      <c r="AD1460" s="18"/>
      <c r="AE1460" s="18"/>
      <c r="AF1460" s="18"/>
      <c r="AG1460" s="18"/>
      <c r="AH1460" s="18"/>
      <c r="AI1460" s="18"/>
      <c r="AJ1460" s="18"/>
    </row>
    <row r="1461" spans="13:36" ht="24.95" customHeight="1">
      <c r="M1461" s="195"/>
      <c r="N1461" s="949"/>
      <c r="U1461" s="18"/>
      <c r="V1461" s="18"/>
      <c r="W1461" s="18"/>
      <c r="X1461" s="196"/>
      <c r="Y1461" s="196"/>
      <c r="Z1461" s="178"/>
      <c r="AA1461" s="18"/>
      <c r="AB1461" s="18"/>
      <c r="AC1461" s="18"/>
      <c r="AD1461" s="18"/>
      <c r="AE1461" s="18"/>
      <c r="AF1461" s="18"/>
      <c r="AG1461" s="18"/>
      <c r="AH1461" s="18"/>
      <c r="AI1461" s="18"/>
      <c r="AJ1461" s="18"/>
    </row>
    <row r="1462" spans="13:36" ht="24.95" customHeight="1">
      <c r="M1462" s="195"/>
      <c r="N1462" s="949"/>
      <c r="U1462" s="18"/>
      <c r="V1462" s="18"/>
      <c r="W1462" s="18"/>
      <c r="X1462" s="196"/>
      <c r="Y1462" s="196"/>
      <c r="Z1462" s="178"/>
      <c r="AA1462" s="18"/>
      <c r="AB1462" s="18"/>
      <c r="AC1462" s="18"/>
      <c r="AD1462" s="18"/>
      <c r="AE1462" s="18"/>
      <c r="AF1462" s="18"/>
      <c r="AG1462" s="18"/>
      <c r="AH1462" s="18"/>
      <c r="AI1462" s="18"/>
      <c r="AJ1462" s="18"/>
    </row>
    <row r="1463" spans="13:36" ht="24.95" customHeight="1">
      <c r="M1463" s="195"/>
      <c r="N1463" s="949"/>
      <c r="U1463" s="18"/>
      <c r="V1463" s="18"/>
      <c r="W1463" s="18"/>
      <c r="X1463" s="196"/>
      <c r="Y1463" s="196"/>
      <c r="Z1463" s="178"/>
      <c r="AA1463" s="18"/>
      <c r="AB1463" s="18"/>
      <c r="AC1463" s="18"/>
      <c r="AD1463" s="18"/>
      <c r="AE1463" s="18"/>
      <c r="AF1463" s="18"/>
      <c r="AG1463" s="18"/>
      <c r="AH1463" s="18"/>
      <c r="AI1463" s="18"/>
      <c r="AJ1463" s="18"/>
    </row>
    <row r="1464" spans="13:36" ht="24.95" customHeight="1">
      <c r="M1464" s="195"/>
      <c r="N1464" s="949"/>
      <c r="U1464" s="18"/>
      <c r="V1464" s="18"/>
      <c r="W1464" s="18"/>
      <c r="X1464" s="196"/>
      <c r="Y1464" s="196"/>
      <c r="Z1464" s="178"/>
      <c r="AA1464" s="18"/>
      <c r="AB1464" s="18"/>
      <c r="AC1464" s="18"/>
      <c r="AD1464" s="18"/>
      <c r="AE1464" s="18"/>
      <c r="AF1464" s="18"/>
      <c r="AG1464" s="18"/>
      <c r="AH1464" s="18"/>
      <c r="AI1464" s="18"/>
      <c r="AJ1464" s="18"/>
    </row>
    <row r="1465" spans="13:36" ht="24.95" customHeight="1">
      <c r="M1465" s="195"/>
      <c r="N1465" s="949"/>
      <c r="U1465" s="18"/>
      <c r="V1465" s="18"/>
      <c r="W1465" s="18"/>
      <c r="X1465" s="196"/>
      <c r="Y1465" s="196"/>
      <c r="Z1465" s="178"/>
      <c r="AA1465" s="18"/>
      <c r="AB1465" s="18"/>
      <c r="AC1465" s="18"/>
      <c r="AD1465" s="18"/>
      <c r="AE1465" s="18"/>
      <c r="AF1465" s="18"/>
      <c r="AG1465" s="18"/>
      <c r="AH1465" s="18"/>
      <c r="AI1465" s="18"/>
      <c r="AJ1465" s="18"/>
    </row>
    <row r="1466" spans="13:36" ht="24.95" customHeight="1">
      <c r="M1466" s="195"/>
      <c r="N1466" s="949"/>
      <c r="U1466" s="18"/>
      <c r="V1466" s="18"/>
      <c r="W1466" s="18"/>
      <c r="X1466" s="196"/>
      <c r="Y1466" s="196"/>
      <c r="Z1466" s="178"/>
      <c r="AA1466" s="18"/>
      <c r="AB1466" s="18"/>
      <c r="AC1466" s="18"/>
      <c r="AD1466" s="18"/>
      <c r="AE1466" s="18"/>
      <c r="AF1466" s="18"/>
      <c r="AG1466" s="18"/>
      <c r="AH1466" s="18"/>
      <c r="AI1466" s="18"/>
      <c r="AJ1466" s="18"/>
    </row>
    <row r="1467" spans="13:36" ht="24.95" customHeight="1">
      <c r="M1467" s="195"/>
      <c r="N1467" s="949"/>
      <c r="U1467" s="18"/>
      <c r="V1467" s="18"/>
      <c r="W1467" s="18"/>
      <c r="X1467" s="196"/>
      <c r="Y1467" s="196"/>
      <c r="Z1467" s="178"/>
      <c r="AA1467" s="18"/>
      <c r="AB1467" s="18"/>
      <c r="AC1467" s="18"/>
      <c r="AD1467" s="18"/>
      <c r="AE1467" s="18"/>
      <c r="AF1467" s="18"/>
      <c r="AG1467" s="18"/>
      <c r="AH1467" s="18"/>
      <c r="AI1467" s="18"/>
      <c r="AJ1467" s="18"/>
    </row>
    <row r="1468" spans="13:36" ht="24.95" customHeight="1">
      <c r="M1468" s="195"/>
      <c r="N1468" s="949"/>
      <c r="U1468" s="18"/>
      <c r="V1468" s="18"/>
      <c r="W1468" s="18"/>
      <c r="X1468" s="196"/>
      <c r="Y1468" s="196"/>
      <c r="Z1468" s="178"/>
      <c r="AA1468" s="18"/>
      <c r="AB1468" s="18"/>
      <c r="AC1468" s="18"/>
      <c r="AD1468" s="18"/>
      <c r="AE1468" s="18"/>
      <c r="AF1468" s="18"/>
      <c r="AG1468" s="18"/>
      <c r="AH1468" s="18"/>
      <c r="AI1468" s="18"/>
      <c r="AJ1468" s="18"/>
    </row>
    <row r="1469" spans="13:36" ht="24.95" customHeight="1">
      <c r="M1469" s="195"/>
      <c r="N1469" s="949"/>
      <c r="U1469" s="18"/>
      <c r="V1469" s="18"/>
      <c r="W1469" s="18"/>
      <c r="X1469" s="196"/>
      <c r="Y1469" s="196"/>
      <c r="Z1469" s="178"/>
      <c r="AA1469" s="18"/>
      <c r="AB1469" s="18"/>
      <c r="AC1469" s="18"/>
      <c r="AD1469" s="18"/>
      <c r="AE1469" s="18"/>
      <c r="AF1469" s="18"/>
      <c r="AG1469" s="18"/>
      <c r="AH1469" s="18"/>
      <c r="AI1469" s="18"/>
      <c r="AJ1469" s="18"/>
    </row>
    <row r="1470" spans="13:36" ht="24.95" customHeight="1">
      <c r="M1470" s="195"/>
      <c r="N1470" s="949"/>
      <c r="U1470" s="18"/>
      <c r="V1470" s="18"/>
      <c r="W1470" s="18"/>
      <c r="X1470" s="196"/>
      <c r="Y1470" s="196"/>
      <c r="Z1470" s="178"/>
      <c r="AA1470" s="18"/>
      <c r="AB1470" s="18"/>
      <c r="AC1470" s="18"/>
      <c r="AD1470" s="18"/>
      <c r="AE1470" s="18"/>
      <c r="AF1470" s="18"/>
      <c r="AG1470" s="18"/>
      <c r="AH1470" s="18"/>
      <c r="AI1470" s="18"/>
      <c r="AJ1470" s="18"/>
    </row>
    <row r="1471" spans="13:36" ht="24.95" customHeight="1">
      <c r="M1471" s="195"/>
      <c r="N1471" s="949"/>
      <c r="U1471" s="18"/>
      <c r="V1471" s="18"/>
      <c r="W1471" s="18"/>
      <c r="X1471" s="196"/>
      <c r="Y1471" s="196"/>
      <c r="Z1471" s="178"/>
      <c r="AA1471" s="18"/>
      <c r="AB1471" s="18"/>
      <c r="AC1471" s="18"/>
      <c r="AD1471" s="18"/>
      <c r="AE1471" s="18"/>
      <c r="AF1471" s="18"/>
      <c r="AG1471" s="18"/>
      <c r="AH1471" s="18"/>
      <c r="AI1471" s="18"/>
      <c r="AJ1471" s="18"/>
    </row>
    <row r="1472" spans="13:36" ht="24.95" customHeight="1">
      <c r="M1472" s="195"/>
      <c r="N1472" s="949"/>
      <c r="U1472" s="18"/>
      <c r="V1472" s="18"/>
      <c r="W1472" s="18"/>
      <c r="X1472" s="196"/>
      <c r="Y1472" s="196"/>
      <c r="Z1472" s="178"/>
      <c r="AA1472" s="18"/>
      <c r="AB1472" s="18"/>
      <c r="AC1472" s="18"/>
      <c r="AD1472" s="18"/>
      <c r="AE1472" s="18"/>
      <c r="AF1472" s="18"/>
      <c r="AG1472" s="18"/>
      <c r="AH1472" s="18"/>
      <c r="AI1472" s="18"/>
      <c r="AJ1472" s="18"/>
    </row>
    <row r="1473" spans="13:36" ht="24.95" customHeight="1">
      <c r="M1473" s="195"/>
      <c r="N1473" s="949"/>
      <c r="U1473" s="18"/>
      <c r="V1473" s="18"/>
      <c r="W1473" s="18"/>
      <c r="X1473" s="196"/>
      <c r="Y1473" s="196"/>
      <c r="Z1473" s="178"/>
      <c r="AA1473" s="18"/>
      <c r="AB1473" s="18"/>
      <c r="AC1473" s="18"/>
      <c r="AD1473" s="18"/>
      <c r="AE1473" s="18"/>
      <c r="AF1473" s="18"/>
      <c r="AG1473" s="18"/>
      <c r="AH1473" s="18"/>
      <c r="AI1473" s="18"/>
      <c r="AJ1473" s="18"/>
    </row>
    <row r="1474" spans="13:36" ht="24.95" customHeight="1">
      <c r="M1474" s="195"/>
      <c r="N1474" s="949"/>
      <c r="U1474" s="18"/>
      <c r="V1474" s="18"/>
      <c r="W1474" s="18"/>
      <c r="X1474" s="196"/>
      <c r="Y1474" s="196"/>
      <c r="Z1474" s="178"/>
      <c r="AA1474" s="18"/>
      <c r="AB1474" s="18"/>
      <c r="AC1474" s="18"/>
      <c r="AD1474" s="18"/>
      <c r="AE1474" s="18"/>
      <c r="AF1474" s="18"/>
      <c r="AG1474" s="18"/>
      <c r="AH1474" s="18"/>
      <c r="AI1474" s="18"/>
      <c r="AJ1474" s="18"/>
    </row>
    <row r="1475" spans="13:36" ht="24.95" customHeight="1">
      <c r="M1475" s="195"/>
      <c r="N1475" s="949"/>
      <c r="U1475" s="18"/>
      <c r="V1475" s="18"/>
      <c r="W1475" s="18"/>
      <c r="X1475" s="196"/>
      <c r="Y1475" s="196"/>
      <c r="Z1475" s="178"/>
      <c r="AA1475" s="18"/>
      <c r="AB1475" s="18"/>
      <c r="AC1475" s="18"/>
      <c r="AD1475" s="18"/>
      <c r="AE1475" s="18"/>
      <c r="AF1475" s="18"/>
      <c r="AG1475" s="18"/>
      <c r="AH1475" s="18"/>
      <c r="AI1475" s="18"/>
      <c r="AJ1475" s="18"/>
    </row>
    <row r="1476" spans="13:36" ht="24.95" customHeight="1">
      <c r="M1476" s="195"/>
      <c r="N1476" s="949"/>
      <c r="U1476" s="18"/>
      <c r="V1476" s="18"/>
      <c r="W1476" s="18"/>
      <c r="X1476" s="196"/>
      <c r="Y1476" s="196"/>
      <c r="Z1476" s="178"/>
      <c r="AA1476" s="18"/>
      <c r="AB1476" s="18"/>
      <c r="AC1476" s="18"/>
      <c r="AD1476" s="18"/>
      <c r="AE1476" s="18"/>
      <c r="AF1476" s="18"/>
      <c r="AG1476" s="18"/>
      <c r="AH1476" s="18"/>
      <c r="AI1476" s="18"/>
      <c r="AJ1476" s="18"/>
    </row>
    <row r="1477" spans="13:36" ht="24.95" customHeight="1">
      <c r="M1477" s="195"/>
      <c r="N1477" s="949"/>
      <c r="U1477" s="18"/>
      <c r="V1477" s="18"/>
      <c r="W1477" s="18"/>
      <c r="X1477" s="196"/>
      <c r="Y1477" s="196"/>
      <c r="Z1477" s="178"/>
      <c r="AA1477" s="18"/>
      <c r="AB1477" s="18"/>
      <c r="AC1477" s="18"/>
      <c r="AD1477" s="18"/>
      <c r="AE1477" s="18"/>
      <c r="AF1477" s="18"/>
      <c r="AG1477" s="18"/>
      <c r="AH1477" s="18"/>
      <c r="AI1477" s="18"/>
      <c r="AJ1477" s="18"/>
    </row>
    <row r="1478" spans="13:36" ht="24.95" customHeight="1">
      <c r="M1478" s="195"/>
      <c r="N1478" s="949"/>
      <c r="U1478" s="18"/>
      <c r="V1478" s="18"/>
      <c r="W1478" s="18"/>
      <c r="X1478" s="196"/>
      <c r="Y1478" s="196"/>
      <c r="Z1478" s="178"/>
      <c r="AA1478" s="18"/>
      <c r="AB1478" s="18"/>
      <c r="AC1478" s="18"/>
      <c r="AD1478" s="18"/>
      <c r="AE1478" s="18"/>
      <c r="AF1478" s="18"/>
      <c r="AG1478" s="18"/>
      <c r="AH1478" s="18"/>
      <c r="AI1478" s="18"/>
      <c r="AJ1478" s="18"/>
    </row>
    <row r="1479" spans="13:36" ht="24.95" customHeight="1">
      <c r="M1479" s="195"/>
      <c r="N1479" s="949"/>
      <c r="U1479" s="18"/>
      <c r="V1479" s="18"/>
      <c r="W1479" s="18"/>
      <c r="X1479" s="196"/>
      <c r="Y1479" s="196"/>
      <c r="Z1479" s="178"/>
      <c r="AA1479" s="18"/>
      <c r="AB1479" s="18"/>
      <c r="AC1479" s="18"/>
      <c r="AD1479" s="18"/>
      <c r="AE1479" s="18"/>
      <c r="AF1479" s="18"/>
      <c r="AG1479" s="18"/>
      <c r="AH1479" s="18"/>
      <c r="AI1479" s="18"/>
      <c r="AJ1479" s="18"/>
    </row>
    <row r="1480" spans="13:36" ht="24.95" customHeight="1">
      <c r="M1480" s="195"/>
      <c r="N1480" s="949"/>
      <c r="U1480" s="18"/>
      <c r="V1480" s="18"/>
      <c r="W1480" s="18"/>
      <c r="X1480" s="196"/>
      <c r="Y1480" s="196"/>
      <c r="Z1480" s="178"/>
      <c r="AA1480" s="18"/>
      <c r="AB1480" s="18"/>
      <c r="AC1480" s="18"/>
      <c r="AD1480" s="18"/>
      <c r="AE1480" s="18"/>
      <c r="AF1480" s="18"/>
      <c r="AG1480" s="18"/>
      <c r="AH1480" s="18"/>
      <c r="AI1480" s="18"/>
      <c r="AJ1480" s="18"/>
    </row>
    <row r="1481" spans="13:36" ht="24.95" customHeight="1">
      <c r="M1481" s="195"/>
      <c r="N1481" s="949"/>
      <c r="U1481" s="18"/>
      <c r="V1481" s="18"/>
      <c r="W1481" s="18"/>
      <c r="X1481" s="196"/>
      <c r="Y1481" s="196"/>
      <c r="Z1481" s="178"/>
      <c r="AA1481" s="18"/>
      <c r="AB1481" s="18"/>
      <c r="AC1481" s="18"/>
      <c r="AD1481" s="18"/>
      <c r="AE1481" s="18"/>
      <c r="AF1481" s="18"/>
      <c r="AG1481" s="18"/>
      <c r="AH1481" s="18"/>
      <c r="AI1481" s="18"/>
      <c r="AJ1481" s="18"/>
    </row>
    <row r="1482" spans="13:36" ht="24.95" customHeight="1">
      <c r="M1482" s="195"/>
      <c r="N1482" s="949"/>
      <c r="U1482" s="18"/>
      <c r="V1482" s="18"/>
      <c r="W1482" s="18"/>
      <c r="X1482" s="196"/>
      <c r="Y1482" s="196"/>
      <c r="Z1482" s="178"/>
      <c r="AA1482" s="18"/>
      <c r="AB1482" s="18"/>
      <c r="AC1482" s="18"/>
      <c r="AD1482" s="18"/>
      <c r="AE1482" s="18"/>
      <c r="AF1482" s="18"/>
      <c r="AG1482" s="18"/>
      <c r="AH1482" s="18"/>
      <c r="AI1482" s="18"/>
      <c r="AJ1482" s="18"/>
    </row>
    <row r="1483" spans="13:36" ht="24.95" customHeight="1">
      <c r="M1483" s="195"/>
      <c r="N1483" s="949"/>
      <c r="U1483" s="18"/>
      <c r="V1483" s="18"/>
      <c r="W1483" s="18"/>
      <c r="X1483" s="196"/>
      <c r="Y1483" s="196"/>
      <c r="Z1483" s="178"/>
      <c r="AA1483" s="18"/>
      <c r="AB1483" s="18"/>
      <c r="AC1483" s="18"/>
      <c r="AD1483" s="18"/>
      <c r="AE1483" s="18"/>
      <c r="AF1483" s="18"/>
      <c r="AG1483" s="18"/>
      <c r="AH1483" s="18"/>
      <c r="AI1483" s="18"/>
      <c r="AJ1483" s="18"/>
    </row>
    <row r="1484" spans="13:36" ht="24.95" customHeight="1">
      <c r="M1484" s="195"/>
      <c r="N1484" s="949"/>
      <c r="U1484" s="18"/>
      <c r="V1484" s="18"/>
      <c r="W1484" s="18"/>
      <c r="X1484" s="196"/>
      <c r="Y1484" s="196"/>
      <c r="Z1484" s="178"/>
      <c r="AA1484" s="18"/>
      <c r="AB1484" s="18"/>
      <c r="AC1484" s="18"/>
      <c r="AD1484" s="18"/>
      <c r="AE1484" s="18"/>
      <c r="AF1484" s="18"/>
      <c r="AG1484" s="18"/>
      <c r="AH1484" s="18"/>
      <c r="AI1484" s="18"/>
      <c r="AJ1484" s="18"/>
    </row>
    <row r="1485" spans="13:36" ht="24.95" customHeight="1">
      <c r="M1485" s="195"/>
      <c r="N1485" s="949"/>
      <c r="U1485" s="18"/>
      <c r="V1485" s="18"/>
      <c r="W1485" s="18"/>
      <c r="X1485" s="196"/>
      <c r="Y1485" s="196"/>
      <c r="Z1485" s="178"/>
      <c r="AA1485" s="18"/>
      <c r="AB1485" s="18"/>
      <c r="AC1485" s="18"/>
      <c r="AD1485" s="18"/>
      <c r="AE1485" s="18"/>
      <c r="AF1485" s="18"/>
      <c r="AG1485" s="18"/>
      <c r="AH1485" s="18"/>
      <c r="AI1485" s="18"/>
      <c r="AJ1485" s="18"/>
    </row>
    <row r="1486" spans="13:36" ht="24.95" customHeight="1">
      <c r="M1486" s="195"/>
      <c r="N1486" s="949"/>
      <c r="U1486" s="18"/>
      <c r="V1486" s="18"/>
      <c r="W1486" s="18"/>
      <c r="X1486" s="196"/>
      <c r="Y1486" s="196"/>
      <c r="Z1486" s="178"/>
      <c r="AA1486" s="18"/>
      <c r="AB1486" s="18"/>
      <c r="AC1486" s="18"/>
      <c r="AD1486" s="18"/>
      <c r="AE1486" s="18"/>
      <c r="AF1486" s="18"/>
      <c r="AG1486" s="18"/>
      <c r="AH1486" s="18"/>
      <c r="AI1486" s="18"/>
      <c r="AJ1486" s="18"/>
    </row>
    <row r="1487" spans="13:36" ht="24.95" customHeight="1">
      <c r="M1487" s="195"/>
      <c r="N1487" s="949"/>
      <c r="U1487" s="18"/>
      <c r="V1487" s="18"/>
      <c r="W1487" s="18"/>
      <c r="X1487" s="196"/>
      <c r="Y1487" s="196"/>
      <c r="Z1487" s="178"/>
      <c r="AA1487" s="18"/>
      <c r="AB1487" s="18"/>
      <c r="AC1487" s="18"/>
      <c r="AD1487" s="18"/>
      <c r="AE1487" s="18"/>
      <c r="AF1487" s="18"/>
      <c r="AG1487" s="18"/>
      <c r="AH1487" s="18"/>
      <c r="AI1487" s="18"/>
      <c r="AJ1487" s="18"/>
    </row>
    <row r="1488" spans="13:36" ht="24.95" customHeight="1">
      <c r="M1488" s="195"/>
      <c r="N1488" s="949"/>
      <c r="U1488" s="18"/>
      <c r="V1488" s="18"/>
      <c r="W1488" s="18"/>
      <c r="X1488" s="196"/>
      <c r="Y1488" s="196"/>
      <c r="Z1488" s="178"/>
      <c r="AA1488" s="18"/>
      <c r="AB1488" s="18"/>
      <c r="AC1488" s="18"/>
      <c r="AD1488" s="18"/>
      <c r="AE1488" s="18"/>
      <c r="AF1488" s="18"/>
      <c r="AG1488" s="18"/>
      <c r="AH1488" s="18"/>
      <c r="AI1488" s="18"/>
      <c r="AJ1488" s="18"/>
    </row>
    <row r="1489" spans="13:36" ht="24.95" customHeight="1">
      <c r="M1489" s="195"/>
      <c r="N1489" s="949"/>
      <c r="U1489" s="18"/>
      <c r="V1489" s="18"/>
      <c r="W1489" s="18"/>
      <c r="X1489" s="196"/>
      <c r="Y1489" s="196"/>
      <c r="Z1489" s="178"/>
      <c r="AA1489" s="18"/>
      <c r="AB1489" s="18"/>
      <c r="AC1489" s="18"/>
      <c r="AD1489" s="18"/>
      <c r="AE1489" s="18"/>
      <c r="AF1489" s="18"/>
      <c r="AG1489" s="18"/>
      <c r="AH1489" s="18"/>
      <c r="AI1489" s="18"/>
      <c r="AJ1489" s="18"/>
    </row>
    <row r="1490" spans="13:36" ht="24.95" customHeight="1">
      <c r="M1490" s="195"/>
      <c r="N1490" s="949"/>
      <c r="U1490" s="18"/>
      <c r="V1490" s="18"/>
      <c r="W1490" s="18"/>
      <c r="X1490" s="196"/>
      <c r="Y1490" s="196"/>
      <c r="Z1490" s="178"/>
      <c r="AA1490" s="18"/>
      <c r="AB1490" s="18"/>
      <c r="AC1490" s="18"/>
      <c r="AD1490" s="18"/>
      <c r="AE1490" s="18"/>
      <c r="AF1490" s="18"/>
      <c r="AG1490" s="18"/>
      <c r="AH1490" s="18"/>
      <c r="AI1490" s="18"/>
      <c r="AJ1490" s="18"/>
    </row>
    <row r="1491" spans="13:36" ht="24.95" customHeight="1">
      <c r="M1491" s="195"/>
      <c r="N1491" s="949"/>
      <c r="U1491" s="18"/>
      <c r="V1491" s="18"/>
      <c r="W1491" s="18"/>
      <c r="X1491" s="196"/>
      <c r="Y1491" s="196"/>
      <c r="Z1491" s="178"/>
      <c r="AA1491" s="18"/>
      <c r="AB1491" s="18"/>
      <c r="AC1491" s="18"/>
      <c r="AD1491" s="18"/>
      <c r="AE1491" s="18"/>
      <c r="AF1491" s="18"/>
      <c r="AG1491" s="18"/>
      <c r="AH1491" s="18"/>
      <c r="AI1491" s="18"/>
      <c r="AJ1491" s="18"/>
    </row>
    <row r="1492" spans="13:36" ht="24.95" customHeight="1">
      <c r="M1492" s="195"/>
      <c r="N1492" s="949"/>
      <c r="U1492" s="18"/>
      <c r="V1492" s="18"/>
      <c r="W1492" s="18"/>
      <c r="X1492" s="196"/>
      <c r="Y1492" s="196"/>
      <c r="Z1492" s="178"/>
      <c r="AA1492" s="18"/>
      <c r="AB1492" s="18"/>
      <c r="AC1492" s="18"/>
      <c r="AD1492" s="18"/>
      <c r="AE1492" s="18"/>
      <c r="AF1492" s="18"/>
      <c r="AG1492" s="18"/>
      <c r="AH1492" s="18"/>
      <c r="AI1492" s="18"/>
      <c r="AJ1492" s="18"/>
    </row>
    <row r="1493" spans="13:36" ht="24.95" customHeight="1">
      <c r="M1493" s="195"/>
      <c r="N1493" s="949"/>
      <c r="U1493" s="18"/>
      <c r="V1493" s="18"/>
      <c r="W1493" s="18"/>
      <c r="X1493" s="196"/>
      <c r="Y1493" s="196"/>
      <c r="Z1493" s="178"/>
      <c r="AA1493" s="18"/>
      <c r="AB1493" s="18"/>
      <c r="AC1493" s="18"/>
      <c r="AD1493" s="18"/>
      <c r="AE1493" s="18"/>
      <c r="AF1493" s="18"/>
      <c r="AG1493" s="18"/>
      <c r="AH1493" s="18"/>
      <c r="AI1493" s="18"/>
      <c r="AJ1493" s="18"/>
    </row>
    <row r="1494" spans="13:36" ht="24.95" customHeight="1">
      <c r="M1494" s="195"/>
      <c r="N1494" s="949"/>
      <c r="U1494" s="18"/>
      <c r="V1494" s="18"/>
      <c r="W1494" s="18"/>
      <c r="X1494" s="196"/>
      <c r="Y1494" s="196"/>
      <c r="Z1494" s="178"/>
      <c r="AA1494" s="18"/>
      <c r="AB1494" s="18"/>
      <c r="AC1494" s="18"/>
      <c r="AD1494" s="18"/>
      <c r="AE1494" s="18"/>
      <c r="AF1494" s="18"/>
      <c r="AG1494" s="18"/>
      <c r="AH1494" s="18"/>
      <c r="AI1494" s="18"/>
      <c r="AJ1494" s="18"/>
    </row>
    <row r="1495" spans="13:36" ht="24.95" customHeight="1">
      <c r="M1495" s="195"/>
      <c r="N1495" s="949"/>
      <c r="U1495" s="18"/>
      <c r="V1495" s="18"/>
      <c r="W1495" s="18"/>
      <c r="X1495" s="196"/>
      <c r="Y1495" s="196"/>
      <c r="Z1495" s="178"/>
      <c r="AA1495" s="18"/>
      <c r="AB1495" s="18"/>
      <c r="AC1495" s="18"/>
      <c r="AD1495" s="18"/>
      <c r="AE1495" s="18"/>
      <c r="AF1495" s="18"/>
      <c r="AG1495" s="18"/>
      <c r="AH1495" s="18"/>
      <c r="AI1495" s="18"/>
      <c r="AJ1495" s="18"/>
    </row>
    <row r="1496" spans="13:36" ht="24.95" customHeight="1">
      <c r="M1496" s="195"/>
      <c r="N1496" s="949"/>
      <c r="U1496" s="18"/>
      <c r="V1496" s="18"/>
      <c r="W1496" s="18"/>
      <c r="X1496" s="196"/>
      <c r="Y1496" s="196"/>
      <c r="Z1496" s="178"/>
      <c r="AA1496" s="18"/>
      <c r="AB1496" s="18"/>
      <c r="AC1496" s="18"/>
      <c r="AD1496" s="18"/>
      <c r="AE1496" s="18"/>
      <c r="AF1496" s="18"/>
      <c r="AG1496" s="18"/>
      <c r="AH1496" s="18"/>
      <c r="AI1496" s="18"/>
      <c r="AJ1496" s="18"/>
    </row>
    <row r="1497" spans="13:36" ht="24.95" customHeight="1">
      <c r="M1497" s="195"/>
      <c r="N1497" s="949"/>
      <c r="U1497" s="18"/>
      <c r="V1497" s="18"/>
      <c r="W1497" s="18"/>
      <c r="X1497" s="196"/>
      <c r="Y1497" s="196"/>
      <c r="Z1497" s="178"/>
      <c r="AA1497" s="18"/>
      <c r="AB1497" s="18"/>
      <c r="AC1497" s="18"/>
      <c r="AD1497" s="18"/>
      <c r="AE1497" s="18"/>
      <c r="AF1497" s="18"/>
      <c r="AG1497" s="18"/>
      <c r="AH1497" s="18"/>
      <c r="AI1497" s="18"/>
      <c r="AJ1497" s="18"/>
    </row>
    <row r="1498" spans="13:36" ht="24.95" customHeight="1">
      <c r="M1498" s="195"/>
      <c r="N1498" s="949"/>
      <c r="U1498" s="18"/>
      <c r="V1498" s="18"/>
      <c r="W1498" s="18"/>
      <c r="X1498" s="196"/>
      <c r="Y1498" s="196"/>
      <c r="Z1498" s="178"/>
      <c r="AA1498" s="18"/>
      <c r="AB1498" s="18"/>
      <c r="AC1498" s="18"/>
      <c r="AD1498" s="18"/>
      <c r="AE1498" s="18"/>
      <c r="AF1498" s="18"/>
      <c r="AG1498" s="18"/>
      <c r="AH1498" s="18"/>
      <c r="AI1498" s="18"/>
      <c r="AJ1498" s="18"/>
    </row>
    <row r="1499" spans="13:36" ht="24.95" customHeight="1">
      <c r="M1499" s="195"/>
      <c r="N1499" s="949"/>
      <c r="U1499" s="18"/>
      <c r="V1499" s="18"/>
      <c r="W1499" s="18"/>
      <c r="X1499" s="196"/>
      <c r="Y1499" s="196"/>
      <c r="Z1499" s="178"/>
      <c r="AA1499" s="18"/>
      <c r="AB1499" s="18"/>
      <c r="AC1499" s="18"/>
      <c r="AD1499" s="18"/>
      <c r="AE1499" s="18"/>
      <c r="AF1499" s="18"/>
      <c r="AG1499" s="18"/>
      <c r="AH1499" s="18"/>
      <c r="AI1499" s="18"/>
      <c r="AJ1499" s="18"/>
    </row>
    <row r="1500" spans="13:36" ht="24.95" customHeight="1">
      <c r="M1500" s="195"/>
      <c r="N1500" s="949"/>
      <c r="U1500" s="18"/>
      <c r="V1500" s="18"/>
      <c r="W1500" s="18"/>
      <c r="X1500" s="196"/>
      <c r="Y1500" s="196"/>
      <c r="Z1500" s="178"/>
      <c r="AA1500" s="18"/>
      <c r="AB1500" s="18"/>
      <c r="AC1500" s="18"/>
      <c r="AD1500" s="18"/>
      <c r="AE1500" s="18"/>
      <c r="AF1500" s="18"/>
      <c r="AG1500" s="18"/>
      <c r="AH1500" s="18"/>
      <c r="AI1500" s="18"/>
      <c r="AJ1500" s="18"/>
    </row>
    <row r="1501" spans="13:36" ht="24.95" customHeight="1">
      <c r="M1501" s="195"/>
      <c r="N1501" s="949"/>
      <c r="U1501" s="18"/>
      <c r="V1501" s="18"/>
      <c r="W1501" s="18"/>
      <c r="X1501" s="196"/>
      <c r="Y1501" s="196"/>
      <c r="Z1501" s="178"/>
      <c r="AA1501" s="18"/>
      <c r="AB1501" s="18"/>
      <c r="AC1501" s="18"/>
      <c r="AD1501" s="18"/>
      <c r="AE1501" s="18"/>
      <c r="AF1501" s="18"/>
      <c r="AG1501" s="18"/>
      <c r="AH1501" s="18"/>
      <c r="AI1501" s="18"/>
      <c r="AJ1501" s="18"/>
    </row>
    <row r="1502" spans="13:36" ht="24.95" customHeight="1">
      <c r="M1502" s="195"/>
      <c r="N1502" s="949"/>
      <c r="U1502" s="18"/>
      <c r="V1502" s="18"/>
      <c r="W1502" s="18"/>
      <c r="X1502" s="196"/>
      <c r="Y1502" s="196"/>
      <c r="Z1502" s="178"/>
      <c r="AA1502" s="18"/>
      <c r="AB1502" s="18"/>
      <c r="AC1502" s="18"/>
      <c r="AD1502" s="18"/>
      <c r="AE1502" s="18"/>
      <c r="AF1502" s="18"/>
      <c r="AG1502" s="18"/>
      <c r="AH1502" s="18"/>
      <c r="AI1502" s="18"/>
      <c r="AJ1502" s="18"/>
    </row>
    <row r="1503" spans="13:36" ht="24.95" customHeight="1">
      <c r="M1503" s="195"/>
      <c r="N1503" s="949"/>
      <c r="U1503" s="18"/>
      <c r="V1503" s="18"/>
      <c r="W1503" s="18"/>
      <c r="X1503" s="196"/>
      <c r="Y1503" s="196"/>
      <c r="Z1503" s="178"/>
      <c r="AA1503" s="18"/>
      <c r="AB1503" s="18"/>
      <c r="AC1503" s="18"/>
      <c r="AD1503" s="18"/>
      <c r="AE1503" s="18"/>
      <c r="AF1503" s="18"/>
      <c r="AG1503" s="18"/>
      <c r="AH1503" s="18"/>
      <c r="AI1503" s="18"/>
      <c r="AJ1503" s="18"/>
    </row>
    <row r="1504" spans="13:36" ht="24.95" customHeight="1">
      <c r="M1504" s="195"/>
      <c r="N1504" s="949"/>
      <c r="U1504" s="18"/>
      <c r="V1504" s="18"/>
      <c r="W1504" s="18"/>
      <c r="X1504" s="196"/>
      <c r="Y1504" s="196"/>
      <c r="Z1504" s="178"/>
      <c r="AA1504" s="18"/>
      <c r="AB1504" s="18"/>
      <c r="AC1504" s="18"/>
      <c r="AD1504" s="18"/>
      <c r="AE1504" s="18"/>
      <c r="AF1504" s="18"/>
      <c r="AG1504" s="18"/>
      <c r="AH1504" s="18"/>
      <c r="AI1504" s="18"/>
      <c r="AJ1504" s="18"/>
    </row>
    <row r="1505" spans="13:36" ht="24.95" customHeight="1">
      <c r="M1505" s="195"/>
      <c r="N1505" s="949"/>
      <c r="U1505" s="18"/>
      <c r="V1505" s="18"/>
      <c r="W1505" s="18"/>
      <c r="X1505" s="196"/>
      <c r="Y1505" s="196"/>
      <c r="Z1505" s="178"/>
      <c r="AA1505" s="18"/>
      <c r="AB1505" s="18"/>
      <c r="AC1505" s="18"/>
      <c r="AD1505" s="18"/>
      <c r="AE1505" s="18"/>
      <c r="AF1505" s="18"/>
      <c r="AG1505" s="18"/>
      <c r="AH1505" s="18"/>
      <c r="AI1505" s="18"/>
      <c r="AJ1505" s="18"/>
    </row>
    <row r="1506" spans="13:36" ht="24.95" customHeight="1">
      <c r="M1506" s="195"/>
      <c r="N1506" s="949"/>
      <c r="U1506" s="18"/>
      <c r="V1506" s="18"/>
      <c r="W1506" s="18"/>
      <c r="X1506" s="196"/>
      <c r="Y1506" s="196"/>
      <c r="Z1506" s="178"/>
      <c r="AA1506" s="18"/>
      <c r="AB1506" s="18"/>
      <c r="AC1506" s="18"/>
      <c r="AD1506" s="18"/>
      <c r="AE1506" s="18"/>
      <c r="AF1506" s="18"/>
      <c r="AG1506" s="18"/>
      <c r="AH1506" s="18"/>
      <c r="AI1506" s="18"/>
      <c r="AJ1506" s="18"/>
    </row>
    <row r="1507" spans="13:36" ht="24.95" customHeight="1">
      <c r="M1507" s="195"/>
      <c r="N1507" s="949"/>
      <c r="U1507" s="18"/>
      <c r="V1507" s="18"/>
      <c r="W1507" s="18"/>
      <c r="X1507" s="196"/>
      <c r="Y1507" s="196"/>
      <c r="Z1507" s="178"/>
      <c r="AA1507" s="18"/>
      <c r="AB1507" s="18"/>
      <c r="AC1507" s="18"/>
      <c r="AD1507" s="18"/>
      <c r="AE1507" s="18"/>
      <c r="AF1507" s="18"/>
      <c r="AG1507" s="18"/>
      <c r="AH1507" s="18"/>
      <c r="AI1507" s="18"/>
      <c r="AJ1507" s="18"/>
    </row>
    <row r="1508" spans="13:36" ht="24.95" customHeight="1">
      <c r="M1508" s="195"/>
      <c r="N1508" s="949"/>
      <c r="U1508" s="18"/>
      <c r="V1508" s="18"/>
      <c r="W1508" s="18"/>
      <c r="X1508" s="196"/>
      <c r="Y1508" s="196"/>
      <c r="Z1508" s="178"/>
      <c r="AA1508" s="18"/>
      <c r="AB1508" s="18"/>
      <c r="AC1508" s="18"/>
      <c r="AD1508" s="18"/>
      <c r="AE1508" s="18"/>
      <c r="AF1508" s="18"/>
      <c r="AG1508" s="18"/>
      <c r="AH1508" s="18"/>
      <c r="AI1508" s="18"/>
      <c r="AJ1508" s="18"/>
    </row>
    <row r="1509" spans="13:36" ht="24.95" customHeight="1">
      <c r="M1509" s="195"/>
      <c r="N1509" s="949"/>
      <c r="U1509" s="18"/>
      <c r="V1509" s="18"/>
      <c r="W1509" s="18"/>
      <c r="X1509" s="196"/>
      <c r="Y1509" s="196"/>
      <c r="Z1509" s="178"/>
      <c r="AA1509" s="18"/>
      <c r="AB1509" s="18"/>
      <c r="AC1509" s="18"/>
      <c r="AD1509" s="18"/>
      <c r="AE1509" s="18"/>
      <c r="AF1509" s="18"/>
      <c r="AG1509" s="18"/>
      <c r="AH1509" s="18"/>
      <c r="AI1509" s="18"/>
      <c r="AJ1509" s="18"/>
    </row>
    <row r="1510" spans="13:36" ht="24.95" customHeight="1">
      <c r="M1510" s="195"/>
      <c r="N1510" s="949"/>
      <c r="U1510" s="18"/>
      <c r="V1510" s="18"/>
      <c r="W1510" s="18"/>
      <c r="X1510" s="196"/>
      <c r="Y1510" s="196"/>
      <c r="Z1510" s="178"/>
      <c r="AA1510" s="18"/>
      <c r="AB1510" s="18"/>
      <c r="AC1510" s="18"/>
      <c r="AD1510" s="18"/>
      <c r="AE1510" s="18"/>
      <c r="AF1510" s="18"/>
      <c r="AG1510" s="18"/>
      <c r="AH1510" s="18"/>
      <c r="AI1510" s="18"/>
      <c r="AJ1510" s="18"/>
    </row>
    <row r="1511" spans="13:36" ht="24.95" customHeight="1">
      <c r="M1511" s="195"/>
      <c r="N1511" s="949"/>
      <c r="U1511" s="18"/>
      <c r="V1511" s="18"/>
      <c r="W1511" s="18"/>
      <c r="X1511" s="196"/>
      <c r="Y1511" s="196"/>
      <c r="Z1511" s="178"/>
      <c r="AA1511" s="18"/>
      <c r="AB1511" s="18"/>
      <c r="AC1511" s="18"/>
      <c r="AD1511" s="18"/>
      <c r="AE1511" s="18"/>
      <c r="AF1511" s="18"/>
      <c r="AG1511" s="18"/>
      <c r="AH1511" s="18"/>
      <c r="AI1511" s="18"/>
      <c r="AJ1511" s="18"/>
    </row>
    <row r="1512" spans="13:36" ht="24.95" customHeight="1">
      <c r="M1512" s="195"/>
      <c r="N1512" s="949"/>
      <c r="U1512" s="18"/>
      <c r="V1512" s="18"/>
      <c r="W1512" s="18"/>
      <c r="X1512" s="196"/>
      <c r="Y1512" s="196"/>
      <c r="Z1512" s="178"/>
      <c r="AA1512" s="18"/>
      <c r="AB1512" s="18"/>
      <c r="AC1512" s="18"/>
      <c r="AD1512" s="18"/>
      <c r="AE1512" s="18"/>
      <c r="AF1512" s="18"/>
      <c r="AG1512" s="18"/>
      <c r="AH1512" s="18"/>
      <c r="AI1512" s="18"/>
      <c r="AJ1512" s="18"/>
    </row>
    <row r="1513" spans="13:36" ht="24.95" customHeight="1">
      <c r="M1513" s="195"/>
      <c r="N1513" s="949"/>
      <c r="U1513" s="18"/>
      <c r="V1513" s="18"/>
      <c r="W1513" s="18"/>
      <c r="X1513" s="196"/>
      <c r="Y1513" s="196"/>
      <c r="Z1513" s="178"/>
      <c r="AA1513" s="18"/>
      <c r="AB1513" s="18"/>
      <c r="AC1513" s="18"/>
      <c r="AD1513" s="18"/>
      <c r="AE1513" s="18"/>
      <c r="AF1513" s="18"/>
      <c r="AG1513" s="18"/>
      <c r="AH1513" s="18"/>
      <c r="AI1513" s="18"/>
      <c r="AJ1513" s="18"/>
    </row>
    <row r="1514" spans="13:36" ht="24.95" customHeight="1">
      <c r="M1514" s="195"/>
      <c r="N1514" s="949"/>
      <c r="U1514" s="18"/>
      <c r="V1514" s="18"/>
      <c r="W1514" s="18"/>
      <c r="X1514" s="196"/>
      <c r="Y1514" s="196"/>
      <c r="Z1514" s="178"/>
      <c r="AA1514" s="18"/>
      <c r="AB1514" s="18"/>
      <c r="AC1514" s="18"/>
      <c r="AD1514" s="18"/>
      <c r="AE1514" s="18"/>
      <c r="AF1514" s="18"/>
      <c r="AG1514" s="18"/>
      <c r="AH1514" s="18"/>
      <c r="AI1514" s="18"/>
      <c r="AJ1514" s="18"/>
    </row>
    <row r="1515" spans="13:36" ht="24.95" customHeight="1">
      <c r="M1515" s="195"/>
      <c r="N1515" s="949"/>
      <c r="U1515" s="18"/>
      <c r="V1515" s="18"/>
      <c r="W1515" s="18"/>
      <c r="X1515" s="196"/>
      <c r="Y1515" s="196"/>
      <c r="Z1515" s="178"/>
      <c r="AA1515" s="18"/>
      <c r="AB1515" s="18"/>
      <c r="AC1515" s="18"/>
      <c r="AD1515" s="18"/>
      <c r="AE1515" s="18"/>
      <c r="AF1515" s="18"/>
      <c r="AG1515" s="18"/>
      <c r="AH1515" s="18"/>
      <c r="AI1515" s="18"/>
      <c r="AJ1515" s="18"/>
    </row>
    <row r="1516" spans="13:36" ht="24.95" customHeight="1">
      <c r="M1516" s="195"/>
      <c r="N1516" s="949"/>
      <c r="U1516" s="18"/>
      <c r="V1516" s="18"/>
      <c r="W1516" s="18"/>
      <c r="X1516" s="196"/>
      <c r="Y1516" s="196"/>
      <c r="Z1516" s="178"/>
      <c r="AA1516" s="18"/>
      <c r="AB1516" s="18"/>
      <c r="AC1516" s="18"/>
      <c r="AD1516" s="18"/>
      <c r="AE1516" s="18"/>
      <c r="AF1516" s="18"/>
      <c r="AG1516" s="18"/>
      <c r="AH1516" s="18"/>
      <c r="AI1516" s="18"/>
      <c r="AJ1516" s="18"/>
    </row>
    <row r="1517" spans="13:36" ht="24.95" customHeight="1">
      <c r="M1517" s="195"/>
      <c r="N1517" s="949"/>
      <c r="U1517" s="18"/>
      <c r="V1517" s="18"/>
      <c r="W1517" s="18"/>
      <c r="X1517" s="196"/>
      <c r="Y1517" s="196"/>
      <c r="Z1517" s="178"/>
      <c r="AA1517" s="18"/>
      <c r="AB1517" s="18"/>
      <c r="AC1517" s="18"/>
      <c r="AD1517" s="18"/>
      <c r="AE1517" s="18"/>
      <c r="AF1517" s="18"/>
      <c r="AG1517" s="18"/>
      <c r="AH1517" s="18"/>
      <c r="AI1517" s="18"/>
      <c r="AJ1517" s="18"/>
    </row>
    <row r="1518" spans="13:36" ht="24.95" customHeight="1">
      <c r="M1518" s="195"/>
      <c r="N1518" s="949"/>
      <c r="U1518" s="18"/>
      <c r="V1518" s="18"/>
      <c r="W1518" s="18"/>
      <c r="X1518" s="196"/>
      <c r="Y1518" s="196"/>
      <c r="Z1518" s="178"/>
      <c r="AA1518" s="18"/>
      <c r="AB1518" s="18"/>
      <c r="AC1518" s="18"/>
      <c r="AD1518" s="18"/>
      <c r="AE1518" s="18"/>
      <c r="AF1518" s="18"/>
      <c r="AG1518" s="18"/>
      <c r="AH1518" s="18"/>
      <c r="AI1518" s="18"/>
      <c r="AJ1518" s="18"/>
    </row>
    <row r="1519" spans="13:36" ht="24.95" customHeight="1">
      <c r="M1519" s="195"/>
      <c r="N1519" s="949"/>
      <c r="U1519" s="18"/>
      <c r="V1519" s="18"/>
      <c r="W1519" s="18"/>
      <c r="X1519" s="196"/>
      <c r="Y1519" s="196"/>
      <c r="Z1519" s="178"/>
      <c r="AA1519" s="18"/>
      <c r="AB1519" s="18"/>
      <c r="AC1519" s="18"/>
      <c r="AD1519" s="18"/>
      <c r="AE1519" s="18"/>
      <c r="AF1519" s="18"/>
      <c r="AG1519" s="18"/>
      <c r="AH1519" s="18"/>
      <c r="AI1519" s="18"/>
      <c r="AJ1519" s="18"/>
    </row>
    <row r="1520" spans="13:36" ht="24.95" customHeight="1">
      <c r="M1520" s="195"/>
      <c r="N1520" s="949"/>
      <c r="U1520" s="18"/>
      <c r="V1520" s="18"/>
      <c r="W1520" s="18"/>
      <c r="X1520" s="196"/>
      <c r="Y1520" s="196"/>
      <c r="Z1520" s="178"/>
      <c r="AA1520" s="18"/>
      <c r="AB1520" s="18"/>
      <c r="AC1520" s="18"/>
      <c r="AD1520" s="18"/>
      <c r="AE1520" s="18"/>
      <c r="AF1520" s="18"/>
      <c r="AG1520" s="18"/>
      <c r="AH1520" s="18"/>
      <c r="AI1520" s="18"/>
      <c r="AJ1520" s="18"/>
    </row>
    <row r="1521" spans="13:36" ht="24.95" customHeight="1">
      <c r="M1521" s="195"/>
      <c r="N1521" s="949"/>
      <c r="U1521" s="18"/>
      <c r="V1521" s="18"/>
      <c r="W1521" s="18"/>
      <c r="X1521" s="196"/>
      <c r="Y1521" s="196"/>
      <c r="Z1521" s="178"/>
      <c r="AA1521" s="18"/>
      <c r="AB1521" s="18"/>
      <c r="AC1521" s="18"/>
      <c r="AD1521" s="18"/>
      <c r="AE1521" s="18"/>
      <c r="AF1521" s="18"/>
      <c r="AG1521" s="18"/>
      <c r="AH1521" s="18"/>
      <c r="AI1521" s="18"/>
      <c r="AJ1521" s="18"/>
    </row>
    <row r="1522" spans="13:36" ht="24.95" customHeight="1">
      <c r="M1522" s="195"/>
      <c r="N1522" s="949"/>
      <c r="U1522" s="18"/>
      <c r="V1522" s="18"/>
      <c r="W1522" s="18"/>
      <c r="X1522" s="196"/>
      <c r="Y1522" s="196"/>
      <c r="Z1522" s="178"/>
      <c r="AA1522" s="18"/>
      <c r="AB1522" s="18"/>
      <c r="AC1522" s="18"/>
      <c r="AD1522" s="18"/>
      <c r="AE1522" s="18"/>
      <c r="AF1522" s="18"/>
      <c r="AG1522" s="18"/>
      <c r="AH1522" s="18"/>
      <c r="AI1522" s="18"/>
      <c r="AJ1522" s="18"/>
    </row>
    <row r="1523" spans="13:36" ht="24.95" customHeight="1">
      <c r="M1523" s="195"/>
      <c r="N1523" s="949"/>
      <c r="U1523" s="18"/>
      <c r="V1523" s="18"/>
      <c r="W1523" s="18"/>
      <c r="X1523" s="196"/>
      <c r="Y1523" s="196"/>
      <c r="Z1523" s="178"/>
      <c r="AA1523" s="18"/>
      <c r="AB1523" s="18"/>
      <c r="AC1523" s="18"/>
      <c r="AD1523" s="18"/>
      <c r="AE1523" s="18"/>
      <c r="AF1523" s="18"/>
      <c r="AG1523" s="18"/>
      <c r="AH1523" s="18"/>
      <c r="AI1523" s="18"/>
      <c r="AJ1523" s="18"/>
    </row>
    <row r="1524" spans="13:36" ht="24.95" customHeight="1">
      <c r="M1524" s="195"/>
      <c r="N1524" s="949"/>
      <c r="U1524" s="18"/>
      <c r="V1524" s="18"/>
      <c r="W1524" s="18"/>
      <c r="X1524" s="196"/>
      <c r="Y1524" s="196"/>
      <c r="Z1524" s="178"/>
      <c r="AA1524" s="18"/>
      <c r="AB1524" s="18"/>
      <c r="AC1524" s="18"/>
      <c r="AD1524" s="18"/>
      <c r="AE1524" s="18"/>
      <c r="AF1524" s="18"/>
      <c r="AG1524" s="18"/>
      <c r="AH1524" s="18"/>
      <c r="AI1524" s="18"/>
      <c r="AJ1524" s="18"/>
    </row>
    <row r="1525" spans="13:36" ht="24.95" customHeight="1">
      <c r="M1525" s="195"/>
      <c r="N1525" s="949"/>
      <c r="U1525" s="18"/>
      <c r="V1525" s="18"/>
      <c r="W1525" s="18"/>
      <c r="X1525" s="196"/>
      <c r="Y1525" s="196"/>
      <c r="Z1525" s="178"/>
      <c r="AA1525" s="18"/>
      <c r="AB1525" s="18"/>
      <c r="AC1525" s="18"/>
      <c r="AD1525" s="18"/>
      <c r="AE1525" s="18"/>
      <c r="AF1525" s="18"/>
      <c r="AG1525" s="18"/>
      <c r="AH1525" s="18"/>
      <c r="AI1525" s="18"/>
      <c r="AJ1525" s="18"/>
    </row>
    <row r="1526" spans="13:36" ht="24.95" customHeight="1">
      <c r="M1526" s="195"/>
      <c r="N1526" s="949"/>
      <c r="U1526" s="18"/>
      <c r="V1526" s="18"/>
      <c r="W1526" s="18"/>
      <c r="X1526" s="196"/>
      <c r="Y1526" s="196"/>
      <c r="Z1526" s="178"/>
      <c r="AA1526" s="18"/>
      <c r="AB1526" s="18"/>
      <c r="AC1526" s="18"/>
      <c r="AD1526" s="18"/>
      <c r="AE1526" s="18"/>
      <c r="AF1526" s="18"/>
      <c r="AG1526" s="18"/>
      <c r="AH1526" s="18"/>
      <c r="AI1526" s="18"/>
      <c r="AJ1526" s="18"/>
    </row>
    <row r="1527" spans="13:36" ht="24.95" customHeight="1">
      <c r="M1527" s="195"/>
      <c r="N1527" s="949"/>
      <c r="U1527" s="18"/>
      <c r="V1527" s="18"/>
      <c r="W1527" s="18"/>
      <c r="X1527" s="196"/>
      <c r="Y1527" s="196"/>
      <c r="Z1527" s="178"/>
      <c r="AA1527" s="18"/>
      <c r="AB1527" s="18"/>
      <c r="AC1527" s="18"/>
      <c r="AD1527" s="18"/>
      <c r="AE1527" s="18"/>
      <c r="AF1527" s="18"/>
      <c r="AG1527" s="18"/>
      <c r="AH1527" s="18"/>
      <c r="AI1527" s="18"/>
      <c r="AJ1527" s="18"/>
    </row>
    <row r="1528" spans="13:36" ht="24.95" customHeight="1">
      <c r="M1528" s="195"/>
      <c r="N1528" s="949"/>
      <c r="U1528" s="18"/>
      <c r="V1528" s="18"/>
      <c r="W1528" s="18"/>
      <c r="X1528" s="196"/>
      <c r="Y1528" s="196"/>
      <c r="Z1528" s="178"/>
      <c r="AA1528" s="18"/>
      <c r="AB1528" s="18"/>
      <c r="AC1528" s="18"/>
      <c r="AD1528" s="18"/>
      <c r="AE1528" s="18"/>
      <c r="AF1528" s="18"/>
      <c r="AG1528" s="18"/>
      <c r="AH1528" s="18"/>
      <c r="AI1528" s="18"/>
      <c r="AJ1528" s="18"/>
    </row>
    <row r="1529" spans="13:36" ht="24.95" customHeight="1">
      <c r="M1529" s="195"/>
      <c r="N1529" s="949"/>
      <c r="U1529" s="18"/>
      <c r="V1529" s="18"/>
      <c r="W1529" s="18"/>
      <c r="X1529" s="196"/>
      <c r="Y1529" s="196"/>
      <c r="Z1529" s="178"/>
      <c r="AA1529" s="18"/>
      <c r="AB1529" s="18"/>
      <c r="AC1529" s="18"/>
      <c r="AD1529" s="18"/>
      <c r="AE1529" s="18"/>
      <c r="AF1529" s="18"/>
      <c r="AG1529" s="18"/>
      <c r="AH1529" s="18"/>
      <c r="AI1529" s="18"/>
      <c r="AJ1529" s="18"/>
    </row>
    <row r="1530" spans="13:36" ht="24.95" customHeight="1">
      <c r="M1530" s="195"/>
      <c r="N1530" s="949"/>
      <c r="U1530" s="18"/>
      <c r="V1530" s="18"/>
      <c r="W1530" s="18"/>
      <c r="X1530" s="196"/>
      <c r="Y1530" s="196"/>
      <c r="Z1530" s="178"/>
      <c r="AA1530" s="18"/>
      <c r="AB1530" s="18"/>
      <c r="AC1530" s="18"/>
      <c r="AD1530" s="18"/>
      <c r="AE1530" s="18"/>
      <c r="AF1530" s="18"/>
      <c r="AG1530" s="18"/>
      <c r="AH1530" s="18"/>
      <c r="AI1530" s="18"/>
      <c r="AJ1530" s="18"/>
    </row>
    <row r="1531" spans="13:36" ht="24.95" customHeight="1">
      <c r="M1531" s="195"/>
      <c r="N1531" s="949"/>
      <c r="U1531" s="18"/>
      <c r="V1531" s="18"/>
      <c r="W1531" s="18"/>
      <c r="X1531" s="196"/>
      <c r="Y1531" s="196"/>
      <c r="Z1531" s="178"/>
      <c r="AA1531" s="18"/>
      <c r="AB1531" s="18"/>
      <c r="AC1531" s="18"/>
      <c r="AD1531" s="18"/>
      <c r="AE1531" s="18"/>
      <c r="AF1531" s="18"/>
      <c r="AG1531" s="18"/>
      <c r="AH1531" s="18"/>
      <c r="AI1531" s="18"/>
      <c r="AJ1531" s="18"/>
    </row>
    <row r="1532" spans="13:36" ht="24.95" customHeight="1">
      <c r="M1532" s="195"/>
      <c r="N1532" s="949"/>
      <c r="U1532" s="18"/>
      <c r="V1532" s="18"/>
      <c r="W1532" s="18"/>
      <c r="X1532" s="196"/>
      <c r="Y1532" s="196"/>
      <c r="Z1532" s="178"/>
      <c r="AA1532" s="18"/>
      <c r="AB1532" s="18"/>
      <c r="AC1532" s="18"/>
      <c r="AD1532" s="18"/>
      <c r="AE1532" s="18"/>
      <c r="AF1532" s="18"/>
      <c r="AG1532" s="18"/>
      <c r="AH1532" s="18"/>
      <c r="AI1532" s="18"/>
      <c r="AJ1532" s="18"/>
    </row>
    <row r="1533" spans="13:36" ht="24.95" customHeight="1">
      <c r="M1533" s="195"/>
      <c r="N1533" s="949"/>
      <c r="U1533" s="18"/>
      <c r="V1533" s="18"/>
      <c r="W1533" s="18"/>
      <c r="X1533" s="196"/>
      <c r="Y1533" s="196"/>
      <c r="Z1533" s="178"/>
      <c r="AA1533" s="18"/>
      <c r="AB1533" s="18"/>
      <c r="AC1533" s="18"/>
      <c r="AD1533" s="18"/>
      <c r="AE1533" s="18"/>
      <c r="AF1533" s="18"/>
      <c r="AG1533" s="18"/>
      <c r="AH1533" s="18"/>
      <c r="AI1533" s="18"/>
      <c r="AJ1533" s="18"/>
    </row>
    <row r="1534" spans="13:36" ht="24.95" customHeight="1">
      <c r="M1534" s="195"/>
      <c r="N1534" s="949"/>
      <c r="U1534" s="18"/>
      <c r="V1534" s="18"/>
      <c r="W1534" s="18"/>
      <c r="X1534" s="196"/>
      <c r="Y1534" s="196"/>
      <c r="Z1534" s="178"/>
      <c r="AA1534" s="18"/>
      <c r="AB1534" s="18"/>
      <c r="AC1534" s="18"/>
      <c r="AD1534" s="18"/>
      <c r="AE1534" s="18"/>
      <c r="AF1534" s="18"/>
      <c r="AG1534" s="18"/>
      <c r="AH1534" s="18"/>
      <c r="AI1534" s="18"/>
      <c r="AJ1534" s="18"/>
    </row>
    <row r="1535" spans="13:36" ht="24.95" customHeight="1">
      <c r="M1535" s="195"/>
      <c r="N1535" s="949"/>
      <c r="U1535" s="18"/>
      <c r="V1535" s="18"/>
      <c r="W1535" s="18"/>
      <c r="X1535" s="196"/>
      <c r="Y1535" s="196"/>
      <c r="Z1535" s="178"/>
      <c r="AA1535" s="18"/>
      <c r="AB1535" s="18"/>
      <c r="AC1535" s="18"/>
      <c r="AD1535" s="18"/>
      <c r="AE1535" s="18"/>
      <c r="AF1535" s="18"/>
      <c r="AG1535" s="18"/>
      <c r="AH1535" s="18"/>
      <c r="AI1535" s="18"/>
      <c r="AJ1535" s="18"/>
    </row>
    <row r="1536" spans="13:36" ht="24.95" customHeight="1">
      <c r="M1536" s="195"/>
      <c r="N1536" s="949"/>
      <c r="U1536" s="18"/>
      <c r="V1536" s="18"/>
      <c r="W1536" s="18"/>
      <c r="X1536" s="196"/>
      <c r="Y1536" s="196"/>
      <c r="Z1536" s="178"/>
      <c r="AA1536" s="18"/>
      <c r="AB1536" s="18"/>
      <c r="AC1536" s="18"/>
      <c r="AD1536" s="18"/>
      <c r="AE1536" s="18"/>
      <c r="AF1536" s="18"/>
      <c r="AG1536" s="18"/>
      <c r="AH1536" s="18"/>
      <c r="AI1536" s="18"/>
      <c r="AJ1536" s="18"/>
    </row>
    <row r="1537" spans="13:36" ht="24.95" customHeight="1">
      <c r="M1537" s="195"/>
      <c r="N1537" s="949"/>
      <c r="U1537" s="18"/>
      <c r="V1537" s="18"/>
      <c r="W1537" s="18"/>
      <c r="X1537" s="196"/>
      <c r="Y1537" s="196"/>
      <c r="Z1537" s="178"/>
      <c r="AA1537" s="18"/>
      <c r="AB1537" s="18"/>
      <c r="AC1537" s="18"/>
      <c r="AD1537" s="18"/>
      <c r="AE1537" s="18"/>
      <c r="AF1537" s="18"/>
      <c r="AG1537" s="18"/>
      <c r="AH1537" s="18"/>
      <c r="AI1537" s="18"/>
      <c r="AJ1537" s="18"/>
    </row>
    <row r="1538" spans="13:36" ht="24.95" customHeight="1">
      <c r="M1538" s="195"/>
      <c r="N1538" s="949"/>
      <c r="U1538" s="18"/>
      <c r="V1538" s="18"/>
      <c r="W1538" s="18"/>
      <c r="X1538" s="196"/>
      <c r="Y1538" s="196"/>
      <c r="Z1538" s="178"/>
      <c r="AA1538" s="18"/>
      <c r="AB1538" s="18"/>
      <c r="AC1538" s="18"/>
      <c r="AD1538" s="18"/>
      <c r="AE1538" s="18"/>
      <c r="AF1538" s="18"/>
      <c r="AG1538" s="18"/>
      <c r="AH1538" s="18"/>
      <c r="AI1538" s="18"/>
      <c r="AJ1538" s="18"/>
    </row>
    <row r="1539" spans="13:36" ht="24.95" customHeight="1">
      <c r="M1539" s="195"/>
      <c r="N1539" s="949"/>
      <c r="U1539" s="18"/>
      <c r="V1539" s="18"/>
      <c r="W1539" s="18"/>
      <c r="X1539" s="196"/>
      <c r="Y1539" s="196"/>
      <c r="Z1539" s="178"/>
      <c r="AA1539" s="18"/>
      <c r="AB1539" s="18"/>
      <c r="AC1539" s="18"/>
      <c r="AD1539" s="18"/>
      <c r="AE1539" s="18"/>
      <c r="AF1539" s="18"/>
      <c r="AG1539" s="18"/>
      <c r="AH1539" s="18"/>
      <c r="AI1539" s="18"/>
      <c r="AJ1539" s="18"/>
    </row>
    <row r="1540" spans="13:36" ht="24.95" customHeight="1">
      <c r="M1540" s="195"/>
      <c r="N1540" s="949"/>
      <c r="U1540" s="18"/>
      <c r="V1540" s="18"/>
      <c r="W1540" s="18"/>
      <c r="X1540" s="196"/>
      <c r="Y1540" s="196"/>
      <c r="Z1540" s="178"/>
      <c r="AA1540" s="18"/>
      <c r="AB1540" s="18"/>
      <c r="AC1540" s="18"/>
      <c r="AD1540" s="18"/>
      <c r="AE1540" s="18"/>
      <c r="AF1540" s="18"/>
      <c r="AG1540" s="18"/>
      <c r="AH1540" s="18"/>
      <c r="AI1540" s="18"/>
      <c r="AJ1540" s="18"/>
    </row>
    <row r="1541" spans="13:36" ht="24.95" customHeight="1">
      <c r="M1541" s="195"/>
      <c r="N1541" s="949"/>
      <c r="U1541" s="18"/>
      <c r="V1541" s="18"/>
      <c r="W1541" s="18"/>
      <c r="X1541" s="196"/>
      <c r="Y1541" s="196"/>
      <c r="Z1541" s="178"/>
      <c r="AA1541" s="18"/>
      <c r="AB1541" s="18"/>
      <c r="AC1541" s="18"/>
      <c r="AD1541" s="18"/>
      <c r="AE1541" s="18"/>
      <c r="AF1541" s="18"/>
      <c r="AG1541" s="18"/>
      <c r="AH1541" s="18"/>
      <c r="AI1541" s="18"/>
      <c r="AJ1541" s="18"/>
    </row>
    <row r="1542" spans="13:36" ht="24.95" customHeight="1">
      <c r="M1542" s="195"/>
      <c r="N1542" s="949"/>
      <c r="U1542" s="18"/>
      <c r="V1542" s="18"/>
      <c r="W1542" s="18"/>
      <c r="X1542" s="196"/>
      <c r="Y1542" s="196"/>
      <c r="Z1542" s="178"/>
      <c r="AA1542" s="18"/>
      <c r="AB1542" s="18"/>
      <c r="AC1542" s="18"/>
      <c r="AD1542" s="18"/>
      <c r="AE1542" s="18"/>
      <c r="AF1542" s="18"/>
      <c r="AG1542" s="18"/>
      <c r="AH1542" s="18"/>
      <c r="AI1542" s="18"/>
      <c r="AJ1542" s="18"/>
    </row>
    <row r="1543" spans="13:36" ht="24.95" customHeight="1">
      <c r="M1543" s="195"/>
      <c r="N1543" s="949"/>
      <c r="U1543" s="18"/>
      <c r="V1543" s="18"/>
      <c r="W1543" s="18"/>
      <c r="X1543" s="196"/>
      <c r="Y1543" s="196"/>
      <c r="Z1543" s="178"/>
      <c r="AA1543" s="18"/>
      <c r="AB1543" s="18"/>
      <c r="AC1543" s="18"/>
      <c r="AD1543" s="18"/>
      <c r="AE1543" s="18"/>
      <c r="AF1543" s="18"/>
      <c r="AG1543" s="18"/>
      <c r="AH1543" s="18"/>
      <c r="AI1543" s="18"/>
      <c r="AJ1543" s="18"/>
    </row>
    <row r="1544" spans="13:36" ht="24.95" customHeight="1">
      <c r="M1544" s="195"/>
      <c r="N1544" s="949"/>
      <c r="U1544" s="18"/>
      <c r="V1544" s="18"/>
      <c r="W1544" s="18"/>
      <c r="X1544" s="196"/>
      <c r="Y1544" s="196"/>
      <c r="Z1544" s="178"/>
      <c r="AA1544" s="18"/>
      <c r="AB1544" s="18"/>
      <c r="AC1544" s="18"/>
      <c r="AD1544" s="18"/>
      <c r="AE1544" s="18"/>
      <c r="AF1544" s="18"/>
      <c r="AG1544" s="18"/>
      <c r="AH1544" s="18"/>
      <c r="AI1544" s="18"/>
      <c r="AJ1544" s="18"/>
    </row>
    <row r="1545" spans="13:36" ht="24.95" customHeight="1">
      <c r="M1545" s="195"/>
      <c r="N1545" s="949"/>
      <c r="U1545" s="18"/>
      <c r="V1545" s="18"/>
      <c r="W1545" s="18"/>
      <c r="X1545" s="196"/>
      <c r="Y1545" s="196"/>
      <c r="Z1545" s="178"/>
      <c r="AA1545" s="18"/>
      <c r="AB1545" s="18"/>
      <c r="AC1545" s="18"/>
      <c r="AD1545" s="18"/>
      <c r="AE1545" s="18"/>
      <c r="AF1545" s="18"/>
      <c r="AG1545" s="18"/>
      <c r="AH1545" s="18"/>
      <c r="AI1545" s="18"/>
      <c r="AJ1545" s="18"/>
    </row>
    <row r="1546" spans="13:36" ht="24.95" customHeight="1">
      <c r="M1546" s="195"/>
      <c r="N1546" s="949"/>
      <c r="U1546" s="18"/>
      <c r="V1546" s="18"/>
      <c r="W1546" s="18"/>
      <c r="X1546" s="196"/>
      <c r="Y1546" s="196"/>
      <c r="Z1546" s="178"/>
      <c r="AA1546" s="18"/>
      <c r="AB1546" s="18"/>
      <c r="AC1546" s="18"/>
      <c r="AD1546" s="18"/>
      <c r="AE1546" s="18"/>
      <c r="AF1546" s="18"/>
      <c r="AG1546" s="18"/>
      <c r="AH1546" s="18"/>
      <c r="AI1546" s="18"/>
      <c r="AJ1546" s="18"/>
    </row>
    <row r="1547" spans="13:36" ht="24.95" customHeight="1">
      <c r="M1547" s="195"/>
      <c r="N1547" s="949"/>
      <c r="U1547" s="18"/>
      <c r="V1547" s="18"/>
      <c r="W1547" s="18"/>
      <c r="X1547" s="196"/>
      <c r="Y1547" s="196"/>
      <c r="Z1547" s="178"/>
      <c r="AA1547" s="18"/>
      <c r="AB1547" s="18"/>
      <c r="AC1547" s="18"/>
      <c r="AD1547" s="18"/>
      <c r="AE1547" s="18"/>
      <c r="AF1547" s="18"/>
      <c r="AG1547" s="18"/>
      <c r="AH1547" s="18"/>
      <c r="AI1547" s="18"/>
      <c r="AJ1547" s="18"/>
    </row>
    <row r="1548" spans="13:36" ht="24.95" customHeight="1">
      <c r="M1548" s="195"/>
      <c r="N1548" s="949"/>
      <c r="U1548" s="18"/>
      <c r="V1548" s="18"/>
      <c r="W1548" s="18"/>
      <c r="X1548" s="196"/>
      <c r="Y1548" s="196"/>
      <c r="Z1548" s="178"/>
      <c r="AA1548" s="18"/>
      <c r="AB1548" s="18"/>
      <c r="AC1548" s="18"/>
      <c r="AD1548" s="18"/>
      <c r="AE1548" s="18"/>
      <c r="AF1548" s="18"/>
      <c r="AG1548" s="18"/>
      <c r="AH1548" s="18"/>
      <c r="AI1548" s="18"/>
      <c r="AJ1548" s="18"/>
    </row>
    <row r="1549" spans="13:36" ht="24.95" customHeight="1">
      <c r="M1549" s="195"/>
      <c r="N1549" s="949"/>
      <c r="U1549" s="18"/>
      <c r="V1549" s="18"/>
      <c r="W1549" s="18"/>
      <c r="X1549" s="196"/>
      <c r="Y1549" s="196"/>
      <c r="Z1549" s="178"/>
      <c r="AA1549" s="18"/>
      <c r="AB1549" s="18"/>
      <c r="AC1549" s="18"/>
      <c r="AD1549" s="18"/>
      <c r="AE1549" s="18"/>
      <c r="AF1549" s="18"/>
      <c r="AG1549" s="18"/>
      <c r="AH1549" s="18"/>
      <c r="AI1549" s="18"/>
      <c r="AJ1549" s="18"/>
    </row>
    <row r="1550" spans="13:36" ht="24.95" customHeight="1">
      <c r="M1550" s="195"/>
      <c r="N1550" s="949"/>
      <c r="U1550" s="18"/>
      <c r="V1550" s="18"/>
      <c r="W1550" s="18"/>
      <c r="X1550" s="196"/>
      <c r="Y1550" s="196"/>
      <c r="Z1550" s="178"/>
      <c r="AA1550" s="18"/>
      <c r="AB1550" s="18"/>
      <c r="AC1550" s="18"/>
      <c r="AD1550" s="18"/>
      <c r="AE1550" s="18"/>
      <c r="AF1550" s="18"/>
      <c r="AG1550" s="18"/>
      <c r="AH1550" s="18"/>
      <c r="AI1550" s="18"/>
      <c r="AJ1550" s="18"/>
    </row>
    <row r="1551" spans="13:36" ht="24.95" customHeight="1">
      <c r="M1551" s="195"/>
      <c r="N1551" s="949"/>
      <c r="U1551" s="18"/>
      <c r="V1551" s="18"/>
      <c r="W1551" s="18"/>
      <c r="X1551" s="196"/>
      <c r="Y1551" s="196"/>
      <c r="Z1551" s="178"/>
      <c r="AA1551" s="18"/>
      <c r="AB1551" s="18"/>
      <c r="AC1551" s="18"/>
      <c r="AD1551" s="18"/>
      <c r="AE1551" s="18"/>
      <c r="AF1551" s="18"/>
      <c r="AG1551" s="18"/>
      <c r="AH1551" s="18"/>
      <c r="AI1551" s="18"/>
      <c r="AJ1551" s="18"/>
    </row>
    <row r="1552" spans="13:36" ht="24.95" customHeight="1">
      <c r="M1552" s="195"/>
      <c r="N1552" s="949"/>
      <c r="U1552" s="18"/>
      <c r="V1552" s="18"/>
      <c r="W1552" s="18"/>
      <c r="X1552" s="196"/>
      <c r="Y1552" s="196"/>
      <c r="Z1552" s="178"/>
      <c r="AA1552" s="18"/>
      <c r="AB1552" s="18"/>
      <c r="AC1552" s="18"/>
      <c r="AD1552" s="18"/>
      <c r="AE1552" s="18"/>
      <c r="AF1552" s="18"/>
      <c r="AG1552" s="18"/>
      <c r="AH1552" s="18"/>
      <c r="AI1552" s="18"/>
      <c r="AJ1552" s="18"/>
    </row>
    <row r="1553" spans="13:36" ht="24.95" customHeight="1">
      <c r="M1553" s="195"/>
      <c r="N1553" s="949"/>
      <c r="U1553" s="18"/>
      <c r="V1553" s="18"/>
      <c r="W1553" s="18"/>
      <c r="X1553" s="196"/>
      <c r="Y1553" s="196"/>
      <c r="Z1553" s="178"/>
      <c r="AA1553" s="18"/>
      <c r="AB1553" s="18"/>
      <c r="AC1553" s="18"/>
      <c r="AD1553" s="18"/>
      <c r="AE1553" s="18"/>
      <c r="AF1553" s="18"/>
      <c r="AG1553" s="18"/>
      <c r="AH1553" s="18"/>
      <c r="AI1553" s="18"/>
      <c r="AJ1553" s="18"/>
    </row>
    <row r="1554" spans="13:36" ht="24.95" customHeight="1">
      <c r="M1554" s="195"/>
      <c r="N1554" s="949"/>
      <c r="U1554" s="18"/>
      <c r="V1554" s="18"/>
      <c r="W1554" s="18"/>
      <c r="X1554" s="196"/>
      <c r="Y1554" s="196"/>
      <c r="Z1554" s="178"/>
      <c r="AA1554" s="18"/>
      <c r="AB1554" s="18"/>
      <c r="AC1554" s="18"/>
      <c r="AD1554" s="18"/>
      <c r="AE1554" s="18"/>
      <c r="AF1554" s="18"/>
      <c r="AG1554" s="18"/>
      <c r="AH1554" s="18"/>
      <c r="AI1554" s="18"/>
      <c r="AJ1554" s="18"/>
    </row>
    <row r="1555" spans="13:36" ht="24.95" customHeight="1">
      <c r="M1555" s="195"/>
      <c r="N1555" s="949"/>
      <c r="U1555" s="18"/>
      <c r="V1555" s="18"/>
      <c r="W1555" s="18"/>
      <c r="X1555" s="196"/>
      <c r="Y1555" s="196"/>
      <c r="Z1555" s="178"/>
      <c r="AA1555" s="18"/>
      <c r="AB1555" s="18"/>
      <c r="AC1555" s="18"/>
      <c r="AD1555" s="18"/>
      <c r="AE1555" s="18"/>
      <c r="AF1555" s="18"/>
      <c r="AG1555" s="18"/>
      <c r="AH1555" s="18"/>
      <c r="AI1555" s="18"/>
      <c r="AJ1555" s="18"/>
    </row>
    <row r="1556" spans="13:36" ht="24.95" customHeight="1">
      <c r="M1556" s="195"/>
      <c r="N1556" s="949"/>
      <c r="U1556" s="18"/>
      <c r="V1556" s="18"/>
      <c r="W1556" s="18"/>
      <c r="X1556" s="196"/>
      <c r="Y1556" s="196"/>
      <c r="Z1556" s="178"/>
      <c r="AA1556" s="18"/>
      <c r="AB1556" s="18"/>
      <c r="AC1556" s="18"/>
      <c r="AD1556" s="18"/>
      <c r="AE1556" s="18"/>
      <c r="AF1556" s="18"/>
      <c r="AG1556" s="18"/>
      <c r="AH1556" s="18"/>
      <c r="AI1556" s="18"/>
      <c r="AJ1556" s="18"/>
    </row>
    <row r="1557" spans="13:36" ht="24.95" customHeight="1">
      <c r="M1557" s="195"/>
      <c r="N1557" s="949"/>
      <c r="U1557" s="18"/>
      <c r="V1557" s="18"/>
      <c r="W1557" s="18"/>
      <c r="X1557" s="196"/>
      <c r="Y1557" s="196"/>
      <c r="Z1557" s="178"/>
      <c r="AA1557" s="18"/>
      <c r="AB1557" s="18"/>
      <c r="AC1557" s="18"/>
      <c r="AD1557" s="18"/>
      <c r="AE1557" s="18"/>
      <c r="AF1557" s="18"/>
      <c r="AG1557" s="18"/>
      <c r="AH1557" s="18"/>
      <c r="AI1557" s="18"/>
      <c r="AJ1557" s="18"/>
    </row>
    <row r="1558" spans="13:36" ht="24.95" customHeight="1">
      <c r="M1558" s="195"/>
      <c r="N1558" s="949"/>
      <c r="U1558" s="18"/>
      <c r="V1558" s="18"/>
      <c r="W1558" s="18"/>
      <c r="X1558" s="196"/>
      <c r="Y1558" s="196"/>
      <c r="Z1558" s="178"/>
      <c r="AA1558" s="18"/>
      <c r="AB1558" s="18"/>
      <c r="AC1558" s="18"/>
      <c r="AD1558" s="18"/>
      <c r="AE1558" s="18"/>
      <c r="AF1558" s="18"/>
      <c r="AG1558" s="18"/>
      <c r="AH1558" s="18"/>
      <c r="AI1558" s="18"/>
      <c r="AJ1558" s="18"/>
    </row>
    <row r="1559" spans="13:36" ht="24.95" customHeight="1">
      <c r="M1559" s="195"/>
      <c r="N1559" s="949"/>
      <c r="U1559" s="18"/>
      <c r="V1559" s="18"/>
      <c r="W1559" s="18"/>
      <c r="X1559" s="196"/>
      <c r="Y1559" s="196"/>
      <c r="Z1559" s="178"/>
      <c r="AA1559" s="18"/>
      <c r="AB1559" s="18"/>
      <c r="AC1559" s="18"/>
      <c r="AD1559" s="18"/>
      <c r="AE1559" s="18"/>
      <c r="AF1559" s="18"/>
      <c r="AG1559" s="18"/>
      <c r="AH1559" s="18"/>
      <c r="AI1559" s="18"/>
      <c r="AJ1559" s="18"/>
    </row>
    <row r="1560" spans="13:36" ht="24.95" customHeight="1">
      <c r="M1560" s="195"/>
      <c r="N1560" s="949"/>
      <c r="U1560" s="18"/>
      <c r="V1560" s="18"/>
      <c r="W1560" s="18"/>
      <c r="X1560" s="196"/>
      <c r="Y1560" s="196"/>
      <c r="Z1560" s="178"/>
      <c r="AA1560" s="18"/>
      <c r="AB1560" s="18"/>
      <c r="AC1560" s="18"/>
      <c r="AD1560" s="18"/>
      <c r="AE1560" s="18"/>
      <c r="AF1560" s="18"/>
      <c r="AG1560" s="18"/>
      <c r="AH1560" s="18"/>
      <c r="AI1560" s="18"/>
      <c r="AJ1560" s="18"/>
    </row>
    <row r="1561" spans="13:36" ht="24.95" customHeight="1">
      <c r="M1561" s="195"/>
      <c r="N1561" s="949"/>
      <c r="U1561" s="18"/>
      <c r="V1561" s="18"/>
      <c r="W1561" s="18"/>
      <c r="X1561" s="196"/>
      <c r="Y1561" s="196"/>
      <c r="Z1561" s="178"/>
      <c r="AA1561" s="18"/>
      <c r="AB1561" s="18"/>
      <c r="AC1561" s="18"/>
      <c r="AD1561" s="18"/>
      <c r="AE1561" s="18"/>
      <c r="AF1561" s="18"/>
      <c r="AG1561" s="18"/>
      <c r="AH1561" s="18"/>
      <c r="AI1561" s="18"/>
      <c r="AJ1561" s="18"/>
    </row>
    <row r="1562" spans="13:36" ht="24.95" customHeight="1">
      <c r="M1562" s="195"/>
      <c r="N1562" s="949"/>
      <c r="U1562" s="18"/>
      <c r="V1562" s="18"/>
      <c r="W1562" s="18"/>
      <c r="X1562" s="196"/>
      <c r="Y1562" s="196"/>
      <c r="Z1562" s="178"/>
      <c r="AA1562" s="18"/>
      <c r="AB1562" s="18"/>
      <c r="AC1562" s="18"/>
      <c r="AD1562" s="18"/>
      <c r="AE1562" s="18"/>
      <c r="AF1562" s="18"/>
      <c r="AG1562" s="18"/>
      <c r="AH1562" s="18"/>
      <c r="AI1562" s="18"/>
      <c r="AJ1562" s="18"/>
    </row>
    <row r="1563" spans="13:36" ht="24.95" customHeight="1">
      <c r="M1563" s="195"/>
      <c r="N1563" s="949"/>
      <c r="U1563" s="18"/>
      <c r="V1563" s="18"/>
      <c r="W1563" s="18"/>
      <c r="X1563" s="196"/>
      <c r="Y1563" s="196"/>
      <c r="Z1563" s="178"/>
      <c r="AA1563" s="18"/>
      <c r="AB1563" s="18"/>
      <c r="AC1563" s="18"/>
      <c r="AD1563" s="18"/>
      <c r="AE1563" s="18"/>
      <c r="AF1563" s="18"/>
      <c r="AG1563" s="18"/>
      <c r="AH1563" s="18"/>
      <c r="AI1563" s="18"/>
      <c r="AJ1563" s="18"/>
    </row>
    <row r="1564" spans="13:36" ht="24.95" customHeight="1">
      <c r="M1564" s="195"/>
      <c r="N1564" s="949"/>
      <c r="U1564" s="18"/>
      <c r="V1564" s="18"/>
      <c r="W1564" s="18"/>
      <c r="X1564" s="196"/>
      <c r="Y1564" s="196"/>
      <c r="Z1564" s="178"/>
      <c r="AA1564" s="18"/>
      <c r="AB1564" s="18"/>
      <c r="AC1564" s="18"/>
      <c r="AD1564" s="18"/>
      <c r="AE1564" s="18"/>
      <c r="AF1564" s="18"/>
      <c r="AG1564" s="18"/>
      <c r="AH1564" s="18"/>
      <c r="AI1564" s="18"/>
      <c r="AJ1564" s="18"/>
    </row>
    <row r="1565" spans="13:36" ht="24.95" customHeight="1">
      <c r="M1565" s="195"/>
      <c r="N1565" s="949"/>
      <c r="U1565" s="18"/>
      <c r="V1565" s="18"/>
      <c r="W1565" s="18"/>
      <c r="X1565" s="196"/>
      <c r="Y1565" s="196"/>
      <c r="Z1565" s="178"/>
      <c r="AA1565" s="18"/>
      <c r="AB1565" s="18"/>
      <c r="AC1565" s="18"/>
      <c r="AD1565" s="18"/>
      <c r="AE1565" s="18"/>
      <c r="AF1565" s="18"/>
      <c r="AG1565" s="18"/>
      <c r="AH1565" s="18"/>
      <c r="AI1565" s="18"/>
      <c r="AJ1565" s="18"/>
    </row>
    <row r="1566" spans="13:36" ht="24.95" customHeight="1">
      <c r="M1566" s="195"/>
      <c r="N1566" s="949"/>
      <c r="U1566" s="18"/>
      <c r="V1566" s="18"/>
      <c r="W1566" s="18"/>
      <c r="X1566" s="196"/>
      <c r="Y1566" s="196"/>
      <c r="Z1566" s="178"/>
      <c r="AA1566" s="18"/>
      <c r="AB1566" s="18"/>
      <c r="AC1566" s="18"/>
      <c r="AD1566" s="18"/>
      <c r="AE1566" s="18"/>
      <c r="AF1566" s="18"/>
      <c r="AG1566" s="18"/>
      <c r="AH1566" s="18"/>
      <c r="AI1566" s="18"/>
      <c r="AJ1566" s="18"/>
    </row>
    <row r="1567" spans="13:36" ht="24.95" customHeight="1">
      <c r="M1567" s="195"/>
      <c r="N1567" s="949"/>
      <c r="U1567" s="18"/>
      <c r="V1567" s="18"/>
      <c r="W1567" s="18"/>
      <c r="X1567" s="196"/>
      <c r="Y1567" s="196"/>
      <c r="Z1567" s="178"/>
      <c r="AA1567" s="18"/>
      <c r="AB1567" s="18"/>
      <c r="AC1567" s="18"/>
      <c r="AD1567" s="18"/>
      <c r="AE1567" s="18"/>
      <c r="AF1567" s="18"/>
      <c r="AG1567" s="18"/>
      <c r="AH1567" s="18"/>
      <c r="AI1567" s="18"/>
      <c r="AJ1567" s="18"/>
    </row>
    <row r="1568" spans="13:36" ht="24.95" customHeight="1">
      <c r="M1568" s="195"/>
      <c r="N1568" s="949"/>
      <c r="U1568" s="18"/>
      <c r="V1568" s="18"/>
      <c r="W1568" s="18"/>
      <c r="X1568" s="196"/>
      <c r="Y1568" s="196"/>
      <c r="Z1568" s="178"/>
      <c r="AA1568" s="18"/>
      <c r="AB1568" s="18"/>
      <c r="AC1568" s="18"/>
      <c r="AD1568" s="18"/>
      <c r="AE1568" s="18"/>
      <c r="AF1568" s="18"/>
      <c r="AG1568" s="18"/>
      <c r="AH1568" s="18"/>
      <c r="AI1568" s="18"/>
      <c r="AJ1568" s="18"/>
    </row>
    <row r="1569" spans="13:36" ht="24.95" customHeight="1">
      <c r="M1569" s="195"/>
      <c r="N1569" s="949"/>
      <c r="U1569" s="18"/>
      <c r="V1569" s="18"/>
      <c r="W1569" s="18"/>
      <c r="X1569" s="196"/>
      <c r="Y1569" s="196"/>
      <c r="Z1569" s="178"/>
      <c r="AA1569" s="18"/>
      <c r="AB1569" s="18"/>
      <c r="AC1569" s="18"/>
      <c r="AD1569" s="18"/>
      <c r="AE1569" s="18"/>
      <c r="AF1569" s="18"/>
      <c r="AG1569" s="18"/>
      <c r="AH1569" s="18"/>
      <c r="AI1569" s="18"/>
      <c r="AJ1569" s="18"/>
    </row>
    <row r="1570" spans="13:36" ht="24.95" customHeight="1">
      <c r="M1570" s="195"/>
      <c r="N1570" s="949"/>
      <c r="U1570" s="18"/>
      <c r="V1570" s="18"/>
      <c r="W1570" s="18"/>
      <c r="X1570" s="196"/>
      <c r="Y1570" s="196"/>
      <c r="Z1570" s="178"/>
      <c r="AA1570" s="18"/>
      <c r="AB1570" s="18"/>
      <c r="AC1570" s="18"/>
      <c r="AD1570" s="18"/>
      <c r="AE1570" s="18"/>
      <c r="AF1570" s="18"/>
      <c r="AG1570" s="18"/>
      <c r="AH1570" s="18"/>
      <c r="AI1570" s="18"/>
      <c r="AJ1570" s="18"/>
    </row>
    <row r="1571" spans="13:36" ht="24.95" customHeight="1">
      <c r="M1571" s="195"/>
      <c r="N1571" s="949"/>
      <c r="U1571" s="18"/>
      <c r="V1571" s="18"/>
      <c r="W1571" s="18"/>
      <c r="X1571" s="196"/>
      <c r="Y1571" s="196"/>
      <c r="Z1571" s="178"/>
      <c r="AA1571" s="18"/>
      <c r="AB1571" s="18"/>
      <c r="AC1571" s="18"/>
      <c r="AD1571" s="18"/>
      <c r="AE1571" s="18"/>
      <c r="AF1571" s="18"/>
      <c r="AG1571" s="18"/>
      <c r="AH1571" s="18"/>
      <c r="AI1571" s="18"/>
      <c r="AJ1571" s="18"/>
    </row>
    <row r="1572" spans="13:36" ht="24.95" customHeight="1">
      <c r="M1572" s="195"/>
      <c r="N1572" s="949"/>
      <c r="U1572" s="18"/>
      <c r="V1572" s="18"/>
      <c r="W1572" s="18"/>
      <c r="X1572" s="196"/>
      <c r="Y1572" s="196"/>
      <c r="Z1572" s="178"/>
      <c r="AA1572" s="18"/>
      <c r="AB1572" s="18"/>
      <c r="AC1572" s="18"/>
      <c r="AD1572" s="18"/>
      <c r="AE1572" s="18"/>
      <c r="AF1572" s="18"/>
      <c r="AG1572" s="18"/>
      <c r="AH1572" s="18"/>
      <c r="AI1572" s="18"/>
      <c r="AJ1572" s="18"/>
    </row>
    <row r="1573" spans="13:36" ht="24.95" customHeight="1">
      <c r="M1573" s="195"/>
      <c r="N1573" s="949"/>
      <c r="U1573" s="18"/>
      <c r="V1573" s="18"/>
      <c r="W1573" s="18"/>
      <c r="X1573" s="196"/>
      <c r="Y1573" s="196"/>
      <c r="Z1573" s="178"/>
      <c r="AA1573" s="18"/>
      <c r="AB1573" s="18"/>
      <c r="AC1573" s="18"/>
      <c r="AD1573" s="18"/>
      <c r="AE1573" s="18"/>
      <c r="AF1573" s="18"/>
      <c r="AG1573" s="18"/>
      <c r="AH1573" s="18"/>
      <c r="AI1573" s="18"/>
      <c r="AJ1573" s="18"/>
    </row>
    <row r="1574" spans="13:36" ht="24.95" customHeight="1">
      <c r="M1574" s="195"/>
      <c r="N1574" s="949"/>
      <c r="U1574" s="18"/>
      <c r="V1574" s="18"/>
      <c r="W1574" s="18"/>
      <c r="X1574" s="196"/>
      <c r="Y1574" s="196"/>
      <c r="Z1574" s="178"/>
      <c r="AA1574" s="18"/>
      <c r="AB1574" s="18"/>
      <c r="AC1574" s="18"/>
      <c r="AD1574" s="18"/>
      <c r="AE1574" s="18"/>
      <c r="AF1574" s="18"/>
      <c r="AG1574" s="18"/>
      <c r="AH1574" s="18"/>
      <c r="AI1574" s="18"/>
      <c r="AJ1574" s="18"/>
    </row>
    <row r="1575" spans="13:36" ht="24.95" customHeight="1">
      <c r="M1575" s="195"/>
      <c r="N1575" s="949"/>
      <c r="U1575" s="18"/>
      <c r="V1575" s="18"/>
      <c r="W1575" s="18"/>
      <c r="X1575" s="196"/>
      <c r="Y1575" s="196"/>
      <c r="Z1575" s="178"/>
      <c r="AA1575" s="18"/>
      <c r="AB1575" s="18"/>
      <c r="AC1575" s="18"/>
      <c r="AD1575" s="18"/>
      <c r="AE1575" s="18"/>
      <c r="AF1575" s="18"/>
      <c r="AG1575" s="18"/>
      <c r="AH1575" s="18"/>
      <c r="AI1575" s="18"/>
      <c r="AJ1575" s="18"/>
    </row>
    <row r="1576" spans="13:36" ht="24.95" customHeight="1">
      <c r="M1576" s="195"/>
      <c r="N1576" s="949"/>
      <c r="U1576" s="18"/>
      <c r="V1576" s="18"/>
      <c r="W1576" s="18"/>
      <c r="X1576" s="196"/>
      <c r="Y1576" s="196"/>
      <c r="Z1576" s="178"/>
      <c r="AA1576" s="18"/>
      <c r="AB1576" s="18"/>
      <c r="AC1576" s="18"/>
      <c r="AD1576" s="18"/>
      <c r="AE1576" s="18"/>
      <c r="AF1576" s="18"/>
      <c r="AG1576" s="18"/>
      <c r="AH1576" s="18"/>
      <c r="AI1576" s="18"/>
      <c r="AJ1576" s="18"/>
    </row>
    <row r="1577" spans="13:36" ht="24.95" customHeight="1">
      <c r="M1577" s="195"/>
      <c r="N1577" s="949"/>
      <c r="U1577" s="18"/>
      <c r="V1577" s="18"/>
      <c r="W1577" s="18"/>
      <c r="X1577" s="196"/>
      <c r="Y1577" s="196"/>
      <c r="Z1577" s="178"/>
      <c r="AA1577" s="18"/>
      <c r="AB1577" s="18"/>
      <c r="AC1577" s="18"/>
      <c r="AD1577" s="18"/>
      <c r="AE1577" s="18"/>
      <c r="AF1577" s="18"/>
      <c r="AG1577" s="18"/>
      <c r="AH1577" s="18"/>
      <c r="AI1577" s="18"/>
      <c r="AJ1577" s="18"/>
    </row>
    <row r="1578" spans="13:36" ht="24.95" customHeight="1">
      <c r="M1578" s="195"/>
      <c r="N1578" s="949"/>
      <c r="U1578" s="18"/>
      <c r="V1578" s="18"/>
      <c r="W1578" s="18"/>
      <c r="X1578" s="196"/>
      <c r="Y1578" s="196"/>
      <c r="Z1578" s="178"/>
      <c r="AA1578" s="18"/>
      <c r="AB1578" s="18"/>
      <c r="AC1578" s="18"/>
      <c r="AD1578" s="18"/>
      <c r="AE1578" s="18"/>
      <c r="AF1578" s="18"/>
      <c r="AG1578" s="18"/>
      <c r="AH1578" s="18"/>
      <c r="AI1578" s="18"/>
      <c r="AJ1578" s="18"/>
    </row>
    <row r="1579" spans="13:36" ht="24.95" customHeight="1">
      <c r="M1579" s="195"/>
      <c r="N1579" s="949"/>
      <c r="U1579" s="18"/>
      <c r="V1579" s="18"/>
      <c r="W1579" s="18"/>
      <c r="X1579" s="196"/>
      <c r="Y1579" s="196"/>
      <c r="Z1579" s="178"/>
      <c r="AA1579" s="18"/>
      <c r="AB1579" s="18"/>
      <c r="AC1579" s="18"/>
      <c r="AD1579" s="18"/>
      <c r="AE1579" s="18"/>
      <c r="AF1579" s="18"/>
      <c r="AG1579" s="18"/>
      <c r="AH1579" s="18"/>
      <c r="AI1579" s="18"/>
      <c r="AJ1579" s="18"/>
    </row>
    <row r="1580" spans="13:36" ht="24.95" customHeight="1">
      <c r="M1580" s="195"/>
      <c r="N1580" s="949"/>
      <c r="U1580" s="18"/>
      <c r="V1580" s="18"/>
      <c r="W1580" s="18"/>
      <c r="X1580" s="196"/>
      <c r="Y1580" s="196"/>
      <c r="Z1580" s="178"/>
      <c r="AA1580" s="18"/>
      <c r="AB1580" s="18"/>
      <c r="AC1580" s="18"/>
      <c r="AD1580" s="18"/>
      <c r="AE1580" s="18"/>
      <c r="AF1580" s="18"/>
      <c r="AG1580" s="18"/>
      <c r="AH1580" s="18"/>
      <c r="AI1580" s="18"/>
      <c r="AJ1580" s="18"/>
    </row>
    <row r="1581" spans="13:36" ht="24.95" customHeight="1">
      <c r="M1581" s="195"/>
      <c r="N1581" s="949"/>
      <c r="U1581" s="18"/>
      <c r="V1581" s="18"/>
      <c r="W1581" s="18"/>
      <c r="X1581" s="196"/>
      <c r="Y1581" s="196"/>
      <c r="Z1581" s="178"/>
      <c r="AA1581" s="18"/>
      <c r="AB1581" s="18"/>
      <c r="AC1581" s="18"/>
      <c r="AD1581" s="18"/>
      <c r="AE1581" s="18"/>
      <c r="AF1581" s="18"/>
      <c r="AG1581" s="18"/>
      <c r="AH1581" s="18"/>
      <c r="AI1581" s="18"/>
      <c r="AJ1581" s="18"/>
    </row>
    <row r="1582" spans="13:36" ht="24.95" customHeight="1">
      <c r="M1582" s="195"/>
      <c r="N1582" s="949"/>
      <c r="U1582" s="18"/>
      <c r="V1582" s="18"/>
      <c r="W1582" s="18"/>
      <c r="X1582" s="196"/>
      <c r="Y1582" s="196"/>
      <c r="Z1582" s="178"/>
      <c r="AA1582" s="18"/>
      <c r="AB1582" s="18"/>
      <c r="AC1582" s="18"/>
      <c r="AD1582" s="18"/>
      <c r="AE1582" s="18"/>
      <c r="AF1582" s="18"/>
      <c r="AG1582" s="18"/>
      <c r="AH1582" s="18"/>
      <c r="AI1582" s="18"/>
      <c r="AJ1582" s="18"/>
    </row>
    <row r="1583" spans="13:36" ht="24.95" customHeight="1">
      <c r="M1583" s="195"/>
      <c r="N1583" s="949"/>
      <c r="U1583" s="18"/>
      <c r="V1583" s="18"/>
      <c r="W1583" s="18"/>
      <c r="X1583" s="196"/>
      <c r="Y1583" s="196"/>
      <c r="Z1583" s="178"/>
      <c r="AA1583" s="18"/>
      <c r="AB1583" s="18"/>
      <c r="AC1583" s="18"/>
      <c r="AD1583" s="18"/>
      <c r="AE1583" s="18"/>
      <c r="AF1583" s="18"/>
      <c r="AG1583" s="18"/>
      <c r="AH1583" s="18"/>
      <c r="AI1583" s="18"/>
      <c r="AJ1583" s="18"/>
    </row>
    <row r="1584" spans="13:36" ht="24.95" customHeight="1">
      <c r="M1584" s="195"/>
      <c r="N1584" s="949"/>
      <c r="U1584" s="18"/>
      <c r="V1584" s="18"/>
      <c r="W1584" s="18"/>
      <c r="X1584" s="196"/>
      <c r="Y1584" s="196"/>
      <c r="Z1584" s="178"/>
      <c r="AA1584" s="18"/>
      <c r="AB1584" s="18"/>
      <c r="AC1584" s="18"/>
      <c r="AD1584" s="18"/>
      <c r="AE1584" s="18"/>
      <c r="AF1584" s="18"/>
      <c r="AG1584" s="18"/>
      <c r="AH1584" s="18"/>
      <c r="AI1584" s="18"/>
      <c r="AJ1584" s="18"/>
    </row>
    <row r="1585" spans="13:36" ht="24.95" customHeight="1">
      <c r="M1585" s="195"/>
      <c r="N1585" s="949"/>
      <c r="U1585" s="18"/>
      <c r="V1585" s="18"/>
      <c r="W1585" s="18"/>
      <c r="X1585" s="196"/>
      <c r="Y1585" s="196"/>
      <c r="Z1585" s="178"/>
      <c r="AA1585" s="18"/>
      <c r="AB1585" s="18"/>
      <c r="AC1585" s="18"/>
      <c r="AD1585" s="18"/>
      <c r="AE1585" s="18"/>
      <c r="AF1585" s="18"/>
      <c r="AG1585" s="18"/>
      <c r="AH1585" s="18"/>
      <c r="AI1585" s="18"/>
      <c r="AJ1585" s="18"/>
    </row>
    <row r="1586" spans="13:36" ht="24.95" customHeight="1">
      <c r="M1586" s="195"/>
      <c r="N1586" s="949"/>
      <c r="U1586" s="18"/>
      <c r="V1586" s="18"/>
      <c r="W1586" s="18"/>
      <c r="X1586" s="196"/>
      <c r="Y1586" s="196"/>
      <c r="Z1586" s="178"/>
      <c r="AA1586" s="18"/>
      <c r="AB1586" s="18"/>
      <c r="AC1586" s="18"/>
      <c r="AD1586" s="18"/>
      <c r="AE1586" s="18"/>
      <c r="AF1586" s="18"/>
      <c r="AG1586" s="18"/>
      <c r="AH1586" s="18"/>
      <c r="AI1586" s="18"/>
      <c r="AJ1586" s="18"/>
    </row>
    <row r="1587" spans="13:36" ht="24.95" customHeight="1">
      <c r="M1587" s="195"/>
      <c r="N1587" s="949"/>
      <c r="U1587" s="18"/>
      <c r="V1587" s="18"/>
      <c r="W1587" s="18"/>
      <c r="X1587" s="196"/>
      <c r="Y1587" s="196"/>
      <c r="Z1587" s="178"/>
      <c r="AA1587" s="18"/>
      <c r="AB1587" s="18"/>
      <c r="AC1587" s="18"/>
      <c r="AD1587" s="18"/>
      <c r="AE1587" s="18"/>
      <c r="AF1587" s="18"/>
      <c r="AG1587" s="18"/>
      <c r="AH1587" s="18"/>
      <c r="AI1587" s="18"/>
      <c r="AJ1587" s="18"/>
    </row>
    <row r="1588" spans="13:36" ht="24.95" customHeight="1">
      <c r="M1588" s="195"/>
      <c r="N1588" s="949"/>
      <c r="U1588" s="18"/>
      <c r="V1588" s="18"/>
      <c r="W1588" s="18"/>
      <c r="X1588" s="196"/>
      <c r="Y1588" s="196"/>
      <c r="Z1588" s="178"/>
      <c r="AA1588" s="18"/>
      <c r="AB1588" s="18"/>
      <c r="AC1588" s="18"/>
      <c r="AD1588" s="18"/>
      <c r="AE1588" s="18"/>
      <c r="AF1588" s="18"/>
      <c r="AG1588" s="18"/>
      <c r="AH1588" s="18"/>
      <c r="AI1588" s="18"/>
      <c r="AJ1588" s="18"/>
    </row>
    <row r="1589" spans="13:36" ht="24.95" customHeight="1">
      <c r="M1589" s="195"/>
      <c r="N1589" s="949"/>
      <c r="U1589" s="18"/>
      <c r="V1589" s="18"/>
      <c r="W1589" s="18"/>
      <c r="X1589" s="196"/>
      <c r="Y1589" s="196"/>
      <c r="Z1589" s="178"/>
      <c r="AA1589" s="18"/>
      <c r="AB1589" s="18"/>
      <c r="AC1589" s="18"/>
      <c r="AD1589" s="18"/>
      <c r="AE1589" s="18"/>
      <c r="AF1589" s="18"/>
      <c r="AG1589" s="18"/>
      <c r="AH1589" s="18"/>
      <c r="AI1589" s="18"/>
      <c r="AJ1589" s="18"/>
    </row>
    <row r="1590" spans="13:36" ht="24.95" customHeight="1">
      <c r="M1590" s="195"/>
      <c r="N1590" s="949"/>
      <c r="U1590" s="18"/>
      <c r="V1590" s="18"/>
      <c r="W1590" s="18"/>
      <c r="X1590" s="196"/>
      <c r="Y1590" s="196"/>
      <c r="Z1590" s="178"/>
      <c r="AA1590" s="18"/>
      <c r="AB1590" s="18"/>
      <c r="AC1590" s="18"/>
      <c r="AD1590" s="18"/>
      <c r="AE1590" s="18"/>
      <c r="AF1590" s="18"/>
      <c r="AG1590" s="18"/>
      <c r="AH1590" s="18"/>
      <c r="AI1590" s="18"/>
      <c r="AJ1590" s="18"/>
    </row>
    <row r="1591" spans="13:36" ht="24.95" customHeight="1">
      <c r="M1591" s="195"/>
      <c r="N1591" s="949"/>
      <c r="U1591" s="18"/>
      <c r="V1591" s="18"/>
      <c r="W1591" s="18"/>
      <c r="X1591" s="196"/>
      <c r="Y1591" s="196"/>
      <c r="Z1591" s="178"/>
      <c r="AA1591" s="18"/>
      <c r="AB1591" s="18"/>
      <c r="AC1591" s="18"/>
      <c r="AD1591" s="18"/>
      <c r="AE1591" s="18"/>
      <c r="AF1591" s="18"/>
      <c r="AG1591" s="18"/>
      <c r="AH1591" s="18"/>
      <c r="AI1591" s="18"/>
      <c r="AJ1591" s="18"/>
    </row>
    <row r="1592" spans="13:36" ht="24.95" customHeight="1">
      <c r="M1592" s="195"/>
      <c r="N1592" s="949"/>
      <c r="U1592" s="18"/>
      <c r="V1592" s="18"/>
      <c r="W1592" s="18"/>
      <c r="X1592" s="196"/>
      <c r="Y1592" s="196"/>
      <c r="Z1592" s="178"/>
      <c r="AA1592" s="18"/>
      <c r="AB1592" s="18"/>
      <c r="AC1592" s="18"/>
      <c r="AD1592" s="18"/>
      <c r="AE1592" s="18"/>
      <c r="AF1592" s="18"/>
      <c r="AG1592" s="18"/>
      <c r="AH1592" s="18"/>
      <c r="AI1592" s="18"/>
      <c r="AJ1592" s="18"/>
    </row>
    <row r="1593" spans="13:36" ht="24.95" customHeight="1">
      <c r="M1593" s="195"/>
      <c r="N1593" s="949"/>
      <c r="U1593" s="18"/>
      <c r="V1593" s="18"/>
      <c r="W1593" s="18"/>
      <c r="X1593" s="196"/>
      <c r="Y1593" s="196"/>
      <c r="Z1593" s="178"/>
      <c r="AA1593" s="18"/>
      <c r="AB1593" s="18"/>
      <c r="AC1593" s="18"/>
      <c r="AD1593" s="18"/>
      <c r="AE1593" s="18"/>
      <c r="AF1593" s="18"/>
      <c r="AG1593" s="18"/>
      <c r="AH1593" s="18"/>
      <c r="AI1593" s="18"/>
      <c r="AJ1593" s="18"/>
    </row>
    <row r="1594" spans="13:36" ht="24.95" customHeight="1">
      <c r="M1594" s="195"/>
      <c r="N1594" s="949"/>
      <c r="U1594" s="18"/>
      <c r="V1594" s="18"/>
      <c r="W1594" s="18"/>
      <c r="X1594" s="196"/>
      <c r="Y1594" s="196"/>
      <c r="Z1594" s="178"/>
      <c r="AA1594" s="18"/>
      <c r="AB1594" s="18"/>
      <c r="AC1594" s="18"/>
      <c r="AD1594" s="18"/>
      <c r="AE1594" s="18"/>
      <c r="AF1594" s="18"/>
      <c r="AG1594" s="18"/>
      <c r="AH1594" s="18"/>
      <c r="AI1594" s="18"/>
      <c r="AJ1594" s="18"/>
    </row>
    <row r="1595" spans="13:36" ht="24.95" customHeight="1">
      <c r="M1595" s="195"/>
      <c r="N1595" s="949"/>
      <c r="U1595" s="18"/>
      <c r="V1595" s="18"/>
      <c r="W1595" s="18"/>
      <c r="X1595" s="196"/>
      <c r="Y1595" s="196"/>
      <c r="Z1595" s="178"/>
      <c r="AA1595" s="18"/>
      <c r="AB1595" s="18"/>
      <c r="AC1595" s="18"/>
      <c r="AD1595" s="18"/>
      <c r="AE1595" s="18"/>
      <c r="AF1595" s="18"/>
      <c r="AG1595" s="18"/>
      <c r="AH1595" s="18"/>
      <c r="AI1595" s="18"/>
      <c r="AJ1595" s="18"/>
    </row>
    <row r="1596" spans="13:36" ht="24.95" customHeight="1">
      <c r="M1596" s="195"/>
      <c r="N1596" s="949"/>
      <c r="U1596" s="18"/>
      <c r="V1596" s="18"/>
      <c r="W1596" s="18"/>
      <c r="X1596" s="196"/>
      <c r="Y1596" s="196"/>
      <c r="Z1596" s="178"/>
      <c r="AA1596" s="18"/>
      <c r="AB1596" s="18"/>
      <c r="AC1596" s="18"/>
      <c r="AD1596" s="18"/>
      <c r="AE1596" s="18"/>
      <c r="AF1596" s="18"/>
      <c r="AG1596" s="18"/>
      <c r="AH1596" s="18"/>
      <c r="AI1596" s="18"/>
      <c r="AJ1596" s="18"/>
    </row>
    <row r="1597" spans="13:36" ht="24.95" customHeight="1">
      <c r="M1597" s="195"/>
      <c r="N1597" s="949"/>
      <c r="U1597" s="18"/>
      <c r="V1597" s="18"/>
      <c r="W1597" s="18"/>
      <c r="X1597" s="196"/>
      <c r="Y1597" s="196"/>
      <c r="Z1597" s="178"/>
      <c r="AA1597" s="18"/>
      <c r="AB1597" s="18"/>
      <c r="AC1597" s="18"/>
      <c r="AD1597" s="18"/>
      <c r="AE1597" s="18"/>
      <c r="AF1597" s="18"/>
      <c r="AG1597" s="18"/>
      <c r="AH1597" s="18"/>
      <c r="AI1597" s="18"/>
      <c r="AJ1597" s="18"/>
    </row>
    <row r="1598" spans="13:36" ht="24.95" customHeight="1">
      <c r="M1598" s="195"/>
      <c r="N1598" s="949"/>
      <c r="U1598" s="18"/>
      <c r="V1598" s="18"/>
      <c r="W1598" s="18"/>
      <c r="X1598" s="196"/>
      <c r="Y1598" s="196"/>
      <c r="Z1598" s="178"/>
      <c r="AA1598" s="18"/>
      <c r="AB1598" s="18"/>
      <c r="AC1598" s="18"/>
      <c r="AD1598" s="18"/>
      <c r="AE1598" s="18"/>
      <c r="AF1598" s="18"/>
      <c r="AG1598" s="18"/>
      <c r="AH1598" s="18"/>
      <c r="AI1598" s="18"/>
      <c r="AJ1598" s="18"/>
    </row>
    <row r="1599" spans="13:36" ht="24.95" customHeight="1">
      <c r="M1599" s="195"/>
      <c r="N1599" s="949"/>
      <c r="U1599" s="18"/>
      <c r="V1599" s="18"/>
      <c r="W1599" s="18"/>
      <c r="X1599" s="196"/>
      <c r="Y1599" s="196"/>
      <c r="Z1599" s="178"/>
      <c r="AA1599" s="18"/>
      <c r="AB1599" s="18"/>
      <c r="AC1599" s="18"/>
      <c r="AD1599" s="18"/>
      <c r="AE1599" s="18"/>
      <c r="AF1599" s="18"/>
      <c r="AG1599" s="18"/>
      <c r="AH1599" s="18"/>
      <c r="AI1599" s="18"/>
      <c r="AJ1599" s="18"/>
    </row>
    <row r="1600" spans="13:36" ht="24.95" customHeight="1">
      <c r="M1600" s="195"/>
      <c r="N1600" s="949"/>
      <c r="U1600" s="18"/>
      <c r="V1600" s="18"/>
      <c r="W1600" s="18"/>
      <c r="X1600" s="196"/>
      <c r="Y1600" s="196"/>
      <c r="Z1600" s="178"/>
      <c r="AA1600" s="18"/>
      <c r="AB1600" s="18"/>
      <c r="AC1600" s="18"/>
      <c r="AD1600" s="18"/>
      <c r="AE1600" s="18"/>
      <c r="AF1600" s="18"/>
      <c r="AG1600" s="18"/>
      <c r="AH1600" s="18"/>
      <c r="AI1600" s="18"/>
      <c r="AJ1600" s="18"/>
    </row>
    <row r="1601" spans="13:36" ht="24.95" customHeight="1">
      <c r="M1601" s="195"/>
      <c r="N1601" s="949"/>
      <c r="U1601" s="18"/>
      <c r="V1601" s="18"/>
      <c r="W1601" s="18"/>
      <c r="X1601" s="196"/>
      <c r="Y1601" s="196"/>
      <c r="Z1601" s="178"/>
      <c r="AA1601" s="18"/>
      <c r="AB1601" s="18"/>
      <c r="AC1601" s="18"/>
      <c r="AD1601" s="18"/>
      <c r="AE1601" s="18"/>
      <c r="AF1601" s="18"/>
      <c r="AG1601" s="18"/>
      <c r="AH1601" s="18"/>
      <c r="AI1601" s="18"/>
      <c r="AJ1601" s="18"/>
    </row>
    <row r="1602" spans="13:36" ht="24.95" customHeight="1">
      <c r="M1602" s="195"/>
      <c r="N1602" s="949"/>
      <c r="U1602" s="18"/>
      <c r="V1602" s="18"/>
      <c r="W1602" s="18"/>
      <c r="X1602" s="196"/>
      <c r="Y1602" s="196"/>
      <c r="Z1602" s="178"/>
      <c r="AA1602" s="18"/>
      <c r="AB1602" s="18"/>
      <c r="AC1602" s="18"/>
      <c r="AD1602" s="18"/>
      <c r="AE1602" s="18"/>
      <c r="AF1602" s="18"/>
      <c r="AG1602" s="18"/>
      <c r="AH1602" s="18"/>
      <c r="AI1602" s="18"/>
      <c r="AJ1602" s="18"/>
    </row>
    <row r="1603" spans="13:36" ht="24.95" customHeight="1">
      <c r="M1603" s="195"/>
      <c r="N1603" s="949"/>
      <c r="U1603" s="18"/>
      <c r="V1603" s="18"/>
      <c r="W1603" s="18"/>
      <c r="X1603" s="196"/>
      <c r="Y1603" s="196"/>
      <c r="Z1603" s="178"/>
      <c r="AA1603" s="18"/>
      <c r="AB1603" s="18"/>
      <c r="AC1603" s="18"/>
      <c r="AD1603" s="18"/>
      <c r="AE1603" s="18"/>
      <c r="AF1603" s="18"/>
      <c r="AG1603" s="18"/>
      <c r="AH1603" s="18"/>
      <c r="AI1603" s="18"/>
      <c r="AJ1603" s="18"/>
    </row>
    <row r="1604" spans="13:36" ht="24.95" customHeight="1">
      <c r="M1604" s="195"/>
      <c r="N1604" s="949"/>
      <c r="U1604" s="18"/>
      <c r="V1604" s="18"/>
      <c r="W1604" s="18"/>
      <c r="X1604" s="196"/>
      <c r="Y1604" s="196"/>
      <c r="Z1604" s="178"/>
      <c r="AA1604" s="18"/>
      <c r="AB1604" s="18"/>
      <c r="AC1604" s="18"/>
      <c r="AD1604" s="18"/>
      <c r="AE1604" s="18"/>
      <c r="AF1604" s="18"/>
      <c r="AG1604" s="18"/>
      <c r="AH1604" s="18"/>
      <c r="AI1604" s="18"/>
      <c r="AJ1604" s="18"/>
    </row>
  </sheetData>
  <mergeCells count="7">
    <mergeCell ref="AJ12:AJ13"/>
    <mergeCell ref="AA12:AC13"/>
    <mergeCell ref="AD12:AF13"/>
    <mergeCell ref="AG12:AI13"/>
    <mergeCell ref="R12:T13"/>
    <mergeCell ref="U12:W13"/>
    <mergeCell ref="X12:Z13"/>
  </mergeCells>
  <phoneticPr fontId="16" type="noConversion"/>
  <pageMargins left="0.7" right="0.7" top="0.75" bottom="0.75" header="0.3" footer="0.3"/>
  <pageSetup orientation="portrait" horizontalDpi="4294967293" verticalDpi="12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8D23FA5-CB9E-47BD-8286-843D6A1BEADE}">
          <x14:formula1>
            <xm:f>Budget!$AC$1:$AC$8</xm:f>
          </x14:formula1>
          <xm:sqref>C1:C1048576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FDBC5-BCAE-4FDD-8026-93510B1D9638}">
  <dimension ref="A1:AK2240"/>
  <sheetViews>
    <sheetView zoomScale="40" zoomScaleNormal="40" workbookViewId="0">
      <selection activeCell="F17" sqref="F17"/>
    </sheetView>
  </sheetViews>
  <sheetFormatPr defaultColWidth="8.85546875" defaultRowHeight="32.25"/>
  <cols>
    <col min="1" max="1" width="19" style="64" bestFit="1" customWidth="1"/>
    <col min="2" max="2" width="27" style="1059" customWidth="1"/>
    <col min="3" max="3" width="29.85546875" style="62" bestFit="1" customWidth="1"/>
    <col min="4" max="5" width="26.28515625" style="222" bestFit="1" customWidth="1"/>
    <col min="6" max="6" width="145.85546875" style="62" customWidth="1"/>
    <col min="7" max="7" width="49.85546875" style="62" bestFit="1" customWidth="1"/>
    <col min="8" max="10" width="25.42578125" style="62" customWidth="1"/>
    <col min="11" max="12" width="27.7109375" style="62" bestFit="1" customWidth="1"/>
    <col min="13" max="13" width="43.7109375" style="38" bestFit="1" customWidth="1"/>
    <col min="14" max="14" width="50.140625" style="38" bestFit="1" customWidth="1"/>
    <col min="15" max="15" width="22.42578125" style="62" customWidth="1"/>
    <col min="16" max="17" width="27.42578125" style="46" customWidth="1"/>
    <col min="18" max="18" width="32.42578125" customWidth="1"/>
    <col min="19" max="19" width="29" customWidth="1"/>
    <col min="20" max="20" width="30.85546875" bestFit="1" customWidth="1"/>
    <col min="21" max="21" width="27.7109375" style="1" customWidth="1"/>
    <col min="22" max="22" width="27.7109375" style="2" customWidth="1"/>
    <col min="23" max="23" width="28.7109375" style="2" bestFit="1" customWidth="1"/>
    <col min="24" max="24" width="29.28515625" style="113" bestFit="1" customWidth="1"/>
    <col min="25" max="25" width="29.140625" style="113" bestFit="1" customWidth="1"/>
    <col min="26" max="26" width="29.28515625" style="201" bestFit="1" customWidth="1"/>
    <col min="27" max="27" width="29.28515625" style="1" bestFit="1" customWidth="1"/>
    <col min="28" max="28" width="25.85546875" style="2" bestFit="1" customWidth="1"/>
    <col min="29" max="29" width="29.28515625" style="2" bestFit="1" customWidth="1"/>
    <col min="30" max="30" width="28.42578125" style="1" bestFit="1" customWidth="1"/>
    <col min="31" max="31" width="28.42578125" style="2" bestFit="1" customWidth="1"/>
    <col min="32" max="32" width="26.42578125" style="2" bestFit="1" customWidth="1"/>
    <col min="33" max="33" width="28.42578125" style="1" bestFit="1" customWidth="1"/>
    <col min="34" max="34" width="25.7109375" style="2" customWidth="1"/>
    <col min="35" max="36" width="28.42578125" style="2" bestFit="1" customWidth="1"/>
  </cols>
  <sheetData>
    <row r="1" spans="1:37" s="11" customFormat="1" ht="30" customHeight="1" thickBot="1">
      <c r="A1" s="61"/>
      <c r="B1" s="1059"/>
      <c r="C1" s="62"/>
      <c r="D1" s="215"/>
      <c r="E1" s="215"/>
      <c r="F1" s="62"/>
      <c r="G1" s="62"/>
      <c r="H1" s="62"/>
      <c r="I1" s="62"/>
      <c r="J1" s="62"/>
      <c r="K1" s="62"/>
      <c r="L1" s="62"/>
      <c r="M1" s="259"/>
      <c r="N1" s="352"/>
      <c r="O1" s="62"/>
      <c r="P1" s="619"/>
      <c r="Q1" s="51" t="s">
        <v>110</v>
      </c>
      <c r="R1" s="52" t="s">
        <v>60</v>
      </c>
      <c r="S1" s="52" t="s">
        <v>2</v>
      </c>
      <c r="T1" s="52" t="s">
        <v>3</v>
      </c>
      <c r="U1" s="56" t="s">
        <v>4</v>
      </c>
      <c r="V1" s="55" t="s">
        <v>5</v>
      </c>
      <c r="W1" s="25"/>
      <c r="X1" s="25"/>
      <c r="AA1" s="198"/>
      <c r="AE1" s="26"/>
      <c r="AF1" s="26"/>
      <c r="AG1" s="26"/>
      <c r="AH1" s="26"/>
      <c r="AI1" s="26"/>
      <c r="AJ1" s="26"/>
      <c r="AK1" s="26"/>
    </row>
    <row r="2" spans="1:37" s="11" customFormat="1" ht="30" customHeight="1" thickBot="1">
      <c r="A2" s="61"/>
      <c r="B2" s="1059"/>
      <c r="C2" s="62"/>
      <c r="D2" s="215"/>
      <c r="E2" s="215"/>
      <c r="F2" s="62"/>
      <c r="G2" s="62"/>
      <c r="H2" s="62"/>
      <c r="I2" s="62"/>
      <c r="J2" s="62"/>
      <c r="K2" s="62"/>
      <c r="L2" s="62"/>
      <c r="M2" s="260"/>
      <c r="N2" s="353"/>
      <c r="O2" s="62"/>
      <c r="P2" s="620"/>
      <c r="Q2" s="47" t="s">
        <v>6</v>
      </c>
      <c r="R2" s="48">
        <f>SUM(R11)</f>
        <v>0</v>
      </c>
      <c r="S2" s="48">
        <f>SUM(S15)</f>
        <v>0</v>
      </c>
      <c r="T2" s="48">
        <f t="shared" ref="T2:T6" si="0">SUM(R2)-S2</f>
        <v>0</v>
      </c>
      <c r="U2" s="53">
        <f>SUM(T15)</f>
        <v>0</v>
      </c>
      <c r="V2" s="57">
        <f>SUM(U2)-T2</f>
        <v>0</v>
      </c>
      <c r="W2" s="27"/>
      <c r="X2" s="27"/>
      <c r="AA2" s="198"/>
      <c r="AE2" s="26"/>
      <c r="AF2" s="26"/>
      <c r="AG2" s="26"/>
      <c r="AH2" s="26"/>
      <c r="AI2" s="26"/>
      <c r="AJ2" s="26"/>
      <c r="AK2" s="26"/>
    </row>
    <row r="3" spans="1:37" s="11" customFormat="1" ht="30" customHeight="1" thickBot="1">
      <c r="A3" s="61"/>
      <c r="B3" s="1059"/>
      <c r="C3" s="62"/>
      <c r="D3" s="215"/>
      <c r="E3" s="215"/>
      <c r="F3" s="62"/>
      <c r="G3" s="62"/>
      <c r="H3" s="62"/>
      <c r="I3" s="62"/>
      <c r="J3" s="62"/>
      <c r="K3" s="62"/>
      <c r="L3" s="62"/>
      <c r="M3" s="260"/>
      <c r="N3" s="353"/>
      <c r="O3" s="62"/>
      <c r="P3" s="620"/>
      <c r="Q3" s="47" t="s">
        <v>7</v>
      </c>
      <c r="R3" s="48">
        <f>SUM(U11)</f>
        <v>0</v>
      </c>
      <c r="S3" s="48">
        <f>SUM(V15)</f>
        <v>0</v>
      </c>
      <c r="T3" s="48">
        <f>SUM(R3)-S3</f>
        <v>0</v>
      </c>
      <c r="U3" s="53">
        <f>SUM(W15)</f>
        <v>981</v>
      </c>
      <c r="V3" s="57">
        <f t="shared" ref="V3:V10" si="1">SUM(U3)-T3</f>
        <v>981</v>
      </c>
      <c r="W3" s="80"/>
      <c r="X3" s="80"/>
      <c r="AA3" s="198"/>
      <c r="AE3" s="26"/>
      <c r="AF3" s="26"/>
      <c r="AG3" s="26"/>
      <c r="AH3" s="26"/>
      <c r="AI3" s="26"/>
      <c r="AJ3" s="26"/>
      <c r="AK3" s="26"/>
    </row>
    <row r="4" spans="1:37" s="11" customFormat="1" ht="30" customHeight="1" thickBot="1">
      <c r="A4" s="61"/>
      <c r="B4" s="1059"/>
      <c r="C4" s="62"/>
      <c r="D4" s="215"/>
      <c r="E4" s="215"/>
      <c r="F4" s="62"/>
      <c r="G4" s="62"/>
      <c r="H4" s="62"/>
      <c r="I4" s="62"/>
      <c r="J4" s="62"/>
      <c r="K4" s="62"/>
      <c r="L4" s="62"/>
      <c r="M4" s="260"/>
      <c r="N4" s="353"/>
      <c r="O4" s="62"/>
      <c r="P4" s="620"/>
      <c r="Q4" s="47" t="s">
        <v>8</v>
      </c>
      <c r="R4" s="48">
        <f>SUM(X11)</f>
        <v>0</v>
      </c>
      <c r="S4" s="48">
        <f>SUM(Y15)</f>
        <v>0</v>
      </c>
      <c r="T4" s="48">
        <f>SUM(R4)-S4</f>
        <v>0</v>
      </c>
      <c r="U4" s="53">
        <f>SUM(Z15)</f>
        <v>1684.3000000000002</v>
      </c>
      <c r="V4" s="57">
        <f t="shared" si="1"/>
        <v>1684.3000000000002</v>
      </c>
      <c r="W4" s="146"/>
      <c r="X4" s="148"/>
      <c r="AA4" s="198"/>
      <c r="AE4" s="26"/>
      <c r="AF4" s="26"/>
      <c r="AG4" s="26"/>
      <c r="AH4" s="26"/>
      <c r="AI4" s="26"/>
      <c r="AJ4" s="26"/>
      <c r="AK4" s="26"/>
    </row>
    <row r="5" spans="1:37" s="11" customFormat="1" ht="30" customHeight="1" thickBot="1">
      <c r="A5" s="61"/>
      <c r="B5" s="1048" t="s">
        <v>189</v>
      </c>
      <c r="C5" s="62" t="s">
        <v>197</v>
      </c>
      <c r="D5" s="215"/>
      <c r="E5" s="215"/>
      <c r="F5" s="62"/>
      <c r="G5" s="62"/>
      <c r="H5" s="62"/>
      <c r="I5" s="62"/>
      <c r="J5" s="62"/>
      <c r="K5" s="62"/>
      <c r="L5" s="62"/>
      <c r="M5" s="260"/>
      <c r="N5" s="353"/>
      <c r="O5" s="62"/>
      <c r="P5" s="620"/>
      <c r="Q5" s="47" t="s">
        <v>9</v>
      </c>
      <c r="R5" s="48">
        <f>SUM(AA11)</f>
        <v>0</v>
      </c>
      <c r="S5" s="48">
        <f>SUM(AB15)</f>
        <v>0</v>
      </c>
      <c r="T5" s="48">
        <f t="shared" si="0"/>
        <v>0</v>
      </c>
      <c r="U5" s="53">
        <f>SUM(AC15)</f>
        <v>0</v>
      </c>
      <c r="V5" s="57">
        <f t="shared" si="1"/>
        <v>0</v>
      </c>
      <c r="W5" s="79"/>
      <c r="X5" s="80"/>
      <c r="AA5" s="198"/>
      <c r="AE5" s="26"/>
      <c r="AF5" s="26"/>
      <c r="AG5" s="26"/>
      <c r="AH5" s="26"/>
      <c r="AI5" s="26"/>
      <c r="AJ5" s="26"/>
      <c r="AK5" s="26"/>
    </row>
    <row r="6" spans="1:37" s="11" customFormat="1" ht="30" customHeight="1" thickBot="1">
      <c r="A6" s="61"/>
      <c r="B6" s="1048" t="s">
        <v>198</v>
      </c>
      <c r="C6" s="62" t="s">
        <v>199</v>
      </c>
      <c r="D6" s="215"/>
      <c r="E6" s="215"/>
      <c r="F6" s="62"/>
      <c r="G6" s="62"/>
      <c r="H6" s="62"/>
      <c r="I6" s="62"/>
      <c r="J6" s="62"/>
      <c r="K6" s="62"/>
      <c r="L6" s="62"/>
      <c r="M6" s="261"/>
      <c r="N6" s="354"/>
      <c r="O6" s="62"/>
      <c r="P6" s="621"/>
      <c r="Q6" s="49" t="s">
        <v>10</v>
      </c>
      <c r="R6" s="50">
        <f>SUM(R2:R5)</f>
        <v>0</v>
      </c>
      <c r="S6" s="50">
        <f>SUM(S2:S5)</f>
        <v>0</v>
      </c>
      <c r="T6" s="50">
        <f t="shared" si="0"/>
        <v>0</v>
      </c>
      <c r="U6" s="54">
        <f>SUM(U2:U5)</f>
        <v>2665.3</v>
      </c>
      <c r="V6" s="58">
        <f t="shared" si="1"/>
        <v>2665.3</v>
      </c>
      <c r="W6" s="79"/>
      <c r="X6" s="80"/>
      <c r="AA6" s="198"/>
      <c r="AE6" s="26"/>
      <c r="AF6" s="26"/>
      <c r="AG6" s="26"/>
      <c r="AH6" s="26"/>
      <c r="AI6" s="26"/>
      <c r="AJ6" s="26"/>
      <c r="AK6" s="26"/>
    </row>
    <row r="7" spans="1:37" s="11" customFormat="1" ht="30" customHeight="1" thickBot="1">
      <c r="A7" s="61"/>
      <c r="B7" s="1048" t="s">
        <v>200</v>
      </c>
      <c r="C7" s="62" t="s">
        <v>201</v>
      </c>
      <c r="D7" s="215"/>
      <c r="E7" s="215"/>
      <c r="F7" s="62"/>
      <c r="G7" s="62"/>
      <c r="H7" s="62"/>
      <c r="I7" s="62"/>
      <c r="J7" s="62"/>
      <c r="K7" s="62"/>
      <c r="L7" s="62"/>
      <c r="M7" s="260"/>
      <c r="N7" s="353"/>
      <c r="O7" s="62"/>
      <c r="P7" s="620"/>
      <c r="Q7" s="629" t="s">
        <v>11</v>
      </c>
      <c r="R7" s="630">
        <v>6000</v>
      </c>
      <c r="S7" s="630">
        <f>SUM(AJ11)</f>
        <v>2900.6</v>
      </c>
      <c r="T7" s="630"/>
      <c r="U7" s="633">
        <v>0</v>
      </c>
      <c r="V7" s="634">
        <v>0</v>
      </c>
      <c r="W7" s="146"/>
      <c r="X7" s="80"/>
      <c r="AA7" s="198"/>
      <c r="AE7" s="26"/>
      <c r="AF7" s="26"/>
      <c r="AG7" s="26"/>
      <c r="AH7" s="26"/>
      <c r="AI7" s="26"/>
      <c r="AJ7" s="26"/>
      <c r="AK7" s="26"/>
    </row>
    <row r="8" spans="1:37" s="11" customFormat="1" ht="30" customHeight="1" thickBot="1">
      <c r="A8" s="61"/>
      <c r="B8" s="1048" t="s">
        <v>202</v>
      </c>
      <c r="C8" s="62" t="s">
        <v>203</v>
      </c>
      <c r="D8" s="215"/>
      <c r="E8" s="215"/>
      <c r="F8" s="62"/>
      <c r="G8" s="62"/>
      <c r="H8" s="62"/>
      <c r="I8" s="62"/>
      <c r="J8" s="62"/>
      <c r="K8" s="62"/>
      <c r="L8" s="62"/>
      <c r="M8" s="260"/>
      <c r="N8" s="353"/>
      <c r="O8" s="62"/>
      <c r="P8" s="620"/>
      <c r="Q8" s="47" t="s">
        <v>12</v>
      </c>
      <c r="R8" s="48">
        <f>SUM(AD11)</f>
        <v>0</v>
      </c>
      <c r="S8" s="48">
        <f>SUM(AE15)</f>
        <v>0</v>
      </c>
      <c r="T8" s="48">
        <f>SUM(R8)-S8</f>
        <v>0</v>
      </c>
      <c r="U8" s="53">
        <f>SUM(AF15)</f>
        <v>165</v>
      </c>
      <c r="V8" s="57">
        <f t="shared" si="1"/>
        <v>165</v>
      </c>
      <c r="W8" s="146"/>
      <c r="X8" s="80"/>
      <c r="AA8" s="198"/>
      <c r="AE8" s="26"/>
      <c r="AF8" s="26"/>
      <c r="AG8" s="26"/>
      <c r="AH8" s="26"/>
      <c r="AI8" s="26"/>
      <c r="AJ8" s="26"/>
      <c r="AK8" s="26"/>
    </row>
    <row r="9" spans="1:37" s="11" customFormat="1" ht="30" customHeight="1" thickBot="1">
      <c r="A9" s="61"/>
      <c r="B9" s="1059" t="s">
        <v>204</v>
      </c>
      <c r="C9" s="62"/>
      <c r="D9" s="215"/>
      <c r="E9" s="215"/>
      <c r="F9" s="62"/>
      <c r="G9" s="62"/>
      <c r="H9" s="62"/>
      <c r="I9" s="62"/>
      <c r="J9" s="62"/>
      <c r="K9" s="62"/>
      <c r="L9" s="62"/>
      <c r="M9" s="260"/>
      <c r="N9" s="353"/>
      <c r="O9" s="62"/>
      <c r="P9" s="620"/>
      <c r="Q9" s="47" t="s">
        <v>13</v>
      </c>
      <c r="R9" s="48">
        <f>SUM(AG11)</f>
        <v>0</v>
      </c>
      <c r="S9" s="48">
        <f>SUM(AH15)</f>
        <v>0</v>
      </c>
      <c r="T9" s="48">
        <f t="shared" ref="T9" si="2">SUM(R9)-S9</f>
        <v>0</v>
      </c>
      <c r="U9" s="53">
        <f>SUM(AI15)</f>
        <v>0</v>
      </c>
      <c r="V9" s="57">
        <f t="shared" si="1"/>
        <v>0</v>
      </c>
      <c r="W9" s="149"/>
      <c r="X9" s="80"/>
      <c r="AA9" s="198"/>
      <c r="AE9" s="26"/>
      <c r="AF9" s="26"/>
      <c r="AG9" s="26"/>
      <c r="AH9" s="26"/>
      <c r="AI9" s="26"/>
      <c r="AJ9" s="26"/>
      <c r="AK9" s="26"/>
    </row>
    <row r="10" spans="1:37" s="10" customFormat="1" ht="30" customHeight="1" thickBot="1">
      <c r="A10" s="61"/>
      <c r="B10" s="1059"/>
      <c r="C10" s="62"/>
      <c r="D10" s="216"/>
      <c r="E10" s="216"/>
      <c r="F10" s="62"/>
      <c r="G10" s="62"/>
      <c r="H10" s="62"/>
      <c r="I10" s="62"/>
      <c r="J10" s="62"/>
      <c r="K10" s="62"/>
      <c r="L10" s="62"/>
      <c r="M10" s="261"/>
      <c r="N10" s="354"/>
      <c r="O10" s="62"/>
      <c r="P10" s="621"/>
      <c r="Q10" s="49" t="s">
        <v>14</v>
      </c>
      <c r="R10" s="50">
        <f>SUM(R6)+R8+R9</f>
        <v>0</v>
      </c>
      <c r="S10" s="50">
        <f>SUM(S2:S5)+S8+S9</f>
        <v>0</v>
      </c>
      <c r="T10" s="48">
        <f>SUM(R10)-S10</f>
        <v>0</v>
      </c>
      <c r="U10" s="54">
        <f>SUM(U6)+U8+U9</f>
        <v>2830.3</v>
      </c>
      <c r="V10" s="57">
        <f t="shared" si="1"/>
        <v>2830.3</v>
      </c>
      <c r="W10" s="147"/>
      <c r="X10" s="147"/>
      <c r="AA10" s="199"/>
      <c r="AE10" s="13"/>
      <c r="AF10" s="13"/>
      <c r="AG10" s="13"/>
      <c r="AH10" s="13"/>
      <c r="AI10" s="13"/>
      <c r="AJ10" s="13"/>
      <c r="AK10" s="13"/>
    </row>
    <row r="11" spans="1:37" s="69" customFormat="1" ht="38.25" customHeight="1" thickBot="1">
      <c r="A11" s="63"/>
      <c r="B11" s="1060"/>
      <c r="C11" s="63"/>
      <c r="D11" s="223"/>
      <c r="E11" s="223"/>
      <c r="F11" s="63"/>
      <c r="G11" s="63"/>
      <c r="H11" s="63"/>
      <c r="I11" s="63"/>
      <c r="J11" s="63"/>
      <c r="K11" s="63"/>
      <c r="L11" s="63"/>
      <c r="M11" s="68"/>
      <c r="N11" s="68"/>
      <c r="O11" s="63"/>
      <c r="P11" s="67" t="s">
        <v>15</v>
      </c>
      <c r="Q11" s="67" t="s">
        <v>15</v>
      </c>
      <c r="R11" s="12">
        <v>0</v>
      </c>
      <c r="S11" s="235"/>
      <c r="T11" s="12"/>
      <c r="U11" s="236">
        <v>0</v>
      </c>
      <c r="V11" s="12"/>
      <c r="W11" s="12"/>
      <c r="X11" s="237">
        <v>0</v>
      </c>
      <c r="Y11" s="12"/>
      <c r="Z11" s="12"/>
      <c r="AA11" s="237">
        <v>0</v>
      </c>
      <c r="AB11" s="12"/>
      <c r="AC11" s="12"/>
      <c r="AD11" s="237">
        <v>0</v>
      </c>
      <c r="AE11" s="12"/>
      <c r="AF11" s="12"/>
      <c r="AG11" s="12">
        <v>0</v>
      </c>
      <c r="AH11" s="12"/>
      <c r="AI11" s="12"/>
      <c r="AJ11" s="12">
        <f>SUM(AJ16:AJ137)</f>
        <v>2900.6</v>
      </c>
    </row>
    <row r="12" spans="1:37" s="66" customFormat="1" ht="24.95" customHeight="1" thickTop="1">
      <c r="A12" s="241"/>
      <c r="B12" s="1061"/>
      <c r="C12" s="242"/>
      <c r="D12" s="256"/>
      <c r="E12" s="256"/>
      <c r="F12" s="242"/>
      <c r="G12" s="242"/>
      <c r="H12" s="242"/>
      <c r="I12" s="242"/>
      <c r="J12" s="242"/>
      <c r="K12" s="242"/>
      <c r="L12" s="242"/>
      <c r="M12" s="265"/>
      <c r="N12" s="1183" t="s">
        <v>16</v>
      </c>
      <c r="O12" s="242"/>
      <c r="P12" s="265"/>
      <c r="Q12" s="265"/>
      <c r="R12" s="1184" t="s">
        <v>6</v>
      </c>
      <c r="S12" s="1185"/>
      <c r="T12" s="1192"/>
      <c r="U12" s="1184" t="s">
        <v>563</v>
      </c>
      <c r="V12" s="1185"/>
      <c r="W12" s="1192"/>
      <c r="X12" s="1184" t="s">
        <v>18</v>
      </c>
      <c r="Y12" s="1185"/>
      <c r="Z12" s="1192"/>
      <c r="AA12" s="1184" t="s">
        <v>9</v>
      </c>
      <c r="AB12" s="1185"/>
      <c r="AC12" s="1185"/>
      <c r="AD12" s="1185" t="s">
        <v>12</v>
      </c>
      <c r="AE12" s="1185"/>
      <c r="AF12" s="1192"/>
      <c r="AG12" s="1186" t="s">
        <v>13</v>
      </c>
      <c r="AH12" s="1186"/>
      <c r="AI12" s="1186"/>
      <c r="AJ12" s="1181" t="s">
        <v>19</v>
      </c>
    </row>
    <row r="13" spans="1:37" s="66" customFormat="1" ht="24.95" customHeight="1" thickBot="1">
      <c r="A13" s="345"/>
      <c r="B13" s="1062"/>
      <c r="C13" s="347"/>
      <c r="D13" s="346"/>
      <c r="E13" s="346"/>
      <c r="F13" s="347"/>
      <c r="G13" s="347"/>
      <c r="H13" s="347"/>
      <c r="I13" s="347"/>
      <c r="J13" s="347"/>
      <c r="K13" s="347"/>
      <c r="L13" s="347"/>
      <c r="M13" s="348"/>
      <c r="N13" s="1187"/>
      <c r="O13" s="347"/>
      <c r="P13" s="348"/>
      <c r="Q13" s="348"/>
      <c r="R13" s="1189"/>
      <c r="S13" s="1190"/>
      <c r="T13" s="1193"/>
      <c r="U13" s="1189"/>
      <c r="V13" s="1190"/>
      <c r="W13" s="1193"/>
      <c r="X13" s="1189"/>
      <c r="Y13" s="1190"/>
      <c r="Z13" s="1193"/>
      <c r="AA13" s="1206"/>
      <c r="AB13" s="1207"/>
      <c r="AC13" s="1207"/>
      <c r="AD13" s="1190"/>
      <c r="AE13" s="1190"/>
      <c r="AF13" s="1193"/>
      <c r="AG13" s="1191"/>
      <c r="AH13" s="1191"/>
      <c r="AI13" s="1191"/>
      <c r="AJ13" s="1182"/>
    </row>
    <row r="14" spans="1:37" s="75" customFormat="1" ht="72" customHeight="1" thickTop="1" thickBot="1">
      <c r="A14" s="364" t="s">
        <v>20</v>
      </c>
      <c r="B14" s="1052" t="s">
        <v>21</v>
      </c>
      <c r="C14" s="369" t="s">
        <v>22</v>
      </c>
      <c r="D14" s="1110" t="s">
        <v>205</v>
      </c>
      <c r="E14" s="1110" t="s">
        <v>23</v>
      </c>
      <c r="F14" s="365" t="s">
        <v>24</v>
      </c>
      <c r="G14" s="365" t="s">
        <v>25</v>
      </c>
      <c r="H14" s="365" t="s">
        <v>26</v>
      </c>
      <c r="I14" s="365" t="s">
        <v>27</v>
      </c>
      <c r="J14" s="365" t="s">
        <v>28</v>
      </c>
      <c r="K14" s="365" t="s">
        <v>29</v>
      </c>
      <c r="L14" s="365" t="s">
        <v>30</v>
      </c>
      <c r="M14" s="337" t="s">
        <v>31</v>
      </c>
      <c r="N14" s="1187"/>
      <c r="O14" s="268" t="s">
        <v>32</v>
      </c>
      <c r="P14" s="335" t="s">
        <v>33</v>
      </c>
      <c r="Q14" s="632" t="s">
        <v>34</v>
      </c>
      <c r="R14" s="743" t="s">
        <v>6</v>
      </c>
      <c r="S14" s="744" t="s">
        <v>35</v>
      </c>
      <c r="T14" s="744" t="s">
        <v>36</v>
      </c>
      <c r="U14" s="743" t="s">
        <v>37</v>
      </c>
      <c r="V14" s="744" t="s">
        <v>35</v>
      </c>
      <c r="W14" s="754" t="s">
        <v>36</v>
      </c>
      <c r="X14" s="758" t="s">
        <v>8</v>
      </c>
      <c r="Y14" s="758" t="s">
        <v>35</v>
      </c>
      <c r="Z14" s="759" t="s">
        <v>36</v>
      </c>
      <c r="AA14" s="772" t="s">
        <v>38</v>
      </c>
      <c r="AB14" s="773" t="s">
        <v>35</v>
      </c>
      <c r="AC14" s="774" t="s">
        <v>36</v>
      </c>
      <c r="AD14" s="767" t="s">
        <v>12</v>
      </c>
      <c r="AE14" s="768" t="s">
        <v>35</v>
      </c>
      <c r="AF14" s="768" t="s">
        <v>36</v>
      </c>
      <c r="AG14" s="781" t="s">
        <v>206</v>
      </c>
      <c r="AH14" s="782" t="s">
        <v>35</v>
      </c>
      <c r="AI14" s="783" t="s">
        <v>36</v>
      </c>
      <c r="AJ14" s="783" t="s">
        <v>19</v>
      </c>
    </row>
    <row r="15" spans="1:37" s="76" customFormat="1" ht="33.75" thickTop="1" thickBot="1">
      <c r="A15" s="329"/>
      <c r="B15" s="1063"/>
      <c r="C15" s="331"/>
      <c r="D15" s="330"/>
      <c r="E15" s="330"/>
      <c r="F15" s="331"/>
      <c r="G15" s="331"/>
      <c r="H15" s="331"/>
      <c r="I15" s="331"/>
      <c r="J15" s="331"/>
      <c r="K15" s="331"/>
      <c r="L15" s="331"/>
      <c r="M15" s="337"/>
      <c r="N15" s="1188"/>
      <c r="O15" s="331"/>
      <c r="P15" s="335"/>
      <c r="Q15" s="335"/>
      <c r="R15" s="749">
        <f>SUM(R16:R143)</f>
        <v>0</v>
      </c>
      <c r="S15" s="749">
        <f t="shared" ref="S15:AJ15" si="3">SUM(S16:S143)</f>
        <v>0</v>
      </c>
      <c r="T15" s="750">
        <f t="shared" si="3"/>
        <v>0</v>
      </c>
      <c r="U15" s="749">
        <f t="shared" si="3"/>
        <v>981</v>
      </c>
      <c r="V15" s="749">
        <f t="shared" si="3"/>
        <v>0</v>
      </c>
      <c r="W15" s="750">
        <f t="shared" si="3"/>
        <v>981</v>
      </c>
      <c r="X15" s="749">
        <f t="shared" si="3"/>
        <v>1684.3000000000002</v>
      </c>
      <c r="Y15" s="749">
        <f t="shared" si="3"/>
        <v>0</v>
      </c>
      <c r="Z15" s="750">
        <f t="shared" si="3"/>
        <v>1684.3000000000002</v>
      </c>
      <c r="AA15" s="749">
        <f t="shared" si="3"/>
        <v>0</v>
      </c>
      <c r="AB15" s="749">
        <f t="shared" si="3"/>
        <v>0</v>
      </c>
      <c r="AC15" s="750">
        <f t="shared" si="3"/>
        <v>0</v>
      </c>
      <c r="AD15" s="749">
        <f t="shared" si="3"/>
        <v>165</v>
      </c>
      <c r="AE15" s="749">
        <f t="shared" si="3"/>
        <v>0</v>
      </c>
      <c r="AF15" s="750">
        <f t="shared" si="3"/>
        <v>165</v>
      </c>
      <c r="AG15" s="749">
        <f t="shared" si="3"/>
        <v>0</v>
      </c>
      <c r="AH15" s="749">
        <f t="shared" si="3"/>
        <v>0</v>
      </c>
      <c r="AI15" s="750">
        <f t="shared" si="3"/>
        <v>0</v>
      </c>
      <c r="AJ15" s="749">
        <f t="shared" si="3"/>
        <v>2900.6</v>
      </c>
    </row>
    <row r="16" spans="1:37" s="120" customFormat="1" ht="35.1" customHeight="1">
      <c r="A16" s="122"/>
      <c r="B16" s="391"/>
      <c r="C16" s="122"/>
      <c r="D16" s="233"/>
      <c r="E16" s="233"/>
      <c r="F16" s="122"/>
      <c r="G16" s="122"/>
      <c r="H16" s="122"/>
      <c r="I16" s="122"/>
      <c r="J16" s="122"/>
      <c r="K16" s="122"/>
      <c r="L16" s="122"/>
      <c r="M16" s="117"/>
      <c r="N16" s="122"/>
      <c r="O16" s="788"/>
      <c r="P16" s="116"/>
      <c r="Q16" s="116"/>
      <c r="R16" s="118"/>
      <c r="S16" s="119"/>
      <c r="T16" s="119"/>
      <c r="U16" s="118"/>
      <c r="V16" s="119"/>
      <c r="W16" s="158"/>
      <c r="X16" s="789"/>
      <c r="Y16" s="789"/>
      <c r="Z16" s="158"/>
      <c r="AA16" s="118"/>
      <c r="AB16" s="119"/>
      <c r="AC16" s="119"/>
      <c r="AD16" s="118"/>
      <c r="AE16" s="119"/>
      <c r="AF16" s="158"/>
      <c r="AG16" s="118"/>
      <c r="AH16" s="119"/>
      <c r="AI16" s="158"/>
      <c r="AJ16" s="158"/>
    </row>
    <row r="17" spans="1:36" s="399" customFormat="1" ht="35.1" customHeight="1">
      <c r="A17" s="1064" t="s">
        <v>207</v>
      </c>
      <c r="B17" s="1064" t="s">
        <v>204</v>
      </c>
      <c r="C17" s="1100" t="s">
        <v>208</v>
      </c>
      <c r="D17" s="1101" t="s">
        <v>211</v>
      </c>
      <c r="E17" s="1101" t="s">
        <v>211</v>
      </c>
      <c r="F17" s="1100" t="s">
        <v>194</v>
      </c>
      <c r="G17" s="1100" t="s">
        <v>11</v>
      </c>
      <c r="H17" s="1102" t="s">
        <v>211</v>
      </c>
      <c r="I17" s="1102" t="s">
        <v>211</v>
      </c>
      <c r="J17" s="1102" t="s">
        <v>211</v>
      </c>
      <c r="K17" s="1103" t="s">
        <v>211</v>
      </c>
      <c r="L17" s="1103" t="s">
        <v>211</v>
      </c>
      <c r="M17" s="1104" t="s">
        <v>211</v>
      </c>
      <c r="N17" s="1104" t="s">
        <v>204</v>
      </c>
      <c r="O17" s="1105">
        <v>45210</v>
      </c>
      <c r="P17" s="1106" t="s">
        <v>211</v>
      </c>
      <c r="Q17" s="1106" t="s">
        <v>213</v>
      </c>
      <c r="R17" s="1107"/>
      <c r="S17" s="1108"/>
      <c r="T17" s="1108"/>
      <c r="U17" s="1107"/>
      <c r="V17" s="1108"/>
      <c r="W17" s="1109"/>
      <c r="X17" s="1107"/>
      <c r="Y17" s="1108"/>
      <c r="Z17" s="1108"/>
      <c r="AA17" s="1107"/>
      <c r="AB17" s="1108"/>
      <c r="AC17" s="1108"/>
      <c r="AD17" s="1107"/>
      <c r="AE17" s="1108"/>
      <c r="AF17" s="1108"/>
      <c r="AG17" s="1107"/>
      <c r="AH17" s="1108"/>
      <c r="AI17" s="1109"/>
      <c r="AJ17" s="1109">
        <v>2900.6</v>
      </c>
    </row>
    <row r="18" spans="1:36" s="120" customFormat="1" ht="35.1" customHeight="1">
      <c r="A18" s="122"/>
      <c r="B18" s="391"/>
      <c r="C18" s="122"/>
      <c r="D18" s="233"/>
      <c r="E18" s="233"/>
      <c r="F18" s="122"/>
      <c r="G18" s="122"/>
      <c r="H18" s="122"/>
      <c r="I18" s="122"/>
      <c r="J18" s="122"/>
      <c r="K18" s="122"/>
      <c r="L18" s="122"/>
      <c r="M18" s="123"/>
      <c r="N18" s="122"/>
      <c r="O18" s="788"/>
      <c r="P18" s="116"/>
      <c r="Q18" s="116"/>
      <c r="R18" s="124"/>
      <c r="S18" s="125"/>
      <c r="T18" s="125"/>
      <c r="U18" s="124"/>
      <c r="V18" s="125"/>
      <c r="W18" s="159"/>
      <c r="X18" s="735"/>
      <c r="Y18" s="735"/>
      <c r="Z18" s="736"/>
      <c r="AA18" s="124"/>
      <c r="AB18" s="125"/>
      <c r="AC18" s="125"/>
      <c r="AD18" s="124"/>
      <c r="AE18" s="125"/>
      <c r="AF18" s="125"/>
      <c r="AG18" s="124"/>
      <c r="AH18" s="125"/>
      <c r="AI18" s="159"/>
      <c r="AJ18" s="159"/>
    </row>
    <row r="19" spans="1:36" s="120" customFormat="1" ht="31.5">
      <c r="A19" s="277"/>
      <c r="B19" s="1068"/>
      <c r="C19" s="277"/>
      <c r="D19" s="862"/>
      <c r="E19" s="862"/>
      <c r="F19" s="277"/>
      <c r="G19" s="277"/>
      <c r="H19" s="277"/>
      <c r="I19" s="277"/>
      <c r="J19" s="277"/>
      <c r="K19" s="277"/>
      <c r="L19" s="277"/>
      <c r="M19" s="278"/>
      <c r="N19" s="278"/>
      <c r="O19" s="915"/>
      <c r="P19" s="279"/>
      <c r="Q19" s="279"/>
      <c r="R19" s="280"/>
      <c r="S19" s="281"/>
      <c r="T19" s="281"/>
      <c r="U19" s="280"/>
      <c r="V19" s="281"/>
      <c r="W19" s="282"/>
      <c r="X19" s="283"/>
      <c r="Y19" s="283"/>
      <c r="Z19" s="284"/>
      <c r="AA19" s="280"/>
      <c r="AB19" s="281"/>
      <c r="AC19" s="281"/>
      <c r="AD19" s="280"/>
      <c r="AE19" s="281"/>
      <c r="AF19" s="281"/>
      <c r="AG19" s="280"/>
      <c r="AH19" s="281"/>
      <c r="AI19" s="282"/>
      <c r="AJ19" s="282"/>
    </row>
    <row r="20" spans="1:36" s="120" customFormat="1" ht="35.1" customHeight="1">
      <c r="A20" s="122" t="s">
        <v>281</v>
      </c>
      <c r="B20" s="391" t="s">
        <v>200</v>
      </c>
      <c r="C20" s="122" t="s">
        <v>282</v>
      </c>
      <c r="D20" s="233">
        <v>45212</v>
      </c>
      <c r="E20" s="233">
        <v>45215</v>
      </c>
      <c r="F20" s="122" t="s">
        <v>703</v>
      </c>
      <c r="G20" s="122" t="s">
        <v>704</v>
      </c>
      <c r="H20" s="122" t="s">
        <v>211</v>
      </c>
      <c r="I20" s="122" t="s">
        <v>211</v>
      </c>
      <c r="J20" s="122" t="s">
        <v>211</v>
      </c>
      <c r="K20" s="857">
        <v>45231</v>
      </c>
      <c r="L20" s="857">
        <v>45231</v>
      </c>
      <c r="M20" s="123" t="s">
        <v>211</v>
      </c>
      <c r="N20" s="122" t="s">
        <v>705</v>
      </c>
      <c r="O20" s="788"/>
      <c r="P20" s="116"/>
      <c r="Q20" s="116"/>
      <c r="R20" s="124"/>
      <c r="S20" s="125"/>
      <c r="T20" s="125"/>
      <c r="U20" s="124"/>
      <c r="V20" s="125"/>
      <c r="W20" s="159"/>
      <c r="X20" s="735">
        <v>266</v>
      </c>
      <c r="Y20" s="735">
        <v>0</v>
      </c>
      <c r="Z20" s="158">
        <f>SUM(X20)-Y20</f>
        <v>266</v>
      </c>
      <c r="AA20" s="124"/>
      <c r="AB20" s="125"/>
      <c r="AC20" s="125"/>
      <c r="AD20" s="124"/>
      <c r="AE20" s="125"/>
      <c r="AF20" s="125"/>
      <c r="AG20" s="124"/>
      <c r="AH20" s="125"/>
      <c r="AI20" s="159"/>
      <c r="AJ20" s="159"/>
    </row>
    <row r="21" spans="1:36" s="120" customFormat="1" ht="35.1" customHeight="1">
      <c r="A21" s="122" t="s">
        <v>281</v>
      </c>
      <c r="B21" s="391" t="s">
        <v>200</v>
      </c>
      <c r="C21" s="122" t="s">
        <v>282</v>
      </c>
      <c r="D21" s="233">
        <v>45217</v>
      </c>
      <c r="E21" s="233">
        <v>45218</v>
      </c>
      <c r="F21" s="122" t="s">
        <v>706</v>
      </c>
      <c r="G21" s="122" t="s">
        <v>704</v>
      </c>
      <c r="H21" s="122" t="s">
        <v>211</v>
      </c>
      <c r="I21" s="122" t="s">
        <v>211</v>
      </c>
      <c r="J21" s="122" t="s">
        <v>211</v>
      </c>
      <c r="K21" s="857">
        <v>45231</v>
      </c>
      <c r="L21" s="857">
        <v>45231</v>
      </c>
      <c r="M21" s="123" t="s">
        <v>707</v>
      </c>
      <c r="N21" s="122" t="s">
        <v>705</v>
      </c>
      <c r="O21" s="788"/>
      <c r="P21" s="116"/>
      <c r="Q21" s="116"/>
      <c r="R21" s="124"/>
      <c r="S21" s="125"/>
      <c r="T21" s="125"/>
      <c r="U21" s="124"/>
      <c r="V21" s="125"/>
      <c r="W21" s="159"/>
      <c r="X21" s="735">
        <v>411.1</v>
      </c>
      <c r="Y21" s="735">
        <v>0</v>
      </c>
      <c r="Z21" s="158">
        <f>SUM(X21)-Y21</f>
        <v>411.1</v>
      </c>
      <c r="AA21" s="124"/>
      <c r="AB21" s="125"/>
      <c r="AC21" s="125"/>
      <c r="AD21" s="124"/>
      <c r="AE21" s="125"/>
      <c r="AF21" s="125"/>
      <c r="AG21" s="124"/>
      <c r="AH21" s="125"/>
      <c r="AI21" s="159"/>
      <c r="AJ21" s="159"/>
    </row>
    <row r="22" spans="1:36" s="120" customFormat="1" ht="35.1" customHeight="1">
      <c r="A22" s="122" t="s">
        <v>281</v>
      </c>
      <c r="B22" s="391" t="s">
        <v>200</v>
      </c>
      <c r="C22" s="122" t="s">
        <v>282</v>
      </c>
      <c r="D22" s="233">
        <v>45222</v>
      </c>
      <c r="E22" s="233">
        <v>45223</v>
      </c>
      <c r="F22" s="122" t="s">
        <v>708</v>
      </c>
      <c r="G22" s="122" t="s">
        <v>704</v>
      </c>
      <c r="H22" s="122" t="s">
        <v>211</v>
      </c>
      <c r="I22" s="122" t="s">
        <v>211</v>
      </c>
      <c r="J22" s="122" t="s">
        <v>211</v>
      </c>
      <c r="K22" s="524">
        <v>45231</v>
      </c>
      <c r="L22" s="524">
        <v>45231</v>
      </c>
      <c r="M22" s="123" t="s">
        <v>707</v>
      </c>
      <c r="N22" s="122" t="s">
        <v>705</v>
      </c>
      <c r="O22" s="788"/>
      <c r="P22" s="116"/>
      <c r="Q22" s="116"/>
      <c r="R22" s="124"/>
      <c r="S22" s="125"/>
      <c r="T22" s="125"/>
      <c r="U22" s="124"/>
      <c r="V22" s="125"/>
      <c r="W22" s="159"/>
      <c r="X22" s="735">
        <v>747.45</v>
      </c>
      <c r="Y22" s="735">
        <v>0</v>
      </c>
      <c r="Z22" s="159">
        <f>SUM(X22)-Y22</f>
        <v>747.45</v>
      </c>
      <c r="AA22" s="124"/>
      <c r="AB22" s="125"/>
      <c r="AC22" s="125"/>
      <c r="AD22" s="124"/>
      <c r="AE22" s="125"/>
      <c r="AF22" s="125"/>
      <c r="AG22" s="124"/>
      <c r="AH22" s="125"/>
      <c r="AI22" s="159"/>
      <c r="AJ22" s="159"/>
    </row>
    <row r="23" spans="1:36" s="120" customFormat="1" ht="35.1" customHeight="1">
      <c r="A23" s="122" t="s">
        <v>281</v>
      </c>
      <c r="B23" s="391" t="s">
        <v>200</v>
      </c>
      <c r="C23" s="122" t="s">
        <v>282</v>
      </c>
      <c r="D23" s="233">
        <v>45160</v>
      </c>
      <c r="E23" s="233">
        <v>45161</v>
      </c>
      <c r="F23" s="122" t="s">
        <v>709</v>
      </c>
      <c r="G23" s="122" t="s">
        <v>704</v>
      </c>
      <c r="H23" s="122" t="s">
        <v>211</v>
      </c>
      <c r="I23" s="122" t="s">
        <v>211</v>
      </c>
      <c r="J23" s="122" t="s">
        <v>211</v>
      </c>
      <c r="K23" s="857">
        <v>45252</v>
      </c>
      <c r="L23" s="857">
        <v>45252</v>
      </c>
      <c r="M23" s="123" t="s">
        <v>707</v>
      </c>
      <c r="N23" s="122" t="s">
        <v>336</v>
      </c>
      <c r="O23" s="788"/>
      <c r="P23" s="116"/>
      <c r="Q23" s="116"/>
      <c r="R23" s="118"/>
      <c r="S23" s="119"/>
      <c r="T23" s="119"/>
      <c r="U23" s="118"/>
      <c r="V23" s="119"/>
      <c r="W23" s="158"/>
      <c r="X23" s="789">
        <v>259.75</v>
      </c>
      <c r="Y23" s="789">
        <v>0</v>
      </c>
      <c r="Z23" s="158">
        <f>SUM(X23)-Y23</f>
        <v>259.75</v>
      </c>
      <c r="AA23" s="118"/>
      <c r="AB23" s="119"/>
      <c r="AC23" s="119"/>
      <c r="AD23" s="118"/>
      <c r="AE23" s="119"/>
      <c r="AF23" s="119"/>
      <c r="AG23" s="118"/>
      <c r="AH23" s="119"/>
      <c r="AI23" s="158"/>
      <c r="AJ23" s="158"/>
    </row>
    <row r="24" spans="1:36" s="120" customFormat="1" ht="35.1" customHeight="1">
      <c r="A24" s="122"/>
      <c r="B24" s="391"/>
      <c r="C24" s="122"/>
      <c r="D24" s="233"/>
      <c r="E24" s="233"/>
      <c r="F24" s="122"/>
      <c r="G24" s="122"/>
      <c r="H24" s="122"/>
      <c r="I24" s="122"/>
      <c r="J24" s="122"/>
      <c r="K24" s="122"/>
      <c r="L24" s="122"/>
      <c r="M24" s="123"/>
      <c r="N24" s="122"/>
      <c r="O24" s="788"/>
      <c r="P24" s="116"/>
      <c r="Q24" s="116"/>
      <c r="R24" s="124"/>
      <c r="S24" s="125"/>
      <c r="T24" s="125"/>
      <c r="U24" s="124"/>
      <c r="V24" s="125"/>
      <c r="W24" s="159"/>
      <c r="X24" s="735"/>
      <c r="Y24" s="735"/>
      <c r="Z24" s="736"/>
      <c r="AA24" s="124"/>
      <c r="AB24" s="125"/>
      <c r="AC24" s="125"/>
      <c r="AD24" s="124"/>
      <c r="AE24" s="125"/>
      <c r="AF24" s="125"/>
      <c r="AG24" s="124"/>
      <c r="AH24" s="125"/>
      <c r="AI24" s="159"/>
      <c r="AJ24" s="159"/>
    </row>
    <row r="25" spans="1:36" s="120" customFormat="1" ht="35.1" customHeight="1">
      <c r="A25" s="122"/>
      <c r="B25" s="391"/>
      <c r="C25" s="122"/>
      <c r="D25" s="233"/>
      <c r="E25" s="233"/>
      <c r="F25" s="122"/>
      <c r="G25" s="122"/>
      <c r="H25" s="122"/>
      <c r="I25" s="122"/>
      <c r="J25" s="122"/>
      <c r="K25" s="122"/>
      <c r="L25" s="122"/>
      <c r="M25" s="123"/>
      <c r="N25" s="122"/>
      <c r="O25" s="788"/>
      <c r="P25" s="116"/>
      <c r="Q25" s="116"/>
      <c r="R25" s="124"/>
      <c r="S25" s="125"/>
      <c r="T25" s="125"/>
      <c r="U25" s="124"/>
      <c r="V25" s="125"/>
      <c r="W25" s="159"/>
      <c r="X25" s="735"/>
      <c r="Y25" s="735"/>
      <c r="Z25" s="736"/>
      <c r="AA25" s="124"/>
      <c r="AB25" s="125"/>
      <c r="AC25" s="125"/>
      <c r="AD25" s="124"/>
      <c r="AE25" s="125"/>
      <c r="AF25" s="125"/>
      <c r="AG25" s="124"/>
      <c r="AH25" s="125"/>
      <c r="AI25" s="159"/>
      <c r="AJ25" s="159"/>
    </row>
    <row r="26" spans="1:36" s="120" customFormat="1" ht="35.1" customHeight="1">
      <c r="A26" s="122" t="s">
        <v>281</v>
      </c>
      <c r="B26" s="391"/>
      <c r="C26" s="122" t="s">
        <v>282</v>
      </c>
      <c r="D26" s="233">
        <v>45174</v>
      </c>
      <c r="E26" s="233">
        <v>45176</v>
      </c>
      <c r="F26" s="122" t="s">
        <v>710</v>
      </c>
      <c r="G26" s="122" t="s">
        <v>711</v>
      </c>
      <c r="H26" s="122"/>
      <c r="I26" s="122"/>
      <c r="J26" s="122"/>
      <c r="K26" s="524">
        <v>45267</v>
      </c>
      <c r="L26" s="524">
        <v>45267</v>
      </c>
      <c r="M26" s="123" t="s">
        <v>707</v>
      </c>
      <c r="N26" s="122"/>
      <c r="O26" s="524"/>
      <c r="P26" s="122"/>
      <c r="Q26" s="116"/>
      <c r="R26" s="118"/>
      <c r="S26" s="119"/>
      <c r="T26" s="119"/>
      <c r="U26" s="118">
        <v>395</v>
      </c>
      <c r="V26" s="119">
        <v>0</v>
      </c>
      <c r="W26" s="158">
        <f>SUM(U26)-V26</f>
        <v>395</v>
      </c>
      <c r="X26" s="789"/>
      <c r="Y26" s="789"/>
      <c r="Z26" s="790"/>
      <c r="AA26" s="118"/>
      <c r="AB26" s="119"/>
      <c r="AC26" s="119"/>
      <c r="AD26" s="118"/>
      <c r="AE26" s="119"/>
      <c r="AF26" s="119"/>
      <c r="AG26" s="118"/>
      <c r="AH26" s="119"/>
      <c r="AI26" s="158"/>
      <c r="AJ26" s="158"/>
    </row>
    <row r="27" spans="1:36" s="120" customFormat="1" ht="35.1" customHeight="1">
      <c r="A27" s="122" t="s">
        <v>281</v>
      </c>
      <c r="B27" s="391"/>
      <c r="C27" s="122" t="s">
        <v>282</v>
      </c>
      <c r="D27" s="233">
        <v>45176</v>
      </c>
      <c r="E27" s="233">
        <v>45183</v>
      </c>
      <c r="F27" s="122" t="s">
        <v>712</v>
      </c>
      <c r="G27" s="122"/>
      <c r="H27" s="122"/>
      <c r="I27" s="122"/>
      <c r="J27" s="122"/>
      <c r="K27" s="524">
        <v>45267</v>
      </c>
      <c r="L27" s="524">
        <v>45267</v>
      </c>
      <c r="M27" s="123" t="s">
        <v>707</v>
      </c>
      <c r="N27" s="122"/>
      <c r="O27" s="524"/>
      <c r="P27" s="122"/>
      <c r="Q27" s="116"/>
      <c r="R27" s="118"/>
      <c r="S27" s="119"/>
      <c r="T27" s="119"/>
      <c r="U27" s="118"/>
      <c r="V27" s="119"/>
      <c r="W27" s="158"/>
      <c r="X27" s="789"/>
      <c r="Y27" s="789"/>
      <c r="Z27" s="790"/>
      <c r="AA27" s="118"/>
      <c r="AB27" s="119"/>
      <c r="AC27" s="119"/>
      <c r="AD27" s="118">
        <v>100</v>
      </c>
      <c r="AE27" s="119">
        <v>0</v>
      </c>
      <c r="AF27" s="119">
        <f>SUM(AD27)-AE27</f>
        <v>100</v>
      </c>
      <c r="AG27" s="118"/>
      <c r="AH27" s="119"/>
      <c r="AI27" s="158"/>
      <c r="AJ27" s="158"/>
    </row>
    <row r="28" spans="1:36" s="120" customFormat="1" ht="35.1" customHeight="1">
      <c r="A28" s="122"/>
      <c r="B28" s="391"/>
      <c r="C28" s="122"/>
      <c r="D28" s="233"/>
      <c r="E28" s="233"/>
      <c r="F28" s="122"/>
      <c r="G28" s="122"/>
      <c r="H28" s="122"/>
      <c r="I28" s="122"/>
      <c r="J28" s="122"/>
      <c r="K28" s="524"/>
      <c r="L28" s="524"/>
      <c r="M28" s="117"/>
      <c r="N28" s="122"/>
      <c r="O28" s="788"/>
      <c r="P28" s="116"/>
      <c r="Q28" s="116"/>
      <c r="R28" s="118"/>
      <c r="S28" s="119"/>
      <c r="T28" s="119"/>
      <c r="U28" s="118"/>
      <c r="V28" s="119"/>
      <c r="W28" s="158"/>
      <c r="X28" s="789"/>
      <c r="Y28" s="789"/>
      <c r="Z28" s="158"/>
      <c r="AA28" s="118"/>
      <c r="AB28" s="119"/>
      <c r="AC28" s="119"/>
      <c r="AD28" s="118"/>
      <c r="AE28" s="119"/>
      <c r="AF28" s="119"/>
      <c r="AG28" s="118"/>
      <c r="AH28" s="119"/>
      <c r="AI28" s="158"/>
      <c r="AJ28" s="158"/>
    </row>
    <row r="29" spans="1:36" s="120" customFormat="1" ht="35.1" customHeight="1">
      <c r="A29" s="122"/>
      <c r="B29" s="391"/>
      <c r="C29" s="122"/>
      <c r="D29" s="233"/>
      <c r="E29" s="233"/>
      <c r="F29" s="122"/>
      <c r="G29" s="122"/>
      <c r="H29" s="122"/>
      <c r="I29" s="122"/>
      <c r="J29" s="122"/>
      <c r="K29" s="122"/>
      <c r="L29" s="122"/>
      <c r="M29" s="123"/>
      <c r="N29" s="122"/>
      <c r="O29" s="788"/>
      <c r="P29" s="116"/>
      <c r="Q29" s="116"/>
      <c r="R29" s="124"/>
      <c r="S29" s="125"/>
      <c r="T29" s="125"/>
      <c r="U29" s="124"/>
      <c r="V29" s="125"/>
      <c r="W29" s="159"/>
      <c r="X29" s="735"/>
      <c r="Y29" s="735"/>
      <c r="Z29" s="736"/>
      <c r="AA29" s="124"/>
      <c r="AB29" s="125"/>
      <c r="AC29" s="125"/>
      <c r="AD29" s="124"/>
      <c r="AE29" s="125"/>
      <c r="AF29" s="125"/>
      <c r="AG29" s="124"/>
      <c r="AH29" s="125"/>
      <c r="AI29" s="159"/>
      <c r="AJ29" s="159"/>
    </row>
    <row r="30" spans="1:36" s="120" customFormat="1" ht="35.1" customHeight="1">
      <c r="A30" s="122" t="s">
        <v>281</v>
      </c>
      <c r="B30" s="391"/>
      <c r="C30" s="122" t="s">
        <v>282</v>
      </c>
      <c r="D30" s="233">
        <v>45196</v>
      </c>
      <c r="E30" s="233">
        <v>45197</v>
      </c>
      <c r="F30" s="122" t="s">
        <v>713</v>
      </c>
      <c r="G30" s="122" t="s">
        <v>714</v>
      </c>
      <c r="H30" s="122">
        <v>35959</v>
      </c>
      <c r="I30" s="122">
        <v>9679</v>
      </c>
      <c r="J30" s="122" t="s">
        <v>714</v>
      </c>
      <c r="K30" s="524">
        <v>45294</v>
      </c>
      <c r="L30" s="524">
        <v>45294</v>
      </c>
      <c r="M30" s="123" t="s">
        <v>707</v>
      </c>
      <c r="N30" s="122"/>
      <c r="O30" s="524"/>
      <c r="P30" s="122"/>
      <c r="Q30" s="116"/>
      <c r="R30" s="118"/>
      <c r="S30" s="119"/>
      <c r="T30" s="119"/>
      <c r="U30" s="118">
        <v>400</v>
      </c>
      <c r="V30" s="119">
        <v>0</v>
      </c>
      <c r="W30" s="158">
        <f>SUM(U30)-V30</f>
        <v>400</v>
      </c>
      <c r="X30" s="789"/>
      <c r="Y30" s="789"/>
      <c r="Z30" s="790"/>
      <c r="AA30" s="118"/>
      <c r="AB30" s="119"/>
      <c r="AC30" s="119"/>
      <c r="AD30" s="118"/>
      <c r="AE30" s="119"/>
      <c r="AF30" s="119"/>
      <c r="AG30" s="118"/>
      <c r="AH30" s="119"/>
      <c r="AI30" s="158"/>
      <c r="AJ30" s="158"/>
    </row>
    <row r="31" spans="1:36" s="120" customFormat="1" ht="35.1" customHeight="1">
      <c r="A31" s="122" t="s">
        <v>281</v>
      </c>
      <c r="B31" s="391"/>
      <c r="C31" s="122" t="s">
        <v>22</v>
      </c>
      <c r="D31" s="233">
        <v>45216</v>
      </c>
      <c r="E31" s="233">
        <v>45216</v>
      </c>
      <c r="F31" s="122" t="s">
        <v>715</v>
      </c>
      <c r="G31" s="122" t="s">
        <v>716</v>
      </c>
      <c r="H31" s="122" t="s">
        <v>211</v>
      </c>
      <c r="I31" s="122" t="s">
        <v>211</v>
      </c>
      <c r="J31" s="122" t="s">
        <v>211</v>
      </c>
      <c r="K31" s="524">
        <v>45308</v>
      </c>
      <c r="L31" s="524">
        <v>45308</v>
      </c>
      <c r="M31" s="123" t="s">
        <v>707</v>
      </c>
      <c r="N31" s="122" t="s">
        <v>717</v>
      </c>
      <c r="O31" s="788"/>
      <c r="P31" s="116"/>
      <c r="Q31" s="116"/>
      <c r="R31" s="124"/>
      <c r="S31" s="125"/>
      <c r="T31" s="125"/>
      <c r="U31" s="124"/>
      <c r="V31" s="125"/>
      <c r="W31" s="159"/>
      <c r="X31" s="735"/>
      <c r="Y31" s="735"/>
      <c r="Z31" s="736"/>
      <c r="AA31" s="124"/>
      <c r="AB31" s="125"/>
      <c r="AC31" s="125"/>
      <c r="AD31" s="124">
        <v>65</v>
      </c>
      <c r="AE31" s="125">
        <v>0</v>
      </c>
      <c r="AF31" s="125">
        <f>SUM(AD31)-AE31</f>
        <v>65</v>
      </c>
      <c r="AG31" s="124"/>
      <c r="AH31" s="125"/>
      <c r="AI31" s="159"/>
      <c r="AJ31" s="159"/>
    </row>
    <row r="32" spans="1:36" s="120" customFormat="1" ht="35.1" customHeight="1">
      <c r="A32" s="122" t="s">
        <v>281</v>
      </c>
      <c r="B32" s="391"/>
      <c r="C32" s="122" t="s">
        <v>22</v>
      </c>
      <c r="D32" s="233">
        <v>45224</v>
      </c>
      <c r="E32" s="233">
        <v>45225</v>
      </c>
      <c r="F32" s="122" t="s">
        <v>718</v>
      </c>
      <c r="G32" s="122" t="s">
        <v>719</v>
      </c>
      <c r="H32" s="122" t="s">
        <v>211</v>
      </c>
      <c r="I32" s="122" t="s">
        <v>211</v>
      </c>
      <c r="J32" s="122" t="s">
        <v>211</v>
      </c>
      <c r="K32" s="524">
        <v>45316</v>
      </c>
      <c r="L32" s="524">
        <v>45316</v>
      </c>
      <c r="M32" s="123" t="s">
        <v>707</v>
      </c>
      <c r="N32" s="122" t="s">
        <v>720</v>
      </c>
      <c r="O32" s="788"/>
      <c r="P32" s="116"/>
      <c r="Q32" s="116"/>
      <c r="R32" s="124"/>
      <c r="S32" s="125"/>
      <c r="T32" s="125"/>
      <c r="U32" s="124">
        <v>186</v>
      </c>
      <c r="V32" s="125">
        <v>0</v>
      </c>
      <c r="W32" s="158">
        <f>SUM(U32)-V32</f>
        <v>186</v>
      </c>
      <c r="X32" s="735"/>
      <c r="Y32" s="735"/>
      <c r="Z32" s="736"/>
      <c r="AA32" s="124"/>
      <c r="AB32" s="125"/>
      <c r="AC32" s="125"/>
      <c r="AD32" s="124"/>
      <c r="AE32" s="125"/>
      <c r="AF32" s="125"/>
      <c r="AG32" s="124"/>
      <c r="AH32" s="125"/>
      <c r="AI32" s="159"/>
      <c r="AJ32" s="159"/>
    </row>
    <row r="33" spans="1:36" s="120" customFormat="1" ht="34.5" customHeight="1">
      <c r="A33" s="122"/>
      <c r="B33" s="391"/>
      <c r="C33" s="122"/>
      <c r="D33" s="233"/>
      <c r="E33" s="233"/>
      <c r="F33" s="122"/>
      <c r="G33" s="122"/>
      <c r="H33" s="122"/>
      <c r="I33" s="122"/>
      <c r="J33" s="122"/>
      <c r="K33" s="122"/>
      <c r="L33" s="122"/>
      <c r="M33" s="117"/>
      <c r="N33" s="122"/>
      <c r="O33" s="788"/>
      <c r="P33" s="116"/>
      <c r="Q33" s="116"/>
      <c r="R33" s="118"/>
      <c r="S33" s="119"/>
      <c r="T33" s="119"/>
      <c r="U33" s="118"/>
      <c r="V33" s="119"/>
      <c r="W33" s="158"/>
      <c r="X33" s="789"/>
      <c r="Y33" s="789"/>
      <c r="Z33" s="790"/>
      <c r="AA33" s="118"/>
      <c r="AB33" s="119"/>
      <c r="AC33" s="119"/>
      <c r="AD33" s="118"/>
      <c r="AE33" s="119"/>
      <c r="AF33" s="158"/>
      <c r="AG33" s="118"/>
      <c r="AH33" s="119"/>
      <c r="AI33" s="158"/>
      <c r="AJ33" s="158"/>
    </row>
    <row r="34" spans="1:36" s="120" customFormat="1" ht="35.1" customHeight="1">
      <c r="A34" s="122"/>
      <c r="B34" s="391"/>
      <c r="C34" s="122"/>
      <c r="D34" s="233"/>
      <c r="E34" s="233"/>
      <c r="F34" s="122"/>
      <c r="G34" s="122"/>
      <c r="H34" s="122"/>
      <c r="I34" s="122"/>
      <c r="J34" s="122"/>
      <c r="K34" s="122"/>
      <c r="L34" s="122"/>
      <c r="M34" s="117"/>
      <c r="N34" s="122"/>
      <c r="O34" s="788"/>
      <c r="P34" s="116"/>
      <c r="Q34" s="116"/>
      <c r="R34" s="118"/>
      <c r="S34" s="119"/>
      <c r="T34" s="119"/>
      <c r="U34" s="118"/>
      <c r="V34" s="119"/>
      <c r="W34" s="158"/>
      <c r="X34" s="789"/>
      <c r="Y34" s="789"/>
      <c r="Z34" s="158"/>
      <c r="AA34" s="118"/>
      <c r="AB34" s="119"/>
      <c r="AC34" s="119"/>
      <c r="AD34" s="118"/>
      <c r="AE34" s="119"/>
      <c r="AF34" s="158"/>
      <c r="AG34" s="118"/>
      <c r="AH34" s="119"/>
      <c r="AI34" s="158"/>
      <c r="AJ34" s="158"/>
    </row>
    <row r="35" spans="1:36" s="120" customFormat="1" ht="35.1" customHeight="1">
      <c r="A35" s="122"/>
      <c r="B35" s="391"/>
      <c r="D35" s="233"/>
      <c r="E35" s="233"/>
      <c r="F35" s="122"/>
      <c r="G35" s="122"/>
      <c r="H35" s="122"/>
      <c r="I35" s="122"/>
      <c r="J35" s="122"/>
      <c r="K35" s="122"/>
      <c r="L35" s="122"/>
      <c r="M35" s="123"/>
      <c r="N35" s="122"/>
      <c r="O35" s="788"/>
      <c r="P35" s="116"/>
      <c r="Q35" s="116"/>
      <c r="R35" s="124"/>
      <c r="S35" s="125"/>
      <c r="T35" s="125"/>
      <c r="U35" s="124"/>
      <c r="V35" s="125"/>
      <c r="W35" s="159"/>
      <c r="X35" s="735"/>
      <c r="Y35" s="735"/>
      <c r="Z35" s="736"/>
      <c r="AA35" s="124"/>
      <c r="AB35" s="125"/>
      <c r="AC35" s="125"/>
      <c r="AD35" s="124"/>
      <c r="AE35" s="125"/>
      <c r="AF35" s="125"/>
      <c r="AG35" s="124"/>
      <c r="AH35" s="125"/>
      <c r="AI35" s="159"/>
      <c r="AJ35" s="159"/>
    </row>
    <row r="36" spans="1:36" s="120" customFormat="1" ht="35.1" customHeight="1">
      <c r="A36" s="122"/>
      <c r="B36" s="391"/>
      <c r="C36" s="122"/>
      <c r="D36" s="233"/>
      <c r="E36" s="233"/>
      <c r="F36" s="122"/>
      <c r="G36" s="122"/>
      <c r="H36" s="122"/>
      <c r="I36" s="122"/>
      <c r="J36" s="122"/>
      <c r="K36" s="122"/>
      <c r="L36" s="122"/>
      <c r="M36" s="123"/>
      <c r="N36" s="122"/>
      <c r="O36" s="788"/>
      <c r="P36" s="116"/>
      <c r="Q36" s="116"/>
      <c r="R36" s="124"/>
      <c r="S36" s="125"/>
      <c r="T36" s="125"/>
      <c r="U36" s="124"/>
      <c r="V36" s="125"/>
      <c r="W36" s="159"/>
      <c r="X36" s="735"/>
      <c r="Y36" s="735"/>
      <c r="Z36" s="736"/>
      <c r="AA36" s="124"/>
      <c r="AB36" s="125"/>
      <c r="AC36" s="125"/>
      <c r="AD36" s="124"/>
      <c r="AE36" s="125"/>
      <c r="AF36" s="125"/>
      <c r="AG36" s="124"/>
      <c r="AH36" s="125"/>
      <c r="AI36" s="159"/>
      <c r="AJ36" s="159"/>
    </row>
    <row r="37" spans="1:36" s="120" customFormat="1" ht="35.1" customHeight="1">
      <c r="A37" s="122"/>
      <c r="B37" s="391"/>
      <c r="C37" s="122"/>
      <c r="D37" s="233"/>
      <c r="E37" s="233"/>
      <c r="F37" s="122"/>
      <c r="G37" s="122"/>
      <c r="H37" s="122"/>
      <c r="I37" s="122"/>
      <c r="J37" s="122"/>
      <c r="K37" s="122"/>
      <c r="L37" s="122"/>
      <c r="M37" s="123"/>
      <c r="N37" s="122"/>
      <c r="O37" s="788"/>
      <c r="P37" s="116"/>
      <c r="Q37" s="116"/>
      <c r="R37" s="124"/>
      <c r="S37" s="125"/>
      <c r="T37" s="125"/>
      <c r="U37" s="124"/>
      <c r="V37" s="125"/>
      <c r="W37" s="159"/>
      <c r="X37" s="735"/>
      <c r="Y37" s="735"/>
      <c r="Z37" s="736"/>
      <c r="AA37" s="124"/>
      <c r="AB37" s="125"/>
      <c r="AC37" s="125"/>
      <c r="AD37" s="124"/>
      <c r="AE37" s="125"/>
      <c r="AF37" s="125"/>
      <c r="AG37" s="124"/>
      <c r="AH37" s="125"/>
      <c r="AI37" s="159"/>
      <c r="AJ37" s="159"/>
    </row>
    <row r="38" spans="1:36" s="120" customFormat="1" ht="35.1" customHeight="1">
      <c r="A38" s="122"/>
      <c r="B38" s="391"/>
      <c r="C38" s="122"/>
      <c r="D38" s="233"/>
      <c r="E38" s="233"/>
      <c r="F38" s="122"/>
      <c r="G38" s="122"/>
      <c r="H38" s="122"/>
      <c r="I38" s="122"/>
      <c r="J38" s="122"/>
      <c r="K38" s="122"/>
      <c r="L38" s="122"/>
      <c r="M38" s="123"/>
      <c r="N38" s="122"/>
      <c r="O38" s="788"/>
      <c r="P38" s="116"/>
      <c r="Q38" s="116"/>
      <c r="R38" s="124"/>
      <c r="S38" s="125"/>
      <c r="T38" s="125"/>
      <c r="U38" s="124"/>
      <c r="V38" s="125"/>
      <c r="W38" s="159"/>
      <c r="X38" s="735"/>
      <c r="Y38" s="735"/>
      <c r="Z38" s="736"/>
      <c r="AA38" s="124"/>
      <c r="AB38" s="125"/>
      <c r="AC38" s="125"/>
      <c r="AD38" s="124"/>
      <c r="AE38" s="125"/>
      <c r="AF38" s="125"/>
      <c r="AG38" s="124"/>
      <c r="AH38" s="125"/>
      <c r="AI38" s="159"/>
      <c r="AJ38" s="159"/>
    </row>
    <row r="39" spans="1:36" s="120" customFormat="1" ht="35.1" customHeight="1">
      <c r="A39" s="122"/>
      <c r="B39" s="391"/>
      <c r="C39" s="122"/>
      <c r="D39" s="233"/>
      <c r="E39" s="233"/>
      <c r="F39" s="122"/>
      <c r="G39" s="122"/>
      <c r="H39" s="122"/>
      <c r="I39" s="122"/>
      <c r="J39" s="122"/>
      <c r="K39" s="122"/>
      <c r="L39" s="122"/>
      <c r="M39" s="123"/>
      <c r="N39" s="122"/>
      <c r="O39" s="788"/>
      <c r="P39" s="116"/>
      <c r="Q39" s="116"/>
      <c r="R39" s="124"/>
      <c r="S39" s="125"/>
      <c r="T39" s="125"/>
      <c r="U39" s="124"/>
      <c r="V39" s="125"/>
      <c r="W39" s="159"/>
      <c r="X39" s="735"/>
      <c r="Y39" s="735"/>
      <c r="Z39" s="736"/>
      <c r="AA39" s="124"/>
      <c r="AB39" s="125"/>
      <c r="AC39" s="125"/>
      <c r="AD39" s="124"/>
      <c r="AE39" s="125"/>
      <c r="AF39" s="125"/>
      <c r="AG39" s="124"/>
      <c r="AH39" s="125"/>
      <c r="AI39" s="159"/>
      <c r="AJ39" s="159"/>
    </row>
    <row r="40" spans="1:36" s="120" customFormat="1" ht="35.1" customHeight="1">
      <c r="A40" s="122"/>
      <c r="B40" s="391"/>
      <c r="C40" s="122"/>
      <c r="D40" s="233"/>
      <c r="E40" s="233"/>
      <c r="F40" s="122"/>
      <c r="G40" s="122"/>
      <c r="H40" s="122"/>
      <c r="I40" s="122"/>
      <c r="J40" s="122"/>
      <c r="K40" s="122"/>
      <c r="L40" s="122"/>
      <c r="M40" s="123"/>
      <c r="N40" s="122"/>
      <c r="O40" s="788"/>
      <c r="P40" s="116"/>
      <c r="Q40" s="116"/>
      <c r="R40" s="124"/>
      <c r="S40" s="125"/>
      <c r="T40" s="125"/>
      <c r="U40" s="124"/>
      <c r="V40" s="125"/>
      <c r="W40" s="159"/>
      <c r="X40" s="735"/>
      <c r="Y40" s="735"/>
      <c r="Z40" s="736"/>
      <c r="AA40" s="124"/>
      <c r="AB40" s="125"/>
      <c r="AC40" s="125"/>
      <c r="AD40" s="124"/>
      <c r="AE40" s="125"/>
      <c r="AF40" s="125"/>
      <c r="AG40" s="124"/>
      <c r="AH40" s="125"/>
      <c r="AI40" s="159"/>
      <c r="AJ40" s="159"/>
    </row>
    <row r="41" spans="1:36" s="120" customFormat="1" ht="35.1" customHeight="1">
      <c r="A41" s="122"/>
      <c r="B41" s="391"/>
      <c r="C41" s="122"/>
      <c r="D41" s="233"/>
      <c r="E41" s="233"/>
      <c r="F41" s="122"/>
      <c r="G41" s="122"/>
      <c r="H41" s="122"/>
      <c r="I41" s="122"/>
      <c r="J41" s="122"/>
      <c r="K41" s="122"/>
      <c r="L41" s="122"/>
      <c r="M41" s="123"/>
      <c r="N41" s="122"/>
      <c r="O41" s="788"/>
      <c r="P41" s="116"/>
      <c r="Q41" s="116"/>
      <c r="R41" s="124"/>
      <c r="S41" s="125"/>
      <c r="T41" s="125"/>
      <c r="U41" s="124"/>
      <c r="V41" s="125"/>
      <c r="W41" s="159"/>
      <c r="X41" s="735"/>
      <c r="Y41" s="735"/>
      <c r="Z41" s="736"/>
      <c r="AA41" s="124"/>
      <c r="AB41" s="125"/>
      <c r="AC41" s="125"/>
      <c r="AD41" s="124"/>
      <c r="AE41" s="125"/>
      <c r="AF41" s="125"/>
      <c r="AG41" s="124"/>
      <c r="AH41" s="125"/>
      <c r="AI41" s="159"/>
      <c r="AJ41" s="159"/>
    </row>
    <row r="42" spans="1:36" s="120" customFormat="1" ht="35.1" customHeight="1">
      <c r="A42" s="122"/>
      <c r="B42" s="391"/>
      <c r="C42" s="122"/>
      <c r="D42" s="233"/>
      <c r="E42" s="233"/>
      <c r="F42" s="122"/>
      <c r="G42" s="122"/>
      <c r="H42" s="122"/>
      <c r="I42" s="122"/>
      <c r="J42" s="122"/>
      <c r="K42" s="122"/>
      <c r="L42" s="122"/>
      <c r="M42" s="123"/>
      <c r="N42" s="122"/>
      <c r="O42" s="788"/>
      <c r="P42" s="116"/>
      <c r="Q42" s="116"/>
      <c r="R42" s="124"/>
      <c r="S42" s="125"/>
      <c r="T42" s="125"/>
      <c r="U42" s="124"/>
      <c r="V42" s="125"/>
      <c r="W42" s="159"/>
      <c r="X42" s="735"/>
      <c r="Y42" s="735"/>
      <c r="Z42" s="736"/>
      <c r="AA42" s="124"/>
      <c r="AB42" s="125"/>
      <c r="AC42" s="125"/>
      <c r="AD42" s="124"/>
      <c r="AE42" s="125"/>
      <c r="AF42" s="125"/>
      <c r="AG42" s="124"/>
      <c r="AH42" s="125"/>
      <c r="AI42" s="159"/>
      <c r="AJ42" s="159"/>
    </row>
    <row r="43" spans="1:36" s="120" customFormat="1" ht="35.1" customHeight="1">
      <c r="A43" s="122"/>
      <c r="B43" s="391"/>
      <c r="C43" s="122"/>
      <c r="D43" s="233"/>
      <c r="E43" s="233"/>
      <c r="F43" s="122"/>
      <c r="G43" s="122"/>
      <c r="H43" s="122"/>
      <c r="I43" s="122"/>
      <c r="J43" s="122"/>
      <c r="K43" s="122"/>
      <c r="L43" s="122"/>
      <c r="M43" s="123"/>
      <c r="N43" s="122"/>
      <c r="O43" s="788"/>
      <c r="P43" s="116"/>
      <c r="Q43" s="116"/>
      <c r="R43" s="124"/>
      <c r="S43" s="125"/>
      <c r="T43" s="125"/>
      <c r="U43" s="124"/>
      <c r="V43" s="125"/>
      <c r="W43" s="159"/>
      <c r="X43" s="735"/>
      <c r="Y43" s="735"/>
      <c r="Z43" s="736"/>
      <c r="AA43" s="124"/>
      <c r="AB43" s="125"/>
      <c r="AC43" s="125"/>
      <c r="AD43" s="124"/>
      <c r="AE43" s="125"/>
      <c r="AF43" s="125"/>
      <c r="AG43" s="124"/>
      <c r="AH43" s="125"/>
      <c r="AI43" s="159"/>
      <c r="AJ43" s="159"/>
    </row>
    <row r="44" spans="1:36" s="120" customFormat="1" ht="35.1" customHeight="1">
      <c r="A44" s="122"/>
      <c r="B44" s="391"/>
      <c r="C44" s="122"/>
      <c r="D44" s="233"/>
      <c r="E44" s="233"/>
      <c r="F44" s="122"/>
      <c r="G44" s="122"/>
      <c r="H44" s="122"/>
      <c r="I44" s="122"/>
      <c r="J44" s="122"/>
      <c r="K44" s="122"/>
      <c r="L44" s="122"/>
      <c r="M44" s="123"/>
      <c r="N44" s="122"/>
      <c r="O44" s="788"/>
      <c r="P44" s="116"/>
      <c r="Q44" s="116"/>
      <c r="R44" s="124"/>
      <c r="S44" s="125"/>
      <c r="T44" s="125"/>
      <c r="U44" s="124"/>
      <c r="V44" s="125"/>
      <c r="W44" s="159"/>
      <c r="X44" s="735"/>
      <c r="Y44" s="735"/>
      <c r="Z44" s="736"/>
      <c r="AA44" s="124"/>
      <c r="AB44" s="125"/>
      <c r="AC44" s="125"/>
      <c r="AD44" s="124"/>
      <c r="AE44" s="125"/>
      <c r="AF44" s="125"/>
      <c r="AG44" s="124"/>
      <c r="AH44" s="125"/>
      <c r="AI44" s="159"/>
      <c r="AJ44" s="159"/>
    </row>
    <row r="45" spans="1:36" s="120" customFormat="1" ht="35.1" customHeight="1">
      <c r="A45" s="122"/>
      <c r="B45" s="391"/>
      <c r="C45" s="122"/>
      <c r="D45" s="233"/>
      <c r="E45" s="233"/>
      <c r="F45" s="122"/>
      <c r="G45" s="122"/>
      <c r="H45" s="122"/>
      <c r="I45" s="122"/>
      <c r="J45" s="122"/>
      <c r="K45" s="122"/>
      <c r="L45" s="122"/>
      <c r="M45" s="123"/>
      <c r="N45" s="122"/>
      <c r="O45" s="788"/>
      <c r="P45" s="116"/>
      <c r="Q45" s="116"/>
      <c r="R45" s="124"/>
      <c r="S45" s="125"/>
      <c r="T45" s="125"/>
      <c r="U45" s="124"/>
      <c r="V45" s="125"/>
      <c r="W45" s="159"/>
      <c r="X45" s="735"/>
      <c r="Y45" s="735"/>
      <c r="Z45" s="736"/>
      <c r="AA45" s="124"/>
      <c r="AB45" s="125"/>
      <c r="AC45" s="125"/>
      <c r="AD45" s="124"/>
      <c r="AE45" s="125"/>
      <c r="AF45" s="125"/>
      <c r="AG45" s="124"/>
      <c r="AH45" s="125"/>
      <c r="AI45" s="159"/>
      <c r="AJ45" s="159"/>
    </row>
    <row r="46" spans="1:36" s="120" customFormat="1" ht="35.1" customHeight="1">
      <c r="A46" s="122"/>
      <c r="B46" s="391"/>
      <c r="C46" s="122"/>
      <c r="D46" s="233"/>
      <c r="E46" s="233"/>
      <c r="F46" s="122"/>
      <c r="G46" s="122"/>
      <c r="H46" s="122"/>
      <c r="I46" s="122"/>
      <c r="J46" s="122"/>
      <c r="K46" s="122"/>
      <c r="L46" s="122"/>
      <c r="M46" s="123"/>
      <c r="N46" s="122"/>
      <c r="O46" s="788"/>
      <c r="P46" s="116"/>
      <c r="Q46" s="116"/>
      <c r="R46" s="124"/>
      <c r="S46" s="125"/>
      <c r="T46" s="125"/>
      <c r="U46" s="124"/>
      <c r="V46" s="125"/>
      <c r="W46" s="159"/>
      <c r="X46" s="735"/>
      <c r="Y46" s="735"/>
      <c r="Z46" s="736"/>
      <c r="AA46" s="124"/>
      <c r="AB46" s="125"/>
      <c r="AC46" s="125"/>
      <c r="AD46" s="124"/>
      <c r="AE46" s="125"/>
      <c r="AF46" s="125"/>
      <c r="AG46" s="124"/>
      <c r="AH46" s="125"/>
      <c r="AI46" s="159"/>
      <c r="AJ46" s="159"/>
    </row>
    <row r="47" spans="1:36" s="120" customFormat="1" ht="35.1" customHeight="1">
      <c r="A47" s="122"/>
      <c r="B47" s="391"/>
      <c r="C47" s="122"/>
      <c r="D47" s="233"/>
      <c r="E47" s="233"/>
      <c r="F47" s="122"/>
      <c r="G47" s="122"/>
      <c r="H47" s="122"/>
      <c r="I47" s="122"/>
      <c r="J47" s="122"/>
      <c r="K47" s="122"/>
      <c r="L47" s="122"/>
      <c r="M47" s="123"/>
      <c r="N47" s="122"/>
      <c r="O47" s="788"/>
      <c r="P47" s="116"/>
      <c r="Q47" s="116"/>
      <c r="R47" s="124"/>
      <c r="S47" s="125"/>
      <c r="T47" s="125"/>
      <c r="U47" s="124"/>
      <c r="V47" s="125"/>
      <c r="W47" s="159"/>
      <c r="X47" s="735"/>
      <c r="Y47" s="735"/>
      <c r="Z47" s="736"/>
      <c r="AA47" s="124"/>
      <c r="AB47" s="125"/>
      <c r="AC47" s="125"/>
      <c r="AD47" s="124"/>
      <c r="AE47" s="125"/>
      <c r="AF47" s="125"/>
      <c r="AG47" s="124"/>
      <c r="AH47" s="125"/>
      <c r="AI47" s="159"/>
      <c r="AJ47" s="159"/>
    </row>
    <row r="48" spans="1:36" s="120" customFormat="1" ht="35.1" customHeight="1">
      <c r="A48" s="122"/>
      <c r="B48" s="391"/>
      <c r="C48" s="122"/>
      <c r="D48" s="233"/>
      <c r="E48" s="233"/>
      <c r="F48" s="122"/>
      <c r="G48" s="122"/>
      <c r="H48" s="122"/>
      <c r="I48" s="122"/>
      <c r="J48" s="122"/>
      <c r="K48" s="122"/>
      <c r="L48" s="122"/>
      <c r="M48" s="123"/>
      <c r="N48" s="122"/>
      <c r="O48" s="788"/>
      <c r="P48" s="116"/>
      <c r="Q48" s="116"/>
      <c r="R48" s="124"/>
      <c r="S48" s="125"/>
      <c r="T48" s="125"/>
      <c r="U48" s="124"/>
      <c r="V48" s="125"/>
      <c r="W48" s="159"/>
      <c r="X48" s="735"/>
      <c r="Y48" s="735"/>
      <c r="Z48" s="736"/>
      <c r="AA48" s="124"/>
      <c r="AB48" s="125"/>
      <c r="AC48" s="125"/>
      <c r="AD48" s="124"/>
      <c r="AE48" s="125"/>
      <c r="AF48" s="125"/>
      <c r="AG48" s="124"/>
      <c r="AH48" s="125"/>
      <c r="AI48" s="159"/>
      <c r="AJ48" s="159"/>
    </row>
    <row r="49" spans="1:36" s="120" customFormat="1" ht="35.1" customHeight="1">
      <c r="A49" s="122"/>
      <c r="B49" s="391"/>
      <c r="C49" s="122"/>
      <c r="D49" s="233"/>
      <c r="E49" s="233"/>
      <c r="F49" s="122"/>
      <c r="G49" s="122"/>
      <c r="H49" s="122"/>
      <c r="I49" s="122"/>
      <c r="J49" s="122"/>
      <c r="K49" s="122"/>
      <c r="L49" s="122"/>
      <c r="M49" s="123"/>
      <c r="N49" s="122"/>
      <c r="O49" s="788"/>
      <c r="P49" s="116"/>
      <c r="Q49" s="116"/>
      <c r="R49" s="124"/>
      <c r="S49" s="125"/>
      <c r="T49" s="125"/>
      <c r="U49" s="124"/>
      <c r="V49" s="125"/>
      <c r="W49" s="159"/>
      <c r="X49" s="735"/>
      <c r="Y49" s="735"/>
      <c r="Z49" s="736"/>
      <c r="AA49" s="124"/>
      <c r="AB49" s="125"/>
      <c r="AC49" s="125"/>
      <c r="AD49" s="124"/>
      <c r="AE49" s="125"/>
      <c r="AF49" s="125"/>
      <c r="AG49" s="124"/>
      <c r="AH49" s="125"/>
      <c r="AI49" s="159"/>
      <c r="AJ49" s="159"/>
    </row>
    <row r="50" spans="1:36" s="120" customFormat="1" ht="35.1" customHeight="1">
      <c r="A50" s="122"/>
      <c r="B50" s="391"/>
      <c r="C50" s="122"/>
      <c r="D50" s="233"/>
      <c r="E50" s="233"/>
      <c r="F50" s="122"/>
      <c r="G50" s="122"/>
      <c r="H50" s="122"/>
      <c r="I50" s="122"/>
      <c r="J50" s="122"/>
      <c r="K50" s="122"/>
      <c r="L50" s="122"/>
      <c r="M50" s="123"/>
      <c r="N50" s="122"/>
      <c r="O50" s="788"/>
      <c r="P50" s="116"/>
      <c r="Q50" s="116"/>
      <c r="R50" s="124"/>
      <c r="S50" s="125"/>
      <c r="T50" s="125"/>
      <c r="U50" s="124"/>
      <c r="V50" s="125"/>
      <c r="W50" s="159"/>
      <c r="X50" s="735"/>
      <c r="Y50" s="735"/>
      <c r="Z50" s="736"/>
      <c r="AA50" s="124"/>
      <c r="AB50" s="125"/>
      <c r="AC50" s="125"/>
      <c r="AD50" s="124"/>
      <c r="AE50" s="125"/>
      <c r="AF50" s="125"/>
      <c r="AG50" s="124"/>
      <c r="AH50" s="125"/>
      <c r="AI50" s="159"/>
      <c r="AJ50" s="159"/>
    </row>
    <row r="51" spans="1:36" s="120" customFormat="1" ht="35.1" customHeight="1">
      <c r="A51" s="122"/>
      <c r="B51" s="391"/>
      <c r="C51" s="122"/>
      <c r="D51" s="233"/>
      <c r="E51" s="233"/>
      <c r="F51" s="122"/>
      <c r="G51" s="122"/>
      <c r="H51" s="122"/>
      <c r="I51" s="122"/>
      <c r="J51" s="122"/>
      <c r="K51" s="122"/>
      <c r="L51" s="122"/>
      <c r="M51" s="123"/>
      <c r="N51" s="122"/>
      <c r="O51" s="788"/>
      <c r="P51" s="116"/>
      <c r="Q51" s="116"/>
      <c r="R51" s="124"/>
      <c r="S51" s="125"/>
      <c r="T51" s="125"/>
      <c r="U51" s="124"/>
      <c r="V51" s="125"/>
      <c r="W51" s="159"/>
      <c r="X51" s="735"/>
      <c r="Y51" s="735"/>
      <c r="Z51" s="736"/>
      <c r="AA51" s="124"/>
      <c r="AB51" s="125"/>
      <c r="AC51" s="125"/>
      <c r="AD51" s="124"/>
      <c r="AE51" s="125"/>
      <c r="AF51" s="125"/>
      <c r="AG51" s="124"/>
      <c r="AH51" s="125"/>
      <c r="AI51" s="159"/>
      <c r="AJ51" s="159"/>
    </row>
    <row r="52" spans="1:36" s="120" customFormat="1" ht="35.1" customHeight="1">
      <c r="A52" s="122"/>
      <c r="B52" s="391"/>
      <c r="C52" s="122"/>
      <c r="D52" s="233"/>
      <c r="E52" s="233"/>
      <c r="F52" s="122"/>
      <c r="G52" s="122"/>
      <c r="H52" s="122"/>
      <c r="I52" s="122"/>
      <c r="J52" s="122"/>
      <c r="K52" s="122"/>
      <c r="L52" s="122"/>
      <c r="M52" s="123"/>
      <c r="N52" s="122"/>
      <c r="O52" s="788"/>
      <c r="P52" s="116"/>
      <c r="Q52" s="116"/>
      <c r="R52" s="124"/>
      <c r="S52" s="125"/>
      <c r="T52" s="125"/>
      <c r="U52" s="124"/>
      <c r="V52" s="125"/>
      <c r="W52" s="159"/>
      <c r="X52" s="735"/>
      <c r="Y52" s="735"/>
      <c r="Z52" s="736"/>
      <c r="AA52" s="124"/>
      <c r="AB52" s="125"/>
      <c r="AC52" s="125"/>
      <c r="AD52" s="124"/>
      <c r="AE52" s="125"/>
      <c r="AF52" s="125"/>
      <c r="AG52" s="124"/>
      <c r="AH52" s="125"/>
      <c r="AI52" s="159"/>
      <c r="AJ52" s="159"/>
    </row>
    <row r="53" spans="1:36" s="120" customFormat="1" ht="35.1" customHeight="1">
      <c r="A53" s="122"/>
      <c r="B53" s="391"/>
      <c r="C53" s="122"/>
      <c r="D53" s="233"/>
      <c r="E53" s="233"/>
      <c r="F53" s="122"/>
      <c r="G53" s="122"/>
      <c r="H53" s="122"/>
      <c r="I53" s="122"/>
      <c r="J53" s="122"/>
      <c r="K53" s="122"/>
      <c r="L53" s="122"/>
      <c r="M53" s="123"/>
      <c r="N53" s="122"/>
      <c r="O53" s="788"/>
      <c r="P53" s="116"/>
      <c r="Q53" s="116"/>
      <c r="R53" s="124"/>
      <c r="S53" s="125"/>
      <c r="T53" s="125"/>
      <c r="U53" s="124"/>
      <c r="V53" s="125"/>
      <c r="W53" s="159"/>
      <c r="X53" s="735"/>
      <c r="Y53" s="735"/>
      <c r="Z53" s="736"/>
      <c r="AA53" s="124"/>
      <c r="AB53" s="125"/>
      <c r="AC53" s="125"/>
      <c r="AD53" s="124"/>
      <c r="AE53" s="125"/>
      <c r="AF53" s="125"/>
      <c r="AG53" s="124"/>
      <c r="AH53" s="125"/>
      <c r="AI53" s="159"/>
      <c r="AJ53" s="159"/>
    </row>
    <row r="54" spans="1:36" s="120" customFormat="1" ht="35.1" customHeight="1">
      <c r="A54" s="122"/>
      <c r="B54" s="391"/>
      <c r="C54" s="122"/>
      <c r="D54" s="233"/>
      <c r="E54" s="233"/>
      <c r="F54" s="122"/>
      <c r="G54" s="122"/>
      <c r="H54" s="122"/>
      <c r="I54" s="122"/>
      <c r="J54" s="122"/>
      <c r="K54" s="122"/>
      <c r="L54" s="122"/>
      <c r="M54" s="123"/>
      <c r="N54" s="122"/>
      <c r="O54" s="788"/>
      <c r="P54" s="116"/>
      <c r="Q54" s="116"/>
      <c r="R54" s="124"/>
      <c r="S54" s="125"/>
      <c r="T54" s="125"/>
      <c r="U54" s="124"/>
      <c r="V54" s="125"/>
      <c r="W54" s="159"/>
      <c r="X54" s="735"/>
      <c r="Y54" s="735"/>
      <c r="Z54" s="736"/>
      <c r="AA54" s="124"/>
      <c r="AB54" s="125"/>
      <c r="AC54" s="125"/>
      <c r="AD54" s="124"/>
      <c r="AE54" s="125"/>
      <c r="AF54" s="125"/>
      <c r="AG54" s="124"/>
      <c r="AH54" s="125"/>
      <c r="AI54" s="159"/>
      <c r="AJ54" s="159"/>
    </row>
    <row r="55" spans="1:36" s="120" customFormat="1" ht="35.1" customHeight="1">
      <c r="A55" s="122"/>
      <c r="B55" s="391"/>
      <c r="C55" s="122"/>
      <c r="D55" s="233"/>
      <c r="E55" s="233"/>
      <c r="F55" s="122"/>
      <c r="G55" s="122"/>
      <c r="H55" s="122"/>
      <c r="I55" s="122"/>
      <c r="J55" s="122"/>
      <c r="K55" s="122"/>
      <c r="L55" s="122"/>
      <c r="M55" s="123"/>
      <c r="N55" s="122"/>
      <c r="O55" s="788"/>
      <c r="P55" s="116"/>
      <c r="Q55" s="116"/>
      <c r="R55" s="124"/>
      <c r="S55" s="125"/>
      <c r="T55" s="125"/>
      <c r="U55" s="124"/>
      <c r="V55" s="125"/>
      <c r="W55" s="159"/>
      <c r="X55" s="735"/>
      <c r="Y55" s="735"/>
      <c r="Z55" s="736"/>
      <c r="AA55" s="124"/>
      <c r="AB55" s="125"/>
      <c r="AC55" s="125"/>
      <c r="AD55" s="124"/>
      <c r="AE55" s="125"/>
      <c r="AF55" s="125"/>
      <c r="AG55" s="124"/>
      <c r="AH55" s="125"/>
      <c r="AI55" s="159"/>
      <c r="AJ55" s="159"/>
    </row>
    <row r="56" spans="1:36" s="120" customFormat="1" ht="35.1" customHeight="1">
      <c r="A56" s="122"/>
      <c r="B56" s="391"/>
      <c r="C56" s="122"/>
      <c r="D56" s="233"/>
      <c r="E56" s="233"/>
      <c r="F56" s="122"/>
      <c r="G56" s="122"/>
      <c r="H56" s="122"/>
      <c r="I56" s="122"/>
      <c r="J56" s="122"/>
      <c r="K56" s="122"/>
      <c r="L56" s="122"/>
      <c r="M56" s="123"/>
      <c r="N56" s="122"/>
      <c r="O56" s="788"/>
      <c r="P56" s="116"/>
      <c r="Q56" s="116"/>
      <c r="R56" s="124"/>
      <c r="S56" s="125"/>
      <c r="T56" s="125"/>
      <c r="U56" s="124"/>
      <c r="V56" s="125"/>
      <c r="W56" s="159"/>
      <c r="X56" s="735"/>
      <c r="Y56" s="735"/>
      <c r="Z56" s="736"/>
      <c r="AA56" s="124"/>
      <c r="AB56" s="125"/>
      <c r="AC56" s="125"/>
      <c r="AD56" s="124"/>
      <c r="AE56" s="125"/>
      <c r="AF56" s="125"/>
      <c r="AG56" s="124"/>
      <c r="AH56" s="125"/>
      <c r="AI56" s="159"/>
      <c r="AJ56" s="159"/>
    </row>
    <row r="57" spans="1:36" s="120" customFormat="1" ht="35.1" customHeight="1">
      <c r="A57" s="122"/>
      <c r="B57" s="391"/>
      <c r="C57" s="122"/>
      <c r="D57" s="233"/>
      <c r="E57" s="233"/>
      <c r="F57" s="122"/>
      <c r="G57" s="122"/>
      <c r="H57" s="122"/>
      <c r="I57" s="122"/>
      <c r="J57" s="122"/>
      <c r="K57" s="122"/>
      <c r="L57" s="122"/>
      <c r="M57" s="123"/>
      <c r="N57" s="122"/>
      <c r="O57" s="788"/>
      <c r="P57" s="116"/>
      <c r="Q57" s="116"/>
      <c r="R57" s="124"/>
      <c r="S57" s="125"/>
      <c r="T57" s="125"/>
      <c r="U57" s="124"/>
      <c r="V57" s="125"/>
      <c r="W57" s="159"/>
      <c r="X57" s="735"/>
      <c r="Y57" s="735"/>
      <c r="Z57" s="736"/>
      <c r="AA57" s="124"/>
      <c r="AB57" s="125"/>
      <c r="AC57" s="125"/>
      <c r="AD57" s="124"/>
      <c r="AE57" s="125"/>
      <c r="AF57" s="125"/>
      <c r="AG57" s="124"/>
      <c r="AH57" s="125"/>
      <c r="AI57" s="159"/>
      <c r="AJ57" s="159"/>
    </row>
    <row r="58" spans="1:36" s="120" customFormat="1" ht="35.1" customHeight="1">
      <c r="A58" s="122"/>
      <c r="B58" s="391"/>
      <c r="C58" s="122"/>
      <c r="D58" s="233"/>
      <c r="E58" s="233"/>
      <c r="F58" s="122"/>
      <c r="G58" s="122"/>
      <c r="H58" s="122"/>
      <c r="I58" s="122"/>
      <c r="J58" s="122"/>
      <c r="K58" s="122"/>
      <c r="L58" s="122"/>
      <c r="M58" s="123"/>
      <c r="N58" s="122"/>
      <c r="O58" s="788"/>
      <c r="P58" s="116"/>
      <c r="Q58" s="116"/>
      <c r="R58" s="124"/>
      <c r="S58" s="125"/>
      <c r="T58" s="125"/>
      <c r="U58" s="124"/>
      <c r="V58" s="125"/>
      <c r="W58" s="159"/>
      <c r="X58" s="735"/>
      <c r="Y58" s="735"/>
      <c r="Z58" s="736"/>
      <c r="AA58" s="124"/>
      <c r="AB58" s="125"/>
      <c r="AC58" s="125"/>
      <c r="AD58" s="124"/>
      <c r="AE58" s="125"/>
      <c r="AF58" s="125"/>
      <c r="AG58" s="124"/>
      <c r="AH58" s="125"/>
      <c r="AI58" s="159"/>
      <c r="AJ58" s="159"/>
    </row>
    <row r="59" spans="1:36" s="120" customFormat="1" ht="35.1" customHeight="1">
      <c r="A59" s="122"/>
      <c r="B59" s="391"/>
      <c r="C59" s="122"/>
      <c r="D59" s="233"/>
      <c r="E59" s="233"/>
      <c r="F59" s="122"/>
      <c r="G59" s="122"/>
      <c r="H59" s="122"/>
      <c r="I59" s="122"/>
      <c r="J59" s="122"/>
      <c r="K59" s="122"/>
      <c r="L59" s="122"/>
      <c r="M59" s="123"/>
      <c r="N59" s="122"/>
      <c r="O59" s="788"/>
      <c r="P59" s="116"/>
      <c r="Q59" s="116"/>
      <c r="R59" s="124"/>
      <c r="S59" s="125"/>
      <c r="T59" s="125"/>
      <c r="U59" s="124"/>
      <c r="V59" s="125"/>
      <c r="W59" s="159"/>
      <c r="X59" s="735"/>
      <c r="Y59" s="735"/>
      <c r="Z59" s="736"/>
      <c r="AA59" s="124"/>
      <c r="AB59" s="125"/>
      <c r="AC59" s="125"/>
      <c r="AD59" s="124"/>
      <c r="AE59" s="125"/>
      <c r="AF59" s="125"/>
      <c r="AG59" s="124"/>
      <c r="AH59" s="125"/>
      <c r="AI59" s="159"/>
      <c r="AJ59" s="159"/>
    </row>
    <row r="60" spans="1:36" s="120" customFormat="1" ht="35.1" customHeight="1">
      <c r="A60" s="122"/>
      <c r="B60" s="391"/>
      <c r="C60" s="122"/>
      <c r="D60" s="233"/>
      <c r="E60" s="233"/>
      <c r="F60" s="122"/>
      <c r="G60" s="122"/>
      <c r="H60" s="122"/>
      <c r="I60" s="122"/>
      <c r="J60" s="122"/>
      <c r="K60" s="122"/>
      <c r="L60" s="122"/>
      <c r="M60" s="123"/>
      <c r="N60" s="122"/>
      <c r="O60" s="788"/>
      <c r="P60" s="116"/>
      <c r="Q60" s="116"/>
      <c r="R60" s="124"/>
      <c r="S60" s="125"/>
      <c r="T60" s="125"/>
      <c r="U60" s="124"/>
      <c r="V60" s="125"/>
      <c r="W60" s="159"/>
      <c r="X60" s="735"/>
      <c r="Y60" s="735"/>
      <c r="Z60" s="736"/>
      <c r="AA60" s="124"/>
      <c r="AB60" s="125"/>
      <c r="AC60" s="125"/>
      <c r="AD60" s="124"/>
      <c r="AE60" s="125"/>
      <c r="AF60" s="125"/>
      <c r="AG60" s="124"/>
      <c r="AH60" s="125"/>
      <c r="AI60" s="159"/>
      <c r="AJ60" s="159"/>
    </row>
    <row r="61" spans="1:36" s="120" customFormat="1" ht="35.1" customHeight="1">
      <c r="A61" s="122"/>
      <c r="B61" s="391"/>
      <c r="C61" s="122"/>
      <c r="D61" s="233"/>
      <c r="E61" s="233"/>
      <c r="F61" s="122"/>
      <c r="G61" s="122"/>
      <c r="H61" s="122"/>
      <c r="I61" s="122"/>
      <c r="J61" s="122"/>
      <c r="K61" s="122"/>
      <c r="L61" s="122"/>
      <c r="M61" s="123"/>
      <c r="N61" s="122"/>
      <c r="O61" s="788"/>
      <c r="P61" s="116"/>
      <c r="Q61" s="116"/>
      <c r="R61" s="124"/>
      <c r="S61" s="125"/>
      <c r="T61" s="125"/>
      <c r="U61" s="124"/>
      <c r="V61" s="125"/>
      <c r="W61" s="159"/>
      <c r="X61" s="735"/>
      <c r="Y61" s="735"/>
      <c r="Z61" s="736"/>
      <c r="AA61" s="124"/>
      <c r="AB61" s="125"/>
      <c r="AC61" s="125"/>
      <c r="AD61" s="124"/>
      <c r="AE61" s="125"/>
      <c r="AF61" s="125"/>
      <c r="AG61" s="124"/>
      <c r="AH61" s="125"/>
      <c r="AI61" s="159"/>
      <c r="AJ61" s="159"/>
    </row>
    <row r="62" spans="1:36" s="120" customFormat="1" ht="35.1" customHeight="1">
      <c r="A62" s="122"/>
      <c r="B62" s="391"/>
      <c r="C62" s="122"/>
      <c r="D62" s="233"/>
      <c r="E62" s="233"/>
      <c r="F62" s="122"/>
      <c r="G62" s="122"/>
      <c r="H62" s="122"/>
      <c r="I62" s="122"/>
      <c r="J62" s="122"/>
      <c r="K62" s="122"/>
      <c r="L62" s="122"/>
      <c r="M62" s="123"/>
      <c r="N62" s="122"/>
      <c r="O62" s="788"/>
      <c r="P62" s="116"/>
      <c r="Q62" s="116"/>
      <c r="R62" s="124"/>
      <c r="S62" s="125"/>
      <c r="T62" s="125"/>
      <c r="U62" s="124"/>
      <c r="V62" s="125"/>
      <c r="W62" s="159"/>
      <c r="X62" s="735"/>
      <c r="Y62" s="735"/>
      <c r="Z62" s="736"/>
      <c r="AA62" s="124"/>
      <c r="AB62" s="125"/>
      <c r="AC62" s="125"/>
      <c r="AD62" s="124"/>
      <c r="AE62" s="125"/>
      <c r="AF62" s="125"/>
      <c r="AG62" s="124"/>
      <c r="AH62" s="125"/>
      <c r="AI62" s="159"/>
      <c r="AJ62" s="159"/>
    </row>
    <row r="63" spans="1:36" s="120" customFormat="1" ht="35.1" customHeight="1">
      <c r="A63" s="122"/>
      <c r="B63" s="391"/>
      <c r="C63" s="122"/>
      <c r="D63" s="233"/>
      <c r="E63" s="233"/>
      <c r="F63" s="122"/>
      <c r="G63" s="122"/>
      <c r="H63" s="122"/>
      <c r="I63" s="122"/>
      <c r="J63" s="122"/>
      <c r="K63" s="122"/>
      <c r="L63" s="122"/>
      <c r="M63" s="123"/>
      <c r="N63" s="122"/>
      <c r="O63" s="788"/>
      <c r="P63" s="116"/>
      <c r="Q63" s="116"/>
      <c r="R63" s="124"/>
      <c r="S63" s="125"/>
      <c r="T63" s="125"/>
      <c r="U63" s="124"/>
      <c r="V63" s="125"/>
      <c r="W63" s="159"/>
      <c r="X63" s="735"/>
      <c r="Y63" s="735"/>
      <c r="Z63" s="736"/>
      <c r="AA63" s="124"/>
      <c r="AB63" s="125"/>
      <c r="AC63" s="125"/>
      <c r="AD63" s="124"/>
      <c r="AE63" s="125"/>
      <c r="AF63" s="125"/>
      <c r="AG63" s="124"/>
      <c r="AH63" s="125"/>
      <c r="AI63" s="159"/>
      <c r="AJ63" s="159"/>
    </row>
    <row r="64" spans="1:36" s="120" customFormat="1" ht="35.1" customHeight="1">
      <c r="A64" s="122"/>
      <c r="B64" s="391"/>
      <c r="C64" s="122"/>
      <c r="D64" s="233"/>
      <c r="E64" s="233"/>
      <c r="F64" s="122"/>
      <c r="G64" s="122"/>
      <c r="H64" s="122"/>
      <c r="I64" s="122"/>
      <c r="J64" s="122"/>
      <c r="K64" s="122"/>
      <c r="L64" s="122"/>
      <c r="M64" s="123"/>
      <c r="N64" s="122"/>
      <c r="O64" s="788"/>
      <c r="P64" s="116"/>
      <c r="Q64" s="116"/>
      <c r="R64" s="124"/>
      <c r="S64" s="125"/>
      <c r="T64" s="125"/>
      <c r="U64" s="124"/>
      <c r="V64" s="125"/>
      <c r="W64" s="159"/>
      <c r="X64" s="735"/>
      <c r="Y64" s="735"/>
      <c r="Z64" s="736"/>
      <c r="AA64" s="124"/>
      <c r="AB64" s="125"/>
      <c r="AC64" s="125"/>
      <c r="AD64" s="124"/>
      <c r="AE64" s="125"/>
      <c r="AF64" s="125"/>
      <c r="AG64" s="124"/>
      <c r="AH64" s="125"/>
      <c r="AI64" s="159"/>
      <c r="AJ64" s="159"/>
    </row>
    <row r="65" spans="1:36" s="120" customFormat="1" ht="35.1" customHeight="1">
      <c r="A65" s="122"/>
      <c r="B65" s="391"/>
      <c r="C65" s="122"/>
      <c r="D65" s="233"/>
      <c r="E65" s="233"/>
      <c r="F65" s="122"/>
      <c r="G65" s="122"/>
      <c r="H65" s="122"/>
      <c r="I65" s="122"/>
      <c r="J65" s="122"/>
      <c r="K65" s="122"/>
      <c r="L65" s="122"/>
      <c r="M65" s="123"/>
      <c r="N65" s="122"/>
      <c r="O65" s="788"/>
      <c r="P65" s="116"/>
      <c r="Q65" s="116"/>
      <c r="R65" s="124"/>
      <c r="S65" s="125"/>
      <c r="T65" s="125"/>
      <c r="U65" s="124"/>
      <c r="V65" s="125"/>
      <c r="W65" s="159"/>
      <c r="X65" s="735"/>
      <c r="Y65" s="735"/>
      <c r="Z65" s="736"/>
      <c r="AA65" s="124"/>
      <c r="AB65" s="125"/>
      <c r="AC65" s="125"/>
      <c r="AD65" s="124"/>
      <c r="AE65" s="125"/>
      <c r="AF65" s="125"/>
      <c r="AG65" s="124"/>
      <c r="AH65" s="125"/>
      <c r="AI65" s="159"/>
      <c r="AJ65" s="159"/>
    </row>
    <row r="66" spans="1:36" s="120" customFormat="1" ht="35.1" customHeight="1">
      <c r="A66" s="122"/>
      <c r="B66" s="391"/>
      <c r="C66" s="122"/>
      <c r="D66" s="233"/>
      <c r="E66" s="233"/>
      <c r="F66" s="122"/>
      <c r="G66" s="122"/>
      <c r="H66" s="122"/>
      <c r="I66" s="122"/>
      <c r="J66" s="122"/>
      <c r="K66" s="122"/>
      <c r="L66" s="122"/>
      <c r="M66" s="123"/>
      <c r="N66" s="122"/>
      <c r="O66" s="788"/>
      <c r="P66" s="116"/>
      <c r="Q66" s="116"/>
      <c r="R66" s="124"/>
      <c r="S66" s="125"/>
      <c r="T66" s="125"/>
      <c r="U66" s="124"/>
      <c r="V66" s="125"/>
      <c r="W66" s="159"/>
      <c r="X66" s="735"/>
      <c r="Y66" s="735"/>
      <c r="Z66" s="736"/>
      <c r="AA66" s="124"/>
      <c r="AB66" s="125"/>
      <c r="AC66" s="125"/>
      <c r="AD66" s="124"/>
      <c r="AE66" s="125"/>
      <c r="AF66" s="125"/>
      <c r="AG66" s="124"/>
      <c r="AH66" s="125"/>
      <c r="AI66" s="159"/>
      <c r="AJ66" s="159"/>
    </row>
    <row r="67" spans="1:36" s="120" customFormat="1" ht="35.1" customHeight="1">
      <c r="A67" s="122"/>
      <c r="B67" s="391"/>
      <c r="C67" s="122"/>
      <c r="D67" s="233"/>
      <c r="E67" s="233"/>
      <c r="F67" s="122"/>
      <c r="G67" s="122"/>
      <c r="H67" s="122"/>
      <c r="I67" s="122"/>
      <c r="J67" s="122"/>
      <c r="K67" s="122"/>
      <c r="L67" s="122"/>
      <c r="M67" s="123"/>
      <c r="N67" s="122"/>
      <c r="O67" s="788"/>
      <c r="P67" s="116"/>
      <c r="Q67" s="116"/>
      <c r="R67" s="124"/>
      <c r="S67" s="125"/>
      <c r="T67" s="125"/>
      <c r="U67" s="124"/>
      <c r="V67" s="125"/>
      <c r="W67" s="159"/>
      <c r="X67" s="735"/>
      <c r="Y67" s="735"/>
      <c r="Z67" s="736"/>
      <c r="AA67" s="124"/>
      <c r="AB67" s="125"/>
      <c r="AC67" s="125"/>
      <c r="AD67" s="124"/>
      <c r="AE67" s="125"/>
      <c r="AF67" s="125"/>
      <c r="AG67" s="124"/>
      <c r="AH67" s="125"/>
      <c r="AI67" s="159"/>
      <c r="AJ67" s="159"/>
    </row>
    <row r="68" spans="1:36" s="120" customFormat="1" ht="35.1" customHeight="1">
      <c r="A68" s="122"/>
      <c r="B68" s="391"/>
      <c r="C68" s="122"/>
      <c r="D68" s="233"/>
      <c r="E68" s="233"/>
      <c r="F68" s="122"/>
      <c r="G68" s="122"/>
      <c r="H68" s="122"/>
      <c r="I68" s="122"/>
      <c r="J68" s="122"/>
      <c r="K68" s="122"/>
      <c r="L68" s="122"/>
      <c r="M68" s="123"/>
      <c r="N68" s="122"/>
      <c r="O68" s="788"/>
      <c r="P68" s="116"/>
      <c r="Q68" s="116"/>
      <c r="R68" s="124"/>
      <c r="S68" s="125"/>
      <c r="T68" s="125"/>
      <c r="U68" s="124"/>
      <c r="V68" s="125"/>
      <c r="W68" s="159"/>
      <c r="X68" s="735"/>
      <c r="Y68" s="735"/>
      <c r="Z68" s="736"/>
      <c r="AA68" s="124"/>
      <c r="AB68" s="125"/>
      <c r="AC68" s="125"/>
      <c r="AD68" s="124"/>
      <c r="AE68" s="125"/>
      <c r="AF68" s="125"/>
      <c r="AG68" s="124"/>
      <c r="AH68" s="125"/>
      <c r="AI68" s="159"/>
      <c r="AJ68" s="159"/>
    </row>
    <row r="69" spans="1:36" s="120" customFormat="1" ht="35.1" customHeight="1">
      <c r="A69" s="122"/>
      <c r="B69" s="391"/>
      <c r="C69" s="122"/>
      <c r="D69" s="233"/>
      <c r="E69" s="233"/>
      <c r="F69" s="122"/>
      <c r="G69" s="122"/>
      <c r="H69" s="122"/>
      <c r="I69" s="122"/>
      <c r="J69" s="122"/>
      <c r="K69" s="122"/>
      <c r="L69" s="122"/>
      <c r="M69" s="123"/>
      <c r="N69" s="122"/>
      <c r="O69" s="788"/>
      <c r="P69" s="116"/>
      <c r="Q69" s="116"/>
      <c r="R69" s="124"/>
      <c r="S69" s="125"/>
      <c r="T69" s="125"/>
      <c r="U69" s="124"/>
      <c r="V69" s="125"/>
      <c r="W69" s="159"/>
      <c r="X69" s="735"/>
      <c r="Y69" s="735"/>
      <c r="Z69" s="736"/>
      <c r="AA69" s="124"/>
      <c r="AB69" s="125"/>
      <c r="AC69" s="125"/>
      <c r="AD69" s="124"/>
      <c r="AE69" s="125"/>
      <c r="AF69" s="125"/>
      <c r="AG69" s="124"/>
      <c r="AH69" s="125"/>
      <c r="AI69" s="159"/>
      <c r="AJ69" s="159"/>
    </row>
    <row r="70" spans="1:36" s="120" customFormat="1" ht="35.1" customHeight="1">
      <c r="A70" s="122"/>
      <c r="B70" s="391"/>
      <c r="C70" s="122"/>
      <c r="D70" s="233"/>
      <c r="E70" s="233"/>
      <c r="F70" s="122"/>
      <c r="G70" s="122"/>
      <c r="H70" s="122"/>
      <c r="I70" s="122"/>
      <c r="J70" s="122"/>
      <c r="K70" s="122"/>
      <c r="L70" s="122"/>
      <c r="M70" s="123"/>
      <c r="N70" s="122"/>
      <c r="O70" s="788"/>
      <c r="P70" s="116"/>
      <c r="Q70" s="116"/>
      <c r="R70" s="124"/>
      <c r="S70" s="125"/>
      <c r="T70" s="125"/>
      <c r="U70" s="124"/>
      <c r="V70" s="125"/>
      <c r="W70" s="159"/>
      <c r="X70" s="735"/>
      <c r="Y70" s="735"/>
      <c r="Z70" s="736"/>
      <c r="AA70" s="124"/>
      <c r="AB70" s="125"/>
      <c r="AC70" s="125"/>
      <c r="AD70" s="124"/>
      <c r="AE70" s="125"/>
      <c r="AF70" s="125"/>
      <c r="AG70" s="124"/>
      <c r="AH70" s="125"/>
      <c r="AI70" s="159"/>
      <c r="AJ70" s="159"/>
    </row>
    <row r="71" spans="1:36" s="120" customFormat="1" ht="35.1" customHeight="1">
      <c r="A71" s="122"/>
      <c r="B71" s="391"/>
      <c r="C71" s="122"/>
      <c r="D71" s="233"/>
      <c r="E71" s="233"/>
      <c r="F71" s="122"/>
      <c r="G71" s="122"/>
      <c r="H71" s="122"/>
      <c r="I71" s="122"/>
      <c r="J71" s="122"/>
      <c r="K71" s="122"/>
      <c r="L71" s="122"/>
      <c r="M71" s="123"/>
      <c r="N71" s="122"/>
      <c r="O71" s="788"/>
      <c r="P71" s="116"/>
      <c r="Q71" s="116"/>
      <c r="R71" s="124"/>
      <c r="S71" s="125"/>
      <c r="T71" s="125"/>
      <c r="U71" s="124"/>
      <c r="V71" s="125"/>
      <c r="W71" s="159"/>
      <c r="X71" s="735"/>
      <c r="Y71" s="735"/>
      <c r="Z71" s="736"/>
      <c r="AA71" s="124"/>
      <c r="AB71" s="125"/>
      <c r="AC71" s="125"/>
      <c r="AD71" s="124"/>
      <c r="AE71" s="125"/>
      <c r="AF71" s="125"/>
      <c r="AG71" s="124"/>
      <c r="AH71" s="125"/>
      <c r="AI71" s="159"/>
      <c r="AJ71" s="159"/>
    </row>
    <row r="72" spans="1:36" s="120" customFormat="1" ht="35.1" customHeight="1">
      <c r="A72" s="122"/>
      <c r="B72" s="391"/>
      <c r="C72" s="122"/>
      <c r="D72" s="233"/>
      <c r="E72" s="233"/>
      <c r="F72" s="122"/>
      <c r="G72" s="122"/>
      <c r="H72" s="122"/>
      <c r="I72" s="122"/>
      <c r="J72" s="122"/>
      <c r="K72" s="122"/>
      <c r="L72" s="122"/>
      <c r="M72" s="123"/>
      <c r="N72" s="122"/>
      <c r="O72" s="788"/>
      <c r="P72" s="116"/>
      <c r="Q72" s="116"/>
      <c r="R72" s="124"/>
      <c r="S72" s="125"/>
      <c r="T72" s="125"/>
      <c r="U72" s="124"/>
      <c r="V72" s="125"/>
      <c r="W72" s="159"/>
      <c r="X72" s="735"/>
      <c r="Y72" s="735"/>
      <c r="Z72" s="736"/>
      <c r="AA72" s="124"/>
      <c r="AB72" s="125"/>
      <c r="AC72" s="125"/>
      <c r="AD72" s="124"/>
      <c r="AE72" s="125"/>
      <c r="AF72" s="125"/>
      <c r="AG72" s="124"/>
      <c r="AH72" s="125"/>
      <c r="AI72" s="159"/>
      <c r="AJ72" s="159"/>
    </row>
    <row r="73" spans="1:36" s="120" customFormat="1" ht="35.1" customHeight="1">
      <c r="A73" s="122"/>
      <c r="B73" s="391"/>
      <c r="C73" s="122"/>
      <c r="D73" s="233"/>
      <c r="E73" s="233"/>
      <c r="F73" s="122"/>
      <c r="G73" s="122"/>
      <c r="H73" s="122"/>
      <c r="I73" s="122"/>
      <c r="J73" s="122"/>
      <c r="K73" s="122"/>
      <c r="L73" s="122"/>
      <c r="M73" s="123"/>
      <c r="N73" s="122"/>
      <c r="O73" s="788"/>
      <c r="P73" s="116"/>
      <c r="Q73" s="116"/>
      <c r="R73" s="124"/>
      <c r="S73" s="125"/>
      <c r="T73" s="125"/>
      <c r="U73" s="124"/>
      <c r="V73" s="125"/>
      <c r="W73" s="159"/>
      <c r="X73" s="735"/>
      <c r="Y73" s="735"/>
      <c r="Z73" s="736"/>
      <c r="AA73" s="124"/>
      <c r="AB73" s="125"/>
      <c r="AC73" s="125"/>
      <c r="AD73" s="124"/>
      <c r="AE73" s="125"/>
      <c r="AF73" s="125"/>
      <c r="AG73" s="124"/>
      <c r="AH73" s="125"/>
      <c r="AI73" s="159"/>
      <c r="AJ73" s="159"/>
    </row>
    <row r="74" spans="1:36" s="120" customFormat="1" ht="35.1" customHeight="1">
      <c r="A74" s="122"/>
      <c r="B74" s="391"/>
      <c r="C74" s="122"/>
      <c r="D74" s="233"/>
      <c r="E74" s="233"/>
      <c r="F74" s="122"/>
      <c r="G74" s="122"/>
      <c r="H74" s="122"/>
      <c r="I74" s="122"/>
      <c r="J74" s="122"/>
      <c r="K74" s="122"/>
      <c r="L74" s="122"/>
      <c r="M74" s="123"/>
      <c r="N74" s="122"/>
      <c r="O74" s="788"/>
      <c r="P74" s="116"/>
      <c r="Q74" s="116"/>
      <c r="R74" s="124"/>
      <c r="S74" s="125"/>
      <c r="T74" s="125"/>
      <c r="U74" s="124"/>
      <c r="V74" s="125"/>
      <c r="W74" s="159"/>
      <c r="X74" s="735"/>
      <c r="Y74" s="735"/>
      <c r="Z74" s="736"/>
      <c r="AA74" s="124"/>
      <c r="AB74" s="125"/>
      <c r="AC74" s="125"/>
      <c r="AD74" s="124"/>
      <c r="AE74" s="125"/>
      <c r="AF74" s="125"/>
      <c r="AG74" s="124"/>
      <c r="AH74" s="125"/>
      <c r="AI74" s="159"/>
      <c r="AJ74" s="159"/>
    </row>
    <row r="75" spans="1:36" s="120" customFormat="1" ht="35.1" customHeight="1">
      <c r="A75" s="122"/>
      <c r="B75" s="391"/>
      <c r="C75" s="122"/>
      <c r="D75" s="233"/>
      <c r="E75" s="233"/>
      <c r="F75" s="122"/>
      <c r="G75" s="122"/>
      <c r="H75" s="122"/>
      <c r="I75" s="122"/>
      <c r="J75" s="122"/>
      <c r="K75" s="122"/>
      <c r="L75" s="122"/>
      <c r="M75" s="123"/>
      <c r="N75" s="122"/>
      <c r="O75" s="788"/>
      <c r="P75" s="116"/>
      <c r="Q75" s="116"/>
      <c r="R75" s="124"/>
      <c r="S75" s="125"/>
      <c r="T75" s="125"/>
      <c r="U75" s="124"/>
      <c r="V75" s="125"/>
      <c r="W75" s="159"/>
      <c r="X75" s="735"/>
      <c r="Y75" s="735"/>
      <c r="Z75" s="736"/>
      <c r="AA75" s="124"/>
      <c r="AB75" s="125"/>
      <c r="AC75" s="125"/>
      <c r="AD75" s="124"/>
      <c r="AE75" s="125"/>
      <c r="AF75" s="125"/>
      <c r="AG75" s="124"/>
      <c r="AH75" s="125"/>
      <c r="AI75" s="159"/>
      <c r="AJ75" s="159"/>
    </row>
    <row r="76" spans="1:36" s="120" customFormat="1" ht="35.1" customHeight="1">
      <c r="A76" s="122"/>
      <c r="B76" s="391"/>
      <c r="C76" s="122"/>
      <c r="D76" s="233"/>
      <c r="E76" s="233"/>
      <c r="F76" s="122"/>
      <c r="G76" s="122"/>
      <c r="H76" s="122"/>
      <c r="I76" s="122"/>
      <c r="J76" s="122"/>
      <c r="K76" s="122"/>
      <c r="L76" s="122"/>
      <c r="M76" s="123"/>
      <c r="N76" s="122"/>
      <c r="O76" s="788"/>
      <c r="P76" s="116"/>
      <c r="Q76" s="116"/>
      <c r="R76" s="124"/>
      <c r="S76" s="125"/>
      <c r="T76" s="125"/>
      <c r="U76" s="124"/>
      <c r="V76" s="125"/>
      <c r="W76" s="159"/>
      <c r="X76" s="735"/>
      <c r="Y76" s="735"/>
      <c r="Z76" s="736"/>
      <c r="AA76" s="124"/>
      <c r="AB76" s="125"/>
      <c r="AC76" s="125"/>
      <c r="AD76" s="124"/>
      <c r="AE76" s="125"/>
      <c r="AF76" s="125"/>
      <c r="AG76" s="124"/>
      <c r="AH76" s="125"/>
      <c r="AI76" s="159"/>
      <c r="AJ76" s="159"/>
    </row>
    <row r="77" spans="1:36" s="120" customFormat="1" ht="35.1" customHeight="1">
      <c r="A77" s="122"/>
      <c r="B77" s="391"/>
      <c r="C77" s="122"/>
      <c r="D77" s="233"/>
      <c r="E77" s="233"/>
      <c r="F77" s="122"/>
      <c r="G77" s="122"/>
      <c r="H77" s="122"/>
      <c r="I77" s="122"/>
      <c r="J77" s="122"/>
      <c r="K77" s="122"/>
      <c r="L77" s="122"/>
      <c r="M77" s="123"/>
      <c r="N77" s="122"/>
      <c r="O77" s="788"/>
      <c r="P77" s="116"/>
      <c r="Q77" s="116"/>
      <c r="R77" s="124"/>
      <c r="S77" s="125"/>
      <c r="T77" s="125"/>
      <c r="U77" s="124"/>
      <c r="V77" s="125"/>
      <c r="W77" s="159"/>
      <c r="X77" s="735"/>
      <c r="Y77" s="735"/>
      <c r="Z77" s="736"/>
      <c r="AA77" s="124"/>
      <c r="AB77" s="125"/>
      <c r="AC77" s="125"/>
      <c r="AD77" s="124"/>
      <c r="AE77" s="125"/>
      <c r="AF77" s="125"/>
      <c r="AG77" s="124"/>
      <c r="AH77" s="125"/>
      <c r="AI77" s="159"/>
      <c r="AJ77" s="159"/>
    </row>
    <row r="78" spans="1:36" s="120" customFormat="1" ht="35.1" customHeight="1">
      <c r="A78" s="122"/>
      <c r="B78" s="391"/>
      <c r="C78" s="122"/>
      <c r="D78" s="233"/>
      <c r="E78" s="233"/>
      <c r="F78" s="122"/>
      <c r="G78" s="122"/>
      <c r="H78" s="122"/>
      <c r="I78" s="122"/>
      <c r="J78" s="122"/>
      <c r="K78" s="122"/>
      <c r="L78" s="122"/>
      <c r="M78" s="123"/>
      <c r="N78" s="122"/>
      <c r="O78" s="788"/>
      <c r="P78" s="116"/>
      <c r="Q78" s="116"/>
      <c r="R78" s="124"/>
      <c r="S78" s="125"/>
      <c r="T78" s="125"/>
      <c r="U78" s="124"/>
      <c r="V78" s="125"/>
      <c r="W78" s="159"/>
      <c r="X78" s="735"/>
      <c r="Y78" s="735"/>
      <c r="Z78" s="736"/>
      <c r="AA78" s="124"/>
      <c r="AB78" s="125"/>
      <c r="AC78" s="125"/>
      <c r="AD78" s="124"/>
      <c r="AE78" s="125"/>
      <c r="AF78" s="125"/>
      <c r="AG78" s="124"/>
      <c r="AH78" s="125"/>
      <c r="AI78" s="159"/>
      <c r="AJ78" s="159"/>
    </row>
    <row r="79" spans="1:36" s="120" customFormat="1" ht="35.1" customHeight="1">
      <c r="A79" s="122"/>
      <c r="B79" s="391"/>
      <c r="C79" s="122"/>
      <c r="D79" s="233"/>
      <c r="E79" s="233"/>
      <c r="F79" s="122"/>
      <c r="G79" s="122"/>
      <c r="H79" s="122"/>
      <c r="I79" s="122"/>
      <c r="J79" s="122"/>
      <c r="K79" s="122"/>
      <c r="L79" s="122"/>
      <c r="M79" s="123"/>
      <c r="N79" s="122"/>
      <c r="O79" s="788"/>
      <c r="P79" s="116"/>
      <c r="Q79" s="116"/>
      <c r="R79" s="124"/>
      <c r="S79" s="125"/>
      <c r="T79" s="125"/>
      <c r="U79" s="124"/>
      <c r="V79" s="125"/>
      <c r="W79" s="159"/>
      <c r="X79" s="735"/>
      <c r="Y79" s="735"/>
      <c r="Z79" s="736"/>
      <c r="AA79" s="124"/>
      <c r="AB79" s="125"/>
      <c r="AC79" s="125"/>
      <c r="AD79" s="124"/>
      <c r="AE79" s="125"/>
      <c r="AF79" s="125"/>
      <c r="AG79" s="124"/>
      <c r="AH79" s="125"/>
      <c r="AI79" s="159"/>
      <c r="AJ79" s="159"/>
    </row>
    <row r="80" spans="1:36" s="120" customFormat="1" ht="35.1" customHeight="1">
      <c r="A80" s="122"/>
      <c r="B80" s="391"/>
      <c r="C80" s="122"/>
      <c r="D80" s="233"/>
      <c r="E80" s="233"/>
      <c r="F80" s="122"/>
      <c r="G80" s="122"/>
      <c r="H80" s="122"/>
      <c r="I80" s="122"/>
      <c r="J80" s="122"/>
      <c r="K80" s="122"/>
      <c r="L80" s="122"/>
      <c r="M80" s="123"/>
      <c r="N80" s="122"/>
      <c r="O80" s="788"/>
      <c r="P80" s="116"/>
      <c r="Q80" s="116"/>
      <c r="R80" s="124"/>
      <c r="S80" s="125"/>
      <c r="T80" s="125"/>
      <c r="U80" s="124"/>
      <c r="V80" s="125"/>
      <c r="W80" s="159"/>
      <c r="X80" s="735"/>
      <c r="Y80" s="735"/>
      <c r="Z80" s="736"/>
      <c r="AA80" s="124"/>
      <c r="AB80" s="125"/>
      <c r="AC80" s="125"/>
      <c r="AD80" s="124"/>
      <c r="AE80" s="125"/>
      <c r="AF80" s="125"/>
      <c r="AG80" s="124"/>
      <c r="AH80" s="125"/>
      <c r="AI80" s="159"/>
      <c r="AJ80" s="159"/>
    </row>
    <row r="81" spans="1:36" s="120" customFormat="1" ht="35.1" customHeight="1">
      <c r="A81" s="122"/>
      <c r="B81" s="391"/>
      <c r="C81" s="122"/>
      <c r="D81" s="233"/>
      <c r="E81" s="233"/>
      <c r="F81" s="122"/>
      <c r="G81" s="122"/>
      <c r="H81" s="122"/>
      <c r="I81" s="122"/>
      <c r="J81" s="122"/>
      <c r="K81" s="122"/>
      <c r="L81" s="122"/>
      <c r="M81" s="123"/>
      <c r="N81" s="122"/>
      <c r="O81" s="788"/>
      <c r="P81" s="116"/>
      <c r="Q81" s="116"/>
      <c r="R81" s="124"/>
      <c r="S81" s="125"/>
      <c r="T81" s="125"/>
      <c r="U81" s="124"/>
      <c r="V81" s="125"/>
      <c r="W81" s="159"/>
      <c r="X81" s="735"/>
      <c r="Y81" s="735"/>
      <c r="Z81" s="736"/>
      <c r="AA81" s="124"/>
      <c r="AB81" s="125"/>
      <c r="AC81" s="125"/>
      <c r="AD81" s="124"/>
      <c r="AE81" s="125"/>
      <c r="AF81" s="125"/>
      <c r="AG81" s="124"/>
      <c r="AH81" s="125"/>
      <c r="AI81" s="159"/>
      <c r="AJ81" s="159"/>
    </row>
    <row r="82" spans="1:36" s="120" customFormat="1" ht="35.1" customHeight="1">
      <c r="A82" s="122"/>
      <c r="B82" s="391"/>
      <c r="C82" s="122"/>
      <c r="D82" s="233"/>
      <c r="E82" s="233"/>
      <c r="F82" s="122"/>
      <c r="G82" s="122"/>
      <c r="H82" s="122"/>
      <c r="I82" s="122"/>
      <c r="J82" s="122"/>
      <c r="K82" s="122"/>
      <c r="L82" s="122"/>
      <c r="M82" s="123"/>
      <c r="N82" s="122"/>
      <c r="O82" s="788"/>
      <c r="P82" s="116"/>
      <c r="Q82" s="116"/>
      <c r="R82" s="124"/>
      <c r="S82" s="125"/>
      <c r="T82" s="125"/>
      <c r="U82" s="124"/>
      <c r="V82" s="125"/>
      <c r="W82" s="159"/>
      <c r="X82" s="735"/>
      <c r="Y82" s="735"/>
      <c r="Z82" s="736"/>
      <c r="AA82" s="124"/>
      <c r="AB82" s="125"/>
      <c r="AC82" s="125"/>
      <c r="AD82" s="124"/>
      <c r="AE82" s="125"/>
      <c r="AF82" s="125"/>
      <c r="AG82" s="124"/>
      <c r="AH82" s="125"/>
      <c r="AI82" s="159"/>
      <c r="AJ82" s="159"/>
    </row>
    <row r="83" spans="1:36" s="120" customFormat="1" ht="35.1" customHeight="1">
      <c r="A83" s="122"/>
      <c r="B83" s="391"/>
      <c r="C83" s="122"/>
      <c r="D83" s="233"/>
      <c r="E83" s="233"/>
      <c r="F83" s="122"/>
      <c r="G83" s="122"/>
      <c r="H83" s="122"/>
      <c r="I83" s="122"/>
      <c r="J83" s="122"/>
      <c r="K83" s="122"/>
      <c r="L83" s="122"/>
      <c r="M83" s="123"/>
      <c r="N83" s="122"/>
      <c r="O83" s="788"/>
      <c r="P83" s="116"/>
      <c r="Q83" s="116"/>
      <c r="R83" s="124"/>
      <c r="S83" s="125"/>
      <c r="T83" s="125"/>
      <c r="U83" s="124"/>
      <c r="V83" s="125"/>
      <c r="W83" s="159"/>
      <c r="X83" s="735"/>
      <c r="Y83" s="735"/>
      <c r="Z83" s="736"/>
      <c r="AA83" s="124"/>
      <c r="AB83" s="125"/>
      <c r="AC83" s="125"/>
      <c r="AD83" s="124"/>
      <c r="AE83" s="125"/>
      <c r="AF83" s="125"/>
      <c r="AG83" s="124"/>
      <c r="AH83" s="125"/>
      <c r="AI83" s="159"/>
      <c r="AJ83" s="159"/>
    </row>
    <row r="84" spans="1:36" s="120" customFormat="1" ht="35.1" customHeight="1">
      <c r="A84" s="122"/>
      <c r="B84" s="391"/>
      <c r="C84" s="122"/>
      <c r="D84" s="233"/>
      <c r="E84" s="233"/>
      <c r="F84" s="122"/>
      <c r="G84" s="122"/>
      <c r="H84" s="122"/>
      <c r="I84" s="122"/>
      <c r="J84" s="122"/>
      <c r="K84" s="122"/>
      <c r="L84" s="122"/>
      <c r="M84" s="123"/>
      <c r="N84" s="122"/>
      <c r="O84" s="788"/>
      <c r="P84" s="116"/>
      <c r="Q84" s="116"/>
      <c r="R84" s="124"/>
      <c r="S84" s="125"/>
      <c r="T84" s="125"/>
      <c r="U84" s="124"/>
      <c r="V84" s="125"/>
      <c r="W84" s="159"/>
      <c r="X84" s="735"/>
      <c r="Y84" s="735"/>
      <c r="Z84" s="736"/>
      <c r="AA84" s="124"/>
      <c r="AB84" s="125"/>
      <c r="AC84" s="125"/>
      <c r="AD84" s="124"/>
      <c r="AE84" s="125"/>
      <c r="AF84" s="125"/>
      <c r="AG84" s="124"/>
      <c r="AH84" s="125"/>
      <c r="AI84" s="159"/>
      <c r="AJ84" s="159"/>
    </row>
    <row r="85" spans="1:36" s="120" customFormat="1" ht="35.1" customHeight="1">
      <c r="A85" s="122"/>
      <c r="B85" s="391"/>
      <c r="C85" s="122"/>
      <c r="D85" s="233"/>
      <c r="E85" s="233"/>
      <c r="F85" s="122"/>
      <c r="G85" s="122"/>
      <c r="H85" s="122"/>
      <c r="I85" s="122"/>
      <c r="J85" s="122"/>
      <c r="K85" s="122"/>
      <c r="L85" s="122"/>
      <c r="M85" s="123"/>
      <c r="N85" s="122"/>
      <c r="O85" s="788"/>
      <c r="P85" s="116"/>
      <c r="Q85" s="116"/>
      <c r="R85" s="124"/>
      <c r="S85" s="125"/>
      <c r="T85" s="125"/>
      <c r="U85" s="124"/>
      <c r="V85" s="125"/>
      <c r="W85" s="159"/>
      <c r="X85" s="735"/>
      <c r="Y85" s="735"/>
      <c r="Z85" s="736"/>
      <c r="AA85" s="124"/>
      <c r="AB85" s="125"/>
      <c r="AC85" s="125"/>
      <c r="AD85" s="124"/>
      <c r="AE85" s="125"/>
      <c r="AF85" s="125"/>
      <c r="AG85" s="124"/>
      <c r="AH85" s="125"/>
      <c r="AI85" s="159"/>
      <c r="AJ85" s="159"/>
    </row>
    <row r="86" spans="1:36" s="120" customFormat="1" ht="35.1" customHeight="1">
      <c r="A86" s="122"/>
      <c r="B86" s="391"/>
      <c r="C86" s="122"/>
      <c r="D86" s="233"/>
      <c r="E86" s="233"/>
      <c r="F86" s="122"/>
      <c r="G86" s="122"/>
      <c r="H86" s="122"/>
      <c r="I86" s="122"/>
      <c r="J86" s="122"/>
      <c r="K86" s="122"/>
      <c r="L86" s="122"/>
      <c r="M86" s="123"/>
      <c r="N86" s="122"/>
      <c r="O86" s="788"/>
      <c r="P86" s="116"/>
      <c r="Q86" s="116"/>
      <c r="R86" s="124"/>
      <c r="S86" s="125"/>
      <c r="T86" s="125"/>
      <c r="U86" s="124"/>
      <c r="V86" s="125"/>
      <c r="W86" s="159"/>
      <c r="X86" s="735"/>
      <c r="Y86" s="735"/>
      <c r="Z86" s="736"/>
      <c r="AA86" s="124"/>
      <c r="AB86" s="125"/>
      <c r="AC86" s="125"/>
      <c r="AD86" s="124"/>
      <c r="AE86" s="125"/>
      <c r="AF86" s="125"/>
      <c r="AG86" s="124"/>
      <c r="AH86" s="125"/>
      <c r="AI86" s="159"/>
      <c r="AJ86" s="159"/>
    </row>
    <row r="87" spans="1:36" s="120" customFormat="1" ht="35.1" customHeight="1">
      <c r="A87" s="122"/>
      <c r="B87" s="391"/>
      <c r="C87" s="122"/>
      <c r="D87" s="233"/>
      <c r="E87" s="233"/>
      <c r="F87" s="122"/>
      <c r="G87" s="122"/>
      <c r="H87" s="122"/>
      <c r="I87" s="122"/>
      <c r="J87" s="122"/>
      <c r="K87" s="122"/>
      <c r="L87" s="122"/>
      <c r="M87" s="123"/>
      <c r="N87" s="122"/>
      <c r="O87" s="788"/>
      <c r="P87" s="116"/>
      <c r="Q87" s="116"/>
      <c r="R87" s="124"/>
      <c r="S87" s="125"/>
      <c r="T87" s="125"/>
      <c r="U87" s="124"/>
      <c r="V87" s="125"/>
      <c r="W87" s="159"/>
      <c r="X87" s="735"/>
      <c r="Y87" s="735"/>
      <c r="Z87" s="736"/>
      <c r="AA87" s="124"/>
      <c r="AB87" s="125"/>
      <c r="AC87" s="125"/>
      <c r="AD87" s="124"/>
      <c r="AE87" s="125"/>
      <c r="AF87" s="125"/>
      <c r="AG87" s="124"/>
      <c r="AH87" s="125"/>
      <c r="AI87" s="159"/>
      <c r="AJ87" s="159"/>
    </row>
    <row r="88" spans="1:36" s="120" customFormat="1" ht="35.1" customHeight="1">
      <c r="A88" s="122"/>
      <c r="B88" s="391"/>
      <c r="C88" s="122"/>
      <c r="D88" s="233"/>
      <c r="E88" s="233"/>
      <c r="F88" s="122"/>
      <c r="G88" s="122"/>
      <c r="H88" s="122"/>
      <c r="I88" s="122"/>
      <c r="J88" s="122"/>
      <c r="K88" s="122"/>
      <c r="L88" s="122"/>
      <c r="M88" s="123"/>
      <c r="N88" s="122"/>
      <c r="O88" s="788"/>
      <c r="P88" s="116"/>
      <c r="Q88" s="116"/>
      <c r="R88" s="124"/>
      <c r="S88" s="125"/>
      <c r="T88" s="125"/>
      <c r="U88" s="124"/>
      <c r="V88" s="125"/>
      <c r="W88" s="159"/>
      <c r="X88" s="735"/>
      <c r="Y88" s="735"/>
      <c r="Z88" s="736"/>
      <c r="AA88" s="124"/>
      <c r="AB88" s="125"/>
      <c r="AC88" s="125"/>
      <c r="AD88" s="124"/>
      <c r="AE88" s="125"/>
      <c r="AF88" s="125"/>
      <c r="AG88" s="124"/>
      <c r="AH88" s="125"/>
      <c r="AI88" s="159"/>
      <c r="AJ88" s="159"/>
    </row>
    <row r="89" spans="1:36" s="120" customFormat="1" ht="35.1" customHeight="1">
      <c r="A89" s="122"/>
      <c r="B89" s="391"/>
      <c r="C89" s="122"/>
      <c r="D89" s="233"/>
      <c r="E89" s="233"/>
      <c r="F89" s="122"/>
      <c r="G89" s="122"/>
      <c r="H89" s="122"/>
      <c r="I89" s="122"/>
      <c r="J89" s="122"/>
      <c r="K89" s="122"/>
      <c r="L89" s="122"/>
      <c r="M89" s="123"/>
      <c r="N89" s="122"/>
      <c r="O89" s="788"/>
      <c r="P89" s="116"/>
      <c r="Q89" s="116"/>
      <c r="R89" s="124"/>
      <c r="S89" s="125"/>
      <c r="T89" s="125"/>
      <c r="U89" s="124"/>
      <c r="V89" s="125"/>
      <c r="W89" s="159"/>
      <c r="X89" s="735"/>
      <c r="Y89" s="735"/>
      <c r="Z89" s="736"/>
      <c r="AA89" s="124"/>
      <c r="AB89" s="125"/>
      <c r="AC89" s="125"/>
      <c r="AD89" s="124"/>
      <c r="AE89" s="125"/>
      <c r="AF89" s="125"/>
      <c r="AG89" s="124"/>
      <c r="AH89" s="125"/>
      <c r="AI89" s="159"/>
      <c r="AJ89" s="159"/>
    </row>
    <row r="90" spans="1:36" s="120" customFormat="1" ht="35.1" customHeight="1">
      <c r="A90" s="122"/>
      <c r="B90" s="391"/>
      <c r="C90" s="122"/>
      <c r="D90" s="233"/>
      <c r="E90" s="233"/>
      <c r="F90" s="122"/>
      <c r="G90" s="122"/>
      <c r="H90" s="122"/>
      <c r="I90" s="122"/>
      <c r="J90" s="122"/>
      <c r="K90" s="122"/>
      <c r="L90" s="122"/>
      <c r="M90" s="123"/>
      <c r="N90" s="122"/>
      <c r="O90" s="788"/>
      <c r="P90" s="116"/>
      <c r="Q90" s="116"/>
      <c r="R90" s="124"/>
      <c r="S90" s="125"/>
      <c r="T90" s="125"/>
      <c r="U90" s="124"/>
      <c r="V90" s="125"/>
      <c r="W90" s="159"/>
      <c r="X90" s="735"/>
      <c r="Y90" s="735"/>
      <c r="Z90" s="736"/>
      <c r="AA90" s="124"/>
      <c r="AB90" s="125"/>
      <c r="AC90" s="125"/>
      <c r="AD90" s="124"/>
      <c r="AE90" s="125"/>
      <c r="AF90" s="125"/>
      <c r="AG90" s="124"/>
      <c r="AH90" s="125"/>
      <c r="AI90" s="159"/>
      <c r="AJ90" s="159"/>
    </row>
    <row r="91" spans="1:36" s="120" customFormat="1" ht="35.1" customHeight="1">
      <c r="A91" s="122"/>
      <c r="B91" s="391"/>
      <c r="C91" s="122"/>
      <c r="D91" s="233"/>
      <c r="E91" s="233"/>
      <c r="F91" s="122"/>
      <c r="G91" s="122"/>
      <c r="H91" s="122"/>
      <c r="I91" s="122"/>
      <c r="J91" s="122"/>
      <c r="K91" s="122"/>
      <c r="L91" s="122"/>
      <c r="M91" s="123"/>
      <c r="N91" s="122"/>
      <c r="O91" s="788"/>
      <c r="P91" s="116"/>
      <c r="Q91" s="116"/>
      <c r="R91" s="124"/>
      <c r="S91" s="125"/>
      <c r="T91" s="125"/>
      <c r="U91" s="124"/>
      <c r="V91" s="125"/>
      <c r="W91" s="159"/>
      <c r="X91" s="735"/>
      <c r="Y91" s="735"/>
      <c r="Z91" s="736"/>
      <c r="AA91" s="124"/>
      <c r="AB91" s="125"/>
      <c r="AC91" s="125"/>
      <c r="AD91" s="124"/>
      <c r="AE91" s="125"/>
      <c r="AF91" s="125"/>
      <c r="AG91" s="124"/>
      <c r="AH91" s="125"/>
      <c r="AI91" s="159"/>
      <c r="AJ91" s="159"/>
    </row>
    <row r="92" spans="1:36" s="120" customFormat="1" ht="35.1" customHeight="1">
      <c r="A92" s="122"/>
      <c r="B92" s="391"/>
      <c r="C92" s="122"/>
      <c r="D92" s="233"/>
      <c r="E92" s="233"/>
      <c r="F92" s="122"/>
      <c r="G92" s="122"/>
      <c r="H92" s="122"/>
      <c r="I92" s="122"/>
      <c r="J92" s="122"/>
      <c r="K92" s="122"/>
      <c r="L92" s="122"/>
      <c r="M92" s="123"/>
      <c r="N92" s="122"/>
      <c r="O92" s="788"/>
      <c r="P92" s="116"/>
      <c r="Q92" s="116"/>
      <c r="R92" s="124"/>
      <c r="S92" s="125"/>
      <c r="T92" s="125"/>
      <c r="U92" s="124"/>
      <c r="V92" s="125"/>
      <c r="W92" s="159"/>
      <c r="X92" s="735"/>
      <c r="Y92" s="735"/>
      <c r="Z92" s="736"/>
      <c r="AA92" s="124"/>
      <c r="AB92" s="125"/>
      <c r="AC92" s="125"/>
      <c r="AD92" s="124"/>
      <c r="AE92" s="125"/>
      <c r="AF92" s="125"/>
      <c r="AG92" s="124"/>
      <c r="AH92" s="125"/>
      <c r="AI92" s="159"/>
      <c r="AJ92" s="159"/>
    </row>
    <row r="93" spans="1:36" s="120" customFormat="1" ht="35.1" customHeight="1">
      <c r="A93" s="122"/>
      <c r="B93" s="391"/>
      <c r="C93" s="122"/>
      <c r="D93" s="233"/>
      <c r="E93" s="233"/>
      <c r="F93" s="122"/>
      <c r="G93" s="122"/>
      <c r="H93" s="122"/>
      <c r="I93" s="122"/>
      <c r="J93" s="122"/>
      <c r="K93" s="122"/>
      <c r="L93" s="122"/>
      <c r="M93" s="123"/>
      <c r="N93" s="122"/>
      <c r="O93" s="788"/>
      <c r="P93" s="116"/>
      <c r="Q93" s="116"/>
      <c r="R93" s="124"/>
      <c r="S93" s="125"/>
      <c r="T93" s="125"/>
      <c r="U93" s="124"/>
      <c r="V93" s="125"/>
      <c r="W93" s="159"/>
      <c r="X93" s="735"/>
      <c r="Y93" s="735"/>
      <c r="Z93" s="736"/>
      <c r="AA93" s="124"/>
      <c r="AB93" s="125"/>
      <c r="AC93" s="125"/>
      <c r="AD93" s="124"/>
      <c r="AE93" s="125"/>
      <c r="AF93" s="125"/>
      <c r="AG93" s="124"/>
      <c r="AH93" s="125"/>
      <c r="AI93" s="159"/>
      <c r="AJ93" s="159"/>
    </row>
    <row r="94" spans="1:36" s="120" customFormat="1" ht="35.1" customHeight="1">
      <c r="A94" s="122"/>
      <c r="B94" s="391"/>
      <c r="C94" s="122"/>
      <c r="D94" s="233"/>
      <c r="E94" s="233"/>
      <c r="F94" s="122"/>
      <c r="G94" s="122"/>
      <c r="H94" s="122"/>
      <c r="I94" s="122"/>
      <c r="J94" s="122"/>
      <c r="K94" s="122"/>
      <c r="L94" s="122"/>
      <c r="M94" s="123"/>
      <c r="N94" s="122"/>
      <c r="O94" s="788"/>
      <c r="P94" s="116"/>
      <c r="Q94" s="116"/>
      <c r="R94" s="124"/>
      <c r="S94" s="125"/>
      <c r="T94" s="125"/>
      <c r="U94" s="124"/>
      <c r="V94" s="125"/>
      <c r="W94" s="159"/>
      <c r="X94" s="735"/>
      <c r="Y94" s="735"/>
      <c r="Z94" s="736"/>
      <c r="AA94" s="124"/>
      <c r="AB94" s="125"/>
      <c r="AC94" s="125"/>
      <c r="AD94" s="124"/>
      <c r="AE94" s="125"/>
      <c r="AF94" s="125"/>
      <c r="AG94" s="124"/>
      <c r="AH94" s="125"/>
      <c r="AI94" s="159"/>
      <c r="AJ94" s="159"/>
    </row>
    <row r="95" spans="1:36" s="120" customFormat="1" ht="35.1" customHeight="1">
      <c r="A95" s="122"/>
      <c r="B95" s="391"/>
      <c r="C95" s="122"/>
      <c r="D95" s="233"/>
      <c r="E95" s="233"/>
      <c r="F95" s="122"/>
      <c r="G95" s="122"/>
      <c r="H95" s="122"/>
      <c r="I95" s="122"/>
      <c r="J95" s="122"/>
      <c r="K95" s="122"/>
      <c r="L95" s="122"/>
      <c r="M95" s="123"/>
      <c r="N95" s="122"/>
      <c r="O95" s="788"/>
      <c r="P95" s="116"/>
      <c r="Q95" s="116"/>
      <c r="R95" s="124"/>
      <c r="S95" s="125"/>
      <c r="T95" s="125"/>
      <c r="U95" s="124"/>
      <c r="V95" s="125"/>
      <c r="W95" s="159"/>
      <c r="X95" s="735"/>
      <c r="Y95" s="735"/>
      <c r="Z95" s="736"/>
      <c r="AA95" s="124"/>
      <c r="AB95" s="125"/>
      <c r="AC95" s="125"/>
      <c r="AD95" s="124"/>
      <c r="AE95" s="125"/>
      <c r="AF95" s="125"/>
      <c r="AG95" s="124"/>
      <c r="AH95" s="125"/>
      <c r="AI95" s="159"/>
      <c r="AJ95" s="159"/>
    </row>
    <row r="96" spans="1:36" s="120" customFormat="1" ht="35.1" customHeight="1">
      <c r="A96" s="122"/>
      <c r="B96" s="391"/>
      <c r="C96" s="122"/>
      <c r="D96" s="233"/>
      <c r="E96" s="233"/>
      <c r="F96" s="122"/>
      <c r="G96" s="122"/>
      <c r="H96" s="122"/>
      <c r="I96" s="122"/>
      <c r="J96" s="122"/>
      <c r="K96" s="122"/>
      <c r="L96" s="122"/>
      <c r="M96" s="123"/>
      <c r="N96" s="122"/>
      <c r="O96" s="788"/>
      <c r="P96" s="116"/>
      <c r="Q96" s="116"/>
      <c r="R96" s="124"/>
      <c r="S96" s="125"/>
      <c r="T96" s="125"/>
      <c r="U96" s="124"/>
      <c r="V96" s="125"/>
      <c r="W96" s="159"/>
      <c r="X96" s="735"/>
      <c r="Y96" s="735"/>
      <c r="Z96" s="736"/>
      <c r="AA96" s="124"/>
      <c r="AB96" s="125"/>
      <c r="AC96" s="125"/>
      <c r="AD96" s="124"/>
      <c r="AE96" s="125"/>
      <c r="AF96" s="125"/>
      <c r="AG96" s="124"/>
      <c r="AH96" s="125"/>
      <c r="AI96" s="159"/>
      <c r="AJ96" s="159"/>
    </row>
    <row r="97" spans="1:36" s="120" customFormat="1" ht="35.1" customHeight="1">
      <c r="A97" s="122"/>
      <c r="B97" s="391"/>
      <c r="C97" s="122"/>
      <c r="D97" s="233"/>
      <c r="E97" s="233"/>
      <c r="F97" s="122"/>
      <c r="G97" s="122"/>
      <c r="H97" s="122"/>
      <c r="I97" s="122"/>
      <c r="J97" s="122"/>
      <c r="K97" s="122"/>
      <c r="L97" s="122"/>
      <c r="M97" s="123"/>
      <c r="N97" s="122"/>
      <c r="O97" s="788"/>
      <c r="P97" s="116"/>
      <c r="Q97" s="116"/>
      <c r="R97" s="124"/>
      <c r="S97" s="125"/>
      <c r="T97" s="125"/>
      <c r="U97" s="124"/>
      <c r="V97" s="125"/>
      <c r="W97" s="159"/>
      <c r="X97" s="735"/>
      <c r="Y97" s="735"/>
      <c r="Z97" s="736"/>
      <c r="AA97" s="124"/>
      <c r="AB97" s="125"/>
      <c r="AC97" s="125"/>
      <c r="AD97" s="124"/>
      <c r="AE97" s="125"/>
      <c r="AF97" s="125"/>
      <c r="AG97" s="124"/>
      <c r="AH97" s="125"/>
      <c r="AI97" s="159"/>
      <c r="AJ97" s="159"/>
    </row>
    <row r="98" spans="1:36" s="120" customFormat="1" ht="35.1" customHeight="1">
      <c r="A98" s="122"/>
      <c r="B98" s="391"/>
      <c r="C98" s="122"/>
      <c r="D98" s="233"/>
      <c r="E98" s="233"/>
      <c r="F98" s="122"/>
      <c r="G98" s="122"/>
      <c r="H98" s="122"/>
      <c r="I98" s="122"/>
      <c r="J98" s="122"/>
      <c r="K98" s="122"/>
      <c r="L98" s="122"/>
      <c r="M98" s="123"/>
      <c r="N98" s="122"/>
      <c r="O98" s="788"/>
      <c r="P98" s="116"/>
      <c r="Q98" s="116"/>
      <c r="R98" s="124"/>
      <c r="S98" s="125"/>
      <c r="T98" s="125"/>
      <c r="U98" s="124"/>
      <c r="V98" s="125"/>
      <c r="W98" s="159"/>
      <c r="X98" s="735"/>
      <c r="Y98" s="735"/>
      <c r="Z98" s="736"/>
      <c r="AA98" s="124"/>
      <c r="AB98" s="125"/>
      <c r="AC98" s="125"/>
      <c r="AD98" s="124"/>
      <c r="AE98" s="125"/>
      <c r="AF98" s="125"/>
      <c r="AG98" s="124"/>
      <c r="AH98" s="125"/>
      <c r="AI98" s="159"/>
      <c r="AJ98" s="159"/>
    </row>
    <row r="99" spans="1:36" s="120" customFormat="1" ht="35.1" customHeight="1">
      <c r="A99" s="122"/>
      <c r="B99" s="391"/>
      <c r="C99" s="122"/>
      <c r="D99" s="233"/>
      <c r="E99" s="233"/>
      <c r="F99" s="122"/>
      <c r="G99" s="122"/>
      <c r="H99" s="122"/>
      <c r="I99" s="122"/>
      <c r="J99" s="122"/>
      <c r="K99" s="122"/>
      <c r="L99" s="122"/>
      <c r="M99" s="123"/>
      <c r="N99" s="122"/>
      <c r="O99" s="788"/>
      <c r="P99" s="116"/>
      <c r="Q99" s="116"/>
      <c r="R99" s="124"/>
      <c r="S99" s="125"/>
      <c r="T99" s="125"/>
      <c r="U99" s="124"/>
      <c r="V99" s="125"/>
      <c r="W99" s="159"/>
      <c r="X99" s="735"/>
      <c r="Y99" s="735"/>
      <c r="Z99" s="736"/>
      <c r="AA99" s="124"/>
      <c r="AB99" s="125"/>
      <c r="AC99" s="125"/>
      <c r="AD99" s="124"/>
      <c r="AE99" s="125"/>
      <c r="AF99" s="125"/>
      <c r="AG99" s="124"/>
      <c r="AH99" s="125"/>
      <c r="AI99" s="159"/>
      <c r="AJ99" s="159"/>
    </row>
    <row r="100" spans="1:36" s="120" customFormat="1" ht="35.1" customHeight="1">
      <c r="A100" s="122"/>
      <c r="B100" s="391"/>
      <c r="C100" s="122"/>
      <c r="D100" s="233"/>
      <c r="E100" s="233"/>
      <c r="F100" s="122"/>
      <c r="G100" s="122"/>
      <c r="H100" s="122"/>
      <c r="I100" s="122"/>
      <c r="J100" s="122"/>
      <c r="K100" s="122"/>
      <c r="L100" s="122"/>
      <c r="M100" s="123"/>
      <c r="N100" s="122"/>
      <c r="O100" s="788"/>
      <c r="P100" s="116"/>
      <c r="Q100" s="116"/>
      <c r="R100" s="124"/>
      <c r="S100" s="125"/>
      <c r="T100" s="125"/>
      <c r="U100" s="124"/>
      <c r="V100" s="125"/>
      <c r="W100" s="159"/>
      <c r="X100" s="735"/>
      <c r="Y100" s="735"/>
      <c r="Z100" s="736"/>
      <c r="AA100" s="124"/>
      <c r="AB100" s="125"/>
      <c r="AC100" s="125"/>
      <c r="AD100" s="124"/>
      <c r="AE100" s="125"/>
      <c r="AF100" s="125"/>
      <c r="AG100" s="124"/>
      <c r="AH100" s="125"/>
      <c r="AI100" s="159"/>
      <c r="AJ100" s="159"/>
    </row>
    <row r="101" spans="1:36" s="120" customFormat="1" ht="35.1" customHeight="1">
      <c r="A101" s="122"/>
      <c r="B101" s="391"/>
      <c r="C101" s="122"/>
      <c r="D101" s="233"/>
      <c r="E101" s="233"/>
      <c r="F101" s="122"/>
      <c r="G101" s="122"/>
      <c r="H101" s="122"/>
      <c r="I101" s="122"/>
      <c r="J101" s="122"/>
      <c r="K101" s="122"/>
      <c r="L101" s="122"/>
      <c r="M101" s="123"/>
      <c r="N101" s="122"/>
      <c r="O101" s="788"/>
      <c r="P101" s="116"/>
      <c r="Q101" s="116"/>
      <c r="R101" s="124"/>
      <c r="S101" s="125"/>
      <c r="T101" s="125"/>
      <c r="U101" s="124"/>
      <c r="V101" s="125"/>
      <c r="W101" s="159"/>
      <c r="X101" s="735"/>
      <c r="Y101" s="735"/>
      <c r="Z101" s="736"/>
      <c r="AA101" s="124"/>
      <c r="AB101" s="125"/>
      <c r="AC101" s="125"/>
      <c r="AD101" s="124"/>
      <c r="AE101" s="125"/>
      <c r="AF101" s="125"/>
      <c r="AG101" s="124"/>
      <c r="AH101" s="125"/>
      <c r="AI101" s="159"/>
      <c r="AJ101" s="159"/>
    </row>
    <row r="102" spans="1:36" s="120" customFormat="1" ht="35.1" customHeight="1">
      <c r="A102" s="122"/>
      <c r="B102" s="391"/>
      <c r="C102" s="122"/>
      <c r="D102" s="233"/>
      <c r="E102" s="233"/>
      <c r="F102" s="122"/>
      <c r="G102" s="122"/>
      <c r="H102" s="122"/>
      <c r="I102" s="122"/>
      <c r="J102" s="122"/>
      <c r="K102" s="122"/>
      <c r="L102" s="122"/>
      <c r="M102" s="123"/>
      <c r="N102" s="122"/>
      <c r="O102" s="788"/>
      <c r="P102" s="116"/>
      <c r="Q102" s="116"/>
      <c r="R102" s="124"/>
      <c r="S102" s="125"/>
      <c r="T102" s="125"/>
      <c r="U102" s="124"/>
      <c r="V102" s="125"/>
      <c r="W102" s="159"/>
      <c r="X102" s="735"/>
      <c r="Y102" s="735"/>
      <c r="Z102" s="736"/>
      <c r="AA102" s="124"/>
      <c r="AB102" s="125"/>
      <c r="AC102" s="125"/>
      <c r="AD102" s="124"/>
      <c r="AE102" s="125"/>
      <c r="AF102" s="125"/>
      <c r="AG102" s="124"/>
      <c r="AH102" s="125"/>
      <c r="AI102" s="159"/>
      <c r="AJ102" s="159"/>
    </row>
    <row r="103" spans="1:36" s="120" customFormat="1" ht="35.1" customHeight="1">
      <c r="A103" s="122"/>
      <c r="B103" s="391"/>
      <c r="C103" s="122"/>
      <c r="D103" s="233"/>
      <c r="E103" s="233"/>
      <c r="F103" s="122"/>
      <c r="G103" s="122"/>
      <c r="H103" s="122"/>
      <c r="I103" s="122"/>
      <c r="J103" s="122"/>
      <c r="K103" s="122"/>
      <c r="L103" s="122"/>
      <c r="M103" s="123"/>
      <c r="N103" s="122"/>
      <c r="O103" s="788"/>
      <c r="P103" s="116"/>
      <c r="Q103" s="116"/>
      <c r="R103" s="124"/>
      <c r="S103" s="125"/>
      <c r="T103" s="125"/>
      <c r="U103" s="124"/>
      <c r="V103" s="125"/>
      <c r="W103" s="159"/>
      <c r="X103" s="735"/>
      <c r="Y103" s="735"/>
      <c r="Z103" s="736"/>
      <c r="AA103" s="124"/>
      <c r="AB103" s="125"/>
      <c r="AC103" s="125"/>
      <c r="AD103" s="124"/>
      <c r="AE103" s="125"/>
      <c r="AF103" s="125"/>
      <c r="AG103" s="124"/>
      <c r="AH103" s="125"/>
      <c r="AI103" s="159"/>
      <c r="AJ103" s="159"/>
    </row>
    <row r="104" spans="1:36" s="120" customFormat="1" ht="35.1" customHeight="1">
      <c r="A104" s="122"/>
      <c r="B104" s="391"/>
      <c r="C104" s="122"/>
      <c r="D104" s="233"/>
      <c r="E104" s="233"/>
      <c r="F104" s="122"/>
      <c r="G104" s="122"/>
      <c r="H104" s="122"/>
      <c r="I104" s="122"/>
      <c r="J104" s="122"/>
      <c r="K104" s="122"/>
      <c r="L104" s="122"/>
      <c r="M104" s="123"/>
      <c r="N104" s="122"/>
      <c r="O104" s="788"/>
      <c r="P104" s="116"/>
      <c r="Q104" s="116"/>
      <c r="R104" s="124"/>
      <c r="S104" s="125"/>
      <c r="T104" s="125"/>
      <c r="U104" s="124"/>
      <c r="V104" s="125"/>
      <c r="W104" s="159"/>
      <c r="X104" s="735"/>
      <c r="Y104" s="735"/>
      <c r="Z104" s="736"/>
      <c r="AA104" s="124"/>
      <c r="AB104" s="125"/>
      <c r="AC104" s="125"/>
      <c r="AD104" s="124"/>
      <c r="AE104" s="125"/>
      <c r="AF104" s="125"/>
      <c r="AG104" s="124"/>
      <c r="AH104" s="125"/>
      <c r="AI104" s="159"/>
      <c r="AJ104" s="159"/>
    </row>
    <row r="105" spans="1:36" s="120" customFormat="1" ht="35.1" customHeight="1">
      <c r="A105" s="122"/>
      <c r="B105" s="391"/>
      <c r="C105" s="122"/>
      <c r="D105" s="233"/>
      <c r="E105" s="233"/>
      <c r="F105" s="122"/>
      <c r="G105" s="122"/>
      <c r="H105" s="122"/>
      <c r="I105" s="122"/>
      <c r="J105" s="122"/>
      <c r="K105" s="122"/>
      <c r="L105" s="122"/>
      <c r="M105" s="123"/>
      <c r="N105" s="122"/>
      <c r="O105" s="788"/>
      <c r="P105" s="116"/>
      <c r="Q105" s="116"/>
      <c r="R105" s="124"/>
      <c r="S105" s="125"/>
      <c r="T105" s="125"/>
      <c r="U105" s="124"/>
      <c r="V105" s="125"/>
      <c r="W105" s="159"/>
      <c r="X105" s="735"/>
      <c r="Y105" s="735"/>
      <c r="Z105" s="736"/>
      <c r="AA105" s="124"/>
      <c r="AB105" s="125"/>
      <c r="AC105" s="125"/>
      <c r="AD105" s="124"/>
      <c r="AE105" s="125"/>
      <c r="AF105" s="125"/>
      <c r="AG105" s="124"/>
      <c r="AH105" s="125"/>
      <c r="AI105" s="159"/>
      <c r="AJ105" s="159"/>
    </row>
    <row r="106" spans="1:36" s="120" customFormat="1" ht="35.1" customHeight="1">
      <c r="A106" s="122"/>
      <c r="B106" s="391"/>
      <c r="C106" s="122"/>
      <c r="D106" s="233"/>
      <c r="E106" s="233"/>
      <c r="F106" s="122"/>
      <c r="G106" s="122"/>
      <c r="H106" s="122"/>
      <c r="I106" s="122"/>
      <c r="J106" s="122"/>
      <c r="K106" s="122"/>
      <c r="L106" s="122"/>
      <c r="M106" s="123"/>
      <c r="N106" s="122"/>
      <c r="O106" s="788"/>
      <c r="P106" s="116"/>
      <c r="Q106" s="116"/>
      <c r="R106" s="124"/>
      <c r="S106" s="125"/>
      <c r="T106" s="125"/>
      <c r="U106" s="124"/>
      <c r="V106" s="125"/>
      <c r="W106" s="159"/>
      <c r="X106" s="735"/>
      <c r="Y106" s="735"/>
      <c r="Z106" s="736"/>
      <c r="AA106" s="124"/>
      <c r="AB106" s="125"/>
      <c r="AC106" s="125"/>
      <c r="AD106" s="124"/>
      <c r="AE106" s="125"/>
      <c r="AF106" s="125"/>
      <c r="AG106" s="124"/>
      <c r="AH106" s="125"/>
      <c r="AI106" s="159"/>
      <c r="AJ106" s="159"/>
    </row>
    <row r="107" spans="1:36" s="120" customFormat="1" ht="35.1" customHeight="1">
      <c r="A107" s="122"/>
      <c r="B107" s="391"/>
      <c r="C107" s="122"/>
      <c r="D107" s="233"/>
      <c r="E107" s="233"/>
      <c r="F107" s="122"/>
      <c r="G107" s="122"/>
      <c r="H107" s="122"/>
      <c r="I107" s="122"/>
      <c r="J107" s="122"/>
      <c r="K107" s="122"/>
      <c r="L107" s="122"/>
      <c r="M107" s="123"/>
      <c r="N107" s="122"/>
      <c r="O107" s="788"/>
      <c r="P107" s="116"/>
      <c r="Q107" s="116"/>
      <c r="R107" s="124"/>
      <c r="S107" s="125"/>
      <c r="T107" s="125"/>
      <c r="U107" s="124"/>
      <c r="V107" s="125"/>
      <c r="W107" s="159"/>
      <c r="X107" s="735"/>
      <c r="Y107" s="735"/>
      <c r="Z107" s="736"/>
      <c r="AA107" s="124"/>
      <c r="AB107" s="125"/>
      <c r="AC107" s="125"/>
      <c r="AD107" s="124"/>
      <c r="AE107" s="125"/>
      <c r="AF107" s="125"/>
      <c r="AG107" s="124"/>
      <c r="AH107" s="125"/>
      <c r="AI107" s="159"/>
      <c r="AJ107" s="159"/>
    </row>
    <row r="108" spans="1:36" s="120" customFormat="1" ht="35.1" customHeight="1">
      <c r="A108" s="122"/>
      <c r="B108" s="391"/>
      <c r="C108" s="122"/>
      <c r="D108" s="233"/>
      <c r="E108" s="233"/>
      <c r="F108" s="122"/>
      <c r="G108" s="122"/>
      <c r="H108" s="122"/>
      <c r="I108" s="122"/>
      <c r="J108" s="122"/>
      <c r="K108" s="122"/>
      <c r="L108" s="122"/>
      <c r="M108" s="123"/>
      <c r="N108" s="122"/>
      <c r="O108" s="507"/>
      <c r="P108" s="116"/>
      <c r="Q108" s="116"/>
      <c r="R108" s="124"/>
      <c r="S108" s="125"/>
      <c r="T108" s="125"/>
      <c r="U108" s="124"/>
      <c r="V108" s="125"/>
      <c r="W108" s="159"/>
      <c r="X108" s="735"/>
      <c r="Y108" s="735"/>
      <c r="Z108" s="736"/>
      <c r="AA108" s="124"/>
      <c r="AB108" s="125"/>
      <c r="AC108" s="125"/>
      <c r="AD108" s="124"/>
      <c r="AE108" s="125"/>
      <c r="AF108" s="125"/>
      <c r="AG108" s="124"/>
      <c r="AH108" s="125"/>
      <c r="AI108" s="159"/>
      <c r="AJ108" s="159"/>
    </row>
    <row r="109" spans="1:36" s="120" customFormat="1" ht="35.1" customHeight="1">
      <c r="A109" s="122"/>
      <c r="B109" s="391"/>
      <c r="C109" s="122"/>
      <c r="D109" s="233"/>
      <c r="E109" s="233"/>
      <c r="F109" s="122"/>
      <c r="G109" s="122"/>
      <c r="H109" s="122"/>
      <c r="I109" s="122"/>
      <c r="J109" s="122"/>
      <c r="K109" s="122"/>
      <c r="L109" s="122"/>
      <c r="M109" s="123"/>
      <c r="N109" s="122"/>
      <c r="O109" s="507"/>
      <c r="P109" s="116"/>
      <c r="Q109" s="116"/>
      <c r="R109" s="124"/>
      <c r="S109" s="125"/>
      <c r="T109" s="125"/>
      <c r="U109" s="124"/>
      <c r="V109" s="125"/>
      <c r="W109" s="159"/>
      <c r="X109" s="735"/>
      <c r="Y109" s="735"/>
      <c r="Z109" s="736"/>
      <c r="AA109" s="124"/>
      <c r="AB109" s="125"/>
      <c r="AC109" s="125"/>
      <c r="AD109" s="124"/>
      <c r="AE109" s="125"/>
      <c r="AF109" s="125"/>
      <c r="AG109" s="124"/>
      <c r="AH109" s="125"/>
      <c r="AI109" s="159"/>
      <c r="AJ109" s="159"/>
    </row>
    <row r="110" spans="1:36" s="120" customFormat="1" ht="35.1" customHeight="1">
      <c r="A110" s="122"/>
      <c r="B110" s="391"/>
      <c r="C110" s="122"/>
      <c r="D110" s="233"/>
      <c r="E110" s="233"/>
      <c r="F110" s="122"/>
      <c r="G110" s="122"/>
      <c r="H110" s="122"/>
      <c r="I110" s="122"/>
      <c r="J110" s="122"/>
      <c r="K110" s="122"/>
      <c r="L110" s="122"/>
      <c r="M110" s="123"/>
      <c r="N110" s="122"/>
      <c r="O110" s="507"/>
      <c r="P110" s="116"/>
      <c r="Q110" s="116"/>
      <c r="R110" s="124"/>
      <c r="S110" s="125"/>
      <c r="T110" s="125"/>
      <c r="U110" s="124"/>
      <c r="V110" s="125"/>
      <c r="W110" s="159"/>
      <c r="X110" s="735"/>
      <c r="Y110" s="735"/>
      <c r="Z110" s="736"/>
      <c r="AA110" s="124"/>
      <c r="AB110" s="125"/>
      <c r="AC110" s="125"/>
      <c r="AD110" s="124"/>
      <c r="AE110" s="125"/>
      <c r="AF110" s="125"/>
      <c r="AG110" s="124"/>
      <c r="AH110" s="125"/>
      <c r="AI110" s="159"/>
      <c r="AJ110" s="159"/>
    </row>
    <row r="111" spans="1:36" s="120" customFormat="1" ht="35.1" customHeight="1">
      <c r="A111" s="122"/>
      <c r="B111" s="391"/>
      <c r="C111" s="122"/>
      <c r="D111" s="233"/>
      <c r="E111" s="233"/>
      <c r="F111" s="122"/>
      <c r="G111" s="122"/>
      <c r="H111" s="122"/>
      <c r="I111" s="122"/>
      <c r="J111" s="122"/>
      <c r="K111" s="122"/>
      <c r="L111" s="122"/>
      <c r="M111" s="123"/>
      <c r="N111" s="122"/>
      <c r="O111" s="507"/>
      <c r="P111" s="116"/>
      <c r="Q111" s="116"/>
      <c r="R111" s="124"/>
      <c r="S111" s="125"/>
      <c r="T111" s="125"/>
      <c r="U111" s="124"/>
      <c r="V111" s="125"/>
      <c r="W111" s="159"/>
      <c r="X111" s="735"/>
      <c r="Y111" s="735"/>
      <c r="Z111" s="736"/>
      <c r="AA111" s="124"/>
      <c r="AB111" s="125"/>
      <c r="AC111" s="125"/>
      <c r="AD111" s="124"/>
      <c r="AE111" s="125"/>
      <c r="AF111" s="125"/>
      <c r="AG111" s="124"/>
      <c r="AH111" s="125"/>
      <c r="AI111" s="159"/>
      <c r="AJ111" s="159"/>
    </row>
    <row r="112" spans="1:36" s="120" customFormat="1" ht="35.1" customHeight="1">
      <c r="A112" s="122"/>
      <c r="B112" s="391"/>
      <c r="C112" s="122"/>
      <c r="D112" s="233"/>
      <c r="E112" s="233"/>
      <c r="F112" s="122"/>
      <c r="G112" s="122"/>
      <c r="H112" s="122"/>
      <c r="I112" s="122"/>
      <c r="J112" s="122"/>
      <c r="K112" s="122"/>
      <c r="L112" s="122"/>
      <c r="M112" s="123"/>
      <c r="N112" s="122"/>
      <c r="O112" s="507"/>
      <c r="P112" s="116"/>
      <c r="Q112" s="116"/>
      <c r="R112" s="124"/>
      <c r="S112" s="125"/>
      <c r="T112" s="125"/>
      <c r="U112" s="124"/>
      <c r="V112" s="125"/>
      <c r="W112" s="159"/>
      <c r="X112" s="735"/>
      <c r="Y112" s="735"/>
      <c r="Z112" s="736"/>
      <c r="AA112" s="124"/>
      <c r="AB112" s="125"/>
      <c r="AC112" s="125"/>
      <c r="AD112" s="124"/>
      <c r="AE112" s="125"/>
      <c r="AF112" s="125"/>
      <c r="AG112" s="124"/>
      <c r="AH112" s="125"/>
      <c r="AI112" s="159"/>
      <c r="AJ112" s="159"/>
    </row>
    <row r="113" spans="1:36" s="120" customFormat="1" ht="35.1" customHeight="1">
      <c r="A113" s="122"/>
      <c r="B113" s="391"/>
      <c r="C113" s="122"/>
      <c r="D113" s="233"/>
      <c r="E113" s="233"/>
      <c r="F113" s="122"/>
      <c r="G113" s="122"/>
      <c r="H113" s="122"/>
      <c r="I113" s="122"/>
      <c r="J113" s="122"/>
      <c r="K113" s="122"/>
      <c r="L113" s="122"/>
      <c r="M113" s="123"/>
      <c r="N113" s="122"/>
      <c r="O113" s="507"/>
      <c r="P113" s="116"/>
      <c r="Q113" s="116"/>
      <c r="R113" s="124"/>
      <c r="S113" s="125"/>
      <c r="T113" s="125"/>
      <c r="U113" s="124"/>
      <c r="V113" s="125"/>
      <c r="W113" s="159"/>
      <c r="X113" s="735"/>
      <c r="Y113" s="735"/>
      <c r="Z113" s="736"/>
      <c r="AA113" s="124"/>
      <c r="AB113" s="125"/>
      <c r="AC113" s="125"/>
      <c r="AD113" s="124"/>
      <c r="AE113" s="125"/>
      <c r="AF113" s="125"/>
      <c r="AG113" s="124"/>
      <c r="AH113" s="125"/>
      <c r="AI113" s="159"/>
      <c r="AJ113" s="159"/>
    </row>
    <row r="114" spans="1:36" s="120" customFormat="1" ht="35.1" customHeight="1">
      <c r="A114" s="122"/>
      <c r="B114" s="391"/>
      <c r="C114" s="122"/>
      <c r="D114" s="233"/>
      <c r="E114" s="233"/>
      <c r="F114" s="122"/>
      <c r="G114" s="122"/>
      <c r="H114" s="122"/>
      <c r="I114" s="122"/>
      <c r="J114" s="122"/>
      <c r="K114" s="122"/>
      <c r="L114" s="122"/>
      <c r="M114" s="123"/>
      <c r="N114" s="122"/>
      <c r="O114" s="507"/>
      <c r="P114" s="116"/>
      <c r="Q114" s="116"/>
      <c r="R114" s="124"/>
      <c r="S114" s="125"/>
      <c r="T114" s="125"/>
      <c r="U114" s="124"/>
      <c r="V114" s="125"/>
      <c r="W114" s="159"/>
      <c r="X114" s="735"/>
      <c r="Y114" s="735"/>
      <c r="Z114" s="736"/>
      <c r="AA114" s="124"/>
      <c r="AB114" s="125"/>
      <c r="AC114" s="125"/>
      <c r="AD114" s="124"/>
      <c r="AE114" s="125"/>
      <c r="AF114" s="125"/>
      <c r="AG114" s="124"/>
      <c r="AH114" s="125"/>
      <c r="AI114" s="159"/>
      <c r="AJ114" s="159"/>
    </row>
    <row r="115" spans="1:36" s="120" customFormat="1" ht="35.1" customHeight="1">
      <c r="A115" s="122"/>
      <c r="B115" s="391"/>
      <c r="C115" s="122"/>
      <c r="D115" s="233"/>
      <c r="E115" s="233"/>
      <c r="F115" s="122"/>
      <c r="G115" s="122"/>
      <c r="H115" s="122"/>
      <c r="I115" s="122"/>
      <c r="J115" s="122"/>
      <c r="K115" s="122"/>
      <c r="L115" s="122"/>
      <c r="M115" s="123"/>
      <c r="N115" s="122"/>
      <c r="O115" s="507"/>
      <c r="P115" s="116"/>
      <c r="Q115" s="116"/>
      <c r="R115" s="124"/>
      <c r="S115" s="125"/>
      <c r="T115" s="125"/>
      <c r="U115" s="124"/>
      <c r="V115" s="125"/>
      <c r="W115" s="159"/>
      <c r="X115" s="735"/>
      <c r="Y115" s="735"/>
      <c r="Z115" s="736"/>
      <c r="AA115" s="124"/>
      <c r="AB115" s="125"/>
      <c r="AC115" s="125"/>
      <c r="AD115" s="124"/>
      <c r="AE115" s="125"/>
      <c r="AF115" s="125"/>
      <c r="AG115" s="124"/>
      <c r="AH115" s="125"/>
      <c r="AI115" s="159"/>
      <c r="AJ115" s="159"/>
    </row>
    <row r="116" spans="1:36" s="120" customFormat="1" ht="35.1" customHeight="1">
      <c r="A116" s="122"/>
      <c r="B116" s="391"/>
      <c r="C116" s="122"/>
      <c r="D116" s="233"/>
      <c r="E116" s="233"/>
      <c r="F116" s="122"/>
      <c r="G116" s="122"/>
      <c r="H116" s="122"/>
      <c r="I116" s="122"/>
      <c r="J116" s="122"/>
      <c r="K116" s="122"/>
      <c r="L116" s="122"/>
      <c r="M116" s="123"/>
      <c r="N116" s="122"/>
      <c r="O116" s="507"/>
      <c r="P116" s="116"/>
      <c r="Q116" s="116"/>
      <c r="R116" s="124"/>
      <c r="S116" s="125"/>
      <c r="T116" s="125"/>
      <c r="U116" s="124"/>
      <c r="V116" s="125"/>
      <c r="W116" s="159"/>
      <c r="X116" s="735"/>
      <c r="Y116" s="735"/>
      <c r="Z116" s="736"/>
      <c r="AA116" s="124"/>
      <c r="AB116" s="125"/>
      <c r="AC116" s="125"/>
      <c r="AD116" s="124"/>
      <c r="AE116" s="125"/>
      <c r="AF116" s="125"/>
      <c r="AG116" s="124"/>
      <c r="AH116" s="125"/>
      <c r="AI116" s="159"/>
      <c r="AJ116" s="159"/>
    </row>
    <row r="117" spans="1:36" s="120" customFormat="1" ht="35.1" customHeight="1">
      <c r="A117" s="122"/>
      <c r="B117" s="391"/>
      <c r="C117" s="122"/>
      <c r="D117" s="233"/>
      <c r="E117" s="233"/>
      <c r="F117" s="122"/>
      <c r="G117" s="122"/>
      <c r="H117" s="122"/>
      <c r="I117" s="122"/>
      <c r="J117" s="122"/>
      <c r="K117" s="122"/>
      <c r="L117" s="122"/>
      <c r="M117" s="123"/>
      <c r="N117" s="122"/>
      <c r="O117" s="507"/>
      <c r="P117" s="116"/>
      <c r="Q117" s="116"/>
      <c r="R117" s="124"/>
      <c r="S117" s="125"/>
      <c r="T117" s="125"/>
      <c r="U117" s="124"/>
      <c r="V117" s="125"/>
      <c r="W117" s="159"/>
      <c r="X117" s="735"/>
      <c r="Y117" s="735"/>
      <c r="Z117" s="736"/>
      <c r="AA117" s="124"/>
      <c r="AB117" s="125"/>
      <c r="AC117" s="125"/>
      <c r="AD117" s="124"/>
      <c r="AE117" s="125"/>
      <c r="AF117" s="125"/>
      <c r="AG117" s="124"/>
      <c r="AH117" s="125"/>
      <c r="AI117" s="159"/>
      <c r="AJ117" s="159"/>
    </row>
    <row r="118" spans="1:36" s="120" customFormat="1" ht="35.1" customHeight="1">
      <c r="A118" s="122"/>
      <c r="B118" s="391"/>
      <c r="C118" s="122"/>
      <c r="D118" s="233"/>
      <c r="E118" s="233"/>
      <c r="F118" s="122"/>
      <c r="G118" s="122"/>
      <c r="H118" s="122"/>
      <c r="I118" s="122"/>
      <c r="J118" s="122"/>
      <c r="K118" s="122"/>
      <c r="L118" s="122"/>
      <c r="M118" s="123"/>
      <c r="N118" s="122"/>
      <c r="O118" s="507"/>
      <c r="P118" s="116"/>
      <c r="Q118" s="116"/>
      <c r="R118" s="124"/>
      <c r="S118" s="125"/>
      <c r="T118" s="125"/>
      <c r="U118" s="124"/>
      <c r="V118" s="125"/>
      <c r="W118" s="159"/>
      <c r="X118" s="735"/>
      <c r="Y118" s="735"/>
      <c r="Z118" s="736"/>
      <c r="AA118" s="124"/>
      <c r="AB118" s="125"/>
      <c r="AC118" s="125"/>
      <c r="AD118" s="124"/>
      <c r="AE118" s="125"/>
      <c r="AF118" s="125"/>
      <c r="AG118" s="124"/>
      <c r="AH118" s="125"/>
      <c r="AI118" s="159"/>
      <c r="AJ118" s="159"/>
    </row>
    <row r="119" spans="1:36" s="120" customFormat="1" ht="35.1" customHeight="1">
      <c r="A119" s="122"/>
      <c r="B119" s="391"/>
      <c r="C119" s="122"/>
      <c r="D119" s="233"/>
      <c r="E119" s="233"/>
      <c r="F119" s="122"/>
      <c r="G119" s="122"/>
      <c r="H119" s="122"/>
      <c r="I119" s="122"/>
      <c r="J119" s="122"/>
      <c r="K119" s="122"/>
      <c r="L119" s="122"/>
      <c r="M119" s="123"/>
      <c r="N119" s="122"/>
      <c r="O119" s="507"/>
      <c r="P119" s="116"/>
      <c r="Q119" s="116"/>
      <c r="R119" s="124"/>
      <c r="S119" s="125"/>
      <c r="T119" s="125"/>
      <c r="U119" s="124"/>
      <c r="V119" s="125"/>
      <c r="W119" s="159"/>
      <c r="X119" s="735"/>
      <c r="Y119" s="735"/>
      <c r="Z119" s="736"/>
      <c r="AA119" s="124"/>
      <c r="AB119" s="125"/>
      <c r="AC119" s="125"/>
      <c r="AD119" s="124"/>
      <c r="AE119" s="125"/>
      <c r="AF119" s="125"/>
      <c r="AG119" s="124"/>
      <c r="AH119" s="125"/>
      <c r="AI119" s="159"/>
      <c r="AJ119" s="159"/>
    </row>
    <row r="120" spans="1:36" s="120" customFormat="1" ht="35.1" customHeight="1">
      <c r="A120" s="122"/>
      <c r="B120" s="391"/>
      <c r="C120" s="122"/>
      <c r="D120" s="233"/>
      <c r="E120" s="233"/>
      <c r="F120" s="122"/>
      <c r="G120" s="122"/>
      <c r="H120" s="122"/>
      <c r="I120" s="122"/>
      <c r="J120" s="122"/>
      <c r="K120" s="122"/>
      <c r="L120" s="122"/>
      <c r="M120" s="123"/>
      <c r="N120" s="122"/>
      <c r="O120" s="507"/>
      <c r="P120" s="116"/>
      <c r="Q120" s="116"/>
      <c r="R120" s="124"/>
      <c r="S120" s="125"/>
      <c r="T120" s="125"/>
      <c r="U120" s="124"/>
      <c r="V120" s="125"/>
      <c r="W120" s="159"/>
      <c r="X120" s="735"/>
      <c r="Y120" s="735"/>
      <c r="Z120" s="736"/>
      <c r="AA120" s="124"/>
      <c r="AB120" s="125"/>
      <c r="AC120" s="125"/>
      <c r="AD120" s="124"/>
      <c r="AE120" s="125"/>
      <c r="AF120" s="125"/>
      <c r="AG120" s="124"/>
      <c r="AH120" s="125"/>
      <c r="AI120" s="159"/>
      <c r="AJ120" s="159"/>
    </row>
    <row r="121" spans="1:36" s="120" customFormat="1" ht="35.1" customHeight="1">
      <c r="A121" s="122"/>
      <c r="B121" s="391"/>
      <c r="C121" s="122"/>
      <c r="D121" s="233"/>
      <c r="E121" s="233"/>
      <c r="F121" s="122"/>
      <c r="G121" s="122"/>
      <c r="H121" s="122"/>
      <c r="I121" s="122"/>
      <c r="J121" s="122"/>
      <c r="K121" s="122"/>
      <c r="L121" s="122"/>
      <c r="M121" s="123"/>
      <c r="N121" s="122"/>
      <c r="O121" s="507"/>
      <c r="P121" s="116"/>
      <c r="Q121" s="116"/>
      <c r="R121" s="124"/>
      <c r="S121" s="125"/>
      <c r="T121" s="125"/>
      <c r="U121" s="124"/>
      <c r="V121" s="125"/>
      <c r="W121" s="159"/>
      <c r="X121" s="735"/>
      <c r="Y121" s="735"/>
      <c r="Z121" s="736"/>
      <c r="AA121" s="124"/>
      <c r="AB121" s="125"/>
      <c r="AC121" s="125"/>
      <c r="AD121" s="124"/>
      <c r="AE121" s="125"/>
      <c r="AF121" s="125"/>
      <c r="AG121" s="124"/>
      <c r="AH121" s="125"/>
      <c r="AI121" s="159"/>
      <c r="AJ121" s="159"/>
    </row>
    <row r="122" spans="1:36" s="120" customFormat="1" ht="35.1" customHeight="1">
      <c r="A122" s="122"/>
      <c r="B122" s="391"/>
      <c r="C122" s="122"/>
      <c r="D122" s="233"/>
      <c r="E122" s="233"/>
      <c r="F122" s="122"/>
      <c r="G122" s="122"/>
      <c r="H122" s="122"/>
      <c r="I122" s="122"/>
      <c r="J122" s="122"/>
      <c r="K122" s="122"/>
      <c r="L122" s="122"/>
      <c r="M122" s="123"/>
      <c r="N122" s="122"/>
      <c r="O122" s="507"/>
      <c r="P122" s="116"/>
      <c r="Q122" s="116"/>
      <c r="R122" s="124"/>
      <c r="S122" s="125"/>
      <c r="T122" s="125"/>
      <c r="U122" s="124"/>
      <c r="V122" s="125"/>
      <c r="W122" s="159"/>
      <c r="X122" s="735"/>
      <c r="Y122" s="735"/>
      <c r="Z122" s="736"/>
      <c r="AA122" s="124"/>
      <c r="AB122" s="125"/>
      <c r="AC122" s="125"/>
      <c r="AD122" s="124"/>
      <c r="AE122" s="125"/>
      <c r="AF122" s="125"/>
      <c r="AG122" s="124"/>
      <c r="AH122" s="125"/>
      <c r="AI122" s="159"/>
      <c r="AJ122" s="159"/>
    </row>
    <row r="123" spans="1:36" s="120" customFormat="1" ht="35.1" customHeight="1">
      <c r="A123" s="122"/>
      <c r="B123" s="391"/>
      <c r="C123" s="122"/>
      <c r="D123" s="233"/>
      <c r="E123" s="233"/>
      <c r="F123" s="122"/>
      <c r="G123" s="122"/>
      <c r="H123" s="122"/>
      <c r="I123" s="122"/>
      <c r="J123" s="122"/>
      <c r="K123" s="122"/>
      <c r="L123" s="122"/>
      <c r="M123" s="123"/>
      <c r="N123" s="122"/>
      <c r="O123" s="507"/>
      <c r="P123" s="116"/>
      <c r="Q123" s="116"/>
      <c r="R123" s="124"/>
      <c r="S123" s="125"/>
      <c r="T123" s="125"/>
      <c r="U123" s="124"/>
      <c r="V123" s="125"/>
      <c r="W123" s="159"/>
      <c r="X123" s="735"/>
      <c r="Y123" s="735"/>
      <c r="Z123" s="736"/>
      <c r="AA123" s="124"/>
      <c r="AB123" s="125"/>
      <c r="AC123" s="125"/>
      <c r="AD123" s="124"/>
      <c r="AE123" s="125"/>
      <c r="AF123" s="125"/>
      <c r="AG123" s="124"/>
      <c r="AH123" s="125"/>
      <c r="AI123" s="159"/>
      <c r="AJ123" s="159"/>
    </row>
    <row r="124" spans="1:36" s="120" customFormat="1" ht="35.1" customHeight="1">
      <c r="A124" s="122"/>
      <c r="B124" s="391"/>
      <c r="C124" s="122"/>
      <c r="D124" s="233"/>
      <c r="E124" s="233"/>
      <c r="F124" s="122"/>
      <c r="G124" s="122"/>
      <c r="H124" s="122"/>
      <c r="I124" s="122"/>
      <c r="J124" s="122"/>
      <c r="K124" s="122"/>
      <c r="L124" s="122"/>
      <c r="M124" s="123"/>
      <c r="N124" s="122"/>
      <c r="O124" s="507"/>
      <c r="P124" s="116"/>
      <c r="Q124" s="116"/>
      <c r="R124" s="124"/>
      <c r="S124" s="125"/>
      <c r="T124" s="125"/>
      <c r="U124" s="124"/>
      <c r="V124" s="125"/>
      <c r="W124" s="159"/>
      <c r="X124" s="735"/>
      <c r="Y124" s="735"/>
      <c r="Z124" s="736"/>
      <c r="AA124" s="124"/>
      <c r="AB124" s="125"/>
      <c r="AC124" s="125"/>
      <c r="AD124" s="124"/>
      <c r="AE124" s="125"/>
      <c r="AF124" s="125"/>
      <c r="AG124" s="124"/>
      <c r="AH124" s="125"/>
      <c r="AI124" s="159"/>
      <c r="AJ124" s="159"/>
    </row>
    <row r="125" spans="1:36" s="120" customFormat="1" ht="35.1" customHeight="1">
      <c r="A125" s="122"/>
      <c r="B125" s="391"/>
      <c r="C125" s="122"/>
      <c r="D125" s="233"/>
      <c r="E125" s="233"/>
      <c r="F125" s="122"/>
      <c r="G125" s="122"/>
      <c r="H125" s="122"/>
      <c r="I125" s="122"/>
      <c r="J125" s="122"/>
      <c r="K125" s="122"/>
      <c r="L125" s="122"/>
      <c r="M125" s="123"/>
      <c r="N125" s="122"/>
      <c r="O125" s="507"/>
      <c r="P125" s="116"/>
      <c r="Q125" s="116"/>
      <c r="R125" s="124"/>
      <c r="S125" s="125"/>
      <c r="T125" s="125"/>
      <c r="U125" s="124"/>
      <c r="V125" s="125"/>
      <c r="W125" s="159"/>
      <c r="X125" s="735"/>
      <c r="Y125" s="735"/>
      <c r="Z125" s="736"/>
      <c r="AA125" s="124"/>
      <c r="AB125" s="125"/>
      <c r="AC125" s="125"/>
      <c r="AD125" s="124"/>
      <c r="AE125" s="125"/>
      <c r="AF125" s="125"/>
      <c r="AG125" s="124"/>
      <c r="AH125" s="125"/>
      <c r="AI125" s="159"/>
      <c r="AJ125" s="159"/>
    </row>
    <row r="126" spans="1:36" s="120" customFormat="1" ht="35.1" customHeight="1">
      <c r="A126" s="122"/>
      <c r="B126" s="391"/>
      <c r="C126" s="122"/>
      <c r="D126" s="233"/>
      <c r="E126" s="233"/>
      <c r="F126" s="122"/>
      <c r="G126" s="122"/>
      <c r="H126" s="122"/>
      <c r="I126" s="122"/>
      <c r="J126" s="122"/>
      <c r="K126" s="122"/>
      <c r="L126" s="122"/>
      <c r="M126" s="123"/>
      <c r="N126" s="122"/>
      <c r="O126" s="507"/>
      <c r="P126" s="116"/>
      <c r="Q126" s="116"/>
      <c r="R126" s="124"/>
      <c r="S126" s="125"/>
      <c r="T126" s="125"/>
      <c r="U126" s="124"/>
      <c r="V126" s="125"/>
      <c r="W126" s="159"/>
      <c r="X126" s="735"/>
      <c r="Y126" s="735"/>
      <c r="Z126" s="736"/>
      <c r="AA126" s="124"/>
      <c r="AB126" s="125"/>
      <c r="AC126" s="125"/>
      <c r="AD126" s="124"/>
      <c r="AE126" s="125"/>
      <c r="AF126" s="125"/>
      <c r="AG126" s="124"/>
      <c r="AH126" s="125"/>
      <c r="AI126" s="159"/>
      <c r="AJ126" s="159"/>
    </row>
    <row r="127" spans="1:36" s="120" customFormat="1" ht="35.1" customHeight="1">
      <c r="A127" s="122"/>
      <c r="B127" s="391"/>
      <c r="C127" s="122"/>
      <c r="D127" s="233"/>
      <c r="E127" s="233"/>
      <c r="F127" s="122"/>
      <c r="G127" s="122"/>
      <c r="H127" s="122"/>
      <c r="I127" s="122"/>
      <c r="J127" s="122"/>
      <c r="K127" s="122"/>
      <c r="L127" s="122"/>
      <c r="M127" s="123"/>
      <c r="N127" s="122"/>
      <c r="O127" s="507"/>
      <c r="P127" s="116"/>
      <c r="Q127" s="116"/>
      <c r="R127" s="124"/>
      <c r="S127" s="125"/>
      <c r="T127" s="125"/>
      <c r="U127" s="124"/>
      <c r="V127" s="125"/>
      <c r="W127" s="159"/>
      <c r="X127" s="735"/>
      <c r="Y127" s="735"/>
      <c r="Z127" s="736"/>
      <c r="AA127" s="124"/>
      <c r="AB127" s="125"/>
      <c r="AC127" s="125"/>
      <c r="AD127" s="124"/>
      <c r="AE127" s="125"/>
      <c r="AF127" s="125"/>
      <c r="AG127" s="124"/>
      <c r="AH127" s="125"/>
      <c r="AI127" s="159"/>
      <c r="AJ127" s="159"/>
    </row>
    <row r="128" spans="1:36" s="120" customFormat="1" ht="35.1" customHeight="1">
      <c r="A128" s="122"/>
      <c r="B128" s="391"/>
      <c r="C128" s="122"/>
      <c r="D128" s="233"/>
      <c r="E128" s="233"/>
      <c r="F128" s="122"/>
      <c r="G128" s="122"/>
      <c r="H128" s="122"/>
      <c r="I128" s="122"/>
      <c r="J128" s="122"/>
      <c r="K128" s="122"/>
      <c r="L128" s="122"/>
      <c r="M128" s="123"/>
      <c r="N128" s="122"/>
      <c r="O128" s="507"/>
      <c r="P128" s="116"/>
      <c r="Q128" s="116"/>
      <c r="R128" s="124"/>
      <c r="S128" s="125"/>
      <c r="T128" s="125"/>
      <c r="U128" s="124"/>
      <c r="V128" s="125"/>
      <c r="W128" s="159"/>
      <c r="X128" s="735"/>
      <c r="Y128" s="735"/>
      <c r="Z128" s="736"/>
      <c r="AA128" s="124"/>
      <c r="AB128" s="125"/>
      <c r="AC128" s="125"/>
      <c r="AD128" s="124"/>
      <c r="AE128" s="125"/>
      <c r="AF128" s="125"/>
      <c r="AG128" s="124"/>
      <c r="AH128" s="125"/>
      <c r="AI128" s="159"/>
      <c r="AJ128" s="159"/>
    </row>
    <row r="129" spans="1:36" s="120" customFormat="1" ht="35.1" customHeight="1">
      <c r="A129" s="122"/>
      <c r="B129" s="391"/>
      <c r="C129" s="122"/>
      <c r="D129" s="233"/>
      <c r="E129" s="233"/>
      <c r="F129" s="122"/>
      <c r="G129" s="122"/>
      <c r="H129" s="122"/>
      <c r="I129" s="122"/>
      <c r="J129" s="122"/>
      <c r="K129" s="122"/>
      <c r="L129" s="122"/>
      <c r="M129" s="123"/>
      <c r="N129" s="122"/>
      <c r="O129" s="507"/>
      <c r="P129" s="116"/>
      <c r="Q129" s="116"/>
      <c r="R129" s="124"/>
      <c r="S129" s="125"/>
      <c r="T129" s="125"/>
      <c r="U129" s="124"/>
      <c r="V129" s="125"/>
      <c r="W129" s="159"/>
      <c r="X129" s="735"/>
      <c r="Y129" s="735"/>
      <c r="Z129" s="736"/>
      <c r="AA129" s="124"/>
      <c r="AB129" s="125"/>
      <c r="AC129" s="125"/>
      <c r="AD129" s="124"/>
      <c r="AE129" s="125"/>
      <c r="AF129" s="125"/>
      <c r="AG129" s="124"/>
      <c r="AH129" s="125"/>
      <c r="AI129" s="159"/>
      <c r="AJ129" s="159"/>
    </row>
    <row r="130" spans="1:36" s="120" customFormat="1" ht="35.1" customHeight="1">
      <c r="A130" s="122"/>
      <c r="B130" s="391"/>
      <c r="C130" s="122"/>
      <c r="D130" s="233"/>
      <c r="E130" s="233"/>
      <c r="F130" s="122"/>
      <c r="G130" s="122"/>
      <c r="H130" s="122"/>
      <c r="I130" s="122"/>
      <c r="J130" s="122"/>
      <c r="K130" s="122"/>
      <c r="L130" s="122"/>
      <c r="M130" s="123"/>
      <c r="N130" s="122"/>
      <c r="O130" s="507"/>
      <c r="P130" s="116"/>
      <c r="Q130" s="116"/>
      <c r="R130" s="124"/>
      <c r="S130" s="125"/>
      <c r="T130" s="125"/>
      <c r="U130" s="124"/>
      <c r="V130" s="125"/>
      <c r="W130" s="159"/>
      <c r="X130" s="735"/>
      <c r="Y130" s="735"/>
      <c r="Z130" s="736"/>
      <c r="AA130" s="124"/>
      <c r="AB130" s="125"/>
      <c r="AC130" s="125"/>
      <c r="AD130" s="124"/>
      <c r="AE130" s="125"/>
      <c r="AF130" s="125"/>
      <c r="AG130" s="124"/>
      <c r="AH130" s="125"/>
      <c r="AI130" s="159"/>
      <c r="AJ130" s="159"/>
    </row>
    <row r="131" spans="1:36" s="120" customFormat="1" ht="35.1" customHeight="1">
      <c r="A131" s="122"/>
      <c r="B131" s="391"/>
      <c r="C131" s="122"/>
      <c r="D131" s="233"/>
      <c r="E131" s="233"/>
      <c r="F131" s="122"/>
      <c r="G131" s="122"/>
      <c r="H131" s="122"/>
      <c r="I131" s="122"/>
      <c r="J131" s="122"/>
      <c r="K131" s="122"/>
      <c r="L131" s="122"/>
      <c r="M131" s="123"/>
      <c r="N131" s="122"/>
      <c r="O131" s="507"/>
      <c r="P131" s="116"/>
      <c r="Q131" s="116"/>
      <c r="R131" s="124"/>
      <c r="S131" s="125"/>
      <c r="T131" s="125"/>
      <c r="U131" s="124"/>
      <c r="V131" s="125"/>
      <c r="W131" s="159"/>
      <c r="X131" s="735"/>
      <c r="Y131" s="735"/>
      <c r="Z131" s="736"/>
      <c r="AA131" s="124"/>
      <c r="AB131" s="125"/>
      <c r="AC131" s="125"/>
      <c r="AD131" s="124"/>
      <c r="AE131" s="125"/>
      <c r="AF131" s="125"/>
      <c r="AG131" s="124"/>
      <c r="AH131" s="125"/>
      <c r="AI131" s="159"/>
      <c r="AJ131" s="159"/>
    </row>
    <row r="132" spans="1:36" s="120" customFormat="1" ht="35.1" customHeight="1">
      <c r="A132" s="122"/>
      <c r="B132" s="391"/>
      <c r="C132" s="122"/>
      <c r="D132" s="233"/>
      <c r="E132" s="233"/>
      <c r="F132" s="122"/>
      <c r="G132" s="122"/>
      <c r="H132" s="122"/>
      <c r="I132" s="122"/>
      <c r="J132" s="122"/>
      <c r="K132" s="122"/>
      <c r="L132" s="122"/>
      <c r="M132" s="123"/>
      <c r="N132" s="122"/>
      <c r="O132" s="507"/>
      <c r="P132" s="116"/>
      <c r="Q132" s="116"/>
      <c r="R132" s="124"/>
      <c r="S132" s="125"/>
      <c r="T132" s="125"/>
      <c r="U132" s="124"/>
      <c r="V132" s="125"/>
      <c r="W132" s="159"/>
      <c r="X132" s="735"/>
      <c r="Y132" s="735"/>
      <c r="Z132" s="736"/>
      <c r="AA132" s="124"/>
      <c r="AB132" s="125"/>
      <c r="AC132" s="125"/>
      <c r="AD132" s="124"/>
      <c r="AE132" s="125"/>
      <c r="AF132" s="125"/>
      <c r="AG132" s="124"/>
      <c r="AH132" s="125"/>
      <c r="AI132" s="159"/>
      <c r="AJ132" s="159"/>
    </row>
    <row r="133" spans="1:36" s="120" customFormat="1" ht="35.1" customHeight="1">
      <c r="A133" s="122"/>
      <c r="B133" s="391"/>
      <c r="C133" s="122"/>
      <c r="D133" s="233"/>
      <c r="E133" s="233"/>
      <c r="F133" s="122"/>
      <c r="G133" s="122"/>
      <c r="H133" s="122"/>
      <c r="I133" s="122"/>
      <c r="J133" s="122"/>
      <c r="K133" s="122"/>
      <c r="L133" s="122"/>
      <c r="M133" s="123"/>
      <c r="N133" s="122"/>
      <c r="O133" s="507"/>
      <c r="P133" s="116"/>
      <c r="Q133" s="116"/>
      <c r="R133" s="124"/>
      <c r="S133" s="125"/>
      <c r="T133" s="125"/>
      <c r="U133" s="124"/>
      <c r="V133" s="125"/>
      <c r="W133" s="159"/>
      <c r="X133" s="735"/>
      <c r="Y133" s="735"/>
      <c r="Z133" s="736"/>
      <c r="AA133" s="124"/>
      <c r="AB133" s="125"/>
      <c r="AC133" s="125"/>
      <c r="AD133" s="124"/>
      <c r="AE133" s="125"/>
      <c r="AF133" s="125"/>
      <c r="AG133" s="124"/>
      <c r="AH133" s="125"/>
      <c r="AI133" s="159"/>
      <c r="AJ133" s="159"/>
    </row>
    <row r="134" spans="1:36" s="120" customFormat="1" ht="35.1" customHeight="1">
      <c r="A134" s="122"/>
      <c r="B134" s="391"/>
      <c r="C134" s="122"/>
      <c r="D134" s="233"/>
      <c r="E134" s="233"/>
      <c r="F134" s="122"/>
      <c r="G134" s="122"/>
      <c r="H134" s="122"/>
      <c r="I134" s="122"/>
      <c r="J134" s="122"/>
      <c r="K134" s="122"/>
      <c r="L134" s="122"/>
      <c r="M134" s="123"/>
      <c r="N134" s="122"/>
      <c r="O134" s="507"/>
      <c r="P134" s="116"/>
      <c r="Q134" s="116"/>
      <c r="R134" s="124"/>
      <c r="S134" s="125"/>
      <c r="T134" s="125"/>
      <c r="U134" s="124"/>
      <c r="V134" s="125"/>
      <c r="W134" s="159"/>
      <c r="X134" s="735"/>
      <c r="Y134" s="735"/>
      <c r="Z134" s="736"/>
      <c r="AA134" s="124"/>
      <c r="AB134" s="125"/>
      <c r="AC134" s="125"/>
      <c r="AD134" s="124"/>
      <c r="AE134" s="125"/>
      <c r="AF134" s="125"/>
      <c r="AG134" s="124"/>
      <c r="AH134" s="125"/>
      <c r="AI134" s="159"/>
      <c r="AJ134" s="159"/>
    </row>
    <row r="135" spans="1:36" s="120" customFormat="1" ht="35.1" customHeight="1">
      <c r="A135" s="122"/>
      <c r="B135" s="391"/>
      <c r="C135" s="122"/>
      <c r="D135" s="233"/>
      <c r="E135" s="233"/>
      <c r="F135" s="122"/>
      <c r="G135" s="122"/>
      <c r="H135" s="122"/>
      <c r="I135" s="122"/>
      <c r="J135" s="122"/>
      <c r="K135" s="122"/>
      <c r="L135" s="122"/>
      <c r="M135" s="123"/>
      <c r="N135" s="122"/>
      <c r="O135" s="507"/>
      <c r="P135" s="116"/>
      <c r="Q135" s="116"/>
      <c r="R135" s="124"/>
      <c r="S135" s="125"/>
      <c r="T135" s="125"/>
      <c r="U135" s="124"/>
      <c r="V135" s="125"/>
      <c r="W135" s="159"/>
      <c r="X135" s="735"/>
      <c r="Y135" s="735"/>
      <c r="Z135" s="736"/>
      <c r="AA135" s="124"/>
      <c r="AB135" s="125"/>
      <c r="AC135" s="125"/>
      <c r="AD135" s="124"/>
      <c r="AE135" s="125"/>
      <c r="AF135" s="125"/>
      <c r="AG135" s="124"/>
      <c r="AH135" s="125"/>
      <c r="AI135" s="159"/>
      <c r="AJ135" s="159"/>
    </row>
    <row r="136" spans="1:36" s="120" customFormat="1" ht="35.1" customHeight="1">
      <c r="A136" s="122"/>
      <c r="B136" s="391"/>
      <c r="C136" s="122"/>
      <c r="D136" s="233"/>
      <c r="E136" s="233"/>
      <c r="F136" s="122"/>
      <c r="G136" s="122"/>
      <c r="H136" s="122"/>
      <c r="I136" s="122"/>
      <c r="J136" s="122"/>
      <c r="K136" s="122"/>
      <c r="L136" s="122"/>
      <c r="M136" s="123"/>
      <c r="N136" s="122"/>
      <c r="O136" s="507"/>
      <c r="P136" s="116"/>
      <c r="Q136" s="116"/>
      <c r="R136" s="124"/>
      <c r="S136" s="125"/>
      <c r="T136" s="125"/>
      <c r="U136" s="124"/>
      <c r="V136" s="125"/>
      <c r="W136" s="159"/>
      <c r="X136" s="735"/>
      <c r="Y136" s="735"/>
      <c r="Z136" s="736"/>
      <c r="AA136" s="124"/>
      <c r="AB136" s="125"/>
      <c r="AC136" s="125"/>
      <c r="AD136" s="124"/>
      <c r="AE136" s="125"/>
      <c r="AF136" s="125"/>
      <c r="AG136" s="124"/>
      <c r="AH136" s="125"/>
      <c r="AI136" s="159"/>
      <c r="AJ136" s="159"/>
    </row>
    <row r="137" spans="1:36" s="120" customFormat="1" ht="35.1" customHeight="1">
      <c r="A137" s="122"/>
      <c r="B137" s="391"/>
      <c r="C137" s="122"/>
      <c r="D137" s="233"/>
      <c r="E137" s="233"/>
      <c r="F137" s="122"/>
      <c r="G137" s="122"/>
      <c r="H137" s="122"/>
      <c r="I137" s="122"/>
      <c r="J137" s="122"/>
      <c r="K137" s="122"/>
      <c r="L137" s="122"/>
      <c r="M137" s="123"/>
      <c r="N137" s="122"/>
      <c r="O137" s="507"/>
      <c r="P137" s="116"/>
      <c r="Q137" s="116"/>
      <c r="R137" s="124"/>
      <c r="S137" s="125"/>
      <c r="T137" s="125"/>
      <c r="U137" s="124"/>
      <c r="V137" s="125"/>
      <c r="W137" s="159"/>
      <c r="X137" s="735"/>
      <c r="Y137" s="735"/>
      <c r="Z137" s="736"/>
      <c r="AA137" s="124"/>
      <c r="AB137" s="125"/>
      <c r="AC137" s="125"/>
      <c r="AD137" s="124"/>
      <c r="AE137" s="125"/>
      <c r="AF137" s="125"/>
      <c r="AG137" s="124"/>
      <c r="AH137" s="125"/>
      <c r="AI137" s="159"/>
      <c r="AJ137" s="159"/>
    </row>
    <row r="138" spans="1:36" s="120" customFormat="1" ht="35.1" customHeight="1">
      <c r="A138" s="122"/>
      <c r="B138" s="391"/>
      <c r="C138" s="122"/>
      <c r="D138" s="233"/>
      <c r="E138" s="233"/>
      <c r="F138" s="122"/>
      <c r="G138" s="122"/>
      <c r="H138" s="122"/>
      <c r="I138" s="122"/>
      <c r="J138" s="122"/>
      <c r="K138" s="122"/>
      <c r="L138" s="122"/>
      <c r="M138" s="123"/>
      <c r="N138" s="122"/>
      <c r="O138" s="507"/>
      <c r="P138" s="116"/>
      <c r="Q138" s="116"/>
      <c r="R138" s="124"/>
      <c r="S138" s="125"/>
      <c r="T138" s="125"/>
      <c r="U138" s="124"/>
      <c r="V138" s="125"/>
      <c r="W138" s="159"/>
      <c r="X138" s="735"/>
      <c r="Y138" s="735"/>
      <c r="Z138" s="736"/>
      <c r="AA138" s="124"/>
      <c r="AB138" s="125"/>
      <c r="AC138" s="125"/>
      <c r="AD138" s="124"/>
      <c r="AE138" s="125"/>
      <c r="AF138" s="125"/>
      <c r="AG138" s="124"/>
      <c r="AH138" s="125"/>
      <c r="AI138" s="159"/>
      <c r="AJ138" s="159"/>
    </row>
    <row r="139" spans="1:36" s="120" customFormat="1" ht="35.1" customHeight="1">
      <c r="A139" s="122"/>
      <c r="B139" s="391"/>
      <c r="C139" s="122"/>
      <c r="D139" s="233"/>
      <c r="E139" s="233"/>
      <c r="F139" s="122"/>
      <c r="G139" s="122"/>
      <c r="H139" s="122"/>
      <c r="I139" s="122"/>
      <c r="J139" s="122"/>
      <c r="K139" s="122"/>
      <c r="L139" s="122"/>
      <c r="M139" s="123"/>
      <c r="N139" s="122"/>
      <c r="O139" s="507"/>
      <c r="P139" s="116"/>
      <c r="Q139" s="116"/>
      <c r="R139" s="124"/>
      <c r="S139" s="125"/>
      <c r="T139" s="125"/>
      <c r="U139" s="124"/>
      <c r="V139" s="125"/>
      <c r="W139" s="159"/>
      <c r="X139" s="735"/>
      <c r="Y139" s="735"/>
      <c r="Z139" s="736"/>
      <c r="AA139" s="124"/>
      <c r="AB139" s="125"/>
      <c r="AC139" s="125"/>
      <c r="AD139" s="124"/>
      <c r="AE139" s="125"/>
      <c r="AF139" s="125"/>
      <c r="AG139" s="124"/>
      <c r="AH139" s="125"/>
      <c r="AI139" s="159"/>
      <c r="AJ139" s="159"/>
    </row>
    <row r="140" spans="1:36" s="120" customFormat="1" ht="35.1" customHeight="1">
      <c r="A140" s="122"/>
      <c r="B140" s="391"/>
      <c r="C140" s="122"/>
      <c r="D140" s="233"/>
      <c r="E140" s="233"/>
      <c r="F140" s="122"/>
      <c r="G140" s="122"/>
      <c r="H140" s="122"/>
      <c r="I140" s="122"/>
      <c r="J140" s="122"/>
      <c r="K140" s="122"/>
      <c r="L140" s="122"/>
      <c r="M140" s="123"/>
      <c r="N140" s="122"/>
      <c r="O140" s="507"/>
      <c r="P140" s="116"/>
      <c r="Q140" s="116"/>
      <c r="R140" s="124"/>
      <c r="S140" s="125"/>
      <c r="T140" s="125"/>
      <c r="U140" s="124"/>
      <c r="V140" s="125"/>
      <c r="W140" s="159"/>
      <c r="X140" s="735"/>
      <c r="Y140" s="735"/>
      <c r="Z140" s="736"/>
      <c r="AA140" s="124"/>
      <c r="AB140" s="125"/>
      <c r="AC140" s="125"/>
      <c r="AD140" s="124"/>
      <c r="AE140" s="125"/>
      <c r="AF140" s="125"/>
      <c r="AG140" s="124"/>
      <c r="AH140" s="125"/>
      <c r="AI140" s="159"/>
      <c r="AJ140" s="159"/>
    </row>
    <row r="141" spans="1:36" s="120" customFormat="1" ht="35.1" customHeight="1">
      <c r="A141" s="122"/>
      <c r="B141" s="391"/>
      <c r="C141" s="122"/>
      <c r="D141" s="233"/>
      <c r="E141" s="233"/>
      <c r="F141" s="122"/>
      <c r="G141" s="122"/>
      <c r="H141" s="122"/>
      <c r="I141" s="122"/>
      <c r="J141" s="122"/>
      <c r="K141" s="122"/>
      <c r="L141" s="122"/>
      <c r="M141" s="123"/>
      <c r="N141" s="122"/>
      <c r="O141" s="507"/>
      <c r="P141" s="116"/>
      <c r="Q141" s="116"/>
      <c r="R141" s="124"/>
      <c r="S141" s="125"/>
      <c r="T141" s="125"/>
      <c r="U141" s="124"/>
      <c r="V141" s="125"/>
      <c r="W141" s="159"/>
      <c r="X141" s="735"/>
      <c r="Y141" s="735"/>
      <c r="Z141" s="736"/>
      <c r="AA141" s="124"/>
      <c r="AB141" s="125"/>
      <c r="AC141" s="125"/>
      <c r="AD141" s="124"/>
      <c r="AE141" s="125"/>
      <c r="AF141" s="125"/>
      <c r="AG141" s="124"/>
      <c r="AH141" s="125"/>
      <c r="AI141" s="159"/>
      <c r="AJ141" s="159"/>
    </row>
    <row r="142" spans="1:36" s="120" customFormat="1" ht="35.1" customHeight="1">
      <c r="A142" s="122"/>
      <c r="B142" s="391"/>
      <c r="C142" s="122"/>
      <c r="D142" s="233"/>
      <c r="E142" s="233"/>
      <c r="F142" s="122"/>
      <c r="G142" s="122"/>
      <c r="H142" s="122"/>
      <c r="I142" s="122"/>
      <c r="J142" s="122"/>
      <c r="K142" s="122"/>
      <c r="L142" s="122"/>
      <c r="M142" s="123"/>
      <c r="N142" s="122"/>
      <c r="O142" s="507"/>
      <c r="P142" s="116"/>
      <c r="Q142" s="116"/>
      <c r="R142" s="124"/>
      <c r="S142" s="125"/>
      <c r="T142" s="125"/>
      <c r="U142" s="124"/>
      <c r="V142" s="125"/>
      <c r="W142" s="159"/>
      <c r="X142" s="735"/>
      <c r="Y142" s="735"/>
      <c r="Z142" s="736"/>
      <c r="AA142" s="124"/>
      <c r="AB142" s="125"/>
      <c r="AC142" s="125"/>
      <c r="AD142" s="124"/>
      <c r="AE142" s="125"/>
      <c r="AF142" s="125"/>
      <c r="AG142" s="124"/>
      <c r="AH142" s="125"/>
      <c r="AI142" s="159"/>
      <c r="AJ142" s="159"/>
    </row>
    <row r="143" spans="1:36" s="120" customFormat="1" ht="35.1" customHeight="1">
      <c r="A143" s="122"/>
      <c r="B143" s="391"/>
      <c r="C143" s="122"/>
      <c r="D143" s="233"/>
      <c r="E143" s="233"/>
      <c r="F143" s="122"/>
      <c r="G143" s="122"/>
      <c r="H143" s="122"/>
      <c r="I143" s="122"/>
      <c r="J143" s="122"/>
      <c r="K143" s="122"/>
      <c r="L143" s="122"/>
      <c r="M143" s="123"/>
      <c r="N143" s="122"/>
      <c r="O143" s="507"/>
      <c r="P143" s="116"/>
      <c r="Q143" s="116"/>
      <c r="R143" s="124"/>
      <c r="S143" s="125"/>
      <c r="T143" s="125"/>
      <c r="U143" s="124"/>
      <c r="V143" s="125"/>
      <c r="W143" s="159"/>
      <c r="X143" s="735"/>
      <c r="Y143" s="735"/>
      <c r="Z143" s="736"/>
      <c r="AA143" s="124"/>
      <c r="AB143" s="125"/>
      <c r="AC143" s="125"/>
      <c r="AD143" s="124"/>
      <c r="AE143" s="125"/>
      <c r="AF143" s="125"/>
      <c r="AG143" s="124"/>
      <c r="AH143" s="125"/>
      <c r="AI143" s="159"/>
      <c r="AJ143" s="159"/>
    </row>
    <row r="144" spans="1:36" s="120" customFormat="1" ht="35.1" customHeight="1">
      <c r="A144" s="122"/>
      <c r="B144" s="391"/>
      <c r="C144" s="122"/>
      <c r="D144" s="233"/>
      <c r="E144" s="233"/>
      <c r="F144" s="122"/>
      <c r="G144" s="122"/>
      <c r="H144" s="122"/>
      <c r="I144" s="122"/>
      <c r="J144" s="122"/>
      <c r="K144" s="122"/>
      <c r="L144" s="122"/>
      <c r="M144" s="123"/>
      <c r="N144" s="122"/>
      <c r="O144" s="507"/>
      <c r="P144" s="116"/>
      <c r="Q144" s="116"/>
      <c r="R144" s="124"/>
      <c r="S144" s="125"/>
      <c r="T144" s="125"/>
      <c r="U144" s="124"/>
      <c r="V144" s="125"/>
      <c r="W144" s="159"/>
      <c r="X144" s="735"/>
      <c r="Y144" s="735"/>
      <c r="Z144" s="736"/>
      <c r="AA144" s="124"/>
      <c r="AB144" s="125"/>
      <c r="AC144" s="125"/>
      <c r="AD144" s="124"/>
      <c r="AE144" s="125"/>
      <c r="AF144" s="125"/>
      <c r="AG144" s="124"/>
      <c r="AH144" s="125"/>
      <c r="AI144" s="159"/>
      <c r="AJ144" s="159"/>
    </row>
    <row r="145" spans="1:36" s="120" customFormat="1" ht="35.1" customHeight="1">
      <c r="A145" s="122"/>
      <c r="B145" s="391"/>
      <c r="C145" s="122"/>
      <c r="D145" s="233"/>
      <c r="E145" s="233"/>
      <c r="F145" s="122"/>
      <c r="G145" s="122"/>
      <c r="H145" s="122"/>
      <c r="I145" s="122"/>
      <c r="J145" s="122"/>
      <c r="K145" s="122"/>
      <c r="L145" s="122"/>
      <c r="M145" s="123"/>
      <c r="N145" s="122"/>
      <c r="O145" s="507"/>
      <c r="P145" s="116"/>
      <c r="Q145" s="116"/>
      <c r="R145" s="124"/>
      <c r="S145" s="125"/>
      <c r="T145" s="125"/>
      <c r="U145" s="124"/>
      <c r="V145" s="125"/>
      <c r="W145" s="159"/>
      <c r="X145" s="735"/>
      <c r="Y145" s="735"/>
      <c r="Z145" s="736"/>
      <c r="AA145" s="124"/>
      <c r="AB145" s="125"/>
      <c r="AC145" s="125"/>
      <c r="AD145" s="124"/>
      <c r="AE145" s="125"/>
      <c r="AF145" s="125"/>
      <c r="AG145" s="124"/>
      <c r="AH145" s="125"/>
      <c r="AI145" s="159"/>
      <c r="AJ145" s="159"/>
    </row>
    <row r="146" spans="1:36" s="120" customFormat="1" ht="35.1" customHeight="1">
      <c r="A146" s="122"/>
      <c r="B146" s="391"/>
      <c r="C146" s="122"/>
      <c r="D146" s="233"/>
      <c r="E146" s="233"/>
      <c r="F146" s="122"/>
      <c r="G146" s="122"/>
      <c r="H146" s="122"/>
      <c r="I146" s="122"/>
      <c r="J146" s="122"/>
      <c r="K146" s="122"/>
      <c r="L146" s="122"/>
      <c r="M146" s="123"/>
      <c r="N146" s="122"/>
      <c r="O146" s="507"/>
      <c r="P146" s="116"/>
      <c r="Q146" s="116"/>
      <c r="R146" s="124"/>
      <c r="S146" s="125"/>
      <c r="T146" s="125"/>
      <c r="U146" s="124"/>
      <c r="V146" s="125"/>
      <c r="W146" s="159"/>
      <c r="X146" s="735"/>
      <c r="Y146" s="735"/>
      <c r="Z146" s="736"/>
      <c r="AA146" s="124"/>
      <c r="AB146" s="125"/>
      <c r="AC146" s="125"/>
      <c r="AD146" s="124"/>
      <c r="AE146" s="125"/>
      <c r="AF146" s="125"/>
      <c r="AG146" s="124"/>
      <c r="AH146" s="125"/>
      <c r="AI146" s="159"/>
      <c r="AJ146" s="159"/>
    </row>
    <row r="147" spans="1:36" s="120" customFormat="1" ht="35.1" customHeight="1">
      <c r="A147" s="122"/>
      <c r="B147" s="391"/>
      <c r="C147" s="122"/>
      <c r="D147" s="233"/>
      <c r="E147" s="233"/>
      <c r="F147" s="122"/>
      <c r="G147" s="122"/>
      <c r="H147" s="122"/>
      <c r="I147" s="122"/>
      <c r="J147" s="122"/>
      <c r="K147" s="122"/>
      <c r="L147" s="122"/>
      <c r="M147" s="123"/>
      <c r="N147" s="122"/>
      <c r="O147" s="507"/>
      <c r="P147" s="116"/>
      <c r="Q147" s="116"/>
      <c r="R147" s="124"/>
      <c r="S147" s="125"/>
      <c r="T147" s="125"/>
      <c r="U147" s="124"/>
      <c r="V147" s="125"/>
      <c r="W147" s="159"/>
      <c r="X147" s="735"/>
      <c r="Y147" s="735"/>
      <c r="Z147" s="736"/>
      <c r="AA147" s="124"/>
      <c r="AB147" s="125"/>
      <c r="AC147" s="125"/>
      <c r="AD147" s="124"/>
      <c r="AE147" s="125"/>
      <c r="AF147" s="125"/>
      <c r="AG147" s="124"/>
      <c r="AH147" s="125"/>
      <c r="AI147" s="159"/>
      <c r="AJ147" s="159"/>
    </row>
    <row r="148" spans="1:36" s="120" customFormat="1" ht="35.1" customHeight="1">
      <c r="A148" s="122"/>
      <c r="B148" s="391"/>
      <c r="C148" s="122"/>
      <c r="D148" s="233"/>
      <c r="E148" s="233"/>
      <c r="F148" s="122"/>
      <c r="G148" s="122"/>
      <c r="H148" s="122"/>
      <c r="I148" s="122"/>
      <c r="J148" s="122"/>
      <c r="K148" s="122"/>
      <c r="L148" s="122"/>
      <c r="M148" s="123"/>
      <c r="N148" s="122"/>
      <c r="O148" s="507"/>
      <c r="P148" s="116"/>
      <c r="Q148" s="116"/>
      <c r="R148" s="124"/>
      <c r="S148" s="125"/>
      <c r="T148" s="125"/>
      <c r="U148" s="124"/>
      <c r="V148" s="125"/>
      <c r="W148" s="159"/>
      <c r="X148" s="735"/>
      <c r="Y148" s="735"/>
      <c r="Z148" s="736"/>
      <c r="AA148" s="124"/>
      <c r="AB148" s="125"/>
      <c r="AC148" s="125"/>
      <c r="AD148" s="124"/>
      <c r="AE148" s="125"/>
      <c r="AF148" s="125"/>
      <c r="AG148" s="124"/>
      <c r="AH148" s="125"/>
      <c r="AI148" s="159"/>
      <c r="AJ148" s="159"/>
    </row>
    <row r="149" spans="1:36" s="120" customFormat="1" ht="35.1" customHeight="1">
      <c r="A149" s="122"/>
      <c r="B149" s="391"/>
      <c r="C149" s="122"/>
      <c r="D149" s="233"/>
      <c r="E149" s="233"/>
      <c r="F149" s="122"/>
      <c r="G149" s="122"/>
      <c r="H149" s="122"/>
      <c r="I149" s="122"/>
      <c r="J149" s="122"/>
      <c r="K149" s="122"/>
      <c r="L149" s="122"/>
      <c r="M149" s="123"/>
      <c r="N149" s="122"/>
      <c r="O149" s="507"/>
      <c r="P149" s="116"/>
      <c r="Q149" s="116"/>
      <c r="R149" s="124"/>
      <c r="S149" s="125"/>
      <c r="T149" s="125"/>
      <c r="U149" s="124"/>
      <c r="V149" s="125"/>
      <c r="W149" s="159"/>
      <c r="X149" s="735"/>
      <c r="Y149" s="735"/>
      <c r="Z149" s="736"/>
      <c r="AA149" s="124"/>
      <c r="AB149" s="125"/>
      <c r="AC149" s="125"/>
      <c r="AD149" s="124"/>
      <c r="AE149" s="125"/>
      <c r="AF149" s="125"/>
      <c r="AG149" s="124"/>
      <c r="AH149" s="125"/>
      <c r="AI149" s="159"/>
      <c r="AJ149" s="159"/>
    </row>
    <row r="150" spans="1:36" s="120" customFormat="1" ht="35.1" customHeight="1">
      <c r="A150" s="122"/>
      <c r="B150" s="391"/>
      <c r="C150" s="122"/>
      <c r="D150" s="233"/>
      <c r="E150" s="233"/>
      <c r="F150" s="122"/>
      <c r="G150" s="122"/>
      <c r="H150" s="122"/>
      <c r="I150" s="122"/>
      <c r="J150" s="122"/>
      <c r="K150" s="122"/>
      <c r="L150" s="122"/>
      <c r="M150" s="123"/>
      <c r="N150" s="122"/>
      <c r="O150" s="507"/>
      <c r="P150" s="116"/>
      <c r="Q150" s="116"/>
      <c r="R150" s="124"/>
      <c r="S150" s="125"/>
      <c r="T150" s="125"/>
      <c r="U150" s="124"/>
      <c r="V150" s="125"/>
      <c r="W150" s="159"/>
      <c r="X150" s="735"/>
      <c r="Y150" s="735"/>
      <c r="Z150" s="736"/>
      <c r="AA150" s="124"/>
      <c r="AB150" s="125"/>
      <c r="AC150" s="125"/>
      <c r="AD150" s="124"/>
      <c r="AE150" s="125"/>
      <c r="AF150" s="125"/>
      <c r="AG150" s="124"/>
      <c r="AH150" s="125"/>
      <c r="AI150" s="159"/>
      <c r="AJ150" s="159"/>
    </row>
    <row r="151" spans="1:36" s="120" customFormat="1" ht="35.1" customHeight="1">
      <c r="A151" s="122"/>
      <c r="B151" s="391"/>
      <c r="C151" s="122"/>
      <c r="D151" s="233"/>
      <c r="E151" s="233"/>
      <c r="F151" s="122"/>
      <c r="G151" s="122"/>
      <c r="H151" s="122"/>
      <c r="I151" s="122"/>
      <c r="J151" s="122"/>
      <c r="K151" s="122"/>
      <c r="L151" s="122"/>
      <c r="M151" s="123"/>
      <c r="N151" s="122"/>
      <c r="O151" s="507"/>
      <c r="P151" s="116"/>
      <c r="Q151" s="116"/>
      <c r="R151" s="124"/>
      <c r="S151" s="125"/>
      <c r="T151" s="125"/>
      <c r="U151" s="124"/>
      <c r="V151" s="125"/>
      <c r="W151" s="159"/>
      <c r="X151" s="735"/>
      <c r="Y151" s="735"/>
      <c r="Z151" s="736"/>
      <c r="AA151" s="124"/>
      <c r="AB151" s="125"/>
      <c r="AC151" s="125"/>
      <c r="AD151" s="124"/>
      <c r="AE151" s="125"/>
      <c r="AF151" s="125"/>
      <c r="AG151" s="124"/>
      <c r="AH151" s="125"/>
      <c r="AI151" s="159"/>
      <c r="AJ151" s="159"/>
    </row>
    <row r="152" spans="1:36" s="120" customFormat="1" ht="35.1" customHeight="1">
      <c r="A152" s="122"/>
      <c r="B152" s="391"/>
      <c r="C152" s="122"/>
      <c r="D152" s="233"/>
      <c r="E152" s="233"/>
      <c r="F152" s="122"/>
      <c r="G152" s="122"/>
      <c r="H152" s="122"/>
      <c r="I152" s="122"/>
      <c r="J152" s="122"/>
      <c r="K152" s="122"/>
      <c r="L152" s="122"/>
      <c r="M152" s="123"/>
      <c r="N152" s="122"/>
      <c r="O152" s="507"/>
      <c r="P152" s="116"/>
      <c r="Q152" s="116"/>
      <c r="R152" s="124"/>
      <c r="S152" s="125"/>
      <c r="T152" s="125"/>
      <c r="U152" s="124"/>
      <c r="V152" s="125"/>
      <c r="W152" s="159"/>
      <c r="X152" s="735"/>
      <c r="Y152" s="735"/>
      <c r="Z152" s="736"/>
      <c r="AA152" s="124"/>
      <c r="AB152" s="125"/>
      <c r="AC152" s="125"/>
      <c r="AD152" s="124"/>
      <c r="AE152" s="125"/>
      <c r="AF152" s="125"/>
      <c r="AG152" s="124"/>
      <c r="AH152" s="125"/>
      <c r="AI152" s="159"/>
      <c r="AJ152" s="159"/>
    </row>
    <row r="153" spans="1:36" s="114" customFormat="1" ht="35.1" customHeight="1">
      <c r="A153" s="701"/>
      <c r="B153" s="1064"/>
      <c r="C153" s="701"/>
      <c r="D153" s="787"/>
      <c r="E153" s="787"/>
      <c r="F153" s="701"/>
      <c r="G153" s="701"/>
      <c r="H153" s="701"/>
      <c r="I153" s="701"/>
      <c r="J153" s="701"/>
      <c r="K153" s="701"/>
      <c r="L153" s="701"/>
      <c r="M153" s="702"/>
      <c r="N153" s="701"/>
      <c r="O153" s="703"/>
      <c r="P153" s="704"/>
      <c r="Q153" s="704"/>
      <c r="R153" s="705"/>
      <c r="S153" s="706"/>
      <c r="T153" s="706"/>
      <c r="U153" s="705"/>
      <c r="V153" s="706"/>
      <c r="W153" s="707"/>
      <c r="X153" s="720"/>
      <c r="Y153" s="720"/>
      <c r="Z153" s="721"/>
      <c r="AA153" s="705"/>
      <c r="AB153" s="706"/>
      <c r="AC153" s="706"/>
      <c r="AD153" s="705"/>
      <c r="AE153" s="706"/>
      <c r="AF153" s="706"/>
      <c r="AG153" s="705"/>
      <c r="AH153" s="706"/>
      <c r="AI153" s="707"/>
      <c r="AJ153" s="707"/>
    </row>
    <row r="154" spans="1:36" s="114" customFormat="1" ht="35.1" customHeight="1">
      <c r="A154" s="701"/>
      <c r="B154" s="1064"/>
      <c r="C154" s="701"/>
      <c r="D154" s="787"/>
      <c r="E154" s="787"/>
      <c r="F154" s="701"/>
      <c r="G154" s="701"/>
      <c r="H154" s="701"/>
      <c r="I154" s="701"/>
      <c r="J154" s="701"/>
      <c r="K154" s="701"/>
      <c r="L154" s="701"/>
      <c r="M154" s="702"/>
      <c r="N154" s="701"/>
      <c r="O154" s="703"/>
      <c r="P154" s="704"/>
      <c r="Q154" s="704"/>
      <c r="R154" s="705"/>
      <c r="S154" s="706"/>
      <c r="T154" s="706"/>
      <c r="U154" s="705"/>
      <c r="V154" s="706"/>
      <c r="W154" s="707"/>
      <c r="X154" s="720"/>
      <c r="Y154" s="720"/>
      <c r="Z154" s="721"/>
      <c r="AA154" s="705"/>
      <c r="AB154" s="706"/>
      <c r="AC154" s="706"/>
      <c r="AD154" s="705"/>
      <c r="AE154" s="706"/>
      <c r="AF154" s="706"/>
      <c r="AG154" s="705"/>
      <c r="AH154" s="706"/>
      <c r="AI154" s="707"/>
      <c r="AJ154" s="707"/>
    </row>
    <row r="155" spans="1:36" s="114" customFormat="1" ht="35.1" customHeight="1">
      <c r="A155" s="701"/>
      <c r="B155" s="1064"/>
      <c r="C155" s="701"/>
      <c r="D155" s="787"/>
      <c r="E155" s="787"/>
      <c r="F155" s="701"/>
      <c r="G155" s="701"/>
      <c r="H155" s="701"/>
      <c r="I155" s="701"/>
      <c r="J155" s="701"/>
      <c r="K155" s="701"/>
      <c r="L155" s="701"/>
      <c r="M155" s="702"/>
      <c r="N155" s="701"/>
      <c r="O155" s="703"/>
      <c r="P155" s="704"/>
      <c r="Q155" s="704"/>
      <c r="R155" s="705"/>
      <c r="S155" s="706"/>
      <c r="T155" s="706"/>
      <c r="U155" s="705"/>
      <c r="V155" s="706"/>
      <c r="W155" s="707"/>
      <c r="X155" s="720"/>
      <c r="Y155" s="720"/>
      <c r="Z155" s="721"/>
      <c r="AA155" s="705"/>
      <c r="AB155" s="706"/>
      <c r="AC155" s="706"/>
      <c r="AD155" s="705"/>
      <c r="AE155" s="706"/>
      <c r="AF155" s="706"/>
      <c r="AG155" s="705"/>
      <c r="AH155" s="706"/>
      <c r="AI155" s="707"/>
      <c r="AJ155" s="707"/>
    </row>
    <row r="156" spans="1:36" s="114" customFormat="1" ht="35.1" customHeight="1">
      <c r="A156" s="701"/>
      <c r="B156" s="1064"/>
      <c r="C156" s="701"/>
      <c r="D156" s="787"/>
      <c r="E156" s="787"/>
      <c r="F156" s="701"/>
      <c r="G156" s="701"/>
      <c r="H156" s="701"/>
      <c r="I156" s="701"/>
      <c r="J156" s="701"/>
      <c r="K156" s="701"/>
      <c r="L156" s="701"/>
      <c r="M156" s="702"/>
      <c r="N156" s="701"/>
      <c r="O156" s="703"/>
      <c r="P156" s="704"/>
      <c r="Q156" s="704"/>
      <c r="R156" s="705"/>
      <c r="S156" s="706"/>
      <c r="T156" s="706"/>
      <c r="U156" s="705"/>
      <c r="V156" s="706"/>
      <c r="W156" s="707"/>
      <c r="X156" s="720"/>
      <c r="Y156" s="720"/>
      <c r="Z156" s="721"/>
      <c r="AA156" s="705"/>
      <c r="AB156" s="706"/>
      <c r="AC156" s="706"/>
      <c r="AD156" s="705"/>
      <c r="AE156" s="706"/>
      <c r="AF156" s="706"/>
      <c r="AG156" s="705"/>
      <c r="AH156" s="706"/>
      <c r="AI156" s="707"/>
      <c r="AJ156" s="707"/>
    </row>
    <row r="157" spans="1:36" s="114" customFormat="1" ht="35.1" customHeight="1">
      <c r="A157" s="701"/>
      <c r="B157" s="1064"/>
      <c r="C157" s="701"/>
      <c r="D157" s="787"/>
      <c r="E157" s="787"/>
      <c r="F157" s="701"/>
      <c r="G157" s="701"/>
      <c r="H157" s="701"/>
      <c r="I157" s="701"/>
      <c r="J157" s="701"/>
      <c r="K157" s="701"/>
      <c r="L157" s="701"/>
      <c r="M157" s="702"/>
      <c r="N157" s="701"/>
      <c r="O157" s="703"/>
      <c r="P157" s="704"/>
      <c r="Q157" s="704"/>
      <c r="R157" s="705"/>
      <c r="S157" s="706"/>
      <c r="T157" s="706"/>
      <c r="U157" s="705"/>
      <c r="V157" s="706"/>
      <c r="W157" s="707"/>
      <c r="X157" s="720"/>
      <c r="Y157" s="720"/>
      <c r="Z157" s="721"/>
      <c r="AA157" s="705"/>
      <c r="AB157" s="706"/>
      <c r="AC157" s="706"/>
      <c r="AD157" s="705"/>
      <c r="AE157" s="706"/>
      <c r="AF157" s="706"/>
      <c r="AG157" s="705"/>
      <c r="AH157" s="706"/>
      <c r="AI157" s="707"/>
      <c r="AJ157" s="707"/>
    </row>
    <row r="158" spans="1:36" s="114" customFormat="1" ht="35.1" customHeight="1">
      <c r="A158" s="701"/>
      <c r="B158" s="1064"/>
      <c r="C158" s="701"/>
      <c r="D158" s="787"/>
      <c r="E158" s="787"/>
      <c r="F158" s="701"/>
      <c r="G158" s="701"/>
      <c r="H158" s="701"/>
      <c r="I158" s="701"/>
      <c r="J158" s="701"/>
      <c r="K158" s="701"/>
      <c r="L158" s="701"/>
      <c r="M158" s="702"/>
      <c r="N158" s="701"/>
      <c r="O158" s="703"/>
      <c r="P158" s="704"/>
      <c r="Q158" s="704"/>
      <c r="R158" s="705"/>
      <c r="S158" s="706"/>
      <c r="T158" s="706"/>
      <c r="U158" s="705"/>
      <c r="V158" s="706"/>
      <c r="W158" s="707"/>
      <c r="X158" s="720"/>
      <c r="Y158" s="720"/>
      <c r="Z158" s="721"/>
      <c r="AA158" s="705"/>
      <c r="AB158" s="706"/>
      <c r="AC158" s="706"/>
      <c r="AD158" s="705"/>
      <c r="AE158" s="706"/>
      <c r="AF158" s="706"/>
      <c r="AG158" s="705"/>
      <c r="AH158" s="706"/>
      <c r="AI158" s="707"/>
      <c r="AJ158" s="707"/>
    </row>
    <row r="159" spans="1:36" s="114" customFormat="1" ht="35.1" customHeight="1">
      <c r="A159" s="701"/>
      <c r="B159" s="1064"/>
      <c r="C159" s="701"/>
      <c r="D159" s="787"/>
      <c r="E159" s="787"/>
      <c r="F159" s="701"/>
      <c r="G159" s="701"/>
      <c r="H159" s="701"/>
      <c r="I159" s="701"/>
      <c r="J159" s="701"/>
      <c r="K159" s="701"/>
      <c r="L159" s="701"/>
      <c r="M159" s="702"/>
      <c r="N159" s="701"/>
      <c r="O159" s="703"/>
      <c r="P159" s="704"/>
      <c r="Q159" s="704"/>
      <c r="R159" s="705"/>
      <c r="S159" s="706"/>
      <c r="T159" s="706"/>
      <c r="U159" s="705"/>
      <c r="V159" s="706"/>
      <c r="W159" s="707"/>
      <c r="X159" s="720"/>
      <c r="Y159" s="720"/>
      <c r="Z159" s="721"/>
      <c r="AA159" s="705"/>
      <c r="AB159" s="706"/>
      <c r="AC159" s="706"/>
      <c r="AD159" s="705"/>
      <c r="AE159" s="706"/>
      <c r="AF159" s="706"/>
      <c r="AG159" s="705"/>
      <c r="AH159" s="706"/>
      <c r="AI159" s="707"/>
      <c r="AJ159" s="707"/>
    </row>
    <row r="160" spans="1:36" s="114" customFormat="1" ht="35.1" customHeight="1">
      <c r="A160" s="701"/>
      <c r="B160" s="1064"/>
      <c r="C160" s="701"/>
      <c r="D160" s="787"/>
      <c r="E160" s="787"/>
      <c r="F160" s="701"/>
      <c r="G160" s="701"/>
      <c r="H160" s="701"/>
      <c r="I160" s="701"/>
      <c r="J160" s="701"/>
      <c r="K160" s="701"/>
      <c r="L160" s="701"/>
      <c r="M160" s="702"/>
      <c r="N160" s="701"/>
      <c r="O160" s="703"/>
      <c r="P160" s="704"/>
      <c r="Q160" s="704"/>
      <c r="R160" s="705"/>
      <c r="S160" s="706"/>
      <c r="T160" s="706"/>
      <c r="U160" s="705"/>
      <c r="V160" s="706"/>
      <c r="W160" s="707"/>
      <c r="X160" s="720"/>
      <c r="Y160" s="720"/>
      <c r="Z160" s="721"/>
      <c r="AA160" s="705"/>
      <c r="AB160" s="706"/>
      <c r="AC160" s="706"/>
      <c r="AD160" s="705"/>
      <c r="AE160" s="706"/>
      <c r="AF160" s="706"/>
      <c r="AG160" s="705"/>
      <c r="AH160" s="706"/>
      <c r="AI160" s="707"/>
      <c r="AJ160" s="707"/>
    </row>
    <row r="161" spans="1:36" s="114" customFormat="1" ht="35.1" customHeight="1">
      <c r="A161" s="701"/>
      <c r="B161" s="1064"/>
      <c r="C161" s="701"/>
      <c r="D161" s="787"/>
      <c r="E161" s="787"/>
      <c r="F161" s="701"/>
      <c r="G161" s="701"/>
      <c r="H161" s="701"/>
      <c r="I161" s="701"/>
      <c r="J161" s="701"/>
      <c r="K161" s="701"/>
      <c r="L161" s="701"/>
      <c r="M161" s="702"/>
      <c r="N161" s="701"/>
      <c r="O161" s="703"/>
      <c r="P161" s="704"/>
      <c r="Q161" s="704"/>
      <c r="R161" s="705"/>
      <c r="S161" s="706"/>
      <c r="T161" s="706"/>
      <c r="U161" s="705"/>
      <c r="V161" s="706"/>
      <c r="W161" s="707"/>
      <c r="X161" s="720"/>
      <c r="Y161" s="720"/>
      <c r="Z161" s="721"/>
      <c r="AA161" s="705"/>
      <c r="AB161" s="706"/>
      <c r="AC161" s="706"/>
      <c r="AD161" s="705"/>
      <c r="AE161" s="706"/>
      <c r="AF161" s="706"/>
      <c r="AG161" s="705"/>
      <c r="AH161" s="706"/>
      <c r="AI161" s="707"/>
      <c r="AJ161" s="707"/>
    </row>
    <row r="162" spans="1:36" s="114" customFormat="1" ht="35.1" customHeight="1">
      <c r="A162" s="701"/>
      <c r="B162" s="1064"/>
      <c r="C162" s="701"/>
      <c r="D162" s="787"/>
      <c r="E162" s="787"/>
      <c r="F162" s="701"/>
      <c r="G162" s="701"/>
      <c r="H162" s="701"/>
      <c r="I162" s="701"/>
      <c r="J162" s="701"/>
      <c r="K162" s="701"/>
      <c r="L162" s="701"/>
      <c r="M162" s="702"/>
      <c r="N162" s="701"/>
      <c r="O162" s="703"/>
      <c r="P162" s="704"/>
      <c r="Q162" s="704"/>
      <c r="R162" s="705"/>
      <c r="S162" s="706"/>
      <c r="T162" s="706"/>
      <c r="U162" s="705"/>
      <c r="V162" s="706"/>
      <c r="W162" s="707"/>
      <c r="X162" s="720"/>
      <c r="Y162" s="720"/>
      <c r="Z162" s="721"/>
      <c r="AA162" s="705"/>
      <c r="AB162" s="706"/>
      <c r="AC162" s="706"/>
      <c r="AD162" s="705"/>
      <c r="AE162" s="706"/>
      <c r="AF162" s="706"/>
      <c r="AG162" s="705"/>
      <c r="AH162" s="706"/>
      <c r="AI162" s="707"/>
      <c r="AJ162" s="707"/>
    </row>
    <row r="163" spans="1:36" s="114" customFormat="1" ht="35.1" customHeight="1">
      <c r="A163" s="701"/>
      <c r="B163" s="1064"/>
      <c r="C163" s="701"/>
      <c r="D163" s="787"/>
      <c r="E163" s="787"/>
      <c r="F163" s="701"/>
      <c r="G163" s="701"/>
      <c r="H163" s="701"/>
      <c r="I163" s="701"/>
      <c r="J163" s="701"/>
      <c r="K163" s="701"/>
      <c r="L163" s="701"/>
      <c r="M163" s="702"/>
      <c r="N163" s="701"/>
      <c r="O163" s="703"/>
      <c r="P163" s="704"/>
      <c r="Q163" s="704"/>
      <c r="R163" s="705"/>
      <c r="S163" s="706"/>
      <c r="T163" s="706"/>
      <c r="U163" s="705"/>
      <c r="V163" s="706"/>
      <c r="W163" s="707"/>
      <c r="X163" s="720"/>
      <c r="Y163" s="720"/>
      <c r="Z163" s="721"/>
      <c r="AA163" s="705"/>
      <c r="AB163" s="706"/>
      <c r="AC163" s="706"/>
      <c r="AD163" s="705"/>
      <c r="AE163" s="706"/>
      <c r="AF163" s="706"/>
      <c r="AG163" s="705"/>
      <c r="AH163" s="706"/>
      <c r="AI163" s="707"/>
      <c r="AJ163" s="707"/>
    </row>
    <row r="164" spans="1:36" s="114" customFormat="1" ht="35.1" customHeight="1">
      <c r="A164" s="701"/>
      <c r="B164" s="1064"/>
      <c r="C164" s="701"/>
      <c r="D164" s="787"/>
      <c r="E164" s="787"/>
      <c r="F164" s="701"/>
      <c r="G164" s="701"/>
      <c r="H164" s="701"/>
      <c r="I164" s="701"/>
      <c r="J164" s="701"/>
      <c r="K164" s="701"/>
      <c r="L164" s="701"/>
      <c r="M164" s="702"/>
      <c r="N164" s="701"/>
      <c r="O164" s="703"/>
      <c r="P164" s="704"/>
      <c r="Q164" s="704"/>
      <c r="R164" s="705"/>
      <c r="S164" s="706"/>
      <c r="T164" s="706"/>
      <c r="U164" s="705"/>
      <c r="V164" s="706"/>
      <c r="W164" s="707"/>
      <c r="X164" s="720"/>
      <c r="Y164" s="720"/>
      <c r="Z164" s="721"/>
      <c r="AA164" s="705"/>
      <c r="AB164" s="706"/>
      <c r="AC164" s="706"/>
      <c r="AD164" s="705"/>
      <c r="AE164" s="706"/>
      <c r="AF164" s="706"/>
      <c r="AG164" s="705"/>
      <c r="AH164" s="706"/>
      <c r="AI164" s="707"/>
      <c r="AJ164" s="707"/>
    </row>
    <row r="165" spans="1:36" s="114" customFormat="1" ht="35.1" customHeight="1">
      <c r="A165" s="701"/>
      <c r="B165" s="1064"/>
      <c r="C165" s="701"/>
      <c r="D165" s="787"/>
      <c r="E165" s="787"/>
      <c r="F165" s="701"/>
      <c r="G165" s="701"/>
      <c r="H165" s="701"/>
      <c r="I165" s="701"/>
      <c r="J165" s="701"/>
      <c r="K165" s="701"/>
      <c r="L165" s="701"/>
      <c r="M165" s="702"/>
      <c r="N165" s="701"/>
      <c r="O165" s="703"/>
      <c r="P165" s="704"/>
      <c r="Q165" s="704"/>
      <c r="R165" s="705"/>
      <c r="S165" s="706"/>
      <c r="T165" s="706"/>
      <c r="U165" s="705"/>
      <c r="V165" s="706"/>
      <c r="W165" s="707"/>
      <c r="X165" s="720"/>
      <c r="Y165" s="720"/>
      <c r="Z165" s="721"/>
      <c r="AA165" s="705"/>
      <c r="AB165" s="706"/>
      <c r="AC165" s="706"/>
      <c r="AD165" s="705"/>
      <c r="AE165" s="706"/>
      <c r="AF165" s="706"/>
      <c r="AG165" s="705"/>
      <c r="AH165" s="706"/>
      <c r="AI165" s="707"/>
      <c r="AJ165" s="707"/>
    </row>
    <row r="166" spans="1:36" s="114" customFormat="1" ht="35.1" customHeight="1">
      <c r="A166" s="701"/>
      <c r="B166" s="1064"/>
      <c r="C166" s="701"/>
      <c r="D166" s="787"/>
      <c r="E166" s="787"/>
      <c r="F166" s="701"/>
      <c r="G166" s="701"/>
      <c r="H166" s="701"/>
      <c r="I166" s="701"/>
      <c r="J166" s="701"/>
      <c r="K166" s="701"/>
      <c r="L166" s="701"/>
      <c r="M166" s="702"/>
      <c r="N166" s="701"/>
      <c r="O166" s="703"/>
      <c r="P166" s="704"/>
      <c r="Q166" s="704"/>
      <c r="R166" s="705"/>
      <c r="S166" s="706"/>
      <c r="T166" s="706"/>
      <c r="U166" s="705"/>
      <c r="V166" s="706"/>
      <c r="W166" s="707"/>
      <c r="X166" s="720"/>
      <c r="Y166" s="720"/>
      <c r="Z166" s="721"/>
      <c r="AA166" s="705"/>
      <c r="AB166" s="706"/>
      <c r="AC166" s="706"/>
      <c r="AD166" s="705"/>
      <c r="AE166" s="706"/>
      <c r="AF166" s="706"/>
      <c r="AG166" s="705"/>
      <c r="AH166" s="706"/>
      <c r="AI166" s="707"/>
      <c r="AJ166" s="707"/>
    </row>
    <row r="167" spans="1:36" s="114" customFormat="1" ht="35.1" customHeight="1">
      <c r="A167" s="701"/>
      <c r="B167" s="1064"/>
      <c r="C167" s="701"/>
      <c r="D167" s="787"/>
      <c r="E167" s="787"/>
      <c r="F167" s="701"/>
      <c r="G167" s="701"/>
      <c r="H167" s="701"/>
      <c r="I167" s="701"/>
      <c r="J167" s="701"/>
      <c r="K167" s="701"/>
      <c r="L167" s="701"/>
      <c r="M167" s="702"/>
      <c r="N167" s="701"/>
      <c r="O167" s="703"/>
      <c r="P167" s="704"/>
      <c r="Q167" s="704"/>
      <c r="R167" s="705"/>
      <c r="S167" s="706"/>
      <c r="T167" s="706"/>
      <c r="U167" s="705"/>
      <c r="V167" s="706"/>
      <c r="W167" s="707"/>
      <c r="X167" s="720"/>
      <c r="Y167" s="720"/>
      <c r="Z167" s="721"/>
      <c r="AA167" s="705"/>
      <c r="AB167" s="706"/>
      <c r="AC167" s="706"/>
      <c r="AD167" s="705"/>
      <c r="AE167" s="706"/>
      <c r="AF167" s="706"/>
      <c r="AG167" s="705"/>
      <c r="AH167" s="706"/>
      <c r="AI167" s="707"/>
      <c r="AJ167" s="707"/>
    </row>
    <row r="168" spans="1:36" s="114" customFormat="1" ht="35.1" customHeight="1">
      <c r="A168" s="701"/>
      <c r="B168" s="1064"/>
      <c r="C168" s="701"/>
      <c r="D168" s="787"/>
      <c r="E168" s="787"/>
      <c r="F168" s="701"/>
      <c r="G168" s="701"/>
      <c r="H168" s="701"/>
      <c r="I168" s="701"/>
      <c r="J168" s="701"/>
      <c r="K168" s="701"/>
      <c r="L168" s="701"/>
      <c r="M168" s="702"/>
      <c r="N168" s="701"/>
      <c r="O168" s="703"/>
      <c r="P168" s="704"/>
      <c r="Q168" s="704"/>
      <c r="R168" s="705"/>
      <c r="S168" s="706"/>
      <c r="T168" s="706"/>
      <c r="U168" s="705"/>
      <c r="V168" s="706"/>
      <c r="W168" s="707"/>
      <c r="X168" s="720"/>
      <c r="Y168" s="720"/>
      <c r="Z168" s="721"/>
      <c r="AA168" s="705"/>
      <c r="AB168" s="706"/>
      <c r="AC168" s="706"/>
      <c r="AD168" s="705"/>
      <c r="AE168" s="706"/>
      <c r="AF168" s="706"/>
      <c r="AG168" s="705"/>
      <c r="AH168" s="706"/>
      <c r="AI168" s="707"/>
      <c r="AJ168" s="707"/>
    </row>
    <row r="169" spans="1:36" s="114" customFormat="1" ht="35.1" customHeight="1">
      <c r="A169" s="701"/>
      <c r="B169" s="1064"/>
      <c r="C169" s="701"/>
      <c r="D169" s="787"/>
      <c r="E169" s="787"/>
      <c r="F169" s="701"/>
      <c r="G169" s="701"/>
      <c r="H169" s="701"/>
      <c r="I169" s="701"/>
      <c r="J169" s="701"/>
      <c r="K169" s="701"/>
      <c r="L169" s="701"/>
      <c r="M169" s="702"/>
      <c r="N169" s="701"/>
      <c r="O169" s="703"/>
      <c r="P169" s="704"/>
      <c r="Q169" s="704"/>
      <c r="R169" s="705"/>
      <c r="S169" s="706"/>
      <c r="T169" s="706"/>
      <c r="U169" s="705"/>
      <c r="V169" s="706"/>
      <c r="W169" s="707"/>
      <c r="X169" s="720"/>
      <c r="Y169" s="720"/>
      <c r="Z169" s="721"/>
      <c r="AA169" s="705"/>
      <c r="AB169" s="706"/>
      <c r="AC169" s="706"/>
      <c r="AD169" s="705"/>
      <c r="AE169" s="706"/>
      <c r="AF169" s="706"/>
      <c r="AG169" s="705"/>
      <c r="AH169" s="706"/>
      <c r="AI169" s="707"/>
      <c r="AJ169" s="707"/>
    </row>
    <row r="170" spans="1:36" s="114" customFormat="1" ht="35.1" customHeight="1">
      <c r="A170" s="701"/>
      <c r="B170" s="1064"/>
      <c r="C170" s="701"/>
      <c r="D170" s="787"/>
      <c r="E170" s="787"/>
      <c r="F170" s="701"/>
      <c r="G170" s="701"/>
      <c r="H170" s="701"/>
      <c r="I170" s="701"/>
      <c r="J170" s="701"/>
      <c r="K170" s="701"/>
      <c r="L170" s="701"/>
      <c r="M170" s="702"/>
      <c r="N170" s="701"/>
      <c r="O170" s="703"/>
      <c r="P170" s="704"/>
      <c r="Q170" s="704"/>
      <c r="R170" s="705"/>
      <c r="S170" s="706"/>
      <c r="T170" s="706"/>
      <c r="U170" s="705"/>
      <c r="V170" s="706"/>
      <c r="W170" s="707"/>
      <c r="X170" s="720"/>
      <c r="Y170" s="720"/>
      <c r="Z170" s="721"/>
      <c r="AA170" s="705"/>
      <c r="AB170" s="706"/>
      <c r="AC170" s="706"/>
      <c r="AD170" s="705"/>
      <c r="AE170" s="706"/>
      <c r="AF170" s="706"/>
      <c r="AG170" s="705"/>
      <c r="AH170" s="706"/>
      <c r="AI170" s="707"/>
      <c r="AJ170" s="707"/>
    </row>
    <row r="171" spans="1:36" s="114" customFormat="1" ht="35.1" customHeight="1">
      <c r="A171" s="701"/>
      <c r="B171" s="1064"/>
      <c r="C171" s="701"/>
      <c r="D171" s="787"/>
      <c r="E171" s="787"/>
      <c r="F171" s="701"/>
      <c r="G171" s="701"/>
      <c r="H171" s="701"/>
      <c r="I171" s="701"/>
      <c r="J171" s="701"/>
      <c r="K171" s="701"/>
      <c r="L171" s="701"/>
      <c r="M171" s="702"/>
      <c r="N171" s="701"/>
      <c r="O171" s="703"/>
      <c r="P171" s="704"/>
      <c r="Q171" s="704"/>
      <c r="R171" s="705"/>
      <c r="S171" s="706"/>
      <c r="T171" s="706"/>
      <c r="U171" s="705"/>
      <c r="V171" s="706"/>
      <c r="W171" s="707"/>
      <c r="X171" s="720"/>
      <c r="Y171" s="720"/>
      <c r="Z171" s="721"/>
      <c r="AA171" s="705"/>
      <c r="AB171" s="706"/>
      <c r="AC171" s="706"/>
      <c r="AD171" s="705"/>
      <c r="AE171" s="706"/>
      <c r="AF171" s="706"/>
      <c r="AG171" s="705"/>
      <c r="AH171" s="706"/>
      <c r="AI171" s="707"/>
      <c r="AJ171" s="707"/>
    </row>
    <row r="172" spans="1:36" s="114" customFormat="1" ht="35.1" customHeight="1">
      <c r="A172" s="701"/>
      <c r="B172" s="1064"/>
      <c r="C172" s="701"/>
      <c r="D172" s="787"/>
      <c r="E172" s="787"/>
      <c r="F172" s="701"/>
      <c r="G172" s="701"/>
      <c r="H172" s="701"/>
      <c r="I172" s="701"/>
      <c r="J172" s="701"/>
      <c r="K172" s="701"/>
      <c r="L172" s="701"/>
      <c r="M172" s="702"/>
      <c r="N172" s="701"/>
      <c r="O172" s="703"/>
      <c r="P172" s="704"/>
      <c r="Q172" s="704"/>
      <c r="R172" s="705"/>
      <c r="S172" s="706"/>
      <c r="T172" s="706"/>
      <c r="U172" s="705"/>
      <c r="V172" s="706"/>
      <c r="W172" s="707"/>
      <c r="X172" s="720"/>
      <c r="Y172" s="720"/>
      <c r="Z172" s="721"/>
      <c r="AA172" s="705"/>
      <c r="AB172" s="706"/>
      <c r="AC172" s="706"/>
      <c r="AD172" s="705"/>
      <c r="AE172" s="706"/>
      <c r="AF172" s="706"/>
      <c r="AG172" s="705"/>
      <c r="AH172" s="706"/>
      <c r="AI172" s="707"/>
      <c r="AJ172" s="707"/>
    </row>
    <row r="173" spans="1:36" s="114" customFormat="1" ht="35.1" customHeight="1">
      <c r="A173" s="701"/>
      <c r="B173" s="1064"/>
      <c r="C173" s="701"/>
      <c r="D173" s="787"/>
      <c r="E173" s="787"/>
      <c r="F173" s="701"/>
      <c r="G173" s="701"/>
      <c r="H173" s="701"/>
      <c r="I173" s="701"/>
      <c r="J173" s="701"/>
      <c r="K173" s="701"/>
      <c r="L173" s="701"/>
      <c r="M173" s="702"/>
      <c r="N173" s="701"/>
      <c r="O173" s="703"/>
      <c r="P173" s="704"/>
      <c r="Q173" s="704"/>
      <c r="R173" s="705"/>
      <c r="S173" s="706"/>
      <c r="T173" s="706"/>
      <c r="U173" s="705"/>
      <c r="V173" s="706"/>
      <c r="W173" s="707"/>
      <c r="X173" s="720"/>
      <c r="Y173" s="720"/>
      <c r="Z173" s="721"/>
      <c r="AA173" s="705"/>
      <c r="AB173" s="706"/>
      <c r="AC173" s="706"/>
      <c r="AD173" s="705"/>
      <c r="AE173" s="706"/>
      <c r="AF173" s="706"/>
      <c r="AG173" s="705"/>
      <c r="AH173" s="706"/>
      <c r="AI173" s="707"/>
      <c r="AJ173" s="707"/>
    </row>
    <row r="174" spans="1:36" s="114" customFormat="1" ht="35.1" customHeight="1">
      <c r="A174" s="701"/>
      <c r="B174" s="1064"/>
      <c r="C174" s="701"/>
      <c r="D174" s="787"/>
      <c r="E174" s="787"/>
      <c r="F174" s="701"/>
      <c r="G174" s="701"/>
      <c r="H174" s="701"/>
      <c r="I174" s="701"/>
      <c r="J174" s="701"/>
      <c r="K174" s="701"/>
      <c r="L174" s="701"/>
      <c r="M174" s="702"/>
      <c r="N174" s="701"/>
      <c r="O174" s="703"/>
      <c r="P174" s="704"/>
      <c r="Q174" s="704"/>
      <c r="R174" s="705"/>
      <c r="S174" s="706"/>
      <c r="T174" s="706"/>
      <c r="U174" s="705"/>
      <c r="V174" s="706"/>
      <c r="W174" s="707"/>
      <c r="X174" s="720"/>
      <c r="Y174" s="720"/>
      <c r="Z174" s="721"/>
      <c r="AA174" s="705"/>
      <c r="AB174" s="706"/>
      <c r="AC174" s="706"/>
      <c r="AD174" s="705"/>
      <c r="AE174" s="706"/>
      <c r="AF174" s="706"/>
      <c r="AG174" s="705"/>
      <c r="AH174" s="706"/>
      <c r="AI174" s="707"/>
      <c r="AJ174" s="707"/>
    </row>
    <row r="175" spans="1:36" s="114" customFormat="1" ht="35.1" customHeight="1">
      <c r="A175" s="701"/>
      <c r="B175" s="1064"/>
      <c r="C175" s="701"/>
      <c r="D175" s="787"/>
      <c r="E175" s="787"/>
      <c r="F175" s="701"/>
      <c r="G175" s="701"/>
      <c r="H175" s="701"/>
      <c r="I175" s="701"/>
      <c r="J175" s="701"/>
      <c r="K175" s="701"/>
      <c r="L175" s="701"/>
      <c r="M175" s="702"/>
      <c r="N175" s="701"/>
      <c r="O175" s="703"/>
      <c r="P175" s="704"/>
      <c r="Q175" s="704"/>
      <c r="R175" s="705"/>
      <c r="S175" s="706"/>
      <c r="T175" s="706"/>
      <c r="U175" s="705"/>
      <c r="V175" s="706"/>
      <c r="W175" s="707"/>
      <c r="X175" s="720"/>
      <c r="Y175" s="720"/>
      <c r="Z175" s="721"/>
      <c r="AA175" s="705"/>
      <c r="AB175" s="706"/>
      <c r="AC175" s="706"/>
      <c r="AD175" s="705"/>
      <c r="AE175" s="706"/>
      <c r="AF175" s="706"/>
      <c r="AG175" s="705"/>
      <c r="AH175" s="706"/>
      <c r="AI175" s="707"/>
      <c r="AJ175" s="707"/>
    </row>
    <row r="176" spans="1:36" s="114" customFormat="1" ht="35.1" customHeight="1">
      <c r="A176" s="701"/>
      <c r="B176" s="1064"/>
      <c r="C176" s="701"/>
      <c r="D176" s="787"/>
      <c r="E176" s="787"/>
      <c r="F176" s="701"/>
      <c r="G176" s="701"/>
      <c r="H176" s="701"/>
      <c r="I176" s="701"/>
      <c r="J176" s="701"/>
      <c r="K176" s="701"/>
      <c r="L176" s="701"/>
      <c r="M176" s="702"/>
      <c r="N176" s="701"/>
      <c r="O176" s="703"/>
      <c r="P176" s="704"/>
      <c r="Q176" s="704"/>
      <c r="R176" s="705"/>
      <c r="S176" s="706"/>
      <c r="T176" s="706"/>
      <c r="U176" s="705"/>
      <c r="V176" s="706"/>
      <c r="W176" s="707"/>
      <c r="X176" s="720"/>
      <c r="Y176" s="720"/>
      <c r="Z176" s="721"/>
      <c r="AA176" s="705"/>
      <c r="AB176" s="706"/>
      <c r="AC176" s="706"/>
      <c r="AD176" s="705"/>
      <c r="AE176" s="706"/>
      <c r="AF176" s="706"/>
      <c r="AG176" s="705"/>
      <c r="AH176" s="706"/>
      <c r="AI176" s="707"/>
      <c r="AJ176" s="707"/>
    </row>
    <row r="177" spans="1:36" s="114" customFormat="1" ht="35.1" customHeight="1">
      <c r="A177" s="701"/>
      <c r="B177" s="1064"/>
      <c r="C177" s="701"/>
      <c r="D177" s="787"/>
      <c r="E177" s="787"/>
      <c r="F177" s="701"/>
      <c r="G177" s="701"/>
      <c r="H177" s="701"/>
      <c r="I177" s="701"/>
      <c r="J177" s="701"/>
      <c r="K177" s="701"/>
      <c r="L177" s="701"/>
      <c r="M177" s="702"/>
      <c r="N177" s="701"/>
      <c r="O177" s="703"/>
      <c r="P177" s="704"/>
      <c r="Q177" s="704"/>
      <c r="R177" s="705"/>
      <c r="S177" s="706"/>
      <c r="T177" s="706"/>
      <c r="U177" s="705"/>
      <c r="V177" s="706"/>
      <c r="W177" s="707"/>
      <c r="X177" s="720"/>
      <c r="Y177" s="720"/>
      <c r="Z177" s="721"/>
      <c r="AA177" s="705"/>
      <c r="AB177" s="706"/>
      <c r="AC177" s="706"/>
      <c r="AD177" s="705"/>
      <c r="AE177" s="706"/>
      <c r="AF177" s="706"/>
      <c r="AG177" s="705"/>
      <c r="AH177" s="706"/>
      <c r="AI177" s="707"/>
      <c r="AJ177" s="707"/>
    </row>
    <row r="178" spans="1:36" s="114" customFormat="1" ht="35.1" customHeight="1">
      <c r="A178" s="701"/>
      <c r="B178" s="1064"/>
      <c r="C178" s="701"/>
      <c r="D178" s="787"/>
      <c r="E178" s="787"/>
      <c r="F178" s="701"/>
      <c r="G178" s="701"/>
      <c r="H178" s="701"/>
      <c r="I178" s="701"/>
      <c r="J178" s="701"/>
      <c r="K178" s="701"/>
      <c r="L178" s="701"/>
      <c r="M178" s="702"/>
      <c r="N178" s="701"/>
      <c r="O178" s="703"/>
      <c r="P178" s="704"/>
      <c r="Q178" s="704"/>
      <c r="R178" s="705"/>
      <c r="S178" s="706"/>
      <c r="T178" s="706"/>
      <c r="U178" s="705"/>
      <c r="V178" s="706"/>
      <c r="W178" s="707"/>
      <c r="X178" s="720"/>
      <c r="Y178" s="720"/>
      <c r="Z178" s="721"/>
      <c r="AA178" s="705"/>
      <c r="AB178" s="706"/>
      <c r="AC178" s="706"/>
      <c r="AD178" s="705"/>
      <c r="AE178" s="706"/>
      <c r="AF178" s="706"/>
      <c r="AG178" s="705"/>
      <c r="AH178" s="706"/>
      <c r="AI178" s="707"/>
      <c r="AJ178" s="707"/>
    </row>
    <row r="179" spans="1:36" s="114" customFormat="1" ht="35.1" customHeight="1">
      <c r="A179" s="701"/>
      <c r="B179" s="1064"/>
      <c r="C179" s="701"/>
      <c r="D179" s="787"/>
      <c r="E179" s="787"/>
      <c r="F179" s="701"/>
      <c r="G179" s="701"/>
      <c r="H179" s="701"/>
      <c r="I179" s="701"/>
      <c r="J179" s="701"/>
      <c r="K179" s="701"/>
      <c r="L179" s="701"/>
      <c r="M179" s="702"/>
      <c r="N179" s="701"/>
      <c r="O179" s="703"/>
      <c r="P179" s="704"/>
      <c r="Q179" s="704"/>
      <c r="R179" s="705"/>
      <c r="S179" s="706"/>
      <c r="T179" s="706"/>
      <c r="U179" s="705"/>
      <c r="V179" s="706"/>
      <c r="W179" s="707"/>
      <c r="X179" s="720"/>
      <c r="Y179" s="720"/>
      <c r="Z179" s="721"/>
      <c r="AA179" s="705"/>
      <c r="AB179" s="706"/>
      <c r="AC179" s="706"/>
      <c r="AD179" s="705"/>
      <c r="AE179" s="706"/>
      <c r="AF179" s="706"/>
      <c r="AG179" s="705"/>
      <c r="AH179" s="706"/>
      <c r="AI179" s="707"/>
      <c r="AJ179" s="707"/>
    </row>
    <row r="180" spans="1:36" s="114" customFormat="1" ht="35.1" customHeight="1">
      <c r="A180" s="701"/>
      <c r="B180" s="1064"/>
      <c r="C180" s="701"/>
      <c r="D180" s="787"/>
      <c r="E180" s="787"/>
      <c r="F180" s="701"/>
      <c r="G180" s="701"/>
      <c r="H180" s="701"/>
      <c r="I180" s="701"/>
      <c r="J180" s="701"/>
      <c r="K180" s="701"/>
      <c r="L180" s="701"/>
      <c r="M180" s="702"/>
      <c r="N180" s="701"/>
      <c r="O180" s="703"/>
      <c r="P180" s="704"/>
      <c r="Q180" s="704"/>
      <c r="R180" s="705"/>
      <c r="S180" s="706"/>
      <c r="T180" s="706"/>
      <c r="U180" s="705"/>
      <c r="V180" s="706"/>
      <c r="W180" s="707"/>
      <c r="X180" s="720"/>
      <c r="Y180" s="720"/>
      <c r="Z180" s="721"/>
      <c r="AA180" s="705"/>
      <c r="AB180" s="706"/>
      <c r="AC180" s="706"/>
      <c r="AD180" s="705"/>
      <c r="AE180" s="706"/>
      <c r="AF180" s="706"/>
      <c r="AG180" s="705"/>
      <c r="AH180" s="706"/>
      <c r="AI180" s="707"/>
      <c r="AJ180" s="707"/>
    </row>
    <row r="181" spans="1:36" s="114" customFormat="1" ht="35.1" customHeight="1">
      <c r="A181" s="701"/>
      <c r="B181" s="1064"/>
      <c r="C181" s="701"/>
      <c r="D181" s="787"/>
      <c r="E181" s="787"/>
      <c r="F181" s="701"/>
      <c r="G181" s="701"/>
      <c r="H181" s="701"/>
      <c r="I181" s="701"/>
      <c r="J181" s="701"/>
      <c r="K181" s="701"/>
      <c r="L181" s="701"/>
      <c r="M181" s="702"/>
      <c r="N181" s="701"/>
      <c r="O181" s="703"/>
      <c r="P181" s="704"/>
      <c r="Q181" s="704"/>
      <c r="R181" s="705"/>
      <c r="S181" s="706"/>
      <c r="T181" s="706"/>
      <c r="U181" s="705"/>
      <c r="V181" s="706"/>
      <c r="W181" s="707"/>
      <c r="X181" s="720"/>
      <c r="Y181" s="720"/>
      <c r="Z181" s="721"/>
      <c r="AA181" s="705"/>
      <c r="AB181" s="706"/>
      <c r="AC181" s="706"/>
      <c r="AD181" s="705"/>
      <c r="AE181" s="706"/>
      <c r="AF181" s="706"/>
      <c r="AG181" s="705"/>
      <c r="AH181" s="706"/>
      <c r="AI181" s="707"/>
      <c r="AJ181" s="707"/>
    </row>
    <row r="182" spans="1:36" s="114" customFormat="1" ht="35.1" customHeight="1">
      <c r="A182" s="701"/>
      <c r="B182" s="1064"/>
      <c r="C182" s="701"/>
      <c r="D182" s="787"/>
      <c r="E182" s="787"/>
      <c r="F182" s="701"/>
      <c r="G182" s="701"/>
      <c r="H182" s="701"/>
      <c r="I182" s="701"/>
      <c r="J182" s="701"/>
      <c r="K182" s="701"/>
      <c r="L182" s="701"/>
      <c r="M182" s="702"/>
      <c r="N182" s="701"/>
      <c r="O182" s="703"/>
      <c r="P182" s="704"/>
      <c r="Q182" s="704"/>
      <c r="R182" s="705"/>
      <c r="S182" s="706"/>
      <c r="T182" s="706"/>
      <c r="U182" s="705"/>
      <c r="V182" s="706"/>
      <c r="W182" s="707"/>
      <c r="X182" s="720"/>
      <c r="Y182" s="720"/>
      <c r="Z182" s="721"/>
      <c r="AA182" s="705"/>
      <c r="AB182" s="706"/>
      <c r="AC182" s="706"/>
      <c r="AD182" s="705"/>
      <c r="AE182" s="706"/>
      <c r="AF182" s="706"/>
      <c r="AG182" s="705"/>
      <c r="AH182" s="706"/>
      <c r="AI182" s="707"/>
      <c r="AJ182" s="707"/>
    </row>
    <row r="183" spans="1:36" s="114" customFormat="1" ht="35.1" customHeight="1">
      <c r="A183" s="701"/>
      <c r="B183" s="1064"/>
      <c r="C183" s="701"/>
      <c r="D183" s="787"/>
      <c r="E183" s="787"/>
      <c r="F183" s="701"/>
      <c r="G183" s="701"/>
      <c r="H183" s="701"/>
      <c r="I183" s="701"/>
      <c r="J183" s="701"/>
      <c r="K183" s="701"/>
      <c r="L183" s="701"/>
      <c r="M183" s="702"/>
      <c r="N183" s="701"/>
      <c r="O183" s="703"/>
      <c r="P183" s="704"/>
      <c r="Q183" s="704"/>
      <c r="R183" s="705"/>
      <c r="S183" s="706"/>
      <c r="T183" s="706"/>
      <c r="U183" s="705"/>
      <c r="V183" s="706"/>
      <c r="W183" s="707"/>
      <c r="X183" s="720"/>
      <c r="Y183" s="720"/>
      <c r="Z183" s="721"/>
      <c r="AA183" s="705"/>
      <c r="AB183" s="706"/>
      <c r="AC183" s="706"/>
      <c r="AD183" s="705"/>
      <c r="AE183" s="706"/>
      <c r="AF183" s="706"/>
      <c r="AG183" s="705"/>
      <c r="AH183" s="706"/>
      <c r="AI183" s="707"/>
      <c r="AJ183" s="707"/>
    </row>
    <row r="184" spans="1:36" s="114" customFormat="1" ht="35.1" customHeight="1">
      <c r="A184" s="701"/>
      <c r="B184" s="1064"/>
      <c r="C184" s="701"/>
      <c r="D184" s="787"/>
      <c r="E184" s="787"/>
      <c r="F184" s="701"/>
      <c r="G184" s="701"/>
      <c r="H184" s="701"/>
      <c r="I184" s="701"/>
      <c r="J184" s="701"/>
      <c r="K184" s="701"/>
      <c r="L184" s="701"/>
      <c r="M184" s="702"/>
      <c r="N184" s="701"/>
      <c r="O184" s="703"/>
      <c r="P184" s="704"/>
      <c r="Q184" s="704"/>
      <c r="R184" s="705"/>
      <c r="S184" s="706"/>
      <c r="T184" s="706"/>
      <c r="U184" s="705"/>
      <c r="V184" s="706"/>
      <c r="W184" s="707"/>
      <c r="X184" s="720"/>
      <c r="Y184" s="720"/>
      <c r="Z184" s="721"/>
      <c r="AA184" s="705"/>
      <c r="AB184" s="706"/>
      <c r="AC184" s="706"/>
      <c r="AD184" s="705"/>
      <c r="AE184" s="706"/>
      <c r="AF184" s="706"/>
      <c r="AG184" s="705"/>
      <c r="AH184" s="706"/>
      <c r="AI184" s="707"/>
      <c r="AJ184" s="707"/>
    </row>
    <row r="185" spans="1:36" s="114" customFormat="1" ht="35.1" customHeight="1">
      <c r="A185" s="701"/>
      <c r="B185" s="1064"/>
      <c r="C185" s="701"/>
      <c r="D185" s="787"/>
      <c r="E185" s="787"/>
      <c r="F185" s="701"/>
      <c r="G185" s="701"/>
      <c r="H185" s="701"/>
      <c r="I185" s="701"/>
      <c r="J185" s="701"/>
      <c r="K185" s="701"/>
      <c r="L185" s="701"/>
      <c r="M185" s="702"/>
      <c r="N185" s="701"/>
      <c r="O185" s="703"/>
      <c r="P185" s="704"/>
      <c r="Q185" s="704"/>
      <c r="R185" s="705"/>
      <c r="S185" s="706"/>
      <c r="T185" s="706"/>
      <c r="U185" s="705"/>
      <c r="V185" s="706"/>
      <c r="W185" s="707"/>
      <c r="X185" s="720"/>
      <c r="Y185" s="720"/>
      <c r="Z185" s="721"/>
      <c r="AA185" s="705"/>
      <c r="AB185" s="706"/>
      <c r="AC185" s="706"/>
      <c r="AD185" s="705"/>
      <c r="AE185" s="706"/>
      <c r="AF185" s="706"/>
      <c r="AG185" s="705"/>
      <c r="AH185" s="706"/>
      <c r="AI185" s="707"/>
      <c r="AJ185" s="707"/>
    </row>
    <row r="186" spans="1:36" s="114" customFormat="1" ht="35.1" customHeight="1">
      <c r="A186" s="701"/>
      <c r="B186" s="1064"/>
      <c r="C186" s="701"/>
      <c r="D186" s="787"/>
      <c r="E186" s="787"/>
      <c r="F186" s="701"/>
      <c r="G186" s="701"/>
      <c r="H186" s="701"/>
      <c r="I186" s="701"/>
      <c r="J186" s="701"/>
      <c r="K186" s="701"/>
      <c r="L186" s="701"/>
      <c r="M186" s="702"/>
      <c r="N186" s="701"/>
      <c r="O186" s="703"/>
      <c r="P186" s="704"/>
      <c r="Q186" s="704"/>
      <c r="R186" s="705"/>
      <c r="S186" s="706"/>
      <c r="T186" s="706"/>
      <c r="U186" s="705"/>
      <c r="V186" s="706"/>
      <c r="W186" s="707"/>
      <c r="X186" s="720"/>
      <c r="Y186" s="720"/>
      <c r="Z186" s="721"/>
      <c r="AA186" s="705"/>
      <c r="AB186" s="706"/>
      <c r="AC186" s="706"/>
      <c r="AD186" s="705"/>
      <c r="AE186" s="706"/>
      <c r="AF186" s="706"/>
      <c r="AG186" s="705"/>
      <c r="AH186" s="706"/>
      <c r="AI186" s="707"/>
      <c r="AJ186" s="707"/>
    </row>
    <row r="187" spans="1:36" s="114" customFormat="1" ht="35.1" customHeight="1">
      <c r="A187" s="701"/>
      <c r="B187" s="1064"/>
      <c r="C187" s="701"/>
      <c r="D187" s="787"/>
      <c r="E187" s="787"/>
      <c r="F187" s="701"/>
      <c r="G187" s="701"/>
      <c r="H187" s="701"/>
      <c r="I187" s="701"/>
      <c r="J187" s="701"/>
      <c r="K187" s="701"/>
      <c r="L187" s="701"/>
      <c r="M187" s="702"/>
      <c r="N187" s="701"/>
      <c r="O187" s="703"/>
      <c r="P187" s="704"/>
      <c r="Q187" s="704"/>
      <c r="R187" s="705"/>
      <c r="S187" s="706"/>
      <c r="T187" s="706"/>
      <c r="U187" s="705"/>
      <c r="V187" s="706"/>
      <c r="W187" s="707"/>
      <c r="X187" s="720"/>
      <c r="Y187" s="720"/>
      <c r="Z187" s="721"/>
      <c r="AA187" s="705"/>
      <c r="AB187" s="706"/>
      <c r="AC187" s="706"/>
      <c r="AD187" s="705"/>
      <c r="AE187" s="706"/>
      <c r="AF187" s="706"/>
      <c r="AG187" s="705"/>
      <c r="AH187" s="706"/>
      <c r="AI187" s="707"/>
      <c r="AJ187" s="707"/>
    </row>
    <row r="188" spans="1:36" s="114" customFormat="1" ht="35.1" customHeight="1">
      <c r="A188" s="701"/>
      <c r="B188" s="1064"/>
      <c r="C188" s="701"/>
      <c r="D188" s="787"/>
      <c r="E188" s="787"/>
      <c r="F188" s="701"/>
      <c r="G188" s="701"/>
      <c r="H188" s="701"/>
      <c r="I188" s="701"/>
      <c r="J188" s="701"/>
      <c r="K188" s="701"/>
      <c r="L188" s="701"/>
      <c r="M188" s="702"/>
      <c r="N188" s="701"/>
      <c r="O188" s="703"/>
      <c r="P188" s="704"/>
      <c r="Q188" s="704"/>
      <c r="R188" s="705"/>
      <c r="S188" s="706"/>
      <c r="T188" s="706"/>
      <c r="U188" s="705"/>
      <c r="V188" s="706"/>
      <c r="W188" s="707"/>
      <c r="X188" s="720"/>
      <c r="Y188" s="720"/>
      <c r="Z188" s="721"/>
      <c r="AA188" s="705"/>
      <c r="AB188" s="706"/>
      <c r="AC188" s="706"/>
      <c r="AD188" s="705"/>
      <c r="AE188" s="706"/>
      <c r="AF188" s="706"/>
      <c r="AG188" s="705"/>
      <c r="AH188" s="706"/>
      <c r="AI188" s="707"/>
      <c r="AJ188" s="707"/>
    </row>
    <row r="189" spans="1:36" s="114" customFormat="1" ht="35.1" customHeight="1">
      <c r="A189" s="701"/>
      <c r="B189" s="1064"/>
      <c r="C189" s="701"/>
      <c r="D189" s="787"/>
      <c r="E189" s="787"/>
      <c r="F189" s="701"/>
      <c r="G189" s="701"/>
      <c r="H189" s="701"/>
      <c r="I189" s="701"/>
      <c r="J189" s="701"/>
      <c r="K189" s="701"/>
      <c r="L189" s="701"/>
      <c r="M189" s="702"/>
      <c r="N189" s="701"/>
      <c r="O189" s="703"/>
      <c r="P189" s="704"/>
      <c r="Q189" s="704"/>
      <c r="R189" s="705"/>
      <c r="S189" s="706"/>
      <c r="T189" s="706"/>
      <c r="U189" s="705"/>
      <c r="V189" s="706"/>
      <c r="W189" s="707"/>
      <c r="X189" s="720"/>
      <c r="Y189" s="720"/>
      <c r="Z189" s="721"/>
      <c r="AA189" s="705"/>
      <c r="AB189" s="706"/>
      <c r="AC189" s="706"/>
      <c r="AD189" s="705"/>
      <c r="AE189" s="706"/>
      <c r="AF189" s="706"/>
      <c r="AG189" s="705"/>
      <c r="AH189" s="706"/>
      <c r="AI189" s="707"/>
      <c r="AJ189" s="707"/>
    </row>
    <row r="190" spans="1:36" s="114" customFormat="1" ht="35.1" customHeight="1">
      <c r="A190" s="701"/>
      <c r="B190" s="1064"/>
      <c r="C190" s="701"/>
      <c r="D190" s="787"/>
      <c r="E190" s="787"/>
      <c r="F190" s="701"/>
      <c r="G190" s="701"/>
      <c r="H190" s="701"/>
      <c r="I190" s="701"/>
      <c r="J190" s="701"/>
      <c r="K190" s="701"/>
      <c r="L190" s="701"/>
      <c r="M190" s="702"/>
      <c r="N190" s="701"/>
      <c r="O190" s="703"/>
      <c r="P190" s="704"/>
      <c r="Q190" s="704"/>
      <c r="R190" s="705"/>
      <c r="S190" s="706"/>
      <c r="T190" s="706"/>
      <c r="U190" s="705"/>
      <c r="V190" s="706"/>
      <c r="W190" s="707"/>
      <c r="X190" s="720"/>
      <c r="Y190" s="720"/>
      <c r="Z190" s="721"/>
      <c r="AA190" s="705"/>
      <c r="AB190" s="706"/>
      <c r="AC190" s="706"/>
      <c r="AD190" s="705"/>
      <c r="AE190" s="706"/>
      <c r="AF190" s="706"/>
      <c r="AG190" s="705"/>
      <c r="AH190" s="706"/>
      <c r="AI190" s="707"/>
      <c r="AJ190" s="707"/>
    </row>
    <row r="191" spans="1:36" s="114" customFormat="1" ht="35.1" customHeight="1">
      <c r="A191" s="701"/>
      <c r="B191" s="1064"/>
      <c r="C191" s="701"/>
      <c r="D191" s="787"/>
      <c r="E191" s="787"/>
      <c r="F191" s="701"/>
      <c r="G191" s="701"/>
      <c r="H191" s="701"/>
      <c r="I191" s="701"/>
      <c r="J191" s="701"/>
      <c r="K191" s="701"/>
      <c r="L191" s="701"/>
      <c r="M191" s="702"/>
      <c r="N191" s="701"/>
      <c r="O191" s="703"/>
      <c r="P191" s="704"/>
      <c r="Q191" s="704"/>
      <c r="R191" s="705"/>
      <c r="S191" s="706"/>
      <c r="T191" s="706"/>
      <c r="U191" s="705"/>
      <c r="V191" s="706"/>
      <c r="W191" s="707"/>
      <c r="X191" s="720"/>
      <c r="Y191" s="720"/>
      <c r="Z191" s="721"/>
      <c r="AA191" s="705"/>
      <c r="AB191" s="706"/>
      <c r="AC191" s="706"/>
      <c r="AD191" s="705"/>
      <c r="AE191" s="706"/>
      <c r="AF191" s="706"/>
      <c r="AG191" s="705"/>
      <c r="AH191" s="706"/>
      <c r="AI191" s="707"/>
      <c r="AJ191" s="707"/>
    </row>
    <row r="192" spans="1:36" s="114" customFormat="1" ht="35.1" customHeight="1">
      <c r="A192" s="701"/>
      <c r="B192" s="1064"/>
      <c r="C192" s="701"/>
      <c r="D192" s="787"/>
      <c r="E192" s="787"/>
      <c r="F192" s="701"/>
      <c r="G192" s="701"/>
      <c r="H192" s="701"/>
      <c r="I192" s="701"/>
      <c r="J192" s="701"/>
      <c r="K192" s="701"/>
      <c r="L192" s="701"/>
      <c r="M192" s="702"/>
      <c r="N192" s="701"/>
      <c r="O192" s="703"/>
      <c r="P192" s="704"/>
      <c r="Q192" s="704"/>
      <c r="R192" s="705"/>
      <c r="S192" s="706"/>
      <c r="T192" s="706"/>
      <c r="U192" s="705"/>
      <c r="V192" s="706"/>
      <c r="W192" s="707"/>
      <c r="X192" s="720"/>
      <c r="Y192" s="720"/>
      <c r="Z192" s="721"/>
      <c r="AA192" s="705"/>
      <c r="AB192" s="706"/>
      <c r="AC192" s="706"/>
      <c r="AD192" s="705"/>
      <c r="AE192" s="706"/>
      <c r="AF192" s="706"/>
      <c r="AG192" s="705"/>
      <c r="AH192" s="706"/>
      <c r="AI192" s="707"/>
      <c r="AJ192" s="707"/>
    </row>
    <row r="193" spans="1:36" s="114" customFormat="1" ht="35.1" customHeight="1">
      <c r="A193" s="701"/>
      <c r="B193" s="1064"/>
      <c r="C193" s="701"/>
      <c r="D193" s="787"/>
      <c r="E193" s="787"/>
      <c r="F193" s="701"/>
      <c r="G193" s="701"/>
      <c r="H193" s="701"/>
      <c r="I193" s="701"/>
      <c r="J193" s="701"/>
      <c r="K193" s="701"/>
      <c r="L193" s="701"/>
      <c r="M193" s="702"/>
      <c r="N193" s="701"/>
      <c r="O193" s="703"/>
      <c r="P193" s="704"/>
      <c r="Q193" s="704"/>
      <c r="R193" s="705"/>
      <c r="S193" s="706"/>
      <c r="T193" s="706"/>
      <c r="U193" s="705"/>
      <c r="V193" s="706"/>
      <c r="W193" s="707"/>
      <c r="X193" s="720"/>
      <c r="Y193" s="720"/>
      <c r="Z193" s="721"/>
      <c r="AA193" s="705"/>
      <c r="AB193" s="706"/>
      <c r="AC193" s="706"/>
      <c r="AD193" s="705"/>
      <c r="AE193" s="706"/>
      <c r="AF193" s="706"/>
      <c r="AG193" s="705"/>
      <c r="AH193" s="706"/>
      <c r="AI193" s="707"/>
      <c r="AJ193" s="707"/>
    </row>
    <row r="194" spans="1:36" s="114" customFormat="1" ht="35.1" customHeight="1">
      <c r="A194" s="701"/>
      <c r="B194" s="1064"/>
      <c r="C194" s="701"/>
      <c r="D194" s="787"/>
      <c r="E194" s="787"/>
      <c r="F194" s="701"/>
      <c r="G194" s="701"/>
      <c r="H194" s="701"/>
      <c r="I194" s="701"/>
      <c r="J194" s="701"/>
      <c r="K194" s="701"/>
      <c r="L194" s="701"/>
      <c r="M194" s="702"/>
      <c r="N194" s="701"/>
      <c r="O194" s="703"/>
      <c r="P194" s="704"/>
      <c r="Q194" s="704"/>
      <c r="R194" s="705"/>
      <c r="S194" s="706"/>
      <c r="T194" s="706"/>
      <c r="U194" s="705"/>
      <c r="V194" s="706"/>
      <c r="W194" s="707"/>
      <c r="X194" s="720"/>
      <c r="Y194" s="720"/>
      <c r="Z194" s="721"/>
      <c r="AA194" s="705"/>
      <c r="AB194" s="706"/>
      <c r="AC194" s="706"/>
      <c r="AD194" s="705"/>
      <c r="AE194" s="706"/>
      <c r="AF194" s="706"/>
      <c r="AG194" s="705"/>
      <c r="AH194" s="706"/>
      <c r="AI194" s="707"/>
      <c r="AJ194" s="707"/>
    </row>
    <row r="195" spans="1:36" s="114" customFormat="1" ht="35.1" customHeight="1">
      <c r="A195" s="701"/>
      <c r="B195" s="1064"/>
      <c r="C195" s="701"/>
      <c r="D195" s="787"/>
      <c r="E195" s="787"/>
      <c r="F195" s="701"/>
      <c r="G195" s="701"/>
      <c r="H195" s="701"/>
      <c r="I195" s="701"/>
      <c r="J195" s="701"/>
      <c r="K195" s="701"/>
      <c r="L195" s="701"/>
      <c r="M195" s="702"/>
      <c r="N195" s="701"/>
      <c r="O195" s="703"/>
      <c r="P195" s="704"/>
      <c r="Q195" s="704"/>
      <c r="R195" s="705"/>
      <c r="S195" s="706"/>
      <c r="T195" s="706"/>
      <c r="U195" s="705"/>
      <c r="V195" s="706"/>
      <c r="W195" s="707"/>
      <c r="X195" s="720"/>
      <c r="Y195" s="720"/>
      <c r="Z195" s="721"/>
      <c r="AA195" s="705"/>
      <c r="AB195" s="706"/>
      <c r="AC195" s="706"/>
      <c r="AD195" s="705"/>
      <c r="AE195" s="706"/>
      <c r="AF195" s="706"/>
      <c r="AG195" s="705"/>
      <c r="AH195" s="706"/>
      <c r="AI195" s="707"/>
      <c r="AJ195" s="707"/>
    </row>
    <row r="196" spans="1:36" s="114" customFormat="1" ht="35.1" customHeight="1">
      <c r="A196" s="701"/>
      <c r="B196" s="1064"/>
      <c r="C196" s="701"/>
      <c r="D196" s="787"/>
      <c r="E196" s="787"/>
      <c r="F196" s="701"/>
      <c r="G196" s="701"/>
      <c r="H196" s="701"/>
      <c r="I196" s="701"/>
      <c r="J196" s="701"/>
      <c r="K196" s="701"/>
      <c r="L196" s="701"/>
      <c r="M196" s="702"/>
      <c r="N196" s="701"/>
      <c r="O196" s="703"/>
      <c r="P196" s="704"/>
      <c r="Q196" s="704"/>
      <c r="R196" s="705"/>
      <c r="S196" s="706"/>
      <c r="T196" s="706"/>
      <c r="U196" s="705"/>
      <c r="V196" s="706"/>
      <c r="W196" s="707"/>
      <c r="X196" s="720"/>
      <c r="Y196" s="720"/>
      <c r="Z196" s="721"/>
      <c r="AA196" s="705"/>
      <c r="AB196" s="706"/>
      <c r="AC196" s="706"/>
      <c r="AD196" s="705"/>
      <c r="AE196" s="706"/>
      <c r="AF196" s="706"/>
      <c r="AG196" s="705"/>
      <c r="AH196" s="706"/>
      <c r="AI196" s="707"/>
      <c r="AJ196" s="707"/>
    </row>
    <row r="197" spans="1:36" s="114" customFormat="1" ht="35.1" customHeight="1">
      <c r="A197" s="701"/>
      <c r="B197" s="1064"/>
      <c r="C197" s="701"/>
      <c r="D197" s="787"/>
      <c r="E197" s="787"/>
      <c r="F197" s="701"/>
      <c r="G197" s="701"/>
      <c r="H197" s="701"/>
      <c r="I197" s="701"/>
      <c r="J197" s="701"/>
      <c r="K197" s="701"/>
      <c r="L197" s="701"/>
      <c r="M197" s="702"/>
      <c r="N197" s="701"/>
      <c r="O197" s="703"/>
      <c r="P197" s="704"/>
      <c r="Q197" s="704"/>
      <c r="R197" s="705"/>
      <c r="S197" s="706"/>
      <c r="T197" s="706"/>
      <c r="U197" s="705"/>
      <c r="V197" s="706"/>
      <c r="W197" s="707"/>
      <c r="X197" s="720"/>
      <c r="Y197" s="720"/>
      <c r="Z197" s="721"/>
      <c r="AA197" s="705"/>
      <c r="AB197" s="706"/>
      <c r="AC197" s="706"/>
      <c r="AD197" s="705"/>
      <c r="AE197" s="706"/>
      <c r="AF197" s="706"/>
      <c r="AG197" s="705"/>
      <c r="AH197" s="706"/>
      <c r="AI197" s="707"/>
      <c r="AJ197" s="707"/>
    </row>
    <row r="198" spans="1:36" s="114" customFormat="1" ht="35.1" customHeight="1">
      <c r="A198" s="701"/>
      <c r="B198" s="1064"/>
      <c r="C198" s="701"/>
      <c r="D198" s="787"/>
      <c r="E198" s="787"/>
      <c r="F198" s="701"/>
      <c r="G198" s="701"/>
      <c r="H198" s="701"/>
      <c r="I198" s="701"/>
      <c r="J198" s="701"/>
      <c r="K198" s="701"/>
      <c r="L198" s="701"/>
      <c r="M198" s="702"/>
      <c r="N198" s="701"/>
      <c r="O198" s="703"/>
      <c r="P198" s="704"/>
      <c r="Q198" s="704"/>
      <c r="R198" s="705"/>
      <c r="S198" s="706"/>
      <c r="T198" s="706"/>
      <c r="U198" s="705"/>
      <c r="V198" s="706"/>
      <c r="W198" s="707"/>
      <c r="X198" s="720"/>
      <c r="Y198" s="720"/>
      <c r="Z198" s="721"/>
      <c r="AA198" s="705"/>
      <c r="AB198" s="706"/>
      <c r="AC198" s="706"/>
      <c r="AD198" s="705"/>
      <c r="AE198" s="706"/>
      <c r="AF198" s="706"/>
      <c r="AG198" s="705"/>
      <c r="AH198" s="706"/>
      <c r="AI198" s="707"/>
      <c r="AJ198" s="707"/>
    </row>
    <row r="199" spans="1:36" s="114" customFormat="1" ht="35.1" customHeight="1">
      <c r="A199" s="701"/>
      <c r="B199" s="1064"/>
      <c r="C199" s="701"/>
      <c r="D199" s="787"/>
      <c r="E199" s="787"/>
      <c r="F199" s="701"/>
      <c r="G199" s="701"/>
      <c r="H199" s="701"/>
      <c r="I199" s="701"/>
      <c r="J199" s="701"/>
      <c r="K199" s="701"/>
      <c r="L199" s="701"/>
      <c r="M199" s="702"/>
      <c r="N199" s="701"/>
      <c r="O199" s="703"/>
      <c r="P199" s="704"/>
      <c r="Q199" s="704"/>
      <c r="R199" s="705"/>
      <c r="S199" s="706"/>
      <c r="T199" s="706"/>
      <c r="U199" s="705"/>
      <c r="V199" s="706"/>
      <c r="W199" s="707"/>
      <c r="X199" s="720"/>
      <c r="Y199" s="720"/>
      <c r="Z199" s="721"/>
      <c r="AA199" s="705"/>
      <c r="AB199" s="706"/>
      <c r="AC199" s="706"/>
      <c r="AD199" s="705"/>
      <c r="AE199" s="706"/>
      <c r="AF199" s="706"/>
      <c r="AG199" s="705"/>
      <c r="AH199" s="706"/>
      <c r="AI199" s="707"/>
      <c r="AJ199" s="707"/>
    </row>
    <row r="200" spans="1:36" s="114" customFormat="1" ht="35.1" customHeight="1">
      <c r="A200" s="701"/>
      <c r="B200" s="1064"/>
      <c r="C200" s="701"/>
      <c r="D200" s="787"/>
      <c r="E200" s="787"/>
      <c r="F200" s="701"/>
      <c r="G200" s="701"/>
      <c r="H200" s="701"/>
      <c r="I200" s="701"/>
      <c r="J200" s="701"/>
      <c r="K200" s="701"/>
      <c r="L200" s="701"/>
      <c r="M200" s="702"/>
      <c r="N200" s="701"/>
      <c r="O200" s="703"/>
      <c r="P200" s="704"/>
      <c r="Q200" s="704"/>
      <c r="R200" s="705"/>
      <c r="S200" s="706"/>
      <c r="T200" s="706"/>
      <c r="U200" s="705"/>
      <c r="V200" s="706"/>
      <c r="W200" s="707"/>
      <c r="X200" s="720"/>
      <c r="Y200" s="720"/>
      <c r="Z200" s="721"/>
      <c r="AA200" s="705"/>
      <c r="AB200" s="706"/>
      <c r="AC200" s="706"/>
      <c r="AD200" s="705"/>
      <c r="AE200" s="706"/>
      <c r="AF200" s="706"/>
      <c r="AG200" s="705"/>
      <c r="AH200" s="706"/>
      <c r="AI200" s="707"/>
      <c r="AJ200" s="707"/>
    </row>
    <row r="201" spans="1:36" s="114" customFormat="1" ht="35.1" customHeight="1">
      <c r="A201" s="701"/>
      <c r="B201" s="1064"/>
      <c r="C201" s="701"/>
      <c r="D201" s="787"/>
      <c r="E201" s="787"/>
      <c r="F201" s="701"/>
      <c r="G201" s="701"/>
      <c r="H201" s="701"/>
      <c r="I201" s="701"/>
      <c r="J201" s="701"/>
      <c r="K201" s="701"/>
      <c r="L201" s="701"/>
      <c r="M201" s="702"/>
      <c r="N201" s="701"/>
      <c r="O201" s="703"/>
      <c r="P201" s="704"/>
      <c r="Q201" s="704"/>
      <c r="R201" s="705"/>
      <c r="S201" s="706"/>
      <c r="T201" s="706"/>
      <c r="U201" s="705"/>
      <c r="V201" s="706"/>
      <c r="W201" s="707"/>
      <c r="X201" s="720"/>
      <c r="Y201" s="720"/>
      <c r="Z201" s="721"/>
      <c r="AA201" s="705"/>
      <c r="AB201" s="706"/>
      <c r="AC201" s="706"/>
      <c r="AD201" s="705"/>
      <c r="AE201" s="706"/>
      <c r="AF201" s="706"/>
      <c r="AG201" s="705"/>
      <c r="AH201" s="706"/>
      <c r="AI201" s="707"/>
      <c r="AJ201" s="707"/>
    </row>
    <row r="202" spans="1:36" s="114" customFormat="1" ht="35.1" customHeight="1">
      <c r="A202" s="701"/>
      <c r="B202" s="1064"/>
      <c r="C202" s="701"/>
      <c r="D202" s="787"/>
      <c r="E202" s="787"/>
      <c r="F202" s="701"/>
      <c r="G202" s="701"/>
      <c r="H202" s="701"/>
      <c r="I202" s="701"/>
      <c r="J202" s="701"/>
      <c r="K202" s="701"/>
      <c r="L202" s="701"/>
      <c r="M202" s="702"/>
      <c r="N202" s="701"/>
      <c r="O202" s="703"/>
      <c r="P202" s="704"/>
      <c r="Q202" s="704"/>
      <c r="R202" s="705"/>
      <c r="S202" s="706"/>
      <c r="T202" s="706"/>
      <c r="U202" s="705"/>
      <c r="V202" s="706"/>
      <c r="W202" s="707"/>
      <c r="X202" s="720"/>
      <c r="Y202" s="720"/>
      <c r="Z202" s="721"/>
      <c r="AA202" s="705"/>
      <c r="AB202" s="706"/>
      <c r="AC202" s="706"/>
      <c r="AD202" s="705"/>
      <c r="AE202" s="706"/>
      <c r="AF202" s="706"/>
      <c r="AG202" s="705"/>
      <c r="AH202" s="706"/>
      <c r="AI202" s="707"/>
      <c r="AJ202" s="707"/>
    </row>
    <row r="203" spans="1:36" s="114" customFormat="1" ht="35.1" customHeight="1">
      <c r="A203" s="701"/>
      <c r="B203" s="1064"/>
      <c r="C203" s="701"/>
      <c r="D203" s="787"/>
      <c r="E203" s="787"/>
      <c r="F203" s="701"/>
      <c r="G203" s="701"/>
      <c r="H203" s="701"/>
      <c r="I203" s="701"/>
      <c r="J203" s="701"/>
      <c r="K203" s="701"/>
      <c r="L203" s="701"/>
      <c r="M203" s="702"/>
      <c r="N203" s="701"/>
      <c r="O203" s="703"/>
      <c r="P203" s="704"/>
      <c r="Q203" s="704"/>
      <c r="R203" s="705"/>
      <c r="S203" s="706"/>
      <c r="T203" s="706"/>
      <c r="U203" s="705"/>
      <c r="V203" s="706"/>
      <c r="W203" s="707"/>
      <c r="X203" s="720"/>
      <c r="Y203" s="720"/>
      <c r="Z203" s="721"/>
      <c r="AA203" s="705"/>
      <c r="AB203" s="706"/>
      <c r="AC203" s="706"/>
      <c r="AD203" s="705"/>
      <c r="AE203" s="706"/>
      <c r="AF203" s="706"/>
      <c r="AG203" s="705"/>
      <c r="AH203" s="706"/>
      <c r="AI203" s="707"/>
      <c r="AJ203" s="707"/>
    </row>
    <row r="204" spans="1:36" s="114" customFormat="1" ht="35.1" customHeight="1">
      <c r="A204" s="701"/>
      <c r="B204" s="1064"/>
      <c r="C204" s="701"/>
      <c r="D204" s="787"/>
      <c r="E204" s="787"/>
      <c r="F204" s="701"/>
      <c r="G204" s="701"/>
      <c r="H204" s="701"/>
      <c r="I204" s="701"/>
      <c r="J204" s="701"/>
      <c r="K204" s="701"/>
      <c r="L204" s="701"/>
      <c r="M204" s="702"/>
      <c r="N204" s="701"/>
      <c r="O204" s="703"/>
      <c r="P204" s="704"/>
      <c r="Q204" s="704"/>
      <c r="R204" s="705"/>
      <c r="S204" s="706"/>
      <c r="T204" s="706"/>
      <c r="U204" s="705"/>
      <c r="V204" s="706"/>
      <c r="W204" s="707"/>
      <c r="X204" s="720"/>
      <c r="Y204" s="720"/>
      <c r="Z204" s="721"/>
      <c r="AA204" s="705"/>
      <c r="AB204" s="706"/>
      <c r="AC204" s="706"/>
      <c r="AD204" s="705"/>
      <c r="AE204" s="706"/>
      <c r="AF204" s="706"/>
      <c r="AG204" s="705"/>
      <c r="AH204" s="706"/>
      <c r="AI204" s="707"/>
      <c r="AJ204" s="707"/>
    </row>
    <row r="205" spans="1:36" s="114" customFormat="1" ht="35.1" customHeight="1">
      <c r="A205" s="701"/>
      <c r="B205" s="1064"/>
      <c r="C205" s="701"/>
      <c r="D205" s="787"/>
      <c r="E205" s="787"/>
      <c r="F205" s="701"/>
      <c r="G205" s="701"/>
      <c r="H205" s="701"/>
      <c r="I205" s="701"/>
      <c r="J205" s="701"/>
      <c r="K205" s="701"/>
      <c r="L205" s="701"/>
      <c r="M205" s="702"/>
      <c r="N205" s="701"/>
      <c r="O205" s="703"/>
      <c r="P205" s="704"/>
      <c r="Q205" s="704"/>
      <c r="R205" s="705"/>
      <c r="S205" s="706"/>
      <c r="T205" s="706"/>
      <c r="U205" s="705"/>
      <c r="V205" s="706"/>
      <c r="W205" s="707"/>
      <c r="X205" s="720"/>
      <c r="Y205" s="720"/>
      <c r="Z205" s="721"/>
      <c r="AA205" s="705"/>
      <c r="AB205" s="706"/>
      <c r="AC205" s="706"/>
      <c r="AD205" s="705"/>
      <c r="AE205" s="706"/>
      <c r="AF205" s="706"/>
      <c r="AG205" s="705"/>
      <c r="AH205" s="706"/>
      <c r="AI205" s="707"/>
      <c r="AJ205" s="707"/>
    </row>
    <row r="206" spans="1:36" s="114" customFormat="1" ht="35.1" customHeight="1">
      <c r="A206" s="701"/>
      <c r="B206" s="1064"/>
      <c r="C206" s="701"/>
      <c r="D206" s="787"/>
      <c r="E206" s="787"/>
      <c r="F206" s="701"/>
      <c r="G206" s="701"/>
      <c r="H206" s="701"/>
      <c r="I206" s="701"/>
      <c r="J206" s="701"/>
      <c r="K206" s="701"/>
      <c r="L206" s="701"/>
      <c r="M206" s="702"/>
      <c r="N206" s="701"/>
      <c r="O206" s="703"/>
      <c r="P206" s="704"/>
      <c r="Q206" s="704"/>
      <c r="R206" s="705"/>
      <c r="S206" s="706"/>
      <c r="T206" s="706"/>
      <c r="U206" s="705"/>
      <c r="V206" s="706"/>
      <c r="W206" s="707"/>
      <c r="X206" s="720"/>
      <c r="Y206" s="720"/>
      <c r="Z206" s="721"/>
      <c r="AA206" s="705"/>
      <c r="AB206" s="706"/>
      <c r="AC206" s="706"/>
      <c r="AD206" s="705"/>
      <c r="AE206" s="706"/>
      <c r="AF206" s="706"/>
      <c r="AG206" s="705"/>
      <c r="AH206" s="706"/>
      <c r="AI206" s="707"/>
      <c r="AJ206" s="707"/>
    </row>
    <row r="207" spans="1:36" s="114" customFormat="1" ht="35.1" customHeight="1">
      <c r="A207" s="701"/>
      <c r="B207" s="1064"/>
      <c r="C207" s="701"/>
      <c r="D207" s="787"/>
      <c r="E207" s="787"/>
      <c r="F207" s="701"/>
      <c r="G207" s="701"/>
      <c r="H207" s="701"/>
      <c r="I207" s="701"/>
      <c r="J207" s="701"/>
      <c r="K207" s="701"/>
      <c r="L207" s="701"/>
      <c r="M207" s="702"/>
      <c r="N207" s="701"/>
      <c r="O207" s="703"/>
      <c r="P207" s="704"/>
      <c r="Q207" s="704"/>
      <c r="R207" s="705"/>
      <c r="S207" s="706"/>
      <c r="T207" s="706"/>
      <c r="U207" s="705"/>
      <c r="V207" s="706"/>
      <c r="W207" s="707"/>
      <c r="X207" s="720"/>
      <c r="Y207" s="720"/>
      <c r="Z207" s="721"/>
      <c r="AA207" s="705"/>
      <c r="AB207" s="706"/>
      <c r="AC207" s="706"/>
      <c r="AD207" s="705"/>
      <c r="AE207" s="706"/>
      <c r="AF207" s="706"/>
      <c r="AG207" s="705"/>
      <c r="AH207" s="706"/>
      <c r="AI207" s="707"/>
      <c r="AJ207" s="707"/>
    </row>
    <row r="208" spans="1:36" s="114" customFormat="1" ht="35.1" customHeight="1">
      <c r="A208" s="701"/>
      <c r="B208" s="1064"/>
      <c r="C208" s="701"/>
      <c r="D208" s="787"/>
      <c r="E208" s="787"/>
      <c r="F208" s="701"/>
      <c r="G208" s="701"/>
      <c r="H208" s="701"/>
      <c r="I208" s="701"/>
      <c r="J208" s="701"/>
      <c r="K208" s="701"/>
      <c r="L208" s="701"/>
      <c r="M208" s="702"/>
      <c r="N208" s="701"/>
      <c r="O208" s="703"/>
      <c r="P208" s="704"/>
      <c r="Q208" s="704"/>
      <c r="R208" s="705"/>
      <c r="S208" s="706"/>
      <c r="T208" s="706"/>
      <c r="U208" s="705"/>
      <c r="V208" s="706"/>
      <c r="W208" s="707"/>
      <c r="X208" s="720"/>
      <c r="Y208" s="720"/>
      <c r="Z208" s="721"/>
      <c r="AA208" s="705"/>
      <c r="AB208" s="706"/>
      <c r="AC208" s="706"/>
      <c r="AD208" s="705"/>
      <c r="AE208" s="706"/>
      <c r="AF208" s="706"/>
      <c r="AG208" s="705"/>
      <c r="AH208" s="706"/>
      <c r="AI208" s="707"/>
      <c r="AJ208" s="707"/>
    </row>
    <row r="209" spans="1:36" s="114" customFormat="1" ht="35.1" customHeight="1">
      <c r="A209" s="701"/>
      <c r="B209" s="1064"/>
      <c r="C209" s="701"/>
      <c r="D209" s="787"/>
      <c r="E209" s="787"/>
      <c r="F209" s="701"/>
      <c r="G209" s="701"/>
      <c r="H209" s="701"/>
      <c r="I209" s="701"/>
      <c r="J209" s="701"/>
      <c r="K209" s="701"/>
      <c r="L209" s="701"/>
      <c r="M209" s="702"/>
      <c r="N209" s="701"/>
      <c r="O209" s="703"/>
      <c r="P209" s="704"/>
      <c r="Q209" s="704"/>
      <c r="R209" s="705"/>
      <c r="S209" s="706"/>
      <c r="T209" s="706"/>
      <c r="U209" s="705"/>
      <c r="V209" s="706"/>
      <c r="W209" s="707"/>
      <c r="X209" s="720"/>
      <c r="Y209" s="720"/>
      <c r="Z209" s="721"/>
      <c r="AA209" s="705"/>
      <c r="AB209" s="706"/>
      <c r="AC209" s="706"/>
      <c r="AD209" s="705"/>
      <c r="AE209" s="706"/>
      <c r="AF209" s="706"/>
      <c r="AG209" s="705"/>
      <c r="AH209" s="706"/>
      <c r="AI209" s="707"/>
      <c r="AJ209" s="707"/>
    </row>
    <row r="210" spans="1:36" s="114" customFormat="1" ht="35.1" customHeight="1">
      <c r="A210" s="701"/>
      <c r="B210" s="1064"/>
      <c r="C210" s="701"/>
      <c r="D210" s="787"/>
      <c r="E210" s="787"/>
      <c r="F210" s="701"/>
      <c r="G210" s="701"/>
      <c r="H210" s="701"/>
      <c r="I210" s="701"/>
      <c r="J210" s="701"/>
      <c r="K210" s="701"/>
      <c r="L210" s="701"/>
      <c r="M210" s="702"/>
      <c r="N210" s="701"/>
      <c r="O210" s="703"/>
      <c r="P210" s="704"/>
      <c r="Q210" s="704"/>
      <c r="R210" s="705"/>
      <c r="S210" s="706"/>
      <c r="T210" s="706"/>
      <c r="U210" s="705"/>
      <c r="V210" s="706"/>
      <c r="W210" s="707"/>
      <c r="X210" s="720"/>
      <c r="Y210" s="720"/>
      <c r="Z210" s="721"/>
      <c r="AA210" s="705"/>
      <c r="AB210" s="706"/>
      <c r="AC210" s="706"/>
      <c r="AD210" s="705"/>
      <c r="AE210" s="706"/>
      <c r="AF210" s="706"/>
      <c r="AG210" s="705"/>
      <c r="AH210" s="706"/>
      <c r="AI210" s="707"/>
      <c r="AJ210" s="707"/>
    </row>
    <row r="211" spans="1:36" s="114" customFormat="1" ht="35.1" customHeight="1">
      <c r="A211" s="701"/>
      <c r="B211" s="1064"/>
      <c r="C211" s="701"/>
      <c r="D211" s="787"/>
      <c r="E211" s="787"/>
      <c r="F211" s="701"/>
      <c r="G211" s="701"/>
      <c r="H211" s="701"/>
      <c r="I211" s="701"/>
      <c r="J211" s="701"/>
      <c r="K211" s="701"/>
      <c r="L211" s="701"/>
      <c r="M211" s="702"/>
      <c r="N211" s="701"/>
      <c r="O211" s="703"/>
      <c r="P211" s="704"/>
      <c r="Q211" s="704"/>
      <c r="R211" s="705"/>
      <c r="S211" s="706"/>
      <c r="T211" s="706"/>
      <c r="U211" s="705"/>
      <c r="V211" s="706"/>
      <c r="W211" s="707"/>
      <c r="X211" s="720"/>
      <c r="Y211" s="720"/>
      <c r="Z211" s="721"/>
      <c r="AA211" s="705"/>
      <c r="AB211" s="706"/>
      <c r="AC211" s="706"/>
      <c r="AD211" s="705"/>
      <c r="AE211" s="706"/>
      <c r="AF211" s="706"/>
      <c r="AG211" s="705"/>
      <c r="AH211" s="706"/>
      <c r="AI211" s="707"/>
      <c r="AJ211" s="707"/>
    </row>
    <row r="212" spans="1:36" s="114" customFormat="1" ht="35.1" customHeight="1">
      <c r="A212" s="701"/>
      <c r="B212" s="1064"/>
      <c r="C212" s="701"/>
      <c r="D212" s="787"/>
      <c r="E212" s="787"/>
      <c r="F212" s="701"/>
      <c r="G212" s="701"/>
      <c r="H212" s="701"/>
      <c r="I212" s="701"/>
      <c r="J212" s="701"/>
      <c r="K212" s="701"/>
      <c r="L212" s="701"/>
      <c r="M212" s="702"/>
      <c r="N212" s="701"/>
      <c r="O212" s="703"/>
      <c r="P212" s="704"/>
      <c r="Q212" s="704"/>
      <c r="R212" s="705"/>
      <c r="S212" s="706"/>
      <c r="T212" s="706"/>
      <c r="U212" s="705"/>
      <c r="V212" s="706"/>
      <c r="W212" s="707"/>
      <c r="X212" s="720"/>
      <c r="Y212" s="720"/>
      <c r="Z212" s="721"/>
      <c r="AA212" s="705"/>
      <c r="AB212" s="706"/>
      <c r="AC212" s="706"/>
      <c r="AD212" s="705"/>
      <c r="AE212" s="706"/>
      <c r="AF212" s="706"/>
      <c r="AG212" s="705"/>
      <c r="AH212" s="706"/>
      <c r="AI212" s="707"/>
      <c r="AJ212" s="707"/>
    </row>
    <row r="213" spans="1:36" s="114" customFormat="1" ht="35.1" customHeight="1">
      <c r="A213" s="701"/>
      <c r="B213" s="1064"/>
      <c r="C213" s="701"/>
      <c r="D213" s="787"/>
      <c r="E213" s="787"/>
      <c r="F213" s="701"/>
      <c r="G213" s="701"/>
      <c r="H213" s="701"/>
      <c r="I213" s="701"/>
      <c r="J213" s="701"/>
      <c r="K213" s="701"/>
      <c r="L213" s="701"/>
      <c r="M213" s="702"/>
      <c r="N213" s="701"/>
      <c r="O213" s="703"/>
      <c r="P213" s="704"/>
      <c r="Q213" s="704"/>
      <c r="R213" s="705"/>
      <c r="S213" s="706"/>
      <c r="T213" s="706"/>
      <c r="U213" s="705"/>
      <c r="V213" s="706"/>
      <c r="W213" s="707"/>
      <c r="X213" s="720"/>
      <c r="Y213" s="720"/>
      <c r="Z213" s="721"/>
      <c r="AA213" s="705"/>
      <c r="AB213" s="706"/>
      <c r="AC213" s="706"/>
      <c r="AD213" s="705"/>
      <c r="AE213" s="706"/>
      <c r="AF213" s="706"/>
      <c r="AG213" s="705"/>
      <c r="AH213" s="706"/>
      <c r="AI213" s="707"/>
      <c r="AJ213" s="707"/>
    </row>
    <row r="214" spans="1:36" s="114" customFormat="1" ht="35.1" customHeight="1">
      <c r="A214" s="701"/>
      <c r="B214" s="1064"/>
      <c r="C214" s="701"/>
      <c r="D214" s="787"/>
      <c r="E214" s="787"/>
      <c r="F214" s="701"/>
      <c r="G214" s="701"/>
      <c r="H214" s="701"/>
      <c r="I214" s="701"/>
      <c r="J214" s="701"/>
      <c r="K214" s="701"/>
      <c r="L214" s="701"/>
      <c r="M214" s="702"/>
      <c r="N214" s="701"/>
      <c r="O214" s="703"/>
      <c r="P214" s="704"/>
      <c r="Q214" s="704"/>
      <c r="R214" s="705"/>
      <c r="S214" s="706"/>
      <c r="T214" s="706"/>
      <c r="U214" s="705"/>
      <c r="V214" s="706"/>
      <c r="W214" s="707"/>
      <c r="X214" s="720"/>
      <c r="Y214" s="720"/>
      <c r="Z214" s="721"/>
      <c r="AA214" s="705"/>
      <c r="AB214" s="706"/>
      <c r="AC214" s="706"/>
      <c r="AD214" s="705"/>
      <c r="AE214" s="706"/>
      <c r="AF214" s="706"/>
      <c r="AG214" s="705"/>
      <c r="AH214" s="706"/>
      <c r="AI214" s="707"/>
      <c r="AJ214" s="707"/>
    </row>
    <row r="215" spans="1:36" s="114" customFormat="1" ht="35.1" customHeight="1">
      <c r="A215" s="701"/>
      <c r="B215" s="1064"/>
      <c r="C215" s="701"/>
      <c r="D215" s="787"/>
      <c r="E215" s="787"/>
      <c r="F215" s="701"/>
      <c r="G215" s="701"/>
      <c r="H215" s="701"/>
      <c r="I215" s="701"/>
      <c r="J215" s="701"/>
      <c r="K215" s="701"/>
      <c r="L215" s="701"/>
      <c r="M215" s="702"/>
      <c r="N215" s="701"/>
      <c r="O215" s="703"/>
      <c r="P215" s="704"/>
      <c r="Q215" s="704"/>
      <c r="R215" s="705"/>
      <c r="S215" s="706"/>
      <c r="T215" s="706"/>
      <c r="U215" s="705"/>
      <c r="V215" s="706"/>
      <c r="W215" s="707"/>
      <c r="X215" s="720"/>
      <c r="Y215" s="720"/>
      <c r="Z215" s="721"/>
      <c r="AA215" s="705"/>
      <c r="AB215" s="706"/>
      <c r="AC215" s="706"/>
      <c r="AD215" s="705"/>
      <c r="AE215" s="706"/>
      <c r="AF215" s="706"/>
      <c r="AG215" s="705"/>
      <c r="AH215" s="706"/>
      <c r="AI215" s="707"/>
      <c r="AJ215" s="707"/>
    </row>
    <row r="216" spans="1:36" s="114" customFormat="1" ht="35.1" customHeight="1">
      <c r="A216" s="701"/>
      <c r="B216" s="1064"/>
      <c r="C216" s="701"/>
      <c r="D216" s="787"/>
      <c r="E216" s="787"/>
      <c r="F216" s="701"/>
      <c r="G216" s="701"/>
      <c r="H216" s="701"/>
      <c r="I216" s="701"/>
      <c r="J216" s="701"/>
      <c r="K216" s="701"/>
      <c r="L216" s="701"/>
      <c r="M216" s="702"/>
      <c r="N216" s="701"/>
      <c r="O216" s="703"/>
      <c r="P216" s="704"/>
      <c r="Q216" s="704"/>
      <c r="R216" s="705"/>
      <c r="S216" s="706"/>
      <c r="T216" s="706"/>
      <c r="U216" s="705"/>
      <c r="V216" s="706"/>
      <c r="W216" s="707"/>
      <c r="X216" s="720"/>
      <c r="Y216" s="720"/>
      <c r="Z216" s="721"/>
      <c r="AA216" s="705"/>
      <c r="AB216" s="706"/>
      <c r="AC216" s="706"/>
      <c r="AD216" s="705"/>
      <c r="AE216" s="706"/>
      <c r="AF216" s="706"/>
      <c r="AG216" s="705"/>
      <c r="AH216" s="706"/>
      <c r="AI216" s="707"/>
      <c r="AJ216" s="707"/>
    </row>
    <row r="217" spans="1:36" s="114" customFormat="1" ht="35.1" customHeight="1">
      <c r="A217" s="701"/>
      <c r="B217" s="1064"/>
      <c r="C217" s="701"/>
      <c r="D217" s="787"/>
      <c r="E217" s="787"/>
      <c r="F217" s="701"/>
      <c r="G217" s="701"/>
      <c r="H217" s="701"/>
      <c r="I217" s="701"/>
      <c r="J217" s="701"/>
      <c r="K217" s="701"/>
      <c r="L217" s="701"/>
      <c r="M217" s="702"/>
      <c r="N217" s="701"/>
      <c r="O217" s="703"/>
      <c r="P217" s="704"/>
      <c r="Q217" s="704"/>
      <c r="R217" s="705"/>
      <c r="S217" s="706"/>
      <c r="T217" s="706"/>
      <c r="U217" s="705"/>
      <c r="V217" s="706"/>
      <c r="W217" s="707"/>
      <c r="X217" s="720"/>
      <c r="Y217" s="720"/>
      <c r="Z217" s="721"/>
      <c r="AA217" s="705"/>
      <c r="AB217" s="706"/>
      <c r="AC217" s="706"/>
      <c r="AD217" s="705"/>
      <c r="AE217" s="706"/>
      <c r="AF217" s="706"/>
      <c r="AG217" s="705"/>
      <c r="AH217" s="706"/>
      <c r="AI217" s="707"/>
      <c r="AJ217" s="707"/>
    </row>
    <row r="218" spans="1:36" s="114" customFormat="1" ht="35.1" customHeight="1">
      <c r="A218" s="701"/>
      <c r="B218" s="1064"/>
      <c r="C218" s="701"/>
      <c r="D218" s="787"/>
      <c r="E218" s="787"/>
      <c r="F218" s="701"/>
      <c r="G218" s="701"/>
      <c r="H218" s="701"/>
      <c r="I218" s="701"/>
      <c r="J218" s="701"/>
      <c r="K218" s="701"/>
      <c r="L218" s="701"/>
      <c r="M218" s="702"/>
      <c r="N218" s="701"/>
      <c r="O218" s="703"/>
      <c r="P218" s="704"/>
      <c r="Q218" s="704"/>
      <c r="R218" s="705"/>
      <c r="S218" s="706"/>
      <c r="T218" s="706"/>
      <c r="U218" s="705"/>
      <c r="V218" s="706"/>
      <c r="W218" s="707"/>
      <c r="X218" s="720"/>
      <c r="Y218" s="720"/>
      <c r="Z218" s="721"/>
      <c r="AA218" s="705"/>
      <c r="AB218" s="706"/>
      <c r="AC218" s="706"/>
      <c r="AD218" s="705"/>
      <c r="AE218" s="706"/>
      <c r="AF218" s="706"/>
      <c r="AG218" s="705"/>
      <c r="AH218" s="706"/>
      <c r="AI218" s="707"/>
      <c r="AJ218" s="707"/>
    </row>
    <row r="219" spans="1:36" s="114" customFormat="1" ht="35.1" customHeight="1">
      <c r="A219" s="701"/>
      <c r="B219" s="1064"/>
      <c r="C219" s="701"/>
      <c r="D219" s="787"/>
      <c r="E219" s="787"/>
      <c r="F219" s="701"/>
      <c r="G219" s="701"/>
      <c r="H219" s="701"/>
      <c r="I219" s="701"/>
      <c r="J219" s="701"/>
      <c r="K219" s="701"/>
      <c r="L219" s="701"/>
      <c r="M219" s="702"/>
      <c r="N219" s="701"/>
      <c r="O219" s="703"/>
      <c r="P219" s="704"/>
      <c r="Q219" s="704"/>
      <c r="R219" s="705"/>
      <c r="S219" s="706"/>
      <c r="T219" s="706"/>
      <c r="U219" s="705"/>
      <c r="V219" s="706"/>
      <c r="W219" s="707"/>
      <c r="X219" s="720"/>
      <c r="Y219" s="720"/>
      <c r="Z219" s="721"/>
      <c r="AA219" s="705"/>
      <c r="AB219" s="706"/>
      <c r="AC219" s="706"/>
      <c r="AD219" s="705"/>
      <c r="AE219" s="706"/>
      <c r="AF219" s="706"/>
      <c r="AG219" s="705"/>
      <c r="AH219" s="706"/>
      <c r="AI219" s="707"/>
      <c r="AJ219" s="707"/>
    </row>
    <row r="220" spans="1:36" s="114" customFormat="1" ht="35.1" customHeight="1">
      <c r="A220" s="701"/>
      <c r="B220" s="1064"/>
      <c r="C220" s="701"/>
      <c r="D220" s="787"/>
      <c r="E220" s="787"/>
      <c r="F220" s="701"/>
      <c r="G220" s="701"/>
      <c r="H220" s="701"/>
      <c r="I220" s="701"/>
      <c r="J220" s="701"/>
      <c r="K220" s="701"/>
      <c r="L220" s="701"/>
      <c r="M220" s="702"/>
      <c r="N220" s="701"/>
      <c r="O220" s="703"/>
      <c r="P220" s="704"/>
      <c r="Q220" s="704"/>
      <c r="R220" s="705"/>
      <c r="S220" s="706"/>
      <c r="T220" s="706"/>
      <c r="U220" s="705"/>
      <c r="V220" s="706"/>
      <c r="W220" s="707"/>
      <c r="X220" s="720"/>
      <c r="Y220" s="720"/>
      <c r="Z220" s="721"/>
      <c r="AA220" s="705"/>
      <c r="AB220" s="706"/>
      <c r="AC220" s="706"/>
      <c r="AD220" s="705"/>
      <c r="AE220" s="706"/>
      <c r="AF220" s="706"/>
      <c r="AG220" s="705"/>
      <c r="AH220" s="706"/>
      <c r="AI220" s="707"/>
      <c r="AJ220" s="707"/>
    </row>
    <row r="221" spans="1:36" s="114" customFormat="1" ht="35.1" customHeight="1">
      <c r="A221" s="701"/>
      <c r="B221" s="1064"/>
      <c r="C221" s="701"/>
      <c r="D221" s="787"/>
      <c r="E221" s="787"/>
      <c r="F221" s="701"/>
      <c r="G221" s="701"/>
      <c r="H221" s="701"/>
      <c r="I221" s="701"/>
      <c r="J221" s="701"/>
      <c r="K221" s="701"/>
      <c r="L221" s="701"/>
      <c r="M221" s="702"/>
      <c r="N221" s="701"/>
      <c r="O221" s="703"/>
      <c r="P221" s="704"/>
      <c r="Q221" s="704"/>
      <c r="R221" s="705"/>
      <c r="S221" s="706"/>
      <c r="T221" s="706"/>
      <c r="U221" s="705"/>
      <c r="V221" s="706"/>
      <c r="W221" s="707"/>
      <c r="X221" s="720"/>
      <c r="Y221" s="720"/>
      <c r="Z221" s="721"/>
      <c r="AA221" s="705"/>
      <c r="AB221" s="706"/>
      <c r="AC221" s="706"/>
      <c r="AD221" s="705"/>
      <c r="AE221" s="706"/>
      <c r="AF221" s="706"/>
      <c r="AG221" s="705"/>
      <c r="AH221" s="706"/>
      <c r="AI221" s="707"/>
      <c r="AJ221" s="707"/>
    </row>
    <row r="222" spans="1:36" s="114" customFormat="1" ht="35.1" customHeight="1">
      <c r="A222" s="701"/>
      <c r="B222" s="1064"/>
      <c r="C222" s="701"/>
      <c r="D222" s="787"/>
      <c r="E222" s="787"/>
      <c r="F222" s="701"/>
      <c r="G222" s="701"/>
      <c r="H222" s="701"/>
      <c r="I222" s="701"/>
      <c r="J222" s="701"/>
      <c r="K222" s="701"/>
      <c r="L222" s="701"/>
      <c r="M222" s="702"/>
      <c r="N222" s="701"/>
      <c r="O222" s="703"/>
      <c r="P222" s="704"/>
      <c r="Q222" s="704"/>
      <c r="R222" s="705"/>
      <c r="S222" s="706"/>
      <c r="T222" s="706"/>
      <c r="U222" s="705"/>
      <c r="V222" s="706"/>
      <c r="W222" s="707"/>
      <c r="X222" s="720"/>
      <c r="Y222" s="720"/>
      <c r="Z222" s="721"/>
      <c r="AA222" s="705"/>
      <c r="AB222" s="706"/>
      <c r="AC222" s="706"/>
      <c r="AD222" s="705"/>
      <c r="AE222" s="706"/>
      <c r="AF222" s="706"/>
      <c r="AG222" s="705"/>
      <c r="AH222" s="706"/>
      <c r="AI222" s="707"/>
      <c r="AJ222" s="707"/>
    </row>
    <row r="223" spans="1:36" s="114" customFormat="1" ht="35.1" customHeight="1">
      <c r="A223" s="701"/>
      <c r="B223" s="1064"/>
      <c r="C223" s="701"/>
      <c r="D223" s="787"/>
      <c r="E223" s="787"/>
      <c r="F223" s="701"/>
      <c r="G223" s="701"/>
      <c r="H223" s="701"/>
      <c r="I223" s="701"/>
      <c r="J223" s="701"/>
      <c r="K223" s="701"/>
      <c r="L223" s="701"/>
      <c r="M223" s="702"/>
      <c r="N223" s="701"/>
      <c r="O223" s="703"/>
      <c r="P223" s="704"/>
      <c r="Q223" s="704"/>
      <c r="R223" s="705"/>
      <c r="S223" s="706"/>
      <c r="T223" s="706"/>
      <c r="U223" s="705"/>
      <c r="V223" s="706"/>
      <c r="W223" s="707"/>
      <c r="X223" s="720"/>
      <c r="Y223" s="720"/>
      <c r="Z223" s="721"/>
      <c r="AA223" s="705"/>
      <c r="AB223" s="706"/>
      <c r="AC223" s="706"/>
      <c r="AD223" s="705"/>
      <c r="AE223" s="706"/>
      <c r="AF223" s="706"/>
      <c r="AG223" s="705"/>
      <c r="AH223" s="706"/>
      <c r="AI223" s="707"/>
      <c r="AJ223" s="707"/>
    </row>
    <row r="224" spans="1:36" s="114" customFormat="1" ht="35.1" customHeight="1">
      <c r="A224" s="701"/>
      <c r="B224" s="1064"/>
      <c r="C224" s="701"/>
      <c r="D224" s="787"/>
      <c r="E224" s="787"/>
      <c r="F224" s="701"/>
      <c r="G224" s="701"/>
      <c r="H224" s="701"/>
      <c r="I224" s="701"/>
      <c r="J224" s="701"/>
      <c r="K224" s="701"/>
      <c r="L224" s="701"/>
      <c r="M224" s="702"/>
      <c r="N224" s="701"/>
      <c r="O224" s="703"/>
      <c r="P224" s="704"/>
      <c r="Q224" s="704"/>
      <c r="R224" s="705"/>
      <c r="S224" s="706"/>
      <c r="T224" s="706"/>
      <c r="U224" s="705"/>
      <c r="V224" s="706"/>
      <c r="W224" s="707"/>
      <c r="X224" s="720"/>
      <c r="Y224" s="720"/>
      <c r="Z224" s="721"/>
      <c r="AA224" s="705"/>
      <c r="AB224" s="706"/>
      <c r="AC224" s="706"/>
      <c r="AD224" s="705"/>
      <c r="AE224" s="706"/>
      <c r="AF224" s="706"/>
      <c r="AG224" s="705"/>
      <c r="AH224" s="706"/>
      <c r="AI224" s="707"/>
      <c r="AJ224" s="707"/>
    </row>
    <row r="225" spans="1:36" s="114" customFormat="1" ht="35.1" customHeight="1">
      <c r="A225" s="701"/>
      <c r="B225" s="1064"/>
      <c r="C225" s="701"/>
      <c r="D225" s="787"/>
      <c r="E225" s="787"/>
      <c r="F225" s="701"/>
      <c r="G225" s="701"/>
      <c r="H225" s="701"/>
      <c r="I225" s="701"/>
      <c r="J225" s="701"/>
      <c r="K225" s="701"/>
      <c r="L225" s="701"/>
      <c r="M225" s="702"/>
      <c r="N225" s="701"/>
      <c r="O225" s="703"/>
      <c r="P225" s="704"/>
      <c r="Q225" s="704"/>
      <c r="R225" s="705"/>
      <c r="S225" s="706"/>
      <c r="T225" s="706"/>
      <c r="U225" s="705"/>
      <c r="V225" s="706"/>
      <c r="W225" s="707"/>
      <c r="X225" s="720"/>
      <c r="Y225" s="720"/>
      <c r="Z225" s="721"/>
      <c r="AA225" s="705"/>
      <c r="AB225" s="706"/>
      <c r="AC225" s="706"/>
      <c r="AD225" s="705"/>
      <c r="AE225" s="706"/>
      <c r="AF225" s="706"/>
      <c r="AG225" s="705"/>
      <c r="AH225" s="706"/>
      <c r="AI225" s="707"/>
      <c r="AJ225" s="707"/>
    </row>
    <row r="226" spans="1:36" s="114" customFormat="1" ht="35.1" customHeight="1">
      <c r="A226" s="701"/>
      <c r="B226" s="1064"/>
      <c r="C226" s="701"/>
      <c r="D226" s="787"/>
      <c r="E226" s="787"/>
      <c r="F226" s="701"/>
      <c r="G226" s="701"/>
      <c r="H226" s="701"/>
      <c r="I226" s="701"/>
      <c r="J226" s="701"/>
      <c r="K226" s="701"/>
      <c r="L226" s="701"/>
      <c r="M226" s="702"/>
      <c r="N226" s="701"/>
      <c r="O226" s="703"/>
      <c r="P226" s="704"/>
      <c r="Q226" s="704"/>
      <c r="R226" s="705"/>
      <c r="S226" s="706"/>
      <c r="T226" s="706"/>
      <c r="U226" s="705"/>
      <c r="V226" s="706"/>
      <c r="W226" s="707"/>
      <c r="X226" s="720"/>
      <c r="Y226" s="720"/>
      <c r="Z226" s="721"/>
      <c r="AA226" s="705"/>
      <c r="AB226" s="706"/>
      <c r="AC226" s="706"/>
      <c r="AD226" s="705"/>
      <c r="AE226" s="706"/>
      <c r="AF226" s="706"/>
      <c r="AG226" s="705"/>
      <c r="AH226" s="706"/>
      <c r="AI226" s="707"/>
      <c r="AJ226" s="707"/>
    </row>
    <row r="227" spans="1:36" s="114" customFormat="1" ht="35.1" customHeight="1">
      <c r="A227" s="701"/>
      <c r="B227" s="1064"/>
      <c r="C227" s="701"/>
      <c r="D227" s="787"/>
      <c r="E227" s="787"/>
      <c r="F227" s="701"/>
      <c r="G227" s="701"/>
      <c r="H227" s="701"/>
      <c r="I227" s="701"/>
      <c r="J227" s="701"/>
      <c r="K227" s="701"/>
      <c r="L227" s="701"/>
      <c r="M227" s="702"/>
      <c r="N227" s="701"/>
      <c r="O227" s="703"/>
      <c r="P227" s="704"/>
      <c r="Q227" s="704"/>
      <c r="R227" s="705"/>
      <c r="S227" s="706"/>
      <c r="T227" s="706"/>
      <c r="U227" s="705"/>
      <c r="V227" s="706"/>
      <c r="W227" s="707"/>
      <c r="X227" s="720"/>
      <c r="Y227" s="720"/>
      <c r="Z227" s="721"/>
      <c r="AA227" s="705"/>
      <c r="AB227" s="706"/>
      <c r="AC227" s="706"/>
      <c r="AD227" s="705"/>
      <c r="AE227" s="706"/>
      <c r="AF227" s="706"/>
      <c r="AG227" s="705"/>
      <c r="AH227" s="706"/>
      <c r="AI227" s="707"/>
      <c r="AJ227" s="707"/>
    </row>
    <row r="228" spans="1:36" s="114" customFormat="1" ht="35.1" customHeight="1">
      <c r="A228" s="701"/>
      <c r="B228" s="1064"/>
      <c r="C228" s="701"/>
      <c r="D228" s="787"/>
      <c r="E228" s="787"/>
      <c r="F228" s="701"/>
      <c r="G228" s="701"/>
      <c r="H228" s="701"/>
      <c r="I228" s="701"/>
      <c r="J228" s="701"/>
      <c r="K228" s="701"/>
      <c r="L228" s="701"/>
      <c r="M228" s="702"/>
      <c r="N228" s="701"/>
      <c r="O228" s="703"/>
      <c r="P228" s="704"/>
      <c r="Q228" s="704"/>
      <c r="R228" s="705"/>
      <c r="S228" s="706"/>
      <c r="T228" s="706"/>
      <c r="U228" s="705"/>
      <c r="V228" s="706"/>
      <c r="W228" s="707"/>
      <c r="X228" s="720"/>
      <c r="Y228" s="720"/>
      <c r="Z228" s="721"/>
      <c r="AA228" s="705"/>
      <c r="AB228" s="706"/>
      <c r="AC228" s="706"/>
      <c r="AD228" s="705"/>
      <c r="AE228" s="706"/>
      <c r="AF228" s="706"/>
      <c r="AG228" s="705"/>
      <c r="AH228" s="706"/>
      <c r="AI228" s="707"/>
      <c r="AJ228" s="707"/>
    </row>
    <row r="229" spans="1:36" s="114" customFormat="1" ht="35.1" customHeight="1">
      <c r="A229" s="701"/>
      <c r="B229" s="1064"/>
      <c r="C229" s="701"/>
      <c r="D229" s="787"/>
      <c r="E229" s="787"/>
      <c r="F229" s="701"/>
      <c r="G229" s="701"/>
      <c r="H229" s="701"/>
      <c r="I229" s="701"/>
      <c r="J229" s="701"/>
      <c r="K229" s="701"/>
      <c r="L229" s="701"/>
      <c r="M229" s="702"/>
      <c r="N229" s="701"/>
      <c r="O229" s="703"/>
      <c r="P229" s="704"/>
      <c r="Q229" s="704"/>
      <c r="R229" s="705"/>
      <c r="S229" s="706"/>
      <c r="T229" s="706"/>
      <c r="U229" s="705"/>
      <c r="V229" s="706"/>
      <c r="W229" s="707"/>
      <c r="X229" s="720"/>
      <c r="Y229" s="720"/>
      <c r="Z229" s="721"/>
      <c r="AA229" s="705"/>
      <c r="AB229" s="706"/>
      <c r="AC229" s="706"/>
      <c r="AD229" s="705"/>
      <c r="AE229" s="706"/>
      <c r="AF229" s="706"/>
      <c r="AG229" s="705"/>
      <c r="AH229" s="706"/>
      <c r="AI229" s="707"/>
      <c r="AJ229" s="707"/>
    </row>
    <row r="230" spans="1:36" s="114" customFormat="1" ht="35.1" customHeight="1">
      <c r="A230" s="701"/>
      <c r="B230" s="1064"/>
      <c r="C230" s="701"/>
      <c r="D230" s="787"/>
      <c r="E230" s="787"/>
      <c r="F230" s="701"/>
      <c r="G230" s="701"/>
      <c r="H230" s="701"/>
      <c r="I230" s="701"/>
      <c r="J230" s="701"/>
      <c r="K230" s="701"/>
      <c r="L230" s="701"/>
      <c r="M230" s="702"/>
      <c r="N230" s="701"/>
      <c r="O230" s="703"/>
      <c r="P230" s="704"/>
      <c r="Q230" s="704"/>
      <c r="R230" s="705"/>
      <c r="S230" s="706"/>
      <c r="T230" s="706"/>
      <c r="U230" s="705"/>
      <c r="V230" s="706"/>
      <c r="W230" s="707"/>
      <c r="X230" s="720"/>
      <c r="Y230" s="720"/>
      <c r="Z230" s="721"/>
      <c r="AA230" s="705"/>
      <c r="AB230" s="706"/>
      <c r="AC230" s="706"/>
      <c r="AD230" s="705"/>
      <c r="AE230" s="706"/>
      <c r="AF230" s="706"/>
      <c r="AG230" s="705"/>
      <c r="AH230" s="706"/>
      <c r="AI230" s="707"/>
      <c r="AJ230" s="707"/>
    </row>
    <row r="231" spans="1:36" s="114" customFormat="1" ht="35.1" customHeight="1">
      <c r="A231" s="701"/>
      <c r="B231" s="1064"/>
      <c r="C231" s="701"/>
      <c r="D231" s="787"/>
      <c r="E231" s="787"/>
      <c r="F231" s="701"/>
      <c r="G231" s="701"/>
      <c r="H231" s="701"/>
      <c r="I231" s="701"/>
      <c r="J231" s="701"/>
      <c r="K231" s="701"/>
      <c r="L231" s="701"/>
      <c r="M231" s="702"/>
      <c r="N231" s="701"/>
      <c r="O231" s="703"/>
      <c r="P231" s="704"/>
      <c r="Q231" s="704"/>
      <c r="R231" s="705"/>
      <c r="S231" s="706"/>
      <c r="T231" s="706"/>
      <c r="U231" s="705"/>
      <c r="V231" s="706"/>
      <c r="W231" s="707"/>
      <c r="X231" s="720"/>
      <c r="Y231" s="720"/>
      <c r="Z231" s="721"/>
      <c r="AA231" s="705"/>
      <c r="AB231" s="706"/>
      <c r="AC231" s="706"/>
      <c r="AD231" s="705"/>
      <c r="AE231" s="706"/>
      <c r="AF231" s="706"/>
      <c r="AG231" s="705"/>
      <c r="AH231" s="706"/>
      <c r="AI231" s="707"/>
      <c r="AJ231" s="707"/>
    </row>
    <row r="232" spans="1:36" s="114" customFormat="1" ht="35.1" customHeight="1">
      <c r="A232" s="701"/>
      <c r="B232" s="1064"/>
      <c r="C232" s="701"/>
      <c r="D232" s="787"/>
      <c r="E232" s="787"/>
      <c r="F232" s="701"/>
      <c r="G232" s="701"/>
      <c r="H232" s="701"/>
      <c r="I232" s="701"/>
      <c r="J232" s="701"/>
      <c r="K232" s="701"/>
      <c r="L232" s="701"/>
      <c r="M232" s="702"/>
      <c r="N232" s="701"/>
      <c r="O232" s="703"/>
      <c r="P232" s="704"/>
      <c r="Q232" s="704"/>
      <c r="R232" s="705"/>
      <c r="S232" s="706"/>
      <c r="T232" s="706"/>
      <c r="U232" s="705"/>
      <c r="V232" s="706"/>
      <c r="W232" s="707"/>
      <c r="X232" s="720"/>
      <c r="Y232" s="720"/>
      <c r="Z232" s="721"/>
      <c r="AA232" s="705"/>
      <c r="AB232" s="706"/>
      <c r="AC232" s="706"/>
      <c r="AD232" s="705"/>
      <c r="AE232" s="706"/>
      <c r="AF232" s="706"/>
      <c r="AG232" s="705"/>
      <c r="AH232" s="706"/>
      <c r="AI232" s="707"/>
      <c r="AJ232" s="707"/>
    </row>
    <row r="233" spans="1:36" s="114" customFormat="1" ht="35.1" customHeight="1">
      <c r="A233" s="701"/>
      <c r="B233" s="1064"/>
      <c r="C233" s="701"/>
      <c r="D233" s="787"/>
      <c r="E233" s="787"/>
      <c r="F233" s="701"/>
      <c r="G233" s="701"/>
      <c r="H233" s="701"/>
      <c r="I233" s="701"/>
      <c r="J233" s="701"/>
      <c r="K233" s="701"/>
      <c r="L233" s="701"/>
      <c r="M233" s="702"/>
      <c r="N233" s="701"/>
      <c r="O233" s="703"/>
      <c r="P233" s="704"/>
      <c r="Q233" s="704"/>
      <c r="R233" s="705"/>
      <c r="S233" s="706"/>
      <c r="T233" s="706"/>
      <c r="U233" s="705"/>
      <c r="V233" s="706"/>
      <c r="W233" s="707"/>
      <c r="X233" s="720"/>
      <c r="Y233" s="720"/>
      <c r="Z233" s="721"/>
      <c r="AA233" s="705"/>
      <c r="AB233" s="706"/>
      <c r="AC233" s="706"/>
      <c r="AD233" s="705"/>
      <c r="AE233" s="706"/>
      <c r="AF233" s="706"/>
      <c r="AG233" s="705"/>
      <c r="AH233" s="706"/>
      <c r="AI233" s="707"/>
      <c r="AJ233" s="707"/>
    </row>
    <row r="234" spans="1:36" s="114" customFormat="1" ht="35.1" customHeight="1">
      <c r="A234" s="701"/>
      <c r="B234" s="1064"/>
      <c r="C234" s="701"/>
      <c r="D234" s="787"/>
      <c r="E234" s="787"/>
      <c r="F234" s="701"/>
      <c r="G234" s="701"/>
      <c r="H234" s="701"/>
      <c r="I234" s="701"/>
      <c r="J234" s="701"/>
      <c r="K234" s="701"/>
      <c r="L234" s="701"/>
      <c r="M234" s="702"/>
      <c r="N234" s="701"/>
      <c r="O234" s="703"/>
      <c r="P234" s="704"/>
      <c r="Q234" s="704"/>
      <c r="R234" s="705"/>
      <c r="S234" s="706"/>
      <c r="T234" s="706"/>
      <c r="U234" s="705"/>
      <c r="V234" s="706"/>
      <c r="W234" s="707"/>
      <c r="X234" s="720"/>
      <c r="Y234" s="720"/>
      <c r="Z234" s="721"/>
      <c r="AA234" s="705"/>
      <c r="AB234" s="706"/>
      <c r="AC234" s="706"/>
      <c r="AD234" s="705"/>
      <c r="AE234" s="706"/>
      <c r="AF234" s="706"/>
      <c r="AG234" s="705"/>
      <c r="AH234" s="706"/>
      <c r="AI234" s="707"/>
      <c r="AJ234" s="707"/>
    </row>
    <row r="235" spans="1:36" s="114" customFormat="1" ht="35.1" customHeight="1">
      <c r="A235" s="701"/>
      <c r="B235" s="1064"/>
      <c r="C235" s="701"/>
      <c r="D235" s="787"/>
      <c r="E235" s="787"/>
      <c r="F235" s="701"/>
      <c r="G235" s="701"/>
      <c r="H235" s="701"/>
      <c r="I235" s="701"/>
      <c r="J235" s="701"/>
      <c r="K235" s="701"/>
      <c r="L235" s="701"/>
      <c r="M235" s="702"/>
      <c r="N235" s="701"/>
      <c r="O235" s="703"/>
      <c r="P235" s="704"/>
      <c r="Q235" s="704"/>
      <c r="R235" s="705"/>
      <c r="S235" s="706"/>
      <c r="T235" s="706"/>
      <c r="U235" s="705"/>
      <c r="V235" s="706"/>
      <c r="W235" s="707"/>
      <c r="X235" s="720"/>
      <c r="Y235" s="720"/>
      <c r="Z235" s="721"/>
      <c r="AA235" s="705"/>
      <c r="AB235" s="706"/>
      <c r="AC235" s="706"/>
      <c r="AD235" s="705"/>
      <c r="AE235" s="706"/>
      <c r="AF235" s="706"/>
      <c r="AG235" s="705"/>
      <c r="AH235" s="706"/>
      <c r="AI235" s="707"/>
      <c r="AJ235" s="707"/>
    </row>
    <row r="236" spans="1:36" s="114" customFormat="1" ht="35.1" customHeight="1">
      <c r="A236" s="701"/>
      <c r="B236" s="1064"/>
      <c r="C236" s="701"/>
      <c r="D236" s="787"/>
      <c r="E236" s="787"/>
      <c r="F236" s="701"/>
      <c r="G236" s="701"/>
      <c r="H236" s="701"/>
      <c r="I236" s="701"/>
      <c r="J236" s="701"/>
      <c r="K236" s="701"/>
      <c r="L236" s="701"/>
      <c r="M236" s="702"/>
      <c r="N236" s="701"/>
      <c r="O236" s="703"/>
      <c r="P236" s="704"/>
      <c r="Q236" s="704"/>
      <c r="R236" s="705"/>
      <c r="S236" s="706"/>
      <c r="T236" s="706"/>
      <c r="U236" s="705"/>
      <c r="V236" s="706"/>
      <c r="W236" s="707"/>
      <c r="X236" s="720"/>
      <c r="Y236" s="720"/>
      <c r="Z236" s="721"/>
      <c r="AA236" s="705"/>
      <c r="AB236" s="706"/>
      <c r="AC236" s="706"/>
      <c r="AD236" s="705"/>
      <c r="AE236" s="706"/>
      <c r="AF236" s="706"/>
      <c r="AG236" s="705"/>
      <c r="AH236" s="706"/>
      <c r="AI236" s="707"/>
      <c r="AJ236" s="707"/>
    </row>
    <row r="237" spans="1:36" s="114" customFormat="1" ht="35.1" customHeight="1">
      <c r="A237" s="701"/>
      <c r="B237" s="1064"/>
      <c r="C237" s="701"/>
      <c r="D237" s="787"/>
      <c r="E237" s="787"/>
      <c r="F237" s="701"/>
      <c r="G237" s="701"/>
      <c r="H237" s="701"/>
      <c r="I237" s="701"/>
      <c r="J237" s="701"/>
      <c r="K237" s="701"/>
      <c r="L237" s="701"/>
      <c r="M237" s="702"/>
      <c r="N237" s="701"/>
      <c r="O237" s="703"/>
      <c r="P237" s="704"/>
      <c r="Q237" s="704"/>
      <c r="R237" s="705"/>
      <c r="S237" s="706"/>
      <c r="T237" s="706"/>
      <c r="U237" s="705"/>
      <c r="V237" s="706"/>
      <c r="W237" s="707"/>
      <c r="X237" s="720"/>
      <c r="Y237" s="720"/>
      <c r="Z237" s="721"/>
      <c r="AA237" s="705"/>
      <c r="AB237" s="706"/>
      <c r="AC237" s="706"/>
      <c r="AD237" s="705"/>
      <c r="AE237" s="706"/>
      <c r="AF237" s="706"/>
      <c r="AG237" s="705"/>
      <c r="AH237" s="706"/>
      <c r="AI237" s="707"/>
      <c r="AJ237" s="707"/>
    </row>
    <row r="238" spans="1:36" s="114" customFormat="1" ht="35.1" customHeight="1">
      <c r="A238" s="701"/>
      <c r="B238" s="1064"/>
      <c r="C238" s="701"/>
      <c r="D238" s="787"/>
      <c r="E238" s="787"/>
      <c r="F238" s="701"/>
      <c r="G238" s="701"/>
      <c r="H238" s="701"/>
      <c r="I238" s="701"/>
      <c r="J238" s="701"/>
      <c r="K238" s="701"/>
      <c r="L238" s="701"/>
      <c r="M238" s="702"/>
      <c r="N238" s="701"/>
      <c r="O238" s="703"/>
      <c r="P238" s="704"/>
      <c r="Q238" s="704"/>
      <c r="R238" s="705"/>
      <c r="S238" s="706"/>
      <c r="T238" s="706"/>
      <c r="U238" s="705"/>
      <c r="V238" s="706"/>
      <c r="W238" s="707"/>
      <c r="X238" s="720"/>
      <c r="Y238" s="720"/>
      <c r="Z238" s="721"/>
      <c r="AA238" s="705"/>
      <c r="AB238" s="706"/>
      <c r="AC238" s="706"/>
      <c r="AD238" s="705"/>
      <c r="AE238" s="706"/>
      <c r="AF238" s="706"/>
      <c r="AG238" s="705"/>
      <c r="AH238" s="706"/>
      <c r="AI238" s="707"/>
      <c r="AJ238" s="707"/>
    </row>
    <row r="239" spans="1:36" s="114" customFormat="1" ht="35.1" customHeight="1">
      <c r="A239" s="701"/>
      <c r="B239" s="1064"/>
      <c r="C239" s="701"/>
      <c r="D239" s="787"/>
      <c r="E239" s="787"/>
      <c r="F239" s="701"/>
      <c r="G239" s="701"/>
      <c r="H239" s="701"/>
      <c r="I239" s="701"/>
      <c r="J239" s="701"/>
      <c r="K239" s="701"/>
      <c r="L239" s="701"/>
      <c r="M239" s="702"/>
      <c r="N239" s="701"/>
      <c r="O239" s="703"/>
      <c r="P239" s="704"/>
      <c r="Q239" s="704"/>
      <c r="R239" s="705"/>
      <c r="S239" s="706"/>
      <c r="T239" s="706"/>
      <c r="U239" s="705"/>
      <c r="V239" s="706"/>
      <c r="W239" s="707"/>
      <c r="X239" s="720"/>
      <c r="Y239" s="720"/>
      <c r="Z239" s="721"/>
      <c r="AA239" s="705"/>
      <c r="AB239" s="706"/>
      <c r="AC239" s="706"/>
      <c r="AD239" s="705"/>
      <c r="AE239" s="706"/>
      <c r="AF239" s="706"/>
      <c r="AG239" s="705"/>
      <c r="AH239" s="706"/>
      <c r="AI239" s="707"/>
      <c r="AJ239" s="707"/>
    </row>
    <row r="240" spans="1:36" s="114" customFormat="1" ht="35.1" customHeight="1">
      <c r="A240" s="701"/>
      <c r="B240" s="1064"/>
      <c r="C240" s="701"/>
      <c r="D240" s="787"/>
      <c r="E240" s="787"/>
      <c r="F240" s="701"/>
      <c r="G240" s="701"/>
      <c r="H240" s="701"/>
      <c r="I240" s="701"/>
      <c r="J240" s="701"/>
      <c r="K240" s="701"/>
      <c r="L240" s="701"/>
      <c r="M240" s="702"/>
      <c r="N240" s="701"/>
      <c r="O240" s="703"/>
      <c r="P240" s="704"/>
      <c r="Q240" s="704"/>
      <c r="R240" s="705"/>
      <c r="S240" s="706"/>
      <c r="T240" s="706"/>
      <c r="U240" s="705"/>
      <c r="V240" s="706"/>
      <c r="W240" s="707"/>
      <c r="X240" s="720"/>
      <c r="Y240" s="720"/>
      <c r="Z240" s="721"/>
      <c r="AA240" s="705"/>
      <c r="AB240" s="706"/>
      <c r="AC240" s="706"/>
      <c r="AD240" s="705"/>
      <c r="AE240" s="706"/>
      <c r="AF240" s="706"/>
      <c r="AG240" s="705"/>
      <c r="AH240" s="706"/>
      <c r="AI240" s="707"/>
      <c r="AJ240" s="707"/>
    </row>
    <row r="241" spans="1:36" s="114" customFormat="1" ht="35.1" customHeight="1">
      <c r="A241" s="701"/>
      <c r="B241" s="1064"/>
      <c r="C241" s="701"/>
      <c r="D241" s="787"/>
      <c r="E241" s="787"/>
      <c r="F241" s="701"/>
      <c r="G241" s="701"/>
      <c r="H241" s="701"/>
      <c r="I241" s="701"/>
      <c r="J241" s="701"/>
      <c r="K241" s="701"/>
      <c r="L241" s="701"/>
      <c r="M241" s="702"/>
      <c r="N241" s="701"/>
      <c r="O241" s="703"/>
      <c r="P241" s="704"/>
      <c r="Q241" s="704"/>
      <c r="R241" s="705"/>
      <c r="S241" s="706"/>
      <c r="T241" s="706"/>
      <c r="U241" s="705"/>
      <c r="V241" s="706"/>
      <c r="W241" s="707"/>
      <c r="X241" s="720"/>
      <c r="Y241" s="720"/>
      <c r="Z241" s="721"/>
      <c r="AA241" s="705"/>
      <c r="AB241" s="706"/>
      <c r="AC241" s="706"/>
      <c r="AD241" s="705"/>
      <c r="AE241" s="706"/>
      <c r="AF241" s="706"/>
      <c r="AG241" s="705"/>
      <c r="AH241" s="706"/>
      <c r="AI241" s="707"/>
      <c r="AJ241" s="707"/>
    </row>
    <row r="242" spans="1:36" s="114" customFormat="1" ht="35.1" customHeight="1">
      <c r="A242" s="701"/>
      <c r="B242" s="1064"/>
      <c r="C242" s="701"/>
      <c r="D242" s="787"/>
      <c r="E242" s="787"/>
      <c r="F242" s="701"/>
      <c r="G242" s="701"/>
      <c r="H242" s="701"/>
      <c r="I242" s="701"/>
      <c r="J242" s="701"/>
      <c r="K242" s="701"/>
      <c r="L242" s="701"/>
      <c r="M242" s="702"/>
      <c r="N242" s="701"/>
      <c r="O242" s="703"/>
      <c r="P242" s="704"/>
      <c r="Q242" s="704"/>
      <c r="R242" s="705"/>
      <c r="S242" s="706"/>
      <c r="T242" s="706"/>
      <c r="U242" s="705"/>
      <c r="V242" s="706"/>
      <c r="W242" s="707"/>
      <c r="X242" s="720"/>
      <c r="Y242" s="720"/>
      <c r="Z242" s="721"/>
      <c r="AA242" s="705"/>
      <c r="AB242" s="706"/>
      <c r="AC242" s="706"/>
      <c r="AD242" s="705"/>
      <c r="AE242" s="706"/>
      <c r="AF242" s="706"/>
      <c r="AG242" s="705"/>
      <c r="AH242" s="706"/>
      <c r="AI242" s="707"/>
      <c r="AJ242" s="707"/>
    </row>
    <row r="243" spans="1:36" s="114" customFormat="1" ht="35.1" customHeight="1">
      <c r="A243" s="701"/>
      <c r="B243" s="1064"/>
      <c r="C243" s="701"/>
      <c r="D243" s="787"/>
      <c r="E243" s="787"/>
      <c r="F243" s="701"/>
      <c r="G243" s="701"/>
      <c r="H243" s="701"/>
      <c r="I243" s="701"/>
      <c r="J243" s="701"/>
      <c r="K243" s="701"/>
      <c r="L243" s="701"/>
      <c r="M243" s="702"/>
      <c r="N243" s="701"/>
      <c r="O243" s="703"/>
      <c r="P243" s="704"/>
      <c r="Q243" s="704"/>
      <c r="R243" s="705"/>
      <c r="S243" s="706"/>
      <c r="T243" s="706"/>
      <c r="U243" s="705"/>
      <c r="V243" s="706"/>
      <c r="W243" s="707"/>
      <c r="X243" s="720"/>
      <c r="Y243" s="720"/>
      <c r="Z243" s="721"/>
      <c r="AA243" s="705"/>
      <c r="AB243" s="706"/>
      <c r="AC243" s="706"/>
      <c r="AD243" s="705"/>
      <c r="AE243" s="706"/>
      <c r="AF243" s="706"/>
      <c r="AG243" s="705"/>
      <c r="AH243" s="706"/>
      <c r="AI243" s="707"/>
      <c r="AJ243" s="707"/>
    </row>
    <row r="244" spans="1:36" s="114" customFormat="1" ht="35.1" customHeight="1">
      <c r="A244" s="701"/>
      <c r="B244" s="1064"/>
      <c r="C244" s="701"/>
      <c r="D244" s="787"/>
      <c r="E244" s="787"/>
      <c r="F244" s="701"/>
      <c r="G244" s="701"/>
      <c r="H244" s="701"/>
      <c r="I244" s="701"/>
      <c r="J244" s="701"/>
      <c r="K244" s="701"/>
      <c r="L244" s="701"/>
      <c r="M244" s="702"/>
      <c r="N244" s="701"/>
      <c r="O244" s="703"/>
      <c r="P244" s="704"/>
      <c r="Q244" s="704"/>
      <c r="R244" s="705"/>
      <c r="S244" s="706"/>
      <c r="T244" s="706"/>
      <c r="U244" s="705"/>
      <c r="V244" s="706"/>
      <c r="W244" s="707"/>
      <c r="X244" s="720"/>
      <c r="Y244" s="720"/>
      <c r="Z244" s="721"/>
      <c r="AA244" s="705"/>
      <c r="AB244" s="706"/>
      <c r="AC244" s="706"/>
      <c r="AD244" s="705"/>
      <c r="AE244" s="706"/>
      <c r="AF244" s="706"/>
      <c r="AG244" s="705"/>
      <c r="AH244" s="706"/>
      <c r="AI244" s="707"/>
      <c r="AJ244" s="707"/>
    </row>
    <row r="245" spans="1:36" s="114" customFormat="1" ht="35.1" customHeight="1">
      <c r="A245" s="701"/>
      <c r="B245" s="1064"/>
      <c r="C245" s="701"/>
      <c r="D245" s="787"/>
      <c r="E245" s="787"/>
      <c r="F245" s="701"/>
      <c r="G245" s="701"/>
      <c r="H245" s="701"/>
      <c r="I245" s="701"/>
      <c r="J245" s="701"/>
      <c r="K245" s="701"/>
      <c r="L245" s="701"/>
      <c r="M245" s="702"/>
      <c r="N245" s="701"/>
      <c r="O245" s="703"/>
      <c r="P245" s="704"/>
      <c r="Q245" s="704"/>
      <c r="R245" s="705"/>
      <c r="S245" s="706"/>
      <c r="T245" s="706"/>
      <c r="U245" s="705"/>
      <c r="V245" s="706"/>
      <c r="W245" s="707"/>
      <c r="X245" s="720"/>
      <c r="Y245" s="720"/>
      <c r="Z245" s="721"/>
      <c r="AA245" s="705"/>
      <c r="AB245" s="706"/>
      <c r="AC245" s="706"/>
      <c r="AD245" s="705"/>
      <c r="AE245" s="706"/>
      <c r="AF245" s="706"/>
      <c r="AG245" s="705"/>
      <c r="AH245" s="706"/>
      <c r="AI245" s="707"/>
      <c r="AJ245" s="707"/>
    </row>
    <row r="246" spans="1:36" s="114" customFormat="1" ht="35.1" customHeight="1">
      <c r="A246" s="701"/>
      <c r="B246" s="1064"/>
      <c r="C246" s="701"/>
      <c r="D246" s="787"/>
      <c r="E246" s="787"/>
      <c r="F246" s="701"/>
      <c r="G246" s="701"/>
      <c r="H246" s="701"/>
      <c r="I246" s="701"/>
      <c r="J246" s="701"/>
      <c r="K246" s="701"/>
      <c r="L246" s="701"/>
      <c r="M246" s="702"/>
      <c r="N246" s="701"/>
      <c r="O246" s="703"/>
      <c r="P246" s="704"/>
      <c r="Q246" s="704"/>
      <c r="R246" s="705"/>
      <c r="S246" s="706"/>
      <c r="T246" s="706"/>
      <c r="U246" s="705"/>
      <c r="V246" s="706"/>
      <c r="W246" s="707"/>
      <c r="X246" s="720"/>
      <c r="Y246" s="720"/>
      <c r="Z246" s="721"/>
      <c r="AA246" s="705"/>
      <c r="AB246" s="706"/>
      <c r="AC246" s="706"/>
      <c r="AD246" s="705"/>
      <c r="AE246" s="706"/>
      <c r="AF246" s="706"/>
      <c r="AG246" s="705"/>
      <c r="AH246" s="706"/>
      <c r="AI246" s="707"/>
      <c r="AJ246" s="707"/>
    </row>
    <row r="247" spans="1:36" s="114" customFormat="1" ht="35.1" customHeight="1">
      <c r="A247" s="701"/>
      <c r="B247" s="1064"/>
      <c r="C247" s="701"/>
      <c r="D247" s="787"/>
      <c r="E247" s="787"/>
      <c r="F247" s="701"/>
      <c r="G247" s="701"/>
      <c r="H247" s="701"/>
      <c r="I247" s="701"/>
      <c r="J247" s="701"/>
      <c r="K247" s="701"/>
      <c r="L247" s="701"/>
      <c r="M247" s="702"/>
      <c r="N247" s="701"/>
      <c r="O247" s="703"/>
      <c r="P247" s="704"/>
      <c r="Q247" s="704"/>
      <c r="R247" s="705"/>
      <c r="S247" s="706"/>
      <c r="T247" s="706"/>
      <c r="U247" s="705"/>
      <c r="V247" s="706"/>
      <c r="W247" s="707"/>
      <c r="X247" s="720"/>
      <c r="Y247" s="720"/>
      <c r="Z247" s="721"/>
      <c r="AA247" s="705"/>
      <c r="AB247" s="706"/>
      <c r="AC247" s="706"/>
      <c r="AD247" s="705"/>
      <c r="AE247" s="706"/>
      <c r="AF247" s="706"/>
      <c r="AG247" s="705"/>
      <c r="AH247" s="706"/>
      <c r="AI247" s="707"/>
      <c r="AJ247" s="707"/>
    </row>
    <row r="248" spans="1:36" s="114" customFormat="1" ht="35.1" customHeight="1">
      <c r="A248" s="701"/>
      <c r="B248" s="1064"/>
      <c r="C248" s="701"/>
      <c r="D248" s="787"/>
      <c r="E248" s="787"/>
      <c r="F248" s="701"/>
      <c r="G248" s="701"/>
      <c r="H248" s="701"/>
      <c r="I248" s="701"/>
      <c r="J248" s="701"/>
      <c r="K248" s="701"/>
      <c r="L248" s="701"/>
      <c r="M248" s="702"/>
      <c r="N248" s="701"/>
      <c r="O248" s="703"/>
      <c r="P248" s="704"/>
      <c r="Q248" s="704"/>
      <c r="R248" s="705"/>
      <c r="S248" s="706"/>
      <c r="T248" s="706"/>
      <c r="U248" s="705"/>
      <c r="V248" s="706"/>
      <c r="W248" s="707"/>
      <c r="X248" s="720"/>
      <c r="Y248" s="720"/>
      <c r="Z248" s="721"/>
      <c r="AA248" s="705"/>
      <c r="AB248" s="706"/>
      <c r="AC248" s="706"/>
      <c r="AD248" s="705"/>
      <c r="AE248" s="706"/>
      <c r="AF248" s="706"/>
      <c r="AG248" s="705"/>
      <c r="AH248" s="706"/>
      <c r="AI248" s="707"/>
      <c r="AJ248" s="707"/>
    </row>
    <row r="249" spans="1:36" s="114" customFormat="1" ht="35.1" customHeight="1">
      <c r="A249" s="701"/>
      <c r="B249" s="1064"/>
      <c r="C249" s="701"/>
      <c r="D249" s="787"/>
      <c r="E249" s="787"/>
      <c r="F249" s="701"/>
      <c r="G249" s="701"/>
      <c r="H249" s="701"/>
      <c r="I249" s="701"/>
      <c r="J249" s="701"/>
      <c r="K249" s="701"/>
      <c r="L249" s="701"/>
      <c r="M249" s="702"/>
      <c r="N249" s="701"/>
      <c r="O249" s="703"/>
      <c r="P249" s="704"/>
      <c r="Q249" s="704"/>
      <c r="R249" s="705"/>
      <c r="S249" s="706"/>
      <c r="T249" s="706"/>
      <c r="U249" s="705"/>
      <c r="V249" s="706"/>
      <c r="W249" s="707"/>
      <c r="X249" s="720"/>
      <c r="Y249" s="720"/>
      <c r="Z249" s="721"/>
      <c r="AA249" s="705"/>
      <c r="AB249" s="706"/>
      <c r="AC249" s="706"/>
      <c r="AD249" s="705"/>
      <c r="AE249" s="706"/>
      <c r="AF249" s="706"/>
      <c r="AG249" s="705"/>
      <c r="AH249" s="706"/>
      <c r="AI249" s="707"/>
      <c r="AJ249" s="707"/>
    </row>
    <row r="250" spans="1:36" s="114" customFormat="1" ht="35.1" customHeight="1">
      <c r="A250" s="701"/>
      <c r="B250" s="1064"/>
      <c r="C250" s="701"/>
      <c r="D250" s="787"/>
      <c r="E250" s="787"/>
      <c r="F250" s="701"/>
      <c r="G250" s="701"/>
      <c r="H250" s="701"/>
      <c r="I250" s="701"/>
      <c r="J250" s="701"/>
      <c r="K250" s="701"/>
      <c r="L250" s="701"/>
      <c r="M250" s="702"/>
      <c r="N250" s="701"/>
      <c r="O250" s="703"/>
      <c r="P250" s="704"/>
      <c r="Q250" s="704"/>
      <c r="R250" s="705"/>
      <c r="S250" s="706"/>
      <c r="T250" s="706"/>
      <c r="U250" s="705"/>
      <c r="V250" s="706"/>
      <c r="W250" s="707"/>
      <c r="X250" s="720"/>
      <c r="Y250" s="720"/>
      <c r="Z250" s="721"/>
      <c r="AA250" s="705"/>
      <c r="AB250" s="706"/>
      <c r="AC250" s="706"/>
      <c r="AD250" s="705"/>
      <c r="AE250" s="706"/>
      <c r="AF250" s="706"/>
      <c r="AG250" s="705"/>
      <c r="AH250" s="706"/>
      <c r="AI250" s="707"/>
      <c r="AJ250" s="707"/>
    </row>
    <row r="251" spans="1:36" s="114" customFormat="1" ht="35.1" customHeight="1">
      <c r="A251" s="701"/>
      <c r="B251" s="1064"/>
      <c r="C251" s="701"/>
      <c r="D251" s="787"/>
      <c r="E251" s="787"/>
      <c r="F251" s="701"/>
      <c r="G251" s="701"/>
      <c r="H251" s="701"/>
      <c r="I251" s="701"/>
      <c r="J251" s="701"/>
      <c r="K251" s="701"/>
      <c r="L251" s="701"/>
      <c r="M251" s="702"/>
      <c r="N251" s="701"/>
      <c r="O251" s="703"/>
      <c r="P251" s="704"/>
      <c r="Q251" s="704"/>
      <c r="R251" s="705"/>
      <c r="S251" s="706"/>
      <c r="T251" s="706"/>
      <c r="U251" s="705"/>
      <c r="V251" s="706"/>
      <c r="W251" s="707"/>
      <c r="X251" s="720"/>
      <c r="Y251" s="720"/>
      <c r="Z251" s="721"/>
      <c r="AA251" s="705"/>
      <c r="AB251" s="706"/>
      <c r="AC251" s="706"/>
      <c r="AD251" s="705"/>
      <c r="AE251" s="706"/>
      <c r="AF251" s="706"/>
      <c r="AG251" s="705"/>
      <c r="AH251" s="706"/>
      <c r="AI251" s="707"/>
      <c r="AJ251" s="707"/>
    </row>
    <row r="252" spans="1:36" s="114" customFormat="1" ht="35.1" customHeight="1">
      <c r="A252" s="701"/>
      <c r="B252" s="1064"/>
      <c r="C252" s="701"/>
      <c r="D252" s="787"/>
      <c r="E252" s="787"/>
      <c r="F252" s="701"/>
      <c r="G252" s="701"/>
      <c r="H252" s="701"/>
      <c r="I252" s="701"/>
      <c r="J252" s="701"/>
      <c r="K252" s="701"/>
      <c r="L252" s="701"/>
      <c r="M252" s="702"/>
      <c r="N252" s="701"/>
      <c r="O252" s="703"/>
      <c r="P252" s="704"/>
      <c r="Q252" s="704"/>
      <c r="R252" s="705"/>
      <c r="S252" s="706"/>
      <c r="T252" s="706"/>
      <c r="U252" s="705"/>
      <c r="V252" s="706"/>
      <c r="W252" s="707"/>
      <c r="X252" s="720"/>
      <c r="Y252" s="720"/>
      <c r="Z252" s="721"/>
      <c r="AA252" s="705"/>
      <c r="AB252" s="706"/>
      <c r="AC252" s="706"/>
      <c r="AD252" s="705"/>
      <c r="AE252" s="706"/>
      <c r="AF252" s="706"/>
      <c r="AG252" s="705"/>
      <c r="AH252" s="706"/>
      <c r="AI252" s="707"/>
      <c r="AJ252" s="707"/>
    </row>
    <row r="253" spans="1:36" s="114" customFormat="1" ht="35.1" customHeight="1">
      <c r="A253" s="701"/>
      <c r="B253" s="1064"/>
      <c r="C253" s="701"/>
      <c r="D253" s="787"/>
      <c r="E253" s="787"/>
      <c r="F253" s="701"/>
      <c r="G253" s="701"/>
      <c r="H253" s="701"/>
      <c r="I253" s="701"/>
      <c r="J253" s="701"/>
      <c r="K253" s="701"/>
      <c r="L253" s="701"/>
      <c r="M253" s="702"/>
      <c r="N253" s="701"/>
      <c r="O253" s="703"/>
      <c r="P253" s="704"/>
      <c r="Q253" s="704"/>
      <c r="R253" s="705"/>
      <c r="S253" s="706"/>
      <c r="T253" s="706"/>
      <c r="U253" s="705"/>
      <c r="V253" s="706"/>
      <c r="W253" s="707"/>
      <c r="X253" s="720"/>
      <c r="Y253" s="720"/>
      <c r="Z253" s="721"/>
      <c r="AA253" s="705"/>
      <c r="AB253" s="706"/>
      <c r="AC253" s="706"/>
      <c r="AD253" s="705"/>
      <c r="AE253" s="706"/>
      <c r="AF253" s="706"/>
      <c r="AG253" s="705"/>
      <c r="AH253" s="706"/>
      <c r="AI253" s="707"/>
      <c r="AJ253" s="707"/>
    </row>
    <row r="254" spans="1:36" s="114" customFormat="1" ht="35.1" customHeight="1">
      <c r="A254" s="701"/>
      <c r="B254" s="1064"/>
      <c r="C254" s="701"/>
      <c r="D254" s="787"/>
      <c r="E254" s="787"/>
      <c r="F254" s="701"/>
      <c r="G254" s="701"/>
      <c r="H254" s="701"/>
      <c r="I254" s="701"/>
      <c r="J254" s="701"/>
      <c r="K254" s="701"/>
      <c r="L254" s="701"/>
      <c r="M254" s="702"/>
      <c r="N254" s="701"/>
      <c r="O254" s="703"/>
      <c r="P254" s="704"/>
      <c r="Q254" s="704"/>
      <c r="R254" s="705"/>
      <c r="S254" s="706"/>
      <c r="T254" s="706"/>
      <c r="U254" s="705"/>
      <c r="V254" s="706"/>
      <c r="W254" s="707"/>
      <c r="X254" s="720"/>
      <c r="Y254" s="720"/>
      <c r="Z254" s="721"/>
      <c r="AA254" s="705"/>
      <c r="AB254" s="706"/>
      <c r="AC254" s="706"/>
      <c r="AD254" s="705"/>
      <c r="AE254" s="706"/>
      <c r="AF254" s="706"/>
      <c r="AG254" s="705"/>
      <c r="AH254" s="706"/>
      <c r="AI254" s="707"/>
      <c r="AJ254" s="707"/>
    </row>
    <row r="255" spans="1:36" s="114" customFormat="1" ht="35.1" customHeight="1">
      <c r="A255" s="701"/>
      <c r="B255" s="1064"/>
      <c r="C255" s="701"/>
      <c r="D255" s="787"/>
      <c r="E255" s="787"/>
      <c r="F255" s="701"/>
      <c r="G255" s="701"/>
      <c r="H255" s="701"/>
      <c r="I255" s="701"/>
      <c r="J255" s="701"/>
      <c r="K255" s="701"/>
      <c r="L255" s="701"/>
      <c r="M255" s="702"/>
      <c r="N255" s="701"/>
      <c r="O255" s="703"/>
      <c r="P255" s="704"/>
      <c r="Q255" s="704"/>
      <c r="R255" s="705"/>
      <c r="S255" s="706"/>
      <c r="T255" s="706"/>
      <c r="U255" s="705"/>
      <c r="V255" s="706"/>
      <c r="W255" s="707"/>
      <c r="X255" s="720"/>
      <c r="Y255" s="720"/>
      <c r="Z255" s="721"/>
      <c r="AA255" s="705"/>
      <c r="AB255" s="706"/>
      <c r="AC255" s="706"/>
      <c r="AD255" s="705"/>
      <c r="AE255" s="706"/>
      <c r="AF255" s="706"/>
      <c r="AG255" s="705"/>
      <c r="AH255" s="706"/>
      <c r="AI255" s="707"/>
      <c r="AJ255" s="707"/>
    </row>
    <row r="256" spans="1:36" s="114" customFormat="1" ht="35.1" customHeight="1">
      <c r="A256" s="701"/>
      <c r="B256" s="1064"/>
      <c r="C256" s="701"/>
      <c r="D256" s="787"/>
      <c r="E256" s="787"/>
      <c r="F256" s="701"/>
      <c r="G256" s="701"/>
      <c r="H256" s="701"/>
      <c r="I256" s="701"/>
      <c r="J256" s="701"/>
      <c r="K256" s="701"/>
      <c r="L256" s="701"/>
      <c r="M256" s="702"/>
      <c r="N256" s="701"/>
      <c r="O256" s="703"/>
      <c r="P256" s="704"/>
      <c r="Q256" s="704"/>
      <c r="R256" s="705"/>
      <c r="S256" s="706"/>
      <c r="T256" s="706"/>
      <c r="U256" s="705"/>
      <c r="V256" s="706"/>
      <c r="W256" s="707"/>
      <c r="X256" s="720"/>
      <c r="Y256" s="720"/>
      <c r="Z256" s="721"/>
      <c r="AA256" s="705"/>
      <c r="AB256" s="706"/>
      <c r="AC256" s="706"/>
      <c r="AD256" s="705"/>
      <c r="AE256" s="706"/>
      <c r="AF256" s="706"/>
      <c r="AG256" s="705"/>
      <c r="AH256" s="706"/>
      <c r="AI256" s="707"/>
      <c r="AJ256" s="707"/>
    </row>
    <row r="257" spans="1:36" s="114" customFormat="1" ht="35.1" customHeight="1">
      <c r="A257" s="701"/>
      <c r="B257" s="1064"/>
      <c r="C257" s="701"/>
      <c r="D257" s="787"/>
      <c r="E257" s="787"/>
      <c r="F257" s="701"/>
      <c r="G257" s="701"/>
      <c r="H257" s="701"/>
      <c r="I257" s="701"/>
      <c r="J257" s="701"/>
      <c r="K257" s="701"/>
      <c r="L257" s="701"/>
      <c r="M257" s="702"/>
      <c r="N257" s="701"/>
      <c r="O257" s="703"/>
      <c r="P257" s="704"/>
      <c r="Q257" s="704"/>
      <c r="R257" s="705"/>
      <c r="S257" s="706"/>
      <c r="T257" s="706"/>
      <c r="U257" s="705"/>
      <c r="V257" s="706"/>
      <c r="W257" s="707"/>
      <c r="X257" s="720"/>
      <c r="Y257" s="720"/>
      <c r="Z257" s="721"/>
      <c r="AA257" s="705"/>
      <c r="AB257" s="706"/>
      <c r="AC257" s="706"/>
      <c r="AD257" s="705"/>
      <c r="AE257" s="706"/>
      <c r="AF257" s="706"/>
      <c r="AG257" s="705"/>
      <c r="AH257" s="706"/>
      <c r="AI257" s="707"/>
      <c r="AJ257" s="707"/>
    </row>
    <row r="258" spans="1:36" s="114" customFormat="1" ht="35.1" customHeight="1">
      <c r="A258" s="701"/>
      <c r="B258" s="1064"/>
      <c r="C258" s="701"/>
      <c r="D258" s="787"/>
      <c r="E258" s="787"/>
      <c r="F258" s="701"/>
      <c r="G258" s="701"/>
      <c r="H258" s="701"/>
      <c r="I258" s="701"/>
      <c r="J258" s="701"/>
      <c r="K258" s="701"/>
      <c r="L258" s="701"/>
      <c r="M258" s="702"/>
      <c r="N258" s="701"/>
      <c r="O258" s="703"/>
      <c r="P258" s="704"/>
      <c r="Q258" s="704"/>
      <c r="R258" s="705"/>
      <c r="S258" s="706"/>
      <c r="T258" s="706"/>
      <c r="U258" s="705"/>
      <c r="V258" s="706"/>
      <c r="W258" s="707"/>
      <c r="X258" s="720"/>
      <c r="Y258" s="720"/>
      <c r="Z258" s="721"/>
      <c r="AA258" s="705"/>
      <c r="AB258" s="706"/>
      <c r="AC258" s="706"/>
      <c r="AD258" s="705"/>
      <c r="AE258" s="706"/>
      <c r="AF258" s="706"/>
      <c r="AG258" s="705"/>
      <c r="AH258" s="706"/>
      <c r="AI258" s="707"/>
      <c r="AJ258" s="707"/>
    </row>
    <row r="259" spans="1:36" s="114" customFormat="1" ht="35.1" customHeight="1">
      <c r="A259" s="701"/>
      <c r="B259" s="1064"/>
      <c r="C259" s="701"/>
      <c r="D259" s="787"/>
      <c r="E259" s="787"/>
      <c r="F259" s="701"/>
      <c r="G259" s="701"/>
      <c r="H259" s="701"/>
      <c r="I259" s="701"/>
      <c r="J259" s="701"/>
      <c r="K259" s="701"/>
      <c r="L259" s="701"/>
      <c r="M259" s="702"/>
      <c r="N259" s="701"/>
      <c r="O259" s="703"/>
      <c r="P259" s="704"/>
      <c r="Q259" s="704"/>
      <c r="R259" s="705"/>
      <c r="S259" s="706"/>
      <c r="T259" s="706"/>
      <c r="U259" s="705"/>
      <c r="V259" s="706"/>
      <c r="W259" s="707"/>
      <c r="X259" s="720"/>
      <c r="Y259" s="720"/>
      <c r="Z259" s="721"/>
      <c r="AA259" s="705"/>
      <c r="AB259" s="706"/>
      <c r="AC259" s="706"/>
      <c r="AD259" s="705"/>
      <c r="AE259" s="706"/>
      <c r="AF259" s="706"/>
      <c r="AG259" s="705"/>
      <c r="AH259" s="706"/>
      <c r="AI259" s="707"/>
      <c r="AJ259" s="707"/>
    </row>
    <row r="260" spans="1:36" s="114" customFormat="1" ht="35.1" customHeight="1">
      <c r="A260" s="701"/>
      <c r="B260" s="1064"/>
      <c r="C260" s="701"/>
      <c r="D260" s="787"/>
      <c r="E260" s="787"/>
      <c r="F260" s="701"/>
      <c r="G260" s="701"/>
      <c r="H260" s="701"/>
      <c r="I260" s="701"/>
      <c r="J260" s="701"/>
      <c r="K260" s="701"/>
      <c r="L260" s="701"/>
      <c r="M260" s="702"/>
      <c r="N260" s="701"/>
      <c r="O260" s="703"/>
      <c r="P260" s="704"/>
      <c r="Q260" s="704"/>
      <c r="R260" s="705"/>
      <c r="S260" s="706"/>
      <c r="T260" s="706"/>
      <c r="U260" s="705"/>
      <c r="V260" s="706"/>
      <c r="W260" s="707"/>
      <c r="X260" s="720"/>
      <c r="Y260" s="720"/>
      <c r="Z260" s="721"/>
      <c r="AA260" s="705"/>
      <c r="AB260" s="706"/>
      <c r="AC260" s="706"/>
      <c r="AD260" s="705"/>
      <c r="AE260" s="706"/>
      <c r="AF260" s="706"/>
      <c r="AG260" s="705"/>
      <c r="AH260" s="706"/>
      <c r="AI260" s="707"/>
      <c r="AJ260" s="707"/>
    </row>
    <row r="261" spans="1:36" s="114" customFormat="1" ht="35.1" customHeight="1">
      <c r="A261" s="701"/>
      <c r="B261" s="1064"/>
      <c r="C261" s="701"/>
      <c r="D261" s="787"/>
      <c r="E261" s="787"/>
      <c r="F261" s="701"/>
      <c r="G261" s="701"/>
      <c r="H261" s="701"/>
      <c r="I261" s="701"/>
      <c r="J261" s="701"/>
      <c r="K261" s="701"/>
      <c r="L261" s="701"/>
      <c r="M261" s="702"/>
      <c r="N261" s="701"/>
      <c r="O261" s="703"/>
      <c r="P261" s="704"/>
      <c r="Q261" s="704"/>
      <c r="R261" s="705"/>
      <c r="S261" s="706"/>
      <c r="T261" s="706"/>
      <c r="U261" s="705"/>
      <c r="V261" s="706"/>
      <c r="W261" s="707"/>
      <c r="X261" s="720"/>
      <c r="Y261" s="720"/>
      <c r="Z261" s="721"/>
      <c r="AA261" s="705"/>
      <c r="AB261" s="706"/>
      <c r="AC261" s="706"/>
      <c r="AD261" s="705"/>
      <c r="AE261" s="706"/>
      <c r="AF261" s="706"/>
      <c r="AG261" s="705"/>
      <c r="AH261" s="706"/>
      <c r="AI261" s="707"/>
      <c r="AJ261" s="707"/>
    </row>
    <row r="262" spans="1:36" s="114" customFormat="1" ht="35.1" customHeight="1">
      <c r="A262" s="701"/>
      <c r="B262" s="1064"/>
      <c r="C262" s="701"/>
      <c r="D262" s="787"/>
      <c r="E262" s="787"/>
      <c r="F262" s="701"/>
      <c r="G262" s="701"/>
      <c r="H262" s="701"/>
      <c r="I262" s="701"/>
      <c r="J262" s="701"/>
      <c r="K262" s="701"/>
      <c r="L262" s="701"/>
      <c r="M262" s="702"/>
      <c r="N262" s="701"/>
      <c r="O262" s="703"/>
      <c r="P262" s="704"/>
      <c r="Q262" s="704"/>
      <c r="R262" s="705"/>
      <c r="S262" s="706"/>
      <c r="T262" s="706"/>
      <c r="U262" s="705"/>
      <c r="V262" s="706"/>
      <c r="W262" s="707"/>
      <c r="X262" s="720"/>
      <c r="Y262" s="720"/>
      <c r="Z262" s="721"/>
      <c r="AA262" s="705"/>
      <c r="AB262" s="706"/>
      <c r="AC262" s="706"/>
      <c r="AD262" s="705"/>
      <c r="AE262" s="706"/>
      <c r="AF262" s="706"/>
      <c r="AG262" s="705"/>
      <c r="AH262" s="706"/>
      <c r="AI262" s="707"/>
      <c r="AJ262" s="707"/>
    </row>
    <row r="263" spans="1:36" s="114" customFormat="1" ht="35.1" customHeight="1">
      <c r="A263" s="701"/>
      <c r="B263" s="1064"/>
      <c r="C263" s="701"/>
      <c r="D263" s="787"/>
      <c r="E263" s="787"/>
      <c r="F263" s="701"/>
      <c r="G263" s="701"/>
      <c r="H263" s="701"/>
      <c r="I263" s="701"/>
      <c r="J263" s="701"/>
      <c r="K263" s="701"/>
      <c r="L263" s="701"/>
      <c r="M263" s="702"/>
      <c r="N263" s="701"/>
      <c r="O263" s="703"/>
      <c r="P263" s="704"/>
      <c r="Q263" s="704"/>
      <c r="R263" s="705"/>
      <c r="S263" s="706"/>
      <c r="T263" s="706"/>
      <c r="U263" s="705"/>
      <c r="V263" s="706"/>
      <c r="W263" s="707"/>
      <c r="X263" s="720"/>
      <c r="Y263" s="720"/>
      <c r="Z263" s="721"/>
      <c r="AA263" s="705"/>
      <c r="AB263" s="706"/>
      <c r="AC263" s="706"/>
      <c r="AD263" s="705"/>
      <c r="AE263" s="706"/>
      <c r="AF263" s="706"/>
      <c r="AG263" s="705"/>
      <c r="AH263" s="706"/>
      <c r="AI263" s="707"/>
      <c r="AJ263" s="707"/>
    </row>
    <row r="264" spans="1:36" s="114" customFormat="1" ht="35.1" customHeight="1">
      <c r="A264" s="701"/>
      <c r="B264" s="1064"/>
      <c r="C264" s="701"/>
      <c r="D264" s="787"/>
      <c r="E264" s="787"/>
      <c r="F264" s="701"/>
      <c r="G264" s="701"/>
      <c r="H264" s="701"/>
      <c r="I264" s="701"/>
      <c r="J264" s="701"/>
      <c r="K264" s="701"/>
      <c r="L264" s="701"/>
      <c r="M264" s="702"/>
      <c r="N264" s="701"/>
      <c r="O264" s="703"/>
      <c r="P264" s="704"/>
      <c r="Q264" s="704"/>
      <c r="R264" s="705"/>
      <c r="S264" s="706"/>
      <c r="T264" s="706"/>
      <c r="U264" s="705"/>
      <c r="V264" s="706"/>
      <c r="W264" s="707"/>
      <c r="X264" s="720"/>
      <c r="Y264" s="720"/>
      <c r="Z264" s="721"/>
      <c r="AA264" s="705"/>
      <c r="AB264" s="706"/>
      <c r="AC264" s="706"/>
      <c r="AD264" s="705"/>
      <c r="AE264" s="706"/>
      <c r="AF264" s="706"/>
      <c r="AG264" s="705"/>
      <c r="AH264" s="706"/>
      <c r="AI264" s="707"/>
      <c r="AJ264" s="707"/>
    </row>
    <row r="265" spans="1:36" s="114" customFormat="1" ht="35.1" customHeight="1">
      <c r="A265" s="701"/>
      <c r="B265" s="1064"/>
      <c r="C265" s="701"/>
      <c r="D265" s="787"/>
      <c r="E265" s="787"/>
      <c r="F265" s="701"/>
      <c r="G265" s="701"/>
      <c r="H265" s="701"/>
      <c r="I265" s="701"/>
      <c r="J265" s="701"/>
      <c r="K265" s="701"/>
      <c r="L265" s="701"/>
      <c r="M265" s="702"/>
      <c r="N265" s="701"/>
      <c r="O265" s="703"/>
      <c r="P265" s="704"/>
      <c r="Q265" s="704"/>
      <c r="R265" s="705"/>
      <c r="S265" s="706"/>
      <c r="T265" s="706"/>
      <c r="U265" s="705"/>
      <c r="V265" s="706"/>
      <c r="W265" s="707"/>
      <c r="X265" s="720"/>
      <c r="Y265" s="720"/>
      <c r="Z265" s="721"/>
      <c r="AA265" s="705"/>
      <c r="AB265" s="706"/>
      <c r="AC265" s="706"/>
      <c r="AD265" s="705"/>
      <c r="AE265" s="706"/>
      <c r="AF265" s="706"/>
      <c r="AG265" s="705"/>
      <c r="AH265" s="706"/>
      <c r="AI265" s="707"/>
      <c r="AJ265" s="707"/>
    </row>
    <row r="266" spans="1:36" s="114" customFormat="1" ht="35.1" customHeight="1">
      <c r="A266" s="701"/>
      <c r="B266" s="1064"/>
      <c r="C266" s="701"/>
      <c r="D266" s="787"/>
      <c r="E266" s="787"/>
      <c r="F266" s="701"/>
      <c r="G266" s="701"/>
      <c r="H266" s="701"/>
      <c r="I266" s="701"/>
      <c r="J266" s="701"/>
      <c r="K266" s="701"/>
      <c r="L266" s="701"/>
      <c r="M266" s="702"/>
      <c r="N266" s="701"/>
      <c r="O266" s="703"/>
      <c r="P266" s="704"/>
      <c r="Q266" s="704"/>
      <c r="R266" s="705"/>
      <c r="S266" s="706"/>
      <c r="T266" s="706"/>
      <c r="U266" s="705"/>
      <c r="V266" s="706"/>
      <c r="W266" s="707"/>
      <c r="X266" s="720"/>
      <c r="Y266" s="720"/>
      <c r="Z266" s="721"/>
      <c r="AA266" s="705"/>
      <c r="AB266" s="706"/>
      <c r="AC266" s="706"/>
      <c r="AD266" s="705"/>
      <c r="AE266" s="706"/>
      <c r="AF266" s="706"/>
      <c r="AG266" s="705"/>
      <c r="AH266" s="706"/>
      <c r="AI266" s="707"/>
      <c r="AJ266" s="707"/>
    </row>
    <row r="267" spans="1:36" s="114" customFormat="1" ht="35.1" customHeight="1">
      <c r="A267" s="701"/>
      <c r="B267" s="1064"/>
      <c r="C267" s="701"/>
      <c r="D267" s="787"/>
      <c r="E267" s="787"/>
      <c r="F267" s="701"/>
      <c r="G267" s="701"/>
      <c r="H267" s="701"/>
      <c r="I267" s="701"/>
      <c r="J267" s="701"/>
      <c r="K267" s="701"/>
      <c r="L267" s="701"/>
      <c r="M267" s="702"/>
      <c r="N267" s="701"/>
      <c r="O267" s="703"/>
      <c r="P267" s="704"/>
      <c r="Q267" s="704"/>
      <c r="R267" s="705"/>
      <c r="S267" s="706"/>
      <c r="T267" s="706"/>
      <c r="U267" s="705"/>
      <c r="V267" s="706"/>
      <c r="W267" s="707"/>
      <c r="X267" s="720"/>
      <c r="Y267" s="720"/>
      <c r="Z267" s="721"/>
      <c r="AA267" s="705"/>
      <c r="AB267" s="706"/>
      <c r="AC267" s="706"/>
      <c r="AD267" s="705"/>
      <c r="AE267" s="706"/>
      <c r="AF267" s="706"/>
      <c r="AG267" s="705"/>
      <c r="AH267" s="706"/>
      <c r="AI267" s="707"/>
      <c r="AJ267" s="707"/>
    </row>
    <row r="268" spans="1:36" s="114" customFormat="1" ht="35.1" customHeight="1">
      <c r="A268" s="701"/>
      <c r="B268" s="1064"/>
      <c r="C268" s="701"/>
      <c r="D268" s="787"/>
      <c r="E268" s="787"/>
      <c r="F268" s="701"/>
      <c r="G268" s="701"/>
      <c r="H268" s="701"/>
      <c r="I268" s="701"/>
      <c r="J268" s="701"/>
      <c r="K268" s="701"/>
      <c r="L268" s="701"/>
      <c r="M268" s="702"/>
      <c r="N268" s="701"/>
      <c r="O268" s="703"/>
      <c r="P268" s="704"/>
      <c r="Q268" s="704"/>
      <c r="R268" s="705"/>
      <c r="S268" s="706"/>
      <c r="T268" s="706"/>
      <c r="U268" s="705"/>
      <c r="V268" s="706"/>
      <c r="W268" s="707"/>
      <c r="X268" s="720"/>
      <c r="Y268" s="720"/>
      <c r="Z268" s="721"/>
      <c r="AA268" s="705"/>
      <c r="AB268" s="706"/>
      <c r="AC268" s="706"/>
      <c r="AD268" s="705"/>
      <c r="AE268" s="706"/>
      <c r="AF268" s="706"/>
      <c r="AG268" s="705"/>
      <c r="AH268" s="706"/>
      <c r="AI268" s="707"/>
      <c r="AJ268" s="707"/>
    </row>
    <row r="269" spans="1:36" s="114" customFormat="1" ht="35.1" customHeight="1">
      <c r="A269" s="701"/>
      <c r="B269" s="1064"/>
      <c r="C269" s="701"/>
      <c r="D269" s="787"/>
      <c r="E269" s="787"/>
      <c r="F269" s="701"/>
      <c r="G269" s="701"/>
      <c r="H269" s="701"/>
      <c r="I269" s="701"/>
      <c r="J269" s="701"/>
      <c r="K269" s="701"/>
      <c r="L269" s="701"/>
      <c r="M269" s="702"/>
      <c r="N269" s="701"/>
      <c r="O269" s="703"/>
      <c r="P269" s="704"/>
      <c r="Q269" s="704"/>
      <c r="R269" s="705"/>
      <c r="S269" s="706"/>
      <c r="T269" s="706"/>
      <c r="U269" s="705"/>
      <c r="V269" s="706"/>
      <c r="W269" s="707"/>
      <c r="X269" s="720"/>
      <c r="Y269" s="720"/>
      <c r="Z269" s="721"/>
      <c r="AA269" s="705"/>
      <c r="AB269" s="706"/>
      <c r="AC269" s="706"/>
      <c r="AD269" s="705"/>
      <c r="AE269" s="706"/>
      <c r="AF269" s="706"/>
      <c r="AG269" s="705"/>
      <c r="AH269" s="706"/>
      <c r="AI269" s="707"/>
      <c r="AJ269" s="707"/>
    </row>
    <row r="270" spans="1:36" s="114" customFormat="1" ht="35.1" customHeight="1">
      <c r="A270" s="701"/>
      <c r="B270" s="1064"/>
      <c r="C270" s="701"/>
      <c r="D270" s="787"/>
      <c r="E270" s="787"/>
      <c r="F270" s="701"/>
      <c r="G270" s="701"/>
      <c r="H270" s="701"/>
      <c r="I270" s="701"/>
      <c r="J270" s="701"/>
      <c r="K270" s="701"/>
      <c r="L270" s="701"/>
      <c r="M270" s="702"/>
      <c r="N270" s="701"/>
      <c r="O270" s="703"/>
      <c r="P270" s="704"/>
      <c r="Q270" s="704"/>
      <c r="R270" s="705"/>
      <c r="S270" s="706"/>
      <c r="T270" s="706"/>
      <c r="U270" s="705"/>
      <c r="V270" s="706"/>
      <c r="W270" s="707"/>
      <c r="X270" s="720"/>
      <c r="Y270" s="720"/>
      <c r="Z270" s="721"/>
      <c r="AA270" s="705"/>
      <c r="AB270" s="706"/>
      <c r="AC270" s="706"/>
      <c r="AD270" s="705"/>
      <c r="AE270" s="706"/>
      <c r="AF270" s="706"/>
      <c r="AG270" s="705"/>
      <c r="AH270" s="706"/>
      <c r="AI270" s="707"/>
      <c r="AJ270" s="707"/>
    </row>
    <row r="271" spans="1:36" s="114" customFormat="1" ht="35.1" customHeight="1">
      <c r="A271" s="701"/>
      <c r="B271" s="1064"/>
      <c r="C271" s="701"/>
      <c r="D271" s="787"/>
      <c r="E271" s="787"/>
      <c r="F271" s="701"/>
      <c r="G271" s="701"/>
      <c r="H271" s="701"/>
      <c r="I271" s="701"/>
      <c r="J271" s="701"/>
      <c r="K271" s="701"/>
      <c r="L271" s="701"/>
      <c r="M271" s="702"/>
      <c r="N271" s="701"/>
      <c r="O271" s="703"/>
      <c r="P271" s="704"/>
      <c r="Q271" s="704"/>
      <c r="R271" s="705"/>
      <c r="S271" s="706"/>
      <c r="T271" s="706"/>
      <c r="U271" s="705"/>
      <c r="V271" s="706"/>
      <c r="W271" s="707"/>
      <c r="X271" s="720"/>
      <c r="Y271" s="720"/>
      <c r="Z271" s="721"/>
      <c r="AA271" s="705"/>
      <c r="AB271" s="706"/>
      <c r="AC271" s="706"/>
      <c r="AD271" s="705"/>
      <c r="AE271" s="706"/>
      <c r="AF271" s="706"/>
      <c r="AG271" s="705"/>
      <c r="AH271" s="706"/>
      <c r="AI271" s="707"/>
      <c r="AJ271" s="707"/>
    </row>
    <row r="272" spans="1:36" s="114" customFormat="1" ht="35.1" customHeight="1">
      <c r="A272" s="701"/>
      <c r="B272" s="1064"/>
      <c r="C272" s="701"/>
      <c r="D272" s="787"/>
      <c r="E272" s="787"/>
      <c r="F272" s="701"/>
      <c r="G272" s="701"/>
      <c r="H272" s="701"/>
      <c r="I272" s="701"/>
      <c r="J272" s="701"/>
      <c r="K272" s="701"/>
      <c r="L272" s="701"/>
      <c r="M272" s="702"/>
      <c r="N272" s="701"/>
      <c r="O272" s="703"/>
      <c r="P272" s="704"/>
      <c r="Q272" s="704"/>
      <c r="R272" s="705"/>
      <c r="S272" s="706"/>
      <c r="T272" s="706"/>
      <c r="U272" s="705"/>
      <c r="V272" s="706"/>
      <c r="W272" s="707"/>
      <c r="X272" s="720"/>
      <c r="Y272" s="720"/>
      <c r="Z272" s="721"/>
      <c r="AA272" s="705"/>
      <c r="AB272" s="706"/>
      <c r="AC272" s="706"/>
      <c r="AD272" s="705"/>
      <c r="AE272" s="706"/>
      <c r="AF272" s="706"/>
      <c r="AG272" s="705"/>
      <c r="AH272" s="706"/>
      <c r="AI272" s="707"/>
      <c r="AJ272" s="707"/>
    </row>
    <row r="273" spans="1:36" s="114" customFormat="1" ht="35.1" customHeight="1">
      <c r="A273" s="701"/>
      <c r="B273" s="1064"/>
      <c r="C273" s="701"/>
      <c r="D273" s="787"/>
      <c r="E273" s="787"/>
      <c r="F273" s="701"/>
      <c r="G273" s="701"/>
      <c r="H273" s="701"/>
      <c r="I273" s="701"/>
      <c r="J273" s="701"/>
      <c r="K273" s="701"/>
      <c r="L273" s="701"/>
      <c r="M273" s="702"/>
      <c r="N273" s="701"/>
      <c r="O273" s="703"/>
      <c r="P273" s="704"/>
      <c r="Q273" s="704"/>
      <c r="R273" s="705"/>
      <c r="S273" s="706"/>
      <c r="T273" s="706"/>
      <c r="U273" s="705"/>
      <c r="V273" s="706"/>
      <c r="W273" s="707"/>
      <c r="X273" s="720"/>
      <c r="Y273" s="720"/>
      <c r="Z273" s="721"/>
      <c r="AA273" s="705"/>
      <c r="AB273" s="706"/>
      <c r="AC273" s="706"/>
      <c r="AD273" s="705"/>
      <c r="AE273" s="706"/>
      <c r="AF273" s="706"/>
      <c r="AG273" s="705"/>
      <c r="AH273" s="706"/>
      <c r="AI273" s="707"/>
      <c r="AJ273" s="707"/>
    </row>
    <row r="274" spans="1:36" s="114" customFormat="1" ht="35.1" customHeight="1">
      <c r="A274" s="701"/>
      <c r="B274" s="1064"/>
      <c r="C274" s="701"/>
      <c r="D274" s="787"/>
      <c r="E274" s="787"/>
      <c r="F274" s="701"/>
      <c r="G274" s="701"/>
      <c r="H274" s="701"/>
      <c r="I274" s="701"/>
      <c r="J274" s="701"/>
      <c r="K274" s="701"/>
      <c r="L274" s="701"/>
      <c r="M274" s="702"/>
      <c r="N274" s="701"/>
      <c r="O274" s="703"/>
      <c r="P274" s="704"/>
      <c r="Q274" s="704"/>
      <c r="R274" s="705"/>
      <c r="S274" s="706"/>
      <c r="T274" s="706"/>
      <c r="U274" s="705"/>
      <c r="V274" s="706"/>
      <c r="W274" s="707"/>
      <c r="X274" s="720"/>
      <c r="Y274" s="720"/>
      <c r="Z274" s="721"/>
      <c r="AA274" s="705"/>
      <c r="AB274" s="706"/>
      <c r="AC274" s="706"/>
      <c r="AD274" s="705"/>
      <c r="AE274" s="706"/>
      <c r="AF274" s="706"/>
      <c r="AG274" s="705"/>
      <c r="AH274" s="706"/>
      <c r="AI274" s="707"/>
      <c r="AJ274" s="707"/>
    </row>
    <row r="275" spans="1:36" s="114" customFormat="1" ht="35.1" customHeight="1">
      <c r="A275" s="701"/>
      <c r="B275" s="1064"/>
      <c r="C275" s="701"/>
      <c r="D275" s="787"/>
      <c r="E275" s="787"/>
      <c r="F275" s="701"/>
      <c r="G275" s="701"/>
      <c r="H275" s="701"/>
      <c r="I275" s="701"/>
      <c r="J275" s="701"/>
      <c r="K275" s="701"/>
      <c r="L275" s="701"/>
      <c r="M275" s="702"/>
      <c r="N275" s="701"/>
      <c r="O275" s="703"/>
      <c r="P275" s="704"/>
      <c r="Q275" s="704"/>
      <c r="R275" s="705"/>
      <c r="S275" s="706"/>
      <c r="T275" s="706"/>
      <c r="U275" s="705"/>
      <c r="V275" s="706"/>
      <c r="W275" s="707"/>
      <c r="X275" s="720"/>
      <c r="Y275" s="720"/>
      <c r="Z275" s="721"/>
      <c r="AA275" s="705"/>
      <c r="AB275" s="706"/>
      <c r="AC275" s="706"/>
      <c r="AD275" s="705"/>
      <c r="AE275" s="706"/>
      <c r="AF275" s="706"/>
      <c r="AG275" s="705"/>
      <c r="AH275" s="706"/>
      <c r="AI275" s="707"/>
      <c r="AJ275" s="707"/>
    </row>
    <row r="276" spans="1:36" s="114" customFormat="1" ht="35.1" customHeight="1">
      <c r="A276" s="701"/>
      <c r="B276" s="1064"/>
      <c r="C276" s="701"/>
      <c r="D276" s="787"/>
      <c r="E276" s="787"/>
      <c r="F276" s="701"/>
      <c r="G276" s="701"/>
      <c r="H276" s="701"/>
      <c r="I276" s="701"/>
      <c r="J276" s="701"/>
      <c r="K276" s="701"/>
      <c r="L276" s="701"/>
      <c r="M276" s="702"/>
      <c r="N276" s="701"/>
      <c r="O276" s="703"/>
      <c r="P276" s="704"/>
      <c r="Q276" s="704"/>
      <c r="R276" s="705"/>
      <c r="S276" s="706"/>
      <c r="T276" s="706"/>
      <c r="U276" s="705"/>
      <c r="V276" s="706"/>
      <c r="W276" s="707"/>
      <c r="X276" s="720"/>
      <c r="Y276" s="720"/>
      <c r="Z276" s="721"/>
      <c r="AA276" s="705"/>
      <c r="AB276" s="706"/>
      <c r="AC276" s="706"/>
      <c r="AD276" s="705"/>
      <c r="AE276" s="706"/>
      <c r="AF276" s="706"/>
      <c r="AG276" s="705"/>
      <c r="AH276" s="706"/>
      <c r="AI276" s="707"/>
      <c r="AJ276" s="707"/>
    </row>
    <row r="277" spans="1:36" s="114" customFormat="1" ht="35.1" customHeight="1">
      <c r="A277" s="701"/>
      <c r="B277" s="1064"/>
      <c r="C277" s="701"/>
      <c r="D277" s="787"/>
      <c r="E277" s="787"/>
      <c r="F277" s="701"/>
      <c r="G277" s="701"/>
      <c r="H277" s="701"/>
      <c r="I277" s="701"/>
      <c r="J277" s="701"/>
      <c r="K277" s="701"/>
      <c r="L277" s="701"/>
      <c r="M277" s="702"/>
      <c r="N277" s="701"/>
      <c r="O277" s="703"/>
      <c r="P277" s="704"/>
      <c r="Q277" s="704"/>
      <c r="R277" s="705"/>
      <c r="S277" s="706"/>
      <c r="T277" s="706"/>
      <c r="U277" s="705"/>
      <c r="V277" s="706"/>
      <c r="W277" s="707"/>
      <c r="X277" s="720"/>
      <c r="Y277" s="720"/>
      <c r="Z277" s="721"/>
      <c r="AA277" s="705"/>
      <c r="AB277" s="706"/>
      <c r="AC277" s="706"/>
      <c r="AD277" s="705"/>
      <c r="AE277" s="706"/>
      <c r="AF277" s="706"/>
      <c r="AG277" s="705"/>
      <c r="AH277" s="706"/>
      <c r="AI277" s="707"/>
      <c r="AJ277" s="707"/>
    </row>
    <row r="278" spans="1:36" s="114" customFormat="1" ht="35.1" customHeight="1">
      <c r="A278" s="701"/>
      <c r="B278" s="1064"/>
      <c r="C278" s="701"/>
      <c r="D278" s="787"/>
      <c r="E278" s="787"/>
      <c r="F278" s="701"/>
      <c r="G278" s="701"/>
      <c r="H278" s="701"/>
      <c r="I278" s="701"/>
      <c r="J278" s="701"/>
      <c r="K278" s="701"/>
      <c r="L278" s="701"/>
      <c r="M278" s="702"/>
      <c r="N278" s="701"/>
      <c r="O278" s="703"/>
      <c r="P278" s="704"/>
      <c r="Q278" s="704"/>
      <c r="R278" s="705"/>
      <c r="S278" s="706"/>
      <c r="T278" s="706"/>
      <c r="U278" s="705"/>
      <c r="V278" s="706"/>
      <c r="W278" s="707"/>
      <c r="X278" s="720"/>
      <c r="Y278" s="720"/>
      <c r="Z278" s="721"/>
      <c r="AA278" s="705"/>
      <c r="AB278" s="706"/>
      <c r="AC278" s="706"/>
      <c r="AD278" s="705"/>
      <c r="AE278" s="706"/>
      <c r="AF278" s="706"/>
      <c r="AG278" s="705"/>
      <c r="AH278" s="706"/>
      <c r="AI278" s="707"/>
      <c r="AJ278" s="707"/>
    </row>
    <row r="279" spans="1:36" s="114" customFormat="1" ht="35.1" customHeight="1">
      <c r="A279" s="701"/>
      <c r="B279" s="1064"/>
      <c r="C279" s="701"/>
      <c r="D279" s="787"/>
      <c r="E279" s="787"/>
      <c r="F279" s="701"/>
      <c r="G279" s="701"/>
      <c r="H279" s="701"/>
      <c r="I279" s="701"/>
      <c r="J279" s="701"/>
      <c r="K279" s="701"/>
      <c r="L279" s="701"/>
      <c r="M279" s="702"/>
      <c r="N279" s="701"/>
      <c r="O279" s="703"/>
      <c r="P279" s="704"/>
      <c r="Q279" s="704"/>
      <c r="R279" s="705"/>
      <c r="S279" s="706"/>
      <c r="T279" s="706"/>
      <c r="U279" s="705"/>
      <c r="V279" s="706"/>
      <c r="W279" s="707"/>
      <c r="X279" s="720"/>
      <c r="Y279" s="720"/>
      <c r="Z279" s="721"/>
      <c r="AA279" s="705"/>
      <c r="AB279" s="706"/>
      <c r="AC279" s="706"/>
      <c r="AD279" s="705"/>
      <c r="AE279" s="706"/>
      <c r="AF279" s="706"/>
      <c r="AG279" s="705"/>
      <c r="AH279" s="706"/>
      <c r="AI279" s="707"/>
      <c r="AJ279" s="707"/>
    </row>
    <row r="280" spans="1:36" s="114" customFormat="1" ht="35.1" customHeight="1">
      <c r="A280" s="701"/>
      <c r="B280" s="1064"/>
      <c r="C280" s="701"/>
      <c r="D280" s="787"/>
      <c r="E280" s="787"/>
      <c r="F280" s="701"/>
      <c r="G280" s="701"/>
      <c r="H280" s="701"/>
      <c r="I280" s="701"/>
      <c r="J280" s="701"/>
      <c r="K280" s="701"/>
      <c r="L280" s="701"/>
      <c r="M280" s="702"/>
      <c r="N280" s="701"/>
      <c r="O280" s="703"/>
      <c r="P280" s="704"/>
      <c r="Q280" s="704"/>
      <c r="R280" s="705"/>
      <c r="S280" s="706"/>
      <c r="T280" s="706"/>
      <c r="U280" s="705"/>
      <c r="V280" s="706"/>
      <c r="W280" s="707"/>
      <c r="X280" s="720"/>
      <c r="Y280" s="720"/>
      <c r="Z280" s="721"/>
      <c r="AA280" s="705"/>
      <c r="AB280" s="706"/>
      <c r="AC280" s="706"/>
      <c r="AD280" s="705"/>
      <c r="AE280" s="706"/>
      <c r="AF280" s="706"/>
      <c r="AG280" s="705"/>
      <c r="AH280" s="706"/>
      <c r="AI280" s="707"/>
      <c r="AJ280" s="707"/>
    </row>
    <row r="281" spans="1:36" s="114" customFormat="1" ht="35.1" customHeight="1">
      <c r="A281" s="701"/>
      <c r="B281" s="1064"/>
      <c r="C281" s="701"/>
      <c r="D281" s="787"/>
      <c r="E281" s="787"/>
      <c r="F281" s="701"/>
      <c r="G281" s="701"/>
      <c r="H281" s="701"/>
      <c r="I281" s="701"/>
      <c r="J281" s="701"/>
      <c r="K281" s="701"/>
      <c r="L281" s="701"/>
      <c r="M281" s="702"/>
      <c r="N281" s="701"/>
      <c r="O281" s="703"/>
      <c r="P281" s="704"/>
      <c r="Q281" s="704"/>
      <c r="R281" s="705"/>
      <c r="S281" s="706"/>
      <c r="T281" s="706"/>
      <c r="U281" s="705"/>
      <c r="V281" s="706"/>
      <c r="W281" s="707"/>
      <c r="X281" s="720"/>
      <c r="Y281" s="720"/>
      <c r="Z281" s="721"/>
      <c r="AA281" s="705"/>
      <c r="AB281" s="706"/>
      <c r="AC281" s="706"/>
      <c r="AD281" s="705"/>
      <c r="AE281" s="706"/>
      <c r="AF281" s="706"/>
      <c r="AG281" s="705"/>
      <c r="AH281" s="706"/>
      <c r="AI281" s="707"/>
      <c r="AJ281" s="707"/>
    </row>
    <row r="282" spans="1:36" s="114" customFormat="1" ht="35.1" customHeight="1">
      <c r="A282" s="701"/>
      <c r="B282" s="1064"/>
      <c r="C282" s="701"/>
      <c r="D282" s="787"/>
      <c r="E282" s="787"/>
      <c r="F282" s="701"/>
      <c r="G282" s="701"/>
      <c r="H282" s="701"/>
      <c r="I282" s="701"/>
      <c r="J282" s="701"/>
      <c r="K282" s="701"/>
      <c r="L282" s="701"/>
      <c r="M282" s="702"/>
      <c r="N282" s="701"/>
      <c r="O282" s="703"/>
      <c r="P282" s="704"/>
      <c r="Q282" s="704"/>
      <c r="R282" s="705"/>
      <c r="S282" s="706"/>
      <c r="T282" s="706"/>
      <c r="U282" s="705"/>
      <c r="V282" s="706"/>
      <c r="W282" s="707"/>
      <c r="X282" s="720"/>
      <c r="Y282" s="720"/>
      <c r="Z282" s="721"/>
      <c r="AA282" s="705"/>
      <c r="AB282" s="706"/>
      <c r="AC282" s="706"/>
      <c r="AD282" s="705"/>
      <c r="AE282" s="706"/>
      <c r="AF282" s="706"/>
      <c r="AG282" s="705"/>
      <c r="AH282" s="706"/>
      <c r="AI282" s="707"/>
      <c r="AJ282" s="707"/>
    </row>
    <row r="283" spans="1:36" s="114" customFormat="1" ht="35.1" customHeight="1">
      <c r="A283" s="701"/>
      <c r="B283" s="1064"/>
      <c r="C283" s="701"/>
      <c r="D283" s="787"/>
      <c r="E283" s="787"/>
      <c r="F283" s="701"/>
      <c r="G283" s="701"/>
      <c r="H283" s="701"/>
      <c r="I283" s="701"/>
      <c r="J283" s="701"/>
      <c r="K283" s="701"/>
      <c r="L283" s="701"/>
      <c r="M283" s="702"/>
      <c r="N283" s="701"/>
      <c r="O283" s="703"/>
      <c r="P283" s="704"/>
      <c r="Q283" s="704"/>
      <c r="R283" s="705"/>
      <c r="S283" s="706"/>
      <c r="T283" s="706"/>
      <c r="U283" s="705"/>
      <c r="V283" s="706"/>
      <c r="W283" s="707"/>
      <c r="X283" s="720"/>
      <c r="Y283" s="720"/>
      <c r="Z283" s="721"/>
      <c r="AA283" s="705"/>
      <c r="AB283" s="706"/>
      <c r="AC283" s="706"/>
      <c r="AD283" s="705"/>
      <c r="AE283" s="706"/>
      <c r="AF283" s="706"/>
      <c r="AG283" s="705"/>
      <c r="AH283" s="706"/>
      <c r="AI283" s="707"/>
      <c r="AJ283" s="707"/>
    </row>
    <row r="284" spans="1:36" s="114" customFormat="1" ht="35.1" customHeight="1">
      <c r="A284" s="701"/>
      <c r="B284" s="1064"/>
      <c r="C284" s="701"/>
      <c r="D284" s="787"/>
      <c r="E284" s="787"/>
      <c r="F284" s="701"/>
      <c r="G284" s="701"/>
      <c r="H284" s="701"/>
      <c r="I284" s="701"/>
      <c r="J284" s="701"/>
      <c r="K284" s="701"/>
      <c r="L284" s="701"/>
      <c r="M284" s="702"/>
      <c r="N284" s="701"/>
      <c r="O284" s="703"/>
      <c r="P284" s="704"/>
      <c r="Q284" s="704"/>
      <c r="R284" s="705"/>
      <c r="S284" s="706"/>
      <c r="T284" s="706"/>
      <c r="U284" s="705"/>
      <c r="V284" s="706"/>
      <c r="W284" s="707"/>
      <c r="X284" s="720"/>
      <c r="Y284" s="720"/>
      <c r="Z284" s="721"/>
      <c r="AA284" s="705"/>
      <c r="AB284" s="706"/>
      <c r="AC284" s="706"/>
      <c r="AD284" s="705"/>
      <c r="AE284" s="706"/>
      <c r="AF284" s="706"/>
      <c r="AG284" s="705"/>
      <c r="AH284" s="706"/>
      <c r="AI284" s="707"/>
      <c r="AJ284" s="707"/>
    </row>
    <row r="285" spans="1:36" s="114" customFormat="1" ht="35.1" customHeight="1">
      <c r="A285" s="701"/>
      <c r="B285" s="1064"/>
      <c r="C285" s="701"/>
      <c r="D285" s="787"/>
      <c r="E285" s="787"/>
      <c r="F285" s="701"/>
      <c r="G285" s="701"/>
      <c r="H285" s="701"/>
      <c r="I285" s="701"/>
      <c r="J285" s="701"/>
      <c r="K285" s="701"/>
      <c r="L285" s="701"/>
      <c r="M285" s="702"/>
      <c r="N285" s="701"/>
      <c r="O285" s="703"/>
      <c r="P285" s="704"/>
      <c r="Q285" s="704"/>
      <c r="R285" s="705"/>
      <c r="S285" s="706"/>
      <c r="T285" s="706"/>
      <c r="U285" s="705"/>
      <c r="V285" s="706"/>
      <c r="W285" s="707"/>
      <c r="X285" s="720"/>
      <c r="Y285" s="720"/>
      <c r="Z285" s="721"/>
      <c r="AA285" s="705"/>
      <c r="AB285" s="706"/>
      <c r="AC285" s="706"/>
      <c r="AD285" s="705"/>
      <c r="AE285" s="706"/>
      <c r="AF285" s="706"/>
      <c r="AG285" s="705"/>
      <c r="AH285" s="706"/>
      <c r="AI285" s="707"/>
      <c r="AJ285" s="707"/>
    </row>
    <row r="286" spans="1:36" s="114" customFormat="1" ht="35.1" customHeight="1">
      <c r="A286" s="701"/>
      <c r="B286" s="1064"/>
      <c r="C286" s="701"/>
      <c r="D286" s="787"/>
      <c r="E286" s="787"/>
      <c r="F286" s="701"/>
      <c r="G286" s="701"/>
      <c r="H286" s="701"/>
      <c r="I286" s="701"/>
      <c r="J286" s="701"/>
      <c r="K286" s="701"/>
      <c r="L286" s="701"/>
      <c r="M286" s="702"/>
      <c r="N286" s="701"/>
      <c r="O286" s="703"/>
      <c r="P286" s="704"/>
      <c r="Q286" s="704"/>
      <c r="R286" s="705"/>
      <c r="S286" s="706"/>
      <c r="T286" s="706"/>
      <c r="U286" s="705"/>
      <c r="V286" s="706"/>
      <c r="W286" s="707"/>
      <c r="X286" s="720"/>
      <c r="Y286" s="720"/>
      <c r="Z286" s="721"/>
      <c r="AA286" s="705"/>
      <c r="AB286" s="706"/>
      <c r="AC286" s="706"/>
      <c r="AD286" s="705"/>
      <c r="AE286" s="706"/>
      <c r="AF286" s="706"/>
      <c r="AG286" s="705"/>
      <c r="AH286" s="706"/>
      <c r="AI286" s="707"/>
      <c r="AJ286" s="707"/>
    </row>
    <row r="287" spans="1:36" s="114" customFormat="1" ht="35.1" customHeight="1">
      <c r="A287" s="701"/>
      <c r="B287" s="1064"/>
      <c r="C287" s="701"/>
      <c r="D287" s="787"/>
      <c r="E287" s="787"/>
      <c r="F287" s="701"/>
      <c r="G287" s="701"/>
      <c r="H287" s="701"/>
      <c r="I287" s="701"/>
      <c r="J287" s="701"/>
      <c r="K287" s="701"/>
      <c r="L287" s="701"/>
      <c r="M287" s="702"/>
      <c r="N287" s="701"/>
      <c r="O287" s="703"/>
      <c r="P287" s="704"/>
      <c r="Q287" s="704"/>
      <c r="R287" s="705"/>
      <c r="S287" s="706"/>
      <c r="T287" s="706"/>
      <c r="U287" s="705"/>
      <c r="V287" s="706"/>
      <c r="W287" s="707"/>
      <c r="X287" s="720"/>
      <c r="Y287" s="720"/>
      <c r="Z287" s="721"/>
      <c r="AA287" s="705"/>
      <c r="AB287" s="706"/>
      <c r="AC287" s="706"/>
      <c r="AD287" s="705"/>
      <c r="AE287" s="706"/>
      <c r="AF287" s="706"/>
      <c r="AG287" s="705"/>
      <c r="AH287" s="706"/>
      <c r="AI287" s="707"/>
      <c r="AJ287" s="707"/>
    </row>
    <row r="288" spans="1:36" s="114" customFormat="1" ht="35.1" customHeight="1">
      <c r="A288" s="701"/>
      <c r="B288" s="1064"/>
      <c r="C288" s="701"/>
      <c r="D288" s="787"/>
      <c r="E288" s="787"/>
      <c r="F288" s="701"/>
      <c r="G288" s="701"/>
      <c r="H288" s="701"/>
      <c r="I288" s="701"/>
      <c r="J288" s="701"/>
      <c r="K288" s="701"/>
      <c r="L288" s="701"/>
      <c r="M288" s="702"/>
      <c r="N288" s="701"/>
      <c r="O288" s="703"/>
      <c r="P288" s="704"/>
      <c r="Q288" s="704"/>
      <c r="R288" s="705"/>
      <c r="S288" s="706"/>
      <c r="T288" s="706"/>
      <c r="U288" s="705"/>
      <c r="V288" s="706"/>
      <c r="W288" s="707"/>
      <c r="X288" s="720"/>
      <c r="Y288" s="720"/>
      <c r="Z288" s="721"/>
      <c r="AA288" s="705"/>
      <c r="AB288" s="706"/>
      <c r="AC288" s="706"/>
      <c r="AD288" s="705"/>
      <c r="AE288" s="706"/>
      <c r="AF288" s="706"/>
      <c r="AG288" s="705"/>
      <c r="AH288" s="706"/>
      <c r="AI288" s="707"/>
      <c r="AJ288" s="707"/>
    </row>
    <row r="289" spans="1:36" s="114" customFormat="1" ht="35.1" customHeight="1">
      <c r="A289" s="701"/>
      <c r="B289" s="1064"/>
      <c r="C289" s="701"/>
      <c r="D289" s="787"/>
      <c r="E289" s="787"/>
      <c r="F289" s="701"/>
      <c r="G289" s="701"/>
      <c r="H289" s="701"/>
      <c r="I289" s="701"/>
      <c r="J289" s="701"/>
      <c r="K289" s="701"/>
      <c r="L289" s="701"/>
      <c r="M289" s="702"/>
      <c r="N289" s="701"/>
      <c r="O289" s="703"/>
      <c r="P289" s="704"/>
      <c r="Q289" s="704"/>
      <c r="R289" s="705"/>
      <c r="S289" s="706"/>
      <c r="T289" s="706"/>
      <c r="U289" s="705"/>
      <c r="V289" s="706"/>
      <c r="W289" s="707"/>
      <c r="X289" s="720"/>
      <c r="Y289" s="720"/>
      <c r="Z289" s="721"/>
      <c r="AA289" s="705"/>
      <c r="AB289" s="706"/>
      <c r="AC289" s="706"/>
      <c r="AD289" s="705"/>
      <c r="AE289" s="706"/>
      <c r="AF289" s="706"/>
      <c r="AG289" s="705"/>
      <c r="AH289" s="706"/>
      <c r="AI289" s="707"/>
      <c r="AJ289" s="707"/>
    </row>
    <row r="290" spans="1:36" s="114" customFormat="1" ht="35.1" customHeight="1">
      <c r="A290" s="701"/>
      <c r="B290" s="1064"/>
      <c r="C290" s="701"/>
      <c r="D290" s="787"/>
      <c r="E290" s="787"/>
      <c r="F290" s="701"/>
      <c r="G290" s="701"/>
      <c r="H290" s="701"/>
      <c r="I290" s="701"/>
      <c r="J290" s="701"/>
      <c r="K290" s="701"/>
      <c r="L290" s="701"/>
      <c r="M290" s="702"/>
      <c r="N290" s="701"/>
      <c r="O290" s="703"/>
      <c r="P290" s="704"/>
      <c r="Q290" s="704"/>
      <c r="R290" s="705"/>
      <c r="S290" s="706"/>
      <c r="T290" s="706"/>
      <c r="U290" s="705"/>
      <c r="V290" s="706"/>
      <c r="W290" s="707"/>
      <c r="X290" s="720"/>
      <c r="Y290" s="720"/>
      <c r="Z290" s="721"/>
      <c r="AA290" s="705"/>
      <c r="AB290" s="706"/>
      <c r="AC290" s="706"/>
      <c r="AD290" s="705"/>
      <c r="AE290" s="706"/>
      <c r="AF290" s="706"/>
      <c r="AG290" s="705"/>
      <c r="AH290" s="706"/>
      <c r="AI290" s="707"/>
      <c r="AJ290" s="707"/>
    </row>
    <row r="291" spans="1:36" s="114" customFormat="1" ht="35.1" customHeight="1">
      <c r="A291" s="701"/>
      <c r="B291" s="1064"/>
      <c r="C291" s="701"/>
      <c r="D291" s="787"/>
      <c r="E291" s="787"/>
      <c r="F291" s="701"/>
      <c r="G291" s="701"/>
      <c r="H291" s="701"/>
      <c r="I291" s="701"/>
      <c r="J291" s="701"/>
      <c r="K291" s="701"/>
      <c r="L291" s="701"/>
      <c r="M291" s="702"/>
      <c r="N291" s="701"/>
      <c r="O291" s="703"/>
      <c r="P291" s="704"/>
      <c r="Q291" s="704"/>
      <c r="R291" s="705"/>
      <c r="S291" s="706"/>
      <c r="T291" s="706"/>
      <c r="U291" s="705"/>
      <c r="V291" s="706"/>
      <c r="W291" s="707"/>
      <c r="X291" s="720"/>
      <c r="Y291" s="720"/>
      <c r="Z291" s="721"/>
      <c r="AA291" s="705"/>
      <c r="AB291" s="706"/>
      <c r="AC291" s="706"/>
      <c r="AD291" s="705"/>
      <c r="AE291" s="706"/>
      <c r="AF291" s="706"/>
      <c r="AG291" s="705"/>
      <c r="AH291" s="706"/>
      <c r="AI291" s="707"/>
      <c r="AJ291" s="707"/>
    </row>
    <row r="292" spans="1:36" s="114" customFormat="1" ht="35.1" customHeight="1">
      <c r="A292" s="701"/>
      <c r="B292" s="1064"/>
      <c r="C292" s="701"/>
      <c r="D292" s="787"/>
      <c r="E292" s="787"/>
      <c r="F292" s="701"/>
      <c r="G292" s="701"/>
      <c r="H292" s="701"/>
      <c r="I292" s="701"/>
      <c r="J292" s="701"/>
      <c r="K292" s="701"/>
      <c r="L292" s="701"/>
      <c r="M292" s="702"/>
      <c r="N292" s="701"/>
      <c r="O292" s="703"/>
      <c r="P292" s="704"/>
      <c r="Q292" s="704"/>
      <c r="R292" s="705"/>
      <c r="S292" s="706"/>
      <c r="T292" s="706"/>
      <c r="U292" s="705"/>
      <c r="V292" s="706"/>
      <c r="W292" s="707"/>
      <c r="X292" s="720"/>
      <c r="Y292" s="720"/>
      <c r="Z292" s="721"/>
      <c r="AA292" s="705"/>
      <c r="AB292" s="706"/>
      <c r="AC292" s="706"/>
      <c r="AD292" s="705"/>
      <c r="AE292" s="706"/>
      <c r="AF292" s="706"/>
      <c r="AG292" s="705"/>
      <c r="AH292" s="706"/>
      <c r="AI292" s="707"/>
      <c r="AJ292" s="707"/>
    </row>
    <row r="293" spans="1:36" s="114" customFormat="1" ht="35.1" customHeight="1">
      <c r="A293" s="701"/>
      <c r="B293" s="1064"/>
      <c r="C293" s="701"/>
      <c r="D293" s="787"/>
      <c r="E293" s="787"/>
      <c r="F293" s="701"/>
      <c r="G293" s="701"/>
      <c r="H293" s="701"/>
      <c r="I293" s="701"/>
      <c r="J293" s="701"/>
      <c r="K293" s="701"/>
      <c r="L293" s="701"/>
      <c r="M293" s="702"/>
      <c r="N293" s="701"/>
      <c r="O293" s="703"/>
      <c r="P293" s="704"/>
      <c r="Q293" s="704"/>
      <c r="R293" s="705"/>
      <c r="S293" s="706"/>
      <c r="T293" s="706"/>
      <c r="U293" s="705"/>
      <c r="V293" s="706"/>
      <c r="W293" s="707"/>
      <c r="X293" s="720"/>
      <c r="Y293" s="720"/>
      <c r="Z293" s="721"/>
      <c r="AA293" s="705"/>
      <c r="AB293" s="706"/>
      <c r="AC293" s="706"/>
      <c r="AD293" s="705"/>
      <c r="AE293" s="706"/>
      <c r="AF293" s="706"/>
      <c r="AG293" s="705"/>
      <c r="AH293" s="706"/>
      <c r="AI293" s="707"/>
      <c r="AJ293" s="707"/>
    </row>
    <row r="294" spans="1:36" s="114" customFormat="1" ht="35.1" customHeight="1">
      <c r="A294" s="701"/>
      <c r="B294" s="1064"/>
      <c r="C294" s="701"/>
      <c r="D294" s="787"/>
      <c r="E294" s="787"/>
      <c r="F294" s="701"/>
      <c r="G294" s="701"/>
      <c r="H294" s="701"/>
      <c r="I294" s="701"/>
      <c r="J294" s="701"/>
      <c r="K294" s="701"/>
      <c r="L294" s="701"/>
      <c r="M294" s="702"/>
      <c r="N294" s="701"/>
      <c r="O294" s="703"/>
      <c r="P294" s="704"/>
      <c r="Q294" s="704"/>
      <c r="R294" s="705"/>
      <c r="S294" s="706"/>
      <c r="T294" s="706"/>
      <c r="U294" s="705"/>
      <c r="V294" s="706"/>
      <c r="W294" s="707"/>
      <c r="X294" s="720"/>
      <c r="Y294" s="720"/>
      <c r="Z294" s="721"/>
      <c r="AA294" s="705"/>
      <c r="AB294" s="706"/>
      <c r="AC294" s="706"/>
      <c r="AD294" s="705"/>
      <c r="AE294" s="706"/>
      <c r="AF294" s="706"/>
      <c r="AG294" s="705"/>
      <c r="AH294" s="706"/>
      <c r="AI294" s="707"/>
      <c r="AJ294" s="707"/>
    </row>
    <row r="295" spans="1:36" s="114" customFormat="1" ht="35.1" customHeight="1">
      <c r="A295" s="701"/>
      <c r="B295" s="1064"/>
      <c r="C295" s="701"/>
      <c r="D295" s="787"/>
      <c r="E295" s="787"/>
      <c r="F295" s="701"/>
      <c r="G295" s="701"/>
      <c r="H295" s="701"/>
      <c r="I295" s="701"/>
      <c r="J295" s="701"/>
      <c r="K295" s="701"/>
      <c r="L295" s="701"/>
      <c r="M295" s="702"/>
      <c r="N295" s="701"/>
      <c r="O295" s="703"/>
      <c r="P295" s="704"/>
      <c r="Q295" s="704"/>
      <c r="R295" s="705"/>
      <c r="S295" s="706"/>
      <c r="T295" s="706"/>
      <c r="U295" s="705"/>
      <c r="V295" s="706"/>
      <c r="W295" s="707"/>
      <c r="X295" s="720"/>
      <c r="Y295" s="720"/>
      <c r="Z295" s="721"/>
      <c r="AA295" s="705"/>
      <c r="AB295" s="706"/>
      <c r="AC295" s="706"/>
      <c r="AD295" s="705"/>
      <c r="AE295" s="706"/>
      <c r="AF295" s="706"/>
      <c r="AG295" s="705"/>
      <c r="AH295" s="706"/>
      <c r="AI295" s="707"/>
      <c r="AJ295" s="707"/>
    </row>
    <row r="296" spans="1:36" s="114" customFormat="1" ht="35.1" customHeight="1">
      <c r="A296" s="701"/>
      <c r="B296" s="1064"/>
      <c r="C296" s="701"/>
      <c r="D296" s="787"/>
      <c r="E296" s="787"/>
      <c r="F296" s="701"/>
      <c r="G296" s="701"/>
      <c r="H296" s="701"/>
      <c r="I296" s="701"/>
      <c r="J296" s="701"/>
      <c r="K296" s="701"/>
      <c r="L296" s="701"/>
      <c r="M296" s="702"/>
      <c r="N296" s="701"/>
      <c r="O296" s="703"/>
      <c r="P296" s="704"/>
      <c r="Q296" s="704"/>
      <c r="R296" s="705"/>
      <c r="S296" s="706"/>
      <c r="T296" s="706"/>
      <c r="U296" s="705"/>
      <c r="V296" s="706"/>
      <c r="W296" s="707"/>
      <c r="X296" s="720"/>
      <c r="Y296" s="720"/>
      <c r="Z296" s="721"/>
      <c r="AA296" s="705"/>
      <c r="AB296" s="706"/>
      <c r="AC296" s="706"/>
      <c r="AD296" s="705"/>
      <c r="AE296" s="706"/>
      <c r="AF296" s="706"/>
      <c r="AG296" s="705"/>
      <c r="AH296" s="706"/>
      <c r="AI296" s="707"/>
      <c r="AJ296" s="707"/>
    </row>
    <row r="297" spans="1:36" ht="24.95" customHeight="1">
      <c r="A297" s="66"/>
      <c r="M297" s="37"/>
      <c r="N297" s="37"/>
      <c r="U297"/>
      <c r="V297"/>
      <c r="W297"/>
      <c r="X297" s="112"/>
      <c r="Y297" s="112"/>
      <c r="Z297" s="200"/>
      <c r="AA297"/>
      <c r="AB297"/>
      <c r="AC297"/>
      <c r="AD297"/>
      <c r="AE297"/>
      <c r="AF297"/>
      <c r="AG297"/>
      <c r="AH297"/>
      <c r="AI297"/>
      <c r="AJ297"/>
    </row>
    <row r="298" spans="1:36" ht="24.95" customHeight="1">
      <c r="A298" s="66"/>
      <c r="M298" s="37"/>
      <c r="N298" s="37"/>
      <c r="U298"/>
      <c r="V298"/>
      <c r="W298"/>
      <c r="X298" s="112"/>
      <c r="Y298" s="112"/>
      <c r="Z298" s="200"/>
      <c r="AA298"/>
      <c r="AB298"/>
      <c r="AC298"/>
      <c r="AD298"/>
      <c r="AE298"/>
      <c r="AF298"/>
      <c r="AG298"/>
      <c r="AH298"/>
      <c r="AI298"/>
      <c r="AJ298"/>
    </row>
    <row r="299" spans="1:36" ht="24.95" customHeight="1">
      <c r="A299" s="66"/>
      <c r="M299" s="37"/>
      <c r="N299" s="37"/>
      <c r="U299"/>
      <c r="V299"/>
      <c r="W299"/>
      <c r="X299" s="112"/>
      <c r="Y299" s="112"/>
      <c r="Z299" s="200"/>
      <c r="AA299"/>
      <c r="AB299"/>
      <c r="AC299"/>
      <c r="AD299"/>
      <c r="AE299"/>
      <c r="AF299"/>
      <c r="AG299"/>
      <c r="AH299"/>
      <c r="AI299"/>
      <c r="AJ299"/>
    </row>
    <row r="300" spans="1:36" ht="24.95" customHeight="1">
      <c r="A300" s="66"/>
      <c r="M300" s="37"/>
      <c r="N300" s="37"/>
      <c r="U300"/>
      <c r="V300"/>
      <c r="W300"/>
      <c r="X300" s="112"/>
      <c r="Y300" s="112"/>
      <c r="Z300" s="200"/>
      <c r="AA300"/>
      <c r="AB300"/>
      <c r="AC300"/>
      <c r="AD300"/>
      <c r="AE300"/>
      <c r="AF300"/>
      <c r="AG300"/>
      <c r="AH300"/>
      <c r="AI300"/>
      <c r="AJ300"/>
    </row>
    <row r="301" spans="1:36" ht="24.95" customHeight="1">
      <c r="A301" s="66"/>
      <c r="M301" s="37"/>
      <c r="N301" s="37"/>
      <c r="U301"/>
      <c r="V301"/>
      <c r="W301"/>
      <c r="X301" s="112"/>
      <c r="Y301" s="112"/>
      <c r="Z301" s="200"/>
      <c r="AA301"/>
      <c r="AB301"/>
      <c r="AC301"/>
      <c r="AD301"/>
      <c r="AE301"/>
      <c r="AF301"/>
      <c r="AG301"/>
      <c r="AH301"/>
      <c r="AI301"/>
      <c r="AJ301"/>
    </row>
    <row r="302" spans="1:36" ht="24.95" customHeight="1">
      <c r="A302" s="66"/>
      <c r="M302" s="37"/>
      <c r="N302" s="37"/>
      <c r="U302"/>
      <c r="V302"/>
      <c r="W302"/>
      <c r="X302" s="112"/>
      <c r="Y302" s="112"/>
      <c r="Z302" s="200"/>
      <c r="AA302"/>
      <c r="AB302"/>
      <c r="AC302"/>
      <c r="AD302"/>
      <c r="AE302"/>
      <c r="AF302"/>
      <c r="AG302"/>
      <c r="AH302"/>
      <c r="AI302"/>
      <c r="AJ302"/>
    </row>
    <row r="303" spans="1:36" ht="24.95" customHeight="1">
      <c r="A303" s="66"/>
      <c r="M303" s="37"/>
      <c r="N303" s="37"/>
      <c r="U303"/>
      <c r="V303"/>
      <c r="W303"/>
      <c r="X303" s="112"/>
      <c r="Y303" s="112"/>
      <c r="Z303" s="200"/>
      <c r="AA303"/>
      <c r="AB303"/>
      <c r="AC303"/>
      <c r="AD303"/>
      <c r="AE303"/>
      <c r="AF303"/>
      <c r="AG303"/>
      <c r="AH303"/>
      <c r="AI303"/>
      <c r="AJ303"/>
    </row>
    <row r="304" spans="1:36" ht="24.95" customHeight="1">
      <c r="A304" s="66"/>
      <c r="M304" s="37"/>
      <c r="N304" s="37"/>
      <c r="U304"/>
      <c r="V304"/>
      <c r="W304"/>
      <c r="X304" s="112"/>
      <c r="Y304" s="112"/>
      <c r="Z304" s="200"/>
      <c r="AA304"/>
      <c r="AB304"/>
      <c r="AC304"/>
      <c r="AD304"/>
      <c r="AE304"/>
      <c r="AF304"/>
      <c r="AG304"/>
      <c r="AH304"/>
      <c r="AI304"/>
      <c r="AJ304"/>
    </row>
    <row r="305" spans="1:36" ht="24.95" customHeight="1">
      <c r="A305" s="66"/>
      <c r="M305" s="37"/>
      <c r="N305" s="37"/>
      <c r="U305"/>
      <c r="V305"/>
      <c r="W305"/>
      <c r="X305" s="112"/>
      <c r="Y305" s="112"/>
      <c r="Z305" s="200"/>
      <c r="AA305"/>
      <c r="AB305"/>
      <c r="AC305"/>
      <c r="AD305"/>
      <c r="AE305"/>
      <c r="AF305"/>
      <c r="AG305"/>
      <c r="AH305"/>
      <c r="AI305"/>
      <c r="AJ305"/>
    </row>
    <row r="306" spans="1:36" ht="24.95" customHeight="1">
      <c r="A306" s="66"/>
      <c r="M306" s="37"/>
      <c r="N306" s="37"/>
      <c r="U306"/>
      <c r="V306"/>
      <c r="W306"/>
      <c r="X306" s="112"/>
      <c r="Y306" s="112"/>
      <c r="Z306" s="200"/>
      <c r="AA306"/>
      <c r="AB306"/>
      <c r="AC306"/>
      <c r="AD306"/>
      <c r="AE306"/>
      <c r="AF306"/>
      <c r="AG306"/>
      <c r="AH306"/>
      <c r="AI306"/>
      <c r="AJ306"/>
    </row>
    <row r="307" spans="1:36" ht="24.95" customHeight="1">
      <c r="A307" s="66"/>
      <c r="M307" s="37"/>
      <c r="N307" s="37"/>
      <c r="U307"/>
      <c r="V307"/>
      <c r="W307"/>
      <c r="X307" s="112"/>
      <c r="Y307" s="112"/>
      <c r="Z307" s="200"/>
      <c r="AA307"/>
      <c r="AB307"/>
      <c r="AC307"/>
      <c r="AD307"/>
      <c r="AE307"/>
      <c r="AF307"/>
      <c r="AG307"/>
      <c r="AH307"/>
      <c r="AI307"/>
      <c r="AJ307"/>
    </row>
    <row r="308" spans="1:36" ht="24.95" customHeight="1">
      <c r="A308" s="66"/>
      <c r="M308" s="37"/>
      <c r="N308" s="37"/>
      <c r="U308"/>
      <c r="V308"/>
      <c r="W308"/>
      <c r="X308" s="112"/>
      <c r="Y308" s="112"/>
      <c r="Z308" s="200"/>
      <c r="AA308"/>
      <c r="AB308"/>
      <c r="AC308"/>
      <c r="AD308"/>
      <c r="AE308"/>
      <c r="AF308"/>
      <c r="AG308"/>
      <c r="AH308"/>
      <c r="AI308"/>
      <c r="AJ308"/>
    </row>
    <row r="309" spans="1:36" ht="24.95" customHeight="1">
      <c r="A309" s="66"/>
      <c r="M309" s="37"/>
      <c r="N309" s="37"/>
      <c r="U309"/>
      <c r="V309"/>
      <c r="W309"/>
      <c r="X309" s="112"/>
      <c r="Y309" s="112"/>
      <c r="Z309" s="200"/>
      <c r="AA309"/>
      <c r="AB309"/>
      <c r="AC309"/>
      <c r="AD309"/>
      <c r="AE309"/>
      <c r="AF309"/>
      <c r="AG309"/>
      <c r="AH309"/>
      <c r="AI309"/>
      <c r="AJ309"/>
    </row>
    <row r="310" spans="1:36" ht="24.95" customHeight="1">
      <c r="A310" s="66"/>
      <c r="M310" s="37"/>
      <c r="N310" s="37"/>
      <c r="U310"/>
      <c r="V310"/>
      <c r="W310"/>
      <c r="X310" s="112"/>
      <c r="Y310" s="112"/>
      <c r="Z310" s="200"/>
      <c r="AA310"/>
      <c r="AB310"/>
      <c r="AC310"/>
      <c r="AD310"/>
      <c r="AE310"/>
      <c r="AF310"/>
      <c r="AG310"/>
      <c r="AH310"/>
      <c r="AI310"/>
      <c r="AJ310"/>
    </row>
    <row r="311" spans="1:36" ht="24.95" customHeight="1">
      <c r="A311" s="66"/>
      <c r="M311" s="37"/>
      <c r="N311" s="37"/>
      <c r="U311"/>
      <c r="V311"/>
      <c r="W311"/>
      <c r="X311" s="112"/>
      <c r="Y311" s="112"/>
      <c r="Z311" s="200"/>
      <c r="AA311"/>
      <c r="AB311"/>
      <c r="AC311"/>
      <c r="AD311"/>
      <c r="AE311"/>
      <c r="AF311"/>
      <c r="AG311"/>
      <c r="AH311"/>
      <c r="AI311"/>
      <c r="AJ311"/>
    </row>
    <row r="312" spans="1:36" ht="24.95" customHeight="1">
      <c r="A312" s="66"/>
      <c r="M312" s="37"/>
      <c r="N312" s="37"/>
      <c r="U312"/>
      <c r="V312"/>
      <c r="W312"/>
      <c r="X312" s="112"/>
      <c r="Y312" s="112"/>
      <c r="Z312" s="200"/>
      <c r="AA312"/>
      <c r="AB312"/>
      <c r="AC312"/>
      <c r="AD312"/>
      <c r="AE312"/>
      <c r="AF312"/>
      <c r="AG312"/>
      <c r="AH312"/>
      <c r="AI312"/>
      <c r="AJ312"/>
    </row>
    <row r="313" spans="1:36" ht="24.95" customHeight="1">
      <c r="A313" s="66"/>
      <c r="M313" s="37"/>
      <c r="N313" s="37"/>
      <c r="U313"/>
      <c r="V313"/>
      <c r="W313"/>
      <c r="X313" s="112"/>
      <c r="Y313" s="112"/>
      <c r="Z313" s="200"/>
      <c r="AA313"/>
      <c r="AB313"/>
      <c r="AC313"/>
      <c r="AD313"/>
      <c r="AE313"/>
      <c r="AF313"/>
      <c r="AG313"/>
      <c r="AH313"/>
      <c r="AI313"/>
      <c r="AJ313"/>
    </row>
    <row r="314" spans="1:36" ht="24.95" customHeight="1">
      <c r="A314" s="66"/>
      <c r="M314" s="37"/>
      <c r="N314" s="37"/>
      <c r="U314"/>
      <c r="V314"/>
      <c r="W314"/>
      <c r="X314" s="112"/>
      <c r="Y314" s="112"/>
      <c r="Z314" s="200"/>
      <c r="AA314"/>
      <c r="AB314"/>
      <c r="AC314"/>
      <c r="AD314"/>
      <c r="AE314"/>
      <c r="AF314"/>
      <c r="AG314"/>
      <c r="AH314"/>
      <c r="AI314"/>
      <c r="AJ314"/>
    </row>
    <row r="315" spans="1:36" ht="24.95" customHeight="1">
      <c r="A315" s="66"/>
      <c r="M315" s="37"/>
      <c r="N315" s="37"/>
      <c r="U315"/>
      <c r="V315"/>
      <c r="W315"/>
      <c r="X315" s="112"/>
      <c r="Y315" s="112"/>
      <c r="Z315" s="200"/>
      <c r="AA315"/>
      <c r="AB315"/>
      <c r="AC315"/>
      <c r="AD315"/>
      <c r="AE315"/>
      <c r="AF315"/>
      <c r="AG315"/>
      <c r="AH315"/>
      <c r="AI315"/>
      <c r="AJ315"/>
    </row>
    <row r="316" spans="1:36" ht="24.95" customHeight="1">
      <c r="A316" s="66"/>
      <c r="M316" s="37"/>
      <c r="N316" s="37"/>
      <c r="U316"/>
      <c r="V316"/>
      <c r="W316"/>
      <c r="X316" s="112"/>
      <c r="Y316" s="112"/>
      <c r="Z316" s="200"/>
      <c r="AA316"/>
      <c r="AB316"/>
      <c r="AC316"/>
      <c r="AD316"/>
      <c r="AE316"/>
      <c r="AF316"/>
      <c r="AG316"/>
      <c r="AH316"/>
      <c r="AI316"/>
      <c r="AJ316"/>
    </row>
    <row r="317" spans="1:36" ht="24.95" customHeight="1">
      <c r="A317" s="66"/>
      <c r="M317" s="37"/>
      <c r="N317" s="37"/>
      <c r="U317"/>
      <c r="V317"/>
      <c r="W317"/>
      <c r="X317" s="112"/>
      <c r="Y317" s="112"/>
      <c r="Z317" s="200"/>
      <c r="AA317"/>
      <c r="AB317"/>
      <c r="AC317"/>
      <c r="AD317"/>
      <c r="AE317"/>
      <c r="AF317"/>
      <c r="AG317"/>
      <c r="AH317"/>
      <c r="AI317"/>
      <c r="AJ317"/>
    </row>
    <row r="318" spans="1:36" ht="24.95" customHeight="1">
      <c r="A318" s="66"/>
      <c r="M318" s="37"/>
      <c r="N318" s="37"/>
      <c r="U318"/>
      <c r="V318"/>
      <c r="W318"/>
      <c r="X318" s="112"/>
      <c r="Y318" s="112"/>
      <c r="Z318" s="200"/>
      <c r="AA318"/>
      <c r="AB318"/>
      <c r="AC318"/>
      <c r="AD318"/>
      <c r="AE318"/>
      <c r="AF318"/>
      <c r="AG318"/>
      <c r="AH318"/>
      <c r="AI318"/>
      <c r="AJ318"/>
    </row>
    <row r="319" spans="1:36" ht="24.95" customHeight="1">
      <c r="A319" s="66"/>
      <c r="M319" s="37"/>
      <c r="N319" s="37"/>
      <c r="U319"/>
      <c r="V319"/>
      <c r="W319"/>
      <c r="X319" s="112"/>
      <c r="Y319" s="112"/>
      <c r="Z319" s="200"/>
      <c r="AA319"/>
      <c r="AB319"/>
      <c r="AC319"/>
      <c r="AD319"/>
      <c r="AE319"/>
      <c r="AF319"/>
      <c r="AG319"/>
      <c r="AH319"/>
      <c r="AI319"/>
      <c r="AJ319"/>
    </row>
    <row r="320" spans="1:36" ht="24.95" customHeight="1">
      <c r="A320" s="66"/>
      <c r="M320" s="37"/>
      <c r="N320" s="37"/>
      <c r="U320"/>
      <c r="V320"/>
      <c r="W320"/>
      <c r="X320" s="112"/>
      <c r="Y320" s="112"/>
      <c r="Z320" s="200"/>
      <c r="AA320"/>
      <c r="AB320"/>
      <c r="AC320"/>
      <c r="AD320"/>
      <c r="AE320"/>
      <c r="AF320"/>
      <c r="AG320"/>
      <c r="AH320"/>
      <c r="AI320"/>
      <c r="AJ320"/>
    </row>
    <row r="321" spans="1:36" ht="24.95" customHeight="1">
      <c r="A321" s="66"/>
      <c r="M321" s="37"/>
      <c r="N321" s="37"/>
      <c r="U321"/>
      <c r="V321"/>
      <c r="W321"/>
      <c r="X321" s="112"/>
      <c r="Y321" s="112"/>
      <c r="Z321" s="200"/>
      <c r="AA321"/>
      <c r="AB321"/>
      <c r="AC321"/>
      <c r="AD321"/>
      <c r="AE321"/>
      <c r="AF321"/>
      <c r="AG321"/>
      <c r="AH321"/>
      <c r="AI321"/>
      <c r="AJ321"/>
    </row>
    <row r="322" spans="1:36" ht="24.95" customHeight="1">
      <c r="A322" s="66"/>
      <c r="M322" s="37"/>
      <c r="N322" s="37"/>
      <c r="U322"/>
      <c r="V322"/>
      <c r="W322"/>
      <c r="X322" s="112"/>
      <c r="Y322" s="112"/>
      <c r="Z322" s="200"/>
      <c r="AA322"/>
      <c r="AB322"/>
      <c r="AC322"/>
      <c r="AD322"/>
      <c r="AE322"/>
      <c r="AF322"/>
      <c r="AG322"/>
      <c r="AH322"/>
      <c r="AI322"/>
      <c r="AJ322"/>
    </row>
    <row r="323" spans="1:36" ht="24.95" customHeight="1">
      <c r="A323" s="66"/>
      <c r="M323" s="37"/>
      <c r="N323" s="37"/>
      <c r="U323"/>
      <c r="V323"/>
      <c r="W323"/>
      <c r="X323" s="112"/>
      <c r="Y323" s="112"/>
      <c r="Z323" s="200"/>
      <c r="AA323"/>
      <c r="AB323"/>
      <c r="AC323"/>
      <c r="AD323"/>
      <c r="AE323"/>
      <c r="AF323"/>
      <c r="AG323"/>
      <c r="AH323"/>
      <c r="AI323"/>
      <c r="AJ323"/>
    </row>
    <row r="324" spans="1:36" ht="24.95" customHeight="1">
      <c r="A324" s="66"/>
      <c r="M324" s="37"/>
      <c r="N324" s="37"/>
      <c r="U324"/>
      <c r="V324"/>
      <c r="W324"/>
      <c r="X324" s="112"/>
      <c r="Y324" s="112"/>
      <c r="Z324" s="200"/>
      <c r="AA324"/>
      <c r="AB324"/>
      <c r="AC324"/>
      <c r="AD324"/>
      <c r="AE324"/>
      <c r="AF324"/>
      <c r="AG324"/>
      <c r="AH324"/>
      <c r="AI324"/>
      <c r="AJ324"/>
    </row>
    <row r="325" spans="1:36" ht="24.95" customHeight="1">
      <c r="A325" s="66"/>
      <c r="M325" s="37"/>
      <c r="N325" s="37"/>
      <c r="U325"/>
      <c r="V325"/>
      <c r="W325"/>
      <c r="X325" s="112"/>
      <c r="Y325" s="112"/>
      <c r="Z325" s="200"/>
      <c r="AA325"/>
      <c r="AB325"/>
      <c r="AC325"/>
      <c r="AD325"/>
      <c r="AE325"/>
      <c r="AF325"/>
      <c r="AG325"/>
      <c r="AH325"/>
      <c r="AI325"/>
      <c r="AJ325"/>
    </row>
    <row r="326" spans="1:36" ht="24.95" customHeight="1">
      <c r="A326" s="66"/>
      <c r="M326" s="37"/>
      <c r="N326" s="37"/>
      <c r="U326"/>
      <c r="V326"/>
      <c r="W326"/>
      <c r="X326" s="112"/>
      <c r="Y326" s="112"/>
      <c r="Z326" s="200"/>
      <c r="AA326"/>
      <c r="AB326"/>
      <c r="AC326"/>
      <c r="AD326"/>
      <c r="AE326"/>
      <c r="AF326"/>
      <c r="AG326"/>
      <c r="AH326"/>
      <c r="AI326"/>
      <c r="AJ326"/>
    </row>
    <row r="327" spans="1:36" ht="24.95" customHeight="1">
      <c r="A327" s="66"/>
      <c r="M327" s="37"/>
      <c r="N327" s="37"/>
      <c r="U327"/>
      <c r="V327"/>
      <c r="W327"/>
      <c r="X327" s="112"/>
      <c r="Y327" s="112"/>
      <c r="Z327" s="200"/>
      <c r="AA327"/>
      <c r="AB327"/>
      <c r="AC327"/>
      <c r="AD327"/>
      <c r="AE327"/>
      <c r="AF327"/>
      <c r="AG327"/>
      <c r="AH327"/>
      <c r="AI327"/>
      <c r="AJ327"/>
    </row>
    <row r="328" spans="1:36" ht="24.95" customHeight="1">
      <c r="A328" s="66"/>
      <c r="M328" s="37"/>
      <c r="N328" s="37"/>
      <c r="U328"/>
      <c r="V328"/>
      <c r="W328"/>
      <c r="X328" s="112"/>
      <c r="Y328" s="112"/>
      <c r="Z328" s="200"/>
      <c r="AA328"/>
      <c r="AB328"/>
      <c r="AC328"/>
      <c r="AD328"/>
      <c r="AE328"/>
      <c r="AF328"/>
      <c r="AG328"/>
      <c r="AH328"/>
      <c r="AI328"/>
      <c r="AJ328"/>
    </row>
    <row r="329" spans="1:36" ht="24.95" customHeight="1">
      <c r="A329" s="66"/>
      <c r="M329" s="37"/>
      <c r="N329" s="37"/>
      <c r="U329"/>
      <c r="V329"/>
      <c r="W329"/>
      <c r="X329" s="112"/>
      <c r="Y329" s="112"/>
      <c r="Z329" s="200"/>
      <c r="AA329"/>
      <c r="AB329"/>
      <c r="AC329"/>
      <c r="AD329"/>
      <c r="AE329"/>
      <c r="AF329"/>
      <c r="AG329"/>
      <c r="AH329"/>
      <c r="AI329"/>
      <c r="AJ329"/>
    </row>
    <row r="330" spans="1:36" ht="24.95" customHeight="1">
      <c r="A330" s="66"/>
      <c r="M330" s="37"/>
      <c r="N330" s="37"/>
      <c r="U330"/>
      <c r="V330"/>
      <c r="W330"/>
      <c r="X330" s="112"/>
      <c r="Y330" s="112"/>
      <c r="Z330" s="200"/>
      <c r="AA330"/>
      <c r="AB330"/>
      <c r="AC330"/>
      <c r="AD330"/>
      <c r="AE330"/>
      <c r="AF330"/>
      <c r="AG330"/>
      <c r="AH330"/>
      <c r="AI330"/>
      <c r="AJ330"/>
    </row>
    <row r="331" spans="1:36" ht="24.95" customHeight="1">
      <c r="A331" s="66"/>
      <c r="M331" s="37"/>
      <c r="N331" s="37"/>
      <c r="U331"/>
      <c r="V331"/>
      <c r="W331"/>
      <c r="X331" s="112"/>
      <c r="Y331" s="112"/>
      <c r="Z331" s="200"/>
      <c r="AA331"/>
      <c r="AB331"/>
      <c r="AC331"/>
      <c r="AD331"/>
      <c r="AE331"/>
      <c r="AF331"/>
      <c r="AG331"/>
      <c r="AH331"/>
      <c r="AI331"/>
      <c r="AJ331"/>
    </row>
    <row r="332" spans="1:36" ht="24.95" customHeight="1">
      <c r="A332" s="66"/>
      <c r="M332" s="37"/>
      <c r="N332" s="37"/>
      <c r="U332"/>
      <c r="V332"/>
      <c r="W332"/>
      <c r="X332" s="112"/>
      <c r="Y332" s="112"/>
      <c r="Z332" s="200"/>
      <c r="AA332"/>
      <c r="AB332"/>
      <c r="AC332"/>
      <c r="AD332"/>
      <c r="AE332"/>
      <c r="AF332"/>
      <c r="AG332"/>
      <c r="AH332"/>
      <c r="AI332"/>
      <c r="AJ332"/>
    </row>
    <row r="333" spans="1:36" ht="24.95" customHeight="1">
      <c r="A333" s="66"/>
      <c r="M333" s="37"/>
      <c r="N333" s="37"/>
      <c r="U333"/>
      <c r="V333"/>
      <c r="W333"/>
      <c r="X333" s="112"/>
      <c r="Y333" s="112"/>
      <c r="Z333" s="200"/>
      <c r="AA333"/>
      <c r="AB333"/>
      <c r="AC333"/>
      <c r="AD333"/>
      <c r="AE333"/>
      <c r="AF333"/>
      <c r="AG333"/>
      <c r="AH333"/>
      <c r="AI333"/>
      <c r="AJ333"/>
    </row>
    <row r="334" spans="1:36" ht="24.95" customHeight="1">
      <c r="A334" s="66"/>
      <c r="M334" s="37"/>
      <c r="N334" s="37"/>
      <c r="U334"/>
      <c r="V334"/>
      <c r="W334"/>
      <c r="X334" s="112"/>
      <c r="Y334" s="112"/>
      <c r="Z334" s="200"/>
      <c r="AA334"/>
      <c r="AB334"/>
      <c r="AC334"/>
      <c r="AD334"/>
      <c r="AE334"/>
      <c r="AF334"/>
      <c r="AG334"/>
      <c r="AH334"/>
      <c r="AI334"/>
      <c r="AJ334"/>
    </row>
    <row r="335" spans="1:36" ht="24.95" customHeight="1">
      <c r="A335" s="66"/>
      <c r="M335" s="37"/>
      <c r="N335" s="37"/>
      <c r="U335"/>
      <c r="V335"/>
      <c r="W335"/>
      <c r="X335" s="112"/>
      <c r="Y335" s="112"/>
      <c r="Z335" s="200"/>
      <c r="AA335"/>
      <c r="AB335"/>
      <c r="AC335"/>
      <c r="AD335"/>
      <c r="AE335"/>
      <c r="AF335"/>
      <c r="AG335"/>
      <c r="AH335"/>
      <c r="AI335"/>
      <c r="AJ335"/>
    </row>
    <row r="336" spans="1:36" ht="24.95" customHeight="1">
      <c r="A336" s="66"/>
      <c r="M336" s="37"/>
      <c r="N336" s="37"/>
      <c r="U336"/>
      <c r="V336"/>
      <c r="W336"/>
      <c r="X336" s="112"/>
      <c r="Y336" s="112"/>
      <c r="Z336" s="200"/>
      <c r="AA336"/>
      <c r="AB336"/>
      <c r="AC336"/>
      <c r="AD336"/>
      <c r="AE336"/>
      <c r="AF336"/>
      <c r="AG336"/>
      <c r="AH336"/>
      <c r="AI336"/>
      <c r="AJ336"/>
    </row>
    <row r="337" spans="1:36" ht="24.95" customHeight="1">
      <c r="A337" s="66"/>
      <c r="M337" s="37"/>
      <c r="N337" s="37"/>
      <c r="U337"/>
      <c r="V337"/>
      <c r="W337"/>
      <c r="X337" s="112"/>
      <c r="Y337" s="112"/>
      <c r="Z337" s="200"/>
      <c r="AA337"/>
      <c r="AB337"/>
      <c r="AC337"/>
      <c r="AD337"/>
      <c r="AE337"/>
      <c r="AF337"/>
      <c r="AG337"/>
      <c r="AH337"/>
      <c r="AI337"/>
      <c r="AJ337"/>
    </row>
    <row r="338" spans="1:36" ht="24.95" customHeight="1">
      <c r="A338" s="66"/>
      <c r="M338" s="37"/>
      <c r="N338" s="37"/>
      <c r="U338"/>
      <c r="V338"/>
      <c r="W338"/>
      <c r="X338" s="112"/>
      <c r="Y338" s="112"/>
      <c r="Z338" s="200"/>
      <c r="AA338"/>
      <c r="AB338"/>
      <c r="AC338"/>
      <c r="AD338"/>
      <c r="AE338"/>
      <c r="AF338"/>
      <c r="AG338"/>
      <c r="AH338"/>
      <c r="AI338"/>
      <c r="AJ338"/>
    </row>
    <row r="339" spans="1:36" ht="24.95" customHeight="1">
      <c r="A339" s="66"/>
      <c r="M339" s="37"/>
      <c r="N339" s="37"/>
      <c r="U339"/>
      <c r="V339"/>
      <c r="W339"/>
      <c r="X339" s="112"/>
      <c r="Y339" s="112"/>
      <c r="Z339" s="200"/>
      <c r="AA339"/>
      <c r="AB339"/>
      <c r="AC339"/>
      <c r="AD339"/>
      <c r="AE339"/>
      <c r="AF339"/>
      <c r="AG339"/>
      <c r="AH339"/>
      <c r="AI339"/>
      <c r="AJ339"/>
    </row>
    <row r="340" spans="1:36" ht="24.95" customHeight="1">
      <c r="A340" s="66"/>
      <c r="M340" s="37"/>
      <c r="N340" s="37"/>
      <c r="U340"/>
      <c r="V340"/>
      <c r="W340"/>
      <c r="X340" s="112"/>
      <c r="Y340" s="112"/>
      <c r="Z340" s="200"/>
      <c r="AA340"/>
      <c r="AB340"/>
      <c r="AC340"/>
      <c r="AD340"/>
      <c r="AE340"/>
      <c r="AF340"/>
      <c r="AG340"/>
      <c r="AH340"/>
      <c r="AI340"/>
      <c r="AJ340"/>
    </row>
    <row r="341" spans="1:36" ht="24.95" customHeight="1">
      <c r="A341" s="66"/>
      <c r="M341" s="37"/>
      <c r="N341" s="37"/>
      <c r="U341"/>
      <c r="V341"/>
      <c r="W341"/>
      <c r="X341" s="112"/>
      <c r="Y341" s="112"/>
      <c r="Z341" s="200"/>
      <c r="AA341"/>
      <c r="AB341"/>
      <c r="AC341"/>
      <c r="AD341"/>
      <c r="AE341"/>
      <c r="AF341"/>
      <c r="AG341"/>
      <c r="AH341"/>
      <c r="AI341"/>
      <c r="AJ341"/>
    </row>
    <row r="342" spans="1:36" ht="24.95" customHeight="1">
      <c r="A342" s="66"/>
      <c r="M342" s="37"/>
      <c r="N342" s="37"/>
      <c r="U342"/>
      <c r="V342"/>
      <c r="W342"/>
      <c r="X342" s="112"/>
      <c r="Y342" s="112"/>
      <c r="Z342" s="200"/>
      <c r="AA342"/>
      <c r="AB342"/>
      <c r="AC342"/>
      <c r="AD342"/>
      <c r="AE342"/>
      <c r="AF342"/>
      <c r="AG342"/>
      <c r="AH342"/>
      <c r="AI342"/>
      <c r="AJ342"/>
    </row>
    <row r="343" spans="1:36" ht="24.95" customHeight="1">
      <c r="A343" s="66"/>
      <c r="M343" s="37"/>
      <c r="N343" s="37"/>
      <c r="U343"/>
      <c r="V343"/>
      <c r="W343"/>
      <c r="X343" s="112"/>
      <c r="Y343" s="112"/>
      <c r="Z343" s="200"/>
      <c r="AA343"/>
      <c r="AB343"/>
      <c r="AC343"/>
      <c r="AD343"/>
      <c r="AE343"/>
      <c r="AF343"/>
      <c r="AG343"/>
      <c r="AH343"/>
      <c r="AI343"/>
      <c r="AJ343"/>
    </row>
    <row r="344" spans="1:36" ht="24.95" customHeight="1">
      <c r="A344" s="66"/>
      <c r="M344" s="37"/>
      <c r="N344" s="37"/>
      <c r="U344"/>
      <c r="V344"/>
      <c r="W344"/>
      <c r="X344" s="112"/>
      <c r="Y344" s="112"/>
      <c r="Z344" s="200"/>
      <c r="AA344"/>
      <c r="AB344"/>
      <c r="AC344"/>
      <c r="AD344"/>
      <c r="AE344"/>
      <c r="AF344"/>
      <c r="AG344"/>
      <c r="AH344"/>
      <c r="AI344"/>
      <c r="AJ344"/>
    </row>
    <row r="345" spans="1:36" ht="24.95" customHeight="1">
      <c r="A345" s="66"/>
      <c r="M345" s="37"/>
      <c r="N345" s="37"/>
      <c r="U345"/>
      <c r="V345"/>
      <c r="W345"/>
      <c r="X345" s="112"/>
      <c r="Y345" s="112"/>
      <c r="Z345" s="200"/>
      <c r="AA345"/>
      <c r="AB345"/>
      <c r="AC345"/>
      <c r="AD345"/>
      <c r="AE345"/>
      <c r="AF345"/>
      <c r="AG345"/>
      <c r="AH345"/>
      <c r="AI345"/>
      <c r="AJ345"/>
    </row>
    <row r="346" spans="1:36" ht="24.95" customHeight="1">
      <c r="A346" s="66"/>
      <c r="M346" s="37"/>
      <c r="N346" s="37"/>
      <c r="U346"/>
      <c r="V346"/>
      <c r="W346"/>
      <c r="X346" s="112"/>
      <c r="Y346" s="112"/>
      <c r="Z346" s="200"/>
      <c r="AA346"/>
      <c r="AB346"/>
      <c r="AC346"/>
      <c r="AD346"/>
      <c r="AE346"/>
      <c r="AF346"/>
      <c r="AG346"/>
      <c r="AH346"/>
      <c r="AI346"/>
      <c r="AJ346"/>
    </row>
    <row r="347" spans="1:36" ht="24.95" customHeight="1">
      <c r="A347" s="66"/>
      <c r="M347" s="37"/>
      <c r="N347" s="37"/>
      <c r="U347"/>
      <c r="V347"/>
      <c r="W347"/>
      <c r="X347" s="112"/>
      <c r="Y347" s="112"/>
      <c r="Z347" s="200"/>
      <c r="AA347"/>
      <c r="AB347"/>
      <c r="AC347"/>
      <c r="AD347"/>
      <c r="AE347"/>
      <c r="AF347"/>
      <c r="AG347"/>
      <c r="AH347"/>
      <c r="AI347"/>
      <c r="AJ347"/>
    </row>
    <row r="348" spans="1:36" ht="24.95" customHeight="1">
      <c r="A348" s="66"/>
      <c r="M348" s="37"/>
      <c r="N348" s="37"/>
      <c r="U348"/>
      <c r="V348"/>
      <c r="W348"/>
      <c r="X348" s="112"/>
      <c r="Y348" s="112"/>
      <c r="Z348" s="200"/>
      <c r="AA348"/>
      <c r="AB348"/>
      <c r="AC348"/>
      <c r="AD348"/>
      <c r="AE348"/>
      <c r="AF348"/>
      <c r="AG348"/>
      <c r="AH348"/>
      <c r="AI348"/>
      <c r="AJ348"/>
    </row>
    <row r="349" spans="1:36" ht="24.95" customHeight="1">
      <c r="A349" s="66"/>
      <c r="M349" s="37"/>
      <c r="N349" s="37"/>
      <c r="U349"/>
      <c r="V349"/>
      <c r="W349"/>
      <c r="X349" s="112"/>
      <c r="Y349" s="112"/>
      <c r="Z349" s="200"/>
      <c r="AA349"/>
      <c r="AB349"/>
      <c r="AC349"/>
      <c r="AD349"/>
      <c r="AE349"/>
      <c r="AF349"/>
      <c r="AG349"/>
      <c r="AH349"/>
      <c r="AI349"/>
      <c r="AJ349"/>
    </row>
    <row r="350" spans="1:36" ht="24.95" customHeight="1">
      <c r="A350" s="66"/>
      <c r="M350" s="37"/>
      <c r="N350" s="37"/>
      <c r="U350"/>
      <c r="V350"/>
      <c r="W350"/>
      <c r="X350" s="112"/>
      <c r="Y350" s="112"/>
      <c r="Z350" s="200"/>
      <c r="AA350"/>
      <c r="AB350"/>
      <c r="AC350"/>
      <c r="AD350"/>
      <c r="AE350"/>
      <c r="AF350"/>
      <c r="AG350"/>
      <c r="AH350"/>
      <c r="AI350"/>
      <c r="AJ350"/>
    </row>
    <row r="351" spans="1:36" ht="24.95" customHeight="1">
      <c r="A351" s="66"/>
      <c r="M351" s="37"/>
      <c r="N351" s="37"/>
      <c r="U351"/>
      <c r="V351"/>
      <c r="W351"/>
      <c r="X351" s="112"/>
      <c r="Y351" s="112"/>
      <c r="Z351" s="200"/>
      <c r="AA351"/>
      <c r="AB351"/>
      <c r="AC351"/>
      <c r="AD351"/>
      <c r="AE351"/>
      <c r="AF351"/>
      <c r="AG351"/>
      <c r="AH351"/>
      <c r="AI351"/>
      <c r="AJ351"/>
    </row>
    <row r="352" spans="1:36" ht="24.95" customHeight="1">
      <c r="A352" s="66"/>
      <c r="M352" s="37"/>
      <c r="N352" s="37"/>
      <c r="U352"/>
      <c r="V352"/>
      <c r="W352"/>
      <c r="X352" s="112"/>
      <c r="Y352" s="112"/>
      <c r="Z352" s="200"/>
      <c r="AA352"/>
      <c r="AB352"/>
      <c r="AC352"/>
      <c r="AD352"/>
      <c r="AE352"/>
      <c r="AF352"/>
      <c r="AG352"/>
      <c r="AH352"/>
      <c r="AI352"/>
      <c r="AJ352"/>
    </row>
    <row r="353" spans="1:36" ht="24.95" customHeight="1">
      <c r="A353" s="66"/>
      <c r="M353" s="37"/>
      <c r="N353" s="37"/>
      <c r="U353"/>
      <c r="V353"/>
      <c r="W353"/>
      <c r="X353" s="112"/>
      <c r="Y353" s="112"/>
      <c r="Z353" s="200"/>
      <c r="AA353"/>
      <c r="AB353"/>
      <c r="AC353"/>
      <c r="AD353"/>
      <c r="AE353"/>
      <c r="AF353"/>
      <c r="AG353"/>
      <c r="AH353"/>
      <c r="AI353"/>
      <c r="AJ353"/>
    </row>
    <row r="354" spans="1:36" ht="24.95" customHeight="1">
      <c r="A354" s="66"/>
      <c r="M354" s="37"/>
      <c r="N354" s="37"/>
      <c r="U354"/>
      <c r="V354"/>
      <c r="W354"/>
      <c r="X354" s="112"/>
      <c r="Y354" s="112"/>
      <c r="Z354" s="200"/>
      <c r="AA354"/>
      <c r="AB354"/>
      <c r="AC354"/>
      <c r="AD354"/>
      <c r="AE354"/>
      <c r="AF354"/>
      <c r="AG354"/>
      <c r="AH354"/>
      <c r="AI354"/>
      <c r="AJ354"/>
    </row>
    <row r="355" spans="1:36" ht="24.95" customHeight="1">
      <c r="A355" s="66"/>
      <c r="M355" s="37"/>
      <c r="N355" s="37"/>
      <c r="U355"/>
      <c r="V355"/>
      <c r="W355"/>
      <c r="X355" s="112"/>
      <c r="Y355" s="112"/>
      <c r="Z355" s="200"/>
      <c r="AA355"/>
      <c r="AB355"/>
      <c r="AC355"/>
      <c r="AD355"/>
      <c r="AE355"/>
      <c r="AF355"/>
      <c r="AG355"/>
      <c r="AH355"/>
      <c r="AI355"/>
      <c r="AJ355"/>
    </row>
    <row r="356" spans="1:36" ht="24.95" customHeight="1">
      <c r="A356" s="66"/>
      <c r="M356" s="37"/>
      <c r="N356" s="37"/>
      <c r="U356"/>
      <c r="V356"/>
      <c r="W356"/>
      <c r="X356" s="112"/>
      <c r="Y356" s="112"/>
      <c r="Z356" s="200"/>
      <c r="AA356"/>
      <c r="AB356"/>
      <c r="AC356"/>
      <c r="AD356"/>
      <c r="AE356"/>
      <c r="AF356"/>
      <c r="AG356"/>
      <c r="AH356"/>
      <c r="AI356"/>
      <c r="AJ356"/>
    </row>
    <row r="357" spans="1:36" ht="24.95" customHeight="1">
      <c r="A357" s="66"/>
      <c r="M357" s="37"/>
      <c r="N357" s="37"/>
      <c r="U357"/>
      <c r="V357"/>
      <c r="W357"/>
      <c r="X357" s="112"/>
      <c r="Y357" s="112"/>
      <c r="Z357" s="200"/>
      <c r="AA357"/>
      <c r="AB357"/>
      <c r="AC357"/>
      <c r="AD357"/>
      <c r="AE357"/>
      <c r="AF357"/>
      <c r="AG357"/>
      <c r="AH357"/>
      <c r="AI357"/>
      <c r="AJ357"/>
    </row>
    <row r="358" spans="1:36" ht="24.95" customHeight="1">
      <c r="A358" s="66"/>
      <c r="M358" s="37"/>
      <c r="N358" s="37"/>
      <c r="U358"/>
      <c r="V358"/>
      <c r="W358"/>
      <c r="X358" s="112"/>
      <c r="Y358" s="112"/>
      <c r="Z358" s="200"/>
      <c r="AA358"/>
      <c r="AB358"/>
      <c r="AC358"/>
      <c r="AD358"/>
      <c r="AE358"/>
      <c r="AF358"/>
      <c r="AG358"/>
      <c r="AH358"/>
      <c r="AI358"/>
      <c r="AJ358"/>
    </row>
    <row r="359" spans="1:36" ht="24.95" customHeight="1">
      <c r="A359" s="66"/>
      <c r="M359" s="37"/>
      <c r="N359" s="37"/>
      <c r="U359"/>
      <c r="V359"/>
      <c r="W359"/>
      <c r="X359" s="112"/>
      <c r="Y359" s="112"/>
      <c r="Z359" s="200"/>
      <c r="AA359"/>
      <c r="AB359"/>
      <c r="AC359"/>
      <c r="AD359"/>
      <c r="AE359"/>
      <c r="AF359"/>
      <c r="AG359"/>
      <c r="AH359"/>
      <c r="AI359"/>
      <c r="AJ359"/>
    </row>
    <row r="360" spans="1:36" ht="24.95" customHeight="1">
      <c r="A360" s="66"/>
      <c r="M360" s="37"/>
      <c r="N360" s="37"/>
      <c r="U360"/>
      <c r="V360"/>
      <c r="W360"/>
      <c r="X360" s="112"/>
      <c r="Y360" s="112"/>
      <c r="Z360" s="200"/>
      <c r="AA360"/>
      <c r="AB360"/>
      <c r="AC360"/>
      <c r="AD360"/>
      <c r="AE360"/>
      <c r="AF360"/>
      <c r="AG360"/>
      <c r="AH360"/>
      <c r="AI360"/>
      <c r="AJ360"/>
    </row>
    <row r="361" spans="1:36" ht="24.95" customHeight="1">
      <c r="A361" s="66"/>
      <c r="M361" s="37"/>
      <c r="N361" s="37"/>
      <c r="U361"/>
      <c r="V361"/>
      <c r="W361"/>
      <c r="X361" s="112"/>
      <c r="Y361" s="112"/>
      <c r="Z361" s="200"/>
      <c r="AA361"/>
      <c r="AB361"/>
      <c r="AC361"/>
      <c r="AD361"/>
      <c r="AE361"/>
      <c r="AF361"/>
      <c r="AG361"/>
      <c r="AH361"/>
      <c r="AI361"/>
      <c r="AJ361"/>
    </row>
    <row r="362" spans="1:36" ht="24.95" customHeight="1">
      <c r="A362" s="66"/>
      <c r="M362" s="37"/>
      <c r="N362" s="37"/>
      <c r="U362"/>
      <c r="V362"/>
      <c r="W362"/>
      <c r="X362" s="112"/>
      <c r="Y362" s="112"/>
      <c r="Z362" s="200"/>
      <c r="AA362"/>
      <c r="AB362"/>
      <c r="AC362"/>
      <c r="AD362"/>
      <c r="AE362"/>
      <c r="AF362"/>
      <c r="AG362"/>
      <c r="AH362"/>
      <c r="AI362"/>
      <c r="AJ362"/>
    </row>
    <row r="363" spans="1:36" ht="24.95" customHeight="1">
      <c r="A363" s="66"/>
      <c r="M363" s="37"/>
      <c r="N363" s="37"/>
      <c r="U363"/>
      <c r="V363"/>
      <c r="W363"/>
      <c r="X363" s="112"/>
      <c r="Y363" s="112"/>
      <c r="Z363" s="200"/>
      <c r="AA363"/>
      <c r="AB363"/>
      <c r="AC363"/>
      <c r="AD363"/>
      <c r="AE363"/>
      <c r="AF363"/>
      <c r="AG363"/>
      <c r="AH363"/>
      <c r="AI363"/>
      <c r="AJ363"/>
    </row>
    <row r="364" spans="1:36" ht="24.95" customHeight="1">
      <c r="A364" s="66"/>
      <c r="M364" s="37"/>
      <c r="N364" s="37"/>
      <c r="U364"/>
      <c r="V364"/>
      <c r="W364"/>
      <c r="X364" s="112"/>
      <c r="Y364" s="112"/>
      <c r="Z364" s="200"/>
      <c r="AA364"/>
      <c r="AB364"/>
      <c r="AC364"/>
      <c r="AD364"/>
      <c r="AE364"/>
      <c r="AF364"/>
      <c r="AG364"/>
      <c r="AH364"/>
      <c r="AI364"/>
      <c r="AJ364"/>
    </row>
    <row r="365" spans="1:36" ht="24.95" customHeight="1">
      <c r="A365" s="66"/>
      <c r="M365" s="37"/>
      <c r="N365" s="37"/>
      <c r="U365"/>
      <c r="V365"/>
      <c r="W365"/>
      <c r="X365" s="112"/>
      <c r="Y365" s="112"/>
      <c r="Z365" s="200"/>
      <c r="AA365"/>
      <c r="AB365"/>
      <c r="AC365"/>
      <c r="AD365"/>
      <c r="AE365"/>
      <c r="AF365"/>
      <c r="AG365"/>
      <c r="AH365"/>
      <c r="AI365"/>
      <c r="AJ365"/>
    </row>
    <row r="366" spans="1:36" ht="24.95" customHeight="1">
      <c r="A366" s="66"/>
      <c r="M366" s="37"/>
      <c r="N366" s="37"/>
      <c r="U366"/>
      <c r="V366"/>
      <c r="W366"/>
      <c r="X366" s="112"/>
      <c r="Y366" s="112"/>
      <c r="Z366" s="200"/>
      <c r="AA366"/>
      <c r="AB366"/>
      <c r="AC366"/>
      <c r="AD366"/>
      <c r="AE366"/>
      <c r="AF366"/>
      <c r="AG366"/>
      <c r="AH366"/>
      <c r="AI366"/>
      <c r="AJ366"/>
    </row>
    <row r="367" spans="1:36" ht="24.95" customHeight="1">
      <c r="A367" s="66"/>
      <c r="M367" s="37"/>
      <c r="N367" s="37"/>
      <c r="U367"/>
      <c r="V367"/>
      <c r="W367"/>
      <c r="X367" s="112"/>
      <c r="Y367" s="112"/>
      <c r="Z367" s="200"/>
      <c r="AA367"/>
      <c r="AB367"/>
      <c r="AC367"/>
      <c r="AD367"/>
      <c r="AE367"/>
      <c r="AF367"/>
      <c r="AG367"/>
      <c r="AH367"/>
      <c r="AI367"/>
      <c r="AJ367"/>
    </row>
    <row r="368" spans="1:36" ht="24.95" customHeight="1">
      <c r="A368" s="66"/>
      <c r="M368" s="37"/>
      <c r="N368" s="37"/>
      <c r="U368"/>
      <c r="V368"/>
      <c r="W368"/>
      <c r="X368" s="112"/>
      <c r="Y368" s="112"/>
      <c r="Z368" s="200"/>
      <c r="AA368"/>
      <c r="AB368"/>
      <c r="AC368"/>
      <c r="AD368"/>
      <c r="AE368"/>
      <c r="AF368"/>
      <c r="AG368"/>
      <c r="AH368"/>
      <c r="AI368"/>
      <c r="AJ368"/>
    </row>
    <row r="369" spans="1:36" ht="24.95" customHeight="1">
      <c r="A369" s="66"/>
      <c r="M369" s="37"/>
      <c r="N369" s="37"/>
      <c r="U369"/>
      <c r="V369"/>
      <c r="W369"/>
      <c r="X369" s="112"/>
      <c r="Y369" s="112"/>
      <c r="Z369" s="200"/>
      <c r="AA369"/>
      <c r="AB369"/>
      <c r="AC369"/>
      <c r="AD369"/>
      <c r="AE369"/>
      <c r="AF369"/>
      <c r="AG369"/>
      <c r="AH369"/>
      <c r="AI369"/>
      <c r="AJ369"/>
    </row>
    <row r="370" spans="1:36" ht="24.95" customHeight="1">
      <c r="A370" s="66"/>
      <c r="M370" s="37"/>
      <c r="N370" s="37"/>
      <c r="U370"/>
      <c r="V370"/>
      <c r="W370"/>
      <c r="X370" s="112"/>
      <c r="Y370" s="112"/>
      <c r="Z370" s="200"/>
      <c r="AA370"/>
      <c r="AB370"/>
      <c r="AC370"/>
      <c r="AD370"/>
      <c r="AE370"/>
      <c r="AF370"/>
      <c r="AG370"/>
      <c r="AH370"/>
      <c r="AI370"/>
      <c r="AJ370"/>
    </row>
    <row r="371" spans="1:36" ht="24.95" customHeight="1">
      <c r="A371" s="66"/>
      <c r="M371" s="37"/>
      <c r="N371" s="37"/>
      <c r="U371"/>
      <c r="V371"/>
      <c r="W371"/>
      <c r="X371" s="112"/>
      <c r="Y371" s="112"/>
      <c r="Z371" s="200"/>
      <c r="AA371"/>
      <c r="AB371"/>
      <c r="AC371"/>
      <c r="AD371"/>
      <c r="AE371"/>
      <c r="AF371"/>
      <c r="AG371"/>
      <c r="AH371"/>
      <c r="AI371"/>
      <c r="AJ371"/>
    </row>
    <row r="372" spans="1:36" ht="24.95" customHeight="1">
      <c r="A372" s="66"/>
      <c r="M372" s="37"/>
      <c r="N372" s="37"/>
      <c r="U372"/>
      <c r="V372"/>
      <c r="W372"/>
      <c r="X372" s="112"/>
      <c r="Y372" s="112"/>
      <c r="Z372" s="200"/>
      <c r="AA372"/>
      <c r="AB372"/>
      <c r="AC372"/>
      <c r="AD372"/>
      <c r="AE372"/>
      <c r="AF372"/>
      <c r="AG372"/>
      <c r="AH372"/>
      <c r="AI372"/>
      <c r="AJ372"/>
    </row>
    <row r="373" spans="1:36" ht="24.95" customHeight="1">
      <c r="A373" s="66"/>
      <c r="M373" s="37"/>
      <c r="N373" s="37"/>
      <c r="U373"/>
      <c r="V373"/>
      <c r="W373"/>
      <c r="X373" s="112"/>
      <c r="Y373" s="112"/>
      <c r="Z373" s="200"/>
      <c r="AA373"/>
      <c r="AB373"/>
      <c r="AC373"/>
      <c r="AD373"/>
      <c r="AE373"/>
      <c r="AF373"/>
      <c r="AG373"/>
      <c r="AH373"/>
      <c r="AI373"/>
      <c r="AJ373"/>
    </row>
    <row r="374" spans="1:36" ht="24.95" customHeight="1">
      <c r="A374" s="66"/>
      <c r="M374" s="37"/>
      <c r="N374" s="37"/>
      <c r="U374"/>
      <c r="V374"/>
      <c r="W374"/>
      <c r="X374" s="112"/>
      <c r="Y374" s="112"/>
      <c r="Z374" s="200"/>
      <c r="AA374"/>
      <c r="AB374"/>
      <c r="AC374"/>
      <c r="AD374"/>
      <c r="AE374"/>
      <c r="AF374"/>
      <c r="AG374"/>
      <c r="AH374"/>
      <c r="AI374"/>
      <c r="AJ374"/>
    </row>
    <row r="375" spans="1:36" ht="24.95" customHeight="1">
      <c r="A375" s="66"/>
      <c r="M375" s="37"/>
      <c r="N375" s="37"/>
      <c r="U375"/>
      <c r="V375"/>
      <c r="W375"/>
      <c r="X375" s="112"/>
      <c r="Y375" s="112"/>
      <c r="Z375" s="200"/>
      <c r="AA375"/>
      <c r="AB375"/>
      <c r="AC375"/>
      <c r="AD375"/>
      <c r="AE375"/>
      <c r="AF375"/>
      <c r="AG375"/>
      <c r="AH375"/>
      <c r="AI375"/>
      <c r="AJ375"/>
    </row>
    <row r="376" spans="1:36" ht="24.95" customHeight="1">
      <c r="A376" s="66"/>
      <c r="M376" s="37"/>
      <c r="N376" s="37"/>
      <c r="U376"/>
      <c r="V376"/>
      <c r="W376"/>
      <c r="X376" s="112"/>
      <c r="Y376" s="112"/>
      <c r="Z376" s="200"/>
      <c r="AA376"/>
      <c r="AB376"/>
      <c r="AC376"/>
      <c r="AD376"/>
      <c r="AE376"/>
      <c r="AF376"/>
      <c r="AG376"/>
      <c r="AH376"/>
      <c r="AI376"/>
      <c r="AJ376"/>
    </row>
    <row r="377" spans="1:36" ht="24.95" customHeight="1">
      <c r="A377" s="66"/>
      <c r="M377" s="37"/>
      <c r="N377" s="37"/>
      <c r="U377"/>
      <c r="V377"/>
      <c r="W377"/>
      <c r="X377" s="112"/>
      <c r="Y377" s="112"/>
      <c r="Z377" s="200"/>
      <c r="AA377"/>
      <c r="AB377"/>
      <c r="AC377"/>
      <c r="AD377"/>
      <c r="AE377"/>
      <c r="AF377"/>
      <c r="AG377"/>
      <c r="AH377"/>
      <c r="AI377"/>
      <c r="AJ377"/>
    </row>
    <row r="378" spans="1:36" ht="24.95" customHeight="1">
      <c r="A378" s="66"/>
      <c r="M378" s="37"/>
      <c r="N378" s="37"/>
      <c r="U378"/>
      <c r="V378"/>
      <c r="W378"/>
      <c r="X378" s="112"/>
      <c r="Y378" s="112"/>
      <c r="Z378" s="200"/>
      <c r="AA378"/>
      <c r="AB378"/>
      <c r="AC378"/>
      <c r="AD378"/>
      <c r="AE378"/>
      <c r="AF378"/>
      <c r="AG378"/>
      <c r="AH378"/>
      <c r="AI378"/>
      <c r="AJ378"/>
    </row>
    <row r="379" spans="1:36" ht="24.95" customHeight="1">
      <c r="A379" s="66"/>
      <c r="M379" s="37"/>
      <c r="N379" s="37"/>
      <c r="U379"/>
      <c r="V379"/>
      <c r="W379"/>
      <c r="X379" s="112"/>
      <c r="Y379" s="112"/>
      <c r="Z379" s="200"/>
      <c r="AA379"/>
      <c r="AB379"/>
      <c r="AC379"/>
      <c r="AD379"/>
      <c r="AE379"/>
      <c r="AF379"/>
      <c r="AG379"/>
      <c r="AH379"/>
      <c r="AI379"/>
      <c r="AJ379"/>
    </row>
    <row r="380" spans="1:36" ht="24.95" customHeight="1">
      <c r="A380" s="66"/>
      <c r="M380" s="37"/>
      <c r="N380" s="37"/>
      <c r="U380"/>
      <c r="V380"/>
      <c r="W380"/>
      <c r="X380" s="112"/>
      <c r="Y380" s="112"/>
      <c r="Z380" s="200"/>
      <c r="AA380"/>
      <c r="AB380"/>
      <c r="AC380"/>
      <c r="AD380"/>
      <c r="AE380"/>
      <c r="AF380"/>
      <c r="AG380"/>
      <c r="AH380"/>
      <c r="AI380"/>
      <c r="AJ380"/>
    </row>
    <row r="381" spans="1:36" ht="24.95" customHeight="1">
      <c r="A381" s="66"/>
      <c r="M381" s="37"/>
      <c r="N381" s="37"/>
      <c r="U381"/>
      <c r="V381"/>
      <c r="W381"/>
      <c r="X381" s="112"/>
      <c r="Y381" s="112"/>
      <c r="Z381" s="200"/>
      <c r="AA381"/>
      <c r="AB381"/>
      <c r="AC381"/>
      <c r="AD381"/>
      <c r="AE381"/>
      <c r="AF381"/>
      <c r="AG381"/>
      <c r="AH381"/>
      <c r="AI381"/>
      <c r="AJ381"/>
    </row>
    <row r="382" spans="1:36" ht="24.95" customHeight="1">
      <c r="A382" s="66"/>
      <c r="M382" s="37"/>
      <c r="N382" s="37"/>
      <c r="U382"/>
      <c r="V382"/>
      <c r="W382"/>
      <c r="X382" s="112"/>
      <c r="Y382" s="112"/>
      <c r="Z382" s="200"/>
      <c r="AA382"/>
      <c r="AB382"/>
      <c r="AC382"/>
      <c r="AD382"/>
      <c r="AE382"/>
      <c r="AF382"/>
      <c r="AG382"/>
      <c r="AH382"/>
      <c r="AI382"/>
      <c r="AJ382"/>
    </row>
    <row r="383" spans="1:36" ht="24.95" customHeight="1">
      <c r="A383" s="66"/>
      <c r="M383" s="37"/>
      <c r="N383" s="37"/>
      <c r="U383"/>
      <c r="V383"/>
      <c r="W383"/>
      <c r="X383" s="112"/>
      <c r="Y383" s="112"/>
      <c r="Z383" s="200"/>
      <c r="AA383"/>
      <c r="AB383"/>
      <c r="AC383"/>
      <c r="AD383"/>
      <c r="AE383"/>
      <c r="AF383"/>
      <c r="AG383"/>
      <c r="AH383"/>
      <c r="AI383"/>
      <c r="AJ383"/>
    </row>
    <row r="384" spans="1:36" ht="24.95" customHeight="1">
      <c r="A384" s="66"/>
      <c r="M384" s="37"/>
      <c r="N384" s="37"/>
      <c r="U384"/>
      <c r="V384"/>
      <c r="W384"/>
      <c r="X384" s="112"/>
      <c r="Y384" s="112"/>
      <c r="Z384" s="200"/>
      <c r="AA384"/>
      <c r="AB384"/>
      <c r="AC384"/>
      <c r="AD384"/>
      <c r="AE384"/>
      <c r="AF384"/>
      <c r="AG384"/>
      <c r="AH384"/>
      <c r="AI384"/>
      <c r="AJ384"/>
    </row>
    <row r="385" spans="1:36" ht="24.95" customHeight="1">
      <c r="A385" s="66"/>
      <c r="M385" s="37"/>
      <c r="N385" s="37"/>
      <c r="U385"/>
      <c r="V385"/>
      <c r="W385"/>
      <c r="X385" s="112"/>
      <c r="Y385" s="112"/>
      <c r="Z385" s="200"/>
      <c r="AA385"/>
      <c r="AB385"/>
      <c r="AC385"/>
      <c r="AD385"/>
      <c r="AE385"/>
      <c r="AF385"/>
      <c r="AG385"/>
      <c r="AH385"/>
      <c r="AI385"/>
      <c r="AJ385"/>
    </row>
    <row r="386" spans="1:36" ht="24.95" customHeight="1">
      <c r="A386" s="66"/>
      <c r="M386" s="37"/>
      <c r="N386" s="37"/>
      <c r="U386"/>
      <c r="V386"/>
      <c r="W386"/>
      <c r="X386" s="112"/>
      <c r="Y386" s="112"/>
      <c r="Z386" s="200"/>
      <c r="AA386"/>
      <c r="AB386"/>
      <c r="AC386"/>
      <c r="AD386"/>
      <c r="AE386"/>
      <c r="AF386"/>
      <c r="AG386"/>
      <c r="AH386"/>
      <c r="AI386"/>
      <c r="AJ386"/>
    </row>
    <row r="387" spans="1:36" ht="24.95" customHeight="1">
      <c r="A387" s="66"/>
      <c r="M387" s="37"/>
      <c r="N387" s="37"/>
      <c r="U387"/>
      <c r="V387"/>
      <c r="W387"/>
      <c r="X387" s="112"/>
      <c r="Y387" s="112"/>
      <c r="Z387" s="200"/>
      <c r="AA387"/>
      <c r="AB387"/>
      <c r="AC387"/>
      <c r="AD387"/>
      <c r="AE387"/>
      <c r="AF387"/>
      <c r="AG387"/>
      <c r="AH387"/>
      <c r="AI387"/>
      <c r="AJ387"/>
    </row>
    <row r="388" spans="1:36" ht="24.95" customHeight="1">
      <c r="A388" s="66"/>
      <c r="M388" s="37"/>
      <c r="N388" s="37"/>
      <c r="U388"/>
      <c r="V388"/>
      <c r="W388"/>
      <c r="X388" s="112"/>
      <c r="Y388" s="112"/>
      <c r="Z388" s="200"/>
      <c r="AA388"/>
      <c r="AB388"/>
      <c r="AC388"/>
      <c r="AD388"/>
      <c r="AE388"/>
      <c r="AF388"/>
      <c r="AG388"/>
      <c r="AH388"/>
      <c r="AI388"/>
      <c r="AJ388"/>
    </row>
    <row r="389" spans="1:36" ht="24.95" customHeight="1">
      <c r="A389" s="66"/>
      <c r="M389" s="37"/>
      <c r="N389" s="37"/>
      <c r="U389"/>
      <c r="V389"/>
      <c r="W389"/>
      <c r="X389" s="112"/>
      <c r="Y389" s="112"/>
      <c r="Z389" s="200"/>
      <c r="AA389"/>
      <c r="AB389"/>
      <c r="AC389"/>
      <c r="AD389"/>
      <c r="AE389"/>
      <c r="AF389"/>
      <c r="AG389"/>
      <c r="AH389"/>
      <c r="AI389"/>
      <c r="AJ389"/>
    </row>
    <row r="390" spans="1:36" ht="24.95" customHeight="1">
      <c r="A390" s="66"/>
      <c r="M390" s="37"/>
      <c r="N390" s="37"/>
      <c r="U390"/>
      <c r="V390"/>
      <c r="W390"/>
      <c r="X390" s="112"/>
      <c r="Y390" s="112"/>
      <c r="Z390" s="200"/>
      <c r="AA390"/>
      <c r="AB390"/>
      <c r="AC390"/>
      <c r="AD390"/>
      <c r="AE390"/>
      <c r="AF390"/>
      <c r="AG390"/>
      <c r="AH390"/>
      <c r="AI390"/>
      <c r="AJ390"/>
    </row>
    <row r="391" spans="1:36" ht="24.95" customHeight="1">
      <c r="A391" s="66"/>
      <c r="M391" s="37"/>
      <c r="N391" s="37"/>
      <c r="U391"/>
      <c r="V391"/>
      <c r="W391"/>
      <c r="X391" s="112"/>
      <c r="Y391" s="112"/>
      <c r="Z391" s="200"/>
      <c r="AA391"/>
      <c r="AB391"/>
      <c r="AC391"/>
      <c r="AD391"/>
      <c r="AE391"/>
      <c r="AF391"/>
      <c r="AG391"/>
      <c r="AH391"/>
      <c r="AI391"/>
      <c r="AJ391"/>
    </row>
    <row r="392" spans="1:36" ht="24.95" customHeight="1">
      <c r="A392" s="66"/>
      <c r="M392" s="37"/>
      <c r="N392" s="37"/>
      <c r="U392"/>
      <c r="V392"/>
      <c r="W392"/>
      <c r="X392" s="112"/>
      <c r="Y392" s="112"/>
      <c r="Z392" s="200"/>
      <c r="AA392"/>
      <c r="AB392"/>
      <c r="AC392"/>
      <c r="AD392"/>
      <c r="AE392"/>
      <c r="AF392"/>
      <c r="AG392"/>
      <c r="AH392"/>
      <c r="AI392"/>
      <c r="AJ392"/>
    </row>
    <row r="393" spans="1:36" ht="24.95" customHeight="1">
      <c r="A393" s="66"/>
      <c r="M393" s="37"/>
      <c r="N393" s="37"/>
      <c r="U393"/>
      <c r="V393"/>
      <c r="W393"/>
      <c r="X393" s="112"/>
      <c r="Y393" s="112"/>
      <c r="Z393" s="200"/>
      <c r="AA393"/>
      <c r="AB393"/>
      <c r="AC393"/>
      <c r="AD393"/>
      <c r="AE393"/>
      <c r="AF393"/>
      <c r="AG393"/>
      <c r="AH393"/>
      <c r="AI393"/>
      <c r="AJ393"/>
    </row>
    <row r="394" spans="1:36" ht="24.95" customHeight="1">
      <c r="A394" s="66"/>
      <c r="M394" s="37"/>
      <c r="N394" s="37"/>
      <c r="U394"/>
      <c r="V394"/>
      <c r="W394"/>
      <c r="X394" s="112"/>
      <c r="Y394" s="112"/>
      <c r="Z394" s="200"/>
      <c r="AA394"/>
      <c r="AB394"/>
      <c r="AC394"/>
      <c r="AD394"/>
      <c r="AE394"/>
      <c r="AF394"/>
      <c r="AG394"/>
      <c r="AH394"/>
      <c r="AI394"/>
      <c r="AJ394"/>
    </row>
    <row r="395" spans="1:36" ht="24.95" customHeight="1">
      <c r="A395" s="66"/>
      <c r="M395" s="37"/>
      <c r="N395" s="37"/>
      <c r="U395"/>
      <c r="V395"/>
      <c r="W395"/>
      <c r="X395" s="112"/>
      <c r="Y395" s="112"/>
      <c r="Z395" s="200"/>
      <c r="AA395"/>
      <c r="AB395"/>
      <c r="AC395"/>
      <c r="AD395"/>
      <c r="AE395"/>
      <c r="AF395"/>
      <c r="AG395"/>
      <c r="AH395"/>
      <c r="AI395"/>
      <c r="AJ395"/>
    </row>
    <row r="396" spans="1:36" ht="24.95" customHeight="1">
      <c r="A396" s="66"/>
      <c r="M396" s="37"/>
      <c r="N396" s="37"/>
      <c r="U396"/>
      <c r="V396"/>
      <c r="W396"/>
      <c r="X396" s="112"/>
      <c r="Y396" s="112"/>
      <c r="Z396" s="200"/>
      <c r="AA396"/>
      <c r="AB396"/>
      <c r="AC396"/>
      <c r="AD396"/>
      <c r="AE396"/>
      <c r="AF396"/>
      <c r="AG396"/>
      <c r="AH396"/>
      <c r="AI396"/>
      <c r="AJ396"/>
    </row>
    <row r="397" spans="1:36" ht="24.95" customHeight="1">
      <c r="A397" s="66"/>
      <c r="M397" s="37"/>
      <c r="N397" s="37"/>
      <c r="U397"/>
      <c r="V397"/>
      <c r="W397"/>
      <c r="X397" s="112"/>
      <c r="Y397" s="112"/>
      <c r="Z397" s="200"/>
      <c r="AA397"/>
      <c r="AB397"/>
      <c r="AC397"/>
      <c r="AD397"/>
      <c r="AE397"/>
      <c r="AF397"/>
      <c r="AG397"/>
      <c r="AH397"/>
      <c r="AI397"/>
      <c r="AJ397"/>
    </row>
    <row r="398" spans="1:36" ht="24.95" customHeight="1">
      <c r="A398" s="66"/>
      <c r="M398" s="37"/>
      <c r="N398" s="37"/>
      <c r="U398"/>
      <c r="V398"/>
      <c r="W398"/>
      <c r="X398" s="112"/>
      <c r="Y398" s="112"/>
      <c r="Z398" s="200"/>
      <c r="AA398"/>
      <c r="AB398"/>
      <c r="AC398"/>
      <c r="AD398"/>
      <c r="AE398"/>
      <c r="AF398"/>
      <c r="AG398"/>
      <c r="AH398"/>
      <c r="AI398"/>
      <c r="AJ398"/>
    </row>
    <row r="399" spans="1:36" ht="24.95" customHeight="1">
      <c r="A399" s="66"/>
      <c r="M399" s="37"/>
      <c r="N399" s="37"/>
      <c r="U399"/>
      <c r="V399"/>
      <c r="W399"/>
      <c r="X399" s="112"/>
      <c r="Y399" s="112"/>
      <c r="Z399" s="200"/>
      <c r="AA399"/>
      <c r="AB399"/>
      <c r="AC399"/>
      <c r="AD399"/>
      <c r="AE399"/>
      <c r="AF399"/>
      <c r="AG399"/>
      <c r="AH399"/>
      <c r="AI399"/>
      <c r="AJ399"/>
    </row>
    <row r="400" spans="1:36" ht="24.95" customHeight="1">
      <c r="A400" s="66"/>
      <c r="M400" s="37"/>
      <c r="N400" s="37"/>
      <c r="U400"/>
      <c r="V400"/>
      <c r="W400"/>
      <c r="X400" s="112"/>
      <c r="Y400" s="112"/>
      <c r="Z400" s="200"/>
      <c r="AA400"/>
      <c r="AB400"/>
      <c r="AC400"/>
      <c r="AD400"/>
      <c r="AE400"/>
      <c r="AF400"/>
      <c r="AG400"/>
      <c r="AH400"/>
      <c r="AI400"/>
      <c r="AJ400"/>
    </row>
    <row r="401" spans="1:36" ht="24.95" customHeight="1">
      <c r="A401" s="66"/>
      <c r="M401" s="37"/>
      <c r="N401" s="37"/>
      <c r="U401"/>
      <c r="V401"/>
      <c r="W401"/>
      <c r="X401" s="112"/>
      <c r="Y401" s="112"/>
      <c r="Z401" s="200"/>
      <c r="AA401"/>
      <c r="AB401"/>
      <c r="AC401"/>
      <c r="AD401"/>
      <c r="AE401"/>
      <c r="AF401"/>
      <c r="AG401"/>
      <c r="AH401"/>
      <c r="AI401"/>
      <c r="AJ401"/>
    </row>
    <row r="402" spans="1:36" ht="24.95" customHeight="1">
      <c r="A402" s="66"/>
      <c r="M402" s="37"/>
      <c r="N402" s="37"/>
      <c r="U402"/>
      <c r="V402"/>
      <c r="W402"/>
      <c r="X402" s="112"/>
      <c r="Y402" s="112"/>
      <c r="Z402" s="200"/>
      <c r="AA402"/>
      <c r="AB402"/>
      <c r="AC402"/>
      <c r="AD402"/>
      <c r="AE402"/>
      <c r="AF402"/>
      <c r="AG402"/>
      <c r="AH402"/>
      <c r="AI402"/>
      <c r="AJ402"/>
    </row>
    <row r="403" spans="1:36" ht="24.95" customHeight="1">
      <c r="A403" s="66"/>
      <c r="M403" s="37"/>
      <c r="N403" s="37"/>
      <c r="U403"/>
      <c r="V403"/>
      <c r="W403"/>
      <c r="X403" s="112"/>
      <c r="Y403" s="112"/>
      <c r="Z403" s="200"/>
      <c r="AA403"/>
      <c r="AB403"/>
      <c r="AC403"/>
      <c r="AD403"/>
      <c r="AE403"/>
      <c r="AF403"/>
      <c r="AG403"/>
      <c r="AH403"/>
      <c r="AI403"/>
      <c r="AJ403"/>
    </row>
    <row r="404" spans="1:36" ht="24.95" customHeight="1">
      <c r="A404" s="66"/>
      <c r="M404" s="37"/>
      <c r="N404" s="37"/>
      <c r="U404"/>
      <c r="V404"/>
      <c r="W404"/>
      <c r="X404" s="112"/>
      <c r="Y404" s="112"/>
      <c r="Z404" s="200"/>
      <c r="AA404"/>
      <c r="AB404"/>
      <c r="AC404"/>
      <c r="AD404"/>
      <c r="AE404"/>
      <c r="AF404"/>
      <c r="AG404"/>
      <c r="AH404"/>
      <c r="AI404"/>
      <c r="AJ404"/>
    </row>
    <row r="405" spans="1:36" ht="24.95" customHeight="1">
      <c r="A405" s="66"/>
      <c r="M405" s="37"/>
      <c r="N405" s="37"/>
      <c r="U405"/>
      <c r="V405"/>
      <c r="W405"/>
      <c r="X405" s="112"/>
      <c r="Y405" s="112"/>
      <c r="Z405" s="200"/>
      <c r="AA405"/>
      <c r="AB405"/>
      <c r="AC405"/>
      <c r="AD405"/>
      <c r="AE405"/>
      <c r="AF405"/>
      <c r="AG405"/>
      <c r="AH405"/>
      <c r="AI405"/>
      <c r="AJ405"/>
    </row>
    <row r="406" spans="1:36" ht="24.95" customHeight="1">
      <c r="A406" s="66"/>
      <c r="M406" s="37"/>
      <c r="N406" s="37"/>
      <c r="U406"/>
      <c r="V406"/>
      <c r="W406"/>
      <c r="X406" s="112"/>
      <c r="Y406" s="112"/>
      <c r="Z406" s="200"/>
      <c r="AA406"/>
      <c r="AB406"/>
      <c r="AC406"/>
      <c r="AD406"/>
      <c r="AE406"/>
      <c r="AF406"/>
      <c r="AG406"/>
      <c r="AH406"/>
      <c r="AI406"/>
      <c r="AJ406"/>
    </row>
    <row r="407" spans="1:36" ht="24.95" customHeight="1">
      <c r="A407" s="66"/>
      <c r="M407" s="37"/>
      <c r="N407" s="37"/>
      <c r="U407"/>
      <c r="V407"/>
      <c r="W407"/>
      <c r="X407" s="112"/>
      <c r="Y407" s="112"/>
      <c r="Z407" s="200"/>
      <c r="AA407"/>
      <c r="AB407"/>
      <c r="AC407"/>
      <c r="AD407"/>
      <c r="AE407"/>
      <c r="AF407"/>
      <c r="AG407"/>
      <c r="AH407"/>
      <c r="AI407"/>
      <c r="AJ407"/>
    </row>
    <row r="408" spans="1:36" ht="24.95" customHeight="1">
      <c r="A408" s="66"/>
      <c r="M408" s="37"/>
      <c r="N408" s="37"/>
      <c r="U408"/>
      <c r="V408"/>
      <c r="W408"/>
      <c r="X408" s="112"/>
      <c r="Y408" s="112"/>
      <c r="Z408" s="200"/>
      <c r="AA408"/>
      <c r="AB408"/>
      <c r="AC408"/>
      <c r="AD408"/>
      <c r="AE408"/>
      <c r="AF408"/>
      <c r="AG408"/>
      <c r="AH408"/>
      <c r="AI408"/>
      <c r="AJ408"/>
    </row>
    <row r="409" spans="1:36" ht="24.95" customHeight="1">
      <c r="A409" s="66"/>
      <c r="M409" s="37"/>
      <c r="N409" s="37"/>
      <c r="U409"/>
      <c r="V409"/>
      <c r="W409"/>
      <c r="X409" s="112"/>
      <c r="Y409" s="112"/>
      <c r="Z409" s="200"/>
      <c r="AA409"/>
      <c r="AB409"/>
      <c r="AC409"/>
      <c r="AD409"/>
      <c r="AE409"/>
      <c r="AF409"/>
      <c r="AG409"/>
      <c r="AH409"/>
      <c r="AI409"/>
      <c r="AJ409"/>
    </row>
    <row r="410" spans="1:36" ht="24.95" customHeight="1">
      <c r="A410" s="66"/>
      <c r="M410" s="37"/>
      <c r="N410" s="37"/>
      <c r="U410"/>
      <c r="V410"/>
      <c r="W410"/>
      <c r="X410" s="112"/>
      <c r="Y410" s="112"/>
      <c r="Z410" s="200"/>
      <c r="AA410"/>
      <c r="AB410"/>
      <c r="AC410"/>
      <c r="AD410"/>
      <c r="AE410"/>
      <c r="AF410"/>
      <c r="AG410"/>
      <c r="AH410"/>
      <c r="AI410"/>
      <c r="AJ410"/>
    </row>
    <row r="411" spans="1:36" ht="24.95" customHeight="1">
      <c r="A411" s="66"/>
      <c r="M411" s="37"/>
      <c r="N411" s="37"/>
      <c r="U411"/>
      <c r="V411"/>
      <c r="W411"/>
      <c r="X411" s="112"/>
      <c r="Y411" s="112"/>
      <c r="Z411" s="200"/>
      <c r="AA411"/>
      <c r="AB411"/>
      <c r="AC411"/>
      <c r="AD411"/>
      <c r="AE411"/>
      <c r="AF411"/>
      <c r="AG411"/>
      <c r="AH411"/>
      <c r="AI411"/>
      <c r="AJ411"/>
    </row>
    <row r="412" spans="1:36" ht="24.95" customHeight="1">
      <c r="A412" s="66"/>
      <c r="M412" s="37"/>
      <c r="N412" s="37"/>
      <c r="U412"/>
      <c r="V412"/>
      <c r="W412"/>
      <c r="X412" s="112"/>
      <c r="Y412" s="112"/>
      <c r="Z412" s="200"/>
      <c r="AA412"/>
      <c r="AB412"/>
      <c r="AC412"/>
      <c r="AD412"/>
      <c r="AE412"/>
      <c r="AF412"/>
      <c r="AG412"/>
      <c r="AH412"/>
      <c r="AI412"/>
      <c r="AJ412"/>
    </row>
    <row r="413" spans="1:36" ht="24.95" customHeight="1">
      <c r="A413" s="66"/>
      <c r="M413" s="37"/>
      <c r="N413" s="37"/>
      <c r="U413"/>
      <c r="V413"/>
      <c r="W413"/>
      <c r="X413" s="112"/>
      <c r="Y413" s="112"/>
      <c r="Z413" s="200"/>
      <c r="AA413"/>
      <c r="AB413"/>
      <c r="AC413"/>
      <c r="AD413"/>
      <c r="AE413"/>
      <c r="AF413"/>
      <c r="AG413"/>
      <c r="AH413"/>
      <c r="AI413"/>
      <c r="AJ413"/>
    </row>
    <row r="414" spans="1:36" ht="24.95" customHeight="1">
      <c r="A414" s="66"/>
      <c r="M414" s="37"/>
      <c r="N414" s="37"/>
      <c r="U414"/>
      <c r="V414"/>
      <c r="W414"/>
      <c r="X414" s="112"/>
      <c r="Y414" s="112"/>
      <c r="Z414" s="200"/>
      <c r="AA414"/>
      <c r="AB414"/>
      <c r="AC414"/>
      <c r="AD414"/>
      <c r="AE414"/>
      <c r="AF414"/>
      <c r="AG414"/>
      <c r="AH414"/>
      <c r="AI414"/>
      <c r="AJ414"/>
    </row>
    <row r="415" spans="1:36" ht="24.95" customHeight="1">
      <c r="A415" s="66"/>
      <c r="M415" s="37"/>
      <c r="N415" s="37"/>
      <c r="U415"/>
      <c r="V415"/>
      <c r="W415"/>
      <c r="X415" s="112"/>
      <c r="Y415" s="112"/>
      <c r="Z415" s="200"/>
      <c r="AA415"/>
      <c r="AB415"/>
      <c r="AC415"/>
      <c r="AD415"/>
      <c r="AE415"/>
      <c r="AF415"/>
      <c r="AG415"/>
      <c r="AH415"/>
      <c r="AI415"/>
      <c r="AJ415"/>
    </row>
    <row r="416" spans="1:36" ht="24.95" customHeight="1">
      <c r="A416" s="66"/>
      <c r="M416" s="37"/>
      <c r="N416" s="37"/>
      <c r="U416"/>
      <c r="V416"/>
      <c r="W416"/>
      <c r="X416" s="112"/>
      <c r="Y416" s="112"/>
      <c r="Z416" s="200"/>
      <c r="AA416"/>
      <c r="AB416"/>
      <c r="AC416"/>
      <c r="AD416"/>
      <c r="AE416"/>
      <c r="AF416"/>
      <c r="AG416"/>
      <c r="AH416"/>
      <c r="AI416"/>
      <c r="AJ416"/>
    </row>
    <row r="417" spans="1:36" ht="24.95" customHeight="1">
      <c r="A417" s="66"/>
      <c r="M417" s="37"/>
      <c r="N417" s="37"/>
      <c r="U417"/>
      <c r="V417"/>
      <c r="W417"/>
      <c r="X417" s="112"/>
      <c r="Y417" s="112"/>
      <c r="Z417" s="200"/>
      <c r="AA417"/>
      <c r="AB417"/>
      <c r="AC417"/>
      <c r="AD417"/>
      <c r="AE417"/>
      <c r="AF417"/>
      <c r="AG417"/>
      <c r="AH417"/>
      <c r="AI417"/>
      <c r="AJ417"/>
    </row>
    <row r="418" spans="1:36" ht="24.95" customHeight="1">
      <c r="A418" s="66"/>
      <c r="M418" s="37"/>
      <c r="N418" s="37"/>
      <c r="U418"/>
      <c r="V418"/>
      <c r="W418"/>
      <c r="X418" s="112"/>
      <c r="Y418" s="112"/>
      <c r="Z418" s="200"/>
      <c r="AA418"/>
      <c r="AB418"/>
      <c r="AC418"/>
      <c r="AD418"/>
      <c r="AE418"/>
      <c r="AF418"/>
      <c r="AG418"/>
      <c r="AH418"/>
      <c r="AI418"/>
      <c r="AJ418"/>
    </row>
    <row r="419" spans="1:36" ht="24.95" customHeight="1">
      <c r="A419" s="66"/>
      <c r="M419" s="37"/>
      <c r="N419" s="37"/>
      <c r="U419"/>
      <c r="V419"/>
      <c r="W419"/>
      <c r="X419" s="112"/>
      <c r="Y419" s="112"/>
      <c r="Z419" s="200"/>
      <c r="AA419"/>
      <c r="AB419"/>
      <c r="AC419"/>
      <c r="AD419"/>
      <c r="AE419"/>
      <c r="AF419"/>
      <c r="AG419"/>
      <c r="AH419"/>
      <c r="AI419"/>
      <c r="AJ419"/>
    </row>
    <row r="420" spans="1:36" ht="24.95" customHeight="1">
      <c r="A420" s="66"/>
      <c r="M420" s="37"/>
      <c r="N420" s="37"/>
      <c r="U420"/>
      <c r="V420"/>
      <c r="W420"/>
      <c r="X420" s="112"/>
      <c r="Y420" s="112"/>
      <c r="Z420" s="200"/>
      <c r="AA420"/>
      <c r="AB420"/>
      <c r="AC420"/>
      <c r="AD420"/>
      <c r="AE420"/>
      <c r="AF420"/>
      <c r="AG420"/>
      <c r="AH420"/>
      <c r="AI420"/>
      <c r="AJ420"/>
    </row>
    <row r="421" spans="1:36" ht="24.95" customHeight="1">
      <c r="A421" s="66"/>
      <c r="M421" s="37"/>
      <c r="N421" s="37"/>
      <c r="U421"/>
      <c r="V421"/>
      <c r="W421"/>
      <c r="X421" s="112"/>
      <c r="Y421" s="112"/>
      <c r="Z421" s="200"/>
      <c r="AA421"/>
      <c r="AB421"/>
      <c r="AC421"/>
      <c r="AD421"/>
      <c r="AE421"/>
      <c r="AF421"/>
      <c r="AG421"/>
      <c r="AH421"/>
      <c r="AI421"/>
      <c r="AJ421"/>
    </row>
    <row r="422" spans="1:36" ht="24.95" customHeight="1">
      <c r="A422" s="66"/>
      <c r="M422" s="37"/>
      <c r="N422" s="37"/>
      <c r="U422"/>
      <c r="V422"/>
      <c r="W422"/>
      <c r="X422" s="112"/>
      <c r="Y422" s="112"/>
      <c r="Z422" s="200"/>
      <c r="AA422"/>
      <c r="AB422"/>
      <c r="AC422"/>
      <c r="AD422"/>
      <c r="AE422"/>
      <c r="AF422"/>
      <c r="AG422"/>
      <c r="AH422"/>
      <c r="AI422"/>
      <c r="AJ422"/>
    </row>
    <row r="423" spans="1:36" ht="24.95" customHeight="1">
      <c r="A423" s="66"/>
      <c r="M423" s="37"/>
      <c r="N423" s="37"/>
      <c r="U423"/>
      <c r="V423"/>
      <c r="W423"/>
      <c r="X423" s="112"/>
      <c r="Y423" s="112"/>
      <c r="Z423" s="200"/>
      <c r="AA423"/>
      <c r="AB423"/>
      <c r="AC423"/>
      <c r="AD423"/>
      <c r="AE423"/>
      <c r="AF423"/>
      <c r="AG423"/>
      <c r="AH423"/>
      <c r="AI423"/>
      <c r="AJ423"/>
    </row>
    <row r="424" spans="1:36" ht="24.95" customHeight="1">
      <c r="A424" s="66"/>
      <c r="M424" s="37"/>
      <c r="N424" s="37"/>
      <c r="U424"/>
      <c r="V424"/>
      <c r="W424"/>
      <c r="X424" s="112"/>
      <c r="Y424" s="112"/>
      <c r="Z424" s="200"/>
      <c r="AA424"/>
      <c r="AB424"/>
      <c r="AC424"/>
      <c r="AD424"/>
      <c r="AE424"/>
      <c r="AF424"/>
      <c r="AG424"/>
      <c r="AH424"/>
      <c r="AI424"/>
      <c r="AJ424"/>
    </row>
    <row r="425" spans="1:36" ht="24.95" customHeight="1">
      <c r="A425" s="66"/>
      <c r="M425" s="37"/>
      <c r="N425" s="37"/>
      <c r="U425"/>
      <c r="V425"/>
      <c r="W425"/>
      <c r="X425" s="112"/>
      <c r="Y425" s="112"/>
      <c r="Z425" s="200"/>
      <c r="AA425"/>
      <c r="AB425"/>
      <c r="AC425"/>
      <c r="AD425"/>
      <c r="AE425"/>
      <c r="AF425"/>
      <c r="AG425"/>
      <c r="AH425"/>
      <c r="AI425"/>
      <c r="AJ425"/>
    </row>
    <row r="426" spans="1:36" ht="24.95" customHeight="1">
      <c r="A426" s="66"/>
      <c r="M426" s="37"/>
      <c r="N426" s="37"/>
      <c r="U426"/>
      <c r="V426"/>
      <c r="W426"/>
      <c r="X426" s="112"/>
      <c r="Y426" s="112"/>
      <c r="Z426" s="200"/>
      <c r="AA426"/>
      <c r="AB426"/>
      <c r="AC426"/>
      <c r="AD426"/>
      <c r="AE426"/>
      <c r="AF426"/>
      <c r="AG426"/>
      <c r="AH426"/>
      <c r="AI426"/>
      <c r="AJ426"/>
    </row>
    <row r="427" spans="1:36" ht="24.95" customHeight="1">
      <c r="A427" s="66"/>
      <c r="M427" s="37"/>
      <c r="N427" s="37"/>
      <c r="U427"/>
      <c r="V427"/>
      <c r="W427"/>
      <c r="X427" s="112"/>
      <c r="Y427" s="112"/>
      <c r="Z427" s="200"/>
      <c r="AA427"/>
      <c r="AB427"/>
      <c r="AC427"/>
      <c r="AD427"/>
      <c r="AE427"/>
      <c r="AF427"/>
      <c r="AG427"/>
      <c r="AH427"/>
      <c r="AI427"/>
      <c r="AJ427"/>
    </row>
    <row r="428" spans="1:36" ht="24.95" customHeight="1">
      <c r="A428" s="66"/>
      <c r="M428" s="37"/>
      <c r="N428" s="37"/>
      <c r="U428"/>
      <c r="V428"/>
      <c r="W428"/>
      <c r="X428" s="112"/>
      <c r="Y428" s="112"/>
      <c r="Z428" s="200"/>
      <c r="AA428"/>
      <c r="AB428"/>
      <c r="AC428"/>
      <c r="AD428"/>
      <c r="AE428"/>
      <c r="AF428"/>
      <c r="AG428"/>
      <c r="AH428"/>
      <c r="AI428"/>
      <c r="AJ428"/>
    </row>
    <row r="429" spans="1:36" ht="24.95" customHeight="1">
      <c r="A429" s="66"/>
      <c r="M429" s="37"/>
      <c r="N429" s="37"/>
      <c r="U429"/>
      <c r="V429"/>
      <c r="W429"/>
      <c r="X429" s="112"/>
      <c r="Y429" s="112"/>
      <c r="Z429" s="200"/>
      <c r="AA429"/>
      <c r="AB429"/>
      <c r="AC429"/>
      <c r="AD429"/>
      <c r="AE429"/>
      <c r="AF429"/>
      <c r="AG429"/>
      <c r="AH429"/>
      <c r="AI429"/>
      <c r="AJ429"/>
    </row>
    <row r="430" spans="1:36" ht="24.95" customHeight="1">
      <c r="A430" s="66"/>
      <c r="M430" s="37"/>
      <c r="N430" s="37"/>
      <c r="U430"/>
      <c r="V430"/>
      <c r="W430"/>
      <c r="X430" s="112"/>
      <c r="Y430" s="112"/>
      <c r="Z430" s="200"/>
      <c r="AA430"/>
      <c r="AB430"/>
      <c r="AC430"/>
      <c r="AD430"/>
      <c r="AE430"/>
      <c r="AF430"/>
      <c r="AG430"/>
      <c r="AH430"/>
      <c r="AI430"/>
      <c r="AJ430"/>
    </row>
    <row r="431" spans="1:36" ht="24.95" customHeight="1">
      <c r="A431" s="66"/>
      <c r="M431" s="37"/>
      <c r="N431" s="37"/>
      <c r="U431"/>
      <c r="V431"/>
      <c r="W431"/>
      <c r="X431" s="112"/>
      <c r="Y431" s="112"/>
      <c r="Z431" s="200"/>
      <c r="AA431"/>
      <c r="AB431"/>
      <c r="AC431"/>
      <c r="AD431"/>
      <c r="AE431"/>
      <c r="AF431"/>
      <c r="AG431"/>
      <c r="AH431"/>
      <c r="AI431"/>
      <c r="AJ431"/>
    </row>
    <row r="432" spans="1:36" ht="24.95" customHeight="1">
      <c r="A432" s="66"/>
      <c r="M432" s="37"/>
      <c r="N432" s="37"/>
      <c r="U432"/>
      <c r="V432"/>
      <c r="W432"/>
      <c r="X432" s="112"/>
      <c r="Y432" s="112"/>
      <c r="Z432" s="200"/>
      <c r="AA432"/>
      <c r="AB432"/>
      <c r="AC432"/>
      <c r="AD432"/>
      <c r="AE432"/>
      <c r="AF432"/>
      <c r="AG432"/>
      <c r="AH432"/>
      <c r="AI432"/>
      <c r="AJ432"/>
    </row>
    <row r="433" spans="1:36" ht="24.95" customHeight="1">
      <c r="A433" s="66"/>
      <c r="M433" s="37"/>
      <c r="N433" s="37"/>
      <c r="U433"/>
      <c r="V433"/>
      <c r="W433"/>
      <c r="X433" s="112"/>
      <c r="Y433" s="112"/>
      <c r="Z433" s="200"/>
      <c r="AA433"/>
      <c r="AB433"/>
      <c r="AC433"/>
      <c r="AD433"/>
      <c r="AE433"/>
      <c r="AF433"/>
      <c r="AG433"/>
      <c r="AH433"/>
      <c r="AI433"/>
      <c r="AJ433"/>
    </row>
    <row r="434" spans="1:36" ht="24.95" customHeight="1">
      <c r="A434" s="66"/>
      <c r="M434" s="37"/>
      <c r="N434" s="37"/>
      <c r="U434"/>
      <c r="V434"/>
      <c r="W434"/>
      <c r="X434" s="112"/>
      <c r="Y434" s="112"/>
      <c r="Z434" s="200"/>
      <c r="AA434"/>
      <c r="AB434"/>
      <c r="AC434"/>
      <c r="AD434"/>
      <c r="AE434"/>
      <c r="AF434"/>
      <c r="AG434"/>
      <c r="AH434"/>
      <c r="AI434"/>
      <c r="AJ434"/>
    </row>
    <row r="435" spans="1:36" ht="24.95" customHeight="1">
      <c r="A435" s="66"/>
      <c r="M435" s="37"/>
      <c r="N435" s="37"/>
      <c r="U435"/>
      <c r="V435"/>
      <c r="W435"/>
      <c r="X435" s="112"/>
      <c r="Y435" s="112"/>
      <c r="Z435" s="200"/>
      <c r="AA435"/>
      <c r="AB435"/>
      <c r="AC435"/>
      <c r="AD435"/>
      <c r="AE435"/>
      <c r="AF435"/>
      <c r="AG435"/>
      <c r="AH435"/>
      <c r="AI435"/>
      <c r="AJ435"/>
    </row>
    <row r="436" spans="1:36" ht="24.95" customHeight="1">
      <c r="A436" s="66"/>
      <c r="M436" s="37"/>
      <c r="N436" s="37"/>
      <c r="U436"/>
      <c r="V436"/>
      <c r="W436"/>
      <c r="X436" s="112"/>
      <c r="Y436" s="112"/>
      <c r="Z436" s="200"/>
      <c r="AA436"/>
      <c r="AB436"/>
      <c r="AC436"/>
      <c r="AD436"/>
      <c r="AE436"/>
      <c r="AF436"/>
      <c r="AG436"/>
      <c r="AH436"/>
      <c r="AI436"/>
      <c r="AJ436"/>
    </row>
    <row r="437" spans="1:36" ht="24.95" customHeight="1">
      <c r="A437" s="66"/>
      <c r="M437" s="37"/>
      <c r="N437" s="37"/>
      <c r="U437"/>
      <c r="V437"/>
      <c r="W437"/>
      <c r="X437" s="112"/>
      <c r="Y437" s="112"/>
      <c r="Z437" s="200"/>
      <c r="AA437"/>
      <c r="AB437"/>
      <c r="AC437"/>
      <c r="AD437"/>
      <c r="AE437"/>
      <c r="AF437"/>
      <c r="AG437"/>
      <c r="AH437"/>
      <c r="AI437"/>
      <c r="AJ437"/>
    </row>
    <row r="438" spans="1:36" ht="24.95" customHeight="1">
      <c r="A438" s="66"/>
      <c r="M438" s="37"/>
      <c r="N438" s="37"/>
      <c r="U438"/>
      <c r="V438"/>
      <c r="W438"/>
      <c r="X438" s="112"/>
      <c r="Y438" s="112"/>
      <c r="Z438" s="200"/>
      <c r="AA438"/>
      <c r="AB438"/>
      <c r="AC438"/>
      <c r="AD438"/>
      <c r="AE438"/>
      <c r="AF438"/>
      <c r="AG438"/>
      <c r="AH438"/>
      <c r="AI438"/>
      <c r="AJ438"/>
    </row>
    <row r="439" spans="1:36" ht="24.95" customHeight="1">
      <c r="A439" s="66"/>
      <c r="M439" s="37"/>
      <c r="N439" s="37"/>
      <c r="U439"/>
      <c r="V439"/>
      <c r="W439"/>
      <c r="X439" s="112"/>
      <c r="Y439" s="112"/>
      <c r="Z439" s="200"/>
      <c r="AA439"/>
      <c r="AB439"/>
      <c r="AC439"/>
      <c r="AD439"/>
      <c r="AE439"/>
      <c r="AF439"/>
      <c r="AG439"/>
      <c r="AH439"/>
      <c r="AI439"/>
      <c r="AJ439"/>
    </row>
    <row r="440" spans="1:36" ht="24.95" customHeight="1">
      <c r="A440" s="66"/>
      <c r="M440" s="37"/>
      <c r="N440" s="37"/>
      <c r="U440"/>
      <c r="V440"/>
      <c r="W440"/>
      <c r="X440" s="112"/>
      <c r="Y440" s="112"/>
      <c r="Z440" s="200"/>
      <c r="AA440"/>
      <c r="AB440"/>
      <c r="AC440"/>
      <c r="AD440"/>
      <c r="AE440"/>
      <c r="AF440"/>
      <c r="AG440"/>
      <c r="AH440"/>
      <c r="AI440"/>
      <c r="AJ440"/>
    </row>
    <row r="441" spans="1:36" ht="24.95" customHeight="1">
      <c r="A441" s="66"/>
      <c r="M441" s="37"/>
      <c r="N441" s="37"/>
      <c r="U441"/>
      <c r="V441"/>
      <c r="W441"/>
      <c r="X441" s="112"/>
      <c r="Y441" s="112"/>
      <c r="Z441" s="200"/>
      <c r="AA441"/>
      <c r="AB441"/>
      <c r="AC441"/>
      <c r="AD441"/>
      <c r="AE441"/>
      <c r="AF441"/>
      <c r="AG441"/>
      <c r="AH441"/>
      <c r="AI441"/>
      <c r="AJ441"/>
    </row>
    <row r="442" spans="1:36" ht="24.95" customHeight="1">
      <c r="A442" s="66"/>
      <c r="M442" s="37"/>
      <c r="N442" s="37"/>
      <c r="U442"/>
      <c r="V442"/>
      <c r="W442"/>
      <c r="X442" s="112"/>
      <c r="Y442" s="112"/>
      <c r="Z442" s="200"/>
      <c r="AA442"/>
      <c r="AB442"/>
      <c r="AC442"/>
      <c r="AD442"/>
      <c r="AE442"/>
      <c r="AF442"/>
      <c r="AG442"/>
      <c r="AH442"/>
      <c r="AI442"/>
      <c r="AJ442"/>
    </row>
    <row r="443" spans="1:36" ht="24.95" customHeight="1">
      <c r="A443" s="66"/>
      <c r="M443" s="37"/>
      <c r="N443" s="37"/>
      <c r="U443"/>
      <c r="V443"/>
      <c r="W443"/>
      <c r="X443" s="112"/>
      <c r="Y443" s="112"/>
      <c r="Z443" s="200"/>
      <c r="AA443"/>
      <c r="AB443"/>
      <c r="AC443"/>
      <c r="AD443"/>
      <c r="AE443"/>
      <c r="AF443"/>
      <c r="AG443"/>
      <c r="AH443"/>
      <c r="AI443"/>
      <c r="AJ443"/>
    </row>
    <row r="444" spans="1:36" ht="24.95" customHeight="1">
      <c r="A444" s="66"/>
      <c r="M444" s="37"/>
      <c r="N444" s="37"/>
      <c r="U444"/>
      <c r="V444"/>
      <c r="W444"/>
      <c r="X444" s="112"/>
      <c r="Y444" s="112"/>
      <c r="Z444" s="200"/>
      <c r="AA444"/>
      <c r="AB444"/>
      <c r="AC444"/>
      <c r="AD444"/>
      <c r="AE444"/>
      <c r="AF444"/>
      <c r="AG444"/>
      <c r="AH444"/>
      <c r="AI444"/>
      <c r="AJ444"/>
    </row>
    <row r="445" spans="1:36" ht="24.95" customHeight="1">
      <c r="A445" s="66"/>
      <c r="M445" s="37"/>
      <c r="N445" s="37"/>
      <c r="U445"/>
      <c r="V445"/>
      <c r="W445"/>
      <c r="X445" s="112"/>
      <c r="Y445" s="112"/>
      <c r="Z445" s="200"/>
      <c r="AA445"/>
      <c r="AB445"/>
      <c r="AC445"/>
      <c r="AD445"/>
      <c r="AE445"/>
      <c r="AF445"/>
      <c r="AG445"/>
      <c r="AH445"/>
      <c r="AI445"/>
      <c r="AJ445"/>
    </row>
    <row r="446" spans="1:36" ht="24.95" customHeight="1">
      <c r="A446" s="66"/>
      <c r="M446" s="37"/>
      <c r="N446" s="37"/>
      <c r="U446"/>
      <c r="V446"/>
      <c r="W446"/>
      <c r="X446" s="112"/>
      <c r="Y446" s="112"/>
      <c r="Z446" s="200"/>
      <c r="AA446"/>
      <c r="AB446"/>
      <c r="AC446"/>
      <c r="AD446"/>
      <c r="AE446"/>
      <c r="AF446"/>
      <c r="AG446"/>
      <c r="AH446"/>
      <c r="AI446"/>
      <c r="AJ446"/>
    </row>
    <row r="447" spans="1:36" ht="24.95" customHeight="1">
      <c r="A447" s="66"/>
      <c r="M447" s="37"/>
      <c r="N447" s="37"/>
      <c r="U447"/>
      <c r="V447"/>
      <c r="W447"/>
      <c r="X447" s="112"/>
      <c r="Y447" s="112"/>
      <c r="Z447" s="200"/>
      <c r="AA447"/>
      <c r="AB447"/>
      <c r="AC447"/>
      <c r="AD447"/>
      <c r="AE447"/>
      <c r="AF447"/>
      <c r="AG447"/>
      <c r="AH447"/>
      <c r="AI447"/>
      <c r="AJ447"/>
    </row>
    <row r="448" spans="1:36" ht="24.95" customHeight="1">
      <c r="A448" s="66"/>
      <c r="M448" s="37"/>
      <c r="N448" s="37"/>
      <c r="U448"/>
      <c r="V448"/>
      <c r="W448"/>
      <c r="X448" s="112"/>
      <c r="Y448" s="112"/>
      <c r="Z448" s="200"/>
      <c r="AA448"/>
      <c r="AB448"/>
      <c r="AC448"/>
      <c r="AD448"/>
      <c r="AE448"/>
      <c r="AF448"/>
      <c r="AG448"/>
      <c r="AH448"/>
      <c r="AI448"/>
      <c r="AJ448"/>
    </row>
    <row r="449" spans="1:36" ht="24.95" customHeight="1">
      <c r="A449" s="66"/>
      <c r="M449" s="37"/>
      <c r="N449" s="37"/>
      <c r="U449"/>
      <c r="V449"/>
      <c r="W449"/>
      <c r="X449" s="112"/>
      <c r="Y449" s="112"/>
      <c r="Z449" s="200"/>
      <c r="AA449"/>
      <c r="AB449"/>
      <c r="AC449"/>
      <c r="AD449"/>
      <c r="AE449"/>
      <c r="AF449"/>
      <c r="AG449"/>
      <c r="AH449"/>
      <c r="AI449"/>
      <c r="AJ449"/>
    </row>
    <row r="450" spans="1:36" ht="24.95" customHeight="1">
      <c r="A450" s="66"/>
      <c r="M450" s="37"/>
      <c r="N450" s="37"/>
      <c r="U450"/>
      <c r="V450"/>
      <c r="W450"/>
      <c r="X450" s="112"/>
      <c r="Y450" s="112"/>
      <c r="Z450" s="200"/>
      <c r="AA450"/>
      <c r="AB450"/>
      <c r="AC450"/>
      <c r="AD450"/>
      <c r="AE450"/>
      <c r="AF450"/>
      <c r="AG450"/>
      <c r="AH450"/>
      <c r="AI450"/>
      <c r="AJ450"/>
    </row>
    <row r="451" spans="1:36" ht="24.95" customHeight="1">
      <c r="A451" s="66"/>
      <c r="M451" s="37"/>
      <c r="N451" s="37"/>
      <c r="U451"/>
      <c r="V451"/>
      <c r="W451"/>
      <c r="X451" s="112"/>
      <c r="Y451" s="112"/>
      <c r="Z451" s="200"/>
      <c r="AA451"/>
      <c r="AB451"/>
      <c r="AC451"/>
      <c r="AD451"/>
      <c r="AE451"/>
      <c r="AF451"/>
      <c r="AG451"/>
      <c r="AH451"/>
      <c r="AI451"/>
      <c r="AJ451"/>
    </row>
    <row r="452" spans="1:36" ht="24.95" customHeight="1">
      <c r="A452" s="66"/>
      <c r="M452" s="37"/>
      <c r="N452" s="37"/>
      <c r="U452"/>
      <c r="V452"/>
      <c r="W452"/>
      <c r="X452" s="112"/>
      <c r="Y452" s="112"/>
      <c r="Z452" s="200"/>
      <c r="AA452"/>
      <c r="AB452"/>
      <c r="AC452"/>
      <c r="AD452"/>
      <c r="AE452"/>
      <c r="AF452"/>
      <c r="AG452"/>
      <c r="AH452"/>
      <c r="AI452"/>
      <c r="AJ452"/>
    </row>
    <row r="453" spans="1:36" ht="24.95" customHeight="1">
      <c r="A453" s="66"/>
      <c r="M453" s="37"/>
      <c r="N453" s="37"/>
      <c r="U453"/>
      <c r="V453"/>
      <c r="W453"/>
      <c r="X453" s="112"/>
      <c r="Y453" s="112"/>
      <c r="Z453" s="200"/>
      <c r="AA453"/>
      <c r="AB453"/>
      <c r="AC453"/>
      <c r="AD453"/>
      <c r="AE453"/>
      <c r="AF453"/>
      <c r="AG453"/>
      <c r="AH453"/>
      <c r="AI453"/>
      <c r="AJ453"/>
    </row>
    <row r="454" spans="1:36" ht="24.95" customHeight="1">
      <c r="A454" s="66"/>
      <c r="M454" s="37"/>
      <c r="N454" s="37"/>
      <c r="U454"/>
      <c r="V454"/>
      <c r="W454"/>
      <c r="X454" s="112"/>
      <c r="Y454" s="112"/>
      <c r="Z454" s="200"/>
      <c r="AA454"/>
      <c r="AB454"/>
      <c r="AC454"/>
      <c r="AD454"/>
      <c r="AE454"/>
      <c r="AF454"/>
      <c r="AG454"/>
      <c r="AH454"/>
      <c r="AI454"/>
      <c r="AJ454"/>
    </row>
    <row r="455" spans="1:36" ht="24.95" customHeight="1">
      <c r="A455" s="66"/>
      <c r="M455" s="37"/>
      <c r="N455" s="37"/>
      <c r="U455"/>
      <c r="V455"/>
      <c r="W455"/>
      <c r="X455" s="112"/>
      <c r="Y455" s="112"/>
      <c r="Z455" s="200"/>
      <c r="AA455"/>
      <c r="AB455"/>
      <c r="AC455"/>
      <c r="AD455"/>
      <c r="AE455"/>
      <c r="AF455"/>
      <c r="AG455"/>
      <c r="AH455"/>
      <c r="AI455"/>
      <c r="AJ455"/>
    </row>
    <row r="456" spans="1:36" ht="24.95" customHeight="1">
      <c r="A456" s="66"/>
      <c r="M456" s="37"/>
      <c r="N456" s="37"/>
      <c r="U456"/>
      <c r="V456"/>
      <c r="W456"/>
      <c r="X456" s="112"/>
      <c r="Y456" s="112"/>
      <c r="Z456" s="200"/>
      <c r="AA456"/>
      <c r="AB456"/>
      <c r="AC456"/>
      <c r="AD456"/>
      <c r="AE456"/>
      <c r="AF456"/>
      <c r="AG456"/>
      <c r="AH456"/>
      <c r="AI456"/>
      <c r="AJ456"/>
    </row>
    <row r="457" spans="1:36" ht="24.95" customHeight="1">
      <c r="A457" s="66"/>
      <c r="M457" s="37"/>
      <c r="N457" s="37"/>
      <c r="U457"/>
      <c r="V457"/>
      <c r="W457"/>
      <c r="X457" s="112"/>
      <c r="Y457" s="112"/>
      <c r="Z457" s="200"/>
      <c r="AA457"/>
      <c r="AB457"/>
      <c r="AC457"/>
      <c r="AD457"/>
      <c r="AE457"/>
      <c r="AF457"/>
      <c r="AG457"/>
      <c r="AH457"/>
      <c r="AI457"/>
      <c r="AJ457"/>
    </row>
    <row r="458" spans="1:36" ht="24.95" customHeight="1">
      <c r="A458" s="66"/>
      <c r="M458" s="37"/>
      <c r="N458" s="37"/>
      <c r="U458"/>
      <c r="V458"/>
      <c r="W458"/>
      <c r="X458" s="112"/>
      <c r="Y458" s="112"/>
      <c r="Z458" s="200"/>
      <c r="AA458"/>
      <c r="AB458"/>
      <c r="AC458"/>
      <c r="AD458"/>
      <c r="AE458"/>
      <c r="AF458"/>
      <c r="AG458"/>
      <c r="AH458"/>
      <c r="AI458"/>
      <c r="AJ458"/>
    </row>
    <row r="459" spans="1:36" ht="24.95" customHeight="1">
      <c r="A459" s="66"/>
      <c r="M459" s="37"/>
      <c r="N459" s="37"/>
      <c r="U459"/>
      <c r="V459"/>
      <c r="W459"/>
      <c r="X459" s="112"/>
      <c r="Y459" s="112"/>
      <c r="Z459" s="200"/>
      <c r="AA459"/>
      <c r="AB459"/>
      <c r="AC459"/>
      <c r="AD459"/>
      <c r="AE459"/>
      <c r="AF459"/>
      <c r="AG459"/>
      <c r="AH459"/>
      <c r="AI459"/>
      <c r="AJ459"/>
    </row>
    <row r="460" spans="1:36" ht="24.95" customHeight="1">
      <c r="A460" s="66"/>
      <c r="M460" s="37"/>
      <c r="N460" s="37"/>
      <c r="U460"/>
      <c r="V460"/>
      <c r="W460"/>
      <c r="X460" s="112"/>
      <c r="Y460" s="112"/>
      <c r="Z460" s="200"/>
      <c r="AA460"/>
      <c r="AB460"/>
      <c r="AC460"/>
      <c r="AD460"/>
      <c r="AE460"/>
      <c r="AF460"/>
      <c r="AG460"/>
      <c r="AH460"/>
      <c r="AI460"/>
      <c r="AJ460"/>
    </row>
    <row r="461" spans="1:36" ht="24.95" customHeight="1">
      <c r="A461" s="66"/>
      <c r="M461" s="37"/>
      <c r="N461" s="37"/>
      <c r="U461"/>
      <c r="V461"/>
      <c r="W461"/>
      <c r="X461" s="112"/>
      <c r="Y461" s="112"/>
      <c r="Z461" s="200"/>
      <c r="AA461"/>
      <c r="AB461"/>
      <c r="AC461"/>
      <c r="AD461"/>
      <c r="AE461"/>
      <c r="AF461"/>
      <c r="AG461"/>
      <c r="AH461"/>
      <c r="AI461"/>
      <c r="AJ461"/>
    </row>
    <row r="462" spans="1:36" ht="24.95" customHeight="1">
      <c r="A462" s="66"/>
      <c r="M462" s="37"/>
      <c r="N462" s="37"/>
      <c r="U462"/>
      <c r="V462"/>
      <c r="W462"/>
      <c r="X462" s="112"/>
      <c r="Y462" s="112"/>
      <c r="Z462" s="200"/>
      <c r="AA462"/>
      <c r="AB462"/>
      <c r="AC462"/>
      <c r="AD462"/>
      <c r="AE462"/>
      <c r="AF462"/>
      <c r="AG462"/>
      <c r="AH462"/>
      <c r="AI462"/>
      <c r="AJ462"/>
    </row>
    <row r="463" spans="1:36" ht="24.95" customHeight="1">
      <c r="A463" s="66"/>
      <c r="M463" s="37"/>
      <c r="N463" s="37"/>
      <c r="U463"/>
      <c r="V463"/>
      <c r="W463"/>
      <c r="X463" s="112"/>
      <c r="Y463" s="112"/>
      <c r="Z463" s="200"/>
      <c r="AA463"/>
      <c r="AB463"/>
      <c r="AC463"/>
      <c r="AD463"/>
      <c r="AE463"/>
      <c r="AF463"/>
      <c r="AG463"/>
      <c r="AH463"/>
      <c r="AI463"/>
      <c r="AJ463"/>
    </row>
    <row r="464" spans="1:36" ht="24.95" customHeight="1">
      <c r="A464" s="66"/>
      <c r="M464" s="37"/>
      <c r="N464" s="37"/>
      <c r="U464"/>
      <c r="V464"/>
      <c r="W464"/>
      <c r="X464" s="112"/>
      <c r="Y464" s="112"/>
      <c r="Z464" s="200"/>
      <c r="AA464"/>
      <c r="AB464"/>
      <c r="AC464"/>
      <c r="AD464"/>
      <c r="AE464"/>
      <c r="AF464"/>
      <c r="AG464"/>
      <c r="AH464"/>
      <c r="AI464"/>
      <c r="AJ464"/>
    </row>
    <row r="465" spans="1:36" ht="24.95" customHeight="1">
      <c r="A465" s="66"/>
      <c r="M465" s="37"/>
      <c r="N465" s="37"/>
      <c r="U465"/>
      <c r="V465"/>
      <c r="W465"/>
      <c r="X465" s="112"/>
      <c r="Y465" s="112"/>
      <c r="Z465" s="200"/>
      <c r="AA465"/>
      <c r="AB465"/>
      <c r="AC465"/>
      <c r="AD465"/>
      <c r="AE465"/>
      <c r="AF465"/>
      <c r="AG465"/>
      <c r="AH465"/>
      <c r="AI465"/>
      <c r="AJ465"/>
    </row>
    <row r="466" spans="1:36" ht="24.95" customHeight="1">
      <c r="A466" s="66"/>
      <c r="M466" s="37"/>
      <c r="N466" s="37"/>
      <c r="U466"/>
      <c r="V466"/>
      <c r="W466"/>
      <c r="X466" s="112"/>
      <c r="Y466" s="112"/>
      <c r="Z466" s="200"/>
      <c r="AA466"/>
      <c r="AB466"/>
      <c r="AC466"/>
      <c r="AD466"/>
      <c r="AE466"/>
      <c r="AF466"/>
      <c r="AG466"/>
      <c r="AH466"/>
      <c r="AI466"/>
      <c r="AJ466"/>
    </row>
    <row r="467" spans="1:36" ht="24.95" customHeight="1">
      <c r="A467" s="66"/>
      <c r="M467" s="37"/>
      <c r="N467" s="37"/>
      <c r="U467"/>
      <c r="V467"/>
      <c r="W467"/>
      <c r="X467" s="112"/>
      <c r="Y467" s="112"/>
      <c r="Z467" s="200"/>
      <c r="AA467"/>
      <c r="AB467"/>
      <c r="AC467"/>
      <c r="AD467"/>
      <c r="AE467"/>
      <c r="AF467"/>
      <c r="AG467"/>
      <c r="AH467"/>
      <c r="AI467"/>
      <c r="AJ467"/>
    </row>
    <row r="468" spans="1:36" ht="24.95" customHeight="1">
      <c r="A468" s="66"/>
      <c r="M468" s="37"/>
      <c r="N468" s="37"/>
      <c r="U468"/>
      <c r="V468"/>
      <c r="W468"/>
      <c r="X468" s="112"/>
      <c r="Y468" s="112"/>
      <c r="Z468" s="200"/>
      <c r="AA468"/>
      <c r="AB468"/>
      <c r="AC468"/>
      <c r="AD468"/>
      <c r="AE468"/>
      <c r="AF468"/>
      <c r="AG468"/>
      <c r="AH468"/>
      <c r="AI468"/>
      <c r="AJ468"/>
    </row>
    <row r="469" spans="1:36" ht="24.95" customHeight="1">
      <c r="A469" s="66"/>
      <c r="M469" s="37"/>
      <c r="N469" s="37"/>
      <c r="U469"/>
      <c r="V469"/>
      <c r="W469"/>
      <c r="X469" s="112"/>
      <c r="Y469" s="112"/>
      <c r="Z469" s="200"/>
      <c r="AA469"/>
      <c r="AB469"/>
      <c r="AC469"/>
      <c r="AD469"/>
      <c r="AE469"/>
      <c r="AF469"/>
      <c r="AG469"/>
      <c r="AH469"/>
      <c r="AI469"/>
      <c r="AJ469"/>
    </row>
    <row r="470" spans="1:36" ht="24.95" customHeight="1">
      <c r="A470" s="66"/>
      <c r="M470" s="37"/>
      <c r="N470" s="37"/>
      <c r="U470"/>
      <c r="V470"/>
      <c r="W470"/>
      <c r="X470" s="112"/>
      <c r="Y470" s="112"/>
      <c r="Z470" s="200"/>
      <c r="AA470"/>
      <c r="AB470"/>
      <c r="AC470"/>
      <c r="AD470"/>
      <c r="AE470"/>
      <c r="AF470"/>
      <c r="AG470"/>
      <c r="AH470"/>
      <c r="AI470"/>
      <c r="AJ470"/>
    </row>
    <row r="471" spans="1:36" ht="24.95" customHeight="1">
      <c r="A471" s="66"/>
      <c r="M471" s="37"/>
      <c r="N471" s="37"/>
      <c r="U471"/>
      <c r="V471"/>
      <c r="W471"/>
      <c r="X471" s="112"/>
      <c r="Y471" s="112"/>
      <c r="Z471" s="200"/>
      <c r="AA471"/>
      <c r="AB471"/>
      <c r="AC471"/>
      <c r="AD471"/>
      <c r="AE471"/>
      <c r="AF471"/>
      <c r="AG471"/>
      <c r="AH471"/>
      <c r="AI471"/>
      <c r="AJ471"/>
    </row>
    <row r="472" spans="1:36" ht="24.95" customHeight="1">
      <c r="A472" s="66"/>
      <c r="M472" s="37"/>
      <c r="N472" s="37"/>
      <c r="U472"/>
      <c r="V472"/>
      <c r="W472"/>
      <c r="X472" s="112"/>
      <c r="Y472" s="112"/>
      <c r="Z472" s="200"/>
      <c r="AA472"/>
      <c r="AB472"/>
      <c r="AC472"/>
      <c r="AD472"/>
      <c r="AE472"/>
      <c r="AF472"/>
      <c r="AG472"/>
      <c r="AH472"/>
      <c r="AI472"/>
      <c r="AJ472"/>
    </row>
    <row r="473" spans="1:36" ht="24.95" customHeight="1">
      <c r="A473" s="66"/>
      <c r="M473" s="37"/>
      <c r="N473" s="37"/>
      <c r="U473"/>
      <c r="V473"/>
      <c r="W473"/>
      <c r="X473" s="112"/>
      <c r="Y473" s="112"/>
      <c r="Z473" s="200"/>
      <c r="AA473"/>
      <c r="AB473"/>
      <c r="AC473"/>
      <c r="AD473"/>
      <c r="AE473"/>
      <c r="AF473"/>
      <c r="AG473"/>
      <c r="AH473"/>
      <c r="AI473"/>
      <c r="AJ473"/>
    </row>
    <row r="474" spans="1:36" ht="24.95" customHeight="1">
      <c r="A474" s="66"/>
      <c r="M474" s="37"/>
      <c r="N474" s="37"/>
      <c r="U474"/>
      <c r="V474"/>
      <c r="W474"/>
      <c r="X474" s="112"/>
      <c r="Y474" s="112"/>
      <c r="Z474" s="200"/>
      <c r="AA474"/>
      <c r="AB474"/>
      <c r="AC474"/>
      <c r="AD474"/>
      <c r="AE474"/>
      <c r="AF474"/>
      <c r="AG474"/>
      <c r="AH474"/>
      <c r="AI474"/>
      <c r="AJ474"/>
    </row>
    <row r="475" spans="1:36" ht="24.95" customHeight="1">
      <c r="A475" s="66"/>
      <c r="M475" s="37"/>
      <c r="N475" s="37"/>
      <c r="U475"/>
      <c r="V475"/>
      <c r="W475"/>
      <c r="X475" s="112"/>
      <c r="Y475" s="112"/>
      <c r="Z475" s="200"/>
      <c r="AA475"/>
      <c r="AB475"/>
      <c r="AC475"/>
      <c r="AD475"/>
      <c r="AE475"/>
      <c r="AF475"/>
      <c r="AG475"/>
      <c r="AH475"/>
      <c r="AI475"/>
      <c r="AJ475"/>
    </row>
    <row r="476" spans="1:36" ht="24.95" customHeight="1">
      <c r="A476" s="66"/>
      <c r="M476" s="37"/>
      <c r="N476" s="37"/>
      <c r="U476"/>
      <c r="V476"/>
      <c r="W476"/>
      <c r="X476" s="112"/>
      <c r="Y476" s="112"/>
      <c r="Z476" s="200"/>
      <c r="AA476"/>
      <c r="AB476"/>
      <c r="AC476"/>
      <c r="AD476"/>
      <c r="AE476"/>
      <c r="AF476"/>
      <c r="AG476"/>
      <c r="AH476"/>
      <c r="AI476"/>
      <c r="AJ476"/>
    </row>
    <row r="477" spans="1:36" ht="24.95" customHeight="1">
      <c r="A477" s="66"/>
      <c r="M477" s="37"/>
      <c r="N477" s="37"/>
      <c r="U477"/>
      <c r="V477"/>
      <c r="W477"/>
      <c r="X477" s="112"/>
      <c r="Y477" s="112"/>
      <c r="Z477" s="200"/>
      <c r="AA477"/>
      <c r="AB477"/>
      <c r="AC477"/>
      <c r="AD477"/>
      <c r="AE477"/>
      <c r="AF477"/>
      <c r="AG477"/>
      <c r="AH477"/>
      <c r="AI477"/>
      <c r="AJ477"/>
    </row>
    <row r="478" spans="1:36" ht="24.95" customHeight="1">
      <c r="A478" s="66"/>
      <c r="M478" s="37"/>
      <c r="N478" s="37"/>
      <c r="U478"/>
      <c r="V478"/>
      <c r="W478"/>
      <c r="X478" s="112"/>
      <c r="Y478" s="112"/>
      <c r="Z478" s="200"/>
      <c r="AA478"/>
      <c r="AB478"/>
      <c r="AC478"/>
      <c r="AD478"/>
      <c r="AE478"/>
      <c r="AF478"/>
      <c r="AG478"/>
      <c r="AH478"/>
      <c r="AI478"/>
      <c r="AJ478"/>
    </row>
    <row r="479" spans="1:36" ht="24.95" customHeight="1">
      <c r="A479" s="66"/>
      <c r="M479" s="37"/>
      <c r="N479" s="37"/>
      <c r="U479"/>
      <c r="V479"/>
      <c r="W479"/>
      <c r="X479" s="112"/>
      <c r="Y479" s="112"/>
      <c r="Z479" s="200"/>
      <c r="AA479"/>
      <c r="AB479"/>
      <c r="AC479"/>
      <c r="AD479"/>
      <c r="AE479"/>
      <c r="AF479"/>
      <c r="AG479"/>
      <c r="AH479"/>
      <c r="AI479"/>
      <c r="AJ479"/>
    </row>
    <row r="480" spans="1:36" ht="24.95" customHeight="1">
      <c r="A480" s="66"/>
      <c r="M480" s="37"/>
      <c r="N480" s="37"/>
      <c r="U480"/>
      <c r="V480"/>
      <c r="W480"/>
      <c r="X480" s="112"/>
      <c r="Y480" s="112"/>
      <c r="Z480" s="200"/>
      <c r="AA480"/>
      <c r="AB480"/>
      <c r="AC480"/>
      <c r="AD480"/>
      <c r="AE480"/>
      <c r="AF480"/>
      <c r="AG480"/>
      <c r="AH480"/>
      <c r="AI480"/>
      <c r="AJ480"/>
    </row>
    <row r="481" spans="1:36" ht="24.95" customHeight="1">
      <c r="A481" s="66"/>
      <c r="M481" s="37"/>
      <c r="N481" s="37"/>
      <c r="U481"/>
      <c r="V481"/>
      <c r="W481"/>
      <c r="X481" s="112"/>
      <c r="Y481" s="112"/>
      <c r="Z481" s="200"/>
      <c r="AA481"/>
      <c r="AB481"/>
      <c r="AC481"/>
      <c r="AD481"/>
      <c r="AE481"/>
      <c r="AF481"/>
      <c r="AG481"/>
      <c r="AH481"/>
      <c r="AI481"/>
      <c r="AJ481"/>
    </row>
    <row r="482" spans="1:36" ht="24.95" customHeight="1">
      <c r="A482" s="66"/>
      <c r="M482" s="37"/>
      <c r="N482" s="37"/>
      <c r="U482"/>
      <c r="V482"/>
      <c r="W482"/>
      <c r="X482" s="112"/>
      <c r="Y482" s="112"/>
      <c r="Z482" s="200"/>
      <c r="AA482"/>
      <c r="AB482"/>
      <c r="AC482"/>
      <c r="AD482"/>
      <c r="AE482"/>
      <c r="AF482"/>
      <c r="AG482"/>
      <c r="AH482"/>
      <c r="AI482"/>
      <c r="AJ482"/>
    </row>
    <row r="483" spans="1:36" ht="24.95" customHeight="1">
      <c r="A483" s="66"/>
      <c r="M483" s="37"/>
      <c r="N483" s="37"/>
      <c r="U483"/>
      <c r="V483"/>
      <c r="W483"/>
      <c r="X483" s="112"/>
      <c r="Y483" s="112"/>
      <c r="Z483" s="200"/>
      <c r="AA483"/>
      <c r="AB483"/>
      <c r="AC483"/>
      <c r="AD483"/>
      <c r="AE483"/>
      <c r="AF483"/>
      <c r="AG483"/>
      <c r="AH483"/>
      <c r="AI483"/>
      <c r="AJ483"/>
    </row>
    <row r="484" spans="1:36" ht="24.95" customHeight="1">
      <c r="A484" s="66"/>
      <c r="M484" s="37"/>
      <c r="N484" s="37"/>
      <c r="U484"/>
      <c r="V484"/>
      <c r="W484"/>
      <c r="X484" s="112"/>
      <c r="Y484" s="112"/>
      <c r="Z484" s="200"/>
      <c r="AA484"/>
      <c r="AB484"/>
      <c r="AC484"/>
      <c r="AD484"/>
      <c r="AE484"/>
      <c r="AF484"/>
      <c r="AG484"/>
      <c r="AH484"/>
      <c r="AI484"/>
      <c r="AJ484"/>
    </row>
    <row r="485" spans="1:36" ht="24.95" customHeight="1">
      <c r="A485" s="66"/>
      <c r="M485" s="37"/>
      <c r="N485" s="37"/>
      <c r="U485"/>
      <c r="V485"/>
      <c r="W485"/>
      <c r="X485" s="112"/>
      <c r="Y485" s="112"/>
      <c r="Z485" s="200"/>
      <c r="AA485"/>
      <c r="AB485"/>
      <c r="AC485"/>
      <c r="AD485"/>
      <c r="AE485"/>
      <c r="AF485"/>
      <c r="AG485"/>
      <c r="AH485"/>
      <c r="AI485"/>
      <c r="AJ485"/>
    </row>
    <row r="486" spans="1:36" ht="24.95" customHeight="1">
      <c r="A486" s="66"/>
      <c r="M486" s="37"/>
      <c r="N486" s="37"/>
      <c r="U486"/>
      <c r="V486"/>
      <c r="W486"/>
      <c r="X486" s="112"/>
      <c r="Y486" s="112"/>
      <c r="Z486" s="200"/>
      <c r="AA486"/>
      <c r="AB486"/>
      <c r="AC486"/>
      <c r="AD486"/>
      <c r="AE486"/>
      <c r="AF486"/>
      <c r="AG486"/>
      <c r="AH486"/>
      <c r="AI486"/>
      <c r="AJ486"/>
    </row>
    <row r="487" spans="1:36" ht="24.95" customHeight="1">
      <c r="A487" s="66"/>
      <c r="M487" s="37"/>
      <c r="N487" s="37"/>
      <c r="U487"/>
      <c r="V487"/>
      <c r="W487"/>
      <c r="X487" s="112"/>
      <c r="Y487" s="112"/>
      <c r="Z487" s="200"/>
      <c r="AA487"/>
      <c r="AB487"/>
      <c r="AC487"/>
      <c r="AD487"/>
      <c r="AE487"/>
      <c r="AF487"/>
      <c r="AG487"/>
      <c r="AH487"/>
      <c r="AI487"/>
      <c r="AJ487"/>
    </row>
    <row r="488" spans="1:36" ht="24.95" customHeight="1">
      <c r="A488" s="66"/>
      <c r="M488" s="37"/>
      <c r="N488" s="37"/>
      <c r="U488"/>
      <c r="V488"/>
      <c r="W488"/>
      <c r="X488" s="112"/>
      <c r="Y488" s="112"/>
      <c r="Z488" s="200"/>
      <c r="AA488"/>
      <c r="AB488"/>
      <c r="AC488"/>
      <c r="AD488"/>
      <c r="AE488"/>
      <c r="AF488"/>
      <c r="AG488"/>
      <c r="AH488"/>
      <c r="AI488"/>
      <c r="AJ488"/>
    </row>
    <row r="489" spans="1:36" ht="24.95" customHeight="1">
      <c r="A489" s="66"/>
      <c r="M489" s="37"/>
      <c r="N489" s="37"/>
      <c r="U489"/>
      <c r="V489"/>
      <c r="W489"/>
      <c r="X489" s="112"/>
      <c r="Y489" s="112"/>
      <c r="Z489" s="200"/>
      <c r="AA489"/>
      <c r="AB489"/>
      <c r="AC489"/>
      <c r="AD489"/>
      <c r="AE489"/>
      <c r="AF489"/>
      <c r="AG489"/>
      <c r="AH489"/>
      <c r="AI489"/>
      <c r="AJ489"/>
    </row>
    <row r="490" spans="1:36" ht="24.95" customHeight="1">
      <c r="A490" s="66"/>
      <c r="M490" s="37"/>
      <c r="N490" s="37"/>
      <c r="U490"/>
      <c r="V490"/>
      <c r="W490"/>
      <c r="X490" s="112"/>
      <c r="Y490" s="112"/>
      <c r="Z490" s="200"/>
      <c r="AA490"/>
      <c r="AB490"/>
      <c r="AC490"/>
      <c r="AD490"/>
      <c r="AE490"/>
      <c r="AF490"/>
      <c r="AG490"/>
      <c r="AH490"/>
      <c r="AI490"/>
      <c r="AJ490"/>
    </row>
    <row r="491" spans="1:36" ht="24.95" customHeight="1">
      <c r="A491" s="66"/>
      <c r="M491" s="37"/>
      <c r="N491" s="37"/>
      <c r="U491"/>
      <c r="V491"/>
      <c r="W491"/>
      <c r="X491" s="112"/>
      <c r="Y491" s="112"/>
      <c r="Z491" s="200"/>
      <c r="AA491"/>
      <c r="AB491"/>
      <c r="AC491"/>
      <c r="AD491"/>
      <c r="AE491"/>
      <c r="AF491"/>
      <c r="AG491"/>
      <c r="AH491"/>
      <c r="AI491"/>
      <c r="AJ491"/>
    </row>
    <row r="492" spans="1:36" ht="24.95" customHeight="1">
      <c r="A492" s="66"/>
      <c r="M492" s="37"/>
      <c r="N492" s="37"/>
      <c r="U492"/>
      <c r="V492"/>
      <c r="W492"/>
      <c r="X492" s="112"/>
      <c r="Y492" s="112"/>
      <c r="Z492" s="200"/>
      <c r="AA492"/>
      <c r="AB492"/>
      <c r="AC492"/>
      <c r="AD492"/>
      <c r="AE492"/>
      <c r="AF492"/>
      <c r="AG492"/>
      <c r="AH492"/>
      <c r="AI492"/>
      <c r="AJ492"/>
    </row>
    <row r="493" spans="1:36" ht="24.95" customHeight="1">
      <c r="A493" s="66"/>
      <c r="M493" s="37"/>
      <c r="N493" s="37"/>
      <c r="U493"/>
      <c r="V493"/>
      <c r="W493"/>
      <c r="X493" s="112"/>
      <c r="Y493" s="112"/>
      <c r="Z493" s="200"/>
      <c r="AA493"/>
      <c r="AB493"/>
      <c r="AC493"/>
      <c r="AD493"/>
      <c r="AE493"/>
      <c r="AF493"/>
      <c r="AG493"/>
      <c r="AH493"/>
      <c r="AI493"/>
      <c r="AJ493"/>
    </row>
    <row r="494" spans="1:36" ht="24.95" customHeight="1">
      <c r="A494" s="66"/>
      <c r="M494" s="37"/>
      <c r="N494" s="37"/>
      <c r="U494"/>
      <c r="V494"/>
      <c r="W494"/>
      <c r="X494" s="112"/>
      <c r="Y494" s="112"/>
      <c r="Z494" s="200"/>
      <c r="AA494"/>
      <c r="AB494"/>
      <c r="AC494"/>
      <c r="AD494"/>
      <c r="AE494"/>
      <c r="AF494"/>
      <c r="AG494"/>
      <c r="AH494"/>
      <c r="AI494"/>
      <c r="AJ494"/>
    </row>
    <row r="495" spans="1:36" ht="24.95" customHeight="1">
      <c r="A495" s="66"/>
      <c r="M495" s="37"/>
      <c r="N495" s="37"/>
      <c r="U495"/>
      <c r="V495"/>
      <c r="W495"/>
      <c r="X495" s="112"/>
      <c r="Y495" s="112"/>
      <c r="Z495" s="200"/>
      <c r="AA495"/>
      <c r="AB495"/>
      <c r="AC495"/>
      <c r="AD495"/>
      <c r="AE495"/>
      <c r="AF495"/>
      <c r="AG495"/>
      <c r="AH495"/>
      <c r="AI495"/>
      <c r="AJ495"/>
    </row>
    <row r="496" spans="1:36" ht="24.95" customHeight="1">
      <c r="A496" s="66"/>
      <c r="M496" s="37"/>
      <c r="N496" s="37"/>
      <c r="U496"/>
      <c r="V496"/>
      <c r="W496"/>
      <c r="X496" s="112"/>
      <c r="Y496" s="112"/>
      <c r="Z496" s="200"/>
      <c r="AA496"/>
      <c r="AB496"/>
      <c r="AC496"/>
      <c r="AD496"/>
      <c r="AE496"/>
      <c r="AF496"/>
      <c r="AG496"/>
      <c r="AH496"/>
      <c r="AI496"/>
      <c r="AJ496"/>
    </row>
    <row r="497" spans="1:36" ht="24.95" customHeight="1">
      <c r="A497" s="66"/>
      <c r="M497" s="37"/>
      <c r="N497" s="37"/>
      <c r="U497"/>
      <c r="V497"/>
      <c r="W497"/>
      <c r="X497" s="112"/>
      <c r="Y497" s="112"/>
      <c r="Z497" s="200"/>
      <c r="AA497"/>
      <c r="AB497"/>
      <c r="AC497"/>
      <c r="AD497"/>
      <c r="AE497"/>
      <c r="AF497"/>
      <c r="AG497"/>
      <c r="AH497"/>
      <c r="AI497"/>
      <c r="AJ497"/>
    </row>
    <row r="498" spans="1:36" ht="24.95" customHeight="1">
      <c r="A498" s="66"/>
      <c r="M498" s="37"/>
      <c r="N498" s="37"/>
      <c r="U498"/>
      <c r="V498"/>
      <c r="W498"/>
      <c r="X498" s="112"/>
      <c r="Y498" s="112"/>
      <c r="Z498" s="200"/>
      <c r="AA498"/>
      <c r="AB498"/>
      <c r="AC498"/>
      <c r="AD498"/>
      <c r="AE498"/>
      <c r="AF498"/>
      <c r="AG498"/>
      <c r="AH498"/>
      <c r="AI498"/>
      <c r="AJ498"/>
    </row>
    <row r="499" spans="1:36" ht="24.95" customHeight="1">
      <c r="A499" s="66"/>
      <c r="M499" s="37"/>
      <c r="N499" s="37"/>
      <c r="U499"/>
      <c r="V499"/>
      <c r="W499"/>
      <c r="X499" s="112"/>
      <c r="Y499" s="112"/>
      <c r="Z499" s="200"/>
      <c r="AA499"/>
      <c r="AB499"/>
      <c r="AC499"/>
      <c r="AD499"/>
      <c r="AE499"/>
      <c r="AF499"/>
      <c r="AG499"/>
      <c r="AH499"/>
      <c r="AI499"/>
      <c r="AJ499"/>
    </row>
    <row r="500" spans="1:36" ht="24.95" customHeight="1">
      <c r="A500" s="66"/>
      <c r="M500" s="37"/>
      <c r="N500" s="37"/>
      <c r="U500"/>
      <c r="V500"/>
      <c r="W500"/>
      <c r="X500" s="112"/>
      <c r="Y500" s="112"/>
      <c r="Z500" s="200"/>
      <c r="AA500"/>
      <c r="AB500"/>
      <c r="AC500"/>
      <c r="AD500"/>
      <c r="AE500"/>
      <c r="AF500"/>
      <c r="AG500"/>
      <c r="AH500"/>
      <c r="AI500"/>
      <c r="AJ500"/>
    </row>
    <row r="501" spans="1:36" ht="24.95" customHeight="1">
      <c r="A501" s="66"/>
      <c r="M501" s="37"/>
      <c r="N501" s="37"/>
      <c r="U501"/>
      <c r="V501"/>
      <c r="W501"/>
      <c r="X501" s="112"/>
      <c r="Y501" s="112"/>
      <c r="Z501" s="200"/>
      <c r="AA501"/>
      <c r="AB501"/>
      <c r="AC501"/>
      <c r="AD501"/>
      <c r="AE501"/>
      <c r="AF501"/>
      <c r="AG501"/>
      <c r="AH501"/>
      <c r="AI501"/>
      <c r="AJ501"/>
    </row>
    <row r="502" spans="1:36" ht="24.95" customHeight="1">
      <c r="A502" s="66"/>
      <c r="M502" s="37"/>
      <c r="N502" s="37"/>
      <c r="U502"/>
      <c r="V502"/>
      <c r="W502"/>
      <c r="X502" s="112"/>
      <c r="Y502" s="112"/>
      <c r="Z502" s="200"/>
      <c r="AA502"/>
      <c r="AB502"/>
      <c r="AC502"/>
      <c r="AD502"/>
      <c r="AE502"/>
      <c r="AF502"/>
      <c r="AG502"/>
      <c r="AH502"/>
      <c r="AI502"/>
      <c r="AJ502"/>
    </row>
    <row r="503" spans="1:36" ht="24.95" customHeight="1">
      <c r="A503" s="66"/>
      <c r="M503" s="37"/>
      <c r="N503" s="37"/>
      <c r="U503"/>
      <c r="V503"/>
      <c r="W503"/>
      <c r="X503" s="112"/>
      <c r="Y503" s="112"/>
      <c r="Z503" s="200"/>
      <c r="AA503"/>
      <c r="AB503"/>
      <c r="AC503"/>
      <c r="AD503"/>
      <c r="AE503"/>
      <c r="AF503"/>
      <c r="AG503"/>
      <c r="AH503"/>
      <c r="AI503"/>
      <c r="AJ503"/>
    </row>
    <row r="504" spans="1:36" ht="24.95" customHeight="1">
      <c r="A504" s="66"/>
      <c r="M504" s="37"/>
      <c r="N504" s="37"/>
      <c r="U504"/>
      <c r="V504"/>
      <c r="W504"/>
      <c r="X504" s="112"/>
      <c r="Y504" s="112"/>
      <c r="Z504" s="200"/>
      <c r="AA504"/>
      <c r="AB504"/>
      <c r="AC504"/>
      <c r="AD504"/>
      <c r="AE504"/>
      <c r="AF504"/>
      <c r="AG504"/>
      <c r="AH504"/>
      <c r="AI504"/>
      <c r="AJ504"/>
    </row>
    <row r="505" spans="1:36" ht="24.95" customHeight="1">
      <c r="A505" s="66"/>
      <c r="M505" s="37"/>
      <c r="N505" s="37"/>
      <c r="U505"/>
      <c r="V505"/>
      <c r="W505"/>
      <c r="X505" s="112"/>
      <c r="Y505" s="112"/>
      <c r="Z505" s="200"/>
      <c r="AA505"/>
      <c r="AB505"/>
      <c r="AC505"/>
      <c r="AD505"/>
      <c r="AE505"/>
      <c r="AF505"/>
      <c r="AG505"/>
      <c r="AH505"/>
      <c r="AI505"/>
      <c r="AJ505"/>
    </row>
    <row r="506" spans="1:36" ht="24.95" customHeight="1">
      <c r="A506" s="66"/>
      <c r="M506" s="37"/>
      <c r="N506" s="37"/>
      <c r="U506"/>
      <c r="V506"/>
      <c r="W506"/>
      <c r="X506" s="112"/>
      <c r="Y506" s="112"/>
      <c r="Z506" s="200"/>
      <c r="AA506"/>
      <c r="AB506"/>
      <c r="AC506"/>
      <c r="AD506"/>
      <c r="AE506"/>
      <c r="AF506"/>
      <c r="AG506"/>
      <c r="AH506"/>
      <c r="AI506"/>
      <c r="AJ506"/>
    </row>
    <row r="507" spans="1:36" ht="24.95" customHeight="1">
      <c r="A507" s="66"/>
      <c r="M507" s="37"/>
      <c r="N507" s="37"/>
      <c r="U507"/>
      <c r="V507"/>
      <c r="W507"/>
      <c r="X507" s="112"/>
      <c r="Y507" s="112"/>
      <c r="Z507" s="200"/>
      <c r="AA507"/>
      <c r="AB507"/>
      <c r="AC507"/>
      <c r="AD507"/>
      <c r="AE507"/>
      <c r="AF507"/>
      <c r="AG507"/>
      <c r="AH507"/>
      <c r="AI507"/>
      <c r="AJ507"/>
    </row>
    <row r="508" spans="1:36" ht="24.95" customHeight="1">
      <c r="A508" s="66"/>
      <c r="M508" s="37"/>
      <c r="N508" s="37"/>
      <c r="U508"/>
      <c r="V508"/>
      <c r="W508"/>
      <c r="X508" s="112"/>
      <c r="Y508" s="112"/>
      <c r="Z508" s="200"/>
      <c r="AA508"/>
      <c r="AB508"/>
      <c r="AC508"/>
      <c r="AD508"/>
      <c r="AE508"/>
      <c r="AF508"/>
      <c r="AG508"/>
      <c r="AH508"/>
      <c r="AI508"/>
      <c r="AJ508"/>
    </row>
    <row r="509" spans="1:36" ht="24.95" customHeight="1">
      <c r="A509" s="66"/>
      <c r="M509" s="37"/>
      <c r="N509" s="37"/>
      <c r="U509"/>
      <c r="V509"/>
      <c r="W509"/>
      <c r="X509" s="112"/>
      <c r="Y509" s="112"/>
      <c r="Z509" s="200"/>
      <c r="AA509"/>
      <c r="AB509"/>
      <c r="AC509"/>
      <c r="AD509"/>
      <c r="AE509"/>
      <c r="AF509"/>
      <c r="AG509"/>
      <c r="AH509"/>
      <c r="AI509"/>
      <c r="AJ509"/>
    </row>
    <row r="510" spans="1:36" ht="24.95" customHeight="1">
      <c r="A510" s="66"/>
      <c r="M510" s="37"/>
      <c r="N510" s="37"/>
      <c r="U510"/>
      <c r="V510"/>
      <c r="W510"/>
      <c r="X510" s="112"/>
      <c r="Y510" s="112"/>
      <c r="Z510" s="200"/>
      <c r="AA510"/>
      <c r="AB510"/>
      <c r="AC510"/>
      <c r="AD510"/>
      <c r="AE510"/>
      <c r="AF510"/>
      <c r="AG510"/>
      <c r="AH510"/>
      <c r="AI510"/>
      <c r="AJ510"/>
    </row>
    <row r="511" spans="1:36" ht="24.95" customHeight="1">
      <c r="A511" s="66"/>
      <c r="M511" s="37"/>
      <c r="N511" s="37"/>
      <c r="U511"/>
      <c r="V511"/>
      <c r="W511"/>
      <c r="X511" s="112"/>
      <c r="Y511" s="112"/>
      <c r="Z511" s="200"/>
      <c r="AA511"/>
      <c r="AB511"/>
      <c r="AC511"/>
      <c r="AD511"/>
      <c r="AE511"/>
      <c r="AF511"/>
      <c r="AG511"/>
      <c r="AH511"/>
      <c r="AI511"/>
      <c r="AJ511"/>
    </row>
    <row r="512" spans="1:36" ht="24.95" customHeight="1">
      <c r="A512" s="66"/>
      <c r="M512" s="37"/>
      <c r="N512" s="37"/>
      <c r="U512"/>
      <c r="V512"/>
      <c r="W512"/>
      <c r="X512" s="112"/>
      <c r="Y512" s="112"/>
      <c r="Z512" s="200"/>
      <c r="AA512"/>
      <c r="AB512"/>
      <c r="AC512"/>
      <c r="AD512"/>
      <c r="AE512"/>
      <c r="AF512"/>
      <c r="AG512"/>
      <c r="AH512"/>
      <c r="AI512"/>
      <c r="AJ512"/>
    </row>
    <row r="513" spans="1:36" ht="24.95" customHeight="1">
      <c r="A513" s="66"/>
      <c r="M513" s="37"/>
      <c r="N513" s="37"/>
      <c r="U513"/>
      <c r="V513"/>
      <c r="W513"/>
      <c r="X513" s="112"/>
      <c r="Y513" s="112"/>
      <c r="Z513" s="200"/>
      <c r="AA513"/>
      <c r="AB513"/>
      <c r="AC513"/>
      <c r="AD513"/>
      <c r="AE513"/>
      <c r="AF513"/>
      <c r="AG513"/>
      <c r="AH513"/>
      <c r="AI513"/>
      <c r="AJ513"/>
    </row>
    <row r="514" spans="1:36" ht="24.95" customHeight="1">
      <c r="A514" s="66"/>
      <c r="M514" s="37"/>
      <c r="N514" s="37"/>
      <c r="U514"/>
      <c r="V514"/>
      <c r="W514"/>
      <c r="X514" s="112"/>
      <c r="Y514" s="112"/>
      <c r="Z514" s="200"/>
      <c r="AA514"/>
      <c r="AB514"/>
      <c r="AC514"/>
      <c r="AD514"/>
      <c r="AE514"/>
      <c r="AF514"/>
      <c r="AG514"/>
      <c r="AH514"/>
      <c r="AI514"/>
      <c r="AJ514"/>
    </row>
    <row r="515" spans="1:36" ht="24.95" customHeight="1">
      <c r="A515" s="66"/>
      <c r="M515" s="37"/>
      <c r="N515" s="37"/>
      <c r="U515"/>
      <c r="V515"/>
      <c r="W515"/>
      <c r="X515" s="112"/>
      <c r="Y515" s="112"/>
      <c r="Z515" s="200"/>
      <c r="AA515"/>
      <c r="AB515"/>
      <c r="AC515"/>
      <c r="AD515"/>
      <c r="AE515"/>
      <c r="AF515"/>
      <c r="AG515"/>
      <c r="AH515"/>
      <c r="AI515"/>
      <c r="AJ515"/>
    </row>
    <row r="516" spans="1:36" ht="24.95" customHeight="1">
      <c r="A516" s="66"/>
      <c r="M516" s="37"/>
      <c r="N516" s="37"/>
      <c r="U516"/>
      <c r="V516"/>
      <c r="W516"/>
      <c r="X516" s="112"/>
      <c r="Y516" s="112"/>
      <c r="Z516" s="200"/>
      <c r="AA516"/>
      <c r="AB516"/>
      <c r="AC516"/>
      <c r="AD516"/>
      <c r="AE516"/>
      <c r="AF516"/>
      <c r="AG516"/>
      <c r="AH516"/>
      <c r="AI516"/>
      <c r="AJ516"/>
    </row>
    <row r="517" spans="1:36" ht="24.95" customHeight="1">
      <c r="A517" s="66"/>
      <c r="M517" s="37"/>
      <c r="N517" s="37"/>
      <c r="U517"/>
      <c r="V517"/>
      <c r="W517"/>
      <c r="X517" s="112"/>
      <c r="Y517" s="112"/>
      <c r="Z517" s="200"/>
      <c r="AA517"/>
      <c r="AB517"/>
      <c r="AC517"/>
      <c r="AD517"/>
      <c r="AE517"/>
      <c r="AF517"/>
      <c r="AG517"/>
      <c r="AH517"/>
      <c r="AI517"/>
      <c r="AJ517"/>
    </row>
    <row r="518" spans="1:36" ht="24.95" customHeight="1">
      <c r="A518" s="66"/>
      <c r="M518" s="37"/>
      <c r="N518" s="37"/>
      <c r="U518"/>
      <c r="V518"/>
      <c r="W518"/>
      <c r="X518" s="112"/>
      <c r="Y518" s="112"/>
      <c r="Z518" s="200"/>
      <c r="AA518"/>
      <c r="AB518"/>
      <c r="AC518"/>
      <c r="AD518"/>
      <c r="AE518"/>
      <c r="AF518"/>
      <c r="AG518"/>
      <c r="AH518"/>
      <c r="AI518"/>
      <c r="AJ518"/>
    </row>
    <row r="519" spans="1:36" ht="24.95" customHeight="1">
      <c r="A519" s="66"/>
      <c r="M519" s="37"/>
      <c r="N519" s="37"/>
      <c r="U519"/>
      <c r="V519"/>
      <c r="W519"/>
      <c r="X519" s="112"/>
      <c r="Y519" s="112"/>
      <c r="Z519" s="200"/>
      <c r="AA519"/>
      <c r="AB519"/>
      <c r="AC519"/>
      <c r="AD519"/>
      <c r="AE519"/>
      <c r="AF519"/>
      <c r="AG519"/>
      <c r="AH519"/>
      <c r="AI519"/>
      <c r="AJ519"/>
    </row>
    <row r="520" spans="1:36" ht="24.95" customHeight="1">
      <c r="A520" s="66"/>
      <c r="M520" s="37"/>
      <c r="N520" s="37"/>
      <c r="U520"/>
      <c r="V520"/>
      <c r="W520"/>
      <c r="X520" s="112"/>
      <c r="Y520" s="112"/>
      <c r="Z520" s="200"/>
      <c r="AA520"/>
      <c r="AB520"/>
      <c r="AC520"/>
      <c r="AD520"/>
      <c r="AE520"/>
      <c r="AF520"/>
      <c r="AG520"/>
      <c r="AH520"/>
      <c r="AI520"/>
      <c r="AJ520"/>
    </row>
    <row r="521" spans="1:36" ht="24.95" customHeight="1">
      <c r="A521" s="66"/>
      <c r="M521" s="37"/>
      <c r="N521" s="37"/>
      <c r="U521"/>
      <c r="V521"/>
      <c r="W521"/>
      <c r="X521" s="112"/>
      <c r="Y521" s="112"/>
      <c r="Z521" s="200"/>
      <c r="AA521"/>
      <c r="AB521"/>
      <c r="AC521"/>
      <c r="AD521"/>
      <c r="AE521"/>
      <c r="AF521"/>
      <c r="AG521"/>
      <c r="AH521"/>
      <c r="AI521"/>
      <c r="AJ521"/>
    </row>
    <row r="522" spans="1:36" ht="24.95" customHeight="1">
      <c r="A522" s="66"/>
      <c r="M522" s="37"/>
      <c r="N522" s="37"/>
      <c r="U522"/>
      <c r="V522"/>
      <c r="W522"/>
      <c r="X522" s="112"/>
      <c r="Y522" s="112"/>
      <c r="Z522" s="200"/>
      <c r="AA522"/>
      <c r="AB522"/>
      <c r="AC522"/>
      <c r="AD522"/>
      <c r="AE522"/>
      <c r="AF522"/>
      <c r="AG522"/>
      <c r="AH522"/>
      <c r="AI522"/>
      <c r="AJ522"/>
    </row>
    <row r="523" spans="1:36" ht="24.95" customHeight="1">
      <c r="A523" s="66"/>
      <c r="M523" s="37"/>
      <c r="N523" s="37"/>
      <c r="U523"/>
      <c r="V523"/>
      <c r="W523"/>
      <c r="X523" s="112"/>
      <c r="Y523" s="112"/>
      <c r="Z523" s="200"/>
      <c r="AA523"/>
      <c r="AB523"/>
      <c r="AC523"/>
      <c r="AD523"/>
      <c r="AE523"/>
      <c r="AF523"/>
      <c r="AG523"/>
      <c r="AH523"/>
      <c r="AI523"/>
      <c r="AJ523"/>
    </row>
    <row r="524" spans="1:36" ht="24.95" customHeight="1">
      <c r="A524" s="66"/>
      <c r="M524" s="37"/>
      <c r="N524" s="37"/>
      <c r="U524"/>
      <c r="V524"/>
      <c r="W524"/>
      <c r="X524" s="112"/>
      <c r="Y524" s="112"/>
      <c r="Z524" s="200"/>
      <c r="AA524"/>
      <c r="AB524"/>
      <c r="AC524"/>
      <c r="AD524"/>
      <c r="AE524"/>
      <c r="AF524"/>
      <c r="AG524"/>
      <c r="AH524"/>
      <c r="AI524"/>
      <c r="AJ524"/>
    </row>
    <row r="525" spans="1:36" ht="24.95" customHeight="1">
      <c r="A525" s="66"/>
      <c r="M525" s="37"/>
      <c r="N525" s="37"/>
      <c r="U525"/>
      <c r="V525"/>
      <c r="W525"/>
      <c r="X525" s="112"/>
      <c r="Y525" s="112"/>
      <c r="Z525" s="200"/>
      <c r="AA525"/>
      <c r="AB525"/>
      <c r="AC525"/>
      <c r="AD525"/>
      <c r="AE525"/>
      <c r="AF525"/>
      <c r="AG525"/>
      <c r="AH525"/>
      <c r="AI525"/>
      <c r="AJ525"/>
    </row>
    <row r="526" spans="1:36" ht="24.95" customHeight="1">
      <c r="A526" s="66"/>
      <c r="M526" s="37"/>
      <c r="N526" s="37"/>
      <c r="U526"/>
      <c r="V526"/>
      <c r="W526"/>
      <c r="X526" s="112"/>
      <c r="Y526" s="112"/>
      <c r="Z526" s="200"/>
      <c r="AA526"/>
      <c r="AB526"/>
      <c r="AC526"/>
      <c r="AD526"/>
      <c r="AE526"/>
      <c r="AF526"/>
      <c r="AG526"/>
      <c r="AH526"/>
      <c r="AI526"/>
      <c r="AJ526"/>
    </row>
    <row r="527" spans="1:36" ht="24.95" customHeight="1">
      <c r="A527" s="66"/>
      <c r="M527" s="37"/>
      <c r="N527" s="37"/>
      <c r="U527"/>
      <c r="V527"/>
      <c r="W527"/>
      <c r="X527" s="112"/>
      <c r="Y527" s="112"/>
      <c r="Z527" s="200"/>
      <c r="AA527"/>
      <c r="AB527"/>
      <c r="AC527"/>
      <c r="AD527"/>
      <c r="AE527"/>
      <c r="AF527"/>
      <c r="AG527"/>
      <c r="AH527"/>
      <c r="AI527"/>
      <c r="AJ527"/>
    </row>
    <row r="528" spans="1:36" ht="24.95" customHeight="1">
      <c r="A528" s="66"/>
      <c r="M528" s="37"/>
      <c r="N528" s="37"/>
      <c r="U528"/>
      <c r="V528"/>
      <c r="W528"/>
      <c r="X528" s="112"/>
      <c r="Y528" s="112"/>
      <c r="Z528" s="200"/>
      <c r="AA528"/>
      <c r="AB528"/>
      <c r="AC528"/>
      <c r="AD528"/>
      <c r="AE528"/>
      <c r="AF528"/>
      <c r="AG528"/>
      <c r="AH528"/>
      <c r="AI528"/>
      <c r="AJ528"/>
    </row>
    <row r="529" spans="1:36" ht="24.95" customHeight="1">
      <c r="A529" s="66"/>
      <c r="M529" s="37"/>
      <c r="N529" s="37"/>
      <c r="U529"/>
      <c r="V529"/>
      <c r="W529"/>
      <c r="X529" s="112"/>
      <c r="Y529" s="112"/>
      <c r="Z529" s="200"/>
      <c r="AA529"/>
      <c r="AB529"/>
      <c r="AC529"/>
      <c r="AD529"/>
      <c r="AE529"/>
      <c r="AF529"/>
      <c r="AG529"/>
      <c r="AH529"/>
      <c r="AI529"/>
      <c r="AJ529"/>
    </row>
    <row r="530" spans="1:36" ht="24.95" customHeight="1">
      <c r="A530" s="66"/>
      <c r="M530" s="37"/>
      <c r="N530" s="37"/>
      <c r="U530"/>
      <c r="V530"/>
      <c r="W530"/>
      <c r="X530" s="112"/>
      <c r="Y530" s="112"/>
      <c r="Z530" s="200"/>
      <c r="AA530"/>
      <c r="AB530"/>
      <c r="AC530"/>
      <c r="AD530"/>
      <c r="AE530"/>
      <c r="AF530"/>
      <c r="AG530"/>
      <c r="AH530"/>
      <c r="AI530"/>
      <c r="AJ530"/>
    </row>
    <row r="531" spans="1:36" ht="24.95" customHeight="1">
      <c r="A531" s="66"/>
      <c r="M531" s="37"/>
      <c r="N531" s="37"/>
      <c r="U531"/>
      <c r="V531"/>
      <c r="W531"/>
      <c r="X531" s="112"/>
      <c r="Y531" s="112"/>
      <c r="Z531" s="200"/>
      <c r="AA531"/>
      <c r="AB531"/>
      <c r="AC531"/>
      <c r="AD531"/>
      <c r="AE531"/>
      <c r="AF531"/>
      <c r="AG531"/>
      <c r="AH531"/>
      <c r="AI531"/>
      <c r="AJ531"/>
    </row>
    <row r="532" spans="1:36" ht="24.95" customHeight="1">
      <c r="A532" s="66"/>
      <c r="M532" s="37"/>
      <c r="N532" s="37"/>
      <c r="U532"/>
      <c r="V532"/>
      <c r="W532"/>
      <c r="X532" s="112"/>
      <c r="Y532" s="112"/>
      <c r="Z532" s="200"/>
      <c r="AA532"/>
      <c r="AB532"/>
      <c r="AC532"/>
      <c r="AD532"/>
      <c r="AE532"/>
      <c r="AF532"/>
      <c r="AG532"/>
      <c r="AH532"/>
      <c r="AI532"/>
      <c r="AJ532"/>
    </row>
    <row r="533" spans="1:36" ht="24.95" customHeight="1">
      <c r="A533" s="66"/>
      <c r="M533" s="37"/>
      <c r="N533" s="37"/>
      <c r="U533"/>
      <c r="V533"/>
      <c r="W533"/>
      <c r="X533" s="112"/>
      <c r="Y533" s="112"/>
      <c r="Z533" s="200"/>
      <c r="AA533"/>
      <c r="AB533"/>
      <c r="AC533"/>
      <c r="AD533"/>
      <c r="AE533"/>
      <c r="AF533"/>
      <c r="AG533"/>
      <c r="AH533"/>
      <c r="AI533"/>
      <c r="AJ533"/>
    </row>
    <row r="534" spans="1:36" ht="24.95" customHeight="1">
      <c r="A534" s="66"/>
      <c r="M534" s="37"/>
      <c r="N534" s="37"/>
      <c r="U534"/>
      <c r="V534"/>
      <c r="W534"/>
      <c r="X534" s="112"/>
      <c r="Y534" s="112"/>
      <c r="Z534" s="200"/>
      <c r="AA534"/>
      <c r="AB534"/>
      <c r="AC534"/>
      <c r="AD534"/>
      <c r="AE534"/>
      <c r="AF534"/>
      <c r="AG534"/>
      <c r="AH534"/>
      <c r="AI534"/>
      <c r="AJ534"/>
    </row>
    <row r="535" spans="1:36" ht="24.95" customHeight="1">
      <c r="A535" s="66"/>
      <c r="M535" s="37"/>
      <c r="N535" s="37"/>
      <c r="U535"/>
      <c r="V535"/>
      <c r="W535"/>
      <c r="X535" s="112"/>
      <c r="Y535" s="112"/>
      <c r="Z535" s="200"/>
      <c r="AA535"/>
      <c r="AB535"/>
      <c r="AC535"/>
      <c r="AD535"/>
      <c r="AE535"/>
      <c r="AF535"/>
      <c r="AG535"/>
      <c r="AH535"/>
      <c r="AI535"/>
      <c r="AJ535"/>
    </row>
    <row r="536" spans="1:36" ht="24.95" customHeight="1">
      <c r="A536" s="66"/>
      <c r="M536" s="37"/>
      <c r="N536" s="37"/>
      <c r="U536"/>
      <c r="V536"/>
      <c r="W536"/>
      <c r="X536" s="112"/>
      <c r="Y536" s="112"/>
      <c r="Z536" s="200"/>
      <c r="AA536"/>
      <c r="AB536"/>
      <c r="AC536"/>
      <c r="AD536"/>
      <c r="AE536"/>
      <c r="AF536"/>
      <c r="AG536"/>
      <c r="AH536"/>
      <c r="AI536"/>
      <c r="AJ536"/>
    </row>
    <row r="537" spans="1:36" ht="24.95" customHeight="1">
      <c r="A537" s="66"/>
      <c r="M537" s="37"/>
      <c r="N537" s="37"/>
      <c r="U537"/>
      <c r="V537"/>
      <c r="W537"/>
      <c r="X537" s="112"/>
      <c r="Y537" s="112"/>
      <c r="Z537" s="200"/>
      <c r="AA537"/>
      <c r="AB537"/>
      <c r="AC537"/>
      <c r="AD537"/>
      <c r="AE537"/>
      <c r="AF537"/>
      <c r="AG537"/>
      <c r="AH537"/>
      <c r="AI537"/>
      <c r="AJ537"/>
    </row>
    <row r="538" spans="1:36" ht="24.95" customHeight="1">
      <c r="A538" s="66"/>
      <c r="M538" s="37"/>
      <c r="N538" s="37"/>
      <c r="U538"/>
      <c r="V538"/>
      <c r="W538"/>
      <c r="X538" s="112"/>
      <c r="Y538" s="112"/>
      <c r="Z538" s="200"/>
      <c r="AA538"/>
      <c r="AB538"/>
      <c r="AC538"/>
      <c r="AD538"/>
      <c r="AE538"/>
      <c r="AF538"/>
      <c r="AG538"/>
      <c r="AH538"/>
      <c r="AI538"/>
      <c r="AJ538"/>
    </row>
    <row r="539" spans="1:36" ht="24.95" customHeight="1">
      <c r="A539" s="66"/>
      <c r="M539" s="37"/>
      <c r="N539" s="37"/>
      <c r="U539"/>
      <c r="V539"/>
      <c r="W539"/>
      <c r="X539" s="112"/>
      <c r="Y539" s="112"/>
      <c r="Z539" s="200"/>
      <c r="AA539"/>
      <c r="AB539"/>
      <c r="AC539"/>
      <c r="AD539"/>
      <c r="AE539"/>
      <c r="AF539"/>
      <c r="AG539"/>
      <c r="AH539"/>
      <c r="AI539"/>
      <c r="AJ539"/>
    </row>
    <row r="540" spans="1:36" ht="24.95" customHeight="1">
      <c r="A540" s="66"/>
      <c r="M540" s="37"/>
      <c r="N540" s="37"/>
      <c r="U540"/>
      <c r="V540"/>
      <c r="W540"/>
      <c r="X540" s="112"/>
      <c r="Y540" s="112"/>
      <c r="Z540" s="200"/>
      <c r="AA540"/>
      <c r="AB540"/>
      <c r="AC540"/>
      <c r="AD540"/>
      <c r="AE540"/>
      <c r="AF540"/>
      <c r="AG540"/>
      <c r="AH540"/>
      <c r="AI540"/>
      <c r="AJ540"/>
    </row>
    <row r="541" spans="1:36" ht="24.95" customHeight="1">
      <c r="A541" s="66"/>
      <c r="M541" s="37"/>
      <c r="N541" s="37"/>
      <c r="U541"/>
      <c r="V541"/>
      <c r="W541"/>
      <c r="X541" s="112"/>
      <c r="Y541" s="112"/>
      <c r="Z541" s="200"/>
      <c r="AA541"/>
      <c r="AB541"/>
      <c r="AC541"/>
      <c r="AD541"/>
      <c r="AE541"/>
      <c r="AF541"/>
      <c r="AG541"/>
      <c r="AH541"/>
      <c r="AI541"/>
      <c r="AJ541"/>
    </row>
    <row r="542" spans="1:36" ht="24.95" customHeight="1">
      <c r="A542" s="66"/>
      <c r="M542" s="37"/>
      <c r="N542" s="37"/>
      <c r="U542"/>
      <c r="V542"/>
      <c r="W542"/>
      <c r="X542" s="112"/>
      <c r="Y542" s="112"/>
      <c r="Z542" s="200"/>
      <c r="AA542"/>
      <c r="AB542"/>
      <c r="AC542"/>
      <c r="AD542"/>
      <c r="AE542"/>
      <c r="AF542"/>
      <c r="AG542"/>
      <c r="AH542"/>
      <c r="AI542"/>
      <c r="AJ542"/>
    </row>
    <row r="543" spans="1:36" ht="24.95" customHeight="1">
      <c r="A543" s="66"/>
      <c r="M543" s="37"/>
      <c r="N543" s="37"/>
      <c r="U543"/>
      <c r="V543"/>
      <c r="W543"/>
      <c r="X543" s="112"/>
      <c r="Y543" s="112"/>
      <c r="Z543" s="200"/>
      <c r="AA543"/>
      <c r="AB543"/>
      <c r="AC543"/>
      <c r="AD543"/>
      <c r="AE543"/>
      <c r="AF543"/>
      <c r="AG543"/>
      <c r="AH543"/>
      <c r="AI543"/>
      <c r="AJ543"/>
    </row>
    <row r="544" spans="1:36" ht="24.95" customHeight="1">
      <c r="A544" s="66"/>
      <c r="M544" s="37"/>
      <c r="N544" s="37"/>
      <c r="U544"/>
      <c r="V544"/>
      <c r="W544"/>
      <c r="X544" s="112"/>
      <c r="Y544" s="112"/>
      <c r="Z544" s="200"/>
      <c r="AA544"/>
      <c r="AB544"/>
      <c r="AC544"/>
      <c r="AD544"/>
      <c r="AE544"/>
      <c r="AF544"/>
      <c r="AG544"/>
      <c r="AH544"/>
      <c r="AI544"/>
      <c r="AJ544"/>
    </row>
    <row r="545" spans="1:36" ht="24.95" customHeight="1">
      <c r="A545" s="66"/>
      <c r="M545" s="37"/>
      <c r="N545" s="37"/>
      <c r="U545"/>
      <c r="V545"/>
      <c r="W545"/>
      <c r="X545" s="112"/>
      <c r="Y545" s="112"/>
      <c r="Z545" s="200"/>
      <c r="AA545"/>
      <c r="AB545"/>
      <c r="AC545"/>
      <c r="AD545"/>
      <c r="AE545"/>
      <c r="AF545"/>
      <c r="AG545"/>
      <c r="AH545"/>
      <c r="AI545"/>
      <c r="AJ545"/>
    </row>
    <row r="546" spans="1:36" ht="24.95" customHeight="1">
      <c r="A546" s="66"/>
      <c r="M546" s="37"/>
      <c r="N546" s="37"/>
      <c r="U546"/>
      <c r="V546"/>
      <c r="W546"/>
      <c r="X546" s="112"/>
      <c r="Y546" s="112"/>
      <c r="Z546" s="200"/>
      <c r="AA546"/>
      <c r="AB546"/>
      <c r="AC546"/>
      <c r="AD546"/>
      <c r="AE546"/>
      <c r="AF546"/>
      <c r="AG546"/>
      <c r="AH546"/>
      <c r="AI546"/>
      <c r="AJ546"/>
    </row>
    <row r="547" spans="1:36" ht="24.95" customHeight="1">
      <c r="A547" s="66"/>
      <c r="M547" s="37"/>
      <c r="N547" s="37"/>
      <c r="U547"/>
      <c r="V547"/>
      <c r="W547"/>
      <c r="X547" s="112"/>
      <c r="Y547" s="112"/>
      <c r="Z547" s="200"/>
      <c r="AA547"/>
      <c r="AB547"/>
      <c r="AC547"/>
      <c r="AD547"/>
      <c r="AE547"/>
      <c r="AF547"/>
      <c r="AG547"/>
      <c r="AH547"/>
      <c r="AI547"/>
      <c r="AJ547"/>
    </row>
    <row r="548" spans="1:36" ht="24.95" customHeight="1">
      <c r="A548" s="66"/>
      <c r="M548" s="37"/>
      <c r="N548" s="37"/>
      <c r="U548"/>
      <c r="V548"/>
      <c r="W548"/>
      <c r="X548" s="112"/>
      <c r="Y548" s="112"/>
      <c r="Z548" s="200"/>
      <c r="AA548"/>
      <c r="AB548"/>
      <c r="AC548"/>
      <c r="AD548"/>
      <c r="AE548"/>
      <c r="AF548"/>
      <c r="AG548"/>
      <c r="AH548"/>
      <c r="AI548"/>
      <c r="AJ548"/>
    </row>
    <row r="549" spans="1:36" ht="24.95" customHeight="1">
      <c r="A549" s="66"/>
      <c r="M549" s="37"/>
      <c r="N549" s="37"/>
      <c r="U549"/>
      <c r="V549"/>
      <c r="W549"/>
      <c r="X549" s="112"/>
      <c r="Y549" s="112"/>
      <c r="Z549" s="200"/>
      <c r="AA549"/>
      <c r="AB549"/>
      <c r="AC549"/>
      <c r="AD549"/>
      <c r="AE549"/>
      <c r="AF549"/>
      <c r="AG549"/>
      <c r="AH549"/>
      <c r="AI549"/>
      <c r="AJ549"/>
    </row>
    <row r="550" spans="1:36" ht="24.95" customHeight="1">
      <c r="A550" s="66"/>
      <c r="M550" s="37"/>
      <c r="N550" s="37"/>
      <c r="U550"/>
      <c r="V550"/>
      <c r="W550"/>
      <c r="X550" s="112"/>
      <c r="Y550" s="112"/>
      <c r="Z550" s="200"/>
      <c r="AA550"/>
      <c r="AB550"/>
      <c r="AC550"/>
      <c r="AD550"/>
      <c r="AE550"/>
      <c r="AF550"/>
      <c r="AG550"/>
      <c r="AH550"/>
      <c r="AI550"/>
      <c r="AJ550"/>
    </row>
    <row r="551" spans="1:36" ht="24.95" customHeight="1">
      <c r="A551" s="66"/>
      <c r="M551" s="37"/>
      <c r="N551" s="37"/>
      <c r="U551"/>
      <c r="V551"/>
      <c r="W551"/>
      <c r="X551" s="112"/>
      <c r="Y551" s="112"/>
      <c r="Z551" s="200"/>
      <c r="AA551"/>
      <c r="AB551"/>
      <c r="AC551"/>
      <c r="AD551"/>
      <c r="AE551"/>
      <c r="AF551"/>
      <c r="AG551"/>
      <c r="AH551"/>
      <c r="AI551"/>
      <c r="AJ551"/>
    </row>
    <row r="552" spans="1:36" ht="24.95" customHeight="1">
      <c r="A552" s="66"/>
      <c r="M552" s="37"/>
      <c r="N552" s="37"/>
      <c r="U552"/>
      <c r="V552"/>
      <c r="W552"/>
      <c r="X552" s="112"/>
      <c r="Y552" s="112"/>
      <c r="Z552" s="200"/>
      <c r="AA552"/>
      <c r="AB552"/>
      <c r="AC552"/>
      <c r="AD552"/>
      <c r="AE552"/>
      <c r="AF552"/>
      <c r="AG552"/>
      <c r="AH552"/>
      <c r="AI552"/>
      <c r="AJ552"/>
    </row>
    <row r="553" spans="1:36" ht="24.95" customHeight="1">
      <c r="A553" s="66"/>
      <c r="M553" s="37"/>
      <c r="N553" s="37"/>
      <c r="U553"/>
      <c r="V553"/>
      <c r="W553"/>
      <c r="X553" s="112"/>
      <c r="Y553" s="112"/>
      <c r="Z553" s="200"/>
      <c r="AA553"/>
      <c r="AB553"/>
      <c r="AC553"/>
      <c r="AD553"/>
      <c r="AE553"/>
      <c r="AF553"/>
      <c r="AG553"/>
      <c r="AH553"/>
      <c r="AI553"/>
      <c r="AJ553"/>
    </row>
    <row r="554" spans="1:36" ht="24.95" customHeight="1">
      <c r="A554" s="66"/>
      <c r="M554" s="37"/>
      <c r="N554" s="37"/>
      <c r="U554"/>
      <c r="V554"/>
      <c r="W554"/>
      <c r="X554" s="112"/>
      <c r="Y554" s="112"/>
      <c r="Z554" s="200"/>
      <c r="AA554"/>
      <c r="AB554"/>
      <c r="AC554"/>
      <c r="AD554"/>
      <c r="AE554"/>
      <c r="AF554"/>
      <c r="AG554"/>
      <c r="AH554"/>
      <c r="AI554"/>
      <c r="AJ554"/>
    </row>
    <row r="555" spans="1:36" ht="24.95" customHeight="1">
      <c r="A555" s="66"/>
      <c r="M555" s="37"/>
      <c r="N555" s="37"/>
      <c r="U555"/>
      <c r="V555"/>
      <c r="W555"/>
      <c r="X555" s="112"/>
      <c r="Y555" s="112"/>
      <c r="Z555" s="200"/>
      <c r="AA555"/>
      <c r="AB555"/>
      <c r="AC555"/>
      <c r="AD555"/>
      <c r="AE555"/>
      <c r="AF555"/>
      <c r="AG555"/>
      <c r="AH555"/>
      <c r="AI555"/>
      <c r="AJ555"/>
    </row>
    <row r="556" spans="1:36" ht="24.95" customHeight="1">
      <c r="A556" s="66"/>
      <c r="M556" s="37"/>
      <c r="N556" s="37"/>
      <c r="U556"/>
      <c r="V556"/>
      <c r="W556"/>
      <c r="X556" s="112"/>
      <c r="Y556" s="112"/>
      <c r="Z556" s="200"/>
      <c r="AA556"/>
      <c r="AB556"/>
      <c r="AC556"/>
      <c r="AD556"/>
      <c r="AE556"/>
      <c r="AF556"/>
      <c r="AG556"/>
      <c r="AH556"/>
      <c r="AI556"/>
      <c r="AJ556"/>
    </row>
    <row r="557" spans="1:36" ht="24.95" customHeight="1">
      <c r="A557" s="66"/>
      <c r="M557" s="37"/>
      <c r="N557" s="37"/>
      <c r="U557"/>
      <c r="V557"/>
      <c r="W557"/>
      <c r="X557" s="112"/>
      <c r="Y557" s="112"/>
      <c r="Z557" s="200"/>
      <c r="AA557"/>
      <c r="AB557"/>
      <c r="AC557"/>
      <c r="AD557"/>
      <c r="AE557"/>
      <c r="AF557"/>
      <c r="AG557"/>
      <c r="AH557"/>
      <c r="AI557"/>
      <c r="AJ557"/>
    </row>
    <row r="558" spans="1:36" ht="24.95" customHeight="1">
      <c r="A558" s="66"/>
      <c r="M558" s="37"/>
      <c r="N558" s="37"/>
      <c r="U558"/>
      <c r="V558"/>
      <c r="W558"/>
      <c r="X558" s="112"/>
      <c r="Y558" s="112"/>
      <c r="Z558" s="200"/>
      <c r="AA558"/>
      <c r="AB558"/>
      <c r="AC558"/>
      <c r="AD558"/>
      <c r="AE558"/>
      <c r="AF558"/>
      <c r="AG558"/>
      <c r="AH558"/>
      <c r="AI558"/>
      <c r="AJ558"/>
    </row>
    <row r="559" spans="1:36" ht="24.95" customHeight="1">
      <c r="A559" s="66"/>
      <c r="M559" s="37"/>
      <c r="N559" s="37"/>
      <c r="U559"/>
      <c r="V559"/>
      <c r="W559"/>
      <c r="X559" s="112"/>
      <c r="Y559" s="112"/>
      <c r="Z559" s="200"/>
      <c r="AA559"/>
      <c r="AB559"/>
      <c r="AC559"/>
      <c r="AD559"/>
      <c r="AE559"/>
      <c r="AF559"/>
      <c r="AG559"/>
      <c r="AH559"/>
      <c r="AI559"/>
      <c r="AJ559"/>
    </row>
    <row r="560" spans="1:36" ht="24.95" customHeight="1">
      <c r="A560" s="66"/>
      <c r="M560" s="37"/>
      <c r="N560" s="37"/>
      <c r="U560"/>
      <c r="V560"/>
      <c r="W560"/>
      <c r="X560" s="112"/>
      <c r="Y560" s="112"/>
      <c r="Z560" s="200"/>
      <c r="AA560"/>
      <c r="AB560"/>
      <c r="AC560"/>
      <c r="AD560"/>
      <c r="AE560"/>
      <c r="AF560"/>
      <c r="AG560"/>
      <c r="AH560"/>
      <c r="AI560"/>
      <c r="AJ560"/>
    </row>
    <row r="561" spans="1:36" ht="24.95" customHeight="1">
      <c r="A561" s="66"/>
      <c r="M561" s="37"/>
      <c r="N561" s="37"/>
      <c r="U561"/>
      <c r="V561"/>
      <c r="W561"/>
      <c r="X561" s="112"/>
      <c r="Y561" s="112"/>
      <c r="Z561" s="200"/>
      <c r="AA561"/>
      <c r="AB561"/>
      <c r="AC561"/>
      <c r="AD561"/>
      <c r="AE561"/>
      <c r="AF561"/>
      <c r="AG561"/>
      <c r="AH561"/>
      <c r="AI561"/>
      <c r="AJ561"/>
    </row>
    <row r="562" spans="1:36" ht="24.95" customHeight="1">
      <c r="A562" s="66"/>
      <c r="M562" s="37"/>
      <c r="N562" s="37"/>
      <c r="U562"/>
      <c r="V562"/>
      <c r="W562"/>
      <c r="X562" s="112"/>
      <c r="Y562" s="112"/>
      <c r="Z562" s="200"/>
      <c r="AA562"/>
      <c r="AB562"/>
      <c r="AC562"/>
      <c r="AD562"/>
      <c r="AE562"/>
      <c r="AF562"/>
      <c r="AG562"/>
      <c r="AH562"/>
      <c r="AI562"/>
      <c r="AJ562"/>
    </row>
    <row r="563" spans="1:36" ht="24.95" customHeight="1">
      <c r="A563" s="66"/>
      <c r="M563" s="37"/>
      <c r="N563" s="37"/>
      <c r="U563"/>
      <c r="V563"/>
      <c r="W563"/>
      <c r="X563" s="112"/>
      <c r="Y563" s="112"/>
      <c r="Z563" s="200"/>
      <c r="AA563"/>
      <c r="AB563"/>
      <c r="AC563"/>
      <c r="AD563"/>
      <c r="AE563"/>
      <c r="AF563"/>
      <c r="AG563"/>
      <c r="AH563"/>
      <c r="AI563"/>
      <c r="AJ563"/>
    </row>
    <row r="564" spans="1:36" ht="24.95" customHeight="1">
      <c r="A564" s="66"/>
      <c r="M564" s="37"/>
      <c r="N564" s="37"/>
      <c r="U564"/>
      <c r="V564"/>
      <c r="W564"/>
      <c r="X564" s="112"/>
      <c r="Y564" s="112"/>
      <c r="Z564" s="200"/>
      <c r="AA564"/>
      <c r="AB564"/>
      <c r="AC564"/>
      <c r="AD564"/>
      <c r="AE564"/>
      <c r="AF564"/>
      <c r="AG564"/>
      <c r="AH564"/>
      <c r="AI564"/>
      <c r="AJ564"/>
    </row>
    <row r="565" spans="1:36" ht="24.95" customHeight="1">
      <c r="A565" s="66"/>
      <c r="M565" s="37"/>
      <c r="N565" s="37"/>
      <c r="U565"/>
      <c r="V565"/>
      <c r="W565"/>
      <c r="X565" s="112"/>
      <c r="Y565" s="112"/>
      <c r="Z565" s="200"/>
      <c r="AA565"/>
      <c r="AB565"/>
      <c r="AC565"/>
      <c r="AD565"/>
      <c r="AE565"/>
      <c r="AF565"/>
      <c r="AG565"/>
      <c r="AH565"/>
      <c r="AI565"/>
      <c r="AJ565"/>
    </row>
    <row r="566" spans="1:36" ht="24.95" customHeight="1">
      <c r="A566" s="66"/>
      <c r="M566" s="37"/>
      <c r="N566" s="37"/>
      <c r="U566"/>
      <c r="V566"/>
      <c r="W566"/>
      <c r="X566" s="112"/>
      <c r="Y566" s="112"/>
      <c r="Z566" s="200"/>
      <c r="AA566"/>
      <c r="AB566"/>
      <c r="AC566"/>
      <c r="AD566"/>
      <c r="AE566"/>
      <c r="AF566"/>
      <c r="AG566"/>
      <c r="AH566"/>
      <c r="AI566"/>
      <c r="AJ566"/>
    </row>
    <row r="567" spans="1:36" ht="24.95" customHeight="1">
      <c r="A567" s="66"/>
      <c r="M567" s="37"/>
      <c r="N567" s="37"/>
      <c r="U567"/>
      <c r="V567"/>
      <c r="W567"/>
      <c r="X567" s="112"/>
      <c r="Y567" s="112"/>
      <c r="Z567" s="200"/>
      <c r="AA567"/>
      <c r="AB567"/>
      <c r="AC567"/>
      <c r="AD567"/>
      <c r="AE567"/>
      <c r="AF567"/>
      <c r="AG567"/>
      <c r="AH567"/>
      <c r="AI567"/>
      <c r="AJ567"/>
    </row>
    <row r="568" spans="1:36" ht="24.95" customHeight="1">
      <c r="A568" s="66"/>
      <c r="M568" s="37"/>
      <c r="N568" s="37"/>
      <c r="U568"/>
      <c r="V568"/>
      <c r="W568"/>
      <c r="X568" s="112"/>
      <c r="Y568" s="112"/>
      <c r="Z568" s="200"/>
      <c r="AA568"/>
      <c r="AB568"/>
      <c r="AC568"/>
      <c r="AD568"/>
      <c r="AE568"/>
      <c r="AF568"/>
      <c r="AG568"/>
      <c r="AH568"/>
      <c r="AI568"/>
      <c r="AJ568"/>
    </row>
    <row r="569" spans="1:36" ht="24.95" customHeight="1">
      <c r="A569" s="66"/>
      <c r="M569" s="37"/>
      <c r="N569" s="37"/>
      <c r="U569"/>
      <c r="V569"/>
      <c r="W569"/>
      <c r="X569" s="112"/>
      <c r="Y569" s="112"/>
      <c r="Z569" s="200"/>
      <c r="AA569"/>
      <c r="AB569"/>
      <c r="AC569"/>
      <c r="AD569"/>
      <c r="AE569"/>
      <c r="AF569"/>
      <c r="AG569"/>
      <c r="AH569"/>
      <c r="AI569"/>
      <c r="AJ569"/>
    </row>
    <row r="570" spans="1:36" ht="24.95" customHeight="1">
      <c r="A570" s="66"/>
      <c r="M570" s="37"/>
      <c r="N570" s="37"/>
      <c r="U570"/>
      <c r="V570"/>
      <c r="W570"/>
      <c r="X570" s="112"/>
      <c r="Y570" s="112"/>
      <c r="Z570" s="200"/>
      <c r="AA570"/>
      <c r="AB570"/>
      <c r="AC570"/>
      <c r="AD570"/>
      <c r="AE570"/>
      <c r="AF570"/>
      <c r="AG570"/>
      <c r="AH570"/>
      <c r="AI570"/>
      <c r="AJ570"/>
    </row>
    <row r="571" spans="1:36" ht="24.95" customHeight="1">
      <c r="A571" s="66"/>
      <c r="M571" s="37"/>
      <c r="N571" s="37"/>
      <c r="U571"/>
      <c r="V571"/>
      <c r="W571"/>
      <c r="X571" s="112"/>
      <c r="Y571" s="112"/>
      <c r="Z571" s="200"/>
      <c r="AA571"/>
      <c r="AB571"/>
      <c r="AC571"/>
      <c r="AD571"/>
      <c r="AE571"/>
      <c r="AF571"/>
      <c r="AG571"/>
      <c r="AH571"/>
      <c r="AI571"/>
      <c r="AJ571"/>
    </row>
    <row r="572" spans="1:36" ht="24.95" customHeight="1">
      <c r="A572" s="66"/>
      <c r="M572" s="37"/>
      <c r="N572" s="37"/>
      <c r="U572"/>
      <c r="V572"/>
      <c r="W572"/>
      <c r="X572" s="112"/>
      <c r="Y572" s="112"/>
      <c r="Z572" s="200"/>
      <c r="AA572"/>
      <c r="AB572"/>
      <c r="AC572"/>
      <c r="AD572"/>
      <c r="AE572"/>
      <c r="AF572"/>
      <c r="AG572"/>
      <c r="AH572"/>
      <c r="AI572"/>
      <c r="AJ572"/>
    </row>
    <row r="573" spans="1:36" ht="24.95" customHeight="1">
      <c r="A573" s="66"/>
      <c r="M573" s="37"/>
      <c r="N573" s="37"/>
      <c r="U573"/>
      <c r="V573"/>
      <c r="W573"/>
      <c r="X573" s="112"/>
      <c r="Y573" s="112"/>
      <c r="Z573" s="200"/>
      <c r="AA573"/>
      <c r="AB573"/>
      <c r="AC573"/>
      <c r="AD573"/>
      <c r="AE573"/>
      <c r="AF573"/>
      <c r="AG573"/>
      <c r="AH573"/>
      <c r="AI573"/>
      <c r="AJ573"/>
    </row>
    <row r="574" spans="1:36" ht="24.95" customHeight="1">
      <c r="A574" s="66"/>
      <c r="M574" s="37"/>
      <c r="N574" s="37"/>
      <c r="U574"/>
      <c r="V574"/>
      <c r="W574"/>
      <c r="X574" s="112"/>
      <c r="Y574" s="112"/>
      <c r="Z574" s="200"/>
      <c r="AA574"/>
      <c r="AB574"/>
      <c r="AC574"/>
      <c r="AD574"/>
      <c r="AE574"/>
      <c r="AF574"/>
      <c r="AG574"/>
      <c r="AH574"/>
      <c r="AI574"/>
      <c r="AJ574"/>
    </row>
    <row r="575" spans="1:36" ht="24.95" customHeight="1">
      <c r="A575" s="66"/>
      <c r="M575" s="37"/>
      <c r="N575" s="37"/>
      <c r="U575"/>
      <c r="V575"/>
      <c r="W575"/>
      <c r="X575" s="112"/>
      <c r="Y575" s="112"/>
      <c r="Z575" s="200"/>
      <c r="AA575"/>
      <c r="AB575"/>
      <c r="AC575"/>
      <c r="AD575"/>
      <c r="AE575"/>
      <c r="AF575"/>
      <c r="AG575"/>
      <c r="AH575"/>
      <c r="AI575"/>
      <c r="AJ575"/>
    </row>
    <row r="576" spans="1:36" ht="24.95" customHeight="1">
      <c r="A576" s="66"/>
      <c r="M576" s="37"/>
      <c r="N576" s="37"/>
      <c r="U576"/>
      <c r="V576"/>
      <c r="W576"/>
      <c r="X576" s="112"/>
      <c r="Y576" s="112"/>
      <c r="Z576" s="200"/>
      <c r="AA576"/>
      <c r="AB576"/>
      <c r="AC576"/>
      <c r="AD576"/>
      <c r="AE576"/>
      <c r="AF576"/>
      <c r="AG576"/>
      <c r="AH576"/>
      <c r="AI576"/>
      <c r="AJ576"/>
    </row>
    <row r="577" spans="1:36" ht="24.95" customHeight="1">
      <c r="A577" s="66"/>
      <c r="M577" s="37"/>
      <c r="N577" s="37"/>
      <c r="U577"/>
      <c r="V577"/>
      <c r="W577"/>
      <c r="X577" s="112"/>
      <c r="Y577" s="112"/>
      <c r="Z577" s="200"/>
      <c r="AA577"/>
      <c r="AB577"/>
      <c r="AC577"/>
      <c r="AD577"/>
      <c r="AE577"/>
      <c r="AF577"/>
      <c r="AG577"/>
      <c r="AH577"/>
      <c r="AI577"/>
      <c r="AJ577"/>
    </row>
    <row r="578" spans="1:36" ht="24.95" customHeight="1">
      <c r="A578" s="66"/>
      <c r="M578" s="37"/>
      <c r="N578" s="37"/>
      <c r="U578"/>
      <c r="V578"/>
      <c r="W578"/>
      <c r="X578" s="112"/>
      <c r="Y578" s="112"/>
      <c r="Z578" s="200"/>
      <c r="AA578"/>
      <c r="AB578"/>
      <c r="AC578"/>
      <c r="AD578"/>
      <c r="AE578"/>
      <c r="AF578"/>
      <c r="AG578"/>
      <c r="AH578"/>
      <c r="AI578"/>
      <c r="AJ578"/>
    </row>
    <row r="579" spans="1:36" ht="24.95" customHeight="1">
      <c r="A579" s="66"/>
      <c r="M579" s="37"/>
      <c r="N579" s="37"/>
      <c r="U579"/>
      <c r="V579"/>
      <c r="W579"/>
      <c r="X579" s="112"/>
      <c r="Y579" s="112"/>
      <c r="Z579" s="200"/>
      <c r="AA579"/>
      <c r="AB579"/>
      <c r="AC579"/>
      <c r="AD579"/>
      <c r="AE579"/>
      <c r="AF579"/>
      <c r="AG579"/>
      <c r="AH579"/>
      <c r="AI579"/>
      <c r="AJ579"/>
    </row>
    <row r="580" spans="1:36" ht="24.95" customHeight="1">
      <c r="A580" s="66"/>
      <c r="M580" s="37"/>
      <c r="N580" s="37"/>
      <c r="U580"/>
      <c r="V580"/>
      <c r="W580"/>
      <c r="X580" s="112"/>
      <c r="Y580" s="112"/>
      <c r="Z580" s="200"/>
      <c r="AA580"/>
      <c r="AB580"/>
      <c r="AC580"/>
      <c r="AD580"/>
      <c r="AE580"/>
      <c r="AF580"/>
      <c r="AG580"/>
      <c r="AH580"/>
      <c r="AI580"/>
      <c r="AJ580"/>
    </row>
    <row r="581" spans="1:36" ht="24.95" customHeight="1">
      <c r="A581" s="66"/>
      <c r="M581" s="37"/>
      <c r="N581" s="37"/>
      <c r="U581"/>
      <c r="V581"/>
      <c r="W581"/>
      <c r="X581" s="112"/>
      <c r="Y581" s="112"/>
      <c r="Z581" s="200"/>
      <c r="AA581"/>
      <c r="AB581"/>
      <c r="AC581"/>
      <c r="AD581"/>
      <c r="AE581"/>
      <c r="AF581"/>
      <c r="AG581"/>
      <c r="AH581"/>
      <c r="AI581"/>
      <c r="AJ581"/>
    </row>
    <row r="582" spans="1:36" ht="24.95" customHeight="1">
      <c r="A582" s="66"/>
      <c r="M582" s="37"/>
      <c r="N582" s="37"/>
      <c r="U582"/>
      <c r="V582"/>
      <c r="W582"/>
      <c r="X582" s="112"/>
      <c r="Y582" s="112"/>
      <c r="Z582" s="200"/>
      <c r="AA582"/>
      <c r="AB582"/>
      <c r="AC582"/>
      <c r="AD582"/>
      <c r="AE582"/>
      <c r="AF582"/>
      <c r="AG582"/>
      <c r="AH582"/>
      <c r="AI582"/>
      <c r="AJ582"/>
    </row>
    <row r="583" spans="1:36" ht="24.95" customHeight="1">
      <c r="A583" s="66"/>
      <c r="M583" s="37"/>
      <c r="N583" s="37"/>
      <c r="U583"/>
      <c r="V583"/>
      <c r="W583"/>
      <c r="X583" s="112"/>
      <c r="Y583" s="112"/>
      <c r="Z583" s="200"/>
      <c r="AA583"/>
      <c r="AB583"/>
      <c r="AC583"/>
      <c r="AD583"/>
      <c r="AE583"/>
      <c r="AF583"/>
      <c r="AG583"/>
      <c r="AH583"/>
      <c r="AI583"/>
      <c r="AJ583"/>
    </row>
    <row r="584" spans="1:36" ht="24.95" customHeight="1">
      <c r="A584" s="66"/>
      <c r="M584" s="37"/>
      <c r="N584" s="37"/>
      <c r="U584"/>
      <c r="V584"/>
      <c r="W584"/>
      <c r="X584" s="112"/>
      <c r="Y584" s="112"/>
      <c r="Z584" s="200"/>
      <c r="AA584"/>
      <c r="AB584"/>
      <c r="AC584"/>
      <c r="AD584"/>
      <c r="AE584"/>
      <c r="AF584"/>
      <c r="AG584"/>
      <c r="AH584"/>
      <c r="AI584"/>
      <c r="AJ584"/>
    </row>
    <row r="585" spans="1:36" ht="24.95" customHeight="1">
      <c r="A585" s="66"/>
      <c r="M585" s="37"/>
      <c r="N585" s="37"/>
      <c r="U585"/>
      <c r="V585"/>
      <c r="W585"/>
      <c r="X585" s="112"/>
      <c r="Y585" s="112"/>
      <c r="Z585" s="200"/>
      <c r="AA585"/>
      <c r="AB585"/>
      <c r="AC585"/>
      <c r="AD585"/>
      <c r="AE585"/>
      <c r="AF585"/>
      <c r="AG585"/>
      <c r="AH585"/>
      <c r="AI585"/>
      <c r="AJ585"/>
    </row>
    <row r="586" spans="1:36" ht="24.95" customHeight="1">
      <c r="A586" s="66"/>
      <c r="M586" s="37"/>
      <c r="N586" s="37"/>
      <c r="U586"/>
      <c r="V586"/>
      <c r="W586"/>
      <c r="X586" s="112"/>
      <c r="Y586" s="112"/>
      <c r="Z586" s="200"/>
      <c r="AA586"/>
      <c r="AB586"/>
      <c r="AC586"/>
      <c r="AD586"/>
      <c r="AE586"/>
      <c r="AF586"/>
      <c r="AG586"/>
      <c r="AH586"/>
      <c r="AI586"/>
      <c r="AJ586"/>
    </row>
    <row r="587" spans="1:36" ht="24.95" customHeight="1">
      <c r="A587" s="66"/>
      <c r="M587" s="37"/>
      <c r="N587" s="37"/>
      <c r="U587"/>
      <c r="V587"/>
      <c r="W587"/>
      <c r="X587" s="112"/>
      <c r="Y587" s="112"/>
      <c r="Z587" s="200"/>
      <c r="AA587"/>
      <c r="AB587"/>
      <c r="AC587"/>
      <c r="AD587"/>
      <c r="AE587"/>
      <c r="AF587"/>
      <c r="AG587"/>
      <c r="AH587"/>
      <c r="AI587"/>
      <c r="AJ587"/>
    </row>
    <row r="588" spans="1:36" ht="24.95" customHeight="1">
      <c r="A588" s="66"/>
      <c r="M588" s="37"/>
      <c r="N588" s="37"/>
      <c r="U588"/>
      <c r="V588"/>
      <c r="W588"/>
      <c r="X588" s="112"/>
      <c r="Y588" s="112"/>
      <c r="Z588" s="200"/>
      <c r="AA588"/>
      <c r="AB588"/>
      <c r="AC588"/>
      <c r="AD588"/>
      <c r="AE588"/>
      <c r="AF588"/>
      <c r="AG588"/>
      <c r="AH588"/>
      <c r="AI588"/>
      <c r="AJ588"/>
    </row>
    <row r="589" spans="1:36" ht="24.95" customHeight="1">
      <c r="A589" s="66"/>
      <c r="M589" s="37"/>
      <c r="N589" s="37"/>
      <c r="U589"/>
      <c r="V589"/>
      <c r="W589"/>
      <c r="X589" s="112"/>
      <c r="Y589" s="112"/>
      <c r="Z589" s="200"/>
      <c r="AA589"/>
      <c r="AB589"/>
      <c r="AC589"/>
      <c r="AD589"/>
      <c r="AE589"/>
      <c r="AF589"/>
      <c r="AG589"/>
      <c r="AH589"/>
      <c r="AI589"/>
      <c r="AJ589"/>
    </row>
    <row r="590" spans="1:36" ht="24.95" customHeight="1">
      <c r="A590" s="66"/>
      <c r="M590" s="37"/>
      <c r="N590" s="37"/>
      <c r="U590"/>
      <c r="V590"/>
      <c r="W590"/>
      <c r="X590" s="112"/>
      <c r="Y590" s="112"/>
      <c r="Z590" s="200"/>
      <c r="AA590"/>
      <c r="AB590"/>
      <c r="AC590"/>
      <c r="AD590"/>
      <c r="AE590"/>
      <c r="AF590"/>
      <c r="AG590"/>
      <c r="AH590"/>
      <c r="AI590"/>
      <c r="AJ590"/>
    </row>
    <row r="591" spans="1:36" ht="24.95" customHeight="1">
      <c r="A591" s="66"/>
      <c r="M591" s="37"/>
      <c r="N591" s="37"/>
      <c r="U591"/>
      <c r="V591"/>
      <c r="W591"/>
      <c r="X591" s="112"/>
      <c r="Y591" s="112"/>
      <c r="Z591" s="200"/>
      <c r="AA591"/>
      <c r="AB591"/>
      <c r="AC591"/>
      <c r="AD591"/>
      <c r="AE591"/>
      <c r="AF591"/>
      <c r="AG591"/>
      <c r="AH591"/>
      <c r="AI591"/>
      <c r="AJ591"/>
    </row>
    <row r="592" spans="1:36" ht="24.95" customHeight="1">
      <c r="A592" s="66"/>
      <c r="M592" s="37"/>
      <c r="N592" s="37"/>
      <c r="U592"/>
      <c r="V592"/>
      <c r="W592"/>
      <c r="X592" s="112"/>
      <c r="Y592" s="112"/>
      <c r="Z592" s="200"/>
      <c r="AA592"/>
      <c r="AB592"/>
      <c r="AC592"/>
      <c r="AD592"/>
      <c r="AE592"/>
      <c r="AF592"/>
      <c r="AG592"/>
      <c r="AH592"/>
      <c r="AI592"/>
      <c r="AJ592"/>
    </row>
    <row r="593" spans="1:36" ht="24.95" customHeight="1">
      <c r="A593" s="66"/>
      <c r="M593" s="37"/>
      <c r="N593" s="37"/>
      <c r="U593"/>
      <c r="V593"/>
      <c r="W593"/>
      <c r="X593" s="112"/>
      <c r="Y593" s="112"/>
      <c r="Z593" s="200"/>
      <c r="AA593"/>
      <c r="AB593"/>
      <c r="AC593"/>
      <c r="AD593"/>
      <c r="AE593"/>
      <c r="AF593"/>
      <c r="AG593"/>
      <c r="AH593"/>
      <c r="AI593"/>
      <c r="AJ593"/>
    </row>
    <row r="594" spans="1:36" ht="24.95" customHeight="1">
      <c r="A594" s="66"/>
      <c r="M594" s="37"/>
      <c r="N594" s="37"/>
      <c r="U594"/>
      <c r="V594"/>
      <c r="W594"/>
      <c r="X594" s="112"/>
      <c r="Y594" s="112"/>
      <c r="Z594" s="200"/>
      <c r="AA594"/>
      <c r="AB594"/>
      <c r="AC594"/>
      <c r="AD594"/>
      <c r="AE594"/>
      <c r="AF594"/>
      <c r="AG594"/>
      <c r="AH594"/>
      <c r="AI594"/>
      <c r="AJ594"/>
    </row>
    <row r="595" spans="1:36" ht="24.95" customHeight="1">
      <c r="A595" s="66"/>
      <c r="M595" s="37"/>
      <c r="N595" s="37"/>
      <c r="U595"/>
      <c r="V595"/>
      <c r="W595"/>
      <c r="X595" s="112"/>
      <c r="Y595" s="112"/>
      <c r="Z595" s="200"/>
      <c r="AA595"/>
      <c r="AB595"/>
      <c r="AC595"/>
      <c r="AD595"/>
      <c r="AE595"/>
      <c r="AF595"/>
      <c r="AG595"/>
      <c r="AH595"/>
      <c r="AI595"/>
      <c r="AJ595"/>
    </row>
    <row r="596" spans="1:36" ht="24.95" customHeight="1">
      <c r="A596" s="66"/>
      <c r="M596" s="37"/>
      <c r="N596" s="37"/>
      <c r="U596"/>
      <c r="V596"/>
      <c r="W596"/>
      <c r="X596" s="112"/>
      <c r="Y596" s="112"/>
      <c r="Z596" s="200"/>
      <c r="AA596"/>
      <c r="AB596"/>
      <c r="AC596"/>
      <c r="AD596"/>
      <c r="AE596"/>
      <c r="AF596"/>
      <c r="AG596"/>
      <c r="AH596"/>
      <c r="AI596"/>
      <c r="AJ596"/>
    </row>
    <row r="597" spans="1:36" ht="24.95" customHeight="1">
      <c r="A597" s="66"/>
      <c r="M597" s="37"/>
      <c r="N597" s="37"/>
      <c r="U597"/>
      <c r="V597"/>
      <c r="W597"/>
      <c r="X597" s="112"/>
      <c r="Y597" s="112"/>
      <c r="Z597" s="200"/>
      <c r="AA597"/>
      <c r="AB597"/>
      <c r="AC597"/>
      <c r="AD597"/>
      <c r="AE597"/>
      <c r="AF597"/>
      <c r="AG597"/>
      <c r="AH597"/>
      <c r="AI597"/>
      <c r="AJ597"/>
    </row>
    <row r="598" spans="1:36" ht="24.95" customHeight="1">
      <c r="A598" s="66"/>
      <c r="M598" s="37"/>
      <c r="N598" s="37"/>
      <c r="U598"/>
      <c r="V598"/>
      <c r="W598"/>
      <c r="X598" s="112"/>
      <c r="Y598" s="112"/>
      <c r="Z598" s="200"/>
      <c r="AA598"/>
      <c r="AB598"/>
      <c r="AC598"/>
      <c r="AD598"/>
      <c r="AE598"/>
      <c r="AF598"/>
      <c r="AG598"/>
      <c r="AH598"/>
      <c r="AI598"/>
      <c r="AJ598"/>
    </row>
    <row r="599" spans="1:36" ht="24.95" customHeight="1">
      <c r="A599" s="66"/>
      <c r="M599" s="37"/>
      <c r="N599" s="37"/>
      <c r="U599"/>
      <c r="V599"/>
      <c r="W599"/>
      <c r="X599" s="112"/>
      <c r="Y599" s="112"/>
      <c r="Z599" s="200"/>
      <c r="AA599"/>
      <c r="AB599"/>
      <c r="AC599"/>
      <c r="AD599"/>
      <c r="AE599"/>
      <c r="AF599"/>
      <c r="AG599"/>
      <c r="AH599"/>
      <c r="AI599"/>
      <c r="AJ599"/>
    </row>
    <row r="600" spans="1:36" ht="24.95" customHeight="1">
      <c r="A600" s="66"/>
      <c r="M600" s="37"/>
      <c r="N600" s="37"/>
      <c r="U600"/>
      <c r="V600"/>
      <c r="W600"/>
      <c r="X600" s="112"/>
      <c r="Y600" s="112"/>
      <c r="Z600" s="200"/>
      <c r="AA600"/>
      <c r="AB600"/>
      <c r="AC600"/>
      <c r="AD600"/>
      <c r="AE600"/>
      <c r="AF600"/>
      <c r="AG600"/>
      <c r="AH600"/>
      <c r="AI600"/>
      <c r="AJ600"/>
    </row>
    <row r="601" spans="1:36" ht="24.95" customHeight="1">
      <c r="A601" s="66"/>
      <c r="M601" s="37"/>
      <c r="N601" s="37"/>
      <c r="U601"/>
      <c r="V601"/>
      <c r="W601"/>
      <c r="X601" s="112"/>
      <c r="Y601" s="112"/>
      <c r="Z601" s="200"/>
      <c r="AA601"/>
      <c r="AB601"/>
      <c r="AC601"/>
      <c r="AD601"/>
      <c r="AE601"/>
      <c r="AF601"/>
      <c r="AG601"/>
      <c r="AH601"/>
      <c r="AI601"/>
      <c r="AJ601"/>
    </row>
    <row r="602" spans="1:36" ht="24.95" customHeight="1">
      <c r="A602" s="66"/>
      <c r="M602" s="37"/>
      <c r="N602" s="37"/>
      <c r="U602"/>
      <c r="V602"/>
      <c r="W602"/>
      <c r="X602" s="112"/>
      <c r="Y602" s="112"/>
      <c r="Z602" s="200"/>
      <c r="AA602"/>
      <c r="AB602"/>
      <c r="AC602"/>
      <c r="AD602"/>
      <c r="AE602"/>
      <c r="AF602"/>
      <c r="AG602"/>
      <c r="AH602"/>
      <c r="AI602"/>
      <c r="AJ602"/>
    </row>
    <row r="603" spans="1:36" ht="24.95" customHeight="1">
      <c r="A603" s="66"/>
      <c r="M603" s="37"/>
      <c r="N603" s="37"/>
      <c r="U603"/>
      <c r="V603"/>
      <c r="W603"/>
      <c r="X603" s="112"/>
      <c r="Y603" s="112"/>
      <c r="Z603" s="200"/>
      <c r="AA603"/>
      <c r="AB603"/>
      <c r="AC603"/>
      <c r="AD603"/>
      <c r="AE603"/>
      <c r="AF603"/>
      <c r="AG603"/>
      <c r="AH603"/>
      <c r="AI603"/>
      <c r="AJ603"/>
    </row>
    <row r="604" spans="1:36" ht="24.95" customHeight="1">
      <c r="A604" s="66"/>
      <c r="M604" s="37"/>
      <c r="N604" s="37"/>
      <c r="U604"/>
      <c r="V604"/>
      <c r="W604"/>
      <c r="X604" s="112"/>
      <c r="Y604" s="112"/>
      <c r="Z604" s="200"/>
      <c r="AA604"/>
      <c r="AB604"/>
      <c r="AC604"/>
      <c r="AD604"/>
      <c r="AE604"/>
      <c r="AF604"/>
      <c r="AG604"/>
      <c r="AH604"/>
      <c r="AI604"/>
      <c r="AJ604"/>
    </row>
    <row r="605" spans="1:36" ht="24.95" customHeight="1">
      <c r="A605" s="66"/>
      <c r="M605" s="37"/>
      <c r="N605" s="37"/>
      <c r="U605"/>
      <c r="V605"/>
      <c r="W605"/>
      <c r="X605" s="112"/>
      <c r="Y605" s="112"/>
      <c r="Z605" s="200"/>
      <c r="AA605"/>
      <c r="AB605"/>
      <c r="AC605"/>
      <c r="AD605"/>
      <c r="AE605"/>
      <c r="AF605"/>
      <c r="AG605"/>
      <c r="AH605"/>
      <c r="AI605"/>
      <c r="AJ605"/>
    </row>
    <row r="606" spans="1:36" ht="24.95" customHeight="1">
      <c r="A606" s="66"/>
      <c r="M606" s="37"/>
      <c r="N606" s="37"/>
      <c r="U606"/>
      <c r="V606"/>
      <c r="W606"/>
      <c r="X606" s="112"/>
      <c r="Y606" s="112"/>
      <c r="Z606" s="200"/>
      <c r="AA606"/>
      <c r="AB606"/>
      <c r="AC606"/>
      <c r="AD606"/>
      <c r="AE606"/>
      <c r="AF606"/>
      <c r="AG606"/>
      <c r="AH606"/>
      <c r="AI606"/>
      <c r="AJ606"/>
    </row>
    <row r="607" spans="1:36" ht="24.95" customHeight="1">
      <c r="A607" s="66"/>
      <c r="M607" s="37"/>
      <c r="N607" s="37"/>
      <c r="U607"/>
      <c r="V607"/>
      <c r="W607"/>
      <c r="X607" s="112"/>
      <c r="Y607" s="112"/>
      <c r="Z607" s="200"/>
      <c r="AA607"/>
      <c r="AB607"/>
      <c r="AC607"/>
      <c r="AD607"/>
      <c r="AE607"/>
      <c r="AF607"/>
      <c r="AG607"/>
      <c r="AH607"/>
      <c r="AI607"/>
      <c r="AJ607"/>
    </row>
    <row r="608" spans="1:36" ht="24.95" customHeight="1">
      <c r="A608" s="66"/>
      <c r="M608" s="37"/>
      <c r="N608" s="37"/>
      <c r="U608"/>
      <c r="V608"/>
      <c r="W608"/>
      <c r="X608" s="112"/>
      <c r="Y608" s="112"/>
      <c r="Z608" s="200"/>
      <c r="AA608"/>
      <c r="AB608"/>
      <c r="AC608"/>
      <c r="AD608"/>
      <c r="AE608"/>
      <c r="AF608"/>
      <c r="AG608"/>
      <c r="AH608"/>
      <c r="AI608"/>
      <c r="AJ608"/>
    </row>
    <row r="609" spans="1:36" ht="24.95" customHeight="1">
      <c r="A609" s="66"/>
      <c r="M609" s="37"/>
      <c r="N609" s="37"/>
      <c r="U609"/>
      <c r="V609"/>
      <c r="W609"/>
      <c r="X609" s="112"/>
      <c r="Y609" s="112"/>
      <c r="Z609" s="200"/>
      <c r="AA609"/>
      <c r="AB609"/>
      <c r="AC609"/>
      <c r="AD609"/>
      <c r="AE609"/>
      <c r="AF609"/>
      <c r="AG609"/>
      <c r="AH609"/>
      <c r="AI609"/>
      <c r="AJ609"/>
    </row>
    <row r="610" spans="1:36" ht="24.95" customHeight="1">
      <c r="A610" s="66"/>
      <c r="M610" s="37"/>
      <c r="N610" s="37"/>
      <c r="U610"/>
      <c r="V610"/>
      <c r="W610"/>
      <c r="X610" s="112"/>
      <c r="Y610" s="112"/>
      <c r="Z610" s="200"/>
      <c r="AA610"/>
      <c r="AB610"/>
      <c r="AC610"/>
      <c r="AD610"/>
      <c r="AE610"/>
      <c r="AF610"/>
      <c r="AG610"/>
      <c r="AH610"/>
      <c r="AI610"/>
      <c r="AJ610"/>
    </row>
    <row r="611" spans="1:36" ht="24.95" customHeight="1">
      <c r="A611" s="66"/>
      <c r="M611" s="37"/>
      <c r="N611" s="37"/>
      <c r="U611"/>
      <c r="V611"/>
      <c r="W611"/>
      <c r="X611" s="112"/>
      <c r="Y611" s="112"/>
      <c r="Z611" s="200"/>
      <c r="AA611"/>
      <c r="AB611"/>
      <c r="AC611"/>
      <c r="AD611"/>
      <c r="AE611"/>
      <c r="AF611"/>
      <c r="AG611"/>
      <c r="AH611"/>
      <c r="AI611"/>
      <c r="AJ611"/>
    </row>
    <row r="612" spans="1:36" ht="24.95" customHeight="1">
      <c r="A612" s="66"/>
      <c r="M612" s="37"/>
      <c r="N612" s="37"/>
      <c r="U612"/>
      <c r="V612"/>
      <c r="W612"/>
      <c r="X612" s="112"/>
      <c r="Y612" s="112"/>
      <c r="Z612" s="200"/>
      <c r="AA612"/>
      <c r="AB612"/>
      <c r="AC612"/>
      <c r="AD612"/>
      <c r="AE612"/>
      <c r="AF612"/>
      <c r="AG612"/>
      <c r="AH612"/>
      <c r="AI612"/>
      <c r="AJ612"/>
    </row>
    <row r="613" spans="1:36" ht="24.95" customHeight="1">
      <c r="A613" s="66"/>
      <c r="M613" s="37"/>
      <c r="N613" s="37"/>
      <c r="U613"/>
      <c r="V613"/>
      <c r="W613"/>
      <c r="X613" s="112"/>
      <c r="Y613" s="112"/>
      <c r="Z613" s="200"/>
      <c r="AA613"/>
      <c r="AB613"/>
      <c r="AC613"/>
      <c r="AD613"/>
      <c r="AE613"/>
      <c r="AF613"/>
      <c r="AG613"/>
      <c r="AH613"/>
      <c r="AI613"/>
      <c r="AJ613"/>
    </row>
    <row r="614" spans="1:36" ht="24.95" customHeight="1">
      <c r="A614" s="66"/>
      <c r="M614" s="37"/>
      <c r="N614" s="37"/>
      <c r="U614"/>
      <c r="V614"/>
      <c r="W614"/>
      <c r="X614" s="112"/>
      <c r="Y614" s="112"/>
      <c r="Z614" s="200"/>
      <c r="AA614"/>
      <c r="AB614"/>
      <c r="AC614"/>
      <c r="AD614"/>
      <c r="AE614"/>
      <c r="AF614"/>
      <c r="AG614"/>
      <c r="AH614"/>
      <c r="AI614"/>
      <c r="AJ614"/>
    </row>
    <row r="615" spans="1:36" ht="24.95" customHeight="1">
      <c r="A615" s="66"/>
      <c r="M615" s="37"/>
      <c r="N615" s="37"/>
      <c r="U615"/>
      <c r="V615"/>
      <c r="W615"/>
      <c r="X615" s="112"/>
      <c r="Y615" s="112"/>
      <c r="Z615" s="200"/>
      <c r="AA615"/>
      <c r="AB615"/>
      <c r="AC615"/>
      <c r="AD615"/>
      <c r="AE615"/>
      <c r="AF615"/>
      <c r="AG615"/>
      <c r="AH615"/>
      <c r="AI615"/>
      <c r="AJ615"/>
    </row>
    <row r="616" spans="1:36" ht="24.95" customHeight="1">
      <c r="A616" s="66"/>
      <c r="M616" s="37"/>
      <c r="N616" s="37"/>
      <c r="U616"/>
      <c r="V616"/>
      <c r="W616"/>
      <c r="X616" s="112"/>
      <c r="Y616" s="112"/>
      <c r="Z616" s="200"/>
      <c r="AA616"/>
      <c r="AB616"/>
      <c r="AC616"/>
      <c r="AD616"/>
      <c r="AE616"/>
      <c r="AF616"/>
      <c r="AG616"/>
      <c r="AH616"/>
      <c r="AI616"/>
      <c r="AJ616"/>
    </row>
    <row r="617" spans="1:36" ht="24.95" customHeight="1">
      <c r="A617" s="66"/>
      <c r="M617" s="37"/>
      <c r="N617" s="37"/>
      <c r="U617"/>
      <c r="V617"/>
      <c r="W617"/>
      <c r="X617" s="112"/>
      <c r="Y617" s="112"/>
      <c r="Z617" s="200"/>
      <c r="AA617"/>
      <c r="AB617"/>
      <c r="AC617"/>
      <c r="AD617"/>
      <c r="AE617"/>
      <c r="AF617"/>
      <c r="AG617"/>
      <c r="AH617"/>
      <c r="AI617"/>
      <c r="AJ617"/>
    </row>
    <row r="618" spans="1:36" ht="24.95" customHeight="1">
      <c r="A618" s="66"/>
      <c r="M618" s="37"/>
      <c r="N618" s="37"/>
      <c r="U618"/>
      <c r="V618"/>
      <c r="W618"/>
      <c r="X618" s="112"/>
      <c r="Y618" s="112"/>
      <c r="Z618" s="200"/>
      <c r="AA618"/>
      <c r="AB618"/>
      <c r="AC618"/>
      <c r="AD618"/>
      <c r="AE618"/>
      <c r="AF618"/>
      <c r="AG618"/>
      <c r="AH618"/>
      <c r="AI618"/>
      <c r="AJ618"/>
    </row>
    <row r="619" spans="1:36" ht="24.95" customHeight="1">
      <c r="A619" s="66"/>
      <c r="M619" s="37"/>
      <c r="N619" s="37"/>
      <c r="U619"/>
      <c r="V619"/>
      <c r="W619"/>
      <c r="X619" s="112"/>
      <c r="Y619" s="112"/>
      <c r="Z619" s="200"/>
      <c r="AA619"/>
      <c r="AB619"/>
      <c r="AC619"/>
      <c r="AD619"/>
      <c r="AE619"/>
      <c r="AF619"/>
      <c r="AG619"/>
      <c r="AH619"/>
      <c r="AI619"/>
      <c r="AJ619"/>
    </row>
    <row r="620" spans="1:36" ht="24.95" customHeight="1">
      <c r="A620" s="66"/>
      <c r="M620" s="37"/>
      <c r="N620" s="37"/>
      <c r="U620"/>
      <c r="V620"/>
      <c r="W620"/>
      <c r="X620" s="112"/>
      <c r="Y620" s="112"/>
      <c r="Z620" s="200"/>
      <c r="AA620"/>
      <c r="AB620"/>
      <c r="AC620"/>
      <c r="AD620"/>
      <c r="AE620"/>
      <c r="AF620"/>
      <c r="AG620"/>
      <c r="AH620"/>
      <c r="AI620"/>
      <c r="AJ620"/>
    </row>
    <row r="621" spans="1:36" ht="24.95" customHeight="1">
      <c r="A621" s="66"/>
      <c r="M621" s="37"/>
      <c r="N621" s="37"/>
      <c r="U621"/>
      <c r="V621"/>
      <c r="W621"/>
      <c r="X621" s="112"/>
      <c r="Y621" s="112"/>
      <c r="Z621" s="200"/>
      <c r="AA621"/>
      <c r="AB621"/>
      <c r="AC621"/>
      <c r="AD621"/>
      <c r="AE621"/>
      <c r="AF621"/>
      <c r="AG621"/>
      <c r="AH621"/>
      <c r="AI621"/>
      <c r="AJ621"/>
    </row>
    <row r="622" spans="1:36" ht="24.95" customHeight="1">
      <c r="A622" s="66"/>
      <c r="M622" s="37"/>
      <c r="N622" s="37"/>
      <c r="U622"/>
      <c r="V622"/>
      <c r="W622"/>
      <c r="X622" s="112"/>
      <c r="Y622" s="112"/>
      <c r="Z622" s="200"/>
      <c r="AA622"/>
      <c r="AB622"/>
      <c r="AC622"/>
      <c r="AD622"/>
      <c r="AE622"/>
      <c r="AF622"/>
      <c r="AG622"/>
      <c r="AH622"/>
      <c r="AI622"/>
      <c r="AJ622"/>
    </row>
    <row r="623" spans="1:36" ht="24.95" customHeight="1">
      <c r="A623" s="66"/>
      <c r="M623" s="37"/>
      <c r="N623" s="37"/>
      <c r="U623"/>
      <c r="V623"/>
      <c r="W623"/>
      <c r="X623" s="112"/>
      <c r="Y623" s="112"/>
      <c r="Z623" s="200"/>
      <c r="AA623"/>
      <c r="AB623"/>
      <c r="AC623"/>
      <c r="AD623"/>
      <c r="AE623"/>
      <c r="AF623"/>
      <c r="AG623"/>
      <c r="AH623"/>
      <c r="AI623"/>
      <c r="AJ623"/>
    </row>
    <row r="624" spans="1:36" ht="24.95" customHeight="1">
      <c r="A624" s="66"/>
      <c r="M624" s="37"/>
      <c r="N624" s="37"/>
      <c r="U624"/>
      <c r="V624"/>
      <c r="W624"/>
      <c r="X624" s="112"/>
      <c r="Y624" s="112"/>
      <c r="Z624" s="200"/>
      <c r="AA624"/>
      <c r="AB624"/>
      <c r="AC624"/>
      <c r="AD624"/>
      <c r="AE624"/>
      <c r="AF624"/>
      <c r="AG624"/>
      <c r="AH624"/>
      <c r="AI624"/>
      <c r="AJ624"/>
    </row>
    <row r="625" spans="1:36" ht="24.95" customHeight="1">
      <c r="A625" s="66"/>
      <c r="M625" s="37"/>
      <c r="N625" s="37"/>
      <c r="U625"/>
      <c r="V625"/>
      <c r="W625"/>
      <c r="X625" s="112"/>
      <c r="Y625" s="112"/>
      <c r="Z625" s="200"/>
      <c r="AA625"/>
      <c r="AB625"/>
      <c r="AC625"/>
      <c r="AD625"/>
      <c r="AE625"/>
      <c r="AF625"/>
      <c r="AG625"/>
      <c r="AH625"/>
      <c r="AI625"/>
      <c r="AJ625"/>
    </row>
    <row r="626" spans="1:36" ht="24.95" customHeight="1">
      <c r="A626" s="66"/>
      <c r="M626" s="37"/>
      <c r="N626" s="37"/>
      <c r="U626"/>
      <c r="V626"/>
      <c r="W626"/>
      <c r="X626" s="112"/>
      <c r="Y626" s="112"/>
      <c r="Z626" s="200"/>
      <c r="AA626"/>
      <c r="AB626"/>
      <c r="AC626"/>
      <c r="AD626"/>
      <c r="AE626"/>
      <c r="AF626"/>
      <c r="AG626"/>
      <c r="AH626"/>
      <c r="AI626"/>
      <c r="AJ626"/>
    </row>
    <row r="627" spans="1:36" ht="24.95" customHeight="1">
      <c r="A627" s="66"/>
      <c r="M627" s="37"/>
      <c r="N627" s="37"/>
      <c r="U627"/>
      <c r="V627"/>
      <c r="W627"/>
      <c r="X627" s="112"/>
      <c r="Y627" s="112"/>
      <c r="Z627" s="200"/>
      <c r="AA627"/>
      <c r="AB627"/>
      <c r="AC627"/>
      <c r="AD627"/>
      <c r="AE627"/>
      <c r="AF627"/>
      <c r="AG627"/>
      <c r="AH627"/>
      <c r="AI627"/>
      <c r="AJ627"/>
    </row>
    <row r="628" spans="1:36" ht="24.95" customHeight="1">
      <c r="A628" s="66"/>
      <c r="M628" s="37"/>
      <c r="N628" s="37"/>
      <c r="U628"/>
      <c r="V628"/>
      <c r="W628"/>
      <c r="X628" s="112"/>
      <c r="Y628" s="112"/>
      <c r="Z628" s="200"/>
      <c r="AA628"/>
      <c r="AB628"/>
      <c r="AC628"/>
      <c r="AD628"/>
      <c r="AE628"/>
      <c r="AF628"/>
      <c r="AG628"/>
      <c r="AH628"/>
      <c r="AI628"/>
      <c r="AJ628"/>
    </row>
    <row r="629" spans="1:36" ht="24.95" customHeight="1">
      <c r="A629" s="66"/>
      <c r="M629" s="37"/>
      <c r="N629" s="37"/>
      <c r="U629"/>
      <c r="V629"/>
      <c r="W629"/>
      <c r="X629" s="112"/>
      <c r="Y629" s="112"/>
      <c r="Z629" s="200"/>
      <c r="AA629"/>
      <c r="AB629"/>
      <c r="AC629"/>
      <c r="AD629"/>
      <c r="AE629"/>
      <c r="AF629"/>
      <c r="AG629"/>
      <c r="AH629"/>
      <c r="AI629"/>
      <c r="AJ629"/>
    </row>
    <row r="630" spans="1:36" ht="24.95" customHeight="1">
      <c r="A630" s="66"/>
      <c r="M630" s="37"/>
      <c r="N630" s="37"/>
      <c r="U630"/>
      <c r="V630"/>
      <c r="W630"/>
      <c r="X630" s="112"/>
      <c r="Y630" s="112"/>
      <c r="Z630" s="200"/>
      <c r="AA630"/>
      <c r="AB630"/>
      <c r="AC630"/>
      <c r="AD630"/>
      <c r="AE630"/>
      <c r="AF630"/>
      <c r="AG630"/>
      <c r="AH630"/>
      <c r="AI630"/>
      <c r="AJ630"/>
    </row>
    <row r="631" spans="1:36" ht="24.95" customHeight="1">
      <c r="A631" s="66"/>
      <c r="M631" s="37"/>
      <c r="N631" s="37"/>
      <c r="U631"/>
      <c r="V631"/>
      <c r="W631"/>
      <c r="X631" s="112"/>
      <c r="Y631" s="112"/>
      <c r="Z631" s="200"/>
      <c r="AA631"/>
      <c r="AB631"/>
      <c r="AC631"/>
      <c r="AD631"/>
      <c r="AE631"/>
      <c r="AF631"/>
      <c r="AG631"/>
      <c r="AH631"/>
      <c r="AI631"/>
      <c r="AJ631"/>
    </row>
    <row r="632" spans="1:36" ht="24.95" customHeight="1">
      <c r="A632" s="66"/>
      <c r="M632" s="37"/>
      <c r="N632" s="37"/>
      <c r="U632"/>
      <c r="V632"/>
      <c r="W632"/>
      <c r="X632" s="112"/>
      <c r="Y632" s="112"/>
      <c r="Z632" s="200"/>
      <c r="AA632"/>
      <c r="AB632"/>
      <c r="AC632"/>
      <c r="AD632"/>
      <c r="AE632"/>
      <c r="AF632"/>
      <c r="AG632"/>
      <c r="AH632"/>
      <c r="AI632"/>
      <c r="AJ632"/>
    </row>
    <row r="633" spans="1:36" ht="24.95" customHeight="1">
      <c r="A633" s="66"/>
      <c r="M633" s="37"/>
      <c r="N633" s="37"/>
      <c r="U633"/>
      <c r="V633"/>
      <c r="W633"/>
      <c r="X633" s="112"/>
      <c r="Y633" s="112"/>
      <c r="Z633" s="200"/>
      <c r="AA633"/>
      <c r="AB633"/>
      <c r="AC633"/>
      <c r="AD633"/>
      <c r="AE633"/>
      <c r="AF633"/>
      <c r="AG633"/>
      <c r="AH633"/>
      <c r="AI633"/>
      <c r="AJ633"/>
    </row>
    <row r="634" spans="1:36" ht="24.95" customHeight="1">
      <c r="A634" s="66"/>
      <c r="M634" s="37"/>
      <c r="N634" s="37"/>
      <c r="U634"/>
      <c r="V634"/>
      <c r="W634"/>
      <c r="X634" s="112"/>
      <c r="Y634" s="112"/>
      <c r="Z634" s="200"/>
      <c r="AA634"/>
      <c r="AB634"/>
      <c r="AC634"/>
      <c r="AD634"/>
      <c r="AE634"/>
      <c r="AF634"/>
      <c r="AG634"/>
      <c r="AH634"/>
      <c r="AI634"/>
      <c r="AJ634"/>
    </row>
    <row r="635" spans="1:36" ht="24.95" customHeight="1">
      <c r="A635" s="66"/>
      <c r="M635" s="37"/>
      <c r="N635" s="37"/>
      <c r="U635"/>
      <c r="V635"/>
      <c r="W635"/>
      <c r="X635" s="112"/>
      <c r="Y635" s="112"/>
      <c r="Z635" s="200"/>
      <c r="AA635"/>
      <c r="AB635"/>
      <c r="AC635"/>
      <c r="AD635"/>
      <c r="AE635"/>
      <c r="AF635"/>
      <c r="AG635"/>
      <c r="AH635"/>
      <c r="AI635"/>
      <c r="AJ635"/>
    </row>
    <row r="636" spans="1:36" ht="24.95" customHeight="1">
      <c r="A636" s="66"/>
      <c r="M636" s="37"/>
      <c r="N636" s="37"/>
      <c r="U636"/>
      <c r="V636"/>
      <c r="W636"/>
      <c r="X636" s="112"/>
      <c r="Y636" s="112"/>
      <c r="Z636" s="200"/>
      <c r="AA636"/>
      <c r="AB636"/>
      <c r="AC636"/>
      <c r="AD636"/>
      <c r="AE636"/>
      <c r="AF636"/>
      <c r="AG636"/>
      <c r="AH636"/>
      <c r="AI636"/>
      <c r="AJ636"/>
    </row>
    <row r="637" spans="1:36" ht="24.95" customHeight="1">
      <c r="A637" s="66"/>
      <c r="M637" s="37"/>
      <c r="N637" s="37"/>
      <c r="U637"/>
      <c r="V637"/>
      <c r="W637"/>
      <c r="X637" s="112"/>
      <c r="Y637" s="112"/>
      <c r="Z637" s="200"/>
      <c r="AA637"/>
      <c r="AB637"/>
      <c r="AC637"/>
      <c r="AD637"/>
      <c r="AE637"/>
      <c r="AF637"/>
      <c r="AG637"/>
      <c r="AH637"/>
      <c r="AI637"/>
      <c r="AJ637"/>
    </row>
    <row r="638" spans="1:36" ht="24.95" customHeight="1">
      <c r="A638" s="66"/>
      <c r="M638" s="37"/>
      <c r="N638" s="37"/>
      <c r="U638"/>
      <c r="V638"/>
      <c r="W638"/>
      <c r="X638" s="112"/>
      <c r="Y638" s="112"/>
      <c r="Z638" s="200"/>
      <c r="AA638"/>
      <c r="AB638"/>
      <c r="AC638"/>
      <c r="AD638"/>
      <c r="AE638"/>
      <c r="AF638"/>
      <c r="AG638"/>
      <c r="AH638"/>
      <c r="AI638"/>
      <c r="AJ638"/>
    </row>
    <row r="639" spans="1:36" ht="24.95" customHeight="1">
      <c r="A639" s="66"/>
      <c r="M639" s="37"/>
      <c r="N639" s="37"/>
      <c r="U639"/>
      <c r="V639"/>
      <c r="W639"/>
      <c r="X639" s="112"/>
      <c r="Y639" s="112"/>
      <c r="Z639" s="200"/>
      <c r="AA639"/>
      <c r="AB639"/>
      <c r="AC639"/>
      <c r="AD639"/>
      <c r="AE639"/>
      <c r="AF639"/>
      <c r="AG639"/>
      <c r="AH639"/>
      <c r="AI639"/>
      <c r="AJ639"/>
    </row>
    <row r="640" spans="1:36" ht="24.95" customHeight="1">
      <c r="A640" s="66"/>
      <c r="M640" s="37"/>
      <c r="N640" s="37"/>
      <c r="U640"/>
      <c r="V640"/>
      <c r="W640"/>
      <c r="X640" s="112"/>
      <c r="Y640" s="112"/>
      <c r="Z640" s="200"/>
      <c r="AA640"/>
      <c r="AB640"/>
      <c r="AC640"/>
      <c r="AD640"/>
      <c r="AE640"/>
      <c r="AF640"/>
      <c r="AG640"/>
      <c r="AH640"/>
      <c r="AI640"/>
      <c r="AJ640"/>
    </row>
    <row r="641" spans="1:36" ht="24.95" customHeight="1">
      <c r="A641" s="66"/>
      <c r="M641" s="37"/>
      <c r="N641" s="37"/>
      <c r="U641"/>
      <c r="V641"/>
      <c r="W641"/>
      <c r="X641" s="112"/>
      <c r="Y641" s="112"/>
      <c r="Z641" s="200"/>
      <c r="AA641"/>
      <c r="AB641"/>
      <c r="AC641"/>
      <c r="AD641"/>
      <c r="AE641"/>
      <c r="AF641"/>
      <c r="AG641"/>
      <c r="AH641"/>
      <c r="AI641"/>
      <c r="AJ641"/>
    </row>
    <row r="642" spans="1:36" ht="24.95" customHeight="1">
      <c r="A642" s="66"/>
      <c r="M642" s="37"/>
      <c r="N642" s="37"/>
      <c r="U642"/>
      <c r="V642"/>
      <c r="W642"/>
      <c r="X642" s="112"/>
      <c r="Y642" s="112"/>
      <c r="Z642" s="200"/>
      <c r="AA642"/>
      <c r="AB642"/>
      <c r="AC642"/>
      <c r="AD642"/>
      <c r="AE642"/>
      <c r="AF642"/>
      <c r="AG642"/>
      <c r="AH642"/>
      <c r="AI642"/>
      <c r="AJ642"/>
    </row>
    <row r="643" spans="1:36" ht="24.95" customHeight="1">
      <c r="A643" s="66"/>
      <c r="M643" s="37"/>
      <c r="N643" s="37"/>
      <c r="U643"/>
      <c r="V643"/>
      <c r="W643"/>
      <c r="X643" s="112"/>
      <c r="Y643" s="112"/>
      <c r="Z643" s="200"/>
      <c r="AA643"/>
      <c r="AB643"/>
      <c r="AC643"/>
      <c r="AD643"/>
      <c r="AE643"/>
      <c r="AF643"/>
      <c r="AG643"/>
      <c r="AH643"/>
      <c r="AI643"/>
      <c r="AJ643"/>
    </row>
    <row r="644" spans="1:36" ht="24.95" customHeight="1">
      <c r="A644" s="66"/>
      <c r="M644" s="37"/>
      <c r="N644" s="37"/>
      <c r="U644"/>
      <c r="V644"/>
      <c r="W644"/>
      <c r="X644" s="112"/>
      <c r="Y644" s="112"/>
      <c r="Z644" s="200"/>
      <c r="AA644"/>
      <c r="AB644"/>
      <c r="AC644"/>
      <c r="AD644"/>
      <c r="AE644"/>
      <c r="AF644"/>
      <c r="AG644"/>
      <c r="AH644"/>
      <c r="AI644"/>
      <c r="AJ644"/>
    </row>
    <row r="645" spans="1:36" ht="24.95" customHeight="1">
      <c r="A645" s="66"/>
      <c r="M645" s="37"/>
      <c r="N645" s="37"/>
      <c r="U645"/>
      <c r="V645"/>
      <c r="W645"/>
      <c r="X645" s="112"/>
      <c r="Y645" s="112"/>
      <c r="Z645" s="200"/>
      <c r="AA645"/>
      <c r="AB645"/>
      <c r="AC645"/>
      <c r="AD645"/>
      <c r="AE645"/>
      <c r="AF645"/>
      <c r="AG645"/>
      <c r="AH645"/>
      <c r="AI645"/>
      <c r="AJ645"/>
    </row>
    <row r="646" spans="1:36" ht="24.95" customHeight="1">
      <c r="A646" s="66"/>
      <c r="M646" s="37"/>
      <c r="N646" s="37"/>
      <c r="U646"/>
      <c r="V646"/>
      <c r="W646"/>
      <c r="X646" s="112"/>
      <c r="Y646" s="112"/>
      <c r="Z646" s="200"/>
      <c r="AA646"/>
      <c r="AB646"/>
      <c r="AC646"/>
      <c r="AD646"/>
      <c r="AE646"/>
      <c r="AF646"/>
      <c r="AG646"/>
      <c r="AH646"/>
      <c r="AI646"/>
      <c r="AJ646"/>
    </row>
    <row r="647" spans="1:36" ht="24.95" customHeight="1">
      <c r="A647" s="66"/>
      <c r="M647" s="37"/>
      <c r="N647" s="37"/>
      <c r="U647"/>
      <c r="V647"/>
      <c r="W647"/>
      <c r="X647" s="112"/>
      <c r="Y647" s="112"/>
      <c r="Z647" s="200"/>
      <c r="AA647"/>
      <c r="AB647"/>
      <c r="AC647"/>
      <c r="AD647"/>
      <c r="AE647"/>
      <c r="AF647"/>
      <c r="AG647"/>
      <c r="AH647"/>
      <c r="AI647"/>
      <c r="AJ647"/>
    </row>
    <row r="648" spans="1:36" ht="24.95" customHeight="1">
      <c r="A648" s="66"/>
      <c r="M648" s="37"/>
      <c r="N648" s="37"/>
      <c r="U648"/>
      <c r="V648"/>
      <c r="W648"/>
      <c r="X648" s="112"/>
      <c r="Y648" s="112"/>
      <c r="Z648" s="200"/>
      <c r="AA648"/>
      <c r="AB648"/>
      <c r="AC648"/>
      <c r="AD648"/>
      <c r="AE648"/>
      <c r="AF648"/>
      <c r="AG648"/>
      <c r="AH648"/>
      <c r="AI648"/>
      <c r="AJ648"/>
    </row>
    <row r="649" spans="1:36" ht="24.95" customHeight="1">
      <c r="A649" s="66"/>
      <c r="M649" s="37"/>
      <c r="N649" s="37"/>
      <c r="U649"/>
      <c r="V649"/>
      <c r="W649"/>
      <c r="X649" s="112"/>
      <c r="Y649" s="112"/>
      <c r="Z649" s="200"/>
      <c r="AA649"/>
      <c r="AB649"/>
      <c r="AC649"/>
      <c r="AD649"/>
      <c r="AE649"/>
      <c r="AF649"/>
      <c r="AG649"/>
      <c r="AH649"/>
      <c r="AI649"/>
      <c r="AJ649"/>
    </row>
    <row r="650" spans="1:36" ht="24.95" customHeight="1">
      <c r="A650" s="66"/>
      <c r="M650" s="37"/>
      <c r="N650" s="37"/>
      <c r="U650"/>
      <c r="V650"/>
      <c r="W650"/>
      <c r="X650" s="112"/>
      <c r="Y650" s="112"/>
      <c r="Z650" s="200"/>
      <c r="AA650"/>
      <c r="AB650"/>
      <c r="AC650"/>
      <c r="AD650"/>
      <c r="AE650"/>
      <c r="AF650"/>
      <c r="AG650"/>
      <c r="AH650"/>
      <c r="AI650"/>
      <c r="AJ650"/>
    </row>
    <row r="651" spans="1:36" ht="24.95" customHeight="1">
      <c r="A651" s="66"/>
      <c r="M651" s="37"/>
      <c r="N651" s="37"/>
      <c r="U651"/>
      <c r="V651"/>
      <c r="W651"/>
      <c r="X651" s="112"/>
      <c r="Y651" s="112"/>
      <c r="Z651" s="200"/>
      <c r="AA651"/>
      <c r="AB651"/>
      <c r="AC651"/>
      <c r="AD651"/>
      <c r="AE651"/>
      <c r="AF651"/>
      <c r="AG651"/>
      <c r="AH651"/>
      <c r="AI651"/>
      <c r="AJ651"/>
    </row>
    <row r="652" spans="1:36" ht="24.95" customHeight="1">
      <c r="A652" s="66"/>
      <c r="M652" s="37"/>
      <c r="N652" s="37"/>
      <c r="U652"/>
      <c r="V652"/>
      <c r="W652"/>
      <c r="X652" s="112"/>
      <c r="Y652" s="112"/>
      <c r="Z652" s="200"/>
      <c r="AA652"/>
      <c r="AB652"/>
      <c r="AC652"/>
      <c r="AD652"/>
      <c r="AE652"/>
      <c r="AF652"/>
      <c r="AG652"/>
      <c r="AH652"/>
      <c r="AI652"/>
      <c r="AJ652"/>
    </row>
    <row r="653" spans="1:36" ht="24.95" customHeight="1">
      <c r="A653" s="66"/>
      <c r="M653" s="37"/>
      <c r="N653" s="37"/>
      <c r="U653"/>
      <c r="V653"/>
      <c r="W653"/>
      <c r="X653" s="112"/>
      <c r="Y653" s="112"/>
      <c r="Z653" s="200"/>
      <c r="AA653"/>
      <c r="AB653"/>
      <c r="AC653"/>
      <c r="AD653"/>
      <c r="AE653"/>
      <c r="AF653"/>
      <c r="AG653"/>
      <c r="AH653"/>
      <c r="AI653"/>
      <c r="AJ653"/>
    </row>
    <row r="654" spans="1:36" ht="24.95" customHeight="1">
      <c r="A654" s="66"/>
      <c r="M654" s="37"/>
      <c r="N654" s="37"/>
      <c r="U654"/>
      <c r="V654"/>
      <c r="W654"/>
      <c r="X654" s="112"/>
      <c r="Y654" s="112"/>
      <c r="Z654" s="200"/>
      <c r="AA654"/>
      <c r="AB654"/>
      <c r="AC654"/>
      <c r="AD654"/>
      <c r="AE654"/>
      <c r="AF654"/>
      <c r="AG654"/>
      <c r="AH654"/>
      <c r="AI654"/>
      <c r="AJ654"/>
    </row>
    <row r="655" spans="1:36" ht="24.95" customHeight="1">
      <c r="A655" s="66"/>
      <c r="M655" s="37"/>
      <c r="N655" s="37"/>
      <c r="U655"/>
      <c r="V655"/>
      <c r="W655"/>
      <c r="X655" s="112"/>
      <c r="Y655" s="112"/>
      <c r="Z655" s="200"/>
      <c r="AA655"/>
      <c r="AB655"/>
      <c r="AC655"/>
      <c r="AD655"/>
      <c r="AE655"/>
      <c r="AF655"/>
      <c r="AG655"/>
      <c r="AH655"/>
      <c r="AI655"/>
      <c r="AJ655"/>
    </row>
    <row r="656" spans="1:36" ht="24.95" customHeight="1">
      <c r="A656" s="66"/>
      <c r="M656" s="37"/>
      <c r="N656" s="37"/>
      <c r="U656"/>
      <c r="V656"/>
      <c r="W656"/>
      <c r="X656" s="112"/>
      <c r="Y656" s="112"/>
      <c r="Z656" s="200"/>
      <c r="AA656"/>
      <c r="AB656"/>
      <c r="AC656"/>
      <c r="AD656"/>
      <c r="AE656"/>
      <c r="AF656"/>
      <c r="AG656"/>
      <c r="AH656"/>
      <c r="AI656"/>
      <c r="AJ656"/>
    </row>
    <row r="657" spans="1:36" ht="24.95" customHeight="1">
      <c r="A657" s="66"/>
      <c r="M657" s="37"/>
      <c r="N657" s="37"/>
      <c r="U657"/>
      <c r="V657"/>
      <c r="W657"/>
      <c r="X657" s="112"/>
      <c r="Y657" s="112"/>
      <c r="Z657" s="200"/>
      <c r="AA657"/>
      <c r="AB657"/>
      <c r="AC657"/>
      <c r="AD657"/>
      <c r="AE657"/>
      <c r="AF657"/>
      <c r="AG657"/>
      <c r="AH657"/>
      <c r="AI657"/>
      <c r="AJ657"/>
    </row>
    <row r="658" spans="1:36" ht="24.95" customHeight="1">
      <c r="A658" s="66"/>
      <c r="M658" s="37"/>
      <c r="N658" s="37"/>
      <c r="U658"/>
      <c r="V658"/>
      <c r="W658"/>
      <c r="X658" s="112"/>
      <c r="Y658" s="112"/>
      <c r="Z658" s="200"/>
      <c r="AA658"/>
      <c r="AB658"/>
      <c r="AC658"/>
      <c r="AD658"/>
      <c r="AE658"/>
      <c r="AF658"/>
      <c r="AG658"/>
      <c r="AH658"/>
      <c r="AI658"/>
      <c r="AJ658"/>
    </row>
    <row r="659" spans="1:36" ht="24.95" customHeight="1">
      <c r="A659" s="66"/>
      <c r="M659" s="37"/>
      <c r="N659" s="37"/>
      <c r="U659"/>
      <c r="V659"/>
      <c r="W659"/>
      <c r="X659" s="112"/>
      <c r="Y659" s="112"/>
      <c r="Z659" s="200"/>
      <c r="AA659"/>
      <c r="AB659"/>
      <c r="AC659"/>
      <c r="AD659"/>
      <c r="AE659"/>
      <c r="AF659"/>
      <c r="AG659"/>
      <c r="AH659"/>
      <c r="AI659"/>
      <c r="AJ659"/>
    </row>
    <row r="660" spans="1:36" ht="24.95" customHeight="1">
      <c r="A660" s="66"/>
      <c r="M660" s="37"/>
      <c r="N660" s="37"/>
      <c r="U660"/>
      <c r="V660"/>
      <c r="W660"/>
      <c r="X660" s="112"/>
      <c r="Y660" s="112"/>
      <c r="Z660" s="200"/>
      <c r="AA660"/>
      <c r="AB660"/>
      <c r="AC660"/>
      <c r="AD660"/>
      <c r="AE660"/>
      <c r="AF660"/>
      <c r="AG660"/>
      <c r="AH660"/>
      <c r="AI660"/>
      <c r="AJ660"/>
    </row>
    <row r="661" spans="1:36" ht="24.95" customHeight="1">
      <c r="A661" s="66"/>
      <c r="M661" s="37"/>
      <c r="N661" s="37"/>
      <c r="U661"/>
      <c r="V661"/>
      <c r="W661"/>
      <c r="X661" s="112"/>
      <c r="Y661" s="112"/>
      <c r="Z661" s="200"/>
      <c r="AA661"/>
      <c r="AB661"/>
      <c r="AC661"/>
      <c r="AD661"/>
      <c r="AE661"/>
      <c r="AF661"/>
      <c r="AG661"/>
      <c r="AH661"/>
      <c r="AI661"/>
      <c r="AJ661"/>
    </row>
    <row r="662" spans="1:36" ht="24.95" customHeight="1">
      <c r="A662" s="66"/>
      <c r="M662" s="37"/>
      <c r="N662" s="37"/>
      <c r="U662"/>
      <c r="V662"/>
      <c r="W662"/>
      <c r="X662" s="112"/>
      <c r="Y662" s="112"/>
      <c r="Z662" s="200"/>
      <c r="AA662"/>
      <c r="AB662"/>
      <c r="AC662"/>
      <c r="AD662"/>
      <c r="AE662"/>
      <c r="AF662"/>
      <c r="AG662"/>
      <c r="AH662"/>
      <c r="AI662"/>
      <c r="AJ662"/>
    </row>
    <row r="663" spans="1:36" ht="24.95" customHeight="1">
      <c r="A663" s="66"/>
      <c r="M663" s="37"/>
      <c r="N663" s="37"/>
      <c r="U663"/>
      <c r="V663"/>
      <c r="W663"/>
      <c r="X663" s="112"/>
      <c r="Y663" s="112"/>
      <c r="Z663" s="200"/>
      <c r="AA663"/>
      <c r="AB663"/>
      <c r="AC663"/>
      <c r="AD663"/>
      <c r="AE663"/>
      <c r="AF663"/>
      <c r="AG663"/>
      <c r="AH663"/>
      <c r="AI663"/>
      <c r="AJ663"/>
    </row>
    <row r="664" spans="1:36" ht="24.95" customHeight="1">
      <c r="A664" s="66"/>
      <c r="M664" s="37"/>
      <c r="N664" s="37"/>
      <c r="U664"/>
      <c r="V664"/>
      <c r="W664"/>
      <c r="X664" s="112"/>
      <c r="Y664" s="112"/>
      <c r="Z664" s="200"/>
      <c r="AA664"/>
      <c r="AB664"/>
      <c r="AC664"/>
      <c r="AD664"/>
      <c r="AE664"/>
      <c r="AF664"/>
      <c r="AG664"/>
      <c r="AH664"/>
      <c r="AI664"/>
      <c r="AJ664"/>
    </row>
    <row r="665" spans="1:36" ht="24.95" customHeight="1">
      <c r="A665" s="66"/>
      <c r="M665" s="37"/>
      <c r="N665" s="37"/>
      <c r="U665"/>
      <c r="V665"/>
      <c r="W665"/>
      <c r="X665" s="112"/>
      <c r="Y665" s="112"/>
      <c r="Z665" s="200"/>
      <c r="AA665"/>
      <c r="AB665"/>
      <c r="AC665"/>
      <c r="AD665"/>
      <c r="AE665"/>
      <c r="AF665"/>
      <c r="AG665"/>
      <c r="AH665"/>
      <c r="AI665"/>
      <c r="AJ665"/>
    </row>
    <row r="666" spans="1:36" ht="24.95" customHeight="1">
      <c r="A666" s="66"/>
      <c r="M666" s="37"/>
      <c r="N666" s="37"/>
      <c r="U666"/>
      <c r="V666"/>
      <c r="W666"/>
      <c r="X666" s="112"/>
      <c r="Y666" s="112"/>
      <c r="Z666" s="200"/>
      <c r="AA666"/>
      <c r="AB666"/>
      <c r="AC666"/>
      <c r="AD666"/>
      <c r="AE666"/>
      <c r="AF666"/>
      <c r="AG666"/>
      <c r="AH666"/>
      <c r="AI666"/>
      <c r="AJ666"/>
    </row>
    <row r="667" spans="1:36" ht="24.95" customHeight="1">
      <c r="A667" s="66"/>
      <c r="M667" s="37"/>
      <c r="N667" s="37"/>
      <c r="U667"/>
      <c r="V667"/>
      <c r="W667"/>
      <c r="X667" s="112"/>
      <c r="Y667" s="112"/>
      <c r="Z667" s="200"/>
      <c r="AA667"/>
      <c r="AB667"/>
      <c r="AC667"/>
      <c r="AD667"/>
      <c r="AE667"/>
      <c r="AF667"/>
      <c r="AG667"/>
      <c r="AH667"/>
      <c r="AI667"/>
      <c r="AJ667"/>
    </row>
    <row r="668" spans="1:36" ht="24.95" customHeight="1">
      <c r="A668" s="66"/>
      <c r="M668" s="37"/>
      <c r="N668" s="37"/>
      <c r="U668"/>
      <c r="V668"/>
      <c r="W668"/>
      <c r="X668" s="112"/>
      <c r="Y668" s="112"/>
      <c r="Z668" s="200"/>
      <c r="AA668"/>
      <c r="AB668"/>
      <c r="AC668"/>
      <c r="AD668"/>
      <c r="AE668"/>
      <c r="AF668"/>
      <c r="AG668"/>
      <c r="AH668"/>
      <c r="AI668"/>
      <c r="AJ668"/>
    </row>
    <row r="669" spans="1:36" ht="24.95" customHeight="1">
      <c r="A669" s="66"/>
      <c r="M669" s="37"/>
      <c r="N669" s="37"/>
      <c r="U669"/>
      <c r="V669"/>
      <c r="W669"/>
      <c r="X669" s="112"/>
      <c r="Y669" s="112"/>
      <c r="Z669" s="200"/>
      <c r="AA669"/>
      <c r="AB669"/>
      <c r="AC669"/>
      <c r="AD669"/>
      <c r="AE669"/>
      <c r="AF669"/>
      <c r="AG669"/>
      <c r="AH669"/>
      <c r="AI669"/>
      <c r="AJ669"/>
    </row>
    <row r="670" spans="1:36" ht="24.95" customHeight="1">
      <c r="A670" s="66"/>
      <c r="M670" s="37"/>
      <c r="N670" s="37"/>
      <c r="U670"/>
      <c r="V670"/>
      <c r="W670"/>
      <c r="X670" s="112"/>
      <c r="Y670" s="112"/>
      <c r="Z670" s="200"/>
      <c r="AA670"/>
      <c r="AB670"/>
      <c r="AC670"/>
      <c r="AD670"/>
      <c r="AE670"/>
      <c r="AF670"/>
      <c r="AG670"/>
      <c r="AH670"/>
      <c r="AI670"/>
      <c r="AJ670"/>
    </row>
    <row r="671" spans="1:36" ht="24.95" customHeight="1">
      <c r="A671" s="66"/>
      <c r="M671" s="37"/>
      <c r="N671" s="37"/>
      <c r="U671"/>
      <c r="V671"/>
      <c r="W671"/>
      <c r="X671" s="112"/>
      <c r="Y671" s="112"/>
      <c r="Z671" s="200"/>
      <c r="AA671"/>
      <c r="AB671"/>
      <c r="AC671"/>
      <c r="AD671"/>
      <c r="AE671"/>
      <c r="AF671"/>
      <c r="AG671"/>
      <c r="AH671"/>
      <c r="AI671"/>
      <c r="AJ671"/>
    </row>
    <row r="672" spans="1:36" ht="24.95" customHeight="1">
      <c r="A672" s="66"/>
      <c r="M672" s="37"/>
      <c r="N672" s="37"/>
      <c r="U672"/>
      <c r="V672"/>
      <c r="W672"/>
      <c r="X672" s="112"/>
      <c r="Y672" s="112"/>
      <c r="Z672" s="200"/>
      <c r="AA672"/>
      <c r="AB672"/>
      <c r="AC672"/>
      <c r="AD672"/>
      <c r="AE672"/>
      <c r="AF672"/>
      <c r="AG672"/>
      <c r="AH672"/>
      <c r="AI672"/>
      <c r="AJ672"/>
    </row>
    <row r="673" spans="1:36" ht="24.95" customHeight="1">
      <c r="A673" s="66"/>
      <c r="M673" s="37"/>
      <c r="N673" s="37"/>
      <c r="U673"/>
      <c r="V673"/>
      <c r="W673"/>
      <c r="X673" s="112"/>
      <c r="Y673" s="112"/>
      <c r="Z673" s="200"/>
      <c r="AA673"/>
      <c r="AB673"/>
      <c r="AC673"/>
      <c r="AD673"/>
      <c r="AE673"/>
      <c r="AF673"/>
      <c r="AG673"/>
      <c r="AH673"/>
      <c r="AI673"/>
      <c r="AJ673"/>
    </row>
    <row r="674" spans="1:36" ht="24.95" customHeight="1">
      <c r="A674" s="66"/>
      <c r="M674" s="37"/>
      <c r="N674" s="37"/>
      <c r="U674"/>
      <c r="V674"/>
      <c r="W674"/>
      <c r="X674" s="112"/>
      <c r="Y674" s="112"/>
      <c r="Z674" s="200"/>
      <c r="AA674"/>
      <c r="AB674"/>
      <c r="AC674"/>
      <c r="AD674"/>
      <c r="AE674"/>
      <c r="AF674"/>
      <c r="AG674"/>
      <c r="AH674"/>
      <c r="AI674"/>
      <c r="AJ674"/>
    </row>
    <row r="675" spans="1:36" ht="24.95" customHeight="1">
      <c r="A675" s="66"/>
      <c r="M675" s="37"/>
      <c r="N675" s="37"/>
      <c r="U675"/>
      <c r="V675"/>
      <c r="W675"/>
      <c r="X675" s="112"/>
      <c r="Y675" s="112"/>
      <c r="Z675" s="200"/>
      <c r="AA675"/>
      <c r="AB675"/>
      <c r="AC675"/>
      <c r="AD675"/>
      <c r="AE675"/>
      <c r="AF675"/>
      <c r="AG675"/>
      <c r="AH675"/>
      <c r="AI675"/>
      <c r="AJ675"/>
    </row>
    <row r="676" spans="1:36" ht="24.95" customHeight="1">
      <c r="A676" s="66"/>
      <c r="M676" s="37"/>
      <c r="N676" s="37"/>
      <c r="U676"/>
      <c r="V676"/>
      <c r="W676"/>
      <c r="X676" s="112"/>
      <c r="Y676" s="112"/>
      <c r="Z676" s="200"/>
      <c r="AA676"/>
      <c r="AB676"/>
      <c r="AC676"/>
      <c r="AD676"/>
      <c r="AE676"/>
      <c r="AF676"/>
      <c r="AG676"/>
      <c r="AH676"/>
      <c r="AI676"/>
      <c r="AJ676"/>
    </row>
    <row r="677" spans="1:36" ht="24.95" customHeight="1">
      <c r="A677" s="66"/>
      <c r="M677" s="37"/>
      <c r="N677" s="37"/>
      <c r="U677"/>
      <c r="V677"/>
      <c r="W677"/>
      <c r="X677" s="112"/>
      <c r="Y677" s="112"/>
      <c r="Z677" s="200"/>
      <c r="AA677"/>
      <c r="AB677"/>
      <c r="AC677"/>
      <c r="AD677"/>
      <c r="AE677"/>
      <c r="AF677"/>
      <c r="AG677"/>
      <c r="AH677"/>
      <c r="AI677"/>
      <c r="AJ677"/>
    </row>
    <row r="678" spans="1:36" ht="24.95" customHeight="1">
      <c r="A678" s="66"/>
      <c r="M678" s="37"/>
      <c r="N678" s="37"/>
      <c r="U678"/>
      <c r="V678"/>
      <c r="W678"/>
      <c r="X678" s="112"/>
      <c r="Y678" s="112"/>
      <c r="Z678" s="200"/>
      <c r="AA678"/>
      <c r="AB678"/>
      <c r="AC678"/>
      <c r="AD678"/>
      <c r="AE678"/>
      <c r="AF678"/>
      <c r="AG678"/>
      <c r="AH678"/>
      <c r="AI678"/>
      <c r="AJ678"/>
    </row>
    <row r="679" spans="1:36" ht="24.95" customHeight="1">
      <c r="A679" s="66"/>
      <c r="M679" s="37"/>
      <c r="N679" s="37"/>
      <c r="U679"/>
      <c r="V679"/>
      <c r="W679"/>
      <c r="X679" s="112"/>
      <c r="Y679" s="112"/>
      <c r="Z679" s="200"/>
      <c r="AA679"/>
      <c r="AB679"/>
      <c r="AC679"/>
      <c r="AD679"/>
      <c r="AE679"/>
      <c r="AF679"/>
      <c r="AG679"/>
      <c r="AH679"/>
      <c r="AI679"/>
      <c r="AJ679"/>
    </row>
    <row r="680" spans="1:36" ht="24.95" customHeight="1">
      <c r="A680" s="66"/>
      <c r="M680" s="37"/>
      <c r="N680" s="37"/>
      <c r="U680"/>
      <c r="V680"/>
      <c r="W680"/>
      <c r="X680" s="112"/>
      <c r="Y680" s="112"/>
      <c r="Z680" s="200"/>
      <c r="AA680"/>
      <c r="AB680"/>
      <c r="AC680"/>
      <c r="AD680"/>
      <c r="AE680"/>
      <c r="AF680"/>
      <c r="AG680"/>
      <c r="AH680"/>
      <c r="AI680"/>
      <c r="AJ680"/>
    </row>
    <row r="681" spans="1:36" ht="24.95" customHeight="1">
      <c r="A681" s="66"/>
      <c r="M681" s="37"/>
      <c r="N681" s="37"/>
      <c r="U681"/>
      <c r="V681"/>
      <c r="W681"/>
      <c r="X681" s="112"/>
      <c r="Y681" s="112"/>
      <c r="Z681" s="200"/>
      <c r="AA681"/>
      <c r="AB681"/>
      <c r="AC681"/>
      <c r="AD681"/>
      <c r="AE681"/>
      <c r="AF681"/>
      <c r="AG681"/>
      <c r="AH681"/>
      <c r="AI681"/>
      <c r="AJ681"/>
    </row>
    <row r="682" spans="1:36" ht="24.95" customHeight="1">
      <c r="A682" s="66"/>
      <c r="M682" s="37"/>
      <c r="N682" s="37"/>
      <c r="U682"/>
      <c r="V682"/>
      <c r="W682"/>
      <c r="X682" s="112"/>
      <c r="Y682" s="112"/>
      <c r="Z682" s="200"/>
      <c r="AA682"/>
      <c r="AB682"/>
      <c r="AC682"/>
      <c r="AD682"/>
      <c r="AE682"/>
      <c r="AF682"/>
      <c r="AG682"/>
      <c r="AH682"/>
      <c r="AI682"/>
      <c r="AJ682"/>
    </row>
    <row r="683" spans="1:36" ht="24.95" customHeight="1">
      <c r="A683" s="66"/>
      <c r="M683" s="37"/>
      <c r="N683" s="37"/>
      <c r="U683"/>
      <c r="V683"/>
      <c r="W683"/>
      <c r="X683" s="112"/>
      <c r="Y683" s="112"/>
      <c r="Z683" s="200"/>
      <c r="AA683"/>
      <c r="AB683"/>
      <c r="AC683"/>
      <c r="AD683"/>
      <c r="AE683"/>
      <c r="AF683"/>
      <c r="AG683"/>
      <c r="AH683"/>
      <c r="AI683"/>
      <c r="AJ683"/>
    </row>
    <row r="684" spans="1:36" ht="24.95" customHeight="1">
      <c r="A684" s="66"/>
      <c r="M684" s="37"/>
      <c r="N684" s="37"/>
      <c r="U684"/>
      <c r="V684"/>
      <c r="W684"/>
      <c r="X684" s="112"/>
      <c r="Y684" s="112"/>
      <c r="Z684" s="200"/>
      <c r="AA684"/>
      <c r="AB684"/>
      <c r="AC684"/>
      <c r="AD684"/>
      <c r="AE684"/>
      <c r="AF684"/>
      <c r="AG684"/>
      <c r="AH684"/>
      <c r="AI684"/>
      <c r="AJ684"/>
    </row>
    <row r="685" spans="1:36" ht="24.95" customHeight="1">
      <c r="A685" s="66"/>
      <c r="M685" s="37"/>
      <c r="N685" s="37"/>
      <c r="U685"/>
      <c r="V685"/>
      <c r="W685"/>
      <c r="X685" s="112"/>
      <c r="Y685" s="112"/>
      <c r="Z685" s="200"/>
      <c r="AA685"/>
      <c r="AB685"/>
      <c r="AC685"/>
      <c r="AD685"/>
      <c r="AE685"/>
      <c r="AF685"/>
      <c r="AG685"/>
      <c r="AH685"/>
      <c r="AI685"/>
      <c r="AJ685"/>
    </row>
    <row r="686" spans="1:36" ht="24.95" customHeight="1">
      <c r="A686" s="66"/>
      <c r="M686" s="37"/>
      <c r="N686" s="37"/>
      <c r="U686"/>
      <c r="V686"/>
      <c r="W686"/>
      <c r="X686" s="112"/>
      <c r="Y686" s="112"/>
      <c r="Z686" s="200"/>
      <c r="AA686"/>
      <c r="AB686"/>
      <c r="AC686"/>
      <c r="AD686"/>
      <c r="AE686"/>
      <c r="AF686"/>
      <c r="AG686"/>
      <c r="AH686"/>
      <c r="AI686"/>
      <c r="AJ686"/>
    </row>
    <row r="687" spans="1:36" ht="24.95" customHeight="1">
      <c r="A687" s="66"/>
      <c r="M687" s="37"/>
      <c r="N687" s="37"/>
      <c r="U687"/>
      <c r="V687"/>
      <c r="W687"/>
      <c r="X687" s="112"/>
      <c r="Y687" s="112"/>
      <c r="Z687" s="200"/>
      <c r="AA687"/>
      <c r="AB687"/>
      <c r="AC687"/>
      <c r="AD687"/>
      <c r="AE687"/>
      <c r="AF687"/>
      <c r="AG687"/>
      <c r="AH687"/>
      <c r="AI687"/>
      <c r="AJ687"/>
    </row>
    <row r="688" spans="1:36" ht="24.95" customHeight="1">
      <c r="A688" s="66"/>
      <c r="M688" s="37"/>
      <c r="N688" s="37"/>
      <c r="U688"/>
      <c r="V688"/>
      <c r="W688"/>
      <c r="X688" s="112"/>
      <c r="Y688" s="112"/>
      <c r="Z688" s="200"/>
      <c r="AA688"/>
      <c r="AB688"/>
      <c r="AC688"/>
      <c r="AD688"/>
      <c r="AE688"/>
      <c r="AF688"/>
      <c r="AG688"/>
      <c r="AH688"/>
      <c r="AI688"/>
      <c r="AJ688"/>
    </row>
    <row r="689" spans="1:36" ht="24.95" customHeight="1">
      <c r="A689" s="66"/>
      <c r="M689" s="37"/>
      <c r="N689" s="37"/>
      <c r="U689"/>
      <c r="V689"/>
      <c r="W689"/>
      <c r="X689" s="112"/>
      <c r="Y689" s="112"/>
      <c r="Z689" s="200"/>
      <c r="AA689"/>
      <c r="AB689"/>
      <c r="AC689"/>
      <c r="AD689"/>
      <c r="AE689"/>
      <c r="AF689"/>
      <c r="AG689"/>
      <c r="AH689"/>
      <c r="AI689"/>
      <c r="AJ689"/>
    </row>
    <row r="690" spans="1:36" ht="24.95" customHeight="1">
      <c r="A690" s="66"/>
      <c r="M690" s="37"/>
      <c r="N690" s="37"/>
      <c r="U690"/>
      <c r="V690"/>
      <c r="W690"/>
      <c r="X690" s="112"/>
      <c r="Y690" s="112"/>
      <c r="Z690" s="200"/>
      <c r="AA690"/>
      <c r="AB690"/>
      <c r="AC690"/>
      <c r="AD690"/>
      <c r="AE690"/>
      <c r="AF690"/>
      <c r="AG690"/>
      <c r="AH690"/>
      <c r="AI690"/>
      <c r="AJ690"/>
    </row>
    <row r="691" spans="1:36" ht="24.95" customHeight="1">
      <c r="A691" s="66"/>
      <c r="M691" s="37"/>
      <c r="N691" s="37"/>
      <c r="U691"/>
      <c r="V691"/>
      <c r="W691"/>
      <c r="X691" s="112"/>
      <c r="Y691" s="112"/>
      <c r="Z691" s="200"/>
      <c r="AA691"/>
      <c r="AB691"/>
      <c r="AC691"/>
      <c r="AD691"/>
      <c r="AE691"/>
      <c r="AF691"/>
      <c r="AG691"/>
      <c r="AH691"/>
      <c r="AI691"/>
      <c r="AJ691"/>
    </row>
    <row r="692" spans="1:36" ht="24.95" customHeight="1">
      <c r="A692" s="66"/>
      <c r="M692" s="37"/>
      <c r="N692" s="37"/>
      <c r="U692"/>
      <c r="V692"/>
      <c r="W692"/>
      <c r="X692" s="112"/>
      <c r="Y692" s="112"/>
      <c r="Z692" s="200"/>
      <c r="AA692"/>
      <c r="AB692"/>
      <c r="AC692"/>
      <c r="AD692"/>
      <c r="AE692"/>
      <c r="AF692"/>
      <c r="AG692"/>
      <c r="AH692"/>
      <c r="AI692"/>
      <c r="AJ692"/>
    </row>
    <row r="693" spans="1:36" ht="24.95" customHeight="1">
      <c r="A693" s="66"/>
      <c r="M693" s="37"/>
      <c r="N693" s="37"/>
      <c r="U693"/>
      <c r="V693"/>
      <c r="W693"/>
      <c r="X693" s="112"/>
      <c r="Y693" s="112"/>
      <c r="Z693" s="200"/>
      <c r="AA693"/>
      <c r="AB693"/>
      <c r="AC693"/>
      <c r="AD693"/>
      <c r="AE693"/>
      <c r="AF693"/>
      <c r="AG693"/>
      <c r="AH693"/>
      <c r="AI693"/>
      <c r="AJ693"/>
    </row>
    <row r="694" spans="1:36" ht="24.95" customHeight="1">
      <c r="A694" s="66"/>
      <c r="M694" s="37"/>
      <c r="N694" s="37"/>
      <c r="U694"/>
      <c r="V694"/>
      <c r="W694"/>
      <c r="X694" s="112"/>
      <c r="Y694" s="112"/>
      <c r="Z694" s="200"/>
      <c r="AA694"/>
      <c r="AB694"/>
      <c r="AC694"/>
      <c r="AD694"/>
      <c r="AE694"/>
      <c r="AF694"/>
      <c r="AG694"/>
      <c r="AH694"/>
      <c r="AI694"/>
      <c r="AJ694"/>
    </row>
    <row r="695" spans="1:36" ht="24.95" customHeight="1">
      <c r="A695" s="66"/>
      <c r="M695" s="37"/>
      <c r="N695" s="37"/>
      <c r="U695"/>
      <c r="V695"/>
      <c r="W695"/>
      <c r="X695" s="112"/>
      <c r="Y695" s="112"/>
      <c r="Z695" s="200"/>
      <c r="AA695"/>
      <c r="AB695"/>
      <c r="AC695"/>
      <c r="AD695"/>
      <c r="AE695"/>
      <c r="AF695"/>
      <c r="AG695"/>
      <c r="AH695"/>
      <c r="AI695"/>
      <c r="AJ695"/>
    </row>
    <row r="696" spans="1:36" ht="24.95" customHeight="1">
      <c r="A696" s="66"/>
      <c r="M696" s="37"/>
      <c r="N696" s="37"/>
      <c r="U696"/>
      <c r="V696"/>
      <c r="W696"/>
      <c r="X696" s="112"/>
      <c r="Y696" s="112"/>
      <c r="Z696" s="200"/>
      <c r="AA696"/>
      <c r="AB696"/>
      <c r="AC696"/>
      <c r="AD696"/>
      <c r="AE696"/>
      <c r="AF696"/>
      <c r="AG696"/>
      <c r="AH696"/>
      <c r="AI696"/>
      <c r="AJ696"/>
    </row>
    <row r="697" spans="1:36" ht="24.95" customHeight="1">
      <c r="A697" s="66"/>
      <c r="M697" s="37"/>
      <c r="N697" s="37"/>
      <c r="U697"/>
      <c r="V697"/>
      <c r="W697"/>
      <c r="X697" s="112"/>
      <c r="Y697" s="112"/>
      <c r="Z697" s="200"/>
      <c r="AA697"/>
      <c r="AB697"/>
      <c r="AC697"/>
      <c r="AD697"/>
      <c r="AE697"/>
      <c r="AF697"/>
      <c r="AG697"/>
      <c r="AH697"/>
      <c r="AI697"/>
      <c r="AJ697"/>
    </row>
    <row r="698" spans="1:36" ht="24.95" customHeight="1">
      <c r="A698" s="66"/>
      <c r="M698" s="37"/>
      <c r="N698" s="37"/>
      <c r="U698"/>
      <c r="V698"/>
      <c r="W698"/>
      <c r="X698" s="112"/>
      <c r="Y698" s="112"/>
      <c r="Z698" s="200"/>
      <c r="AA698"/>
      <c r="AB698"/>
      <c r="AC698"/>
      <c r="AD698"/>
      <c r="AE698"/>
      <c r="AF698"/>
      <c r="AG698"/>
      <c r="AH698"/>
      <c r="AI698"/>
      <c r="AJ698"/>
    </row>
    <row r="699" spans="1:36" ht="24.95" customHeight="1">
      <c r="A699" s="66"/>
      <c r="M699" s="37"/>
      <c r="N699" s="37"/>
      <c r="U699"/>
      <c r="V699"/>
      <c r="W699"/>
      <c r="X699" s="112"/>
      <c r="Y699" s="112"/>
      <c r="Z699" s="200"/>
      <c r="AA699"/>
      <c r="AB699"/>
      <c r="AC699"/>
      <c r="AD699"/>
      <c r="AE699"/>
      <c r="AF699"/>
      <c r="AG699"/>
      <c r="AH699"/>
      <c r="AI699"/>
      <c r="AJ699"/>
    </row>
    <row r="700" spans="1:36" ht="24.95" customHeight="1">
      <c r="A700" s="66"/>
      <c r="M700" s="37"/>
      <c r="N700" s="37"/>
      <c r="U700"/>
      <c r="V700"/>
      <c r="W700"/>
      <c r="X700" s="112"/>
      <c r="Y700" s="112"/>
      <c r="Z700" s="200"/>
      <c r="AA700"/>
      <c r="AB700"/>
      <c r="AC700"/>
      <c r="AD700"/>
      <c r="AE700"/>
      <c r="AF700"/>
      <c r="AG700"/>
      <c r="AH700"/>
      <c r="AI700"/>
      <c r="AJ700"/>
    </row>
    <row r="701" spans="1:36" ht="24.95" customHeight="1">
      <c r="A701" s="66"/>
      <c r="M701" s="37"/>
      <c r="N701" s="37"/>
      <c r="U701"/>
      <c r="V701"/>
      <c r="W701"/>
      <c r="X701" s="112"/>
      <c r="Y701" s="112"/>
      <c r="Z701" s="200"/>
      <c r="AA701"/>
      <c r="AB701"/>
      <c r="AC701"/>
      <c r="AD701"/>
      <c r="AE701"/>
      <c r="AF701"/>
      <c r="AG701"/>
      <c r="AH701"/>
      <c r="AI701"/>
      <c r="AJ701"/>
    </row>
    <row r="702" spans="1:36" ht="24.95" customHeight="1">
      <c r="A702" s="66"/>
      <c r="M702" s="37"/>
      <c r="N702" s="37"/>
      <c r="U702"/>
      <c r="V702"/>
      <c r="W702"/>
      <c r="X702" s="112"/>
      <c r="Y702" s="112"/>
      <c r="Z702" s="200"/>
      <c r="AA702"/>
      <c r="AB702"/>
      <c r="AC702"/>
      <c r="AD702"/>
      <c r="AE702"/>
      <c r="AF702"/>
      <c r="AG702"/>
      <c r="AH702"/>
      <c r="AI702"/>
      <c r="AJ702"/>
    </row>
    <row r="703" spans="1:36" ht="24.95" customHeight="1">
      <c r="A703" s="66"/>
      <c r="M703" s="37"/>
      <c r="N703" s="37"/>
      <c r="U703"/>
      <c r="V703"/>
      <c r="W703"/>
      <c r="X703" s="112"/>
      <c r="Y703" s="112"/>
      <c r="Z703" s="200"/>
      <c r="AA703"/>
      <c r="AB703"/>
      <c r="AC703"/>
      <c r="AD703"/>
      <c r="AE703"/>
      <c r="AF703"/>
      <c r="AG703"/>
      <c r="AH703"/>
      <c r="AI703"/>
      <c r="AJ703"/>
    </row>
    <row r="704" spans="1:36" ht="24.95" customHeight="1">
      <c r="A704" s="66"/>
      <c r="M704" s="37"/>
      <c r="N704" s="37"/>
      <c r="U704"/>
      <c r="V704"/>
      <c r="W704"/>
      <c r="X704" s="112"/>
      <c r="Y704" s="112"/>
      <c r="Z704" s="200"/>
      <c r="AA704"/>
      <c r="AB704"/>
      <c r="AC704"/>
      <c r="AD704"/>
      <c r="AE704"/>
      <c r="AF704"/>
      <c r="AG704"/>
      <c r="AH704"/>
      <c r="AI704"/>
      <c r="AJ704"/>
    </row>
    <row r="705" spans="1:36" ht="24.95" customHeight="1">
      <c r="A705" s="66"/>
      <c r="M705" s="37"/>
      <c r="N705" s="37"/>
      <c r="U705"/>
      <c r="V705"/>
      <c r="W705"/>
      <c r="X705" s="112"/>
      <c r="Y705" s="112"/>
      <c r="Z705" s="200"/>
      <c r="AA705"/>
      <c r="AB705"/>
      <c r="AC705"/>
      <c r="AD705"/>
      <c r="AE705"/>
      <c r="AF705"/>
      <c r="AG705"/>
      <c r="AH705"/>
      <c r="AI705"/>
      <c r="AJ705"/>
    </row>
    <row r="706" spans="1:36" ht="24.95" customHeight="1">
      <c r="A706" s="66"/>
      <c r="M706" s="37"/>
      <c r="N706" s="37"/>
      <c r="U706"/>
      <c r="V706"/>
      <c r="W706"/>
      <c r="X706" s="112"/>
      <c r="Y706" s="112"/>
      <c r="Z706" s="200"/>
      <c r="AA706"/>
      <c r="AB706"/>
      <c r="AC706"/>
      <c r="AD706"/>
      <c r="AE706"/>
      <c r="AF706"/>
      <c r="AG706"/>
      <c r="AH706"/>
      <c r="AI706"/>
      <c r="AJ706"/>
    </row>
    <row r="707" spans="1:36" ht="24.95" customHeight="1">
      <c r="A707" s="66"/>
      <c r="M707" s="37"/>
      <c r="N707" s="37"/>
      <c r="U707"/>
      <c r="V707"/>
      <c r="W707"/>
      <c r="X707" s="112"/>
      <c r="Y707" s="112"/>
      <c r="Z707" s="200"/>
      <c r="AA707"/>
      <c r="AB707"/>
      <c r="AC707"/>
      <c r="AD707"/>
      <c r="AE707"/>
      <c r="AF707"/>
      <c r="AG707"/>
      <c r="AH707"/>
      <c r="AI707"/>
      <c r="AJ707"/>
    </row>
    <row r="708" spans="1:36" ht="24.95" customHeight="1">
      <c r="A708" s="66"/>
      <c r="M708" s="37"/>
      <c r="N708" s="37"/>
      <c r="U708"/>
      <c r="V708"/>
      <c r="W708"/>
      <c r="X708" s="112"/>
      <c r="Y708" s="112"/>
      <c r="Z708" s="200"/>
      <c r="AA708"/>
      <c r="AB708"/>
      <c r="AC708"/>
      <c r="AD708"/>
      <c r="AE708"/>
      <c r="AF708"/>
      <c r="AG708"/>
      <c r="AH708"/>
      <c r="AI708"/>
      <c r="AJ708"/>
    </row>
    <row r="709" spans="1:36" ht="24.95" customHeight="1">
      <c r="A709" s="66"/>
      <c r="M709" s="37"/>
      <c r="N709" s="37"/>
      <c r="U709"/>
      <c r="V709"/>
      <c r="W709"/>
      <c r="X709" s="112"/>
      <c r="Y709" s="112"/>
      <c r="Z709" s="200"/>
      <c r="AA709"/>
      <c r="AB709"/>
      <c r="AC709"/>
      <c r="AD709"/>
      <c r="AE709"/>
      <c r="AF709"/>
      <c r="AG709"/>
      <c r="AH709"/>
      <c r="AI709"/>
      <c r="AJ709"/>
    </row>
    <row r="710" spans="1:36" ht="24.95" customHeight="1">
      <c r="A710" s="66"/>
      <c r="M710" s="37"/>
      <c r="N710" s="37"/>
      <c r="U710"/>
      <c r="V710"/>
      <c r="W710"/>
      <c r="X710" s="112"/>
      <c r="Y710" s="112"/>
      <c r="Z710" s="200"/>
      <c r="AA710"/>
      <c r="AB710"/>
      <c r="AC710"/>
      <c r="AD710"/>
      <c r="AE710"/>
      <c r="AF710"/>
      <c r="AG710"/>
      <c r="AH710"/>
      <c r="AI710"/>
      <c r="AJ710"/>
    </row>
    <row r="711" spans="1:36" ht="24.95" customHeight="1">
      <c r="A711" s="66"/>
      <c r="M711" s="37"/>
      <c r="N711" s="37"/>
      <c r="U711"/>
      <c r="V711"/>
      <c r="W711"/>
      <c r="X711" s="112"/>
      <c r="Y711" s="112"/>
      <c r="Z711" s="200"/>
      <c r="AA711"/>
      <c r="AB711"/>
      <c r="AC711"/>
      <c r="AD711"/>
      <c r="AE711"/>
      <c r="AF711"/>
      <c r="AG711"/>
      <c r="AH711"/>
      <c r="AI711"/>
      <c r="AJ711"/>
    </row>
    <row r="712" spans="1:36" ht="24.95" customHeight="1">
      <c r="A712" s="66"/>
      <c r="M712" s="37"/>
      <c r="N712" s="37"/>
      <c r="U712"/>
      <c r="V712"/>
      <c r="W712"/>
      <c r="X712" s="112"/>
      <c r="Y712" s="112"/>
      <c r="Z712" s="200"/>
      <c r="AA712"/>
      <c r="AB712"/>
      <c r="AC712"/>
      <c r="AD712"/>
      <c r="AE712"/>
      <c r="AF712"/>
      <c r="AG712"/>
      <c r="AH712"/>
      <c r="AI712"/>
      <c r="AJ712"/>
    </row>
    <row r="713" spans="1:36" ht="24.95" customHeight="1">
      <c r="A713" s="66"/>
      <c r="M713" s="37"/>
      <c r="N713" s="37"/>
      <c r="U713"/>
      <c r="V713"/>
      <c r="W713"/>
      <c r="X713" s="112"/>
      <c r="Y713" s="112"/>
      <c r="Z713" s="200"/>
      <c r="AA713"/>
      <c r="AB713"/>
      <c r="AC713"/>
      <c r="AD713"/>
      <c r="AE713"/>
      <c r="AF713"/>
      <c r="AG713"/>
      <c r="AH713"/>
      <c r="AI713"/>
      <c r="AJ713"/>
    </row>
    <row r="714" spans="1:36" ht="24.95" customHeight="1">
      <c r="A714" s="66"/>
      <c r="M714" s="37"/>
      <c r="N714" s="37"/>
      <c r="U714"/>
      <c r="V714"/>
      <c r="W714"/>
      <c r="X714" s="112"/>
      <c r="Y714" s="112"/>
      <c r="Z714" s="200"/>
      <c r="AA714"/>
      <c r="AB714"/>
      <c r="AC714"/>
      <c r="AD714"/>
      <c r="AE714"/>
      <c r="AF714"/>
      <c r="AG714"/>
      <c r="AH714"/>
      <c r="AI714"/>
      <c r="AJ714"/>
    </row>
    <row r="715" spans="1:36" ht="24.95" customHeight="1">
      <c r="A715" s="66"/>
      <c r="M715" s="37"/>
      <c r="N715" s="37"/>
      <c r="U715"/>
      <c r="V715"/>
      <c r="W715"/>
      <c r="X715" s="112"/>
      <c r="Y715" s="112"/>
      <c r="Z715" s="200"/>
      <c r="AA715"/>
      <c r="AB715"/>
      <c r="AC715"/>
      <c r="AD715"/>
      <c r="AE715"/>
      <c r="AF715"/>
      <c r="AG715"/>
      <c r="AH715"/>
      <c r="AI715"/>
      <c r="AJ715"/>
    </row>
    <row r="716" spans="1:36" ht="24.95" customHeight="1">
      <c r="A716" s="66"/>
      <c r="M716" s="37"/>
      <c r="N716" s="37"/>
      <c r="U716"/>
      <c r="V716"/>
      <c r="W716"/>
      <c r="X716" s="112"/>
      <c r="Y716" s="112"/>
      <c r="Z716" s="200"/>
      <c r="AA716"/>
      <c r="AB716"/>
      <c r="AC716"/>
      <c r="AD716"/>
      <c r="AE716"/>
      <c r="AF716"/>
      <c r="AG716"/>
      <c r="AH716"/>
      <c r="AI716"/>
      <c r="AJ716"/>
    </row>
    <row r="717" spans="1:36" ht="24.95" customHeight="1">
      <c r="A717" s="66"/>
      <c r="M717" s="37"/>
      <c r="N717" s="37"/>
      <c r="U717"/>
      <c r="V717"/>
      <c r="W717"/>
      <c r="X717" s="112"/>
      <c r="Y717" s="112"/>
      <c r="Z717" s="200"/>
      <c r="AA717"/>
      <c r="AB717"/>
      <c r="AC717"/>
      <c r="AD717"/>
      <c r="AE717"/>
      <c r="AF717"/>
      <c r="AG717"/>
      <c r="AH717"/>
      <c r="AI717"/>
      <c r="AJ717"/>
    </row>
    <row r="718" spans="1:36" ht="24.95" customHeight="1">
      <c r="A718" s="66"/>
      <c r="M718" s="37"/>
      <c r="N718" s="37"/>
      <c r="U718"/>
      <c r="V718"/>
      <c r="W718"/>
      <c r="X718" s="112"/>
      <c r="Y718" s="112"/>
      <c r="Z718" s="200"/>
      <c r="AA718"/>
      <c r="AB718"/>
      <c r="AC718"/>
      <c r="AD718"/>
      <c r="AE718"/>
      <c r="AF718"/>
      <c r="AG718"/>
      <c r="AH718"/>
      <c r="AI718"/>
      <c r="AJ718"/>
    </row>
    <row r="719" spans="1:36" ht="24.95" customHeight="1">
      <c r="A719" s="66"/>
      <c r="M719" s="37"/>
      <c r="N719" s="37"/>
      <c r="U719"/>
      <c r="V719"/>
      <c r="W719"/>
      <c r="X719" s="112"/>
      <c r="Y719" s="112"/>
      <c r="Z719" s="200"/>
      <c r="AA719"/>
      <c r="AB719"/>
      <c r="AC719"/>
      <c r="AD719"/>
      <c r="AE719"/>
      <c r="AF719"/>
      <c r="AG719"/>
      <c r="AH719"/>
      <c r="AI719"/>
      <c r="AJ719"/>
    </row>
    <row r="720" spans="1:36" ht="24.95" customHeight="1">
      <c r="A720" s="66"/>
      <c r="M720" s="37"/>
      <c r="N720" s="37"/>
      <c r="U720"/>
      <c r="V720"/>
      <c r="W720"/>
      <c r="X720" s="112"/>
      <c r="Y720" s="112"/>
      <c r="Z720" s="200"/>
      <c r="AA720"/>
      <c r="AB720"/>
      <c r="AC720"/>
      <c r="AD720"/>
      <c r="AE720"/>
      <c r="AF720"/>
      <c r="AG720"/>
      <c r="AH720"/>
      <c r="AI720"/>
      <c r="AJ720"/>
    </row>
    <row r="721" spans="1:36" ht="24.95" customHeight="1">
      <c r="A721" s="66"/>
      <c r="M721" s="37"/>
      <c r="N721" s="37"/>
      <c r="U721"/>
      <c r="V721"/>
      <c r="W721"/>
      <c r="X721" s="112"/>
      <c r="Y721" s="112"/>
      <c r="Z721" s="200"/>
      <c r="AA721"/>
      <c r="AB721"/>
      <c r="AC721"/>
      <c r="AD721"/>
      <c r="AE721"/>
      <c r="AF721"/>
      <c r="AG721"/>
      <c r="AH721"/>
      <c r="AI721"/>
      <c r="AJ721"/>
    </row>
    <row r="722" spans="1:36" ht="24.95" customHeight="1">
      <c r="A722" s="66"/>
      <c r="M722" s="37"/>
      <c r="N722" s="37"/>
      <c r="U722"/>
      <c r="V722"/>
      <c r="W722"/>
      <c r="X722" s="112"/>
      <c r="Y722" s="112"/>
      <c r="Z722" s="200"/>
      <c r="AA722"/>
      <c r="AB722"/>
      <c r="AC722"/>
      <c r="AD722"/>
      <c r="AE722"/>
      <c r="AF722"/>
      <c r="AG722"/>
      <c r="AH722"/>
      <c r="AI722"/>
      <c r="AJ722"/>
    </row>
    <row r="723" spans="1:36" ht="24.95" customHeight="1">
      <c r="A723" s="66"/>
      <c r="M723" s="37"/>
      <c r="N723" s="37"/>
      <c r="U723"/>
      <c r="V723"/>
      <c r="W723"/>
      <c r="X723" s="112"/>
      <c r="Y723" s="112"/>
      <c r="Z723" s="200"/>
      <c r="AA723"/>
      <c r="AB723"/>
      <c r="AC723"/>
      <c r="AD723"/>
      <c r="AE723"/>
      <c r="AF723"/>
      <c r="AG723"/>
      <c r="AH723"/>
      <c r="AI723"/>
      <c r="AJ723"/>
    </row>
    <row r="724" spans="1:36" ht="24.95" customHeight="1">
      <c r="A724" s="66"/>
      <c r="M724" s="37"/>
      <c r="N724" s="37"/>
      <c r="U724"/>
      <c r="V724"/>
      <c r="W724"/>
      <c r="X724" s="112"/>
      <c r="Y724" s="112"/>
      <c r="Z724" s="200"/>
      <c r="AA724"/>
      <c r="AB724"/>
      <c r="AC724"/>
      <c r="AD724"/>
      <c r="AE724"/>
      <c r="AF724"/>
      <c r="AG724"/>
      <c r="AH724"/>
      <c r="AI724"/>
      <c r="AJ724"/>
    </row>
    <row r="725" spans="1:36" ht="24.95" customHeight="1">
      <c r="A725" s="66"/>
      <c r="M725" s="37"/>
      <c r="N725" s="37"/>
      <c r="U725"/>
      <c r="V725"/>
      <c r="W725"/>
      <c r="X725" s="112"/>
      <c r="Y725" s="112"/>
      <c r="Z725" s="200"/>
      <c r="AA725"/>
      <c r="AB725"/>
      <c r="AC725"/>
      <c r="AD725"/>
      <c r="AE725"/>
      <c r="AF725"/>
      <c r="AG725"/>
      <c r="AH725"/>
      <c r="AI725"/>
      <c r="AJ725"/>
    </row>
    <row r="726" spans="1:36" ht="24.95" customHeight="1">
      <c r="A726" s="66"/>
      <c r="M726" s="37"/>
      <c r="N726" s="37"/>
      <c r="U726"/>
      <c r="V726"/>
      <c r="W726"/>
      <c r="X726" s="112"/>
      <c r="Y726" s="112"/>
      <c r="Z726" s="200"/>
      <c r="AA726"/>
      <c r="AB726"/>
      <c r="AC726"/>
      <c r="AD726"/>
      <c r="AE726"/>
      <c r="AF726"/>
      <c r="AG726"/>
      <c r="AH726"/>
      <c r="AI726"/>
      <c r="AJ726"/>
    </row>
    <row r="727" spans="1:36" ht="24.95" customHeight="1">
      <c r="A727" s="66"/>
      <c r="M727" s="37"/>
      <c r="N727" s="37"/>
      <c r="U727"/>
      <c r="V727"/>
      <c r="W727"/>
      <c r="X727" s="112"/>
      <c r="Y727" s="112"/>
      <c r="Z727" s="200"/>
      <c r="AA727"/>
      <c r="AB727"/>
      <c r="AC727"/>
      <c r="AD727"/>
      <c r="AE727"/>
      <c r="AF727"/>
      <c r="AG727"/>
      <c r="AH727"/>
      <c r="AI727"/>
      <c r="AJ727"/>
    </row>
    <row r="728" spans="1:36" ht="24.95" customHeight="1">
      <c r="A728" s="66"/>
      <c r="M728" s="37"/>
      <c r="N728" s="37"/>
      <c r="U728"/>
      <c r="V728"/>
      <c r="W728"/>
      <c r="X728" s="112"/>
      <c r="Y728" s="112"/>
      <c r="Z728" s="200"/>
      <c r="AA728"/>
      <c r="AB728"/>
      <c r="AC728"/>
      <c r="AD728"/>
      <c r="AE728"/>
      <c r="AF728"/>
      <c r="AG728"/>
      <c r="AH728"/>
      <c r="AI728"/>
      <c r="AJ728"/>
    </row>
    <row r="729" spans="1:36" ht="24.95" customHeight="1">
      <c r="A729" s="66"/>
      <c r="M729" s="37"/>
      <c r="N729" s="37"/>
      <c r="U729"/>
      <c r="V729"/>
      <c r="W729"/>
      <c r="X729" s="112"/>
      <c r="Y729" s="112"/>
      <c r="Z729" s="200"/>
      <c r="AA729"/>
      <c r="AB729"/>
      <c r="AC729"/>
      <c r="AD729"/>
      <c r="AE729"/>
      <c r="AF729"/>
      <c r="AG729"/>
      <c r="AH729"/>
      <c r="AI729"/>
      <c r="AJ729"/>
    </row>
    <row r="730" spans="1:36" ht="24.95" customHeight="1">
      <c r="A730" s="66"/>
      <c r="M730" s="37"/>
      <c r="N730" s="37"/>
      <c r="U730"/>
      <c r="V730"/>
      <c r="W730"/>
      <c r="X730" s="112"/>
      <c r="Y730" s="112"/>
      <c r="Z730" s="200"/>
      <c r="AA730"/>
      <c r="AB730"/>
      <c r="AC730"/>
      <c r="AD730"/>
      <c r="AE730"/>
      <c r="AF730"/>
      <c r="AG730"/>
      <c r="AH730"/>
      <c r="AI730"/>
      <c r="AJ730"/>
    </row>
    <row r="731" spans="1:36" ht="24.95" customHeight="1">
      <c r="A731" s="66"/>
      <c r="M731" s="37"/>
      <c r="N731" s="37"/>
      <c r="U731"/>
      <c r="V731"/>
      <c r="W731"/>
      <c r="X731" s="112"/>
      <c r="Y731" s="112"/>
      <c r="Z731" s="200"/>
      <c r="AA731"/>
      <c r="AB731"/>
      <c r="AC731"/>
      <c r="AD731"/>
      <c r="AE731"/>
      <c r="AF731"/>
      <c r="AG731"/>
      <c r="AH731"/>
      <c r="AI731"/>
      <c r="AJ731"/>
    </row>
    <row r="732" spans="1:36" ht="24.95" customHeight="1">
      <c r="A732" s="66"/>
      <c r="M732" s="37"/>
      <c r="N732" s="37"/>
      <c r="U732"/>
      <c r="V732"/>
      <c r="W732"/>
      <c r="X732" s="112"/>
      <c r="Y732" s="112"/>
      <c r="Z732" s="200"/>
      <c r="AA732"/>
      <c r="AB732"/>
      <c r="AC732"/>
      <c r="AD732"/>
      <c r="AE732"/>
      <c r="AF732"/>
      <c r="AG732"/>
      <c r="AH732"/>
      <c r="AI732"/>
      <c r="AJ732"/>
    </row>
    <row r="733" spans="1:36" ht="24.95" customHeight="1">
      <c r="A733" s="66"/>
      <c r="M733" s="37"/>
      <c r="N733" s="37"/>
      <c r="U733"/>
      <c r="V733"/>
      <c r="W733"/>
      <c r="X733" s="112"/>
      <c r="Y733" s="112"/>
      <c r="Z733" s="200"/>
      <c r="AA733"/>
      <c r="AB733"/>
      <c r="AC733"/>
      <c r="AD733"/>
      <c r="AE733"/>
      <c r="AF733"/>
      <c r="AG733"/>
      <c r="AH733"/>
      <c r="AI733"/>
      <c r="AJ733"/>
    </row>
    <row r="734" spans="1:36" ht="24.95" customHeight="1">
      <c r="A734" s="66"/>
      <c r="M734" s="37"/>
      <c r="N734" s="37"/>
      <c r="U734"/>
      <c r="V734"/>
      <c r="W734"/>
      <c r="X734" s="112"/>
      <c r="Y734" s="112"/>
      <c r="Z734" s="200"/>
      <c r="AA734"/>
      <c r="AB734"/>
      <c r="AC734"/>
      <c r="AD734"/>
      <c r="AE734"/>
      <c r="AF734"/>
      <c r="AG734"/>
      <c r="AH734"/>
      <c r="AI734"/>
      <c r="AJ734"/>
    </row>
    <row r="735" spans="1:36" ht="24.95" customHeight="1">
      <c r="A735" s="66"/>
      <c r="M735" s="37"/>
      <c r="N735" s="37"/>
      <c r="U735"/>
      <c r="V735"/>
      <c r="W735"/>
      <c r="X735" s="112"/>
      <c r="Y735" s="112"/>
      <c r="Z735" s="200"/>
      <c r="AA735"/>
      <c r="AB735"/>
      <c r="AC735"/>
      <c r="AD735"/>
      <c r="AE735"/>
      <c r="AF735"/>
      <c r="AG735"/>
      <c r="AH735"/>
      <c r="AI735"/>
      <c r="AJ735"/>
    </row>
    <row r="736" spans="1:36" ht="24.95" customHeight="1">
      <c r="A736" s="66"/>
      <c r="M736" s="37"/>
      <c r="N736" s="37"/>
      <c r="U736"/>
      <c r="V736"/>
      <c r="W736"/>
      <c r="X736" s="112"/>
      <c r="Y736" s="112"/>
      <c r="Z736" s="200"/>
      <c r="AA736"/>
      <c r="AB736"/>
      <c r="AC736"/>
      <c r="AD736"/>
      <c r="AE736"/>
      <c r="AF736"/>
      <c r="AG736"/>
      <c r="AH736"/>
      <c r="AI736"/>
      <c r="AJ736"/>
    </row>
    <row r="737" spans="1:36" ht="24.95" customHeight="1">
      <c r="A737" s="66"/>
      <c r="M737" s="37"/>
      <c r="N737" s="37"/>
      <c r="U737"/>
      <c r="V737"/>
      <c r="W737"/>
      <c r="X737" s="112"/>
      <c r="Y737" s="112"/>
      <c r="Z737" s="200"/>
      <c r="AA737"/>
      <c r="AB737"/>
      <c r="AC737"/>
      <c r="AD737"/>
      <c r="AE737"/>
      <c r="AF737"/>
      <c r="AG737"/>
      <c r="AH737"/>
      <c r="AI737"/>
      <c r="AJ737"/>
    </row>
    <row r="738" spans="1:36" ht="24.95" customHeight="1">
      <c r="A738" s="66"/>
      <c r="M738" s="37"/>
      <c r="N738" s="37"/>
      <c r="U738"/>
      <c r="V738"/>
      <c r="W738"/>
      <c r="X738" s="112"/>
      <c r="Y738" s="112"/>
      <c r="Z738" s="200"/>
      <c r="AA738"/>
      <c r="AB738"/>
      <c r="AC738"/>
      <c r="AD738"/>
      <c r="AE738"/>
      <c r="AF738"/>
      <c r="AG738"/>
      <c r="AH738"/>
      <c r="AI738"/>
      <c r="AJ738"/>
    </row>
    <row r="739" spans="1:36" ht="24.95" customHeight="1">
      <c r="A739" s="66"/>
      <c r="M739" s="37"/>
      <c r="N739" s="37"/>
      <c r="U739"/>
      <c r="V739"/>
      <c r="W739"/>
      <c r="X739" s="112"/>
      <c r="Y739" s="112"/>
      <c r="Z739" s="200"/>
      <c r="AA739"/>
      <c r="AB739"/>
      <c r="AC739"/>
      <c r="AD739"/>
      <c r="AE739"/>
      <c r="AF739"/>
      <c r="AG739"/>
      <c r="AH739"/>
      <c r="AI739"/>
      <c r="AJ739"/>
    </row>
    <row r="740" spans="1:36" ht="24.95" customHeight="1">
      <c r="A740" s="66"/>
      <c r="M740" s="37"/>
      <c r="N740" s="37"/>
      <c r="U740"/>
      <c r="V740"/>
      <c r="W740"/>
      <c r="X740" s="112"/>
      <c r="Y740" s="112"/>
      <c r="Z740" s="200"/>
      <c r="AA740"/>
      <c r="AB740"/>
      <c r="AC740"/>
      <c r="AD740"/>
      <c r="AE740"/>
      <c r="AF740"/>
      <c r="AG740"/>
      <c r="AH740"/>
      <c r="AI740"/>
      <c r="AJ740"/>
    </row>
    <row r="741" spans="1:36" ht="24.95" customHeight="1">
      <c r="A741" s="66"/>
      <c r="M741" s="37"/>
      <c r="N741" s="37"/>
      <c r="U741"/>
      <c r="V741"/>
      <c r="W741"/>
      <c r="X741" s="112"/>
      <c r="Y741" s="112"/>
      <c r="Z741" s="200"/>
      <c r="AA741"/>
      <c r="AB741"/>
      <c r="AC741"/>
      <c r="AD741"/>
      <c r="AE741"/>
      <c r="AF741"/>
      <c r="AG741"/>
      <c r="AH741"/>
      <c r="AI741"/>
      <c r="AJ741"/>
    </row>
    <row r="742" spans="1:36" ht="24.95" customHeight="1">
      <c r="A742" s="66"/>
      <c r="M742" s="37"/>
      <c r="N742" s="37"/>
      <c r="U742"/>
      <c r="V742"/>
      <c r="W742"/>
      <c r="X742" s="112"/>
      <c r="Y742" s="112"/>
      <c r="Z742" s="200"/>
      <c r="AA742"/>
      <c r="AB742"/>
      <c r="AC742"/>
      <c r="AD742"/>
      <c r="AE742"/>
      <c r="AF742"/>
      <c r="AG742"/>
      <c r="AH742"/>
      <c r="AI742"/>
      <c r="AJ742"/>
    </row>
    <row r="743" spans="1:36" ht="24.95" customHeight="1">
      <c r="A743" s="66"/>
      <c r="M743" s="37"/>
      <c r="N743" s="37"/>
      <c r="U743"/>
      <c r="V743"/>
      <c r="W743"/>
      <c r="X743" s="112"/>
      <c r="Y743" s="112"/>
      <c r="Z743" s="200"/>
      <c r="AA743"/>
      <c r="AB743"/>
      <c r="AC743"/>
      <c r="AD743"/>
      <c r="AE743"/>
      <c r="AF743"/>
      <c r="AG743"/>
      <c r="AH743"/>
      <c r="AI743"/>
      <c r="AJ743"/>
    </row>
    <row r="744" spans="1:36" ht="24.95" customHeight="1">
      <c r="A744" s="66"/>
      <c r="M744" s="37"/>
      <c r="N744" s="37"/>
      <c r="U744"/>
      <c r="V744"/>
      <c r="W744"/>
      <c r="X744" s="112"/>
      <c r="Y744" s="112"/>
      <c r="Z744" s="200"/>
      <c r="AA744"/>
      <c r="AB744"/>
      <c r="AC744"/>
      <c r="AD744"/>
      <c r="AE744"/>
      <c r="AF744"/>
      <c r="AG744"/>
      <c r="AH744"/>
      <c r="AI744"/>
      <c r="AJ744"/>
    </row>
    <row r="745" spans="1:36" ht="24.95" customHeight="1">
      <c r="A745" s="66"/>
      <c r="M745" s="37"/>
      <c r="N745" s="37"/>
      <c r="U745"/>
      <c r="V745"/>
      <c r="W745"/>
      <c r="X745" s="112"/>
      <c r="Y745" s="112"/>
      <c r="Z745" s="200"/>
      <c r="AA745"/>
      <c r="AB745"/>
      <c r="AC745"/>
      <c r="AD745"/>
      <c r="AE745"/>
      <c r="AF745"/>
      <c r="AG745"/>
      <c r="AH745"/>
      <c r="AI745"/>
      <c r="AJ745"/>
    </row>
    <row r="746" spans="1:36" ht="24.95" customHeight="1">
      <c r="A746" s="66"/>
      <c r="M746" s="37"/>
      <c r="N746" s="37"/>
      <c r="U746"/>
      <c r="V746"/>
      <c r="W746"/>
      <c r="X746" s="112"/>
      <c r="Y746" s="112"/>
      <c r="Z746" s="200"/>
      <c r="AA746"/>
      <c r="AB746"/>
      <c r="AC746"/>
      <c r="AD746"/>
      <c r="AE746"/>
      <c r="AF746"/>
      <c r="AG746"/>
      <c r="AH746"/>
      <c r="AI746"/>
      <c r="AJ746"/>
    </row>
    <row r="747" spans="1:36" ht="24.95" customHeight="1">
      <c r="A747" s="66"/>
      <c r="M747" s="37"/>
      <c r="N747" s="37"/>
      <c r="U747"/>
      <c r="V747"/>
      <c r="W747"/>
      <c r="X747" s="112"/>
      <c r="Y747" s="112"/>
      <c r="Z747" s="200"/>
      <c r="AA747"/>
      <c r="AB747"/>
      <c r="AC747"/>
      <c r="AD747"/>
      <c r="AE747"/>
      <c r="AF747"/>
      <c r="AG747"/>
      <c r="AH747"/>
      <c r="AI747"/>
      <c r="AJ747"/>
    </row>
    <row r="748" spans="1:36" ht="24.95" customHeight="1">
      <c r="A748" s="66"/>
      <c r="M748" s="37"/>
      <c r="N748" s="37"/>
      <c r="U748"/>
      <c r="V748"/>
      <c r="W748"/>
      <c r="X748" s="112"/>
      <c r="Y748" s="112"/>
      <c r="Z748" s="200"/>
      <c r="AA748"/>
      <c r="AB748"/>
      <c r="AC748"/>
      <c r="AD748"/>
      <c r="AE748"/>
      <c r="AF748"/>
      <c r="AG748"/>
      <c r="AH748"/>
      <c r="AI748"/>
      <c r="AJ748"/>
    </row>
    <row r="749" spans="1:36" ht="24.95" customHeight="1">
      <c r="A749" s="66"/>
      <c r="M749" s="37"/>
      <c r="N749" s="37"/>
      <c r="U749"/>
      <c r="V749"/>
      <c r="W749"/>
      <c r="X749" s="112"/>
      <c r="Y749" s="112"/>
      <c r="Z749" s="200"/>
      <c r="AA749"/>
      <c r="AB749"/>
      <c r="AC749"/>
      <c r="AD749"/>
      <c r="AE749"/>
      <c r="AF749"/>
      <c r="AG749"/>
      <c r="AH749"/>
      <c r="AI749"/>
      <c r="AJ749"/>
    </row>
    <row r="750" spans="1:36" ht="24.95" customHeight="1">
      <c r="A750" s="66"/>
      <c r="M750" s="37"/>
      <c r="N750" s="37"/>
      <c r="U750"/>
      <c r="V750"/>
      <c r="W750"/>
      <c r="X750" s="112"/>
      <c r="Y750" s="112"/>
      <c r="Z750" s="200"/>
      <c r="AA750"/>
      <c r="AB750"/>
      <c r="AC750"/>
      <c r="AD750"/>
      <c r="AE750"/>
      <c r="AF750"/>
      <c r="AG750"/>
      <c r="AH750"/>
      <c r="AI750"/>
      <c r="AJ750"/>
    </row>
    <row r="751" spans="1:36" ht="24.95" customHeight="1">
      <c r="A751" s="66"/>
      <c r="M751" s="37"/>
      <c r="N751" s="37"/>
      <c r="U751"/>
      <c r="V751"/>
      <c r="W751"/>
      <c r="X751" s="112"/>
      <c r="Y751" s="112"/>
      <c r="Z751" s="200"/>
      <c r="AA751"/>
      <c r="AB751"/>
      <c r="AC751"/>
      <c r="AD751"/>
      <c r="AE751"/>
      <c r="AF751"/>
      <c r="AG751"/>
      <c r="AH751"/>
      <c r="AI751"/>
      <c r="AJ751"/>
    </row>
    <row r="752" spans="1:36" ht="24.95" customHeight="1">
      <c r="A752" s="66"/>
      <c r="M752" s="37"/>
      <c r="N752" s="37"/>
      <c r="U752"/>
      <c r="V752"/>
      <c r="W752"/>
      <c r="X752" s="112"/>
      <c r="Y752" s="112"/>
      <c r="Z752" s="200"/>
      <c r="AA752"/>
      <c r="AB752"/>
      <c r="AC752"/>
      <c r="AD752"/>
      <c r="AE752"/>
      <c r="AF752"/>
      <c r="AG752"/>
      <c r="AH752"/>
      <c r="AI752"/>
      <c r="AJ752"/>
    </row>
    <row r="753" spans="1:36" ht="24.95" customHeight="1">
      <c r="A753" s="66"/>
      <c r="M753" s="37"/>
      <c r="N753" s="37"/>
      <c r="U753"/>
      <c r="V753"/>
      <c r="W753"/>
      <c r="X753" s="112"/>
      <c r="Y753" s="112"/>
      <c r="Z753" s="200"/>
      <c r="AA753"/>
      <c r="AB753"/>
      <c r="AC753"/>
      <c r="AD753"/>
      <c r="AE753"/>
      <c r="AF753"/>
      <c r="AG753"/>
      <c r="AH753"/>
      <c r="AI753"/>
      <c r="AJ753"/>
    </row>
    <row r="754" spans="1:36" ht="24.95" customHeight="1">
      <c r="A754" s="66"/>
      <c r="M754" s="37"/>
      <c r="N754" s="37"/>
      <c r="U754"/>
      <c r="V754"/>
      <c r="W754"/>
      <c r="X754" s="112"/>
      <c r="Y754" s="112"/>
      <c r="Z754" s="200"/>
      <c r="AA754"/>
      <c r="AB754"/>
      <c r="AC754"/>
      <c r="AD754"/>
      <c r="AE754"/>
      <c r="AF754"/>
      <c r="AG754"/>
      <c r="AH754"/>
      <c r="AI754"/>
      <c r="AJ754"/>
    </row>
    <row r="755" spans="1:36" ht="24.95" customHeight="1">
      <c r="A755" s="66"/>
      <c r="M755" s="37"/>
      <c r="N755" s="37"/>
      <c r="U755"/>
      <c r="V755"/>
      <c r="W755"/>
      <c r="X755" s="112"/>
      <c r="Y755" s="112"/>
      <c r="Z755" s="200"/>
      <c r="AA755"/>
      <c r="AB755"/>
      <c r="AC755"/>
      <c r="AD755"/>
      <c r="AE755"/>
      <c r="AF755"/>
      <c r="AG755"/>
      <c r="AH755"/>
      <c r="AI755"/>
      <c r="AJ755"/>
    </row>
    <row r="756" spans="1:36" ht="24.95" customHeight="1">
      <c r="A756" s="66"/>
      <c r="M756" s="37"/>
      <c r="N756" s="37"/>
      <c r="U756"/>
      <c r="V756"/>
      <c r="W756"/>
      <c r="X756" s="112"/>
      <c r="Y756" s="112"/>
      <c r="Z756" s="200"/>
      <c r="AA756"/>
      <c r="AB756"/>
      <c r="AC756"/>
      <c r="AD756"/>
      <c r="AE756"/>
      <c r="AF756"/>
      <c r="AG756"/>
      <c r="AH756"/>
      <c r="AI756"/>
      <c r="AJ756"/>
    </row>
    <row r="757" spans="1:36" ht="24.95" customHeight="1">
      <c r="A757" s="66"/>
      <c r="M757" s="37"/>
      <c r="N757" s="37"/>
      <c r="U757"/>
      <c r="V757"/>
      <c r="W757"/>
      <c r="X757" s="112"/>
      <c r="Y757" s="112"/>
      <c r="Z757" s="200"/>
      <c r="AA757"/>
      <c r="AB757"/>
      <c r="AC757"/>
      <c r="AD757"/>
      <c r="AE757"/>
      <c r="AF757"/>
      <c r="AG757"/>
      <c r="AH757"/>
      <c r="AI757"/>
      <c r="AJ757"/>
    </row>
    <row r="758" spans="1:36" ht="24.95" customHeight="1">
      <c r="A758" s="66"/>
      <c r="M758" s="37"/>
      <c r="N758" s="37"/>
      <c r="U758"/>
      <c r="V758"/>
      <c r="W758"/>
      <c r="X758" s="112"/>
      <c r="Y758" s="112"/>
      <c r="Z758" s="200"/>
      <c r="AA758"/>
      <c r="AB758"/>
      <c r="AC758"/>
      <c r="AD758"/>
      <c r="AE758"/>
      <c r="AF758"/>
      <c r="AG758"/>
      <c r="AH758"/>
      <c r="AI758"/>
      <c r="AJ758"/>
    </row>
    <row r="759" spans="1:36" ht="24.95" customHeight="1">
      <c r="A759" s="66"/>
      <c r="M759" s="37"/>
      <c r="N759" s="37"/>
      <c r="U759"/>
      <c r="V759"/>
      <c r="W759"/>
      <c r="X759" s="112"/>
      <c r="Y759" s="112"/>
      <c r="Z759" s="200"/>
      <c r="AA759"/>
      <c r="AB759"/>
      <c r="AC759"/>
      <c r="AD759"/>
      <c r="AE759"/>
      <c r="AF759"/>
      <c r="AG759"/>
      <c r="AH759"/>
      <c r="AI759"/>
      <c r="AJ759"/>
    </row>
    <row r="760" spans="1:36" ht="24.95" customHeight="1">
      <c r="A760" s="66"/>
      <c r="M760" s="37"/>
      <c r="N760" s="37"/>
      <c r="U760"/>
      <c r="V760"/>
      <c r="W760"/>
      <c r="X760" s="112"/>
      <c r="Y760" s="112"/>
      <c r="Z760" s="200"/>
      <c r="AA760"/>
      <c r="AB760"/>
      <c r="AC760"/>
      <c r="AD760"/>
      <c r="AE760"/>
      <c r="AF760"/>
      <c r="AG760"/>
      <c r="AH760"/>
      <c r="AI760"/>
      <c r="AJ760"/>
    </row>
    <row r="761" spans="1:36" ht="24.95" customHeight="1">
      <c r="A761" s="66"/>
      <c r="M761" s="37"/>
      <c r="N761" s="37"/>
      <c r="U761"/>
      <c r="V761"/>
      <c r="W761"/>
      <c r="X761" s="112"/>
      <c r="Y761" s="112"/>
      <c r="Z761" s="200"/>
      <c r="AA761"/>
      <c r="AB761"/>
      <c r="AC761"/>
      <c r="AD761"/>
      <c r="AE761"/>
      <c r="AF761"/>
      <c r="AG761"/>
      <c r="AH761"/>
      <c r="AI761"/>
      <c r="AJ761"/>
    </row>
    <row r="762" spans="1:36" ht="24.95" customHeight="1">
      <c r="A762" s="66"/>
      <c r="M762" s="37"/>
      <c r="N762" s="37"/>
      <c r="U762"/>
      <c r="V762"/>
      <c r="W762"/>
      <c r="X762" s="112"/>
      <c r="Y762" s="112"/>
      <c r="Z762" s="200"/>
      <c r="AA762"/>
      <c r="AB762"/>
      <c r="AC762"/>
      <c r="AD762"/>
      <c r="AE762"/>
      <c r="AF762"/>
      <c r="AG762"/>
      <c r="AH762"/>
      <c r="AI762"/>
      <c r="AJ762"/>
    </row>
    <row r="763" spans="1:36" ht="24.95" customHeight="1">
      <c r="A763" s="66"/>
      <c r="M763" s="37"/>
      <c r="N763" s="37"/>
      <c r="U763"/>
      <c r="V763"/>
      <c r="W763"/>
      <c r="X763" s="112"/>
      <c r="Y763" s="112"/>
      <c r="Z763" s="200"/>
      <c r="AA763"/>
      <c r="AB763"/>
      <c r="AC763"/>
      <c r="AD763"/>
      <c r="AE763"/>
      <c r="AF763"/>
      <c r="AG763"/>
      <c r="AH763"/>
      <c r="AI763"/>
      <c r="AJ763"/>
    </row>
    <row r="764" spans="1:36" ht="24.95" customHeight="1">
      <c r="A764" s="66"/>
      <c r="M764" s="37"/>
      <c r="N764" s="37"/>
      <c r="U764"/>
      <c r="V764"/>
      <c r="W764"/>
      <c r="X764" s="112"/>
      <c r="Y764" s="112"/>
      <c r="Z764" s="200"/>
      <c r="AA764"/>
      <c r="AB764"/>
      <c r="AC764"/>
      <c r="AD764"/>
      <c r="AE764"/>
      <c r="AF764"/>
      <c r="AG764"/>
      <c r="AH764"/>
      <c r="AI764"/>
      <c r="AJ764"/>
    </row>
    <row r="765" spans="1:36" ht="24.95" customHeight="1">
      <c r="A765" s="66"/>
      <c r="M765" s="37"/>
      <c r="N765" s="37"/>
      <c r="U765"/>
      <c r="V765"/>
      <c r="W765"/>
      <c r="X765" s="112"/>
      <c r="Y765" s="112"/>
      <c r="Z765" s="200"/>
      <c r="AA765"/>
      <c r="AB765"/>
      <c r="AC765"/>
      <c r="AD765"/>
      <c r="AE765"/>
      <c r="AF765"/>
      <c r="AG765"/>
      <c r="AH765"/>
      <c r="AI765"/>
      <c r="AJ765"/>
    </row>
    <row r="766" spans="1:36" ht="24.95" customHeight="1">
      <c r="A766" s="66"/>
      <c r="M766" s="37"/>
      <c r="N766" s="37"/>
      <c r="U766"/>
      <c r="V766"/>
      <c r="W766"/>
      <c r="X766" s="112"/>
      <c r="Y766" s="112"/>
      <c r="Z766" s="200"/>
      <c r="AA766"/>
      <c r="AB766"/>
      <c r="AC766"/>
      <c r="AD766"/>
      <c r="AE766"/>
      <c r="AF766"/>
      <c r="AG766"/>
      <c r="AH766"/>
      <c r="AI766"/>
      <c r="AJ766"/>
    </row>
    <row r="767" spans="1:36" ht="24.95" customHeight="1">
      <c r="A767" s="66"/>
      <c r="M767" s="37"/>
      <c r="N767" s="37"/>
      <c r="U767"/>
      <c r="V767"/>
      <c r="W767"/>
      <c r="X767" s="112"/>
      <c r="Y767" s="112"/>
      <c r="Z767" s="200"/>
      <c r="AA767"/>
      <c r="AB767"/>
      <c r="AC767"/>
      <c r="AD767"/>
      <c r="AE767"/>
      <c r="AF767"/>
      <c r="AG767"/>
      <c r="AH767"/>
      <c r="AI767"/>
      <c r="AJ767"/>
    </row>
    <row r="768" spans="1:36" ht="24.95" customHeight="1">
      <c r="A768" s="66"/>
      <c r="M768" s="37"/>
      <c r="N768" s="37"/>
      <c r="U768"/>
      <c r="V768"/>
      <c r="W768"/>
      <c r="X768" s="112"/>
      <c r="Y768" s="112"/>
      <c r="Z768" s="200"/>
      <c r="AA768"/>
      <c r="AB768"/>
      <c r="AC768"/>
      <c r="AD768"/>
      <c r="AE768"/>
      <c r="AF768"/>
      <c r="AG768"/>
      <c r="AH768"/>
      <c r="AI768"/>
      <c r="AJ768"/>
    </row>
    <row r="769" spans="1:36" ht="24.95" customHeight="1">
      <c r="A769" s="66"/>
      <c r="M769" s="37"/>
      <c r="N769" s="37"/>
      <c r="U769"/>
      <c r="V769"/>
      <c r="W769"/>
      <c r="X769" s="112"/>
      <c r="Y769" s="112"/>
      <c r="Z769" s="200"/>
      <c r="AA769"/>
      <c r="AB769"/>
      <c r="AC769"/>
      <c r="AD769"/>
      <c r="AE769"/>
      <c r="AF769"/>
      <c r="AG769"/>
      <c r="AH769"/>
      <c r="AI769"/>
      <c r="AJ769"/>
    </row>
    <row r="770" spans="1:36" ht="24.95" customHeight="1">
      <c r="A770" s="66"/>
      <c r="M770" s="37"/>
      <c r="N770" s="37"/>
      <c r="U770"/>
      <c r="V770"/>
      <c r="W770"/>
      <c r="X770" s="112"/>
      <c r="Y770" s="112"/>
      <c r="Z770" s="200"/>
      <c r="AA770"/>
      <c r="AB770"/>
      <c r="AC770"/>
      <c r="AD770"/>
      <c r="AE770"/>
      <c r="AF770"/>
      <c r="AG770"/>
      <c r="AH770"/>
      <c r="AI770"/>
      <c r="AJ770"/>
    </row>
    <row r="771" spans="1:36" ht="24.95" customHeight="1">
      <c r="A771" s="66"/>
      <c r="M771" s="37"/>
      <c r="N771" s="37"/>
      <c r="U771"/>
      <c r="V771"/>
      <c r="W771"/>
      <c r="X771" s="112"/>
      <c r="Y771" s="112"/>
      <c r="Z771" s="200"/>
      <c r="AA771"/>
      <c r="AB771"/>
      <c r="AC771"/>
      <c r="AD771"/>
      <c r="AE771"/>
      <c r="AF771"/>
      <c r="AG771"/>
      <c r="AH771"/>
      <c r="AI771"/>
      <c r="AJ771"/>
    </row>
    <row r="772" spans="1:36" ht="24.95" customHeight="1">
      <c r="A772" s="66"/>
      <c r="M772" s="37"/>
      <c r="N772" s="37"/>
      <c r="U772"/>
      <c r="V772"/>
      <c r="W772"/>
      <c r="X772" s="112"/>
      <c r="Y772" s="112"/>
      <c r="Z772" s="200"/>
      <c r="AA772"/>
      <c r="AB772"/>
      <c r="AC772"/>
      <c r="AD772"/>
      <c r="AE772"/>
      <c r="AF772"/>
      <c r="AG772"/>
      <c r="AH772"/>
      <c r="AI772"/>
      <c r="AJ772"/>
    </row>
    <row r="773" spans="1:36" ht="24.95" customHeight="1">
      <c r="A773" s="66"/>
      <c r="M773" s="37"/>
      <c r="N773" s="37"/>
      <c r="U773"/>
      <c r="V773"/>
      <c r="W773"/>
      <c r="X773" s="112"/>
      <c r="Y773" s="112"/>
      <c r="Z773" s="200"/>
      <c r="AA773"/>
      <c r="AB773"/>
      <c r="AC773"/>
      <c r="AD773"/>
      <c r="AE773"/>
      <c r="AF773"/>
      <c r="AG773"/>
      <c r="AH773"/>
      <c r="AI773"/>
      <c r="AJ773"/>
    </row>
    <row r="774" spans="1:36" ht="24.95" customHeight="1">
      <c r="A774" s="66"/>
      <c r="M774" s="37"/>
      <c r="N774" s="37"/>
      <c r="U774"/>
      <c r="V774"/>
      <c r="W774"/>
      <c r="X774" s="112"/>
      <c r="Y774" s="112"/>
      <c r="Z774" s="200"/>
      <c r="AA774"/>
      <c r="AB774"/>
      <c r="AC774"/>
      <c r="AD774"/>
      <c r="AE774"/>
      <c r="AF774"/>
      <c r="AG774"/>
      <c r="AH774"/>
      <c r="AI774"/>
      <c r="AJ774"/>
    </row>
    <row r="775" spans="1:36" ht="24.95" customHeight="1">
      <c r="A775" s="66"/>
      <c r="M775" s="37"/>
      <c r="N775" s="37"/>
      <c r="U775"/>
      <c r="V775"/>
      <c r="W775"/>
      <c r="X775" s="112"/>
      <c r="Y775" s="112"/>
      <c r="Z775" s="200"/>
      <c r="AA775"/>
      <c r="AB775"/>
      <c r="AC775"/>
      <c r="AD775"/>
      <c r="AE775"/>
      <c r="AF775"/>
      <c r="AG775"/>
      <c r="AH775"/>
      <c r="AI775"/>
      <c r="AJ775"/>
    </row>
    <row r="776" spans="1:36" ht="24.95" customHeight="1">
      <c r="A776" s="66"/>
      <c r="M776" s="37"/>
      <c r="N776" s="37"/>
      <c r="U776"/>
      <c r="V776"/>
      <c r="W776"/>
      <c r="X776" s="112"/>
      <c r="Y776" s="112"/>
      <c r="Z776" s="200"/>
      <c r="AA776"/>
      <c r="AB776"/>
      <c r="AC776"/>
      <c r="AD776"/>
      <c r="AE776"/>
      <c r="AF776"/>
      <c r="AG776"/>
      <c r="AH776"/>
      <c r="AI776"/>
      <c r="AJ776"/>
    </row>
    <row r="777" spans="1:36" ht="24.95" customHeight="1">
      <c r="A777" s="66"/>
      <c r="M777" s="37"/>
      <c r="N777" s="37"/>
      <c r="U777"/>
      <c r="V777"/>
      <c r="W777"/>
      <c r="X777" s="112"/>
      <c r="Y777" s="112"/>
      <c r="Z777" s="200"/>
      <c r="AA777"/>
      <c r="AB777"/>
      <c r="AC777"/>
      <c r="AD777"/>
      <c r="AE777"/>
      <c r="AF777"/>
      <c r="AG777"/>
      <c r="AH777"/>
      <c r="AI777"/>
      <c r="AJ777"/>
    </row>
    <row r="778" spans="1:36" ht="24.95" customHeight="1">
      <c r="A778" s="66"/>
      <c r="M778" s="37"/>
      <c r="N778" s="37"/>
      <c r="U778"/>
      <c r="V778"/>
      <c r="W778"/>
      <c r="X778" s="112"/>
      <c r="Y778" s="112"/>
      <c r="Z778" s="200"/>
      <c r="AA778"/>
      <c r="AB778"/>
      <c r="AC778"/>
      <c r="AD778"/>
      <c r="AE778"/>
      <c r="AF778"/>
      <c r="AG778"/>
      <c r="AH778"/>
      <c r="AI778"/>
      <c r="AJ778"/>
    </row>
    <row r="779" spans="1:36" ht="24.95" customHeight="1">
      <c r="A779" s="66"/>
      <c r="M779" s="37"/>
      <c r="N779" s="37"/>
      <c r="U779"/>
      <c r="V779"/>
      <c r="W779"/>
      <c r="X779" s="112"/>
      <c r="Y779" s="112"/>
      <c r="Z779" s="200"/>
      <c r="AA779"/>
      <c r="AB779"/>
      <c r="AC779"/>
      <c r="AD779"/>
      <c r="AE779"/>
      <c r="AF779"/>
      <c r="AG779"/>
      <c r="AH779"/>
      <c r="AI779"/>
      <c r="AJ779"/>
    </row>
    <row r="780" spans="1:36" ht="24.95" customHeight="1">
      <c r="A780" s="66"/>
      <c r="M780" s="37"/>
      <c r="N780" s="37"/>
      <c r="U780"/>
      <c r="V780"/>
      <c r="W780"/>
      <c r="X780" s="112"/>
      <c r="Y780" s="112"/>
      <c r="Z780" s="200"/>
      <c r="AA780"/>
      <c r="AB780"/>
      <c r="AC780"/>
      <c r="AD780"/>
      <c r="AE780"/>
      <c r="AF780"/>
      <c r="AG780"/>
      <c r="AH780"/>
      <c r="AI780"/>
      <c r="AJ780"/>
    </row>
    <row r="781" spans="1:36" ht="24.95" customHeight="1">
      <c r="A781" s="66"/>
      <c r="M781" s="37"/>
      <c r="N781" s="37"/>
      <c r="U781"/>
      <c r="V781"/>
      <c r="W781"/>
      <c r="X781" s="112"/>
      <c r="Y781" s="112"/>
      <c r="Z781" s="200"/>
      <c r="AA781"/>
      <c r="AB781"/>
      <c r="AC781"/>
      <c r="AD781"/>
      <c r="AE781"/>
      <c r="AF781"/>
      <c r="AG781"/>
      <c r="AH781"/>
      <c r="AI781"/>
      <c r="AJ781"/>
    </row>
    <row r="782" spans="1:36" ht="24.95" customHeight="1">
      <c r="A782" s="66"/>
      <c r="M782" s="37"/>
      <c r="N782" s="37"/>
      <c r="U782"/>
      <c r="V782"/>
      <c r="W782"/>
      <c r="X782" s="112"/>
      <c r="Y782" s="112"/>
      <c r="Z782" s="200"/>
      <c r="AA782"/>
      <c r="AB782"/>
      <c r="AC782"/>
      <c r="AD782"/>
      <c r="AE782"/>
      <c r="AF782"/>
      <c r="AG782"/>
      <c r="AH782"/>
      <c r="AI782"/>
      <c r="AJ782"/>
    </row>
    <row r="783" spans="1:36" ht="24.95" customHeight="1">
      <c r="A783" s="66"/>
      <c r="M783" s="37"/>
      <c r="N783" s="37"/>
      <c r="U783"/>
      <c r="V783"/>
      <c r="W783"/>
      <c r="X783" s="112"/>
      <c r="Y783" s="112"/>
      <c r="Z783" s="200"/>
      <c r="AA783"/>
      <c r="AB783"/>
      <c r="AC783"/>
      <c r="AD783"/>
      <c r="AE783"/>
      <c r="AF783"/>
      <c r="AG783"/>
      <c r="AH783"/>
      <c r="AI783"/>
      <c r="AJ783"/>
    </row>
    <row r="784" spans="1:36" ht="24.95" customHeight="1">
      <c r="A784" s="66"/>
      <c r="M784" s="37"/>
      <c r="N784" s="37"/>
      <c r="U784"/>
      <c r="V784"/>
      <c r="W784"/>
      <c r="X784" s="112"/>
      <c r="Y784" s="112"/>
      <c r="Z784" s="200"/>
      <c r="AA784"/>
      <c r="AB784"/>
      <c r="AC784"/>
      <c r="AD784"/>
      <c r="AE784"/>
      <c r="AF784"/>
      <c r="AG784"/>
      <c r="AH784"/>
      <c r="AI784"/>
      <c r="AJ784"/>
    </row>
    <row r="785" spans="1:36" ht="24.95" customHeight="1">
      <c r="A785" s="66"/>
      <c r="M785" s="37"/>
      <c r="N785" s="37"/>
      <c r="U785"/>
      <c r="V785"/>
      <c r="W785"/>
      <c r="X785" s="112"/>
      <c r="Y785" s="112"/>
      <c r="Z785" s="200"/>
      <c r="AA785"/>
      <c r="AB785"/>
      <c r="AC785"/>
      <c r="AD785"/>
      <c r="AE785"/>
      <c r="AF785"/>
      <c r="AG785"/>
      <c r="AH785"/>
      <c r="AI785"/>
      <c r="AJ785"/>
    </row>
    <row r="786" spans="1:36" ht="24.95" customHeight="1">
      <c r="A786" s="66"/>
      <c r="M786" s="37"/>
      <c r="N786" s="37"/>
      <c r="U786"/>
      <c r="V786"/>
      <c r="W786"/>
      <c r="X786" s="112"/>
      <c r="Y786" s="112"/>
      <c r="Z786" s="200"/>
      <c r="AA786"/>
      <c r="AB786"/>
      <c r="AC786"/>
      <c r="AD786"/>
      <c r="AE786"/>
      <c r="AF786"/>
      <c r="AG786"/>
      <c r="AH786"/>
      <c r="AI786"/>
      <c r="AJ786"/>
    </row>
    <row r="787" spans="1:36" ht="24.95" customHeight="1">
      <c r="A787" s="66"/>
      <c r="M787" s="37"/>
      <c r="N787" s="37"/>
      <c r="U787"/>
      <c r="V787"/>
      <c r="W787"/>
      <c r="X787" s="112"/>
      <c r="Y787" s="112"/>
      <c r="Z787" s="200"/>
      <c r="AA787"/>
      <c r="AB787"/>
      <c r="AC787"/>
      <c r="AD787"/>
      <c r="AE787"/>
      <c r="AF787"/>
      <c r="AG787"/>
      <c r="AH787"/>
      <c r="AI787"/>
      <c r="AJ787"/>
    </row>
    <row r="788" spans="1:36" ht="24.95" customHeight="1">
      <c r="A788" s="66"/>
      <c r="M788" s="37"/>
      <c r="N788" s="37"/>
      <c r="U788"/>
      <c r="V788"/>
      <c r="W788"/>
      <c r="X788" s="112"/>
      <c r="Y788" s="112"/>
      <c r="Z788" s="200"/>
      <c r="AA788"/>
      <c r="AB788"/>
      <c r="AC788"/>
      <c r="AD788"/>
      <c r="AE788"/>
      <c r="AF788"/>
      <c r="AG788"/>
      <c r="AH788"/>
      <c r="AI788"/>
      <c r="AJ788"/>
    </row>
    <row r="789" spans="1:36" ht="24.95" customHeight="1">
      <c r="A789" s="66"/>
      <c r="M789" s="37"/>
      <c r="N789" s="37"/>
      <c r="U789"/>
      <c r="V789"/>
      <c r="W789"/>
      <c r="X789" s="112"/>
      <c r="Y789" s="112"/>
      <c r="Z789" s="200"/>
      <c r="AA789"/>
      <c r="AB789"/>
      <c r="AC789"/>
      <c r="AD789"/>
      <c r="AE789"/>
      <c r="AF789"/>
      <c r="AG789"/>
      <c r="AH789"/>
      <c r="AI789"/>
      <c r="AJ789"/>
    </row>
    <row r="790" spans="1:36" ht="24.95" customHeight="1">
      <c r="A790" s="66"/>
      <c r="M790" s="37"/>
      <c r="N790" s="37"/>
      <c r="U790"/>
      <c r="V790"/>
      <c r="W790"/>
      <c r="X790" s="112"/>
      <c r="Y790" s="112"/>
      <c r="Z790" s="200"/>
      <c r="AA790"/>
      <c r="AB790"/>
      <c r="AC790"/>
      <c r="AD790"/>
      <c r="AE790"/>
      <c r="AF790"/>
      <c r="AG790"/>
      <c r="AH790"/>
      <c r="AI790"/>
      <c r="AJ790"/>
    </row>
    <row r="791" spans="1:36" ht="24.95" customHeight="1">
      <c r="A791" s="66"/>
      <c r="M791" s="37"/>
      <c r="N791" s="37"/>
      <c r="U791"/>
      <c r="V791"/>
      <c r="W791"/>
      <c r="X791" s="112"/>
      <c r="Y791" s="112"/>
      <c r="Z791" s="200"/>
      <c r="AA791"/>
      <c r="AB791"/>
      <c r="AC791"/>
      <c r="AD791"/>
      <c r="AE791"/>
      <c r="AF791"/>
      <c r="AG791"/>
      <c r="AH791"/>
      <c r="AI791"/>
      <c r="AJ791"/>
    </row>
    <row r="792" spans="1:36" ht="24.95" customHeight="1">
      <c r="A792" s="66"/>
      <c r="M792" s="37"/>
      <c r="N792" s="37"/>
      <c r="U792"/>
      <c r="V792"/>
      <c r="W792"/>
      <c r="X792" s="112"/>
      <c r="Y792" s="112"/>
      <c r="Z792" s="200"/>
      <c r="AA792"/>
      <c r="AB792"/>
      <c r="AC792"/>
      <c r="AD792"/>
      <c r="AE792"/>
      <c r="AF792"/>
      <c r="AG792"/>
      <c r="AH792"/>
      <c r="AI792"/>
      <c r="AJ792"/>
    </row>
    <row r="793" spans="1:36" ht="24.95" customHeight="1">
      <c r="A793" s="66"/>
      <c r="M793" s="37"/>
      <c r="N793" s="37"/>
      <c r="U793"/>
      <c r="V793"/>
      <c r="W793"/>
      <c r="X793" s="112"/>
      <c r="Y793" s="112"/>
      <c r="Z793" s="200"/>
      <c r="AA793"/>
      <c r="AB793"/>
      <c r="AC793"/>
      <c r="AD793"/>
      <c r="AE793"/>
      <c r="AF793"/>
      <c r="AG793"/>
      <c r="AH793"/>
      <c r="AI793"/>
      <c r="AJ793"/>
    </row>
    <row r="794" spans="1:36" ht="24.95" customHeight="1">
      <c r="A794" s="66"/>
      <c r="M794" s="37"/>
      <c r="N794" s="37"/>
      <c r="U794"/>
      <c r="V794"/>
      <c r="W794"/>
      <c r="X794" s="112"/>
      <c r="Y794" s="112"/>
      <c r="Z794" s="200"/>
      <c r="AA794"/>
      <c r="AB794"/>
      <c r="AC794"/>
      <c r="AD794"/>
      <c r="AE794"/>
      <c r="AF794"/>
      <c r="AG794"/>
      <c r="AH794"/>
      <c r="AI794"/>
      <c r="AJ794"/>
    </row>
    <row r="795" spans="1:36" ht="24.95" customHeight="1">
      <c r="A795" s="66"/>
      <c r="M795" s="37"/>
      <c r="N795" s="37"/>
      <c r="U795"/>
      <c r="V795"/>
      <c r="W795"/>
      <c r="X795" s="112"/>
      <c r="Y795" s="112"/>
      <c r="Z795" s="200"/>
      <c r="AA795"/>
      <c r="AB795"/>
      <c r="AC795"/>
      <c r="AD795"/>
      <c r="AE795"/>
      <c r="AF795"/>
      <c r="AG795"/>
      <c r="AH795"/>
      <c r="AI795"/>
      <c r="AJ795"/>
    </row>
    <row r="796" spans="1:36" ht="24.95" customHeight="1">
      <c r="A796" s="66"/>
      <c r="M796" s="37"/>
      <c r="N796" s="37"/>
      <c r="U796"/>
      <c r="V796"/>
      <c r="W796"/>
      <c r="X796" s="112"/>
      <c r="Y796" s="112"/>
      <c r="Z796" s="200"/>
      <c r="AA796"/>
      <c r="AB796"/>
      <c r="AC796"/>
      <c r="AD796"/>
      <c r="AE796"/>
      <c r="AF796"/>
      <c r="AG796"/>
      <c r="AH796"/>
      <c r="AI796"/>
      <c r="AJ796"/>
    </row>
    <row r="797" spans="1:36" ht="24.95" customHeight="1">
      <c r="A797" s="66"/>
      <c r="M797" s="37"/>
      <c r="N797" s="37"/>
      <c r="U797"/>
      <c r="V797"/>
      <c r="W797"/>
      <c r="X797" s="112"/>
      <c r="Y797" s="112"/>
      <c r="Z797" s="200"/>
      <c r="AA797"/>
      <c r="AB797"/>
      <c r="AC797"/>
      <c r="AD797"/>
      <c r="AE797"/>
      <c r="AF797"/>
      <c r="AG797"/>
      <c r="AH797"/>
      <c r="AI797"/>
      <c r="AJ797"/>
    </row>
    <row r="798" spans="1:36" ht="24.95" customHeight="1">
      <c r="A798" s="66"/>
      <c r="M798" s="37"/>
      <c r="N798" s="37"/>
      <c r="U798"/>
      <c r="V798"/>
      <c r="W798"/>
      <c r="X798" s="112"/>
      <c r="Y798" s="112"/>
      <c r="Z798" s="200"/>
      <c r="AA798"/>
      <c r="AB798"/>
      <c r="AC798"/>
      <c r="AD798"/>
      <c r="AE798"/>
      <c r="AF798"/>
      <c r="AG798"/>
      <c r="AH798"/>
      <c r="AI798"/>
      <c r="AJ798"/>
    </row>
    <row r="799" spans="1:36" ht="24.95" customHeight="1">
      <c r="A799" s="66"/>
      <c r="M799" s="37"/>
      <c r="N799" s="37"/>
      <c r="U799"/>
      <c r="V799"/>
      <c r="W799"/>
      <c r="X799" s="112"/>
      <c r="Y799" s="112"/>
      <c r="Z799" s="200"/>
      <c r="AA799"/>
      <c r="AB799"/>
      <c r="AC799"/>
      <c r="AD799"/>
      <c r="AE799"/>
      <c r="AF799"/>
      <c r="AG799"/>
      <c r="AH799"/>
      <c r="AI799"/>
      <c r="AJ799"/>
    </row>
    <row r="800" spans="1:36" ht="24.95" customHeight="1">
      <c r="A800" s="66"/>
      <c r="M800" s="37"/>
      <c r="N800" s="37"/>
      <c r="U800"/>
      <c r="V800"/>
      <c r="W800"/>
      <c r="X800" s="112"/>
      <c r="Y800" s="112"/>
      <c r="Z800" s="200"/>
      <c r="AA800"/>
      <c r="AB800"/>
      <c r="AC800"/>
      <c r="AD800"/>
      <c r="AE800"/>
      <c r="AF800"/>
      <c r="AG800"/>
      <c r="AH800"/>
      <c r="AI800"/>
      <c r="AJ800"/>
    </row>
    <row r="801" spans="1:36" ht="24.95" customHeight="1">
      <c r="A801" s="66"/>
      <c r="M801" s="37"/>
      <c r="N801" s="37"/>
      <c r="U801"/>
      <c r="V801"/>
      <c r="W801"/>
      <c r="X801" s="112"/>
      <c r="Y801" s="112"/>
      <c r="Z801" s="200"/>
      <c r="AA801"/>
      <c r="AB801"/>
      <c r="AC801"/>
      <c r="AD801"/>
      <c r="AE801"/>
      <c r="AF801"/>
      <c r="AG801"/>
      <c r="AH801"/>
      <c r="AI801"/>
      <c r="AJ801"/>
    </row>
    <row r="802" spans="1:36" ht="24.95" customHeight="1">
      <c r="A802" s="66"/>
      <c r="M802" s="37"/>
      <c r="N802" s="37"/>
      <c r="U802"/>
      <c r="V802"/>
      <c r="W802"/>
      <c r="X802" s="112"/>
      <c r="Y802" s="112"/>
      <c r="Z802" s="200"/>
      <c r="AA802"/>
      <c r="AB802"/>
      <c r="AC802"/>
      <c r="AD802"/>
      <c r="AE802"/>
      <c r="AF802"/>
      <c r="AG802"/>
      <c r="AH802"/>
      <c r="AI802"/>
      <c r="AJ802"/>
    </row>
    <row r="803" spans="1:36" ht="24.95" customHeight="1">
      <c r="A803" s="66"/>
      <c r="M803" s="37"/>
      <c r="N803" s="37"/>
      <c r="U803"/>
      <c r="V803"/>
      <c r="W803"/>
      <c r="X803" s="112"/>
      <c r="Y803" s="112"/>
      <c r="Z803" s="200"/>
      <c r="AA803"/>
      <c r="AB803"/>
      <c r="AC803"/>
      <c r="AD803"/>
      <c r="AE803"/>
      <c r="AF803"/>
      <c r="AG803"/>
      <c r="AH803"/>
      <c r="AI803"/>
      <c r="AJ803"/>
    </row>
    <row r="804" spans="1:36" ht="24.95" customHeight="1">
      <c r="A804" s="66"/>
      <c r="M804" s="37"/>
      <c r="N804" s="37"/>
      <c r="U804"/>
      <c r="V804"/>
      <c r="W804"/>
      <c r="X804" s="112"/>
      <c r="Y804" s="112"/>
      <c r="Z804" s="200"/>
      <c r="AA804"/>
      <c r="AB804"/>
      <c r="AC804"/>
      <c r="AD804"/>
      <c r="AE804"/>
      <c r="AF804"/>
      <c r="AG804"/>
      <c r="AH804"/>
      <c r="AI804"/>
      <c r="AJ804"/>
    </row>
    <row r="805" spans="1:36" ht="24.95" customHeight="1">
      <c r="A805" s="66"/>
      <c r="M805" s="37"/>
      <c r="N805" s="37"/>
      <c r="U805"/>
      <c r="V805"/>
      <c r="W805"/>
      <c r="X805" s="112"/>
      <c r="Y805" s="112"/>
      <c r="Z805" s="200"/>
      <c r="AA805"/>
      <c r="AB805"/>
      <c r="AC805"/>
      <c r="AD805"/>
      <c r="AE805"/>
      <c r="AF805"/>
      <c r="AG805"/>
      <c r="AH805"/>
      <c r="AI805"/>
      <c r="AJ805"/>
    </row>
    <row r="806" spans="1:36" ht="24.95" customHeight="1">
      <c r="A806" s="66"/>
      <c r="M806" s="37"/>
      <c r="N806" s="37"/>
      <c r="U806"/>
      <c r="V806"/>
      <c r="W806"/>
      <c r="X806" s="112"/>
      <c r="Y806" s="112"/>
      <c r="Z806" s="200"/>
      <c r="AA806"/>
      <c r="AB806"/>
      <c r="AC806"/>
      <c r="AD806"/>
      <c r="AE806"/>
      <c r="AF806"/>
      <c r="AG806"/>
      <c r="AH806"/>
      <c r="AI806"/>
      <c r="AJ806"/>
    </row>
    <row r="807" spans="1:36" ht="24.95" customHeight="1">
      <c r="A807" s="66"/>
      <c r="M807" s="37"/>
      <c r="N807" s="37"/>
      <c r="U807"/>
      <c r="V807"/>
      <c r="W807"/>
      <c r="X807" s="112"/>
      <c r="Y807" s="112"/>
      <c r="Z807" s="200"/>
      <c r="AA807"/>
      <c r="AB807"/>
      <c r="AC807"/>
      <c r="AD807"/>
      <c r="AE807"/>
      <c r="AF807"/>
      <c r="AG807"/>
      <c r="AH807"/>
      <c r="AI807"/>
      <c r="AJ807"/>
    </row>
    <row r="808" spans="1:36" ht="24.95" customHeight="1">
      <c r="A808" s="66"/>
      <c r="M808" s="37"/>
      <c r="N808" s="37"/>
      <c r="U808"/>
      <c r="V808"/>
      <c r="W808"/>
      <c r="X808" s="112"/>
      <c r="Y808" s="112"/>
      <c r="Z808" s="200"/>
      <c r="AA808"/>
      <c r="AB808"/>
      <c r="AC808"/>
      <c r="AD808"/>
      <c r="AE808"/>
      <c r="AF808"/>
      <c r="AG808"/>
      <c r="AH808"/>
      <c r="AI808"/>
      <c r="AJ808"/>
    </row>
    <row r="809" spans="1:36" ht="24.95" customHeight="1">
      <c r="A809" s="66"/>
      <c r="M809" s="37"/>
      <c r="N809" s="37"/>
      <c r="U809"/>
      <c r="V809"/>
      <c r="W809"/>
      <c r="X809" s="112"/>
      <c r="Y809" s="112"/>
      <c r="Z809" s="200"/>
      <c r="AA809"/>
      <c r="AB809"/>
      <c r="AC809"/>
      <c r="AD809"/>
      <c r="AE809"/>
      <c r="AF809"/>
      <c r="AG809"/>
      <c r="AH809"/>
      <c r="AI809"/>
      <c r="AJ809"/>
    </row>
    <row r="810" spans="1:36" ht="24.95" customHeight="1">
      <c r="A810" s="66"/>
      <c r="M810" s="37"/>
      <c r="N810" s="37"/>
      <c r="U810"/>
      <c r="V810"/>
      <c r="W810"/>
      <c r="X810" s="112"/>
      <c r="Y810" s="112"/>
      <c r="Z810" s="200"/>
      <c r="AA810"/>
      <c r="AB810"/>
      <c r="AC810"/>
      <c r="AD810"/>
      <c r="AE810"/>
      <c r="AF810"/>
      <c r="AG810"/>
      <c r="AH810"/>
      <c r="AI810"/>
      <c r="AJ810"/>
    </row>
    <row r="811" spans="1:36" ht="24.95" customHeight="1">
      <c r="A811" s="66"/>
      <c r="M811" s="37"/>
      <c r="N811" s="37"/>
      <c r="U811"/>
      <c r="V811"/>
      <c r="W811"/>
      <c r="X811" s="112"/>
      <c r="Y811" s="112"/>
      <c r="Z811" s="200"/>
      <c r="AA811"/>
      <c r="AB811"/>
      <c r="AC811"/>
      <c r="AD811"/>
      <c r="AE811"/>
      <c r="AF811"/>
      <c r="AG811"/>
      <c r="AH811"/>
      <c r="AI811"/>
      <c r="AJ811"/>
    </row>
    <row r="812" spans="1:36" ht="24.95" customHeight="1">
      <c r="A812" s="66"/>
      <c r="M812" s="37"/>
      <c r="N812" s="37"/>
      <c r="U812"/>
      <c r="V812"/>
      <c r="W812"/>
      <c r="X812" s="112"/>
      <c r="Y812" s="112"/>
      <c r="Z812" s="200"/>
      <c r="AA812"/>
      <c r="AB812"/>
      <c r="AC812"/>
      <c r="AD812"/>
      <c r="AE812"/>
      <c r="AF812"/>
      <c r="AG812"/>
      <c r="AH812"/>
      <c r="AI812"/>
      <c r="AJ812"/>
    </row>
    <row r="813" spans="1:36" ht="24.95" customHeight="1">
      <c r="A813" s="66"/>
      <c r="M813" s="37"/>
      <c r="N813" s="37"/>
      <c r="U813"/>
      <c r="V813"/>
      <c r="W813"/>
      <c r="X813" s="112"/>
      <c r="Y813" s="112"/>
      <c r="Z813" s="200"/>
      <c r="AA813"/>
      <c r="AB813"/>
      <c r="AC813"/>
      <c r="AD813"/>
      <c r="AE813"/>
      <c r="AF813"/>
      <c r="AG813"/>
      <c r="AH813"/>
      <c r="AI813"/>
      <c r="AJ813"/>
    </row>
    <row r="814" spans="1:36" ht="24.95" customHeight="1">
      <c r="A814" s="66"/>
      <c r="M814" s="37"/>
      <c r="N814" s="37"/>
      <c r="U814"/>
      <c r="V814"/>
      <c r="W814"/>
      <c r="X814" s="112"/>
      <c r="Y814" s="112"/>
      <c r="Z814" s="200"/>
      <c r="AA814"/>
      <c r="AB814"/>
      <c r="AC814"/>
      <c r="AD814"/>
      <c r="AE814"/>
      <c r="AF814"/>
      <c r="AG814"/>
      <c r="AH814"/>
      <c r="AI814"/>
      <c r="AJ814"/>
    </row>
    <row r="815" spans="1:36" ht="24.95" customHeight="1">
      <c r="A815" s="66"/>
      <c r="M815" s="37"/>
      <c r="N815" s="37"/>
      <c r="U815"/>
      <c r="V815"/>
      <c r="W815"/>
      <c r="X815" s="112"/>
      <c r="Y815" s="112"/>
      <c r="Z815" s="200"/>
      <c r="AA815"/>
      <c r="AB815"/>
      <c r="AC815"/>
      <c r="AD815"/>
      <c r="AE815"/>
      <c r="AF815"/>
      <c r="AG815"/>
      <c r="AH815"/>
      <c r="AI815"/>
      <c r="AJ815"/>
    </row>
    <row r="816" spans="1:36" ht="24.95" customHeight="1">
      <c r="A816" s="66"/>
      <c r="M816" s="37"/>
      <c r="N816" s="37"/>
      <c r="U816"/>
      <c r="V816"/>
      <c r="W816"/>
      <c r="X816" s="112"/>
      <c r="Y816" s="112"/>
      <c r="Z816" s="200"/>
      <c r="AA816"/>
      <c r="AB816"/>
      <c r="AC816"/>
      <c r="AD816"/>
      <c r="AE816"/>
      <c r="AF816"/>
      <c r="AG816"/>
      <c r="AH816"/>
      <c r="AI816"/>
      <c r="AJ816"/>
    </row>
    <row r="817" spans="1:36" ht="24.95" customHeight="1">
      <c r="A817" s="66"/>
      <c r="M817" s="37"/>
      <c r="N817" s="37"/>
      <c r="U817"/>
      <c r="V817"/>
      <c r="W817"/>
      <c r="X817" s="112"/>
      <c r="Y817" s="112"/>
      <c r="Z817" s="200"/>
      <c r="AA817"/>
      <c r="AB817"/>
      <c r="AC817"/>
      <c r="AD817"/>
      <c r="AE817"/>
      <c r="AF817"/>
      <c r="AG817"/>
      <c r="AH817"/>
      <c r="AI817"/>
      <c r="AJ817"/>
    </row>
    <row r="818" spans="1:36" ht="24.95" customHeight="1">
      <c r="A818" s="66"/>
      <c r="M818" s="37"/>
      <c r="N818" s="37"/>
      <c r="U818"/>
      <c r="V818"/>
      <c r="W818"/>
      <c r="X818" s="112"/>
      <c r="Y818" s="112"/>
      <c r="Z818" s="200"/>
      <c r="AA818"/>
      <c r="AB818"/>
      <c r="AC818"/>
      <c r="AD818"/>
      <c r="AE818"/>
      <c r="AF818"/>
      <c r="AG818"/>
      <c r="AH818"/>
      <c r="AI818"/>
      <c r="AJ818"/>
    </row>
    <row r="819" spans="1:36" ht="24.95" customHeight="1">
      <c r="A819" s="66"/>
      <c r="M819" s="37"/>
      <c r="N819" s="37"/>
      <c r="U819"/>
      <c r="V819"/>
      <c r="W819"/>
      <c r="X819" s="112"/>
      <c r="Y819" s="112"/>
      <c r="Z819" s="200"/>
      <c r="AA819"/>
      <c r="AB819"/>
      <c r="AC819"/>
      <c r="AD819"/>
      <c r="AE819"/>
      <c r="AF819"/>
      <c r="AG819"/>
      <c r="AH819"/>
      <c r="AI819"/>
      <c r="AJ819"/>
    </row>
    <row r="820" spans="1:36" ht="24.95" customHeight="1">
      <c r="A820" s="66"/>
      <c r="M820" s="37"/>
      <c r="N820" s="37"/>
      <c r="U820"/>
      <c r="V820"/>
      <c r="W820"/>
      <c r="X820" s="112"/>
      <c r="Y820" s="112"/>
      <c r="Z820" s="200"/>
      <c r="AA820"/>
      <c r="AB820"/>
      <c r="AC820"/>
      <c r="AD820"/>
      <c r="AE820"/>
      <c r="AF820"/>
      <c r="AG820"/>
      <c r="AH820"/>
      <c r="AI820"/>
      <c r="AJ820"/>
    </row>
    <row r="821" spans="1:36" ht="24.95" customHeight="1">
      <c r="A821" s="66"/>
      <c r="M821" s="37"/>
      <c r="N821" s="37"/>
      <c r="U821"/>
      <c r="V821"/>
      <c r="W821"/>
      <c r="X821" s="112"/>
      <c r="Y821" s="112"/>
      <c r="Z821" s="200"/>
      <c r="AA821"/>
      <c r="AB821"/>
      <c r="AC821"/>
      <c r="AD821"/>
      <c r="AE821"/>
      <c r="AF821"/>
      <c r="AG821"/>
      <c r="AH821"/>
      <c r="AI821"/>
      <c r="AJ821"/>
    </row>
    <row r="822" spans="1:36" ht="24.95" customHeight="1">
      <c r="A822" s="66"/>
      <c r="M822" s="37"/>
      <c r="N822" s="37"/>
      <c r="U822"/>
      <c r="V822"/>
      <c r="W822"/>
      <c r="X822" s="112"/>
      <c r="Y822" s="112"/>
      <c r="Z822" s="200"/>
      <c r="AA822"/>
      <c r="AB822"/>
      <c r="AC822"/>
      <c r="AD822"/>
      <c r="AE822"/>
      <c r="AF822"/>
      <c r="AG822"/>
      <c r="AH822"/>
      <c r="AI822"/>
      <c r="AJ822"/>
    </row>
    <row r="823" spans="1:36" ht="24.95" customHeight="1">
      <c r="A823" s="66"/>
      <c r="M823" s="37"/>
      <c r="N823" s="37"/>
      <c r="U823"/>
      <c r="V823"/>
      <c r="W823"/>
      <c r="X823" s="112"/>
      <c r="Y823" s="112"/>
      <c r="Z823" s="200"/>
      <c r="AA823"/>
      <c r="AB823"/>
      <c r="AC823"/>
      <c r="AD823"/>
      <c r="AE823"/>
      <c r="AF823"/>
      <c r="AG823"/>
      <c r="AH823"/>
      <c r="AI823"/>
      <c r="AJ823"/>
    </row>
    <row r="824" spans="1:36" ht="24.95" customHeight="1">
      <c r="A824" s="66"/>
      <c r="M824" s="37"/>
      <c r="N824" s="37"/>
      <c r="U824"/>
      <c r="V824"/>
      <c r="W824"/>
      <c r="X824" s="112"/>
      <c r="Y824" s="112"/>
      <c r="Z824" s="200"/>
      <c r="AA824"/>
      <c r="AB824"/>
      <c r="AC824"/>
      <c r="AD824"/>
      <c r="AE824"/>
      <c r="AF824"/>
      <c r="AG824"/>
      <c r="AH824"/>
      <c r="AI824"/>
      <c r="AJ824"/>
    </row>
    <row r="825" spans="1:36" ht="24.95" customHeight="1">
      <c r="A825" s="66"/>
      <c r="M825" s="37"/>
      <c r="N825" s="37"/>
      <c r="U825"/>
      <c r="V825"/>
      <c r="W825"/>
      <c r="X825" s="112"/>
      <c r="Y825" s="112"/>
      <c r="Z825" s="200"/>
      <c r="AA825"/>
      <c r="AB825"/>
      <c r="AC825"/>
      <c r="AD825"/>
      <c r="AE825"/>
      <c r="AF825"/>
      <c r="AG825"/>
      <c r="AH825"/>
      <c r="AI825"/>
      <c r="AJ825"/>
    </row>
    <row r="826" spans="1:36" ht="24.95" customHeight="1">
      <c r="A826" s="66"/>
      <c r="M826" s="37"/>
      <c r="N826" s="37"/>
      <c r="U826"/>
      <c r="V826"/>
      <c r="W826"/>
      <c r="X826" s="112"/>
      <c r="Y826" s="112"/>
      <c r="Z826" s="200"/>
      <c r="AA826"/>
      <c r="AB826"/>
      <c r="AC826"/>
      <c r="AD826"/>
      <c r="AE826"/>
      <c r="AF826"/>
      <c r="AG826"/>
      <c r="AH826"/>
      <c r="AI826"/>
      <c r="AJ826"/>
    </row>
    <row r="827" spans="1:36" ht="24.95" customHeight="1">
      <c r="A827" s="66"/>
      <c r="M827" s="37"/>
      <c r="N827" s="37"/>
      <c r="U827"/>
      <c r="V827"/>
      <c r="W827"/>
      <c r="X827" s="112"/>
      <c r="Y827" s="112"/>
      <c r="Z827" s="200"/>
      <c r="AA827"/>
      <c r="AB827"/>
      <c r="AC827"/>
      <c r="AD827"/>
      <c r="AE827"/>
      <c r="AF827"/>
      <c r="AG827"/>
      <c r="AH827"/>
      <c r="AI827"/>
      <c r="AJ827"/>
    </row>
    <row r="828" spans="1:36" ht="24.95" customHeight="1">
      <c r="A828" s="66"/>
      <c r="M828" s="37"/>
      <c r="N828" s="37"/>
      <c r="U828"/>
      <c r="V828"/>
      <c r="W828"/>
      <c r="X828" s="112"/>
      <c r="Y828" s="112"/>
      <c r="Z828" s="200"/>
      <c r="AA828"/>
      <c r="AB828"/>
      <c r="AC828"/>
      <c r="AD828"/>
      <c r="AE828"/>
      <c r="AF828"/>
      <c r="AG828"/>
      <c r="AH828"/>
      <c r="AI828"/>
      <c r="AJ828"/>
    </row>
    <row r="829" spans="1:36" ht="24.95" customHeight="1">
      <c r="A829" s="66"/>
      <c r="M829" s="37"/>
      <c r="N829" s="37"/>
      <c r="U829"/>
      <c r="V829"/>
      <c r="W829"/>
      <c r="X829" s="112"/>
      <c r="Y829" s="112"/>
      <c r="Z829" s="200"/>
      <c r="AA829"/>
      <c r="AB829"/>
      <c r="AC829"/>
      <c r="AD829"/>
      <c r="AE829"/>
      <c r="AF829"/>
      <c r="AG829"/>
      <c r="AH829"/>
      <c r="AI829"/>
      <c r="AJ829"/>
    </row>
    <row r="830" spans="1:36" ht="24.95" customHeight="1">
      <c r="A830" s="66"/>
      <c r="M830" s="37"/>
      <c r="N830" s="37"/>
      <c r="U830"/>
      <c r="V830"/>
      <c r="W830"/>
      <c r="X830" s="112"/>
      <c r="Y830" s="112"/>
      <c r="Z830" s="200"/>
      <c r="AA830"/>
      <c r="AB830"/>
      <c r="AC830"/>
      <c r="AD830"/>
      <c r="AE830"/>
      <c r="AF830"/>
      <c r="AG830"/>
      <c r="AH830"/>
      <c r="AI830"/>
      <c r="AJ830"/>
    </row>
    <row r="831" spans="1:36" ht="24.95" customHeight="1">
      <c r="A831" s="66"/>
      <c r="M831" s="37"/>
      <c r="N831" s="37"/>
      <c r="U831"/>
      <c r="V831"/>
      <c r="W831"/>
      <c r="X831" s="112"/>
      <c r="Y831" s="112"/>
      <c r="Z831" s="200"/>
      <c r="AA831"/>
      <c r="AB831"/>
      <c r="AC831"/>
      <c r="AD831"/>
      <c r="AE831"/>
      <c r="AF831"/>
      <c r="AG831"/>
      <c r="AH831"/>
      <c r="AI831"/>
      <c r="AJ831"/>
    </row>
    <row r="832" spans="1:36" ht="24.95" customHeight="1">
      <c r="A832" s="66"/>
      <c r="M832" s="37"/>
      <c r="N832" s="37"/>
      <c r="U832"/>
      <c r="V832"/>
      <c r="W832"/>
      <c r="X832" s="112"/>
      <c r="Y832" s="112"/>
      <c r="Z832" s="200"/>
      <c r="AA832"/>
      <c r="AB832"/>
      <c r="AC832"/>
      <c r="AD832"/>
      <c r="AE832"/>
      <c r="AF832"/>
      <c r="AG832"/>
      <c r="AH832"/>
      <c r="AI832"/>
      <c r="AJ832"/>
    </row>
    <row r="833" spans="1:36" ht="24.95" customHeight="1">
      <c r="A833" s="66"/>
      <c r="M833" s="37"/>
      <c r="N833" s="37"/>
      <c r="U833"/>
      <c r="V833"/>
      <c r="W833"/>
      <c r="X833" s="112"/>
      <c r="Y833" s="112"/>
      <c r="Z833" s="200"/>
      <c r="AA833"/>
      <c r="AB833"/>
      <c r="AC833"/>
      <c r="AD833"/>
      <c r="AE833"/>
      <c r="AF833"/>
      <c r="AG833"/>
      <c r="AH833"/>
      <c r="AI833"/>
      <c r="AJ833"/>
    </row>
    <row r="834" spans="1:36" ht="24.95" customHeight="1">
      <c r="A834" s="66"/>
      <c r="M834" s="37"/>
      <c r="N834" s="37"/>
      <c r="U834"/>
      <c r="V834"/>
      <c r="W834"/>
      <c r="X834" s="112"/>
      <c r="Y834" s="112"/>
      <c r="Z834" s="200"/>
      <c r="AA834"/>
      <c r="AB834"/>
      <c r="AC834"/>
      <c r="AD834"/>
      <c r="AE834"/>
      <c r="AF834"/>
      <c r="AG834"/>
      <c r="AH834"/>
      <c r="AI834"/>
      <c r="AJ834"/>
    </row>
    <row r="835" spans="1:36" ht="24.95" customHeight="1">
      <c r="A835" s="66"/>
      <c r="M835" s="37"/>
      <c r="N835" s="37"/>
      <c r="U835"/>
      <c r="V835"/>
      <c r="W835"/>
      <c r="X835" s="112"/>
      <c r="Y835" s="112"/>
      <c r="Z835" s="200"/>
      <c r="AA835"/>
      <c r="AB835"/>
      <c r="AC835"/>
      <c r="AD835"/>
      <c r="AE835"/>
      <c r="AF835"/>
      <c r="AG835"/>
      <c r="AH835"/>
      <c r="AI835"/>
      <c r="AJ835"/>
    </row>
    <row r="836" spans="1:36" ht="24.95" customHeight="1">
      <c r="A836" s="66"/>
      <c r="M836" s="37"/>
      <c r="N836" s="37"/>
      <c r="U836"/>
      <c r="V836"/>
      <c r="W836"/>
      <c r="X836" s="112"/>
      <c r="Y836" s="112"/>
      <c r="Z836" s="200"/>
      <c r="AA836"/>
      <c r="AB836"/>
      <c r="AC836"/>
      <c r="AD836"/>
      <c r="AE836"/>
      <c r="AF836"/>
      <c r="AG836"/>
      <c r="AH836"/>
      <c r="AI836"/>
      <c r="AJ836"/>
    </row>
    <row r="837" spans="1:36" ht="24.95" customHeight="1">
      <c r="A837" s="66"/>
      <c r="M837" s="37"/>
      <c r="N837" s="37"/>
      <c r="U837"/>
      <c r="V837"/>
      <c r="W837"/>
      <c r="X837" s="112"/>
      <c r="Y837" s="112"/>
      <c r="Z837" s="200"/>
      <c r="AA837"/>
      <c r="AB837"/>
      <c r="AC837"/>
      <c r="AD837"/>
      <c r="AE837"/>
      <c r="AF837"/>
      <c r="AG837"/>
      <c r="AH837"/>
      <c r="AI837"/>
      <c r="AJ837"/>
    </row>
    <row r="838" spans="1:36" ht="24.95" customHeight="1">
      <c r="A838" s="66"/>
      <c r="M838" s="37"/>
      <c r="N838" s="37"/>
      <c r="U838"/>
      <c r="V838"/>
      <c r="W838"/>
      <c r="X838" s="112"/>
      <c r="Y838" s="112"/>
      <c r="Z838" s="200"/>
      <c r="AA838"/>
      <c r="AB838"/>
      <c r="AC838"/>
      <c r="AD838"/>
      <c r="AE838"/>
      <c r="AF838"/>
      <c r="AG838"/>
      <c r="AH838"/>
      <c r="AI838"/>
      <c r="AJ838"/>
    </row>
    <row r="839" spans="1:36" ht="24.95" customHeight="1">
      <c r="A839" s="66"/>
      <c r="M839" s="37"/>
      <c r="N839" s="37"/>
      <c r="U839"/>
      <c r="V839"/>
      <c r="W839"/>
      <c r="X839" s="112"/>
      <c r="Y839" s="112"/>
      <c r="Z839" s="200"/>
      <c r="AA839"/>
      <c r="AB839"/>
      <c r="AC839"/>
      <c r="AD839"/>
      <c r="AE839"/>
      <c r="AF839"/>
      <c r="AG839"/>
      <c r="AH839"/>
      <c r="AI839"/>
      <c r="AJ839"/>
    </row>
    <row r="840" spans="1:36" ht="24.95" customHeight="1">
      <c r="A840" s="66"/>
      <c r="M840" s="37"/>
      <c r="N840" s="37"/>
      <c r="U840"/>
      <c r="V840"/>
      <c r="W840"/>
      <c r="X840" s="112"/>
      <c r="Y840" s="112"/>
      <c r="Z840" s="200"/>
      <c r="AA840"/>
      <c r="AB840"/>
      <c r="AC840"/>
      <c r="AD840"/>
      <c r="AE840"/>
      <c r="AF840"/>
      <c r="AG840"/>
      <c r="AH840"/>
      <c r="AI840"/>
      <c r="AJ840"/>
    </row>
    <row r="841" spans="1:36" ht="24.95" customHeight="1">
      <c r="A841" s="66"/>
      <c r="M841" s="37"/>
      <c r="N841" s="37"/>
      <c r="U841"/>
      <c r="V841"/>
      <c r="W841"/>
      <c r="X841" s="112"/>
      <c r="Y841" s="112"/>
      <c r="Z841" s="200"/>
      <c r="AA841"/>
      <c r="AB841"/>
      <c r="AC841"/>
      <c r="AD841"/>
      <c r="AE841"/>
      <c r="AF841"/>
      <c r="AG841"/>
      <c r="AH841"/>
      <c r="AI841"/>
      <c r="AJ841"/>
    </row>
    <row r="842" spans="1:36" ht="24.95" customHeight="1">
      <c r="A842" s="66"/>
      <c r="M842" s="37"/>
      <c r="N842" s="37"/>
      <c r="U842"/>
      <c r="V842"/>
      <c r="W842"/>
      <c r="X842" s="112"/>
      <c r="Y842" s="112"/>
      <c r="Z842" s="200"/>
      <c r="AA842"/>
      <c r="AB842"/>
      <c r="AC842"/>
      <c r="AD842"/>
      <c r="AE842"/>
      <c r="AF842"/>
      <c r="AG842"/>
      <c r="AH842"/>
      <c r="AI842"/>
      <c r="AJ842"/>
    </row>
    <row r="843" spans="1:36" ht="24.95" customHeight="1">
      <c r="A843" s="66"/>
      <c r="M843" s="37"/>
      <c r="N843" s="37"/>
      <c r="U843"/>
      <c r="V843"/>
      <c r="W843"/>
      <c r="X843" s="112"/>
      <c r="Y843" s="112"/>
      <c r="Z843" s="200"/>
      <c r="AA843"/>
      <c r="AB843"/>
      <c r="AC843"/>
      <c r="AD843"/>
      <c r="AE843"/>
      <c r="AF843"/>
      <c r="AG843"/>
      <c r="AH843"/>
      <c r="AI843"/>
      <c r="AJ843"/>
    </row>
    <row r="844" spans="1:36" ht="24.95" customHeight="1">
      <c r="A844" s="66"/>
      <c r="M844" s="37"/>
      <c r="N844" s="37"/>
      <c r="U844"/>
      <c r="V844"/>
      <c r="W844"/>
      <c r="X844" s="112"/>
      <c r="Y844" s="112"/>
      <c r="Z844" s="200"/>
      <c r="AA844"/>
      <c r="AB844"/>
      <c r="AC844"/>
      <c r="AD844"/>
      <c r="AE844"/>
      <c r="AF844"/>
      <c r="AG844"/>
      <c r="AH844"/>
      <c r="AI844"/>
      <c r="AJ844"/>
    </row>
    <row r="845" spans="1:36" ht="24.95" customHeight="1">
      <c r="A845" s="66"/>
      <c r="M845" s="37"/>
      <c r="N845" s="37"/>
      <c r="U845"/>
      <c r="V845"/>
      <c r="W845"/>
      <c r="X845" s="112"/>
      <c r="Y845" s="112"/>
      <c r="Z845" s="200"/>
      <c r="AA845"/>
      <c r="AB845"/>
      <c r="AC845"/>
      <c r="AD845"/>
      <c r="AE845"/>
      <c r="AF845"/>
      <c r="AG845"/>
      <c r="AH845"/>
      <c r="AI845"/>
      <c r="AJ845"/>
    </row>
    <row r="846" spans="1:36" ht="24.95" customHeight="1">
      <c r="A846" s="66"/>
      <c r="M846" s="37"/>
      <c r="N846" s="37"/>
      <c r="U846"/>
      <c r="V846"/>
      <c r="W846"/>
      <c r="X846" s="112"/>
      <c r="Y846" s="112"/>
      <c r="Z846" s="200"/>
      <c r="AA846"/>
      <c r="AB846"/>
      <c r="AC846"/>
      <c r="AD846"/>
      <c r="AE846"/>
      <c r="AF846"/>
      <c r="AG846"/>
      <c r="AH846"/>
      <c r="AI846"/>
      <c r="AJ846"/>
    </row>
    <row r="847" spans="1:36" ht="24.95" customHeight="1">
      <c r="A847" s="66"/>
      <c r="M847" s="37"/>
      <c r="N847" s="37"/>
      <c r="U847"/>
      <c r="V847"/>
      <c r="W847"/>
      <c r="X847" s="112"/>
      <c r="Y847" s="112"/>
      <c r="Z847" s="200"/>
      <c r="AA847"/>
      <c r="AB847"/>
      <c r="AC847"/>
      <c r="AD847"/>
      <c r="AE847"/>
      <c r="AF847"/>
      <c r="AG847"/>
      <c r="AH847"/>
      <c r="AI847"/>
      <c r="AJ847"/>
    </row>
    <row r="848" spans="1:36" ht="24.95" customHeight="1">
      <c r="A848" s="66"/>
      <c r="M848" s="37"/>
      <c r="N848" s="37"/>
      <c r="U848"/>
      <c r="V848"/>
      <c r="W848"/>
      <c r="X848" s="112"/>
      <c r="Y848" s="112"/>
      <c r="Z848" s="200"/>
      <c r="AA848"/>
      <c r="AB848"/>
      <c r="AC848"/>
      <c r="AD848"/>
      <c r="AE848"/>
      <c r="AF848"/>
      <c r="AG848"/>
      <c r="AH848"/>
      <c r="AI848"/>
      <c r="AJ848"/>
    </row>
    <row r="849" spans="1:36" ht="24.95" customHeight="1">
      <c r="A849" s="66"/>
      <c r="M849" s="37"/>
      <c r="N849" s="37"/>
      <c r="U849"/>
      <c r="V849"/>
      <c r="W849"/>
      <c r="X849" s="112"/>
      <c r="Y849" s="112"/>
      <c r="Z849" s="200"/>
      <c r="AA849"/>
      <c r="AB849"/>
      <c r="AC849"/>
      <c r="AD849"/>
      <c r="AE849"/>
      <c r="AF849"/>
      <c r="AG849"/>
      <c r="AH849"/>
      <c r="AI849"/>
      <c r="AJ849"/>
    </row>
    <row r="850" spans="1:36" ht="24.95" customHeight="1">
      <c r="A850" s="66"/>
      <c r="M850" s="37"/>
      <c r="N850" s="37"/>
      <c r="U850"/>
      <c r="V850"/>
      <c r="W850"/>
      <c r="X850" s="112"/>
      <c r="Y850" s="112"/>
      <c r="Z850" s="200"/>
      <c r="AA850"/>
      <c r="AB850"/>
      <c r="AC850"/>
      <c r="AD850"/>
      <c r="AE850"/>
      <c r="AF850"/>
      <c r="AG850"/>
      <c r="AH850"/>
      <c r="AI850"/>
      <c r="AJ850"/>
    </row>
    <row r="851" spans="1:36" ht="24.95" customHeight="1">
      <c r="A851" s="66"/>
      <c r="M851" s="37"/>
      <c r="N851" s="37"/>
      <c r="U851"/>
      <c r="V851"/>
      <c r="W851"/>
      <c r="X851" s="112"/>
      <c r="Y851" s="112"/>
      <c r="Z851" s="200"/>
      <c r="AA851"/>
      <c r="AB851"/>
      <c r="AC851"/>
      <c r="AD851"/>
      <c r="AE851"/>
      <c r="AF851"/>
      <c r="AG851"/>
      <c r="AH851"/>
      <c r="AI851"/>
      <c r="AJ851"/>
    </row>
    <row r="852" spans="1:36" ht="24.95" customHeight="1">
      <c r="A852" s="66"/>
      <c r="M852" s="37"/>
      <c r="N852" s="37"/>
      <c r="U852"/>
      <c r="V852"/>
      <c r="W852"/>
      <c r="X852" s="112"/>
      <c r="Y852" s="112"/>
      <c r="Z852" s="200"/>
      <c r="AA852"/>
      <c r="AB852"/>
      <c r="AC852"/>
      <c r="AD852"/>
      <c r="AE852"/>
      <c r="AF852"/>
      <c r="AG852"/>
      <c r="AH852"/>
      <c r="AI852"/>
      <c r="AJ852"/>
    </row>
    <row r="853" spans="1:36" ht="24.95" customHeight="1">
      <c r="A853" s="66"/>
      <c r="M853" s="37"/>
      <c r="N853" s="37"/>
      <c r="U853"/>
      <c r="V853"/>
      <c r="W853"/>
      <c r="X853" s="112"/>
      <c r="Y853" s="112"/>
      <c r="Z853" s="200"/>
      <c r="AA853"/>
      <c r="AB853"/>
      <c r="AC853"/>
      <c r="AD853"/>
      <c r="AE853"/>
      <c r="AF853"/>
      <c r="AG853"/>
      <c r="AH853"/>
      <c r="AI853"/>
      <c r="AJ853"/>
    </row>
    <row r="854" spans="1:36" ht="24.95" customHeight="1">
      <c r="A854" s="66"/>
      <c r="M854" s="37"/>
      <c r="N854" s="37"/>
      <c r="U854"/>
      <c r="V854"/>
      <c r="W854"/>
      <c r="X854" s="112"/>
      <c r="Y854" s="112"/>
      <c r="Z854" s="200"/>
      <c r="AA854"/>
      <c r="AB854"/>
      <c r="AC854"/>
      <c r="AD854"/>
      <c r="AE854"/>
      <c r="AF854"/>
      <c r="AG854"/>
      <c r="AH854"/>
      <c r="AI854"/>
      <c r="AJ854"/>
    </row>
    <row r="855" spans="1:36" ht="24.95" customHeight="1">
      <c r="A855" s="66"/>
      <c r="M855" s="37"/>
      <c r="N855" s="37"/>
      <c r="U855"/>
      <c r="V855"/>
      <c r="W855"/>
      <c r="X855" s="112"/>
      <c r="Y855" s="112"/>
      <c r="Z855" s="200"/>
      <c r="AA855"/>
      <c r="AB855"/>
      <c r="AC855"/>
      <c r="AD855"/>
      <c r="AE855"/>
      <c r="AF855"/>
      <c r="AG855"/>
      <c r="AH855"/>
      <c r="AI855"/>
      <c r="AJ855"/>
    </row>
    <row r="856" spans="1:36" ht="24.95" customHeight="1">
      <c r="A856" s="66"/>
      <c r="M856" s="37"/>
      <c r="N856" s="37"/>
      <c r="U856"/>
      <c r="V856"/>
      <c r="W856"/>
      <c r="X856" s="112"/>
      <c r="Y856" s="112"/>
      <c r="Z856" s="200"/>
      <c r="AA856"/>
      <c r="AB856"/>
      <c r="AC856"/>
      <c r="AD856"/>
      <c r="AE856"/>
      <c r="AF856"/>
      <c r="AG856"/>
      <c r="AH856"/>
      <c r="AI856"/>
      <c r="AJ856"/>
    </row>
    <row r="857" spans="1:36" ht="24.95" customHeight="1">
      <c r="A857" s="66"/>
      <c r="M857" s="37"/>
      <c r="N857" s="37"/>
      <c r="U857"/>
      <c r="V857"/>
      <c r="W857"/>
      <c r="X857" s="112"/>
      <c r="Y857" s="112"/>
      <c r="Z857" s="200"/>
      <c r="AA857"/>
      <c r="AB857"/>
      <c r="AC857"/>
      <c r="AD857"/>
      <c r="AE857"/>
      <c r="AF857"/>
      <c r="AG857"/>
      <c r="AH857"/>
      <c r="AI857"/>
      <c r="AJ857"/>
    </row>
    <row r="858" spans="1:36" ht="24.95" customHeight="1">
      <c r="A858" s="66"/>
      <c r="M858" s="37"/>
      <c r="N858" s="37"/>
      <c r="U858"/>
      <c r="V858"/>
      <c r="W858"/>
      <c r="X858" s="112"/>
      <c r="Y858" s="112"/>
      <c r="Z858" s="200"/>
      <c r="AA858"/>
      <c r="AB858"/>
      <c r="AC858"/>
      <c r="AD858"/>
      <c r="AE858"/>
      <c r="AF858"/>
      <c r="AG858"/>
      <c r="AH858"/>
      <c r="AI858"/>
      <c r="AJ858"/>
    </row>
    <row r="859" spans="1:36" ht="24.95" customHeight="1">
      <c r="A859" s="66"/>
      <c r="M859" s="37"/>
      <c r="N859" s="37"/>
      <c r="U859"/>
      <c r="V859"/>
      <c r="W859"/>
      <c r="X859" s="112"/>
      <c r="Y859" s="112"/>
      <c r="Z859" s="200"/>
      <c r="AA859"/>
      <c r="AB859"/>
      <c r="AC859"/>
      <c r="AD859"/>
      <c r="AE859"/>
      <c r="AF859"/>
      <c r="AG859"/>
      <c r="AH859"/>
      <c r="AI859"/>
      <c r="AJ859"/>
    </row>
    <row r="860" spans="1:36" ht="24.95" customHeight="1">
      <c r="A860" s="66"/>
      <c r="M860" s="37"/>
      <c r="N860" s="37"/>
      <c r="U860"/>
      <c r="V860"/>
      <c r="W860"/>
      <c r="X860" s="112"/>
      <c r="Y860" s="112"/>
      <c r="Z860" s="200"/>
      <c r="AA860"/>
      <c r="AB860"/>
      <c r="AC860"/>
      <c r="AD860"/>
      <c r="AE860"/>
      <c r="AF860"/>
      <c r="AG860"/>
      <c r="AH860"/>
      <c r="AI860"/>
      <c r="AJ860"/>
    </row>
    <row r="861" spans="1:36" ht="24.95" customHeight="1">
      <c r="A861" s="66"/>
      <c r="M861" s="37"/>
      <c r="N861" s="37"/>
      <c r="U861"/>
      <c r="V861"/>
      <c r="W861"/>
      <c r="X861" s="112"/>
      <c r="Y861" s="112"/>
      <c r="Z861" s="200"/>
      <c r="AA861"/>
      <c r="AB861"/>
      <c r="AC861"/>
      <c r="AD861"/>
      <c r="AE861"/>
      <c r="AF861"/>
      <c r="AG861"/>
      <c r="AH861"/>
      <c r="AI861"/>
      <c r="AJ861"/>
    </row>
    <row r="862" spans="1:36" ht="24.95" customHeight="1">
      <c r="A862" s="66"/>
      <c r="M862" s="37"/>
      <c r="N862" s="37"/>
      <c r="U862"/>
      <c r="V862"/>
      <c r="W862"/>
      <c r="X862" s="112"/>
      <c r="Y862" s="112"/>
      <c r="Z862" s="200"/>
      <c r="AA862"/>
      <c r="AB862"/>
      <c r="AC862"/>
      <c r="AD862"/>
      <c r="AE862"/>
      <c r="AF862"/>
      <c r="AG862"/>
      <c r="AH862"/>
      <c r="AI862"/>
      <c r="AJ862"/>
    </row>
    <row r="863" spans="1:36" ht="24.95" customHeight="1">
      <c r="A863" s="66"/>
      <c r="M863" s="37"/>
      <c r="N863" s="37"/>
      <c r="U863"/>
      <c r="V863"/>
      <c r="W863"/>
      <c r="X863" s="112"/>
      <c r="Y863" s="112"/>
      <c r="Z863" s="200"/>
      <c r="AA863"/>
      <c r="AB863"/>
      <c r="AC863"/>
      <c r="AD863"/>
      <c r="AE863"/>
      <c r="AF863"/>
      <c r="AG863"/>
      <c r="AH863"/>
      <c r="AI863"/>
      <c r="AJ863"/>
    </row>
    <row r="864" spans="1:36" ht="24.95" customHeight="1">
      <c r="A864" s="66"/>
      <c r="M864" s="37"/>
      <c r="N864" s="37"/>
      <c r="U864"/>
      <c r="V864"/>
      <c r="W864"/>
      <c r="X864" s="112"/>
      <c r="Y864" s="112"/>
      <c r="Z864" s="200"/>
      <c r="AA864"/>
      <c r="AB864"/>
      <c r="AC864"/>
      <c r="AD864"/>
      <c r="AE864"/>
      <c r="AF864"/>
      <c r="AG864"/>
      <c r="AH864"/>
      <c r="AI864"/>
      <c r="AJ864"/>
    </row>
    <row r="865" spans="1:36" ht="24.95" customHeight="1">
      <c r="A865" s="66"/>
      <c r="M865" s="37"/>
      <c r="N865" s="37"/>
      <c r="U865"/>
      <c r="V865"/>
      <c r="W865"/>
      <c r="X865" s="112"/>
      <c r="Y865" s="112"/>
      <c r="Z865" s="200"/>
      <c r="AA865"/>
      <c r="AB865"/>
      <c r="AC865"/>
      <c r="AD865"/>
      <c r="AE865"/>
      <c r="AF865"/>
      <c r="AG865"/>
      <c r="AH865"/>
      <c r="AI865"/>
      <c r="AJ865"/>
    </row>
    <row r="866" spans="1:36" ht="24.95" customHeight="1">
      <c r="A866" s="66"/>
      <c r="M866" s="37"/>
      <c r="N866" s="37"/>
      <c r="U866"/>
      <c r="V866"/>
      <c r="W866"/>
      <c r="X866" s="112"/>
      <c r="Y866" s="112"/>
      <c r="Z866" s="200"/>
      <c r="AA866"/>
      <c r="AB866"/>
      <c r="AC866"/>
      <c r="AD866"/>
      <c r="AE866"/>
      <c r="AF866"/>
      <c r="AG866"/>
      <c r="AH866"/>
      <c r="AI866"/>
      <c r="AJ866"/>
    </row>
    <row r="867" spans="1:36" ht="24.95" customHeight="1">
      <c r="A867" s="66"/>
      <c r="M867" s="37"/>
      <c r="N867" s="37"/>
      <c r="U867"/>
      <c r="V867"/>
      <c r="W867"/>
      <c r="X867" s="112"/>
      <c r="Y867" s="112"/>
      <c r="Z867" s="200"/>
      <c r="AA867"/>
      <c r="AB867"/>
      <c r="AC867"/>
      <c r="AD867"/>
      <c r="AE867"/>
      <c r="AF867"/>
      <c r="AG867"/>
      <c r="AH867"/>
      <c r="AI867"/>
      <c r="AJ867"/>
    </row>
    <row r="868" spans="1:36" ht="24.95" customHeight="1">
      <c r="A868" s="66"/>
      <c r="M868" s="37"/>
      <c r="N868" s="37"/>
      <c r="U868"/>
      <c r="V868"/>
      <c r="W868"/>
      <c r="X868" s="112"/>
      <c r="Y868" s="112"/>
      <c r="Z868" s="200"/>
      <c r="AA868"/>
      <c r="AB868"/>
      <c r="AC868"/>
      <c r="AD868"/>
      <c r="AE868"/>
      <c r="AF868"/>
      <c r="AG868"/>
      <c r="AH868"/>
      <c r="AI868"/>
      <c r="AJ868"/>
    </row>
    <row r="869" spans="1:36" ht="24.95" customHeight="1">
      <c r="A869" s="66"/>
      <c r="M869" s="37"/>
      <c r="N869" s="37"/>
      <c r="U869"/>
      <c r="V869"/>
      <c r="W869"/>
      <c r="X869" s="112"/>
      <c r="Y869" s="112"/>
      <c r="Z869" s="200"/>
      <c r="AA869"/>
      <c r="AB869"/>
      <c r="AC869"/>
      <c r="AD869"/>
      <c r="AE869"/>
      <c r="AF869"/>
      <c r="AG869"/>
      <c r="AH869"/>
      <c r="AI869"/>
      <c r="AJ869"/>
    </row>
    <row r="870" spans="1:36" ht="24.95" customHeight="1">
      <c r="A870" s="66"/>
      <c r="M870" s="37"/>
      <c r="N870" s="37"/>
      <c r="U870"/>
      <c r="V870"/>
      <c r="W870"/>
      <c r="X870" s="112"/>
      <c r="Y870" s="112"/>
      <c r="Z870" s="200"/>
      <c r="AA870"/>
      <c r="AB870"/>
      <c r="AC870"/>
      <c r="AD870"/>
      <c r="AE870"/>
      <c r="AF870"/>
      <c r="AG870"/>
      <c r="AH870"/>
      <c r="AI870"/>
      <c r="AJ870"/>
    </row>
    <row r="871" spans="1:36" ht="24.95" customHeight="1">
      <c r="A871" s="66"/>
      <c r="M871" s="37"/>
      <c r="N871" s="37"/>
      <c r="U871"/>
      <c r="V871"/>
      <c r="W871"/>
      <c r="X871" s="112"/>
      <c r="Y871" s="112"/>
      <c r="Z871" s="200"/>
      <c r="AA871"/>
      <c r="AB871"/>
      <c r="AC871"/>
      <c r="AD871"/>
      <c r="AE871"/>
      <c r="AF871"/>
      <c r="AG871"/>
      <c r="AH871"/>
      <c r="AI871"/>
      <c r="AJ871"/>
    </row>
    <row r="872" spans="1:36" ht="24.95" customHeight="1">
      <c r="A872" s="66"/>
      <c r="M872" s="37"/>
      <c r="N872" s="37"/>
      <c r="U872"/>
      <c r="V872"/>
      <c r="W872"/>
      <c r="X872" s="112"/>
      <c r="Y872" s="112"/>
      <c r="Z872" s="200"/>
      <c r="AA872"/>
      <c r="AB872"/>
      <c r="AC872"/>
      <c r="AD872"/>
      <c r="AE872"/>
      <c r="AF872"/>
      <c r="AG872"/>
      <c r="AH872"/>
      <c r="AI872"/>
      <c r="AJ872"/>
    </row>
    <row r="873" spans="1:36" ht="24.95" customHeight="1">
      <c r="A873" s="66"/>
      <c r="M873" s="37"/>
      <c r="N873" s="37"/>
      <c r="U873"/>
      <c r="V873"/>
      <c r="W873"/>
      <c r="X873" s="112"/>
      <c r="Y873" s="112"/>
      <c r="Z873" s="200"/>
      <c r="AA873"/>
      <c r="AB873"/>
      <c r="AC873"/>
      <c r="AD873"/>
      <c r="AE873"/>
      <c r="AF873"/>
      <c r="AG873"/>
      <c r="AH873"/>
      <c r="AI873"/>
      <c r="AJ873"/>
    </row>
    <row r="874" spans="1:36" ht="24.95" customHeight="1">
      <c r="A874" s="66"/>
      <c r="M874" s="37"/>
      <c r="N874" s="37"/>
      <c r="U874"/>
      <c r="V874"/>
      <c r="W874"/>
      <c r="X874" s="112"/>
      <c r="Y874" s="112"/>
      <c r="Z874" s="200"/>
      <c r="AA874"/>
      <c r="AB874"/>
      <c r="AC874"/>
      <c r="AD874"/>
      <c r="AE874"/>
      <c r="AF874"/>
      <c r="AG874"/>
      <c r="AH874"/>
      <c r="AI874"/>
      <c r="AJ874"/>
    </row>
    <row r="875" spans="1:36" ht="24.95" customHeight="1">
      <c r="A875" s="66"/>
      <c r="M875" s="37"/>
      <c r="N875" s="37"/>
      <c r="U875"/>
      <c r="V875"/>
      <c r="W875"/>
      <c r="X875" s="112"/>
      <c r="Y875" s="112"/>
      <c r="Z875" s="200"/>
      <c r="AA875"/>
      <c r="AB875"/>
      <c r="AC875"/>
      <c r="AD875"/>
      <c r="AE875"/>
      <c r="AF875"/>
      <c r="AG875"/>
      <c r="AH875"/>
      <c r="AI875"/>
      <c r="AJ875"/>
    </row>
    <row r="876" spans="1:36" ht="24.95" customHeight="1">
      <c r="A876" s="66"/>
      <c r="M876" s="37"/>
      <c r="N876" s="37"/>
      <c r="U876"/>
      <c r="V876"/>
      <c r="W876"/>
      <c r="X876" s="112"/>
      <c r="Y876" s="112"/>
      <c r="Z876" s="200"/>
      <c r="AA876"/>
      <c r="AB876"/>
      <c r="AC876"/>
      <c r="AD876"/>
      <c r="AE876"/>
      <c r="AF876"/>
      <c r="AG876"/>
      <c r="AH876"/>
      <c r="AI876"/>
      <c r="AJ876"/>
    </row>
    <row r="877" spans="1:36" ht="24.95" customHeight="1">
      <c r="A877" s="66"/>
      <c r="M877" s="37"/>
      <c r="N877" s="37"/>
      <c r="U877"/>
      <c r="V877"/>
      <c r="W877"/>
      <c r="X877" s="112"/>
      <c r="Y877" s="112"/>
      <c r="Z877" s="200"/>
      <c r="AA877"/>
      <c r="AB877"/>
      <c r="AC877"/>
      <c r="AD877"/>
      <c r="AE877"/>
      <c r="AF877"/>
      <c r="AG877"/>
      <c r="AH877"/>
      <c r="AI877"/>
      <c r="AJ877"/>
    </row>
    <row r="878" spans="1:36" ht="24.95" customHeight="1">
      <c r="A878" s="66"/>
      <c r="M878" s="37"/>
      <c r="N878" s="37"/>
      <c r="U878"/>
      <c r="V878"/>
      <c r="W878"/>
      <c r="X878" s="112"/>
      <c r="Y878" s="112"/>
      <c r="Z878" s="200"/>
      <c r="AA878"/>
      <c r="AB878"/>
      <c r="AC878"/>
      <c r="AD878"/>
      <c r="AE878"/>
      <c r="AF878"/>
      <c r="AG878"/>
      <c r="AH878"/>
      <c r="AI878"/>
      <c r="AJ878"/>
    </row>
    <row r="879" spans="1:36" ht="24.95" customHeight="1">
      <c r="A879" s="66"/>
      <c r="M879" s="37"/>
      <c r="N879" s="37"/>
      <c r="U879"/>
      <c r="V879"/>
      <c r="W879"/>
      <c r="X879" s="112"/>
      <c r="Y879" s="112"/>
      <c r="Z879" s="200"/>
      <c r="AA879"/>
      <c r="AB879"/>
      <c r="AC879"/>
      <c r="AD879"/>
      <c r="AE879"/>
      <c r="AF879"/>
      <c r="AG879"/>
      <c r="AH879"/>
      <c r="AI879"/>
      <c r="AJ879"/>
    </row>
    <row r="880" spans="1:36" ht="24.95" customHeight="1">
      <c r="A880" s="66"/>
      <c r="M880" s="37"/>
      <c r="N880" s="37"/>
      <c r="U880"/>
      <c r="V880"/>
      <c r="W880"/>
      <c r="X880" s="112"/>
      <c r="Y880" s="112"/>
      <c r="Z880" s="200"/>
      <c r="AA880"/>
      <c r="AB880"/>
      <c r="AC880"/>
      <c r="AD880"/>
      <c r="AE880"/>
      <c r="AF880"/>
      <c r="AG880"/>
      <c r="AH880"/>
      <c r="AI880"/>
      <c r="AJ880"/>
    </row>
    <row r="881" spans="1:36" ht="24.95" customHeight="1">
      <c r="A881" s="66"/>
      <c r="M881" s="37"/>
      <c r="N881" s="37"/>
      <c r="U881"/>
      <c r="V881"/>
      <c r="W881"/>
      <c r="X881" s="112"/>
      <c r="Y881" s="112"/>
      <c r="Z881" s="200"/>
      <c r="AA881"/>
      <c r="AB881"/>
      <c r="AC881"/>
      <c r="AD881"/>
      <c r="AE881"/>
      <c r="AF881"/>
      <c r="AG881"/>
      <c r="AH881"/>
      <c r="AI881"/>
      <c r="AJ881"/>
    </row>
    <row r="882" spans="1:36" ht="24.95" customHeight="1">
      <c r="A882" s="66"/>
      <c r="M882" s="37"/>
      <c r="N882" s="37"/>
      <c r="U882"/>
      <c r="V882"/>
      <c r="W882"/>
      <c r="X882" s="112"/>
      <c r="Y882" s="112"/>
      <c r="Z882" s="200"/>
      <c r="AA882"/>
      <c r="AB882"/>
      <c r="AC882"/>
      <c r="AD882"/>
      <c r="AE882"/>
      <c r="AF882"/>
      <c r="AG882"/>
      <c r="AH882"/>
      <c r="AI882"/>
      <c r="AJ882"/>
    </row>
    <row r="883" spans="1:36" ht="24.95" customHeight="1">
      <c r="A883" s="66"/>
      <c r="M883" s="37"/>
      <c r="N883" s="37"/>
      <c r="U883"/>
      <c r="V883"/>
      <c r="W883"/>
      <c r="X883" s="112"/>
      <c r="Y883" s="112"/>
      <c r="Z883" s="200"/>
      <c r="AA883"/>
      <c r="AB883"/>
      <c r="AC883"/>
      <c r="AD883"/>
      <c r="AE883"/>
      <c r="AF883"/>
      <c r="AG883"/>
      <c r="AH883"/>
      <c r="AI883"/>
      <c r="AJ883"/>
    </row>
    <row r="884" spans="1:36" ht="24.95" customHeight="1">
      <c r="A884" s="66"/>
      <c r="M884" s="37"/>
      <c r="N884" s="37"/>
      <c r="U884"/>
      <c r="V884"/>
      <c r="W884"/>
      <c r="X884" s="112"/>
      <c r="Y884" s="112"/>
      <c r="Z884" s="200"/>
      <c r="AA884"/>
      <c r="AB884"/>
      <c r="AC884"/>
      <c r="AD884"/>
      <c r="AE884"/>
      <c r="AF884"/>
      <c r="AG884"/>
      <c r="AH884"/>
      <c r="AI884"/>
      <c r="AJ884"/>
    </row>
    <row r="885" spans="1:36" ht="24.95" customHeight="1">
      <c r="A885" s="66"/>
      <c r="M885" s="37"/>
      <c r="N885" s="37"/>
      <c r="U885"/>
      <c r="V885"/>
      <c r="W885"/>
      <c r="X885" s="112"/>
      <c r="Y885" s="112"/>
      <c r="Z885" s="200"/>
      <c r="AA885"/>
      <c r="AB885"/>
      <c r="AC885"/>
      <c r="AD885"/>
      <c r="AE885"/>
      <c r="AF885"/>
      <c r="AG885"/>
      <c r="AH885"/>
      <c r="AI885"/>
      <c r="AJ885"/>
    </row>
    <row r="886" spans="1:36" ht="24.95" customHeight="1">
      <c r="A886" s="66"/>
      <c r="M886" s="37"/>
      <c r="N886" s="37"/>
      <c r="U886"/>
      <c r="V886"/>
      <c r="W886"/>
      <c r="X886" s="112"/>
      <c r="Y886" s="112"/>
      <c r="Z886" s="200"/>
      <c r="AA886"/>
      <c r="AB886"/>
      <c r="AC886"/>
      <c r="AD886"/>
      <c r="AE886"/>
      <c r="AF886"/>
      <c r="AG886"/>
      <c r="AH886"/>
      <c r="AI886"/>
      <c r="AJ886"/>
    </row>
    <row r="887" spans="1:36" ht="24.95" customHeight="1">
      <c r="A887" s="66"/>
      <c r="M887" s="37"/>
      <c r="N887" s="37"/>
      <c r="U887"/>
      <c r="V887"/>
      <c r="W887"/>
      <c r="X887" s="112"/>
      <c r="Y887" s="112"/>
      <c r="Z887" s="200"/>
      <c r="AA887"/>
      <c r="AB887"/>
      <c r="AC887"/>
      <c r="AD887"/>
      <c r="AE887"/>
      <c r="AF887"/>
      <c r="AG887"/>
      <c r="AH887"/>
      <c r="AI887"/>
      <c r="AJ887"/>
    </row>
    <row r="888" spans="1:36" ht="24.95" customHeight="1">
      <c r="A888" s="66"/>
      <c r="M888" s="37"/>
      <c r="N888" s="37"/>
      <c r="U888"/>
      <c r="V888"/>
      <c r="W888"/>
      <c r="X888" s="112"/>
      <c r="Y888" s="112"/>
      <c r="Z888" s="200"/>
      <c r="AA888"/>
      <c r="AB888"/>
      <c r="AC888"/>
      <c r="AD888"/>
      <c r="AE888"/>
      <c r="AF888"/>
      <c r="AG888"/>
      <c r="AH888"/>
      <c r="AI888"/>
      <c r="AJ888"/>
    </row>
    <row r="889" spans="1:36" ht="24.95" customHeight="1">
      <c r="A889" s="66"/>
      <c r="M889" s="37"/>
      <c r="N889" s="37"/>
      <c r="U889"/>
      <c r="V889"/>
      <c r="W889"/>
      <c r="X889" s="112"/>
      <c r="Y889" s="112"/>
      <c r="Z889" s="200"/>
      <c r="AA889"/>
      <c r="AB889"/>
      <c r="AC889"/>
      <c r="AD889"/>
      <c r="AE889"/>
      <c r="AF889"/>
      <c r="AG889"/>
      <c r="AH889"/>
      <c r="AI889"/>
      <c r="AJ889"/>
    </row>
    <row r="890" spans="1:36" ht="24.95" customHeight="1">
      <c r="A890" s="66"/>
      <c r="M890" s="37"/>
      <c r="N890" s="37"/>
      <c r="U890"/>
      <c r="V890"/>
      <c r="W890"/>
      <c r="X890" s="112"/>
      <c r="Y890" s="112"/>
      <c r="Z890" s="200"/>
      <c r="AA890"/>
      <c r="AB890"/>
      <c r="AC890"/>
      <c r="AD890"/>
      <c r="AE890"/>
      <c r="AF890"/>
      <c r="AG890"/>
      <c r="AH890"/>
      <c r="AI890"/>
      <c r="AJ890"/>
    </row>
    <row r="891" spans="1:36" ht="24.95" customHeight="1">
      <c r="A891" s="66"/>
      <c r="M891" s="37"/>
      <c r="N891" s="37"/>
      <c r="U891"/>
      <c r="V891"/>
      <c r="W891"/>
      <c r="X891" s="112"/>
      <c r="Y891" s="112"/>
      <c r="Z891" s="200"/>
      <c r="AA891"/>
      <c r="AB891"/>
      <c r="AC891"/>
      <c r="AD891"/>
      <c r="AE891"/>
      <c r="AF891"/>
      <c r="AG891"/>
      <c r="AH891"/>
      <c r="AI891"/>
      <c r="AJ891"/>
    </row>
    <row r="892" spans="1:36" ht="24.95" customHeight="1">
      <c r="A892" s="66"/>
      <c r="M892" s="37"/>
      <c r="N892" s="37"/>
      <c r="U892"/>
      <c r="V892"/>
      <c r="W892"/>
      <c r="X892" s="112"/>
      <c r="Y892" s="112"/>
      <c r="Z892" s="200"/>
      <c r="AA892"/>
      <c r="AB892"/>
      <c r="AC892"/>
      <c r="AD892"/>
      <c r="AE892"/>
      <c r="AF892"/>
      <c r="AG892"/>
      <c r="AH892"/>
      <c r="AI892"/>
      <c r="AJ892"/>
    </row>
    <row r="893" spans="1:36" ht="24.95" customHeight="1">
      <c r="A893" s="66"/>
      <c r="M893" s="37"/>
      <c r="N893" s="37"/>
      <c r="U893"/>
      <c r="V893"/>
      <c r="W893"/>
      <c r="X893" s="112"/>
      <c r="Y893" s="112"/>
      <c r="Z893" s="200"/>
      <c r="AA893"/>
      <c r="AB893"/>
      <c r="AC893"/>
      <c r="AD893"/>
      <c r="AE893"/>
      <c r="AF893"/>
      <c r="AG893"/>
      <c r="AH893"/>
      <c r="AI893"/>
      <c r="AJ893"/>
    </row>
    <row r="894" spans="1:36" ht="24.95" customHeight="1">
      <c r="A894" s="66"/>
      <c r="M894" s="37"/>
      <c r="N894" s="37"/>
      <c r="U894"/>
      <c r="V894"/>
      <c r="W894"/>
      <c r="X894" s="112"/>
      <c r="Y894" s="112"/>
      <c r="Z894" s="200"/>
      <c r="AA894"/>
      <c r="AB894"/>
      <c r="AC894"/>
      <c r="AD894"/>
      <c r="AE894"/>
      <c r="AF894"/>
      <c r="AG894"/>
      <c r="AH894"/>
      <c r="AI894"/>
      <c r="AJ894"/>
    </row>
    <row r="895" spans="1:36" ht="24.95" customHeight="1">
      <c r="A895" s="66"/>
      <c r="M895" s="37"/>
      <c r="N895" s="37"/>
      <c r="U895"/>
      <c r="V895"/>
      <c r="W895"/>
      <c r="X895" s="112"/>
      <c r="Y895" s="112"/>
      <c r="Z895" s="200"/>
      <c r="AA895"/>
      <c r="AB895"/>
      <c r="AC895"/>
      <c r="AD895"/>
      <c r="AE895"/>
      <c r="AF895"/>
      <c r="AG895"/>
      <c r="AH895"/>
      <c r="AI895"/>
      <c r="AJ895"/>
    </row>
    <row r="896" spans="1:36" ht="24.95" customHeight="1">
      <c r="A896" s="66"/>
      <c r="M896" s="37"/>
      <c r="N896" s="37"/>
      <c r="U896"/>
      <c r="V896"/>
      <c r="W896"/>
      <c r="X896" s="112"/>
      <c r="Y896" s="112"/>
      <c r="Z896" s="200"/>
      <c r="AA896"/>
      <c r="AB896"/>
      <c r="AC896"/>
      <c r="AD896"/>
      <c r="AE896"/>
      <c r="AF896"/>
      <c r="AG896"/>
      <c r="AH896"/>
      <c r="AI896"/>
      <c r="AJ896"/>
    </row>
    <row r="897" spans="1:36" ht="24.95" customHeight="1">
      <c r="A897" s="66"/>
      <c r="M897" s="37"/>
      <c r="N897" s="37"/>
      <c r="U897"/>
      <c r="V897"/>
      <c r="W897"/>
      <c r="X897" s="112"/>
      <c r="Y897" s="112"/>
      <c r="Z897" s="200"/>
      <c r="AA897"/>
      <c r="AB897"/>
      <c r="AC897"/>
      <c r="AD897"/>
      <c r="AE897"/>
      <c r="AF897"/>
      <c r="AG897"/>
      <c r="AH897"/>
      <c r="AI897"/>
      <c r="AJ897"/>
    </row>
    <row r="898" spans="1:36" ht="24.95" customHeight="1">
      <c r="A898" s="66"/>
      <c r="M898" s="37"/>
      <c r="N898" s="37"/>
      <c r="U898"/>
      <c r="V898"/>
      <c r="W898"/>
      <c r="X898" s="112"/>
      <c r="Y898" s="112"/>
      <c r="Z898" s="200"/>
      <c r="AA898"/>
      <c r="AB898"/>
      <c r="AC898"/>
      <c r="AD898"/>
      <c r="AE898"/>
      <c r="AF898"/>
      <c r="AG898"/>
      <c r="AH898"/>
      <c r="AI898"/>
      <c r="AJ898"/>
    </row>
    <row r="899" spans="1:36" ht="24.95" customHeight="1">
      <c r="A899" s="66"/>
      <c r="M899" s="37"/>
      <c r="N899" s="37"/>
      <c r="U899"/>
      <c r="V899"/>
      <c r="W899"/>
      <c r="X899" s="112"/>
      <c r="Y899" s="112"/>
      <c r="Z899" s="200"/>
      <c r="AA899"/>
      <c r="AB899"/>
      <c r="AC899"/>
      <c r="AD899"/>
      <c r="AE899"/>
      <c r="AF899"/>
      <c r="AG899"/>
      <c r="AH899"/>
      <c r="AI899"/>
      <c r="AJ899"/>
    </row>
    <row r="900" spans="1:36" ht="24.95" customHeight="1">
      <c r="A900" s="66"/>
      <c r="M900" s="37"/>
      <c r="N900" s="37"/>
      <c r="U900"/>
      <c r="V900"/>
      <c r="W900"/>
      <c r="X900" s="112"/>
      <c r="Y900" s="112"/>
      <c r="Z900" s="200"/>
      <c r="AA900"/>
      <c r="AB900"/>
      <c r="AC900"/>
      <c r="AD900"/>
      <c r="AE900"/>
      <c r="AF900"/>
      <c r="AG900"/>
      <c r="AH900"/>
      <c r="AI900"/>
      <c r="AJ900"/>
    </row>
    <row r="901" spans="1:36" ht="24.95" customHeight="1">
      <c r="A901" s="66"/>
      <c r="M901" s="37"/>
      <c r="N901" s="37"/>
      <c r="U901"/>
      <c r="V901"/>
      <c r="W901"/>
      <c r="X901" s="112"/>
      <c r="Y901" s="112"/>
      <c r="Z901" s="200"/>
      <c r="AA901"/>
      <c r="AB901"/>
      <c r="AC901"/>
      <c r="AD901"/>
      <c r="AE901"/>
      <c r="AF901"/>
      <c r="AG901"/>
      <c r="AH901"/>
      <c r="AI901"/>
      <c r="AJ901"/>
    </row>
    <row r="902" spans="1:36" ht="24.95" customHeight="1">
      <c r="A902" s="66"/>
      <c r="M902" s="37"/>
      <c r="N902" s="37"/>
      <c r="U902"/>
      <c r="V902"/>
      <c r="W902"/>
      <c r="X902" s="112"/>
      <c r="Y902" s="112"/>
      <c r="Z902" s="200"/>
      <c r="AA902"/>
      <c r="AB902"/>
      <c r="AC902"/>
      <c r="AD902"/>
      <c r="AE902"/>
      <c r="AF902"/>
      <c r="AG902"/>
      <c r="AH902"/>
      <c r="AI902"/>
      <c r="AJ902"/>
    </row>
    <row r="903" spans="1:36" ht="24.95" customHeight="1">
      <c r="A903" s="66"/>
      <c r="M903" s="37"/>
      <c r="N903" s="37"/>
      <c r="U903"/>
      <c r="V903"/>
      <c r="W903"/>
      <c r="X903" s="112"/>
      <c r="Y903" s="112"/>
      <c r="Z903" s="200"/>
      <c r="AA903"/>
      <c r="AB903"/>
      <c r="AC903"/>
      <c r="AD903"/>
      <c r="AE903"/>
      <c r="AF903"/>
      <c r="AG903"/>
      <c r="AH903"/>
      <c r="AI903"/>
      <c r="AJ903"/>
    </row>
    <row r="904" spans="1:36" ht="24.95" customHeight="1">
      <c r="A904" s="66"/>
      <c r="M904" s="37"/>
      <c r="N904" s="37"/>
      <c r="U904"/>
      <c r="V904"/>
      <c r="W904"/>
      <c r="X904" s="112"/>
      <c r="Y904" s="112"/>
      <c r="Z904" s="200"/>
      <c r="AA904"/>
      <c r="AB904"/>
      <c r="AC904"/>
      <c r="AD904"/>
      <c r="AE904"/>
      <c r="AF904"/>
      <c r="AG904"/>
      <c r="AH904"/>
      <c r="AI904"/>
      <c r="AJ904"/>
    </row>
    <row r="905" spans="1:36" ht="24.95" customHeight="1">
      <c r="A905" s="66"/>
      <c r="M905" s="37"/>
      <c r="N905" s="37"/>
      <c r="U905"/>
      <c r="V905"/>
      <c r="W905"/>
      <c r="X905" s="112"/>
      <c r="Y905" s="112"/>
      <c r="Z905" s="200"/>
      <c r="AA905"/>
      <c r="AB905"/>
      <c r="AC905"/>
      <c r="AD905"/>
      <c r="AE905"/>
      <c r="AF905"/>
      <c r="AG905"/>
      <c r="AH905"/>
      <c r="AI905"/>
      <c r="AJ905"/>
    </row>
    <row r="906" spans="1:36" ht="24.95" customHeight="1">
      <c r="A906" s="66"/>
      <c r="M906" s="37"/>
      <c r="N906" s="37"/>
      <c r="U906"/>
      <c r="V906"/>
      <c r="W906"/>
      <c r="X906" s="112"/>
      <c r="Y906" s="112"/>
      <c r="Z906" s="200"/>
      <c r="AA906"/>
      <c r="AB906"/>
      <c r="AC906"/>
      <c r="AD906"/>
      <c r="AE906"/>
      <c r="AF906"/>
      <c r="AG906"/>
      <c r="AH906"/>
      <c r="AI906"/>
      <c r="AJ906"/>
    </row>
    <row r="907" spans="1:36" ht="24.95" customHeight="1">
      <c r="A907" s="66"/>
      <c r="M907" s="37"/>
      <c r="N907" s="37"/>
      <c r="U907"/>
      <c r="V907"/>
      <c r="W907"/>
      <c r="X907" s="112"/>
      <c r="Y907" s="112"/>
      <c r="Z907" s="200"/>
      <c r="AA907"/>
      <c r="AB907"/>
      <c r="AC907"/>
      <c r="AD907"/>
      <c r="AE907"/>
      <c r="AF907"/>
      <c r="AG907"/>
      <c r="AH907"/>
      <c r="AI907"/>
      <c r="AJ907"/>
    </row>
    <row r="908" spans="1:36" ht="24.95" customHeight="1">
      <c r="A908" s="66"/>
      <c r="M908" s="37"/>
      <c r="N908" s="37"/>
      <c r="U908"/>
      <c r="V908"/>
      <c r="W908"/>
      <c r="X908" s="112"/>
      <c r="Y908" s="112"/>
      <c r="Z908" s="200"/>
      <c r="AA908"/>
      <c r="AB908"/>
      <c r="AC908"/>
      <c r="AD908"/>
      <c r="AE908"/>
      <c r="AF908"/>
      <c r="AG908"/>
      <c r="AH908"/>
      <c r="AI908"/>
      <c r="AJ908"/>
    </row>
    <row r="909" spans="1:36" ht="24.95" customHeight="1">
      <c r="A909" s="66"/>
      <c r="M909" s="37"/>
      <c r="N909" s="37"/>
      <c r="U909"/>
      <c r="V909"/>
      <c r="W909"/>
      <c r="X909" s="112"/>
      <c r="Y909" s="112"/>
      <c r="Z909" s="200"/>
      <c r="AA909"/>
      <c r="AB909"/>
      <c r="AC909"/>
      <c r="AD909"/>
      <c r="AE909"/>
      <c r="AF909"/>
      <c r="AG909"/>
      <c r="AH909"/>
      <c r="AI909"/>
      <c r="AJ909"/>
    </row>
    <row r="910" spans="1:36" ht="24.95" customHeight="1">
      <c r="A910" s="66"/>
      <c r="M910" s="37"/>
      <c r="N910" s="37"/>
      <c r="U910"/>
      <c r="V910"/>
      <c r="W910"/>
      <c r="X910" s="112"/>
      <c r="Y910" s="112"/>
      <c r="Z910" s="200"/>
      <c r="AA910"/>
      <c r="AB910"/>
      <c r="AC910"/>
      <c r="AD910"/>
      <c r="AE910"/>
      <c r="AF910"/>
      <c r="AG910"/>
      <c r="AH910"/>
      <c r="AI910"/>
      <c r="AJ910"/>
    </row>
    <row r="911" spans="1:36" ht="24.95" customHeight="1">
      <c r="A911" s="66"/>
      <c r="M911" s="37"/>
      <c r="N911" s="37"/>
      <c r="U911"/>
      <c r="V911"/>
      <c r="W911"/>
      <c r="X911" s="112"/>
      <c r="Y911" s="112"/>
      <c r="Z911" s="200"/>
      <c r="AA911"/>
      <c r="AB911"/>
      <c r="AC911"/>
      <c r="AD911"/>
      <c r="AE911"/>
      <c r="AF911"/>
      <c r="AG911"/>
      <c r="AH911"/>
      <c r="AI911"/>
      <c r="AJ911"/>
    </row>
    <row r="912" spans="1:36" ht="24.95" customHeight="1">
      <c r="A912" s="66"/>
      <c r="M912" s="37"/>
      <c r="N912" s="37"/>
      <c r="U912"/>
      <c r="V912"/>
      <c r="W912"/>
      <c r="X912" s="112"/>
      <c r="Y912" s="112"/>
      <c r="Z912" s="200"/>
      <c r="AA912"/>
      <c r="AB912"/>
      <c r="AC912"/>
      <c r="AD912"/>
      <c r="AE912"/>
      <c r="AF912"/>
      <c r="AG912"/>
      <c r="AH912"/>
      <c r="AI912"/>
      <c r="AJ912"/>
    </row>
    <row r="913" spans="1:36" ht="24.95" customHeight="1">
      <c r="A913" s="66"/>
      <c r="M913" s="37"/>
      <c r="N913" s="37"/>
      <c r="U913"/>
      <c r="V913"/>
      <c r="W913"/>
      <c r="X913" s="112"/>
      <c r="Y913" s="112"/>
      <c r="Z913" s="200"/>
      <c r="AA913"/>
      <c r="AB913"/>
      <c r="AC913"/>
      <c r="AD913"/>
      <c r="AE913"/>
      <c r="AF913"/>
      <c r="AG913"/>
      <c r="AH913"/>
      <c r="AI913"/>
      <c r="AJ913"/>
    </row>
    <row r="914" spans="1:36" ht="24.95" customHeight="1">
      <c r="A914" s="66"/>
      <c r="M914" s="37"/>
      <c r="N914" s="37"/>
      <c r="U914"/>
      <c r="V914"/>
      <c r="W914"/>
      <c r="X914" s="112"/>
      <c r="Y914" s="112"/>
      <c r="Z914" s="200"/>
      <c r="AA914"/>
      <c r="AB914"/>
      <c r="AC914"/>
      <c r="AD914"/>
      <c r="AE914"/>
      <c r="AF914"/>
      <c r="AG914"/>
      <c r="AH914"/>
      <c r="AI914"/>
      <c r="AJ914"/>
    </row>
    <row r="915" spans="1:36" ht="24.95" customHeight="1">
      <c r="A915" s="66"/>
      <c r="M915" s="37"/>
      <c r="N915" s="37"/>
      <c r="U915"/>
      <c r="V915"/>
      <c r="W915"/>
      <c r="X915" s="112"/>
      <c r="Y915" s="112"/>
      <c r="Z915" s="200"/>
      <c r="AA915"/>
      <c r="AB915"/>
      <c r="AC915"/>
      <c r="AD915"/>
      <c r="AE915"/>
      <c r="AF915"/>
      <c r="AG915"/>
      <c r="AH915"/>
      <c r="AI915"/>
      <c r="AJ915"/>
    </row>
    <row r="916" spans="1:36" ht="24.95" customHeight="1">
      <c r="A916" s="66"/>
      <c r="M916" s="37"/>
      <c r="N916" s="37"/>
      <c r="U916"/>
      <c r="V916"/>
      <c r="W916"/>
      <c r="X916" s="112"/>
      <c r="Y916" s="112"/>
      <c r="Z916" s="200"/>
      <c r="AA916"/>
      <c r="AB916"/>
      <c r="AC916"/>
      <c r="AD916"/>
      <c r="AE916"/>
      <c r="AF916"/>
      <c r="AG916"/>
      <c r="AH916"/>
      <c r="AI916"/>
      <c r="AJ916"/>
    </row>
    <row r="917" spans="1:36" ht="24.95" customHeight="1">
      <c r="A917" s="66"/>
      <c r="M917" s="37"/>
      <c r="N917" s="37"/>
      <c r="U917"/>
      <c r="V917"/>
      <c r="W917"/>
      <c r="X917" s="112"/>
      <c r="Y917" s="112"/>
      <c r="Z917" s="200"/>
      <c r="AA917"/>
      <c r="AB917"/>
      <c r="AC917"/>
      <c r="AD917"/>
      <c r="AE917"/>
      <c r="AF917"/>
      <c r="AG917"/>
      <c r="AH917"/>
      <c r="AI917"/>
      <c r="AJ917"/>
    </row>
    <row r="918" spans="1:36" ht="24.95" customHeight="1">
      <c r="A918" s="66"/>
      <c r="M918" s="37"/>
      <c r="N918" s="37"/>
      <c r="U918"/>
      <c r="V918"/>
      <c r="W918"/>
      <c r="X918" s="112"/>
      <c r="Y918" s="112"/>
      <c r="Z918" s="200"/>
      <c r="AA918"/>
      <c r="AB918"/>
      <c r="AC918"/>
      <c r="AD918"/>
      <c r="AE918"/>
      <c r="AF918"/>
      <c r="AG918"/>
      <c r="AH918"/>
      <c r="AI918"/>
      <c r="AJ918"/>
    </row>
    <row r="919" spans="1:36" ht="24.95" customHeight="1">
      <c r="A919" s="66"/>
      <c r="M919" s="37"/>
      <c r="N919" s="37"/>
      <c r="U919"/>
      <c r="V919"/>
      <c r="W919"/>
      <c r="X919" s="112"/>
      <c r="Y919" s="112"/>
      <c r="Z919" s="200"/>
      <c r="AA919"/>
      <c r="AB919"/>
      <c r="AC919"/>
      <c r="AD919"/>
      <c r="AE919"/>
      <c r="AF919"/>
      <c r="AG919"/>
      <c r="AH919"/>
      <c r="AI919"/>
      <c r="AJ919"/>
    </row>
    <row r="920" spans="1:36" ht="24.95" customHeight="1">
      <c r="A920" s="66"/>
      <c r="M920" s="37"/>
      <c r="N920" s="37"/>
      <c r="U920"/>
      <c r="V920"/>
      <c r="W920"/>
      <c r="X920" s="112"/>
      <c r="Y920" s="112"/>
      <c r="Z920" s="200"/>
      <c r="AA920"/>
      <c r="AB920"/>
      <c r="AC920"/>
      <c r="AD920"/>
      <c r="AE920"/>
      <c r="AF920"/>
      <c r="AG920"/>
      <c r="AH920"/>
      <c r="AI920"/>
      <c r="AJ920"/>
    </row>
    <row r="921" spans="1:36" ht="24.95" customHeight="1">
      <c r="A921" s="66"/>
      <c r="M921" s="37"/>
      <c r="N921" s="37"/>
      <c r="U921"/>
      <c r="V921"/>
      <c r="W921"/>
      <c r="X921" s="112"/>
      <c r="Y921" s="112"/>
      <c r="Z921" s="200"/>
      <c r="AA921"/>
      <c r="AB921"/>
      <c r="AC921"/>
      <c r="AD921"/>
      <c r="AE921"/>
      <c r="AF921"/>
      <c r="AG921"/>
      <c r="AH921"/>
      <c r="AI921"/>
      <c r="AJ921"/>
    </row>
    <row r="922" spans="1:36" ht="24.95" customHeight="1">
      <c r="A922" s="66"/>
      <c r="M922" s="37"/>
      <c r="N922" s="37"/>
      <c r="U922"/>
      <c r="V922"/>
      <c r="W922"/>
      <c r="X922" s="112"/>
      <c r="Y922" s="112"/>
      <c r="Z922" s="200"/>
      <c r="AA922"/>
      <c r="AB922"/>
      <c r="AC922"/>
      <c r="AD922"/>
      <c r="AE922"/>
      <c r="AF922"/>
      <c r="AG922"/>
      <c r="AH922"/>
      <c r="AI922"/>
      <c r="AJ922"/>
    </row>
    <row r="923" spans="1:36" ht="24.95" customHeight="1">
      <c r="A923" s="66"/>
      <c r="M923" s="37"/>
      <c r="N923" s="37"/>
      <c r="U923"/>
      <c r="V923"/>
      <c r="W923"/>
      <c r="X923" s="112"/>
      <c r="Y923" s="112"/>
      <c r="Z923" s="200"/>
      <c r="AA923"/>
      <c r="AB923"/>
      <c r="AC923"/>
      <c r="AD923"/>
      <c r="AE923"/>
      <c r="AF923"/>
      <c r="AG923"/>
      <c r="AH923"/>
      <c r="AI923"/>
      <c r="AJ923"/>
    </row>
    <row r="924" spans="1:36" ht="24.95" customHeight="1">
      <c r="A924" s="66"/>
      <c r="M924" s="37"/>
      <c r="N924" s="37"/>
      <c r="U924"/>
      <c r="V924"/>
      <c r="W924"/>
      <c r="X924" s="112"/>
      <c r="Y924" s="112"/>
      <c r="Z924" s="200"/>
      <c r="AA924"/>
      <c r="AB924"/>
      <c r="AC924"/>
      <c r="AD924"/>
      <c r="AE924"/>
      <c r="AF924"/>
      <c r="AG924"/>
      <c r="AH924"/>
      <c r="AI924"/>
      <c r="AJ924"/>
    </row>
    <row r="925" spans="1:36" ht="24.95" customHeight="1">
      <c r="A925" s="66"/>
      <c r="M925" s="37"/>
      <c r="N925" s="37"/>
      <c r="U925"/>
      <c r="V925"/>
      <c r="W925"/>
      <c r="X925" s="112"/>
      <c r="Y925" s="112"/>
      <c r="Z925" s="200"/>
      <c r="AA925"/>
      <c r="AB925"/>
      <c r="AC925"/>
      <c r="AD925"/>
      <c r="AE925"/>
      <c r="AF925"/>
      <c r="AG925"/>
      <c r="AH925"/>
      <c r="AI925"/>
      <c r="AJ925"/>
    </row>
    <row r="926" spans="1:36" ht="24.95" customHeight="1">
      <c r="A926" s="66"/>
      <c r="M926" s="37"/>
      <c r="N926" s="37"/>
      <c r="U926"/>
      <c r="V926"/>
      <c r="W926"/>
      <c r="X926" s="112"/>
      <c r="Y926" s="112"/>
      <c r="Z926" s="200"/>
      <c r="AA926"/>
      <c r="AB926"/>
      <c r="AC926"/>
      <c r="AD926"/>
      <c r="AE926"/>
      <c r="AF926"/>
      <c r="AG926"/>
      <c r="AH926"/>
      <c r="AI926"/>
      <c r="AJ926"/>
    </row>
    <row r="927" spans="1:36" ht="24.95" customHeight="1">
      <c r="A927" s="66"/>
      <c r="M927" s="37"/>
      <c r="N927" s="37"/>
      <c r="U927"/>
      <c r="V927"/>
      <c r="W927"/>
      <c r="X927" s="112"/>
      <c r="Y927" s="112"/>
      <c r="Z927" s="200"/>
      <c r="AA927"/>
      <c r="AB927"/>
      <c r="AC927"/>
      <c r="AD927"/>
      <c r="AE927"/>
      <c r="AF927"/>
      <c r="AG927"/>
      <c r="AH927"/>
      <c r="AI927"/>
      <c r="AJ927"/>
    </row>
    <row r="928" spans="1:36" ht="24.95" customHeight="1">
      <c r="A928" s="66"/>
      <c r="M928" s="37"/>
      <c r="N928" s="37"/>
      <c r="U928"/>
      <c r="V928"/>
      <c r="W928"/>
      <c r="X928" s="112"/>
      <c r="Y928" s="112"/>
      <c r="Z928" s="200"/>
      <c r="AA928"/>
      <c r="AB928"/>
      <c r="AC928"/>
      <c r="AD928"/>
      <c r="AE928"/>
      <c r="AF928"/>
      <c r="AG928"/>
      <c r="AH928"/>
      <c r="AI928"/>
      <c r="AJ928"/>
    </row>
    <row r="929" spans="1:36" ht="24.95" customHeight="1">
      <c r="A929" s="66"/>
      <c r="M929" s="37"/>
      <c r="N929" s="37"/>
      <c r="U929"/>
      <c r="V929"/>
      <c r="W929"/>
      <c r="X929" s="112"/>
      <c r="Y929" s="112"/>
      <c r="Z929" s="200"/>
      <c r="AA929"/>
      <c r="AB929"/>
      <c r="AC929"/>
      <c r="AD929"/>
      <c r="AE929"/>
      <c r="AF929"/>
      <c r="AG929"/>
      <c r="AH929"/>
      <c r="AI929"/>
      <c r="AJ929"/>
    </row>
    <row r="930" spans="1:36" ht="24.95" customHeight="1">
      <c r="A930" s="66"/>
      <c r="M930" s="37"/>
      <c r="N930" s="37"/>
      <c r="U930"/>
      <c r="V930"/>
      <c r="W930"/>
      <c r="X930" s="112"/>
      <c r="Y930" s="112"/>
      <c r="Z930" s="200"/>
      <c r="AA930"/>
      <c r="AB930"/>
      <c r="AC930"/>
      <c r="AD930"/>
      <c r="AE930"/>
      <c r="AF930"/>
      <c r="AG930"/>
      <c r="AH930"/>
      <c r="AI930"/>
      <c r="AJ930"/>
    </row>
    <row r="931" spans="1:36" ht="24.95" customHeight="1">
      <c r="A931" s="66"/>
      <c r="M931" s="37"/>
      <c r="N931" s="37"/>
      <c r="U931"/>
      <c r="V931"/>
      <c r="W931"/>
      <c r="X931" s="112"/>
      <c r="Y931" s="112"/>
      <c r="Z931" s="200"/>
      <c r="AA931"/>
      <c r="AB931"/>
      <c r="AC931"/>
      <c r="AD931"/>
      <c r="AE931"/>
      <c r="AF931"/>
      <c r="AG931"/>
      <c r="AH931"/>
      <c r="AI931"/>
      <c r="AJ931"/>
    </row>
    <row r="932" spans="1:36" ht="24.95" customHeight="1">
      <c r="A932" s="66"/>
      <c r="M932" s="37"/>
      <c r="N932" s="37"/>
      <c r="U932"/>
      <c r="V932"/>
      <c r="W932"/>
      <c r="X932" s="112"/>
      <c r="Y932" s="112"/>
      <c r="Z932" s="200"/>
      <c r="AA932"/>
      <c r="AB932"/>
      <c r="AC932"/>
      <c r="AD932"/>
      <c r="AE932"/>
      <c r="AF932"/>
      <c r="AG932"/>
      <c r="AH932"/>
      <c r="AI932"/>
      <c r="AJ932"/>
    </row>
    <row r="933" spans="1:36" ht="24.95" customHeight="1">
      <c r="A933" s="66"/>
      <c r="M933" s="37"/>
      <c r="N933" s="37"/>
      <c r="U933"/>
      <c r="V933"/>
      <c r="W933"/>
      <c r="X933" s="112"/>
      <c r="Y933" s="112"/>
      <c r="Z933" s="200"/>
      <c r="AA933"/>
      <c r="AB933"/>
      <c r="AC933"/>
      <c r="AD933"/>
      <c r="AE933"/>
      <c r="AF933"/>
      <c r="AG933"/>
      <c r="AH933"/>
      <c r="AI933"/>
      <c r="AJ933"/>
    </row>
    <row r="934" spans="1:36" ht="24.95" customHeight="1">
      <c r="A934" s="66"/>
      <c r="M934" s="37"/>
      <c r="N934" s="37"/>
      <c r="U934"/>
      <c r="V934"/>
      <c r="W934"/>
      <c r="X934" s="112"/>
      <c r="Y934" s="112"/>
      <c r="Z934" s="200"/>
      <c r="AA934"/>
      <c r="AB934"/>
      <c r="AC934"/>
      <c r="AD934"/>
      <c r="AE934"/>
      <c r="AF934"/>
      <c r="AG934"/>
      <c r="AH934"/>
      <c r="AI934"/>
      <c r="AJ934"/>
    </row>
    <row r="935" spans="1:36" ht="24.95" customHeight="1">
      <c r="A935" s="66"/>
      <c r="M935" s="37"/>
      <c r="N935" s="37"/>
      <c r="U935"/>
      <c r="V935"/>
      <c r="W935"/>
      <c r="X935" s="112"/>
      <c r="Y935" s="112"/>
      <c r="Z935" s="200"/>
      <c r="AA935"/>
      <c r="AB935"/>
      <c r="AC935"/>
      <c r="AD935"/>
      <c r="AE935"/>
      <c r="AF935"/>
      <c r="AG935"/>
      <c r="AH935"/>
      <c r="AI935"/>
      <c r="AJ935"/>
    </row>
    <row r="936" spans="1:36" ht="24.95" customHeight="1">
      <c r="A936" s="66"/>
      <c r="M936" s="37"/>
      <c r="N936" s="37"/>
      <c r="U936"/>
      <c r="V936"/>
      <c r="W936"/>
      <c r="X936" s="112"/>
      <c r="Y936" s="112"/>
      <c r="Z936" s="200"/>
      <c r="AA936"/>
      <c r="AB936"/>
      <c r="AC936"/>
      <c r="AD936"/>
      <c r="AE936"/>
      <c r="AF936"/>
      <c r="AG936"/>
      <c r="AH936"/>
      <c r="AI936"/>
      <c r="AJ936"/>
    </row>
    <row r="937" spans="1:36" ht="24.95" customHeight="1">
      <c r="A937" s="66"/>
      <c r="M937" s="37"/>
      <c r="N937" s="37"/>
      <c r="U937"/>
      <c r="V937"/>
      <c r="W937"/>
      <c r="X937" s="112"/>
      <c r="Y937" s="112"/>
      <c r="Z937" s="200"/>
      <c r="AA937"/>
      <c r="AB937"/>
      <c r="AC937"/>
      <c r="AD937"/>
      <c r="AE937"/>
      <c r="AF937"/>
      <c r="AG937"/>
      <c r="AH937"/>
      <c r="AI937"/>
      <c r="AJ937"/>
    </row>
    <row r="938" spans="1:36" ht="24.95" customHeight="1">
      <c r="A938" s="66"/>
      <c r="M938" s="37"/>
      <c r="N938" s="37"/>
      <c r="U938"/>
      <c r="V938"/>
      <c r="W938"/>
      <c r="X938" s="112"/>
      <c r="Y938" s="112"/>
      <c r="Z938" s="200"/>
      <c r="AA938"/>
      <c r="AB938"/>
      <c r="AC938"/>
      <c r="AD938"/>
      <c r="AE938"/>
      <c r="AF938"/>
      <c r="AG938"/>
      <c r="AH938"/>
      <c r="AI938"/>
      <c r="AJ938"/>
    </row>
    <row r="939" spans="1:36" ht="24.95" customHeight="1">
      <c r="A939" s="66"/>
      <c r="M939" s="37"/>
      <c r="N939" s="37"/>
      <c r="U939"/>
      <c r="V939"/>
      <c r="W939"/>
      <c r="X939" s="112"/>
      <c r="Y939" s="112"/>
      <c r="Z939" s="200"/>
      <c r="AA939"/>
      <c r="AB939"/>
      <c r="AC939"/>
      <c r="AD939"/>
      <c r="AE939"/>
      <c r="AF939"/>
      <c r="AG939"/>
      <c r="AH939"/>
      <c r="AI939"/>
      <c r="AJ939"/>
    </row>
    <row r="940" spans="1:36" ht="24.95" customHeight="1">
      <c r="A940" s="66"/>
      <c r="M940" s="37"/>
      <c r="N940" s="37"/>
      <c r="U940"/>
      <c r="V940"/>
      <c r="W940"/>
      <c r="X940" s="112"/>
      <c r="Y940" s="112"/>
      <c r="Z940" s="200"/>
      <c r="AA940"/>
      <c r="AB940"/>
      <c r="AC940"/>
      <c r="AD940"/>
      <c r="AE940"/>
      <c r="AF940"/>
      <c r="AG940"/>
      <c r="AH940"/>
      <c r="AI940"/>
      <c r="AJ940"/>
    </row>
    <row r="941" spans="1:36" ht="24.95" customHeight="1">
      <c r="A941" s="66"/>
      <c r="M941" s="37"/>
      <c r="N941" s="37"/>
      <c r="U941"/>
      <c r="V941"/>
      <c r="W941"/>
      <c r="X941" s="112"/>
      <c r="Y941" s="112"/>
      <c r="Z941" s="200"/>
      <c r="AA941"/>
      <c r="AB941"/>
      <c r="AC941"/>
      <c r="AD941"/>
      <c r="AE941"/>
      <c r="AF941"/>
      <c r="AG941"/>
      <c r="AH941"/>
      <c r="AI941"/>
      <c r="AJ941"/>
    </row>
    <row r="942" spans="1:36" ht="24.95" customHeight="1">
      <c r="A942" s="66"/>
      <c r="M942" s="37"/>
      <c r="N942" s="37"/>
      <c r="U942"/>
      <c r="V942"/>
      <c r="W942"/>
      <c r="X942" s="112"/>
      <c r="Y942" s="112"/>
      <c r="Z942" s="200"/>
      <c r="AA942"/>
      <c r="AB942"/>
      <c r="AC942"/>
      <c r="AD942"/>
      <c r="AE942"/>
      <c r="AF942"/>
      <c r="AG942"/>
      <c r="AH942"/>
      <c r="AI942"/>
      <c r="AJ942"/>
    </row>
    <row r="943" spans="1:36" ht="24.95" customHeight="1">
      <c r="A943" s="66"/>
      <c r="M943" s="37"/>
      <c r="N943" s="37"/>
      <c r="U943"/>
      <c r="V943"/>
      <c r="W943"/>
      <c r="X943" s="112"/>
      <c r="Y943" s="112"/>
      <c r="Z943" s="200"/>
      <c r="AA943"/>
      <c r="AB943"/>
      <c r="AC943"/>
      <c r="AD943"/>
      <c r="AE943"/>
      <c r="AF943"/>
      <c r="AG943"/>
      <c r="AH943"/>
      <c r="AI943"/>
      <c r="AJ943"/>
    </row>
    <row r="944" spans="1:36" ht="24.95" customHeight="1">
      <c r="A944" s="66"/>
      <c r="M944" s="37"/>
      <c r="N944" s="37"/>
      <c r="U944"/>
      <c r="V944"/>
      <c r="W944"/>
      <c r="X944" s="112"/>
      <c r="Y944" s="112"/>
      <c r="Z944" s="200"/>
      <c r="AA944"/>
      <c r="AB944"/>
      <c r="AC944"/>
      <c r="AD944"/>
      <c r="AE944"/>
      <c r="AF944"/>
      <c r="AG944"/>
      <c r="AH944"/>
      <c r="AI944"/>
      <c r="AJ944"/>
    </row>
    <row r="945" spans="1:36" ht="24.95" customHeight="1">
      <c r="A945" s="66"/>
      <c r="M945" s="37"/>
      <c r="N945" s="37"/>
      <c r="U945"/>
      <c r="V945"/>
      <c r="W945"/>
      <c r="X945" s="112"/>
      <c r="Y945" s="112"/>
      <c r="Z945" s="200"/>
      <c r="AA945"/>
      <c r="AB945"/>
      <c r="AC945"/>
      <c r="AD945"/>
      <c r="AE945"/>
      <c r="AF945"/>
      <c r="AG945"/>
      <c r="AH945"/>
      <c r="AI945"/>
      <c r="AJ945"/>
    </row>
    <row r="946" spans="1:36" ht="24.95" customHeight="1">
      <c r="A946" s="66"/>
      <c r="M946" s="37"/>
      <c r="N946" s="37"/>
      <c r="U946"/>
      <c r="V946"/>
      <c r="W946"/>
      <c r="X946" s="112"/>
      <c r="Y946" s="112"/>
      <c r="Z946" s="200"/>
      <c r="AA946"/>
      <c r="AB946"/>
      <c r="AC946"/>
      <c r="AD946"/>
      <c r="AE946"/>
      <c r="AF946"/>
      <c r="AG946"/>
      <c r="AH946"/>
      <c r="AI946"/>
      <c r="AJ946"/>
    </row>
    <row r="947" spans="1:36" ht="24.95" customHeight="1">
      <c r="A947" s="66"/>
      <c r="M947" s="37"/>
      <c r="N947" s="37"/>
      <c r="U947"/>
      <c r="V947"/>
      <c r="W947"/>
      <c r="X947" s="112"/>
      <c r="Y947" s="112"/>
      <c r="Z947" s="200"/>
      <c r="AA947"/>
      <c r="AB947"/>
      <c r="AC947"/>
      <c r="AD947"/>
      <c r="AE947"/>
      <c r="AF947"/>
      <c r="AG947"/>
      <c r="AH947"/>
      <c r="AI947"/>
      <c r="AJ947"/>
    </row>
    <row r="948" spans="1:36" ht="24.95" customHeight="1">
      <c r="A948" s="66"/>
      <c r="M948" s="37"/>
      <c r="N948" s="37"/>
      <c r="U948"/>
      <c r="V948"/>
      <c r="W948"/>
      <c r="X948" s="112"/>
      <c r="Y948" s="112"/>
      <c r="Z948" s="200"/>
      <c r="AA948"/>
      <c r="AB948"/>
      <c r="AC948"/>
      <c r="AD948"/>
      <c r="AE948"/>
      <c r="AF948"/>
      <c r="AG948"/>
      <c r="AH948"/>
      <c r="AI948"/>
      <c r="AJ948"/>
    </row>
    <row r="949" spans="1:36" ht="24.95" customHeight="1">
      <c r="A949" s="66"/>
      <c r="M949" s="37"/>
      <c r="N949" s="37"/>
      <c r="U949"/>
      <c r="V949"/>
      <c r="W949"/>
      <c r="X949" s="112"/>
      <c r="Y949" s="112"/>
      <c r="Z949" s="200"/>
      <c r="AA949"/>
      <c r="AB949"/>
      <c r="AC949"/>
      <c r="AD949"/>
      <c r="AE949"/>
      <c r="AF949"/>
      <c r="AG949"/>
      <c r="AH949"/>
      <c r="AI949"/>
      <c r="AJ949"/>
    </row>
    <row r="950" spans="1:36" ht="24.95" customHeight="1">
      <c r="A950" s="66"/>
      <c r="M950" s="37"/>
      <c r="N950" s="37"/>
      <c r="U950"/>
      <c r="V950"/>
      <c r="W950"/>
      <c r="X950" s="112"/>
      <c r="Y950" s="112"/>
      <c r="Z950" s="200"/>
      <c r="AA950"/>
      <c r="AB950"/>
      <c r="AC950"/>
      <c r="AD950"/>
      <c r="AE950"/>
      <c r="AF950"/>
      <c r="AG950"/>
      <c r="AH950"/>
      <c r="AI950"/>
      <c r="AJ950"/>
    </row>
    <row r="951" spans="1:36" ht="24.95" customHeight="1">
      <c r="A951" s="66"/>
      <c r="M951" s="37"/>
      <c r="N951" s="37"/>
      <c r="U951"/>
      <c r="V951"/>
      <c r="W951"/>
      <c r="X951" s="112"/>
      <c r="Y951" s="112"/>
      <c r="Z951" s="200"/>
      <c r="AA951"/>
      <c r="AB951"/>
      <c r="AC951"/>
      <c r="AD951"/>
      <c r="AE951"/>
      <c r="AF951"/>
      <c r="AG951"/>
      <c r="AH951"/>
      <c r="AI951"/>
      <c r="AJ951"/>
    </row>
    <row r="952" spans="1:36" ht="24.95" customHeight="1">
      <c r="A952" s="66"/>
      <c r="M952" s="37"/>
      <c r="N952" s="37"/>
      <c r="U952"/>
      <c r="V952"/>
      <c r="W952"/>
      <c r="X952" s="112"/>
      <c r="Y952" s="112"/>
      <c r="Z952" s="200"/>
      <c r="AA952"/>
      <c r="AB952"/>
      <c r="AC952"/>
      <c r="AD952"/>
      <c r="AE952"/>
      <c r="AF952"/>
      <c r="AG952"/>
      <c r="AH952"/>
      <c r="AI952"/>
      <c r="AJ952"/>
    </row>
    <row r="953" spans="1:36" ht="24.95" customHeight="1">
      <c r="A953" s="66"/>
      <c r="M953" s="37"/>
      <c r="N953" s="37"/>
      <c r="U953"/>
      <c r="V953"/>
      <c r="W953"/>
      <c r="X953" s="112"/>
      <c r="Y953" s="112"/>
      <c r="Z953" s="200"/>
      <c r="AA953"/>
      <c r="AB953"/>
      <c r="AC953"/>
      <c r="AD953"/>
      <c r="AE953"/>
      <c r="AF953"/>
      <c r="AG953"/>
      <c r="AH953"/>
      <c r="AI953"/>
      <c r="AJ953"/>
    </row>
    <row r="954" spans="1:36" ht="24.95" customHeight="1">
      <c r="A954" s="66"/>
      <c r="M954" s="37"/>
      <c r="N954" s="37"/>
      <c r="U954"/>
      <c r="V954"/>
      <c r="W954"/>
      <c r="X954" s="112"/>
      <c r="Y954" s="112"/>
      <c r="Z954" s="200"/>
      <c r="AA954"/>
      <c r="AB954"/>
      <c r="AC954"/>
      <c r="AD954"/>
      <c r="AE954"/>
      <c r="AF954"/>
      <c r="AG954"/>
      <c r="AH954"/>
      <c r="AI954"/>
      <c r="AJ954"/>
    </row>
    <row r="955" spans="1:36" ht="24.95" customHeight="1">
      <c r="A955" s="66"/>
      <c r="M955" s="37"/>
      <c r="N955" s="37"/>
      <c r="U955"/>
      <c r="V955"/>
      <c r="W955"/>
      <c r="X955" s="112"/>
      <c r="Y955" s="112"/>
      <c r="Z955" s="200"/>
      <c r="AA955"/>
      <c r="AB955"/>
      <c r="AC955"/>
      <c r="AD955"/>
      <c r="AE955"/>
      <c r="AF955"/>
      <c r="AG955"/>
      <c r="AH955"/>
      <c r="AI955"/>
      <c r="AJ955"/>
    </row>
    <row r="956" spans="1:36" ht="24.95" customHeight="1">
      <c r="A956" s="66"/>
      <c r="M956" s="37"/>
      <c r="N956" s="37"/>
      <c r="U956"/>
      <c r="V956"/>
      <c r="W956"/>
      <c r="X956" s="112"/>
      <c r="Y956" s="112"/>
      <c r="Z956" s="200"/>
      <c r="AA956"/>
      <c r="AB956"/>
      <c r="AC956"/>
      <c r="AD956"/>
      <c r="AE956"/>
      <c r="AF956"/>
      <c r="AG956"/>
      <c r="AH956"/>
      <c r="AI956"/>
      <c r="AJ956"/>
    </row>
    <row r="957" spans="1:36" ht="24.95" customHeight="1">
      <c r="A957" s="66"/>
      <c r="M957" s="37"/>
      <c r="N957" s="37"/>
      <c r="U957"/>
      <c r="V957"/>
      <c r="W957"/>
      <c r="X957" s="112"/>
      <c r="Y957" s="112"/>
      <c r="Z957" s="200"/>
      <c r="AA957"/>
      <c r="AB957"/>
      <c r="AC957"/>
      <c r="AD957"/>
      <c r="AE957"/>
      <c r="AF957"/>
      <c r="AG957"/>
      <c r="AH957"/>
      <c r="AI957"/>
      <c r="AJ957"/>
    </row>
    <row r="958" spans="1:36" ht="24.95" customHeight="1">
      <c r="A958" s="66"/>
      <c r="M958" s="37"/>
      <c r="N958" s="37"/>
      <c r="U958"/>
      <c r="V958"/>
      <c r="W958"/>
      <c r="X958" s="112"/>
      <c r="Y958" s="112"/>
      <c r="Z958" s="200"/>
      <c r="AA958"/>
      <c r="AB958"/>
      <c r="AC958"/>
      <c r="AD958"/>
      <c r="AE958"/>
      <c r="AF958"/>
      <c r="AG958"/>
      <c r="AH958"/>
      <c r="AI958"/>
      <c r="AJ958"/>
    </row>
    <row r="959" spans="1:36" ht="24.95" customHeight="1">
      <c r="A959" s="66"/>
      <c r="M959" s="37"/>
      <c r="N959" s="37"/>
      <c r="U959"/>
      <c r="V959"/>
      <c r="W959"/>
      <c r="X959" s="112"/>
      <c r="Y959" s="112"/>
      <c r="Z959" s="200"/>
      <c r="AA959"/>
      <c r="AB959"/>
      <c r="AC959"/>
      <c r="AD959"/>
      <c r="AE959"/>
      <c r="AF959"/>
      <c r="AG959"/>
      <c r="AH959"/>
      <c r="AI959"/>
      <c r="AJ959"/>
    </row>
    <row r="960" spans="1:36" ht="24.95" customHeight="1">
      <c r="A960" s="66"/>
      <c r="M960" s="37"/>
      <c r="N960" s="37"/>
      <c r="U960"/>
      <c r="V960"/>
      <c r="W960"/>
      <c r="X960" s="112"/>
      <c r="Y960" s="112"/>
      <c r="Z960" s="200"/>
      <c r="AA960"/>
      <c r="AB960"/>
      <c r="AC960"/>
      <c r="AD960"/>
      <c r="AE960"/>
      <c r="AF960"/>
      <c r="AG960"/>
      <c r="AH960"/>
      <c r="AI960"/>
      <c r="AJ960"/>
    </row>
    <row r="961" spans="1:36" ht="24.95" customHeight="1">
      <c r="A961" s="66"/>
      <c r="M961" s="37"/>
      <c r="N961" s="37"/>
      <c r="U961"/>
      <c r="V961"/>
      <c r="W961"/>
      <c r="X961" s="112"/>
      <c r="Y961" s="112"/>
      <c r="Z961" s="200"/>
      <c r="AA961"/>
      <c r="AB961"/>
      <c r="AC961"/>
      <c r="AD961"/>
      <c r="AE961"/>
      <c r="AF961"/>
      <c r="AG961"/>
      <c r="AH961"/>
      <c r="AI961"/>
      <c r="AJ961"/>
    </row>
    <row r="962" spans="1:36" ht="24.95" customHeight="1">
      <c r="A962" s="66"/>
      <c r="M962" s="37"/>
      <c r="N962" s="37"/>
      <c r="U962"/>
      <c r="V962"/>
      <c r="W962"/>
      <c r="X962" s="112"/>
      <c r="Y962" s="112"/>
      <c r="Z962" s="200"/>
      <c r="AA962"/>
      <c r="AB962"/>
      <c r="AC962"/>
      <c r="AD962"/>
      <c r="AE962"/>
      <c r="AF962"/>
      <c r="AG962"/>
      <c r="AH962"/>
      <c r="AI962"/>
      <c r="AJ962"/>
    </row>
    <row r="963" spans="1:36" ht="24.95" customHeight="1">
      <c r="A963" s="66"/>
      <c r="M963" s="37"/>
      <c r="N963" s="37"/>
      <c r="U963"/>
      <c r="V963"/>
      <c r="W963"/>
      <c r="X963" s="112"/>
      <c r="Y963" s="112"/>
      <c r="Z963" s="200"/>
      <c r="AA963"/>
      <c r="AB963"/>
      <c r="AC963"/>
      <c r="AD963"/>
      <c r="AE963"/>
      <c r="AF963"/>
      <c r="AG963"/>
      <c r="AH963"/>
      <c r="AI963"/>
      <c r="AJ963"/>
    </row>
    <row r="964" spans="1:36" ht="24.95" customHeight="1">
      <c r="A964" s="66"/>
      <c r="M964" s="37"/>
      <c r="N964" s="37"/>
      <c r="U964"/>
      <c r="V964"/>
      <c r="W964"/>
      <c r="X964" s="112"/>
      <c r="Y964" s="112"/>
      <c r="Z964" s="200"/>
      <c r="AA964"/>
      <c r="AB964"/>
      <c r="AC964"/>
      <c r="AD964"/>
      <c r="AE964"/>
      <c r="AF964"/>
      <c r="AG964"/>
      <c r="AH964"/>
      <c r="AI964"/>
      <c r="AJ964"/>
    </row>
    <row r="965" spans="1:36" ht="24.95" customHeight="1">
      <c r="A965" s="66"/>
      <c r="M965" s="37"/>
      <c r="N965" s="37"/>
      <c r="U965"/>
      <c r="V965"/>
      <c r="W965"/>
      <c r="X965" s="112"/>
      <c r="Y965" s="112"/>
      <c r="Z965" s="200"/>
      <c r="AA965"/>
      <c r="AB965"/>
      <c r="AC965"/>
      <c r="AD965"/>
      <c r="AE965"/>
      <c r="AF965"/>
      <c r="AG965"/>
      <c r="AH965"/>
      <c r="AI965"/>
      <c r="AJ965"/>
    </row>
    <row r="966" spans="1:36" ht="24.95" customHeight="1">
      <c r="A966" s="66"/>
      <c r="M966" s="37"/>
      <c r="N966" s="37"/>
      <c r="U966"/>
      <c r="V966"/>
      <c r="W966"/>
      <c r="X966" s="112"/>
      <c r="Y966" s="112"/>
      <c r="Z966" s="200"/>
      <c r="AA966"/>
      <c r="AB966"/>
      <c r="AC966"/>
      <c r="AD966"/>
      <c r="AE966"/>
      <c r="AF966"/>
      <c r="AG966"/>
      <c r="AH966"/>
      <c r="AI966"/>
      <c r="AJ966"/>
    </row>
    <row r="967" spans="1:36" ht="24.95" customHeight="1">
      <c r="A967" s="66"/>
      <c r="M967" s="37"/>
      <c r="N967" s="37"/>
      <c r="U967"/>
      <c r="V967"/>
      <c r="W967"/>
      <c r="X967" s="112"/>
      <c r="Y967" s="112"/>
      <c r="Z967" s="200"/>
      <c r="AA967"/>
      <c r="AB967"/>
      <c r="AC967"/>
      <c r="AD967"/>
      <c r="AE967"/>
      <c r="AF967"/>
      <c r="AG967"/>
      <c r="AH967"/>
      <c r="AI967"/>
      <c r="AJ967"/>
    </row>
    <row r="968" spans="1:36" ht="24.95" customHeight="1">
      <c r="A968" s="66"/>
      <c r="M968" s="37"/>
      <c r="N968" s="37"/>
      <c r="U968"/>
      <c r="V968"/>
      <c r="W968"/>
      <c r="X968" s="112"/>
      <c r="Y968" s="112"/>
      <c r="Z968" s="200"/>
      <c r="AA968"/>
      <c r="AB968"/>
      <c r="AC968"/>
      <c r="AD968"/>
      <c r="AE968"/>
      <c r="AF968"/>
      <c r="AG968"/>
      <c r="AH968"/>
      <c r="AI968"/>
      <c r="AJ968"/>
    </row>
    <row r="969" spans="1:36" ht="24.95" customHeight="1">
      <c r="A969" s="66"/>
      <c r="M969" s="37"/>
      <c r="N969" s="37"/>
      <c r="U969"/>
      <c r="V969"/>
      <c r="W969"/>
      <c r="X969" s="112"/>
      <c r="Y969" s="112"/>
      <c r="Z969" s="200"/>
      <c r="AA969"/>
      <c r="AB969"/>
      <c r="AC969"/>
      <c r="AD969"/>
      <c r="AE969"/>
      <c r="AF969"/>
      <c r="AG969"/>
      <c r="AH969"/>
      <c r="AI969"/>
      <c r="AJ969"/>
    </row>
    <row r="970" spans="1:36" ht="24.95" customHeight="1">
      <c r="A970" s="66"/>
      <c r="M970" s="37"/>
      <c r="N970" s="37"/>
      <c r="U970"/>
      <c r="V970"/>
      <c r="W970"/>
      <c r="X970" s="112"/>
      <c r="Y970" s="112"/>
      <c r="Z970" s="200"/>
      <c r="AA970"/>
      <c r="AB970"/>
      <c r="AC970"/>
      <c r="AD970"/>
      <c r="AE970"/>
      <c r="AF970"/>
      <c r="AG970"/>
      <c r="AH970"/>
      <c r="AI970"/>
      <c r="AJ970"/>
    </row>
    <row r="971" spans="1:36" ht="24.95" customHeight="1">
      <c r="A971" s="66"/>
      <c r="M971" s="37"/>
      <c r="N971" s="37"/>
      <c r="U971"/>
      <c r="V971"/>
      <c r="W971"/>
      <c r="X971" s="112"/>
      <c r="Y971" s="112"/>
      <c r="Z971" s="200"/>
      <c r="AA971"/>
      <c r="AB971"/>
      <c r="AC971"/>
      <c r="AD971"/>
      <c r="AE971"/>
      <c r="AF971"/>
      <c r="AG971"/>
      <c r="AH971"/>
      <c r="AI971"/>
      <c r="AJ971"/>
    </row>
    <row r="972" spans="1:36" ht="24.95" customHeight="1">
      <c r="A972" s="66"/>
      <c r="M972" s="37"/>
      <c r="N972" s="37"/>
      <c r="U972"/>
      <c r="V972"/>
      <c r="W972"/>
      <c r="X972" s="112"/>
      <c r="Y972" s="112"/>
      <c r="Z972" s="200"/>
      <c r="AA972"/>
      <c r="AB972"/>
      <c r="AC972"/>
      <c r="AD972"/>
      <c r="AE972"/>
      <c r="AF972"/>
      <c r="AG972"/>
      <c r="AH972"/>
      <c r="AI972"/>
      <c r="AJ972"/>
    </row>
    <row r="973" spans="1:36" ht="24.95" customHeight="1">
      <c r="A973" s="66"/>
      <c r="M973" s="37"/>
      <c r="N973" s="37"/>
      <c r="U973"/>
      <c r="V973"/>
      <c r="W973"/>
      <c r="X973" s="112"/>
      <c r="Y973" s="112"/>
      <c r="Z973" s="200"/>
      <c r="AA973"/>
      <c r="AB973"/>
      <c r="AC973"/>
      <c r="AD973"/>
      <c r="AE973"/>
      <c r="AF973"/>
      <c r="AG973"/>
      <c r="AH973"/>
      <c r="AI973"/>
      <c r="AJ973"/>
    </row>
    <row r="974" spans="1:36" ht="24.95" customHeight="1">
      <c r="A974" s="66"/>
      <c r="M974" s="37"/>
      <c r="N974" s="37"/>
      <c r="U974"/>
      <c r="V974"/>
      <c r="W974"/>
      <c r="X974" s="112"/>
      <c r="Y974" s="112"/>
      <c r="Z974" s="200"/>
      <c r="AA974"/>
      <c r="AB974"/>
      <c r="AC974"/>
      <c r="AD974"/>
      <c r="AE974"/>
      <c r="AF974"/>
      <c r="AG974"/>
      <c r="AH974"/>
      <c r="AI974"/>
      <c r="AJ974"/>
    </row>
    <row r="975" spans="1:36" ht="24.95" customHeight="1">
      <c r="A975" s="66"/>
      <c r="M975" s="37"/>
      <c r="N975" s="37"/>
      <c r="U975"/>
      <c r="V975"/>
      <c r="W975"/>
      <c r="X975" s="112"/>
      <c r="Y975" s="112"/>
      <c r="Z975" s="200"/>
      <c r="AA975"/>
      <c r="AB975"/>
      <c r="AC975"/>
      <c r="AD975"/>
      <c r="AE975"/>
      <c r="AF975"/>
      <c r="AG975"/>
      <c r="AH975"/>
      <c r="AI975"/>
      <c r="AJ975"/>
    </row>
    <row r="976" spans="1:36" ht="24.95" customHeight="1">
      <c r="A976" s="66"/>
      <c r="M976" s="37"/>
      <c r="N976" s="37"/>
      <c r="U976"/>
      <c r="V976"/>
      <c r="W976"/>
      <c r="X976" s="112"/>
      <c r="Y976" s="112"/>
      <c r="Z976" s="200"/>
      <c r="AA976"/>
      <c r="AB976"/>
      <c r="AC976"/>
      <c r="AD976"/>
      <c r="AE976"/>
      <c r="AF976"/>
      <c r="AG976"/>
      <c r="AH976"/>
      <c r="AI976"/>
      <c r="AJ976"/>
    </row>
    <row r="977" spans="1:36" ht="24.95" customHeight="1">
      <c r="A977" s="66"/>
      <c r="M977" s="37"/>
      <c r="N977" s="37"/>
      <c r="U977"/>
      <c r="V977"/>
      <c r="W977"/>
      <c r="X977" s="112"/>
      <c r="Y977" s="112"/>
      <c r="Z977" s="200"/>
      <c r="AA977"/>
      <c r="AB977"/>
      <c r="AC977"/>
      <c r="AD977"/>
      <c r="AE977"/>
      <c r="AF977"/>
      <c r="AG977"/>
      <c r="AH977"/>
      <c r="AI977"/>
      <c r="AJ977"/>
    </row>
    <row r="978" spans="1:36" ht="24.95" customHeight="1">
      <c r="A978" s="66"/>
      <c r="M978" s="37"/>
      <c r="N978" s="37"/>
      <c r="U978"/>
      <c r="V978"/>
      <c r="W978"/>
      <c r="X978" s="112"/>
      <c r="Y978" s="112"/>
      <c r="Z978" s="200"/>
      <c r="AA978"/>
      <c r="AB978"/>
      <c r="AC978"/>
      <c r="AD978"/>
      <c r="AE978"/>
      <c r="AF978"/>
      <c r="AG978"/>
      <c r="AH978"/>
      <c r="AI978"/>
      <c r="AJ978"/>
    </row>
    <row r="979" spans="1:36" ht="24.95" customHeight="1">
      <c r="A979" s="66"/>
      <c r="M979" s="37"/>
      <c r="N979" s="37"/>
      <c r="U979"/>
      <c r="V979"/>
      <c r="W979"/>
      <c r="X979" s="112"/>
      <c r="Y979" s="112"/>
      <c r="Z979" s="200"/>
      <c r="AA979"/>
      <c r="AB979"/>
      <c r="AC979"/>
      <c r="AD979"/>
      <c r="AE979"/>
      <c r="AF979"/>
      <c r="AG979"/>
      <c r="AH979"/>
      <c r="AI979"/>
      <c r="AJ979"/>
    </row>
    <row r="980" spans="1:36" ht="24.95" customHeight="1">
      <c r="A980" s="66"/>
      <c r="M980" s="37"/>
      <c r="N980" s="37"/>
      <c r="U980"/>
      <c r="V980"/>
      <c r="W980"/>
      <c r="X980" s="112"/>
      <c r="Y980" s="112"/>
      <c r="Z980" s="200"/>
      <c r="AA980"/>
      <c r="AB980"/>
      <c r="AC980"/>
      <c r="AD980"/>
      <c r="AE980"/>
      <c r="AF980"/>
      <c r="AG980"/>
      <c r="AH980"/>
      <c r="AI980"/>
      <c r="AJ980"/>
    </row>
    <row r="981" spans="1:36" ht="24.95" customHeight="1">
      <c r="A981" s="66"/>
      <c r="M981" s="37"/>
      <c r="N981" s="37"/>
      <c r="U981"/>
      <c r="V981"/>
      <c r="W981"/>
      <c r="X981" s="112"/>
      <c r="Y981" s="112"/>
      <c r="Z981" s="200"/>
      <c r="AA981"/>
      <c r="AB981"/>
      <c r="AC981"/>
      <c r="AD981"/>
      <c r="AE981"/>
      <c r="AF981"/>
      <c r="AG981"/>
      <c r="AH981"/>
      <c r="AI981"/>
      <c r="AJ981"/>
    </row>
    <row r="982" spans="1:36" ht="24.95" customHeight="1">
      <c r="A982" s="66"/>
      <c r="M982" s="37"/>
      <c r="N982" s="37"/>
      <c r="U982"/>
      <c r="V982"/>
      <c r="W982"/>
      <c r="X982" s="112"/>
      <c r="Y982" s="112"/>
      <c r="Z982" s="200"/>
      <c r="AA982"/>
      <c r="AB982"/>
      <c r="AC982"/>
      <c r="AD982"/>
      <c r="AE982"/>
      <c r="AF982"/>
      <c r="AG982"/>
      <c r="AH982"/>
      <c r="AI982"/>
      <c r="AJ982"/>
    </row>
    <row r="983" spans="1:36" ht="24.95" customHeight="1">
      <c r="A983" s="66"/>
      <c r="M983" s="37"/>
      <c r="N983" s="37"/>
      <c r="U983"/>
      <c r="V983"/>
      <c r="W983"/>
      <c r="X983" s="112"/>
      <c r="Y983" s="112"/>
      <c r="Z983" s="200"/>
      <c r="AA983"/>
      <c r="AB983"/>
      <c r="AC983"/>
      <c r="AD983"/>
      <c r="AE983"/>
      <c r="AF983"/>
      <c r="AG983"/>
      <c r="AH983"/>
      <c r="AI983"/>
      <c r="AJ983"/>
    </row>
    <row r="984" spans="1:36" ht="24.95" customHeight="1">
      <c r="A984" s="66"/>
      <c r="M984" s="37"/>
      <c r="N984" s="37"/>
      <c r="U984"/>
      <c r="V984"/>
      <c r="W984"/>
      <c r="X984" s="112"/>
      <c r="Y984" s="112"/>
      <c r="Z984" s="200"/>
      <c r="AA984"/>
      <c r="AB984"/>
      <c r="AC984"/>
      <c r="AD984"/>
      <c r="AE984"/>
      <c r="AF984"/>
      <c r="AG984"/>
      <c r="AH984"/>
      <c r="AI984"/>
      <c r="AJ984"/>
    </row>
    <row r="985" spans="1:36" ht="24.95" customHeight="1">
      <c r="A985" s="66"/>
      <c r="M985" s="37"/>
      <c r="N985" s="37"/>
      <c r="U985"/>
      <c r="V985"/>
      <c r="W985"/>
      <c r="X985" s="112"/>
      <c r="Y985" s="112"/>
      <c r="Z985" s="200"/>
      <c r="AA985"/>
      <c r="AB985"/>
      <c r="AC985"/>
      <c r="AD985"/>
      <c r="AE985"/>
      <c r="AF985"/>
      <c r="AG985"/>
      <c r="AH985"/>
      <c r="AI985"/>
      <c r="AJ985"/>
    </row>
    <row r="986" spans="1:36" ht="24.95" customHeight="1">
      <c r="A986" s="66"/>
      <c r="M986" s="37"/>
      <c r="N986" s="37"/>
      <c r="U986"/>
      <c r="V986"/>
      <c r="W986"/>
      <c r="X986" s="112"/>
      <c r="Y986" s="112"/>
      <c r="Z986" s="200"/>
      <c r="AA986"/>
      <c r="AB986"/>
      <c r="AC986"/>
      <c r="AD986"/>
      <c r="AE986"/>
      <c r="AF986"/>
      <c r="AG986"/>
      <c r="AH986"/>
      <c r="AI986"/>
      <c r="AJ986"/>
    </row>
    <row r="987" spans="1:36" ht="24.95" customHeight="1">
      <c r="A987" s="66"/>
      <c r="M987" s="37"/>
      <c r="N987" s="37"/>
      <c r="U987"/>
      <c r="V987"/>
      <c r="W987"/>
      <c r="X987" s="112"/>
      <c r="Y987" s="112"/>
      <c r="Z987" s="200"/>
      <c r="AA987"/>
      <c r="AB987"/>
      <c r="AC987"/>
      <c r="AD987"/>
      <c r="AE987"/>
      <c r="AF987"/>
      <c r="AG987"/>
      <c r="AH987"/>
      <c r="AI987"/>
      <c r="AJ987"/>
    </row>
    <row r="988" spans="1:36" ht="24.95" customHeight="1">
      <c r="A988" s="66"/>
      <c r="M988" s="37"/>
      <c r="N988" s="37"/>
      <c r="U988"/>
      <c r="V988"/>
      <c r="W988"/>
      <c r="X988" s="112"/>
      <c r="Y988" s="112"/>
      <c r="Z988" s="200"/>
      <c r="AA988"/>
      <c r="AB988"/>
      <c r="AC988"/>
      <c r="AD988"/>
      <c r="AE988"/>
      <c r="AF988"/>
      <c r="AG988"/>
      <c r="AH988"/>
      <c r="AI988"/>
      <c r="AJ988"/>
    </row>
    <row r="989" spans="1:36" ht="24.95" customHeight="1">
      <c r="A989" s="66"/>
      <c r="M989" s="37"/>
      <c r="N989" s="37"/>
      <c r="U989"/>
      <c r="V989"/>
      <c r="W989"/>
      <c r="X989" s="112"/>
      <c r="Y989" s="112"/>
      <c r="Z989" s="200"/>
      <c r="AA989"/>
      <c r="AB989"/>
      <c r="AC989"/>
      <c r="AD989"/>
      <c r="AE989"/>
      <c r="AF989"/>
      <c r="AG989"/>
      <c r="AH989"/>
      <c r="AI989"/>
      <c r="AJ989"/>
    </row>
    <row r="990" spans="1:36" ht="24.95" customHeight="1">
      <c r="A990" s="66"/>
      <c r="M990" s="37"/>
      <c r="N990" s="37"/>
      <c r="U990"/>
      <c r="V990"/>
      <c r="W990"/>
      <c r="X990" s="112"/>
      <c r="Y990" s="112"/>
      <c r="Z990" s="200"/>
      <c r="AA990"/>
      <c r="AB990"/>
      <c r="AC990"/>
      <c r="AD990"/>
      <c r="AE990"/>
      <c r="AF990"/>
      <c r="AG990"/>
      <c r="AH990"/>
      <c r="AI990"/>
      <c r="AJ990"/>
    </row>
    <row r="991" spans="1:36" ht="24.95" customHeight="1">
      <c r="A991" s="66"/>
      <c r="M991" s="37"/>
      <c r="N991" s="37"/>
      <c r="U991"/>
      <c r="V991"/>
      <c r="W991"/>
      <c r="X991" s="112"/>
      <c r="Y991" s="112"/>
      <c r="Z991" s="200"/>
      <c r="AA991"/>
      <c r="AB991"/>
      <c r="AC991"/>
      <c r="AD991"/>
      <c r="AE991"/>
      <c r="AF991"/>
      <c r="AG991"/>
      <c r="AH991"/>
      <c r="AI991"/>
      <c r="AJ991"/>
    </row>
    <row r="992" spans="1:36" ht="24.95" customHeight="1">
      <c r="A992" s="66"/>
      <c r="M992" s="37"/>
      <c r="N992" s="37"/>
      <c r="U992"/>
      <c r="V992"/>
      <c r="W992"/>
      <c r="X992" s="112"/>
      <c r="Y992" s="112"/>
      <c r="Z992" s="200"/>
      <c r="AA992"/>
      <c r="AB992"/>
      <c r="AC992"/>
      <c r="AD992"/>
      <c r="AE992"/>
      <c r="AF992"/>
      <c r="AG992"/>
      <c r="AH992"/>
      <c r="AI992"/>
      <c r="AJ992"/>
    </row>
    <row r="993" spans="1:36" ht="24.95" customHeight="1">
      <c r="A993" s="66"/>
      <c r="M993" s="37"/>
      <c r="N993" s="37"/>
      <c r="U993"/>
      <c r="V993"/>
      <c r="W993"/>
      <c r="X993" s="112"/>
      <c r="Y993" s="112"/>
      <c r="Z993" s="200"/>
      <c r="AA993"/>
      <c r="AB993"/>
      <c r="AC993"/>
      <c r="AD993"/>
      <c r="AE993"/>
      <c r="AF993"/>
      <c r="AG993"/>
      <c r="AH993"/>
      <c r="AI993"/>
      <c r="AJ993"/>
    </row>
    <row r="994" spans="1:36" ht="24.95" customHeight="1">
      <c r="A994" s="66"/>
      <c r="M994" s="37"/>
      <c r="N994" s="37"/>
      <c r="U994"/>
      <c r="V994"/>
      <c r="W994"/>
      <c r="X994" s="112"/>
      <c r="Y994" s="112"/>
      <c r="Z994" s="200"/>
      <c r="AA994"/>
      <c r="AB994"/>
      <c r="AC994"/>
      <c r="AD994"/>
      <c r="AE994"/>
      <c r="AF994"/>
      <c r="AG994"/>
      <c r="AH994"/>
      <c r="AI994"/>
      <c r="AJ994"/>
    </row>
    <row r="995" spans="1:36" ht="24.95" customHeight="1">
      <c r="A995" s="66"/>
      <c r="M995" s="37"/>
      <c r="N995" s="37"/>
      <c r="U995"/>
      <c r="V995"/>
      <c r="W995"/>
      <c r="X995" s="112"/>
      <c r="Y995" s="112"/>
      <c r="Z995" s="200"/>
      <c r="AA995"/>
      <c r="AB995"/>
      <c r="AC995"/>
      <c r="AD995"/>
      <c r="AE995"/>
      <c r="AF995"/>
      <c r="AG995"/>
      <c r="AH995"/>
      <c r="AI995"/>
      <c r="AJ995"/>
    </row>
    <row r="996" spans="1:36" ht="24.95" customHeight="1">
      <c r="A996" s="66"/>
      <c r="M996" s="37"/>
      <c r="N996" s="37"/>
      <c r="U996"/>
      <c r="V996"/>
      <c r="W996"/>
      <c r="X996" s="112"/>
      <c r="Y996" s="112"/>
      <c r="Z996" s="200"/>
      <c r="AA996"/>
      <c r="AB996"/>
      <c r="AC996"/>
      <c r="AD996"/>
      <c r="AE996"/>
      <c r="AF996"/>
      <c r="AG996"/>
      <c r="AH996"/>
      <c r="AI996"/>
      <c r="AJ996"/>
    </row>
    <row r="997" spans="1:36" ht="24.95" customHeight="1">
      <c r="A997" s="66"/>
      <c r="M997" s="37"/>
      <c r="N997" s="37"/>
      <c r="U997"/>
      <c r="V997"/>
      <c r="W997"/>
      <c r="X997" s="112"/>
      <c r="Y997" s="112"/>
      <c r="Z997" s="200"/>
      <c r="AA997"/>
      <c r="AB997"/>
      <c r="AC997"/>
      <c r="AD997"/>
      <c r="AE997"/>
      <c r="AF997"/>
      <c r="AG997"/>
      <c r="AH997"/>
      <c r="AI997"/>
      <c r="AJ997"/>
    </row>
    <row r="998" spans="1:36" ht="24.95" customHeight="1">
      <c r="A998" s="66"/>
      <c r="M998" s="37"/>
      <c r="N998" s="37"/>
      <c r="U998"/>
      <c r="V998"/>
      <c r="W998"/>
      <c r="X998" s="112"/>
      <c r="Y998" s="112"/>
      <c r="Z998" s="200"/>
      <c r="AA998"/>
      <c r="AB998"/>
      <c r="AC998"/>
      <c r="AD998"/>
      <c r="AE998"/>
      <c r="AF998"/>
      <c r="AG998"/>
      <c r="AH998"/>
      <c r="AI998"/>
      <c r="AJ998"/>
    </row>
    <row r="999" spans="1:36" ht="24.95" customHeight="1">
      <c r="A999" s="66"/>
      <c r="M999" s="37"/>
      <c r="N999" s="37"/>
      <c r="U999"/>
      <c r="V999"/>
      <c r="W999"/>
      <c r="X999" s="112"/>
      <c r="Y999" s="112"/>
      <c r="Z999" s="200"/>
      <c r="AA999"/>
      <c r="AB999"/>
      <c r="AC999"/>
      <c r="AD999"/>
      <c r="AE999"/>
      <c r="AF999"/>
      <c r="AG999"/>
      <c r="AH999"/>
      <c r="AI999"/>
      <c r="AJ999"/>
    </row>
    <row r="1000" spans="1:36" ht="24.95" customHeight="1">
      <c r="A1000" s="66"/>
      <c r="M1000" s="37"/>
      <c r="N1000" s="37"/>
      <c r="U1000"/>
      <c r="V1000"/>
      <c r="W1000"/>
      <c r="X1000" s="112"/>
      <c r="Y1000" s="112"/>
      <c r="Z1000" s="200"/>
      <c r="AA1000"/>
      <c r="AB1000"/>
      <c r="AC1000"/>
      <c r="AD1000"/>
      <c r="AE1000"/>
      <c r="AF1000"/>
      <c r="AG1000"/>
      <c r="AH1000"/>
      <c r="AI1000"/>
      <c r="AJ1000"/>
    </row>
    <row r="1001" spans="1:36" ht="24.95" customHeight="1">
      <c r="A1001" s="66"/>
      <c r="M1001" s="37"/>
      <c r="N1001" s="37"/>
      <c r="U1001"/>
      <c r="V1001"/>
      <c r="W1001"/>
      <c r="X1001" s="112"/>
      <c r="Y1001" s="112"/>
      <c r="Z1001" s="200"/>
      <c r="AA1001"/>
      <c r="AB1001"/>
      <c r="AC1001"/>
      <c r="AD1001"/>
      <c r="AE1001"/>
      <c r="AF1001"/>
      <c r="AG1001"/>
      <c r="AH1001"/>
      <c r="AI1001"/>
      <c r="AJ1001"/>
    </row>
    <row r="1002" spans="1:36" ht="24.95" customHeight="1">
      <c r="A1002" s="66"/>
      <c r="M1002" s="37"/>
      <c r="N1002" s="37"/>
      <c r="U1002"/>
      <c r="V1002"/>
      <c r="W1002"/>
      <c r="X1002" s="112"/>
      <c r="Y1002" s="112"/>
      <c r="Z1002" s="200"/>
      <c r="AA1002"/>
      <c r="AB1002"/>
      <c r="AC1002"/>
      <c r="AD1002"/>
      <c r="AE1002"/>
      <c r="AF1002"/>
      <c r="AG1002"/>
      <c r="AH1002"/>
      <c r="AI1002"/>
      <c r="AJ1002"/>
    </row>
    <row r="1003" spans="1:36" ht="24.95" customHeight="1">
      <c r="A1003" s="66"/>
      <c r="M1003" s="37"/>
      <c r="N1003" s="37"/>
      <c r="U1003"/>
      <c r="V1003"/>
      <c r="W1003"/>
      <c r="X1003" s="112"/>
      <c r="Y1003" s="112"/>
      <c r="Z1003" s="200"/>
      <c r="AA1003"/>
      <c r="AB1003"/>
      <c r="AC1003"/>
      <c r="AD1003"/>
      <c r="AE1003"/>
      <c r="AF1003"/>
      <c r="AG1003"/>
      <c r="AH1003"/>
      <c r="AI1003"/>
      <c r="AJ1003"/>
    </row>
    <row r="1004" spans="1:36" ht="24.95" customHeight="1">
      <c r="A1004" s="66"/>
      <c r="M1004" s="37"/>
      <c r="N1004" s="37"/>
      <c r="U1004"/>
      <c r="V1004"/>
      <c r="W1004"/>
      <c r="X1004" s="112"/>
      <c r="Y1004" s="112"/>
      <c r="Z1004" s="200"/>
      <c r="AA1004"/>
      <c r="AB1004"/>
      <c r="AC1004"/>
      <c r="AD1004"/>
      <c r="AE1004"/>
      <c r="AF1004"/>
      <c r="AG1004"/>
      <c r="AH1004"/>
      <c r="AI1004"/>
      <c r="AJ1004"/>
    </row>
    <row r="1005" spans="1:36" ht="24.95" customHeight="1">
      <c r="A1005" s="66"/>
      <c r="M1005" s="37"/>
      <c r="N1005" s="37"/>
      <c r="U1005"/>
      <c r="V1005"/>
      <c r="W1005"/>
      <c r="X1005" s="112"/>
      <c r="Y1005" s="112"/>
      <c r="Z1005" s="200"/>
      <c r="AA1005"/>
      <c r="AB1005"/>
      <c r="AC1005"/>
      <c r="AD1005"/>
      <c r="AE1005"/>
      <c r="AF1005"/>
      <c r="AG1005"/>
      <c r="AH1005"/>
      <c r="AI1005"/>
      <c r="AJ1005"/>
    </row>
    <row r="1006" spans="1:36" ht="24.95" customHeight="1">
      <c r="A1006" s="66"/>
      <c r="M1006" s="37"/>
      <c r="N1006" s="37"/>
      <c r="U1006"/>
      <c r="V1006"/>
      <c r="W1006"/>
      <c r="X1006" s="112"/>
      <c r="Y1006" s="112"/>
      <c r="Z1006" s="200"/>
      <c r="AA1006"/>
      <c r="AB1006"/>
      <c r="AC1006"/>
      <c r="AD1006"/>
      <c r="AE1006"/>
      <c r="AF1006"/>
      <c r="AG1006"/>
      <c r="AH1006"/>
      <c r="AI1006"/>
      <c r="AJ1006"/>
    </row>
    <row r="1007" spans="1:36" ht="24.95" customHeight="1">
      <c r="A1007" s="66"/>
      <c r="M1007" s="37"/>
      <c r="N1007" s="37"/>
      <c r="U1007"/>
      <c r="V1007"/>
      <c r="W1007"/>
      <c r="X1007" s="112"/>
      <c r="Y1007" s="112"/>
      <c r="Z1007" s="200"/>
      <c r="AA1007"/>
      <c r="AB1007"/>
      <c r="AC1007"/>
      <c r="AD1007"/>
      <c r="AE1007"/>
      <c r="AF1007"/>
      <c r="AG1007"/>
      <c r="AH1007"/>
      <c r="AI1007"/>
      <c r="AJ1007"/>
    </row>
    <row r="1008" spans="1:36" ht="24.95" customHeight="1">
      <c r="A1008" s="66"/>
      <c r="M1008" s="37"/>
      <c r="N1008" s="37"/>
      <c r="U1008"/>
      <c r="V1008"/>
      <c r="W1008"/>
      <c r="X1008" s="112"/>
      <c r="Y1008" s="112"/>
      <c r="Z1008" s="200"/>
      <c r="AA1008"/>
      <c r="AB1008"/>
      <c r="AC1008"/>
      <c r="AD1008"/>
      <c r="AE1008"/>
      <c r="AF1008"/>
      <c r="AG1008"/>
      <c r="AH1008"/>
      <c r="AI1008"/>
      <c r="AJ1008"/>
    </row>
    <row r="1009" spans="1:36" ht="24.95" customHeight="1">
      <c r="A1009" s="66"/>
      <c r="M1009" s="37"/>
      <c r="N1009" s="37"/>
      <c r="U1009"/>
      <c r="V1009"/>
      <c r="W1009"/>
      <c r="X1009" s="112"/>
      <c r="Y1009" s="112"/>
      <c r="Z1009" s="200"/>
      <c r="AA1009"/>
      <c r="AB1009"/>
      <c r="AC1009"/>
      <c r="AD1009"/>
      <c r="AE1009"/>
      <c r="AF1009"/>
      <c r="AG1009"/>
      <c r="AH1009"/>
      <c r="AI1009"/>
      <c r="AJ1009"/>
    </row>
    <row r="1010" spans="1:36" ht="24.95" customHeight="1">
      <c r="A1010" s="66"/>
      <c r="M1010" s="37"/>
      <c r="N1010" s="37"/>
      <c r="U1010"/>
      <c r="V1010"/>
      <c r="W1010"/>
      <c r="X1010" s="112"/>
      <c r="Y1010" s="112"/>
      <c r="Z1010" s="200"/>
      <c r="AA1010"/>
      <c r="AB1010"/>
      <c r="AC1010"/>
      <c r="AD1010"/>
      <c r="AE1010"/>
      <c r="AF1010"/>
      <c r="AG1010"/>
      <c r="AH1010"/>
      <c r="AI1010"/>
      <c r="AJ1010"/>
    </row>
    <row r="1011" spans="1:36" ht="24.95" customHeight="1">
      <c r="A1011" s="66"/>
      <c r="M1011" s="37"/>
      <c r="N1011" s="37"/>
      <c r="U1011"/>
      <c r="V1011"/>
      <c r="W1011"/>
      <c r="X1011" s="112"/>
      <c r="Y1011" s="112"/>
      <c r="Z1011" s="200"/>
      <c r="AA1011"/>
      <c r="AB1011"/>
      <c r="AC1011"/>
      <c r="AD1011"/>
      <c r="AE1011"/>
      <c r="AF1011"/>
      <c r="AG1011"/>
      <c r="AH1011"/>
      <c r="AI1011"/>
      <c r="AJ1011"/>
    </row>
    <row r="1012" spans="1:36" ht="24.95" customHeight="1">
      <c r="A1012" s="66"/>
      <c r="M1012" s="37"/>
      <c r="N1012" s="37"/>
      <c r="U1012"/>
      <c r="V1012"/>
      <c r="W1012"/>
      <c r="X1012" s="112"/>
      <c r="Y1012" s="112"/>
      <c r="Z1012" s="200"/>
      <c r="AA1012"/>
      <c r="AB1012"/>
      <c r="AC1012"/>
      <c r="AD1012"/>
      <c r="AE1012"/>
      <c r="AF1012"/>
      <c r="AG1012"/>
      <c r="AH1012"/>
      <c r="AI1012"/>
      <c r="AJ1012"/>
    </row>
    <row r="1013" spans="1:36" ht="24.95" customHeight="1">
      <c r="A1013" s="66"/>
      <c r="M1013" s="37"/>
      <c r="N1013" s="37"/>
      <c r="U1013"/>
      <c r="V1013"/>
      <c r="W1013"/>
      <c r="X1013" s="112"/>
      <c r="Y1013" s="112"/>
      <c r="Z1013" s="200"/>
      <c r="AA1013"/>
      <c r="AB1013"/>
      <c r="AC1013"/>
      <c r="AD1013"/>
      <c r="AE1013"/>
      <c r="AF1013"/>
      <c r="AG1013"/>
      <c r="AH1013"/>
      <c r="AI1013"/>
      <c r="AJ1013"/>
    </row>
    <row r="1014" spans="1:36" ht="24.95" customHeight="1">
      <c r="A1014" s="66"/>
      <c r="M1014" s="37"/>
      <c r="N1014" s="37"/>
      <c r="U1014"/>
      <c r="V1014"/>
      <c r="W1014"/>
      <c r="X1014" s="112"/>
      <c r="Y1014" s="112"/>
      <c r="Z1014" s="200"/>
      <c r="AA1014"/>
      <c r="AB1014"/>
      <c r="AC1014"/>
      <c r="AD1014"/>
      <c r="AE1014"/>
      <c r="AF1014"/>
      <c r="AG1014"/>
      <c r="AH1014"/>
      <c r="AI1014"/>
      <c r="AJ1014"/>
    </row>
    <row r="1015" spans="1:36" ht="24.95" customHeight="1">
      <c r="A1015" s="66"/>
      <c r="M1015" s="37"/>
      <c r="N1015" s="37"/>
      <c r="U1015"/>
      <c r="V1015"/>
      <c r="W1015"/>
      <c r="X1015" s="112"/>
      <c r="Y1015" s="112"/>
      <c r="Z1015" s="200"/>
      <c r="AA1015"/>
      <c r="AB1015"/>
      <c r="AC1015"/>
      <c r="AD1015"/>
      <c r="AE1015"/>
      <c r="AF1015"/>
      <c r="AG1015"/>
      <c r="AH1015"/>
      <c r="AI1015"/>
      <c r="AJ1015"/>
    </row>
    <row r="1016" spans="1:36" ht="24.95" customHeight="1">
      <c r="A1016" s="66"/>
      <c r="M1016" s="37"/>
      <c r="N1016" s="37"/>
      <c r="U1016"/>
      <c r="V1016"/>
      <c r="W1016"/>
      <c r="X1016" s="112"/>
      <c r="Y1016" s="112"/>
      <c r="Z1016" s="200"/>
      <c r="AA1016"/>
      <c r="AB1016"/>
      <c r="AC1016"/>
      <c r="AD1016"/>
      <c r="AE1016"/>
      <c r="AF1016"/>
      <c r="AG1016"/>
      <c r="AH1016"/>
      <c r="AI1016"/>
      <c r="AJ1016"/>
    </row>
    <row r="1017" spans="1:36" ht="24.95" customHeight="1">
      <c r="A1017" s="66"/>
      <c r="M1017" s="37"/>
      <c r="N1017" s="37"/>
      <c r="U1017"/>
      <c r="V1017"/>
      <c r="W1017"/>
      <c r="X1017" s="112"/>
      <c r="Y1017" s="112"/>
      <c r="Z1017" s="200"/>
      <c r="AA1017"/>
      <c r="AB1017"/>
      <c r="AC1017"/>
      <c r="AD1017"/>
      <c r="AE1017"/>
      <c r="AF1017"/>
      <c r="AG1017"/>
      <c r="AH1017"/>
      <c r="AI1017"/>
      <c r="AJ1017"/>
    </row>
    <row r="1018" spans="1:36" ht="24.95" customHeight="1">
      <c r="A1018" s="66"/>
      <c r="M1018" s="37"/>
      <c r="N1018" s="37"/>
      <c r="U1018"/>
      <c r="V1018"/>
      <c r="W1018"/>
      <c r="X1018" s="112"/>
      <c r="Y1018" s="112"/>
      <c r="Z1018" s="200"/>
      <c r="AA1018"/>
      <c r="AB1018"/>
      <c r="AC1018"/>
      <c r="AD1018"/>
      <c r="AE1018"/>
      <c r="AF1018"/>
      <c r="AG1018"/>
      <c r="AH1018"/>
      <c r="AI1018"/>
      <c r="AJ1018"/>
    </row>
    <row r="1019" spans="1:36" ht="24.95" customHeight="1">
      <c r="A1019" s="66"/>
      <c r="M1019" s="37"/>
      <c r="N1019" s="37"/>
      <c r="U1019"/>
      <c r="V1019"/>
      <c r="W1019"/>
      <c r="X1019" s="112"/>
      <c r="Y1019" s="112"/>
      <c r="Z1019" s="200"/>
      <c r="AA1019"/>
      <c r="AB1019"/>
      <c r="AC1019"/>
      <c r="AD1019"/>
      <c r="AE1019"/>
      <c r="AF1019"/>
      <c r="AG1019"/>
      <c r="AH1019"/>
      <c r="AI1019"/>
      <c r="AJ1019"/>
    </row>
    <row r="1020" spans="1:36" ht="24.95" customHeight="1">
      <c r="A1020" s="66"/>
      <c r="M1020" s="37"/>
      <c r="N1020" s="37"/>
      <c r="U1020"/>
      <c r="V1020"/>
      <c r="W1020"/>
      <c r="X1020" s="112"/>
      <c r="Y1020" s="112"/>
      <c r="Z1020" s="200"/>
      <c r="AA1020"/>
      <c r="AB1020"/>
      <c r="AC1020"/>
      <c r="AD1020"/>
      <c r="AE1020"/>
      <c r="AF1020"/>
      <c r="AG1020"/>
      <c r="AH1020"/>
      <c r="AI1020"/>
      <c r="AJ1020"/>
    </row>
    <row r="1021" spans="1:36" ht="24.95" customHeight="1">
      <c r="A1021" s="66"/>
      <c r="M1021" s="37"/>
      <c r="N1021" s="37"/>
      <c r="U1021"/>
      <c r="V1021"/>
      <c r="W1021"/>
      <c r="X1021" s="112"/>
      <c r="Y1021" s="112"/>
      <c r="Z1021" s="200"/>
      <c r="AA1021"/>
      <c r="AB1021"/>
      <c r="AC1021"/>
      <c r="AD1021"/>
      <c r="AE1021"/>
      <c r="AF1021"/>
      <c r="AG1021"/>
      <c r="AH1021"/>
      <c r="AI1021"/>
      <c r="AJ1021"/>
    </row>
    <row r="1022" spans="1:36" ht="24.95" customHeight="1">
      <c r="A1022" s="66"/>
      <c r="M1022" s="37"/>
      <c r="N1022" s="37"/>
      <c r="U1022"/>
      <c r="V1022"/>
      <c r="W1022"/>
      <c r="X1022" s="112"/>
      <c r="Y1022" s="112"/>
      <c r="Z1022" s="200"/>
      <c r="AA1022"/>
      <c r="AB1022"/>
      <c r="AC1022"/>
      <c r="AD1022"/>
      <c r="AE1022"/>
      <c r="AF1022"/>
      <c r="AG1022"/>
      <c r="AH1022"/>
      <c r="AI1022"/>
      <c r="AJ1022"/>
    </row>
    <row r="1023" spans="1:36" ht="24.95" customHeight="1">
      <c r="A1023" s="66"/>
      <c r="M1023" s="37"/>
      <c r="N1023" s="37"/>
      <c r="U1023"/>
      <c r="V1023"/>
      <c r="W1023"/>
      <c r="X1023" s="112"/>
      <c r="Y1023" s="112"/>
      <c r="Z1023" s="200"/>
      <c r="AA1023"/>
      <c r="AB1023"/>
      <c r="AC1023"/>
      <c r="AD1023"/>
      <c r="AE1023"/>
      <c r="AF1023"/>
      <c r="AG1023"/>
      <c r="AH1023"/>
      <c r="AI1023"/>
      <c r="AJ1023"/>
    </row>
    <row r="1024" spans="1:36" ht="24.95" customHeight="1">
      <c r="A1024" s="66"/>
      <c r="M1024" s="37"/>
      <c r="N1024" s="37"/>
      <c r="U1024"/>
      <c r="V1024"/>
      <c r="W1024"/>
      <c r="X1024" s="112"/>
      <c r="Y1024" s="112"/>
      <c r="Z1024" s="200"/>
      <c r="AA1024"/>
      <c r="AB1024"/>
      <c r="AC1024"/>
      <c r="AD1024"/>
      <c r="AE1024"/>
      <c r="AF1024"/>
      <c r="AG1024"/>
      <c r="AH1024"/>
      <c r="AI1024"/>
      <c r="AJ1024"/>
    </row>
    <row r="1025" spans="1:36" ht="24.95" customHeight="1">
      <c r="A1025" s="66"/>
      <c r="M1025" s="37"/>
      <c r="N1025" s="37"/>
      <c r="U1025"/>
      <c r="V1025"/>
      <c r="W1025"/>
      <c r="X1025" s="112"/>
      <c r="Y1025" s="112"/>
      <c r="Z1025" s="200"/>
      <c r="AA1025"/>
      <c r="AB1025"/>
      <c r="AC1025"/>
      <c r="AD1025"/>
      <c r="AE1025"/>
      <c r="AF1025"/>
      <c r="AG1025"/>
      <c r="AH1025"/>
      <c r="AI1025"/>
      <c r="AJ1025"/>
    </row>
    <row r="1026" spans="1:36" ht="24.95" customHeight="1">
      <c r="A1026" s="66"/>
      <c r="M1026" s="37"/>
      <c r="N1026" s="37"/>
      <c r="U1026"/>
      <c r="V1026"/>
      <c r="W1026"/>
      <c r="X1026" s="112"/>
      <c r="Y1026" s="112"/>
      <c r="Z1026" s="200"/>
      <c r="AA1026"/>
      <c r="AB1026"/>
      <c r="AC1026"/>
      <c r="AD1026"/>
      <c r="AE1026"/>
      <c r="AF1026"/>
      <c r="AG1026"/>
      <c r="AH1026"/>
      <c r="AI1026"/>
      <c r="AJ1026"/>
    </row>
    <row r="1027" spans="1:36" ht="24.95" customHeight="1">
      <c r="A1027" s="66"/>
      <c r="M1027" s="37"/>
      <c r="N1027" s="37"/>
      <c r="U1027"/>
      <c r="V1027"/>
      <c r="W1027"/>
      <c r="X1027" s="112"/>
      <c r="Y1027" s="112"/>
      <c r="Z1027" s="200"/>
      <c r="AA1027"/>
      <c r="AB1027"/>
      <c r="AC1027"/>
      <c r="AD1027"/>
      <c r="AE1027"/>
      <c r="AF1027"/>
      <c r="AG1027"/>
      <c r="AH1027"/>
      <c r="AI1027"/>
      <c r="AJ1027"/>
    </row>
    <row r="1028" spans="1:36" ht="24.95" customHeight="1">
      <c r="A1028" s="66"/>
      <c r="M1028" s="37"/>
      <c r="N1028" s="37"/>
      <c r="U1028"/>
      <c r="V1028"/>
      <c r="W1028"/>
      <c r="X1028" s="112"/>
      <c r="Y1028" s="112"/>
      <c r="Z1028" s="200"/>
      <c r="AA1028"/>
      <c r="AB1028"/>
      <c r="AC1028"/>
      <c r="AD1028"/>
      <c r="AE1028"/>
      <c r="AF1028"/>
      <c r="AG1028"/>
      <c r="AH1028"/>
      <c r="AI1028"/>
      <c r="AJ1028"/>
    </row>
    <row r="1029" spans="1:36" ht="24.95" customHeight="1">
      <c r="A1029" s="66"/>
      <c r="M1029" s="37"/>
      <c r="N1029" s="37"/>
      <c r="U1029"/>
      <c r="V1029"/>
      <c r="W1029"/>
      <c r="X1029" s="112"/>
      <c r="Y1029" s="112"/>
      <c r="Z1029" s="200"/>
      <c r="AA1029"/>
      <c r="AB1029"/>
      <c r="AC1029"/>
      <c r="AD1029"/>
      <c r="AE1029"/>
      <c r="AF1029"/>
      <c r="AG1029"/>
      <c r="AH1029"/>
      <c r="AI1029"/>
      <c r="AJ1029"/>
    </row>
    <row r="1030" spans="1:36" ht="24.95" customHeight="1">
      <c r="A1030" s="66"/>
      <c r="M1030" s="37"/>
      <c r="N1030" s="37"/>
      <c r="U1030"/>
      <c r="V1030"/>
      <c r="W1030"/>
      <c r="X1030" s="112"/>
      <c r="Y1030" s="112"/>
      <c r="Z1030" s="200"/>
      <c r="AA1030"/>
      <c r="AB1030"/>
      <c r="AC1030"/>
      <c r="AD1030"/>
      <c r="AE1030"/>
      <c r="AF1030"/>
      <c r="AG1030"/>
      <c r="AH1030"/>
      <c r="AI1030"/>
      <c r="AJ1030"/>
    </row>
    <row r="1031" spans="1:36" ht="24.95" customHeight="1">
      <c r="A1031" s="66"/>
      <c r="M1031" s="37"/>
      <c r="N1031" s="37"/>
      <c r="U1031"/>
      <c r="V1031"/>
      <c r="W1031"/>
      <c r="X1031" s="112"/>
      <c r="Y1031" s="112"/>
      <c r="Z1031" s="200"/>
      <c r="AA1031"/>
      <c r="AB1031"/>
      <c r="AC1031"/>
      <c r="AD1031"/>
      <c r="AE1031"/>
      <c r="AF1031"/>
      <c r="AG1031"/>
      <c r="AH1031"/>
      <c r="AI1031"/>
      <c r="AJ1031"/>
    </row>
    <row r="1032" spans="1:36" ht="24.95" customHeight="1">
      <c r="A1032" s="66"/>
      <c r="M1032" s="37"/>
      <c r="N1032" s="37"/>
      <c r="U1032"/>
      <c r="V1032"/>
      <c r="W1032"/>
      <c r="X1032" s="112"/>
      <c r="Y1032" s="112"/>
      <c r="Z1032" s="200"/>
      <c r="AA1032"/>
      <c r="AB1032"/>
      <c r="AC1032"/>
      <c r="AD1032"/>
      <c r="AE1032"/>
      <c r="AF1032"/>
      <c r="AG1032"/>
      <c r="AH1032"/>
      <c r="AI1032"/>
      <c r="AJ1032"/>
    </row>
    <row r="1033" spans="1:36" ht="24.95" customHeight="1">
      <c r="A1033" s="66"/>
      <c r="M1033" s="37"/>
      <c r="N1033" s="37"/>
      <c r="U1033"/>
      <c r="V1033"/>
      <c r="W1033"/>
      <c r="X1033" s="112"/>
      <c r="Y1033" s="112"/>
      <c r="Z1033" s="200"/>
      <c r="AA1033"/>
      <c r="AB1033"/>
      <c r="AC1033"/>
      <c r="AD1033"/>
      <c r="AE1033"/>
      <c r="AF1033"/>
      <c r="AG1033"/>
      <c r="AH1033"/>
      <c r="AI1033"/>
      <c r="AJ1033"/>
    </row>
    <row r="1034" spans="1:36" ht="24.95" customHeight="1">
      <c r="A1034" s="66"/>
      <c r="M1034" s="37"/>
      <c r="N1034" s="37"/>
      <c r="U1034"/>
      <c r="V1034"/>
      <c r="W1034"/>
      <c r="X1034" s="112"/>
      <c r="Y1034" s="112"/>
      <c r="Z1034" s="200"/>
      <c r="AA1034"/>
      <c r="AB1034"/>
      <c r="AC1034"/>
      <c r="AD1034"/>
      <c r="AE1034"/>
      <c r="AF1034"/>
      <c r="AG1034"/>
      <c r="AH1034"/>
      <c r="AI1034"/>
      <c r="AJ1034"/>
    </row>
    <row r="1035" spans="1:36" ht="24.95" customHeight="1">
      <c r="A1035" s="66"/>
      <c r="M1035" s="37"/>
      <c r="N1035" s="37"/>
      <c r="U1035"/>
      <c r="V1035"/>
      <c r="W1035"/>
      <c r="X1035" s="112"/>
      <c r="Y1035" s="112"/>
      <c r="Z1035" s="200"/>
      <c r="AA1035"/>
      <c r="AB1035"/>
      <c r="AC1035"/>
      <c r="AD1035"/>
      <c r="AE1035"/>
      <c r="AF1035"/>
      <c r="AG1035"/>
      <c r="AH1035"/>
      <c r="AI1035"/>
      <c r="AJ1035"/>
    </row>
    <row r="1036" spans="1:36" ht="24.95" customHeight="1">
      <c r="A1036" s="66"/>
      <c r="M1036" s="37"/>
      <c r="N1036" s="37"/>
      <c r="U1036"/>
      <c r="V1036"/>
      <c r="W1036"/>
      <c r="X1036" s="112"/>
      <c r="Y1036" s="112"/>
      <c r="Z1036" s="200"/>
      <c r="AA1036"/>
      <c r="AB1036"/>
      <c r="AC1036"/>
      <c r="AD1036"/>
      <c r="AE1036"/>
      <c r="AF1036"/>
      <c r="AG1036"/>
      <c r="AH1036"/>
      <c r="AI1036"/>
      <c r="AJ1036"/>
    </row>
    <row r="1037" spans="1:36" ht="24.95" customHeight="1">
      <c r="A1037" s="66"/>
      <c r="M1037" s="37"/>
      <c r="N1037" s="37"/>
      <c r="U1037"/>
      <c r="V1037"/>
      <c r="W1037"/>
      <c r="X1037" s="112"/>
      <c r="Y1037" s="112"/>
      <c r="Z1037" s="200"/>
      <c r="AA1037"/>
      <c r="AB1037"/>
      <c r="AC1037"/>
      <c r="AD1037"/>
      <c r="AE1037"/>
      <c r="AF1037"/>
      <c r="AG1037"/>
      <c r="AH1037"/>
      <c r="AI1037"/>
      <c r="AJ1037"/>
    </row>
    <row r="1038" spans="1:36" ht="24.95" customHeight="1">
      <c r="A1038" s="66"/>
      <c r="M1038" s="37"/>
      <c r="N1038" s="37"/>
      <c r="U1038"/>
      <c r="V1038"/>
      <c r="W1038"/>
      <c r="X1038" s="112"/>
      <c r="Y1038" s="112"/>
      <c r="Z1038" s="200"/>
      <c r="AA1038"/>
      <c r="AB1038"/>
      <c r="AC1038"/>
      <c r="AD1038"/>
      <c r="AE1038"/>
      <c r="AF1038"/>
      <c r="AG1038"/>
      <c r="AH1038"/>
      <c r="AI1038"/>
      <c r="AJ1038"/>
    </row>
    <row r="1039" spans="1:36" ht="24.95" customHeight="1">
      <c r="A1039" s="66"/>
      <c r="M1039" s="37"/>
      <c r="N1039" s="37"/>
      <c r="U1039"/>
      <c r="V1039"/>
      <c r="W1039"/>
      <c r="X1039" s="112"/>
      <c r="Y1039" s="112"/>
      <c r="Z1039" s="200"/>
      <c r="AA1039"/>
      <c r="AB1039"/>
      <c r="AC1039"/>
      <c r="AD1039"/>
      <c r="AE1039"/>
      <c r="AF1039"/>
      <c r="AG1039"/>
      <c r="AH1039"/>
      <c r="AI1039"/>
      <c r="AJ1039"/>
    </row>
    <row r="1040" spans="1:36" ht="24.95" customHeight="1">
      <c r="A1040" s="66"/>
      <c r="M1040" s="37"/>
      <c r="N1040" s="37"/>
      <c r="U1040"/>
      <c r="V1040"/>
      <c r="W1040"/>
      <c r="X1040" s="112"/>
      <c r="Y1040" s="112"/>
      <c r="Z1040" s="200"/>
      <c r="AA1040"/>
      <c r="AB1040"/>
      <c r="AC1040"/>
      <c r="AD1040"/>
      <c r="AE1040"/>
      <c r="AF1040"/>
      <c r="AG1040"/>
      <c r="AH1040"/>
      <c r="AI1040"/>
      <c r="AJ1040"/>
    </row>
    <row r="1041" spans="1:36" ht="24.95" customHeight="1">
      <c r="A1041" s="66"/>
      <c r="M1041" s="37"/>
      <c r="N1041" s="37"/>
      <c r="U1041"/>
      <c r="V1041"/>
      <c r="W1041"/>
      <c r="X1041" s="112"/>
      <c r="Y1041" s="112"/>
      <c r="Z1041" s="200"/>
      <c r="AA1041"/>
      <c r="AB1041"/>
      <c r="AC1041"/>
      <c r="AD1041"/>
      <c r="AE1041"/>
      <c r="AF1041"/>
      <c r="AG1041"/>
      <c r="AH1041"/>
      <c r="AI1041"/>
      <c r="AJ1041"/>
    </row>
    <row r="1042" spans="1:36" ht="24.95" customHeight="1">
      <c r="A1042" s="66"/>
      <c r="M1042" s="37"/>
      <c r="N1042" s="37"/>
      <c r="U1042"/>
      <c r="V1042"/>
      <c r="W1042"/>
      <c r="X1042" s="112"/>
      <c r="Y1042" s="112"/>
      <c r="Z1042" s="200"/>
      <c r="AA1042"/>
      <c r="AB1042"/>
      <c r="AC1042"/>
      <c r="AD1042"/>
      <c r="AE1042"/>
      <c r="AF1042"/>
      <c r="AG1042"/>
      <c r="AH1042"/>
      <c r="AI1042"/>
      <c r="AJ1042"/>
    </row>
    <row r="1043" spans="1:36" ht="24.95" customHeight="1">
      <c r="A1043" s="66"/>
      <c r="M1043" s="37"/>
      <c r="N1043" s="37"/>
      <c r="U1043"/>
      <c r="V1043"/>
      <c r="W1043"/>
      <c r="X1043" s="112"/>
      <c r="Y1043" s="112"/>
      <c r="Z1043" s="200"/>
      <c r="AA1043"/>
      <c r="AB1043"/>
      <c r="AC1043"/>
      <c r="AD1043"/>
      <c r="AE1043"/>
      <c r="AF1043"/>
      <c r="AG1043"/>
      <c r="AH1043"/>
      <c r="AI1043"/>
      <c r="AJ1043"/>
    </row>
    <row r="1044" spans="1:36" ht="24.95" customHeight="1">
      <c r="A1044" s="66"/>
      <c r="M1044" s="37"/>
      <c r="N1044" s="37"/>
      <c r="U1044"/>
      <c r="V1044"/>
      <c r="W1044"/>
      <c r="X1044" s="112"/>
      <c r="Y1044" s="112"/>
      <c r="Z1044" s="200"/>
      <c r="AA1044"/>
      <c r="AB1044"/>
      <c r="AC1044"/>
      <c r="AD1044"/>
      <c r="AE1044"/>
      <c r="AF1044"/>
      <c r="AG1044"/>
      <c r="AH1044"/>
      <c r="AI1044"/>
      <c r="AJ1044"/>
    </row>
    <row r="1045" spans="1:36" ht="24.95" customHeight="1">
      <c r="A1045" s="66"/>
      <c r="M1045" s="37"/>
      <c r="N1045" s="37"/>
      <c r="U1045"/>
      <c r="V1045"/>
      <c r="W1045"/>
      <c r="X1045" s="112"/>
      <c r="Y1045" s="112"/>
      <c r="Z1045" s="200"/>
      <c r="AA1045"/>
      <c r="AB1045"/>
      <c r="AC1045"/>
      <c r="AD1045"/>
      <c r="AE1045"/>
      <c r="AF1045"/>
      <c r="AG1045"/>
      <c r="AH1045"/>
      <c r="AI1045"/>
      <c r="AJ1045"/>
    </row>
    <row r="1046" spans="1:36" ht="24.95" customHeight="1">
      <c r="A1046" s="66"/>
      <c r="M1046" s="37"/>
      <c r="N1046" s="37"/>
      <c r="U1046"/>
      <c r="V1046"/>
      <c r="W1046"/>
      <c r="X1046" s="112"/>
      <c r="Y1046" s="112"/>
      <c r="Z1046" s="200"/>
      <c r="AA1046"/>
      <c r="AB1046"/>
      <c r="AC1046"/>
      <c r="AD1046"/>
      <c r="AE1046"/>
      <c r="AF1046"/>
      <c r="AG1046"/>
      <c r="AH1046"/>
      <c r="AI1046"/>
      <c r="AJ1046"/>
    </row>
    <row r="1047" spans="1:36" ht="24.95" customHeight="1">
      <c r="A1047" s="66"/>
      <c r="M1047" s="37"/>
      <c r="N1047" s="37"/>
      <c r="U1047"/>
      <c r="V1047"/>
      <c r="W1047"/>
      <c r="X1047" s="112"/>
      <c r="Y1047" s="112"/>
      <c r="Z1047" s="200"/>
      <c r="AA1047"/>
      <c r="AB1047"/>
      <c r="AC1047"/>
      <c r="AD1047"/>
      <c r="AE1047"/>
      <c r="AF1047"/>
      <c r="AG1047"/>
      <c r="AH1047"/>
      <c r="AI1047"/>
      <c r="AJ1047"/>
    </row>
    <row r="1048" spans="1:36" ht="24.95" customHeight="1">
      <c r="A1048" s="66"/>
      <c r="M1048" s="37"/>
      <c r="N1048" s="37"/>
      <c r="U1048"/>
      <c r="V1048"/>
      <c r="W1048"/>
      <c r="X1048" s="112"/>
      <c r="Y1048" s="112"/>
      <c r="Z1048" s="200"/>
      <c r="AA1048"/>
      <c r="AB1048"/>
      <c r="AC1048"/>
      <c r="AD1048"/>
      <c r="AE1048"/>
      <c r="AF1048"/>
      <c r="AG1048"/>
      <c r="AH1048"/>
      <c r="AI1048"/>
      <c r="AJ1048"/>
    </row>
    <row r="1049" spans="1:36" ht="24.95" customHeight="1">
      <c r="A1049" s="66"/>
      <c r="M1049" s="37"/>
      <c r="N1049" s="37"/>
      <c r="U1049"/>
      <c r="V1049"/>
      <c r="W1049"/>
      <c r="X1049" s="112"/>
      <c r="Y1049" s="112"/>
      <c r="Z1049" s="200"/>
      <c r="AA1049"/>
      <c r="AB1049"/>
      <c r="AC1049"/>
      <c r="AD1049"/>
      <c r="AE1049"/>
      <c r="AF1049"/>
      <c r="AG1049"/>
      <c r="AH1049"/>
      <c r="AI1049"/>
      <c r="AJ1049"/>
    </row>
    <row r="1050" spans="1:36" ht="24.95" customHeight="1">
      <c r="A1050" s="66"/>
      <c r="M1050" s="37"/>
      <c r="N1050" s="37"/>
      <c r="U1050"/>
      <c r="V1050"/>
      <c r="W1050"/>
      <c r="X1050" s="112"/>
      <c r="Y1050" s="112"/>
      <c r="Z1050" s="200"/>
      <c r="AA1050"/>
      <c r="AB1050"/>
      <c r="AC1050"/>
      <c r="AD1050"/>
      <c r="AE1050"/>
      <c r="AF1050"/>
      <c r="AG1050"/>
      <c r="AH1050"/>
      <c r="AI1050"/>
      <c r="AJ1050"/>
    </row>
    <row r="1051" spans="1:36" ht="24.95" customHeight="1">
      <c r="A1051" s="66"/>
      <c r="M1051" s="37"/>
      <c r="N1051" s="37"/>
      <c r="U1051"/>
      <c r="V1051"/>
      <c r="W1051"/>
      <c r="X1051" s="112"/>
      <c r="Y1051" s="112"/>
      <c r="Z1051" s="200"/>
      <c r="AA1051"/>
      <c r="AB1051"/>
      <c r="AC1051"/>
      <c r="AD1051"/>
      <c r="AE1051"/>
      <c r="AF1051"/>
      <c r="AG1051"/>
      <c r="AH1051"/>
      <c r="AI1051"/>
      <c r="AJ1051"/>
    </row>
    <row r="1052" spans="1:36" ht="24.95" customHeight="1">
      <c r="A1052" s="66"/>
      <c r="M1052" s="37"/>
      <c r="N1052" s="37"/>
      <c r="U1052"/>
      <c r="V1052"/>
      <c r="W1052"/>
      <c r="X1052" s="112"/>
      <c r="Y1052" s="112"/>
      <c r="Z1052" s="200"/>
      <c r="AA1052"/>
      <c r="AB1052"/>
      <c r="AC1052"/>
      <c r="AD1052"/>
      <c r="AE1052"/>
      <c r="AF1052"/>
      <c r="AG1052"/>
      <c r="AH1052"/>
      <c r="AI1052"/>
      <c r="AJ1052"/>
    </row>
    <row r="1053" spans="1:36" ht="24.95" customHeight="1">
      <c r="A1053" s="66"/>
      <c r="M1053" s="37"/>
      <c r="N1053" s="37"/>
      <c r="U1053"/>
      <c r="V1053"/>
      <c r="W1053"/>
      <c r="X1053" s="112"/>
      <c r="Y1053" s="112"/>
      <c r="Z1053" s="200"/>
      <c r="AA1053"/>
      <c r="AB1053"/>
      <c r="AC1053"/>
      <c r="AD1053"/>
      <c r="AE1053"/>
      <c r="AF1053"/>
      <c r="AG1053"/>
      <c r="AH1053"/>
      <c r="AI1053"/>
      <c r="AJ1053"/>
    </row>
    <row r="1054" spans="1:36" ht="24.95" customHeight="1">
      <c r="A1054" s="66"/>
      <c r="M1054" s="37"/>
      <c r="N1054" s="37"/>
      <c r="U1054"/>
      <c r="V1054"/>
      <c r="W1054"/>
      <c r="X1054" s="112"/>
      <c r="Y1054" s="112"/>
      <c r="Z1054" s="200"/>
      <c r="AA1054"/>
      <c r="AB1054"/>
      <c r="AC1054"/>
      <c r="AD1054"/>
      <c r="AE1054"/>
      <c r="AF1054"/>
      <c r="AG1054"/>
      <c r="AH1054"/>
      <c r="AI1054"/>
      <c r="AJ1054"/>
    </row>
    <row r="1055" spans="1:36" ht="24.95" customHeight="1">
      <c r="A1055" s="66"/>
      <c r="M1055" s="37"/>
      <c r="N1055" s="37"/>
      <c r="U1055"/>
      <c r="V1055"/>
      <c r="W1055"/>
      <c r="X1055" s="112"/>
      <c r="Y1055" s="112"/>
      <c r="Z1055" s="200"/>
      <c r="AA1055"/>
      <c r="AB1055"/>
      <c r="AC1055"/>
      <c r="AD1055"/>
      <c r="AE1055"/>
      <c r="AF1055"/>
      <c r="AG1055"/>
      <c r="AH1055"/>
      <c r="AI1055"/>
      <c r="AJ1055"/>
    </row>
    <row r="1056" spans="1:36" ht="24.95" customHeight="1">
      <c r="A1056" s="66"/>
      <c r="M1056" s="37"/>
      <c r="N1056" s="37"/>
      <c r="U1056"/>
      <c r="V1056"/>
      <c r="W1056"/>
      <c r="X1056" s="112"/>
      <c r="Y1056" s="112"/>
      <c r="Z1056" s="200"/>
      <c r="AA1056"/>
      <c r="AB1056"/>
      <c r="AC1056"/>
      <c r="AD1056"/>
      <c r="AE1056"/>
      <c r="AF1056"/>
      <c r="AG1056"/>
      <c r="AH1056"/>
      <c r="AI1056"/>
      <c r="AJ1056"/>
    </row>
    <row r="1057" spans="1:36" ht="24.95" customHeight="1">
      <c r="A1057" s="66"/>
      <c r="M1057" s="37"/>
      <c r="N1057" s="37"/>
      <c r="U1057"/>
      <c r="V1057"/>
      <c r="W1057"/>
      <c r="X1057" s="112"/>
      <c r="Y1057" s="112"/>
      <c r="Z1057" s="200"/>
      <c r="AA1057"/>
      <c r="AB1057"/>
      <c r="AC1057"/>
      <c r="AD1057"/>
      <c r="AE1057"/>
      <c r="AF1057"/>
      <c r="AG1057"/>
      <c r="AH1057"/>
      <c r="AI1057"/>
      <c r="AJ1057"/>
    </row>
    <row r="1058" spans="1:36" ht="24.95" customHeight="1">
      <c r="A1058" s="66"/>
      <c r="M1058" s="37"/>
      <c r="N1058" s="37"/>
      <c r="U1058"/>
      <c r="V1058"/>
      <c r="W1058"/>
      <c r="X1058" s="112"/>
      <c r="Y1058" s="112"/>
      <c r="Z1058" s="200"/>
      <c r="AA1058"/>
      <c r="AB1058"/>
      <c r="AC1058"/>
      <c r="AD1058"/>
      <c r="AE1058"/>
      <c r="AF1058"/>
      <c r="AG1058"/>
      <c r="AH1058"/>
      <c r="AI1058"/>
      <c r="AJ1058"/>
    </row>
    <row r="1059" spans="1:36" ht="24.95" customHeight="1">
      <c r="A1059" s="66"/>
      <c r="M1059" s="37"/>
      <c r="N1059" s="37"/>
      <c r="U1059"/>
      <c r="V1059"/>
      <c r="W1059"/>
      <c r="X1059" s="112"/>
      <c r="Y1059" s="112"/>
      <c r="Z1059" s="200"/>
      <c r="AA1059"/>
      <c r="AB1059"/>
      <c r="AC1059"/>
      <c r="AD1059"/>
      <c r="AE1059"/>
      <c r="AF1059"/>
      <c r="AG1059"/>
      <c r="AH1059"/>
      <c r="AI1059"/>
      <c r="AJ1059"/>
    </row>
    <row r="1060" spans="1:36" ht="24.95" customHeight="1">
      <c r="A1060" s="66"/>
      <c r="M1060" s="37"/>
      <c r="N1060" s="37"/>
      <c r="U1060"/>
      <c r="V1060"/>
      <c r="W1060"/>
      <c r="X1060" s="112"/>
      <c r="Y1060" s="112"/>
      <c r="Z1060" s="200"/>
      <c r="AA1060"/>
      <c r="AB1060"/>
      <c r="AC1060"/>
      <c r="AD1060"/>
      <c r="AE1060"/>
      <c r="AF1060"/>
      <c r="AG1060"/>
      <c r="AH1060"/>
      <c r="AI1060"/>
      <c r="AJ1060"/>
    </row>
    <row r="1061" spans="1:36" ht="24.95" customHeight="1">
      <c r="A1061" s="66"/>
      <c r="M1061" s="37"/>
      <c r="N1061" s="37"/>
      <c r="U1061"/>
      <c r="V1061"/>
      <c r="W1061"/>
      <c r="X1061" s="112"/>
      <c r="Y1061" s="112"/>
      <c r="Z1061" s="200"/>
      <c r="AA1061"/>
      <c r="AB1061"/>
      <c r="AC1061"/>
      <c r="AD1061"/>
      <c r="AE1061"/>
      <c r="AF1061"/>
      <c r="AG1061"/>
      <c r="AH1061"/>
      <c r="AI1061"/>
      <c r="AJ1061"/>
    </row>
    <row r="1062" spans="1:36" ht="24.95" customHeight="1">
      <c r="A1062" s="66"/>
      <c r="M1062" s="37"/>
      <c r="N1062" s="37"/>
      <c r="U1062"/>
      <c r="V1062"/>
      <c r="W1062"/>
      <c r="X1062" s="112"/>
      <c r="Y1062" s="112"/>
      <c r="Z1062" s="200"/>
      <c r="AA1062"/>
      <c r="AB1062"/>
      <c r="AC1062"/>
      <c r="AD1062"/>
      <c r="AE1062"/>
      <c r="AF1062"/>
      <c r="AG1062"/>
      <c r="AH1062"/>
      <c r="AI1062"/>
      <c r="AJ1062"/>
    </row>
    <row r="1063" spans="1:36" ht="24.95" customHeight="1">
      <c r="A1063" s="66"/>
      <c r="M1063" s="37"/>
      <c r="N1063" s="37"/>
      <c r="U1063"/>
      <c r="V1063"/>
      <c r="W1063"/>
      <c r="X1063" s="112"/>
      <c r="Y1063" s="112"/>
      <c r="Z1063" s="200"/>
      <c r="AA1063"/>
      <c r="AB1063"/>
      <c r="AC1063"/>
      <c r="AD1063"/>
      <c r="AE1063"/>
      <c r="AF1063"/>
      <c r="AG1063"/>
      <c r="AH1063"/>
      <c r="AI1063"/>
      <c r="AJ1063"/>
    </row>
    <row r="1064" spans="1:36" ht="24.95" customHeight="1">
      <c r="A1064" s="66"/>
      <c r="M1064" s="37"/>
      <c r="N1064" s="37"/>
      <c r="U1064"/>
      <c r="V1064"/>
      <c r="W1064"/>
      <c r="X1064" s="112"/>
      <c r="Y1064" s="112"/>
      <c r="Z1064" s="200"/>
      <c r="AA1064"/>
      <c r="AB1064"/>
      <c r="AC1064"/>
      <c r="AD1064"/>
      <c r="AE1064"/>
      <c r="AF1064"/>
      <c r="AG1064"/>
      <c r="AH1064"/>
      <c r="AI1064"/>
      <c r="AJ1064"/>
    </row>
    <row r="1065" spans="1:36" ht="24.95" customHeight="1">
      <c r="A1065" s="66"/>
      <c r="M1065" s="37"/>
      <c r="N1065" s="37"/>
      <c r="U1065"/>
      <c r="V1065"/>
      <c r="W1065"/>
      <c r="X1065" s="112"/>
      <c r="Y1065" s="112"/>
      <c r="Z1065" s="200"/>
      <c r="AA1065"/>
      <c r="AB1065"/>
      <c r="AC1065"/>
      <c r="AD1065"/>
      <c r="AE1065"/>
      <c r="AF1065"/>
      <c r="AG1065"/>
      <c r="AH1065"/>
      <c r="AI1065"/>
      <c r="AJ1065"/>
    </row>
    <row r="1066" spans="1:36" ht="24.95" customHeight="1">
      <c r="A1066" s="66"/>
      <c r="M1066" s="37"/>
      <c r="N1066" s="37"/>
      <c r="U1066"/>
      <c r="V1066"/>
      <c r="W1066"/>
      <c r="X1066" s="112"/>
      <c r="Y1066" s="112"/>
      <c r="Z1066" s="200"/>
      <c r="AA1066"/>
      <c r="AB1066"/>
      <c r="AC1066"/>
      <c r="AD1066"/>
      <c r="AE1066"/>
      <c r="AF1066"/>
      <c r="AG1066"/>
      <c r="AH1066"/>
      <c r="AI1066"/>
      <c r="AJ1066"/>
    </row>
    <row r="1067" spans="1:36" ht="24.95" customHeight="1">
      <c r="A1067" s="66"/>
      <c r="M1067" s="37"/>
      <c r="N1067" s="37"/>
      <c r="U1067"/>
      <c r="V1067"/>
      <c r="W1067"/>
      <c r="X1067" s="112"/>
      <c r="Y1067" s="112"/>
      <c r="Z1067" s="200"/>
      <c r="AA1067"/>
      <c r="AB1067"/>
      <c r="AC1067"/>
      <c r="AD1067"/>
      <c r="AE1067"/>
      <c r="AF1067"/>
      <c r="AG1067"/>
      <c r="AH1067"/>
      <c r="AI1067"/>
      <c r="AJ1067"/>
    </row>
    <row r="1068" spans="1:36" ht="24.95" customHeight="1">
      <c r="A1068" s="66"/>
      <c r="M1068" s="37"/>
      <c r="N1068" s="37"/>
      <c r="U1068"/>
      <c r="V1068"/>
      <c r="W1068"/>
      <c r="X1068" s="112"/>
      <c r="Y1068" s="112"/>
      <c r="Z1068" s="200"/>
      <c r="AA1068"/>
      <c r="AB1068"/>
      <c r="AC1068"/>
      <c r="AD1068"/>
      <c r="AE1068"/>
      <c r="AF1068"/>
      <c r="AG1068"/>
      <c r="AH1068"/>
      <c r="AI1068"/>
      <c r="AJ1068"/>
    </row>
    <row r="1069" spans="1:36" ht="24.95" customHeight="1">
      <c r="A1069" s="66"/>
      <c r="M1069" s="37"/>
      <c r="N1069" s="37"/>
      <c r="U1069"/>
      <c r="V1069"/>
      <c r="W1069"/>
      <c r="X1069" s="112"/>
      <c r="Y1069" s="112"/>
      <c r="Z1069" s="200"/>
      <c r="AA1069"/>
      <c r="AB1069"/>
      <c r="AC1069"/>
      <c r="AD1069"/>
      <c r="AE1069"/>
      <c r="AF1069"/>
      <c r="AG1069"/>
      <c r="AH1069"/>
      <c r="AI1069"/>
      <c r="AJ1069"/>
    </row>
    <row r="1070" spans="1:36" ht="24.95" customHeight="1">
      <c r="A1070" s="66"/>
      <c r="M1070" s="37"/>
      <c r="N1070" s="37"/>
      <c r="U1070"/>
      <c r="V1070"/>
      <c r="W1070"/>
      <c r="X1070" s="112"/>
      <c r="Y1070" s="112"/>
      <c r="Z1070" s="200"/>
      <c r="AA1070"/>
      <c r="AB1070"/>
      <c r="AC1070"/>
      <c r="AD1070"/>
      <c r="AE1070"/>
      <c r="AF1070"/>
      <c r="AG1070"/>
      <c r="AH1070"/>
      <c r="AI1070"/>
      <c r="AJ1070"/>
    </row>
    <row r="1071" spans="1:36" ht="24.95" customHeight="1">
      <c r="A1071" s="66"/>
      <c r="M1071" s="37"/>
      <c r="N1071" s="37"/>
      <c r="U1071"/>
      <c r="V1071"/>
      <c r="W1071"/>
      <c r="X1071" s="112"/>
      <c r="Y1071" s="112"/>
      <c r="Z1071" s="200"/>
      <c r="AA1071"/>
      <c r="AB1071"/>
      <c r="AC1071"/>
      <c r="AD1071"/>
      <c r="AE1071"/>
      <c r="AF1071"/>
      <c r="AG1071"/>
      <c r="AH1071"/>
      <c r="AI1071"/>
      <c r="AJ1071"/>
    </row>
    <row r="1072" spans="1:36" ht="24.95" customHeight="1">
      <c r="A1072" s="66"/>
      <c r="M1072" s="37"/>
      <c r="N1072" s="37"/>
      <c r="U1072"/>
      <c r="V1072"/>
      <c r="W1072"/>
      <c r="X1072" s="112"/>
      <c r="Y1072" s="112"/>
      <c r="Z1072" s="200"/>
      <c r="AA1072"/>
      <c r="AB1072"/>
      <c r="AC1072"/>
      <c r="AD1072"/>
      <c r="AE1072"/>
      <c r="AF1072"/>
      <c r="AG1072"/>
      <c r="AH1072"/>
      <c r="AI1072"/>
      <c r="AJ1072"/>
    </row>
    <row r="1073" spans="1:36" ht="24.95" customHeight="1">
      <c r="A1073" s="66"/>
      <c r="M1073" s="37"/>
      <c r="N1073" s="37"/>
      <c r="U1073"/>
      <c r="V1073"/>
      <c r="W1073"/>
      <c r="X1073" s="112"/>
      <c r="Y1073" s="112"/>
      <c r="Z1073" s="200"/>
      <c r="AA1073"/>
      <c r="AB1073"/>
      <c r="AC1073"/>
      <c r="AD1073"/>
      <c r="AE1073"/>
      <c r="AF1073"/>
      <c r="AG1073"/>
      <c r="AH1073"/>
      <c r="AI1073"/>
      <c r="AJ1073"/>
    </row>
    <row r="1074" spans="1:36" ht="24.95" customHeight="1">
      <c r="A1074" s="66"/>
      <c r="M1074" s="37"/>
      <c r="N1074" s="37"/>
      <c r="U1074"/>
      <c r="V1074"/>
      <c r="W1074"/>
      <c r="X1074" s="112"/>
      <c r="Y1074" s="112"/>
      <c r="Z1074" s="200"/>
      <c r="AA1074"/>
      <c r="AB1074"/>
      <c r="AC1074"/>
      <c r="AD1074"/>
      <c r="AE1074"/>
      <c r="AF1074"/>
      <c r="AG1074"/>
      <c r="AH1074"/>
      <c r="AI1074"/>
      <c r="AJ1074"/>
    </row>
    <row r="1075" spans="1:36" ht="24.95" customHeight="1">
      <c r="A1075" s="66"/>
      <c r="M1075" s="37"/>
      <c r="N1075" s="37"/>
      <c r="U1075"/>
      <c r="V1075"/>
      <c r="W1075"/>
      <c r="X1075" s="112"/>
      <c r="Y1075" s="112"/>
      <c r="Z1075" s="200"/>
      <c r="AA1075"/>
      <c r="AB1075"/>
      <c r="AC1075"/>
      <c r="AD1075"/>
      <c r="AE1075"/>
      <c r="AF1075"/>
      <c r="AG1075"/>
      <c r="AH1075"/>
      <c r="AI1075"/>
      <c r="AJ1075"/>
    </row>
    <row r="1076" spans="1:36" ht="24.95" customHeight="1">
      <c r="A1076" s="66"/>
      <c r="M1076" s="37"/>
      <c r="N1076" s="37"/>
      <c r="U1076"/>
      <c r="V1076"/>
      <c r="W1076"/>
      <c r="X1076" s="112"/>
      <c r="Y1076" s="112"/>
      <c r="Z1076" s="200"/>
      <c r="AA1076"/>
      <c r="AB1076"/>
      <c r="AC1076"/>
      <c r="AD1076"/>
      <c r="AE1076"/>
      <c r="AF1076"/>
      <c r="AG1076"/>
      <c r="AH1076"/>
      <c r="AI1076"/>
      <c r="AJ1076"/>
    </row>
    <row r="1077" spans="1:36" ht="24.95" customHeight="1">
      <c r="A1077" s="66"/>
      <c r="M1077" s="37"/>
      <c r="N1077" s="37"/>
      <c r="U1077"/>
      <c r="V1077"/>
      <c r="W1077"/>
      <c r="X1077" s="112"/>
      <c r="Y1077" s="112"/>
      <c r="Z1077" s="200"/>
      <c r="AA1077"/>
      <c r="AB1077"/>
      <c r="AC1077"/>
      <c r="AD1077"/>
      <c r="AE1077"/>
      <c r="AF1077"/>
      <c r="AG1077"/>
      <c r="AH1077"/>
      <c r="AI1077"/>
      <c r="AJ1077"/>
    </row>
    <row r="1078" spans="1:36" ht="24.95" customHeight="1">
      <c r="A1078" s="66"/>
      <c r="M1078" s="37"/>
      <c r="N1078" s="37"/>
      <c r="U1078"/>
      <c r="V1078"/>
      <c r="W1078"/>
      <c r="X1078" s="112"/>
      <c r="Y1078" s="112"/>
      <c r="Z1078" s="200"/>
      <c r="AA1078"/>
      <c r="AB1078"/>
      <c r="AC1078"/>
      <c r="AD1078"/>
      <c r="AE1078"/>
      <c r="AF1078"/>
      <c r="AG1078"/>
      <c r="AH1078"/>
      <c r="AI1078"/>
      <c r="AJ1078"/>
    </row>
    <row r="1079" spans="1:36" ht="24.95" customHeight="1">
      <c r="A1079" s="66"/>
      <c r="M1079" s="37"/>
      <c r="N1079" s="37"/>
      <c r="U1079"/>
      <c r="V1079"/>
      <c r="W1079"/>
      <c r="X1079" s="112"/>
      <c r="Y1079" s="112"/>
      <c r="Z1079" s="200"/>
      <c r="AA1079"/>
      <c r="AB1079"/>
      <c r="AC1079"/>
      <c r="AD1079"/>
      <c r="AE1079"/>
      <c r="AF1079"/>
      <c r="AG1079"/>
      <c r="AH1079"/>
      <c r="AI1079"/>
      <c r="AJ1079"/>
    </row>
    <row r="1080" spans="1:36" ht="24.95" customHeight="1">
      <c r="A1080" s="66"/>
      <c r="M1080" s="37"/>
      <c r="N1080" s="37"/>
      <c r="U1080"/>
      <c r="V1080"/>
      <c r="W1080"/>
      <c r="X1080" s="112"/>
      <c r="Y1080" s="112"/>
      <c r="Z1080" s="200"/>
      <c r="AA1080"/>
      <c r="AB1080"/>
      <c r="AC1080"/>
      <c r="AD1080"/>
      <c r="AE1080"/>
      <c r="AF1080"/>
      <c r="AG1080"/>
      <c r="AH1080"/>
      <c r="AI1080"/>
      <c r="AJ1080"/>
    </row>
    <row r="1081" spans="1:36" ht="24.95" customHeight="1">
      <c r="A1081" s="66"/>
      <c r="M1081" s="37"/>
      <c r="N1081" s="37"/>
      <c r="U1081"/>
      <c r="V1081"/>
      <c r="W1081"/>
      <c r="X1081" s="112"/>
      <c r="Y1081" s="112"/>
      <c r="Z1081" s="200"/>
      <c r="AA1081"/>
      <c r="AB1081"/>
      <c r="AC1081"/>
      <c r="AD1081"/>
      <c r="AE1081"/>
      <c r="AF1081"/>
      <c r="AG1081"/>
      <c r="AH1081"/>
      <c r="AI1081"/>
      <c r="AJ1081"/>
    </row>
    <row r="1082" spans="1:36" ht="24.95" customHeight="1">
      <c r="A1082" s="66"/>
      <c r="M1082" s="37"/>
      <c r="N1082" s="37"/>
      <c r="U1082"/>
      <c r="V1082"/>
      <c r="W1082"/>
      <c r="X1082" s="112"/>
      <c r="Y1082" s="112"/>
      <c r="Z1082" s="200"/>
      <c r="AA1082"/>
      <c r="AB1082"/>
      <c r="AC1082"/>
      <c r="AD1082"/>
      <c r="AE1082"/>
      <c r="AF1082"/>
      <c r="AG1082"/>
      <c r="AH1082"/>
      <c r="AI1082"/>
      <c r="AJ1082"/>
    </row>
    <row r="1083" spans="1:36" ht="24.95" customHeight="1">
      <c r="A1083" s="66"/>
      <c r="M1083" s="37"/>
      <c r="N1083" s="37"/>
      <c r="U1083"/>
      <c r="V1083"/>
      <c r="W1083"/>
      <c r="X1083" s="112"/>
      <c r="Y1083" s="112"/>
      <c r="Z1083" s="200"/>
      <c r="AA1083"/>
      <c r="AB1083"/>
      <c r="AC1083"/>
      <c r="AD1083"/>
      <c r="AE1083"/>
      <c r="AF1083"/>
      <c r="AG1083"/>
      <c r="AH1083"/>
      <c r="AI1083"/>
      <c r="AJ1083"/>
    </row>
    <row r="1084" spans="1:36" ht="24.95" customHeight="1">
      <c r="A1084" s="66"/>
      <c r="M1084" s="37"/>
      <c r="N1084" s="37"/>
      <c r="U1084"/>
      <c r="V1084"/>
      <c r="W1084"/>
      <c r="X1084" s="112"/>
      <c r="Y1084" s="112"/>
      <c r="Z1084" s="200"/>
      <c r="AA1084"/>
      <c r="AB1084"/>
      <c r="AC1084"/>
      <c r="AD1084"/>
      <c r="AE1084"/>
      <c r="AF1084"/>
      <c r="AG1084"/>
      <c r="AH1084"/>
      <c r="AI1084"/>
      <c r="AJ1084"/>
    </row>
    <row r="1085" spans="1:36" ht="24.95" customHeight="1">
      <c r="A1085" s="66"/>
      <c r="M1085" s="37"/>
      <c r="N1085" s="37"/>
      <c r="U1085"/>
      <c r="V1085"/>
      <c r="W1085"/>
      <c r="X1085" s="112"/>
      <c r="Y1085" s="112"/>
      <c r="Z1085" s="200"/>
      <c r="AA1085"/>
      <c r="AB1085"/>
      <c r="AC1085"/>
      <c r="AD1085"/>
      <c r="AE1085"/>
      <c r="AF1085"/>
      <c r="AG1085"/>
      <c r="AH1085"/>
      <c r="AI1085"/>
      <c r="AJ1085"/>
    </row>
    <row r="1086" spans="1:36" ht="24.95" customHeight="1">
      <c r="A1086" s="66"/>
      <c r="M1086" s="37"/>
      <c r="N1086" s="37"/>
      <c r="U1086"/>
      <c r="V1086"/>
      <c r="W1086"/>
      <c r="X1086" s="112"/>
      <c r="Y1086" s="112"/>
      <c r="Z1086" s="200"/>
      <c r="AA1086"/>
      <c r="AB1086"/>
      <c r="AC1086"/>
      <c r="AD1086"/>
      <c r="AE1086"/>
      <c r="AF1086"/>
      <c r="AG1086"/>
      <c r="AH1086"/>
      <c r="AI1086"/>
      <c r="AJ1086"/>
    </row>
    <row r="1087" spans="1:36" ht="24.95" customHeight="1">
      <c r="A1087" s="66"/>
      <c r="M1087" s="37"/>
      <c r="N1087" s="37"/>
      <c r="U1087"/>
      <c r="V1087"/>
      <c r="W1087"/>
      <c r="X1087" s="112"/>
      <c r="Y1087" s="112"/>
      <c r="Z1087" s="200"/>
      <c r="AA1087"/>
      <c r="AB1087"/>
      <c r="AC1087"/>
      <c r="AD1087"/>
      <c r="AE1087"/>
      <c r="AF1087"/>
      <c r="AG1087"/>
      <c r="AH1087"/>
      <c r="AI1087"/>
      <c r="AJ1087"/>
    </row>
    <row r="1088" spans="1:36" ht="24.95" customHeight="1">
      <c r="A1088" s="66"/>
      <c r="M1088" s="37"/>
      <c r="N1088" s="37"/>
      <c r="U1088"/>
      <c r="V1088"/>
      <c r="W1088"/>
      <c r="X1088" s="112"/>
      <c r="Y1088" s="112"/>
      <c r="Z1088" s="200"/>
      <c r="AA1088"/>
      <c r="AB1088"/>
      <c r="AC1088"/>
      <c r="AD1088"/>
      <c r="AE1088"/>
      <c r="AF1088"/>
      <c r="AG1088"/>
      <c r="AH1088"/>
      <c r="AI1088"/>
      <c r="AJ1088"/>
    </row>
    <row r="1089" spans="1:36" ht="24.95" customHeight="1">
      <c r="A1089" s="66"/>
      <c r="M1089" s="37"/>
      <c r="N1089" s="37"/>
      <c r="U1089"/>
      <c r="V1089"/>
      <c r="W1089"/>
      <c r="X1089" s="112"/>
      <c r="Y1089" s="112"/>
      <c r="Z1089" s="200"/>
      <c r="AA1089"/>
      <c r="AB1089"/>
      <c r="AC1089"/>
      <c r="AD1089"/>
      <c r="AE1089"/>
      <c r="AF1089"/>
      <c r="AG1089"/>
      <c r="AH1089"/>
      <c r="AI1089"/>
      <c r="AJ1089"/>
    </row>
    <row r="1090" spans="1:36" ht="24.95" customHeight="1">
      <c r="A1090" s="66"/>
      <c r="M1090" s="37"/>
      <c r="N1090" s="37"/>
      <c r="U1090"/>
      <c r="V1090"/>
      <c r="W1090"/>
      <c r="X1090" s="112"/>
      <c r="Y1090" s="112"/>
      <c r="Z1090" s="200"/>
      <c r="AA1090"/>
      <c r="AB1090"/>
      <c r="AC1090"/>
      <c r="AD1090"/>
      <c r="AE1090"/>
      <c r="AF1090"/>
      <c r="AG1090"/>
      <c r="AH1090"/>
      <c r="AI1090"/>
      <c r="AJ1090"/>
    </row>
    <row r="1091" spans="1:36" ht="24.95" customHeight="1">
      <c r="A1091" s="66"/>
      <c r="M1091" s="37"/>
      <c r="N1091" s="37"/>
      <c r="U1091"/>
      <c r="V1091"/>
      <c r="W1091"/>
      <c r="X1091" s="112"/>
      <c r="Y1091" s="112"/>
      <c r="Z1091" s="200"/>
      <c r="AA1091"/>
      <c r="AB1091"/>
      <c r="AC1091"/>
      <c r="AD1091"/>
      <c r="AE1091"/>
      <c r="AF1091"/>
      <c r="AG1091"/>
      <c r="AH1091"/>
      <c r="AI1091"/>
      <c r="AJ1091"/>
    </row>
    <row r="1092" spans="1:36" ht="24.95" customHeight="1">
      <c r="A1092" s="66"/>
      <c r="M1092" s="37"/>
      <c r="N1092" s="37"/>
      <c r="U1092"/>
      <c r="V1092"/>
      <c r="W1092"/>
      <c r="X1092" s="112"/>
      <c r="Y1092" s="112"/>
      <c r="Z1092" s="200"/>
      <c r="AA1092"/>
      <c r="AB1092"/>
      <c r="AC1092"/>
      <c r="AD1092"/>
      <c r="AE1092"/>
      <c r="AF1092"/>
      <c r="AG1092"/>
      <c r="AH1092"/>
      <c r="AI1092"/>
      <c r="AJ1092"/>
    </row>
    <row r="1093" spans="1:36" ht="24.95" customHeight="1">
      <c r="A1093" s="66"/>
      <c r="M1093" s="37"/>
      <c r="N1093" s="37"/>
      <c r="U1093"/>
      <c r="V1093"/>
      <c r="W1093"/>
      <c r="X1093" s="112"/>
      <c r="Y1093" s="112"/>
      <c r="Z1093" s="200"/>
      <c r="AA1093"/>
      <c r="AB1093"/>
      <c r="AC1093"/>
      <c r="AD1093"/>
      <c r="AE1093"/>
      <c r="AF1093"/>
      <c r="AG1093"/>
      <c r="AH1093"/>
      <c r="AI1093"/>
      <c r="AJ1093"/>
    </row>
    <row r="1094" spans="1:36" ht="24.95" customHeight="1">
      <c r="A1094" s="66"/>
      <c r="M1094" s="37"/>
      <c r="N1094" s="37"/>
      <c r="U1094"/>
      <c r="V1094"/>
      <c r="W1094"/>
      <c r="X1094" s="112"/>
      <c r="Y1094" s="112"/>
      <c r="Z1094" s="200"/>
      <c r="AA1094"/>
      <c r="AB1094"/>
      <c r="AC1094"/>
      <c r="AD1094"/>
      <c r="AE1094"/>
      <c r="AF1094"/>
      <c r="AG1094"/>
      <c r="AH1094"/>
      <c r="AI1094"/>
      <c r="AJ1094"/>
    </row>
    <row r="1095" spans="1:36" ht="24.95" customHeight="1">
      <c r="A1095" s="66"/>
      <c r="M1095" s="37"/>
      <c r="N1095" s="37"/>
      <c r="U1095"/>
      <c r="V1095"/>
      <c r="W1095"/>
      <c r="X1095" s="112"/>
      <c r="Y1095" s="112"/>
      <c r="Z1095" s="200"/>
      <c r="AA1095"/>
      <c r="AB1095"/>
      <c r="AC1095"/>
      <c r="AD1095"/>
      <c r="AE1095"/>
      <c r="AF1095"/>
      <c r="AG1095"/>
      <c r="AH1095"/>
      <c r="AI1095"/>
      <c r="AJ1095"/>
    </row>
    <row r="1096" spans="1:36" ht="24.95" customHeight="1">
      <c r="A1096" s="66"/>
      <c r="M1096" s="37"/>
      <c r="N1096" s="37"/>
      <c r="U1096"/>
      <c r="V1096"/>
      <c r="W1096"/>
      <c r="X1096" s="112"/>
      <c r="Y1096" s="112"/>
      <c r="Z1096" s="200"/>
      <c r="AA1096"/>
      <c r="AB1096"/>
      <c r="AC1096"/>
      <c r="AD1096"/>
      <c r="AE1096"/>
      <c r="AF1096"/>
      <c r="AG1096"/>
      <c r="AH1096"/>
      <c r="AI1096"/>
      <c r="AJ1096"/>
    </row>
    <row r="1097" spans="1:36" ht="24.95" customHeight="1">
      <c r="A1097" s="66"/>
      <c r="M1097" s="37"/>
      <c r="N1097" s="37"/>
      <c r="U1097"/>
      <c r="V1097"/>
      <c r="W1097"/>
      <c r="X1097" s="112"/>
      <c r="Y1097" s="112"/>
      <c r="Z1097" s="200"/>
      <c r="AA1097"/>
      <c r="AB1097"/>
      <c r="AC1097"/>
      <c r="AD1097"/>
      <c r="AE1097"/>
      <c r="AF1097"/>
      <c r="AG1097"/>
      <c r="AH1097"/>
      <c r="AI1097"/>
      <c r="AJ1097"/>
    </row>
    <row r="1098" spans="1:36" ht="24.95" customHeight="1">
      <c r="A1098" s="66"/>
      <c r="M1098" s="37"/>
      <c r="N1098" s="37"/>
      <c r="U1098"/>
      <c r="V1098"/>
      <c r="W1098"/>
      <c r="X1098" s="112"/>
      <c r="Y1098" s="112"/>
      <c r="Z1098" s="200"/>
      <c r="AA1098"/>
      <c r="AB1098"/>
      <c r="AC1098"/>
      <c r="AD1098"/>
      <c r="AE1098"/>
      <c r="AF1098"/>
      <c r="AG1098"/>
      <c r="AH1098"/>
      <c r="AI1098"/>
      <c r="AJ1098"/>
    </row>
    <row r="1099" spans="1:36" ht="24.95" customHeight="1">
      <c r="A1099" s="66"/>
      <c r="M1099" s="37"/>
      <c r="N1099" s="37"/>
      <c r="U1099"/>
      <c r="V1099"/>
      <c r="W1099"/>
      <c r="X1099" s="112"/>
      <c r="Y1099" s="112"/>
      <c r="Z1099" s="200"/>
      <c r="AA1099"/>
      <c r="AB1099"/>
      <c r="AC1099"/>
      <c r="AD1099"/>
      <c r="AE1099"/>
      <c r="AF1099"/>
      <c r="AG1099"/>
      <c r="AH1099"/>
      <c r="AI1099"/>
      <c r="AJ1099"/>
    </row>
    <row r="1100" spans="1:36" ht="24.95" customHeight="1">
      <c r="A1100" s="66"/>
      <c r="M1100" s="37"/>
      <c r="N1100" s="37"/>
      <c r="U1100"/>
      <c r="V1100"/>
      <c r="W1100"/>
      <c r="X1100" s="112"/>
      <c r="Y1100" s="112"/>
      <c r="Z1100" s="200"/>
      <c r="AA1100"/>
      <c r="AB1100"/>
      <c r="AC1100"/>
      <c r="AD1100"/>
      <c r="AE1100"/>
      <c r="AF1100"/>
      <c r="AG1100"/>
      <c r="AH1100"/>
      <c r="AI1100"/>
      <c r="AJ1100"/>
    </row>
    <row r="1101" spans="1:36" ht="24.95" customHeight="1">
      <c r="A1101" s="66"/>
      <c r="M1101" s="37"/>
      <c r="N1101" s="37"/>
      <c r="U1101"/>
      <c r="V1101"/>
      <c r="W1101"/>
      <c r="X1101" s="112"/>
      <c r="Y1101" s="112"/>
      <c r="Z1101" s="200"/>
      <c r="AA1101"/>
      <c r="AB1101"/>
      <c r="AC1101"/>
      <c r="AD1101"/>
      <c r="AE1101"/>
      <c r="AF1101"/>
      <c r="AG1101"/>
      <c r="AH1101"/>
      <c r="AI1101"/>
      <c r="AJ1101"/>
    </row>
    <row r="1102" spans="1:36" ht="24.95" customHeight="1">
      <c r="A1102" s="66"/>
      <c r="M1102" s="37"/>
      <c r="N1102" s="37"/>
      <c r="U1102"/>
      <c r="V1102"/>
      <c r="W1102"/>
      <c r="X1102" s="112"/>
      <c r="Y1102" s="112"/>
      <c r="Z1102" s="200"/>
      <c r="AA1102"/>
      <c r="AB1102"/>
      <c r="AC1102"/>
      <c r="AD1102"/>
      <c r="AE1102"/>
      <c r="AF1102"/>
      <c r="AG1102"/>
      <c r="AH1102"/>
      <c r="AI1102"/>
      <c r="AJ1102"/>
    </row>
    <row r="1103" spans="1:36" ht="24.95" customHeight="1">
      <c r="A1103" s="66"/>
      <c r="M1103" s="37"/>
      <c r="N1103" s="37"/>
      <c r="U1103"/>
      <c r="V1103"/>
      <c r="W1103"/>
      <c r="X1103" s="112"/>
      <c r="Y1103" s="112"/>
      <c r="Z1103" s="200"/>
      <c r="AA1103"/>
      <c r="AB1103"/>
      <c r="AC1103"/>
      <c r="AD1103"/>
      <c r="AE1103"/>
      <c r="AF1103"/>
      <c r="AG1103"/>
      <c r="AH1103"/>
      <c r="AI1103"/>
      <c r="AJ1103"/>
    </row>
    <row r="1104" spans="1:36" ht="24.95" customHeight="1">
      <c r="A1104" s="66"/>
      <c r="M1104" s="37"/>
      <c r="N1104" s="37"/>
      <c r="U1104"/>
      <c r="V1104"/>
      <c r="W1104"/>
      <c r="X1104" s="112"/>
      <c r="Y1104" s="112"/>
      <c r="Z1104" s="200"/>
      <c r="AA1104"/>
      <c r="AB1104"/>
      <c r="AC1104"/>
      <c r="AD1104"/>
      <c r="AE1104"/>
      <c r="AF1104"/>
      <c r="AG1104"/>
      <c r="AH1104"/>
      <c r="AI1104"/>
      <c r="AJ1104"/>
    </row>
    <row r="1105" spans="1:36" ht="24.95" customHeight="1">
      <c r="A1105" s="66"/>
      <c r="M1105" s="37"/>
      <c r="N1105" s="37"/>
      <c r="U1105"/>
      <c r="V1105"/>
      <c r="W1105"/>
      <c r="X1105" s="112"/>
      <c r="Y1105" s="112"/>
      <c r="Z1105" s="200"/>
      <c r="AA1105"/>
      <c r="AB1105"/>
      <c r="AC1105"/>
      <c r="AD1105"/>
      <c r="AE1105"/>
      <c r="AF1105"/>
      <c r="AG1105"/>
      <c r="AH1105"/>
      <c r="AI1105"/>
      <c r="AJ1105"/>
    </row>
    <row r="1106" spans="1:36" ht="24.95" customHeight="1">
      <c r="A1106" s="66"/>
      <c r="M1106" s="37"/>
      <c r="N1106" s="37"/>
      <c r="U1106"/>
      <c r="V1106"/>
      <c r="W1106"/>
      <c r="X1106" s="112"/>
      <c r="Y1106" s="112"/>
      <c r="Z1106" s="200"/>
      <c r="AA1106"/>
      <c r="AB1106"/>
      <c r="AC1106"/>
      <c r="AD1106"/>
      <c r="AE1106"/>
      <c r="AF1106"/>
      <c r="AG1106"/>
      <c r="AH1106"/>
      <c r="AI1106"/>
      <c r="AJ1106"/>
    </row>
    <row r="1107" spans="1:36" ht="24.95" customHeight="1">
      <c r="A1107" s="66"/>
      <c r="M1107" s="37"/>
      <c r="N1107" s="37"/>
      <c r="U1107"/>
      <c r="V1107"/>
      <c r="W1107"/>
      <c r="X1107" s="112"/>
      <c r="Y1107" s="112"/>
      <c r="Z1107" s="200"/>
      <c r="AA1107"/>
      <c r="AB1107"/>
      <c r="AC1107"/>
      <c r="AD1107"/>
      <c r="AE1107"/>
      <c r="AF1107"/>
      <c r="AG1107"/>
      <c r="AH1107"/>
      <c r="AI1107"/>
      <c r="AJ1107"/>
    </row>
    <row r="1108" spans="1:36" ht="24.95" customHeight="1">
      <c r="A1108" s="66"/>
      <c r="M1108" s="37"/>
      <c r="N1108" s="37"/>
      <c r="U1108"/>
      <c r="V1108"/>
      <c r="W1108"/>
      <c r="X1108" s="112"/>
      <c r="Y1108" s="112"/>
      <c r="Z1108" s="200"/>
      <c r="AA1108"/>
      <c r="AB1108"/>
      <c r="AC1108"/>
      <c r="AD1108"/>
      <c r="AE1108"/>
      <c r="AF1108"/>
      <c r="AG1108"/>
      <c r="AH1108"/>
      <c r="AI1108"/>
      <c r="AJ1108"/>
    </row>
    <row r="1109" spans="1:36" ht="24.95" customHeight="1">
      <c r="A1109" s="66"/>
      <c r="M1109" s="37"/>
      <c r="N1109" s="37"/>
      <c r="U1109"/>
      <c r="V1109"/>
      <c r="W1109"/>
      <c r="X1109" s="112"/>
      <c r="Y1109" s="112"/>
      <c r="Z1109" s="200"/>
      <c r="AA1109"/>
      <c r="AB1109"/>
      <c r="AC1109"/>
      <c r="AD1109"/>
      <c r="AE1109"/>
      <c r="AF1109"/>
      <c r="AG1109"/>
      <c r="AH1109"/>
      <c r="AI1109"/>
      <c r="AJ1109"/>
    </row>
    <row r="1110" spans="1:36" ht="24.95" customHeight="1">
      <c r="A1110" s="66"/>
      <c r="M1110" s="37"/>
      <c r="N1110" s="37"/>
      <c r="U1110"/>
      <c r="V1110"/>
      <c r="W1110"/>
      <c r="X1110" s="112"/>
      <c r="Y1110" s="112"/>
      <c r="Z1110" s="200"/>
      <c r="AA1110"/>
      <c r="AB1110"/>
      <c r="AC1110"/>
      <c r="AD1110"/>
      <c r="AE1110"/>
      <c r="AF1110"/>
      <c r="AG1110"/>
      <c r="AH1110"/>
      <c r="AI1110"/>
      <c r="AJ1110"/>
    </row>
    <row r="1111" spans="1:36" ht="24.95" customHeight="1">
      <c r="A1111" s="66"/>
      <c r="M1111" s="37"/>
      <c r="N1111" s="37"/>
      <c r="U1111"/>
      <c r="V1111"/>
      <c r="W1111"/>
      <c r="X1111" s="112"/>
      <c r="Y1111" s="112"/>
      <c r="Z1111" s="200"/>
      <c r="AA1111"/>
      <c r="AB1111"/>
      <c r="AC1111"/>
      <c r="AD1111"/>
      <c r="AE1111"/>
      <c r="AF1111"/>
      <c r="AG1111"/>
      <c r="AH1111"/>
      <c r="AI1111"/>
      <c r="AJ1111"/>
    </row>
    <row r="1112" spans="1:36" ht="24.95" customHeight="1">
      <c r="A1112" s="66"/>
      <c r="M1112" s="37"/>
      <c r="N1112" s="37"/>
      <c r="U1112"/>
      <c r="V1112"/>
      <c r="W1112"/>
      <c r="X1112" s="112"/>
      <c r="Y1112" s="112"/>
      <c r="Z1112" s="200"/>
      <c r="AA1112"/>
      <c r="AB1112"/>
      <c r="AC1112"/>
      <c r="AD1112"/>
      <c r="AE1112"/>
      <c r="AF1112"/>
      <c r="AG1112"/>
      <c r="AH1112"/>
      <c r="AI1112"/>
      <c r="AJ1112"/>
    </row>
    <row r="1113" spans="1:36" ht="24.95" customHeight="1">
      <c r="A1113" s="66"/>
      <c r="M1113" s="37"/>
      <c r="N1113" s="37"/>
      <c r="U1113"/>
      <c r="V1113"/>
      <c r="W1113"/>
      <c r="X1113" s="112"/>
      <c r="Y1113" s="112"/>
      <c r="Z1113" s="200"/>
      <c r="AA1113"/>
      <c r="AB1113"/>
      <c r="AC1113"/>
      <c r="AD1113"/>
      <c r="AE1113"/>
      <c r="AF1113"/>
      <c r="AG1113"/>
      <c r="AH1113"/>
      <c r="AI1113"/>
      <c r="AJ1113"/>
    </row>
    <row r="1114" spans="1:36" ht="24.95" customHeight="1">
      <c r="A1114" s="66"/>
      <c r="M1114" s="37"/>
      <c r="N1114" s="37"/>
      <c r="U1114"/>
      <c r="V1114"/>
      <c r="W1114"/>
      <c r="X1114" s="112"/>
      <c r="Y1114" s="112"/>
      <c r="Z1114" s="200"/>
      <c r="AA1114"/>
      <c r="AB1114"/>
      <c r="AC1114"/>
      <c r="AD1114"/>
      <c r="AE1114"/>
      <c r="AF1114"/>
      <c r="AG1114"/>
      <c r="AH1114"/>
      <c r="AI1114"/>
      <c r="AJ1114"/>
    </row>
    <row r="1115" spans="1:36" ht="24.95" customHeight="1">
      <c r="A1115" s="66"/>
      <c r="M1115" s="37"/>
      <c r="N1115" s="37"/>
      <c r="U1115"/>
      <c r="V1115"/>
      <c r="W1115"/>
      <c r="X1115" s="112"/>
      <c r="Y1115" s="112"/>
      <c r="Z1115" s="200"/>
      <c r="AA1115"/>
      <c r="AB1115"/>
      <c r="AC1115"/>
      <c r="AD1115"/>
      <c r="AE1115"/>
      <c r="AF1115"/>
      <c r="AG1115"/>
      <c r="AH1115"/>
      <c r="AI1115"/>
      <c r="AJ1115"/>
    </row>
    <row r="1116" spans="1:36" ht="24.95" customHeight="1">
      <c r="A1116" s="66"/>
      <c r="M1116" s="37"/>
      <c r="N1116" s="37"/>
      <c r="U1116"/>
      <c r="V1116"/>
      <c r="W1116"/>
      <c r="X1116" s="112"/>
      <c r="Y1116" s="112"/>
      <c r="Z1116" s="200"/>
      <c r="AA1116"/>
      <c r="AB1116"/>
      <c r="AC1116"/>
      <c r="AD1116"/>
      <c r="AE1116"/>
      <c r="AF1116"/>
      <c r="AG1116"/>
      <c r="AH1116"/>
      <c r="AI1116"/>
      <c r="AJ1116"/>
    </row>
    <row r="1117" spans="1:36" ht="24.95" customHeight="1">
      <c r="A1117" s="66"/>
      <c r="M1117" s="37"/>
      <c r="N1117" s="37"/>
      <c r="U1117"/>
      <c r="V1117"/>
      <c r="W1117"/>
      <c r="X1117" s="112"/>
      <c r="Y1117" s="112"/>
      <c r="Z1117" s="200"/>
      <c r="AA1117"/>
      <c r="AB1117"/>
      <c r="AC1117"/>
      <c r="AD1117"/>
      <c r="AE1117"/>
      <c r="AF1117"/>
      <c r="AG1117"/>
      <c r="AH1117"/>
      <c r="AI1117"/>
      <c r="AJ1117"/>
    </row>
    <row r="1118" spans="1:36" ht="24.95" customHeight="1">
      <c r="A1118" s="66"/>
      <c r="M1118" s="37"/>
      <c r="N1118" s="37"/>
      <c r="U1118"/>
      <c r="V1118"/>
      <c r="W1118"/>
      <c r="X1118" s="112"/>
      <c r="Y1118" s="112"/>
      <c r="Z1118" s="200"/>
      <c r="AA1118"/>
      <c r="AB1118"/>
      <c r="AC1118"/>
      <c r="AD1118"/>
      <c r="AE1118"/>
      <c r="AF1118"/>
      <c r="AG1118"/>
      <c r="AH1118"/>
      <c r="AI1118"/>
      <c r="AJ1118"/>
    </row>
    <row r="1119" spans="1:36" ht="24.95" customHeight="1">
      <c r="A1119" s="66"/>
      <c r="M1119" s="37"/>
      <c r="N1119" s="37"/>
      <c r="U1119"/>
      <c r="V1119"/>
      <c r="W1119"/>
      <c r="X1119" s="112"/>
      <c r="Y1119" s="112"/>
      <c r="Z1119" s="200"/>
      <c r="AA1119"/>
      <c r="AB1119"/>
      <c r="AC1119"/>
      <c r="AD1119"/>
      <c r="AE1119"/>
      <c r="AF1119"/>
      <c r="AG1119"/>
      <c r="AH1119"/>
      <c r="AI1119"/>
      <c r="AJ1119"/>
    </row>
    <row r="1120" spans="1:36" ht="24.95" customHeight="1">
      <c r="A1120" s="66"/>
      <c r="M1120" s="37"/>
      <c r="N1120" s="37"/>
      <c r="U1120"/>
      <c r="V1120"/>
      <c r="W1120"/>
      <c r="X1120" s="112"/>
      <c r="Y1120" s="112"/>
      <c r="Z1120" s="200"/>
      <c r="AA1120"/>
      <c r="AB1120"/>
      <c r="AC1120"/>
      <c r="AD1120"/>
      <c r="AE1120"/>
      <c r="AF1120"/>
      <c r="AG1120"/>
      <c r="AH1120"/>
      <c r="AI1120"/>
      <c r="AJ1120"/>
    </row>
    <row r="1121" spans="1:36" ht="24.95" customHeight="1">
      <c r="A1121" s="66"/>
      <c r="M1121" s="37"/>
      <c r="N1121" s="37"/>
      <c r="U1121"/>
      <c r="V1121"/>
      <c r="W1121"/>
      <c r="X1121" s="112"/>
      <c r="Y1121" s="112"/>
      <c r="Z1121" s="200"/>
      <c r="AA1121"/>
      <c r="AB1121"/>
      <c r="AC1121"/>
      <c r="AD1121"/>
      <c r="AE1121"/>
      <c r="AF1121"/>
      <c r="AG1121"/>
      <c r="AH1121"/>
      <c r="AI1121"/>
      <c r="AJ1121"/>
    </row>
    <row r="1122" spans="1:36" ht="24.95" customHeight="1">
      <c r="A1122" s="66"/>
      <c r="M1122" s="37"/>
      <c r="N1122" s="37"/>
      <c r="U1122"/>
      <c r="V1122"/>
      <c r="W1122"/>
      <c r="X1122" s="112"/>
      <c r="Y1122" s="112"/>
      <c r="Z1122" s="200"/>
      <c r="AA1122"/>
      <c r="AB1122"/>
      <c r="AC1122"/>
      <c r="AD1122"/>
      <c r="AE1122"/>
      <c r="AF1122"/>
      <c r="AG1122"/>
      <c r="AH1122"/>
      <c r="AI1122"/>
      <c r="AJ1122"/>
    </row>
    <row r="1123" spans="1:36" ht="24.95" customHeight="1">
      <c r="A1123" s="66"/>
      <c r="M1123" s="37"/>
      <c r="N1123" s="37"/>
      <c r="U1123"/>
      <c r="V1123"/>
      <c r="W1123"/>
      <c r="X1123" s="112"/>
      <c r="Y1123" s="112"/>
      <c r="Z1123" s="200"/>
      <c r="AA1123"/>
      <c r="AB1123"/>
      <c r="AC1123"/>
      <c r="AD1123"/>
      <c r="AE1123"/>
      <c r="AF1123"/>
      <c r="AG1123"/>
      <c r="AH1123"/>
      <c r="AI1123"/>
      <c r="AJ1123"/>
    </row>
    <row r="1124" spans="1:36" ht="24.95" customHeight="1">
      <c r="A1124" s="66"/>
      <c r="M1124" s="37"/>
      <c r="N1124" s="37"/>
      <c r="U1124"/>
      <c r="V1124"/>
      <c r="W1124"/>
      <c r="X1124" s="112"/>
      <c r="Y1124" s="112"/>
      <c r="Z1124" s="200"/>
      <c r="AA1124"/>
      <c r="AB1124"/>
      <c r="AC1124"/>
      <c r="AD1124"/>
      <c r="AE1124"/>
      <c r="AF1124"/>
      <c r="AG1124"/>
      <c r="AH1124"/>
      <c r="AI1124"/>
      <c r="AJ1124"/>
    </row>
    <row r="1125" spans="1:36" ht="24.95" customHeight="1">
      <c r="A1125" s="66"/>
      <c r="M1125" s="37"/>
      <c r="N1125" s="37"/>
      <c r="U1125"/>
      <c r="V1125"/>
      <c r="W1125"/>
      <c r="X1125" s="112"/>
      <c r="Y1125" s="112"/>
      <c r="Z1125" s="200"/>
      <c r="AA1125"/>
      <c r="AB1125"/>
      <c r="AC1125"/>
      <c r="AD1125"/>
      <c r="AE1125"/>
      <c r="AF1125"/>
      <c r="AG1125"/>
      <c r="AH1125"/>
      <c r="AI1125"/>
      <c r="AJ1125"/>
    </row>
    <row r="1126" spans="1:36" ht="24.95" customHeight="1">
      <c r="A1126" s="66"/>
      <c r="M1126" s="37"/>
      <c r="N1126" s="37"/>
      <c r="U1126"/>
      <c r="V1126"/>
      <c r="W1126"/>
      <c r="X1126" s="112"/>
      <c r="Y1126" s="112"/>
      <c r="Z1126" s="200"/>
      <c r="AA1126"/>
      <c r="AB1126"/>
      <c r="AC1126"/>
      <c r="AD1126"/>
      <c r="AE1126"/>
      <c r="AF1126"/>
      <c r="AG1126"/>
      <c r="AH1126"/>
      <c r="AI1126"/>
      <c r="AJ1126"/>
    </row>
    <row r="1127" spans="1:36" ht="24.95" customHeight="1">
      <c r="A1127" s="66"/>
      <c r="M1127" s="37"/>
      <c r="N1127" s="37"/>
      <c r="U1127"/>
      <c r="V1127"/>
      <c r="W1127"/>
      <c r="X1127" s="112"/>
      <c r="Y1127" s="112"/>
      <c r="Z1127" s="200"/>
      <c r="AA1127"/>
      <c r="AB1127"/>
      <c r="AC1127"/>
      <c r="AD1127"/>
      <c r="AE1127"/>
      <c r="AF1127"/>
      <c r="AG1127"/>
      <c r="AH1127"/>
      <c r="AI1127"/>
      <c r="AJ1127"/>
    </row>
    <row r="1128" spans="1:36" ht="24.95" customHeight="1">
      <c r="A1128" s="66"/>
      <c r="M1128" s="37"/>
      <c r="N1128" s="37"/>
      <c r="U1128"/>
      <c r="V1128"/>
      <c r="W1128"/>
      <c r="X1128" s="112"/>
      <c r="Y1128" s="112"/>
      <c r="Z1128" s="200"/>
      <c r="AA1128"/>
      <c r="AB1128"/>
      <c r="AC1128"/>
      <c r="AD1128"/>
      <c r="AE1128"/>
      <c r="AF1128"/>
      <c r="AG1128"/>
      <c r="AH1128"/>
      <c r="AI1128"/>
      <c r="AJ1128"/>
    </row>
    <row r="1129" spans="1:36" ht="24.95" customHeight="1">
      <c r="A1129" s="66"/>
      <c r="M1129" s="37"/>
      <c r="N1129" s="37"/>
      <c r="U1129"/>
      <c r="V1129"/>
      <c r="W1129"/>
      <c r="X1129" s="112"/>
      <c r="Y1129" s="112"/>
      <c r="Z1129" s="200"/>
      <c r="AA1129"/>
      <c r="AB1129"/>
      <c r="AC1129"/>
      <c r="AD1129"/>
      <c r="AE1129"/>
      <c r="AF1129"/>
      <c r="AG1129"/>
      <c r="AH1129"/>
      <c r="AI1129"/>
      <c r="AJ1129"/>
    </row>
    <row r="1130" spans="1:36" ht="24.95" customHeight="1">
      <c r="A1130" s="66"/>
      <c r="M1130" s="37"/>
      <c r="N1130" s="37"/>
      <c r="U1130"/>
      <c r="V1130"/>
      <c r="W1130"/>
      <c r="X1130" s="112"/>
      <c r="Y1130" s="112"/>
      <c r="Z1130" s="200"/>
      <c r="AA1130"/>
      <c r="AB1130"/>
      <c r="AC1130"/>
      <c r="AD1130"/>
      <c r="AE1130"/>
      <c r="AF1130"/>
      <c r="AG1130"/>
      <c r="AH1130"/>
      <c r="AI1130"/>
      <c r="AJ1130"/>
    </row>
    <row r="1131" spans="1:36" ht="24.95" customHeight="1">
      <c r="A1131" s="66"/>
      <c r="M1131" s="37"/>
      <c r="N1131" s="37"/>
      <c r="U1131"/>
      <c r="V1131"/>
      <c r="W1131"/>
      <c r="X1131" s="112"/>
      <c r="Y1131" s="112"/>
      <c r="Z1131" s="200"/>
      <c r="AA1131"/>
      <c r="AB1131"/>
      <c r="AC1131"/>
      <c r="AD1131"/>
      <c r="AE1131"/>
      <c r="AF1131"/>
      <c r="AG1131"/>
      <c r="AH1131"/>
      <c r="AI1131"/>
      <c r="AJ1131"/>
    </row>
    <row r="1132" spans="1:36" ht="24.95" customHeight="1">
      <c r="A1132" s="66"/>
      <c r="M1132" s="37"/>
      <c r="N1132" s="37"/>
      <c r="U1132"/>
      <c r="V1132"/>
      <c r="W1132"/>
      <c r="X1132" s="112"/>
      <c r="Y1132" s="112"/>
      <c r="Z1132" s="200"/>
      <c r="AA1132"/>
      <c r="AB1132"/>
      <c r="AC1132"/>
      <c r="AD1132"/>
      <c r="AE1132"/>
      <c r="AF1132"/>
      <c r="AG1132"/>
      <c r="AH1132"/>
      <c r="AI1132"/>
      <c r="AJ1132"/>
    </row>
    <row r="1133" spans="1:36" ht="24.95" customHeight="1">
      <c r="A1133" s="66"/>
      <c r="M1133" s="37"/>
      <c r="N1133" s="37"/>
      <c r="U1133"/>
      <c r="V1133"/>
      <c r="W1133"/>
      <c r="X1133" s="112"/>
      <c r="Y1133" s="112"/>
      <c r="Z1133" s="200"/>
      <c r="AA1133"/>
      <c r="AB1133"/>
      <c r="AC1133"/>
      <c r="AD1133"/>
      <c r="AE1133"/>
      <c r="AF1133"/>
      <c r="AG1133"/>
      <c r="AH1133"/>
      <c r="AI1133"/>
      <c r="AJ1133"/>
    </row>
    <row r="1134" spans="1:36" ht="24.95" customHeight="1">
      <c r="A1134" s="66"/>
      <c r="M1134" s="37"/>
      <c r="N1134" s="37"/>
      <c r="U1134"/>
      <c r="V1134"/>
      <c r="W1134"/>
      <c r="X1134" s="112"/>
      <c r="Y1134" s="112"/>
      <c r="Z1134" s="200"/>
      <c r="AA1134"/>
      <c r="AB1134"/>
      <c r="AC1134"/>
      <c r="AD1134"/>
      <c r="AE1134"/>
      <c r="AF1134"/>
      <c r="AG1134"/>
      <c r="AH1134"/>
      <c r="AI1134"/>
      <c r="AJ1134"/>
    </row>
    <row r="1135" spans="1:36" ht="24.95" customHeight="1">
      <c r="A1135" s="66"/>
      <c r="M1135" s="37"/>
      <c r="N1135" s="37"/>
      <c r="U1135"/>
      <c r="V1135"/>
      <c r="W1135"/>
      <c r="X1135" s="112"/>
      <c r="Y1135" s="112"/>
      <c r="Z1135" s="200"/>
      <c r="AA1135"/>
      <c r="AB1135"/>
      <c r="AC1135"/>
      <c r="AD1135"/>
      <c r="AE1135"/>
      <c r="AF1135"/>
      <c r="AG1135"/>
      <c r="AH1135"/>
      <c r="AI1135"/>
      <c r="AJ1135"/>
    </row>
    <row r="1136" spans="1:36" ht="24.95" customHeight="1">
      <c r="A1136" s="66"/>
      <c r="M1136" s="37"/>
      <c r="N1136" s="37"/>
      <c r="U1136"/>
      <c r="V1136"/>
      <c r="W1136"/>
      <c r="X1136" s="112"/>
      <c r="Y1136" s="112"/>
      <c r="Z1136" s="200"/>
      <c r="AA1136"/>
      <c r="AB1136"/>
      <c r="AC1136"/>
      <c r="AD1136"/>
      <c r="AE1136"/>
      <c r="AF1136"/>
      <c r="AG1136"/>
      <c r="AH1136"/>
      <c r="AI1136"/>
      <c r="AJ1136"/>
    </row>
    <row r="1137" spans="1:36" ht="24.95" customHeight="1">
      <c r="A1137" s="66"/>
      <c r="M1137" s="37"/>
      <c r="N1137" s="37"/>
      <c r="U1137"/>
      <c r="V1137"/>
      <c r="W1137"/>
      <c r="X1137" s="112"/>
      <c r="Y1137" s="112"/>
      <c r="Z1137" s="200"/>
      <c r="AA1137"/>
      <c r="AB1137"/>
      <c r="AC1137"/>
      <c r="AD1137"/>
      <c r="AE1137"/>
      <c r="AF1137"/>
      <c r="AG1137"/>
      <c r="AH1137"/>
      <c r="AI1137"/>
      <c r="AJ1137"/>
    </row>
    <row r="1138" spans="1:36" ht="24.95" customHeight="1">
      <c r="A1138" s="66"/>
      <c r="M1138" s="37"/>
      <c r="N1138" s="37"/>
      <c r="U1138"/>
      <c r="V1138"/>
      <c r="W1138"/>
      <c r="X1138" s="112"/>
      <c r="Y1138" s="112"/>
      <c r="Z1138" s="200"/>
      <c r="AA1138"/>
      <c r="AB1138"/>
      <c r="AC1138"/>
      <c r="AD1138"/>
      <c r="AE1138"/>
      <c r="AF1138"/>
      <c r="AG1138"/>
      <c r="AH1138"/>
      <c r="AI1138"/>
      <c r="AJ1138"/>
    </row>
    <row r="1139" spans="1:36" ht="24.95" customHeight="1">
      <c r="A1139" s="66"/>
      <c r="M1139" s="37"/>
      <c r="N1139" s="37"/>
      <c r="U1139"/>
      <c r="V1139"/>
      <c r="W1139"/>
      <c r="X1139" s="112"/>
      <c r="Y1139" s="112"/>
      <c r="Z1139" s="200"/>
      <c r="AA1139"/>
      <c r="AB1139"/>
      <c r="AC1139"/>
      <c r="AD1139"/>
      <c r="AE1139"/>
      <c r="AF1139"/>
      <c r="AG1139"/>
      <c r="AH1139"/>
      <c r="AI1139"/>
      <c r="AJ1139"/>
    </row>
    <row r="1140" spans="1:36" ht="24.95" customHeight="1">
      <c r="A1140" s="66"/>
      <c r="M1140" s="37"/>
      <c r="N1140" s="37"/>
      <c r="U1140"/>
      <c r="V1140"/>
      <c r="W1140"/>
      <c r="X1140" s="112"/>
      <c r="Y1140" s="112"/>
      <c r="Z1140" s="200"/>
      <c r="AA1140"/>
      <c r="AB1140"/>
      <c r="AC1140"/>
      <c r="AD1140"/>
      <c r="AE1140"/>
      <c r="AF1140"/>
      <c r="AG1140"/>
      <c r="AH1140"/>
      <c r="AI1140"/>
      <c r="AJ1140"/>
    </row>
    <row r="1141" spans="1:36" ht="24.95" customHeight="1">
      <c r="A1141" s="66"/>
      <c r="M1141" s="37"/>
      <c r="N1141" s="37"/>
      <c r="U1141"/>
      <c r="V1141"/>
      <c r="W1141"/>
      <c r="X1141" s="112"/>
      <c r="Y1141" s="112"/>
      <c r="Z1141" s="200"/>
      <c r="AA1141"/>
      <c r="AB1141"/>
      <c r="AC1141"/>
      <c r="AD1141"/>
      <c r="AE1141"/>
      <c r="AF1141"/>
      <c r="AG1141"/>
      <c r="AH1141"/>
      <c r="AI1141"/>
      <c r="AJ1141"/>
    </row>
    <row r="1142" spans="1:36" ht="24.95" customHeight="1">
      <c r="A1142" s="66"/>
      <c r="M1142" s="37"/>
      <c r="N1142" s="37"/>
      <c r="U1142"/>
      <c r="V1142"/>
      <c r="W1142"/>
      <c r="X1142" s="112"/>
      <c r="Y1142" s="112"/>
      <c r="Z1142" s="200"/>
      <c r="AA1142"/>
      <c r="AB1142"/>
      <c r="AC1142"/>
      <c r="AD1142"/>
      <c r="AE1142"/>
      <c r="AF1142"/>
      <c r="AG1142"/>
      <c r="AH1142"/>
      <c r="AI1142"/>
      <c r="AJ1142"/>
    </row>
    <row r="1143" spans="1:36" ht="24.95" customHeight="1">
      <c r="A1143" s="66"/>
      <c r="M1143" s="37"/>
      <c r="N1143" s="37"/>
      <c r="U1143"/>
      <c r="V1143"/>
      <c r="W1143"/>
      <c r="X1143" s="112"/>
      <c r="Y1143" s="112"/>
      <c r="Z1143" s="200"/>
      <c r="AA1143"/>
      <c r="AB1143"/>
      <c r="AC1143"/>
      <c r="AD1143"/>
      <c r="AE1143"/>
      <c r="AF1143"/>
      <c r="AG1143"/>
      <c r="AH1143"/>
      <c r="AI1143"/>
      <c r="AJ1143"/>
    </row>
    <row r="1144" spans="1:36" ht="24.95" customHeight="1">
      <c r="A1144" s="66"/>
      <c r="M1144" s="37"/>
      <c r="N1144" s="37"/>
      <c r="U1144"/>
      <c r="V1144"/>
      <c r="W1144"/>
      <c r="X1144" s="112"/>
      <c r="Y1144" s="112"/>
      <c r="Z1144" s="200"/>
      <c r="AA1144"/>
      <c r="AB1144"/>
      <c r="AC1144"/>
      <c r="AD1144"/>
      <c r="AE1144"/>
      <c r="AF1144"/>
      <c r="AG1144"/>
      <c r="AH1144"/>
      <c r="AI1144"/>
      <c r="AJ1144"/>
    </row>
    <row r="1145" spans="1:36" ht="24.95" customHeight="1">
      <c r="A1145" s="66"/>
      <c r="M1145" s="37"/>
      <c r="N1145" s="37"/>
      <c r="U1145"/>
      <c r="V1145"/>
      <c r="W1145"/>
      <c r="X1145" s="112"/>
      <c r="Y1145" s="112"/>
      <c r="Z1145" s="200"/>
      <c r="AA1145"/>
      <c r="AB1145"/>
      <c r="AC1145"/>
      <c r="AD1145"/>
      <c r="AE1145"/>
      <c r="AF1145"/>
      <c r="AG1145"/>
      <c r="AH1145"/>
      <c r="AI1145"/>
      <c r="AJ1145"/>
    </row>
    <row r="1146" spans="1:36" ht="24.95" customHeight="1">
      <c r="A1146" s="66"/>
      <c r="M1146" s="37"/>
      <c r="N1146" s="37"/>
      <c r="U1146"/>
      <c r="V1146"/>
      <c r="W1146"/>
      <c r="X1146" s="112"/>
      <c r="Y1146" s="112"/>
      <c r="Z1146" s="200"/>
      <c r="AA1146"/>
      <c r="AB1146"/>
      <c r="AC1146"/>
      <c r="AD1146"/>
      <c r="AE1146"/>
      <c r="AF1146"/>
      <c r="AG1146"/>
      <c r="AH1146"/>
      <c r="AI1146"/>
      <c r="AJ1146"/>
    </row>
    <row r="1147" spans="1:36" ht="24.95" customHeight="1">
      <c r="A1147" s="66"/>
      <c r="M1147" s="37"/>
      <c r="N1147" s="37"/>
      <c r="U1147"/>
      <c r="V1147"/>
      <c r="W1147"/>
      <c r="X1147" s="112"/>
      <c r="Y1147" s="112"/>
      <c r="Z1147" s="200"/>
      <c r="AA1147"/>
      <c r="AB1147"/>
      <c r="AC1147"/>
      <c r="AD1147"/>
      <c r="AE1147"/>
      <c r="AF1147"/>
      <c r="AG1147"/>
      <c r="AH1147"/>
      <c r="AI1147"/>
      <c r="AJ1147"/>
    </row>
    <row r="1148" spans="1:36" ht="24.95" customHeight="1">
      <c r="A1148" s="66"/>
      <c r="M1148" s="37"/>
      <c r="N1148" s="37"/>
      <c r="U1148"/>
      <c r="V1148"/>
      <c r="W1148"/>
      <c r="X1148" s="112"/>
      <c r="Y1148" s="112"/>
      <c r="Z1148" s="200"/>
      <c r="AA1148"/>
      <c r="AB1148"/>
      <c r="AC1148"/>
      <c r="AD1148"/>
      <c r="AE1148"/>
      <c r="AF1148"/>
      <c r="AG1148"/>
      <c r="AH1148"/>
      <c r="AI1148"/>
      <c r="AJ1148"/>
    </row>
    <row r="1149" spans="1:36" ht="24.95" customHeight="1">
      <c r="A1149" s="66"/>
      <c r="M1149" s="37"/>
      <c r="N1149" s="37"/>
      <c r="U1149"/>
      <c r="V1149"/>
      <c r="W1149"/>
      <c r="X1149" s="112"/>
      <c r="Y1149" s="112"/>
      <c r="Z1149" s="200"/>
      <c r="AA1149"/>
      <c r="AB1149"/>
      <c r="AC1149"/>
      <c r="AD1149"/>
      <c r="AE1149"/>
      <c r="AF1149"/>
      <c r="AG1149"/>
      <c r="AH1149"/>
      <c r="AI1149"/>
      <c r="AJ1149"/>
    </row>
    <row r="1150" spans="1:36" ht="24.95" customHeight="1">
      <c r="A1150" s="66"/>
      <c r="M1150" s="37"/>
      <c r="N1150" s="37"/>
      <c r="U1150"/>
      <c r="V1150"/>
      <c r="W1150"/>
      <c r="X1150" s="112"/>
      <c r="Y1150" s="112"/>
      <c r="Z1150" s="200"/>
      <c r="AA1150"/>
      <c r="AB1150"/>
      <c r="AC1150"/>
      <c r="AD1150"/>
      <c r="AE1150"/>
      <c r="AF1150"/>
      <c r="AG1150"/>
      <c r="AH1150"/>
      <c r="AI1150"/>
      <c r="AJ1150"/>
    </row>
    <row r="1151" spans="1:36" ht="24.95" customHeight="1">
      <c r="A1151" s="66"/>
      <c r="M1151" s="37"/>
      <c r="N1151" s="37"/>
      <c r="U1151"/>
      <c r="V1151"/>
      <c r="W1151"/>
      <c r="X1151" s="112"/>
      <c r="Y1151" s="112"/>
      <c r="Z1151" s="200"/>
      <c r="AA1151"/>
      <c r="AB1151"/>
      <c r="AC1151"/>
      <c r="AD1151"/>
      <c r="AE1151"/>
      <c r="AF1151"/>
      <c r="AG1151"/>
      <c r="AH1151"/>
      <c r="AI1151"/>
      <c r="AJ1151"/>
    </row>
    <row r="1152" spans="1:36" ht="24.95" customHeight="1">
      <c r="A1152" s="66"/>
      <c r="M1152" s="37"/>
      <c r="N1152" s="37"/>
      <c r="U1152"/>
      <c r="V1152"/>
      <c r="W1152"/>
      <c r="X1152" s="112"/>
      <c r="Y1152" s="112"/>
      <c r="Z1152" s="200"/>
      <c r="AA1152"/>
      <c r="AB1152"/>
      <c r="AC1152"/>
      <c r="AD1152"/>
      <c r="AE1152"/>
      <c r="AF1152"/>
      <c r="AG1152"/>
      <c r="AH1152"/>
      <c r="AI1152"/>
      <c r="AJ1152"/>
    </row>
    <row r="1153" spans="1:36" ht="24.95" customHeight="1">
      <c r="A1153" s="66"/>
      <c r="M1153" s="37"/>
      <c r="N1153" s="37"/>
      <c r="U1153"/>
      <c r="V1153"/>
      <c r="W1153"/>
      <c r="X1153" s="112"/>
      <c r="Y1153" s="112"/>
      <c r="Z1153" s="200"/>
      <c r="AA1153"/>
      <c r="AB1153"/>
      <c r="AC1153"/>
      <c r="AD1153"/>
      <c r="AE1153"/>
      <c r="AF1153"/>
      <c r="AG1153"/>
      <c r="AH1153"/>
      <c r="AI1153"/>
      <c r="AJ1153"/>
    </row>
    <row r="1154" spans="1:36" ht="24.95" customHeight="1">
      <c r="A1154" s="66"/>
      <c r="M1154" s="37"/>
      <c r="N1154" s="37"/>
      <c r="U1154"/>
      <c r="V1154"/>
      <c r="W1154"/>
      <c r="X1154" s="112"/>
      <c r="Y1154" s="112"/>
      <c r="Z1154" s="200"/>
      <c r="AA1154"/>
      <c r="AB1154"/>
      <c r="AC1154"/>
      <c r="AD1154"/>
      <c r="AE1154"/>
      <c r="AF1154"/>
      <c r="AG1154"/>
      <c r="AH1154"/>
      <c r="AI1154"/>
      <c r="AJ1154"/>
    </row>
    <row r="1155" spans="1:36" ht="24.95" customHeight="1">
      <c r="A1155" s="66"/>
      <c r="M1155" s="37"/>
      <c r="N1155" s="37"/>
      <c r="U1155"/>
      <c r="V1155"/>
      <c r="W1155"/>
      <c r="X1155" s="112"/>
      <c r="Y1155" s="112"/>
      <c r="Z1155" s="200"/>
      <c r="AA1155"/>
      <c r="AB1155"/>
      <c r="AC1155"/>
      <c r="AD1155"/>
      <c r="AE1155"/>
      <c r="AF1155"/>
      <c r="AG1155"/>
      <c r="AH1155"/>
      <c r="AI1155"/>
      <c r="AJ1155"/>
    </row>
    <row r="1156" spans="1:36" ht="24.95" customHeight="1">
      <c r="A1156" s="66"/>
      <c r="M1156" s="37"/>
      <c r="N1156" s="37"/>
      <c r="U1156"/>
      <c r="V1156"/>
      <c r="W1156"/>
      <c r="X1156" s="112"/>
      <c r="Y1156" s="112"/>
      <c r="Z1156" s="200"/>
      <c r="AA1156"/>
      <c r="AB1156"/>
      <c r="AC1156"/>
      <c r="AD1156"/>
      <c r="AE1156"/>
      <c r="AF1156"/>
      <c r="AG1156"/>
      <c r="AH1156"/>
      <c r="AI1156"/>
      <c r="AJ1156"/>
    </row>
    <row r="1157" spans="1:36" ht="24.95" customHeight="1">
      <c r="A1157" s="66"/>
      <c r="M1157" s="37"/>
      <c r="N1157" s="37"/>
      <c r="U1157"/>
      <c r="V1157"/>
      <c r="W1157"/>
      <c r="X1157" s="112"/>
      <c r="Y1157" s="112"/>
      <c r="Z1157" s="200"/>
      <c r="AA1157"/>
      <c r="AB1157"/>
      <c r="AC1157"/>
      <c r="AD1157"/>
      <c r="AE1157"/>
      <c r="AF1157"/>
      <c r="AG1157"/>
      <c r="AH1157"/>
      <c r="AI1157"/>
      <c r="AJ1157"/>
    </row>
    <row r="1158" spans="1:36" ht="24.95" customHeight="1">
      <c r="A1158" s="66"/>
      <c r="M1158" s="37"/>
      <c r="N1158" s="37"/>
      <c r="U1158"/>
      <c r="V1158"/>
      <c r="W1158"/>
      <c r="X1158" s="112"/>
      <c r="Y1158" s="112"/>
      <c r="Z1158" s="200"/>
      <c r="AA1158"/>
      <c r="AB1158"/>
      <c r="AC1158"/>
      <c r="AD1158"/>
      <c r="AE1158"/>
      <c r="AF1158"/>
      <c r="AG1158"/>
      <c r="AH1158"/>
      <c r="AI1158"/>
      <c r="AJ1158"/>
    </row>
    <row r="1159" spans="1:36" ht="24.95" customHeight="1">
      <c r="A1159" s="66"/>
      <c r="M1159" s="37"/>
      <c r="N1159" s="37"/>
      <c r="U1159"/>
      <c r="V1159"/>
      <c r="W1159"/>
      <c r="X1159" s="112"/>
      <c r="Y1159" s="112"/>
      <c r="Z1159" s="200"/>
      <c r="AA1159"/>
      <c r="AB1159"/>
      <c r="AC1159"/>
      <c r="AD1159"/>
      <c r="AE1159"/>
      <c r="AF1159"/>
      <c r="AG1159"/>
      <c r="AH1159"/>
      <c r="AI1159"/>
      <c r="AJ1159"/>
    </row>
    <row r="1160" spans="1:36" ht="24.95" customHeight="1">
      <c r="A1160" s="66"/>
      <c r="M1160" s="37"/>
      <c r="N1160" s="37"/>
      <c r="U1160"/>
      <c r="V1160"/>
      <c r="W1160"/>
      <c r="X1160" s="112"/>
      <c r="Y1160" s="112"/>
      <c r="Z1160" s="200"/>
      <c r="AA1160"/>
      <c r="AB1160"/>
      <c r="AC1160"/>
      <c r="AD1160"/>
      <c r="AE1160"/>
      <c r="AF1160"/>
      <c r="AG1160"/>
      <c r="AH1160"/>
      <c r="AI1160"/>
      <c r="AJ1160"/>
    </row>
    <row r="1161" spans="1:36" ht="24.95" customHeight="1">
      <c r="A1161" s="66"/>
      <c r="M1161" s="37"/>
      <c r="N1161" s="37"/>
      <c r="U1161"/>
      <c r="V1161"/>
      <c r="W1161"/>
      <c r="X1161" s="112"/>
      <c r="Y1161" s="112"/>
      <c r="Z1161" s="200"/>
      <c r="AA1161"/>
      <c r="AB1161"/>
      <c r="AC1161"/>
      <c r="AD1161"/>
      <c r="AE1161"/>
      <c r="AF1161"/>
      <c r="AG1161"/>
      <c r="AH1161"/>
      <c r="AI1161"/>
      <c r="AJ1161"/>
    </row>
    <row r="1162" spans="1:36" ht="24.95" customHeight="1">
      <c r="A1162" s="66"/>
      <c r="M1162" s="37"/>
      <c r="N1162" s="37"/>
      <c r="U1162"/>
      <c r="V1162"/>
      <c r="W1162"/>
      <c r="X1162" s="112"/>
      <c r="Y1162" s="112"/>
      <c r="Z1162" s="200"/>
      <c r="AA1162"/>
      <c r="AB1162"/>
      <c r="AC1162"/>
      <c r="AD1162"/>
      <c r="AE1162"/>
      <c r="AF1162"/>
      <c r="AG1162"/>
      <c r="AH1162"/>
      <c r="AI1162"/>
      <c r="AJ1162"/>
    </row>
    <row r="1163" spans="1:36" ht="24.95" customHeight="1">
      <c r="A1163" s="66"/>
      <c r="M1163" s="37"/>
      <c r="N1163" s="37"/>
      <c r="U1163"/>
      <c r="V1163"/>
      <c r="W1163"/>
      <c r="X1163" s="112"/>
      <c r="Y1163" s="112"/>
      <c r="Z1163" s="200"/>
      <c r="AA1163"/>
      <c r="AB1163"/>
      <c r="AC1163"/>
      <c r="AD1163"/>
      <c r="AE1163"/>
      <c r="AF1163"/>
      <c r="AG1163"/>
      <c r="AH1163"/>
      <c r="AI1163"/>
      <c r="AJ1163"/>
    </row>
    <row r="1164" spans="1:36" ht="24.95" customHeight="1">
      <c r="A1164" s="66"/>
      <c r="M1164" s="37"/>
      <c r="N1164" s="37"/>
      <c r="U1164"/>
      <c r="V1164"/>
      <c r="W1164"/>
      <c r="X1164" s="112"/>
      <c r="Y1164" s="112"/>
      <c r="Z1164" s="200"/>
      <c r="AA1164"/>
      <c r="AB1164"/>
      <c r="AC1164"/>
      <c r="AD1164"/>
      <c r="AE1164"/>
      <c r="AF1164"/>
      <c r="AG1164"/>
      <c r="AH1164"/>
      <c r="AI1164"/>
      <c r="AJ1164"/>
    </row>
    <row r="1165" spans="1:36" ht="24.95" customHeight="1">
      <c r="A1165" s="66"/>
      <c r="M1165" s="37"/>
      <c r="N1165" s="37"/>
      <c r="U1165"/>
      <c r="V1165"/>
      <c r="W1165"/>
      <c r="X1165" s="112"/>
      <c r="Y1165" s="112"/>
      <c r="Z1165" s="200"/>
      <c r="AA1165"/>
      <c r="AB1165"/>
      <c r="AC1165"/>
      <c r="AD1165"/>
      <c r="AE1165"/>
      <c r="AF1165"/>
      <c r="AG1165"/>
      <c r="AH1165"/>
      <c r="AI1165"/>
      <c r="AJ1165"/>
    </row>
    <row r="1166" spans="1:36" ht="24.95" customHeight="1">
      <c r="A1166" s="66"/>
      <c r="M1166" s="37"/>
      <c r="N1166" s="37"/>
      <c r="U1166"/>
      <c r="V1166"/>
      <c r="W1166"/>
      <c r="X1166" s="112"/>
      <c r="Y1166" s="112"/>
      <c r="Z1166" s="200"/>
      <c r="AA1166"/>
      <c r="AB1166"/>
      <c r="AC1166"/>
      <c r="AD1166"/>
      <c r="AE1166"/>
      <c r="AF1166"/>
      <c r="AG1166"/>
      <c r="AH1166"/>
      <c r="AI1166"/>
      <c r="AJ1166"/>
    </row>
    <row r="1167" spans="1:36" ht="24.95" customHeight="1">
      <c r="A1167" s="66"/>
      <c r="M1167" s="37"/>
      <c r="N1167" s="37"/>
      <c r="U1167"/>
      <c r="V1167"/>
      <c r="W1167"/>
      <c r="X1167" s="112"/>
      <c r="Y1167" s="112"/>
      <c r="Z1167" s="200"/>
      <c r="AA1167"/>
      <c r="AB1167"/>
      <c r="AC1167"/>
      <c r="AD1167"/>
      <c r="AE1167"/>
      <c r="AF1167"/>
      <c r="AG1167"/>
      <c r="AH1167"/>
      <c r="AI1167"/>
      <c r="AJ1167"/>
    </row>
    <row r="1168" spans="1:36" ht="24.95" customHeight="1">
      <c r="A1168" s="66"/>
      <c r="M1168" s="37"/>
      <c r="N1168" s="37"/>
      <c r="U1168"/>
      <c r="V1168"/>
      <c r="W1168"/>
      <c r="X1168" s="112"/>
      <c r="Y1168" s="112"/>
      <c r="Z1168" s="200"/>
      <c r="AA1168"/>
      <c r="AB1168"/>
      <c r="AC1168"/>
      <c r="AD1168"/>
      <c r="AE1168"/>
      <c r="AF1168"/>
      <c r="AG1168"/>
      <c r="AH1168"/>
      <c r="AI1168"/>
      <c r="AJ1168"/>
    </row>
    <row r="1169" spans="1:36" ht="24.95" customHeight="1">
      <c r="A1169" s="66"/>
      <c r="M1169" s="37"/>
      <c r="N1169" s="37"/>
      <c r="U1169"/>
      <c r="V1169"/>
      <c r="W1169"/>
      <c r="X1169" s="112"/>
      <c r="Y1169" s="112"/>
      <c r="Z1169" s="200"/>
      <c r="AA1169"/>
      <c r="AB1169"/>
      <c r="AC1169"/>
      <c r="AD1169"/>
      <c r="AE1169"/>
      <c r="AF1169"/>
      <c r="AG1169"/>
      <c r="AH1169"/>
      <c r="AI1169"/>
      <c r="AJ1169"/>
    </row>
    <row r="1170" spans="1:36" ht="24.95" customHeight="1">
      <c r="A1170" s="66"/>
      <c r="M1170" s="37"/>
      <c r="N1170" s="37"/>
      <c r="U1170"/>
      <c r="V1170"/>
      <c r="W1170"/>
      <c r="X1170" s="112"/>
      <c r="Y1170" s="112"/>
      <c r="Z1170" s="200"/>
      <c r="AA1170"/>
      <c r="AB1170"/>
      <c r="AC1170"/>
      <c r="AD1170"/>
      <c r="AE1170"/>
      <c r="AF1170"/>
      <c r="AG1170"/>
      <c r="AH1170"/>
      <c r="AI1170"/>
      <c r="AJ1170"/>
    </row>
    <row r="1171" spans="1:36" ht="24.95" customHeight="1">
      <c r="A1171" s="66"/>
      <c r="M1171" s="37"/>
      <c r="N1171" s="37"/>
      <c r="U1171"/>
      <c r="V1171"/>
      <c r="W1171"/>
      <c r="X1171" s="112"/>
      <c r="Y1171" s="112"/>
      <c r="Z1171" s="200"/>
      <c r="AA1171"/>
      <c r="AB1171"/>
      <c r="AC1171"/>
      <c r="AD1171"/>
      <c r="AE1171"/>
      <c r="AF1171"/>
      <c r="AG1171"/>
      <c r="AH1171"/>
      <c r="AI1171"/>
      <c r="AJ1171"/>
    </row>
    <row r="1172" spans="1:36" ht="24.95" customHeight="1">
      <c r="A1172" s="66"/>
      <c r="M1172" s="37"/>
      <c r="N1172" s="37"/>
      <c r="U1172"/>
      <c r="V1172"/>
      <c r="W1172"/>
      <c r="X1172" s="112"/>
      <c r="Y1172" s="112"/>
      <c r="Z1172" s="200"/>
      <c r="AA1172"/>
      <c r="AB1172"/>
      <c r="AC1172"/>
      <c r="AD1172"/>
      <c r="AE1172"/>
      <c r="AF1172"/>
      <c r="AG1172"/>
      <c r="AH1172"/>
      <c r="AI1172"/>
      <c r="AJ1172"/>
    </row>
    <row r="1173" spans="1:36" ht="24.95" customHeight="1">
      <c r="A1173" s="66"/>
      <c r="M1173" s="37"/>
      <c r="N1173" s="37"/>
      <c r="U1173"/>
      <c r="V1173"/>
      <c r="W1173"/>
      <c r="X1173" s="112"/>
      <c r="Y1173" s="112"/>
      <c r="Z1173" s="200"/>
      <c r="AA1173"/>
      <c r="AB1173"/>
      <c r="AC1173"/>
      <c r="AD1173"/>
      <c r="AE1173"/>
      <c r="AF1173"/>
      <c r="AG1173"/>
      <c r="AH1173"/>
      <c r="AI1173"/>
      <c r="AJ1173"/>
    </row>
    <row r="1174" spans="1:36" ht="24.95" customHeight="1">
      <c r="A1174" s="66"/>
      <c r="M1174" s="37"/>
      <c r="N1174" s="37"/>
      <c r="U1174"/>
      <c r="V1174"/>
      <c r="W1174"/>
      <c r="X1174" s="112"/>
      <c r="Y1174" s="112"/>
      <c r="Z1174" s="200"/>
      <c r="AA1174"/>
      <c r="AB1174"/>
      <c r="AC1174"/>
      <c r="AD1174"/>
      <c r="AE1174"/>
      <c r="AF1174"/>
      <c r="AG1174"/>
      <c r="AH1174"/>
      <c r="AI1174"/>
      <c r="AJ1174"/>
    </row>
    <row r="1175" spans="1:36" ht="24.95" customHeight="1">
      <c r="A1175" s="66"/>
      <c r="M1175" s="37"/>
      <c r="N1175" s="37"/>
      <c r="U1175"/>
      <c r="V1175"/>
      <c r="W1175"/>
      <c r="X1175" s="112"/>
      <c r="Y1175" s="112"/>
      <c r="Z1175" s="200"/>
      <c r="AA1175"/>
      <c r="AB1175"/>
      <c r="AC1175"/>
      <c r="AD1175"/>
      <c r="AE1175"/>
      <c r="AF1175"/>
      <c r="AG1175"/>
      <c r="AH1175"/>
      <c r="AI1175"/>
      <c r="AJ1175"/>
    </row>
    <row r="1176" spans="1:36" ht="24.95" customHeight="1">
      <c r="A1176" s="66"/>
      <c r="M1176" s="37"/>
      <c r="N1176" s="37"/>
      <c r="U1176"/>
      <c r="V1176"/>
      <c r="W1176"/>
      <c r="X1176" s="112"/>
      <c r="Y1176" s="112"/>
      <c r="Z1176" s="200"/>
      <c r="AA1176"/>
      <c r="AB1176"/>
      <c r="AC1176"/>
      <c r="AD1176"/>
      <c r="AE1176"/>
      <c r="AF1176"/>
      <c r="AG1176"/>
      <c r="AH1176"/>
      <c r="AI1176"/>
      <c r="AJ1176"/>
    </row>
    <row r="1177" spans="1:36" ht="24.95" customHeight="1">
      <c r="A1177" s="66"/>
      <c r="M1177" s="37"/>
      <c r="N1177" s="37"/>
      <c r="U1177"/>
      <c r="V1177"/>
      <c r="W1177"/>
      <c r="X1177" s="112"/>
      <c r="Y1177" s="112"/>
      <c r="Z1177" s="200"/>
      <c r="AA1177"/>
      <c r="AB1177"/>
      <c r="AC1177"/>
      <c r="AD1177"/>
      <c r="AE1177"/>
      <c r="AF1177"/>
      <c r="AG1177"/>
      <c r="AH1177"/>
      <c r="AI1177"/>
      <c r="AJ1177"/>
    </row>
    <row r="1178" spans="1:36" ht="24.95" customHeight="1">
      <c r="A1178" s="66"/>
      <c r="M1178" s="37"/>
      <c r="N1178" s="37"/>
      <c r="U1178"/>
      <c r="V1178"/>
      <c r="W1178"/>
      <c r="X1178" s="112"/>
      <c r="Y1178" s="112"/>
      <c r="Z1178" s="200"/>
      <c r="AA1178"/>
      <c r="AB1178"/>
      <c r="AC1178"/>
      <c r="AD1178"/>
      <c r="AE1178"/>
      <c r="AF1178"/>
      <c r="AG1178"/>
      <c r="AH1178"/>
      <c r="AI1178"/>
      <c r="AJ1178"/>
    </row>
    <row r="1179" spans="1:36" ht="24.95" customHeight="1">
      <c r="A1179" s="66"/>
      <c r="M1179" s="37"/>
      <c r="N1179" s="37"/>
      <c r="U1179"/>
      <c r="V1179"/>
      <c r="W1179"/>
      <c r="X1179" s="112"/>
      <c r="Y1179" s="112"/>
      <c r="Z1179" s="200"/>
      <c r="AA1179"/>
      <c r="AB1179"/>
      <c r="AC1179"/>
      <c r="AD1179"/>
      <c r="AE1179"/>
      <c r="AF1179"/>
      <c r="AG1179"/>
      <c r="AH1179"/>
      <c r="AI1179"/>
      <c r="AJ1179"/>
    </row>
    <row r="1180" spans="1:36" ht="24.95" customHeight="1">
      <c r="A1180" s="66"/>
      <c r="M1180" s="37"/>
      <c r="N1180" s="37"/>
      <c r="U1180"/>
      <c r="V1180"/>
      <c r="W1180"/>
      <c r="X1180" s="112"/>
      <c r="Y1180" s="112"/>
      <c r="Z1180" s="200"/>
      <c r="AA1180"/>
      <c r="AB1180"/>
      <c r="AC1180"/>
      <c r="AD1180"/>
      <c r="AE1180"/>
      <c r="AF1180"/>
      <c r="AG1180"/>
      <c r="AH1180"/>
      <c r="AI1180"/>
      <c r="AJ1180"/>
    </row>
    <row r="1181" spans="1:36" ht="24.95" customHeight="1">
      <c r="A1181" s="66"/>
      <c r="M1181" s="37"/>
      <c r="N1181" s="37"/>
      <c r="U1181"/>
      <c r="V1181"/>
      <c r="W1181"/>
      <c r="X1181" s="112"/>
      <c r="Y1181" s="112"/>
      <c r="Z1181" s="200"/>
      <c r="AA1181"/>
      <c r="AB1181"/>
      <c r="AC1181"/>
      <c r="AD1181"/>
      <c r="AE1181"/>
      <c r="AF1181"/>
      <c r="AG1181"/>
      <c r="AH1181"/>
      <c r="AI1181"/>
      <c r="AJ1181"/>
    </row>
    <row r="1182" spans="1:36" ht="24.95" customHeight="1">
      <c r="A1182" s="66"/>
      <c r="M1182" s="37"/>
      <c r="N1182" s="37"/>
      <c r="U1182"/>
      <c r="V1182"/>
      <c r="W1182"/>
      <c r="X1182" s="112"/>
      <c r="Y1182" s="112"/>
      <c r="Z1182" s="200"/>
      <c r="AA1182"/>
      <c r="AB1182"/>
      <c r="AC1182"/>
      <c r="AD1182"/>
      <c r="AE1182"/>
      <c r="AF1182"/>
      <c r="AG1182"/>
      <c r="AH1182"/>
      <c r="AI1182"/>
      <c r="AJ1182"/>
    </row>
    <row r="1183" spans="1:36" ht="24.95" customHeight="1">
      <c r="A1183" s="66"/>
      <c r="M1183" s="37"/>
      <c r="N1183" s="37"/>
      <c r="U1183"/>
      <c r="V1183"/>
      <c r="W1183"/>
      <c r="X1183" s="112"/>
      <c r="Y1183" s="112"/>
      <c r="Z1183" s="200"/>
      <c r="AA1183"/>
      <c r="AB1183"/>
      <c r="AC1183"/>
      <c r="AD1183"/>
      <c r="AE1183"/>
      <c r="AF1183"/>
      <c r="AG1183"/>
      <c r="AH1183"/>
      <c r="AI1183"/>
      <c r="AJ1183"/>
    </row>
    <row r="1184" spans="1:36" ht="24.95" customHeight="1">
      <c r="A1184" s="66"/>
      <c r="M1184" s="37"/>
      <c r="N1184" s="37"/>
      <c r="U1184"/>
      <c r="V1184"/>
      <c r="W1184"/>
      <c r="X1184" s="112"/>
      <c r="Y1184" s="112"/>
      <c r="Z1184" s="200"/>
      <c r="AA1184"/>
      <c r="AB1184"/>
      <c r="AC1184"/>
      <c r="AD1184"/>
      <c r="AE1184"/>
      <c r="AF1184"/>
      <c r="AG1184"/>
      <c r="AH1184"/>
      <c r="AI1184"/>
      <c r="AJ1184"/>
    </row>
    <row r="1185" spans="1:36" ht="24.95" customHeight="1">
      <c r="A1185" s="66"/>
      <c r="M1185" s="37"/>
      <c r="N1185" s="37"/>
      <c r="U1185"/>
      <c r="V1185"/>
      <c r="W1185"/>
      <c r="X1185" s="112"/>
      <c r="Y1185" s="112"/>
      <c r="Z1185" s="200"/>
      <c r="AA1185"/>
      <c r="AB1185"/>
      <c r="AC1185"/>
      <c r="AD1185"/>
      <c r="AE1185"/>
      <c r="AF1185"/>
      <c r="AG1185"/>
      <c r="AH1185"/>
      <c r="AI1185"/>
      <c r="AJ1185"/>
    </row>
    <row r="1186" spans="1:36" ht="24.95" customHeight="1">
      <c r="A1186" s="66"/>
      <c r="M1186" s="37"/>
      <c r="N1186" s="37"/>
      <c r="U1186"/>
      <c r="V1186"/>
      <c r="W1186"/>
      <c r="X1186" s="112"/>
      <c r="Y1186" s="112"/>
      <c r="Z1186" s="200"/>
      <c r="AA1186"/>
      <c r="AB1186"/>
      <c r="AC1186"/>
      <c r="AD1186"/>
      <c r="AE1186"/>
      <c r="AF1186"/>
      <c r="AG1186"/>
      <c r="AH1186"/>
      <c r="AI1186"/>
      <c r="AJ1186"/>
    </row>
    <row r="1187" spans="1:36" ht="24.95" customHeight="1">
      <c r="A1187" s="66"/>
      <c r="M1187" s="37"/>
      <c r="N1187" s="37"/>
      <c r="U1187"/>
      <c r="V1187"/>
      <c r="W1187"/>
      <c r="X1187" s="112"/>
      <c r="Y1187" s="112"/>
      <c r="Z1187" s="200"/>
      <c r="AA1187"/>
      <c r="AB1187"/>
      <c r="AC1187"/>
      <c r="AD1187"/>
      <c r="AE1187"/>
      <c r="AF1187"/>
      <c r="AG1187"/>
      <c r="AH1187"/>
      <c r="AI1187"/>
      <c r="AJ1187"/>
    </row>
    <row r="1188" spans="1:36" ht="24.95" customHeight="1">
      <c r="A1188" s="66"/>
      <c r="M1188" s="37"/>
      <c r="N1188" s="37"/>
      <c r="U1188"/>
      <c r="V1188"/>
      <c r="W1188"/>
      <c r="X1188" s="112"/>
      <c r="Y1188" s="112"/>
      <c r="Z1188" s="200"/>
      <c r="AA1188"/>
      <c r="AB1188"/>
      <c r="AC1188"/>
      <c r="AD1188"/>
      <c r="AE1188"/>
      <c r="AF1188"/>
      <c r="AG1188"/>
      <c r="AH1188"/>
      <c r="AI1188"/>
      <c r="AJ1188"/>
    </row>
    <row r="1189" spans="1:36" ht="24.95" customHeight="1">
      <c r="A1189" s="66"/>
      <c r="M1189" s="37"/>
      <c r="N1189" s="37"/>
      <c r="U1189"/>
      <c r="V1189"/>
      <c r="W1189"/>
      <c r="X1189" s="112"/>
      <c r="Y1189" s="112"/>
      <c r="Z1189" s="200"/>
      <c r="AA1189"/>
      <c r="AB1189"/>
      <c r="AC1189"/>
      <c r="AD1189"/>
      <c r="AE1189"/>
      <c r="AF1189"/>
      <c r="AG1189"/>
      <c r="AH1189"/>
      <c r="AI1189"/>
      <c r="AJ1189"/>
    </row>
    <row r="1190" spans="1:36" ht="24.95" customHeight="1">
      <c r="A1190" s="66"/>
      <c r="M1190" s="37"/>
      <c r="N1190" s="37"/>
      <c r="U1190"/>
      <c r="V1190"/>
      <c r="W1190"/>
      <c r="X1190" s="112"/>
      <c r="Y1190" s="112"/>
      <c r="Z1190" s="200"/>
      <c r="AA1190"/>
      <c r="AB1190"/>
      <c r="AC1190"/>
      <c r="AD1190"/>
      <c r="AE1190"/>
      <c r="AF1190"/>
      <c r="AG1190"/>
      <c r="AH1190"/>
      <c r="AI1190"/>
      <c r="AJ1190"/>
    </row>
    <row r="1191" spans="1:36" ht="24.95" customHeight="1">
      <c r="A1191" s="66"/>
      <c r="M1191" s="37"/>
      <c r="N1191" s="37"/>
      <c r="U1191"/>
      <c r="V1191"/>
      <c r="W1191"/>
      <c r="X1191" s="112"/>
      <c r="Y1191" s="112"/>
      <c r="Z1191" s="200"/>
      <c r="AA1191"/>
      <c r="AB1191"/>
      <c r="AC1191"/>
      <c r="AD1191"/>
      <c r="AE1191"/>
      <c r="AF1191"/>
      <c r="AG1191"/>
      <c r="AH1191"/>
      <c r="AI1191"/>
      <c r="AJ1191"/>
    </row>
    <row r="1192" spans="1:36" ht="24.95" customHeight="1">
      <c r="A1192" s="66"/>
      <c r="M1192" s="37"/>
      <c r="N1192" s="37"/>
      <c r="U1192"/>
      <c r="V1192"/>
      <c r="W1192"/>
      <c r="X1192" s="112"/>
      <c r="Y1192" s="112"/>
      <c r="Z1192" s="200"/>
      <c r="AA1192"/>
      <c r="AB1192"/>
      <c r="AC1192"/>
      <c r="AD1192"/>
      <c r="AE1192"/>
      <c r="AF1192"/>
      <c r="AG1192"/>
      <c r="AH1192"/>
      <c r="AI1192"/>
      <c r="AJ1192"/>
    </row>
    <row r="1193" spans="1:36" ht="24.95" customHeight="1">
      <c r="A1193" s="66"/>
      <c r="M1193" s="37"/>
      <c r="N1193" s="37"/>
      <c r="U1193"/>
      <c r="V1193"/>
      <c r="W1193"/>
      <c r="X1193" s="112"/>
      <c r="Y1193" s="112"/>
      <c r="Z1193" s="200"/>
      <c r="AA1193"/>
      <c r="AB1193"/>
      <c r="AC1193"/>
      <c r="AD1193"/>
      <c r="AE1193"/>
      <c r="AF1193"/>
      <c r="AG1193"/>
      <c r="AH1193"/>
      <c r="AI1193"/>
      <c r="AJ1193"/>
    </row>
    <row r="1194" spans="1:36" ht="24.95" customHeight="1">
      <c r="A1194" s="66"/>
      <c r="M1194" s="37"/>
      <c r="N1194" s="37"/>
      <c r="U1194"/>
      <c r="V1194"/>
      <c r="W1194"/>
      <c r="X1194" s="112"/>
      <c r="Y1194" s="112"/>
      <c r="Z1194" s="200"/>
      <c r="AA1194"/>
      <c r="AB1194"/>
      <c r="AC1194"/>
      <c r="AD1194"/>
      <c r="AE1194"/>
      <c r="AF1194"/>
      <c r="AG1194"/>
      <c r="AH1194"/>
      <c r="AI1194"/>
      <c r="AJ1194"/>
    </row>
    <row r="1195" spans="1:36" ht="24.95" customHeight="1">
      <c r="A1195" s="66"/>
      <c r="M1195" s="37"/>
      <c r="N1195" s="37"/>
      <c r="U1195"/>
      <c r="V1195"/>
      <c r="W1195"/>
      <c r="X1195" s="112"/>
      <c r="Y1195" s="112"/>
      <c r="Z1195" s="200"/>
      <c r="AA1195"/>
      <c r="AB1195"/>
      <c r="AC1195"/>
      <c r="AD1195"/>
      <c r="AE1195"/>
      <c r="AF1195"/>
      <c r="AG1195"/>
      <c r="AH1195"/>
      <c r="AI1195"/>
      <c r="AJ1195"/>
    </row>
    <row r="1196" spans="1:36" ht="24.95" customHeight="1">
      <c r="A1196" s="66"/>
      <c r="M1196" s="37"/>
      <c r="N1196" s="37"/>
      <c r="U1196"/>
      <c r="V1196"/>
      <c r="W1196"/>
      <c r="X1196" s="112"/>
      <c r="Y1196" s="112"/>
      <c r="Z1196" s="200"/>
      <c r="AA1196"/>
      <c r="AB1196"/>
      <c r="AC1196"/>
      <c r="AD1196"/>
      <c r="AE1196"/>
      <c r="AF1196"/>
      <c r="AG1196"/>
      <c r="AH1196"/>
      <c r="AI1196"/>
      <c r="AJ1196"/>
    </row>
    <row r="1197" spans="1:36" ht="24.95" customHeight="1">
      <c r="A1197" s="66"/>
      <c r="M1197" s="37"/>
      <c r="N1197" s="37"/>
      <c r="U1197"/>
      <c r="V1197"/>
      <c r="W1197"/>
      <c r="X1197" s="112"/>
      <c r="Y1197" s="112"/>
      <c r="Z1197" s="200"/>
      <c r="AA1197"/>
      <c r="AB1197"/>
      <c r="AC1197"/>
      <c r="AD1197"/>
      <c r="AE1197"/>
      <c r="AF1197"/>
      <c r="AG1197"/>
      <c r="AH1197"/>
      <c r="AI1197"/>
      <c r="AJ1197"/>
    </row>
    <row r="1198" spans="1:36" ht="24.95" customHeight="1">
      <c r="A1198" s="66"/>
      <c r="M1198" s="37"/>
      <c r="N1198" s="37"/>
      <c r="U1198"/>
      <c r="V1198"/>
      <c r="W1198"/>
      <c r="X1198" s="112"/>
      <c r="Y1198" s="112"/>
      <c r="Z1198" s="200"/>
      <c r="AA1198"/>
      <c r="AB1198"/>
      <c r="AC1198"/>
      <c r="AD1198"/>
      <c r="AE1198"/>
      <c r="AF1198"/>
      <c r="AG1198"/>
      <c r="AH1198"/>
      <c r="AI1198"/>
      <c r="AJ1198"/>
    </row>
    <row r="1199" spans="1:36" ht="24.95" customHeight="1">
      <c r="A1199" s="66"/>
      <c r="M1199" s="37"/>
      <c r="N1199" s="37"/>
      <c r="U1199"/>
      <c r="V1199"/>
      <c r="W1199"/>
      <c r="X1199" s="112"/>
      <c r="Y1199" s="112"/>
      <c r="Z1199" s="200"/>
      <c r="AA1199"/>
      <c r="AB1199"/>
      <c r="AC1199"/>
      <c r="AD1199"/>
      <c r="AE1199"/>
      <c r="AF1199"/>
      <c r="AG1199"/>
      <c r="AH1199"/>
      <c r="AI1199"/>
      <c r="AJ1199"/>
    </row>
    <row r="1200" spans="1:36" ht="24.95" customHeight="1">
      <c r="A1200" s="66"/>
      <c r="M1200" s="37"/>
      <c r="N1200" s="37"/>
      <c r="U1200"/>
      <c r="V1200"/>
      <c r="W1200"/>
      <c r="X1200" s="112"/>
      <c r="Y1200" s="112"/>
      <c r="Z1200" s="200"/>
      <c r="AA1200"/>
      <c r="AB1200"/>
      <c r="AC1200"/>
      <c r="AD1200"/>
      <c r="AE1200"/>
      <c r="AF1200"/>
      <c r="AG1200"/>
      <c r="AH1200"/>
      <c r="AI1200"/>
      <c r="AJ1200"/>
    </row>
    <row r="1201" spans="1:36" ht="24.95" customHeight="1">
      <c r="A1201" s="66"/>
      <c r="M1201" s="37"/>
      <c r="N1201" s="37"/>
      <c r="U1201"/>
      <c r="V1201"/>
      <c r="W1201"/>
      <c r="X1201" s="112"/>
      <c r="Y1201" s="112"/>
      <c r="Z1201" s="200"/>
      <c r="AA1201"/>
      <c r="AB1201"/>
      <c r="AC1201"/>
      <c r="AD1201"/>
      <c r="AE1201"/>
      <c r="AF1201"/>
      <c r="AG1201"/>
      <c r="AH1201"/>
      <c r="AI1201"/>
      <c r="AJ1201"/>
    </row>
    <row r="1202" spans="1:36" ht="24.95" customHeight="1">
      <c r="A1202" s="66"/>
      <c r="M1202" s="37"/>
      <c r="N1202" s="37"/>
      <c r="U1202"/>
      <c r="V1202"/>
      <c r="W1202"/>
      <c r="X1202" s="112"/>
      <c r="Y1202" s="112"/>
      <c r="Z1202" s="200"/>
      <c r="AA1202"/>
      <c r="AB1202"/>
      <c r="AC1202"/>
      <c r="AD1202"/>
      <c r="AE1202"/>
      <c r="AF1202"/>
      <c r="AG1202"/>
      <c r="AH1202"/>
      <c r="AI1202"/>
      <c r="AJ1202"/>
    </row>
    <row r="1203" spans="1:36" ht="24.95" customHeight="1">
      <c r="A1203" s="66"/>
      <c r="M1203" s="37"/>
      <c r="N1203" s="37"/>
      <c r="U1203"/>
      <c r="V1203"/>
      <c r="W1203"/>
      <c r="X1203" s="112"/>
      <c r="Y1203" s="112"/>
      <c r="Z1203" s="200"/>
      <c r="AA1203"/>
      <c r="AB1203"/>
      <c r="AC1203"/>
      <c r="AD1203"/>
      <c r="AE1203"/>
      <c r="AF1203"/>
      <c r="AG1203"/>
      <c r="AH1203"/>
      <c r="AI1203"/>
      <c r="AJ1203"/>
    </row>
    <row r="1204" spans="1:36" ht="24.95" customHeight="1">
      <c r="A1204" s="66"/>
      <c r="M1204" s="37"/>
      <c r="N1204" s="37"/>
      <c r="U1204"/>
      <c r="V1204"/>
      <c r="W1204"/>
      <c r="X1204" s="112"/>
      <c r="Y1204" s="112"/>
      <c r="Z1204" s="200"/>
      <c r="AA1204"/>
      <c r="AB1204"/>
      <c r="AC1204"/>
      <c r="AD1204"/>
      <c r="AE1204"/>
      <c r="AF1204"/>
      <c r="AG1204"/>
      <c r="AH1204"/>
      <c r="AI1204"/>
      <c r="AJ1204"/>
    </row>
    <row r="1205" spans="1:36" ht="24.95" customHeight="1">
      <c r="A1205" s="66"/>
      <c r="M1205" s="37"/>
      <c r="N1205" s="37"/>
      <c r="U1205"/>
      <c r="V1205"/>
      <c r="W1205"/>
      <c r="X1205" s="112"/>
      <c r="Y1205" s="112"/>
      <c r="Z1205" s="200"/>
      <c r="AA1205"/>
      <c r="AB1205"/>
      <c r="AC1205"/>
      <c r="AD1205"/>
      <c r="AE1205"/>
      <c r="AF1205"/>
      <c r="AG1205"/>
      <c r="AH1205"/>
      <c r="AI1205"/>
      <c r="AJ1205"/>
    </row>
    <row r="1206" spans="1:36" ht="24.95" customHeight="1">
      <c r="A1206" s="66"/>
      <c r="M1206" s="37"/>
      <c r="N1206" s="37"/>
      <c r="U1206"/>
      <c r="V1206"/>
      <c r="W1206"/>
      <c r="X1206" s="112"/>
      <c r="Y1206" s="112"/>
      <c r="Z1206" s="200"/>
      <c r="AA1206"/>
      <c r="AB1206"/>
      <c r="AC1206"/>
      <c r="AD1206"/>
      <c r="AE1206"/>
      <c r="AF1206"/>
      <c r="AG1206"/>
      <c r="AH1206"/>
      <c r="AI1206"/>
      <c r="AJ1206"/>
    </row>
    <row r="1207" spans="1:36" ht="24.95" customHeight="1">
      <c r="A1207" s="66"/>
      <c r="M1207" s="37"/>
      <c r="N1207" s="37"/>
      <c r="U1207"/>
      <c r="V1207"/>
      <c r="W1207"/>
      <c r="X1207" s="112"/>
      <c r="Y1207" s="112"/>
      <c r="Z1207" s="200"/>
      <c r="AA1207"/>
      <c r="AB1207"/>
      <c r="AC1207"/>
      <c r="AD1207"/>
      <c r="AE1207"/>
      <c r="AF1207"/>
      <c r="AG1207"/>
      <c r="AH1207"/>
      <c r="AI1207"/>
      <c r="AJ1207"/>
    </row>
    <row r="1208" spans="1:36" ht="24.95" customHeight="1">
      <c r="A1208" s="66"/>
      <c r="M1208" s="37"/>
      <c r="N1208" s="37"/>
      <c r="U1208"/>
      <c r="V1208"/>
      <c r="W1208"/>
      <c r="X1208" s="112"/>
      <c r="Y1208" s="112"/>
      <c r="Z1208" s="200"/>
      <c r="AA1208"/>
      <c r="AB1208"/>
      <c r="AC1208"/>
      <c r="AD1208"/>
      <c r="AE1208"/>
      <c r="AF1208"/>
      <c r="AG1208"/>
      <c r="AH1208"/>
      <c r="AI1208"/>
      <c r="AJ1208"/>
    </row>
    <row r="1209" spans="1:36" ht="24.95" customHeight="1">
      <c r="A1209" s="66"/>
      <c r="M1209" s="37"/>
      <c r="N1209" s="37"/>
      <c r="U1209"/>
      <c r="V1209"/>
      <c r="W1209"/>
      <c r="X1209" s="112"/>
      <c r="Y1209" s="112"/>
      <c r="Z1209" s="200"/>
      <c r="AA1209"/>
      <c r="AB1209"/>
      <c r="AC1209"/>
      <c r="AD1209"/>
      <c r="AE1209"/>
      <c r="AF1209"/>
      <c r="AG1209"/>
      <c r="AH1209"/>
      <c r="AI1209"/>
      <c r="AJ1209"/>
    </row>
    <row r="1210" spans="1:36" ht="24.95" customHeight="1">
      <c r="A1210" s="66"/>
      <c r="M1210" s="37"/>
      <c r="N1210" s="37"/>
      <c r="U1210"/>
      <c r="V1210"/>
      <c r="W1210"/>
      <c r="X1210" s="112"/>
      <c r="Y1210" s="112"/>
      <c r="Z1210" s="200"/>
      <c r="AA1210"/>
      <c r="AB1210"/>
      <c r="AC1210"/>
      <c r="AD1210"/>
      <c r="AE1210"/>
      <c r="AF1210"/>
      <c r="AG1210"/>
      <c r="AH1210"/>
      <c r="AI1210"/>
      <c r="AJ1210"/>
    </row>
    <row r="1211" spans="1:36" ht="24.95" customHeight="1">
      <c r="A1211" s="66"/>
      <c r="M1211" s="37"/>
      <c r="N1211" s="37"/>
      <c r="U1211"/>
      <c r="V1211"/>
      <c r="W1211"/>
      <c r="X1211" s="112"/>
      <c r="Y1211" s="112"/>
      <c r="Z1211" s="200"/>
      <c r="AA1211"/>
      <c r="AB1211"/>
      <c r="AC1211"/>
      <c r="AD1211"/>
      <c r="AE1211"/>
      <c r="AF1211"/>
      <c r="AG1211"/>
      <c r="AH1211"/>
      <c r="AI1211"/>
      <c r="AJ1211"/>
    </row>
    <row r="1212" spans="1:36" ht="24.95" customHeight="1">
      <c r="A1212" s="66"/>
      <c r="M1212" s="37"/>
      <c r="N1212" s="37"/>
      <c r="U1212"/>
      <c r="V1212"/>
      <c r="W1212"/>
      <c r="X1212" s="112"/>
      <c r="Y1212" s="112"/>
      <c r="Z1212" s="200"/>
      <c r="AA1212"/>
      <c r="AB1212"/>
      <c r="AC1212"/>
      <c r="AD1212"/>
      <c r="AE1212"/>
      <c r="AF1212"/>
      <c r="AG1212"/>
      <c r="AH1212"/>
      <c r="AI1212"/>
      <c r="AJ1212"/>
    </row>
    <row r="1213" spans="1:36" ht="24.95" customHeight="1">
      <c r="A1213" s="66"/>
      <c r="M1213" s="37"/>
      <c r="N1213" s="37"/>
      <c r="U1213"/>
      <c r="V1213"/>
      <c r="W1213"/>
      <c r="X1213" s="112"/>
      <c r="Y1213" s="112"/>
      <c r="Z1213" s="200"/>
      <c r="AA1213"/>
      <c r="AB1213"/>
      <c r="AC1213"/>
      <c r="AD1213"/>
      <c r="AE1213"/>
      <c r="AF1213"/>
      <c r="AG1213"/>
      <c r="AH1213"/>
      <c r="AI1213"/>
      <c r="AJ1213"/>
    </row>
    <row r="1214" spans="1:36" ht="24.95" customHeight="1">
      <c r="A1214" s="66"/>
      <c r="M1214" s="37"/>
      <c r="N1214" s="37"/>
      <c r="U1214"/>
      <c r="V1214"/>
      <c r="W1214"/>
      <c r="X1214" s="112"/>
      <c r="Y1214" s="112"/>
      <c r="Z1214" s="200"/>
      <c r="AA1214"/>
      <c r="AB1214"/>
      <c r="AC1214"/>
      <c r="AD1214"/>
      <c r="AE1214"/>
      <c r="AF1214"/>
      <c r="AG1214"/>
      <c r="AH1214"/>
      <c r="AI1214"/>
      <c r="AJ1214"/>
    </row>
    <row r="1215" spans="1:36" ht="24.95" customHeight="1">
      <c r="A1215" s="66"/>
      <c r="M1215" s="37"/>
      <c r="N1215" s="37"/>
      <c r="U1215"/>
      <c r="V1215"/>
      <c r="W1215"/>
      <c r="X1215" s="112"/>
      <c r="Y1215" s="112"/>
      <c r="Z1215" s="200"/>
      <c r="AA1215"/>
      <c r="AB1215"/>
      <c r="AC1215"/>
      <c r="AD1215"/>
      <c r="AE1215"/>
      <c r="AF1215"/>
      <c r="AG1215"/>
      <c r="AH1215"/>
      <c r="AI1215"/>
      <c r="AJ1215"/>
    </row>
    <row r="1216" spans="1:36" ht="24.95" customHeight="1">
      <c r="A1216" s="66"/>
      <c r="M1216" s="37"/>
      <c r="N1216" s="37"/>
      <c r="U1216"/>
      <c r="V1216"/>
      <c r="W1216"/>
      <c r="X1216" s="112"/>
      <c r="Y1216" s="112"/>
      <c r="Z1216" s="200"/>
      <c r="AA1216"/>
      <c r="AB1216"/>
      <c r="AC1216"/>
      <c r="AD1216"/>
      <c r="AE1216"/>
      <c r="AF1216"/>
      <c r="AG1216"/>
      <c r="AH1216"/>
      <c r="AI1216"/>
      <c r="AJ1216"/>
    </row>
    <row r="1217" spans="1:36" ht="24.95" customHeight="1">
      <c r="A1217" s="66"/>
      <c r="M1217" s="37"/>
      <c r="N1217" s="37"/>
      <c r="U1217"/>
      <c r="V1217"/>
      <c r="W1217"/>
      <c r="X1217" s="112"/>
      <c r="Y1217" s="112"/>
      <c r="Z1217" s="200"/>
      <c r="AA1217"/>
      <c r="AB1217"/>
      <c r="AC1217"/>
      <c r="AD1217"/>
      <c r="AE1217"/>
      <c r="AF1217"/>
      <c r="AG1217"/>
      <c r="AH1217"/>
      <c r="AI1217"/>
      <c r="AJ1217"/>
    </row>
    <row r="1218" spans="1:36" ht="24.95" customHeight="1">
      <c r="A1218" s="66"/>
      <c r="M1218" s="37"/>
      <c r="N1218" s="37"/>
      <c r="U1218"/>
      <c r="V1218"/>
      <c r="W1218"/>
      <c r="X1218" s="112"/>
      <c r="Y1218" s="112"/>
      <c r="Z1218" s="200"/>
      <c r="AA1218"/>
      <c r="AB1218"/>
      <c r="AC1218"/>
      <c r="AD1218"/>
      <c r="AE1218"/>
      <c r="AF1218"/>
      <c r="AG1218"/>
      <c r="AH1218"/>
      <c r="AI1218"/>
      <c r="AJ1218"/>
    </row>
    <row r="1219" spans="1:36" ht="24.95" customHeight="1">
      <c r="A1219" s="66"/>
      <c r="M1219" s="37"/>
      <c r="N1219" s="37"/>
      <c r="U1219"/>
      <c r="V1219"/>
      <c r="W1219"/>
      <c r="X1219" s="112"/>
      <c r="Y1219" s="112"/>
      <c r="Z1219" s="200"/>
      <c r="AA1219"/>
      <c r="AB1219"/>
      <c r="AC1219"/>
      <c r="AD1219"/>
      <c r="AE1219"/>
      <c r="AF1219"/>
      <c r="AG1219"/>
      <c r="AH1219"/>
      <c r="AI1219"/>
      <c r="AJ1219"/>
    </row>
    <row r="1220" spans="1:36" ht="24.95" customHeight="1">
      <c r="A1220" s="66"/>
      <c r="M1220" s="37"/>
      <c r="N1220" s="37"/>
      <c r="U1220"/>
      <c r="V1220"/>
      <c r="W1220"/>
      <c r="X1220" s="112"/>
      <c r="Y1220" s="112"/>
      <c r="Z1220" s="200"/>
      <c r="AA1220"/>
      <c r="AB1220"/>
      <c r="AC1220"/>
      <c r="AD1220"/>
      <c r="AE1220"/>
      <c r="AF1220"/>
      <c r="AG1220"/>
      <c r="AH1220"/>
      <c r="AI1220"/>
      <c r="AJ1220"/>
    </row>
    <row r="1221" spans="1:36" ht="24.95" customHeight="1">
      <c r="A1221" s="66"/>
      <c r="M1221" s="37"/>
      <c r="N1221" s="37"/>
      <c r="U1221"/>
      <c r="V1221"/>
      <c r="W1221"/>
      <c r="X1221" s="112"/>
      <c r="Y1221" s="112"/>
      <c r="Z1221" s="200"/>
      <c r="AA1221"/>
      <c r="AB1221"/>
      <c r="AC1221"/>
      <c r="AD1221"/>
      <c r="AE1221"/>
      <c r="AF1221"/>
      <c r="AG1221"/>
      <c r="AH1221"/>
      <c r="AI1221"/>
      <c r="AJ1221"/>
    </row>
    <row r="1222" spans="1:36" ht="24.95" customHeight="1">
      <c r="A1222" s="66"/>
      <c r="M1222" s="37"/>
      <c r="N1222" s="37"/>
      <c r="U1222"/>
      <c r="V1222"/>
      <c r="W1222"/>
      <c r="X1222" s="112"/>
      <c r="Y1222" s="112"/>
      <c r="Z1222" s="200"/>
      <c r="AA1222"/>
      <c r="AB1222"/>
      <c r="AC1222"/>
      <c r="AD1222"/>
      <c r="AE1222"/>
      <c r="AF1222"/>
      <c r="AG1222"/>
      <c r="AH1222"/>
      <c r="AI1222"/>
      <c r="AJ1222"/>
    </row>
    <row r="1223" spans="1:36" ht="24.95" customHeight="1">
      <c r="A1223" s="66"/>
      <c r="M1223" s="37"/>
      <c r="N1223" s="37"/>
      <c r="U1223"/>
      <c r="V1223"/>
      <c r="W1223"/>
      <c r="X1223" s="112"/>
      <c r="Y1223" s="112"/>
      <c r="Z1223" s="200"/>
      <c r="AA1223"/>
      <c r="AB1223"/>
      <c r="AC1223"/>
      <c r="AD1223"/>
      <c r="AE1223"/>
      <c r="AF1223"/>
      <c r="AG1223"/>
      <c r="AH1223"/>
      <c r="AI1223"/>
      <c r="AJ1223"/>
    </row>
    <row r="1224" spans="1:36" ht="24.95" customHeight="1">
      <c r="A1224" s="66"/>
      <c r="M1224" s="37"/>
      <c r="N1224" s="37"/>
      <c r="U1224"/>
      <c r="V1224"/>
      <c r="W1224"/>
      <c r="X1224" s="112"/>
      <c r="Y1224" s="112"/>
      <c r="Z1224" s="200"/>
      <c r="AA1224"/>
      <c r="AB1224"/>
      <c r="AC1224"/>
      <c r="AD1224"/>
      <c r="AE1224"/>
      <c r="AF1224"/>
      <c r="AG1224"/>
      <c r="AH1224"/>
      <c r="AI1224"/>
      <c r="AJ1224"/>
    </row>
    <row r="1225" spans="1:36" ht="24.95" customHeight="1">
      <c r="A1225" s="66"/>
      <c r="M1225" s="37"/>
      <c r="N1225" s="37"/>
      <c r="U1225"/>
      <c r="V1225"/>
      <c r="W1225"/>
      <c r="X1225" s="112"/>
      <c r="Y1225" s="112"/>
      <c r="Z1225" s="200"/>
      <c r="AA1225"/>
      <c r="AB1225"/>
      <c r="AC1225"/>
      <c r="AD1225"/>
      <c r="AE1225"/>
      <c r="AF1225"/>
      <c r="AG1225"/>
      <c r="AH1225"/>
      <c r="AI1225"/>
      <c r="AJ1225"/>
    </row>
    <row r="1226" spans="1:36" ht="24.95" customHeight="1">
      <c r="A1226" s="66"/>
      <c r="M1226" s="37"/>
      <c r="N1226" s="37"/>
      <c r="U1226"/>
      <c r="V1226"/>
      <c r="W1226"/>
      <c r="X1226" s="112"/>
      <c r="Y1226" s="112"/>
      <c r="Z1226" s="200"/>
      <c r="AA1226"/>
      <c r="AB1226"/>
      <c r="AC1226"/>
      <c r="AD1226"/>
      <c r="AE1226"/>
      <c r="AF1226"/>
      <c r="AG1226"/>
      <c r="AH1226"/>
      <c r="AI1226"/>
      <c r="AJ1226"/>
    </row>
    <row r="1227" spans="1:36" ht="24.95" customHeight="1">
      <c r="A1227" s="66"/>
      <c r="M1227" s="37"/>
      <c r="N1227" s="37"/>
      <c r="U1227"/>
      <c r="V1227"/>
      <c r="W1227"/>
      <c r="X1227" s="112"/>
      <c r="Y1227" s="112"/>
      <c r="Z1227" s="200"/>
      <c r="AA1227"/>
      <c r="AB1227"/>
      <c r="AC1227"/>
      <c r="AD1227"/>
      <c r="AE1227"/>
      <c r="AF1227"/>
      <c r="AG1227"/>
      <c r="AH1227"/>
      <c r="AI1227"/>
      <c r="AJ1227"/>
    </row>
    <row r="1228" spans="1:36" ht="24.95" customHeight="1">
      <c r="A1228" s="66"/>
      <c r="M1228" s="37"/>
      <c r="N1228" s="37"/>
      <c r="U1228"/>
      <c r="V1228"/>
      <c r="W1228"/>
      <c r="X1228" s="112"/>
      <c r="Y1228" s="112"/>
      <c r="Z1228" s="200"/>
      <c r="AA1228"/>
      <c r="AB1228"/>
      <c r="AC1228"/>
      <c r="AD1228"/>
      <c r="AE1228"/>
      <c r="AF1228"/>
      <c r="AG1228"/>
      <c r="AH1228"/>
      <c r="AI1228"/>
      <c r="AJ1228"/>
    </row>
    <row r="1229" spans="1:36" ht="24.95" customHeight="1">
      <c r="A1229" s="66"/>
      <c r="M1229" s="37"/>
      <c r="N1229" s="37"/>
      <c r="U1229"/>
      <c r="V1229"/>
      <c r="W1229"/>
      <c r="X1229" s="112"/>
      <c r="Y1229" s="112"/>
      <c r="Z1229" s="200"/>
      <c r="AA1229"/>
      <c r="AB1229"/>
      <c r="AC1229"/>
      <c r="AD1229"/>
      <c r="AE1229"/>
      <c r="AF1229"/>
      <c r="AG1229"/>
      <c r="AH1229"/>
      <c r="AI1229"/>
      <c r="AJ1229"/>
    </row>
    <row r="1230" spans="1:36" ht="24.95" customHeight="1">
      <c r="A1230" s="66"/>
      <c r="M1230" s="37"/>
      <c r="N1230" s="37"/>
      <c r="U1230"/>
      <c r="V1230"/>
      <c r="W1230"/>
      <c r="X1230" s="112"/>
      <c r="Y1230" s="112"/>
      <c r="Z1230" s="200"/>
      <c r="AA1230"/>
      <c r="AB1230"/>
      <c r="AC1230"/>
      <c r="AD1230"/>
      <c r="AE1230"/>
      <c r="AF1230"/>
      <c r="AG1230"/>
      <c r="AH1230"/>
      <c r="AI1230"/>
      <c r="AJ1230"/>
    </row>
    <row r="1231" spans="1:36" ht="24.95" customHeight="1">
      <c r="A1231" s="66"/>
      <c r="M1231" s="37"/>
      <c r="N1231" s="37"/>
      <c r="U1231"/>
      <c r="V1231"/>
      <c r="W1231"/>
      <c r="X1231" s="112"/>
      <c r="Y1231" s="112"/>
      <c r="Z1231" s="200"/>
      <c r="AA1231"/>
      <c r="AB1231"/>
      <c r="AC1231"/>
      <c r="AD1231"/>
      <c r="AE1231"/>
      <c r="AF1231"/>
      <c r="AG1231"/>
      <c r="AH1231"/>
      <c r="AI1231"/>
      <c r="AJ1231"/>
    </row>
    <row r="1232" spans="1:36" ht="24.95" customHeight="1">
      <c r="A1232" s="66"/>
      <c r="M1232" s="37"/>
      <c r="N1232" s="37"/>
      <c r="U1232"/>
      <c r="V1232"/>
      <c r="W1232"/>
      <c r="X1232" s="112"/>
      <c r="Y1232" s="112"/>
      <c r="Z1232" s="200"/>
      <c r="AA1232"/>
      <c r="AB1232"/>
      <c r="AC1232"/>
      <c r="AD1232"/>
      <c r="AE1232"/>
      <c r="AF1232"/>
      <c r="AG1232"/>
      <c r="AH1232"/>
      <c r="AI1232"/>
      <c r="AJ1232"/>
    </row>
    <row r="1233" spans="1:36" ht="24.95" customHeight="1">
      <c r="A1233" s="66"/>
      <c r="M1233" s="37"/>
      <c r="N1233" s="37"/>
      <c r="U1233"/>
      <c r="V1233"/>
      <c r="W1233"/>
      <c r="X1233" s="112"/>
      <c r="Y1233" s="112"/>
      <c r="Z1233" s="200"/>
      <c r="AA1233"/>
      <c r="AB1233"/>
      <c r="AC1233"/>
      <c r="AD1233"/>
      <c r="AE1233"/>
      <c r="AF1233"/>
      <c r="AG1233"/>
      <c r="AH1233"/>
      <c r="AI1233"/>
      <c r="AJ1233"/>
    </row>
    <row r="1234" spans="1:36" ht="24.95" customHeight="1">
      <c r="A1234" s="66"/>
      <c r="M1234" s="37"/>
      <c r="N1234" s="37"/>
      <c r="U1234"/>
      <c r="V1234"/>
      <c r="W1234"/>
      <c r="X1234" s="112"/>
      <c r="Y1234" s="112"/>
      <c r="Z1234" s="200"/>
      <c r="AA1234"/>
      <c r="AB1234"/>
      <c r="AC1234"/>
      <c r="AD1234"/>
      <c r="AE1234"/>
      <c r="AF1234"/>
      <c r="AG1234"/>
      <c r="AH1234"/>
      <c r="AI1234"/>
      <c r="AJ1234"/>
    </row>
    <row r="1235" spans="1:36" ht="24.95" customHeight="1">
      <c r="A1235" s="66"/>
      <c r="M1235" s="37"/>
      <c r="N1235" s="37"/>
      <c r="U1235"/>
      <c r="V1235"/>
      <c r="W1235"/>
      <c r="X1235" s="112"/>
      <c r="Y1235" s="112"/>
      <c r="Z1235" s="200"/>
      <c r="AA1235"/>
      <c r="AB1235"/>
      <c r="AC1235"/>
      <c r="AD1235"/>
      <c r="AE1235"/>
      <c r="AF1235"/>
      <c r="AG1235"/>
      <c r="AH1235"/>
      <c r="AI1235"/>
      <c r="AJ1235"/>
    </row>
    <row r="1236" spans="1:36" ht="24.95" customHeight="1">
      <c r="A1236" s="66"/>
      <c r="M1236" s="37"/>
      <c r="N1236" s="37"/>
      <c r="U1236"/>
      <c r="V1236"/>
      <c r="W1236"/>
      <c r="X1236" s="112"/>
      <c r="Y1236" s="112"/>
      <c r="Z1236" s="200"/>
      <c r="AA1236"/>
      <c r="AB1236"/>
      <c r="AC1236"/>
      <c r="AD1236"/>
      <c r="AE1236"/>
      <c r="AF1236"/>
      <c r="AG1236"/>
      <c r="AH1236"/>
      <c r="AI1236"/>
      <c r="AJ1236"/>
    </row>
    <row r="1237" spans="1:36" ht="24.95" customHeight="1">
      <c r="A1237" s="66"/>
      <c r="M1237" s="37"/>
      <c r="N1237" s="37"/>
      <c r="U1237"/>
      <c r="V1237"/>
      <c r="W1237"/>
      <c r="X1237" s="112"/>
      <c r="Y1237" s="112"/>
      <c r="Z1237" s="200"/>
      <c r="AA1237"/>
      <c r="AB1237"/>
      <c r="AC1237"/>
      <c r="AD1237"/>
      <c r="AE1237"/>
      <c r="AF1237"/>
      <c r="AG1237"/>
      <c r="AH1237"/>
      <c r="AI1237"/>
      <c r="AJ1237"/>
    </row>
    <row r="1238" spans="1:36" ht="24.95" customHeight="1">
      <c r="A1238" s="66"/>
      <c r="M1238" s="37"/>
      <c r="N1238" s="37"/>
      <c r="U1238"/>
      <c r="V1238"/>
      <c r="W1238"/>
      <c r="X1238" s="112"/>
      <c r="Y1238" s="112"/>
      <c r="Z1238" s="200"/>
      <c r="AA1238"/>
      <c r="AB1238"/>
      <c r="AC1238"/>
      <c r="AD1238"/>
      <c r="AE1238"/>
      <c r="AF1238"/>
      <c r="AG1238"/>
      <c r="AH1238"/>
      <c r="AI1238"/>
      <c r="AJ1238"/>
    </row>
    <row r="1239" spans="1:36" ht="24.95" customHeight="1">
      <c r="A1239" s="66"/>
      <c r="M1239" s="37"/>
      <c r="N1239" s="37"/>
      <c r="U1239"/>
      <c r="V1239"/>
      <c r="W1239"/>
      <c r="X1239" s="112"/>
      <c r="Y1239" s="112"/>
      <c r="Z1239" s="200"/>
      <c r="AA1239"/>
      <c r="AB1239"/>
      <c r="AC1239"/>
      <c r="AD1239"/>
      <c r="AE1239"/>
      <c r="AF1239"/>
      <c r="AG1239"/>
      <c r="AH1239"/>
      <c r="AI1239"/>
      <c r="AJ1239"/>
    </row>
    <row r="1240" spans="1:36" ht="24.95" customHeight="1">
      <c r="A1240" s="66"/>
      <c r="M1240" s="37"/>
      <c r="N1240" s="37"/>
      <c r="U1240"/>
      <c r="V1240"/>
      <c r="W1240"/>
      <c r="X1240" s="112"/>
      <c r="Y1240" s="112"/>
      <c r="Z1240" s="200"/>
      <c r="AA1240"/>
      <c r="AB1240"/>
      <c r="AC1240"/>
      <c r="AD1240"/>
      <c r="AE1240"/>
      <c r="AF1240"/>
      <c r="AG1240"/>
      <c r="AH1240"/>
      <c r="AI1240"/>
      <c r="AJ1240"/>
    </row>
    <row r="1241" spans="1:36" ht="24.95" customHeight="1">
      <c r="A1241" s="66"/>
      <c r="M1241" s="37"/>
      <c r="N1241" s="37"/>
      <c r="U1241"/>
      <c r="V1241"/>
      <c r="W1241"/>
      <c r="X1241" s="112"/>
      <c r="Y1241" s="112"/>
      <c r="Z1241" s="200"/>
      <c r="AA1241"/>
      <c r="AB1241"/>
      <c r="AC1241"/>
      <c r="AD1241"/>
      <c r="AE1241"/>
      <c r="AF1241"/>
      <c r="AG1241"/>
      <c r="AH1241"/>
      <c r="AI1241"/>
      <c r="AJ1241"/>
    </row>
    <row r="1242" spans="1:36" ht="24.95" customHeight="1">
      <c r="A1242" s="66"/>
      <c r="M1242" s="37"/>
      <c r="N1242" s="37"/>
      <c r="U1242"/>
      <c r="V1242"/>
      <c r="W1242"/>
      <c r="X1242" s="112"/>
      <c r="Y1242" s="112"/>
      <c r="Z1242" s="200"/>
      <c r="AA1242"/>
      <c r="AB1242"/>
      <c r="AC1242"/>
      <c r="AD1242"/>
      <c r="AE1242"/>
      <c r="AF1242"/>
      <c r="AG1242"/>
      <c r="AH1242"/>
      <c r="AI1242"/>
      <c r="AJ1242"/>
    </row>
    <row r="1243" spans="1:36" ht="24.95" customHeight="1">
      <c r="A1243" s="66"/>
      <c r="M1243" s="37"/>
      <c r="N1243" s="37"/>
      <c r="U1243"/>
      <c r="V1243"/>
      <c r="W1243"/>
      <c r="X1243" s="112"/>
      <c r="Y1243" s="112"/>
      <c r="Z1243" s="200"/>
      <c r="AA1243"/>
      <c r="AB1243"/>
      <c r="AC1243"/>
      <c r="AD1243"/>
      <c r="AE1243"/>
      <c r="AF1243"/>
      <c r="AG1243"/>
      <c r="AH1243"/>
      <c r="AI1243"/>
      <c r="AJ1243"/>
    </row>
    <row r="1244" spans="1:36" ht="24.95" customHeight="1">
      <c r="A1244" s="66"/>
      <c r="M1244" s="37"/>
      <c r="N1244" s="37"/>
      <c r="U1244"/>
      <c r="V1244"/>
      <c r="W1244"/>
      <c r="X1244" s="112"/>
      <c r="Y1244" s="112"/>
      <c r="Z1244" s="200"/>
      <c r="AA1244"/>
      <c r="AB1244"/>
      <c r="AC1244"/>
      <c r="AD1244"/>
      <c r="AE1244"/>
      <c r="AF1244"/>
      <c r="AG1244"/>
      <c r="AH1244"/>
      <c r="AI1244"/>
      <c r="AJ1244"/>
    </row>
    <row r="1245" spans="1:36" ht="24.95" customHeight="1">
      <c r="A1245" s="66"/>
      <c r="M1245" s="37"/>
      <c r="N1245" s="37"/>
      <c r="U1245"/>
      <c r="V1245"/>
      <c r="W1245"/>
      <c r="X1245" s="112"/>
      <c r="Y1245" s="112"/>
      <c r="Z1245" s="200"/>
      <c r="AA1245"/>
      <c r="AB1245"/>
      <c r="AC1245"/>
      <c r="AD1245"/>
      <c r="AE1245"/>
      <c r="AF1245"/>
      <c r="AG1245"/>
      <c r="AH1245"/>
      <c r="AI1245"/>
      <c r="AJ1245"/>
    </row>
    <row r="1246" spans="1:36" ht="24.95" customHeight="1">
      <c r="A1246" s="66"/>
      <c r="M1246" s="37"/>
      <c r="N1246" s="37"/>
      <c r="U1246"/>
      <c r="V1246"/>
      <c r="W1246"/>
      <c r="X1246" s="112"/>
      <c r="Y1246" s="112"/>
      <c r="Z1246" s="200"/>
      <c r="AA1246"/>
      <c r="AB1246"/>
      <c r="AC1246"/>
      <c r="AD1246"/>
      <c r="AE1246"/>
      <c r="AF1246"/>
      <c r="AG1246"/>
      <c r="AH1246"/>
      <c r="AI1246"/>
      <c r="AJ1246"/>
    </row>
    <row r="1247" spans="1:36" ht="24.95" customHeight="1">
      <c r="A1247" s="66"/>
      <c r="M1247" s="37"/>
      <c r="N1247" s="37"/>
      <c r="U1247"/>
      <c r="V1247"/>
      <c r="W1247"/>
      <c r="X1247" s="112"/>
      <c r="Y1247" s="112"/>
      <c r="Z1247" s="200"/>
      <c r="AA1247"/>
      <c r="AB1247"/>
      <c r="AC1247"/>
      <c r="AD1247"/>
      <c r="AE1247"/>
      <c r="AF1247"/>
      <c r="AG1247"/>
      <c r="AH1247"/>
      <c r="AI1247"/>
      <c r="AJ1247"/>
    </row>
    <row r="1248" spans="1:36" ht="24.95" customHeight="1">
      <c r="A1248" s="66"/>
      <c r="M1248" s="37"/>
      <c r="N1248" s="37"/>
      <c r="U1248"/>
      <c r="V1248"/>
      <c r="W1248"/>
      <c r="X1248" s="112"/>
      <c r="Y1248" s="112"/>
      <c r="Z1248" s="200"/>
      <c r="AA1248"/>
      <c r="AB1248"/>
      <c r="AC1248"/>
      <c r="AD1248"/>
      <c r="AE1248"/>
      <c r="AF1248"/>
      <c r="AG1248"/>
      <c r="AH1248"/>
      <c r="AI1248"/>
      <c r="AJ1248"/>
    </row>
    <row r="1249" spans="1:36" ht="24.95" customHeight="1">
      <c r="A1249" s="66"/>
      <c r="M1249" s="37"/>
      <c r="N1249" s="37"/>
      <c r="U1249"/>
      <c r="V1249"/>
      <c r="W1249"/>
      <c r="X1249" s="112"/>
      <c r="Y1249" s="112"/>
      <c r="Z1249" s="200"/>
      <c r="AA1249"/>
      <c r="AB1249"/>
      <c r="AC1249"/>
      <c r="AD1249"/>
      <c r="AE1249"/>
      <c r="AF1249"/>
      <c r="AG1249"/>
      <c r="AH1249"/>
      <c r="AI1249"/>
      <c r="AJ1249"/>
    </row>
    <row r="1250" spans="1:36" ht="24.95" customHeight="1">
      <c r="A1250" s="66"/>
      <c r="M1250" s="37"/>
      <c r="N1250" s="37"/>
      <c r="U1250"/>
      <c r="V1250"/>
      <c r="W1250"/>
      <c r="X1250" s="112"/>
      <c r="Y1250" s="112"/>
      <c r="Z1250" s="200"/>
      <c r="AA1250"/>
      <c r="AB1250"/>
      <c r="AC1250"/>
      <c r="AD1250"/>
      <c r="AE1250"/>
      <c r="AF1250"/>
      <c r="AG1250"/>
      <c r="AH1250"/>
      <c r="AI1250"/>
      <c r="AJ1250"/>
    </row>
    <row r="1251" spans="1:36" ht="24.95" customHeight="1">
      <c r="A1251" s="66"/>
      <c r="M1251" s="37"/>
      <c r="N1251" s="37"/>
      <c r="U1251"/>
      <c r="V1251"/>
      <c r="W1251"/>
      <c r="X1251" s="112"/>
      <c r="Y1251" s="112"/>
      <c r="Z1251" s="200"/>
      <c r="AA1251"/>
      <c r="AB1251"/>
      <c r="AC1251"/>
      <c r="AD1251"/>
      <c r="AE1251"/>
      <c r="AF1251"/>
      <c r="AG1251"/>
      <c r="AH1251"/>
      <c r="AI1251"/>
      <c r="AJ1251"/>
    </row>
    <row r="1252" spans="1:36" ht="24.95" customHeight="1">
      <c r="A1252" s="66"/>
      <c r="M1252" s="37"/>
      <c r="N1252" s="37"/>
      <c r="U1252"/>
      <c r="V1252"/>
      <c r="W1252"/>
      <c r="X1252" s="112"/>
      <c r="Y1252" s="112"/>
      <c r="Z1252" s="200"/>
      <c r="AA1252"/>
      <c r="AB1252"/>
      <c r="AC1252"/>
      <c r="AD1252"/>
      <c r="AE1252"/>
      <c r="AF1252"/>
      <c r="AG1252"/>
      <c r="AH1252"/>
      <c r="AI1252"/>
      <c r="AJ1252"/>
    </row>
    <row r="1253" spans="1:36" ht="24.95" customHeight="1">
      <c r="A1253" s="66"/>
      <c r="M1253" s="37"/>
      <c r="N1253" s="37"/>
      <c r="U1253"/>
      <c r="V1253"/>
      <c r="W1253"/>
      <c r="X1253" s="112"/>
      <c r="Y1253" s="112"/>
      <c r="Z1253" s="200"/>
      <c r="AA1253"/>
      <c r="AB1253"/>
      <c r="AC1253"/>
      <c r="AD1253"/>
      <c r="AE1253"/>
      <c r="AF1253"/>
      <c r="AG1253"/>
      <c r="AH1253"/>
      <c r="AI1253"/>
      <c r="AJ1253"/>
    </row>
    <row r="1254" spans="1:36" ht="24.95" customHeight="1">
      <c r="A1254" s="66"/>
      <c r="M1254" s="37"/>
      <c r="N1254" s="37"/>
      <c r="U1254"/>
      <c r="V1254"/>
      <c r="W1254"/>
      <c r="X1254" s="112"/>
      <c r="Y1254" s="112"/>
      <c r="Z1254" s="200"/>
      <c r="AA1254"/>
      <c r="AB1254"/>
      <c r="AC1254"/>
      <c r="AD1254"/>
      <c r="AE1254"/>
      <c r="AF1254"/>
      <c r="AG1254"/>
      <c r="AH1254"/>
      <c r="AI1254"/>
      <c r="AJ1254"/>
    </row>
    <row r="1255" spans="1:36" ht="24.95" customHeight="1">
      <c r="A1255" s="66"/>
      <c r="M1255" s="37"/>
      <c r="N1255" s="37"/>
      <c r="U1255"/>
      <c r="V1255"/>
      <c r="W1255"/>
      <c r="X1255" s="112"/>
      <c r="Y1255" s="112"/>
      <c r="Z1255" s="200"/>
      <c r="AA1255"/>
      <c r="AB1255"/>
      <c r="AC1255"/>
      <c r="AD1255"/>
      <c r="AE1255"/>
      <c r="AF1255"/>
      <c r="AG1255"/>
      <c r="AH1255"/>
      <c r="AI1255"/>
      <c r="AJ1255"/>
    </row>
    <row r="1256" spans="1:36" ht="24.95" customHeight="1">
      <c r="A1256" s="66"/>
      <c r="M1256" s="37"/>
      <c r="N1256" s="37"/>
      <c r="U1256"/>
      <c r="V1256"/>
      <c r="W1256"/>
      <c r="X1256" s="112"/>
      <c r="Y1256" s="112"/>
      <c r="Z1256" s="200"/>
      <c r="AA1256"/>
      <c r="AB1256"/>
      <c r="AC1256"/>
      <c r="AD1256"/>
      <c r="AE1256"/>
      <c r="AF1256"/>
      <c r="AG1256"/>
      <c r="AH1256"/>
      <c r="AI1256"/>
      <c r="AJ1256"/>
    </row>
    <row r="1257" spans="1:36" ht="24.95" customHeight="1">
      <c r="A1257" s="66"/>
      <c r="M1257" s="37"/>
      <c r="N1257" s="37"/>
      <c r="U1257"/>
      <c r="V1257"/>
      <c r="W1257"/>
      <c r="X1257" s="112"/>
      <c r="Y1257" s="112"/>
      <c r="Z1257" s="200"/>
      <c r="AA1257"/>
      <c r="AB1257"/>
      <c r="AC1257"/>
      <c r="AD1257"/>
      <c r="AE1257"/>
      <c r="AF1257"/>
      <c r="AG1257"/>
      <c r="AH1257"/>
      <c r="AI1257"/>
      <c r="AJ1257"/>
    </row>
    <row r="1258" spans="1:36" ht="24.95" customHeight="1">
      <c r="A1258" s="66"/>
      <c r="M1258" s="37"/>
      <c r="N1258" s="37"/>
      <c r="U1258"/>
      <c r="V1258"/>
      <c r="W1258"/>
      <c r="X1258" s="112"/>
      <c r="Y1258" s="112"/>
      <c r="Z1258" s="200"/>
      <c r="AA1258"/>
      <c r="AB1258"/>
      <c r="AC1258"/>
      <c r="AD1258"/>
      <c r="AE1258"/>
      <c r="AF1258"/>
      <c r="AG1258"/>
      <c r="AH1258"/>
      <c r="AI1258"/>
      <c r="AJ1258"/>
    </row>
    <row r="1259" spans="1:36" ht="24.95" customHeight="1">
      <c r="A1259" s="66"/>
      <c r="M1259" s="37"/>
      <c r="N1259" s="37"/>
      <c r="U1259"/>
      <c r="V1259"/>
      <c r="W1259"/>
      <c r="X1259" s="112"/>
      <c r="Y1259" s="112"/>
      <c r="Z1259" s="200"/>
      <c r="AA1259"/>
      <c r="AB1259"/>
      <c r="AC1259"/>
      <c r="AD1259"/>
      <c r="AE1259"/>
      <c r="AF1259"/>
      <c r="AG1259"/>
      <c r="AH1259"/>
      <c r="AI1259"/>
      <c r="AJ1259"/>
    </row>
    <row r="1260" spans="1:36" ht="24.95" customHeight="1">
      <c r="A1260" s="66"/>
      <c r="M1260" s="37"/>
      <c r="N1260" s="37"/>
      <c r="U1260"/>
      <c r="V1260"/>
      <c r="W1260"/>
      <c r="X1260" s="112"/>
      <c r="Y1260" s="112"/>
      <c r="Z1260" s="200"/>
      <c r="AA1260"/>
      <c r="AB1260"/>
      <c r="AC1260"/>
      <c r="AD1260"/>
      <c r="AE1260"/>
      <c r="AF1260"/>
      <c r="AG1260"/>
      <c r="AH1260"/>
      <c r="AI1260"/>
      <c r="AJ1260"/>
    </row>
    <row r="1261" spans="1:36" ht="24.95" customHeight="1">
      <c r="A1261" s="66"/>
      <c r="M1261" s="37"/>
      <c r="N1261" s="37"/>
      <c r="U1261"/>
      <c r="V1261"/>
      <c r="W1261"/>
      <c r="X1261" s="112"/>
      <c r="Y1261" s="112"/>
      <c r="Z1261" s="200"/>
      <c r="AA1261"/>
      <c r="AB1261"/>
      <c r="AC1261"/>
      <c r="AD1261"/>
      <c r="AE1261"/>
      <c r="AF1261"/>
      <c r="AG1261"/>
      <c r="AH1261"/>
      <c r="AI1261"/>
      <c r="AJ1261"/>
    </row>
    <row r="1262" spans="1:36" ht="24.95" customHeight="1">
      <c r="A1262" s="66"/>
      <c r="M1262" s="37"/>
      <c r="N1262" s="37"/>
      <c r="U1262"/>
      <c r="V1262"/>
      <c r="W1262"/>
      <c r="X1262" s="112"/>
      <c r="Y1262" s="112"/>
      <c r="Z1262" s="200"/>
      <c r="AA1262"/>
      <c r="AB1262"/>
      <c r="AC1262"/>
      <c r="AD1262"/>
      <c r="AE1262"/>
      <c r="AF1262"/>
      <c r="AG1262"/>
      <c r="AH1262"/>
      <c r="AI1262"/>
      <c r="AJ1262"/>
    </row>
    <row r="1263" spans="1:36" ht="24.95" customHeight="1">
      <c r="A1263" s="66"/>
      <c r="M1263" s="37"/>
      <c r="N1263" s="37"/>
      <c r="U1263"/>
      <c r="V1263"/>
      <c r="W1263"/>
      <c r="X1263" s="112"/>
      <c r="Y1263" s="112"/>
      <c r="Z1263" s="200"/>
      <c r="AA1263"/>
      <c r="AB1263"/>
      <c r="AC1263"/>
      <c r="AD1263"/>
      <c r="AE1263"/>
      <c r="AF1263"/>
      <c r="AG1263"/>
      <c r="AH1263"/>
      <c r="AI1263"/>
      <c r="AJ1263"/>
    </row>
    <row r="1264" spans="1:36" ht="24.95" customHeight="1">
      <c r="A1264" s="66"/>
      <c r="M1264" s="37"/>
      <c r="N1264" s="37"/>
      <c r="U1264"/>
      <c r="V1264"/>
      <c r="W1264"/>
      <c r="X1264" s="112"/>
      <c r="Y1264" s="112"/>
      <c r="Z1264" s="200"/>
      <c r="AA1264"/>
      <c r="AB1264"/>
      <c r="AC1264"/>
      <c r="AD1264"/>
      <c r="AE1264"/>
      <c r="AF1264"/>
      <c r="AG1264"/>
      <c r="AH1264"/>
      <c r="AI1264"/>
      <c r="AJ1264"/>
    </row>
    <row r="1265" spans="1:36" ht="24.95" customHeight="1">
      <c r="A1265" s="66"/>
      <c r="M1265" s="37"/>
      <c r="N1265" s="37"/>
      <c r="U1265"/>
      <c r="V1265"/>
      <c r="W1265"/>
      <c r="X1265" s="112"/>
      <c r="Y1265" s="112"/>
      <c r="Z1265" s="200"/>
      <c r="AA1265"/>
      <c r="AB1265"/>
      <c r="AC1265"/>
      <c r="AD1265"/>
      <c r="AE1265"/>
      <c r="AF1265"/>
      <c r="AG1265"/>
      <c r="AH1265"/>
      <c r="AI1265"/>
      <c r="AJ1265"/>
    </row>
    <row r="1266" spans="1:36" ht="24.95" customHeight="1">
      <c r="A1266" s="66"/>
      <c r="M1266" s="37"/>
      <c r="N1266" s="37"/>
      <c r="U1266"/>
      <c r="V1266"/>
      <c r="W1266"/>
      <c r="X1266" s="112"/>
      <c r="Y1266" s="112"/>
      <c r="Z1266" s="200"/>
      <c r="AA1266"/>
      <c r="AB1266"/>
      <c r="AC1266"/>
      <c r="AD1266"/>
      <c r="AE1266"/>
      <c r="AF1266"/>
      <c r="AG1266"/>
      <c r="AH1266"/>
      <c r="AI1266"/>
      <c r="AJ1266"/>
    </row>
    <row r="1267" spans="1:36" ht="24.95" customHeight="1">
      <c r="A1267" s="66"/>
      <c r="M1267" s="37"/>
      <c r="N1267" s="37"/>
      <c r="U1267"/>
      <c r="V1267"/>
      <c r="W1267"/>
      <c r="X1267" s="112"/>
      <c r="Y1267" s="112"/>
      <c r="Z1267" s="200"/>
      <c r="AA1267"/>
      <c r="AB1267"/>
      <c r="AC1267"/>
      <c r="AD1267"/>
      <c r="AE1267"/>
      <c r="AF1267"/>
      <c r="AG1267"/>
      <c r="AH1267"/>
      <c r="AI1267"/>
      <c r="AJ1267"/>
    </row>
    <row r="1268" spans="1:36" ht="24.95" customHeight="1">
      <c r="A1268" s="66"/>
      <c r="M1268" s="37"/>
      <c r="N1268" s="37"/>
      <c r="U1268"/>
      <c r="V1268"/>
      <c r="W1268"/>
      <c r="X1268" s="112"/>
      <c r="Y1268" s="112"/>
      <c r="Z1268" s="200"/>
      <c r="AA1268"/>
      <c r="AB1268"/>
      <c r="AC1268"/>
      <c r="AD1268"/>
      <c r="AE1268"/>
      <c r="AF1268"/>
      <c r="AG1268"/>
      <c r="AH1268"/>
      <c r="AI1268"/>
      <c r="AJ1268"/>
    </row>
    <row r="1269" spans="1:36" ht="24.95" customHeight="1">
      <c r="A1269" s="66"/>
      <c r="M1269" s="37"/>
      <c r="N1269" s="37"/>
      <c r="U1269"/>
      <c r="V1269"/>
      <c r="W1269"/>
      <c r="X1269" s="112"/>
      <c r="Y1269" s="112"/>
      <c r="Z1269" s="200"/>
      <c r="AA1269"/>
      <c r="AB1269"/>
      <c r="AC1269"/>
      <c r="AD1269"/>
      <c r="AE1269"/>
      <c r="AF1269"/>
      <c r="AG1269"/>
      <c r="AH1269"/>
      <c r="AI1269"/>
      <c r="AJ1269"/>
    </row>
    <row r="1270" spans="1:36" ht="24.95" customHeight="1">
      <c r="A1270" s="66"/>
      <c r="M1270" s="37"/>
      <c r="N1270" s="37"/>
      <c r="U1270"/>
      <c r="V1270"/>
      <c r="W1270"/>
      <c r="X1270" s="112"/>
      <c r="Y1270" s="112"/>
      <c r="Z1270" s="200"/>
      <c r="AA1270"/>
      <c r="AB1270"/>
      <c r="AC1270"/>
      <c r="AD1270"/>
      <c r="AE1270"/>
      <c r="AF1270"/>
      <c r="AG1270"/>
      <c r="AH1270"/>
      <c r="AI1270"/>
      <c r="AJ1270"/>
    </row>
    <row r="1271" spans="1:36" ht="24.95" customHeight="1">
      <c r="A1271" s="66"/>
      <c r="M1271" s="37"/>
      <c r="N1271" s="37"/>
      <c r="U1271"/>
      <c r="V1271"/>
      <c r="W1271"/>
      <c r="X1271" s="112"/>
      <c r="Y1271" s="112"/>
      <c r="Z1271" s="200"/>
      <c r="AA1271"/>
      <c r="AB1271"/>
      <c r="AC1271"/>
      <c r="AD1271"/>
      <c r="AE1271"/>
      <c r="AF1271"/>
      <c r="AG1271"/>
      <c r="AH1271"/>
      <c r="AI1271"/>
      <c r="AJ1271"/>
    </row>
    <row r="1272" spans="1:36" ht="24.95" customHeight="1">
      <c r="A1272" s="66"/>
      <c r="M1272" s="37"/>
      <c r="N1272" s="37"/>
      <c r="U1272"/>
      <c r="V1272"/>
      <c r="W1272"/>
      <c r="X1272" s="112"/>
      <c r="Y1272" s="112"/>
      <c r="Z1272" s="200"/>
      <c r="AA1272"/>
      <c r="AB1272"/>
      <c r="AC1272"/>
      <c r="AD1272"/>
      <c r="AE1272"/>
      <c r="AF1272"/>
      <c r="AG1272"/>
      <c r="AH1272"/>
      <c r="AI1272"/>
      <c r="AJ1272"/>
    </row>
    <row r="1273" spans="1:36" ht="24.95" customHeight="1">
      <c r="A1273" s="66"/>
      <c r="M1273" s="37"/>
      <c r="N1273" s="37"/>
      <c r="U1273"/>
      <c r="V1273"/>
      <c r="W1273"/>
      <c r="X1273" s="112"/>
      <c r="Y1273" s="112"/>
      <c r="Z1273" s="200"/>
      <c r="AA1273"/>
      <c r="AB1273"/>
      <c r="AC1273"/>
      <c r="AD1273"/>
      <c r="AE1273"/>
      <c r="AF1273"/>
      <c r="AG1273"/>
      <c r="AH1273"/>
      <c r="AI1273"/>
      <c r="AJ1273"/>
    </row>
    <row r="1274" spans="1:36" ht="24.95" customHeight="1">
      <c r="A1274" s="66"/>
      <c r="M1274" s="37"/>
      <c r="N1274" s="37"/>
      <c r="U1274"/>
      <c r="V1274"/>
      <c r="W1274"/>
      <c r="X1274" s="112"/>
      <c r="Y1274" s="112"/>
      <c r="Z1274" s="200"/>
      <c r="AA1274"/>
      <c r="AB1274"/>
      <c r="AC1274"/>
      <c r="AD1274"/>
      <c r="AE1274"/>
      <c r="AF1274"/>
      <c r="AG1274"/>
      <c r="AH1274"/>
      <c r="AI1274"/>
      <c r="AJ1274"/>
    </row>
    <row r="1275" spans="1:36" ht="24.95" customHeight="1">
      <c r="A1275" s="66"/>
      <c r="M1275" s="37"/>
      <c r="N1275" s="37"/>
      <c r="U1275"/>
      <c r="V1275"/>
      <c r="W1275"/>
      <c r="X1275" s="112"/>
      <c r="Y1275" s="112"/>
      <c r="Z1275" s="200"/>
      <c r="AA1275"/>
      <c r="AB1275"/>
      <c r="AC1275"/>
      <c r="AD1275"/>
      <c r="AE1275"/>
      <c r="AF1275"/>
      <c r="AG1275"/>
      <c r="AH1275"/>
      <c r="AI1275"/>
      <c r="AJ1275"/>
    </row>
    <row r="1276" spans="1:36" ht="24.95" customHeight="1">
      <c r="A1276" s="66"/>
      <c r="M1276" s="37"/>
      <c r="N1276" s="37"/>
      <c r="U1276"/>
      <c r="V1276"/>
      <c r="W1276"/>
      <c r="X1276" s="112"/>
      <c r="Y1276" s="112"/>
      <c r="Z1276" s="200"/>
      <c r="AA1276"/>
      <c r="AB1276"/>
      <c r="AC1276"/>
      <c r="AD1276"/>
      <c r="AE1276"/>
      <c r="AF1276"/>
      <c r="AG1276"/>
      <c r="AH1276"/>
      <c r="AI1276"/>
      <c r="AJ1276"/>
    </row>
    <row r="1277" spans="1:36" ht="24.95" customHeight="1">
      <c r="A1277" s="66"/>
      <c r="M1277" s="37"/>
      <c r="N1277" s="37"/>
      <c r="U1277"/>
      <c r="V1277"/>
      <c r="W1277"/>
      <c r="X1277" s="112"/>
      <c r="Y1277" s="112"/>
      <c r="Z1277" s="200"/>
      <c r="AA1277"/>
      <c r="AB1277"/>
      <c r="AC1277"/>
      <c r="AD1277"/>
      <c r="AE1277"/>
      <c r="AF1277"/>
      <c r="AG1277"/>
      <c r="AH1277"/>
      <c r="AI1277"/>
      <c r="AJ1277"/>
    </row>
    <row r="1278" spans="1:36" ht="24.95" customHeight="1">
      <c r="A1278" s="66"/>
      <c r="M1278" s="37"/>
      <c r="N1278" s="37"/>
      <c r="U1278"/>
      <c r="V1278"/>
      <c r="W1278"/>
      <c r="X1278" s="112"/>
      <c r="Y1278" s="112"/>
      <c r="Z1278" s="200"/>
      <c r="AA1278"/>
      <c r="AB1278"/>
      <c r="AC1278"/>
      <c r="AD1278"/>
      <c r="AE1278"/>
      <c r="AF1278"/>
      <c r="AG1278"/>
      <c r="AH1278"/>
      <c r="AI1278"/>
      <c r="AJ1278"/>
    </row>
    <row r="1279" spans="1:36" ht="24.95" customHeight="1">
      <c r="A1279" s="66"/>
      <c r="M1279" s="37"/>
      <c r="N1279" s="37"/>
      <c r="U1279"/>
      <c r="V1279"/>
      <c r="W1279"/>
      <c r="X1279" s="112"/>
      <c r="Y1279" s="112"/>
      <c r="Z1279" s="200"/>
      <c r="AA1279"/>
      <c r="AB1279"/>
      <c r="AC1279"/>
      <c r="AD1279"/>
      <c r="AE1279"/>
      <c r="AF1279"/>
      <c r="AG1279"/>
      <c r="AH1279"/>
      <c r="AI1279"/>
      <c r="AJ1279"/>
    </row>
    <row r="1280" spans="1:36" ht="24.95" customHeight="1">
      <c r="A1280" s="66"/>
      <c r="M1280" s="37"/>
      <c r="N1280" s="37"/>
      <c r="U1280"/>
      <c r="V1280"/>
      <c r="W1280"/>
      <c r="X1280" s="112"/>
      <c r="Y1280" s="112"/>
      <c r="Z1280" s="200"/>
      <c r="AA1280"/>
      <c r="AB1280"/>
      <c r="AC1280"/>
      <c r="AD1280"/>
      <c r="AE1280"/>
      <c r="AF1280"/>
      <c r="AG1280"/>
      <c r="AH1280"/>
      <c r="AI1280"/>
      <c r="AJ1280"/>
    </row>
    <row r="1281" spans="1:36" ht="24.95" customHeight="1">
      <c r="A1281" s="66"/>
      <c r="M1281" s="37"/>
      <c r="N1281" s="37"/>
      <c r="U1281"/>
      <c r="V1281"/>
      <c r="W1281"/>
      <c r="X1281" s="112"/>
      <c r="Y1281" s="112"/>
      <c r="Z1281" s="200"/>
      <c r="AA1281"/>
      <c r="AB1281"/>
      <c r="AC1281"/>
      <c r="AD1281"/>
      <c r="AE1281"/>
      <c r="AF1281"/>
      <c r="AG1281"/>
      <c r="AH1281"/>
      <c r="AI1281"/>
      <c r="AJ1281"/>
    </row>
    <row r="1282" spans="1:36" ht="24.95" customHeight="1">
      <c r="A1282" s="66"/>
      <c r="M1282" s="37"/>
      <c r="N1282" s="37"/>
      <c r="U1282"/>
      <c r="V1282"/>
      <c r="W1282"/>
      <c r="X1282" s="112"/>
      <c r="Y1282" s="112"/>
      <c r="Z1282" s="200"/>
      <c r="AA1282"/>
      <c r="AB1282"/>
      <c r="AC1282"/>
      <c r="AD1282"/>
      <c r="AE1282"/>
      <c r="AF1282"/>
      <c r="AG1282"/>
      <c r="AH1282"/>
      <c r="AI1282"/>
      <c r="AJ1282"/>
    </row>
    <row r="1283" spans="1:36" ht="24.95" customHeight="1">
      <c r="A1283" s="66"/>
      <c r="M1283" s="37"/>
      <c r="N1283" s="37"/>
      <c r="U1283"/>
      <c r="V1283"/>
      <c r="W1283"/>
      <c r="X1283" s="112"/>
      <c r="Y1283" s="112"/>
      <c r="Z1283" s="200"/>
      <c r="AA1283"/>
      <c r="AB1283"/>
      <c r="AC1283"/>
      <c r="AD1283"/>
      <c r="AE1283"/>
      <c r="AF1283"/>
      <c r="AG1283"/>
      <c r="AH1283"/>
      <c r="AI1283"/>
      <c r="AJ1283"/>
    </row>
    <row r="1284" spans="1:36" ht="24.95" customHeight="1">
      <c r="A1284" s="66"/>
      <c r="M1284" s="37"/>
      <c r="N1284" s="37"/>
      <c r="U1284"/>
      <c r="V1284"/>
      <c r="W1284"/>
      <c r="X1284" s="112"/>
      <c r="Y1284" s="112"/>
      <c r="Z1284" s="200"/>
      <c r="AA1284"/>
      <c r="AB1284"/>
      <c r="AC1284"/>
      <c r="AD1284"/>
      <c r="AE1284"/>
      <c r="AF1284"/>
      <c r="AG1284"/>
      <c r="AH1284"/>
      <c r="AI1284"/>
      <c r="AJ1284"/>
    </row>
    <row r="1285" spans="1:36" ht="24.95" customHeight="1">
      <c r="A1285" s="66"/>
      <c r="M1285" s="37"/>
      <c r="N1285" s="37"/>
      <c r="U1285"/>
      <c r="V1285"/>
      <c r="W1285"/>
      <c r="X1285" s="112"/>
      <c r="Y1285" s="112"/>
      <c r="Z1285" s="200"/>
      <c r="AA1285"/>
      <c r="AB1285"/>
      <c r="AC1285"/>
      <c r="AD1285"/>
      <c r="AE1285"/>
      <c r="AF1285"/>
      <c r="AG1285"/>
      <c r="AH1285"/>
      <c r="AI1285"/>
      <c r="AJ1285"/>
    </row>
    <row r="1286" spans="1:36" ht="24.95" customHeight="1">
      <c r="A1286" s="66"/>
      <c r="M1286" s="37"/>
      <c r="N1286" s="37"/>
      <c r="U1286"/>
      <c r="V1286"/>
      <c r="W1286"/>
      <c r="X1286" s="112"/>
      <c r="Y1286" s="112"/>
      <c r="Z1286" s="200"/>
      <c r="AA1286"/>
      <c r="AB1286"/>
      <c r="AC1286"/>
      <c r="AD1286"/>
      <c r="AE1286"/>
      <c r="AF1286"/>
      <c r="AG1286"/>
      <c r="AH1286"/>
      <c r="AI1286"/>
      <c r="AJ1286"/>
    </row>
    <row r="1287" spans="1:36" ht="24.95" customHeight="1">
      <c r="A1287" s="66"/>
      <c r="M1287" s="37"/>
      <c r="N1287" s="37"/>
      <c r="U1287"/>
      <c r="V1287"/>
      <c r="W1287"/>
      <c r="X1287" s="112"/>
      <c r="Y1287" s="112"/>
      <c r="Z1287" s="200"/>
      <c r="AA1287"/>
      <c r="AB1287"/>
      <c r="AC1287"/>
      <c r="AD1287"/>
      <c r="AE1287"/>
      <c r="AF1287"/>
      <c r="AG1287"/>
      <c r="AH1287"/>
      <c r="AI1287"/>
      <c r="AJ1287"/>
    </row>
    <row r="1288" spans="1:36" ht="24.95" customHeight="1">
      <c r="A1288" s="66"/>
      <c r="M1288" s="37"/>
      <c r="N1288" s="37"/>
      <c r="U1288"/>
      <c r="V1288"/>
      <c r="W1288"/>
      <c r="X1288" s="112"/>
      <c r="Y1288" s="112"/>
      <c r="Z1288" s="200"/>
      <c r="AA1288"/>
      <c r="AB1288"/>
      <c r="AC1288"/>
      <c r="AD1288"/>
      <c r="AE1288"/>
      <c r="AF1288"/>
      <c r="AG1288"/>
      <c r="AH1288"/>
      <c r="AI1288"/>
      <c r="AJ1288"/>
    </row>
    <row r="1289" spans="1:36" ht="24.95" customHeight="1">
      <c r="A1289" s="66"/>
      <c r="M1289" s="37"/>
      <c r="N1289" s="37"/>
      <c r="U1289"/>
      <c r="V1289"/>
      <c r="W1289"/>
      <c r="X1289" s="112"/>
      <c r="Y1289" s="112"/>
      <c r="Z1289" s="200"/>
      <c r="AA1289"/>
      <c r="AB1289"/>
      <c r="AC1289"/>
      <c r="AD1289"/>
      <c r="AE1289"/>
      <c r="AF1289"/>
      <c r="AG1289"/>
      <c r="AH1289"/>
      <c r="AI1289"/>
      <c r="AJ1289"/>
    </row>
    <row r="1290" spans="1:36" ht="24.95" customHeight="1">
      <c r="A1290" s="66"/>
      <c r="M1290" s="37"/>
      <c r="N1290" s="37"/>
      <c r="U1290"/>
      <c r="V1290"/>
      <c r="W1290"/>
      <c r="X1290" s="112"/>
      <c r="Y1290" s="112"/>
      <c r="Z1290" s="200"/>
      <c r="AA1290"/>
      <c r="AB1290"/>
      <c r="AC1290"/>
      <c r="AD1290"/>
      <c r="AE1290"/>
      <c r="AF1290"/>
      <c r="AG1290"/>
      <c r="AH1290"/>
      <c r="AI1290"/>
      <c r="AJ1290"/>
    </row>
    <row r="1291" spans="1:36" ht="24.95" customHeight="1">
      <c r="A1291" s="66"/>
      <c r="M1291" s="37"/>
      <c r="N1291" s="37"/>
      <c r="U1291"/>
      <c r="V1291"/>
      <c r="W1291"/>
      <c r="X1291" s="112"/>
      <c r="Y1291" s="112"/>
      <c r="Z1291" s="200"/>
      <c r="AA1291"/>
      <c r="AB1291"/>
      <c r="AC1291"/>
      <c r="AD1291"/>
      <c r="AE1291"/>
      <c r="AF1291"/>
      <c r="AG1291"/>
      <c r="AH1291"/>
      <c r="AI1291"/>
      <c r="AJ1291"/>
    </row>
    <row r="1292" spans="1:36" ht="24.95" customHeight="1">
      <c r="A1292" s="66"/>
      <c r="M1292" s="37"/>
      <c r="N1292" s="37"/>
      <c r="U1292"/>
      <c r="V1292"/>
      <c r="W1292"/>
      <c r="X1292" s="112"/>
      <c r="Y1292" s="112"/>
      <c r="Z1292" s="200"/>
      <c r="AA1292"/>
      <c r="AB1292"/>
      <c r="AC1292"/>
      <c r="AD1292"/>
      <c r="AE1292"/>
      <c r="AF1292"/>
      <c r="AG1292"/>
      <c r="AH1292"/>
      <c r="AI1292"/>
      <c r="AJ1292"/>
    </row>
    <row r="1293" spans="1:36" ht="24.95" customHeight="1">
      <c r="A1293" s="66"/>
      <c r="M1293" s="37"/>
      <c r="N1293" s="37"/>
      <c r="U1293"/>
      <c r="V1293"/>
      <c r="W1293"/>
      <c r="X1293" s="112"/>
      <c r="Y1293" s="112"/>
      <c r="Z1293" s="200"/>
      <c r="AA1293"/>
      <c r="AB1293"/>
      <c r="AC1293"/>
      <c r="AD1293"/>
      <c r="AE1293"/>
      <c r="AF1293"/>
      <c r="AG1293"/>
      <c r="AH1293"/>
      <c r="AI1293"/>
      <c r="AJ1293"/>
    </row>
    <row r="1294" spans="1:36" ht="24.95" customHeight="1">
      <c r="A1294" s="66"/>
      <c r="M1294" s="37"/>
      <c r="N1294" s="37"/>
      <c r="U1294"/>
      <c r="V1294"/>
      <c r="W1294"/>
      <c r="X1294" s="112"/>
      <c r="Y1294" s="112"/>
      <c r="Z1294" s="200"/>
      <c r="AA1294"/>
      <c r="AB1294"/>
      <c r="AC1294"/>
      <c r="AD1294"/>
      <c r="AE1294"/>
      <c r="AF1294"/>
      <c r="AG1294"/>
      <c r="AH1294"/>
      <c r="AI1294"/>
      <c r="AJ1294"/>
    </row>
    <row r="1295" spans="1:36" ht="24.95" customHeight="1">
      <c r="A1295" s="66"/>
      <c r="M1295" s="37"/>
      <c r="N1295" s="37"/>
      <c r="U1295"/>
      <c r="V1295"/>
      <c r="W1295"/>
      <c r="X1295" s="112"/>
      <c r="Y1295" s="112"/>
      <c r="Z1295" s="200"/>
      <c r="AA1295"/>
      <c r="AB1295"/>
      <c r="AC1295"/>
      <c r="AD1295"/>
      <c r="AE1295"/>
      <c r="AF1295"/>
      <c r="AG1295"/>
      <c r="AH1295"/>
      <c r="AI1295"/>
      <c r="AJ1295"/>
    </row>
    <row r="1296" spans="1:36" ht="24.95" customHeight="1">
      <c r="A1296" s="66"/>
      <c r="M1296" s="37"/>
      <c r="N1296" s="37"/>
      <c r="U1296"/>
      <c r="V1296"/>
      <c r="W1296"/>
      <c r="X1296" s="112"/>
      <c r="Y1296" s="112"/>
      <c r="Z1296" s="200"/>
      <c r="AA1296"/>
      <c r="AB1296"/>
      <c r="AC1296"/>
      <c r="AD1296"/>
      <c r="AE1296"/>
      <c r="AF1296"/>
      <c r="AG1296"/>
      <c r="AH1296"/>
      <c r="AI1296"/>
      <c r="AJ1296"/>
    </row>
    <row r="1297" spans="1:36" ht="24.95" customHeight="1">
      <c r="A1297" s="66"/>
      <c r="M1297" s="37"/>
      <c r="N1297" s="37"/>
      <c r="U1297"/>
      <c r="V1297"/>
      <c r="W1297"/>
      <c r="X1297" s="112"/>
      <c r="Y1297" s="112"/>
      <c r="Z1297" s="200"/>
      <c r="AA1297"/>
      <c r="AB1297"/>
      <c r="AC1297"/>
      <c r="AD1297"/>
      <c r="AE1297"/>
      <c r="AF1297"/>
      <c r="AG1297"/>
      <c r="AH1297"/>
      <c r="AI1297"/>
      <c r="AJ1297"/>
    </row>
    <row r="1298" spans="1:36" ht="24.95" customHeight="1">
      <c r="A1298" s="66"/>
      <c r="M1298" s="37"/>
      <c r="N1298" s="37"/>
      <c r="U1298"/>
      <c r="V1298"/>
      <c r="W1298"/>
      <c r="X1298" s="112"/>
      <c r="Y1298" s="112"/>
      <c r="Z1298" s="200"/>
      <c r="AA1298"/>
      <c r="AB1298"/>
      <c r="AC1298"/>
      <c r="AD1298"/>
      <c r="AE1298"/>
      <c r="AF1298"/>
      <c r="AG1298"/>
      <c r="AH1298"/>
      <c r="AI1298"/>
      <c r="AJ1298"/>
    </row>
    <row r="1299" spans="1:36" ht="24.95" customHeight="1">
      <c r="A1299" s="66"/>
      <c r="M1299" s="37"/>
      <c r="N1299" s="37"/>
      <c r="U1299"/>
      <c r="V1299"/>
      <c r="W1299"/>
      <c r="X1299" s="112"/>
      <c r="Y1299" s="112"/>
      <c r="Z1299" s="200"/>
      <c r="AA1299"/>
      <c r="AB1299"/>
      <c r="AC1299"/>
      <c r="AD1299"/>
      <c r="AE1299"/>
      <c r="AF1299"/>
      <c r="AG1299"/>
      <c r="AH1299"/>
      <c r="AI1299"/>
      <c r="AJ1299"/>
    </row>
    <row r="1300" spans="1:36" ht="24.95" customHeight="1">
      <c r="A1300" s="66"/>
      <c r="M1300" s="37"/>
      <c r="N1300" s="37"/>
      <c r="U1300"/>
      <c r="V1300"/>
      <c r="W1300"/>
      <c r="X1300" s="112"/>
      <c r="Y1300" s="112"/>
      <c r="Z1300" s="200"/>
      <c r="AA1300"/>
      <c r="AB1300"/>
      <c r="AC1300"/>
      <c r="AD1300"/>
      <c r="AE1300"/>
      <c r="AF1300"/>
      <c r="AG1300"/>
      <c r="AH1300"/>
      <c r="AI1300"/>
      <c r="AJ1300"/>
    </row>
    <row r="1301" spans="1:36" ht="24.95" customHeight="1">
      <c r="A1301" s="66"/>
      <c r="M1301" s="37"/>
      <c r="N1301" s="37"/>
      <c r="U1301"/>
      <c r="V1301"/>
      <c r="W1301"/>
      <c r="X1301" s="112"/>
      <c r="Y1301" s="112"/>
      <c r="Z1301" s="200"/>
      <c r="AA1301"/>
      <c r="AB1301"/>
      <c r="AC1301"/>
      <c r="AD1301"/>
      <c r="AE1301"/>
      <c r="AF1301"/>
      <c r="AG1301"/>
      <c r="AH1301"/>
      <c r="AI1301"/>
      <c r="AJ1301"/>
    </row>
    <row r="1302" spans="1:36" ht="24.95" customHeight="1">
      <c r="A1302" s="66"/>
      <c r="M1302" s="37"/>
      <c r="N1302" s="37"/>
      <c r="U1302"/>
      <c r="V1302"/>
      <c r="W1302"/>
      <c r="X1302" s="112"/>
      <c r="Y1302" s="112"/>
      <c r="Z1302" s="200"/>
      <c r="AA1302"/>
      <c r="AB1302"/>
      <c r="AC1302"/>
      <c r="AD1302"/>
      <c r="AE1302"/>
      <c r="AF1302"/>
      <c r="AG1302"/>
      <c r="AH1302"/>
      <c r="AI1302"/>
      <c r="AJ1302"/>
    </row>
    <row r="1303" spans="1:36" ht="24.95" customHeight="1">
      <c r="A1303" s="66"/>
      <c r="M1303" s="37"/>
      <c r="N1303" s="37"/>
      <c r="U1303"/>
      <c r="V1303"/>
      <c r="W1303"/>
      <c r="X1303" s="112"/>
      <c r="Y1303" s="112"/>
      <c r="Z1303" s="200"/>
      <c r="AA1303"/>
      <c r="AB1303"/>
      <c r="AC1303"/>
      <c r="AD1303"/>
      <c r="AE1303"/>
      <c r="AF1303"/>
      <c r="AG1303"/>
      <c r="AH1303"/>
      <c r="AI1303"/>
      <c r="AJ1303"/>
    </row>
    <row r="1304" spans="1:36" ht="24.95" customHeight="1">
      <c r="A1304" s="66"/>
      <c r="M1304" s="37"/>
      <c r="N1304" s="37"/>
      <c r="U1304"/>
      <c r="V1304"/>
      <c r="W1304"/>
      <c r="X1304" s="112"/>
      <c r="Y1304" s="112"/>
      <c r="Z1304" s="200"/>
      <c r="AA1304"/>
      <c r="AB1304"/>
      <c r="AC1304"/>
      <c r="AD1304"/>
      <c r="AE1304"/>
      <c r="AF1304"/>
      <c r="AG1304"/>
      <c r="AH1304"/>
      <c r="AI1304"/>
      <c r="AJ1304"/>
    </row>
    <row r="1305" spans="1:36" ht="24.95" customHeight="1">
      <c r="A1305" s="66"/>
      <c r="M1305" s="37"/>
      <c r="N1305" s="37"/>
      <c r="U1305"/>
      <c r="V1305"/>
      <c r="W1305"/>
      <c r="X1305" s="112"/>
      <c r="Y1305" s="112"/>
      <c r="Z1305" s="200"/>
      <c r="AA1305"/>
      <c r="AB1305"/>
      <c r="AC1305"/>
      <c r="AD1305"/>
      <c r="AE1305"/>
      <c r="AF1305"/>
      <c r="AG1305"/>
      <c r="AH1305"/>
      <c r="AI1305"/>
      <c r="AJ1305"/>
    </row>
    <row r="1306" spans="1:36" ht="24.95" customHeight="1">
      <c r="A1306" s="66"/>
      <c r="M1306" s="37"/>
      <c r="N1306" s="37"/>
      <c r="U1306"/>
      <c r="V1306"/>
      <c r="W1306"/>
      <c r="X1306" s="112"/>
      <c r="Y1306" s="112"/>
      <c r="Z1306" s="200"/>
      <c r="AA1306"/>
      <c r="AB1306"/>
      <c r="AC1306"/>
      <c r="AD1306"/>
      <c r="AE1306"/>
      <c r="AF1306"/>
      <c r="AG1306"/>
      <c r="AH1306"/>
      <c r="AI1306"/>
      <c r="AJ1306"/>
    </row>
    <row r="1307" spans="1:36" ht="24.95" customHeight="1">
      <c r="A1307" s="66"/>
      <c r="M1307" s="37"/>
      <c r="N1307" s="37"/>
      <c r="U1307"/>
      <c r="V1307"/>
      <c r="W1307"/>
      <c r="X1307" s="112"/>
      <c r="Y1307" s="112"/>
      <c r="Z1307" s="200"/>
      <c r="AA1307"/>
      <c r="AB1307"/>
      <c r="AC1307"/>
      <c r="AD1307"/>
      <c r="AE1307"/>
      <c r="AF1307"/>
      <c r="AG1307"/>
      <c r="AH1307"/>
      <c r="AI1307"/>
      <c r="AJ1307"/>
    </row>
    <row r="1308" spans="1:36" ht="24.95" customHeight="1">
      <c r="A1308" s="66"/>
      <c r="M1308" s="37"/>
      <c r="N1308" s="37"/>
      <c r="U1308"/>
      <c r="V1308"/>
      <c r="W1308"/>
      <c r="X1308" s="112"/>
      <c r="Y1308" s="112"/>
      <c r="Z1308" s="200"/>
      <c r="AA1308"/>
      <c r="AB1308"/>
      <c r="AC1308"/>
      <c r="AD1308"/>
      <c r="AE1308"/>
      <c r="AF1308"/>
      <c r="AG1308"/>
      <c r="AH1308"/>
      <c r="AI1308"/>
      <c r="AJ1308"/>
    </row>
    <row r="1309" spans="1:36" ht="24.95" customHeight="1">
      <c r="A1309" s="66"/>
      <c r="M1309" s="37"/>
      <c r="N1309" s="37"/>
      <c r="U1309"/>
      <c r="V1309"/>
      <c r="W1309"/>
      <c r="X1309" s="112"/>
      <c r="Y1309" s="112"/>
      <c r="Z1309" s="200"/>
      <c r="AA1309"/>
      <c r="AB1309"/>
      <c r="AC1309"/>
      <c r="AD1309"/>
      <c r="AE1309"/>
      <c r="AF1309"/>
      <c r="AG1309"/>
      <c r="AH1309"/>
      <c r="AI1309"/>
      <c r="AJ1309"/>
    </row>
    <row r="1310" spans="1:36" ht="24.95" customHeight="1">
      <c r="A1310" s="66"/>
      <c r="M1310" s="37"/>
      <c r="N1310" s="37"/>
      <c r="U1310"/>
      <c r="V1310"/>
      <c r="W1310"/>
      <c r="X1310" s="112"/>
      <c r="Y1310" s="112"/>
      <c r="Z1310" s="200"/>
      <c r="AA1310"/>
      <c r="AB1310"/>
      <c r="AC1310"/>
      <c r="AD1310"/>
      <c r="AE1310"/>
      <c r="AF1310"/>
      <c r="AG1310"/>
      <c r="AH1310"/>
      <c r="AI1310"/>
      <c r="AJ1310"/>
    </row>
    <row r="1311" spans="1:36" ht="24.95" customHeight="1">
      <c r="A1311" s="66"/>
      <c r="M1311" s="37"/>
      <c r="N1311" s="37"/>
      <c r="U1311"/>
      <c r="V1311"/>
      <c r="W1311"/>
      <c r="X1311" s="112"/>
      <c r="Y1311" s="112"/>
      <c r="Z1311" s="200"/>
      <c r="AA1311"/>
      <c r="AB1311"/>
      <c r="AC1311"/>
      <c r="AD1311"/>
      <c r="AE1311"/>
      <c r="AF1311"/>
      <c r="AG1311"/>
      <c r="AH1311"/>
      <c r="AI1311"/>
      <c r="AJ1311"/>
    </row>
    <row r="1312" spans="1:36" ht="24.95" customHeight="1">
      <c r="A1312" s="66"/>
      <c r="M1312" s="37"/>
      <c r="N1312" s="37"/>
      <c r="U1312"/>
      <c r="V1312"/>
      <c r="W1312"/>
      <c r="X1312" s="112"/>
      <c r="Y1312" s="112"/>
      <c r="Z1312" s="200"/>
      <c r="AA1312"/>
      <c r="AB1312"/>
      <c r="AC1312"/>
      <c r="AD1312"/>
      <c r="AE1312"/>
      <c r="AF1312"/>
      <c r="AG1312"/>
      <c r="AH1312"/>
      <c r="AI1312"/>
      <c r="AJ1312"/>
    </row>
    <row r="1313" spans="1:36" ht="24.95" customHeight="1">
      <c r="A1313" s="66"/>
      <c r="M1313" s="37"/>
      <c r="N1313" s="37"/>
      <c r="U1313"/>
      <c r="V1313"/>
      <c r="W1313"/>
      <c r="X1313" s="112"/>
      <c r="Y1313" s="112"/>
      <c r="Z1313" s="200"/>
      <c r="AA1313"/>
      <c r="AB1313"/>
      <c r="AC1313"/>
      <c r="AD1313"/>
      <c r="AE1313"/>
      <c r="AF1313"/>
      <c r="AG1313"/>
      <c r="AH1313"/>
      <c r="AI1313"/>
      <c r="AJ1313"/>
    </row>
    <row r="1314" spans="1:36" ht="24.95" customHeight="1">
      <c r="A1314" s="66"/>
      <c r="M1314" s="37"/>
      <c r="N1314" s="37"/>
      <c r="U1314"/>
      <c r="V1314"/>
      <c r="W1314"/>
      <c r="X1314" s="112"/>
      <c r="Y1314" s="112"/>
      <c r="Z1314" s="200"/>
      <c r="AA1314"/>
      <c r="AB1314"/>
      <c r="AC1314"/>
      <c r="AD1314"/>
      <c r="AE1314"/>
      <c r="AF1314"/>
      <c r="AG1314"/>
      <c r="AH1314"/>
      <c r="AI1314"/>
      <c r="AJ1314"/>
    </row>
    <row r="1315" spans="1:36" ht="24.95" customHeight="1">
      <c r="A1315" s="66"/>
      <c r="M1315" s="37"/>
      <c r="N1315" s="37"/>
      <c r="U1315"/>
      <c r="V1315"/>
      <c r="W1315"/>
      <c r="X1315" s="112"/>
      <c r="Y1315" s="112"/>
      <c r="Z1315" s="200"/>
      <c r="AA1315"/>
      <c r="AB1315"/>
      <c r="AC1315"/>
      <c r="AD1315"/>
      <c r="AE1315"/>
      <c r="AF1315"/>
      <c r="AG1315"/>
      <c r="AH1315"/>
      <c r="AI1315"/>
      <c r="AJ1315"/>
    </row>
    <row r="1316" spans="1:36" ht="24.95" customHeight="1">
      <c r="A1316" s="66"/>
      <c r="M1316" s="37"/>
      <c r="N1316" s="37"/>
      <c r="U1316"/>
      <c r="V1316"/>
      <c r="W1316"/>
      <c r="X1316" s="112"/>
      <c r="Y1316" s="112"/>
      <c r="Z1316" s="200"/>
      <c r="AA1316"/>
      <c r="AB1316"/>
      <c r="AC1316"/>
      <c r="AD1316"/>
      <c r="AE1316"/>
      <c r="AF1316"/>
      <c r="AG1316"/>
      <c r="AH1316"/>
      <c r="AI1316"/>
      <c r="AJ1316"/>
    </row>
    <row r="1317" spans="1:36" ht="24.95" customHeight="1">
      <c r="A1317" s="66"/>
      <c r="M1317" s="37"/>
      <c r="N1317" s="37"/>
      <c r="U1317"/>
      <c r="V1317"/>
      <c r="W1317"/>
      <c r="X1317" s="112"/>
      <c r="Y1317" s="112"/>
      <c r="Z1317" s="200"/>
      <c r="AA1317"/>
      <c r="AB1317"/>
      <c r="AC1317"/>
      <c r="AD1317"/>
      <c r="AE1317"/>
      <c r="AF1317"/>
      <c r="AG1317"/>
      <c r="AH1317"/>
      <c r="AI1317"/>
      <c r="AJ1317"/>
    </row>
    <row r="1318" spans="1:36" ht="24.95" customHeight="1">
      <c r="A1318" s="66"/>
      <c r="M1318" s="37"/>
      <c r="N1318" s="37"/>
      <c r="U1318"/>
      <c r="V1318"/>
      <c r="W1318"/>
      <c r="X1318" s="112"/>
      <c r="Y1318" s="112"/>
      <c r="Z1318" s="200"/>
      <c r="AA1318"/>
      <c r="AB1318"/>
      <c r="AC1318"/>
      <c r="AD1318"/>
      <c r="AE1318"/>
      <c r="AF1318"/>
      <c r="AG1318"/>
      <c r="AH1318"/>
      <c r="AI1318"/>
      <c r="AJ1318"/>
    </row>
    <row r="1319" spans="1:36" ht="24.95" customHeight="1">
      <c r="A1319" s="66"/>
      <c r="M1319" s="37"/>
      <c r="N1319" s="37"/>
      <c r="U1319"/>
      <c r="V1319"/>
      <c r="W1319"/>
      <c r="X1319" s="112"/>
      <c r="Y1319" s="112"/>
      <c r="Z1319" s="200"/>
      <c r="AA1319"/>
      <c r="AB1319"/>
      <c r="AC1319"/>
      <c r="AD1319"/>
      <c r="AE1319"/>
      <c r="AF1319"/>
      <c r="AG1319"/>
      <c r="AH1319"/>
      <c r="AI1319"/>
      <c r="AJ1319"/>
    </row>
    <row r="1320" spans="1:36" ht="24.95" customHeight="1">
      <c r="A1320" s="66"/>
      <c r="M1320" s="37"/>
      <c r="N1320" s="37"/>
      <c r="U1320"/>
      <c r="V1320"/>
      <c r="W1320"/>
      <c r="X1320" s="112"/>
      <c r="Y1320" s="112"/>
      <c r="Z1320" s="200"/>
      <c r="AA1320"/>
      <c r="AB1320"/>
      <c r="AC1320"/>
      <c r="AD1320"/>
      <c r="AE1320"/>
      <c r="AF1320"/>
      <c r="AG1320"/>
      <c r="AH1320"/>
      <c r="AI1320"/>
      <c r="AJ1320"/>
    </row>
    <row r="1321" spans="1:36" ht="24.95" customHeight="1">
      <c r="A1321" s="66"/>
      <c r="M1321" s="37"/>
      <c r="N1321" s="37"/>
      <c r="U1321"/>
      <c r="V1321"/>
      <c r="W1321"/>
      <c r="X1321" s="112"/>
      <c r="Y1321" s="112"/>
      <c r="Z1321" s="200"/>
      <c r="AA1321"/>
      <c r="AB1321"/>
      <c r="AC1321"/>
      <c r="AD1321"/>
      <c r="AE1321"/>
      <c r="AF1321"/>
      <c r="AG1321"/>
      <c r="AH1321"/>
      <c r="AI1321"/>
      <c r="AJ1321"/>
    </row>
    <row r="1322" spans="1:36" ht="24.95" customHeight="1">
      <c r="A1322" s="66"/>
      <c r="M1322" s="37"/>
      <c r="N1322" s="37"/>
      <c r="U1322"/>
      <c r="V1322"/>
      <c r="W1322"/>
      <c r="X1322" s="112"/>
      <c r="Y1322" s="112"/>
      <c r="Z1322" s="200"/>
      <c r="AA1322"/>
      <c r="AB1322"/>
      <c r="AC1322"/>
      <c r="AD1322"/>
      <c r="AE1322"/>
      <c r="AF1322"/>
      <c r="AG1322"/>
      <c r="AH1322"/>
      <c r="AI1322"/>
      <c r="AJ1322"/>
    </row>
    <row r="1323" spans="1:36" ht="24.95" customHeight="1">
      <c r="A1323" s="66"/>
      <c r="M1323" s="37"/>
      <c r="N1323" s="37"/>
      <c r="U1323"/>
      <c r="V1323"/>
      <c r="W1323"/>
      <c r="X1323" s="112"/>
      <c r="Y1323" s="112"/>
      <c r="Z1323" s="200"/>
      <c r="AA1323"/>
      <c r="AB1323"/>
      <c r="AC1323"/>
      <c r="AD1323"/>
      <c r="AE1323"/>
      <c r="AF1323"/>
      <c r="AG1323"/>
      <c r="AH1323"/>
      <c r="AI1323"/>
      <c r="AJ1323"/>
    </row>
    <row r="1324" spans="1:36" ht="24.95" customHeight="1">
      <c r="A1324" s="66"/>
      <c r="M1324" s="37"/>
      <c r="N1324" s="37"/>
      <c r="U1324"/>
      <c r="V1324"/>
      <c r="W1324"/>
      <c r="X1324" s="112"/>
      <c r="Y1324" s="112"/>
      <c r="Z1324" s="200"/>
      <c r="AA1324"/>
      <c r="AB1324"/>
      <c r="AC1324"/>
      <c r="AD1324"/>
      <c r="AE1324"/>
      <c r="AF1324"/>
      <c r="AG1324"/>
      <c r="AH1324"/>
      <c r="AI1324"/>
      <c r="AJ1324"/>
    </row>
    <row r="1325" spans="1:36" ht="24.95" customHeight="1">
      <c r="A1325" s="66"/>
      <c r="M1325" s="37"/>
      <c r="N1325" s="37"/>
      <c r="U1325"/>
      <c r="V1325"/>
      <c r="W1325"/>
      <c r="X1325" s="112"/>
      <c r="Y1325" s="112"/>
      <c r="Z1325" s="200"/>
      <c r="AA1325"/>
      <c r="AB1325"/>
      <c r="AC1325"/>
      <c r="AD1325"/>
      <c r="AE1325"/>
      <c r="AF1325"/>
      <c r="AG1325"/>
      <c r="AH1325"/>
      <c r="AI1325"/>
      <c r="AJ1325"/>
    </row>
    <row r="1326" spans="1:36" ht="24.95" customHeight="1">
      <c r="A1326" s="66"/>
      <c r="M1326" s="37"/>
      <c r="N1326" s="37"/>
      <c r="U1326"/>
      <c r="V1326"/>
      <c r="W1326"/>
      <c r="X1326" s="112"/>
      <c r="Y1326" s="112"/>
      <c r="Z1326" s="200"/>
      <c r="AA1326"/>
      <c r="AB1326"/>
      <c r="AC1326"/>
      <c r="AD1326"/>
      <c r="AE1326"/>
      <c r="AF1326"/>
      <c r="AG1326"/>
      <c r="AH1326"/>
      <c r="AI1326"/>
      <c r="AJ1326"/>
    </row>
    <row r="1327" spans="1:36" ht="24.95" customHeight="1">
      <c r="A1327" s="66"/>
      <c r="M1327" s="37"/>
      <c r="N1327" s="37"/>
      <c r="U1327"/>
      <c r="V1327"/>
      <c r="W1327"/>
      <c r="X1327" s="112"/>
      <c r="Y1327" s="112"/>
      <c r="Z1327" s="200"/>
      <c r="AA1327"/>
      <c r="AB1327"/>
      <c r="AC1327"/>
      <c r="AD1327"/>
      <c r="AE1327"/>
      <c r="AF1327"/>
      <c r="AG1327"/>
      <c r="AH1327"/>
      <c r="AI1327"/>
      <c r="AJ1327"/>
    </row>
    <row r="1328" spans="1:36" ht="24.95" customHeight="1">
      <c r="A1328" s="66"/>
      <c r="M1328" s="37"/>
      <c r="N1328" s="37"/>
      <c r="U1328"/>
      <c r="V1328"/>
      <c r="W1328"/>
      <c r="X1328" s="112"/>
      <c r="Y1328" s="112"/>
      <c r="Z1328" s="200"/>
      <c r="AA1328"/>
      <c r="AB1328"/>
      <c r="AC1328"/>
      <c r="AD1328"/>
      <c r="AE1328"/>
      <c r="AF1328"/>
      <c r="AG1328"/>
      <c r="AH1328"/>
      <c r="AI1328"/>
      <c r="AJ1328"/>
    </row>
    <row r="1329" spans="1:36" ht="24.95" customHeight="1">
      <c r="A1329" s="66"/>
      <c r="M1329" s="37"/>
      <c r="N1329" s="37"/>
      <c r="U1329"/>
      <c r="V1329"/>
      <c r="W1329"/>
      <c r="X1329" s="112"/>
      <c r="Y1329" s="112"/>
      <c r="Z1329" s="200"/>
      <c r="AA1329"/>
      <c r="AB1329"/>
      <c r="AC1329"/>
      <c r="AD1329"/>
      <c r="AE1329"/>
      <c r="AF1329"/>
      <c r="AG1329"/>
      <c r="AH1329"/>
      <c r="AI1329"/>
      <c r="AJ1329"/>
    </row>
    <row r="1330" spans="1:36" ht="24.95" customHeight="1">
      <c r="A1330" s="66"/>
      <c r="M1330" s="37"/>
      <c r="N1330" s="37"/>
      <c r="U1330"/>
      <c r="V1330"/>
      <c r="W1330"/>
      <c r="X1330" s="112"/>
      <c r="Y1330" s="112"/>
      <c r="Z1330" s="200"/>
      <c r="AA1330"/>
      <c r="AB1330"/>
      <c r="AC1330"/>
      <c r="AD1330"/>
      <c r="AE1330"/>
      <c r="AF1330"/>
      <c r="AG1330"/>
      <c r="AH1330"/>
      <c r="AI1330"/>
      <c r="AJ1330"/>
    </row>
    <row r="1331" spans="1:36" ht="24.95" customHeight="1">
      <c r="A1331" s="66"/>
      <c r="M1331" s="37"/>
      <c r="N1331" s="37"/>
      <c r="U1331"/>
      <c r="V1331"/>
      <c r="W1331"/>
      <c r="X1331" s="112"/>
      <c r="Y1331" s="112"/>
      <c r="Z1331" s="200"/>
      <c r="AA1331"/>
      <c r="AB1331"/>
      <c r="AC1331"/>
      <c r="AD1331"/>
      <c r="AE1331"/>
      <c r="AF1331"/>
      <c r="AG1331"/>
      <c r="AH1331"/>
      <c r="AI1331"/>
      <c r="AJ1331"/>
    </row>
    <row r="1332" spans="1:36" ht="24.95" customHeight="1">
      <c r="A1332" s="66"/>
      <c r="M1332" s="37"/>
      <c r="N1332" s="37"/>
      <c r="U1332"/>
      <c r="V1332"/>
      <c r="W1332"/>
      <c r="X1332" s="112"/>
      <c r="Y1332" s="112"/>
      <c r="Z1332" s="200"/>
      <c r="AA1332"/>
      <c r="AB1332"/>
      <c r="AC1332"/>
      <c r="AD1332"/>
      <c r="AE1332"/>
      <c r="AF1332"/>
      <c r="AG1332"/>
      <c r="AH1332"/>
      <c r="AI1332"/>
      <c r="AJ1332"/>
    </row>
    <row r="1333" spans="1:36" ht="24.95" customHeight="1">
      <c r="A1333" s="66"/>
      <c r="M1333" s="37"/>
      <c r="N1333" s="37"/>
      <c r="U1333"/>
      <c r="V1333"/>
      <c r="W1333"/>
      <c r="X1333" s="112"/>
      <c r="Y1333" s="112"/>
      <c r="Z1333" s="200"/>
      <c r="AA1333"/>
      <c r="AB1333"/>
      <c r="AC1333"/>
      <c r="AD1333"/>
      <c r="AE1333"/>
      <c r="AF1333"/>
      <c r="AG1333"/>
      <c r="AH1333"/>
      <c r="AI1333"/>
      <c r="AJ1333"/>
    </row>
    <row r="1334" spans="1:36" ht="24.95" customHeight="1">
      <c r="A1334" s="66"/>
      <c r="M1334" s="37"/>
      <c r="N1334" s="37"/>
      <c r="U1334"/>
      <c r="V1334"/>
      <c r="W1334"/>
      <c r="X1334" s="112"/>
      <c r="Y1334" s="112"/>
      <c r="Z1334" s="200"/>
      <c r="AA1334"/>
      <c r="AB1334"/>
      <c r="AC1334"/>
      <c r="AD1334"/>
      <c r="AE1334"/>
      <c r="AF1334"/>
      <c r="AG1334"/>
      <c r="AH1334"/>
      <c r="AI1334"/>
      <c r="AJ1334"/>
    </row>
    <row r="1335" spans="1:36" ht="24.95" customHeight="1">
      <c r="A1335" s="66"/>
      <c r="M1335" s="37"/>
      <c r="N1335" s="37"/>
      <c r="U1335"/>
      <c r="V1335"/>
      <c r="W1335"/>
      <c r="X1335" s="112"/>
      <c r="Y1335" s="112"/>
      <c r="Z1335" s="200"/>
      <c r="AA1335"/>
      <c r="AB1335"/>
      <c r="AC1335"/>
      <c r="AD1335"/>
      <c r="AE1335"/>
      <c r="AF1335"/>
      <c r="AG1335"/>
      <c r="AH1335"/>
      <c r="AI1335"/>
      <c r="AJ1335"/>
    </row>
    <row r="1336" spans="1:36" ht="24.95" customHeight="1">
      <c r="A1336" s="66"/>
      <c r="M1336" s="37"/>
      <c r="N1336" s="37"/>
      <c r="U1336"/>
      <c r="V1336"/>
      <c r="W1336"/>
      <c r="X1336" s="112"/>
      <c r="Y1336" s="112"/>
      <c r="Z1336" s="200"/>
      <c r="AA1336"/>
      <c r="AB1336"/>
      <c r="AC1336"/>
      <c r="AD1336"/>
      <c r="AE1336"/>
      <c r="AF1336"/>
      <c r="AG1336"/>
      <c r="AH1336"/>
      <c r="AI1336"/>
      <c r="AJ1336"/>
    </row>
    <row r="1337" spans="1:36" ht="24.95" customHeight="1">
      <c r="A1337" s="66"/>
      <c r="M1337" s="37"/>
      <c r="N1337" s="37"/>
      <c r="U1337"/>
      <c r="V1337"/>
      <c r="W1337"/>
      <c r="X1337" s="112"/>
      <c r="Y1337" s="112"/>
      <c r="Z1337" s="200"/>
      <c r="AA1337"/>
      <c r="AB1337"/>
      <c r="AC1337"/>
      <c r="AD1337"/>
      <c r="AE1337"/>
      <c r="AF1337"/>
      <c r="AG1337"/>
      <c r="AH1337"/>
      <c r="AI1337"/>
      <c r="AJ1337"/>
    </row>
    <row r="1338" spans="1:36" ht="24.95" customHeight="1">
      <c r="A1338" s="66"/>
      <c r="M1338" s="37"/>
      <c r="N1338" s="37"/>
      <c r="U1338"/>
      <c r="V1338"/>
      <c r="W1338"/>
      <c r="X1338" s="112"/>
      <c r="Y1338" s="112"/>
      <c r="Z1338" s="200"/>
      <c r="AA1338"/>
      <c r="AB1338"/>
      <c r="AC1338"/>
      <c r="AD1338"/>
      <c r="AE1338"/>
      <c r="AF1338"/>
      <c r="AG1338"/>
      <c r="AH1338"/>
      <c r="AI1338"/>
      <c r="AJ1338"/>
    </row>
    <row r="1339" spans="1:36" ht="24.95" customHeight="1">
      <c r="A1339" s="66"/>
      <c r="M1339" s="37"/>
      <c r="N1339" s="37"/>
      <c r="U1339"/>
      <c r="V1339"/>
      <c r="W1339"/>
      <c r="X1339" s="112"/>
      <c r="Y1339" s="112"/>
      <c r="Z1339" s="200"/>
      <c r="AA1339"/>
      <c r="AB1339"/>
      <c r="AC1339"/>
      <c r="AD1339"/>
      <c r="AE1339"/>
      <c r="AF1339"/>
      <c r="AG1339"/>
      <c r="AH1339"/>
      <c r="AI1339"/>
      <c r="AJ1339"/>
    </row>
    <row r="1340" spans="1:36" ht="24.95" customHeight="1">
      <c r="A1340" s="66"/>
      <c r="M1340" s="37"/>
      <c r="N1340" s="37"/>
      <c r="U1340"/>
      <c r="V1340"/>
      <c r="W1340"/>
      <c r="X1340" s="112"/>
      <c r="Y1340" s="112"/>
      <c r="Z1340" s="200"/>
      <c r="AA1340"/>
      <c r="AB1340"/>
      <c r="AC1340"/>
      <c r="AD1340"/>
      <c r="AE1340"/>
      <c r="AF1340"/>
      <c r="AG1340"/>
      <c r="AH1340"/>
      <c r="AI1340"/>
      <c r="AJ1340"/>
    </row>
    <row r="1341" spans="1:36" ht="24.95" customHeight="1">
      <c r="A1341" s="66"/>
      <c r="M1341" s="37"/>
      <c r="N1341" s="37"/>
      <c r="U1341"/>
      <c r="V1341"/>
      <c r="W1341"/>
      <c r="X1341" s="112"/>
      <c r="Y1341" s="112"/>
      <c r="Z1341" s="200"/>
      <c r="AA1341"/>
      <c r="AB1341"/>
      <c r="AC1341"/>
      <c r="AD1341"/>
      <c r="AE1341"/>
      <c r="AF1341"/>
      <c r="AG1341"/>
      <c r="AH1341"/>
      <c r="AI1341"/>
      <c r="AJ1341"/>
    </row>
    <row r="1342" spans="1:36" ht="24.95" customHeight="1">
      <c r="A1342" s="66"/>
      <c r="M1342" s="37"/>
      <c r="N1342" s="37"/>
      <c r="U1342"/>
      <c r="V1342"/>
      <c r="W1342"/>
      <c r="X1342" s="112"/>
      <c r="Y1342" s="112"/>
      <c r="Z1342" s="200"/>
      <c r="AA1342"/>
      <c r="AB1342"/>
      <c r="AC1342"/>
      <c r="AD1342"/>
      <c r="AE1342"/>
      <c r="AF1342"/>
      <c r="AG1342"/>
      <c r="AH1342"/>
      <c r="AI1342"/>
      <c r="AJ1342"/>
    </row>
    <row r="1343" spans="1:36" ht="24.95" customHeight="1">
      <c r="A1343" s="66"/>
      <c r="M1343" s="37"/>
      <c r="N1343" s="37"/>
      <c r="U1343"/>
      <c r="V1343"/>
      <c r="W1343"/>
      <c r="X1343" s="112"/>
      <c r="Y1343" s="112"/>
      <c r="Z1343" s="200"/>
      <c r="AA1343"/>
      <c r="AB1343"/>
      <c r="AC1343"/>
      <c r="AD1343"/>
      <c r="AE1343"/>
      <c r="AF1343"/>
      <c r="AG1343"/>
      <c r="AH1343"/>
      <c r="AI1343"/>
      <c r="AJ1343"/>
    </row>
    <row r="1344" spans="1:36" ht="24.95" customHeight="1">
      <c r="A1344" s="66"/>
      <c r="M1344" s="37"/>
      <c r="N1344" s="37"/>
      <c r="U1344"/>
      <c r="V1344"/>
      <c r="W1344"/>
      <c r="X1344" s="112"/>
      <c r="Y1344" s="112"/>
      <c r="Z1344" s="200"/>
      <c r="AA1344"/>
      <c r="AB1344"/>
      <c r="AC1344"/>
      <c r="AD1344"/>
      <c r="AE1344"/>
      <c r="AF1344"/>
      <c r="AG1344"/>
      <c r="AH1344"/>
      <c r="AI1344"/>
      <c r="AJ1344"/>
    </row>
    <row r="1345" spans="1:36" ht="24.95" customHeight="1">
      <c r="A1345" s="66"/>
      <c r="M1345" s="37"/>
      <c r="N1345" s="37"/>
      <c r="U1345"/>
      <c r="V1345"/>
      <c r="W1345"/>
      <c r="X1345" s="112"/>
      <c r="Y1345" s="112"/>
      <c r="Z1345" s="200"/>
      <c r="AA1345"/>
      <c r="AB1345"/>
      <c r="AC1345"/>
      <c r="AD1345"/>
      <c r="AE1345"/>
      <c r="AF1345"/>
      <c r="AG1345"/>
      <c r="AH1345"/>
      <c r="AI1345"/>
      <c r="AJ1345"/>
    </row>
    <row r="1346" spans="1:36" ht="24.95" customHeight="1">
      <c r="A1346" s="66"/>
      <c r="M1346" s="37"/>
      <c r="N1346" s="37"/>
      <c r="U1346"/>
      <c r="V1346"/>
      <c r="W1346"/>
      <c r="X1346" s="112"/>
      <c r="Y1346" s="112"/>
      <c r="Z1346" s="200"/>
      <c r="AA1346"/>
      <c r="AB1346"/>
      <c r="AC1346"/>
      <c r="AD1346"/>
      <c r="AE1346"/>
      <c r="AF1346"/>
      <c r="AG1346"/>
      <c r="AH1346"/>
      <c r="AI1346"/>
      <c r="AJ1346"/>
    </row>
    <row r="1347" spans="1:36" ht="24.95" customHeight="1">
      <c r="A1347" s="66"/>
      <c r="M1347" s="37"/>
      <c r="N1347" s="37"/>
      <c r="U1347"/>
      <c r="V1347"/>
      <c r="W1347"/>
      <c r="X1347" s="112"/>
      <c r="Y1347" s="112"/>
      <c r="Z1347" s="200"/>
      <c r="AA1347"/>
      <c r="AB1347"/>
      <c r="AC1347"/>
      <c r="AD1347"/>
      <c r="AE1347"/>
      <c r="AF1347"/>
      <c r="AG1347"/>
      <c r="AH1347"/>
      <c r="AI1347"/>
      <c r="AJ1347"/>
    </row>
    <row r="1348" spans="1:36" ht="24.95" customHeight="1">
      <c r="A1348" s="66"/>
      <c r="M1348" s="37"/>
      <c r="N1348" s="37"/>
      <c r="U1348"/>
      <c r="V1348"/>
      <c r="W1348"/>
      <c r="X1348" s="112"/>
      <c r="Y1348" s="112"/>
      <c r="Z1348" s="200"/>
      <c r="AA1348"/>
      <c r="AB1348"/>
      <c r="AC1348"/>
      <c r="AD1348"/>
      <c r="AE1348"/>
      <c r="AF1348"/>
      <c r="AG1348"/>
      <c r="AH1348"/>
      <c r="AI1348"/>
      <c r="AJ1348"/>
    </row>
    <row r="1349" spans="1:36" ht="24.95" customHeight="1">
      <c r="A1349" s="66"/>
      <c r="M1349" s="37"/>
      <c r="N1349" s="37"/>
      <c r="U1349"/>
      <c r="V1349"/>
      <c r="W1349"/>
      <c r="X1349" s="112"/>
      <c r="Y1349" s="112"/>
      <c r="Z1349" s="200"/>
      <c r="AA1349"/>
      <c r="AB1349"/>
      <c r="AC1349"/>
      <c r="AD1349"/>
      <c r="AE1349"/>
      <c r="AF1349"/>
      <c r="AG1349"/>
      <c r="AH1349"/>
      <c r="AI1349"/>
      <c r="AJ1349"/>
    </row>
    <row r="1350" spans="1:36" ht="24.95" customHeight="1">
      <c r="A1350" s="66"/>
      <c r="M1350" s="37"/>
      <c r="N1350" s="37"/>
      <c r="U1350"/>
      <c r="V1350"/>
      <c r="W1350"/>
      <c r="X1350" s="112"/>
      <c r="Y1350" s="112"/>
      <c r="Z1350" s="200"/>
      <c r="AA1350"/>
      <c r="AB1350"/>
      <c r="AC1350"/>
      <c r="AD1350"/>
      <c r="AE1350"/>
      <c r="AF1350"/>
      <c r="AG1350"/>
      <c r="AH1350"/>
      <c r="AI1350"/>
      <c r="AJ1350"/>
    </row>
    <row r="1351" spans="1:36" ht="24.95" customHeight="1">
      <c r="A1351" s="66"/>
      <c r="M1351" s="37"/>
      <c r="N1351" s="37"/>
      <c r="U1351"/>
      <c r="V1351"/>
      <c r="W1351"/>
      <c r="X1351" s="112"/>
      <c r="Y1351" s="112"/>
      <c r="Z1351" s="200"/>
      <c r="AA1351"/>
      <c r="AB1351"/>
      <c r="AC1351"/>
      <c r="AD1351"/>
      <c r="AE1351"/>
      <c r="AF1351"/>
      <c r="AG1351"/>
      <c r="AH1351"/>
      <c r="AI1351"/>
      <c r="AJ1351"/>
    </row>
    <row r="1352" spans="1:36" ht="24.95" customHeight="1">
      <c r="A1352" s="66"/>
      <c r="M1352" s="37"/>
      <c r="N1352" s="37"/>
      <c r="U1352"/>
      <c r="V1352"/>
      <c r="W1352"/>
      <c r="X1352" s="112"/>
      <c r="Y1352" s="112"/>
      <c r="Z1352" s="200"/>
      <c r="AA1352"/>
      <c r="AB1352"/>
      <c r="AC1352"/>
      <c r="AD1352"/>
      <c r="AE1352"/>
      <c r="AF1352"/>
      <c r="AG1352"/>
      <c r="AH1352"/>
      <c r="AI1352"/>
      <c r="AJ1352"/>
    </row>
    <row r="1353" spans="1:36" ht="24.95" customHeight="1">
      <c r="A1353" s="66"/>
      <c r="M1353" s="37"/>
      <c r="N1353" s="37"/>
      <c r="U1353"/>
      <c r="V1353"/>
      <c r="W1353"/>
      <c r="X1353" s="112"/>
      <c r="Y1353" s="112"/>
      <c r="Z1353" s="200"/>
      <c r="AA1353"/>
      <c r="AB1353"/>
      <c r="AC1353"/>
      <c r="AD1353"/>
      <c r="AE1353"/>
      <c r="AF1353"/>
      <c r="AG1353"/>
      <c r="AH1353"/>
      <c r="AI1353"/>
      <c r="AJ1353"/>
    </row>
    <row r="1354" spans="1:36" ht="24.95" customHeight="1">
      <c r="A1354" s="66"/>
      <c r="M1354" s="37"/>
      <c r="N1354" s="37"/>
      <c r="U1354"/>
      <c r="V1354"/>
      <c r="W1354"/>
      <c r="X1354" s="112"/>
      <c r="Y1354" s="112"/>
      <c r="Z1354" s="200"/>
      <c r="AA1354"/>
      <c r="AB1354"/>
      <c r="AC1354"/>
      <c r="AD1354"/>
      <c r="AE1354"/>
      <c r="AF1354"/>
      <c r="AG1354"/>
      <c r="AH1354"/>
      <c r="AI1354"/>
      <c r="AJ1354"/>
    </row>
    <row r="1355" spans="1:36" ht="24.95" customHeight="1">
      <c r="A1355" s="66"/>
      <c r="M1355" s="37"/>
      <c r="N1355" s="37"/>
      <c r="U1355"/>
      <c r="V1355"/>
      <c r="W1355"/>
      <c r="X1355" s="112"/>
      <c r="Y1355" s="112"/>
      <c r="Z1355" s="200"/>
      <c r="AA1355"/>
      <c r="AB1355"/>
      <c r="AC1355"/>
      <c r="AD1355"/>
      <c r="AE1355"/>
      <c r="AF1355"/>
      <c r="AG1355"/>
      <c r="AH1355"/>
      <c r="AI1355"/>
      <c r="AJ1355"/>
    </row>
    <row r="1356" spans="1:36" ht="24.95" customHeight="1">
      <c r="A1356" s="66"/>
      <c r="M1356" s="37"/>
      <c r="N1356" s="37"/>
      <c r="U1356"/>
      <c r="V1356"/>
      <c r="W1356"/>
      <c r="X1356" s="112"/>
      <c r="Y1356" s="112"/>
      <c r="Z1356" s="200"/>
      <c r="AA1356"/>
      <c r="AB1356"/>
      <c r="AC1356"/>
      <c r="AD1356"/>
      <c r="AE1356"/>
      <c r="AF1356"/>
      <c r="AG1356"/>
      <c r="AH1356"/>
      <c r="AI1356"/>
      <c r="AJ1356"/>
    </row>
    <row r="1357" spans="1:36" ht="24.95" customHeight="1">
      <c r="A1357" s="66"/>
      <c r="M1357" s="37"/>
      <c r="N1357" s="37"/>
      <c r="U1357"/>
      <c r="V1357"/>
      <c r="W1357"/>
      <c r="X1357" s="112"/>
      <c r="Y1357" s="112"/>
      <c r="Z1357" s="200"/>
      <c r="AA1357"/>
      <c r="AB1357"/>
      <c r="AC1357"/>
      <c r="AD1357"/>
      <c r="AE1357"/>
      <c r="AF1357"/>
      <c r="AG1357"/>
      <c r="AH1357"/>
      <c r="AI1357"/>
      <c r="AJ1357"/>
    </row>
    <row r="1358" spans="1:36" ht="24.95" customHeight="1">
      <c r="A1358" s="66"/>
      <c r="M1358" s="37"/>
      <c r="N1358" s="37"/>
      <c r="U1358"/>
      <c r="V1358"/>
      <c r="W1358"/>
      <c r="X1358" s="112"/>
      <c r="Y1358" s="112"/>
      <c r="Z1358" s="200"/>
      <c r="AA1358"/>
      <c r="AB1358"/>
      <c r="AC1358"/>
      <c r="AD1358"/>
      <c r="AE1358"/>
      <c r="AF1358"/>
      <c r="AG1358"/>
      <c r="AH1358"/>
      <c r="AI1358"/>
      <c r="AJ1358"/>
    </row>
    <row r="1359" spans="1:36" ht="24.95" customHeight="1">
      <c r="A1359" s="66"/>
      <c r="M1359" s="37"/>
      <c r="N1359" s="37"/>
      <c r="U1359"/>
      <c r="V1359"/>
      <c r="W1359"/>
      <c r="X1359" s="112"/>
      <c r="Y1359" s="112"/>
      <c r="Z1359" s="200"/>
      <c r="AA1359"/>
      <c r="AB1359"/>
      <c r="AC1359"/>
      <c r="AD1359"/>
      <c r="AE1359"/>
      <c r="AF1359"/>
      <c r="AG1359"/>
      <c r="AH1359"/>
      <c r="AI1359"/>
      <c r="AJ1359"/>
    </row>
    <row r="1360" spans="1:36" ht="24.95" customHeight="1">
      <c r="A1360" s="66"/>
      <c r="M1360" s="37"/>
      <c r="N1360" s="37"/>
      <c r="U1360"/>
      <c r="V1360"/>
      <c r="W1360"/>
      <c r="X1360" s="112"/>
      <c r="Y1360" s="112"/>
      <c r="Z1360" s="200"/>
      <c r="AA1360"/>
      <c r="AB1360"/>
      <c r="AC1360"/>
      <c r="AD1360"/>
      <c r="AE1360"/>
      <c r="AF1360"/>
      <c r="AG1360"/>
      <c r="AH1360"/>
      <c r="AI1360"/>
      <c r="AJ1360"/>
    </row>
    <row r="1361" spans="1:36" ht="24.95" customHeight="1">
      <c r="A1361" s="66"/>
      <c r="M1361" s="37"/>
      <c r="N1361" s="37"/>
      <c r="U1361"/>
      <c r="V1361"/>
      <c r="W1361"/>
      <c r="X1361" s="112"/>
      <c r="Y1361" s="112"/>
      <c r="Z1361" s="200"/>
      <c r="AA1361"/>
      <c r="AB1361"/>
      <c r="AC1361"/>
      <c r="AD1361"/>
      <c r="AE1361"/>
      <c r="AF1361"/>
      <c r="AG1361"/>
      <c r="AH1361"/>
      <c r="AI1361"/>
      <c r="AJ1361"/>
    </row>
    <row r="1362" spans="1:36" ht="24.95" customHeight="1">
      <c r="A1362" s="66"/>
      <c r="M1362" s="37"/>
      <c r="N1362" s="37"/>
      <c r="U1362"/>
      <c r="V1362"/>
      <c r="W1362"/>
      <c r="X1362" s="112"/>
      <c r="Y1362" s="112"/>
      <c r="Z1362" s="200"/>
      <c r="AA1362"/>
      <c r="AB1362"/>
      <c r="AC1362"/>
      <c r="AD1362"/>
      <c r="AE1362"/>
      <c r="AF1362"/>
      <c r="AG1362"/>
      <c r="AH1362"/>
      <c r="AI1362"/>
      <c r="AJ1362"/>
    </row>
    <row r="1363" spans="1:36" ht="24.95" customHeight="1">
      <c r="A1363" s="66"/>
      <c r="M1363" s="37"/>
      <c r="N1363" s="37"/>
      <c r="U1363"/>
      <c r="V1363"/>
      <c r="W1363"/>
      <c r="X1363" s="112"/>
      <c r="Y1363" s="112"/>
      <c r="Z1363" s="200"/>
      <c r="AA1363"/>
      <c r="AB1363"/>
      <c r="AC1363"/>
      <c r="AD1363"/>
      <c r="AE1363"/>
      <c r="AF1363"/>
      <c r="AG1363"/>
      <c r="AH1363"/>
      <c r="AI1363"/>
      <c r="AJ1363"/>
    </row>
    <row r="1364" spans="1:36" ht="24.95" customHeight="1">
      <c r="A1364" s="66"/>
      <c r="M1364" s="37"/>
      <c r="N1364" s="37"/>
      <c r="U1364"/>
      <c r="V1364"/>
      <c r="W1364"/>
      <c r="X1364" s="112"/>
      <c r="Y1364" s="112"/>
      <c r="Z1364" s="200"/>
      <c r="AA1364"/>
      <c r="AB1364"/>
      <c r="AC1364"/>
      <c r="AD1364"/>
      <c r="AE1364"/>
      <c r="AF1364"/>
      <c r="AG1364"/>
      <c r="AH1364"/>
      <c r="AI1364"/>
      <c r="AJ1364"/>
    </row>
    <row r="1365" spans="1:36" ht="24.95" customHeight="1">
      <c r="A1365" s="66"/>
      <c r="M1365" s="37"/>
      <c r="N1365" s="37"/>
      <c r="U1365"/>
      <c r="V1365"/>
      <c r="W1365"/>
      <c r="X1365" s="112"/>
      <c r="Y1365" s="112"/>
      <c r="Z1365" s="200"/>
      <c r="AA1365"/>
      <c r="AB1365"/>
      <c r="AC1365"/>
      <c r="AD1365"/>
      <c r="AE1365"/>
      <c r="AF1365"/>
      <c r="AG1365"/>
      <c r="AH1365"/>
      <c r="AI1365"/>
      <c r="AJ1365"/>
    </row>
    <row r="1366" spans="1:36" ht="24.95" customHeight="1">
      <c r="A1366" s="66"/>
      <c r="M1366" s="37"/>
      <c r="N1366" s="37"/>
      <c r="U1366"/>
      <c r="V1366"/>
      <c r="W1366"/>
      <c r="X1366" s="112"/>
      <c r="Y1366" s="112"/>
      <c r="Z1366" s="200"/>
      <c r="AA1366"/>
      <c r="AB1366"/>
      <c r="AC1366"/>
      <c r="AD1366"/>
      <c r="AE1366"/>
      <c r="AF1366"/>
      <c r="AG1366"/>
      <c r="AH1366"/>
      <c r="AI1366"/>
      <c r="AJ1366"/>
    </row>
    <row r="1367" spans="1:36" ht="24.95" customHeight="1">
      <c r="A1367" s="66"/>
      <c r="M1367" s="37"/>
      <c r="N1367" s="37"/>
      <c r="U1367"/>
      <c r="V1367"/>
      <c r="W1367"/>
      <c r="X1367" s="112"/>
      <c r="Y1367" s="112"/>
      <c r="Z1367" s="200"/>
      <c r="AA1367"/>
      <c r="AB1367"/>
      <c r="AC1367"/>
      <c r="AD1367"/>
      <c r="AE1367"/>
      <c r="AF1367"/>
      <c r="AG1367"/>
      <c r="AH1367"/>
      <c r="AI1367"/>
      <c r="AJ1367"/>
    </row>
    <row r="1368" spans="1:36" ht="24.95" customHeight="1">
      <c r="A1368" s="66"/>
      <c r="M1368" s="37"/>
      <c r="N1368" s="37"/>
      <c r="U1368"/>
      <c r="V1368"/>
      <c r="W1368"/>
      <c r="X1368" s="112"/>
      <c r="Y1368" s="112"/>
      <c r="Z1368" s="200"/>
      <c r="AA1368"/>
      <c r="AB1368"/>
      <c r="AC1368"/>
      <c r="AD1368"/>
      <c r="AE1368"/>
      <c r="AF1368"/>
      <c r="AG1368"/>
      <c r="AH1368"/>
      <c r="AI1368"/>
      <c r="AJ1368"/>
    </row>
    <row r="1369" spans="1:36" ht="24.95" customHeight="1">
      <c r="A1369" s="66"/>
      <c r="M1369" s="37"/>
      <c r="N1369" s="37"/>
      <c r="U1369"/>
      <c r="V1369"/>
      <c r="W1369"/>
      <c r="X1369" s="112"/>
      <c r="Y1369" s="112"/>
      <c r="Z1369" s="200"/>
      <c r="AA1369"/>
      <c r="AB1369"/>
      <c r="AC1369"/>
      <c r="AD1369"/>
      <c r="AE1369"/>
      <c r="AF1369"/>
      <c r="AG1369"/>
      <c r="AH1369"/>
      <c r="AI1369"/>
      <c r="AJ1369"/>
    </row>
    <row r="1370" spans="1:36" ht="24.95" customHeight="1">
      <c r="A1370" s="66"/>
      <c r="M1370" s="37"/>
      <c r="N1370" s="37"/>
      <c r="U1370"/>
      <c r="V1370"/>
      <c r="W1370"/>
      <c r="X1370" s="112"/>
      <c r="Y1370" s="112"/>
      <c r="Z1370" s="200"/>
      <c r="AA1370"/>
      <c r="AB1370"/>
      <c r="AC1370"/>
      <c r="AD1370"/>
      <c r="AE1370"/>
      <c r="AF1370"/>
      <c r="AG1370"/>
      <c r="AH1370"/>
      <c r="AI1370"/>
      <c r="AJ1370"/>
    </row>
    <row r="1371" spans="1:36" ht="24.95" customHeight="1">
      <c r="A1371" s="66"/>
      <c r="M1371" s="37"/>
      <c r="N1371" s="37"/>
      <c r="U1371"/>
      <c r="V1371"/>
      <c r="W1371"/>
      <c r="X1371" s="112"/>
      <c r="Y1371" s="112"/>
      <c r="Z1371" s="200"/>
      <c r="AA1371"/>
      <c r="AB1371"/>
      <c r="AC1371"/>
      <c r="AD1371"/>
      <c r="AE1371"/>
      <c r="AF1371"/>
      <c r="AG1371"/>
      <c r="AH1371"/>
      <c r="AI1371"/>
      <c r="AJ1371"/>
    </row>
    <row r="1372" spans="1:36" ht="24.95" customHeight="1">
      <c r="A1372" s="66"/>
      <c r="M1372" s="37"/>
      <c r="N1372" s="37"/>
      <c r="U1372"/>
      <c r="V1372"/>
      <c r="W1372"/>
      <c r="X1372" s="112"/>
      <c r="Y1372" s="112"/>
      <c r="Z1372" s="200"/>
      <c r="AA1372"/>
      <c r="AB1372"/>
      <c r="AC1372"/>
      <c r="AD1372"/>
      <c r="AE1372"/>
      <c r="AF1372"/>
      <c r="AG1372"/>
      <c r="AH1372"/>
      <c r="AI1372"/>
      <c r="AJ1372"/>
    </row>
    <row r="1373" spans="1:36" ht="24.95" customHeight="1">
      <c r="A1373" s="66"/>
      <c r="M1373" s="37"/>
      <c r="N1373" s="37"/>
      <c r="U1373"/>
      <c r="V1373"/>
      <c r="W1373"/>
      <c r="X1373" s="112"/>
      <c r="Y1373" s="112"/>
      <c r="Z1373" s="200"/>
      <c r="AA1373"/>
      <c r="AB1373"/>
      <c r="AC1373"/>
      <c r="AD1373"/>
      <c r="AE1373"/>
      <c r="AF1373"/>
      <c r="AG1373"/>
      <c r="AH1373"/>
      <c r="AI1373"/>
      <c r="AJ1373"/>
    </row>
    <row r="1374" spans="1:36" ht="24.95" customHeight="1">
      <c r="A1374" s="66"/>
      <c r="M1374" s="37"/>
      <c r="N1374" s="37"/>
      <c r="U1374"/>
      <c r="V1374"/>
      <c r="W1374"/>
      <c r="X1374" s="112"/>
      <c r="Y1374" s="112"/>
      <c r="Z1374" s="200"/>
      <c r="AA1374"/>
      <c r="AB1374"/>
      <c r="AC1374"/>
      <c r="AD1374"/>
      <c r="AE1374"/>
      <c r="AF1374"/>
      <c r="AG1374"/>
      <c r="AH1374"/>
      <c r="AI1374"/>
      <c r="AJ1374"/>
    </row>
    <row r="1375" spans="1:36" ht="24.95" customHeight="1">
      <c r="A1375" s="66"/>
      <c r="M1375" s="37"/>
      <c r="N1375" s="37"/>
      <c r="U1375"/>
      <c r="V1375"/>
      <c r="W1375"/>
      <c r="X1375" s="112"/>
      <c r="Y1375" s="112"/>
      <c r="Z1375" s="200"/>
      <c r="AA1375"/>
      <c r="AB1375"/>
      <c r="AC1375"/>
      <c r="AD1375"/>
      <c r="AE1375"/>
      <c r="AF1375"/>
      <c r="AG1375"/>
      <c r="AH1375"/>
      <c r="AI1375"/>
      <c r="AJ1375"/>
    </row>
    <row r="1376" spans="1:36" ht="24.95" customHeight="1">
      <c r="A1376" s="66"/>
      <c r="M1376" s="37"/>
      <c r="N1376" s="37"/>
      <c r="U1376"/>
      <c r="V1376"/>
      <c r="W1376"/>
      <c r="X1376" s="112"/>
      <c r="Y1376" s="112"/>
      <c r="Z1376" s="200"/>
      <c r="AA1376"/>
      <c r="AB1376"/>
      <c r="AC1376"/>
      <c r="AD1376"/>
      <c r="AE1376"/>
      <c r="AF1376"/>
      <c r="AG1376"/>
      <c r="AH1376"/>
      <c r="AI1376"/>
      <c r="AJ1376"/>
    </row>
    <row r="1377" spans="1:36" ht="24.95" customHeight="1">
      <c r="A1377" s="66"/>
      <c r="M1377" s="37"/>
      <c r="N1377" s="37"/>
      <c r="U1377"/>
      <c r="V1377"/>
      <c r="W1377"/>
      <c r="X1377" s="112"/>
      <c r="Y1377" s="112"/>
      <c r="Z1377" s="200"/>
      <c r="AA1377"/>
      <c r="AB1377"/>
      <c r="AC1377"/>
      <c r="AD1377"/>
      <c r="AE1377"/>
      <c r="AF1377"/>
      <c r="AG1377"/>
      <c r="AH1377"/>
      <c r="AI1377"/>
      <c r="AJ1377"/>
    </row>
    <row r="1378" spans="1:36" ht="24.95" customHeight="1">
      <c r="A1378" s="66"/>
      <c r="M1378" s="37"/>
      <c r="N1378" s="37"/>
      <c r="U1378"/>
      <c r="V1378"/>
      <c r="W1378"/>
      <c r="X1378" s="112"/>
      <c r="Y1378" s="112"/>
      <c r="Z1378" s="200"/>
      <c r="AA1378"/>
      <c r="AB1378"/>
      <c r="AC1378"/>
      <c r="AD1378"/>
      <c r="AE1378"/>
      <c r="AF1378"/>
      <c r="AG1378"/>
      <c r="AH1378"/>
      <c r="AI1378"/>
      <c r="AJ1378"/>
    </row>
    <row r="1379" spans="1:36" ht="24.95" customHeight="1">
      <c r="A1379" s="66"/>
      <c r="M1379" s="37"/>
      <c r="N1379" s="37"/>
      <c r="U1379"/>
      <c r="V1379"/>
      <c r="W1379"/>
      <c r="X1379" s="112"/>
      <c r="Y1379" s="112"/>
      <c r="Z1379" s="200"/>
      <c r="AA1379"/>
      <c r="AB1379"/>
      <c r="AC1379"/>
      <c r="AD1379"/>
      <c r="AE1379"/>
      <c r="AF1379"/>
      <c r="AG1379"/>
      <c r="AH1379"/>
      <c r="AI1379"/>
      <c r="AJ1379"/>
    </row>
    <row r="1380" spans="1:36" ht="24.95" customHeight="1">
      <c r="A1380" s="66"/>
      <c r="M1380" s="37"/>
      <c r="N1380" s="37"/>
      <c r="U1380"/>
      <c r="V1380"/>
      <c r="W1380"/>
      <c r="X1380" s="112"/>
      <c r="Y1380" s="112"/>
      <c r="Z1380" s="200"/>
      <c r="AA1380"/>
      <c r="AB1380"/>
      <c r="AC1380"/>
      <c r="AD1380"/>
      <c r="AE1380"/>
      <c r="AF1380"/>
      <c r="AG1380"/>
      <c r="AH1380"/>
      <c r="AI1380"/>
      <c r="AJ1380"/>
    </row>
    <row r="1381" spans="1:36" ht="24.95" customHeight="1">
      <c r="A1381" s="66"/>
      <c r="M1381" s="37"/>
      <c r="N1381" s="37"/>
      <c r="U1381"/>
      <c r="V1381"/>
      <c r="W1381"/>
      <c r="X1381" s="112"/>
      <c r="Y1381" s="112"/>
      <c r="Z1381" s="200"/>
      <c r="AA1381"/>
      <c r="AB1381"/>
      <c r="AC1381"/>
      <c r="AD1381"/>
      <c r="AE1381"/>
      <c r="AF1381"/>
      <c r="AG1381"/>
      <c r="AH1381"/>
      <c r="AI1381"/>
      <c r="AJ1381"/>
    </row>
    <row r="1382" spans="1:36" ht="24.95" customHeight="1">
      <c r="A1382" s="66"/>
      <c r="M1382" s="37"/>
      <c r="N1382" s="37"/>
      <c r="U1382"/>
      <c r="V1382"/>
      <c r="W1382"/>
      <c r="X1382" s="112"/>
      <c r="Y1382" s="112"/>
      <c r="Z1382" s="200"/>
      <c r="AA1382"/>
      <c r="AB1382"/>
      <c r="AC1382"/>
      <c r="AD1382"/>
      <c r="AE1382"/>
      <c r="AF1382"/>
      <c r="AG1382"/>
      <c r="AH1382"/>
      <c r="AI1382"/>
      <c r="AJ1382"/>
    </row>
    <row r="1383" spans="1:36" ht="24.95" customHeight="1">
      <c r="A1383" s="66"/>
      <c r="M1383" s="37"/>
      <c r="N1383" s="37"/>
      <c r="U1383"/>
      <c r="V1383"/>
      <c r="W1383"/>
      <c r="X1383" s="112"/>
      <c r="Y1383" s="112"/>
      <c r="Z1383" s="200"/>
      <c r="AA1383"/>
      <c r="AB1383"/>
      <c r="AC1383"/>
      <c r="AD1383"/>
      <c r="AE1383"/>
      <c r="AF1383"/>
      <c r="AG1383"/>
      <c r="AH1383"/>
      <c r="AI1383"/>
      <c r="AJ1383"/>
    </row>
    <row r="1384" spans="1:36" ht="24.95" customHeight="1">
      <c r="A1384" s="66"/>
      <c r="M1384" s="37"/>
      <c r="N1384" s="37"/>
      <c r="U1384"/>
      <c r="V1384"/>
      <c r="W1384"/>
      <c r="X1384" s="112"/>
      <c r="Y1384" s="112"/>
      <c r="Z1384" s="200"/>
      <c r="AA1384"/>
      <c r="AB1384"/>
      <c r="AC1384"/>
      <c r="AD1384"/>
      <c r="AE1384"/>
      <c r="AF1384"/>
      <c r="AG1384"/>
      <c r="AH1384"/>
      <c r="AI1384"/>
      <c r="AJ1384"/>
    </row>
    <row r="1385" spans="1:36" ht="24.95" customHeight="1">
      <c r="A1385" s="66"/>
      <c r="M1385" s="37"/>
      <c r="N1385" s="37"/>
      <c r="U1385"/>
      <c r="V1385"/>
      <c r="W1385"/>
      <c r="X1385" s="112"/>
      <c r="Y1385" s="112"/>
      <c r="Z1385" s="200"/>
      <c r="AA1385"/>
      <c r="AB1385"/>
      <c r="AC1385"/>
      <c r="AD1385"/>
      <c r="AE1385"/>
      <c r="AF1385"/>
      <c r="AG1385"/>
      <c r="AH1385"/>
      <c r="AI1385"/>
      <c r="AJ1385"/>
    </row>
    <row r="1386" spans="1:36" ht="24.95" customHeight="1">
      <c r="A1386" s="66"/>
      <c r="M1386" s="37"/>
      <c r="N1386" s="37"/>
      <c r="U1386"/>
      <c r="V1386"/>
      <c r="W1386"/>
      <c r="X1386" s="112"/>
      <c r="Y1386" s="112"/>
      <c r="Z1386" s="200"/>
      <c r="AA1386"/>
      <c r="AB1386"/>
      <c r="AC1386"/>
      <c r="AD1386"/>
      <c r="AE1386"/>
      <c r="AF1386"/>
      <c r="AG1386"/>
      <c r="AH1386"/>
      <c r="AI1386"/>
      <c r="AJ1386"/>
    </row>
    <row r="1387" spans="1:36" ht="24.95" customHeight="1">
      <c r="A1387" s="66"/>
      <c r="M1387" s="37"/>
      <c r="N1387" s="37"/>
      <c r="U1387"/>
      <c r="V1387"/>
      <c r="W1387"/>
      <c r="X1387" s="112"/>
      <c r="Y1387" s="112"/>
      <c r="Z1387" s="200"/>
      <c r="AA1387"/>
      <c r="AB1387"/>
      <c r="AC1387"/>
      <c r="AD1387"/>
      <c r="AE1387"/>
      <c r="AF1387"/>
      <c r="AG1387"/>
      <c r="AH1387"/>
      <c r="AI1387"/>
      <c r="AJ1387"/>
    </row>
    <row r="1388" spans="1:36" ht="24.95" customHeight="1">
      <c r="A1388" s="66"/>
      <c r="M1388" s="37"/>
      <c r="N1388" s="37"/>
      <c r="U1388"/>
      <c r="V1388"/>
      <c r="W1388"/>
      <c r="X1388" s="112"/>
      <c r="Y1388" s="112"/>
      <c r="Z1388" s="200"/>
      <c r="AA1388"/>
      <c r="AB1388"/>
      <c r="AC1388"/>
      <c r="AD1388"/>
      <c r="AE1388"/>
      <c r="AF1388"/>
      <c r="AG1388"/>
      <c r="AH1388"/>
      <c r="AI1388"/>
      <c r="AJ1388"/>
    </row>
    <row r="1389" spans="1:36" ht="24.95" customHeight="1">
      <c r="A1389" s="66"/>
      <c r="M1389" s="37"/>
      <c r="N1389" s="37"/>
      <c r="U1389"/>
      <c r="V1389"/>
      <c r="W1389"/>
      <c r="X1389" s="112"/>
      <c r="Y1389" s="112"/>
      <c r="Z1389" s="200"/>
      <c r="AA1389"/>
      <c r="AB1389"/>
      <c r="AC1389"/>
      <c r="AD1389"/>
      <c r="AE1389"/>
      <c r="AF1389"/>
      <c r="AG1389"/>
      <c r="AH1389"/>
      <c r="AI1389"/>
      <c r="AJ1389"/>
    </row>
    <row r="1390" spans="1:36" ht="24.95" customHeight="1">
      <c r="A1390" s="66"/>
      <c r="M1390" s="37"/>
      <c r="N1390" s="37"/>
      <c r="U1390"/>
      <c r="V1390"/>
      <c r="W1390"/>
      <c r="X1390" s="112"/>
      <c r="Y1390" s="112"/>
      <c r="Z1390" s="200"/>
      <c r="AA1390"/>
      <c r="AB1390"/>
      <c r="AC1390"/>
      <c r="AD1390"/>
      <c r="AE1390"/>
      <c r="AF1390"/>
      <c r="AG1390"/>
      <c r="AH1390"/>
      <c r="AI1390"/>
      <c r="AJ1390"/>
    </row>
    <row r="1391" spans="1:36" ht="24.95" customHeight="1">
      <c r="A1391" s="66"/>
      <c r="M1391" s="37"/>
      <c r="N1391" s="37"/>
      <c r="U1391"/>
      <c r="V1391"/>
      <c r="W1391"/>
      <c r="X1391" s="112"/>
      <c r="Y1391" s="112"/>
      <c r="Z1391" s="200"/>
      <c r="AA1391"/>
      <c r="AB1391"/>
      <c r="AC1391"/>
      <c r="AD1391"/>
      <c r="AE1391"/>
      <c r="AF1391"/>
      <c r="AG1391"/>
      <c r="AH1391"/>
      <c r="AI1391"/>
      <c r="AJ1391"/>
    </row>
    <row r="1392" spans="1:36" ht="24.95" customHeight="1">
      <c r="A1392" s="66"/>
      <c r="M1392" s="37"/>
      <c r="N1392" s="37"/>
      <c r="U1392"/>
      <c r="V1392"/>
      <c r="W1392"/>
      <c r="X1392" s="112"/>
      <c r="Y1392" s="112"/>
      <c r="Z1392" s="200"/>
      <c r="AA1392"/>
      <c r="AB1392"/>
      <c r="AC1392"/>
      <c r="AD1392"/>
      <c r="AE1392"/>
      <c r="AF1392"/>
      <c r="AG1392"/>
      <c r="AH1392"/>
      <c r="AI1392"/>
      <c r="AJ1392"/>
    </row>
    <row r="1393" spans="1:36" ht="24.95" customHeight="1">
      <c r="A1393" s="66"/>
      <c r="M1393" s="37"/>
      <c r="N1393" s="37"/>
      <c r="U1393"/>
      <c r="V1393"/>
      <c r="W1393"/>
      <c r="X1393" s="112"/>
      <c r="Y1393" s="112"/>
      <c r="Z1393" s="200"/>
      <c r="AA1393"/>
      <c r="AB1393"/>
      <c r="AC1393"/>
      <c r="AD1393"/>
      <c r="AE1393"/>
      <c r="AF1393"/>
      <c r="AG1393"/>
      <c r="AH1393"/>
      <c r="AI1393"/>
      <c r="AJ1393"/>
    </row>
    <row r="1394" spans="1:36" ht="24.95" customHeight="1">
      <c r="A1394" s="66"/>
      <c r="M1394" s="37"/>
      <c r="N1394" s="37"/>
      <c r="U1394"/>
      <c r="V1394"/>
      <c r="W1394"/>
      <c r="X1394" s="112"/>
      <c r="Y1394" s="112"/>
      <c r="Z1394" s="200"/>
      <c r="AA1394"/>
      <c r="AB1394"/>
      <c r="AC1394"/>
      <c r="AD1394"/>
      <c r="AE1394"/>
      <c r="AF1394"/>
      <c r="AG1394"/>
      <c r="AH1394"/>
      <c r="AI1394"/>
      <c r="AJ1394"/>
    </row>
    <row r="1395" spans="1:36" ht="24.95" customHeight="1">
      <c r="A1395" s="66"/>
      <c r="M1395" s="37"/>
      <c r="N1395" s="37"/>
      <c r="U1395"/>
      <c r="V1395"/>
      <c r="W1395"/>
      <c r="X1395" s="112"/>
      <c r="Y1395" s="112"/>
      <c r="Z1395" s="200"/>
      <c r="AA1395"/>
      <c r="AB1395"/>
      <c r="AC1395"/>
      <c r="AD1395"/>
      <c r="AE1395"/>
      <c r="AF1395"/>
      <c r="AG1395"/>
      <c r="AH1395"/>
      <c r="AI1395"/>
      <c r="AJ1395"/>
    </row>
    <row r="1396" spans="1:36" ht="24.95" customHeight="1">
      <c r="A1396" s="66"/>
      <c r="M1396" s="37"/>
      <c r="N1396" s="37"/>
      <c r="U1396"/>
      <c r="V1396"/>
      <c r="W1396"/>
      <c r="X1396" s="112"/>
      <c r="Y1396" s="112"/>
      <c r="Z1396" s="200"/>
      <c r="AA1396"/>
      <c r="AB1396"/>
      <c r="AC1396"/>
      <c r="AD1396"/>
      <c r="AE1396"/>
      <c r="AF1396"/>
      <c r="AG1396"/>
      <c r="AH1396"/>
      <c r="AI1396"/>
      <c r="AJ1396"/>
    </row>
    <row r="1397" spans="1:36" ht="24.95" customHeight="1">
      <c r="A1397" s="66"/>
      <c r="M1397" s="37"/>
      <c r="N1397" s="37"/>
      <c r="U1397"/>
      <c r="V1397"/>
      <c r="W1397"/>
      <c r="X1397" s="112"/>
      <c r="Y1397" s="112"/>
      <c r="Z1397" s="200"/>
      <c r="AA1397"/>
      <c r="AB1397"/>
      <c r="AC1397"/>
      <c r="AD1397"/>
      <c r="AE1397"/>
      <c r="AF1397"/>
      <c r="AG1397"/>
      <c r="AH1397"/>
      <c r="AI1397"/>
      <c r="AJ1397"/>
    </row>
    <row r="1398" spans="1:36" ht="24.95" customHeight="1">
      <c r="A1398" s="66"/>
      <c r="M1398" s="37"/>
      <c r="N1398" s="37"/>
      <c r="U1398"/>
      <c r="V1398"/>
      <c r="W1398"/>
      <c r="X1398" s="112"/>
      <c r="Y1398" s="112"/>
      <c r="Z1398" s="200"/>
      <c r="AA1398"/>
      <c r="AB1398"/>
      <c r="AC1398"/>
      <c r="AD1398"/>
      <c r="AE1398"/>
      <c r="AF1398"/>
      <c r="AG1398"/>
      <c r="AH1398"/>
      <c r="AI1398"/>
      <c r="AJ1398"/>
    </row>
    <row r="1399" spans="1:36" ht="24.95" customHeight="1">
      <c r="A1399" s="66"/>
      <c r="M1399" s="37"/>
      <c r="N1399" s="37"/>
      <c r="U1399"/>
      <c r="V1399"/>
      <c r="W1399"/>
      <c r="X1399" s="112"/>
      <c r="Y1399" s="112"/>
      <c r="Z1399" s="200"/>
      <c r="AA1399"/>
      <c r="AB1399"/>
      <c r="AC1399"/>
      <c r="AD1399"/>
      <c r="AE1399"/>
      <c r="AF1399"/>
      <c r="AG1399"/>
      <c r="AH1399"/>
      <c r="AI1399"/>
      <c r="AJ1399"/>
    </row>
    <row r="1400" spans="1:36" ht="24.95" customHeight="1">
      <c r="A1400" s="66"/>
      <c r="M1400" s="37"/>
      <c r="N1400" s="37"/>
      <c r="U1400"/>
      <c r="V1400"/>
      <c r="W1400"/>
      <c r="X1400" s="112"/>
      <c r="Y1400" s="112"/>
      <c r="Z1400" s="200"/>
      <c r="AA1400"/>
      <c r="AB1400"/>
      <c r="AC1400"/>
      <c r="AD1400"/>
      <c r="AE1400"/>
      <c r="AF1400"/>
      <c r="AG1400"/>
      <c r="AH1400"/>
      <c r="AI1400"/>
      <c r="AJ1400"/>
    </row>
    <row r="1401" spans="1:36" ht="24.95" customHeight="1">
      <c r="A1401" s="66"/>
      <c r="M1401" s="37"/>
      <c r="N1401" s="37"/>
      <c r="U1401"/>
      <c r="V1401"/>
      <c r="W1401"/>
      <c r="X1401" s="112"/>
      <c r="Y1401" s="112"/>
      <c r="Z1401" s="200"/>
      <c r="AA1401"/>
      <c r="AB1401"/>
      <c r="AC1401"/>
      <c r="AD1401"/>
      <c r="AE1401"/>
      <c r="AF1401"/>
      <c r="AG1401"/>
      <c r="AH1401"/>
      <c r="AI1401"/>
      <c r="AJ1401"/>
    </row>
    <row r="1402" spans="1:36" ht="24.95" customHeight="1">
      <c r="A1402" s="66"/>
      <c r="M1402" s="37"/>
      <c r="N1402" s="37"/>
      <c r="U1402"/>
      <c r="V1402"/>
      <c r="W1402"/>
      <c r="X1402" s="112"/>
      <c r="Y1402" s="112"/>
      <c r="Z1402" s="200"/>
      <c r="AA1402"/>
      <c r="AB1402"/>
      <c r="AC1402"/>
      <c r="AD1402"/>
      <c r="AE1402"/>
      <c r="AF1402"/>
      <c r="AG1402"/>
      <c r="AH1402"/>
      <c r="AI1402"/>
      <c r="AJ1402"/>
    </row>
    <row r="1403" spans="1:36" ht="24.95" customHeight="1">
      <c r="A1403" s="66"/>
      <c r="M1403" s="37"/>
      <c r="N1403" s="37"/>
      <c r="U1403"/>
      <c r="V1403"/>
      <c r="W1403"/>
      <c r="X1403" s="112"/>
      <c r="Y1403" s="112"/>
      <c r="Z1403" s="200"/>
      <c r="AA1403"/>
      <c r="AB1403"/>
      <c r="AC1403"/>
      <c r="AD1403"/>
      <c r="AE1403"/>
      <c r="AF1403"/>
      <c r="AG1403"/>
      <c r="AH1403"/>
      <c r="AI1403"/>
      <c r="AJ1403"/>
    </row>
    <row r="1404" spans="1:36" ht="24.95" customHeight="1">
      <c r="A1404" s="66"/>
      <c r="M1404" s="37"/>
      <c r="N1404" s="37"/>
      <c r="U1404"/>
      <c r="V1404"/>
      <c r="W1404"/>
      <c r="X1404" s="112"/>
      <c r="Y1404" s="112"/>
      <c r="Z1404" s="200"/>
      <c r="AA1404"/>
      <c r="AB1404"/>
      <c r="AC1404"/>
      <c r="AD1404"/>
      <c r="AE1404"/>
      <c r="AF1404"/>
      <c r="AG1404"/>
      <c r="AH1404"/>
      <c r="AI1404"/>
      <c r="AJ1404"/>
    </row>
    <row r="1405" spans="1:36" ht="24.95" customHeight="1">
      <c r="A1405" s="66"/>
      <c r="M1405" s="37"/>
      <c r="N1405" s="37"/>
      <c r="U1405"/>
      <c r="V1405"/>
      <c r="W1405"/>
      <c r="X1405" s="112"/>
      <c r="Y1405" s="112"/>
      <c r="Z1405" s="200"/>
      <c r="AA1405"/>
      <c r="AB1405"/>
      <c r="AC1405"/>
      <c r="AD1405"/>
      <c r="AE1405"/>
      <c r="AF1405"/>
      <c r="AG1405"/>
      <c r="AH1405"/>
      <c r="AI1405"/>
      <c r="AJ1405"/>
    </row>
    <row r="1406" spans="1:36" ht="24.95" customHeight="1">
      <c r="A1406" s="66"/>
      <c r="M1406" s="37"/>
      <c r="N1406" s="37"/>
      <c r="U1406"/>
      <c r="V1406"/>
      <c r="W1406"/>
      <c r="X1406" s="112"/>
      <c r="Y1406" s="112"/>
      <c r="Z1406" s="200"/>
      <c r="AA1406"/>
      <c r="AB1406"/>
      <c r="AC1406"/>
      <c r="AD1406"/>
      <c r="AE1406"/>
      <c r="AF1406"/>
      <c r="AG1406"/>
      <c r="AH1406"/>
      <c r="AI1406"/>
      <c r="AJ1406"/>
    </row>
    <row r="1407" spans="1:36" ht="24.95" customHeight="1">
      <c r="A1407" s="66"/>
      <c r="M1407" s="37"/>
      <c r="N1407" s="37"/>
      <c r="U1407"/>
      <c r="V1407"/>
      <c r="W1407"/>
      <c r="X1407" s="112"/>
      <c r="Y1407" s="112"/>
      <c r="Z1407" s="200"/>
      <c r="AA1407"/>
      <c r="AB1407"/>
      <c r="AC1407"/>
      <c r="AD1407"/>
      <c r="AE1407"/>
      <c r="AF1407"/>
      <c r="AG1407"/>
      <c r="AH1407"/>
      <c r="AI1407"/>
      <c r="AJ1407"/>
    </row>
    <row r="1408" spans="1:36" ht="24.95" customHeight="1">
      <c r="A1408" s="66"/>
      <c r="M1408" s="37"/>
      <c r="N1408" s="37"/>
      <c r="U1408"/>
      <c r="V1408"/>
      <c r="W1408"/>
      <c r="X1408" s="112"/>
      <c r="Y1408" s="112"/>
      <c r="Z1408" s="200"/>
      <c r="AA1408"/>
      <c r="AB1408"/>
      <c r="AC1408"/>
      <c r="AD1408"/>
      <c r="AE1408"/>
      <c r="AF1408"/>
      <c r="AG1408"/>
      <c r="AH1408"/>
      <c r="AI1408"/>
      <c r="AJ1408"/>
    </row>
    <row r="1409" spans="1:36" ht="24.95" customHeight="1">
      <c r="A1409" s="66"/>
      <c r="M1409" s="37"/>
      <c r="N1409" s="37"/>
      <c r="U1409"/>
      <c r="V1409"/>
      <c r="W1409"/>
      <c r="X1409" s="112"/>
      <c r="Y1409" s="112"/>
      <c r="Z1409" s="200"/>
      <c r="AA1409"/>
      <c r="AB1409"/>
      <c r="AC1409"/>
      <c r="AD1409"/>
      <c r="AE1409"/>
      <c r="AF1409"/>
      <c r="AG1409"/>
      <c r="AH1409"/>
      <c r="AI1409"/>
      <c r="AJ1409"/>
    </row>
    <row r="1410" spans="1:36" ht="24.95" customHeight="1">
      <c r="A1410" s="66"/>
      <c r="M1410" s="37"/>
      <c r="N1410" s="37"/>
      <c r="U1410"/>
      <c r="V1410"/>
      <c r="W1410"/>
      <c r="X1410" s="112"/>
      <c r="Y1410" s="112"/>
      <c r="Z1410" s="200"/>
      <c r="AA1410"/>
      <c r="AB1410"/>
      <c r="AC1410"/>
      <c r="AD1410"/>
      <c r="AE1410"/>
      <c r="AF1410"/>
      <c r="AG1410"/>
      <c r="AH1410"/>
      <c r="AI1410"/>
      <c r="AJ1410"/>
    </row>
    <row r="1411" spans="1:36" ht="24.95" customHeight="1">
      <c r="A1411" s="66"/>
      <c r="M1411" s="37"/>
      <c r="N1411" s="37"/>
      <c r="U1411"/>
      <c r="V1411"/>
      <c r="W1411"/>
      <c r="X1411" s="112"/>
      <c r="Y1411" s="112"/>
      <c r="Z1411" s="200"/>
      <c r="AA1411"/>
      <c r="AB1411"/>
      <c r="AC1411"/>
      <c r="AD1411"/>
      <c r="AE1411"/>
      <c r="AF1411"/>
      <c r="AG1411"/>
      <c r="AH1411"/>
      <c r="AI1411"/>
      <c r="AJ1411"/>
    </row>
    <row r="1412" spans="1:36" ht="24.95" customHeight="1">
      <c r="A1412" s="66"/>
      <c r="M1412" s="37"/>
      <c r="N1412" s="37"/>
      <c r="U1412"/>
      <c r="V1412"/>
      <c r="W1412"/>
      <c r="X1412" s="112"/>
      <c r="Y1412" s="112"/>
      <c r="Z1412" s="200"/>
      <c r="AA1412"/>
      <c r="AB1412"/>
      <c r="AC1412"/>
      <c r="AD1412"/>
      <c r="AE1412"/>
      <c r="AF1412"/>
      <c r="AG1412"/>
      <c r="AH1412"/>
      <c r="AI1412"/>
      <c r="AJ1412"/>
    </row>
    <row r="1413" spans="1:36" ht="24.95" customHeight="1">
      <c r="A1413" s="66"/>
      <c r="M1413" s="37"/>
      <c r="N1413" s="37"/>
      <c r="U1413"/>
      <c r="V1413"/>
      <c r="W1413"/>
      <c r="X1413" s="112"/>
      <c r="Y1413" s="112"/>
      <c r="Z1413" s="200"/>
      <c r="AA1413"/>
      <c r="AB1413"/>
      <c r="AC1413"/>
      <c r="AD1413"/>
      <c r="AE1413"/>
      <c r="AF1413"/>
      <c r="AG1413"/>
      <c r="AH1413"/>
      <c r="AI1413"/>
      <c r="AJ1413"/>
    </row>
    <row r="1414" spans="1:36" ht="24.95" customHeight="1">
      <c r="A1414" s="66"/>
      <c r="M1414" s="37"/>
      <c r="N1414" s="37"/>
      <c r="U1414"/>
      <c r="V1414"/>
      <c r="W1414"/>
      <c r="X1414" s="112"/>
      <c r="Y1414" s="112"/>
      <c r="Z1414" s="200"/>
      <c r="AA1414"/>
      <c r="AB1414"/>
      <c r="AC1414"/>
      <c r="AD1414"/>
      <c r="AE1414"/>
      <c r="AF1414"/>
      <c r="AG1414"/>
      <c r="AH1414"/>
      <c r="AI1414"/>
      <c r="AJ1414"/>
    </row>
    <row r="1415" spans="1:36" ht="24.95" customHeight="1">
      <c r="A1415" s="66"/>
      <c r="M1415" s="37"/>
      <c r="N1415" s="37"/>
      <c r="U1415"/>
      <c r="V1415"/>
      <c r="W1415"/>
      <c r="X1415" s="112"/>
      <c r="Y1415" s="112"/>
      <c r="Z1415" s="200"/>
      <c r="AA1415"/>
      <c r="AB1415"/>
      <c r="AC1415"/>
      <c r="AD1415"/>
      <c r="AE1415"/>
      <c r="AF1415"/>
      <c r="AG1415"/>
      <c r="AH1415"/>
      <c r="AI1415"/>
      <c r="AJ1415"/>
    </row>
    <row r="1416" spans="1:36" ht="24.95" customHeight="1">
      <c r="A1416" s="66"/>
      <c r="M1416" s="37"/>
      <c r="N1416" s="37"/>
      <c r="U1416"/>
      <c r="V1416"/>
      <c r="W1416"/>
      <c r="X1416" s="112"/>
      <c r="Y1416" s="112"/>
      <c r="Z1416" s="200"/>
      <c r="AA1416"/>
      <c r="AB1416"/>
      <c r="AC1416"/>
      <c r="AD1416"/>
      <c r="AE1416"/>
      <c r="AF1416"/>
      <c r="AG1416"/>
      <c r="AH1416"/>
      <c r="AI1416"/>
      <c r="AJ1416"/>
    </row>
    <row r="1417" spans="1:36" ht="24.95" customHeight="1">
      <c r="A1417" s="66"/>
      <c r="M1417" s="37"/>
      <c r="N1417" s="37"/>
      <c r="U1417"/>
      <c r="V1417"/>
      <c r="W1417"/>
      <c r="X1417" s="112"/>
      <c r="Y1417" s="112"/>
      <c r="Z1417" s="200"/>
      <c r="AA1417"/>
      <c r="AB1417"/>
      <c r="AC1417"/>
      <c r="AD1417"/>
      <c r="AE1417"/>
      <c r="AF1417"/>
      <c r="AG1417"/>
      <c r="AH1417"/>
      <c r="AI1417"/>
      <c r="AJ1417"/>
    </row>
    <row r="1418" spans="1:36" ht="24.95" customHeight="1">
      <c r="A1418" s="66"/>
      <c r="M1418" s="37"/>
      <c r="N1418" s="37"/>
      <c r="U1418"/>
      <c r="V1418"/>
      <c r="W1418"/>
      <c r="X1418" s="112"/>
      <c r="Y1418" s="112"/>
      <c r="Z1418" s="200"/>
      <c r="AA1418"/>
      <c r="AB1418"/>
      <c r="AC1418"/>
      <c r="AD1418"/>
      <c r="AE1418"/>
      <c r="AF1418"/>
      <c r="AG1418"/>
      <c r="AH1418"/>
      <c r="AI1418"/>
      <c r="AJ1418"/>
    </row>
    <row r="1419" spans="1:36" ht="24.95" customHeight="1">
      <c r="A1419" s="66"/>
      <c r="M1419" s="37"/>
      <c r="N1419" s="37"/>
      <c r="U1419"/>
      <c r="V1419"/>
      <c r="W1419"/>
      <c r="X1419" s="112"/>
      <c r="Y1419" s="112"/>
      <c r="Z1419" s="200"/>
      <c r="AA1419"/>
      <c r="AB1419"/>
      <c r="AC1419"/>
      <c r="AD1419"/>
      <c r="AE1419"/>
      <c r="AF1419"/>
      <c r="AG1419"/>
      <c r="AH1419"/>
      <c r="AI1419"/>
      <c r="AJ1419"/>
    </row>
    <row r="1420" spans="1:36" ht="24.95" customHeight="1">
      <c r="A1420" s="66"/>
      <c r="M1420" s="37"/>
      <c r="N1420" s="37"/>
      <c r="U1420"/>
      <c r="V1420"/>
      <c r="W1420"/>
      <c r="X1420" s="112"/>
      <c r="Y1420" s="112"/>
      <c r="Z1420" s="200"/>
      <c r="AA1420"/>
      <c r="AB1420"/>
      <c r="AC1420"/>
      <c r="AD1420"/>
      <c r="AE1420"/>
      <c r="AF1420"/>
      <c r="AG1420"/>
      <c r="AH1420"/>
      <c r="AI1420"/>
      <c r="AJ1420"/>
    </row>
    <row r="1421" spans="1:36" ht="24.95" customHeight="1">
      <c r="A1421" s="66"/>
      <c r="M1421" s="37"/>
      <c r="N1421" s="37"/>
      <c r="U1421"/>
      <c r="V1421"/>
      <c r="W1421"/>
      <c r="X1421" s="112"/>
      <c r="Y1421" s="112"/>
      <c r="Z1421" s="200"/>
      <c r="AA1421"/>
      <c r="AB1421"/>
      <c r="AC1421"/>
      <c r="AD1421"/>
      <c r="AE1421"/>
      <c r="AF1421"/>
      <c r="AG1421"/>
      <c r="AH1421"/>
      <c r="AI1421"/>
      <c r="AJ1421"/>
    </row>
    <row r="1422" spans="1:36" ht="24.95" customHeight="1">
      <c r="A1422" s="66"/>
      <c r="M1422" s="37"/>
      <c r="N1422" s="37"/>
      <c r="U1422"/>
      <c r="V1422"/>
      <c r="W1422"/>
      <c r="X1422" s="112"/>
      <c r="Y1422" s="112"/>
      <c r="Z1422" s="200"/>
      <c r="AA1422"/>
      <c r="AB1422"/>
      <c r="AC1422"/>
      <c r="AD1422"/>
      <c r="AE1422"/>
      <c r="AF1422"/>
      <c r="AG1422"/>
      <c r="AH1422"/>
      <c r="AI1422"/>
      <c r="AJ1422"/>
    </row>
    <row r="1423" spans="1:36" ht="24.95" customHeight="1">
      <c r="A1423" s="66"/>
      <c r="M1423" s="37"/>
      <c r="N1423" s="37"/>
      <c r="U1423"/>
      <c r="V1423"/>
      <c r="W1423"/>
      <c r="X1423" s="112"/>
      <c r="Y1423" s="112"/>
      <c r="Z1423" s="200"/>
      <c r="AA1423"/>
      <c r="AB1423"/>
      <c r="AC1423"/>
      <c r="AD1423"/>
      <c r="AE1423"/>
      <c r="AF1423"/>
      <c r="AG1423"/>
      <c r="AH1423"/>
      <c r="AI1423"/>
      <c r="AJ1423"/>
    </row>
    <row r="1424" spans="1:36" ht="24.95" customHeight="1">
      <c r="A1424" s="66"/>
      <c r="M1424" s="37"/>
      <c r="N1424" s="37"/>
      <c r="U1424"/>
      <c r="V1424"/>
      <c r="W1424"/>
      <c r="X1424" s="112"/>
      <c r="Y1424" s="112"/>
      <c r="Z1424" s="200"/>
      <c r="AA1424"/>
      <c r="AB1424"/>
      <c r="AC1424"/>
      <c r="AD1424"/>
      <c r="AE1424"/>
      <c r="AF1424"/>
      <c r="AG1424"/>
      <c r="AH1424"/>
      <c r="AI1424"/>
      <c r="AJ1424"/>
    </row>
    <row r="1425" spans="1:36" ht="24.95" customHeight="1">
      <c r="A1425" s="66"/>
      <c r="M1425" s="37"/>
      <c r="N1425" s="37"/>
      <c r="U1425"/>
      <c r="V1425"/>
      <c r="W1425"/>
      <c r="X1425" s="112"/>
      <c r="Y1425" s="112"/>
      <c r="Z1425" s="200"/>
      <c r="AA1425"/>
      <c r="AB1425"/>
      <c r="AC1425"/>
      <c r="AD1425"/>
      <c r="AE1425"/>
      <c r="AF1425"/>
      <c r="AG1425"/>
      <c r="AH1425"/>
      <c r="AI1425"/>
      <c r="AJ1425"/>
    </row>
    <row r="1426" spans="1:36" ht="24.95" customHeight="1">
      <c r="A1426" s="66"/>
      <c r="M1426" s="37"/>
      <c r="N1426" s="37"/>
      <c r="U1426"/>
      <c r="V1426"/>
      <c r="W1426"/>
      <c r="X1426" s="112"/>
      <c r="Y1426" s="112"/>
      <c r="Z1426" s="200"/>
      <c r="AA1426"/>
      <c r="AB1426"/>
      <c r="AC1426"/>
      <c r="AD1426"/>
      <c r="AE1426"/>
      <c r="AF1426"/>
      <c r="AG1426"/>
      <c r="AH1426"/>
      <c r="AI1426"/>
      <c r="AJ1426"/>
    </row>
    <row r="1427" spans="1:36" ht="24.95" customHeight="1">
      <c r="A1427" s="66"/>
      <c r="M1427" s="37"/>
      <c r="N1427" s="37"/>
      <c r="U1427"/>
      <c r="V1427"/>
      <c r="W1427"/>
      <c r="X1427" s="112"/>
      <c r="Y1427" s="112"/>
      <c r="Z1427" s="200"/>
      <c r="AA1427"/>
      <c r="AB1427"/>
      <c r="AC1427"/>
      <c r="AD1427"/>
      <c r="AE1427"/>
      <c r="AF1427"/>
      <c r="AG1427"/>
      <c r="AH1427"/>
      <c r="AI1427"/>
      <c r="AJ1427"/>
    </row>
    <row r="1428" spans="1:36" ht="24.95" customHeight="1">
      <c r="A1428" s="66"/>
      <c r="M1428" s="37"/>
      <c r="N1428" s="37"/>
      <c r="U1428"/>
      <c r="V1428"/>
      <c r="W1428"/>
      <c r="X1428" s="112"/>
      <c r="Y1428" s="112"/>
      <c r="Z1428" s="200"/>
      <c r="AA1428"/>
      <c r="AB1428"/>
      <c r="AC1428"/>
      <c r="AD1428"/>
      <c r="AE1428"/>
      <c r="AF1428"/>
      <c r="AG1428"/>
      <c r="AH1428"/>
      <c r="AI1428"/>
      <c r="AJ1428"/>
    </row>
    <row r="1429" spans="1:36" ht="24.95" customHeight="1">
      <c r="A1429" s="66"/>
      <c r="M1429" s="37"/>
      <c r="N1429" s="37"/>
      <c r="U1429"/>
      <c r="V1429"/>
      <c r="W1429"/>
      <c r="X1429" s="112"/>
      <c r="Y1429" s="112"/>
      <c r="Z1429" s="200"/>
      <c r="AA1429"/>
      <c r="AB1429"/>
      <c r="AC1429"/>
      <c r="AD1429"/>
      <c r="AE1429"/>
      <c r="AF1429"/>
      <c r="AG1429"/>
      <c r="AH1429"/>
      <c r="AI1429"/>
      <c r="AJ1429"/>
    </row>
    <row r="1430" spans="1:36" ht="24.95" customHeight="1">
      <c r="A1430" s="66"/>
      <c r="M1430" s="37"/>
      <c r="N1430" s="37"/>
      <c r="U1430"/>
      <c r="V1430"/>
      <c r="W1430"/>
      <c r="X1430" s="112"/>
      <c r="Y1430" s="112"/>
      <c r="Z1430" s="200"/>
      <c r="AA1430"/>
      <c r="AB1430"/>
      <c r="AC1430"/>
      <c r="AD1430"/>
      <c r="AE1430"/>
      <c r="AF1430"/>
      <c r="AG1430"/>
      <c r="AH1430"/>
      <c r="AI1430"/>
      <c r="AJ1430"/>
    </row>
    <row r="1431" spans="1:36" ht="24.95" customHeight="1">
      <c r="A1431" s="66"/>
      <c r="M1431" s="37"/>
      <c r="N1431" s="37"/>
      <c r="U1431"/>
      <c r="V1431"/>
      <c r="W1431"/>
      <c r="X1431" s="112"/>
      <c r="Y1431" s="112"/>
      <c r="Z1431" s="200"/>
      <c r="AA1431"/>
      <c r="AB1431"/>
      <c r="AC1431"/>
      <c r="AD1431"/>
      <c r="AE1431"/>
      <c r="AF1431"/>
      <c r="AG1431"/>
      <c r="AH1431"/>
      <c r="AI1431"/>
      <c r="AJ1431"/>
    </row>
    <row r="1432" spans="1:36" ht="24.95" customHeight="1">
      <c r="A1432" s="66"/>
      <c r="M1432" s="37"/>
      <c r="N1432" s="37"/>
      <c r="U1432"/>
      <c r="V1432"/>
      <c r="W1432"/>
      <c r="X1432" s="112"/>
      <c r="Y1432" s="112"/>
      <c r="Z1432" s="200"/>
      <c r="AA1432"/>
      <c r="AB1432"/>
      <c r="AC1432"/>
      <c r="AD1432"/>
      <c r="AE1432"/>
      <c r="AF1432"/>
      <c r="AG1432"/>
      <c r="AH1432"/>
      <c r="AI1432"/>
      <c r="AJ1432"/>
    </row>
    <row r="1433" spans="1:36" ht="24.95" customHeight="1">
      <c r="A1433" s="66"/>
      <c r="M1433" s="37"/>
      <c r="N1433" s="37"/>
      <c r="U1433"/>
      <c r="V1433"/>
      <c r="W1433"/>
      <c r="X1433" s="112"/>
      <c r="Y1433" s="112"/>
      <c r="Z1433" s="200"/>
      <c r="AA1433"/>
      <c r="AB1433"/>
      <c r="AC1433"/>
      <c r="AD1433"/>
      <c r="AE1433"/>
      <c r="AF1433"/>
      <c r="AG1433"/>
      <c r="AH1433"/>
      <c r="AI1433"/>
      <c r="AJ1433"/>
    </row>
    <row r="1434" spans="1:36" ht="24.95" customHeight="1">
      <c r="A1434" s="66"/>
      <c r="M1434" s="37"/>
      <c r="N1434" s="37"/>
      <c r="U1434"/>
      <c r="V1434"/>
      <c r="W1434"/>
      <c r="X1434" s="112"/>
      <c r="Y1434" s="112"/>
      <c r="Z1434" s="200"/>
      <c r="AA1434"/>
      <c r="AB1434"/>
      <c r="AC1434"/>
      <c r="AD1434"/>
      <c r="AE1434"/>
      <c r="AF1434"/>
      <c r="AG1434"/>
      <c r="AH1434"/>
      <c r="AI1434"/>
      <c r="AJ1434"/>
    </row>
    <row r="1435" spans="1:36" ht="24.95" customHeight="1">
      <c r="A1435" s="66"/>
      <c r="M1435" s="37"/>
      <c r="N1435" s="37"/>
      <c r="U1435"/>
      <c r="V1435"/>
      <c r="W1435"/>
      <c r="X1435" s="112"/>
      <c r="Y1435" s="112"/>
      <c r="Z1435" s="200"/>
      <c r="AA1435"/>
      <c r="AB1435"/>
      <c r="AC1435"/>
      <c r="AD1435"/>
      <c r="AE1435"/>
      <c r="AF1435"/>
      <c r="AG1435"/>
      <c r="AH1435"/>
      <c r="AI1435"/>
      <c r="AJ1435"/>
    </row>
    <row r="1436" spans="1:36" ht="24.95" customHeight="1">
      <c r="A1436" s="66"/>
      <c r="M1436" s="37"/>
      <c r="N1436" s="37"/>
      <c r="U1436"/>
      <c r="V1436"/>
      <c r="W1436"/>
      <c r="X1436" s="112"/>
      <c r="Y1436" s="112"/>
      <c r="Z1436" s="200"/>
      <c r="AA1436"/>
      <c r="AB1436"/>
      <c r="AC1436"/>
      <c r="AD1436"/>
      <c r="AE1436"/>
      <c r="AF1436"/>
      <c r="AG1436"/>
      <c r="AH1436"/>
      <c r="AI1436"/>
      <c r="AJ1436"/>
    </row>
    <row r="1437" spans="1:36" ht="24.95" customHeight="1">
      <c r="A1437" s="66"/>
      <c r="M1437" s="37"/>
      <c r="N1437" s="37"/>
      <c r="U1437"/>
      <c r="V1437"/>
      <c r="W1437"/>
      <c r="X1437" s="112"/>
      <c r="Y1437" s="112"/>
      <c r="Z1437" s="200"/>
      <c r="AA1437"/>
      <c r="AB1437"/>
      <c r="AC1437"/>
      <c r="AD1437"/>
      <c r="AE1437"/>
      <c r="AF1437"/>
      <c r="AG1437"/>
      <c r="AH1437"/>
      <c r="AI1437"/>
      <c r="AJ1437"/>
    </row>
    <row r="1438" spans="1:36" ht="24.95" customHeight="1">
      <c r="A1438" s="66"/>
      <c r="M1438" s="37"/>
      <c r="N1438" s="37"/>
      <c r="U1438"/>
      <c r="V1438"/>
      <c r="W1438"/>
      <c r="X1438" s="112"/>
      <c r="Y1438" s="112"/>
      <c r="Z1438" s="200"/>
      <c r="AA1438"/>
      <c r="AB1438"/>
      <c r="AC1438"/>
      <c r="AD1438"/>
      <c r="AE1438"/>
      <c r="AF1438"/>
      <c r="AG1438"/>
      <c r="AH1438"/>
      <c r="AI1438"/>
      <c r="AJ1438"/>
    </row>
    <row r="1439" spans="1:36" ht="24.95" customHeight="1">
      <c r="A1439" s="66"/>
      <c r="M1439" s="37"/>
      <c r="N1439" s="37"/>
      <c r="U1439"/>
      <c r="V1439"/>
      <c r="W1439"/>
      <c r="X1439" s="112"/>
      <c r="Y1439" s="112"/>
      <c r="Z1439" s="200"/>
      <c r="AA1439"/>
      <c r="AB1439"/>
      <c r="AC1439"/>
      <c r="AD1439"/>
      <c r="AE1439"/>
      <c r="AF1439"/>
      <c r="AG1439"/>
      <c r="AH1439"/>
      <c r="AI1439"/>
      <c r="AJ1439"/>
    </row>
    <row r="1440" spans="1:36" ht="24.95" customHeight="1">
      <c r="A1440" s="66"/>
      <c r="M1440" s="37"/>
      <c r="N1440" s="37"/>
      <c r="U1440"/>
      <c r="V1440"/>
      <c r="W1440"/>
      <c r="X1440" s="112"/>
      <c r="Y1440" s="112"/>
      <c r="Z1440" s="200"/>
      <c r="AA1440"/>
      <c r="AB1440"/>
      <c r="AC1440"/>
      <c r="AD1440"/>
      <c r="AE1440"/>
      <c r="AF1440"/>
      <c r="AG1440"/>
      <c r="AH1440"/>
      <c r="AI1440"/>
      <c r="AJ1440"/>
    </row>
    <row r="1441" spans="1:36" ht="24.95" customHeight="1">
      <c r="A1441" s="66"/>
      <c r="M1441" s="37"/>
      <c r="N1441" s="37"/>
      <c r="U1441"/>
      <c r="V1441"/>
      <c r="W1441"/>
      <c r="X1441" s="112"/>
      <c r="Y1441" s="112"/>
      <c r="Z1441" s="200"/>
      <c r="AA1441"/>
      <c r="AB1441"/>
      <c r="AC1441"/>
      <c r="AD1441"/>
      <c r="AE1441"/>
      <c r="AF1441"/>
      <c r="AG1441"/>
      <c r="AH1441"/>
      <c r="AI1441"/>
      <c r="AJ1441"/>
    </row>
    <row r="1442" spans="1:36" ht="24.95" customHeight="1">
      <c r="A1442" s="66"/>
      <c r="M1442" s="37"/>
      <c r="N1442" s="37"/>
      <c r="U1442"/>
      <c r="V1442"/>
      <c r="W1442"/>
      <c r="X1442" s="112"/>
      <c r="Y1442" s="112"/>
      <c r="Z1442" s="200"/>
      <c r="AA1442"/>
      <c r="AB1442"/>
      <c r="AC1442"/>
      <c r="AD1442"/>
      <c r="AE1442"/>
      <c r="AF1442"/>
      <c r="AG1442"/>
      <c r="AH1442"/>
      <c r="AI1442"/>
      <c r="AJ1442"/>
    </row>
    <row r="1443" spans="1:36" ht="24.95" customHeight="1">
      <c r="A1443" s="66"/>
      <c r="M1443" s="37"/>
      <c r="N1443" s="37"/>
      <c r="U1443"/>
      <c r="V1443"/>
      <c r="W1443"/>
      <c r="X1443" s="112"/>
      <c r="Y1443" s="112"/>
      <c r="Z1443" s="200"/>
      <c r="AA1443"/>
      <c r="AB1443"/>
      <c r="AC1443"/>
      <c r="AD1443"/>
      <c r="AE1443"/>
      <c r="AF1443"/>
      <c r="AG1443"/>
      <c r="AH1443"/>
      <c r="AI1443"/>
      <c r="AJ1443"/>
    </row>
    <row r="1444" spans="1:36" ht="24.95" customHeight="1">
      <c r="A1444" s="66"/>
      <c r="M1444" s="37"/>
      <c r="N1444" s="37"/>
      <c r="U1444"/>
      <c r="V1444"/>
      <c r="W1444"/>
      <c r="X1444" s="112"/>
      <c r="Y1444" s="112"/>
      <c r="Z1444" s="200"/>
      <c r="AA1444"/>
      <c r="AB1444"/>
      <c r="AC1444"/>
      <c r="AD1444"/>
      <c r="AE1444"/>
      <c r="AF1444"/>
      <c r="AG1444"/>
      <c r="AH1444"/>
      <c r="AI1444"/>
      <c r="AJ1444"/>
    </row>
    <row r="1445" spans="1:36" ht="24.95" customHeight="1">
      <c r="A1445" s="66"/>
      <c r="M1445" s="37"/>
      <c r="N1445" s="37"/>
      <c r="U1445"/>
      <c r="V1445"/>
      <c r="W1445"/>
      <c r="X1445" s="112"/>
      <c r="Y1445" s="112"/>
      <c r="Z1445" s="200"/>
      <c r="AA1445"/>
      <c r="AB1445"/>
      <c r="AC1445"/>
      <c r="AD1445"/>
      <c r="AE1445"/>
      <c r="AF1445"/>
      <c r="AG1445"/>
      <c r="AH1445"/>
      <c r="AI1445"/>
      <c r="AJ1445"/>
    </row>
    <row r="1446" spans="1:36" ht="24.95" customHeight="1">
      <c r="A1446" s="66"/>
      <c r="M1446" s="37"/>
      <c r="N1446" s="37"/>
      <c r="U1446"/>
      <c r="V1446"/>
      <c r="W1446"/>
      <c r="X1446" s="112"/>
      <c r="Y1446" s="112"/>
      <c r="Z1446" s="200"/>
      <c r="AA1446"/>
      <c r="AB1446"/>
      <c r="AC1446"/>
      <c r="AD1446"/>
      <c r="AE1446"/>
      <c r="AF1446"/>
      <c r="AG1446"/>
      <c r="AH1446"/>
      <c r="AI1446"/>
      <c r="AJ1446"/>
    </row>
    <row r="1447" spans="1:36" ht="24.95" customHeight="1">
      <c r="A1447" s="66"/>
      <c r="M1447" s="37"/>
      <c r="N1447" s="37"/>
      <c r="U1447"/>
      <c r="V1447"/>
      <c r="W1447"/>
      <c r="X1447" s="112"/>
      <c r="Y1447" s="112"/>
      <c r="Z1447" s="200"/>
      <c r="AA1447"/>
      <c r="AB1447"/>
      <c r="AC1447"/>
      <c r="AD1447"/>
      <c r="AE1447"/>
      <c r="AF1447"/>
      <c r="AG1447"/>
      <c r="AH1447"/>
      <c r="AI1447"/>
      <c r="AJ1447"/>
    </row>
    <row r="1448" spans="1:36" ht="24.95" customHeight="1">
      <c r="A1448" s="66"/>
      <c r="M1448" s="37"/>
      <c r="N1448" s="37"/>
      <c r="U1448"/>
      <c r="V1448"/>
      <c r="W1448"/>
      <c r="X1448" s="112"/>
      <c r="Y1448" s="112"/>
      <c r="Z1448" s="200"/>
      <c r="AA1448"/>
      <c r="AB1448"/>
      <c r="AC1448"/>
      <c r="AD1448"/>
      <c r="AE1448"/>
      <c r="AF1448"/>
      <c r="AG1448"/>
      <c r="AH1448"/>
      <c r="AI1448"/>
      <c r="AJ1448"/>
    </row>
    <row r="1449" spans="1:36" ht="24.95" customHeight="1">
      <c r="A1449" s="66"/>
      <c r="M1449" s="37"/>
      <c r="N1449" s="37"/>
      <c r="U1449"/>
      <c r="V1449"/>
      <c r="W1449"/>
      <c r="X1449" s="112"/>
      <c r="Y1449" s="112"/>
      <c r="Z1449" s="200"/>
      <c r="AA1449"/>
      <c r="AB1449"/>
      <c r="AC1449"/>
      <c r="AD1449"/>
      <c r="AE1449"/>
      <c r="AF1449"/>
      <c r="AG1449"/>
      <c r="AH1449"/>
      <c r="AI1449"/>
      <c r="AJ1449"/>
    </row>
    <row r="1450" spans="1:36" ht="24.95" customHeight="1">
      <c r="A1450" s="66"/>
      <c r="M1450" s="37"/>
      <c r="N1450" s="37"/>
      <c r="U1450"/>
      <c r="V1450"/>
      <c r="W1450"/>
      <c r="X1450" s="112"/>
      <c r="Y1450" s="112"/>
      <c r="Z1450" s="200"/>
      <c r="AA1450"/>
      <c r="AB1450"/>
      <c r="AC1450"/>
      <c r="AD1450"/>
      <c r="AE1450"/>
      <c r="AF1450"/>
      <c r="AG1450"/>
      <c r="AH1450"/>
      <c r="AI1450"/>
      <c r="AJ1450"/>
    </row>
    <row r="1451" spans="1:36" ht="24.95" customHeight="1">
      <c r="A1451" s="66"/>
      <c r="M1451" s="37"/>
      <c r="N1451" s="37"/>
      <c r="U1451"/>
      <c r="V1451"/>
      <c r="W1451"/>
      <c r="X1451" s="112"/>
      <c r="Y1451" s="112"/>
      <c r="Z1451" s="200"/>
      <c r="AA1451"/>
      <c r="AB1451"/>
      <c r="AC1451"/>
      <c r="AD1451"/>
      <c r="AE1451"/>
      <c r="AF1451"/>
      <c r="AG1451"/>
      <c r="AH1451"/>
      <c r="AI1451"/>
      <c r="AJ1451"/>
    </row>
    <row r="1452" spans="1:36" ht="24.95" customHeight="1">
      <c r="A1452" s="66"/>
      <c r="M1452" s="37"/>
      <c r="N1452" s="37"/>
      <c r="U1452"/>
      <c r="V1452"/>
      <c r="W1452"/>
      <c r="X1452" s="112"/>
      <c r="Y1452" s="112"/>
      <c r="Z1452" s="200"/>
      <c r="AA1452"/>
      <c r="AB1452"/>
      <c r="AC1452"/>
      <c r="AD1452"/>
      <c r="AE1452"/>
      <c r="AF1452"/>
      <c r="AG1452"/>
      <c r="AH1452"/>
      <c r="AI1452"/>
      <c r="AJ1452"/>
    </row>
    <row r="1453" spans="1:36" ht="24.95" customHeight="1">
      <c r="A1453" s="66"/>
      <c r="M1453" s="37"/>
      <c r="N1453" s="37"/>
      <c r="U1453"/>
      <c r="V1453"/>
      <c r="W1453"/>
      <c r="X1453" s="112"/>
      <c r="Y1453" s="112"/>
      <c r="Z1453" s="200"/>
      <c r="AA1453"/>
      <c r="AB1453"/>
      <c r="AC1453"/>
      <c r="AD1453"/>
      <c r="AE1453"/>
      <c r="AF1453"/>
      <c r="AG1453"/>
      <c r="AH1453"/>
      <c r="AI1453"/>
      <c r="AJ1453"/>
    </row>
    <row r="1454" spans="1:36" ht="24.95" customHeight="1">
      <c r="A1454" s="66"/>
      <c r="M1454" s="37"/>
      <c r="N1454" s="37"/>
      <c r="U1454"/>
      <c r="V1454"/>
      <c r="W1454"/>
      <c r="X1454" s="112"/>
      <c r="Y1454" s="112"/>
      <c r="Z1454" s="200"/>
      <c r="AA1454"/>
      <c r="AB1454"/>
      <c r="AC1454"/>
      <c r="AD1454"/>
      <c r="AE1454"/>
      <c r="AF1454"/>
      <c r="AG1454"/>
      <c r="AH1454"/>
      <c r="AI1454"/>
      <c r="AJ1454"/>
    </row>
    <row r="1455" spans="1:36" ht="24.95" customHeight="1">
      <c r="A1455" s="66"/>
      <c r="M1455" s="37"/>
      <c r="N1455" s="37"/>
      <c r="U1455"/>
      <c r="V1455"/>
      <c r="W1455"/>
      <c r="X1455" s="112"/>
      <c r="Y1455" s="112"/>
      <c r="Z1455" s="200"/>
      <c r="AA1455"/>
      <c r="AB1455"/>
      <c r="AC1455"/>
      <c r="AD1455"/>
      <c r="AE1455"/>
      <c r="AF1455"/>
      <c r="AG1455"/>
      <c r="AH1455"/>
      <c r="AI1455"/>
      <c r="AJ1455"/>
    </row>
    <row r="1456" spans="1:36" ht="24.95" customHeight="1">
      <c r="A1456" s="66"/>
      <c r="M1456" s="37"/>
      <c r="N1456" s="37"/>
      <c r="U1456"/>
      <c r="V1456"/>
      <c r="W1456"/>
      <c r="X1456" s="112"/>
      <c r="Y1456" s="112"/>
      <c r="Z1456" s="200"/>
      <c r="AA1456"/>
      <c r="AB1456"/>
      <c r="AC1456"/>
      <c r="AD1456"/>
      <c r="AE1456"/>
      <c r="AF1456"/>
      <c r="AG1456"/>
      <c r="AH1456"/>
      <c r="AI1456"/>
      <c r="AJ1456"/>
    </row>
    <row r="1457" spans="1:36" ht="24.95" customHeight="1">
      <c r="A1457" s="66"/>
      <c r="M1457" s="37"/>
      <c r="N1457" s="37"/>
      <c r="U1457"/>
      <c r="V1457"/>
      <c r="W1457"/>
      <c r="X1457" s="112"/>
      <c r="Y1457" s="112"/>
      <c r="Z1457" s="200"/>
      <c r="AA1457"/>
      <c r="AB1457"/>
      <c r="AC1457"/>
      <c r="AD1457"/>
      <c r="AE1457"/>
      <c r="AF1457"/>
      <c r="AG1457"/>
      <c r="AH1457"/>
      <c r="AI1457"/>
      <c r="AJ1457"/>
    </row>
    <row r="1458" spans="1:36" ht="24.95" customHeight="1">
      <c r="A1458" s="66"/>
      <c r="M1458" s="37"/>
      <c r="N1458" s="37"/>
      <c r="U1458"/>
      <c r="V1458"/>
      <c r="W1458"/>
      <c r="X1458" s="112"/>
      <c r="Y1458" s="112"/>
      <c r="Z1458" s="200"/>
      <c r="AA1458"/>
      <c r="AB1458"/>
      <c r="AC1458"/>
      <c r="AD1458"/>
      <c r="AE1458"/>
      <c r="AF1458"/>
      <c r="AG1458"/>
      <c r="AH1458"/>
      <c r="AI1458"/>
      <c r="AJ1458"/>
    </row>
    <row r="1459" spans="1:36" ht="24.95" customHeight="1">
      <c r="A1459" s="66"/>
      <c r="M1459" s="37"/>
      <c r="N1459" s="37"/>
      <c r="U1459"/>
      <c r="V1459"/>
      <c r="W1459"/>
      <c r="X1459" s="112"/>
      <c r="Y1459" s="112"/>
      <c r="Z1459" s="200"/>
      <c r="AA1459"/>
      <c r="AB1459"/>
      <c r="AC1459"/>
      <c r="AD1459"/>
      <c r="AE1459"/>
      <c r="AF1459"/>
      <c r="AG1459"/>
      <c r="AH1459"/>
      <c r="AI1459"/>
      <c r="AJ1459"/>
    </row>
    <row r="1460" spans="1:36" ht="24.95" customHeight="1">
      <c r="A1460" s="66"/>
      <c r="M1460" s="37"/>
      <c r="N1460" s="37"/>
      <c r="U1460"/>
      <c r="V1460"/>
      <c r="W1460"/>
      <c r="X1460" s="112"/>
      <c r="Y1460" s="112"/>
      <c r="Z1460" s="200"/>
      <c r="AA1460"/>
      <c r="AB1460"/>
      <c r="AC1460"/>
      <c r="AD1460"/>
      <c r="AE1460"/>
      <c r="AF1460"/>
      <c r="AG1460"/>
      <c r="AH1460"/>
      <c r="AI1460"/>
      <c r="AJ1460"/>
    </row>
    <row r="1461" spans="1:36" ht="24.95" customHeight="1">
      <c r="A1461" s="66"/>
      <c r="M1461" s="37"/>
      <c r="N1461" s="37"/>
      <c r="U1461"/>
      <c r="V1461"/>
      <c r="W1461"/>
      <c r="X1461" s="112"/>
      <c r="Y1461" s="112"/>
      <c r="Z1461" s="200"/>
      <c r="AA1461"/>
      <c r="AB1461"/>
      <c r="AC1461"/>
      <c r="AD1461"/>
      <c r="AE1461"/>
      <c r="AF1461"/>
      <c r="AG1461"/>
      <c r="AH1461"/>
      <c r="AI1461"/>
      <c r="AJ1461"/>
    </row>
    <row r="1462" spans="1:36" ht="24.95" customHeight="1">
      <c r="A1462" s="66"/>
      <c r="M1462" s="37"/>
      <c r="N1462" s="37"/>
      <c r="U1462"/>
      <c r="V1462"/>
      <c r="W1462"/>
      <c r="X1462" s="112"/>
      <c r="Y1462" s="112"/>
      <c r="Z1462" s="200"/>
      <c r="AA1462"/>
      <c r="AB1462"/>
      <c r="AC1462"/>
      <c r="AD1462"/>
      <c r="AE1462"/>
      <c r="AF1462"/>
      <c r="AG1462"/>
      <c r="AH1462"/>
      <c r="AI1462"/>
      <c r="AJ1462"/>
    </row>
    <row r="1463" spans="1:36" ht="24.95" customHeight="1">
      <c r="A1463" s="66"/>
      <c r="M1463" s="37"/>
      <c r="N1463" s="37"/>
      <c r="U1463"/>
      <c r="V1463"/>
      <c r="W1463"/>
      <c r="X1463" s="112"/>
      <c r="Y1463" s="112"/>
      <c r="Z1463" s="200"/>
      <c r="AA1463"/>
      <c r="AB1463"/>
      <c r="AC1463"/>
      <c r="AD1463"/>
      <c r="AE1463"/>
      <c r="AF1463"/>
      <c r="AG1463"/>
      <c r="AH1463"/>
      <c r="AI1463"/>
      <c r="AJ1463"/>
    </row>
    <row r="1464" spans="1:36" ht="24.95" customHeight="1">
      <c r="A1464" s="66"/>
      <c r="M1464" s="37"/>
      <c r="N1464" s="37"/>
      <c r="U1464"/>
      <c r="V1464"/>
      <c r="W1464"/>
      <c r="X1464" s="112"/>
      <c r="Y1464" s="112"/>
      <c r="Z1464" s="200"/>
      <c r="AA1464"/>
      <c r="AB1464"/>
      <c r="AC1464"/>
      <c r="AD1464"/>
      <c r="AE1464"/>
      <c r="AF1464"/>
      <c r="AG1464"/>
      <c r="AH1464"/>
      <c r="AI1464"/>
      <c r="AJ1464"/>
    </row>
    <row r="1465" spans="1:36" ht="24.95" customHeight="1">
      <c r="A1465" s="66"/>
      <c r="M1465" s="37"/>
      <c r="N1465" s="37"/>
      <c r="U1465"/>
      <c r="V1465"/>
      <c r="W1465"/>
      <c r="X1465" s="112"/>
      <c r="Y1465" s="112"/>
      <c r="Z1465" s="200"/>
      <c r="AA1465"/>
      <c r="AB1465"/>
      <c r="AC1465"/>
      <c r="AD1465"/>
      <c r="AE1465"/>
      <c r="AF1465"/>
      <c r="AG1465"/>
      <c r="AH1465"/>
      <c r="AI1465"/>
      <c r="AJ1465"/>
    </row>
    <row r="1466" spans="1:36" ht="24.95" customHeight="1">
      <c r="A1466" s="66"/>
      <c r="M1466" s="37"/>
      <c r="N1466" s="37"/>
      <c r="U1466"/>
      <c r="V1466"/>
      <c r="W1466"/>
      <c r="X1466" s="112"/>
      <c r="Y1466" s="112"/>
      <c r="Z1466" s="200"/>
      <c r="AA1466"/>
      <c r="AB1466"/>
      <c r="AC1466"/>
      <c r="AD1466"/>
      <c r="AE1466"/>
      <c r="AF1466"/>
      <c r="AG1466"/>
      <c r="AH1466"/>
      <c r="AI1466"/>
      <c r="AJ1466"/>
    </row>
    <row r="1467" spans="1:36" ht="24.95" customHeight="1">
      <c r="A1467" s="66"/>
      <c r="M1467" s="37"/>
      <c r="N1467" s="37"/>
      <c r="U1467"/>
      <c r="V1467"/>
      <c r="W1467"/>
      <c r="X1467" s="112"/>
      <c r="Y1467" s="112"/>
      <c r="Z1467" s="200"/>
      <c r="AA1467"/>
      <c r="AB1467"/>
      <c r="AC1467"/>
      <c r="AD1467"/>
      <c r="AE1467"/>
      <c r="AF1467"/>
      <c r="AG1467"/>
      <c r="AH1467"/>
      <c r="AI1467"/>
      <c r="AJ1467"/>
    </row>
    <row r="1468" spans="1:36" ht="24.95" customHeight="1">
      <c r="A1468" s="66"/>
      <c r="M1468" s="37"/>
      <c r="N1468" s="37"/>
      <c r="U1468"/>
      <c r="V1468"/>
      <c r="W1468"/>
      <c r="X1468" s="112"/>
      <c r="Y1468" s="112"/>
      <c r="Z1468" s="200"/>
      <c r="AA1468"/>
      <c r="AB1468"/>
      <c r="AC1468"/>
      <c r="AD1468"/>
      <c r="AE1468"/>
      <c r="AF1468"/>
      <c r="AG1468"/>
      <c r="AH1468"/>
      <c r="AI1468"/>
      <c r="AJ1468"/>
    </row>
    <row r="1469" spans="1:36" ht="24.95" customHeight="1">
      <c r="A1469" s="66"/>
      <c r="M1469" s="37"/>
      <c r="N1469" s="37"/>
      <c r="U1469"/>
      <c r="V1469"/>
      <c r="W1469"/>
      <c r="X1469" s="112"/>
      <c r="Y1469" s="112"/>
      <c r="Z1469" s="200"/>
      <c r="AA1469"/>
      <c r="AB1469"/>
      <c r="AC1469"/>
      <c r="AD1469"/>
      <c r="AE1469"/>
      <c r="AF1469"/>
      <c r="AG1469"/>
      <c r="AH1469"/>
      <c r="AI1469"/>
      <c r="AJ1469"/>
    </row>
    <row r="1470" spans="1:36" ht="24.95" customHeight="1">
      <c r="A1470" s="66"/>
      <c r="M1470" s="37"/>
      <c r="N1470" s="37"/>
      <c r="U1470"/>
      <c r="V1470"/>
      <c r="W1470"/>
      <c r="X1470" s="112"/>
      <c r="Y1470" s="112"/>
      <c r="Z1470" s="200"/>
      <c r="AA1470"/>
      <c r="AB1470"/>
      <c r="AC1470"/>
      <c r="AD1470"/>
      <c r="AE1470"/>
      <c r="AF1470"/>
      <c r="AG1470"/>
      <c r="AH1470"/>
      <c r="AI1470"/>
      <c r="AJ1470"/>
    </row>
    <row r="1471" spans="1:36" ht="24.95" customHeight="1">
      <c r="A1471" s="66"/>
      <c r="M1471" s="37"/>
      <c r="N1471" s="37"/>
      <c r="U1471"/>
      <c r="V1471"/>
      <c r="W1471"/>
      <c r="X1471" s="112"/>
      <c r="Y1471" s="112"/>
      <c r="Z1471" s="200"/>
      <c r="AA1471"/>
      <c r="AB1471"/>
      <c r="AC1471"/>
      <c r="AD1471"/>
      <c r="AE1471"/>
      <c r="AF1471"/>
      <c r="AG1471"/>
      <c r="AH1471"/>
      <c r="AI1471"/>
      <c r="AJ1471"/>
    </row>
    <row r="1472" spans="1:36" ht="24.95" customHeight="1">
      <c r="A1472" s="66"/>
      <c r="M1472" s="37"/>
      <c r="N1472" s="37"/>
      <c r="U1472"/>
      <c r="V1472"/>
      <c r="W1472"/>
      <c r="X1472" s="112"/>
      <c r="Y1472" s="112"/>
      <c r="Z1472" s="200"/>
      <c r="AA1472"/>
      <c r="AB1472"/>
      <c r="AC1472"/>
      <c r="AD1472"/>
      <c r="AE1472"/>
      <c r="AF1472"/>
      <c r="AG1472"/>
      <c r="AH1472"/>
      <c r="AI1472"/>
      <c r="AJ1472"/>
    </row>
    <row r="1473" spans="1:36" ht="24.95" customHeight="1">
      <c r="A1473" s="66"/>
      <c r="M1473" s="37"/>
      <c r="N1473" s="37"/>
      <c r="U1473"/>
      <c r="V1473"/>
      <c r="W1473"/>
      <c r="X1473" s="112"/>
      <c r="Y1473" s="112"/>
      <c r="Z1473" s="200"/>
      <c r="AA1473"/>
      <c r="AB1473"/>
      <c r="AC1473"/>
      <c r="AD1473"/>
      <c r="AE1473"/>
      <c r="AF1473"/>
      <c r="AG1473"/>
      <c r="AH1473"/>
      <c r="AI1473"/>
      <c r="AJ1473"/>
    </row>
    <row r="1474" spans="1:36" ht="24.95" customHeight="1">
      <c r="A1474" s="66"/>
      <c r="M1474" s="37"/>
      <c r="N1474" s="37"/>
      <c r="U1474"/>
      <c r="V1474"/>
      <c r="W1474"/>
      <c r="X1474" s="112"/>
      <c r="Y1474" s="112"/>
      <c r="Z1474" s="200"/>
      <c r="AA1474"/>
      <c r="AB1474"/>
      <c r="AC1474"/>
      <c r="AD1474"/>
      <c r="AE1474"/>
      <c r="AF1474"/>
      <c r="AG1474"/>
      <c r="AH1474"/>
      <c r="AI1474"/>
      <c r="AJ1474"/>
    </row>
    <row r="1475" spans="1:36" ht="24.95" customHeight="1">
      <c r="A1475" s="66"/>
      <c r="M1475" s="37"/>
      <c r="N1475" s="37"/>
      <c r="U1475"/>
      <c r="V1475"/>
      <c r="W1475"/>
      <c r="X1475" s="112"/>
      <c r="Y1475" s="112"/>
      <c r="Z1475" s="200"/>
      <c r="AA1475"/>
      <c r="AB1475"/>
      <c r="AC1475"/>
      <c r="AD1475"/>
      <c r="AE1475"/>
      <c r="AF1475"/>
      <c r="AG1475"/>
      <c r="AH1475"/>
      <c r="AI1475"/>
      <c r="AJ1475"/>
    </row>
    <row r="1476" spans="1:36" ht="24.95" customHeight="1">
      <c r="A1476" s="66"/>
      <c r="M1476" s="37"/>
      <c r="N1476" s="37"/>
      <c r="U1476"/>
      <c r="V1476"/>
      <c r="W1476"/>
      <c r="X1476" s="112"/>
      <c r="Y1476" s="112"/>
      <c r="Z1476" s="200"/>
      <c r="AA1476"/>
      <c r="AB1476"/>
      <c r="AC1476"/>
      <c r="AD1476"/>
      <c r="AE1476"/>
      <c r="AF1476"/>
      <c r="AG1476"/>
      <c r="AH1476"/>
      <c r="AI1476"/>
      <c r="AJ1476"/>
    </row>
    <row r="1477" spans="1:36" ht="24.95" customHeight="1">
      <c r="A1477" s="66"/>
      <c r="M1477" s="37"/>
      <c r="N1477" s="37"/>
      <c r="U1477"/>
      <c r="V1477"/>
      <c r="W1477"/>
      <c r="X1477" s="112"/>
      <c r="Y1477" s="112"/>
      <c r="Z1477" s="200"/>
      <c r="AA1477"/>
      <c r="AB1477"/>
      <c r="AC1477"/>
      <c r="AD1477"/>
      <c r="AE1477"/>
      <c r="AF1477"/>
      <c r="AG1477"/>
      <c r="AH1477"/>
      <c r="AI1477"/>
      <c r="AJ1477"/>
    </row>
    <row r="1478" spans="1:36" ht="24.95" customHeight="1">
      <c r="A1478" s="66"/>
      <c r="M1478" s="37"/>
      <c r="N1478" s="37"/>
      <c r="U1478"/>
      <c r="V1478"/>
      <c r="W1478"/>
      <c r="X1478" s="112"/>
      <c r="Y1478" s="112"/>
      <c r="Z1478" s="200"/>
      <c r="AA1478"/>
      <c r="AB1478"/>
      <c r="AC1478"/>
      <c r="AD1478"/>
      <c r="AE1478"/>
      <c r="AF1478"/>
      <c r="AG1478"/>
      <c r="AH1478"/>
      <c r="AI1478"/>
      <c r="AJ1478"/>
    </row>
    <row r="1479" spans="1:36" ht="24.95" customHeight="1">
      <c r="A1479" s="66"/>
      <c r="M1479" s="37"/>
      <c r="N1479" s="37"/>
      <c r="U1479"/>
      <c r="V1479"/>
      <c r="W1479"/>
      <c r="X1479" s="112"/>
      <c r="Y1479" s="112"/>
      <c r="Z1479" s="200"/>
      <c r="AA1479"/>
      <c r="AB1479"/>
      <c r="AC1479"/>
      <c r="AD1479"/>
      <c r="AE1479"/>
      <c r="AF1479"/>
      <c r="AG1479"/>
      <c r="AH1479"/>
      <c r="AI1479"/>
      <c r="AJ1479"/>
    </row>
    <row r="1480" spans="1:36" ht="24.95" customHeight="1">
      <c r="A1480" s="66"/>
      <c r="M1480" s="37"/>
      <c r="N1480" s="37"/>
      <c r="U1480"/>
      <c r="V1480"/>
      <c r="W1480"/>
      <c r="X1480" s="112"/>
      <c r="Y1480" s="112"/>
      <c r="Z1480" s="200"/>
      <c r="AA1480"/>
      <c r="AB1480"/>
      <c r="AC1480"/>
      <c r="AD1480"/>
      <c r="AE1480"/>
      <c r="AF1480"/>
      <c r="AG1480"/>
      <c r="AH1480"/>
      <c r="AI1480"/>
      <c r="AJ1480"/>
    </row>
    <row r="1481" spans="1:36" ht="24.95" customHeight="1">
      <c r="A1481" s="66"/>
      <c r="M1481" s="37"/>
      <c r="N1481" s="37"/>
      <c r="U1481"/>
      <c r="V1481"/>
      <c r="W1481"/>
      <c r="X1481" s="112"/>
      <c r="Y1481" s="112"/>
      <c r="Z1481" s="200"/>
      <c r="AA1481"/>
      <c r="AB1481"/>
      <c r="AC1481"/>
      <c r="AD1481"/>
      <c r="AE1481"/>
      <c r="AF1481"/>
      <c r="AG1481"/>
      <c r="AH1481"/>
      <c r="AI1481"/>
      <c r="AJ1481"/>
    </row>
    <row r="1482" spans="1:36" ht="24.95" customHeight="1">
      <c r="A1482" s="66"/>
      <c r="M1482" s="37"/>
      <c r="N1482" s="37"/>
      <c r="U1482"/>
      <c r="V1482"/>
      <c r="W1482"/>
      <c r="X1482" s="112"/>
      <c r="Y1482" s="112"/>
      <c r="Z1482" s="200"/>
      <c r="AA1482"/>
      <c r="AB1482"/>
      <c r="AC1482"/>
      <c r="AD1482"/>
      <c r="AE1482"/>
      <c r="AF1482"/>
      <c r="AG1482"/>
      <c r="AH1482"/>
      <c r="AI1482"/>
      <c r="AJ1482"/>
    </row>
    <row r="1483" spans="1:36" ht="24.95" customHeight="1">
      <c r="A1483" s="66"/>
      <c r="M1483" s="37"/>
      <c r="N1483" s="37"/>
      <c r="U1483"/>
      <c r="V1483"/>
      <c r="W1483"/>
      <c r="X1483" s="112"/>
      <c r="Y1483" s="112"/>
      <c r="Z1483" s="200"/>
      <c r="AA1483"/>
      <c r="AB1483"/>
      <c r="AC1483"/>
      <c r="AD1483"/>
      <c r="AE1483"/>
      <c r="AF1483"/>
      <c r="AG1483"/>
      <c r="AH1483"/>
      <c r="AI1483"/>
      <c r="AJ1483"/>
    </row>
    <row r="1484" spans="1:36" ht="24.95" customHeight="1">
      <c r="A1484" s="66"/>
      <c r="M1484" s="37"/>
      <c r="N1484" s="37"/>
      <c r="U1484"/>
      <c r="V1484"/>
      <c r="W1484"/>
      <c r="X1484" s="112"/>
      <c r="Y1484" s="112"/>
      <c r="Z1484" s="200"/>
      <c r="AA1484"/>
      <c r="AB1484"/>
      <c r="AC1484"/>
      <c r="AD1484"/>
      <c r="AE1484"/>
      <c r="AF1484"/>
      <c r="AG1484"/>
      <c r="AH1484"/>
      <c r="AI1484"/>
      <c r="AJ1484"/>
    </row>
    <row r="1485" spans="1:36" ht="24.95" customHeight="1">
      <c r="A1485" s="66"/>
      <c r="M1485" s="37"/>
      <c r="N1485" s="37"/>
      <c r="U1485"/>
      <c r="V1485"/>
      <c r="W1485"/>
      <c r="X1485" s="112"/>
      <c r="Y1485" s="112"/>
      <c r="Z1485" s="200"/>
      <c r="AA1485"/>
      <c r="AB1485"/>
      <c r="AC1485"/>
      <c r="AD1485"/>
      <c r="AE1485"/>
      <c r="AF1485"/>
      <c r="AG1485"/>
      <c r="AH1485"/>
      <c r="AI1485"/>
      <c r="AJ1485"/>
    </row>
    <row r="1486" spans="1:36" ht="24.95" customHeight="1">
      <c r="A1486" s="66"/>
      <c r="M1486" s="37"/>
      <c r="N1486" s="37"/>
      <c r="U1486"/>
      <c r="V1486"/>
      <c r="W1486"/>
      <c r="X1486" s="112"/>
      <c r="Y1486" s="112"/>
      <c r="Z1486" s="200"/>
      <c r="AA1486"/>
      <c r="AB1486"/>
      <c r="AC1486"/>
      <c r="AD1486"/>
      <c r="AE1486"/>
      <c r="AF1486"/>
      <c r="AG1486"/>
      <c r="AH1486"/>
      <c r="AI1486"/>
      <c r="AJ1486"/>
    </row>
    <row r="1487" spans="1:36" ht="24.95" customHeight="1">
      <c r="A1487" s="66"/>
      <c r="M1487" s="37"/>
      <c r="N1487" s="37"/>
      <c r="U1487"/>
      <c r="V1487"/>
      <c r="W1487"/>
      <c r="X1487" s="112"/>
      <c r="Y1487" s="112"/>
      <c r="Z1487" s="200"/>
      <c r="AA1487"/>
      <c r="AB1487"/>
      <c r="AC1487"/>
      <c r="AD1487"/>
      <c r="AE1487"/>
      <c r="AF1487"/>
      <c r="AG1487"/>
      <c r="AH1487"/>
      <c r="AI1487"/>
      <c r="AJ1487"/>
    </row>
    <row r="1488" spans="1:36" ht="24.95" customHeight="1">
      <c r="A1488" s="66"/>
      <c r="M1488" s="37"/>
      <c r="N1488" s="37"/>
      <c r="U1488"/>
      <c r="V1488"/>
      <c r="W1488"/>
      <c r="X1488" s="112"/>
      <c r="Y1488" s="112"/>
      <c r="Z1488" s="200"/>
      <c r="AA1488"/>
      <c r="AB1488"/>
      <c r="AC1488"/>
      <c r="AD1488"/>
      <c r="AE1488"/>
      <c r="AF1488"/>
      <c r="AG1488"/>
      <c r="AH1488"/>
      <c r="AI1488"/>
      <c r="AJ1488"/>
    </row>
    <row r="1489" spans="1:36" ht="24.95" customHeight="1">
      <c r="A1489" s="66"/>
      <c r="M1489" s="37"/>
      <c r="N1489" s="37"/>
      <c r="U1489"/>
      <c r="V1489"/>
      <c r="W1489"/>
      <c r="X1489" s="112"/>
      <c r="Y1489" s="112"/>
      <c r="Z1489" s="200"/>
      <c r="AA1489"/>
      <c r="AB1489"/>
      <c r="AC1489"/>
      <c r="AD1489"/>
      <c r="AE1489"/>
      <c r="AF1489"/>
      <c r="AG1489"/>
      <c r="AH1489"/>
      <c r="AI1489"/>
      <c r="AJ1489"/>
    </row>
    <row r="1490" spans="1:36" ht="24.95" customHeight="1">
      <c r="A1490" s="66"/>
      <c r="M1490" s="37"/>
      <c r="N1490" s="37"/>
      <c r="U1490"/>
      <c r="V1490"/>
      <c r="W1490"/>
      <c r="X1490" s="112"/>
      <c r="Y1490" s="112"/>
      <c r="Z1490" s="200"/>
      <c r="AA1490"/>
      <c r="AB1490"/>
      <c r="AC1490"/>
      <c r="AD1490"/>
      <c r="AE1490"/>
      <c r="AF1490"/>
      <c r="AG1490"/>
      <c r="AH1490"/>
      <c r="AI1490"/>
      <c r="AJ1490"/>
    </row>
    <row r="1491" spans="1:36" ht="24.95" customHeight="1">
      <c r="A1491" s="66"/>
      <c r="M1491" s="37"/>
      <c r="N1491" s="37"/>
      <c r="U1491"/>
      <c r="V1491"/>
      <c r="W1491"/>
      <c r="X1491" s="112"/>
      <c r="Y1491" s="112"/>
      <c r="Z1491" s="200"/>
      <c r="AA1491"/>
      <c r="AB1491"/>
      <c r="AC1491"/>
      <c r="AD1491"/>
      <c r="AE1491"/>
      <c r="AF1491"/>
      <c r="AG1491"/>
      <c r="AH1491"/>
      <c r="AI1491"/>
      <c r="AJ1491"/>
    </row>
    <row r="1492" spans="1:36" ht="24.95" customHeight="1">
      <c r="A1492" s="66"/>
      <c r="M1492" s="37"/>
      <c r="N1492" s="37"/>
      <c r="U1492"/>
      <c r="V1492"/>
      <c r="W1492"/>
      <c r="X1492" s="112"/>
      <c r="Y1492" s="112"/>
      <c r="Z1492" s="200"/>
      <c r="AA1492"/>
      <c r="AB1492"/>
      <c r="AC1492"/>
      <c r="AD1492"/>
      <c r="AE1492"/>
      <c r="AF1492"/>
      <c r="AG1492"/>
      <c r="AH1492"/>
      <c r="AI1492"/>
      <c r="AJ1492"/>
    </row>
    <row r="1493" spans="1:36" ht="24.95" customHeight="1">
      <c r="A1493" s="66"/>
      <c r="M1493" s="37"/>
      <c r="N1493" s="37"/>
      <c r="U1493"/>
      <c r="V1493"/>
      <c r="W1493"/>
      <c r="X1493" s="112"/>
      <c r="Y1493" s="112"/>
      <c r="Z1493" s="200"/>
      <c r="AA1493"/>
      <c r="AB1493"/>
      <c r="AC1493"/>
      <c r="AD1493"/>
      <c r="AE1493"/>
      <c r="AF1493"/>
      <c r="AG1493"/>
      <c r="AH1493"/>
      <c r="AI1493"/>
      <c r="AJ1493"/>
    </row>
    <row r="1494" spans="1:36" ht="24.95" customHeight="1">
      <c r="A1494" s="66"/>
      <c r="M1494" s="37"/>
      <c r="N1494" s="37"/>
      <c r="U1494"/>
      <c r="V1494"/>
      <c r="W1494"/>
      <c r="X1494" s="112"/>
      <c r="Y1494" s="112"/>
      <c r="Z1494" s="200"/>
      <c r="AA1494"/>
      <c r="AB1494"/>
      <c r="AC1494"/>
      <c r="AD1494"/>
      <c r="AE1494"/>
      <c r="AF1494"/>
      <c r="AG1494"/>
      <c r="AH1494"/>
      <c r="AI1494"/>
      <c r="AJ1494"/>
    </row>
    <row r="1495" spans="1:36" ht="24.95" customHeight="1">
      <c r="A1495" s="66"/>
      <c r="M1495" s="37"/>
      <c r="N1495" s="37"/>
      <c r="U1495"/>
      <c r="V1495"/>
      <c r="W1495"/>
      <c r="X1495" s="112"/>
      <c r="Y1495" s="112"/>
      <c r="Z1495" s="200"/>
      <c r="AA1495"/>
      <c r="AB1495"/>
      <c r="AC1495"/>
      <c r="AD1495"/>
      <c r="AE1495"/>
      <c r="AF1495"/>
      <c r="AG1495"/>
      <c r="AH1495"/>
      <c r="AI1495"/>
      <c r="AJ1495"/>
    </row>
    <row r="1496" spans="1:36" ht="24.95" customHeight="1">
      <c r="A1496" s="66"/>
      <c r="M1496" s="37"/>
      <c r="N1496" s="37"/>
      <c r="U1496"/>
      <c r="V1496"/>
      <c r="W1496"/>
      <c r="X1496" s="112"/>
      <c r="Y1496" s="112"/>
      <c r="Z1496" s="200"/>
      <c r="AA1496"/>
      <c r="AB1496"/>
      <c r="AC1496"/>
      <c r="AD1496"/>
      <c r="AE1496"/>
      <c r="AF1496"/>
      <c r="AG1496"/>
      <c r="AH1496"/>
      <c r="AI1496"/>
      <c r="AJ1496"/>
    </row>
    <row r="1497" spans="1:36" ht="24.95" customHeight="1">
      <c r="A1497" s="66"/>
      <c r="M1497" s="37"/>
      <c r="N1497" s="37"/>
      <c r="U1497"/>
      <c r="V1497"/>
      <c r="W1497"/>
      <c r="X1497" s="112"/>
      <c r="Y1497" s="112"/>
      <c r="Z1497" s="200"/>
      <c r="AA1497"/>
      <c r="AB1497"/>
      <c r="AC1497"/>
      <c r="AD1497"/>
      <c r="AE1497"/>
      <c r="AF1497"/>
      <c r="AG1497"/>
      <c r="AH1497"/>
      <c r="AI1497"/>
      <c r="AJ1497"/>
    </row>
    <row r="1498" spans="1:36" ht="24.95" customHeight="1">
      <c r="A1498" s="66"/>
      <c r="M1498" s="37"/>
      <c r="N1498" s="37"/>
      <c r="U1498"/>
      <c r="V1498"/>
      <c r="W1498"/>
      <c r="X1498" s="112"/>
      <c r="Y1498" s="112"/>
      <c r="Z1498" s="200"/>
      <c r="AA1498"/>
      <c r="AB1498"/>
      <c r="AC1498"/>
      <c r="AD1498"/>
      <c r="AE1498"/>
      <c r="AF1498"/>
      <c r="AG1498"/>
      <c r="AH1498"/>
      <c r="AI1498"/>
      <c r="AJ1498"/>
    </row>
    <row r="1499" spans="1:36" ht="24.95" customHeight="1">
      <c r="A1499" s="66"/>
      <c r="M1499" s="37"/>
      <c r="N1499" s="37"/>
      <c r="U1499"/>
      <c r="V1499"/>
      <c r="W1499"/>
      <c r="X1499" s="112"/>
      <c r="Y1499" s="112"/>
      <c r="Z1499" s="200"/>
      <c r="AA1499"/>
      <c r="AB1499"/>
      <c r="AC1499"/>
      <c r="AD1499"/>
      <c r="AE1499"/>
      <c r="AF1499"/>
      <c r="AG1499"/>
      <c r="AH1499"/>
      <c r="AI1499"/>
      <c r="AJ1499"/>
    </row>
    <row r="1500" spans="1:36" ht="24.95" customHeight="1">
      <c r="A1500" s="66"/>
      <c r="M1500" s="37"/>
      <c r="N1500" s="37"/>
      <c r="U1500"/>
      <c r="V1500"/>
      <c r="W1500"/>
      <c r="X1500" s="112"/>
      <c r="Y1500" s="112"/>
      <c r="Z1500" s="200"/>
      <c r="AA1500"/>
      <c r="AB1500"/>
      <c r="AC1500"/>
      <c r="AD1500"/>
      <c r="AE1500"/>
      <c r="AF1500"/>
      <c r="AG1500"/>
      <c r="AH1500"/>
      <c r="AI1500"/>
      <c r="AJ1500"/>
    </row>
    <row r="1501" spans="1:36" ht="24.95" customHeight="1">
      <c r="A1501" s="66"/>
      <c r="M1501" s="37"/>
      <c r="N1501" s="37"/>
      <c r="U1501"/>
      <c r="V1501"/>
      <c r="W1501"/>
      <c r="X1501" s="112"/>
      <c r="Y1501" s="112"/>
      <c r="Z1501" s="200"/>
      <c r="AA1501"/>
      <c r="AB1501"/>
      <c r="AC1501"/>
      <c r="AD1501"/>
      <c r="AE1501"/>
      <c r="AF1501"/>
      <c r="AG1501"/>
      <c r="AH1501"/>
      <c r="AI1501"/>
      <c r="AJ1501"/>
    </row>
    <row r="1502" spans="1:36" ht="24.95" customHeight="1">
      <c r="A1502" s="66"/>
      <c r="M1502" s="37"/>
      <c r="N1502" s="37"/>
      <c r="U1502"/>
      <c r="V1502"/>
      <c r="W1502"/>
      <c r="X1502" s="112"/>
      <c r="Y1502" s="112"/>
      <c r="Z1502" s="200"/>
      <c r="AA1502"/>
      <c r="AB1502"/>
      <c r="AC1502"/>
      <c r="AD1502"/>
      <c r="AE1502"/>
      <c r="AF1502"/>
      <c r="AG1502"/>
      <c r="AH1502"/>
      <c r="AI1502"/>
      <c r="AJ1502"/>
    </row>
    <row r="1503" spans="1:36" ht="24.95" customHeight="1">
      <c r="A1503" s="66"/>
      <c r="M1503" s="37"/>
      <c r="N1503" s="37"/>
      <c r="U1503"/>
      <c r="V1503"/>
      <c r="W1503"/>
      <c r="X1503" s="112"/>
      <c r="Y1503" s="112"/>
      <c r="Z1503" s="200"/>
      <c r="AA1503"/>
      <c r="AB1503"/>
      <c r="AC1503"/>
      <c r="AD1503"/>
      <c r="AE1503"/>
      <c r="AF1503"/>
      <c r="AG1503"/>
      <c r="AH1503"/>
      <c r="AI1503"/>
      <c r="AJ1503"/>
    </row>
    <row r="1504" spans="1:36" ht="24.95" customHeight="1">
      <c r="A1504" s="66"/>
      <c r="M1504" s="37"/>
      <c r="N1504" s="37"/>
      <c r="U1504"/>
      <c r="V1504"/>
      <c r="W1504"/>
      <c r="X1504" s="112"/>
      <c r="Y1504" s="112"/>
      <c r="Z1504" s="200"/>
      <c r="AA1504"/>
      <c r="AB1504"/>
      <c r="AC1504"/>
      <c r="AD1504"/>
      <c r="AE1504"/>
      <c r="AF1504"/>
      <c r="AG1504"/>
      <c r="AH1504"/>
      <c r="AI1504"/>
      <c r="AJ1504"/>
    </row>
    <row r="1505" spans="1:36" ht="24.95" customHeight="1">
      <c r="A1505" s="66"/>
      <c r="M1505" s="37"/>
      <c r="N1505" s="37"/>
      <c r="U1505"/>
      <c r="V1505"/>
      <c r="W1505"/>
      <c r="X1505" s="112"/>
      <c r="Y1505" s="112"/>
      <c r="Z1505" s="200"/>
      <c r="AA1505"/>
      <c r="AB1505"/>
      <c r="AC1505"/>
      <c r="AD1505"/>
      <c r="AE1505"/>
      <c r="AF1505"/>
      <c r="AG1505"/>
      <c r="AH1505"/>
      <c r="AI1505"/>
      <c r="AJ1505"/>
    </row>
    <row r="1506" spans="1:36" ht="24.95" customHeight="1">
      <c r="A1506" s="66"/>
      <c r="M1506" s="37"/>
      <c r="N1506" s="37"/>
      <c r="U1506"/>
      <c r="V1506"/>
      <c r="W1506"/>
      <c r="X1506" s="112"/>
      <c r="Y1506" s="112"/>
      <c r="Z1506" s="200"/>
      <c r="AA1506"/>
      <c r="AB1506"/>
      <c r="AC1506"/>
      <c r="AD1506"/>
      <c r="AE1506"/>
      <c r="AF1506"/>
      <c r="AG1506"/>
      <c r="AH1506"/>
      <c r="AI1506"/>
      <c r="AJ1506"/>
    </row>
    <row r="1507" spans="1:36" ht="24.95" customHeight="1">
      <c r="A1507" s="66"/>
      <c r="M1507" s="37"/>
      <c r="N1507" s="37"/>
      <c r="U1507"/>
      <c r="V1507"/>
      <c r="W1507"/>
      <c r="X1507" s="112"/>
      <c r="Y1507" s="112"/>
      <c r="Z1507" s="200"/>
      <c r="AA1507"/>
      <c r="AB1507"/>
      <c r="AC1507"/>
      <c r="AD1507"/>
      <c r="AE1507"/>
      <c r="AF1507"/>
      <c r="AG1507"/>
      <c r="AH1507"/>
      <c r="AI1507"/>
      <c r="AJ1507"/>
    </row>
    <row r="1508" spans="1:36" ht="24.95" customHeight="1">
      <c r="A1508" s="66"/>
      <c r="M1508" s="37"/>
      <c r="N1508" s="37"/>
      <c r="U1508"/>
      <c r="V1508"/>
      <c r="W1508"/>
      <c r="X1508" s="112"/>
      <c r="Y1508" s="112"/>
      <c r="Z1508" s="200"/>
      <c r="AA1508"/>
      <c r="AB1508"/>
      <c r="AC1508"/>
      <c r="AD1508"/>
      <c r="AE1508"/>
      <c r="AF1508"/>
      <c r="AG1508"/>
      <c r="AH1508"/>
      <c r="AI1508"/>
      <c r="AJ1508"/>
    </row>
    <row r="1509" spans="1:36" ht="24.95" customHeight="1">
      <c r="A1509" s="66"/>
      <c r="M1509" s="37"/>
      <c r="N1509" s="37"/>
      <c r="U1509"/>
      <c r="V1509"/>
      <c r="W1509"/>
      <c r="X1509" s="112"/>
      <c r="Y1509" s="112"/>
      <c r="Z1509" s="200"/>
      <c r="AA1509"/>
      <c r="AB1509"/>
      <c r="AC1509"/>
      <c r="AD1509"/>
      <c r="AE1509"/>
      <c r="AF1509"/>
      <c r="AG1509"/>
      <c r="AH1509"/>
      <c r="AI1509"/>
      <c r="AJ1509"/>
    </row>
    <row r="1510" spans="1:36" ht="24.95" customHeight="1">
      <c r="A1510" s="66"/>
      <c r="M1510" s="37"/>
      <c r="N1510" s="37"/>
      <c r="U1510"/>
      <c r="V1510"/>
      <c r="W1510"/>
      <c r="X1510" s="112"/>
      <c r="Y1510" s="112"/>
      <c r="Z1510" s="200"/>
      <c r="AA1510"/>
      <c r="AB1510"/>
      <c r="AC1510"/>
      <c r="AD1510"/>
      <c r="AE1510"/>
      <c r="AF1510"/>
      <c r="AG1510"/>
      <c r="AH1510"/>
      <c r="AI1510"/>
      <c r="AJ1510"/>
    </row>
    <row r="1511" spans="1:36" ht="24.95" customHeight="1">
      <c r="A1511" s="66"/>
      <c r="M1511" s="37"/>
      <c r="N1511" s="37"/>
      <c r="U1511"/>
      <c r="V1511"/>
      <c r="W1511"/>
      <c r="X1511" s="112"/>
      <c r="Y1511" s="112"/>
      <c r="Z1511" s="200"/>
      <c r="AA1511"/>
      <c r="AB1511"/>
      <c r="AC1511"/>
      <c r="AD1511"/>
      <c r="AE1511"/>
      <c r="AF1511"/>
      <c r="AG1511"/>
      <c r="AH1511"/>
      <c r="AI1511"/>
      <c r="AJ1511"/>
    </row>
    <row r="1512" spans="1:36" ht="24.95" customHeight="1">
      <c r="A1512" s="66"/>
      <c r="M1512" s="37"/>
      <c r="N1512" s="37"/>
      <c r="U1512"/>
      <c r="V1512"/>
      <c r="W1512"/>
      <c r="X1512" s="112"/>
      <c r="Y1512" s="112"/>
      <c r="Z1512" s="200"/>
      <c r="AA1512"/>
      <c r="AB1512"/>
      <c r="AC1512"/>
      <c r="AD1512"/>
      <c r="AE1512"/>
      <c r="AF1512"/>
      <c r="AG1512"/>
      <c r="AH1512"/>
      <c r="AI1512"/>
      <c r="AJ1512"/>
    </row>
    <row r="1513" spans="1:36" ht="24.95" customHeight="1">
      <c r="A1513" s="66"/>
      <c r="M1513" s="37"/>
      <c r="N1513" s="37"/>
      <c r="U1513"/>
      <c r="V1513"/>
      <c r="W1513"/>
      <c r="X1513" s="112"/>
      <c r="Y1513" s="112"/>
      <c r="Z1513" s="200"/>
      <c r="AA1513"/>
      <c r="AB1513"/>
      <c r="AC1513"/>
      <c r="AD1513"/>
      <c r="AE1513"/>
      <c r="AF1513"/>
      <c r="AG1513"/>
      <c r="AH1513"/>
      <c r="AI1513"/>
      <c r="AJ1513"/>
    </row>
    <row r="1514" spans="1:36" ht="24.95" customHeight="1">
      <c r="A1514" s="66"/>
      <c r="M1514" s="37"/>
      <c r="N1514" s="37"/>
      <c r="U1514"/>
      <c r="V1514"/>
      <c r="W1514"/>
      <c r="X1514" s="112"/>
      <c r="Y1514" s="112"/>
      <c r="Z1514" s="200"/>
      <c r="AA1514"/>
      <c r="AB1514"/>
      <c r="AC1514"/>
      <c r="AD1514"/>
      <c r="AE1514"/>
      <c r="AF1514"/>
      <c r="AG1514"/>
      <c r="AH1514"/>
      <c r="AI1514"/>
      <c r="AJ1514"/>
    </row>
    <row r="1515" spans="1:36" ht="24.95" customHeight="1">
      <c r="A1515" s="66"/>
      <c r="M1515" s="37"/>
      <c r="N1515" s="37"/>
      <c r="U1515"/>
      <c r="V1515"/>
      <c r="W1515"/>
      <c r="X1515" s="112"/>
      <c r="Y1515" s="112"/>
      <c r="Z1515" s="200"/>
      <c r="AA1515"/>
      <c r="AB1515"/>
      <c r="AC1515"/>
      <c r="AD1515"/>
      <c r="AE1515"/>
      <c r="AF1515"/>
      <c r="AG1515"/>
      <c r="AH1515"/>
      <c r="AI1515"/>
      <c r="AJ1515"/>
    </row>
    <row r="1516" spans="1:36" ht="24.95" customHeight="1">
      <c r="A1516" s="66"/>
      <c r="M1516" s="37"/>
      <c r="N1516" s="37"/>
      <c r="U1516"/>
      <c r="V1516"/>
      <c r="W1516"/>
      <c r="X1516" s="112"/>
      <c r="Y1516" s="112"/>
      <c r="Z1516" s="200"/>
      <c r="AA1516"/>
      <c r="AB1516"/>
      <c r="AC1516"/>
      <c r="AD1516"/>
      <c r="AE1516"/>
      <c r="AF1516"/>
      <c r="AG1516"/>
      <c r="AH1516"/>
      <c r="AI1516"/>
      <c r="AJ1516"/>
    </row>
    <row r="1517" spans="1:36" ht="24.95" customHeight="1">
      <c r="A1517" s="66"/>
      <c r="M1517" s="37"/>
      <c r="N1517" s="37"/>
      <c r="U1517"/>
      <c r="V1517"/>
      <c r="W1517"/>
      <c r="X1517" s="112"/>
      <c r="Y1517" s="112"/>
      <c r="Z1517" s="200"/>
      <c r="AA1517"/>
      <c r="AB1517"/>
      <c r="AC1517"/>
      <c r="AD1517"/>
      <c r="AE1517"/>
      <c r="AF1517"/>
      <c r="AG1517"/>
      <c r="AH1517"/>
      <c r="AI1517"/>
      <c r="AJ1517"/>
    </row>
    <row r="1518" spans="1:36" ht="24.95" customHeight="1">
      <c r="A1518" s="66"/>
      <c r="M1518" s="37"/>
      <c r="N1518" s="37"/>
      <c r="U1518"/>
      <c r="V1518"/>
      <c r="W1518"/>
      <c r="X1518" s="112"/>
      <c r="Y1518" s="112"/>
      <c r="Z1518" s="200"/>
      <c r="AA1518"/>
      <c r="AB1518"/>
      <c r="AC1518"/>
      <c r="AD1518"/>
      <c r="AE1518"/>
      <c r="AF1518"/>
      <c r="AG1518"/>
      <c r="AH1518"/>
      <c r="AI1518"/>
      <c r="AJ1518"/>
    </row>
    <row r="1519" spans="1:36" ht="24.95" customHeight="1">
      <c r="A1519" s="66"/>
      <c r="M1519" s="37"/>
      <c r="N1519" s="37"/>
      <c r="U1519"/>
      <c r="V1519"/>
      <c r="W1519"/>
      <c r="X1519" s="112"/>
      <c r="Y1519" s="112"/>
      <c r="Z1519" s="200"/>
      <c r="AA1519"/>
      <c r="AB1519"/>
      <c r="AC1519"/>
      <c r="AD1519"/>
      <c r="AE1519"/>
      <c r="AF1519"/>
      <c r="AG1519"/>
      <c r="AH1519"/>
      <c r="AI1519"/>
      <c r="AJ1519"/>
    </row>
    <row r="1520" spans="1:36" ht="24.95" customHeight="1">
      <c r="A1520" s="66"/>
      <c r="M1520" s="37"/>
      <c r="N1520" s="37"/>
      <c r="U1520"/>
      <c r="V1520"/>
      <c r="W1520"/>
      <c r="X1520" s="112"/>
      <c r="Y1520" s="112"/>
      <c r="Z1520" s="200"/>
      <c r="AA1520"/>
      <c r="AB1520"/>
      <c r="AC1520"/>
      <c r="AD1520"/>
      <c r="AE1520"/>
      <c r="AF1520"/>
      <c r="AG1520"/>
      <c r="AH1520"/>
      <c r="AI1520"/>
      <c r="AJ1520"/>
    </row>
    <row r="1521" spans="1:36" ht="24.95" customHeight="1">
      <c r="A1521" s="66"/>
      <c r="M1521" s="37"/>
      <c r="N1521" s="37"/>
      <c r="U1521"/>
      <c r="V1521"/>
      <c r="W1521"/>
      <c r="X1521" s="112"/>
      <c r="Y1521" s="112"/>
      <c r="Z1521" s="200"/>
      <c r="AA1521"/>
      <c r="AB1521"/>
      <c r="AC1521"/>
      <c r="AD1521"/>
      <c r="AE1521"/>
      <c r="AF1521"/>
      <c r="AG1521"/>
      <c r="AH1521"/>
      <c r="AI1521"/>
      <c r="AJ1521"/>
    </row>
    <row r="1522" spans="1:36" ht="24.95" customHeight="1">
      <c r="A1522" s="66"/>
      <c r="M1522" s="37"/>
      <c r="N1522" s="37"/>
      <c r="U1522"/>
      <c r="V1522"/>
      <c r="W1522"/>
      <c r="X1522" s="112"/>
      <c r="Y1522" s="112"/>
      <c r="Z1522" s="200"/>
      <c r="AA1522"/>
      <c r="AB1522"/>
      <c r="AC1522"/>
      <c r="AD1522"/>
      <c r="AE1522"/>
      <c r="AF1522"/>
      <c r="AG1522"/>
      <c r="AH1522"/>
      <c r="AI1522"/>
      <c r="AJ1522"/>
    </row>
    <row r="1523" spans="1:36" ht="24.95" customHeight="1">
      <c r="A1523" s="66"/>
      <c r="M1523" s="37"/>
      <c r="N1523" s="37"/>
      <c r="U1523"/>
      <c r="V1523"/>
      <c r="W1523"/>
      <c r="X1523" s="112"/>
      <c r="Y1523" s="112"/>
      <c r="Z1523" s="200"/>
      <c r="AA1523"/>
      <c r="AB1523"/>
      <c r="AC1523"/>
      <c r="AD1523"/>
      <c r="AE1523"/>
      <c r="AF1523"/>
      <c r="AG1523"/>
      <c r="AH1523"/>
      <c r="AI1523"/>
      <c r="AJ1523"/>
    </row>
    <row r="1524" spans="1:36" ht="24.95" customHeight="1">
      <c r="A1524" s="66"/>
      <c r="M1524" s="37"/>
      <c r="N1524" s="37"/>
      <c r="U1524"/>
      <c r="V1524"/>
      <c r="W1524"/>
      <c r="X1524" s="112"/>
      <c r="Y1524" s="112"/>
      <c r="Z1524" s="200"/>
      <c r="AA1524"/>
      <c r="AB1524"/>
      <c r="AC1524"/>
      <c r="AD1524"/>
      <c r="AE1524"/>
      <c r="AF1524"/>
      <c r="AG1524"/>
      <c r="AH1524"/>
      <c r="AI1524"/>
      <c r="AJ1524"/>
    </row>
    <row r="1525" spans="1:36" ht="24.95" customHeight="1">
      <c r="A1525" s="66"/>
      <c r="M1525" s="37"/>
      <c r="N1525" s="37"/>
      <c r="U1525"/>
      <c r="V1525"/>
      <c r="W1525"/>
      <c r="X1525" s="112"/>
      <c r="Y1525" s="112"/>
      <c r="Z1525" s="200"/>
      <c r="AA1525"/>
      <c r="AB1525"/>
      <c r="AC1525"/>
      <c r="AD1525"/>
      <c r="AE1525"/>
      <c r="AF1525"/>
      <c r="AG1525"/>
      <c r="AH1525"/>
      <c r="AI1525"/>
      <c r="AJ1525"/>
    </row>
    <row r="1526" spans="1:36" ht="24.95" customHeight="1">
      <c r="A1526" s="66"/>
      <c r="M1526" s="37"/>
      <c r="N1526" s="37"/>
      <c r="U1526"/>
      <c r="V1526"/>
      <c r="W1526"/>
      <c r="X1526" s="112"/>
      <c r="Y1526" s="112"/>
      <c r="Z1526" s="200"/>
      <c r="AA1526"/>
      <c r="AB1526"/>
      <c r="AC1526"/>
      <c r="AD1526"/>
      <c r="AE1526"/>
      <c r="AF1526"/>
      <c r="AG1526"/>
      <c r="AH1526"/>
      <c r="AI1526"/>
      <c r="AJ1526"/>
    </row>
    <row r="1527" spans="1:36" ht="24.95" customHeight="1">
      <c r="A1527" s="66"/>
      <c r="M1527" s="37"/>
      <c r="N1527" s="37"/>
      <c r="U1527"/>
      <c r="V1527"/>
      <c r="W1527"/>
      <c r="X1527" s="112"/>
      <c r="Y1527" s="112"/>
      <c r="Z1527" s="200"/>
      <c r="AA1527"/>
      <c r="AB1527"/>
      <c r="AC1527"/>
      <c r="AD1527"/>
      <c r="AE1527"/>
      <c r="AF1527"/>
      <c r="AG1527"/>
      <c r="AH1527"/>
      <c r="AI1527"/>
      <c r="AJ1527"/>
    </row>
    <row r="1528" spans="1:36" ht="24.95" customHeight="1">
      <c r="A1528" s="66"/>
      <c r="M1528" s="37"/>
      <c r="N1528" s="37"/>
      <c r="U1528"/>
      <c r="V1528"/>
      <c r="W1528"/>
      <c r="X1528" s="112"/>
      <c r="Y1528" s="112"/>
      <c r="Z1528" s="200"/>
      <c r="AA1528"/>
      <c r="AB1528"/>
      <c r="AC1528"/>
      <c r="AD1528"/>
      <c r="AE1528"/>
      <c r="AF1528"/>
      <c r="AG1528"/>
      <c r="AH1528"/>
      <c r="AI1528"/>
      <c r="AJ1528"/>
    </row>
    <row r="1529" spans="1:36" ht="24.95" customHeight="1">
      <c r="A1529" s="66"/>
      <c r="M1529" s="37"/>
      <c r="N1529" s="37"/>
      <c r="U1529"/>
      <c r="V1529"/>
      <c r="W1529"/>
      <c r="X1529" s="112"/>
      <c r="Y1529" s="112"/>
      <c r="Z1529" s="200"/>
      <c r="AA1529"/>
      <c r="AB1529"/>
      <c r="AC1529"/>
      <c r="AD1529"/>
      <c r="AE1529"/>
      <c r="AF1529"/>
      <c r="AG1529"/>
      <c r="AH1529"/>
      <c r="AI1529"/>
      <c r="AJ1529"/>
    </row>
    <row r="1530" spans="1:36" ht="24.95" customHeight="1">
      <c r="A1530" s="66"/>
      <c r="M1530" s="37"/>
      <c r="N1530" s="37"/>
      <c r="U1530"/>
      <c r="V1530"/>
      <c r="W1530"/>
      <c r="X1530" s="112"/>
      <c r="Y1530" s="112"/>
      <c r="Z1530" s="200"/>
      <c r="AA1530"/>
      <c r="AB1530"/>
      <c r="AC1530"/>
      <c r="AD1530"/>
      <c r="AE1530"/>
      <c r="AF1530"/>
      <c r="AG1530"/>
      <c r="AH1530"/>
      <c r="AI1530"/>
      <c r="AJ1530"/>
    </row>
    <row r="1531" spans="1:36" ht="24.95" customHeight="1">
      <c r="A1531" s="66"/>
      <c r="M1531" s="37"/>
      <c r="N1531" s="37"/>
      <c r="U1531"/>
      <c r="V1531"/>
      <c r="W1531"/>
      <c r="X1531" s="112"/>
      <c r="Y1531" s="112"/>
      <c r="Z1531" s="200"/>
      <c r="AA1531"/>
      <c r="AB1531"/>
      <c r="AC1531"/>
      <c r="AD1531"/>
      <c r="AE1531"/>
      <c r="AF1531"/>
      <c r="AG1531"/>
      <c r="AH1531"/>
      <c r="AI1531"/>
      <c r="AJ1531"/>
    </row>
    <row r="1532" spans="1:36" ht="24.95" customHeight="1">
      <c r="A1532" s="66"/>
      <c r="M1532" s="37"/>
      <c r="N1532" s="37"/>
      <c r="U1532"/>
      <c r="V1532"/>
      <c r="W1532"/>
      <c r="X1532" s="112"/>
      <c r="Y1532" s="112"/>
      <c r="Z1532" s="200"/>
      <c r="AA1532"/>
      <c r="AB1532"/>
      <c r="AC1532"/>
      <c r="AD1532"/>
      <c r="AE1532"/>
      <c r="AF1532"/>
      <c r="AG1532"/>
      <c r="AH1532"/>
      <c r="AI1532"/>
      <c r="AJ1532"/>
    </row>
    <row r="1533" spans="1:36" ht="24.95" customHeight="1">
      <c r="A1533" s="66"/>
      <c r="M1533" s="37"/>
      <c r="N1533" s="37"/>
      <c r="U1533"/>
      <c r="V1533"/>
      <c r="W1533"/>
      <c r="X1533" s="112"/>
      <c r="Y1533" s="112"/>
      <c r="Z1533" s="200"/>
      <c r="AA1533"/>
      <c r="AB1533"/>
      <c r="AC1533"/>
      <c r="AD1533"/>
      <c r="AE1533"/>
      <c r="AF1533"/>
      <c r="AG1533"/>
      <c r="AH1533"/>
      <c r="AI1533"/>
      <c r="AJ1533"/>
    </row>
    <row r="1534" spans="1:36" ht="24.95" customHeight="1">
      <c r="A1534" s="66"/>
      <c r="M1534" s="37"/>
      <c r="N1534" s="37"/>
      <c r="U1534"/>
      <c r="V1534"/>
      <c r="W1534"/>
      <c r="X1534" s="112"/>
      <c r="Y1534" s="112"/>
      <c r="Z1534" s="200"/>
      <c r="AA1534"/>
      <c r="AB1534"/>
      <c r="AC1534"/>
      <c r="AD1534"/>
      <c r="AE1534"/>
      <c r="AF1534"/>
      <c r="AG1534"/>
      <c r="AH1534"/>
      <c r="AI1534"/>
      <c r="AJ1534"/>
    </row>
    <row r="1535" spans="1:36" ht="24.95" customHeight="1">
      <c r="A1535" s="66"/>
      <c r="M1535" s="37"/>
      <c r="N1535" s="37"/>
      <c r="U1535"/>
      <c r="V1535"/>
      <c r="W1535"/>
      <c r="X1535" s="112"/>
      <c r="Y1535" s="112"/>
      <c r="Z1535" s="200"/>
      <c r="AA1535"/>
      <c r="AB1535"/>
      <c r="AC1535"/>
      <c r="AD1535"/>
      <c r="AE1535"/>
      <c r="AF1535"/>
      <c r="AG1535"/>
      <c r="AH1535"/>
      <c r="AI1535"/>
      <c r="AJ1535"/>
    </row>
    <row r="1536" spans="1:36" ht="24.95" customHeight="1">
      <c r="A1536" s="66"/>
      <c r="M1536" s="37"/>
      <c r="N1536" s="37"/>
      <c r="U1536"/>
      <c r="V1536"/>
      <c r="W1536"/>
      <c r="X1536" s="112"/>
      <c r="Y1536" s="112"/>
      <c r="Z1536" s="200"/>
      <c r="AA1536"/>
      <c r="AB1536"/>
      <c r="AC1536"/>
      <c r="AD1536"/>
      <c r="AE1536"/>
      <c r="AF1536"/>
      <c r="AG1536"/>
      <c r="AH1536"/>
      <c r="AI1536"/>
      <c r="AJ1536"/>
    </row>
    <row r="1537" spans="1:36" ht="24.95" customHeight="1">
      <c r="A1537" s="66"/>
      <c r="M1537" s="37"/>
      <c r="N1537" s="37"/>
      <c r="U1537"/>
      <c r="V1537"/>
      <c r="W1537"/>
      <c r="X1537" s="112"/>
      <c r="Y1537" s="112"/>
      <c r="Z1537" s="200"/>
      <c r="AA1537"/>
      <c r="AB1537"/>
      <c r="AC1537"/>
      <c r="AD1537"/>
      <c r="AE1537"/>
      <c r="AF1537"/>
      <c r="AG1537"/>
      <c r="AH1537"/>
      <c r="AI1537"/>
      <c r="AJ1537"/>
    </row>
    <row r="1538" spans="1:36" ht="24.95" customHeight="1">
      <c r="A1538" s="66"/>
      <c r="M1538" s="37"/>
      <c r="N1538" s="37"/>
      <c r="U1538"/>
      <c r="V1538"/>
      <c r="W1538"/>
      <c r="X1538" s="112"/>
      <c r="Y1538" s="112"/>
      <c r="Z1538" s="200"/>
      <c r="AA1538"/>
      <c r="AB1538"/>
      <c r="AC1538"/>
      <c r="AD1538"/>
      <c r="AE1538"/>
      <c r="AF1538"/>
      <c r="AG1538"/>
      <c r="AH1538"/>
      <c r="AI1538"/>
      <c r="AJ1538"/>
    </row>
    <row r="1539" spans="1:36" ht="24.95" customHeight="1">
      <c r="A1539" s="66"/>
      <c r="M1539" s="37"/>
      <c r="N1539" s="37"/>
      <c r="U1539"/>
      <c r="V1539"/>
      <c r="W1539"/>
      <c r="X1539" s="112"/>
      <c r="Y1539" s="112"/>
      <c r="Z1539" s="200"/>
      <c r="AA1539"/>
      <c r="AB1539"/>
      <c r="AC1539"/>
      <c r="AD1539"/>
      <c r="AE1539"/>
      <c r="AF1539"/>
      <c r="AG1539"/>
      <c r="AH1539"/>
      <c r="AI1539"/>
      <c r="AJ1539"/>
    </row>
    <row r="1540" spans="1:36" ht="24.95" customHeight="1">
      <c r="A1540" s="66"/>
      <c r="M1540" s="37"/>
      <c r="N1540" s="37"/>
      <c r="U1540"/>
      <c r="V1540"/>
      <c r="W1540"/>
      <c r="X1540" s="112"/>
      <c r="Y1540" s="112"/>
      <c r="Z1540" s="200"/>
      <c r="AA1540"/>
      <c r="AB1540"/>
      <c r="AC1540"/>
      <c r="AD1540"/>
      <c r="AE1540"/>
      <c r="AF1540"/>
      <c r="AG1540"/>
      <c r="AH1540"/>
      <c r="AI1540"/>
      <c r="AJ1540"/>
    </row>
    <row r="1541" spans="1:36" ht="24.95" customHeight="1">
      <c r="A1541" s="66"/>
      <c r="M1541" s="37"/>
      <c r="N1541" s="37"/>
      <c r="U1541"/>
      <c r="V1541"/>
      <c r="W1541"/>
      <c r="X1541" s="112"/>
      <c r="Y1541" s="112"/>
      <c r="Z1541" s="200"/>
      <c r="AA1541"/>
      <c r="AB1541"/>
      <c r="AC1541"/>
      <c r="AD1541"/>
      <c r="AE1541"/>
      <c r="AF1541"/>
      <c r="AG1541"/>
      <c r="AH1541"/>
      <c r="AI1541"/>
      <c r="AJ1541"/>
    </row>
    <row r="1542" spans="1:36" ht="24.95" customHeight="1">
      <c r="A1542" s="66"/>
      <c r="M1542" s="37"/>
      <c r="N1542" s="37"/>
      <c r="U1542"/>
      <c r="V1542"/>
      <c r="W1542"/>
      <c r="X1542" s="112"/>
      <c r="Y1542" s="112"/>
      <c r="Z1542" s="200"/>
      <c r="AA1542"/>
      <c r="AB1542"/>
      <c r="AC1542"/>
      <c r="AD1542"/>
      <c r="AE1542"/>
      <c r="AF1542"/>
      <c r="AG1542"/>
      <c r="AH1542"/>
      <c r="AI1542"/>
      <c r="AJ1542"/>
    </row>
    <row r="1543" spans="1:36" ht="24.95" customHeight="1">
      <c r="A1543" s="66"/>
      <c r="M1543" s="37"/>
      <c r="N1543" s="37"/>
      <c r="U1543"/>
      <c r="V1543"/>
      <c r="W1543"/>
      <c r="X1543" s="112"/>
      <c r="Y1543" s="112"/>
      <c r="Z1543" s="200"/>
      <c r="AA1543"/>
      <c r="AB1543"/>
      <c r="AC1543"/>
      <c r="AD1543"/>
      <c r="AE1543"/>
      <c r="AF1543"/>
      <c r="AG1543"/>
      <c r="AH1543"/>
      <c r="AI1543"/>
      <c r="AJ1543"/>
    </row>
    <row r="1544" spans="1:36" ht="24.95" customHeight="1">
      <c r="A1544" s="66"/>
      <c r="M1544" s="37"/>
      <c r="N1544" s="37"/>
      <c r="U1544"/>
      <c r="V1544"/>
      <c r="W1544"/>
      <c r="X1544" s="112"/>
      <c r="Y1544" s="112"/>
      <c r="Z1544" s="200"/>
      <c r="AA1544"/>
      <c r="AB1544"/>
      <c r="AC1544"/>
      <c r="AD1544"/>
      <c r="AE1544"/>
      <c r="AF1544"/>
      <c r="AG1544"/>
      <c r="AH1544"/>
      <c r="AI1544"/>
      <c r="AJ1544"/>
    </row>
    <row r="1545" spans="1:36" ht="24.95" customHeight="1">
      <c r="A1545" s="66"/>
      <c r="M1545" s="37"/>
      <c r="N1545" s="37"/>
      <c r="U1545"/>
      <c r="V1545"/>
      <c r="W1545"/>
      <c r="X1545" s="112"/>
      <c r="Y1545" s="112"/>
      <c r="Z1545" s="200"/>
      <c r="AA1545"/>
      <c r="AB1545"/>
      <c r="AC1545"/>
      <c r="AD1545"/>
      <c r="AE1545"/>
      <c r="AF1545"/>
      <c r="AG1545"/>
      <c r="AH1545"/>
      <c r="AI1545"/>
      <c r="AJ1545"/>
    </row>
    <row r="1546" spans="1:36" ht="24.95" customHeight="1">
      <c r="A1546" s="66"/>
      <c r="M1546" s="37"/>
      <c r="N1546" s="37"/>
      <c r="U1546"/>
      <c r="V1546"/>
      <c r="W1546"/>
      <c r="X1546" s="112"/>
      <c r="Y1546" s="112"/>
      <c r="Z1546" s="200"/>
      <c r="AA1546"/>
      <c r="AB1546"/>
      <c r="AC1546"/>
      <c r="AD1546"/>
      <c r="AE1546"/>
      <c r="AF1546"/>
      <c r="AG1546"/>
      <c r="AH1546"/>
      <c r="AI1546"/>
      <c r="AJ1546"/>
    </row>
    <row r="1547" spans="1:36" ht="24.95" customHeight="1">
      <c r="A1547" s="66"/>
      <c r="M1547" s="37"/>
      <c r="N1547" s="37"/>
      <c r="U1547"/>
      <c r="V1547"/>
      <c r="W1547"/>
      <c r="X1547" s="112"/>
      <c r="Y1547" s="112"/>
      <c r="Z1547" s="200"/>
      <c r="AA1547"/>
      <c r="AB1547"/>
      <c r="AC1547"/>
      <c r="AD1547"/>
      <c r="AE1547"/>
      <c r="AF1547"/>
      <c r="AG1547"/>
      <c r="AH1547"/>
      <c r="AI1547"/>
      <c r="AJ1547"/>
    </row>
    <row r="1548" spans="1:36" ht="24.95" customHeight="1">
      <c r="A1548" s="66"/>
      <c r="M1548" s="37"/>
      <c r="N1548" s="37"/>
      <c r="U1548"/>
      <c r="V1548"/>
      <c r="W1548"/>
      <c r="X1548" s="112"/>
      <c r="Y1548" s="112"/>
      <c r="Z1548" s="200"/>
      <c r="AA1548"/>
      <c r="AB1548"/>
      <c r="AC1548"/>
      <c r="AD1548"/>
      <c r="AE1548"/>
      <c r="AF1548"/>
      <c r="AG1548"/>
      <c r="AH1548"/>
      <c r="AI1548"/>
      <c r="AJ1548"/>
    </row>
    <row r="1549" spans="1:36" ht="24.95" customHeight="1">
      <c r="A1549" s="66"/>
      <c r="M1549" s="37"/>
      <c r="N1549" s="37"/>
      <c r="U1549"/>
      <c r="V1549"/>
      <c r="W1549"/>
      <c r="X1549" s="112"/>
      <c r="Y1549" s="112"/>
      <c r="Z1549" s="200"/>
      <c r="AA1549"/>
      <c r="AB1549"/>
      <c r="AC1549"/>
      <c r="AD1549"/>
      <c r="AE1549"/>
      <c r="AF1549"/>
      <c r="AG1549"/>
      <c r="AH1549"/>
      <c r="AI1549"/>
      <c r="AJ1549"/>
    </row>
    <row r="1550" spans="1:36" ht="24.95" customHeight="1">
      <c r="A1550" s="66"/>
      <c r="M1550" s="37"/>
      <c r="N1550" s="37"/>
      <c r="U1550"/>
      <c r="V1550"/>
      <c r="W1550"/>
      <c r="X1550" s="112"/>
      <c r="Y1550" s="112"/>
      <c r="Z1550" s="200"/>
      <c r="AA1550"/>
      <c r="AB1550"/>
      <c r="AC1550"/>
      <c r="AD1550"/>
      <c r="AE1550"/>
      <c r="AF1550"/>
      <c r="AG1550"/>
      <c r="AH1550"/>
      <c r="AI1550"/>
      <c r="AJ1550"/>
    </row>
    <row r="1551" spans="1:36" ht="24.95" customHeight="1">
      <c r="A1551" s="66"/>
      <c r="M1551" s="37"/>
      <c r="N1551" s="37"/>
      <c r="U1551"/>
      <c r="V1551"/>
      <c r="W1551"/>
      <c r="X1551" s="112"/>
      <c r="Y1551" s="112"/>
      <c r="Z1551" s="200"/>
      <c r="AA1551"/>
      <c r="AB1551"/>
      <c r="AC1551"/>
      <c r="AD1551"/>
      <c r="AE1551"/>
      <c r="AF1551"/>
      <c r="AG1551"/>
      <c r="AH1551"/>
      <c r="AI1551"/>
      <c r="AJ1551"/>
    </row>
    <row r="1552" spans="1:36" ht="24.95" customHeight="1">
      <c r="A1552" s="66"/>
      <c r="M1552" s="37"/>
      <c r="N1552" s="37"/>
      <c r="U1552"/>
      <c r="V1552"/>
      <c r="W1552"/>
      <c r="X1552" s="112"/>
      <c r="Y1552" s="112"/>
      <c r="Z1552" s="200"/>
      <c r="AA1552"/>
      <c r="AB1552"/>
      <c r="AC1552"/>
      <c r="AD1552"/>
      <c r="AE1552"/>
      <c r="AF1552"/>
      <c r="AG1552"/>
      <c r="AH1552"/>
      <c r="AI1552"/>
      <c r="AJ1552"/>
    </row>
    <row r="1553" spans="1:36" ht="24.95" customHeight="1">
      <c r="A1553" s="66"/>
      <c r="M1553" s="37"/>
      <c r="N1553" s="37"/>
      <c r="U1553"/>
      <c r="V1553"/>
      <c r="W1553"/>
      <c r="X1553" s="112"/>
      <c r="Y1553" s="112"/>
      <c r="Z1553" s="200"/>
      <c r="AA1553"/>
      <c r="AB1553"/>
      <c r="AC1553"/>
      <c r="AD1553"/>
      <c r="AE1553"/>
      <c r="AF1553"/>
      <c r="AG1553"/>
      <c r="AH1553"/>
      <c r="AI1553"/>
      <c r="AJ1553"/>
    </row>
    <row r="1554" spans="1:36" ht="24.95" customHeight="1">
      <c r="A1554" s="66"/>
      <c r="M1554" s="37"/>
      <c r="N1554" s="37"/>
      <c r="U1554"/>
      <c r="V1554"/>
      <c r="W1554"/>
      <c r="X1554" s="112"/>
      <c r="Y1554" s="112"/>
      <c r="Z1554" s="200"/>
      <c r="AA1554"/>
      <c r="AB1554"/>
      <c r="AC1554"/>
      <c r="AD1554"/>
      <c r="AE1554"/>
      <c r="AF1554"/>
      <c r="AG1554"/>
      <c r="AH1554"/>
      <c r="AI1554"/>
      <c r="AJ1554"/>
    </row>
    <row r="1555" spans="1:36" ht="24.95" customHeight="1">
      <c r="A1555" s="66"/>
      <c r="M1555" s="37"/>
      <c r="N1555" s="37"/>
      <c r="U1555"/>
      <c r="V1555"/>
      <c r="W1555"/>
      <c r="X1555" s="112"/>
      <c r="Y1555" s="112"/>
      <c r="Z1555" s="200"/>
      <c r="AA1555"/>
      <c r="AB1555"/>
      <c r="AC1555"/>
      <c r="AD1555"/>
      <c r="AE1555"/>
      <c r="AF1555"/>
      <c r="AG1555"/>
      <c r="AH1555"/>
      <c r="AI1555"/>
      <c r="AJ1555"/>
    </row>
    <row r="1556" spans="1:36" ht="24.95" customHeight="1">
      <c r="A1556" s="66"/>
      <c r="M1556" s="37"/>
      <c r="N1556" s="37"/>
      <c r="U1556"/>
      <c r="V1556"/>
      <c r="W1556"/>
      <c r="X1556" s="112"/>
      <c r="Y1556" s="112"/>
      <c r="Z1556" s="200"/>
      <c r="AA1556"/>
      <c r="AB1556"/>
      <c r="AC1556"/>
      <c r="AD1556"/>
      <c r="AE1556"/>
      <c r="AF1556"/>
      <c r="AG1556"/>
      <c r="AH1556"/>
      <c r="AI1556"/>
      <c r="AJ1556"/>
    </row>
    <row r="1557" spans="1:36" ht="24.95" customHeight="1">
      <c r="A1557" s="66"/>
      <c r="M1557" s="37"/>
      <c r="N1557" s="37"/>
      <c r="U1557"/>
      <c r="V1557"/>
      <c r="W1557"/>
      <c r="X1557" s="112"/>
      <c r="Y1557" s="112"/>
      <c r="Z1557" s="200"/>
      <c r="AA1557"/>
      <c r="AB1557"/>
      <c r="AC1557"/>
      <c r="AD1557"/>
      <c r="AE1557"/>
      <c r="AF1557"/>
      <c r="AG1557"/>
      <c r="AH1557"/>
      <c r="AI1557"/>
      <c r="AJ1557"/>
    </row>
    <row r="1558" spans="1:36" ht="24.95" customHeight="1">
      <c r="A1558" s="66"/>
      <c r="M1558" s="37"/>
      <c r="N1558" s="37"/>
      <c r="U1558"/>
      <c r="V1558"/>
      <c r="W1558"/>
      <c r="X1558" s="112"/>
      <c r="Y1558" s="112"/>
      <c r="Z1558" s="200"/>
      <c r="AA1558"/>
      <c r="AB1558"/>
      <c r="AC1558"/>
      <c r="AD1558"/>
      <c r="AE1558"/>
      <c r="AF1558"/>
      <c r="AG1558"/>
      <c r="AH1558"/>
      <c r="AI1558"/>
      <c r="AJ1558"/>
    </row>
    <row r="1559" spans="1:36" ht="24.95" customHeight="1">
      <c r="A1559" s="66"/>
      <c r="M1559" s="37"/>
      <c r="N1559" s="37"/>
      <c r="U1559"/>
      <c r="V1559"/>
      <c r="W1559"/>
      <c r="X1559" s="112"/>
      <c r="Y1559" s="112"/>
      <c r="Z1559" s="200"/>
      <c r="AA1559"/>
      <c r="AB1559"/>
      <c r="AC1559"/>
      <c r="AD1559"/>
      <c r="AE1559"/>
      <c r="AF1559"/>
      <c r="AG1559"/>
      <c r="AH1559"/>
      <c r="AI1559"/>
      <c r="AJ1559"/>
    </row>
    <row r="1560" spans="1:36" ht="24.95" customHeight="1">
      <c r="A1560" s="66"/>
      <c r="M1560" s="37"/>
      <c r="N1560" s="37"/>
      <c r="U1560"/>
      <c r="V1560"/>
      <c r="W1560"/>
      <c r="X1560" s="112"/>
      <c r="Y1560" s="112"/>
      <c r="Z1560" s="200"/>
      <c r="AA1560"/>
      <c r="AB1560"/>
      <c r="AC1560"/>
      <c r="AD1560"/>
      <c r="AE1560"/>
      <c r="AF1560"/>
      <c r="AG1560"/>
      <c r="AH1560"/>
      <c r="AI1560"/>
      <c r="AJ1560"/>
    </row>
    <row r="1561" spans="1:36" ht="24.95" customHeight="1">
      <c r="A1561" s="66"/>
      <c r="M1561" s="37"/>
      <c r="N1561" s="37"/>
      <c r="U1561"/>
      <c r="V1561"/>
      <c r="W1561"/>
      <c r="X1561" s="112"/>
      <c r="Y1561" s="112"/>
      <c r="Z1561" s="200"/>
      <c r="AA1561"/>
      <c r="AB1561"/>
      <c r="AC1561"/>
      <c r="AD1561"/>
      <c r="AE1561"/>
      <c r="AF1561"/>
      <c r="AG1561"/>
      <c r="AH1561"/>
      <c r="AI1561"/>
      <c r="AJ1561"/>
    </row>
    <row r="1562" spans="1:36" ht="24.95" customHeight="1">
      <c r="A1562" s="66"/>
      <c r="M1562" s="37"/>
      <c r="N1562" s="37"/>
      <c r="U1562"/>
      <c r="V1562"/>
      <c r="W1562"/>
      <c r="X1562" s="112"/>
      <c r="Y1562" s="112"/>
      <c r="Z1562" s="200"/>
      <c r="AA1562"/>
      <c r="AB1562"/>
      <c r="AC1562"/>
      <c r="AD1562"/>
      <c r="AE1562"/>
      <c r="AF1562"/>
      <c r="AG1562"/>
      <c r="AH1562"/>
      <c r="AI1562"/>
      <c r="AJ1562"/>
    </row>
    <row r="1563" spans="1:36" ht="24.95" customHeight="1">
      <c r="A1563" s="66"/>
      <c r="M1563" s="37"/>
      <c r="N1563" s="37"/>
      <c r="U1563"/>
      <c r="V1563"/>
      <c r="W1563"/>
      <c r="X1563" s="112"/>
      <c r="Y1563" s="112"/>
      <c r="Z1563" s="200"/>
      <c r="AA1563"/>
      <c r="AB1563"/>
      <c r="AC1563"/>
      <c r="AD1563"/>
      <c r="AE1563"/>
      <c r="AF1563"/>
      <c r="AG1563"/>
      <c r="AH1563"/>
      <c r="AI1563"/>
      <c r="AJ1563"/>
    </row>
    <row r="1564" spans="1:36" ht="24.95" customHeight="1">
      <c r="A1564" s="66"/>
      <c r="M1564" s="37"/>
      <c r="N1564" s="37"/>
      <c r="U1564"/>
      <c r="V1564"/>
      <c r="W1564"/>
      <c r="X1564" s="112"/>
      <c r="Y1564" s="112"/>
      <c r="Z1564" s="200"/>
      <c r="AA1564"/>
      <c r="AB1564"/>
      <c r="AC1564"/>
      <c r="AD1564"/>
      <c r="AE1564"/>
      <c r="AF1564"/>
      <c r="AG1564"/>
      <c r="AH1564"/>
      <c r="AI1564"/>
      <c r="AJ1564"/>
    </row>
    <row r="1565" spans="1:36" ht="24.95" customHeight="1">
      <c r="A1565" s="66"/>
      <c r="M1565" s="37"/>
      <c r="N1565" s="37"/>
      <c r="U1565"/>
      <c r="V1565"/>
      <c r="W1565"/>
      <c r="X1565" s="112"/>
      <c r="Y1565" s="112"/>
      <c r="Z1565" s="200"/>
      <c r="AA1565"/>
      <c r="AB1565"/>
      <c r="AC1565"/>
      <c r="AD1565"/>
      <c r="AE1565"/>
      <c r="AF1565"/>
      <c r="AG1565"/>
      <c r="AH1565"/>
      <c r="AI1565"/>
      <c r="AJ1565"/>
    </row>
    <row r="1566" spans="1:36" ht="24.95" customHeight="1">
      <c r="A1566" s="66"/>
      <c r="M1566" s="37"/>
      <c r="N1566" s="37"/>
      <c r="U1566"/>
      <c r="V1566"/>
      <c r="W1566"/>
      <c r="X1566" s="112"/>
      <c r="Y1566" s="112"/>
      <c r="Z1566" s="200"/>
      <c r="AA1566"/>
      <c r="AB1566"/>
      <c r="AC1566"/>
      <c r="AD1566"/>
      <c r="AE1566"/>
      <c r="AF1566"/>
      <c r="AG1566"/>
      <c r="AH1566"/>
      <c r="AI1566"/>
      <c r="AJ1566"/>
    </row>
    <row r="1567" spans="1:36" ht="24.95" customHeight="1">
      <c r="A1567" s="66"/>
      <c r="M1567" s="37"/>
      <c r="N1567" s="37"/>
      <c r="U1567"/>
      <c r="V1567"/>
      <c r="W1567"/>
      <c r="X1567" s="112"/>
      <c r="Y1567" s="112"/>
      <c r="Z1567" s="200"/>
      <c r="AA1567"/>
      <c r="AB1567"/>
      <c r="AC1567"/>
      <c r="AD1567"/>
      <c r="AE1567"/>
      <c r="AF1567"/>
      <c r="AG1567"/>
      <c r="AH1567"/>
      <c r="AI1567"/>
      <c r="AJ1567"/>
    </row>
    <row r="1568" spans="1:36" ht="24.95" customHeight="1">
      <c r="A1568" s="66"/>
      <c r="M1568" s="37"/>
      <c r="N1568" s="37"/>
      <c r="U1568"/>
      <c r="V1568"/>
      <c r="W1568"/>
      <c r="X1568" s="112"/>
      <c r="Y1568" s="112"/>
      <c r="Z1568" s="200"/>
      <c r="AA1568"/>
      <c r="AB1568"/>
      <c r="AC1568"/>
      <c r="AD1568"/>
      <c r="AE1568"/>
      <c r="AF1568"/>
      <c r="AG1568"/>
      <c r="AH1568"/>
      <c r="AI1568"/>
      <c r="AJ1568"/>
    </row>
    <row r="1569" spans="1:36" ht="24.95" customHeight="1">
      <c r="A1569" s="66"/>
      <c r="M1569" s="37"/>
      <c r="N1569" s="37"/>
      <c r="U1569"/>
      <c r="V1569"/>
      <c r="W1569"/>
      <c r="X1569" s="112"/>
      <c r="Y1569" s="112"/>
      <c r="Z1569" s="200"/>
      <c r="AA1569"/>
      <c r="AB1569"/>
      <c r="AC1569"/>
      <c r="AD1569"/>
      <c r="AE1569"/>
      <c r="AF1569"/>
      <c r="AG1569"/>
      <c r="AH1569"/>
      <c r="AI1569"/>
      <c r="AJ1569"/>
    </row>
    <row r="1570" spans="1:36" ht="24.95" customHeight="1">
      <c r="A1570" s="66"/>
      <c r="M1570" s="37"/>
      <c r="N1570" s="37"/>
      <c r="U1570"/>
      <c r="V1570"/>
      <c r="W1570"/>
      <c r="X1570" s="112"/>
      <c r="Y1570" s="112"/>
      <c r="Z1570" s="200"/>
      <c r="AA1570"/>
      <c r="AB1570"/>
      <c r="AC1570"/>
      <c r="AD1570"/>
      <c r="AE1570"/>
      <c r="AF1570"/>
      <c r="AG1570"/>
      <c r="AH1570"/>
      <c r="AI1570"/>
      <c r="AJ1570"/>
    </row>
    <row r="1571" spans="1:36" ht="24.95" customHeight="1">
      <c r="A1571" s="66"/>
      <c r="M1571" s="37"/>
      <c r="N1571" s="37"/>
      <c r="U1571"/>
      <c r="V1571"/>
      <c r="W1571"/>
      <c r="X1571" s="112"/>
      <c r="Y1571" s="112"/>
      <c r="Z1571" s="200"/>
      <c r="AA1571"/>
      <c r="AB1571"/>
      <c r="AC1571"/>
      <c r="AD1571"/>
      <c r="AE1571"/>
      <c r="AF1571"/>
      <c r="AG1571"/>
      <c r="AH1571"/>
      <c r="AI1571"/>
      <c r="AJ1571"/>
    </row>
    <row r="1572" spans="1:36" ht="24.95" customHeight="1">
      <c r="A1572" s="66"/>
      <c r="M1572" s="37"/>
      <c r="N1572" s="37"/>
      <c r="U1572"/>
      <c r="V1572"/>
      <c r="W1572"/>
      <c r="X1572" s="112"/>
      <c r="Y1572" s="112"/>
      <c r="Z1572" s="200"/>
      <c r="AA1572"/>
      <c r="AB1572"/>
      <c r="AC1572"/>
      <c r="AD1572"/>
      <c r="AE1572"/>
      <c r="AF1572"/>
      <c r="AG1572"/>
      <c r="AH1572"/>
      <c r="AI1572"/>
      <c r="AJ1572"/>
    </row>
    <row r="1573" spans="1:36" ht="24.95" customHeight="1">
      <c r="A1573" s="66"/>
      <c r="M1573" s="37"/>
      <c r="N1573" s="37"/>
      <c r="U1573"/>
      <c r="V1573"/>
      <c r="W1573"/>
      <c r="X1573" s="112"/>
      <c r="Y1573" s="112"/>
      <c r="Z1573" s="200"/>
      <c r="AA1573"/>
      <c r="AB1573"/>
      <c r="AC1573"/>
      <c r="AD1573"/>
      <c r="AE1573"/>
      <c r="AF1573"/>
      <c r="AG1573"/>
      <c r="AH1573"/>
      <c r="AI1573"/>
      <c r="AJ1573"/>
    </row>
    <row r="1574" spans="1:36" ht="24.95" customHeight="1">
      <c r="A1574" s="66"/>
      <c r="M1574" s="37"/>
      <c r="N1574" s="37"/>
      <c r="U1574"/>
      <c r="V1574"/>
      <c r="W1574"/>
      <c r="X1574" s="112"/>
      <c r="Y1574" s="112"/>
      <c r="Z1574" s="200"/>
      <c r="AA1574"/>
      <c r="AB1574"/>
      <c r="AC1574"/>
      <c r="AD1574"/>
      <c r="AE1574"/>
      <c r="AF1574"/>
      <c r="AG1574"/>
      <c r="AH1574"/>
      <c r="AI1574"/>
      <c r="AJ1574"/>
    </row>
    <row r="1575" spans="1:36" ht="24.95" customHeight="1">
      <c r="A1575" s="66"/>
      <c r="M1575" s="37"/>
      <c r="N1575" s="37"/>
      <c r="U1575"/>
      <c r="V1575"/>
      <c r="W1575"/>
      <c r="X1575" s="112"/>
      <c r="Y1575" s="112"/>
      <c r="Z1575" s="200"/>
      <c r="AA1575"/>
      <c r="AB1575"/>
      <c r="AC1575"/>
      <c r="AD1575"/>
      <c r="AE1575"/>
      <c r="AF1575"/>
      <c r="AG1575"/>
      <c r="AH1575"/>
      <c r="AI1575"/>
      <c r="AJ1575"/>
    </row>
    <row r="1576" spans="1:36" ht="24.95" customHeight="1">
      <c r="A1576" s="66"/>
      <c r="M1576" s="37"/>
      <c r="N1576" s="37"/>
      <c r="U1576"/>
      <c r="V1576"/>
      <c r="W1576"/>
      <c r="X1576" s="112"/>
      <c r="Y1576" s="112"/>
      <c r="Z1576" s="200"/>
      <c r="AA1576"/>
      <c r="AB1576"/>
      <c r="AC1576"/>
      <c r="AD1576"/>
      <c r="AE1576"/>
      <c r="AF1576"/>
      <c r="AG1576"/>
      <c r="AH1576"/>
      <c r="AI1576"/>
      <c r="AJ1576"/>
    </row>
    <row r="1577" spans="1:36" ht="24.95" customHeight="1">
      <c r="A1577" s="66"/>
      <c r="M1577" s="37"/>
      <c r="N1577" s="37"/>
      <c r="U1577"/>
      <c r="V1577"/>
      <c r="W1577"/>
      <c r="X1577" s="112"/>
      <c r="Y1577" s="112"/>
      <c r="Z1577" s="200"/>
      <c r="AA1577"/>
      <c r="AB1577"/>
      <c r="AC1577"/>
      <c r="AD1577"/>
      <c r="AE1577"/>
      <c r="AF1577"/>
      <c r="AG1577"/>
      <c r="AH1577"/>
      <c r="AI1577"/>
      <c r="AJ1577"/>
    </row>
    <row r="1578" spans="1:36" ht="24.95" customHeight="1">
      <c r="A1578" s="66"/>
      <c r="M1578" s="37"/>
      <c r="N1578" s="37"/>
      <c r="U1578"/>
      <c r="V1578"/>
      <c r="W1578"/>
      <c r="X1578" s="112"/>
      <c r="Y1578" s="112"/>
      <c r="Z1578" s="200"/>
      <c r="AA1578"/>
      <c r="AB1578"/>
      <c r="AC1578"/>
      <c r="AD1578"/>
      <c r="AE1578"/>
      <c r="AF1578"/>
      <c r="AG1578"/>
      <c r="AH1578"/>
      <c r="AI1578"/>
      <c r="AJ1578"/>
    </row>
    <row r="1579" spans="1:36" ht="24.95" customHeight="1">
      <c r="A1579" s="66"/>
      <c r="M1579" s="37"/>
      <c r="N1579" s="37"/>
      <c r="U1579"/>
      <c r="V1579"/>
      <c r="W1579"/>
      <c r="X1579" s="112"/>
      <c r="Y1579" s="112"/>
      <c r="Z1579" s="200"/>
      <c r="AA1579"/>
      <c r="AB1579"/>
      <c r="AC1579"/>
      <c r="AD1579"/>
      <c r="AE1579"/>
      <c r="AF1579"/>
      <c r="AG1579"/>
      <c r="AH1579"/>
      <c r="AI1579"/>
      <c r="AJ1579"/>
    </row>
    <row r="1580" spans="1:36" ht="24.95" customHeight="1">
      <c r="A1580" s="66"/>
      <c r="M1580" s="37"/>
      <c r="N1580" s="37"/>
      <c r="U1580"/>
      <c r="V1580"/>
      <c r="W1580"/>
      <c r="X1580" s="112"/>
      <c r="Y1580" s="112"/>
      <c r="Z1580" s="200"/>
      <c r="AA1580"/>
      <c r="AB1580"/>
      <c r="AC1580"/>
      <c r="AD1580"/>
      <c r="AE1580"/>
      <c r="AF1580"/>
      <c r="AG1580"/>
      <c r="AH1580"/>
      <c r="AI1580"/>
      <c r="AJ1580"/>
    </row>
    <row r="1581" spans="1:36" ht="24.95" customHeight="1">
      <c r="A1581" s="66"/>
      <c r="M1581" s="37"/>
      <c r="N1581" s="37"/>
      <c r="U1581"/>
      <c r="V1581"/>
      <c r="W1581"/>
      <c r="X1581" s="112"/>
      <c r="Y1581" s="112"/>
      <c r="Z1581" s="200"/>
      <c r="AA1581"/>
      <c r="AB1581"/>
      <c r="AC1581"/>
      <c r="AD1581"/>
      <c r="AE1581"/>
      <c r="AF1581"/>
      <c r="AG1581"/>
      <c r="AH1581"/>
      <c r="AI1581"/>
      <c r="AJ1581"/>
    </row>
    <row r="1582" spans="1:36" ht="24.95" customHeight="1">
      <c r="A1582" s="66"/>
      <c r="M1582" s="37"/>
      <c r="N1582" s="37"/>
      <c r="U1582"/>
      <c r="V1582"/>
      <c r="W1582"/>
      <c r="X1582" s="112"/>
      <c r="Y1582" s="112"/>
      <c r="Z1582" s="200"/>
      <c r="AA1582"/>
      <c r="AB1582"/>
      <c r="AC1582"/>
      <c r="AD1582"/>
      <c r="AE1582"/>
      <c r="AF1582"/>
      <c r="AG1582"/>
      <c r="AH1582"/>
      <c r="AI1582"/>
      <c r="AJ1582"/>
    </row>
    <row r="1583" spans="1:36" ht="24.95" customHeight="1">
      <c r="A1583" s="66"/>
      <c r="M1583" s="37"/>
      <c r="N1583" s="37"/>
      <c r="U1583"/>
      <c r="V1583"/>
      <c r="W1583"/>
      <c r="X1583" s="112"/>
      <c r="Y1583" s="112"/>
      <c r="Z1583" s="200"/>
      <c r="AA1583"/>
      <c r="AB1583"/>
      <c r="AC1583"/>
      <c r="AD1583"/>
      <c r="AE1583"/>
      <c r="AF1583"/>
      <c r="AG1583"/>
      <c r="AH1583"/>
      <c r="AI1583"/>
      <c r="AJ1583"/>
    </row>
    <row r="1584" spans="1:36" ht="24.95" customHeight="1">
      <c r="A1584" s="66"/>
      <c r="M1584" s="37"/>
      <c r="N1584" s="37"/>
      <c r="U1584"/>
      <c r="V1584"/>
      <c r="W1584"/>
      <c r="X1584" s="112"/>
      <c r="Y1584" s="112"/>
      <c r="Z1584" s="200"/>
      <c r="AA1584"/>
      <c r="AB1584"/>
      <c r="AC1584"/>
      <c r="AD1584"/>
      <c r="AE1584"/>
      <c r="AF1584"/>
      <c r="AG1584"/>
      <c r="AH1584"/>
      <c r="AI1584"/>
      <c r="AJ1584"/>
    </row>
    <row r="1585" spans="1:36" ht="24.95" customHeight="1">
      <c r="A1585" s="66"/>
      <c r="M1585" s="37"/>
      <c r="N1585" s="37"/>
      <c r="U1585"/>
      <c r="V1585"/>
      <c r="W1585"/>
      <c r="X1585" s="112"/>
      <c r="Y1585" s="112"/>
      <c r="Z1585" s="200"/>
      <c r="AA1585"/>
      <c r="AB1585"/>
      <c r="AC1585"/>
      <c r="AD1585"/>
      <c r="AE1585"/>
      <c r="AF1585"/>
      <c r="AG1585"/>
      <c r="AH1585"/>
      <c r="AI1585"/>
      <c r="AJ1585"/>
    </row>
    <row r="1586" spans="1:36" ht="24.95" customHeight="1">
      <c r="A1586" s="66"/>
      <c r="M1586" s="37"/>
      <c r="N1586" s="37"/>
      <c r="U1586"/>
      <c r="V1586"/>
      <c r="W1586"/>
      <c r="X1586" s="112"/>
      <c r="Y1586" s="112"/>
      <c r="Z1586" s="200"/>
      <c r="AA1586"/>
      <c r="AB1586"/>
      <c r="AC1586"/>
      <c r="AD1586"/>
      <c r="AE1586"/>
      <c r="AF1586"/>
      <c r="AG1586"/>
      <c r="AH1586"/>
      <c r="AI1586"/>
      <c r="AJ1586"/>
    </row>
    <row r="1587" spans="1:36" ht="24.95" customHeight="1">
      <c r="A1587" s="66"/>
      <c r="M1587" s="37"/>
      <c r="N1587" s="37"/>
      <c r="U1587"/>
      <c r="V1587"/>
      <c r="W1587"/>
      <c r="X1587" s="112"/>
      <c r="Y1587" s="112"/>
      <c r="Z1587" s="200"/>
      <c r="AA1587"/>
      <c r="AB1587"/>
      <c r="AC1587"/>
      <c r="AD1587"/>
      <c r="AE1587"/>
      <c r="AF1587"/>
      <c r="AG1587"/>
      <c r="AH1587"/>
      <c r="AI1587"/>
      <c r="AJ1587"/>
    </row>
    <row r="1588" spans="1:36" ht="24.95" customHeight="1">
      <c r="A1588" s="66"/>
      <c r="M1588" s="37"/>
      <c r="N1588" s="37"/>
      <c r="U1588"/>
      <c r="V1588"/>
      <c r="W1588"/>
      <c r="X1588" s="112"/>
      <c r="Y1588" s="112"/>
      <c r="Z1588" s="200"/>
      <c r="AA1588"/>
      <c r="AB1588"/>
      <c r="AC1588"/>
      <c r="AD1588"/>
      <c r="AE1588"/>
      <c r="AF1588"/>
      <c r="AG1588"/>
      <c r="AH1588"/>
      <c r="AI1588"/>
      <c r="AJ1588"/>
    </row>
    <row r="1589" spans="1:36" ht="24.95" customHeight="1">
      <c r="A1589" s="66"/>
      <c r="M1589" s="37"/>
      <c r="N1589" s="37"/>
      <c r="U1589"/>
      <c r="V1589"/>
      <c r="W1589"/>
      <c r="X1589" s="112"/>
      <c r="Y1589" s="112"/>
      <c r="Z1589" s="200"/>
      <c r="AA1589"/>
      <c r="AB1589"/>
      <c r="AC1589"/>
      <c r="AD1589"/>
      <c r="AE1589"/>
      <c r="AF1589"/>
      <c r="AG1589"/>
      <c r="AH1589"/>
      <c r="AI1589"/>
      <c r="AJ1589"/>
    </row>
    <row r="1590" spans="1:36" ht="24.95" customHeight="1">
      <c r="A1590" s="66"/>
      <c r="M1590" s="37"/>
      <c r="N1590" s="37"/>
      <c r="U1590"/>
      <c r="V1590"/>
      <c r="W1590"/>
      <c r="X1590" s="112"/>
      <c r="Y1590" s="112"/>
      <c r="Z1590" s="200"/>
      <c r="AA1590"/>
      <c r="AB1590"/>
      <c r="AC1590"/>
      <c r="AD1590"/>
      <c r="AE1590"/>
      <c r="AF1590"/>
      <c r="AG1590"/>
      <c r="AH1590"/>
      <c r="AI1590"/>
      <c r="AJ1590"/>
    </row>
    <row r="1591" spans="1:36" ht="24.95" customHeight="1">
      <c r="A1591" s="66"/>
      <c r="M1591" s="37"/>
      <c r="N1591" s="37"/>
      <c r="U1591"/>
      <c r="V1591"/>
      <c r="W1591"/>
      <c r="X1591" s="112"/>
      <c r="Y1591" s="112"/>
      <c r="Z1591" s="200"/>
      <c r="AA1591"/>
      <c r="AB1591"/>
      <c r="AC1591"/>
      <c r="AD1591"/>
      <c r="AE1591"/>
      <c r="AF1591"/>
      <c r="AG1591"/>
      <c r="AH1591"/>
      <c r="AI1591"/>
      <c r="AJ1591"/>
    </row>
    <row r="1592" spans="1:36" ht="24.95" customHeight="1">
      <c r="A1592" s="66"/>
      <c r="M1592" s="37"/>
      <c r="N1592" s="37"/>
      <c r="U1592"/>
      <c r="V1592"/>
      <c r="W1592"/>
      <c r="X1592" s="112"/>
      <c r="Y1592" s="112"/>
      <c r="Z1592" s="200"/>
      <c r="AA1592"/>
      <c r="AB1592"/>
      <c r="AC1592"/>
      <c r="AD1592"/>
      <c r="AE1592"/>
      <c r="AF1592"/>
      <c r="AG1592"/>
      <c r="AH1592"/>
      <c r="AI1592"/>
      <c r="AJ1592"/>
    </row>
    <row r="1593" spans="1:36" ht="24.95" customHeight="1">
      <c r="A1593" s="66"/>
      <c r="M1593" s="37"/>
      <c r="N1593" s="37"/>
      <c r="U1593"/>
      <c r="V1593"/>
      <c r="W1593"/>
      <c r="X1593" s="112"/>
      <c r="Y1593" s="112"/>
      <c r="Z1593" s="200"/>
      <c r="AA1593"/>
      <c r="AB1593"/>
      <c r="AC1593"/>
      <c r="AD1593"/>
      <c r="AE1593"/>
      <c r="AF1593"/>
      <c r="AG1593"/>
      <c r="AH1593"/>
      <c r="AI1593"/>
      <c r="AJ1593"/>
    </row>
    <row r="1594" spans="1:36" ht="24.95" customHeight="1">
      <c r="A1594" s="66"/>
      <c r="M1594" s="37"/>
      <c r="N1594" s="37"/>
      <c r="U1594"/>
      <c r="V1594"/>
      <c r="W1594"/>
      <c r="X1594" s="112"/>
      <c r="Y1594" s="112"/>
      <c r="Z1594" s="200"/>
      <c r="AA1594"/>
      <c r="AB1594"/>
      <c r="AC1594"/>
      <c r="AD1594"/>
      <c r="AE1594"/>
      <c r="AF1594"/>
      <c r="AG1594"/>
      <c r="AH1594"/>
      <c r="AI1594"/>
      <c r="AJ1594"/>
    </row>
    <row r="1595" spans="1:36" ht="24.95" customHeight="1">
      <c r="A1595" s="66"/>
      <c r="M1595" s="37"/>
      <c r="N1595" s="37"/>
      <c r="U1595"/>
      <c r="V1595"/>
      <c r="W1595"/>
      <c r="X1595" s="112"/>
      <c r="Y1595" s="112"/>
      <c r="Z1595" s="200"/>
      <c r="AA1595"/>
      <c r="AB1595"/>
      <c r="AC1595"/>
      <c r="AD1595"/>
      <c r="AE1595"/>
      <c r="AF1595"/>
      <c r="AG1595"/>
      <c r="AH1595"/>
      <c r="AI1595"/>
      <c r="AJ1595"/>
    </row>
    <row r="1596" spans="1:36" ht="24.95" customHeight="1">
      <c r="A1596" s="66"/>
      <c r="M1596" s="37"/>
      <c r="N1596" s="37"/>
      <c r="U1596"/>
      <c r="V1596"/>
      <c r="W1596"/>
      <c r="X1596" s="112"/>
      <c r="Y1596" s="112"/>
      <c r="Z1596" s="200"/>
      <c r="AA1596"/>
      <c r="AB1596"/>
      <c r="AC1596"/>
      <c r="AD1596"/>
      <c r="AE1596"/>
      <c r="AF1596"/>
      <c r="AG1596"/>
      <c r="AH1596"/>
      <c r="AI1596"/>
      <c r="AJ1596"/>
    </row>
    <row r="1597" spans="1:36" ht="24.95" customHeight="1">
      <c r="A1597" s="66"/>
      <c r="M1597" s="37"/>
      <c r="N1597" s="37"/>
      <c r="U1597"/>
      <c r="V1597"/>
      <c r="W1597"/>
      <c r="X1597" s="112"/>
      <c r="Y1597" s="112"/>
      <c r="Z1597" s="200"/>
      <c r="AA1597"/>
      <c r="AB1597"/>
      <c r="AC1597"/>
      <c r="AD1597"/>
      <c r="AE1597"/>
      <c r="AF1597"/>
      <c r="AG1597"/>
      <c r="AH1597"/>
      <c r="AI1597"/>
      <c r="AJ1597"/>
    </row>
    <row r="1598" spans="1:36" ht="24.95" customHeight="1">
      <c r="A1598" s="66"/>
      <c r="M1598" s="37"/>
      <c r="N1598" s="37"/>
      <c r="U1598"/>
      <c r="V1598"/>
      <c r="W1598"/>
      <c r="X1598" s="112"/>
      <c r="Y1598" s="112"/>
      <c r="Z1598" s="200"/>
      <c r="AA1598"/>
      <c r="AB1598"/>
      <c r="AC1598"/>
      <c r="AD1598"/>
      <c r="AE1598"/>
      <c r="AF1598"/>
      <c r="AG1598"/>
      <c r="AH1598"/>
      <c r="AI1598"/>
      <c r="AJ1598"/>
    </row>
    <row r="1599" spans="1:36" ht="24.95" customHeight="1">
      <c r="A1599" s="66"/>
      <c r="M1599" s="37"/>
      <c r="N1599" s="37"/>
      <c r="U1599"/>
      <c r="V1599"/>
      <c r="W1599"/>
      <c r="X1599" s="112"/>
      <c r="Y1599" s="112"/>
      <c r="Z1599" s="200"/>
      <c r="AA1599"/>
      <c r="AB1599"/>
      <c r="AC1599"/>
      <c r="AD1599"/>
      <c r="AE1599"/>
      <c r="AF1599"/>
      <c r="AG1599"/>
      <c r="AH1599"/>
      <c r="AI1599"/>
      <c r="AJ1599"/>
    </row>
    <row r="1600" spans="1:36" ht="24.95" customHeight="1">
      <c r="A1600" s="66"/>
      <c r="M1600" s="37"/>
      <c r="N1600" s="37"/>
      <c r="U1600"/>
      <c r="V1600"/>
      <c r="W1600"/>
      <c r="X1600" s="112"/>
      <c r="Y1600" s="112"/>
      <c r="Z1600" s="200"/>
      <c r="AA1600"/>
      <c r="AB1600"/>
      <c r="AC1600"/>
      <c r="AD1600"/>
      <c r="AE1600"/>
      <c r="AF1600"/>
      <c r="AG1600"/>
      <c r="AH1600"/>
      <c r="AI1600"/>
      <c r="AJ1600"/>
    </row>
    <row r="1601" spans="1:36" ht="24.95" customHeight="1">
      <c r="A1601" s="66"/>
      <c r="M1601" s="37"/>
      <c r="N1601" s="37"/>
      <c r="U1601"/>
      <c r="V1601"/>
      <c r="W1601"/>
      <c r="X1601" s="112"/>
      <c r="Y1601" s="112"/>
      <c r="Z1601" s="200"/>
      <c r="AA1601"/>
      <c r="AB1601"/>
      <c r="AC1601"/>
      <c r="AD1601"/>
      <c r="AE1601"/>
      <c r="AF1601"/>
      <c r="AG1601"/>
      <c r="AH1601"/>
      <c r="AI1601"/>
      <c r="AJ1601"/>
    </row>
    <row r="1602" spans="1:36" ht="24.95" customHeight="1">
      <c r="A1602" s="66"/>
      <c r="M1602" s="37"/>
      <c r="N1602" s="37"/>
      <c r="U1602"/>
      <c r="V1602"/>
      <c r="W1602"/>
      <c r="X1602" s="112"/>
      <c r="Y1602" s="112"/>
      <c r="Z1602" s="200"/>
      <c r="AA1602"/>
      <c r="AB1602"/>
      <c r="AC1602"/>
      <c r="AD1602"/>
      <c r="AE1602"/>
      <c r="AF1602"/>
      <c r="AG1602"/>
      <c r="AH1602"/>
      <c r="AI1602"/>
      <c r="AJ1602"/>
    </row>
    <row r="1603" spans="1:36" ht="24.95" customHeight="1">
      <c r="A1603" s="66"/>
      <c r="M1603" s="37"/>
      <c r="N1603" s="37"/>
      <c r="U1603"/>
      <c r="V1603"/>
      <c r="W1603"/>
      <c r="X1603" s="112"/>
      <c r="Y1603" s="112"/>
      <c r="Z1603" s="200"/>
      <c r="AA1603"/>
      <c r="AB1603"/>
      <c r="AC1603"/>
      <c r="AD1603"/>
      <c r="AE1603"/>
      <c r="AF1603"/>
      <c r="AG1603"/>
      <c r="AH1603"/>
      <c r="AI1603"/>
      <c r="AJ1603"/>
    </row>
    <row r="1604" spans="1:36" ht="24.95" customHeight="1">
      <c r="A1604" s="66"/>
      <c r="M1604" s="37"/>
      <c r="N1604" s="37"/>
      <c r="U1604"/>
      <c r="V1604"/>
      <c r="W1604"/>
      <c r="X1604" s="112"/>
      <c r="Y1604" s="112"/>
      <c r="Z1604" s="200"/>
      <c r="AA1604"/>
      <c r="AB1604"/>
      <c r="AC1604"/>
      <c r="AD1604"/>
      <c r="AE1604"/>
      <c r="AF1604"/>
      <c r="AG1604"/>
      <c r="AH1604"/>
      <c r="AI1604"/>
      <c r="AJ1604"/>
    </row>
    <row r="1605" spans="1:36" ht="24.95" customHeight="1">
      <c r="A1605" s="66"/>
      <c r="M1605" s="37"/>
      <c r="N1605" s="37"/>
      <c r="U1605"/>
      <c r="V1605"/>
      <c r="W1605"/>
      <c r="X1605" s="112"/>
      <c r="Y1605" s="112"/>
      <c r="Z1605" s="200"/>
      <c r="AA1605"/>
      <c r="AB1605"/>
      <c r="AC1605"/>
      <c r="AD1605"/>
      <c r="AE1605"/>
      <c r="AF1605"/>
      <c r="AG1605"/>
      <c r="AH1605"/>
      <c r="AI1605"/>
      <c r="AJ1605"/>
    </row>
    <row r="1606" spans="1:36" ht="24.95" customHeight="1">
      <c r="A1606" s="66"/>
      <c r="M1606" s="37"/>
      <c r="N1606" s="37"/>
      <c r="U1606"/>
      <c r="V1606"/>
      <c r="W1606"/>
      <c r="X1606" s="112"/>
      <c r="Y1606" s="112"/>
      <c r="Z1606" s="200"/>
      <c r="AA1606"/>
      <c r="AB1606"/>
      <c r="AC1606"/>
      <c r="AD1606"/>
      <c r="AE1606"/>
      <c r="AF1606"/>
      <c r="AG1606"/>
      <c r="AH1606"/>
      <c r="AI1606"/>
      <c r="AJ1606"/>
    </row>
    <row r="1607" spans="1:36" ht="24.95" customHeight="1">
      <c r="A1607" s="66"/>
      <c r="M1607" s="37"/>
      <c r="N1607" s="37"/>
      <c r="U1607"/>
      <c r="V1607"/>
      <c r="W1607"/>
      <c r="X1607" s="112"/>
      <c r="Y1607" s="112"/>
      <c r="Z1607" s="200"/>
      <c r="AA1607"/>
      <c r="AB1607"/>
      <c r="AC1607"/>
      <c r="AD1607"/>
      <c r="AE1607"/>
      <c r="AF1607"/>
      <c r="AG1607"/>
      <c r="AH1607"/>
      <c r="AI1607"/>
      <c r="AJ1607"/>
    </row>
    <row r="1608" spans="1:36" ht="24.95" customHeight="1">
      <c r="A1608" s="66"/>
      <c r="M1608" s="37"/>
      <c r="N1608" s="37"/>
      <c r="U1608"/>
      <c r="V1608"/>
      <c r="W1608"/>
      <c r="X1608" s="112"/>
      <c r="Y1608" s="112"/>
      <c r="Z1608" s="200"/>
      <c r="AA1608"/>
      <c r="AB1608"/>
      <c r="AC1608"/>
      <c r="AD1608"/>
      <c r="AE1608"/>
      <c r="AF1608"/>
      <c r="AG1608"/>
      <c r="AH1608"/>
      <c r="AI1608"/>
      <c r="AJ1608"/>
    </row>
    <row r="1609" spans="1:36" ht="24.95" customHeight="1">
      <c r="A1609" s="66"/>
      <c r="M1609" s="37"/>
      <c r="N1609" s="37"/>
      <c r="U1609"/>
      <c r="V1609"/>
      <c r="W1609"/>
      <c r="X1609" s="112"/>
      <c r="Y1609" s="112"/>
      <c r="Z1609" s="200"/>
      <c r="AA1609"/>
      <c r="AB1609"/>
      <c r="AC1609"/>
      <c r="AD1609"/>
      <c r="AE1609"/>
      <c r="AF1609"/>
      <c r="AG1609"/>
      <c r="AH1609"/>
      <c r="AI1609"/>
      <c r="AJ1609"/>
    </row>
    <row r="1610" spans="1:36" ht="24.95" customHeight="1">
      <c r="A1610" s="66"/>
      <c r="M1610" s="37"/>
      <c r="N1610" s="37"/>
      <c r="U1610"/>
      <c r="V1610"/>
      <c r="W1610"/>
      <c r="X1610" s="112"/>
      <c r="Y1610" s="112"/>
      <c r="Z1610" s="200"/>
      <c r="AA1610"/>
      <c r="AB1610"/>
      <c r="AC1610"/>
      <c r="AD1610"/>
      <c r="AE1610"/>
      <c r="AF1610"/>
      <c r="AG1610"/>
      <c r="AH1610"/>
      <c r="AI1610"/>
      <c r="AJ1610"/>
    </row>
    <row r="1611" spans="1:36" ht="24.95" customHeight="1">
      <c r="A1611" s="66"/>
      <c r="M1611" s="37"/>
      <c r="N1611" s="37"/>
      <c r="U1611"/>
      <c r="V1611"/>
      <c r="W1611"/>
      <c r="X1611" s="112"/>
      <c r="Y1611" s="112"/>
      <c r="Z1611" s="200"/>
      <c r="AA1611"/>
      <c r="AB1611"/>
      <c r="AC1611"/>
      <c r="AD1611"/>
      <c r="AE1611"/>
      <c r="AF1611"/>
      <c r="AG1611"/>
      <c r="AH1611"/>
      <c r="AI1611"/>
      <c r="AJ1611"/>
    </row>
    <row r="1612" spans="1:36" ht="24.95" customHeight="1">
      <c r="A1612" s="66"/>
      <c r="M1612" s="37"/>
      <c r="N1612" s="37"/>
      <c r="U1612"/>
      <c r="V1612"/>
      <c r="W1612"/>
      <c r="X1612" s="112"/>
      <c r="Y1612" s="112"/>
      <c r="Z1612" s="200"/>
      <c r="AA1612"/>
      <c r="AB1612"/>
      <c r="AC1612"/>
      <c r="AD1612"/>
      <c r="AE1612"/>
      <c r="AF1612"/>
      <c r="AG1612"/>
      <c r="AH1612"/>
      <c r="AI1612"/>
      <c r="AJ1612"/>
    </row>
    <row r="1613" spans="1:36" ht="24.95" customHeight="1">
      <c r="A1613" s="66"/>
      <c r="M1613" s="37"/>
      <c r="N1613" s="37"/>
      <c r="U1613"/>
      <c r="V1613"/>
      <c r="W1613"/>
      <c r="X1613" s="112"/>
      <c r="Y1613" s="112"/>
      <c r="Z1613" s="200"/>
      <c r="AA1613"/>
      <c r="AB1613"/>
      <c r="AC1613"/>
      <c r="AD1613"/>
      <c r="AE1613"/>
      <c r="AF1613"/>
      <c r="AG1613"/>
      <c r="AH1613"/>
      <c r="AI1613"/>
      <c r="AJ1613"/>
    </row>
    <row r="1614" spans="1:36" ht="24.95" customHeight="1">
      <c r="A1614" s="66"/>
      <c r="M1614" s="37"/>
      <c r="N1614" s="37"/>
      <c r="U1614"/>
      <c r="V1614"/>
      <c r="W1614"/>
      <c r="X1614" s="112"/>
      <c r="Y1614" s="112"/>
      <c r="Z1614" s="200"/>
      <c r="AA1614"/>
      <c r="AB1614"/>
      <c r="AC1614"/>
      <c r="AD1614"/>
      <c r="AE1614"/>
      <c r="AF1614"/>
      <c r="AG1614"/>
      <c r="AH1614"/>
      <c r="AI1614"/>
      <c r="AJ1614"/>
    </row>
    <row r="1615" spans="1:36" ht="24.95" customHeight="1">
      <c r="A1615" s="66"/>
      <c r="M1615" s="37"/>
      <c r="N1615" s="37"/>
      <c r="U1615"/>
      <c r="V1615"/>
      <c r="W1615"/>
      <c r="X1615" s="112"/>
      <c r="Y1615" s="112"/>
      <c r="Z1615" s="200"/>
      <c r="AA1615"/>
      <c r="AB1615"/>
      <c r="AC1615"/>
      <c r="AD1615"/>
      <c r="AE1615"/>
      <c r="AF1615"/>
      <c r="AG1615"/>
      <c r="AH1615"/>
      <c r="AI1615"/>
      <c r="AJ1615"/>
    </row>
    <row r="1616" spans="1:36" ht="24.95" customHeight="1">
      <c r="A1616" s="66"/>
      <c r="M1616" s="37"/>
      <c r="N1616" s="37"/>
      <c r="U1616"/>
      <c r="V1616"/>
      <c r="W1616"/>
      <c r="X1616" s="112"/>
      <c r="Y1616" s="112"/>
      <c r="Z1616" s="200"/>
      <c r="AA1616"/>
      <c r="AB1616"/>
      <c r="AC1616"/>
      <c r="AD1616"/>
      <c r="AE1616"/>
      <c r="AF1616"/>
      <c r="AG1616"/>
      <c r="AH1616"/>
      <c r="AI1616"/>
      <c r="AJ1616"/>
    </row>
    <row r="1617" spans="1:36" ht="24.95" customHeight="1">
      <c r="A1617" s="66"/>
      <c r="M1617" s="37"/>
      <c r="N1617" s="37"/>
      <c r="U1617"/>
      <c r="V1617"/>
      <c r="W1617"/>
      <c r="X1617" s="112"/>
      <c r="Y1617" s="112"/>
      <c r="Z1617" s="200"/>
      <c r="AA1617"/>
      <c r="AB1617"/>
      <c r="AC1617"/>
      <c r="AD1617"/>
      <c r="AE1617"/>
      <c r="AF1617"/>
      <c r="AG1617"/>
      <c r="AH1617"/>
      <c r="AI1617"/>
      <c r="AJ1617"/>
    </row>
    <row r="1618" spans="1:36" ht="24.95" customHeight="1">
      <c r="A1618" s="66"/>
      <c r="M1618" s="37"/>
      <c r="N1618" s="37"/>
      <c r="U1618"/>
      <c r="V1618"/>
      <c r="W1618"/>
      <c r="X1618" s="112"/>
      <c r="Y1618" s="112"/>
      <c r="Z1618" s="200"/>
      <c r="AA1618"/>
      <c r="AB1618"/>
      <c r="AC1618"/>
      <c r="AD1618"/>
      <c r="AE1618"/>
      <c r="AF1618"/>
      <c r="AG1618"/>
      <c r="AH1618"/>
      <c r="AI1618"/>
      <c r="AJ1618"/>
    </row>
    <row r="1619" spans="1:36" ht="24.95" customHeight="1">
      <c r="A1619" s="66"/>
      <c r="M1619" s="37"/>
      <c r="N1619" s="37"/>
      <c r="U1619"/>
      <c r="V1619"/>
      <c r="W1619"/>
      <c r="X1619" s="112"/>
      <c r="Y1619" s="112"/>
      <c r="Z1619" s="200"/>
      <c r="AA1619"/>
      <c r="AB1619"/>
      <c r="AC1619"/>
      <c r="AD1619"/>
      <c r="AE1619"/>
      <c r="AF1619"/>
      <c r="AG1619"/>
      <c r="AH1619"/>
      <c r="AI1619"/>
      <c r="AJ1619"/>
    </row>
    <row r="1620" spans="1:36" ht="24.95" customHeight="1">
      <c r="A1620" s="66"/>
      <c r="M1620" s="37"/>
      <c r="N1620" s="37"/>
      <c r="U1620"/>
      <c r="V1620"/>
      <c r="W1620"/>
      <c r="X1620" s="112"/>
      <c r="Y1620" s="112"/>
      <c r="Z1620" s="200"/>
      <c r="AA1620"/>
      <c r="AB1620"/>
      <c r="AC1620"/>
      <c r="AD1620"/>
      <c r="AE1620"/>
      <c r="AF1620"/>
      <c r="AG1620"/>
      <c r="AH1620"/>
      <c r="AI1620"/>
      <c r="AJ1620"/>
    </row>
    <row r="1621" spans="1:36" ht="24.95" customHeight="1">
      <c r="A1621" s="66"/>
      <c r="M1621" s="37"/>
      <c r="N1621" s="37"/>
      <c r="U1621"/>
      <c r="V1621"/>
      <c r="W1621"/>
      <c r="X1621" s="112"/>
      <c r="Y1621" s="112"/>
      <c r="Z1621" s="200"/>
      <c r="AA1621"/>
      <c r="AB1621"/>
      <c r="AC1621"/>
      <c r="AD1621"/>
      <c r="AE1621"/>
      <c r="AF1621"/>
      <c r="AG1621"/>
      <c r="AH1621"/>
      <c r="AI1621"/>
      <c r="AJ1621"/>
    </row>
    <row r="1622" spans="1:36" ht="24.95" customHeight="1">
      <c r="A1622" s="66"/>
      <c r="M1622" s="37"/>
      <c r="N1622" s="37"/>
      <c r="U1622"/>
      <c r="V1622"/>
      <c r="W1622"/>
      <c r="X1622" s="112"/>
      <c r="Y1622" s="112"/>
      <c r="Z1622" s="200"/>
      <c r="AA1622"/>
      <c r="AB1622"/>
      <c r="AC1622"/>
      <c r="AD1622"/>
      <c r="AE1622"/>
      <c r="AF1622"/>
      <c r="AG1622"/>
      <c r="AH1622"/>
      <c r="AI1622"/>
      <c r="AJ1622"/>
    </row>
    <row r="1623" spans="1:36" ht="24.95" customHeight="1">
      <c r="A1623" s="66"/>
      <c r="M1623" s="37"/>
      <c r="N1623" s="37"/>
      <c r="U1623"/>
      <c r="V1623"/>
      <c r="W1623"/>
      <c r="X1623" s="112"/>
      <c r="Y1623" s="112"/>
      <c r="Z1623" s="200"/>
      <c r="AA1623"/>
      <c r="AB1623"/>
      <c r="AC1623"/>
      <c r="AD1623"/>
      <c r="AE1623"/>
      <c r="AF1623"/>
      <c r="AG1623"/>
      <c r="AH1623"/>
      <c r="AI1623"/>
      <c r="AJ1623"/>
    </row>
    <row r="1624" spans="1:36" ht="24.95" customHeight="1">
      <c r="A1624" s="66"/>
      <c r="M1624" s="37"/>
      <c r="N1624" s="37"/>
      <c r="U1624"/>
      <c r="V1624"/>
      <c r="W1624"/>
      <c r="X1624" s="112"/>
      <c r="Y1624" s="112"/>
      <c r="Z1624" s="200"/>
      <c r="AA1624"/>
      <c r="AB1624"/>
      <c r="AC1624"/>
      <c r="AD1624"/>
      <c r="AE1624"/>
      <c r="AF1624"/>
      <c r="AG1624"/>
      <c r="AH1624"/>
      <c r="AI1624"/>
      <c r="AJ1624"/>
    </row>
    <row r="1625" spans="1:36" ht="24.95" customHeight="1">
      <c r="A1625" s="66"/>
      <c r="M1625" s="37"/>
      <c r="N1625" s="37"/>
      <c r="U1625"/>
      <c r="V1625"/>
      <c r="W1625"/>
      <c r="X1625" s="112"/>
      <c r="Y1625" s="112"/>
      <c r="Z1625" s="200"/>
      <c r="AA1625"/>
      <c r="AB1625"/>
      <c r="AC1625"/>
      <c r="AD1625"/>
      <c r="AE1625"/>
      <c r="AF1625"/>
      <c r="AG1625"/>
      <c r="AH1625"/>
      <c r="AI1625"/>
      <c r="AJ1625"/>
    </row>
    <row r="1626" spans="1:36" ht="24.95" customHeight="1">
      <c r="A1626" s="66"/>
      <c r="M1626" s="37"/>
      <c r="N1626" s="37"/>
      <c r="U1626"/>
      <c r="V1626"/>
      <c r="W1626"/>
      <c r="X1626" s="112"/>
      <c r="Y1626" s="112"/>
      <c r="Z1626" s="200"/>
      <c r="AA1626"/>
      <c r="AB1626"/>
      <c r="AC1626"/>
      <c r="AD1626"/>
      <c r="AE1626"/>
      <c r="AF1626"/>
      <c r="AG1626"/>
      <c r="AH1626"/>
      <c r="AI1626"/>
      <c r="AJ1626"/>
    </row>
    <row r="1627" spans="1:36" ht="24.95" customHeight="1">
      <c r="A1627" s="66"/>
      <c r="M1627" s="37"/>
      <c r="N1627" s="37"/>
      <c r="U1627"/>
      <c r="V1627"/>
      <c r="W1627"/>
      <c r="X1627" s="112"/>
      <c r="Y1627" s="112"/>
      <c r="Z1627" s="200"/>
      <c r="AA1627"/>
      <c r="AB1627"/>
      <c r="AC1627"/>
      <c r="AD1627"/>
      <c r="AE1627"/>
      <c r="AF1627"/>
      <c r="AG1627"/>
      <c r="AH1627"/>
      <c r="AI1627"/>
      <c r="AJ1627"/>
    </row>
    <row r="1628" spans="1:36" ht="24.95" customHeight="1">
      <c r="A1628" s="66"/>
      <c r="M1628" s="37"/>
      <c r="N1628" s="37"/>
      <c r="U1628"/>
      <c r="V1628"/>
      <c r="W1628"/>
      <c r="X1628" s="112"/>
      <c r="Y1628" s="112"/>
      <c r="Z1628" s="200"/>
      <c r="AA1628"/>
      <c r="AB1628"/>
      <c r="AC1628"/>
      <c r="AD1628"/>
      <c r="AE1628"/>
      <c r="AF1628"/>
      <c r="AG1628"/>
      <c r="AH1628"/>
      <c r="AI1628"/>
      <c r="AJ1628"/>
    </row>
    <row r="1629" spans="1:36" ht="24.95" customHeight="1">
      <c r="A1629" s="66"/>
      <c r="M1629" s="37"/>
      <c r="N1629" s="37"/>
      <c r="U1629"/>
      <c r="V1629"/>
      <c r="W1629"/>
      <c r="X1629" s="112"/>
      <c r="Y1629" s="112"/>
      <c r="Z1629" s="200"/>
      <c r="AA1629"/>
      <c r="AB1629"/>
      <c r="AC1629"/>
      <c r="AD1629"/>
      <c r="AE1629"/>
      <c r="AF1629"/>
      <c r="AG1629"/>
      <c r="AH1629"/>
      <c r="AI1629"/>
      <c r="AJ1629"/>
    </row>
    <row r="1630" spans="1:36" ht="24.95" customHeight="1">
      <c r="A1630" s="66"/>
      <c r="M1630" s="37"/>
      <c r="N1630" s="37"/>
      <c r="U1630"/>
      <c r="V1630"/>
      <c r="W1630"/>
      <c r="X1630" s="112"/>
      <c r="Y1630" s="112"/>
      <c r="Z1630" s="200"/>
      <c r="AA1630"/>
      <c r="AB1630"/>
      <c r="AC1630"/>
      <c r="AD1630"/>
      <c r="AE1630"/>
      <c r="AF1630"/>
      <c r="AG1630"/>
      <c r="AH1630"/>
      <c r="AI1630"/>
      <c r="AJ1630"/>
    </row>
    <row r="1631" spans="1:36" ht="24.95" customHeight="1">
      <c r="A1631" s="66"/>
      <c r="M1631" s="37"/>
      <c r="N1631" s="37"/>
      <c r="U1631"/>
      <c r="V1631"/>
      <c r="W1631"/>
      <c r="X1631" s="112"/>
      <c r="Y1631" s="112"/>
      <c r="Z1631" s="200"/>
      <c r="AA1631"/>
      <c r="AB1631"/>
      <c r="AC1631"/>
      <c r="AD1631"/>
      <c r="AE1631"/>
      <c r="AF1631"/>
      <c r="AG1631"/>
      <c r="AH1631"/>
      <c r="AI1631"/>
      <c r="AJ1631"/>
    </row>
    <row r="1632" spans="1:36" ht="24.95" customHeight="1">
      <c r="A1632" s="66"/>
      <c r="M1632" s="37"/>
      <c r="N1632" s="37"/>
      <c r="U1632"/>
      <c r="V1632"/>
      <c r="W1632"/>
      <c r="X1632" s="112"/>
      <c r="Y1632" s="112"/>
      <c r="Z1632" s="200"/>
      <c r="AA1632"/>
      <c r="AB1632"/>
      <c r="AC1632"/>
      <c r="AD1632"/>
      <c r="AE1632"/>
      <c r="AF1632"/>
      <c r="AG1632"/>
      <c r="AH1632"/>
      <c r="AI1632"/>
      <c r="AJ1632"/>
    </row>
    <row r="1633" spans="1:36" ht="24.95" customHeight="1">
      <c r="A1633" s="66"/>
      <c r="M1633" s="37"/>
      <c r="N1633" s="37"/>
      <c r="U1633"/>
      <c r="V1633"/>
      <c r="W1633"/>
      <c r="X1633" s="112"/>
      <c r="Y1633" s="112"/>
      <c r="Z1633" s="200"/>
      <c r="AA1633"/>
      <c r="AB1633"/>
      <c r="AC1633"/>
      <c r="AD1633"/>
      <c r="AE1633"/>
      <c r="AF1633"/>
      <c r="AG1633"/>
      <c r="AH1633"/>
      <c r="AI1633"/>
      <c r="AJ1633"/>
    </row>
    <row r="1634" spans="1:36" ht="24.95" customHeight="1">
      <c r="A1634" s="66"/>
      <c r="M1634" s="37"/>
      <c r="N1634" s="37"/>
      <c r="U1634"/>
      <c r="V1634"/>
      <c r="W1634"/>
      <c r="X1634" s="112"/>
      <c r="Y1634" s="112"/>
      <c r="Z1634" s="200"/>
      <c r="AA1634"/>
      <c r="AB1634"/>
      <c r="AC1634"/>
      <c r="AD1634"/>
      <c r="AE1634"/>
      <c r="AF1634"/>
      <c r="AG1634"/>
      <c r="AH1634"/>
      <c r="AI1634"/>
      <c r="AJ1634"/>
    </row>
    <row r="1635" spans="1:36" ht="24.95" customHeight="1">
      <c r="A1635" s="66"/>
      <c r="M1635" s="37"/>
      <c r="N1635" s="37"/>
      <c r="U1635"/>
      <c r="V1635"/>
      <c r="W1635"/>
      <c r="X1635" s="112"/>
      <c r="Y1635" s="112"/>
      <c r="Z1635" s="200"/>
      <c r="AA1635"/>
      <c r="AB1635"/>
      <c r="AC1635"/>
      <c r="AD1635"/>
      <c r="AE1635"/>
      <c r="AF1635"/>
      <c r="AG1635"/>
      <c r="AH1635"/>
      <c r="AI1635"/>
      <c r="AJ1635"/>
    </row>
    <row r="1636" spans="1:36" ht="24.95" customHeight="1">
      <c r="A1636" s="66"/>
      <c r="M1636" s="37"/>
      <c r="N1636" s="37"/>
      <c r="U1636"/>
      <c r="V1636"/>
      <c r="W1636"/>
      <c r="X1636" s="112"/>
      <c r="Y1636" s="112"/>
      <c r="Z1636" s="200"/>
      <c r="AA1636"/>
      <c r="AB1636"/>
      <c r="AC1636"/>
      <c r="AD1636"/>
      <c r="AE1636"/>
      <c r="AF1636"/>
      <c r="AG1636"/>
      <c r="AH1636"/>
      <c r="AI1636"/>
      <c r="AJ1636"/>
    </row>
    <row r="1637" spans="1:36" ht="24.95" customHeight="1">
      <c r="A1637" s="66"/>
      <c r="M1637" s="37"/>
      <c r="N1637" s="37"/>
      <c r="U1637"/>
      <c r="V1637"/>
      <c r="W1637"/>
      <c r="X1637" s="112"/>
      <c r="Y1637" s="112"/>
      <c r="Z1637" s="200"/>
      <c r="AA1637"/>
      <c r="AB1637"/>
      <c r="AC1637"/>
      <c r="AD1637"/>
      <c r="AE1637"/>
      <c r="AF1637"/>
      <c r="AG1637"/>
      <c r="AH1637"/>
      <c r="AI1637"/>
      <c r="AJ1637"/>
    </row>
    <row r="1638" spans="1:36" ht="24.95" customHeight="1">
      <c r="A1638" s="66"/>
      <c r="M1638" s="37"/>
      <c r="N1638" s="37"/>
      <c r="U1638"/>
      <c r="V1638"/>
      <c r="W1638"/>
      <c r="X1638" s="112"/>
      <c r="Y1638" s="112"/>
      <c r="Z1638" s="200"/>
      <c r="AA1638"/>
      <c r="AB1638"/>
      <c r="AC1638"/>
      <c r="AD1638"/>
      <c r="AE1638"/>
      <c r="AF1638"/>
      <c r="AG1638"/>
      <c r="AH1638"/>
      <c r="AI1638"/>
      <c r="AJ1638"/>
    </row>
    <row r="1639" spans="1:36" ht="24.95" customHeight="1">
      <c r="A1639" s="66"/>
      <c r="M1639" s="37"/>
      <c r="N1639" s="37"/>
      <c r="U1639"/>
      <c r="V1639"/>
      <c r="W1639"/>
      <c r="X1639" s="112"/>
      <c r="Y1639" s="112"/>
      <c r="Z1639" s="200"/>
      <c r="AA1639"/>
      <c r="AB1639"/>
      <c r="AC1639"/>
      <c r="AD1639"/>
      <c r="AE1639"/>
      <c r="AF1639"/>
      <c r="AG1639"/>
      <c r="AH1639"/>
      <c r="AI1639"/>
      <c r="AJ1639"/>
    </row>
    <row r="1640" spans="1:36" ht="24.95" customHeight="1">
      <c r="A1640" s="66"/>
      <c r="M1640" s="37"/>
      <c r="N1640" s="37"/>
      <c r="U1640"/>
      <c r="V1640"/>
      <c r="W1640"/>
      <c r="X1640" s="112"/>
      <c r="Y1640" s="112"/>
      <c r="Z1640" s="200"/>
      <c r="AA1640"/>
      <c r="AB1640"/>
      <c r="AC1640"/>
      <c r="AD1640"/>
      <c r="AE1640"/>
      <c r="AF1640"/>
      <c r="AG1640"/>
      <c r="AH1640"/>
      <c r="AI1640"/>
      <c r="AJ1640"/>
    </row>
    <row r="1641" spans="1:36" ht="24.95" customHeight="1">
      <c r="A1641" s="66"/>
      <c r="M1641" s="37"/>
      <c r="N1641" s="37"/>
      <c r="U1641"/>
      <c r="V1641"/>
      <c r="W1641"/>
      <c r="X1641" s="112"/>
      <c r="Y1641" s="112"/>
      <c r="Z1641" s="200"/>
      <c r="AA1641"/>
      <c r="AB1641"/>
      <c r="AC1641"/>
      <c r="AD1641"/>
      <c r="AE1641"/>
      <c r="AF1641"/>
      <c r="AG1641"/>
      <c r="AH1641"/>
      <c r="AI1641"/>
      <c r="AJ1641"/>
    </row>
    <row r="1642" spans="1:36" ht="24.95" customHeight="1">
      <c r="A1642" s="66"/>
      <c r="M1642" s="37"/>
      <c r="N1642" s="37"/>
      <c r="U1642"/>
      <c r="V1642"/>
      <c r="W1642"/>
      <c r="X1642" s="112"/>
      <c r="Y1642" s="112"/>
      <c r="Z1642" s="200"/>
      <c r="AA1642"/>
      <c r="AB1642"/>
      <c r="AC1642"/>
      <c r="AD1642"/>
      <c r="AE1642"/>
      <c r="AF1642"/>
      <c r="AG1642"/>
      <c r="AH1642"/>
      <c r="AI1642"/>
      <c r="AJ1642"/>
    </row>
    <row r="1643" spans="1:36" ht="24.95" customHeight="1">
      <c r="A1643" s="66"/>
      <c r="M1643" s="37"/>
      <c r="N1643" s="37"/>
      <c r="U1643"/>
      <c r="V1643"/>
      <c r="W1643"/>
      <c r="X1643" s="112"/>
      <c r="Y1643" s="112"/>
      <c r="Z1643" s="200"/>
      <c r="AA1643"/>
      <c r="AB1643"/>
      <c r="AC1643"/>
      <c r="AD1643"/>
      <c r="AE1643"/>
      <c r="AF1643"/>
      <c r="AG1643"/>
      <c r="AH1643"/>
      <c r="AI1643"/>
      <c r="AJ1643"/>
    </row>
    <row r="1644" spans="1:36" ht="24.95" customHeight="1">
      <c r="A1644" s="66"/>
      <c r="M1644" s="37"/>
      <c r="N1644" s="37"/>
      <c r="U1644"/>
      <c r="V1644"/>
      <c r="W1644"/>
      <c r="X1644" s="112"/>
      <c r="Y1644" s="112"/>
      <c r="Z1644" s="200"/>
      <c r="AA1644"/>
      <c r="AB1644"/>
      <c r="AC1644"/>
      <c r="AD1644"/>
      <c r="AE1644"/>
      <c r="AF1644"/>
      <c r="AG1644"/>
      <c r="AH1644"/>
      <c r="AI1644"/>
      <c r="AJ1644"/>
    </row>
    <row r="1645" spans="1:36" ht="24.95" customHeight="1">
      <c r="A1645" s="66"/>
      <c r="M1645" s="37"/>
      <c r="N1645" s="37"/>
      <c r="U1645"/>
      <c r="V1645"/>
      <c r="W1645"/>
      <c r="X1645" s="112"/>
      <c r="Y1645" s="112"/>
      <c r="Z1645" s="200"/>
      <c r="AA1645"/>
      <c r="AB1645"/>
      <c r="AC1645"/>
      <c r="AD1645"/>
      <c r="AE1645"/>
      <c r="AF1645"/>
      <c r="AG1645"/>
      <c r="AH1645"/>
      <c r="AI1645"/>
      <c r="AJ1645"/>
    </row>
    <row r="1646" spans="1:36" ht="24.95" customHeight="1">
      <c r="A1646" s="66"/>
      <c r="M1646" s="37"/>
      <c r="N1646" s="37"/>
      <c r="U1646"/>
      <c r="V1646"/>
      <c r="W1646"/>
      <c r="X1646" s="112"/>
      <c r="Y1646" s="112"/>
      <c r="Z1646" s="200"/>
      <c r="AA1646"/>
      <c r="AB1646"/>
      <c r="AC1646"/>
      <c r="AD1646"/>
      <c r="AE1646"/>
      <c r="AF1646"/>
      <c r="AG1646"/>
      <c r="AH1646"/>
      <c r="AI1646"/>
      <c r="AJ1646"/>
    </row>
    <row r="1647" spans="1:36" ht="24.95" customHeight="1">
      <c r="A1647" s="66"/>
      <c r="M1647" s="37"/>
      <c r="N1647" s="37"/>
      <c r="U1647"/>
      <c r="V1647"/>
      <c r="W1647"/>
      <c r="X1647" s="112"/>
      <c r="Y1647" s="112"/>
      <c r="Z1647" s="200"/>
      <c r="AA1647"/>
      <c r="AB1647"/>
      <c r="AC1647"/>
      <c r="AD1647"/>
      <c r="AE1647"/>
      <c r="AF1647"/>
      <c r="AG1647"/>
      <c r="AH1647"/>
      <c r="AI1647"/>
      <c r="AJ1647"/>
    </row>
    <row r="1648" spans="1:36" ht="24.95" customHeight="1">
      <c r="A1648" s="66"/>
      <c r="M1648" s="37"/>
      <c r="N1648" s="37"/>
      <c r="U1648"/>
      <c r="V1648"/>
      <c r="W1648"/>
      <c r="X1648" s="112"/>
      <c r="Y1648" s="112"/>
      <c r="Z1648" s="200"/>
      <c r="AA1648"/>
      <c r="AB1648"/>
      <c r="AC1648"/>
      <c r="AD1648"/>
      <c r="AE1648"/>
      <c r="AF1648"/>
      <c r="AG1648"/>
      <c r="AH1648"/>
      <c r="AI1648"/>
      <c r="AJ1648"/>
    </row>
    <row r="1649" spans="1:36" ht="24.95" customHeight="1">
      <c r="A1649" s="66"/>
      <c r="M1649" s="37"/>
      <c r="N1649" s="37"/>
      <c r="U1649"/>
      <c r="V1649"/>
      <c r="W1649"/>
      <c r="X1649" s="112"/>
      <c r="Y1649" s="112"/>
      <c r="Z1649" s="200"/>
      <c r="AA1649"/>
      <c r="AB1649"/>
      <c r="AC1649"/>
      <c r="AD1649"/>
      <c r="AE1649"/>
      <c r="AF1649"/>
      <c r="AG1649"/>
      <c r="AH1649"/>
      <c r="AI1649"/>
      <c r="AJ1649"/>
    </row>
    <row r="1650" spans="1:36" ht="24.95" customHeight="1">
      <c r="A1650" s="66"/>
      <c r="M1650" s="37"/>
      <c r="N1650" s="37"/>
      <c r="U1650"/>
      <c r="V1650"/>
      <c r="W1650"/>
      <c r="X1650" s="112"/>
      <c r="Y1650" s="112"/>
      <c r="Z1650" s="200"/>
      <c r="AA1650"/>
      <c r="AB1650"/>
      <c r="AC1650"/>
      <c r="AD1650"/>
      <c r="AE1650"/>
      <c r="AF1650"/>
      <c r="AG1650"/>
      <c r="AH1650"/>
      <c r="AI1650"/>
      <c r="AJ1650"/>
    </row>
    <row r="1651" spans="1:36" ht="24.95" customHeight="1">
      <c r="A1651" s="66"/>
      <c r="M1651" s="37"/>
      <c r="N1651" s="37"/>
      <c r="U1651"/>
      <c r="V1651"/>
      <c r="W1651"/>
      <c r="X1651" s="112"/>
      <c r="Y1651" s="112"/>
      <c r="Z1651" s="200"/>
      <c r="AA1651"/>
      <c r="AB1651"/>
      <c r="AC1651"/>
      <c r="AD1651"/>
      <c r="AE1651"/>
      <c r="AF1651"/>
      <c r="AG1651"/>
      <c r="AH1651"/>
      <c r="AI1651"/>
      <c r="AJ1651"/>
    </row>
    <row r="1652" spans="1:36" ht="24.95" customHeight="1">
      <c r="A1652" s="66"/>
      <c r="M1652" s="37"/>
      <c r="N1652" s="37"/>
      <c r="U1652"/>
      <c r="V1652"/>
      <c r="W1652"/>
      <c r="X1652" s="112"/>
      <c r="Y1652" s="112"/>
      <c r="Z1652" s="200"/>
      <c r="AA1652"/>
      <c r="AB1652"/>
      <c r="AC1652"/>
      <c r="AD1652"/>
      <c r="AE1652"/>
      <c r="AF1652"/>
      <c r="AG1652"/>
      <c r="AH1652"/>
      <c r="AI1652"/>
      <c r="AJ1652"/>
    </row>
    <row r="1653" spans="1:36" ht="24.95" customHeight="1">
      <c r="A1653" s="66"/>
      <c r="M1653" s="37"/>
      <c r="N1653" s="37"/>
      <c r="U1653"/>
      <c r="V1653"/>
      <c r="W1653"/>
      <c r="X1653" s="112"/>
      <c r="Y1653" s="112"/>
      <c r="Z1653" s="200"/>
      <c r="AA1653"/>
      <c r="AB1653"/>
      <c r="AC1653"/>
      <c r="AD1653"/>
      <c r="AE1653"/>
      <c r="AF1653"/>
      <c r="AG1653"/>
      <c r="AH1653"/>
      <c r="AI1653"/>
      <c r="AJ1653"/>
    </row>
    <row r="1654" spans="1:36" ht="24.95" customHeight="1">
      <c r="A1654" s="66"/>
      <c r="M1654" s="37"/>
      <c r="N1654" s="37"/>
      <c r="U1654"/>
      <c r="V1654"/>
      <c r="W1654"/>
      <c r="X1654" s="112"/>
      <c r="Y1654" s="112"/>
      <c r="Z1654" s="200"/>
      <c r="AA1654"/>
      <c r="AB1654"/>
      <c r="AC1654"/>
      <c r="AD1654"/>
      <c r="AE1654"/>
      <c r="AF1654"/>
      <c r="AG1654"/>
      <c r="AH1654"/>
      <c r="AI1654"/>
      <c r="AJ1654"/>
    </row>
    <row r="1655" spans="1:36" ht="24.95" customHeight="1">
      <c r="A1655" s="66"/>
      <c r="M1655" s="37"/>
      <c r="N1655" s="37"/>
      <c r="U1655"/>
      <c r="V1655"/>
      <c r="W1655"/>
      <c r="X1655" s="112"/>
      <c r="Y1655" s="112"/>
      <c r="Z1655" s="200"/>
      <c r="AA1655"/>
      <c r="AB1655"/>
      <c r="AC1655"/>
      <c r="AD1655"/>
      <c r="AE1655"/>
      <c r="AF1655"/>
      <c r="AG1655"/>
      <c r="AH1655"/>
      <c r="AI1655"/>
      <c r="AJ1655"/>
    </row>
    <row r="1656" spans="1:36" ht="24.95" customHeight="1">
      <c r="A1656" s="66"/>
      <c r="M1656" s="37"/>
      <c r="N1656" s="37"/>
      <c r="U1656"/>
      <c r="V1656"/>
      <c r="W1656"/>
      <c r="X1656" s="112"/>
      <c r="Y1656" s="112"/>
      <c r="Z1656" s="200"/>
      <c r="AA1656"/>
      <c r="AB1656"/>
      <c r="AC1656"/>
      <c r="AD1656"/>
      <c r="AE1656"/>
      <c r="AF1656"/>
      <c r="AG1656"/>
      <c r="AH1656"/>
      <c r="AI1656"/>
      <c r="AJ1656"/>
    </row>
    <row r="1657" spans="1:36" ht="24.95" customHeight="1">
      <c r="A1657" s="66"/>
      <c r="M1657" s="37"/>
      <c r="N1657" s="37"/>
      <c r="U1657"/>
      <c r="V1657"/>
      <c r="W1657"/>
      <c r="X1657" s="112"/>
      <c r="Y1657" s="112"/>
      <c r="Z1657" s="200"/>
      <c r="AA1657"/>
      <c r="AB1657"/>
      <c r="AC1657"/>
      <c r="AD1657"/>
      <c r="AE1657"/>
      <c r="AF1657"/>
      <c r="AG1657"/>
      <c r="AH1657"/>
      <c r="AI1657"/>
      <c r="AJ1657"/>
    </row>
    <row r="1658" spans="1:36" ht="24.95" customHeight="1">
      <c r="A1658" s="66"/>
      <c r="M1658" s="37"/>
      <c r="N1658" s="37"/>
      <c r="U1658"/>
      <c r="V1658"/>
      <c r="W1658"/>
      <c r="X1658" s="112"/>
      <c r="Y1658" s="112"/>
      <c r="Z1658" s="200"/>
      <c r="AA1658"/>
      <c r="AB1658"/>
      <c r="AC1658"/>
      <c r="AD1658"/>
      <c r="AE1658"/>
      <c r="AF1658"/>
      <c r="AG1658"/>
      <c r="AH1658"/>
      <c r="AI1658"/>
      <c r="AJ1658"/>
    </row>
    <row r="1659" spans="1:36" ht="24.95" customHeight="1">
      <c r="A1659" s="66"/>
      <c r="M1659" s="37"/>
      <c r="N1659" s="37"/>
      <c r="U1659"/>
      <c r="V1659"/>
      <c r="W1659"/>
      <c r="X1659" s="112"/>
      <c r="Y1659" s="112"/>
      <c r="Z1659" s="200"/>
      <c r="AA1659"/>
      <c r="AB1659"/>
      <c r="AC1659"/>
      <c r="AD1659"/>
      <c r="AE1659"/>
      <c r="AF1659"/>
      <c r="AG1659"/>
      <c r="AH1659"/>
      <c r="AI1659"/>
      <c r="AJ1659"/>
    </row>
    <row r="1660" spans="1:36" ht="24.95" customHeight="1">
      <c r="A1660" s="66"/>
      <c r="M1660" s="37"/>
      <c r="N1660" s="37"/>
      <c r="U1660"/>
      <c r="V1660"/>
      <c r="W1660"/>
      <c r="X1660" s="112"/>
      <c r="Y1660" s="112"/>
      <c r="Z1660" s="200"/>
      <c r="AA1660"/>
      <c r="AB1660"/>
      <c r="AC1660"/>
      <c r="AD1660"/>
      <c r="AE1660"/>
      <c r="AF1660"/>
      <c r="AG1660"/>
      <c r="AH1660"/>
      <c r="AI1660"/>
      <c r="AJ1660"/>
    </row>
    <row r="1661" spans="1:36" ht="24.95" customHeight="1">
      <c r="A1661" s="66"/>
      <c r="M1661" s="37"/>
      <c r="N1661" s="37"/>
      <c r="U1661"/>
      <c r="V1661"/>
      <c r="W1661"/>
      <c r="X1661" s="112"/>
      <c r="Y1661" s="112"/>
      <c r="Z1661" s="200"/>
      <c r="AA1661"/>
      <c r="AB1661"/>
      <c r="AC1661"/>
      <c r="AD1661"/>
      <c r="AE1661"/>
      <c r="AF1661"/>
      <c r="AG1661"/>
      <c r="AH1661"/>
      <c r="AI1661"/>
      <c r="AJ1661"/>
    </row>
    <row r="1662" spans="1:36" ht="24.95" customHeight="1">
      <c r="A1662" s="66"/>
      <c r="M1662" s="37"/>
      <c r="N1662" s="37"/>
      <c r="U1662"/>
      <c r="V1662"/>
      <c r="W1662"/>
      <c r="X1662" s="112"/>
      <c r="Y1662" s="112"/>
      <c r="Z1662" s="200"/>
      <c r="AA1662"/>
      <c r="AB1662"/>
      <c r="AC1662"/>
      <c r="AD1662"/>
      <c r="AE1662"/>
      <c r="AF1662"/>
      <c r="AG1662"/>
      <c r="AH1662"/>
      <c r="AI1662"/>
      <c r="AJ1662"/>
    </row>
    <row r="1663" spans="1:36" ht="24.95" customHeight="1">
      <c r="A1663" s="66"/>
      <c r="M1663" s="37"/>
      <c r="N1663" s="37"/>
      <c r="U1663"/>
      <c r="V1663"/>
      <c r="W1663"/>
      <c r="X1663" s="112"/>
      <c r="Y1663" s="112"/>
      <c r="Z1663" s="200"/>
      <c r="AA1663"/>
      <c r="AB1663"/>
      <c r="AC1663"/>
      <c r="AD1663"/>
      <c r="AE1663"/>
      <c r="AF1663"/>
      <c r="AG1663"/>
      <c r="AH1663"/>
      <c r="AI1663"/>
      <c r="AJ1663"/>
    </row>
    <row r="1664" spans="1:36" ht="24.95" customHeight="1">
      <c r="A1664" s="66"/>
      <c r="M1664" s="37"/>
      <c r="N1664" s="37"/>
      <c r="U1664"/>
      <c r="V1664"/>
      <c r="W1664"/>
      <c r="X1664" s="112"/>
      <c r="Y1664" s="112"/>
      <c r="Z1664" s="200"/>
      <c r="AA1664"/>
      <c r="AB1664"/>
      <c r="AC1664"/>
      <c r="AD1664"/>
      <c r="AE1664"/>
      <c r="AF1664"/>
      <c r="AG1664"/>
      <c r="AH1664"/>
      <c r="AI1664"/>
      <c r="AJ1664"/>
    </row>
    <row r="1665" spans="1:36" ht="24.95" customHeight="1">
      <c r="A1665" s="66"/>
      <c r="M1665" s="37"/>
      <c r="N1665" s="37"/>
      <c r="U1665"/>
      <c r="V1665"/>
      <c r="W1665"/>
      <c r="X1665" s="112"/>
      <c r="Y1665" s="112"/>
      <c r="Z1665" s="200"/>
      <c r="AA1665"/>
      <c r="AB1665"/>
      <c r="AC1665"/>
      <c r="AD1665"/>
      <c r="AE1665"/>
      <c r="AF1665"/>
      <c r="AG1665"/>
      <c r="AH1665"/>
      <c r="AI1665"/>
      <c r="AJ1665"/>
    </row>
    <row r="1666" spans="1:36" ht="24.95" customHeight="1">
      <c r="A1666" s="66"/>
      <c r="M1666" s="37"/>
      <c r="N1666" s="37"/>
      <c r="U1666"/>
      <c r="V1666"/>
      <c r="W1666"/>
      <c r="X1666" s="112"/>
      <c r="Y1666" s="112"/>
      <c r="Z1666" s="200"/>
      <c r="AA1666"/>
      <c r="AB1666"/>
      <c r="AC1666"/>
      <c r="AD1666"/>
      <c r="AE1666"/>
      <c r="AF1666"/>
      <c r="AG1666"/>
      <c r="AH1666"/>
      <c r="AI1666"/>
      <c r="AJ1666"/>
    </row>
    <row r="1667" spans="1:36" ht="24.95" customHeight="1">
      <c r="A1667" s="66"/>
      <c r="M1667" s="37"/>
      <c r="N1667" s="37"/>
      <c r="U1667"/>
      <c r="V1667"/>
      <c r="W1667"/>
      <c r="X1667" s="112"/>
      <c r="Y1667" s="112"/>
      <c r="Z1667" s="200"/>
      <c r="AA1667"/>
      <c r="AB1667"/>
      <c r="AC1667"/>
      <c r="AD1667"/>
      <c r="AE1667"/>
      <c r="AF1667"/>
      <c r="AG1667"/>
      <c r="AH1667"/>
      <c r="AI1667"/>
      <c r="AJ1667"/>
    </row>
    <row r="1668" spans="1:36" ht="24.95" customHeight="1">
      <c r="A1668" s="66"/>
      <c r="M1668" s="37"/>
      <c r="N1668" s="37"/>
      <c r="U1668"/>
      <c r="V1668"/>
      <c r="W1668"/>
      <c r="X1668" s="112"/>
      <c r="Y1668" s="112"/>
      <c r="Z1668" s="200"/>
      <c r="AA1668"/>
      <c r="AB1668"/>
      <c r="AC1668"/>
      <c r="AD1668"/>
      <c r="AE1668"/>
      <c r="AF1668"/>
      <c r="AG1668"/>
      <c r="AH1668"/>
      <c r="AI1668"/>
      <c r="AJ1668"/>
    </row>
    <row r="1669" spans="1:36" ht="24.95" customHeight="1">
      <c r="A1669" s="66"/>
      <c r="M1669" s="37"/>
      <c r="N1669" s="37"/>
      <c r="U1669"/>
      <c r="V1669"/>
      <c r="W1669"/>
      <c r="X1669" s="112"/>
      <c r="Y1669" s="112"/>
      <c r="Z1669" s="200"/>
      <c r="AA1669"/>
      <c r="AB1669"/>
      <c r="AC1669"/>
      <c r="AD1669"/>
      <c r="AE1669"/>
      <c r="AF1669"/>
      <c r="AG1669"/>
      <c r="AH1669"/>
      <c r="AI1669"/>
      <c r="AJ1669"/>
    </row>
    <row r="1670" spans="1:36" ht="24.95" customHeight="1">
      <c r="A1670" s="66"/>
      <c r="M1670" s="37"/>
      <c r="N1670" s="37"/>
      <c r="U1670"/>
      <c r="V1670"/>
      <c r="W1670"/>
      <c r="X1670" s="112"/>
      <c r="Y1670" s="112"/>
      <c r="Z1670" s="200"/>
      <c r="AA1670"/>
      <c r="AB1670"/>
      <c r="AC1670"/>
      <c r="AD1670"/>
      <c r="AE1670"/>
      <c r="AF1670"/>
      <c r="AG1670"/>
      <c r="AH1670"/>
      <c r="AI1670"/>
      <c r="AJ1670"/>
    </row>
    <row r="1671" spans="1:36" ht="24.95" customHeight="1">
      <c r="A1671" s="66"/>
      <c r="M1671" s="37"/>
      <c r="N1671" s="37"/>
      <c r="U1671"/>
      <c r="V1671"/>
      <c r="W1671"/>
      <c r="X1671" s="112"/>
      <c r="Y1671" s="112"/>
      <c r="Z1671" s="200"/>
      <c r="AA1671"/>
      <c r="AB1671"/>
      <c r="AC1671"/>
      <c r="AD1671"/>
      <c r="AE1671"/>
      <c r="AF1671"/>
      <c r="AG1671"/>
      <c r="AH1671"/>
      <c r="AI1671"/>
      <c r="AJ1671"/>
    </row>
    <row r="1672" spans="1:36" ht="24.95" customHeight="1">
      <c r="A1672" s="66"/>
      <c r="M1672" s="37"/>
      <c r="N1672" s="37"/>
      <c r="U1672"/>
      <c r="V1672"/>
      <c r="W1672"/>
      <c r="X1672" s="112"/>
      <c r="Y1672" s="112"/>
      <c r="Z1672" s="200"/>
      <c r="AA1672"/>
      <c r="AB1672"/>
      <c r="AC1672"/>
      <c r="AD1672"/>
      <c r="AE1672"/>
      <c r="AF1672"/>
      <c r="AG1672"/>
      <c r="AH1672"/>
      <c r="AI1672"/>
      <c r="AJ1672"/>
    </row>
    <row r="1673" spans="1:36" ht="24.95" customHeight="1">
      <c r="A1673" s="66"/>
      <c r="M1673" s="37"/>
      <c r="N1673" s="37"/>
      <c r="U1673"/>
      <c r="V1673"/>
      <c r="W1673"/>
      <c r="X1673" s="112"/>
      <c r="Y1673" s="112"/>
      <c r="Z1673" s="200"/>
      <c r="AA1673"/>
      <c r="AB1673"/>
      <c r="AC1673"/>
      <c r="AD1673"/>
      <c r="AE1673"/>
      <c r="AF1673"/>
      <c r="AG1673"/>
      <c r="AH1673"/>
      <c r="AI1673"/>
      <c r="AJ1673"/>
    </row>
    <row r="1674" spans="1:36" ht="24.95" customHeight="1">
      <c r="A1674" s="66"/>
      <c r="M1674" s="37"/>
      <c r="N1674" s="37"/>
      <c r="U1674"/>
      <c r="V1674"/>
      <c r="W1674"/>
      <c r="X1674" s="112"/>
      <c r="Y1674" s="112"/>
      <c r="Z1674" s="200"/>
      <c r="AA1674"/>
      <c r="AB1674"/>
      <c r="AC1674"/>
      <c r="AD1674"/>
      <c r="AE1674"/>
      <c r="AF1674"/>
      <c r="AG1674"/>
      <c r="AH1674"/>
      <c r="AI1674"/>
      <c r="AJ1674"/>
    </row>
    <row r="1675" spans="1:36" ht="24.95" customHeight="1">
      <c r="A1675" s="66"/>
      <c r="M1675" s="37"/>
      <c r="N1675" s="37"/>
      <c r="U1675"/>
      <c r="V1675"/>
      <c r="W1675"/>
      <c r="X1675" s="112"/>
      <c r="Y1675" s="112"/>
      <c r="Z1675" s="200"/>
      <c r="AA1675"/>
      <c r="AB1675"/>
      <c r="AC1675"/>
      <c r="AD1675"/>
      <c r="AE1675"/>
      <c r="AF1675"/>
      <c r="AG1675"/>
      <c r="AH1675"/>
      <c r="AI1675"/>
      <c r="AJ1675"/>
    </row>
    <row r="1676" spans="1:36" ht="24.95" customHeight="1">
      <c r="A1676" s="66"/>
      <c r="M1676" s="37"/>
      <c r="N1676" s="37"/>
      <c r="U1676"/>
      <c r="V1676"/>
      <c r="W1676"/>
      <c r="X1676" s="112"/>
      <c r="Y1676" s="112"/>
      <c r="Z1676" s="200"/>
      <c r="AA1676"/>
      <c r="AB1676"/>
      <c r="AC1676"/>
      <c r="AD1676"/>
      <c r="AE1676"/>
      <c r="AF1676"/>
      <c r="AG1676"/>
      <c r="AH1676"/>
      <c r="AI1676"/>
      <c r="AJ1676"/>
    </row>
    <row r="1677" spans="1:36" ht="24.95" customHeight="1">
      <c r="A1677" s="66"/>
      <c r="M1677" s="37"/>
      <c r="N1677" s="37"/>
      <c r="U1677"/>
      <c r="V1677"/>
      <c r="W1677"/>
      <c r="X1677" s="112"/>
      <c r="Y1677" s="112"/>
      <c r="Z1677" s="200"/>
      <c r="AA1677"/>
      <c r="AB1677"/>
      <c r="AC1677"/>
      <c r="AD1677"/>
      <c r="AE1677"/>
      <c r="AF1677"/>
      <c r="AG1677"/>
      <c r="AH1677"/>
      <c r="AI1677"/>
      <c r="AJ1677"/>
    </row>
    <row r="1678" spans="1:36" ht="24.95" customHeight="1">
      <c r="A1678" s="66"/>
      <c r="M1678" s="37"/>
      <c r="N1678" s="37"/>
      <c r="U1678"/>
      <c r="V1678"/>
      <c r="W1678"/>
      <c r="X1678" s="112"/>
      <c r="Y1678" s="112"/>
      <c r="Z1678" s="200"/>
      <c r="AA1678"/>
      <c r="AB1678"/>
      <c r="AC1678"/>
      <c r="AD1678"/>
      <c r="AE1678"/>
      <c r="AF1678"/>
      <c r="AG1678"/>
      <c r="AH1678"/>
      <c r="AI1678"/>
      <c r="AJ1678"/>
    </row>
    <row r="1679" spans="1:36" ht="24.95" customHeight="1">
      <c r="A1679" s="66"/>
      <c r="M1679" s="37"/>
      <c r="N1679" s="37"/>
      <c r="U1679"/>
      <c r="V1679"/>
      <c r="W1679"/>
      <c r="X1679" s="112"/>
      <c r="Y1679" s="112"/>
      <c r="Z1679" s="200"/>
      <c r="AA1679"/>
      <c r="AB1679"/>
      <c r="AC1679"/>
      <c r="AD1679"/>
      <c r="AE1679"/>
      <c r="AF1679"/>
      <c r="AG1679"/>
      <c r="AH1679"/>
      <c r="AI1679"/>
      <c r="AJ1679"/>
    </row>
    <row r="1680" spans="1:36" ht="24.95" customHeight="1">
      <c r="A1680" s="66"/>
      <c r="M1680" s="37"/>
      <c r="N1680" s="37"/>
      <c r="U1680"/>
      <c r="V1680"/>
      <c r="W1680"/>
      <c r="X1680" s="112"/>
      <c r="Y1680" s="112"/>
      <c r="Z1680" s="200"/>
      <c r="AA1680"/>
      <c r="AB1680"/>
      <c r="AC1680"/>
      <c r="AD1680"/>
      <c r="AE1680"/>
      <c r="AF1680"/>
      <c r="AG1680"/>
      <c r="AH1680"/>
      <c r="AI1680"/>
      <c r="AJ1680"/>
    </row>
    <row r="1681" spans="1:36" ht="24.95" customHeight="1">
      <c r="A1681" s="66"/>
      <c r="M1681" s="37"/>
      <c r="N1681" s="37"/>
      <c r="U1681"/>
      <c r="V1681"/>
      <c r="W1681"/>
      <c r="X1681" s="112"/>
      <c r="Y1681" s="112"/>
      <c r="Z1681" s="200"/>
      <c r="AA1681"/>
      <c r="AB1681"/>
      <c r="AC1681"/>
      <c r="AD1681"/>
      <c r="AE1681"/>
      <c r="AF1681"/>
      <c r="AG1681"/>
      <c r="AH1681"/>
      <c r="AI1681"/>
      <c r="AJ1681"/>
    </row>
    <row r="1682" spans="1:36" ht="24.95" customHeight="1">
      <c r="A1682" s="66"/>
      <c r="M1682" s="37"/>
      <c r="N1682" s="37"/>
      <c r="U1682"/>
      <c r="V1682"/>
      <c r="W1682"/>
      <c r="X1682" s="112"/>
      <c r="Y1682" s="112"/>
      <c r="Z1682" s="200"/>
      <c r="AA1682"/>
      <c r="AB1682"/>
      <c r="AC1682"/>
      <c r="AD1682"/>
      <c r="AE1682"/>
      <c r="AF1682"/>
      <c r="AG1682"/>
      <c r="AH1682"/>
      <c r="AI1682"/>
      <c r="AJ1682"/>
    </row>
    <row r="1683" spans="1:36" ht="24.95" customHeight="1">
      <c r="A1683" s="66"/>
      <c r="M1683" s="37"/>
      <c r="N1683" s="37"/>
      <c r="U1683"/>
      <c r="V1683"/>
      <c r="W1683"/>
      <c r="X1683" s="112"/>
      <c r="Y1683" s="112"/>
      <c r="Z1683" s="200"/>
      <c r="AA1683"/>
      <c r="AB1683"/>
      <c r="AC1683"/>
      <c r="AD1683"/>
      <c r="AE1683"/>
      <c r="AF1683"/>
      <c r="AG1683"/>
      <c r="AH1683"/>
      <c r="AI1683"/>
      <c r="AJ1683"/>
    </row>
    <row r="1684" spans="1:36" ht="24.95" customHeight="1">
      <c r="A1684" s="66"/>
      <c r="M1684" s="37"/>
      <c r="N1684" s="37"/>
      <c r="U1684"/>
      <c r="V1684"/>
      <c r="W1684"/>
      <c r="X1684" s="112"/>
      <c r="Y1684" s="112"/>
      <c r="Z1684" s="200"/>
      <c r="AA1684"/>
      <c r="AB1684"/>
      <c r="AC1684"/>
      <c r="AD1684"/>
      <c r="AE1684"/>
      <c r="AF1684"/>
      <c r="AG1684"/>
      <c r="AH1684"/>
      <c r="AI1684"/>
      <c r="AJ1684"/>
    </row>
    <row r="1685" spans="1:36" ht="24.95" customHeight="1">
      <c r="A1685" s="66"/>
      <c r="M1685" s="37"/>
      <c r="N1685" s="37"/>
      <c r="U1685"/>
      <c r="V1685"/>
      <c r="W1685"/>
      <c r="X1685" s="112"/>
      <c r="Y1685" s="112"/>
      <c r="Z1685" s="200"/>
      <c r="AA1685"/>
      <c r="AB1685"/>
      <c r="AC1685"/>
      <c r="AD1685"/>
      <c r="AE1685"/>
      <c r="AF1685"/>
      <c r="AG1685"/>
      <c r="AH1685"/>
      <c r="AI1685"/>
      <c r="AJ1685"/>
    </row>
    <row r="1686" spans="1:36" ht="24.95" customHeight="1">
      <c r="A1686" s="66"/>
      <c r="M1686" s="37"/>
      <c r="N1686" s="37"/>
      <c r="U1686"/>
      <c r="V1686"/>
      <c r="W1686"/>
      <c r="X1686" s="112"/>
      <c r="Y1686" s="112"/>
      <c r="Z1686" s="200"/>
      <c r="AA1686"/>
      <c r="AB1686"/>
      <c r="AC1686"/>
      <c r="AD1686"/>
      <c r="AE1686"/>
      <c r="AF1686"/>
      <c r="AG1686"/>
      <c r="AH1686"/>
      <c r="AI1686"/>
      <c r="AJ1686"/>
    </row>
    <row r="1687" spans="1:36" ht="24.95" customHeight="1">
      <c r="A1687" s="66"/>
      <c r="M1687" s="37"/>
      <c r="N1687" s="37"/>
      <c r="U1687"/>
      <c r="V1687"/>
      <c r="W1687"/>
      <c r="X1687" s="112"/>
      <c r="Y1687" s="112"/>
      <c r="Z1687" s="200"/>
      <c r="AA1687"/>
      <c r="AB1687"/>
      <c r="AC1687"/>
      <c r="AD1687"/>
      <c r="AE1687"/>
      <c r="AF1687"/>
      <c r="AG1687"/>
      <c r="AH1687"/>
      <c r="AI1687"/>
      <c r="AJ1687"/>
    </row>
    <row r="1688" spans="1:36" ht="24.95" customHeight="1">
      <c r="A1688" s="66"/>
      <c r="M1688" s="37"/>
      <c r="N1688" s="37"/>
      <c r="U1688"/>
      <c r="V1688"/>
      <c r="W1688"/>
      <c r="X1688" s="112"/>
      <c r="Y1688" s="112"/>
      <c r="Z1688" s="200"/>
      <c r="AA1688"/>
      <c r="AB1688"/>
      <c r="AC1688"/>
      <c r="AD1688"/>
      <c r="AE1688"/>
      <c r="AF1688"/>
      <c r="AG1688"/>
      <c r="AH1688"/>
      <c r="AI1688"/>
      <c r="AJ1688"/>
    </row>
    <row r="1689" spans="1:36" ht="24.95" customHeight="1">
      <c r="A1689" s="66"/>
      <c r="M1689" s="37"/>
      <c r="N1689" s="37"/>
      <c r="U1689"/>
      <c r="V1689"/>
      <c r="W1689"/>
      <c r="X1689" s="112"/>
      <c r="Y1689" s="112"/>
      <c r="Z1689" s="200"/>
      <c r="AA1689"/>
      <c r="AB1689"/>
      <c r="AC1689"/>
      <c r="AD1689"/>
      <c r="AE1689"/>
      <c r="AF1689"/>
      <c r="AG1689"/>
      <c r="AH1689"/>
      <c r="AI1689"/>
      <c r="AJ1689"/>
    </row>
    <row r="1690" spans="1:36" ht="24.95" customHeight="1">
      <c r="A1690" s="66"/>
      <c r="M1690" s="37"/>
      <c r="N1690" s="37"/>
      <c r="U1690"/>
      <c r="V1690"/>
      <c r="W1690"/>
      <c r="X1690" s="112"/>
      <c r="Y1690" s="112"/>
      <c r="Z1690" s="200"/>
      <c r="AA1690"/>
      <c r="AB1690"/>
      <c r="AC1690"/>
      <c r="AD1690"/>
      <c r="AE1690"/>
      <c r="AF1690"/>
      <c r="AG1690"/>
      <c r="AH1690"/>
      <c r="AI1690"/>
      <c r="AJ1690"/>
    </row>
    <row r="1691" spans="1:36" ht="24.95" customHeight="1">
      <c r="A1691" s="66"/>
      <c r="M1691" s="37"/>
      <c r="N1691" s="37"/>
      <c r="U1691"/>
      <c r="V1691"/>
      <c r="W1691"/>
      <c r="X1691" s="112"/>
      <c r="Y1691" s="112"/>
      <c r="Z1691" s="200"/>
      <c r="AA1691"/>
      <c r="AB1691"/>
      <c r="AC1691"/>
      <c r="AD1691"/>
      <c r="AE1691"/>
      <c r="AF1691"/>
      <c r="AG1691"/>
      <c r="AH1691"/>
      <c r="AI1691"/>
      <c r="AJ1691"/>
    </row>
    <row r="1692" spans="1:36" ht="24.95" customHeight="1">
      <c r="A1692" s="66"/>
      <c r="M1692" s="37"/>
      <c r="N1692" s="37"/>
      <c r="U1692"/>
      <c r="V1692"/>
      <c r="W1692"/>
      <c r="X1692" s="112"/>
      <c r="Y1692" s="112"/>
      <c r="Z1692" s="200"/>
      <c r="AA1692"/>
      <c r="AB1692"/>
      <c r="AC1692"/>
      <c r="AD1692"/>
      <c r="AE1692"/>
      <c r="AF1692"/>
      <c r="AG1692"/>
      <c r="AH1692"/>
      <c r="AI1692"/>
      <c r="AJ1692"/>
    </row>
    <row r="1693" spans="1:36" ht="24.95" customHeight="1">
      <c r="A1693" s="66"/>
      <c r="M1693" s="37"/>
      <c r="N1693" s="37"/>
      <c r="U1693"/>
      <c r="V1693"/>
      <c r="W1693"/>
      <c r="X1693" s="112"/>
      <c r="Y1693" s="112"/>
      <c r="Z1693" s="200"/>
      <c r="AA1693"/>
      <c r="AB1693"/>
      <c r="AC1693"/>
      <c r="AD1693"/>
      <c r="AE1693"/>
      <c r="AF1693"/>
      <c r="AG1693"/>
      <c r="AH1693"/>
      <c r="AI1693"/>
      <c r="AJ1693"/>
    </row>
    <row r="1694" spans="1:36" ht="24.95" customHeight="1">
      <c r="A1694" s="66"/>
      <c r="M1694" s="37"/>
      <c r="N1694" s="37"/>
      <c r="U1694"/>
      <c r="V1694"/>
      <c r="W1694"/>
      <c r="X1694" s="112"/>
      <c r="Y1694" s="112"/>
      <c r="Z1694" s="200"/>
      <c r="AA1694"/>
      <c r="AB1694"/>
      <c r="AC1694"/>
      <c r="AD1694"/>
      <c r="AE1694"/>
      <c r="AF1694"/>
      <c r="AG1694"/>
      <c r="AH1694"/>
      <c r="AI1694"/>
      <c r="AJ1694"/>
    </row>
    <row r="1695" spans="1:36" ht="24.95" customHeight="1">
      <c r="A1695" s="66"/>
      <c r="M1695" s="37"/>
      <c r="N1695" s="37"/>
      <c r="U1695"/>
      <c r="V1695"/>
      <c r="W1695"/>
      <c r="X1695" s="112"/>
      <c r="Y1695" s="112"/>
      <c r="Z1695" s="200"/>
      <c r="AA1695"/>
      <c r="AB1695"/>
      <c r="AC1695"/>
      <c r="AD1695"/>
      <c r="AE1695"/>
      <c r="AF1695"/>
      <c r="AG1695"/>
      <c r="AH1695"/>
      <c r="AI1695"/>
      <c r="AJ1695"/>
    </row>
    <row r="1696" spans="1:36" ht="24.95" customHeight="1">
      <c r="A1696" s="66"/>
      <c r="M1696" s="37"/>
      <c r="N1696" s="37"/>
      <c r="U1696"/>
      <c r="V1696"/>
      <c r="W1696"/>
      <c r="X1696" s="112"/>
      <c r="Y1696" s="112"/>
      <c r="Z1696" s="200"/>
      <c r="AA1696"/>
      <c r="AB1696"/>
      <c r="AC1696"/>
      <c r="AD1696"/>
      <c r="AE1696"/>
      <c r="AF1696"/>
      <c r="AG1696"/>
      <c r="AH1696"/>
      <c r="AI1696"/>
      <c r="AJ1696"/>
    </row>
    <row r="1697" spans="1:36" ht="24.95" customHeight="1">
      <c r="A1697" s="66"/>
      <c r="M1697" s="37"/>
      <c r="N1697" s="37"/>
      <c r="U1697"/>
      <c r="V1697"/>
      <c r="W1697"/>
      <c r="X1697" s="112"/>
      <c r="Y1697" s="112"/>
      <c r="Z1697" s="200"/>
      <c r="AA1697"/>
      <c r="AB1697"/>
      <c r="AC1697"/>
      <c r="AD1697"/>
      <c r="AE1697"/>
      <c r="AF1697"/>
      <c r="AG1697"/>
      <c r="AH1697"/>
      <c r="AI1697"/>
      <c r="AJ1697"/>
    </row>
    <row r="1698" spans="1:36" ht="24.95" customHeight="1">
      <c r="A1698" s="66"/>
      <c r="M1698" s="37"/>
      <c r="N1698" s="37"/>
      <c r="U1698"/>
      <c r="V1698"/>
      <c r="W1698"/>
      <c r="X1698" s="112"/>
      <c r="Y1698" s="112"/>
      <c r="Z1698" s="200"/>
      <c r="AA1698"/>
      <c r="AB1698"/>
      <c r="AC1698"/>
      <c r="AD1698"/>
      <c r="AE1698"/>
      <c r="AF1698"/>
      <c r="AG1698"/>
      <c r="AH1698"/>
      <c r="AI1698"/>
      <c r="AJ1698"/>
    </row>
    <row r="1699" spans="1:36" ht="24.95" customHeight="1">
      <c r="A1699" s="66"/>
      <c r="M1699" s="37"/>
      <c r="N1699" s="37"/>
      <c r="U1699"/>
      <c r="V1699"/>
      <c r="W1699"/>
      <c r="X1699" s="112"/>
      <c r="Y1699" s="112"/>
      <c r="Z1699" s="200"/>
      <c r="AA1699"/>
      <c r="AB1699"/>
      <c r="AC1699"/>
      <c r="AD1699"/>
      <c r="AE1699"/>
      <c r="AF1699"/>
      <c r="AG1699"/>
      <c r="AH1699"/>
      <c r="AI1699"/>
      <c r="AJ1699"/>
    </row>
    <row r="1700" spans="1:36" ht="24.95" customHeight="1">
      <c r="A1700" s="66"/>
      <c r="M1700" s="37"/>
      <c r="N1700" s="37"/>
      <c r="U1700"/>
      <c r="V1700"/>
      <c r="W1700"/>
      <c r="X1700" s="112"/>
      <c r="Y1700" s="112"/>
      <c r="Z1700" s="200"/>
      <c r="AA1700"/>
      <c r="AB1700"/>
      <c r="AC1700"/>
      <c r="AD1700"/>
      <c r="AE1700"/>
      <c r="AF1700"/>
      <c r="AG1700"/>
      <c r="AH1700"/>
      <c r="AI1700"/>
      <c r="AJ1700"/>
    </row>
    <row r="1701" spans="1:36" ht="24.95" customHeight="1">
      <c r="A1701" s="66"/>
      <c r="M1701" s="37"/>
      <c r="N1701" s="37"/>
      <c r="U1701"/>
      <c r="V1701"/>
      <c r="W1701"/>
      <c r="X1701" s="112"/>
      <c r="Y1701" s="112"/>
      <c r="Z1701" s="200"/>
      <c r="AA1701"/>
      <c r="AB1701"/>
      <c r="AC1701"/>
      <c r="AD1701"/>
      <c r="AE1701"/>
      <c r="AF1701"/>
      <c r="AG1701"/>
      <c r="AH1701"/>
      <c r="AI1701"/>
      <c r="AJ1701"/>
    </row>
    <row r="1702" spans="1:36" ht="24.95" customHeight="1">
      <c r="A1702" s="66"/>
      <c r="M1702" s="37"/>
      <c r="N1702" s="37"/>
      <c r="U1702"/>
      <c r="V1702"/>
      <c r="W1702"/>
      <c r="X1702" s="112"/>
      <c r="Y1702" s="112"/>
      <c r="Z1702" s="200"/>
      <c r="AA1702"/>
      <c r="AB1702"/>
      <c r="AC1702"/>
      <c r="AD1702"/>
      <c r="AE1702"/>
      <c r="AF1702"/>
      <c r="AG1702"/>
      <c r="AH1702"/>
      <c r="AI1702"/>
      <c r="AJ1702"/>
    </row>
    <row r="1703" spans="1:36" ht="24.95" customHeight="1">
      <c r="A1703" s="66"/>
      <c r="M1703" s="37"/>
      <c r="N1703" s="37"/>
      <c r="U1703"/>
      <c r="V1703"/>
      <c r="W1703"/>
      <c r="X1703" s="112"/>
      <c r="Y1703" s="112"/>
      <c r="Z1703" s="200"/>
      <c r="AA1703"/>
      <c r="AB1703"/>
      <c r="AC1703"/>
      <c r="AD1703"/>
      <c r="AE1703"/>
      <c r="AF1703"/>
      <c r="AG1703"/>
      <c r="AH1703"/>
      <c r="AI1703"/>
      <c r="AJ1703"/>
    </row>
    <row r="1704" spans="1:36" ht="24.95" customHeight="1">
      <c r="A1704" s="66"/>
      <c r="M1704" s="37"/>
      <c r="N1704" s="37"/>
      <c r="U1704"/>
      <c r="V1704"/>
      <c r="W1704"/>
      <c r="X1704" s="112"/>
      <c r="Y1704" s="112"/>
      <c r="Z1704" s="200"/>
      <c r="AA1704"/>
      <c r="AB1704"/>
      <c r="AC1704"/>
      <c r="AD1704"/>
      <c r="AE1704"/>
      <c r="AF1704"/>
      <c r="AG1704"/>
      <c r="AH1704"/>
      <c r="AI1704"/>
      <c r="AJ1704"/>
    </row>
    <row r="1705" spans="1:36" ht="24.95" customHeight="1">
      <c r="A1705" s="66"/>
      <c r="M1705" s="37"/>
      <c r="N1705" s="37"/>
      <c r="U1705"/>
      <c r="V1705"/>
      <c r="W1705"/>
      <c r="X1705" s="112"/>
      <c r="Y1705" s="112"/>
      <c r="Z1705" s="200"/>
      <c r="AA1705"/>
      <c r="AB1705"/>
      <c r="AC1705"/>
      <c r="AD1705"/>
      <c r="AE1705"/>
      <c r="AF1705"/>
      <c r="AG1705"/>
      <c r="AH1705"/>
      <c r="AI1705"/>
      <c r="AJ1705"/>
    </row>
    <row r="1706" spans="1:36" ht="24.95" customHeight="1">
      <c r="A1706" s="66"/>
      <c r="M1706" s="37"/>
      <c r="N1706" s="37"/>
      <c r="U1706"/>
      <c r="V1706"/>
      <c r="W1706"/>
      <c r="X1706" s="112"/>
      <c r="Y1706" s="112"/>
      <c r="Z1706" s="200"/>
      <c r="AA1706"/>
      <c r="AB1706"/>
      <c r="AC1706"/>
      <c r="AD1706"/>
      <c r="AE1706"/>
      <c r="AF1706"/>
      <c r="AG1706"/>
      <c r="AH1706"/>
      <c r="AI1706"/>
      <c r="AJ1706"/>
    </row>
    <row r="1707" spans="1:36" ht="24.95" customHeight="1">
      <c r="A1707" s="66"/>
      <c r="M1707" s="37"/>
      <c r="N1707" s="37"/>
      <c r="U1707"/>
      <c r="V1707"/>
      <c r="W1707"/>
      <c r="X1707" s="112"/>
      <c r="Y1707" s="112"/>
      <c r="Z1707" s="200"/>
      <c r="AA1707"/>
      <c r="AB1707"/>
      <c r="AC1707"/>
      <c r="AD1707"/>
      <c r="AE1707"/>
      <c r="AF1707"/>
      <c r="AG1707"/>
      <c r="AH1707"/>
      <c r="AI1707"/>
      <c r="AJ1707"/>
    </row>
    <row r="1708" spans="1:36" ht="24.95" customHeight="1">
      <c r="A1708" s="66"/>
      <c r="M1708" s="37"/>
      <c r="N1708" s="37"/>
      <c r="U1708"/>
      <c r="V1708"/>
      <c r="W1708"/>
      <c r="X1708" s="112"/>
      <c r="Y1708" s="112"/>
      <c r="Z1708" s="200"/>
      <c r="AA1708"/>
      <c r="AB1708"/>
      <c r="AC1708"/>
      <c r="AD1708"/>
      <c r="AE1708"/>
      <c r="AF1708"/>
      <c r="AG1708"/>
      <c r="AH1708"/>
      <c r="AI1708"/>
      <c r="AJ1708"/>
    </row>
    <row r="1709" spans="1:36" ht="24.95" customHeight="1">
      <c r="A1709" s="66"/>
      <c r="M1709" s="37"/>
      <c r="N1709" s="37"/>
      <c r="U1709"/>
      <c r="V1709"/>
      <c r="W1709"/>
      <c r="X1709" s="112"/>
      <c r="Y1709" s="112"/>
      <c r="Z1709" s="200"/>
      <c r="AA1709"/>
      <c r="AB1709"/>
      <c r="AC1709"/>
      <c r="AD1709"/>
      <c r="AE1709"/>
      <c r="AF1709"/>
      <c r="AG1709"/>
      <c r="AH1709"/>
      <c r="AI1709"/>
      <c r="AJ1709"/>
    </row>
    <row r="1710" spans="1:36" ht="24.95" customHeight="1">
      <c r="A1710" s="66"/>
      <c r="M1710" s="37"/>
      <c r="N1710" s="37"/>
      <c r="U1710"/>
      <c r="V1710"/>
      <c r="W1710"/>
      <c r="X1710" s="112"/>
      <c r="Y1710" s="112"/>
      <c r="Z1710" s="200"/>
      <c r="AA1710"/>
      <c r="AB1710"/>
      <c r="AC1710"/>
      <c r="AD1710"/>
      <c r="AE1710"/>
      <c r="AF1710"/>
      <c r="AG1710"/>
      <c r="AH1710"/>
      <c r="AI1710"/>
      <c r="AJ1710"/>
    </row>
    <row r="1711" spans="1:36" ht="24.95" customHeight="1">
      <c r="A1711" s="66"/>
      <c r="M1711" s="37"/>
      <c r="N1711" s="37"/>
      <c r="U1711"/>
      <c r="V1711"/>
      <c r="W1711"/>
      <c r="X1711" s="112"/>
      <c r="Y1711" s="112"/>
      <c r="Z1711" s="200"/>
      <c r="AA1711"/>
      <c r="AB1711"/>
      <c r="AC1711"/>
      <c r="AD1711"/>
      <c r="AE1711"/>
      <c r="AF1711"/>
      <c r="AG1711"/>
      <c r="AH1711"/>
      <c r="AI1711"/>
      <c r="AJ1711"/>
    </row>
    <row r="1712" spans="1:36" ht="24.95" customHeight="1">
      <c r="A1712" s="66"/>
      <c r="M1712" s="37"/>
      <c r="N1712" s="37"/>
      <c r="U1712"/>
      <c r="V1712"/>
      <c r="W1712"/>
      <c r="X1712" s="112"/>
      <c r="Y1712" s="112"/>
      <c r="Z1712" s="200"/>
      <c r="AA1712"/>
      <c r="AB1712"/>
      <c r="AC1712"/>
      <c r="AD1712"/>
      <c r="AE1712"/>
      <c r="AF1712"/>
      <c r="AG1712"/>
      <c r="AH1712"/>
      <c r="AI1712"/>
      <c r="AJ1712"/>
    </row>
    <row r="1713" spans="1:36" ht="24.95" customHeight="1">
      <c r="A1713" s="66"/>
      <c r="M1713" s="37"/>
      <c r="N1713" s="37"/>
      <c r="U1713"/>
      <c r="V1713"/>
      <c r="W1713"/>
      <c r="X1713" s="112"/>
      <c r="Y1713" s="112"/>
      <c r="Z1713" s="200"/>
      <c r="AA1713"/>
      <c r="AB1713"/>
      <c r="AC1713"/>
      <c r="AD1713"/>
      <c r="AE1713"/>
      <c r="AF1713"/>
      <c r="AG1713"/>
      <c r="AH1713"/>
      <c r="AI1713"/>
      <c r="AJ1713"/>
    </row>
    <row r="1714" spans="1:36" ht="24.95" customHeight="1">
      <c r="A1714" s="66"/>
      <c r="M1714" s="37"/>
      <c r="N1714" s="37"/>
      <c r="U1714"/>
      <c r="V1714"/>
      <c r="W1714"/>
      <c r="X1714" s="112"/>
      <c r="Y1714" s="112"/>
      <c r="Z1714" s="200"/>
      <c r="AA1714"/>
      <c r="AB1714"/>
      <c r="AC1714"/>
      <c r="AD1714"/>
      <c r="AE1714"/>
      <c r="AF1714"/>
      <c r="AG1714"/>
      <c r="AH1714"/>
      <c r="AI1714"/>
      <c r="AJ1714"/>
    </row>
    <row r="1715" spans="1:36" ht="24.95" customHeight="1">
      <c r="A1715" s="66"/>
      <c r="M1715" s="37"/>
      <c r="N1715" s="37"/>
      <c r="U1715"/>
      <c r="V1715"/>
      <c r="W1715"/>
      <c r="X1715" s="112"/>
      <c r="Y1715" s="112"/>
      <c r="Z1715" s="200"/>
      <c r="AA1715"/>
      <c r="AB1715"/>
      <c r="AC1715"/>
      <c r="AD1715"/>
      <c r="AE1715"/>
      <c r="AF1715"/>
      <c r="AG1715"/>
      <c r="AH1715"/>
      <c r="AI1715"/>
      <c r="AJ1715"/>
    </row>
    <row r="1716" spans="1:36" ht="24.95" customHeight="1">
      <c r="A1716" s="66"/>
      <c r="M1716" s="37"/>
      <c r="N1716" s="37"/>
      <c r="U1716"/>
      <c r="V1716"/>
      <c r="W1716"/>
      <c r="X1716" s="112"/>
      <c r="Y1716" s="112"/>
      <c r="Z1716" s="200"/>
      <c r="AA1716"/>
      <c r="AB1716"/>
      <c r="AC1716"/>
      <c r="AD1716"/>
      <c r="AE1716"/>
      <c r="AF1716"/>
      <c r="AG1716"/>
      <c r="AH1716"/>
      <c r="AI1716"/>
      <c r="AJ1716"/>
    </row>
    <row r="1717" spans="1:36" ht="24.95" customHeight="1">
      <c r="A1717" s="66"/>
      <c r="M1717" s="37"/>
      <c r="N1717" s="37"/>
      <c r="U1717"/>
      <c r="V1717"/>
      <c r="W1717"/>
      <c r="X1717" s="112"/>
      <c r="Y1717" s="112"/>
      <c r="Z1717" s="200"/>
      <c r="AA1717"/>
      <c r="AB1717"/>
      <c r="AC1717"/>
      <c r="AD1717"/>
      <c r="AE1717"/>
      <c r="AF1717"/>
      <c r="AG1717"/>
      <c r="AH1717"/>
      <c r="AI1717"/>
      <c r="AJ1717"/>
    </row>
    <row r="1718" spans="1:36" ht="24.95" customHeight="1">
      <c r="A1718" s="66"/>
      <c r="M1718" s="37"/>
      <c r="N1718" s="37"/>
      <c r="U1718"/>
      <c r="V1718"/>
      <c r="W1718"/>
      <c r="X1718" s="112"/>
      <c r="Y1718" s="112"/>
      <c r="Z1718" s="200"/>
      <c r="AA1718"/>
      <c r="AB1718"/>
      <c r="AC1718"/>
      <c r="AD1718"/>
      <c r="AE1718"/>
      <c r="AF1718"/>
      <c r="AG1718"/>
      <c r="AH1718"/>
      <c r="AI1718"/>
      <c r="AJ1718"/>
    </row>
    <row r="1719" spans="1:36" ht="24.95" customHeight="1">
      <c r="A1719" s="66"/>
      <c r="M1719" s="37"/>
      <c r="N1719" s="37"/>
      <c r="U1719"/>
      <c r="V1719"/>
      <c r="W1719"/>
      <c r="X1719" s="112"/>
      <c r="Y1719" s="112"/>
      <c r="Z1719" s="200"/>
      <c r="AA1719"/>
      <c r="AB1719"/>
      <c r="AC1719"/>
      <c r="AD1719"/>
      <c r="AE1719"/>
      <c r="AF1719"/>
      <c r="AG1719"/>
      <c r="AH1719"/>
      <c r="AI1719"/>
      <c r="AJ1719"/>
    </row>
    <row r="1720" spans="1:36" ht="24.95" customHeight="1">
      <c r="A1720" s="66"/>
      <c r="M1720" s="37"/>
      <c r="N1720" s="37"/>
      <c r="U1720"/>
      <c r="V1720"/>
      <c r="W1720"/>
      <c r="X1720" s="112"/>
      <c r="Y1720" s="112"/>
      <c r="Z1720" s="200"/>
      <c r="AA1720"/>
      <c r="AB1720"/>
      <c r="AC1720"/>
      <c r="AD1720"/>
      <c r="AE1720"/>
      <c r="AF1720"/>
      <c r="AG1720"/>
      <c r="AH1720"/>
      <c r="AI1720"/>
      <c r="AJ1720"/>
    </row>
    <row r="1721" spans="1:36" ht="24.95" customHeight="1">
      <c r="A1721" s="66"/>
      <c r="M1721" s="37"/>
      <c r="N1721" s="37"/>
      <c r="U1721"/>
      <c r="V1721"/>
      <c r="W1721"/>
      <c r="X1721" s="112"/>
      <c r="Y1721" s="112"/>
      <c r="Z1721" s="200"/>
      <c r="AA1721"/>
      <c r="AB1721"/>
      <c r="AC1721"/>
      <c r="AD1721"/>
      <c r="AE1721"/>
      <c r="AF1721"/>
      <c r="AG1721"/>
      <c r="AH1721"/>
      <c r="AI1721"/>
      <c r="AJ1721"/>
    </row>
    <row r="1722" spans="1:36" ht="24.95" customHeight="1">
      <c r="A1722" s="66"/>
      <c r="M1722" s="37"/>
      <c r="N1722" s="37"/>
      <c r="U1722"/>
      <c r="V1722"/>
      <c r="W1722"/>
      <c r="X1722" s="112"/>
      <c r="Y1722" s="112"/>
      <c r="Z1722" s="200"/>
      <c r="AA1722"/>
      <c r="AB1722"/>
      <c r="AC1722"/>
      <c r="AD1722"/>
      <c r="AE1722"/>
      <c r="AF1722"/>
      <c r="AG1722"/>
      <c r="AH1722"/>
      <c r="AI1722"/>
      <c r="AJ1722"/>
    </row>
    <row r="1723" spans="1:36" ht="24.95" customHeight="1">
      <c r="A1723" s="66"/>
      <c r="M1723" s="37"/>
      <c r="N1723" s="37"/>
      <c r="U1723"/>
      <c r="V1723"/>
      <c r="W1723"/>
      <c r="X1723" s="112"/>
      <c r="Y1723" s="112"/>
      <c r="Z1723" s="200"/>
      <c r="AA1723"/>
      <c r="AB1723"/>
      <c r="AC1723"/>
      <c r="AD1723"/>
      <c r="AE1723"/>
      <c r="AF1723"/>
      <c r="AG1723"/>
      <c r="AH1723"/>
      <c r="AI1723"/>
      <c r="AJ1723"/>
    </row>
    <row r="1724" spans="1:36" ht="24.95" customHeight="1">
      <c r="A1724" s="66"/>
      <c r="M1724" s="37"/>
      <c r="N1724" s="37"/>
      <c r="U1724"/>
      <c r="V1724"/>
      <c r="W1724"/>
      <c r="X1724" s="112"/>
      <c r="Y1724" s="112"/>
      <c r="Z1724" s="200"/>
      <c r="AA1724"/>
      <c r="AB1724"/>
      <c r="AC1724"/>
      <c r="AD1724"/>
      <c r="AE1724"/>
      <c r="AF1724"/>
      <c r="AG1724"/>
      <c r="AH1724"/>
      <c r="AI1724"/>
      <c r="AJ1724"/>
    </row>
    <row r="1725" spans="1:36" ht="24.95" customHeight="1">
      <c r="A1725" s="66"/>
      <c r="M1725" s="37"/>
      <c r="N1725" s="37"/>
      <c r="U1725"/>
      <c r="V1725"/>
      <c r="W1725"/>
      <c r="X1725" s="112"/>
      <c r="Y1725" s="112"/>
      <c r="Z1725" s="200"/>
      <c r="AA1725"/>
      <c r="AB1725"/>
      <c r="AC1725"/>
      <c r="AD1725"/>
      <c r="AE1725"/>
      <c r="AF1725"/>
      <c r="AG1725"/>
      <c r="AH1725"/>
      <c r="AI1725"/>
      <c r="AJ1725"/>
    </row>
    <row r="1726" spans="1:36" ht="24.95" customHeight="1">
      <c r="A1726" s="66"/>
      <c r="M1726" s="37"/>
      <c r="N1726" s="37"/>
      <c r="U1726"/>
      <c r="V1726"/>
      <c r="W1726"/>
      <c r="X1726" s="112"/>
      <c r="Y1726" s="112"/>
      <c r="Z1726" s="200"/>
      <c r="AA1726"/>
      <c r="AB1726"/>
      <c r="AC1726"/>
      <c r="AD1726"/>
      <c r="AE1726"/>
      <c r="AF1726"/>
      <c r="AG1726"/>
      <c r="AH1726"/>
      <c r="AI1726"/>
      <c r="AJ1726"/>
    </row>
    <row r="1727" spans="1:36" ht="24.95" customHeight="1">
      <c r="A1727" s="66"/>
      <c r="M1727" s="37"/>
      <c r="N1727" s="37"/>
      <c r="U1727"/>
      <c r="V1727"/>
      <c r="W1727"/>
      <c r="X1727" s="112"/>
      <c r="Y1727" s="112"/>
      <c r="Z1727" s="200"/>
      <c r="AA1727"/>
      <c r="AB1727"/>
      <c r="AC1727"/>
      <c r="AD1727"/>
      <c r="AE1727"/>
      <c r="AF1727"/>
      <c r="AG1727"/>
      <c r="AH1727"/>
      <c r="AI1727"/>
      <c r="AJ1727"/>
    </row>
    <row r="1728" spans="1:36" ht="24.95" customHeight="1">
      <c r="A1728" s="66"/>
      <c r="M1728" s="37"/>
      <c r="N1728" s="37"/>
      <c r="U1728"/>
      <c r="V1728"/>
      <c r="W1728"/>
      <c r="X1728" s="112"/>
      <c r="Y1728" s="112"/>
      <c r="Z1728" s="200"/>
      <c r="AA1728"/>
      <c r="AB1728"/>
      <c r="AC1728"/>
      <c r="AD1728"/>
      <c r="AE1728"/>
      <c r="AF1728"/>
      <c r="AG1728"/>
      <c r="AH1728"/>
      <c r="AI1728"/>
      <c r="AJ1728"/>
    </row>
    <row r="1729" spans="1:36" ht="24.95" customHeight="1">
      <c r="A1729" s="66"/>
      <c r="M1729" s="37"/>
      <c r="N1729" s="37"/>
      <c r="U1729"/>
      <c r="V1729"/>
      <c r="W1729"/>
      <c r="X1729" s="112"/>
      <c r="Y1729" s="112"/>
      <c r="Z1729" s="200"/>
      <c r="AA1729"/>
      <c r="AB1729"/>
      <c r="AC1729"/>
      <c r="AD1729"/>
      <c r="AE1729"/>
      <c r="AF1729"/>
      <c r="AG1729"/>
      <c r="AH1729"/>
      <c r="AI1729"/>
      <c r="AJ1729"/>
    </row>
    <row r="1730" spans="1:36" ht="24.95" customHeight="1">
      <c r="A1730" s="66"/>
      <c r="M1730" s="37"/>
      <c r="N1730" s="37"/>
      <c r="U1730"/>
      <c r="V1730"/>
      <c r="W1730"/>
      <c r="X1730" s="112"/>
      <c r="Y1730" s="112"/>
      <c r="Z1730" s="200"/>
      <c r="AA1730"/>
      <c r="AB1730"/>
      <c r="AC1730"/>
      <c r="AD1730"/>
      <c r="AE1730"/>
      <c r="AF1730"/>
      <c r="AG1730"/>
      <c r="AH1730"/>
      <c r="AI1730"/>
      <c r="AJ1730"/>
    </row>
    <row r="1731" spans="1:36" ht="24.95" customHeight="1">
      <c r="A1731" s="66"/>
      <c r="M1731" s="37"/>
      <c r="N1731" s="37"/>
      <c r="U1731"/>
      <c r="V1731"/>
      <c r="W1731"/>
      <c r="X1731" s="112"/>
      <c r="Y1731" s="112"/>
      <c r="Z1731" s="200"/>
      <c r="AA1731"/>
      <c r="AB1731"/>
      <c r="AC1731"/>
      <c r="AD1731"/>
      <c r="AE1731"/>
      <c r="AF1731"/>
      <c r="AG1731"/>
      <c r="AH1731"/>
      <c r="AI1731"/>
      <c r="AJ1731"/>
    </row>
    <row r="1732" spans="1:36" ht="24.95" customHeight="1">
      <c r="A1732" s="66"/>
      <c r="M1732" s="37"/>
      <c r="N1732" s="37"/>
      <c r="U1732"/>
      <c r="V1732"/>
      <c r="W1732"/>
      <c r="X1732" s="112"/>
      <c r="Y1732" s="112"/>
      <c r="Z1732" s="200"/>
      <c r="AA1732"/>
      <c r="AB1732"/>
      <c r="AC1732"/>
      <c r="AD1732"/>
      <c r="AE1732"/>
      <c r="AF1732"/>
      <c r="AG1732"/>
      <c r="AH1732"/>
      <c r="AI1732"/>
      <c r="AJ1732"/>
    </row>
    <row r="1733" spans="1:36" ht="24.95" customHeight="1">
      <c r="A1733" s="66"/>
      <c r="M1733" s="37"/>
      <c r="N1733" s="37"/>
      <c r="U1733"/>
      <c r="V1733"/>
      <c r="W1733"/>
      <c r="X1733" s="112"/>
      <c r="Y1733" s="112"/>
      <c r="Z1733" s="200"/>
      <c r="AA1733"/>
      <c r="AB1733"/>
      <c r="AC1733"/>
      <c r="AD1733"/>
      <c r="AE1733"/>
      <c r="AF1733"/>
      <c r="AG1733"/>
      <c r="AH1733"/>
      <c r="AI1733"/>
      <c r="AJ1733"/>
    </row>
    <row r="1734" spans="1:36" ht="24.95" customHeight="1">
      <c r="A1734" s="66"/>
      <c r="M1734" s="37"/>
      <c r="N1734" s="37"/>
      <c r="U1734"/>
      <c r="V1734"/>
      <c r="W1734"/>
      <c r="X1734" s="112"/>
      <c r="Y1734" s="112"/>
      <c r="Z1734" s="200"/>
      <c r="AA1734"/>
      <c r="AB1734"/>
      <c r="AC1734"/>
      <c r="AD1734"/>
      <c r="AE1734"/>
      <c r="AF1734"/>
      <c r="AG1734"/>
      <c r="AH1734"/>
      <c r="AI1734"/>
      <c r="AJ1734"/>
    </row>
    <row r="1735" spans="1:36" ht="24.95" customHeight="1">
      <c r="A1735" s="66"/>
      <c r="M1735" s="37"/>
      <c r="N1735" s="37"/>
      <c r="U1735"/>
      <c r="V1735"/>
      <c r="W1735"/>
      <c r="X1735" s="112"/>
      <c r="Y1735" s="112"/>
      <c r="Z1735" s="200"/>
      <c r="AA1735"/>
      <c r="AB1735"/>
      <c r="AC1735"/>
      <c r="AD1735"/>
      <c r="AE1735"/>
      <c r="AF1735"/>
      <c r="AG1735"/>
      <c r="AH1735"/>
      <c r="AI1735"/>
      <c r="AJ1735"/>
    </row>
    <row r="1736" spans="1:36" ht="24.95" customHeight="1">
      <c r="A1736" s="66"/>
      <c r="M1736" s="37"/>
      <c r="N1736" s="37"/>
      <c r="U1736"/>
      <c r="V1736"/>
      <c r="W1736"/>
      <c r="X1736" s="112"/>
      <c r="Y1736" s="112"/>
      <c r="Z1736" s="200"/>
      <c r="AA1736"/>
      <c r="AB1736"/>
      <c r="AC1736"/>
      <c r="AD1736"/>
      <c r="AE1736"/>
      <c r="AF1736"/>
      <c r="AG1736"/>
      <c r="AH1736"/>
      <c r="AI1736"/>
      <c r="AJ1736"/>
    </row>
    <row r="1737" spans="1:36" ht="24.95" customHeight="1">
      <c r="A1737" s="66"/>
      <c r="M1737" s="37"/>
      <c r="N1737" s="37"/>
      <c r="U1737"/>
      <c r="V1737"/>
      <c r="W1737"/>
      <c r="X1737" s="112"/>
      <c r="Y1737" s="112"/>
      <c r="Z1737" s="200"/>
      <c r="AA1737"/>
      <c r="AB1737"/>
      <c r="AC1737"/>
      <c r="AD1737"/>
      <c r="AE1737"/>
      <c r="AF1737"/>
      <c r="AG1737"/>
      <c r="AH1737"/>
      <c r="AI1737"/>
      <c r="AJ1737"/>
    </row>
    <row r="1738" spans="1:36" ht="24.95" customHeight="1">
      <c r="A1738" s="66"/>
      <c r="M1738" s="37"/>
      <c r="N1738" s="37"/>
      <c r="U1738"/>
      <c r="V1738"/>
      <c r="W1738"/>
      <c r="X1738" s="112"/>
      <c r="Y1738" s="112"/>
      <c r="Z1738" s="200"/>
      <c r="AA1738"/>
      <c r="AB1738"/>
      <c r="AC1738"/>
      <c r="AD1738"/>
      <c r="AE1738"/>
      <c r="AF1738"/>
      <c r="AG1738"/>
      <c r="AH1738"/>
      <c r="AI1738"/>
      <c r="AJ1738"/>
    </row>
    <row r="1739" spans="1:36" ht="24.95" customHeight="1">
      <c r="A1739" s="66"/>
      <c r="M1739" s="37"/>
      <c r="N1739" s="37"/>
      <c r="U1739"/>
      <c r="V1739"/>
      <c r="W1739"/>
      <c r="X1739" s="112"/>
      <c r="Y1739" s="112"/>
      <c r="Z1739" s="200"/>
      <c r="AA1739"/>
      <c r="AB1739"/>
      <c r="AC1739"/>
      <c r="AD1739"/>
      <c r="AE1739"/>
      <c r="AF1739"/>
      <c r="AG1739"/>
      <c r="AH1739"/>
      <c r="AI1739"/>
      <c r="AJ1739"/>
    </row>
    <row r="1740" spans="1:36" ht="24.95" customHeight="1">
      <c r="A1740" s="66"/>
      <c r="M1740" s="37"/>
      <c r="N1740" s="37"/>
      <c r="U1740"/>
      <c r="V1740"/>
      <c r="W1740"/>
      <c r="X1740" s="112"/>
      <c r="Y1740" s="112"/>
      <c r="Z1740" s="200"/>
      <c r="AA1740"/>
      <c r="AB1740"/>
      <c r="AC1740"/>
      <c r="AD1740"/>
      <c r="AE1740"/>
      <c r="AF1740"/>
      <c r="AG1740"/>
      <c r="AH1740"/>
      <c r="AI1740"/>
      <c r="AJ1740"/>
    </row>
    <row r="1741" spans="1:36" ht="24.95" customHeight="1">
      <c r="A1741" s="66"/>
      <c r="M1741" s="37"/>
      <c r="N1741" s="37"/>
      <c r="U1741"/>
      <c r="V1741"/>
      <c r="W1741"/>
      <c r="X1741" s="112"/>
      <c r="Y1741" s="112"/>
      <c r="Z1741" s="200"/>
      <c r="AA1741"/>
      <c r="AB1741"/>
      <c r="AC1741"/>
      <c r="AD1741"/>
      <c r="AE1741"/>
      <c r="AF1741"/>
      <c r="AG1741"/>
      <c r="AH1741"/>
      <c r="AI1741"/>
      <c r="AJ1741"/>
    </row>
    <row r="1742" spans="1:36" ht="24.95" customHeight="1">
      <c r="A1742" s="66"/>
      <c r="M1742" s="37"/>
      <c r="N1742" s="37"/>
      <c r="U1742"/>
      <c r="V1742"/>
      <c r="W1742"/>
      <c r="X1742" s="112"/>
      <c r="Y1742" s="112"/>
      <c r="Z1742" s="200"/>
      <c r="AA1742"/>
      <c r="AB1742"/>
      <c r="AC1742"/>
      <c r="AD1742"/>
      <c r="AE1742"/>
      <c r="AF1742"/>
      <c r="AG1742"/>
      <c r="AH1742"/>
      <c r="AI1742"/>
      <c r="AJ1742"/>
    </row>
    <row r="1743" spans="1:36" ht="24.95" customHeight="1">
      <c r="A1743" s="66"/>
      <c r="M1743" s="37"/>
      <c r="N1743" s="37"/>
      <c r="U1743"/>
      <c r="V1743"/>
      <c r="W1743"/>
      <c r="X1743" s="112"/>
      <c r="Y1743" s="112"/>
      <c r="Z1743" s="200"/>
      <c r="AA1743"/>
      <c r="AB1743"/>
      <c r="AC1743"/>
      <c r="AD1743"/>
      <c r="AE1743"/>
      <c r="AF1743"/>
      <c r="AG1743"/>
      <c r="AH1743"/>
      <c r="AI1743"/>
      <c r="AJ1743"/>
    </row>
    <row r="1744" spans="1:36" ht="24.95" customHeight="1">
      <c r="A1744" s="66"/>
      <c r="M1744" s="37"/>
      <c r="N1744" s="37"/>
      <c r="U1744"/>
      <c r="V1744"/>
      <c r="W1744"/>
      <c r="X1744" s="112"/>
      <c r="Y1744" s="112"/>
      <c r="Z1744" s="200"/>
      <c r="AA1744"/>
      <c r="AB1744"/>
      <c r="AC1744"/>
      <c r="AD1744"/>
      <c r="AE1744"/>
      <c r="AF1744"/>
      <c r="AG1744"/>
      <c r="AH1744"/>
      <c r="AI1744"/>
      <c r="AJ1744"/>
    </row>
    <row r="1745" spans="1:36" ht="24.95" customHeight="1">
      <c r="A1745" s="66"/>
      <c r="M1745" s="37"/>
      <c r="N1745" s="37"/>
      <c r="U1745"/>
      <c r="V1745"/>
      <c r="W1745"/>
      <c r="X1745" s="112"/>
      <c r="Y1745" s="112"/>
      <c r="Z1745" s="200"/>
      <c r="AA1745"/>
      <c r="AB1745"/>
      <c r="AC1745"/>
      <c r="AD1745"/>
      <c r="AE1745"/>
      <c r="AF1745"/>
      <c r="AG1745"/>
      <c r="AH1745"/>
      <c r="AI1745"/>
      <c r="AJ1745"/>
    </row>
    <row r="1746" spans="1:36" ht="24.95" customHeight="1">
      <c r="A1746" s="66"/>
      <c r="M1746" s="37"/>
      <c r="N1746" s="37"/>
      <c r="U1746"/>
      <c r="V1746"/>
      <c r="W1746"/>
      <c r="X1746" s="112"/>
      <c r="Y1746" s="112"/>
      <c r="Z1746" s="200"/>
      <c r="AA1746"/>
      <c r="AB1746"/>
      <c r="AC1746"/>
      <c r="AD1746"/>
      <c r="AE1746"/>
      <c r="AF1746"/>
      <c r="AG1746"/>
      <c r="AH1746"/>
      <c r="AI1746"/>
      <c r="AJ1746"/>
    </row>
    <row r="1747" spans="1:36" ht="24.95" customHeight="1">
      <c r="A1747" s="66"/>
      <c r="M1747" s="37"/>
      <c r="N1747" s="37"/>
      <c r="U1747"/>
      <c r="V1747"/>
      <c r="W1747"/>
      <c r="X1747" s="112"/>
      <c r="Y1747" s="112"/>
      <c r="Z1747" s="200"/>
      <c r="AA1747"/>
      <c r="AB1747"/>
      <c r="AC1747"/>
      <c r="AD1747"/>
      <c r="AE1747"/>
      <c r="AF1747"/>
      <c r="AG1747"/>
      <c r="AH1747"/>
      <c r="AI1747"/>
      <c r="AJ1747"/>
    </row>
    <row r="1748" spans="1:36" ht="24.95" customHeight="1">
      <c r="A1748" s="66"/>
      <c r="M1748" s="37"/>
      <c r="N1748" s="37"/>
      <c r="U1748"/>
      <c r="V1748"/>
      <c r="W1748"/>
      <c r="X1748" s="112"/>
      <c r="Y1748" s="112"/>
      <c r="Z1748" s="200"/>
      <c r="AA1748"/>
      <c r="AB1748"/>
      <c r="AC1748"/>
      <c r="AD1748"/>
      <c r="AE1748"/>
      <c r="AF1748"/>
      <c r="AG1748"/>
      <c r="AH1748"/>
      <c r="AI1748"/>
      <c r="AJ1748"/>
    </row>
    <row r="1749" spans="1:36" ht="24.95" customHeight="1">
      <c r="A1749" s="66"/>
      <c r="M1749" s="37"/>
      <c r="N1749" s="37"/>
      <c r="U1749"/>
      <c r="V1749"/>
      <c r="W1749"/>
      <c r="X1749" s="112"/>
      <c r="Y1749" s="112"/>
      <c r="Z1749" s="200"/>
      <c r="AA1749"/>
      <c r="AB1749"/>
      <c r="AC1749"/>
      <c r="AD1749"/>
      <c r="AE1749"/>
      <c r="AF1749"/>
      <c r="AG1749"/>
      <c r="AH1749"/>
      <c r="AI1749"/>
      <c r="AJ1749"/>
    </row>
    <row r="1750" spans="1:36" ht="24.95" customHeight="1">
      <c r="A1750" s="66"/>
      <c r="M1750" s="37"/>
      <c r="N1750" s="37"/>
      <c r="U1750"/>
      <c r="V1750"/>
      <c r="W1750"/>
      <c r="X1750" s="112"/>
      <c r="Y1750" s="112"/>
      <c r="Z1750" s="200"/>
      <c r="AA1750"/>
      <c r="AB1750"/>
      <c r="AC1750"/>
      <c r="AD1750"/>
      <c r="AE1750"/>
      <c r="AF1750"/>
      <c r="AG1750"/>
      <c r="AH1750"/>
      <c r="AI1750"/>
      <c r="AJ1750"/>
    </row>
    <row r="1751" spans="1:36" ht="24.95" customHeight="1">
      <c r="A1751" s="66"/>
      <c r="M1751" s="37"/>
      <c r="N1751" s="37"/>
      <c r="U1751"/>
      <c r="V1751"/>
      <c r="W1751"/>
      <c r="X1751" s="112"/>
      <c r="Y1751" s="112"/>
      <c r="Z1751" s="200"/>
      <c r="AA1751"/>
      <c r="AB1751"/>
      <c r="AC1751"/>
      <c r="AD1751"/>
      <c r="AE1751"/>
      <c r="AF1751"/>
      <c r="AG1751"/>
      <c r="AH1751"/>
      <c r="AI1751"/>
      <c r="AJ1751"/>
    </row>
    <row r="1752" spans="1:36" ht="24.95" customHeight="1">
      <c r="A1752" s="66"/>
      <c r="M1752" s="37"/>
      <c r="N1752" s="37"/>
      <c r="U1752"/>
      <c r="V1752"/>
      <c r="W1752"/>
      <c r="X1752" s="112"/>
      <c r="Y1752" s="112"/>
      <c r="Z1752" s="200"/>
      <c r="AA1752"/>
      <c r="AB1752"/>
      <c r="AC1752"/>
      <c r="AD1752"/>
      <c r="AE1752"/>
      <c r="AF1752"/>
      <c r="AG1752"/>
      <c r="AH1752"/>
      <c r="AI1752"/>
      <c r="AJ1752"/>
    </row>
    <row r="1753" spans="1:36" ht="24.95" customHeight="1">
      <c r="A1753" s="66"/>
      <c r="M1753" s="37"/>
      <c r="N1753" s="37"/>
      <c r="U1753"/>
      <c r="V1753"/>
      <c r="W1753"/>
      <c r="X1753" s="112"/>
      <c r="Y1753" s="112"/>
      <c r="Z1753" s="200"/>
      <c r="AA1753"/>
      <c r="AB1753"/>
      <c r="AC1753"/>
      <c r="AD1753"/>
      <c r="AE1753"/>
      <c r="AF1753"/>
      <c r="AG1753"/>
      <c r="AH1753"/>
      <c r="AI1753"/>
      <c r="AJ1753"/>
    </row>
    <row r="1754" spans="1:36" ht="24.95" customHeight="1">
      <c r="A1754" s="66"/>
      <c r="M1754" s="37"/>
      <c r="N1754" s="37"/>
      <c r="U1754"/>
      <c r="V1754"/>
      <c r="W1754"/>
      <c r="X1754" s="112"/>
      <c r="Y1754" s="112"/>
      <c r="Z1754" s="200"/>
      <c r="AA1754"/>
      <c r="AB1754"/>
      <c r="AC1754"/>
      <c r="AD1754"/>
      <c r="AE1754"/>
      <c r="AF1754"/>
      <c r="AG1754"/>
      <c r="AH1754"/>
      <c r="AI1754"/>
      <c r="AJ1754"/>
    </row>
    <row r="1755" spans="1:36" ht="24.95" customHeight="1">
      <c r="A1755" s="66"/>
      <c r="M1755" s="37"/>
      <c r="N1755" s="37"/>
      <c r="U1755"/>
      <c r="V1755"/>
      <c r="W1755"/>
      <c r="X1755" s="112"/>
      <c r="Y1755" s="112"/>
      <c r="Z1755" s="200"/>
      <c r="AA1755"/>
      <c r="AB1755"/>
      <c r="AC1755"/>
      <c r="AD1755"/>
      <c r="AE1755"/>
      <c r="AF1755"/>
      <c r="AG1755"/>
      <c r="AH1755"/>
      <c r="AI1755"/>
      <c r="AJ1755"/>
    </row>
    <row r="1756" spans="1:36" ht="24.95" customHeight="1">
      <c r="A1756" s="66"/>
      <c r="M1756" s="37"/>
      <c r="N1756" s="37"/>
      <c r="U1756"/>
      <c r="V1756"/>
      <c r="W1756"/>
      <c r="X1756" s="112"/>
      <c r="Y1756" s="112"/>
      <c r="Z1756" s="200"/>
      <c r="AA1756"/>
      <c r="AB1756"/>
      <c r="AC1756"/>
      <c r="AD1756"/>
      <c r="AE1756"/>
      <c r="AF1756"/>
      <c r="AG1756"/>
      <c r="AH1756"/>
      <c r="AI1756"/>
      <c r="AJ1756"/>
    </row>
    <row r="1757" spans="1:36" ht="24.95" customHeight="1">
      <c r="A1757" s="66"/>
      <c r="M1757" s="37"/>
      <c r="N1757" s="37"/>
      <c r="U1757"/>
      <c r="V1757"/>
      <c r="W1757"/>
      <c r="X1757" s="112"/>
      <c r="Y1757" s="112"/>
      <c r="Z1757" s="200"/>
      <c r="AA1757"/>
      <c r="AB1757"/>
      <c r="AC1757"/>
      <c r="AD1757"/>
      <c r="AE1757"/>
      <c r="AF1757"/>
      <c r="AG1757"/>
      <c r="AH1757"/>
      <c r="AI1757"/>
      <c r="AJ1757"/>
    </row>
    <row r="1758" spans="1:36" ht="24.95" customHeight="1">
      <c r="A1758" s="66"/>
      <c r="M1758" s="37"/>
      <c r="N1758" s="37"/>
      <c r="U1758"/>
      <c r="V1758"/>
      <c r="W1758"/>
      <c r="X1758" s="112"/>
      <c r="Y1758" s="112"/>
      <c r="Z1758" s="200"/>
      <c r="AA1758"/>
      <c r="AB1758"/>
      <c r="AC1758"/>
      <c r="AD1758"/>
      <c r="AE1758"/>
      <c r="AF1758"/>
      <c r="AG1758"/>
      <c r="AH1758"/>
      <c r="AI1758"/>
      <c r="AJ1758"/>
    </row>
    <row r="1759" spans="1:36" ht="24.95" customHeight="1">
      <c r="A1759" s="66"/>
      <c r="M1759" s="37"/>
      <c r="N1759" s="37"/>
      <c r="U1759"/>
      <c r="V1759"/>
      <c r="W1759"/>
      <c r="X1759" s="112"/>
      <c r="Y1759" s="112"/>
      <c r="Z1759" s="200"/>
      <c r="AA1759"/>
      <c r="AB1759"/>
      <c r="AC1759"/>
      <c r="AD1759"/>
      <c r="AE1759"/>
      <c r="AF1759"/>
      <c r="AG1759"/>
      <c r="AH1759"/>
      <c r="AI1759"/>
      <c r="AJ1759"/>
    </row>
    <row r="1760" spans="1:36" ht="24.95" customHeight="1">
      <c r="A1760" s="66"/>
      <c r="M1760" s="37"/>
      <c r="N1760" s="37"/>
      <c r="U1760"/>
      <c r="V1760"/>
      <c r="W1760"/>
      <c r="X1760" s="112"/>
      <c r="Y1760" s="112"/>
      <c r="Z1760" s="200"/>
      <c r="AA1760"/>
      <c r="AB1760"/>
      <c r="AC1760"/>
      <c r="AD1760"/>
      <c r="AE1760"/>
      <c r="AF1760"/>
      <c r="AG1760"/>
      <c r="AH1760"/>
      <c r="AI1760"/>
      <c r="AJ1760"/>
    </row>
    <row r="1761" spans="1:36" ht="24.95" customHeight="1">
      <c r="A1761" s="66"/>
      <c r="M1761" s="37"/>
      <c r="N1761" s="37"/>
      <c r="U1761"/>
      <c r="V1761"/>
      <c r="W1761"/>
      <c r="X1761" s="112"/>
      <c r="Y1761" s="112"/>
      <c r="Z1761" s="200"/>
      <c r="AA1761"/>
      <c r="AB1761"/>
      <c r="AC1761"/>
      <c r="AD1761"/>
      <c r="AE1761"/>
      <c r="AF1761"/>
      <c r="AG1761"/>
      <c r="AH1761"/>
      <c r="AI1761"/>
      <c r="AJ1761"/>
    </row>
    <row r="1762" spans="1:36" ht="24.95" customHeight="1">
      <c r="A1762" s="66"/>
      <c r="M1762" s="37"/>
      <c r="N1762" s="37"/>
      <c r="U1762"/>
      <c r="V1762"/>
      <c r="W1762"/>
      <c r="X1762" s="112"/>
      <c r="Y1762" s="112"/>
      <c r="Z1762" s="200"/>
      <c r="AA1762"/>
      <c r="AB1762"/>
      <c r="AC1762"/>
      <c r="AD1762"/>
      <c r="AE1762"/>
      <c r="AF1762"/>
      <c r="AG1762"/>
      <c r="AH1762"/>
      <c r="AI1762"/>
      <c r="AJ1762"/>
    </row>
    <row r="1763" spans="1:36" ht="24.95" customHeight="1">
      <c r="A1763" s="66"/>
      <c r="M1763" s="37"/>
      <c r="N1763" s="37"/>
      <c r="U1763"/>
      <c r="V1763"/>
      <c r="W1763"/>
      <c r="X1763" s="112"/>
      <c r="Y1763" s="112"/>
      <c r="Z1763" s="200"/>
      <c r="AA1763"/>
      <c r="AB1763"/>
      <c r="AC1763"/>
      <c r="AD1763"/>
      <c r="AE1763"/>
      <c r="AF1763"/>
      <c r="AG1763"/>
      <c r="AH1763"/>
      <c r="AI1763"/>
      <c r="AJ1763"/>
    </row>
    <row r="1764" spans="1:36" ht="24.95" customHeight="1">
      <c r="A1764" s="66"/>
      <c r="M1764" s="37"/>
      <c r="N1764" s="37"/>
      <c r="U1764"/>
      <c r="V1764"/>
      <c r="W1764"/>
      <c r="X1764" s="112"/>
      <c r="Y1764" s="112"/>
      <c r="Z1764" s="200"/>
      <c r="AA1764"/>
      <c r="AB1764"/>
      <c r="AC1764"/>
      <c r="AD1764"/>
      <c r="AE1764"/>
      <c r="AF1764"/>
      <c r="AG1764"/>
      <c r="AH1764"/>
      <c r="AI1764"/>
      <c r="AJ1764"/>
    </row>
    <row r="1765" spans="1:36" ht="24.95" customHeight="1">
      <c r="A1765" s="66"/>
      <c r="M1765" s="37"/>
      <c r="N1765" s="37"/>
      <c r="U1765"/>
      <c r="V1765"/>
      <c r="W1765"/>
      <c r="X1765" s="112"/>
      <c r="Y1765" s="112"/>
      <c r="Z1765" s="200"/>
      <c r="AA1765"/>
      <c r="AB1765"/>
      <c r="AC1765"/>
      <c r="AD1765"/>
      <c r="AE1765"/>
      <c r="AF1765"/>
      <c r="AG1765"/>
      <c r="AH1765"/>
      <c r="AI1765"/>
      <c r="AJ1765"/>
    </row>
    <row r="1766" spans="1:36" ht="24.95" customHeight="1">
      <c r="A1766" s="66"/>
      <c r="M1766" s="37"/>
      <c r="N1766" s="37"/>
      <c r="U1766"/>
      <c r="V1766"/>
      <c r="W1766"/>
      <c r="X1766" s="112"/>
      <c r="Y1766" s="112"/>
      <c r="Z1766" s="200"/>
      <c r="AA1766"/>
      <c r="AB1766"/>
      <c r="AC1766"/>
      <c r="AD1766"/>
      <c r="AE1766"/>
      <c r="AF1766"/>
      <c r="AG1766"/>
      <c r="AH1766"/>
      <c r="AI1766"/>
      <c r="AJ1766"/>
    </row>
    <row r="1767" spans="1:36" ht="24.95" customHeight="1">
      <c r="A1767" s="66"/>
      <c r="M1767" s="37"/>
      <c r="N1767" s="37"/>
      <c r="U1767"/>
      <c r="V1767"/>
      <c r="W1767"/>
      <c r="X1767" s="112"/>
      <c r="Y1767" s="112"/>
      <c r="Z1767" s="200"/>
      <c r="AA1767"/>
      <c r="AB1767"/>
      <c r="AC1767"/>
      <c r="AD1767"/>
      <c r="AE1767"/>
      <c r="AF1767"/>
      <c r="AG1767"/>
      <c r="AH1767"/>
      <c r="AI1767"/>
      <c r="AJ1767"/>
    </row>
    <row r="1768" spans="1:36" ht="24.95" customHeight="1">
      <c r="A1768" s="66"/>
      <c r="M1768" s="37"/>
      <c r="N1768" s="37"/>
      <c r="U1768"/>
      <c r="V1768"/>
      <c r="W1768"/>
      <c r="X1768" s="112"/>
      <c r="Y1768" s="112"/>
      <c r="Z1768" s="200"/>
      <c r="AA1768"/>
      <c r="AB1768"/>
      <c r="AC1768"/>
      <c r="AD1768"/>
      <c r="AE1768"/>
      <c r="AF1768"/>
      <c r="AG1768"/>
      <c r="AH1768"/>
      <c r="AI1768"/>
      <c r="AJ1768"/>
    </row>
    <row r="1769" spans="1:36" ht="24.95" customHeight="1">
      <c r="A1769" s="66"/>
      <c r="M1769" s="37"/>
      <c r="N1769" s="37"/>
      <c r="U1769"/>
      <c r="V1769"/>
      <c r="W1769"/>
      <c r="X1769" s="112"/>
      <c r="Y1769" s="112"/>
      <c r="Z1769" s="200"/>
      <c r="AA1769"/>
      <c r="AB1769"/>
      <c r="AC1769"/>
      <c r="AD1769"/>
      <c r="AE1769"/>
      <c r="AF1769"/>
      <c r="AG1769"/>
      <c r="AH1769"/>
      <c r="AI1769"/>
      <c r="AJ1769"/>
    </row>
    <row r="1770" spans="1:36" ht="24.95" customHeight="1">
      <c r="A1770" s="66"/>
      <c r="M1770" s="37"/>
      <c r="N1770" s="37"/>
      <c r="U1770"/>
      <c r="V1770"/>
      <c r="W1770"/>
      <c r="X1770" s="112"/>
      <c r="Y1770" s="112"/>
      <c r="Z1770" s="200"/>
      <c r="AA1770"/>
      <c r="AB1770"/>
      <c r="AC1770"/>
      <c r="AD1770"/>
      <c r="AE1770"/>
      <c r="AF1770"/>
      <c r="AG1770"/>
      <c r="AH1770"/>
      <c r="AI1770"/>
      <c r="AJ1770"/>
    </row>
    <row r="1771" spans="1:36" ht="24.95" customHeight="1">
      <c r="A1771" s="66"/>
      <c r="M1771" s="37"/>
      <c r="N1771" s="37"/>
      <c r="U1771"/>
      <c r="V1771"/>
      <c r="W1771"/>
      <c r="X1771" s="112"/>
      <c r="Y1771" s="112"/>
      <c r="Z1771" s="200"/>
      <c r="AA1771"/>
      <c r="AB1771"/>
      <c r="AC1771"/>
      <c r="AD1771"/>
      <c r="AE1771"/>
      <c r="AF1771"/>
      <c r="AG1771"/>
      <c r="AH1771"/>
      <c r="AI1771"/>
      <c r="AJ1771"/>
    </row>
    <row r="1772" spans="1:36" ht="24.95" customHeight="1">
      <c r="A1772" s="66"/>
      <c r="M1772" s="37"/>
      <c r="N1772" s="37"/>
      <c r="U1772"/>
      <c r="V1772"/>
      <c r="W1772"/>
      <c r="X1772" s="112"/>
      <c r="Y1772" s="112"/>
      <c r="Z1772" s="200"/>
      <c r="AA1772"/>
      <c r="AB1772"/>
      <c r="AC1772"/>
      <c r="AD1772"/>
      <c r="AE1772"/>
      <c r="AF1772"/>
      <c r="AG1772"/>
      <c r="AH1772"/>
      <c r="AI1772"/>
      <c r="AJ1772"/>
    </row>
    <row r="1773" spans="1:36" ht="24.95" customHeight="1">
      <c r="A1773" s="66"/>
      <c r="M1773" s="37"/>
      <c r="N1773" s="37"/>
      <c r="U1773"/>
      <c r="V1773"/>
      <c r="W1773"/>
      <c r="X1773" s="112"/>
      <c r="Y1773" s="112"/>
      <c r="Z1773" s="200"/>
      <c r="AA1773"/>
      <c r="AB1773"/>
      <c r="AC1773"/>
      <c r="AD1773"/>
      <c r="AE1773"/>
      <c r="AF1773"/>
      <c r="AG1773"/>
      <c r="AH1773"/>
      <c r="AI1773"/>
      <c r="AJ1773"/>
    </row>
    <row r="1774" spans="1:36" ht="24.95" customHeight="1">
      <c r="A1774" s="66"/>
      <c r="M1774" s="37"/>
      <c r="N1774" s="37"/>
      <c r="U1774"/>
      <c r="V1774"/>
      <c r="W1774"/>
      <c r="X1774" s="112"/>
      <c r="Y1774" s="112"/>
      <c r="Z1774" s="200"/>
      <c r="AA1774"/>
      <c r="AB1774"/>
      <c r="AC1774"/>
      <c r="AD1774"/>
      <c r="AE1774"/>
      <c r="AF1774"/>
      <c r="AG1774"/>
      <c r="AH1774"/>
      <c r="AI1774"/>
      <c r="AJ1774"/>
    </row>
    <row r="1775" spans="1:36" ht="24.95" customHeight="1">
      <c r="A1775" s="66"/>
      <c r="M1775" s="37"/>
      <c r="N1775" s="37"/>
      <c r="U1775"/>
      <c r="V1775"/>
      <c r="W1775"/>
      <c r="X1775" s="112"/>
      <c r="Y1775" s="112"/>
      <c r="Z1775" s="200"/>
      <c r="AA1775"/>
      <c r="AB1775"/>
      <c r="AC1775"/>
      <c r="AD1775"/>
      <c r="AE1775"/>
      <c r="AF1775"/>
      <c r="AG1775"/>
      <c r="AH1775"/>
      <c r="AI1775"/>
      <c r="AJ1775"/>
    </row>
    <row r="1776" spans="1:36" ht="24.95" customHeight="1">
      <c r="A1776" s="66"/>
      <c r="M1776" s="37"/>
      <c r="N1776" s="37"/>
      <c r="U1776"/>
      <c r="V1776"/>
      <c r="W1776"/>
      <c r="X1776" s="112"/>
      <c r="Y1776" s="112"/>
      <c r="Z1776" s="200"/>
      <c r="AA1776"/>
      <c r="AB1776"/>
      <c r="AC1776"/>
      <c r="AD1776"/>
      <c r="AE1776"/>
      <c r="AF1776"/>
      <c r="AG1776"/>
      <c r="AH1776"/>
      <c r="AI1776"/>
      <c r="AJ1776"/>
    </row>
    <row r="1777" spans="1:36" ht="24.95" customHeight="1">
      <c r="A1777" s="66"/>
      <c r="M1777" s="37"/>
      <c r="N1777" s="37"/>
      <c r="U1777"/>
      <c r="V1777"/>
      <c r="W1777"/>
      <c r="X1777" s="112"/>
      <c r="Y1777" s="112"/>
      <c r="Z1777" s="200"/>
      <c r="AA1777"/>
      <c r="AB1777"/>
      <c r="AC1777"/>
      <c r="AD1777"/>
      <c r="AE1777"/>
      <c r="AF1777"/>
      <c r="AG1777"/>
      <c r="AH1777"/>
      <c r="AI1777"/>
      <c r="AJ1777"/>
    </row>
    <row r="1778" spans="1:36" ht="24.95" customHeight="1">
      <c r="A1778" s="66"/>
      <c r="M1778" s="37"/>
      <c r="N1778" s="37"/>
      <c r="U1778"/>
      <c r="V1778"/>
      <c r="W1778"/>
      <c r="X1778" s="112"/>
      <c r="Y1778" s="112"/>
      <c r="Z1778" s="200"/>
      <c r="AA1778"/>
      <c r="AB1778"/>
      <c r="AC1778"/>
      <c r="AD1778"/>
      <c r="AE1778"/>
      <c r="AF1778"/>
      <c r="AG1778"/>
      <c r="AH1778"/>
      <c r="AI1778"/>
      <c r="AJ1778"/>
    </row>
    <row r="1779" spans="1:36" ht="24.95" customHeight="1">
      <c r="A1779" s="66"/>
      <c r="M1779" s="37"/>
      <c r="N1779" s="37"/>
      <c r="U1779"/>
      <c r="V1779"/>
      <c r="W1779"/>
      <c r="X1779" s="112"/>
      <c r="Y1779" s="112"/>
      <c r="Z1779" s="200"/>
      <c r="AA1779"/>
      <c r="AB1779"/>
      <c r="AC1779"/>
      <c r="AD1779"/>
      <c r="AE1779"/>
      <c r="AF1779"/>
      <c r="AG1779"/>
      <c r="AH1779"/>
      <c r="AI1779"/>
      <c r="AJ1779"/>
    </row>
    <row r="1780" spans="1:36" ht="24.95" customHeight="1">
      <c r="A1780" s="66"/>
      <c r="M1780" s="37"/>
      <c r="N1780" s="37"/>
      <c r="U1780"/>
      <c r="V1780"/>
      <c r="W1780"/>
      <c r="X1780" s="112"/>
      <c r="Y1780" s="112"/>
      <c r="Z1780" s="200"/>
      <c r="AA1780"/>
      <c r="AB1780"/>
      <c r="AC1780"/>
      <c r="AD1780"/>
      <c r="AE1780"/>
      <c r="AF1780"/>
      <c r="AG1780"/>
      <c r="AH1780"/>
      <c r="AI1780"/>
      <c r="AJ1780"/>
    </row>
    <row r="1781" spans="1:36" ht="24.95" customHeight="1">
      <c r="A1781" s="66"/>
      <c r="M1781" s="37"/>
      <c r="N1781" s="37"/>
      <c r="U1781"/>
      <c r="V1781"/>
      <c r="W1781"/>
      <c r="X1781" s="112"/>
      <c r="Y1781" s="112"/>
      <c r="Z1781" s="200"/>
      <c r="AA1781"/>
      <c r="AB1781"/>
      <c r="AC1781"/>
      <c r="AD1781"/>
      <c r="AE1781"/>
      <c r="AF1781"/>
      <c r="AG1781"/>
      <c r="AH1781"/>
      <c r="AI1781"/>
      <c r="AJ1781"/>
    </row>
    <row r="1782" spans="1:36" ht="24.95" customHeight="1">
      <c r="A1782" s="66"/>
      <c r="M1782" s="37"/>
      <c r="N1782" s="37"/>
      <c r="U1782"/>
      <c r="V1782"/>
      <c r="W1782"/>
      <c r="X1782" s="112"/>
      <c r="Y1782" s="112"/>
      <c r="Z1782" s="200"/>
      <c r="AA1782"/>
      <c r="AB1782"/>
      <c r="AC1782"/>
      <c r="AD1782"/>
      <c r="AE1782"/>
      <c r="AF1782"/>
      <c r="AG1782"/>
      <c r="AH1782"/>
      <c r="AI1782"/>
      <c r="AJ1782"/>
    </row>
    <row r="1783" spans="1:36" ht="24.95" customHeight="1">
      <c r="A1783" s="66"/>
      <c r="M1783" s="37"/>
      <c r="N1783" s="37"/>
      <c r="U1783"/>
      <c r="V1783"/>
      <c r="W1783"/>
      <c r="X1783" s="112"/>
      <c r="Y1783" s="112"/>
      <c r="Z1783" s="200"/>
      <c r="AA1783"/>
      <c r="AB1783"/>
      <c r="AC1783"/>
      <c r="AD1783"/>
      <c r="AE1783"/>
      <c r="AF1783"/>
      <c r="AG1783"/>
      <c r="AH1783"/>
      <c r="AI1783"/>
      <c r="AJ1783"/>
    </row>
    <row r="1784" spans="1:36" ht="24.95" customHeight="1">
      <c r="A1784" s="66"/>
      <c r="M1784" s="37"/>
      <c r="N1784" s="37"/>
      <c r="U1784"/>
      <c r="V1784"/>
      <c r="W1784"/>
      <c r="X1784" s="112"/>
      <c r="Y1784" s="112"/>
      <c r="Z1784" s="200"/>
      <c r="AA1784"/>
      <c r="AB1784"/>
      <c r="AC1784"/>
      <c r="AD1784"/>
      <c r="AE1784"/>
      <c r="AF1784"/>
      <c r="AG1784"/>
      <c r="AH1784"/>
      <c r="AI1784"/>
      <c r="AJ1784"/>
    </row>
    <row r="1785" spans="1:36" ht="24.95" customHeight="1">
      <c r="A1785" s="66"/>
      <c r="M1785" s="37"/>
      <c r="N1785" s="37"/>
      <c r="U1785"/>
      <c r="V1785"/>
      <c r="W1785"/>
      <c r="X1785" s="112"/>
      <c r="Y1785" s="112"/>
      <c r="Z1785" s="200"/>
      <c r="AA1785"/>
      <c r="AB1785"/>
      <c r="AC1785"/>
      <c r="AD1785"/>
      <c r="AE1785"/>
      <c r="AF1785"/>
      <c r="AG1785"/>
      <c r="AH1785"/>
      <c r="AI1785"/>
      <c r="AJ1785"/>
    </row>
    <row r="1786" spans="1:36" ht="24.95" customHeight="1">
      <c r="A1786" s="66"/>
      <c r="M1786" s="37"/>
      <c r="N1786" s="37"/>
      <c r="U1786"/>
      <c r="V1786"/>
      <c r="W1786"/>
      <c r="X1786" s="112"/>
      <c r="Y1786" s="112"/>
      <c r="Z1786" s="200"/>
      <c r="AA1786"/>
      <c r="AB1786"/>
      <c r="AC1786"/>
      <c r="AD1786"/>
      <c r="AE1786"/>
      <c r="AF1786"/>
      <c r="AG1786"/>
      <c r="AH1786"/>
      <c r="AI1786"/>
      <c r="AJ1786"/>
    </row>
    <row r="1787" spans="1:36" ht="24.95" customHeight="1">
      <c r="A1787" s="66"/>
      <c r="M1787" s="37"/>
      <c r="N1787" s="37"/>
      <c r="U1787"/>
      <c r="V1787"/>
      <c r="W1787"/>
      <c r="X1787" s="112"/>
      <c r="Y1787" s="112"/>
      <c r="Z1787" s="200"/>
      <c r="AA1787"/>
      <c r="AB1787"/>
      <c r="AC1787"/>
      <c r="AD1787"/>
      <c r="AE1787"/>
      <c r="AF1787"/>
      <c r="AG1787"/>
      <c r="AH1787"/>
      <c r="AI1787"/>
      <c r="AJ1787"/>
    </row>
    <row r="1788" spans="1:36" ht="24.95" customHeight="1">
      <c r="A1788" s="66"/>
      <c r="M1788" s="37"/>
      <c r="N1788" s="37"/>
      <c r="U1788"/>
      <c r="V1788"/>
      <c r="W1788"/>
      <c r="X1788" s="112"/>
      <c r="Y1788" s="112"/>
      <c r="Z1788" s="200"/>
      <c r="AA1788"/>
      <c r="AB1788"/>
      <c r="AC1788"/>
      <c r="AD1788"/>
      <c r="AE1788"/>
      <c r="AF1788"/>
      <c r="AG1788"/>
      <c r="AH1788"/>
      <c r="AI1788"/>
      <c r="AJ1788"/>
    </row>
    <row r="1789" spans="1:36" ht="24.95" customHeight="1">
      <c r="A1789" s="66"/>
      <c r="M1789" s="37"/>
      <c r="N1789" s="37"/>
      <c r="U1789"/>
      <c r="V1789"/>
      <c r="W1789"/>
      <c r="X1789" s="112"/>
      <c r="Y1789" s="112"/>
      <c r="Z1789" s="200"/>
      <c r="AA1789"/>
      <c r="AB1789"/>
      <c r="AC1789"/>
      <c r="AD1789"/>
      <c r="AE1789"/>
      <c r="AF1789"/>
      <c r="AG1789"/>
      <c r="AH1789"/>
      <c r="AI1789"/>
      <c r="AJ1789"/>
    </row>
    <row r="1790" spans="1:36" ht="24.95" customHeight="1">
      <c r="A1790" s="66"/>
      <c r="M1790" s="37"/>
      <c r="N1790" s="37"/>
      <c r="U1790"/>
      <c r="V1790"/>
      <c r="W1790"/>
      <c r="X1790" s="112"/>
      <c r="Y1790" s="112"/>
      <c r="Z1790" s="200"/>
      <c r="AA1790"/>
      <c r="AB1790"/>
      <c r="AC1790"/>
      <c r="AD1790"/>
      <c r="AE1790"/>
      <c r="AF1790"/>
      <c r="AG1790"/>
      <c r="AH1790"/>
      <c r="AI1790"/>
      <c r="AJ1790"/>
    </row>
    <row r="1791" spans="1:36" ht="24.95" customHeight="1">
      <c r="A1791" s="66"/>
      <c r="M1791" s="37"/>
      <c r="N1791" s="37"/>
      <c r="U1791"/>
      <c r="V1791"/>
      <c r="W1791"/>
      <c r="X1791" s="112"/>
      <c r="Y1791" s="112"/>
      <c r="Z1791" s="200"/>
      <c r="AA1791"/>
      <c r="AB1791"/>
      <c r="AC1791"/>
      <c r="AD1791"/>
      <c r="AE1791"/>
      <c r="AF1791"/>
      <c r="AG1791"/>
      <c r="AH1791"/>
      <c r="AI1791"/>
      <c r="AJ1791"/>
    </row>
    <row r="1792" spans="1:36" ht="24.95" customHeight="1">
      <c r="A1792" s="66"/>
      <c r="M1792" s="37"/>
      <c r="N1792" s="37"/>
      <c r="U1792"/>
      <c r="V1792"/>
      <c r="W1792"/>
      <c r="X1792" s="112"/>
      <c r="Y1792" s="112"/>
      <c r="Z1792" s="200"/>
      <c r="AA1792"/>
      <c r="AB1792"/>
      <c r="AC1792"/>
      <c r="AD1792"/>
      <c r="AE1792"/>
      <c r="AF1792"/>
      <c r="AG1792"/>
      <c r="AH1792"/>
      <c r="AI1792"/>
      <c r="AJ1792"/>
    </row>
    <row r="1793" spans="1:36" ht="24.95" customHeight="1">
      <c r="A1793" s="66"/>
      <c r="M1793" s="37"/>
      <c r="N1793" s="37"/>
      <c r="U1793"/>
      <c r="V1793"/>
      <c r="W1793"/>
      <c r="X1793" s="112"/>
      <c r="Y1793" s="112"/>
      <c r="Z1793" s="200"/>
      <c r="AA1793"/>
      <c r="AB1793"/>
      <c r="AC1793"/>
      <c r="AD1793"/>
      <c r="AE1793"/>
      <c r="AF1793"/>
      <c r="AG1793"/>
      <c r="AH1793"/>
      <c r="AI1793"/>
      <c r="AJ1793"/>
    </row>
    <row r="1794" spans="1:36" ht="24.95" customHeight="1">
      <c r="A1794" s="66"/>
      <c r="M1794" s="37"/>
      <c r="N1794" s="37"/>
      <c r="U1794"/>
      <c r="V1794"/>
      <c r="W1794"/>
      <c r="X1794" s="112"/>
      <c r="Y1794" s="112"/>
      <c r="Z1794" s="200"/>
      <c r="AA1794"/>
      <c r="AB1794"/>
      <c r="AC1794"/>
      <c r="AD1794"/>
      <c r="AE1794"/>
      <c r="AF1794"/>
      <c r="AG1794"/>
      <c r="AH1794"/>
      <c r="AI1794"/>
      <c r="AJ1794"/>
    </row>
    <row r="1795" spans="1:36" ht="24.95" customHeight="1">
      <c r="A1795" s="66"/>
      <c r="M1795" s="37"/>
      <c r="N1795" s="37"/>
      <c r="U1795"/>
      <c r="V1795"/>
      <c r="W1795"/>
      <c r="X1795" s="112"/>
      <c r="Y1795" s="112"/>
      <c r="Z1795" s="200"/>
      <c r="AA1795"/>
      <c r="AB1795"/>
      <c r="AC1795"/>
      <c r="AD1795"/>
      <c r="AE1795"/>
      <c r="AF1795"/>
      <c r="AG1795"/>
      <c r="AH1795"/>
      <c r="AI1795"/>
      <c r="AJ1795"/>
    </row>
    <row r="1796" spans="1:36" ht="24.95" customHeight="1">
      <c r="A1796" s="66"/>
      <c r="M1796" s="37"/>
      <c r="N1796" s="37"/>
      <c r="U1796"/>
      <c r="V1796"/>
      <c r="W1796"/>
      <c r="X1796" s="112"/>
      <c r="Y1796" s="112"/>
      <c r="Z1796" s="200"/>
      <c r="AA1796"/>
      <c r="AB1796"/>
      <c r="AC1796"/>
      <c r="AD1796"/>
      <c r="AE1796"/>
      <c r="AF1796"/>
      <c r="AG1796"/>
      <c r="AH1796"/>
      <c r="AI1796"/>
      <c r="AJ1796"/>
    </row>
    <row r="1797" spans="1:36" ht="24.95" customHeight="1">
      <c r="A1797" s="66"/>
      <c r="M1797" s="37"/>
      <c r="N1797" s="37"/>
      <c r="U1797"/>
      <c r="V1797"/>
      <c r="W1797"/>
      <c r="X1797" s="112"/>
      <c r="Y1797" s="112"/>
      <c r="Z1797" s="200"/>
      <c r="AA1797"/>
      <c r="AB1797"/>
      <c r="AC1797"/>
      <c r="AD1797"/>
      <c r="AE1797"/>
      <c r="AF1797"/>
      <c r="AG1797"/>
      <c r="AH1797"/>
      <c r="AI1797"/>
      <c r="AJ1797"/>
    </row>
    <row r="1798" spans="1:36" ht="24.95" customHeight="1">
      <c r="A1798" s="66"/>
      <c r="M1798" s="37"/>
      <c r="N1798" s="37"/>
      <c r="U1798"/>
      <c r="V1798"/>
      <c r="W1798"/>
      <c r="X1798" s="112"/>
      <c r="Y1798" s="112"/>
      <c r="Z1798" s="200"/>
      <c r="AA1798"/>
      <c r="AB1798"/>
      <c r="AC1798"/>
      <c r="AD1798"/>
      <c r="AE1798"/>
      <c r="AF1798"/>
      <c r="AG1798"/>
      <c r="AH1798"/>
      <c r="AI1798"/>
      <c r="AJ1798"/>
    </row>
    <row r="1799" spans="1:36" ht="24.95" customHeight="1">
      <c r="A1799" s="66"/>
      <c r="M1799" s="37"/>
      <c r="N1799" s="37"/>
      <c r="U1799"/>
      <c r="V1799"/>
      <c r="W1799"/>
      <c r="X1799" s="112"/>
      <c r="Y1799" s="112"/>
      <c r="Z1799" s="200"/>
      <c r="AA1799"/>
      <c r="AB1799"/>
      <c r="AC1799"/>
      <c r="AD1799"/>
      <c r="AE1799"/>
      <c r="AF1799"/>
      <c r="AG1799"/>
      <c r="AH1799"/>
      <c r="AI1799"/>
      <c r="AJ1799"/>
    </row>
    <row r="1800" spans="1:36" ht="24.95" customHeight="1">
      <c r="A1800" s="66"/>
      <c r="M1800" s="37"/>
      <c r="N1800" s="37"/>
      <c r="U1800"/>
      <c r="V1800"/>
      <c r="W1800"/>
      <c r="X1800" s="112"/>
      <c r="Y1800" s="112"/>
      <c r="Z1800" s="200"/>
      <c r="AA1800"/>
      <c r="AB1800"/>
      <c r="AC1800"/>
      <c r="AD1800"/>
      <c r="AE1800"/>
      <c r="AF1800"/>
      <c r="AG1800"/>
      <c r="AH1800"/>
      <c r="AI1800"/>
      <c r="AJ1800"/>
    </row>
    <row r="1801" spans="1:36" ht="24.95" customHeight="1">
      <c r="A1801" s="66"/>
      <c r="M1801" s="37"/>
      <c r="N1801" s="37"/>
      <c r="U1801"/>
      <c r="V1801"/>
      <c r="W1801"/>
      <c r="X1801" s="112"/>
      <c r="Y1801" s="112"/>
      <c r="Z1801" s="200"/>
      <c r="AA1801"/>
      <c r="AB1801"/>
      <c r="AC1801"/>
      <c r="AD1801"/>
      <c r="AE1801"/>
      <c r="AF1801"/>
      <c r="AG1801"/>
      <c r="AH1801"/>
      <c r="AI1801"/>
      <c r="AJ1801"/>
    </row>
    <row r="1802" spans="1:36" ht="24.95" customHeight="1">
      <c r="A1802" s="66"/>
      <c r="M1802" s="37"/>
      <c r="N1802" s="37"/>
      <c r="U1802"/>
      <c r="V1802"/>
      <c r="W1802"/>
      <c r="X1802" s="112"/>
      <c r="Y1802" s="112"/>
      <c r="Z1802" s="200"/>
      <c r="AA1802"/>
      <c r="AB1802"/>
      <c r="AC1802"/>
      <c r="AD1802"/>
      <c r="AE1802"/>
      <c r="AF1802"/>
      <c r="AG1802"/>
      <c r="AH1802"/>
      <c r="AI1802"/>
      <c r="AJ1802"/>
    </row>
    <row r="1803" spans="1:36" ht="24.95" customHeight="1">
      <c r="A1803" s="66"/>
      <c r="M1803" s="37"/>
      <c r="N1803" s="37"/>
      <c r="U1803"/>
      <c r="V1803"/>
      <c r="W1803"/>
      <c r="X1803" s="112"/>
      <c r="Y1803" s="112"/>
      <c r="Z1803" s="200"/>
      <c r="AA1803"/>
      <c r="AB1803"/>
      <c r="AC1803"/>
      <c r="AD1803"/>
      <c r="AE1803"/>
      <c r="AF1803"/>
      <c r="AG1803"/>
      <c r="AH1803"/>
      <c r="AI1803"/>
      <c r="AJ1803"/>
    </row>
    <row r="1804" spans="1:36" ht="24.95" customHeight="1">
      <c r="A1804" s="66"/>
      <c r="M1804" s="37"/>
      <c r="N1804" s="37"/>
      <c r="U1804"/>
      <c r="V1804"/>
      <c r="W1804"/>
      <c r="X1804" s="112"/>
      <c r="Y1804" s="112"/>
      <c r="Z1804" s="200"/>
      <c r="AA1804"/>
      <c r="AB1804"/>
      <c r="AC1804"/>
      <c r="AD1804"/>
      <c r="AE1804"/>
      <c r="AF1804"/>
      <c r="AG1804"/>
      <c r="AH1804"/>
      <c r="AI1804"/>
      <c r="AJ1804"/>
    </row>
    <row r="1805" spans="1:36" ht="24.95" customHeight="1">
      <c r="A1805" s="66"/>
      <c r="M1805" s="37"/>
      <c r="N1805" s="37"/>
      <c r="U1805"/>
      <c r="V1805"/>
      <c r="W1805"/>
      <c r="X1805" s="112"/>
      <c r="Y1805" s="112"/>
      <c r="Z1805" s="200"/>
      <c r="AA1805"/>
      <c r="AB1805"/>
      <c r="AC1805"/>
      <c r="AD1805"/>
      <c r="AE1805"/>
      <c r="AF1805"/>
      <c r="AG1805"/>
      <c r="AH1805"/>
      <c r="AI1805"/>
      <c r="AJ1805"/>
    </row>
    <row r="1806" spans="1:36" ht="24.95" customHeight="1">
      <c r="A1806" s="66"/>
      <c r="M1806" s="37"/>
      <c r="N1806" s="37"/>
      <c r="U1806"/>
      <c r="V1806"/>
      <c r="W1806"/>
      <c r="X1806" s="112"/>
      <c r="Y1806" s="112"/>
      <c r="Z1806" s="200"/>
      <c r="AA1806"/>
      <c r="AB1806"/>
      <c r="AC1806"/>
      <c r="AD1806"/>
      <c r="AE1806"/>
      <c r="AF1806"/>
      <c r="AG1806"/>
      <c r="AH1806"/>
      <c r="AI1806"/>
      <c r="AJ1806"/>
    </row>
    <row r="1807" spans="1:36" ht="24.95" customHeight="1">
      <c r="A1807" s="66"/>
      <c r="M1807" s="37"/>
      <c r="N1807" s="37"/>
      <c r="U1807"/>
      <c r="V1807"/>
      <c r="W1807"/>
      <c r="X1807" s="112"/>
      <c r="Y1807" s="112"/>
      <c r="Z1807" s="200"/>
      <c r="AA1807"/>
      <c r="AB1807"/>
      <c r="AC1807"/>
      <c r="AD1807"/>
      <c r="AE1807"/>
      <c r="AF1807"/>
      <c r="AG1807"/>
      <c r="AH1807"/>
      <c r="AI1807"/>
      <c r="AJ1807"/>
    </row>
    <row r="1808" spans="1:36" ht="24.95" customHeight="1">
      <c r="A1808" s="66"/>
      <c r="M1808" s="37"/>
      <c r="N1808" s="37"/>
      <c r="U1808"/>
      <c r="V1808"/>
      <c r="W1808"/>
      <c r="X1808" s="112"/>
      <c r="Y1808" s="112"/>
      <c r="Z1808" s="200"/>
      <c r="AA1808"/>
      <c r="AB1808"/>
      <c r="AC1808"/>
      <c r="AD1808"/>
      <c r="AE1808"/>
      <c r="AF1808"/>
      <c r="AG1808"/>
      <c r="AH1808"/>
      <c r="AI1808"/>
      <c r="AJ1808"/>
    </row>
    <row r="1809" spans="1:36" ht="24.95" customHeight="1">
      <c r="A1809" s="66"/>
      <c r="M1809" s="37"/>
      <c r="N1809" s="37"/>
      <c r="U1809"/>
      <c r="V1809"/>
      <c r="W1809"/>
      <c r="X1809" s="112"/>
      <c r="Y1809" s="112"/>
      <c r="Z1809" s="200"/>
      <c r="AA1809"/>
      <c r="AB1809"/>
      <c r="AC1809"/>
      <c r="AD1809"/>
      <c r="AE1809"/>
      <c r="AF1809"/>
      <c r="AG1809"/>
      <c r="AH1809"/>
      <c r="AI1809"/>
      <c r="AJ1809"/>
    </row>
    <row r="1810" spans="1:36" ht="24.95" customHeight="1">
      <c r="A1810" s="66"/>
      <c r="M1810" s="37"/>
      <c r="N1810" s="37"/>
      <c r="U1810"/>
      <c r="V1810"/>
      <c r="W1810"/>
      <c r="X1810" s="112"/>
      <c r="Y1810" s="112"/>
      <c r="Z1810" s="200"/>
      <c r="AA1810"/>
      <c r="AB1810"/>
      <c r="AC1810"/>
      <c r="AD1810"/>
      <c r="AE1810"/>
      <c r="AF1810"/>
      <c r="AG1810"/>
      <c r="AH1810"/>
      <c r="AI1810"/>
      <c r="AJ1810"/>
    </row>
    <row r="1811" spans="1:36" ht="24.95" customHeight="1">
      <c r="A1811" s="66"/>
      <c r="M1811" s="37"/>
      <c r="N1811" s="37"/>
      <c r="U1811"/>
      <c r="V1811"/>
      <c r="W1811"/>
      <c r="X1811" s="112"/>
      <c r="Y1811" s="112"/>
      <c r="Z1811" s="200"/>
      <c r="AA1811"/>
      <c r="AB1811"/>
      <c r="AC1811"/>
      <c r="AD1811"/>
      <c r="AE1811"/>
      <c r="AF1811"/>
      <c r="AG1811"/>
      <c r="AH1811"/>
      <c r="AI1811"/>
      <c r="AJ1811"/>
    </row>
    <row r="1812" spans="1:36" ht="24.95" customHeight="1">
      <c r="A1812" s="66"/>
      <c r="M1812" s="37"/>
      <c r="N1812" s="37"/>
      <c r="U1812"/>
      <c r="V1812"/>
      <c r="W1812"/>
      <c r="X1812" s="112"/>
      <c r="Y1812" s="112"/>
      <c r="Z1812" s="200"/>
      <c r="AA1812"/>
      <c r="AB1812"/>
      <c r="AC1812"/>
      <c r="AD1812"/>
      <c r="AE1812"/>
      <c r="AF1812"/>
      <c r="AG1812"/>
      <c r="AH1812"/>
      <c r="AI1812"/>
      <c r="AJ1812"/>
    </row>
    <row r="1813" spans="1:36" ht="24.95" customHeight="1">
      <c r="A1813" s="66"/>
      <c r="M1813" s="37"/>
      <c r="N1813" s="37"/>
      <c r="U1813"/>
      <c r="V1813"/>
      <c r="W1813"/>
      <c r="X1813" s="112"/>
      <c r="Y1813" s="112"/>
      <c r="Z1813" s="200"/>
      <c r="AA1813"/>
      <c r="AB1813"/>
      <c r="AC1813"/>
      <c r="AD1813"/>
      <c r="AE1813"/>
      <c r="AF1813"/>
      <c r="AG1813"/>
      <c r="AH1813"/>
      <c r="AI1813"/>
      <c r="AJ1813"/>
    </row>
    <row r="1814" spans="1:36" ht="24.95" customHeight="1">
      <c r="A1814" s="66"/>
      <c r="M1814" s="37"/>
      <c r="N1814" s="37"/>
      <c r="U1814"/>
      <c r="V1814"/>
      <c r="W1814"/>
      <c r="X1814" s="112"/>
      <c r="Y1814" s="112"/>
      <c r="Z1814" s="200"/>
      <c r="AA1814"/>
      <c r="AB1814"/>
      <c r="AC1814"/>
      <c r="AD1814"/>
      <c r="AE1814"/>
      <c r="AF1814"/>
      <c r="AG1814"/>
      <c r="AH1814"/>
      <c r="AI1814"/>
      <c r="AJ1814"/>
    </row>
    <row r="1815" spans="1:36" ht="24.95" customHeight="1">
      <c r="A1815" s="66"/>
      <c r="M1815" s="37"/>
      <c r="N1815" s="37"/>
      <c r="U1815"/>
      <c r="V1815"/>
      <c r="W1815"/>
      <c r="X1815" s="112"/>
      <c r="Y1815" s="112"/>
      <c r="Z1815" s="200"/>
      <c r="AA1815"/>
      <c r="AB1815"/>
      <c r="AC1815"/>
      <c r="AD1815"/>
      <c r="AE1815"/>
      <c r="AF1815"/>
      <c r="AG1815"/>
      <c r="AH1815"/>
      <c r="AI1815"/>
      <c r="AJ1815"/>
    </row>
    <row r="1816" spans="1:36" ht="24.95" customHeight="1">
      <c r="A1816" s="66"/>
      <c r="M1816" s="37"/>
      <c r="N1816" s="37"/>
      <c r="U1816"/>
      <c r="V1816"/>
      <c r="W1816"/>
      <c r="X1816" s="112"/>
      <c r="Y1816" s="112"/>
      <c r="Z1816" s="200"/>
      <c r="AA1816"/>
      <c r="AB1816"/>
      <c r="AC1816"/>
      <c r="AD1816"/>
      <c r="AE1816"/>
      <c r="AF1816"/>
      <c r="AG1816"/>
      <c r="AH1816"/>
      <c r="AI1816"/>
      <c r="AJ1816"/>
    </row>
    <row r="1817" spans="1:36" ht="24.95" customHeight="1">
      <c r="A1817" s="66"/>
      <c r="M1817" s="37"/>
      <c r="N1817" s="37"/>
      <c r="U1817"/>
      <c r="V1817"/>
      <c r="W1817"/>
      <c r="X1817" s="112"/>
      <c r="Y1817" s="112"/>
      <c r="Z1817" s="200"/>
      <c r="AA1817"/>
      <c r="AB1817"/>
      <c r="AC1817"/>
      <c r="AD1817"/>
      <c r="AE1817"/>
      <c r="AF1817"/>
      <c r="AG1817"/>
      <c r="AH1817"/>
      <c r="AI1817"/>
      <c r="AJ1817"/>
    </row>
    <row r="1818" spans="1:36" ht="24.95" customHeight="1">
      <c r="A1818" s="66"/>
      <c r="M1818" s="37"/>
      <c r="N1818" s="37"/>
      <c r="U1818"/>
      <c r="V1818"/>
      <c r="W1818"/>
      <c r="X1818" s="112"/>
      <c r="Y1818" s="112"/>
      <c r="Z1818" s="200"/>
      <c r="AA1818"/>
      <c r="AB1818"/>
      <c r="AC1818"/>
      <c r="AD1818"/>
      <c r="AE1818"/>
      <c r="AF1818"/>
      <c r="AG1818"/>
      <c r="AH1818"/>
      <c r="AI1818"/>
      <c r="AJ1818"/>
    </row>
    <row r="1819" spans="1:36" ht="24.95" customHeight="1">
      <c r="A1819" s="66"/>
      <c r="M1819" s="37"/>
      <c r="N1819" s="37"/>
      <c r="U1819"/>
      <c r="V1819"/>
      <c r="W1819"/>
      <c r="X1819" s="112"/>
      <c r="Y1819" s="112"/>
      <c r="Z1819" s="200"/>
      <c r="AA1819"/>
      <c r="AB1819"/>
      <c r="AC1819"/>
      <c r="AD1819"/>
      <c r="AE1819"/>
      <c r="AF1819"/>
      <c r="AG1819"/>
      <c r="AH1819"/>
      <c r="AI1819"/>
      <c r="AJ1819"/>
    </row>
    <row r="1820" spans="1:36" ht="24.95" customHeight="1">
      <c r="A1820" s="66"/>
      <c r="M1820" s="37"/>
      <c r="N1820" s="37"/>
      <c r="U1820"/>
      <c r="V1820"/>
      <c r="W1820"/>
      <c r="X1820" s="112"/>
      <c r="Y1820" s="112"/>
      <c r="Z1820" s="200"/>
      <c r="AA1820"/>
      <c r="AB1820"/>
      <c r="AC1820"/>
      <c r="AD1820"/>
      <c r="AE1820"/>
      <c r="AF1820"/>
      <c r="AG1820"/>
      <c r="AH1820"/>
      <c r="AI1820"/>
      <c r="AJ1820"/>
    </row>
    <row r="1821" spans="1:36" ht="24.95" customHeight="1">
      <c r="A1821" s="66"/>
      <c r="M1821" s="37"/>
      <c r="N1821" s="37"/>
      <c r="U1821"/>
      <c r="V1821"/>
      <c r="W1821"/>
      <c r="X1821" s="112"/>
      <c r="Y1821" s="112"/>
      <c r="Z1821" s="200"/>
      <c r="AA1821"/>
      <c r="AB1821"/>
      <c r="AC1821"/>
      <c r="AD1821"/>
      <c r="AE1821"/>
      <c r="AF1821"/>
      <c r="AG1821"/>
      <c r="AH1821"/>
      <c r="AI1821"/>
      <c r="AJ1821"/>
    </row>
    <row r="1822" spans="1:36" ht="24.95" customHeight="1">
      <c r="A1822" s="66"/>
      <c r="M1822" s="37"/>
      <c r="N1822" s="37"/>
      <c r="U1822"/>
      <c r="V1822"/>
      <c r="W1822"/>
      <c r="X1822" s="112"/>
      <c r="Y1822" s="112"/>
      <c r="Z1822" s="200"/>
      <c r="AA1822"/>
      <c r="AB1822"/>
      <c r="AC1822"/>
      <c r="AD1822"/>
      <c r="AE1822"/>
      <c r="AF1822"/>
      <c r="AG1822"/>
      <c r="AH1822"/>
      <c r="AI1822"/>
      <c r="AJ1822"/>
    </row>
    <row r="1823" spans="1:36" ht="24.95" customHeight="1">
      <c r="A1823" s="66"/>
      <c r="M1823" s="37"/>
      <c r="N1823" s="37"/>
      <c r="U1823"/>
      <c r="V1823"/>
      <c r="W1823"/>
      <c r="X1823" s="112"/>
      <c r="Y1823" s="112"/>
      <c r="Z1823" s="200"/>
      <c r="AA1823"/>
      <c r="AB1823"/>
      <c r="AC1823"/>
      <c r="AD1823"/>
      <c r="AE1823"/>
      <c r="AF1823"/>
      <c r="AG1823"/>
      <c r="AH1823"/>
      <c r="AI1823"/>
      <c r="AJ1823"/>
    </row>
    <row r="1824" spans="1:36" ht="24.95" customHeight="1">
      <c r="A1824" s="66"/>
      <c r="M1824" s="37"/>
      <c r="N1824" s="37"/>
      <c r="U1824"/>
      <c r="V1824"/>
      <c r="W1824"/>
      <c r="X1824" s="112"/>
      <c r="Y1824" s="112"/>
      <c r="Z1824" s="200"/>
      <c r="AA1824"/>
      <c r="AB1824"/>
      <c r="AC1824"/>
      <c r="AD1824"/>
      <c r="AE1824"/>
      <c r="AF1824"/>
      <c r="AG1824"/>
      <c r="AH1824"/>
      <c r="AI1824"/>
      <c r="AJ1824"/>
    </row>
    <row r="1825" spans="1:36" ht="24.95" customHeight="1">
      <c r="A1825" s="66"/>
      <c r="M1825" s="37"/>
      <c r="N1825" s="37"/>
      <c r="U1825"/>
      <c r="V1825"/>
      <c r="W1825"/>
      <c r="X1825" s="112"/>
      <c r="Y1825" s="112"/>
      <c r="Z1825" s="200"/>
      <c r="AA1825"/>
      <c r="AB1825"/>
      <c r="AC1825"/>
      <c r="AD1825"/>
      <c r="AE1825"/>
      <c r="AF1825"/>
      <c r="AG1825"/>
      <c r="AH1825"/>
      <c r="AI1825"/>
      <c r="AJ1825"/>
    </row>
    <row r="1826" spans="1:36" ht="24.95" customHeight="1">
      <c r="A1826" s="66"/>
      <c r="M1826" s="37"/>
      <c r="N1826" s="37"/>
      <c r="U1826"/>
      <c r="V1826"/>
      <c r="W1826"/>
      <c r="X1826" s="112"/>
      <c r="Y1826" s="112"/>
      <c r="Z1826" s="200"/>
      <c r="AA1826"/>
      <c r="AB1826"/>
      <c r="AC1826"/>
      <c r="AD1826"/>
      <c r="AE1826"/>
      <c r="AF1826"/>
      <c r="AG1826"/>
      <c r="AH1826"/>
      <c r="AI1826"/>
      <c r="AJ1826"/>
    </row>
    <row r="1827" spans="1:36" ht="24.95" customHeight="1">
      <c r="A1827" s="66"/>
      <c r="M1827" s="37"/>
      <c r="N1827" s="37"/>
      <c r="U1827"/>
      <c r="V1827"/>
      <c r="W1827"/>
      <c r="X1827" s="112"/>
      <c r="Y1827" s="112"/>
      <c r="Z1827" s="200"/>
      <c r="AA1827"/>
      <c r="AB1827"/>
      <c r="AC1827"/>
      <c r="AD1827"/>
      <c r="AE1827"/>
      <c r="AF1827"/>
      <c r="AG1827"/>
      <c r="AH1827"/>
      <c r="AI1827"/>
      <c r="AJ1827"/>
    </row>
    <row r="1828" spans="1:36" ht="24.95" customHeight="1">
      <c r="A1828" s="66"/>
      <c r="M1828" s="37"/>
      <c r="N1828" s="37"/>
      <c r="U1828"/>
      <c r="V1828"/>
      <c r="W1828"/>
      <c r="X1828" s="112"/>
      <c r="Y1828" s="112"/>
      <c r="Z1828" s="200"/>
      <c r="AA1828"/>
      <c r="AB1828"/>
      <c r="AC1828"/>
      <c r="AD1828"/>
      <c r="AE1828"/>
      <c r="AF1828"/>
      <c r="AG1828"/>
      <c r="AH1828"/>
      <c r="AI1828"/>
      <c r="AJ1828"/>
    </row>
    <row r="1829" spans="1:36" ht="24.95" customHeight="1">
      <c r="A1829" s="66"/>
      <c r="M1829" s="37"/>
      <c r="N1829" s="37"/>
      <c r="U1829"/>
      <c r="V1829"/>
      <c r="W1829"/>
      <c r="X1829" s="112"/>
      <c r="Y1829" s="112"/>
      <c r="Z1829" s="200"/>
      <c r="AA1829"/>
      <c r="AB1829"/>
      <c r="AC1829"/>
      <c r="AD1829"/>
      <c r="AE1829"/>
      <c r="AF1829"/>
      <c r="AG1829"/>
      <c r="AH1829"/>
      <c r="AI1829"/>
      <c r="AJ1829"/>
    </row>
    <row r="1830" spans="1:36" ht="24.95" customHeight="1">
      <c r="A1830" s="66"/>
      <c r="M1830" s="37"/>
      <c r="N1830" s="37"/>
      <c r="U1830"/>
      <c r="V1830"/>
      <c r="W1830"/>
      <c r="X1830" s="112"/>
      <c r="Y1830" s="112"/>
      <c r="Z1830" s="200"/>
      <c r="AA1830"/>
      <c r="AB1830"/>
      <c r="AC1830"/>
      <c r="AD1830"/>
      <c r="AE1830"/>
      <c r="AF1830"/>
      <c r="AG1830"/>
      <c r="AH1830"/>
      <c r="AI1830"/>
      <c r="AJ1830"/>
    </row>
    <row r="1831" spans="1:36" ht="24.95" customHeight="1">
      <c r="A1831" s="66"/>
      <c r="M1831" s="37"/>
      <c r="N1831" s="37"/>
      <c r="U1831"/>
      <c r="V1831"/>
      <c r="W1831"/>
      <c r="X1831" s="112"/>
      <c r="Y1831" s="112"/>
      <c r="Z1831" s="200"/>
      <c r="AA1831"/>
      <c r="AB1831"/>
      <c r="AC1831"/>
      <c r="AD1831"/>
      <c r="AE1831"/>
      <c r="AF1831"/>
      <c r="AG1831"/>
      <c r="AH1831"/>
      <c r="AI1831"/>
      <c r="AJ1831"/>
    </row>
    <row r="1832" spans="1:36" ht="24.95" customHeight="1">
      <c r="A1832" s="66"/>
      <c r="M1832" s="37"/>
      <c r="N1832" s="37"/>
      <c r="U1832"/>
      <c r="V1832"/>
      <c r="W1832"/>
      <c r="X1832" s="112"/>
      <c r="Y1832" s="112"/>
      <c r="Z1832" s="200"/>
      <c r="AA1832"/>
      <c r="AB1832"/>
      <c r="AC1832"/>
      <c r="AD1832"/>
      <c r="AE1832"/>
      <c r="AF1832"/>
      <c r="AG1832"/>
      <c r="AH1832"/>
      <c r="AI1832"/>
      <c r="AJ1832"/>
    </row>
    <row r="1833" spans="1:36" ht="24.95" customHeight="1">
      <c r="A1833" s="66"/>
      <c r="M1833" s="37"/>
      <c r="N1833" s="37"/>
      <c r="U1833"/>
      <c r="V1833"/>
      <c r="W1833"/>
      <c r="X1833" s="112"/>
      <c r="Y1833" s="112"/>
      <c r="Z1833" s="200"/>
      <c r="AA1833"/>
      <c r="AB1833"/>
      <c r="AC1833"/>
      <c r="AD1833"/>
      <c r="AE1833"/>
      <c r="AF1833"/>
      <c r="AG1833"/>
      <c r="AH1833"/>
      <c r="AI1833"/>
      <c r="AJ1833"/>
    </row>
    <row r="1834" spans="1:36" ht="24.95" customHeight="1">
      <c r="A1834" s="66"/>
      <c r="M1834" s="37"/>
      <c r="N1834" s="37"/>
      <c r="U1834"/>
      <c r="V1834"/>
      <c r="W1834"/>
      <c r="X1834" s="112"/>
      <c r="Y1834" s="112"/>
      <c r="Z1834" s="200"/>
      <c r="AA1834"/>
      <c r="AB1834"/>
      <c r="AC1834"/>
      <c r="AD1834"/>
      <c r="AE1834"/>
      <c r="AF1834"/>
      <c r="AG1834"/>
      <c r="AH1834"/>
      <c r="AI1834"/>
      <c r="AJ1834"/>
    </row>
    <row r="1835" spans="1:36" ht="24.95" customHeight="1">
      <c r="A1835" s="66"/>
      <c r="M1835" s="37"/>
      <c r="N1835" s="37"/>
      <c r="U1835"/>
      <c r="V1835"/>
      <c r="W1835"/>
      <c r="X1835" s="112"/>
      <c r="Y1835" s="112"/>
      <c r="Z1835" s="200"/>
      <c r="AA1835"/>
      <c r="AB1835"/>
      <c r="AC1835"/>
      <c r="AD1835"/>
      <c r="AE1835"/>
      <c r="AF1835"/>
      <c r="AG1835"/>
      <c r="AH1835"/>
      <c r="AI1835"/>
      <c r="AJ1835"/>
    </row>
    <row r="1836" spans="1:36" ht="24.95" customHeight="1">
      <c r="A1836" s="66"/>
      <c r="M1836" s="37"/>
      <c r="N1836" s="37"/>
      <c r="U1836"/>
      <c r="V1836"/>
      <c r="W1836"/>
      <c r="X1836" s="112"/>
      <c r="Y1836" s="112"/>
      <c r="Z1836" s="200"/>
      <c r="AA1836"/>
      <c r="AB1836"/>
      <c r="AC1836"/>
      <c r="AD1836"/>
      <c r="AE1836"/>
      <c r="AF1836"/>
      <c r="AG1836"/>
      <c r="AH1836"/>
      <c r="AI1836"/>
      <c r="AJ1836"/>
    </row>
    <row r="1837" spans="1:36" ht="24.95" customHeight="1">
      <c r="A1837" s="66"/>
      <c r="M1837" s="37"/>
      <c r="N1837" s="37"/>
      <c r="U1837"/>
      <c r="V1837"/>
      <c r="W1837"/>
      <c r="X1837" s="112"/>
      <c r="Y1837" s="112"/>
      <c r="Z1837" s="200"/>
      <c r="AA1837"/>
      <c r="AB1837"/>
      <c r="AC1837"/>
      <c r="AD1837"/>
      <c r="AE1837"/>
      <c r="AF1837"/>
      <c r="AG1837"/>
      <c r="AH1837"/>
      <c r="AI1837"/>
      <c r="AJ1837"/>
    </row>
    <row r="1838" spans="1:36" ht="24.95" customHeight="1">
      <c r="A1838" s="66"/>
      <c r="M1838" s="37"/>
      <c r="N1838" s="37"/>
      <c r="U1838"/>
      <c r="V1838"/>
      <c r="W1838"/>
      <c r="X1838" s="112"/>
      <c r="Y1838" s="112"/>
      <c r="Z1838" s="200"/>
      <c r="AA1838"/>
      <c r="AB1838"/>
      <c r="AC1838"/>
      <c r="AD1838"/>
      <c r="AE1838"/>
      <c r="AF1838"/>
      <c r="AG1838"/>
      <c r="AH1838"/>
      <c r="AI1838"/>
      <c r="AJ1838"/>
    </row>
    <row r="1839" spans="1:36" ht="24.95" customHeight="1">
      <c r="A1839" s="66"/>
      <c r="M1839" s="37"/>
      <c r="N1839" s="37"/>
      <c r="U1839"/>
      <c r="V1839"/>
      <c r="W1839"/>
      <c r="X1839" s="112"/>
      <c r="Y1839" s="112"/>
      <c r="Z1839" s="200"/>
      <c r="AA1839"/>
      <c r="AB1839"/>
      <c r="AC1839"/>
      <c r="AD1839"/>
      <c r="AE1839"/>
      <c r="AF1839"/>
      <c r="AG1839"/>
      <c r="AH1839"/>
      <c r="AI1839"/>
      <c r="AJ1839"/>
    </row>
    <row r="1840" spans="1:36" ht="24.95" customHeight="1">
      <c r="A1840" s="66"/>
      <c r="M1840" s="37"/>
      <c r="N1840" s="37"/>
      <c r="U1840"/>
      <c r="V1840"/>
      <c r="W1840"/>
      <c r="X1840" s="112"/>
      <c r="Y1840" s="112"/>
      <c r="Z1840" s="200"/>
      <c r="AA1840"/>
      <c r="AB1840"/>
      <c r="AC1840"/>
      <c r="AD1840"/>
      <c r="AE1840"/>
      <c r="AF1840"/>
      <c r="AG1840"/>
      <c r="AH1840"/>
      <c r="AI1840"/>
      <c r="AJ1840"/>
    </row>
    <row r="1841" spans="1:36" ht="24.95" customHeight="1">
      <c r="A1841" s="66"/>
      <c r="M1841" s="37"/>
      <c r="N1841" s="37"/>
      <c r="U1841"/>
      <c r="V1841"/>
      <c r="W1841"/>
      <c r="X1841" s="112"/>
      <c r="Y1841" s="112"/>
      <c r="Z1841" s="200"/>
      <c r="AA1841"/>
      <c r="AB1841"/>
      <c r="AC1841"/>
      <c r="AD1841"/>
      <c r="AE1841"/>
      <c r="AF1841"/>
      <c r="AG1841"/>
      <c r="AH1841"/>
      <c r="AI1841"/>
      <c r="AJ1841"/>
    </row>
    <row r="1842" spans="1:36" ht="24.95" customHeight="1">
      <c r="A1842" s="66"/>
      <c r="M1842" s="37"/>
      <c r="N1842" s="37"/>
      <c r="U1842"/>
      <c r="V1842"/>
      <c r="W1842"/>
      <c r="X1842" s="112"/>
      <c r="Y1842" s="112"/>
      <c r="Z1842" s="200"/>
      <c r="AA1842"/>
      <c r="AB1842"/>
      <c r="AC1842"/>
      <c r="AD1842"/>
      <c r="AE1842"/>
      <c r="AF1842"/>
      <c r="AG1842"/>
      <c r="AH1842"/>
      <c r="AI1842"/>
      <c r="AJ1842"/>
    </row>
    <row r="1843" spans="1:36" ht="24.95" customHeight="1">
      <c r="A1843" s="66"/>
      <c r="M1843" s="37"/>
      <c r="N1843" s="37"/>
      <c r="U1843"/>
      <c r="V1843"/>
      <c r="W1843"/>
      <c r="X1843" s="112"/>
      <c r="Y1843" s="112"/>
      <c r="Z1843" s="200"/>
      <c r="AA1843"/>
      <c r="AB1843"/>
      <c r="AC1843"/>
      <c r="AD1843"/>
      <c r="AE1843"/>
      <c r="AF1843"/>
      <c r="AG1843"/>
      <c r="AH1843"/>
      <c r="AI1843"/>
      <c r="AJ1843"/>
    </row>
    <row r="1844" spans="1:36" ht="24.95" customHeight="1">
      <c r="A1844" s="66"/>
      <c r="M1844" s="37"/>
      <c r="N1844" s="37"/>
      <c r="U1844"/>
      <c r="V1844"/>
      <c r="W1844"/>
      <c r="X1844" s="112"/>
      <c r="Y1844" s="112"/>
      <c r="Z1844" s="200"/>
      <c r="AA1844"/>
      <c r="AB1844"/>
      <c r="AC1844"/>
      <c r="AD1844"/>
      <c r="AE1844"/>
      <c r="AF1844"/>
      <c r="AG1844"/>
      <c r="AH1844"/>
      <c r="AI1844"/>
      <c r="AJ1844"/>
    </row>
    <row r="1845" spans="1:36" ht="24.95" customHeight="1">
      <c r="A1845" s="66"/>
      <c r="M1845" s="37"/>
      <c r="N1845" s="37"/>
      <c r="U1845"/>
      <c r="V1845"/>
      <c r="W1845"/>
      <c r="X1845" s="112"/>
      <c r="Y1845" s="112"/>
      <c r="Z1845" s="200"/>
      <c r="AA1845"/>
      <c r="AB1845"/>
      <c r="AC1845"/>
      <c r="AD1845"/>
      <c r="AE1845"/>
      <c r="AF1845"/>
      <c r="AG1845"/>
      <c r="AH1845"/>
      <c r="AI1845"/>
      <c r="AJ1845"/>
    </row>
    <row r="1846" spans="1:36" ht="24.95" customHeight="1">
      <c r="A1846" s="66"/>
      <c r="M1846" s="37"/>
      <c r="N1846" s="37"/>
      <c r="U1846"/>
      <c r="V1846"/>
      <c r="W1846"/>
      <c r="X1846" s="112"/>
      <c r="Y1846" s="112"/>
      <c r="Z1846" s="200"/>
      <c r="AA1846"/>
      <c r="AB1846"/>
      <c r="AC1846"/>
      <c r="AD1846"/>
      <c r="AE1846"/>
      <c r="AF1846"/>
      <c r="AG1846"/>
      <c r="AH1846"/>
      <c r="AI1846"/>
      <c r="AJ1846"/>
    </row>
    <row r="1847" spans="1:36" ht="24.95" customHeight="1">
      <c r="A1847" s="66"/>
      <c r="M1847" s="37"/>
      <c r="N1847" s="37"/>
      <c r="U1847"/>
      <c r="V1847"/>
      <c r="W1847"/>
      <c r="X1847" s="112"/>
      <c r="Y1847" s="112"/>
      <c r="Z1847" s="200"/>
      <c r="AA1847"/>
      <c r="AB1847"/>
      <c r="AC1847"/>
      <c r="AD1847"/>
      <c r="AE1847"/>
      <c r="AF1847"/>
      <c r="AG1847"/>
      <c r="AH1847"/>
      <c r="AI1847"/>
      <c r="AJ1847"/>
    </row>
    <row r="1848" spans="1:36" ht="24.95" customHeight="1">
      <c r="A1848" s="66"/>
      <c r="M1848" s="37"/>
      <c r="N1848" s="37"/>
      <c r="U1848"/>
      <c r="V1848"/>
      <c r="W1848"/>
      <c r="X1848" s="112"/>
      <c r="Y1848" s="112"/>
      <c r="Z1848" s="200"/>
      <c r="AA1848"/>
      <c r="AB1848"/>
      <c r="AC1848"/>
      <c r="AD1848"/>
      <c r="AE1848"/>
      <c r="AF1848"/>
      <c r="AG1848"/>
      <c r="AH1848"/>
      <c r="AI1848"/>
      <c r="AJ1848"/>
    </row>
    <row r="1849" spans="1:36" ht="24.95" customHeight="1">
      <c r="A1849" s="66"/>
      <c r="M1849" s="37"/>
      <c r="N1849" s="37"/>
      <c r="U1849"/>
      <c r="V1849"/>
      <c r="W1849"/>
      <c r="X1849" s="112"/>
      <c r="Y1849" s="112"/>
      <c r="Z1849" s="200"/>
      <c r="AA1849"/>
      <c r="AB1849"/>
      <c r="AC1849"/>
      <c r="AD1849"/>
      <c r="AE1849"/>
      <c r="AF1849"/>
      <c r="AG1849"/>
      <c r="AH1849"/>
      <c r="AI1849"/>
      <c r="AJ1849"/>
    </row>
    <row r="1850" spans="1:36" ht="24.95" customHeight="1">
      <c r="A1850" s="66"/>
      <c r="M1850" s="37"/>
      <c r="N1850" s="37"/>
      <c r="U1850"/>
      <c r="V1850"/>
      <c r="W1850"/>
      <c r="X1850" s="112"/>
      <c r="Y1850" s="112"/>
      <c r="Z1850" s="200"/>
      <c r="AA1850"/>
      <c r="AB1850"/>
      <c r="AC1850"/>
      <c r="AD1850"/>
      <c r="AE1850"/>
      <c r="AF1850"/>
      <c r="AG1850"/>
      <c r="AH1850"/>
      <c r="AI1850"/>
      <c r="AJ1850"/>
    </row>
    <row r="1851" spans="1:36" ht="24.95" customHeight="1">
      <c r="A1851" s="66"/>
      <c r="M1851" s="37"/>
      <c r="N1851" s="37"/>
      <c r="U1851"/>
      <c r="V1851"/>
      <c r="W1851"/>
      <c r="X1851" s="112"/>
      <c r="Y1851" s="112"/>
      <c r="Z1851" s="200"/>
      <c r="AA1851"/>
      <c r="AB1851"/>
      <c r="AC1851"/>
      <c r="AD1851"/>
      <c r="AE1851"/>
      <c r="AF1851"/>
      <c r="AG1851"/>
      <c r="AH1851"/>
      <c r="AI1851"/>
      <c r="AJ1851"/>
    </row>
    <row r="1852" spans="1:36" ht="24.95" customHeight="1">
      <c r="A1852" s="66"/>
      <c r="M1852" s="37"/>
      <c r="N1852" s="37"/>
      <c r="U1852"/>
      <c r="V1852"/>
      <c r="W1852"/>
      <c r="X1852" s="112"/>
      <c r="Y1852" s="112"/>
      <c r="Z1852" s="200"/>
      <c r="AA1852"/>
      <c r="AB1852"/>
      <c r="AC1852"/>
      <c r="AD1852"/>
      <c r="AE1852"/>
      <c r="AF1852"/>
      <c r="AG1852"/>
      <c r="AH1852"/>
      <c r="AI1852"/>
      <c r="AJ1852"/>
    </row>
    <row r="1853" spans="1:36" ht="24.95" customHeight="1">
      <c r="A1853" s="66"/>
      <c r="M1853" s="37"/>
      <c r="N1853" s="37"/>
      <c r="U1853"/>
      <c r="V1853"/>
      <c r="W1853"/>
      <c r="X1853" s="112"/>
      <c r="Y1853" s="112"/>
      <c r="Z1853" s="200"/>
      <c r="AA1853"/>
      <c r="AB1853"/>
      <c r="AC1853"/>
      <c r="AD1853"/>
      <c r="AE1853"/>
      <c r="AF1853"/>
      <c r="AG1853"/>
      <c r="AH1853"/>
      <c r="AI1853"/>
      <c r="AJ1853"/>
    </row>
    <row r="1854" spans="1:36" ht="24.95" customHeight="1">
      <c r="A1854" s="66"/>
      <c r="M1854" s="37"/>
      <c r="N1854" s="37"/>
      <c r="U1854"/>
      <c r="V1854"/>
      <c r="W1854"/>
      <c r="X1854" s="112"/>
      <c r="Y1854" s="112"/>
      <c r="Z1854" s="200"/>
      <c r="AA1854"/>
      <c r="AB1854"/>
      <c r="AC1854"/>
      <c r="AD1854"/>
      <c r="AE1854"/>
      <c r="AF1854"/>
      <c r="AG1854"/>
      <c r="AH1854"/>
      <c r="AI1854"/>
      <c r="AJ1854"/>
    </row>
    <row r="1855" spans="1:36" ht="24.95" customHeight="1">
      <c r="A1855" s="66"/>
      <c r="M1855" s="37"/>
      <c r="N1855" s="37"/>
      <c r="U1855"/>
      <c r="V1855"/>
      <c r="W1855"/>
      <c r="X1855" s="112"/>
      <c r="Y1855" s="112"/>
      <c r="Z1855" s="200"/>
      <c r="AA1855"/>
      <c r="AB1855"/>
      <c r="AC1855"/>
      <c r="AD1855"/>
      <c r="AE1855"/>
      <c r="AF1855"/>
      <c r="AG1855"/>
      <c r="AH1855"/>
      <c r="AI1855"/>
      <c r="AJ1855"/>
    </row>
    <row r="1856" spans="1:36" ht="24.95" customHeight="1">
      <c r="A1856" s="66"/>
      <c r="M1856" s="37"/>
      <c r="N1856" s="37"/>
      <c r="U1856"/>
      <c r="V1856"/>
      <c r="W1856"/>
      <c r="X1856" s="112"/>
      <c r="Y1856" s="112"/>
      <c r="Z1856" s="200"/>
      <c r="AA1856"/>
      <c r="AB1856"/>
      <c r="AC1856"/>
      <c r="AD1856"/>
      <c r="AE1856"/>
      <c r="AF1856"/>
      <c r="AG1856"/>
      <c r="AH1856"/>
      <c r="AI1856"/>
      <c r="AJ1856"/>
    </row>
    <row r="1857" spans="1:36" ht="24.95" customHeight="1">
      <c r="A1857" s="66"/>
      <c r="M1857" s="37"/>
      <c r="N1857" s="37"/>
      <c r="U1857"/>
      <c r="V1857"/>
      <c r="W1857"/>
      <c r="X1857" s="112"/>
      <c r="Y1857" s="112"/>
      <c r="Z1857" s="200"/>
      <c r="AA1857"/>
      <c r="AB1857"/>
      <c r="AC1857"/>
      <c r="AD1857"/>
      <c r="AE1857"/>
      <c r="AF1857"/>
      <c r="AG1857"/>
      <c r="AH1857"/>
      <c r="AI1857"/>
      <c r="AJ1857"/>
    </row>
    <row r="1858" spans="1:36" ht="24.95" customHeight="1">
      <c r="A1858" s="66"/>
      <c r="M1858" s="37"/>
      <c r="N1858" s="37"/>
      <c r="U1858"/>
      <c r="V1858"/>
      <c r="W1858"/>
      <c r="X1858" s="112"/>
      <c r="Y1858" s="112"/>
      <c r="Z1858" s="200"/>
      <c r="AA1858"/>
      <c r="AB1858"/>
      <c r="AC1858"/>
      <c r="AD1858"/>
      <c r="AE1858"/>
      <c r="AF1858"/>
      <c r="AG1858"/>
      <c r="AH1858"/>
      <c r="AI1858"/>
      <c r="AJ1858"/>
    </row>
    <row r="1859" spans="1:36" ht="24.95" customHeight="1">
      <c r="A1859" s="66"/>
      <c r="M1859" s="37"/>
      <c r="N1859" s="37"/>
      <c r="U1859"/>
      <c r="V1859"/>
      <c r="W1859"/>
      <c r="X1859" s="112"/>
      <c r="Y1859" s="112"/>
      <c r="Z1859" s="200"/>
      <c r="AA1859"/>
      <c r="AB1859"/>
      <c r="AC1859"/>
      <c r="AD1859"/>
      <c r="AE1859"/>
      <c r="AF1859"/>
      <c r="AG1859"/>
      <c r="AH1859"/>
      <c r="AI1859"/>
      <c r="AJ1859"/>
    </row>
    <row r="1860" spans="1:36" ht="24.95" customHeight="1">
      <c r="A1860" s="66"/>
      <c r="M1860" s="37"/>
      <c r="N1860" s="37"/>
      <c r="U1860"/>
      <c r="V1860"/>
      <c r="W1860"/>
      <c r="X1860" s="112"/>
      <c r="Y1860" s="112"/>
      <c r="Z1860" s="200"/>
      <c r="AA1860"/>
      <c r="AB1860"/>
      <c r="AC1860"/>
      <c r="AD1860"/>
      <c r="AE1860"/>
      <c r="AF1860"/>
      <c r="AG1860"/>
      <c r="AH1860"/>
      <c r="AI1860"/>
      <c r="AJ1860"/>
    </row>
    <row r="1861" spans="1:36" ht="24.95" customHeight="1">
      <c r="A1861" s="66"/>
      <c r="M1861" s="37"/>
      <c r="N1861" s="37"/>
      <c r="U1861"/>
      <c r="V1861"/>
      <c r="W1861"/>
      <c r="X1861" s="112"/>
      <c r="Y1861" s="112"/>
      <c r="Z1861" s="200"/>
      <c r="AA1861"/>
      <c r="AB1861"/>
      <c r="AC1861"/>
      <c r="AD1861"/>
      <c r="AE1861"/>
      <c r="AF1861"/>
      <c r="AG1861"/>
      <c r="AH1861"/>
      <c r="AI1861"/>
      <c r="AJ1861"/>
    </row>
    <row r="1862" spans="1:36" ht="24.95" customHeight="1">
      <c r="A1862" s="66"/>
      <c r="M1862" s="37"/>
      <c r="N1862" s="37"/>
      <c r="U1862"/>
      <c r="V1862"/>
      <c r="W1862"/>
      <c r="X1862" s="112"/>
      <c r="Y1862" s="112"/>
      <c r="Z1862" s="200"/>
      <c r="AA1862"/>
      <c r="AB1862"/>
      <c r="AC1862"/>
      <c r="AD1862"/>
      <c r="AE1862"/>
      <c r="AF1862"/>
      <c r="AG1862"/>
      <c r="AH1862"/>
      <c r="AI1862"/>
      <c r="AJ1862"/>
    </row>
    <row r="1863" spans="1:36" ht="24.95" customHeight="1">
      <c r="A1863" s="66"/>
      <c r="M1863" s="37"/>
      <c r="N1863" s="37"/>
      <c r="U1863"/>
      <c r="V1863"/>
      <c r="W1863"/>
      <c r="X1863" s="112"/>
      <c r="Y1863" s="112"/>
      <c r="Z1863" s="200"/>
      <c r="AA1863"/>
      <c r="AB1863"/>
      <c r="AC1863"/>
      <c r="AD1863"/>
      <c r="AE1863"/>
      <c r="AF1863"/>
      <c r="AG1863"/>
      <c r="AH1863"/>
      <c r="AI1863"/>
      <c r="AJ1863"/>
    </row>
    <row r="1864" spans="1:36" ht="24.95" customHeight="1">
      <c r="A1864" s="66"/>
      <c r="M1864" s="37"/>
      <c r="N1864" s="37"/>
      <c r="U1864"/>
      <c r="V1864"/>
      <c r="W1864"/>
      <c r="X1864" s="112"/>
      <c r="Y1864" s="112"/>
      <c r="Z1864" s="200"/>
      <c r="AA1864"/>
      <c r="AB1864"/>
      <c r="AC1864"/>
      <c r="AD1864"/>
      <c r="AE1864"/>
      <c r="AF1864"/>
      <c r="AG1864"/>
      <c r="AH1864"/>
      <c r="AI1864"/>
      <c r="AJ1864"/>
    </row>
    <row r="1865" spans="1:36" ht="24.95" customHeight="1">
      <c r="A1865" s="66"/>
      <c r="M1865" s="37"/>
      <c r="N1865" s="37"/>
      <c r="U1865"/>
      <c r="V1865"/>
      <c r="W1865"/>
      <c r="X1865" s="112"/>
      <c r="Y1865" s="112"/>
      <c r="Z1865" s="200"/>
      <c r="AA1865"/>
      <c r="AB1865"/>
      <c r="AC1865"/>
      <c r="AD1865"/>
      <c r="AE1865"/>
      <c r="AF1865"/>
      <c r="AG1865"/>
      <c r="AH1865"/>
      <c r="AI1865"/>
      <c r="AJ1865"/>
    </row>
    <row r="1866" spans="1:36" ht="24.95" customHeight="1">
      <c r="A1866" s="66"/>
      <c r="M1866" s="37"/>
      <c r="N1866" s="37"/>
      <c r="U1866"/>
      <c r="V1866"/>
      <c r="W1866"/>
      <c r="X1866" s="112"/>
      <c r="Y1866" s="112"/>
      <c r="Z1866" s="200"/>
      <c r="AA1866"/>
      <c r="AB1866"/>
      <c r="AC1866"/>
      <c r="AD1866"/>
      <c r="AE1866"/>
      <c r="AF1866"/>
      <c r="AG1866"/>
      <c r="AH1866"/>
      <c r="AI1866"/>
      <c r="AJ1866"/>
    </row>
    <row r="1867" spans="1:36" ht="24.95" customHeight="1">
      <c r="A1867" s="66"/>
      <c r="M1867" s="37"/>
      <c r="N1867" s="37"/>
      <c r="U1867"/>
      <c r="V1867"/>
      <c r="W1867"/>
      <c r="X1867" s="112"/>
      <c r="Y1867" s="112"/>
      <c r="Z1867" s="200"/>
      <c r="AA1867"/>
      <c r="AB1867"/>
      <c r="AC1867"/>
      <c r="AD1867"/>
      <c r="AE1867"/>
      <c r="AF1867"/>
      <c r="AG1867"/>
      <c r="AH1867"/>
      <c r="AI1867"/>
      <c r="AJ1867"/>
    </row>
    <row r="1868" spans="1:36" ht="24.95" customHeight="1">
      <c r="A1868" s="66"/>
      <c r="M1868" s="37"/>
      <c r="N1868" s="37"/>
      <c r="U1868"/>
      <c r="V1868"/>
      <c r="W1868"/>
      <c r="X1868" s="112"/>
      <c r="Y1868" s="112"/>
      <c r="Z1868" s="200"/>
      <c r="AA1868"/>
      <c r="AB1868"/>
      <c r="AC1868"/>
      <c r="AD1868"/>
      <c r="AE1868"/>
      <c r="AF1868"/>
      <c r="AG1868"/>
      <c r="AH1868"/>
      <c r="AI1868"/>
      <c r="AJ1868"/>
    </row>
    <row r="1869" spans="1:36" ht="24.95" customHeight="1">
      <c r="A1869" s="66"/>
      <c r="M1869" s="37"/>
      <c r="N1869" s="37"/>
      <c r="U1869"/>
      <c r="V1869"/>
      <c r="W1869"/>
      <c r="X1869" s="112"/>
      <c r="Y1869" s="112"/>
      <c r="Z1869" s="200"/>
      <c r="AA1869"/>
      <c r="AB1869"/>
      <c r="AC1869"/>
      <c r="AD1869"/>
      <c r="AE1869"/>
      <c r="AF1869"/>
      <c r="AG1869"/>
      <c r="AH1869"/>
      <c r="AI1869"/>
      <c r="AJ1869"/>
    </row>
    <row r="1870" spans="1:36" ht="24.95" customHeight="1">
      <c r="A1870" s="66"/>
      <c r="M1870" s="37"/>
      <c r="N1870" s="37"/>
      <c r="U1870"/>
      <c r="V1870"/>
      <c r="W1870"/>
      <c r="X1870" s="112"/>
      <c r="Y1870" s="112"/>
      <c r="Z1870" s="200"/>
      <c r="AA1870"/>
      <c r="AB1870"/>
      <c r="AC1870"/>
      <c r="AD1870"/>
      <c r="AE1870"/>
      <c r="AF1870"/>
      <c r="AG1870"/>
      <c r="AH1870"/>
      <c r="AI1870"/>
      <c r="AJ1870"/>
    </row>
    <row r="1871" spans="1:36" ht="24.95" customHeight="1">
      <c r="A1871" s="66"/>
      <c r="M1871" s="37"/>
      <c r="N1871" s="37"/>
      <c r="U1871"/>
      <c r="V1871"/>
      <c r="W1871"/>
      <c r="X1871" s="112"/>
      <c r="Y1871" s="112"/>
      <c r="Z1871" s="200"/>
      <c r="AA1871"/>
      <c r="AB1871"/>
      <c r="AC1871"/>
      <c r="AD1871"/>
      <c r="AE1871"/>
      <c r="AF1871"/>
      <c r="AG1871"/>
      <c r="AH1871"/>
      <c r="AI1871"/>
      <c r="AJ1871"/>
    </row>
    <row r="1872" spans="1:36" ht="24.95" customHeight="1">
      <c r="A1872" s="66"/>
      <c r="M1872" s="37"/>
      <c r="N1872" s="37"/>
      <c r="U1872"/>
      <c r="V1872"/>
      <c r="W1872"/>
      <c r="X1872" s="112"/>
      <c r="Y1872" s="112"/>
      <c r="Z1872" s="200"/>
      <c r="AA1872"/>
      <c r="AB1872"/>
      <c r="AC1872"/>
      <c r="AD1872"/>
      <c r="AE1872"/>
      <c r="AF1872"/>
      <c r="AG1872"/>
      <c r="AH1872"/>
      <c r="AI1872"/>
      <c r="AJ1872"/>
    </row>
    <row r="1873" spans="1:36" ht="24.95" customHeight="1">
      <c r="A1873" s="66"/>
      <c r="M1873" s="37"/>
      <c r="N1873" s="37"/>
      <c r="U1873"/>
      <c r="V1873"/>
      <c r="W1873"/>
      <c r="X1873" s="112"/>
      <c r="Y1873" s="112"/>
      <c r="Z1873" s="200"/>
      <c r="AA1873"/>
      <c r="AB1873"/>
      <c r="AC1873"/>
      <c r="AD1873"/>
      <c r="AE1873"/>
      <c r="AF1873"/>
      <c r="AG1873"/>
      <c r="AH1873"/>
      <c r="AI1873"/>
      <c r="AJ1873"/>
    </row>
    <row r="1874" spans="1:36" ht="24.95" customHeight="1">
      <c r="A1874" s="66"/>
      <c r="M1874" s="37"/>
      <c r="N1874" s="37"/>
      <c r="U1874"/>
      <c r="V1874"/>
      <c r="W1874"/>
      <c r="X1874" s="112"/>
      <c r="Y1874" s="112"/>
      <c r="Z1874" s="200"/>
      <c r="AA1874"/>
      <c r="AB1874"/>
      <c r="AC1874"/>
      <c r="AD1874"/>
      <c r="AE1874"/>
      <c r="AF1874"/>
      <c r="AG1874"/>
      <c r="AH1874"/>
      <c r="AI1874"/>
      <c r="AJ1874"/>
    </row>
    <row r="1875" spans="1:36" ht="24.95" customHeight="1">
      <c r="A1875" s="66"/>
      <c r="M1875" s="37"/>
      <c r="N1875" s="37"/>
      <c r="U1875"/>
      <c r="V1875"/>
      <c r="W1875"/>
      <c r="X1875" s="112"/>
      <c r="Y1875" s="112"/>
      <c r="Z1875" s="200"/>
      <c r="AA1875"/>
      <c r="AB1875"/>
      <c r="AC1875"/>
      <c r="AD1875"/>
      <c r="AE1875"/>
      <c r="AF1875"/>
      <c r="AG1875"/>
      <c r="AH1875"/>
      <c r="AI1875"/>
      <c r="AJ1875"/>
    </row>
    <row r="1876" spans="1:36" ht="24.95" customHeight="1">
      <c r="A1876" s="66"/>
      <c r="M1876" s="37"/>
      <c r="N1876" s="37"/>
      <c r="U1876"/>
      <c r="V1876"/>
      <c r="W1876"/>
      <c r="X1876" s="112"/>
      <c r="Y1876" s="112"/>
      <c r="Z1876" s="200"/>
      <c r="AA1876"/>
      <c r="AB1876"/>
      <c r="AC1876"/>
      <c r="AD1876"/>
      <c r="AE1876"/>
      <c r="AF1876"/>
      <c r="AG1876"/>
      <c r="AH1876"/>
      <c r="AI1876"/>
      <c r="AJ1876"/>
    </row>
    <row r="1877" spans="1:36" ht="24.95" customHeight="1">
      <c r="A1877" s="66"/>
      <c r="M1877" s="37"/>
      <c r="N1877" s="37"/>
      <c r="U1877"/>
      <c r="V1877"/>
      <c r="W1877"/>
      <c r="X1877" s="112"/>
      <c r="Y1877" s="112"/>
      <c r="Z1877" s="200"/>
      <c r="AA1877"/>
      <c r="AB1877"/>
      <c r="AC1877"/>
      <c r="AD1877"/>
      <c r="AE1877"/>
      <c r="AF1877"/>
      <c r="AG1877"/>
      <c r="AH1877"/>
      <c r="AI1877"/>
      <c r="AJ1877"/>
    </row>
    <row r="1878" spans="1:36" ht="24.95" customHeight="1">
      <c r="A1878" s="66"/>
      <c r="M1878" s="37"/>
      <c r="N1878" s="37"/>
      <c r="U1878"/>
      <c r="V1878"/>
      <c r="W1878"/>
      <c r="X1878" s="112"/>
      <c r="Y1878" s="112"/>
      <c r="Z1878" s="200"/>
      <c r="AA1878"/>
      <c r="AB1878"/>
      <c r="AC1878"/>
      <c r="AD1878"/>
      <c r="AE1878"/>
      <c r="AF1878"/>
      <c r="AG1878"/>
      <c r="AH1878"/>
      <c r="AI1878"/>
      <c r="AJ1878"/>
    </row>
    <row r="1879" spans="1:36" ht="24.95" customHeight="1">
      <c r="A1879" s="66"/>
      <c r="M1879" s="37"/>
      <c r="N1879" s="37"/>
      <c r="U1879"/>
      <c r="V1879"/>
      <c r="W1879"/>
      <c r="X1879" s="112"/>
      <c r="Y1879" s="112"/>
      <c r="Z1879" s="200"/>
      <c r="AA1879"/>
      <c r="AB1879"/>
      <c r="AC1879"/>
      <c r="AD1879"/>
      <c r="AE1879"/>
      <c r="AF1879"/>
      <c r="AG1879"/>
      <c r="AH1879"/>
      <c r="AI1879"/>
      <c r="AJ1879"/>
    </row>
    <row r="1880" spans="1:36" ht="24.95" customHeight="1">
      <c r="A1880" s="66"/>
      <c r="M1880" s="37"/>
      <c r="N1880" s="37"/>
      <c r="U1880"/>
      <c r="V1880"/>
      <c r="W1880"/>
      <c r="X1880" s="112"/>
      <c r="Y1880" s="112"/>
      <c r="Z1880" s="200"/>
      <c r="AA1880"/>
      <c r="AB1880"/>
      <c r="AC1880"/>
      <c r="AD1880"/>
      <c r="AE1880"/>
      <c r="AF1880"/>
      <c r="AG1880"/>
      <c r="AH1880"/>
      <c r="AI1880"/>
      <c r="AJ1880"/>
    </row>
    <row r="1881" spans="1:36" ht="24.95" customHeight="1">
      <c r="A1881" s="66"/>
      <c r="M1881" s="37"/>
      <c r="N1881" s="37"/>
      <c r="U1881"/>
      <c r="V1881"/>
      <c r="W1881"/>
      <c r="X1881" s="112"/>
      <c r="Y1881" s="112"/>
      <c r="Z1881" s="200"/>
      <c r="AA1881"/>
      <c r="AB1881"/>
      <c r="AC1881"/>
      <c r="AD1881"/>
      <c r="AE1881"/>
      <c r="AF1881"/>
      <c r="AG1881"/>
      <c r="AH1881"/>
      <c r="AI1881"/>
      <c r="AJ1881"/>
    </row>
    <row r="1882" spans="1:36" ht="24.95" customHeight="1">
      <c r="A1882" s="66"/>
      <c r="M1882" s="37"/>
      <c r="N1882" s="37"/>
      <c r="U1882"/>
      <c r="V1882"/>
      <c r="W1882"/>
      <c r="X1882" s="112"/>
      <c r="Y1882" s="112"/>
      <c r="Z1882" s="200"/>
      <c r="AA1882"/>
      <c r="AB1882"/>
      <c r="AC1882"/>
      <c r="AD1882"/>
      <c r="AE1882"/>
      <c r="AF1882"/>
      <c r="AG1882"/>
      <c r="AH1882"/>
      <c r="AI1882"/>
      <c r="AJ1882"/>
    </row>
    <row r="1883" spans="1:36" ht="24.95" customHeight="1">
      <c r="A1883" s="66"/>
      <c r="M1883" s="37"/>
      <c r="N1883" s="37"/>
      <c r="U1883"/>
      <c r="V1883"/>
      <c r="W1883"/>
      <c r="X1883" s="112"/>
      <c r="Y1883" s="112"/>
      <c r="Z1883" s="200"/>
      <c r="AA1883"/>
      <c r="AB1883"/>
      <c r="AC1883"/>
      <c r="AD1883"/>
      <c r="AE1883"/>
      <c r="AF1883"/>
      <c r="AG1883"/>
      <c r="AH1883"/>
      <c r="AI1883"/>
      <c r="AJ1883"/>
    </row>
    <row r="1884" spans="1:36" ht="24.95" customHeight="1">
      <c r="A1884" s="66"/>
      <c r="M1884" s="37"/>
      <c r="N1884" s="37"/>
      <c r="U1884"/>
      <c r="V1884"/>
      <c r="W1884"/>
      <c r="X1884" s="112"/>
      <c r="Y1884" s="112"/>
      <c r="Z1884" s="200"/>
      <c r="AA1884"/>
      <c r="AB1884"/>
      <c r="AC1884"/>
      <c r="AD1884"/>
      <c r="AE1884"/>
      <c r="AF1884"/>
      <c r="AG1884"/>
      <c r="AH1884"/>
      <c r="AI1884"/>
      <c r="AJ1884"/>
    </row>
    <row r="1885" spans="1:36" ht="24.95" customHeight="1">
      <c r="A1885" s="66"/>
      <c r="M1885" s="37"/>
      <c r="N1885" s="37"/>
      <c r="U1885"/>
      <c r="V1885"/>
      <c r="W1885"/>
      <c r="X1885" s="112"/>
      <c r="Y1885" s="112"/>
      <c r="Z1885" s="200"/>
      <c r="AA1885"/>
      <c r="AB1885"/>
      <c r="AC1885"/>
      <c r="AD1885"/>
      <c r="AE1885"/>
      <c r="AF1885"/>
      <c r="AG1885"/>
      <c r="AH1885"/>
      <c r="AI1885"/>
      <c r="AJ1885"/>
    </row>
    <row r="1886" spans="1:36" ht="24.95" customHeight="1">
      <c r="A1886" s="66"/>
      <c r="M1886" s="37"/>
      <c r="N1886" s="37"/>
      <c r="U1886"/>
      <c r="V1886"/>
      <c r="W1886"/>
      <c r="X1886" s="112"/>
      <c r="Y1886" s="112"/>
      <c r="Z1886" s="200"/>
      <c r="AA1886"/>
      <c r="AB1886"/>
      <c r="AC1886"/>
      <c r="AD1886"/>
      <c r="AE1886"/>
      <c r="AF1886"/>
      <c r="AG1886"/>
      <c r="AH1886"/>
      <c r="AI1886"/>
      <c r="AJ1886"/>
    </row>
    <row r="1887" spans="1:36" ht="24.95" customHeight="1">
      <c r="A1887" s="66"/>
      <c r="M1887" s="37"/>
      <c r="N1887" s="37"/>
      <c r="U1887"/>
      <c r="V1887"/>
      <c r="W1887"/>
      <c r="X1887" s="112"/>
      <c r="Y1887" s="112"/>
      <c r="Z1887" s="200"/>
      <c r="AA1887"/>
      <c r="AB1887"/>
      <c r="AC1887"/>
      <c r="AD1887"/>
      <c r="AE1887"/>
      <c r="AF1887"/>
      <c r="AG1887"/>
      <c r="AH1887"/>
      <c r="AI1887"/>
      <c r="AJ1887"/>
    </row>
    <row r="1888" spans="1:36" ht="24.95" customHeight="1">
      <c r="A1888" s="66"/>
      <c r="M1888" s="37"/>
      <c r="N1888" s="37"/>
      <c r="U1888"/>
      <c r="V1888"/>
      <c r="W1888"/>
      <c r="X1888" s="112"/>
      <c r="Y1888" s="112"/>
      <c r="Z1888" s="200"/>
      <c r="AA1888"/>
      <c r="AB1888"/>
      <c r="AC1888"/>
      <c r="AD1888"/>
      <c r="AE1888"/>
      <c r="AF1888"/>
      <c r="AG1888"/>
      <c r="AH1888"/>
      <c r="AI1888"/>
      <c r="AJ1888"/>
    </row>
    <row r="1889" spans="1:36" ht="24.95" customHeight="1">
      <c r="A1889" s="66"/>
      <c r="M1889" s="37"/>
      <c r="N1889" s="37"/>
      <c r="U1889"/>
      <c r="V1889"/>
      <c r="W1889"/>
      <c r="X1889" s="112"/>
      <c r="Y1889" s="112"/>
      <c r="Z1889" s="200"/>
      <c r="AA1889"/>
      <c r="AB1889"/>
      <c r="AC1889"/>
      <c r="AD1889"/>
      <c r="AE1889"/>
      <c r="AF1889"/>
      <c r="AG1889"/>
      <c r="AH1889"/>
      <c r="AI1889"/>
      <c r="AJ1889"/>
    </row>
    <row r="1890" spans="1:36" ht="24.95" customHeight="1">
      <c r="A1890" s="66"/>
      <c r="M1890" s="37"/>
      <c r="N1890" s="37"/>
      <c r="U1890"/>
      <c r="V1890"/>
      <c r="W1890"/>
      <c r="X1890" s="112"/>
      <c r="Y1890" s="112"/>
      <c r="Z1890" s="200"/>
      <c r="AA1890"/>
      <c r="AB1890"/>
      <c r="AC1890"/>
      <c r="AD1890"/>
      <c r="AE1890"/>
      <c r="AF1890"/>
      <c r="AG1890"/>
      <c r="AH1890"/>
      <c r="AI1890"/>
      <c r="AJ1890"/>
    </row>
    <row r="1891" spans="1:36" ht="24.95" customHeight="1">
      <c r="A1891" s="66"/>
      <c r="M1891" s="37"/>
      <c r="N1891" s="37"/>
      <c r="U1891"/>
      <c r="V1891"/>
      <c r="W1891"/>
      <c r="X1891" s="112"/>
      <c r="Y1891" s="112"/>
      <c r="Z1891" s="200"/>
      <c r="AA1891"/>
      <c r="AB1891"/>
      <c r="AC1891"/>
      <c r="AD1891"/>
      <c r="AE1891"/>
      <c r="AF1891"/>
      <c r="AG1891"/>
      <c r="AH1891"/>
      <c r="AI1891"/>
      <c r="AJ1891"/>
    </row>
    <row r="1892" spans="1:36" ht="24.95" customHeight="1">
      <c r="A1892" s="66"/>
      <c r="M1892" s="37"/>
      <c r="N1892" s="37"/>
      <c r="U1892"/>
      <c r="V1892"/>
      <c r="W1892"/>
      <c r="X1892" s="112"/>
      <c r="Y1892" s="112"/>
      <c r="Z1892" s="200"/>
      <c r="AA1892"/>
      <c r="AB1892"/>
      <c r="AC1892"/>
      <c r="AD1892"/>
      <c r="AE1892"/>
      <c r="AF1892"/>
      <c r="AG1892"/>
      <c r="AH1892"/>
      <c r="AI1892"/>
      <c r="AJ1892"/>
    </row>
    <row r="1893" spans="1:36" ht="24.95" customHeight="1">
      <c r="A1893" s="66"/>
      <c r="M1893" s="37"/>
      <c r="N1893" s="37"/>
      <c r="U1893"/>
      <c r="V1893"/>
      <c r="W1893"/>
      <c r="X1893" s="112"/>
      <c r="Y1893" s="112"/>
      <c r="Z1893" s="200"/>
      <c r="AA1893"/>
      <c r="AB1893"/>
      <c r="AC1893"/>
      <c r="AD1893"/>
      <c r="AE1893"/>
      <c r="AF1893"/>
      <c r="AG1893"/>
      <c r="AH1893"/>
      <c r="AI1893"/>
      <c r="AJ1893"/>
    </row>
    <row r="1894" spans="1:36" ht="24.95" customHeight="1">
      <c r="A1894" s="66"/>
      <c r="M1894" s="37"/>
      <c r="N1894" s="37"/>
      <c r="U1894"/>
      <c r="V1894"/>
      <c r="W1894"/>
      <c r="X1894" s="112"/>
      <c r="Y1894" s="112"/>
      <c r="Z1894" s="200"/>
      <c r="AA1894"/>
      <c r="AB1894"/>
      <c r="AC1894"/>
      <c r="AD1894"/>
      <c r="AE1894"/>
      <c r="AF1894"/>
      <c r="AG1894"/>
      <c r="AH1894"/>
      <c r="AI1894"/>
      <c r="AJ1894"/>
    </row>
    <row r="1895" spans="1:36" ht="24.95" customHeight="1">
      <c r="A1895" s="66"/>
      <c r="M1895" s="37"/>
      <c r="N1895" s="37"/>
      <c r="U1895"/>
      <c r="V1895"/>
      <c r="W1895"/>
      <c r="X1895" s="112"/>
      <c r="Y1895" s="112"/>
      <c r="Z1895" s="200"/>
      <c r="AA1895"/>
      <c r="AB1895"/>
      <c r="AC1895"/>
      <c r="AD1895"/>
      <c r="AE1895"/>
      <c r="AF1895"/>
      <c r="AG1895"/>
      <c r="AH1895"/>
      <c r="AI1895"/>
      <c r="AJ1895"/>
    </row>
    <row r="1896" spans="1:36" ht="24.95" customHeight="1">
      <c r="A1896" s="66"/>
      <c r="M1896" s="37"/>
      <c r="N1896" s="37"/>
      <c r="U1896"/>
      <c r="V1896"/>
      <c r="W1896"/>
      <c r="X1896" s="112"/>
      <c r="Y1896" s="112"/>
      <c r="Z1896" s="200"/>
      <c r="AA1896"/>
      <c r="AB1896"/>
      <c r="AC1896"/>
      <c r="AD1896"/>
      <c r="AE1896"/>
      <c r="AF1896"/>
      <c r="AG1896"/>
      <c r="AH1896"/>
      <c r="AI1896"/>
      <c r="AJ1896"/>
    </row>
    <row r="1897" spans="1:36" ht="24.95" customHeight="1">
      <c r="A1897" s="66"/>
      <c r="M1897" s="37"/>
      <c r="N1897" s="37"/>
      <c r="U1897"/>
      <c r="V1897"/>
      <c r="W1897"/>
      <c r="X1897" s="112"/>
      <c r="Y1897" s="112"/>
      <c r="Z1897" s="200"/>
      <c r="AA1897"/>
      <c r="AB1897"/>
      <c r="AC1897"/>
      <c r="AD1897"/>
      <c r="AE1897"/>
      <c r="AF1897"/>
      <c r="AG1897"/>
      <c r="AH1897"/>
      <c r="AI1897"/>
      <c r="AJ1897"/>
    </row>
    <row r="1898" spans="1:36" ht="24.95" customHeight="1">
      <c r="A1898" s="66"/>
      <c r="M1898" s="37"/>
      <c r="N1898" s="37"/>
      <c r="U1898"/>
      <c r="V1898"/>
      <c r="W1898"/>
      <c r="X1898" s="112"/>
      <c r="Y1898" s="112"/>
      <c r="Z1898" s="200"/>
      <c r="AA1898"/>
      <c r="AB1898"/>
      <c r="AC1898"/>
      <c r="AD1898"/>
      <c r="AE1898"/>
      <c r="AF1898"/>
      <c r="AG1898"/>
      <c r="AH1898"/>
      <c r="AI1898"/>
      <c r="AJ1898"/>
    </row>
    <row r="1899" spans="1:36" ht="24.95" customHeight="1">
      <c r="A1899" s="66"/>
      <c r="M1899" s="37"/>
      <c r="N1899" s="37"/>
      <c r="U1899"/>
      <c r="V1899"/>
      <c r="W1899"/>
      <c r="X1899" s="112"/>
      <c r="Y1899" s="112"/>
      <c r="Z1899" s="200"/>
      <c r="AA1899"/>
      <c r="AB1899"/>
      <c r="AC1899"/>
      <c r="AD1899"/>
      <c r="AE1899"/>
      <c r="AF1899"/>
      <c r="AG1899"/>
      <c r="AH1899"/>
      <c r="AI1899"/>
      <c r="AJ1899"/>
    </row>
    <row r="1900" spans="1:36" ht="24.95" customHeight="1">
      <c r="A1900" s="66"/>
      <c r="M1900" s="37"/>
      <c r="N1900" s="37"/>
      <c r="U1900"/>
      <c r="V1900"/>
      <c r="W1900"/>
      <c r="X1900" s="112"/>
      <c r="Y1900" s="112"/>
      <c r="Z1900" s="200"/>
      <c r="AA1900"/>
      <c r="AB1900"/>
      <c r="AC1900"/>
      <c r="AD1900"/>
      <c r="AE1900"/>
      <c r="AF1900"/>
      <c r="AG1900"/>
      <c r="AH1900"/>
      <c r="AI1900"/>
      <c r="AJ1900"/>
    </row>
    <row r="1901" spans="1:36" ht="24.95" customHeight="1">
      <c r="A1901" s="66"/>
      <c r="M1901" s="37"/>
      <c r="N1901" s="37"/>
      <c r="U1901"/>
      <c r="V1901"/>
      <c r="W1901"/>
      <c r="X1901" s="112"/>
      <c r="Y1901" s="112"/>
      <c r="Z1901" s="200"/>
      <c r="AA1901"/>
      <c r="AB1901"/>
      <c r="AC1901"/>
      <c r="AD1901"/>
      <c r="AE1901"/>
      <c r="AF1901"/>
      <c r="AG1901"/>
      <c r="AH1901"/>
      <c r="AI1901"/>
      <c r="AJ1901"/>
    </row>
    <row r="1902" spans="1:36" ht="24.95" customHeight="1">
      <c r="A1902" s="66"/>
      <c r="M1902" s="37"/>
      <c r="N1902" s="37"/>
      <c r="U1902"/>
      <c r="V1902"/>
      <c r="W1902"/>
      <c r="X1902" s="112"/>
      <c r="Y1902" s="112"/>
      <c r="Z1902" s="200"/>
      <c r="AA1902"/>
      <c r="AB1902"/>
      <c r="AC1902"/>
      <c r="AD1902"/>
      <c r="AE1902"/>
      <c r="AF1902"/>
      <c r="AG1902"/>
      <c r="AH1902"/>
      <c r="AI1902"/>
      <c r="AJ1902"/>
    </row>
    <row r="1903" spans="1:36" ht="24.95" customHeight="1">
      <c r="A1903" s="66"/>
      <c r="M1903" s="37"/>
      <c r="N1903" s="37"/>
      <c r="U1903"/>
      <c r="V1903"/>
      <c r="W1903"/>
      <c r="X1903" s="112"/>
      <c r="Y1903" s="112"/>
      <c r="Z1903" s="200"/>
      <c r="AA1903"/>
      <c r="AB1903"/>
      <c r="AC1903"/>
      <c r="AD1903"/>
      <c r="AE1903"/>
      <c r="AF1903"/>
      <c r="AG1903"/>
      <c r="AH1903"/>
      <c r="AI1903"/>
      <c r="AJ1903"/>
    </row>
    <row r="1904" spans="1:36" ht="24.95" customHeight="1">
      <c r="A1904" s="66"/>
      <c r="M1904" s="37"/>
      <c r="N1904" s="37"/>
      <c r="U1904"/>
      <c r="V1904"/>
      <c r="W1904"/>
      <c r="X1904" s="112"/>
      <c r="Y1904" s="112"/>
      <c r="Z1904" s="200"/>
      <c r="AA1904"/>
      <c r="AB1904"/>
      <c r="AC1904"/>
      <c r="AD1904"/>
      <c r="AE1904"/>
      <c r="AF1904"/>
      <c r="AG1904"/>
      <c r="AH1904"/>
      <c r="AI1904"/>
      <c r="AJ1904"/>
    </row>
    <row r="1905" spans="1:36" ht="24.95" customHeight="1">
      <c r="A1905" s="66"/>
      <c r="M1905" s="37"/>
      <c r="N1905" s="37"/>
      <c r="U1905"/>
      <c r="V1905"/>
      <c r="W1905"/>
      <c r="X1905" s="112"/>
      <c r="Y1905" s="112"/>
      <c r="Z1905" s="200"/>
      <c r="AA1905"/>
      <c r="AB1905"/>
      <c r="AC1905"/>
      <c r="AD1905"/>
      <c r="AE1905"/>
      <c r="AF1905"/>
      <c r="AG1905"/>
      <c r="AH1905"/>
      <c r="AI1905"/>
      <c r="AJ1905"/>
    </row>
    <row r="1906" spans="1:36" ht="24.95" customHeight="1">
      <c r="A1906" s="66"/>
      <c r="M1906" s="37"/>
      <c r="N1906" s="37"/>
      <c r="U1906"/>
      <c r="V1906"/>
      <c r="W1906"/>
      <c r="X1906" s="112"/>
      <c r="Y1906" s="112"/>
      <c r="Z1906" s="200"/>
      <c r="AA1906"/>
      <c r="AB1906"/>
      <c r="AC1906"/>
      <c r="AD1906"/>
      <c r="AE1906"/>
      <c r="AF1906"/>
      <c r="AG1906"/>
      <c r="AH1906"/>
      <c r="AI1906"/>
      <c r="AJ1906"/>
    </row>
    <row r="1907" spans="1:36" ht="24.95" customHeight="1">
      <c r="A1907" s="66"/>
      <c r="M1907" s="37"/>
      <c r="N1907" s="37"/>
      <c r="U1907"/>
      <c r="V1907"/>
      <c r="W1907"/>
      <c r="X1907" s="112"/>
      <c r="Y1907" s="112"/>
      <c r="Z1907" s="200"/>
      <c r="AA1907"/>
      <c r="AB1907"/>
      <c r="AC1907"/>
      <c r="AD1907"/>
      <c r="AE1907"/>
      <c r="AF1907"/>
      <c r="AG1907"/>
      <c r="AH1907"/>
      <c r="AI1907"/>
      <c r="AJ1907"/>
    </row>
    <row r="1908" spans="1:36" ht="24.95" customHeight="1">
      <c r="A1908" s="66"/>
      <c r="M1908" s="37"/>
      <c r="N1908" s="37"/>
      <c r="U1908"/>
      <c r="V1908"/>
      <c r="W1908"/>
      <c r="X1908" s="112"/>
      <c r="Y1908" s="112"/>
      <c r="Z1908" s="200"/>
      <c r="AA1908"/>
      <c r="AB1908"/>
      <c r="AC1908"/>
      <c r="AD1908"/>
      <c r="AE1908"/>
      <c r="AF1908"/>
      <c r="AG1908"/>
      <c r="AH1908"/>
      <c r="AI1908"/>
      <c r="AJ1908"/>
    </row>
    <row r="1909" spans="1:36" ht="24.95" customHeight="1">
      <c r="A1909" s="66"/>
      <c r="M1909" s="37"/>
      <c r="N1909" s="37"/>
      <c r="U1909"/>
      <c r="V1909"/>
      <c r="W1909"/>
      <c r="X1909" s="112"/>
      <c r="Y1909" s="112"/>
      <c r="Z1909" s="200"/>
      <c r="AA1909"/>
      <c r="AB1909"/>
      <c r="AC1909"/>
      <c r="AD1909"/>
      <c r="AE1909"/>
      <c r="AF1909"/>
      <c r="AG1909"/>
      <c r="AH1909"/>
      <c r="AI1909"/>
      <c r="AJ1909"/>
    </row>
    <row r="1910" spans="1:36" ht="24.95" customHeight="1">
      <c r="A1910" s="66"/>
      <c r="M1910" s="37"/>
      <c r="N1910" s="37"/>
      <c r="U1910"/>
      <c r="V1910"/>
      <c r="W1910"/>
      <c r="X1910" s="112"/>
      <c r="Y1910" s="112"/>
      <c r="Z1910" s="200"/>
      <c r="AA1910"/>
      <c r="AB1910"/>
      <c r="AC1910"/>
      <c r="AD1910"/>
      <c r="AE1910"/>
      <c r="AF1910"/>
      <c r="AG1910"/>
      <c r="AH1910"/>
      <c r="AI1910"/>
      <c r="AJ1910"/>
    </row>
    <row r="1911" spans="1:36" ht="24.95" customHeight="1">
      <c r="A1911" s="66"/>
      <c r="M1911" s="37"/>
      <c r="N1911" s="37"/>
      <c r="U1911"/>
      <c r="V1911"/>
      <c r="W1911"/>
      <c r="X1911" s="112"/>
      <c r="Y1911" s="112"/>
      <c r="Z1911" s="200"/>
      <c r="AA1911"/>
      <c r="AB1911"/>
      <c r="AC1911"/>
      <c r="AD1911"/>
      <c r="AE1911"/>
      <c r="AF1911"/>
      <c r="AG1911"/>
      <c r="AH1911"/>
      <c r="AI1911"/>
      <c r="AJ1911"/>
    </row>
    <row r="1912" spans="1:36" ht="24.95" customHeight="1">
      <c r="A1912" s="66"/>
      <c r="M1912" s="37"/>
      <c r="N1912" s="37"/>
      <c r="U1912"/>
      <c r="V1912"/>
      <c r="W1912"/>
      <c r="X1912" s="112"/>
      <c r="Y1912" s="112"/>
      <c r="Z1912" s="200"/>
      <c r="AA1912"/>
      <c r="AB1912"/>
      <c r="AC1912"/>
      <c r="AD1912"/>
      <c r="AE1912"/>
      <c r="AF1912"/>
      <c r="AG1912"/>
      <c r="AH1912"/>
      <c r="AI1912"/>
      <c r="AJ1912"/>
    </row>
    <row r="1913" spans="1:36" ht="24.95" customHeight="1">
      <c r="A1913" s="66"/>
      <c r="M1913" s="37"/>
      <c r="N1913" s="37"/>
      <c r="U1913"/>
      <c r="V1913"/>
      <c r="W1913"/>
      <c r="X1913" s="112"/>
      <c r="Y1913" s="112"/>
      <c r="Z1913" s="200"/>
      <c r="AA1913"/>
      <c r="AB1913"/>
      <c r="AC1913"/>
      <c r="AD1913"/>
      <c r="AE1913"/>
      <c r="AF1913"/>
      <c r="AG1913"/>
      <c r="AH1913"/>
      <c r="AI1913"/>
      <c r="AJ1913"/>
    </row>
    <row r="1914" spans="1:36" ht="24.95" customHeight="1">
      <c r="A1914" s="66"/>
      <c r="M1914" s="37"/>
      <c r="N1914" s="37"/>
      <c r="U1914"/>
      <c r="V1914"/>
      <c r="W1914"/>
      <c r="X1914" s="112"/>
      <c r="Y1914" s="112"/>
      <c r="Z1914" s="200"/>
      <c r="AA1914"/>
      <c r="AB1914"/>
      <c r="AC1914"/>
      <c r="AD1914"/>
      <c r="AE1914"/>
      <c r="AF1914"/>
      <c r="AG1914"/>
      <c r="AH1914"/>
      <c r="AI1914"/>
      <c r="AJ1914"/>
    </row>
    <row r="1915" spans="1:36" ht="24.95" customHeight="1">
      <c r="A1915" s="66"/>
      <c r="M1915" s="37"/>
      <c r="N1915" s="37"/>
      <c r="U1915"/>
      <c r="V1915"/>
      <c r="W1915"/>
      <c r="X1915" s="112"/>
      <c r="Y1915" s="112"/>
      <c r="Z1915" s="200"/>
      <c r="AA1915"/>
      <c r="AB1915"/>
      <c r="AC1915"/>
      <c r="AD1915"/>
      <c r="AE1915"/>
      <c r="AF1915"/>
      <c r="AG1915"/>
      <c r="AH1915"/>
      <c r="AI1915"/>
      <c r="AJ1915"/>
    </row>
    <row r="1916" spans="1:36" ht="24.95" customHeight="1">
      <c r="A1916" s="66"/>
      <c r="M1916" s="37"/>
      <c r="N1916" s="37"/>
      <c r="U1916"/>
      <c r="V1916"/>
      <c r="W1916"/>
      <c r="X1916" s="112"/>
      <c r="Y1916" s="112"/>
      <c r="Z1916" s="200"/>
      <c r="AA1916"/>
      <c r="AB1916"/>
      <c r="AC1916"/>
      <c r="AD1916"/>
      <c r="AE1916"/>
      <c r="AF1916"/>
      <c r="AG1916"/>
      <c r="AH1916"/>
      <c r="AI1916"/>
      <c r="AJ1916"/>
    </row>
    <row r="1917" spans="1:36" ht="24.95" customHeight="1">
      <c r="A1917" s="66"/>
      <c r="M1917" s="37"/>
      <c r="N1917" s="37"/>
      <c r="U1917"/>
      <c r="V1917"/>
      <c r="W1917"/>
      <c r="X1917" s="112"/>
      <c r="Y1917" s="112"/>
      <c r="Z1917" s="200"/>
      <c r="AA1917"/>
      <c r="AB1917"/>
      <c r="AC1917"/>
      <c r="AD1917"/>
      <c r="AE1917"/>
      <c r="AF1917"/>
      <c r="AG1917"/>
      <c r="AH1917"/>
      <c r="AI1917"/>
      <c r="AJ1917"/>
    </row>
    <row r="1918" spans="1:36" ht="24.95" customHeight="1">
      <c r="A1918" s="66"/>
      <c r="M1918" s="37"/>
      <c r="N1918" s="37"/>
      <c r="U1918"/>
      <c r="V1918"/>
      <c r="W1918"/>
      <c r="X1918" s="112"/>
      <c r="Y1918" s="112"/>
      <c r="Z1918" s="200"/>
      <c r="AA1918"/>
      <c r="AB1918"/>
      <c r="AC1918"/>
      <c r="AD1918"/>
      <c r="AE1918"/>
      <c r="AF1918"/>
      <c r="AG1918"/>
      <c r="AH1918"/>
      <c r="AI1918"/>
      <c r="AJ1918"/>
    </row>
    <row r="1919" spans="1:36" ht="24.95" customHeight="1">
      <c r="A1919" s="66"/>
      <c r="M1919" s="37"/>
      <c r="N1919" s="37"/>
      <c r="U1919"/>
      <c r="V1919"/>
      <c r="W1919"/>
      <c r="X1919" s="112"/>
      <c r="Y1919" s="112"/>
      <c r="Z1919" s="200"/>
      <c r="AA1919"/>
      <c r="AB1919"/>
      <c r="AC1919"/>
      <c r="AD1919"/>
      <c r="AE1919"/>
      <c r="AF1919"/>
      <c r="AG1919"/>
      <c r="AH1919"/>
      <c r="AI1919"/>
      <c r="AJ1919"/>
    </row>
    <row r="1920" spans="1:36" ht="24.95" customHeight="1">
      <c r="A1920" s="66"/>
      <c r="M1920" s="37"/>
      <c r="N1920" s="37"/>
      <c r="U1920"/>
      <c r="V1920"/>
      <c r="W1920"/>
      <c r="X1920" s="112"/>
      <c r="Y1920" s="112"/>
      <c r="Z1920" s="200"/>
      <c r="AA1920"/>
      <c r="AB1920"/>
      <c r="AC1920"/>
      <c r="AD1920"/>
      <c r="AE1920"/>
      <c r="AF1920"/>
      <c r="AG1920"/>
      <c r="AH1920"/>
      <c r="AI1920"/>
      <c r="AJ1920"/>
    </row>
    <row r="1921" spans="1:36" ht="24.95" customHeight="1">
      <c r="A1921" s="66"/>
      <c r="M1921" s="37"/>
      <c r="N1921" s="37"/>
      <c r="U1921"/>
      <c r="V1921"/>
      <c r="W1921"/>
      <c r="X1921" s="112"/>
      <c r="Y1921" s="112"/>
      <c r="Z1921" s="200"/>
      <c r="AA1921"/>
      <c r="AB1921"/>
      <c r="AC1921"/>
      <c r="AD1921"/>
      <c r="AE1921"/>
      <c r="AF1921"/>
      <c r="AG1921"/>
      <c r="AH1921"/>
      <c r="AI1921"/>
      <c r="AJ1921"/>
    </row>
    <row r="1922" spans="1:36" ht="24.95" customHeight="1">
      <c r="A1922" s="66"/>
      <c r="M1922" s="37"/>
      <c r="N1922" s="37"/>
      <c r="U1922"/>
      <c r="V1922"/>
      <c r="W1922"/>
      <c r="X1922" s="112"/>
      <c r="Y1922" s="112"/>
      <c r="Z1922" s="200"/>
      <c r="AA1922"/>
      <c r="AB1922"/>
      <c r="AC1922"/>
      <c r="AD1922"/>
      <c r="AE1922"/>
      <c r="AF1922"/>
      <c r="AG1922"/>
      <c r="AH1922"/>
      <c r="AI1922"/>
      <c r="AJ1922"/>
    </row>
    <row r="1923" spans="1:36" ht="24.95" customHeight="1">
      <c r="A1923" s="66"/>
      <c r="M1923" s="37"/>
      <c r="N1923" s="37"/>
      <c r="U1923"/>
      <c r="V1923"/>
      <c r="W1923"/>
      <c r="X1923" s="112"/>
      <c r="Y1923" s="112"/>
      <c r="Z1923" s="200"/>
      <c r="AA1923"/>
      <c r="AB1923"/>
      <c r="AC1923"/>
      <c r="AD1923"/>
      <c r="AE1923"/>
      <c r="AF1923"/>
      <c r="AG1923"/>
      <c r="AH1923"/>
      <c r="AI1923"/>
      <c r="AJ1923"/>
    </row>
    <row r="1924" spans="1:36" ht="24.95" customHeight="1">
      <c r="A1924" s="66"/>
      <c r="M1924" s="37"/>
      <c r="N1924" s="37"/>
      <c r="U1924"/>
      <c r="V1924"/>
      <c r="W1924"/>
      <c r="X1924" s="112"/>
      <c r="Y1924" s="112"/>
      <c r="Z1924" s="200"/>
      <c r="AA1924"/>
      <c r="AB1924"/>
      <c r="AC1924"/>
      <c r="AD1924"/>
      <c r="AE1924"/>
      <c r="AF1924"/>
      <c r="AG1924"/>
      <c r="AH1924"/>
      <c r="AI1924"/>
      <c r="AJ1924"/>
    </row>
    <row r="1925" spans="1:36" ht="24.95" customHeight="1">
      <c r="A1925" s="66"/>
      <c r="M1925" s="37"/>
      <c r="N1925" s="37"/>
      <c r="U1925"/>
      <c r="V1925"/>
      <c r="W1925"/>
      <c r="X1925" s="112"/>
      <c r="Y1925" s="112"/>
      <c r="Z1925" s="200"/>
      <c r="AA1925"/>
      <c r="AB1925"/>
      <c r="AC1925"/>
      <c r="AD1925"/>
      <c r="AE1925"/>
      <c r="AF1925"/>
      <c r="AG1925"/>
      <c r="AH1925"/>
      <c r="AI1925"/>
      <c r="AJ1925"/>
    </row>
    <row r="1926" spans="1:36" ht="24.95" customHeight="1">
      <c r="A1926" s="66"/>
      <c r="M1926" s="37"/>
      <c r="N1926" s="37"/>
      <c r="U1926"/>
      <c r="V1926"/>
      <c r="W1926"/>
      <c r="X1926" s="112"/>
      <c r="Y1926" s="112"/>
      <c r="Z1926" s="200"/>
      <c r="AA1926"/>
      <c r="AB1926"/>
      <c r="AC1926"/>
      <c r="AD1926"/>
      <c r="AE1926"/>
      <c r="AF1926"/>
      <c r="AG1926"/>
      <c r="AH1926"/>
      <c r="AI1926"/>
      <c r="AJ1926"/>
    </row>
    <row r="1927" spans="1:36" ht="24.95" customHeight="1">
      <c r="A1927" s="66"/>
      <c r="M1927" s="37"/>
      <c r="N1927" s="37"/>
      <c r="U1927"/>
      <c r="V1927"/>
      <c r="W1927"/>
      <c r="X1927" s="112"/>
      <c r="Y1927" s="112"/>
      <c r="Z1927" s="200"/>
      <c r="AA1927"/>
      <c r="AB1927"/>
      <c r="AC1927"/>
      <c r="AD1927"/>
      <c r="AE1927"/>
      <c r="AF1927"/>
      <c r="AG1927"/>
      <c r="AH1927"/>
      <c r="AI1927"/>
      <c r="AJ1927"/>
    </row>
    <row r="1928" spans="1:36" ht="24.95" customHeight="1">
      <c r="A1928" s="66"/>
      <c r="M1928" s="37"/>
      <c r="N1928" s="37"/>
      <c r="U1928"/>
      <c r="V1928"/>
      <c r="W1928"/>
      <c r="X1928" s="112"/>
      <c r="Y1928" s="112"/>
      <c r="Z1928" s="200"/>
      <c r="AA1928"/>
      <c r="AB1928"/>
      <c r="AC1928"/>
      <c r="AD1928"/>
      <c r="AE1928"/>
      <c r="AF1928"/>
      <c r="AG1928"/>
      <c r="AH1928"/>
      <c r="AI1928"/>
      <c r="AJ1928"/>
    </row>
    <row r="1929" spans="1:36" ht="24.95" customHeight="1">
      <c r="A1929" s="66"/>
      <c r="M1929" s="37"/>
      <c r="N1929" s="37"/>
      <c r="U1929"/>
      <c r="V1929"/>
      <c r="W1929"/>
      <c r="X1929" s="112"/>
      <c r="Y1929" s="112"/>
      <c r="Z1929" s="200"/>
      <c r="AA1929"/>
      <c r="AB1929"/>
      <c r="AC1929"/>
      <c r="AD1929"/>
      <c r="AE1929"/>
      <c r="AF1929"/>
      <c r="AG1929"/>
      <c r="AH1929"/>
      <c r="AI1929"/>
      <c r="AJ1929"/>
    </row>
    <row r="1930" spans="1:36" ht="24.95" customHeight="1">
      <c r="A1930" s="66"/>
      <c r="M1930" s="37"/>
      <c r="N1930" s="37"/>
      <c r="U1930"/>
      <c r="V1930"/>
      <c r="W1930"/>
      <c r="X1930" s="112"/>
      <c r="Y1930" s="112"/>
      <c r="Z1930" s="200"/>
      <c r="AA1930"/>
      <c r="AB1930"/>
      <c r="AC1930"/>
      <c r="AD1930"/>
      <c r="AE1930"/>
      <c r="AF1930"/>
      <c r="AG1930"/>
      <c r="AH1930"/>
      <c r="AI1930"/>
      <c r="AJ1930"/>
    </row>
    <row r="1931" spans="1:36" ht="24.95" customHeight="1">
      <c r="A1931" s="66"/>
      <c r="M1931" s="37"/>
      <c r="N1931" s="37"/>
      <c r="U1931"/>
      <c r="V1931"/>
      <c r="W1931"/>
      <c r="X1931" s="112"/>
      <c r="Y1931" s="112"/>
      <c r="Z1931" s="200"/>
      <c r="AA1931"/>
      <c r="AB1931"/>
      <c r="AC1931"/>
      <c r="AD1931"/>
      <c r="AE1931"/>
      <c r="AF1931"/>
      <c r="AG1931"/>
      <c r="AH1931"/>
      <c r="AI1931"/>
      <c r="AJ1931"/>
    </row>
    <row r="1932" spans="1:36" ht="24.95" customHeight="1">
      <c r="A1932" s="66"/>
      <c r="M1932" s="37"/>
      <c r="N1932" s="37"/>
      <c r="U1932"/>
      <c r="V1932"/>
      <c r="W1932"/>
      <c r="X1932" s="112"/>
      <c r="Y1932" s="112"/>
      <c r="Z1932" s="200"/>
      <c r="AA1932"/>
      <c r="AB1932"/>
      <c r="AC1932"/>
      <c r="AD1932"/>
      <c r="AE1932"/>
      <c r="AF1932"/>
      <c r="AG1932"/>
      <c r="AH1932"/>
      <c r="AI1932"/>
      <c r="AJ1932"/>
    </row>
    <row r="1933" spans="1:36" ht="24.95" customHeight="1">
      <c r="A1933" s="66"/>
      <c r="M1933" s="37"/>
      <c r="N1933" s="37"/>
      <c r="U1933"/>
      <c r="V1933"/>
      <c r="W1933"/>
      <c r="X1933" s="112"/>
      <c r="Y1933" s="112"/>
      <c r="Z1933" s="200"/>
      <c r="AA1933"/>
      <c r="AB1933"/>
      <c r="AC1933"/>
      <c r="AD1933"/>
      <c r="AE1933"/>
      <c r="AF1933"/>
      <c r="AG1933"/>
      <c r="AH1933"/>
      <c r="AI1933"/>
      <c r="AJ1933"/>
    </row>
    <row r="1934" spans="1:36" ht="24.95" customHeight="1">
      <c r="A1934" s="66"/>
      <c r="M1934" s="37"/>
      <c r="N1934" s="37"/>
      <c r="U1934"/>
      <c r="V1934"/>
      <c r="W1934"/>
      <c r="X1934" s="112"/>
      <c r="Y1934" s="112"/>
      <c r="Z1934" s="200"/>
      <c r="AA1934"/>
      <c r="AB1934"/>
      <c r="AC1934"/>
      <c r="AD1934"/>
      <c r="AE1934"/>
      <c r="AF1934"/>
      <c r="AG1934"/>
      <c r="AH1934"/>
      <c r="AI1934"/>
      <c r="AJ1934"/>
    </row>
    <row r="1935" spans="1:36" ht="24.95" customHeight="1">
      <c r="A1935" s="66"/>
      <c r="M1935" s="37"/>
      <c r="N1935" s="37"/>
      <c r="U1935"/>
      <c r="V1935"/>
      <c r="W1935"/>
      <c r="X1935" s="112"/>
      <c r="Y1935" s="112"/>
      <c r="Z1935" s="200"/>
      <c r="AA1935"/>
      <c r="AB1935"/>
      <c r="AC1935"/>
      <c r="AD1935"/>
      <c r="AE1935"/>
      <c r="AF1935"/>
      <c r="AG1935"/>
      <c r="AH1935"/>
      <c r="AI1935"/>
      <c r="AJ1935"/>
    </row>
    <row r="1936" spans="1:36" ht="24.95" customHeight="1">
      <c r="A1936" s="66"/>
      <c r="M1936" s="37"/>
      <c r="N1936" s="37"/>
      <c r="U1936"/>
      <c r="V1936"/>
      <c r="W1936"/>
      <c r="X1936" s="112"/>
      <c r="Y1936" s="112"/>
      <c r="Z1936" s="200"/>
      <c r="AA1936"/>
      <c r="AB1936"/>
      <c r="AC1936"/>
      <c r="AD1936"/>
      <c r="AE1936"/>
      <c r="AF1936"/>
      <c r="AG1936"/>
      <c r="AH1936"/>
      <c r="AI1936"/>
      <c r="AJ1936"/>
    </row>
    <row r="1937" spans="1:36" ht="24.95" customHeight="1">
      <c r="A1937" s="66"/>
      <c r="M1937" s="37"/>
      <c r="N1937" s="37"/>
      <c r="U1937"/>
      <c r="V1937"/>
      <c r="W1937"/>
      <c r="X1937" s="112"/>
      <c r="Y1937" s="112"/>
      <c r="Z1937" s="200"/>
      <c r="AA1937"/>
      <c r="AB1937"/>
      <c r="AC1937"/>
      <c r="AD1937"/>
      <c r="AE1937"/>
      <c r="AF1937"/>
      <c r="AG1937"/>
      <c r="AH1937"/>
      <c r="AI1937"/>
      <c r="AJ1937"/>
    </row>
    <row r="1938" spans="1:36" ht="24.95" customHeight="1">
      <c r="A1938" s="66"/>
      <c r="M1938" s="37"/>
      <c r="N1938" s="37"/>
      <c r="U1938"/>
      <c r="V1938"/>
      <c r="W1938"/>
      <c r="X1938" s="112"/>
      <c r="Y1938" s="112"/>
      <c r="Z1938" s="200"/>
      <c r="AA1938"/>
      <c r="AB1938"/>
      <c r="AC1938"/>
      <c r="AD1938"/>
      <c r="AE1938"/>
      <c r="AF1938"/>
      <c r="AG1938"/>
      <c r="AH1938"/>
      <c r="AI1938"/>
      <c r="AJ1938"/>
    </row>
    <row r="1939" spans="1:36" ht="24.95" customHeight="1">
      <c r="A1939" s="66"/>
      <c r="M1939" s="37"/>
      <c r="N1939" s="37"/>
      <c r="U1939"/>
      <c r="V1939"/>
      <c r="W1939"/>
      <c r="X1939" s="112"/>
      <c r="Y1939" s="112"/>
      <c r="Z1939" s="200"/>
      <c r="AA1939"/>
      <c r="AB1939"/>
      <c r="AC1939"/>
      <c r="AD1939"/>
      <c r="AE1939"/>
      <c r="AF1939"/>
      <c r="AG1939"/>
      <c r="AH1939"/>
      <c r="AI1939"/>
      <c r="AJ1939"/>
    </row>
    <row r="1940" spans="1:36" ht="24.95" customHeight="1">
      <c r="A1940" s="66"/>
      <c r="M1940" s="37"/>
      <c r="N1940" s="37"/>
      <c r="U1940"/>
      <c r="V1940"/>
      <c r="W1940"/>
      <c r="X1940" s="112"/>
      <c r="Y1940" s="112"/>
      <c r="Z1940" s="200"/>
      <c r="AA1940"/>
      <c r="AB1940"/>
      <c r="AC1940"/>
      <c r="AD1940"/>
      <c r="AE1940"/>
      <c r="AF1940"/>
      <c r="AG1940"/>
      <c r="AH1940"/>
      <c r="AI1940"/>
      <c r="AJ1940"/>
    </row>
    <row r="1941" spans="1:36" ht="24.95" customHeight="1">
      <c r="A1941" s="66"/>
      <c r="M1941" s="37"/>
      <c r="N1941" s="37"/>
      <c r="U1941"/>
      <c r="V1941"/>
      <c r="W1941"/>
      <c r="X1941" s="112"/>
      <c r="Y1941" s="112"/>
      <c r="Z1941" s="200"/>
      <c r="AA1941"/>
      <c r="AB1941"/>
      <c r="AC1941"/>
      <c r="AD1941"/>
      <c r="AE1941"/>
      <c r="AF1941"/>
      <c r="AG1941"/>
      <c r="AH1941"/>
      <c r="AI1941"/>
      <c r="AJ1941"/>
    </row>
    <row r="1942" spans="1:36" ht="24.95" customHeight="1">
      <c r="A1942" s="66"/>
      <c r="M1942" s="37"/>
      <c r="N1942" s="37"/>
      <c r="U1942"/>
      <c r="V1942"/>
      <c r="W1942"/>
      <c r="X1942" s="112"/>
      <c r="Y1942" s="112"/>
      <c r="Z1942" s="200"/>
      <c r="AA1942"/>
      <c r="AB1942"/>
      <c r="AC1942"/>
      <c r="AD1942"/>
      <c r="AE1942"/>
      <c r="AF1942"/>
      <c r="AG1942"/>
      <c r="AH1942"/>
      <c r="AI1942"/>
      <c r="AJ1942"/>
    </row>
    <row r="1943" spans="1:36" ht="24.95" customHeight="1">
      <c r="A1943" s="66"/>
      <c r="M1943" s="37"/>
      <c r="N1943" s="37"/>
      <c r="U1943"/>
      <c r="V1943"/>
      <c r="W1943"/>
      <c r="X1943" s="112"/>
      <c r="Y1943" s="112"/>
      <c r="Z1943" s="200"/>
      <c r="AA1943"/>
      <c r="AB1943"/>
      <c r="AC1943"/>
      <c r="AD1943"/>
      <c r="AE1943"/>
      <c r="AF1943"/>
      <c r="AG1943"/>
      <c r="AH1943"/>
      <c r="AI1943"/>
      <c r="AJ1943"/>
    </row>
    <row r="1944" spans="1:36" ht="24.95" customHeight="1">
      <c r="A1944" s="66"/>
      <c r="M1944" s="37"/>
      <c r="N1944" s="37"/>
      <c r="U1944"/>
      <c r="V1944"/>
      <c r="W1944"/>
      <c r="X1944" s="112"/>
      <c r="Y1944" s="112"/>
      <c r="Z1944" s="200"/>
      <c r="AA1944"/>
      <c r="AB1944"/>
      <c r="AC1944"/>
      <c r="AD1944"/>
      <c r="AE1944"/>
      <c r="AF1944"/>
      <c r="AG1944"/>
      <c r="AH1944"/>
      <c r="AI1944"/>
      <c r="AJ1944"/>
    </row>
    <row r="1945" spans="1:36" ht="24.95" customHeight="1">
      <c r="A1945" s="66"/>
      <c r="M1945" s="37"/>
      <c r="N1945" s="37"/>
      <c r="U1945"/>
      <c r="V1945"/>
      <c r="W1945"/>
      <c r="X1945" s="112"/>
      <c r="Y1945" s="112"/>
      <c r="Z1945" s="200"/>
      <c r="AA1945"/>
      <c r="AB1945"/>
      <c r="AC1945"/>
      <c r="AD1945"/>
      <c r="AE1945"/>
      <c r="AF1945"/>
      <c r="AG1945"/>
      <c r="AH1945"/>
      <c r="AI1945"/>
      <c r="AJ1945"/>
    </row>
    <row r="1946" spans="1:36" ht="24.95" customHeight="1">
      <c r="A1946" s="66"/>
      <c r="M1946" s="37"/>
      <c r="N1946" s="37"/>
      <c r="U1946"/>
      <c r="V1946"/>
      <c r="W1946"/>
      <c r="X1946" s="112"/>
      <c r="Y1946" s="112"/>
      <c r="Z1946" s="200"/>
      <c r="AA1946"/>
      <c r="AB1946"/>
      <c r="AC1946"/>
      <c r="AD1946"/>
      <c r="AE1946"/>
      <c r="AF1946"/>
      <c r="AG1946"/>
      <c r="AH1946"/>
      <c r="AI1946"/>
      <c r="AJ1946"/>
    </row>
    <row r="1947" spans="1:36" ht="24.95" customHeight="1">
      <c r="A1947" s="66"/>
      <c r="M1947" s="37"/>
      <c r="N1947" s="37"/>
      <c r="U1947"/>
      <c r="V1947"/>
      <c r="W1947"/>
      <c r="X1947" s="112"/>
      <c r="Y1947" s="112"/>
      <c r="Z1947" s="200"/>
      <c r="AA1947"/>
      <c r="AB1947"/>
      <c r="AC1947"/>
      <c r="AD1947"/>
      <c r="AE1947"/>
      <c r="AF1947"/>
      <c r="AG1947"/>
      <c r="AH1947"/>
      <c r="AI1947"/>
      <c r="AJ1947"/>
    </row>
    <row r="1948" spans="1:36" ht="24.95" customHeight="1">
      <c r="A1948" s="66"/>
      <c r="M1948" s="37"/>
      <c r="N1948" s="37"/>
      <c r="U1948"/>
      <c r="V1948"/>
      <c r="W1948"/>
      <c r="X1948" s="112"/>
      <c r="Y1948" s="112"/>
      <c r="Z1948" s="200"/>
      <c r="AA1948"/>
      <c r="AB1948"/>
      <c r="AC1948"/>
      <c r="AD1948"/>
      <c r="AE1948"/>
      <c r="AF1948"/>
      <c r="AG1948"/>
      <c r="AH1948"/>
      <c r="AI1948"/>
      <c r="AJ1948"/>
    </row>
    <row r="1949" spans="1:36" ht="24.95" customHeight="1">
      <c r="A1949" s="66"/>
      <c r="M1949" s="37"/>
      <c r="N1949" s="37"/>
      <c r="U1949"/>
      <c r="V1949"/>
      <c r="W1949"/>
      <c r="X1949" s="112"/>
      <c r="Y1949" s="112"/>
      <c r="Z1949" s="200"/>
      <c r="AA1949"/>
      <c r="AB1949"/>
      <c r="AC1949"/>
      <c r="AD1949"/>
      <c r="AE1949"/>
      <c r="AF1949"/>
      <c r="AG1949"/>
      <c r="AH1949"/>
      <c r="AI1949"/>
      <c r="AJ1949"/>
    </row>
    <row r="1950" spans="1:36" ht="24.95" customHeight="1">
      <c r="A1950" s="66"/>
      <c r="M1950" s="37"/>
      <c r="N1950" s="37"/>
      <c r="U1950"/>
      <c r="V1950"/>
      <c r="W1950"/>
      <c r="X1950" s="112"/>
      <c r="Y1950" s="112"/>
      <c r="Z1950" s="200"/>
      <c r="AA1950"/>
      <c r="AB1950"/>
      <c r="AC1950"/>
      <c r="AD1950"/>
      <c r="AE1950"/>
      <c r="AF1950"/>
      <c r="AG1950"/>
      <c r="AH1950"/>
      <c r="AI1950"/>
      <c r="AJ1950"/>
    </row>
    <row r="1951" spans="1:36" ht="24.95" customHeight="1">
      <c r="A1951" s="66"/>
      <c r="M1951" s="37"/>
      <c r="N1951" s="37"/>
      <c r="U1951"/>
      <c r="V1951"/>
      <c r="W1951"/>
      <c r="X1951" s="112"/>
      <c r="Y1951" s="112"/>
      <c r="Z1951" s="200"/>
      <c r="AA1951"/>
      <c r="AB1951"/>
      <c r="AC1951"/>
      <c r="AD1951"/>
      <c r="AE1951"/>
      <c r="AF1951"/>
      <c r="AG1951"/>
      <c r="AH1951"/>
      <c r="AI1951"/>
      <c r="AJ1951"/>
    </row>
    <row r="1952" spans="1:36" ht="24.95" customHeight="1">
      <c r="A1952" s="66"/>
      <c r="M1952" s="37"/>
      <c r="N1952" s="37"/>
      <c r="U1952"/>
      <c r="V1952"/>
      <c r="W1952"/>
      <c r="X1952" s="112"/>
      <c r="Y1952" s="112"/>
      <c r="Z1952" s="200"/>
      <c r="AA1952"/>
      <c r="AB1952"/>
      <c r="AC1952"/>
      <c r="AD1952"/>
      <c r="AE1952"/>
      <c r="AF1952"/>
      <c r="AG1952"/>
      <c r="AH1952"/>
      <c r="AI1952"/>
      <c r="AJ1952"/>
    </row>
    <row r="1953" spans="1:36" ht="24.95" customHeight="1">
      <c r="A1953" s="66"/>
      <c r="M1953" s="37"/>
      <c r="N1953" s="37"/>
      <c r="U1953"/>
      <c r="V1953"/>
      <c r="W1953"/>
      <c r="X1953" s="112"/>
      <c r="Y1953" s="112"/>
      <c r="Z1953" s="200"/>
      <c r="AA1953"/>
      <c r="AB1953"/>
      <c r="AC1953"/>
      <c r="AD1953"/>
      <c r="AE1953"/>
      <c r="AF1953"/>
      <c r="AG1953"/>
      <c r="AH1953"/>
      <c r="AI1953"/>
      <c r="AJ1953"/>
    </row>
    <row r="1954" spans="1:36" ht="24.95" customHeight="1">
      <c r="A1954" s="66"/>
      <c r="M1954" s="37"/>
      <c r="N1954" s="37"/>
      <c r="U1954"/>
      <c r="V1954"/>
      <c r="W1954"/>
      <c r="X1954" s="112"/>
      <c r="Y1954" s="112"/>
      <c r="Z1954" s="200"/>
      <c r="AA1954"/>
      <c r="AB1954"/>
      <c r="AC1954"/>
      <c r="AD1954"/>
      <c r="AE1954"/>
      <c r="AF1954"/>
      <c r="AG1954"/>
      <c r="AH1954"/>
      <c r="AI1954"/>
      <c r="AJ1954"/>
    </row>
    <row r="1955" spans="1:36" ht="24.95" customHeight="1">
      <c r="A1955" s="66"/>
      <c r="M1955" s="37"/>
      <c r="N1955" s="37"/>
      <c r="U1955"/>
      <c r="V1955"/>
      <c r="W1955"/>
      <c r="X1955" s="112"/>
      <c r="Y1955" s="112"/>
      <c r="Z1955" s="200"/>
      <c r="AA1955"/>
      <c r="AB1955"/>
      <c r="AC1955"/>
      <c r="AD1955"/>
      <c r="AE1955"/>
      <c r="AF1955"/>
      <c r="AG1955"/>
      <c r="AH1955"/>
      <c r="AI1955"/>
      <c r="AJ1955"/>
    </row>
    <row r="1956" spans="1:36" ht="24.95" customHeight="1">
      <c r="A1956" s="66"/>
      <c r="M1956" s="37"/>
      <c r="N1956" s="37"/>
      <c r="U1956"/>
      <c r="V1956"/>
      <c r="W1956"/>
      <c r="X1956" s="112"/>
      <c r="Y1956" s="112"/>
      <c r="Z1956" s="200"/>
      <c r="AA1956"/>
      <c r="AB1956"/>
      <c r="AC1956"/>
      <c r="AD1956"/>
      <c r="AE1956"/>
      <c r="AF1956"/>
      <c r="AG1956"/>
      <c r="AH1956"/>
      <c r="AI1956"/>
      <c r="AJ1956"/>
    </row>
    <row r="1957" spans="1:36" ht="24.95" customHeight="1">
      <c r="A1957" s="66"/>
      <c r="M1957" s="37"/>
      <c r="N1957" s="37"/>
      <c r="U1957"/>
      <c r="V1957"/>
      <c r="W1957"/>
      <c r="X1957" s="112"/>
      <c r="Y1957" s="112"/>
      <c r="Z1957" s="200"/>
      <c r="AA1957"/>
      <c r="AB1957"/>
      <c r="AC1957"/>
      <c r="AD1957"/>
      <c r="AE1957"/>
      <c r="AF1957"/>
      <c r="AG1957"/>
      <c r="AH1957"/>
      <c r="AI1957"/>
      <c r="AJ1957"/>
    </row>
    <row r="1958" spans="1:36" ht="24.95" customHeight="1">
      <c r="A1958" s="66"/>
      <c r="M1958" s="37"/>
      <c r="N1958" s="37"/>
      <c r="U1958"/>
      <c r="V1958"/>
      <c r="W1958"/>
      <c r="X1958" s="112"/>
      <c r="Y1958" s="112"/>
      <c r="Z1958" s="200"/>
      <c r="AA1958"/>
      <c r="AB1958"/>
      <c r="AC1958"/>
      <c r="AD1958"/>
      <c r="AE1958"/>
      <c r="AF1958"/>
      <c r="AG1958"/>
      <c r="AH1958"/>
      <c r="AI1958"/>
      <c r="AJ1958"/>
    </row>
    <row r="1959" spans="1:36" ht="24.95" customHeight="1">
      <c r="A1959" s="66"/>
      <c r="M1959" s="37"/>
      <c r="N1959" s="37"/>
      <c r="U1959"/>
      <c r="V1959"/>
      <c r="W1959"/>
      <c r="X1959" s="112"/>
      <c r="Y1959" s="112"/>
      <c r="Z1959" s="200"/>
      <c r="AA1959"/>
      <c r="AB1959"/>
      <c r="AC1959"/>
      <c r="AD1959"/>
      <c r="AE1959"/>
      <c r="AF1959"/>
      <c r="AG1959"/>
      <c r="AH1959"/>
      <c r="AI1959"/>
      <c r="AJ1959"/>
    </row>
    <row r="1960" spans="1:36" ht="24.95" customHeight="1">
      <c r="A1960" s="66"/>
      <c r="M1960" s="37"/>
      <c r="N1960" s="37"/>
      <c r="U1960"/>
      <c r="V1960"/>
      <c r="W1960"/>
      <c r="X1960" s="112"/>
      <c r="Y1960" s="112"/>
      <c r="Z1960" s="200"/>
      <c r="AA1960"/>
      <c r="AB1960"/>
      <c r="AC1960"/>
      <c r="AD1960"/>
      <c r="AE1960"/>
      <c r="AF1960"/>
      <c r="AG1960"/>
      <c r="AH1960"/>
      <c r="AI1960"/>
      <c r="AJ1960"/>
    </row>
    <row r="1961" spans="1:36" ht="24.95" customHeight="1">
      <c r="A1961" s="66"/>
      <c r="M1961" s="37"/>
      <c r="N1961" s="37"/>
      <c r="U1961"/>
      <c r="V1961"/>
      <c r="W1961"/>
      <c r="X1961" s="112"/>
      <c r="Y1961" s="112"/>
      <c r="Z1961" s="200"/>
      <c r="AA1961"/>
      <c r="AB1961"/>
      <c r="AC1961"/>
      <c r="AD1961"/>
      <c r="AE1961"/>
      <c r="AF1961"/>
      <c r="AG1961"/>
      <c r="AH1961"/>
      <c r="AI1961"/>
      <c r="AJ1961"/>
    </row>
    <row r="1962" spans="1:36" ht="24.95" customHeight="1">
      <c r="A1962" s="66"/>
      <c r="M1962" s="37"/>
      <c r="N1962" s="37"/>
      <c r="U1962"/>
      <c r="V1962"/>
      <c r="W1962"/>
      <c r="X1962" s="112"/>
      <c r="Y1962" s="112"/>
      <c r="Z1962" s="200"/>
      <c r="AA1962"/>
      <c r="AB1962"/>
      <c r="AC1962"/>
      <c r="AD1962"/>
      <c r="AE1962"/>
      <c r="AF1962"/>
      <c r="AG1962"/>
      <c r="AH1962"/>
      <c r="AI1962"/>
      <c r="AJ1962"/>
    </row>
    <row r="1963" spans="1:36" ht="24.95" customHeight="1">
      <c r="A1963" s="66"/>
      <c r="M1963" s="37"/>
      <c r="N1963" s="37"/>
      <c r="U1963"/>
      <c r="V1963"/>
      <c r="W1963"/>
      <c r="X1963" s="112"/>
      <c r="Y1963" s="112"/>
      <c r="Z1963" s="200"/>
      <c r="AA1963"/>
      <c r="AB1963"/>
      <c r="AC1963"/>
      <c r="AD1963"/>
      <c r="AE1963"/>
      <c r="AF1963"/>
      <c r="AG1963"/>
      <c r="AH1963"/>
      <c r="AI1963"/>
      <c r="AJ1963"/>
    </row>
    <row r="1964" spans="1:36" ht="24.95" customHeight="1">
      <c r="A1964" s="66"/>
      <c r="M1964" s="37"/>
      <c r="N1964" s="37"/>
      <c r="U1964"/>
      <c r="V1964"/>
      <c r="W1964"/>
      <c r="X1964" s="112"/>
      <c r="Y1964" s="112"/>
      <c r="Z1964" s="200"/>
      <c r="AA1964"/>
      <c r="AB1964"/>
      <c r="AC1964"/>
      <c r="AD1964"/>
      <c r="AE1964"/>
      <c r="AF1964"/>
      <c r="AG1964"/>
      <c r="AH1964"/>
      <c r="AI1964"/>
      <c r="AJ1964"/>
    </row>
    <row r="1965" spans="1:36" ht="24.95" customHeight="1">
      <c r="A1965" s="66"/>
      <c r="M1965" s="37"/>
      <c r="N1965" s="37"/>
      <c r="U1965"/>
      <c r="V1965"/>
      <c r="W1965"/>
      <c r="X1965" s="112"/>
      <c r="Y1965" s="112"/>
      <c r="Z1965" s="200"/>
      <c r="AA1965"/>
      <c r="AB1965"/>
      <c r="AC1965"/>
      <c r="AD1965"/>
      <c r="AE1965"/>
      <c r="AF1965"/>
      <c r="AG1965"/>
      <c r="AH1965"/>
      <c r="AI1965"/>
      <c r="AJ1965"/>
    </row>
    <row r="1966" spans="1:36" ht="24.95" customHeight="1">
      <c r="A1966" s="66"/>
      <c r="M1966" s="37"/>
      <c r="N1966" s="37"/>
      <c r="U1966"/>
      <c r="V1966"/>
      <c r="W1966"/>
      <c r="X1966" s="112"/>
      <c r="Y1966" s="112"/>
      <c r="Z1966" s="200"/>
      <c r="AA1966"/>
      <c r="AB1966"/>
      <c r="AC1966"/>
      <c r="AD1966"/>
      <c r="AE1966"/>
      <c r="AF1966"/>
      <c r="AG1966"/>
      <c r="AH1966"/>
      <c r="AI1966"/>
      <c r="AJ1966"/>
    </row>
    <row r="1967" spans="1:36" ht="24.95" customHeight="1">
      <c r="A1967" s="66"/>
      <c r="M1967" s="37"/>
      <c r="N1967" s="37"/>
      <c r="U1967"/>
      <c r="V1967"/>
      <c r="W1967"/>
      <c r="X1967" s="112"/>
      <c r="Y1967" s="112"/>
      <c r="Z1967" s="200"/>
      <c r="AA1967"/>
      <c r="AB1967"/>
      <c r="AC1967"/>
      <c r="AD1967"/>
      <c r="AE1967"/>
      <c r="AF1967"/>
      <c r="AG1967"/>
      <c r="AH1967"/>
      <c r="AI1967"/>
      <c r="AJ1967"/>
    </row>
    <row r="1968" spans="1:36" ht="24.95" customHeight="1">
      <c r="A1968" s="66"/>
      <c r="M1968" s="37"/>
      <c r="N1968" s="37"/>
      <c r="U1968"/>
      <c r="V1968"/>
      <c r="W1968"/>
      <c r="X1968" s="112"/>
      <c r="Y1968" s="112"/>
      <c r="Z1968" s="200"/>
      <c r="AA1968"/>
      <c r="AB1968"/>
      <c r="AC1968"/>
      <c r="AD1968"/>
      <c r="AE1968"/>
      <c r="AF1968"/>
      <c r="AG1968"/>
      <c r="AH1968"/>
      <c r="AI1968"/>
      <c r="AJ1968"/>
    </row>
    <row r="1969" spans="1:36" ht="24.95" customHeight="1">
      <c r="A1969" s="66"/>
      <c r="M1969" s="37"/>
      <c r="N1969" s="37"/>
      <c r="U1969"/>
      <c r="V1969"/>
      <c r="W1969"/>
      <c r="X1969" s="112"/>
      <c r="Y1969" s="112"/>
      <c r="Z1969" s="200"/>
      <c r="AA1969"/>
      <c r="AB1969"/>
      <c r="AC1969"/>
      <c r="AD1969"/>
      <c r="AE1969"/>
      <c r="AF1969"/>
      <c r="AG1969"/>
      <c r="AH1969"/>
      <c r="AI1969"/>
      <c r="AJ1969"/>
    </row>
    <row r="1970" spans="1:36" ht="24.95" customHeight="1">
      <c r="A1970" s="66"/>
      <c r="M1970" s="37"/>
      <c r="N1970" s="37"/>
      <c r="U1970"/>
      <c r="V1970"/>
      <c r="W1970"/>
      <c r="X1970" s="112"/>
      <c r="Y1970" s="112"/>
      <c r="Z1970" s="200"/>
      <c r="AA1970"/>
      <c r="AB1970"/>
      <c r="AC1970"/>
      <c r="AD1970"/>
      <c r="AE1970"/>
      <c r="AF1970"/>
      <c r="AG1970"/>
      <c r="AH1970"/>
      <c r="AI1970"/>
      <c r="AJ1970"/>
    </row>
    <row r="1971" spans="1:36" ht="24.95" customHeight="1">
      <c r="A1971" s="66"/>
      <c r="M1971" s="37"/>
      <c r="N1971" s="37"/>
      <c r="U1971"/>
      <c r="V1971"/>
      <c r="W1971"/>
      <c r="X1971" s="112"/>
      <c r="Y1971" s="112"/>
      <c r="Z1971" s="200"/>
      <c r="AA1971"/>
      <c r="AB1971"/>
      <c r="AC1971"/>
      <c r="AD1971"/>
      <c r="AE1971"/>
      <c r="AF1971"/>
      <c r="AG1971"/>
      <c r="AH1971"/>
      <c r="AI1971"/>
      <c r="AJ1971"/>
    </row>
    <row r="1972" spans="1:36" ht="24.95" customHeight="1">
      <c r="A1972" s="66"/>
      <c r="M1972" s="37"/>
      <c r="N1972" s="37"/>
      <c r="U1972"/>
      <c r="V1972"/>
      <c r="W1972"/>
      <c r="X1972" s="112"/>
      <c r="Y1972" s="112"/>
      <c r="Z1972" s="200"/>
      <c r="AA1972"/>
      <c r="AB1972"/>
      <c r="AC1972"/>
      <c r="AD1972"/>
      <c r="AE1972"/>
      <c r="AF1972"/>
      <c r="AG1972"/>
      <c r="AH1972"/>
      <c r="AI1972"/>
      <c r="AJ1972"/>
    </row>
    <row r="1973" spans="1:36" ht="24.95" customHeight="1">
      <c r="A1973" s="66"/>
      <c r="M1973" s="37"/>
      <c r="N1973" s="37"/>
      <c r="U1973"/>
      <c r="V1973"/>
      <c r="W1973"/>
      <c r="X1973" s="112"/>
      <c r="Y1973" s="112"/>
      <c r="Z1973" s="200"/>
      <c r="AA1973"/>
      <c r="AB1973"/>
      <c r="AC1973"/>
      <c r="AD1973"/>
      <c r="AE1973"/>
      <c r="AF1973"/>
      <c r="AG1973"/>
      <c r="AH1973"/>
      <c r="AI1973"/>
      <c r="AJ1973"/>
    </row>
    <row r="1974" spans="1:36" ht="24.95" customHeight="1">
      <c r="A1974" s="66"/>
      <c r="M1974" s="37"/>
      <c r="N1974" s="37"/>
      <c r="U1974"/>
      <c r="V1974"/>
      <c r="W1974"/>
      <c r="X1974" s="112"/>
      <c r="Y1974" s="112"/>
      <c r="Z1974" s="200"/>
      <c r="AA1974"/>
      <c r="AB1974"/>
      <c r="AC1974"/>
      <c r="AD1974"/>
      <c r="AE1974"/>
      <c r="AF1974"/>
      <c r="AG1974"/>
      <c r="AH1974"/>
      <c r="AI1974"/>
      <c r="AJ1974"/>
    </row>
    <row r="1975" spans="1:36" ht="24.95" customHeight="1">
      <c r="A1975" s="66"/>
      <c r="M1975" s="37"/>
      <c r="N1975" s="37"/>
      <c r="U1975"/>
      <c r="V1975"/>
      <c r="W1975"/>
      <c r="X1975" s="112"/>
      <c r="Y1975" s="112"/>
      <c r="Z1975" s="200"/>
      <c r="AA1975"/>
      <c r="AB1975"/>
      <c r="AC1975"/>
      <c r="AD1975"/>
      <c r="AE1975"/>
      <c r="AF1975"/>
      <c r="AG1975"/>
      <c r="AH1975"/>
      <c r="AI1975"/>
      <c r="AJ1975"/>
    </row>
    <row r="1976" spans="1:36" ht="24.95" customHeight="1">
      <c r="A1976" s="66"/>
      <c r="M1976" s="37"/>
      <c r="N1976" s="37"/>
      <c r="U1976"/>
      <c r="V1976"/>
      <c r="W1976"/>
      <c r="X1976" s="112"/>
      <c r="Y1976" s="112"/>
      <c r="Z1976" s="200"/>
      <c r="AA1976"/>
      <c r="AB1976"/>
      <c r="AC1976"/>
      <c r="AD1976"/>
      <c r="AE1976"/>
      <c r="AF1976"/>
      <c r="AG1976"/>
      <c r="AH1976"/>
      <c r="AI1976"/>
      <c r="AJ1976"/>
    </row>
    <row r="1977" spans="1:36" ht="24.95" customHeight="1">
      <c r="A1977" s="66"/>
      <c r="M1977" s="37"/>
      <c r="N1977" s="37"/>
      <c r="U1977"/>
      <c r="V1977"/>
      <c r="W1977"/>
      <c r="X1977" s="112"/>
      <c r="Y1977" s="112"/>
      <c r="Z1977" s="200"/>
      <c r="AA1977"/>
      <c r="AB1977"/>
      <c r="AC1977"/>
      <c r="AD1977"/>
      <c r="AE1977"/>
      <c r="AF1977"/>
      <c r="AG1977"/>
      <c r="AH1977"/>
      <c r="AI1977"/>
      <c r="AJ1977"/>
    </row>
    <row r="1978" spans="1:36" ht="24.95" customHeight="1">
      <c r="A1978" s="66"/>
      <c r="M1978" s="37"/>
      <c r="N1978" s="37"/>
      <c r="U1978"/>
      <c r="V1978"/>
      <c r="W1978"/>
      <c r="X1978" s="112"/>
      <c r="Y1978" s="112"/>
      <c r="Z1978" s="200"/>
      <c r="AA1978"/>
      <c r="AB1978"/>
      <c r="AC1978"/>
      <c r="AD1978"/>
      <c r="AE1978"/>
      <c r="AF1978"/>
      <c r="AG1978"/>
      <c r="AH1978"/>
      <c r="AI1978"/>
      <c r="AJ1978"/>
    </row>
    <row r="1979" spans="1:36" ht="24.95" customHeight="1">
      <c r="A1979" s="66"/>
      <c r="M1979" s="37"/>
      <c r="N1979" s="37"/>
      <c r="U1979"/>
      <c r="V1979"/>
      <c r="W1979"/>
      <c r="X1979" s="112"/>
      <c r="Y1979" s="112"/>
      <c r="Z1979" s="200"/>
      <c r="AA1979"/>
      <c r="AB1979"/>
      <c r="AC1979"/>
      <c r="AD1979"/>
      <c r="AE1979"/>
      <c r="AF1979"/>
      <c r="AG1979"/>
      <c r="AH1979"/>
      <c r="AI1979"/>
      <c r="AJ1979"/>
    </row>
    <row r="1980" spans="1:36" ht="24.95" customHeight="1">
      <c r="A1980" s="66"/>
      <c r="M1980" s="37"/>
      <c r="N1980" s="37"/>
      <c r="U1980"/>
      <c r="V1980"/>
      <c r="W1980"/>
      <c r="X1980" s="112"/>
      <c r="Y1980" s="112"/>
      <c r="Z1980" s="200"/>
      <c r="AA1980"/>
      <c r="AB1980"/>
      <c r="AC1980"/>
      <c r="AD1980"/>
      <c r="AE1980"/>
      <c r="AF1980"/>
      <c r="AG1980"/>
      <c r="AH1980"/>
      <c r="AI1980"/>
      <c r="AJ1980"/>
    </row>
    <row r="1981" spans="1:36" ht="24.95" customHeight="1">
      <c r="A1981" s="66"/>
      <c r="M1981" s="37"/>
      <c r="N1981" s="37"/>
      <c r="U1981"/>
      <c r="V1981"/>
      <c r="W1981"/>
      <c r="X1981" s="112"/>
      <c r="Y1981" s="112"/>
      <c r="Z1981" s="200"/>
      <c r="AA1981"/>
      <c r="AB1981"/>
      <c r="AC1981"/>
      <c r="AD1981"/>
      <c r="AE1981"/>
      <c r="AF1981"/>
      <c r="AG1981"/>
      <c r="AH1981"/>
      <c r="AI1981"/>
      <c r="AJ1981"/>
    </row>
    <row r="1982" spans="1:36" ht="24.95" customHeight="1">
      <c r="A1982" s="66"/>
      <c r="M1982" s="37"/>
      <c r="N1982" s="37"/>
      <c r="U1982"/>
      <c r="V1982"/>
      <c r="W1982"/>
      <c r="X1982" s="112"/>
      <c r="Y1982" s="112"/>
      <c r="Z1982" s="200"/>
      <c r="AA1982"/>
      <c r="AB1982"/>
      <c r="AC1982"/>
      <c r="AD1982"/>
      <c r="AE1982"/>
      <c r="AF1982"/>
      <c r="AG1982"/>
      <c r="AH1982"/>
      <c r="AI1982"/>
      <c r="AJ1982"/>
    </row>
    <row r="1983" spans="1:36" ht="24.95" customHeight="1">
      <c r="A1983" s="66"/>
      <c r="M1983" s="37"/>
      <c r="N1983" s="37"/>
      <c r="U1983"/>
      <c r="V1983"/>
      <c r="W1983"/>
      <c r="X1983" s="112"/>
      <c r="Y1983" s="112"/>
      <c r="Z1983" s="200"/>
      <c r="AA1983"/>
      <c r="AB1983"/>
      <c r="AC1983"/>
      <c r="AD1983"/>
      <c r="AE1983"/>
      <c r="AF1983"/>
      <c r="AG1983"/>
      <c r="AH1983"/>
      <c r="AI1983"/>
      <c r="AJ1983"/>
    </row>
    <row r="1984" spans="1:36" ht="24.95" customHeight="1">
      <c r="A1984" s="66"/>
      <c r="M1984" s="37"/>
      <c r="N1984" s="37"/>
      <c r="U1984"/>
      <c r="V1984"/>
      <c r="W1984"/>
      <c r="X1984" s="112"/>
      <c r="Y1984" s="112"/>
      <c r="Z1984" s="200"/>
      <c r="AA1984"/>
      <c r="AB1984"/>
      <c r="AC1984"/>
      <c r="AD1984"/>
      <c r="AE1984"/>
      <c r="AF1984"/>
      <c r="AG1984"/>
      <c r="AH1984"/>
      <c r="AI1984"/>
      <c r="AJ1984"/>
    </row>
    <row r="1985" spans="1:36" ht="24.95" customHeight="1">
      <c r="A1985" s="66"/>
      <c r="M1985" s="37"/>
      <c r="N1985" s="37"/>
      <c r="U1985"/>
      <c r="V1985"/>
      <c r="W1985"/>
      <c r="X1985" s="112"/>
      <c r="Y1985" s="112"/>
      <c r="Z1985" s="200"/>
      <c r="AA1985"/>
      <c r="AB1985"/>
      <c r="AC1985"/>
      <c r="AD1985"/>
      <c r="AE1985"/>
      <c r="AF1985"/>
      <c r="AG1985"/>
      <c r="AH1985"/>
      <c r="AI1985"/>
      <c r="AJ1985"/>
    </row>
    <row r="1986" spans="1:36" ht="24.95" customHeight="1">
      <c r="A1986" s="66"/>
      <c r="M1986" s="37"/>
      <c r="N1986" s="37"/>
      <c r="U1986"/>
      <c r="V1986"/>
      <c r="W1986"/>
      <c r="X1986" s="112"/>
      <c r="Y1986" s="112"/>
      <c r="Z1986" s="200"/>
      <c r="AA1986"/>
      <c r="AB1986"/>
      <c r="AC1986"/>
      <c r="AD1986"/>
      <c r="AE1986"/>
      <c r="AF1986"/>
      <c r="AG1986"/>
      <c r="AH1986"/>
      <c r="AI1986"/>
      <c r="AJ1986"/>
    </row>
    <row r="1987" spans="1:36" ht="24.95" customHeight="1">
      <c r="A1987" s="66"/>
      <c r="M1987" s="37"/>
      <c r="N1987" s="37"/>
      <c r="U1987"/>
      <c r="V1987"/>
      <c r="W1987"/>
      <c r="X1987" s="112"/>
      <c r="Y1987" s="112"/>
      <c r="Z1987" s="200"/>
      <c r="AA1987"/>
      <c r="AB1987"/>
      <c r="AC1987"/>
      <c r="AD1987"/>
      <c r="AE1987"/>
      <c r="AF1987"/>
      <c r="AG1987"/>
      <c r="AH1987"/>
      <c r="AI1987"/>
      <c r="AJ1987"/>
    </row>
    <row r="1988" spans="1:36" ht="24.95" customHeight="1">
      <c r="A1988" s="66"/>
      <c r="M1988" s="37"/>
      <c r="N1988" s="37"/>
      <c r="U1988"/>
      <c r="V1988"/>
      <c r="W1988"/>
      <c r="X1988" s="112"/>
      <c r="Y1988" s="112"/>
      <c r="Z1988" s="200"/>
      <c r="AA1988"/>
      <c r="AB1988"/>
      <c r="AC1988"/>
      <c r="AD1988"/>
      <c r="AE1988"/>
      <c r="AF1988"/>
      <c r="AG1988"/>
      <c r="AH1988"/>
      <c r="AI1988"/>
      <c r="AJ1988"/>
    </row>
    <row r="1989" spans="1:36" ht="24.95" customHeight="1">
      <c r="A1989" s="66"/>
      <c r="M1989" s="37"/>
      <c r="N1989" s="37"/>
      <c r="U1989"/>
      <c r="V1989"/>
      <c r="W1989"/>
      <c r="X1989" s="112"/>
      <c r="Y1989" s="112"/>
      <c r="Z1989" s="200"/>
      <c r="AA1989"/>
      <c r="AB1989"/>
      <c r="AC1989"/>
      <c r="AD1989"/>
      <c r="AE1989"/>
      <c r="AF1989"/>
      <c r="AG1989"/>
      <c r="AH1989"/>
      <c r="AI1989"/>
      <c r="AJ1989"/>
    </row>
    <row r="1990" spans="1:36" ht="24.95" customHeight="1">
      <c r="A1990" s="66"/>
      <c r="M1990" s="37"/>
      <c r="N1990" s="37"/>
      <c r="U1990"/>
      <c r="V1990"/>
      <c r="W1990"/>
      <c r="X1990" s="112"/>
      <c r="Y1990" s="112"/>
      <c r="Z1990" s="200"/>
      <c r="AA1990"/>
      <c r="AB1990"/>
      <c r="AC1990"/>
      <c r="AD1990"/>
      <c r="AE1990"/>
      <c r="AF1990"/>
      <c r="AG1990"/>
      <c r="AH1990"/>
      <c r="AI1990"/>
      <c r="AJ1990"/>
    </row>
    <row r="1991" spans="1:36" ht="24.95" customHeight="1">
      <c r="A1991" s="66"/>
      <c r="M1991" s="37"/>
      <c r="N1991" s="37"/>
      <c r="U1991"/>
      <c r="V1991"/>
      <c r="W1991"/>
      <c r="X1991" s="112"/>
      <c r="Y1991" s="112"/>
      <c r="Z1991" s="200"/>
      <c r="AA1991"/>
      <c r="AB1991"/>
      <c r="AC1991"/>
      <c r="AD1991"/>
      <c r="AE1991"/>
      <c r="AF1991"/>
      <c r="AG1991"/>
      <c r="AH1991"/>
      <c r="AI1991"/>
      <c r="AJ1991"/>
    </row>
    <row r="1992" spans="1:36" ht="24.95" customHeight="1">
      <c r="A1992" s="66"/>
      <c r="M1992" s="37"/>
      <c r="N1992" s="37"/>
      <c r="U1992"/>
      <c r="V1992"/>
      <c r="W1992"/>
      <c r="X1992" s="112"/>
      <c r="Y1992" s="112"/>
      <c r="Z1992" s="200"/>
      <c r="AA1992"/>
      <c r="AB1992"/>
      <c r="AC1992"/>
      <c r="AD1992"/>
      <c r="AE1992"/>
      <c r="AF1992"/>
      <c r="AG1992"/>
      <c r="AH1992"/>
      <c r="AI1992"/>
      <c r="AJ1992"/>
    </row>
    <row r="1993" spans="1:36" ht="24.95" customHeight="1">
      <c r="A1993" s="66"/>
      <c r="M1993" s="37"/>
      <c r="N1993" s="37"/>
      <c r="U1993"/>
      <c r="V1993"/>
      <c r="W1993"/>
      <c r="X1993" s="112"/>
      <c r="Y1993" s="112"/>
      <c r="Z1993" s="200"/>
      <c r="AA1993"/>
      <c r="AB1993"/>
      <c r="AC1993"/>
      <c r="AD1993"/>
      <c r="AE1993"/>
      <c r="AF1993"/>
      <c r="AG1993"/>
      <c r="AH1993"/>
      <c r="AI1993"/>
      <c r="AJ1993"/>
    </row>
    <row r="1994" spans="1:36" ht="24.95" customHeight="1">
      <c r="A1994" s="66"/>
      <c r="M1994" s="37"/>
      <c r="N1994" s="37"/>
      <c r="U1994"/>
      <c r="V1994"/>
      <c r="W1994"/>
      <c r="X1994" s="112"/>
      <c r="Y1994" s="112"/>
      <c r="Z1994" s="200"/>
      <c r="AA1994"/>
      <c r="AB1994"/>
      <c r="AC1994"/>
      <c r="AD1994"/>
      <c r="AE1994"/>
      <c r="AF1994"/>
      <c r="AG1994"/>
      <c r="AH1994"/>
      <c r="AI1994"/>
      <c r="AJ1994"/>
    </row>
    <row r="1995" spans="1:36" ht="24.95" customHeight="1">
      <c r="A1995" s="66"/>
      <c r="M1995" s="37"/>
      <c r="N1995" s="37"/>
      <c r="U1995"/>
      <c r="V1995"/>
      <c r="W1995"/>
      <c r="X1995" s="112"/>
      <c r="Y1995" s="112"/>
      <c r="Z1995" s="200"/>
      <c r="AA1995"/>
      <c r="AB1995"/>
      <c r="AC1995"/>
      <c r="AD1995"/>
      <c r="AE1995"/>
      <c r="AF1995"/>
      <c r="AG1995"/>
      <c r="AH1995"/>
      <c r="AI1995"/>
      <c r="AJ1995"/>
    </row>
    <row r="1996" spans="1:36" ht="24.95" customHeight="1">
      <c r="A1996" s="66"/>
      <c r="M1996" s="37"/>
      <c r="N1996" s="37"/>
      <c r="U1996"/>
      <c r="V1996"/>
      <c r="W1996"/>
      <c r="X1996" s="112"/>
      <c r="Y1996" s="112"/>
      <c r="Z1996" s="200"/>
      <c r="AA1996"/>
      <c r="AB1996"/>
      <c r="AC1996"/>
      <c r="AD1996"/>
      <c r="AE1996"/>
      <c r="AF1996"/>
      <c r="AG1996"/>
      <c r="AH1996"/>
      <c r="AI1996"/>
      <c r="AJ1996"/>
    </row>
    <row r="1997" spans="1:36" ht="24.95" customHeight="1">
      <c r="A1997" s="66"/>
      <c r="M1997" s="37"/>
      <c r="N1997" s="37"/>
      <c r="U1997"/>
      <c r="V1997"/>
      <c r="W1997"/>
      <c r="X1997" s="112"/>
      <c r="Y1997" s="112"/>
      <c r="Z1997" s="200"/>
      <c r="AA1997"/>
      <c r="AB1997"/>
      <c r="AC1997"/>
      <c r="AD1997"/>
      <c r="AE1997"/>
      <c r="AF1997"/>
      <c r="AG1997"/>
      <c r="AH1997"/>
      <c r="AI1997"/>
      <c r="AJ1997"/>
    </row>
    <row r="1998" spans="1:36" ht="24.95" customHeight="1">
      <c r="A1998" s="66"/>
      <c r="M1998" s="37"/>
      <c r="N1998" s="37"/>
      <c r="U1998"/>
      <c r="V1998"/>
      <c r="W1998"/>
      <c r="X1998" s="112"/>
      <c r="Y1998" s="112"/>
      <c r="Z1998" s="200"/>
      <c r="AA1998"/>
      <c r="AB1998"/>
      <c r="AC1998"/>
      <c r="AD1998"/>
      <c r="AE1998"/>
      <c r="AF1998"/>
      <c r="AG1998"/>
      <c r="AH1998"/>
      <c r="AI1998"/>
      <c r="AJ1998"/>
    </row>
    <row r="1999" spans="1:36" ht="24.95" customHeight="1">
      <c r="A1999" s="66"/>
      <c r="M1999" s="37"/>
      <c r="N1999" s="37"/>
      <c r="U1999"/>
      <c r="V1999"/>
      <c r="W1999"/>
      <c r="X1999" s="112"/>
      <c r="Y1999" s="112"/>
      <c r="Z1999" s="200"/>
      <c r="AA1999"/>
      <c r="AB1999"/>
      <c r="AC1999"/>
      <c r="AD1999"/>
      <c r="AE1999"/>
      <c r="AF1999"/>
      <c r="AG1999"/>
      <c r="AH1999"/>
      <c r="AI1999"/>
      <c r="AJ1999"/>
    </row>
    <row r="2000" spans="1:36" ht="24.95" customHeight="1">
      <c r="A2000" s="66"/>
      <c r="M2000" s="37"/>
      <c r="N2000" s="37"/>
      <c r="U2000"/>
      <c r="V2000"/>
      <c r="W2000"/>
      <c r="X2000" s="112"/>
      <c r="Y2000" s="112"/>
      <c r="Z2000" s="200"/>
      <c r="AA2000"/>
      <c r="AB2000"/>
      <c r="AC2000"/>
      <c r="AD2000"/>
      <c r="AE2000"/>
      <c r="AF2000"/>
      <c r="AG2000"/>
      <c r="AH2000"/>
      <c r="AI2000"/>
      <c r="AJ2000"/>
    </row>
    <row r="2001" spans="1:36" ht="24.95" customHeight="1">
      <c r="A2001" s="66"/>
      <c r="M2001" s="37"/>
      <c r="N2001" s="37"/>
      <c r="U2001"/>
      <c r="V2001"/>
      <c r="W2001"/>
      <c r="X2001" s="112"/>
      <c r="Y2001" s="112"/>
      <c r="Z2001" s="200"/>
      <c r="AA2001"/>
      <c r="AB2001"/>
      <c r="AC2001"/>
      <c r="AD2001"/>
      <c r="AE2001"/>
      <c r="AF2001"/>
      <c r="AG2001"/>
      <c r="AH2001"/>
      <c r="AI2001"/>
      <c r="AJ2001"/>
    </row>
    <row r="2002" spans="1:36" ht="24.95" customHeight="1">
      <c r="A2002" s="66"/>
      <c r="M2002" s="37"/>
      <c r="N2002" s="37"/>
      <c r="U2002"/>
      <c r="V2002"/>
      <c r="W2002"/>
      <c r="X2002" s="112"/>
      <c r="Y2002" s="112"/>
      <c r="Z2002" s="200"/>
      <c r="AA2002"/>
      <c r="AB2002"/>
      <c r="AC2002"/>
      <c r="AD2002"/>
      <c r="AE2002"/>
      <c r="AF2002"/>
      <c r="AG2002"/>
      <c r="AH2002"/>
      <c r="AI2002"/>
      <c r="AJ2002"/>
    </row>
    <row r="2003" spans="1:36" ht="24.95" customHeight="1">
      <c r="A2003" s="66"/>
      <c r="M2003" s="37"/>
      <c r="N2003" s="37"/>
      <c r="U2003"/>
      <c r="V2003"/>
      <c r="W2003"/>
      <c r="X2003" s="112"/>
      <c r="Y2003" s="112"/>
      <c r="Z2003" s="200"/>
      <c r="AA2003"/>
      <c r="AB2003"/>
      <c r="AC2003"/>
      <c r="AD2003"/>
      <c r="AE2003"/>
      <c r="AF2003"/>
      <c r="AG2003"/>
      <c r="AH2003"/>
      <c r="AI2003"/>
      <c r="AJ2003"/>
    </row>
    <row r="2004" spans="1:36" ht="24.95" customHeight="1">
      <c r="A2004" s="66"/>
      <c r="M2004" s="37"/>
      <c r="N2004" s="37"/>
      <c r="U2004"/>
      <c r="V2004"/>
      <c r="W2004"/>
      <c r="X2004" s="112"/>
      <c r="Y2004" s="112"/>
      <c r="Z2004" s="200"/>
      <c r="AA2004"/>
      <c r="AB2004"/>
      <c r="AC2004"/>
      <c r="AD2004"/>
      <c r="AE2004"/>
      <c r="AF2004"/>
      <c r="AG2004"/>
      <c r="AH2004"/>
      <c r="AI2004"/>
      <c r="AJ2004"/>
    </row>
    <row r="2005" spans="1:36" ht="24.95" customHeight="1">
      <c r="A2005" s="66"/>
      <c r="M2005" s="37"/>
      <c r="N2005" s="37"/>
      <c r="U2005"/>
      <c r="V2005"/>
      <c r="W2005"/>
      <c r="X2005" s="112"/>
      <c r="Y2005" s="112"/>
      <c r="Z2005" s="200"/>
      <c r="AA2005"/>
      <c r="AB2005"/>
      <c r="AC2005"/>
      <c r="AD2005"/>
      <c r="AE2005"/>
      <c r="AF2005"/>
      <c r="AG2005"/>
      <c r="AH2005"/>
      <c r="AI2005"/>
      <c r="AJ2005"/>
    </row>
    <row r="2006" spans="1:36" ht="24.95" customHeight="1">
      <c r="A2006" s="66"/>
      <c r="M2006" s="37"/>
      <c r="N2006" s="37"/>
      <c r="U2006"/>
      <c r="V2006"/>
      <c r="W2006"/>
      <c r="X2006" s="112"/>
      <c r="Y2006" s="112"/>
      <c r="Z2006" s="200"/>
      <c r="AA2006"/>
      <c r="AB2006"/>
      <c r="AC2006"/>
      <c r="AD2006"/>
      <c r="AE2006"/>
      <c r="AF2006"/>
      <c r="AG2006"/>
      <c r="AH2006"/>
      <c r="AI2006"/>
      <c r="AJ2006"/>
    </row>
    <row r="2007" spans="1:36" ht="24.95" customHeight="1">
      <c r="A2007" s="66"/>
      <c r="M2007" s="37"/>
      <c r="N2007" s="37"/>
      <c r="U2007"/>
      <c r="V2007"/>
      <c r="W2007"/>
      <c r="X2007" s="112"/>
      <c r="Y2007" s="112"/>
      <c r="Z2007" s="200"/>
      <c r="AA2007"/>
      <c r="AB2007"/>
      <c r="AC2007"/>
      <c r="AD2007"/>
      <c r="AE2007"/>
      <c r="AF2007"/>
      <c r="AG2007"/>
      <c r="AH2007"/>
      <c r="AI2007"/>
      <c r="AJ2007"/>
    </row>
    <row r="2008" spans="1:36" ht="24.95" customHeight="1">
      <c r="A2008" s="66"/>
      <c r="M2008" s="37"/>
      <c r="N2008" s="37"/>
      <c r="U2008"/>
      <c r="V2008"/>
      <c r="W2008"/>
      <c r="X2008" s="112"/>
      <c r="Y2008" s="112"/>
      <c r="Z2008" s="200"/>
      <c r="AA2008"/>
      <c r="AB2008"/>
      <c r="AC2008"/>
      <c r="AD2008"/>
      <c r="AE2008"/>
      <c r="AF2008"/>
      <c r="AG2008"/>
      <c r="AH2008"/>
      <c r="AI2008"/>
      <c r="AJ2008"/>
    </row>
    <row r="2009" spans="1:36" ht="24.95" customHeight="1">
      <c r="A2009" s="66"/>
      <c r="M2009" s="37"/>
      <c r="N2009" s="37"/>
      <c r="U2009"/>
      <c r="V2009"/>
      <c r="W2009"/>
      <c r="X2009" s="112"/>
      <c r="Y2009" s="112"/>
      <c r="Z2009" s="200"/>
      <c r="AA2009"/>
      <c r="AB2009"/>
      <c r="AC2009"/>
      <c r="AD2009"/>
      <c r="AE2009"/>
      <c r="AF2009"/>
      <c r="AG2009"/>
      <c r="AH2009"/>
      <c r="AI2009"/>
      <c r="AJ2009"/>
    </row>
    <row r="2010" spans="1:36" ht="24.95" customHeight="1">
      <c r="A2010" s="66"/>
      <c r="M2010" s="37"/>
      <c r="N2010" s="37"/>
      <c r="U2010"/>
      <c r="V2010"/>
      <c r="W2010"/>
      <c r="X2010" s="112"/>
      <c r="Y2010" s="112"/>
      <c r="Z2010" s="200"/>
      <c r="AA2010"/>
      <c r="AB2010"/>
      <c r="AC2010"/>
      <c r="AD2010"/>
      <c r="AE2010"/>
      <c r="AF2010"/>
      <c r="AG2010"/>
      <c r="AH2010"/>
      <c r="AI2010"/>
      <c r="AJ2010"/>
    </row>
    <row r="2011" spans="1:36" ht="24.95" customHeight="1">
      <c r="A2011" s="66"/>
      <c r="M2011" s="37"/>
      <c r="N2011" s="37"/>
      <c r="U2011"/>
      <c r="V2011"/>
      <c r="W2011"/>
      <c r="X2011" s="112"/>
      <c r="Y2011" s="112"/>
      <c r="Z2011" s="200"/>
      <c r="AA2011"/>
      <c r="AB2011"/>
      <c r="AC2011"/>
      <c r="AD2011"/>
      <c r="AE2011"/>
      <c r="AF2011"/>
      <c r="AG2011"/>
      <c r="AH2011"/>
      <c r="AI2011"/>
      <c r="AJ2011"/>
    </row>
    <row r="2012" spans="1:36" ht="24.95" customHeight="1">
      <c r="A2012" s="66"/>
      <c r="M2012" s="37"/>
      <c r="N2012" s="37"/>
      <c r="U2012"/>
      <c r="V2012"/>
      <c r="W2012"/>
      <c r="X2012" s="112"/>
      <c r="Y2012" s="112"/>
      <c r="Z2012" s="200"/>
      <c r="AA2012"/>
      <c r="AB2012"/>
      <c r="AC2012"/>
      <c r="AD2012"/>
      <c r="AE2012"/>
      <c r="AF2012"/>
      <c r="AG2012"/>
      <c r="AH2012"/>
      <c r="AI2012"/>
      <c r="AJ2012"/>
    </row>
    <row r="2013" spans="1:36" ht="24.95" customHeight="1">
      <c r="A2013" s="66"/>
      <c r="M2013" s="37"/>
      <c r="N2013" s="37"/>
      <c r="U2013"/>
      <c r="V2013"/>
      <c r="W2013"/>
      <c r="X2013" s="112"/>
      <c r="Y2013" s="112"/>
      <c r="Z2013" s="200"/>
      <c r="AA2013"/>
      <c r="AB2013"/>
      <c r="AC2013"/>
      <c r="AD2013"/>
      <c r="AE2013"/>
      <c r="AF2013"/>
      <c r="AG2013"/>
      <c r="AH2013"/>
      <c r="AI2013"/>
      <c r="AJ2013"/>
    </row>
    <row r="2014" spans="1:36" ht="24.95" customHeight="1">
      <c r="A2014" s="66"/>
      <c r="M2014" s="37"/>
      <c r="N2014" s="37"/>
      <c r="U2014"/>
      <c r="V2014"/>
      <c r="W2014"/>
      <c r="X2014" s="112"/>
      <c r="Y2014" s="112"/>
      <c r="Z2014" s="200"/>
      <c r="AA2014"/>
      <c r="AB2014"/>
      <c r="AC2014"/>
      <c r="AD2014"/>
      <c r="AE2014"/>
      <c r="AF2014"/>
      <c r="AG2014"/>
      <c r="AH2014"/>
      <c r="AI2014"/>
      <c r="AJ2014"/>
    </row>
    <row r="2015" spans="1:36" ht="24.95" customHeight="1">
      <c r="A2015" s="66"/>
      <c r="M2015" s="37"/>
      <c r="N2015" s="37"/>
      <c r="U2015"/>
      <c r="V2015"/>
      <c r="W2015"/>
      <c r="X2015" s="112"/>
      <c r="Y2015" s="112"/>
      <c r="Z2015" s="200"/>
      <c r="AA2015"/>
      <c r="AB2015"/>
      <c r="AC2015"/>
      <c r="AD2015"/>
      <c r="AE2015"/>
      <c r="AF2015"/>
      <c r="AG2015"/>
      <c r="AH2015"/>
      <c r="AI2015"/>
      <c r="AJ2015"/>
    </row>
    <row r="2016" spans="1:36" ht="24.95" customHeight="1">
      <c r="A2016" s="66"/>
      <c r="M2016" s="37"/>
      <c r="N2016" s="37"/>
      <c r="U2016"/>
      <c r="V2016"/>
      <c r="W2016"/>
      <c r="X2016" s="112"/>
      <c r="Y2016" s="112"/>
      <c r="Z2016" s="200"/>
      <c r="AA2016"/>
      <c r="AB2016"/>
      <c r="AC2016"/>
      <c r="AD2016"/>
      <c r="AE2016"/>
      <c r="AF2016"/>
      <c r="AG2016"/>
      <c r="AH2016"/>
      <c r="AI2016"/>
      <c r="AJ2016"/>
    </row>
    <row r="2017" spans="1:36" ht="24.95" customHeight="1">
      <c r="A2017" s="66"/>
      <c r="M2017" s="37"/>
      <c r="N2017" s="37"/>
      <c r="U2017"/>
      <c r="V2017"/>
      <c r="W2017"/>
      <c r="X2017" s="112"/>
      <c r="Y2017" s="112"/>
      <c r="Z2017" s="200"/>
      <c r="AA2017"/>
      <c r="AB2017"/>
      <c r="AC2017"/>
      <c r="AD2017"/>
      <c r="AE2017"/>
      <c r="AF2017"/>
      <c r="AG2017"/>
      <c r="AH2017"/>
      <c r="AI2017"/>
      <c r="AJ2017"/>
    </row>
    <row r="2018" spans="1:36" ht="24.95" customHeight="1">
      <c r="A2018" s="66"/>
      <c r="M2018" s="37"/>
      <c r="N2018" s="37"/>
      <c r="U2018"/>
      <c r="V2018"/>
      <c r="W2018"/>
      <c r="X2018" s="112"/>
      <c r="Y2018" s="112"/>
      <c r="Z2018" s="200"/>
      <c r="AA2018"/>
      <c r="AB2018"/>
      <c r="AC2018"/>
      <c r="AD2018"/>
      <c r="AE2018"/>
      <c r="AF2018"/>
      <c r="AG2018"/>
      <c r="AH2018"/>
      <c r="AI2018"/>
      <c r="AJ2018"/>
    </row>
    <row r="2019" spans="1:36" ht="24.95" customHeight="1">
      <c r="A2019" s="66"/>
      <c r="M2019" s="37"/>
      <c r="N2019" s="37"/>
      <c r="U2019"/>
      <c r="V2019"/>
      <c r="W2019"/>
      <c r="X2019" s="112"/>
      <c r="Y2019" s="112"/>
      <c r="Z2019" s="200"/>
      <c r="AA2019"/>
      <c r="AB2019"/>
      <c r="AC2019"/>
      <c r="AD2019"/>
      <c r="AE2019"/>
      <c r="AF2019"/>
      <c r="AG2019"/>
      <c r="AH2019"/>
      <c r="AI2019"/>
      <c r="AJ2019"/>
    </row>
    <row r="2020" spans="1:36" ht="24.95" customHeight="1">
      <c r="A2020" s="66"/>
      <c r="M2020" s="37"/>
      <c r="N2020" s="37"/>
      <c r="U2020"/>
      <c r="V2020"/>
      <c r="W2020"/>
      <c r="X2020" s="112"/>
      <c r="Y2020" s="112"/>
      <c r="Z2020" s="200"/>
      <c r="AA2020"/>
      <c r="AB2020"/>
      <c r="AC2020"/>
      <c r="AD2020"/>
      <c r="AE2020"/>
      <c r="AF2020"/>
      <c r="AG2020"/>
      <c r="AH2020"/>
      <c r="AI2020"/>
      <c r="AJ2020"/>
    </row>
    <row r="2021" spans="1:36" ht="24.95" customHeight="1">
      <c r="A2021" s="66"/>
      <c r="M2021" s="37"/>
      <c r="N2021" s="37"/>
      <c r="U2021"/>
      <c r="V2021"/>
      <c r="W2021"/>
      <c r="X2021" s="112"/>
      <c r="Y2021" s="112"/>
      <c r="Z2021" s="200"/>
      <c r="AA2021"/>
      <c r="AB2021"/>
      <c r="AC2021"/>
      <c r="AD2021"/>
      <c r="AE2021"/>
      <c r="AF2021"/>
      <c r="AG2021"/>
      <c r="AH2021"/>
      <c r="AI2021"/>
      <c r="AJ2021"/>
    </row>
    <row r="2022" spans="1:36" ht="24.95" customHeight="1">
      <c r="A2022" s="66"/>
      <c r="M2022" s="37"/>
      <c r="N2022" s="37"/>
      <c r="U2022"/>
      <c r="V2022"/>
      <c r="W2022"/>
      <c r="X2022" s="112"/>
      <c r="Y2022" s="112"/>
      <c r="Z2022" s="200"/>
      <c r="AA2022"/>
      <c r="AB2022"/>
      <c r="AC2022"/>
      <c r="AD2022"/>
      <c r="AE2022"/>
      <c r="AF2022"/>
      <c r="AG2022"/>
      <c r="AH2022"/>
      <c r="AI2022"/>
      <c r="AJ2022"/>
    </row>
    <row r="2023" spans="1:36" ht="24.95" customHeight="1">
      <c r="A2023" s="66"/>
      <c r="M2023" s="37"/>
      <c r="N2023" s="37"/>
      <c r="U2023"/>
      <c r="V2023"/>
      <c r="W2023"/>
      <c r="X2023" s="112"/>
      <c r="Y2023" s="112"/>
      <c r="Z2023" s="200"/>
      <c r="AA2023"/>
      <c r="AB2023"/>
      <c r="AC2023"/>
      <c r="AD2023"/>
      <c r="AE2023"/>
      <c r="AF2023"/>
      <c r="AG2023"/>
      <c r="AH2023"/>
      <c r="AI2023"/>
      <c r="AJ2023"/>
    </row>
    <row r="2024" spans="1:36" ht="24.95" customHeight="1">
      <c r="A2024" s="66"/>
      <c r="M2024" s="37"/>
      <c r="N2024" s="37"/>
      <c r="U2024"/>
      <c r="V2024"/>
      <c r="W2024"/>
      <c r="X2024" s="112"/>
      <c r="Y2024" s="112"/>
      <c r="Z2024" s="200"/>
      <c r="AA2024"/>
      <c r="AB2024"/>
      <c r="AC2024"/>
      <c r="AD2024"/>
      <c r="AE2024"/>
      <c r="AF2024"/>
      <c r="AG2024"/>
      <c r="AH2024"/>
      <c r="AI2024"/>
      <c r="AJ2024"/>
    </row>
    <row r="2025" spans="1:36" ht="24.95" customHeight="1">
      <c r="A2025" s="66"/>
      <c r="M2025" s="37"/>
      <c r="N2025" s="37"/>
      <c r="U2025"/>
      <c r="V2025"/>
      <c r="W2025"/>
      <c r="X2025" s="112"/>
      <c r="Y2025" s="112"/>
      <c r="Z2025" s="200"/>
      <c r="AA2025"/>
      <c r="AB2025"/>
      <c r="AC2025"/>
      <c r="AD2025"/>
      <c r="AE2025"/>
      <c r="AF2025"/>
      <c r="AG2025"/>
      <c r="AH2025"/>
      <c r="AI2025"/>
      <c r="AJ2025"/>
    </row>
    <row r="2026" spans="1:36" ht="24.95" customHeight="1">
      <c r="A2026" s="66"/>
      <c r="M2026" s="37"/>
      <c r="N2026" s="37"/>
      <c r="U2026"/>
      <c r="V2026"/>
      <c r="W2026"/>
      <c r="X2026" s="112"/>
      <c r="Y2026" s="112"/>
      <c r="Z2026" s="200"/>
      <c r="AA2026"/>
      <c r="AB2026"/>
      <c r="AC2026"/>
      <c r="AD2026"/>
      <c r="AE2026"/>
      <c r="AF2026"/>
      <c r="AG2026"/>
      <c r="AH2026"/>
      <c r="AI2026"/>
      <c r="AJ2026"/>
    </row>
    <row r="2027" spans="1:36" ht="24.95" customHeight="1">
      <c r="A2027" s="66"/>
      <c r="M2027" s="37"/>
      <c r="N2027" s="37"/>
      <c r="U2027"/>
      <c r="V2027"/>
      <c r="W2027"/>
      <c r="X2027" s="112"/>
      <c r="Y2027" s="112"/>
      <c r="Z2027" s="200"/>
      <c r="AA2027"/>
      <c r="AB2027"/>
      <c r="AC2027"/>
      <c r="AD2027"/>
      <c r="AE2027"/>
      <c r="AF2027"/>
      <c r="AG2027"/>
      <c r="AH2027"/>
      <c r="AI2027"/>
      <c r="AJ2027"/>
    </row>
    <row r="2028" spans="1:36" ht="24.95" customHeight="1">
      <c r="A2028" s="66"/>
      <c r="M2028" s="37"/>
      <c r="N2028" s="37"/>
      <c r="U2028"/>
      <c r="V2028"/>
      <c r="W2028"/>
      <c r="X2028" s="112"/>
      <c r="Y2028" s="112"/>
      <c r="Z2028" s="200"/>
      <c r="AA2028"/>
      <c r="AB2028"/>
      <c r="AC2028"/>
      <c r="AD2028"/>
      <c r="AE2028"/>
      <c r="AF2028"/>
      <c r="AG2028"/>
      <c r="AH2028"/>
      <c r="AI2028"/>
      <c r="AJ2028"/>
    </row>
    <row r="2029" spans="1:36" ht="24.95" customHeight="1">
      <c r="A2029" s="66"/>
      <c r="M2029" s="37"/>
      <c r="N2029" s="37"/>
      <c r="U2029"/>
      <c r="V2029"/>
      <c r="W2029"/>
      <c r="X2029" s="112"/>
      <c r="Y2029" s="112"/>
      <c r="Z2029" s="200"/>
      <c r="AA2029"/>
      <c r="AB2029"/>
      <c r="AC2029"/>
      <c r="AD2029"/>
      <c r="AE2029"/>
      <c r="AF2029"/>
      <c r="AG2029"/>
      <c r="AH2029"/>
      <c r="AI2029"/>
      <c r="AJ2029"/>
    </row>
    <row r="2030" spans="1:36" ht="24.95" customHeight="1">
      <c r="A2030" s="66"/>
      <c r="M2030" s="37"/>
      <c r="N2030" s="37"/>
      <c r="U2030"/>
      <c r="V2030"/>
      <c r="W2030"/>
      <c r="X2030" s="112"/>
      <c r="Y2030" s="112"/>
      <c r="Z2030" s="200"/>
      <c r="AA2030"/>
      <c r="AB2030"/>
      <c r="AC2030"/>
      <c r="AD2030"/>
      <c r="AE2030"/>
      <c r="AF2030"/>
      <c r="AG2030"/>
      <c r="AH2030"/>
      <c r="AI2030"/>
      <c r="AJ2030"/>
    </row>
    <row r="2031" spans="1:36" ht="24.95" customHeight="1">
      <c r="A2031" s="66"/>
      <c r="M2031" s="37"/>
      <c r="N2031" s="37"/>
      <c r="U2031"/>
      <c r="V2031"/>
      <c r="W2031"/>
      <c r="X2031" s="112"/>
      <c r="Y2031" s="112"/>
      <c r="Z2031" s="200"/>
      <c r="AA2031"/>
      <c r="AB2031"/>
      <c r="AC2031"/>
      <c r="AD2031"/>
      <c r="AE2031"/>
      <c r="AF2031"/>
      <c r="AG2031"/>
      <c r="AH2031"/>
      <c r="AI2031"/>
      <c r="AJ2031"/>
    </row>
    <row r="2032" spans="1:36" ht="24.95" customHeight="1">
      <c r="A2032" s="66"/>
      <c r="M2032" s="37"/>
      <c r="N2032" s="37"/>
      <c r="U2032"/>
      <c r="V2032"/>
      <c r="W2032"/>
      <c r="X2032" s="112"/>
      <c r="Y2032" s="112"/>
      <c r="Z2032" s="200"/>
      <c r="AA2032"/>
      <c r="AB2032"/>
      <c r="AC2032"/>
      <c r="AD2032"/>
      <c r="AE2032"/>
      <c r="AF2032"/>
      <c r="AG2032"/>
      <c r="AH2032"/>
      <c r="AI2032"/>
      <c r="AJ2032"/>
    </row>
    <row r="2033" spans="1:36" ht="24.95" customHeight="1">
      <c r="A2033" s="66"/>
      <c r="M2033" s="37"/>
      <c r="N2033" s="37"/>
      <c r="U2033"/>
      <c r="V2033"/>
      <c r="W2033"/>
      <c r="X2033" s="112"/>
      <c r="Y2033" s="112"/>
      <c r="Z2033" s="200"/>
      <c r="AA2033"/>
      <c r="AB2033"/>
      <c r="AC2033"/>
      <c r="AD2033"/>
      <c r="AE2033"/>
      <c r="AF2033"/>
      <c r="AG2033"/>
      <c r="AH2033"/>
      <c r="AI2033"/>
      <c r="AJ2033"/>
    </row>
    <row r="2034" spans="1:36" ht="24.95" customHeight="1">
      <c r="A2034" s="66"/>
      <c r="M2034" s="37"/>
      <c r="N2034" s="37"/>
      <c r="U2034"/>
      <c r="V2034"/>
      <c r="W2034"/>
      <c r="X2034" s="112"/>
      <c r="Y2034" s="112"/>
      <c r="Z2034" s="200"/>
      <c r="AA2034"/>
      <c r="AB2034"/>
      <c r="AC2034"/>
      <c r="AD2034"/>
      <c r="AE2034"/>
      <c r="AF2034"/>
      <c r="AG2034"/>
      <c r="AH2034"/>
      <c r="AI2034"/>
      <c r="AJ2034"/>
    </row>
    <row r="2035" spans="1:36" ht="24.95" customHeight="1">
      <c r="A2035" s="66"/>
      <c r="M2035" s="37"/>
      <c r="N2035" s="37"/>
      <c r="U2035"/>
      <c r="V2035"/>
      <c r="W2035"/>
      <c r="X2035" s="112"/>
      <c r="Y2035" s="112"/>
      <c r="Z2035" s="200"/>
      <c r="AA2035"/>
      <c r="AB2035"/>
      <c r="AC2035"/>
      <c r="AD2035"/>
      <c r="AE2035"/>
      <c r="AF2035"/>
      <c r="AG2035"/>
      <c r="AH2035"/>
      <c r="AI2035"/>
      <c r="AJ2035"/>
    </row>
    <row r="2036" spans="1:36" ht="24.95" customHeight="1">
      <c r="A2036" s="66"/>
      <c r="M2036" s="37"/>
      <c r="N2036" s="37"/>
      <c r="U2036"/>
      <c r="V2036"/>
      <c r="W2036"/>
      <c r="X2036" s="112"/>
      <c r="Y2036" s="112"/>
      <c r="Z2036" s="200"/>
      <c r="AA2036"/>
      <c r="AB2036"/>
      <c r="AC2036"/>
      <c r="AD2036"/>
      <c r="AE2036"/>
      <c r="AF2036"/>
      <c r="AG2036"/>
      <c r="AH2036"/>
      <c r="AI2036"/>
      <c r="AJ2036"/>
    </row>
    <row r="2037" spans="1:36" ht="24.95" customHeight="1">
      <c r="A2037" s="66"/>
      <c r="M2037" s="37"/>
      <c r="N2037" s="37"/>
      <c r="U2037"/>
      <c r="V2037"/>
      <c r="W2037"/>
      <c r="X2037" s="112"/>
      <c r="Y2037" s="112"/>
      <c r="Z2037" s="200"/>
      <c r="AA2037"/>
      <c r="AB2037"/>
      <c r="AC2037"/>
      <c r="AD2037"/>
      <c r="AE2037"/>
      <c r="AF2037"/>
      <c r="AG2037"/>
      <c r="AH2037"/>
      <c r="AI2037"/>
      <c r="AJ2037"/>
    </row>
    <row r="2038" spans="1:36" ht="24.95" customHeight="1">
      <c r="A2038" s="66"/>
      <c r="M2038" s="37"/>
      <c r="N2038" s="37"/>
      <c r="U2038"/>
      <c r="V2038"/>
      <c r="W2038"/>
      <c r="X2038" s="112"/>
      <c r="Y2038" s="112"/>
      <c r="Z2038" s="200"/>
      <c r="AA2038"/>
      <c r="AB2038"/>
      <c r="AC2038"/>
      <c r="AD2038"/>
      <c r="AE2038"/>
      <c r="AF2038"/>
      <c r="AG2038"/>
      <c r="AH2038"/>
      <c r="AI2038"/>
      <c r="AJ2038"/>
    </row>
    <row r="2039" spans="1:36" ht="24.95" customHeight="1">
      <c r="A2039" s="66"/>
      <c r="M2039" s="37"/>
      <c r="N2039" s="37"/>
      <c r="U2039"/>
      <c r="V2039"/>
      <c r="W2039"/>
      <c r="X2039" s="112"/>
      <c r="Y2039" s="112"/>
      <c r="Z2039" s="200"/>
      <c r="AA2039"/>
      <c r="AB2039"/>
      <c r="AC2039"/>
      <c r="AD2039"/>
      <c r="AE2039"/>
      <c r="AF2039"/>
      <c r="AG2039"/>
      <c r="AH2039"/>
      <c r="AI2039"/>
      <c r="AJ2039"/>
    </row>
    <row r="2040" spans="1:36" ht="24.95" customHeight="1">
      <c r="A2040" s="66"/>
      <c r="M2040" s="37"/>
      <c r="N2040" s="37"/>
      <c r="U2040"/>
      <c r="V2040"/>
      <c r="W2040"/>
      <c r="X2040" s="112"/>
      <c r="Y2040" s="112"/>
      <c r="Z2040" s="200"/>
      <c r="AA2040"/>
      <c r="AB2040"/>
      <c r="AC2040"/>
      <c r="AD2040"/>
      <c r="AE2040"/>
      <c r="AF2040"/>
      <c r="AG2040"/>
      <c r="AH2040"/>
      <c r="AI2040"/>
      <c r="AJ2040"/>
    </row>
    <row r="2041" spans="1:36" ht="24.95" customHeight="1">
      <c r="A2041" s="66"/>
      <c r="M2041" s="37"/>
      <c r="N2041" s="37"/>
      <c r="U2041"/>
      <c r="V2041"/>
      <c r="W2041"/>
      <c r="X2041" s="112"/>
      <c r="Y2041" s="112"/>
      <c r="Z2041" s="200"/>
      <c r="AA2041"/>
      <c r="AB2041"/>
      <c r="AC2041"/>
      <c r="AD2041"/>
      <c r="AE2041"/>
      <c r="AF2041"/>
      <c r="AG2041"/>
      <c r="AH2041"/>
      <c r="AI2041"/>
      <c r="AJ2041"/>
    </row>
    <row r="2042" spans="1:36" ht="24.95" customHeight="1">
      <c r="A2042" s="66"/>
      <c r="M2042" s="37"/>
      <c r="N2042" s="37"/>
      <c r="U2042"/>
      <c r="V2042"/>
      <c r="W2042"/>
      <c r="X2042" s="112"/>
      <c r="Y2042" s="112"/>
      <c r="Z2042" s="200"/>
      <c r="AA2042"/>
      <c r="AB2042"/>
      <c r="AC2042"/>
      <c r="AD2042"/>
      <c r="AE2042"/>
      <c r="AF2042"/>
      <c r="AG2042"/>
      <c r="AH2042"/>
      <c r="AI2042"/>
      <c r="AJ2042"/>
    </row>
    <row r="2043" spans="1:36" ht="24.95" customHeight="1">
      <c r="A2043" s="66"/>
      <c r="M2043" s="37"/>
      <c r="N2043" s="37"/>
      <c r="U2043"/>
      <c r="V2043"/>
      <c r="W2043"/>
      <c r="X2043" s="112"/>
      <c r="Y2043" s="112"/>
      <c r="Z2043" s="200"/>
      <c r="AA2043"/>
      <c r="AB2043"/>
      <c r="AC2043"/>
      <c r="AD2043"/>
      <c r="AE2043"/>
      <c r="AF2043"/>
      <c r="AG2043"/>
      <c r="AH2043"/>
      <c r="AI2043"/>
      <c r="AJ2043"/>
    </row>
    <row r="2044" spans="1:36" ht="24.95" customHeight="1">
      <c r="A2044" s="66"/>
      <c r="M2044" s="37"/>
      <c r="N2044" s="37"/>
      <c r="U2044"/>
      <c r="V2044"/>
      <c r="W2044"/>
      <c r="X2044" s="112"/>
      <c r="Y2044" s="112"/>
      <c r="Z2044" s="200"/>
      <c r="AA2044"/>
      <c r="AB2044"/>
      <c r="AC2044"/>
      <c r="AD2044"/>
      <c r="AE2044"/>
      <c r="AF2044"/>
      <c r="AG2044"/>
      <c r="AH2044"/>
      <c r="AI2044"/>
      <c r="AJ2044"/>
    </row>
    <row r="2045" spans="1:36" ht="24.95" customHeight="1">
      <c r="A2045" s="66"/>
      <c r="M2045" s="37"/>
      <c r="N2045" s="37"/>
      <c r="U2045"/>
      <c r="V2045"/>
      <c r="W2045"/>
      <c r="X2045" s="112"/>
      <c r="Y2045" s="112"/>
      <c r="Z2045" s="200"/>
      <c r="AA2045"/>
      <c r="AB2045"/>
      <c r="AC2045"/>
      <c r="AD2045"/>
      <c r="AE2045"/>
      <c r="AF2045"/>
      <c r="AG2045"/>
      <c r="AH2045"/>
      <c r="AI2045"/>
      <c r="AJ2045"/>
    </row>
    <row r="2046" spans="1:36" ht="24.95" customHeight="1">
      <c r="A2046" s="66"/>
      <c r="M2046" s="37"/>
      <c r="N2046" s="37"/>
      <c r="U2046"/>
      <c r="V2046"/>
      <c r="W2046"/>
      <c r="X2046" s="112"/>
      <c r="Y2046" s="112"/>
      <c r="Z2046" s="200"/>
      <c r="AA2046"/>
      <c r="AB2046"/>
      <c r="AC2046"/>
      <c r="AD2046"/>
      <c r="AE2046"/>
      <c r="AF2046"/>
      <c r="AG2046"/>
      <c r="AH2046"/>
      <c r="AI2046"/>
      <c r="AJ2046"/>
    </row>
    <row r="2047" spans="1:36" ht="24.95" customHeight="1">
      <c r="A2047" s="66"/>
      <c r="M2047" s="37"/>
      <c r="N2047" s="37"/>
      <c r="U2047"/>
      <c r="V2047"/>
      <c r="W2047"/>
      <c r="X2047" s="112"/>
      <c r="Y2047" s="112"/>
      <c r="Z2047" s="200"/>
      <c r="AA2047"/>
      <c r="AB2047"/>
      <c r="AC2047"/>
      <c r="AD2047"/>
      <c r="AE2047"/>
      <c r="AF2047"/>
      <c r="AG2047"/>
      <c r="AH2047"/>
      <c r="AI2047"/>
      <c r="AJ2047"/>
    </row>
    <row r="2048" spans="1:36" ht="24.95" customHeight="1">
      <c r="A2048" s="66"/>
      <c r="M2048" s="37"/>
      <c r="N2048" s="37"/>
      <c r="U2048"/>
      <c r="V2048"/>
      <c r="W2048"/>
      <c r="X2048" s="112"/>
      <c r="Y2048" s="112"/>
      <c r="Z2048" s="200"/>
      <c r="AA2048"/>
      <c r="AB2048"/>
      <c r="AC2048"/>
      <c r="AD2048"/>
      <c r="AE2048"/>
      <c r="AF2048"/>
      <c r="AG2048"/>
      <c r="AH2048"/>
      <c r="AI2048"/>
      <c r="AJ2048"/>
    </row>
    <row r="2049" spans="1:36" ht="24.95" customHeight="1">
      <c r="A2049" s="66"/>
      <c r="M2049" s="37"/>
      <c r="N2049" s="37"/>
      <c r="U2049"/>
      <c r="V2049"/>
      <c r="W2049"/>
      <c r="X2049" s="112"/>
      <c r="Y2049" s="112"/>
      <c r="Z2049" s="200"/>
      <c r="AA2049"/>
      <c r="AB2049"/>
      <c r="AC2049"/>
      <c r="AD2049"/>
      <c r="AE2049"/>
      <c r="AF2049"/>
      <c r="AG2049"/>
      <c r="AH2049"/>
      <c r="AI2049"/>
      <c r="AJ2049"/>
    </row>
    <row r="2050" spans="1:36" ht="24.95" customHeight="1">
      <c r="A2050" s="66"/>
      <c r="M2050" s="37"/>
      <c r="N2050" s="37"/>
      <c r="U2050"/>
      <c r="V2050"/>
      <c r="W2050"/>
      <c r="X2050" s="112"/>
      <c r="Y2050" s="112"/>
      <c r="Z2050" s="200"/>
      <c r="AA2050"/>
      <c r="AB2050"/>
      <c r="AC2050"/>
      <c r="AD2050"/>
      <c r="AE2050"/>
      <c r="AF2050"/>
      <c r="AG2050"/>
      <c r="AH2050"/>
      <c r="AI2050"/>
      <c r="AJ2050"/>
    </row>
    <row r="2051" spans="1:36" ht="24.95" customHeight="1">
      <c r="A2051" s="66"/>
      <c r="M2051" s="37"/>
      <c r="N2051" s="37"/>
      <c r="U2051"/>
      <c r="V2051"/>
      <c r="W2051"/>
      <c r="X2051" s="112"/>
      <c r="Y2051" s="112"/>
      <c r="Z2051" s="200"/>
      <c r="AA2051"/>
      <c r="AB2051"/>
      <c r="AC2051"/>
      <c r="AD2051"/>
      <c r="AE2051"/>
      <c r="AF2051"/>
      <c r="AG2051"/>
      <c r="AH2051"/>
      <c r="AI2051"/>
      <c r="AJ2051"/>
    </row>
    <row r="2052" spans="1:36" ht="24.95" customHeight="1">
      <c r="A2052" s="66"/>
      <c r="M2052" s="37"/>
      <c r="N2052" s="37"/>
      <c r="U2052"/>
      <c r="V2052"/>
      <c r="W2052"/>
      <c r="X2052" s="112"/>
      <c r="Y2052" s="112"/>
      <c r="Z2052" s="200"/>
      <c r="AA2052"/>
      <c r="AB2052"/>
      <c r="AC2052"/>
      <c r="AD2052"/>
      <c r="AE2052"/>
      <c r="AF2052"/>
      <c r="AG2052"/>
      <c r="AH2052"/>
      <c r="AI2052"/>
      <c r="AJ2052"/>
    </row>
    <row r="2053" spans="1:36" ht="24.95" customHeight="1">
      <c r="A2053" s="66"/>
      <c r="M2053" s="37"/>
      <c r="N2053" s="37"/>
      <c r="U2053"/>
      <c r="V2053"/>
      <c r="W2053"/>
      <c r="X2053" s="112"/>
      <c r="Y2053" s="112"/>
      <c r="Z2053" s="200"/>
      <c r="AA2053"/>
      <c r="AB2053"/>
      <c r="AC2053"/>
      <c r="AD2053"/>
      <c r="AE2053"/>
      <c r="AF2053"/>
      <c r="AG2053"/>
      <c r="AH2053"/>
      <c r="AI2053"/>
      <c r="AJ2053"/>
    </row>
    <row r="2054" spans="1:36" ht="24.95" customHeight="1">
      <c r="A2054" s="66"/>
      <c r="M2054" s="37"/>
      <c r="N2054" s="37"/>
      <c r="U2054"/>
      <c r="V2054"/>
      <c r="W2054"/>
      <c r="X2054" s="112"/>
      <c r="Y2054" s="112"/>
      <c r="Z2054" s="200"/>
      <c r="AA2054"/>
      <c r="AB2054"/>
      <c r="AC2054"/>
      <c r="AD2054"/>
      <c r="AE2054"/>
      <c r="AF2054"/>
      <c r="AG2054"/>
      <c r="AH2054"/>
      <c r="AI2054"/>
      <c r="AJ2054"/>
    </row>
    <row r="2055" spans="1:36" ht="24.95" customHeight="1">
      <c r="A2055" s="66"/>
      <c r="M2055" s="37"/>
      <c r="N2055" s="37"/>
      <c r="U2055"/>
      <c r="V2055"/>
      <c r="W2055"/>
      <c r="X2055" s="112"/>
      <c r="Y2055" s="112"/>
      <c r="Z2055" s="200"/>
      <c r="AA2055"/>
      <c r="AB2055"/>
      <c r="AC2055"/>
      <c r="AD2055"/>
      <c r="AE2055"/>
      <c r="AF2055"/>
      <c r="AG2055"/>
      <c r="AH2055"/>
      <c r="AI2055"/>
      <c r="AJ2055"/>
    </row>
    <row r="2056" spans="1:36" ht="24.95" customHeight="1">
      <c r="A2056" s="66"/>
      <c r="M2056" s="37"/>
      <c r="N2056" s="37"/>
      <c r="U2056"/>
      <c r="V2056"/>
      <c r="W2056"/>
      <c r="X2056" s="112"/>
      <c r="Y2056" s="112"/>
      <c r="Z2056" s="200"/>
      <c r="AA2056"/>
      <c r="AB2056"/>
      <c r="AC2056"/>
      <c r="AD2056"/>
      <c r="AE2056"/>
      <c r="AF2056"/>
      <c r="AG2056"/>
      <c r="AH2056"/>
      <c r="AI2056"/>
      <c r="AJ2056"/>
    </row>
    <row r="2057" spans="1:36" ht="24.95" customHeight="1">
      <c r="A2057" s="66"/>
      <c r="M2057" s="37"/>
      <c r="N2057" s="37"/>
      <c r="U2057"/>
      <c r="V2057"/>
      <c r="W2057"/>
      <c r="X2057" s="112"/>
      <c r="Y2057" s="112"/>
      <c r="Z2057" s="200"/>
      <c r="AA2057"/>
      <c r="AB2057"/>
      <c r="AC2057"/>
      <c r="AD2057"/>
      <c r="AE2057"/>
      <c r="AF2057"/>
      <c r="AG2057"/>
      <c r="AH2057"/>
      <c r="AI2057"/>
      <c r="AJ2057"/>
    </row>
    <row r="2058" spans="1:36" ht="24.95" customHeight="1">
      <c r="A2058" s="66"/>
      <c r="M2058" s="37"/>
      <c r="N2058" s="37"/>
      <c r="U2058"/>
      <c r="V2058"/>
      <c r="W2058"/>
      <c r="X2058" s="112"/>
      <c r="Y2058" s="112"/>
      <c r="Z2058" s="200"/>
      <c r="AA2058"/>
      <c r="AB2058"/>
      <c r="AC2058"/>
      <c r="AD2058"/>
      <c r="AE2058"/>
      <c r="AF2058"/>
      <c r="AG2058"/>
      <c r="AH2058"/>
      <c r="AI2058"/>
      <c r="AJ2058"/>
    </row>
    <row r="2059" spans="1:36" ht="24.95" customHeight="1">
      <c r="A2059" s="66"/>
      <c r="M2059" s="37"/>
      <c r="N2059" s="37"/>
      <c r="U2059"/>
      <c r="V2059"/>
      <c r="W2059"/>
      <c r="X2059" s="112"/>
      <c r="Y2059" s="112"/>
      <c r="Z2059" s="200"/>
      <c r="AA2059"/>
      <c r="AB2059"/>
      <c r="AC2059"/>
      <c r="AD2059"/>
      <c r="AE2059"/>
      <c r="AF2059"/>
      <c r="AG2059"/>
      <c r="AH2059"/>
      <c r="AI2059"/>
      <c r="AJ2059"/>
    </row>
    <row r="2060" spans="1:36" ht="24.95" customHeight="1">
      <c r="A2060" s="66"/>
      <c r="M2060" s="37"/>
      <c r="N2060" s="37"/>
      <c r="U2060"/>
      <c r="V2060"/>
      <c r="W2060"/>
      <c r="X2060" s="112"/>
      <c r="Y2060" s="112"/>
      <c r="Z2060" s="200"/>
      <c r="AA2060"/>
      <c r="AB2060"/>
      <c r="AC2060"/>
      <c r="AD2060"/>
      <c r="AE2060"/>
      <c r="AF2060"/>
      <c r="AG2060"/>
      <c r="AH2060"/>
      <c r="AI2060"/>
      <c r="AJ2060"/>
    </row>
    <row r="2061" spans="1:36" ht="24.95" customHeight="1">
      <c r="A2061" s="66"/>
      <c r="M2061" s="37"/>
      <c r="N2061" s="37"/>
      <c r="U2061"/>
      <c r="V2061"/>
      <c r="W2061"/>
      <c r="X2061" s="112"/>
      <c r="Y2061" s="112"/>
      <c r="Z2061" s="200"/>
      <c r="AA2061"/>
      <c r="AB2061"/>
      <c r="AC2061"/>
      <c r="AD2061"/>
      <c r="AE2061"/>
      <c r="AF2061"/>
      <c r="AG2061"/>
      <c r="AH2061"/>
      <c r="AI2061"/>
      <c r="AJ2061"/>
    </row>
    <row r="2062" spans="1:36" ht="24.95" customHeight="1">
      <c r="A2062" s="66"/>
      <c r="M2062" s="37"/>
      <c r="N2062" s="37"/>
      <c r="U2062"/>
      <c r="V2062"/>
      <c r="W2062"/>
      <c r="X2062" s="112"/>
      <c r="Y2062" s="112"/>
      <c r="Z2062" s="200"/>
      <c r="AA2062"/>
      <c r="AB2062"/>
      <c r="AC2062"/>
      <c r="AD2062"/>
      <c r="AE2062"/>
      <c r="AF2062"/>
      <c r="AG2062"/>
      <c r="AH2062"/>
      <c r="AI2062"/>
      <c r="AJ2062"/>
    </row>
    <row r="2063" spans="1:36" ht="24.95" customHeight="1">
      <c r="A2063" s="66"/>
      <c r="M2063" s="37"/>
      <c r="N2063" s="37"/>
      <c r="U2063"/>
      <c r="V2063"/>
      <c r="W2063"/>
      <c r="X2063" s="112"/>
      <c r="Y2063" s="112"/>
      <c r="Z2063" s="200"/>
      <c r="AA2063"/>
      <c r="AB2063"/>
      <c r="AC2063"/>
      <c r="AD2063"/>
      <c r="AE2063"/>
      <c r="AF2063"/>
      <c r="AG2063"/>
      <c r="AH2063"/>
      <c r="AI2063"/>
      <c r="AJ2063"/>
    </row>
    <row r="2064" spans="1:36" ht="24.95" customHeight="1">
      <c r="A2064" s="66"/>
      <c r="M2064" s="37"/>
      <c r="N2064" s="37"/>
      <c r="U2064"/>
      <c r="V2064"/>
      <c r="W2064"/>
      <c r="X2064" s="112"/>
      <c r="Y2064" s="112"/>
      <c r="Z2064" s="200"/>
      <c r="AA2064"/>
      <c r="AB2064"/>
      <c r="AC2064"/>
      <c r="AD2064"/>
      <c r="AE2064"/>
      <c r="AF2064"/>
      <c r="AG2064"/>
      <c r="AH2064"/>
      <c r="AI2064"/>
      <c r="AJ2064"/>
    </row>
    <row r="2065" spans="1:36" ht="24.95" customHeight="1">
      <c r="A2065" s="66"/>
      <c r="M2065" s="37"/>
      <c r="N2065" s="37"/>
      <c r="U2065"/>
      <c r="V2065"/>
      <c r="W2065"/>
      <c r="X2065" s="112"/>
      <c r="Y2065" s="112"/>
      <c r="Z2065" s="200"/>
      <c r="AA2065"/>
      <c r="AB2065"/>
      <c r="AC2065"/>
      <c r="AD2065"/>
      <c r="AE2065"/>
      <c r="AF2065"/>
      <c r="AG2065"/>
      <c r="AH2065"/>
      <c r="AI2065"/>
      <c r="AJ2065"/>
    </row>
    <row r="2066" spans="1:36" ht="24.95" customHeight="1">
      <c r="A2066" s="66"/>
      <c r="M2066" s="37"/>
      <c r="N2066" s="37"/>
      <c r="U2066"/>
      <c r="V2066"/>
      <c r="W2066"/>
      <c r="X2066" s="112"/>
      <c r="Y2066" s="112"/>
      <c r="Z2066" s="200"/>
      <c r="AA2066"/>
      <c r="AB2066"/>
      <c r="AC2066"/>
      <c r="AD2066"/>
      <c r="AE2066"/>
      <c r="AF2066"/>
      <c r="AG2066"/>
      <c r="AH2066"/>
      <c r="AI2066"/>
      <c r="AJ2066"/>
    </row>
    <row r="2067" spans="1:36" ht="24.95" customHeight="1">
      <c r="A2067" s="66"/>
      <c r="M2067" s="37"/>
      <c r="N2067" s="37"/>
      <c r="U2067"/>
      <c r="V2067"/>
      <c r="W2067"/>
      <c r="X2067" s="112"/>
      <c r="Y2067" s="112"/>
      <c r="Z2067" s="200"/>
      <c r="AA2067"/>
      <c r="AB2067"/>
      <c r="AC2067"/>
      <c r="AD2067"/>
      <c r="AE2067"/>
      <c r="AF2067"/>
      <c r="AG2067"/>
      <c r="AH2067"/>
      <c r="AI2067"/>
      <c r="AJ2067"/>
    </row>
    <row r="2068" spans="1:36" ht="24.95" customHeight="1">
      <c r="A2068" s="66"/>
      <c r="M2068" s="37"/>
      <c r="N2068" s="37"/>
      <c r="U2068"/>
      <c r="V2068"/>
      <c r="W2068"/>
      <c r="X2068" s="112"/>
      <c r="Y2068" s="112"/>
      <c r="Z2068" s="200"/>
      <c r="AA2068"/>
      <c r="AB2068"/>
      <c r="AC2068"/>
      <c r="AD2068"/>
      <c r="AE2068"/>
      <c r="AF2068"/>
      <c r="AG2068"/>
      <c r="AH2068"/>
      <c r="AI2068"/>
      <c r="AJ2068"/>
    </row>
    <row r="2069" spans="1:36" ht="24.95" customHeight="1">
      <c r="A2069" s="66"/>
      <c r="M2069" s="37"/>
      <c r="N2069" s="37"/>
      <c r="U2069"/>
      <c r="V2069"/>
      <c r="W2069"/>
      <c r="X2069" s="112"/>
      <c r="Y2069" s="112"/>
      <c r="Z2069" s="200"/>
      <c r="AA2069"/>
      <c r="AB2069"/>
      <c r="AC2069"/>
      <c r="AD2069"/>
      <c r="AE2069"/>
      <c r="AF2069"/>
      <c r="AG2069"/>
      <c r="AH2069"/>
      <c r="AI2069"/>
      <c r="AJ2069"/>
    </row>
    <row r="2070" spans="1:36" ht="24.95" customHeight="1">
      <c r="A2070" s="66"/>
      <c r="M2070" s="37"/>
      <c r="N2070" s="37"/>
      <c r="U2070"/>
      <c r="V2070"/>
      <c r="W2070"/>
      <c r="X2070" s="112"/>
      <c r="Y2070" s="112"/>
      <c r="Z2070" s="200"/>
      <c r="AA2070"/>
      <c r="AB2070"/>
      <c r="AC2070"/>
      <c r="AD2070"/>
      <c r="AE2070"/>
      <c r="AF2070"/>
      <c r="AG2070"/>
      <c r="AH2070"/>
      <c r="AI2070"/>
      <c r="AJ2070"/>
    </row>
    <row r="2071" spans="1:36" ht="24.95" customHeight="1">
      <c r="A2071" s="66"/>
      <c r="M2071" s="37"/>
      <c r="N2071" s="37"/>
      <c r="U2071"/>
      <c r="V2071"/>
      <c r="W2071"/>
      <c r="X2071" s="112"/>
      <c r="Y2071" s="112"/>
      <c r="Z2071" s="200"/>
      <c r="AA2071"/>
      <c r="AB2071"/>
      <c r="AC2071"/>
      <c r="AD2071"/>
      <c r="AE2071"/>
      <c r="AF2071"/>
      <c r="AG2071"/>
      <c r="AH2071"/>
      <c r="AI2071"/>
      <c r="AJ2071"/>
    </row>
    <row r="2072" spans="1:36" ht="24.95" customHeight="1">
      <c r="A2072" s="66"/>
      <c r="M2072" s="37"/>
      <c r="N2072" s="37"/>
      <c r="U2072"/>
      <c r="V2072"/>
      <c r="W2072"/>
      <c r="X2072" s="112"/>
      <c r="Y2072" s="112"/>
      <c r="Z2072" s="200"/>
      <c r="AA2072"/>
      <c r="AB2072"/>
      <c r="AC2072"/>
      <c r="AD2072"/>
      <c r="AE2072"/>
      <c r="AF2072"/>
      <c r="AG2072"/>
      <c r="AH2072"/>
      <c r="AI2072"/>
      <c r="AJ2072"/>
    </row>
    <row r="2073" spans="1:36" ht="24.95" customHeight="1">
      <c r="A2073" s="66"/>
      <c r="M2073" s="37"/>
      <c r="N2073" s="37"/>
      <c r="U2073"/>
      <c r="V2073"/>
      <c r="W2073"/>
      <c r="X2073" s="112"/>
      <c r="Y2073" s="112"/>
      <c r="Z2073" s="200"/>
      <c r="AA2073"/>
      <c r="AB2073"/>
      <c r="AC2073"/>
      <c r="AD2073"/>
      <c r="AE2073"/>
      <c r="AF2073"/>
      <c r="AG2073"/>
      <c r="AH2073"/>
      <c r="AI2073"/>
      <c r="AJ2073"/>
    </row>
    <row r="2074" spans="1:36" ht="24.95" customHeight="1">
      <c r="A2074" s="66"/>
      <c r="M2074" s="37"/>
      <c r="N2074" s="37"/>
      <c r="U2074"/>
      <c r="V2074"/>
      <c r="W2074"/>
      <c r="X2074" s="112"/>
      <c r="Y2074" s="112"/>
      <c r="Z2074" s="200"/>
      <c r="AA2074"/>
      <c r="AB2074"/>
      <c r="AC2074"/>
      <c r="AD2074"/>
      <c r="AE2074"/>
      <c r="AF2074"/>
      <c r="AG2074"/>
      <c r="AH2074"/>
      <c r="AI2074"/>
      <c r="AJ2074"/>
    </row>
    <row r="2075" spans="1:36" ht="24.95" customHeight="1">
      <c r="A2075" s="66"/>
      <c r="M2075" s="37"/>
      <c r="N2075" s="37"/>
      <c r="U2075"/>
      <c r="V2075"/>
      <c r="W2075"/>
      <c r="X2075" s="112"/>
      <c r="Y2075" s="112"/>
      <c r="Z2075" s="200"/>
      <c r="AA2075"/>
      <c r="AB2075"/>
      <c r="AC2075"/>
      <c r="AD2075"/>
      <c r="AE2075"/>
      <c r="AF2075"/>
      <c r="AG2075"/>
      <c r="AH2075"/>
      <c r="AI2075"/>
      <c r="AJ2075"/>
    </row>
    <row r="2076" spans="1:36" ht="24.95" customHeight="1">
      <c r="A2076" s="66"/>
      <c r="M2076" s="37"/>
      <c r="N2076" s="37"/>
      <c r="U2076"/>
      <c r="V2076"/>
      <c r="W2076"/>
      <c r="X2076" s="112"/>
      <c r="Y2076" s="112"/>
      <c r="Z2076" s="200"/>
      <c r="AA2076"/>
      <c r="AB2076"/>
      <c r="AC2076"/>
      <c r="AD2076"/>
      <c r="AE2076"/>
      <c r="AF2076"/>
      <c r="AG2076"/>
      <c r="AH2076"/>
      <c r="AI2076"/>
      <c r="AJ2076"/>
    </row>
    <row r="2077" spans="1:36" ht="24.95" customHeight="1">
      <c r="A2077" s="66"/>
      <c r="M2077" s="37"/>
      <c r="N2077" s="37"/>
      <c r="U2077"/>
      <c r="V2077"/>
      <c r="W2077"/>
      <c r="X2077" s="112"/>
      <c r="Y2077" s="112"/>
      <c r="Z2077" s="200"/>
      <c r="AA2077"/>
      <c r="AB2077"/>
      <c r="AC2077"/>
      <c r="AD2077"/>
      <c r="AE2077"/>
      <c r="AF2077"/>
      <c r="AG2077"/>
      <c r="AH2077"/>
      <c r="AI2077"/>
      <c r="AJ2077"/>
    </row>
    <row r="2078" spans="1:36" ht="24.95" customHeight="1">
      <c r="A2078" s="66"/>
      <c r="M2078" s="37"/>
      <c r="N2078" s="37"/>
      <c r="U2078"/>
      <c r="V2078"/>
      <c r="W2078"/>
      <c r="X2078" s="112"/>
      <c r="Y2078" s="112"/>
      <c r="Z2078" s="200"/>
      <c r="AA2078"/>
      <c r="AB2078"/>
      <c r="AC2078"/>
      <c r="AD2078"/>
      <c r="AE2078"/>
      <c r="AF2078"/>
      <c r="AG2078"/>
      <c r="AH2078"/>
      <c r="AI2078"/>
      <c r="AJ2078"/>
    </row>
    <row r="2079" spans="1:36" ht="24.95" customHeight="1">
      <c r="A2079" s="66"/>
      <c r="M2079" s="37"/>
      <c r="N2079" s="37"/>
      <c r="U2079"/>
      <c r="V2079"/>
      <c r="W2079"/>
      <c r="X2079" s="112"/>
      <c r="Y2079" s="112"/>
      <c r="Z2079" s="200"/>
      <c r="AA2079"/>
      <c r="AB2079"/>
      <c r="AC2079"/>
      <c r="AD2079"/>
      <c r="AE2079"/>
      <c r="AF2079"/>
      <c r="AG2079"/>
      <c r="AH2079"/>
      <c r="AI2079"/>
      <c r="AJ2079"/>
    </row>
    <row r="2080" spans="1:36" ht="24.95" customHeight="1">
      <c r="A2080" s="66"/>
      <c r="M2080" s="37"/>
      <c r="N2080" s="37"/>
      <c r="U2080"/>
      <c r="V2080"/>
      <c r="W2080"/>
      <c r="X2080" s="112"/>
      <c r="Y2080" s="112"/>
      <c r="Z2080" s="200"/>
      <c r="AA2080"/>
      <c r="AB2080"/>
      <c r="AC2080"/>
      <c r="AD2080"/>
      <c r="AE2080"/>
      <c r="AF2080"/>
      <c r="AG2080"/>
      <c r="AH2080"/>
      <c r="AI2080"/>
      <c r="AJ2080"/>
    </row>
    <row r="2081" spans="1:36" ht="24.95" customHeight="1">
      <c r="A2081" s="66"/>
      <c r="M2081" s="37"/>
      <c r="N2081" s="37"/>
      <c r="U2081"/>
      <c r="V2081"/>
      <c r="W2081"/>
      <c r="X2081" s="112"/>
      <c r="Y2081" s="112"/>
      <c r="Z2081" s="200"/>
      <c r="AA2081"/>
      <c r="AB2081"/>
      <c r="AC2081"/>
      <c r="AD2081"/>
      <c r="AE2081"/>
      <c r="AF2081"/>
      <c r="AG2081"/>
      <c r="AH2081"/>
      <c r="AI2081"/>
      <c r="AJ2081"/>
    </row>
    <row r="2082" spans="1:36" ht="24.95" customHeight="1">
      <c r="A2082" s="66"/>
      <c r="M2082" s="37"/>
      <c r="N2082" s="37"/>
      <c r="U2082"/>
      <c r="V2082"/>
      <c r="W2082"/>
      <c r="X2082" s="112"/>
      <c r="Y2082" s="112"/>
      <c r="Z2082" s="200"/>
      <c r="AA2082"/>
      <c r="AB2082"/>
      <c r="AC2082"/>
      <c r="AD2082"/>
      <c r="AE2082"/>
      <c r="AF2082"/>
      <c r="AG2082"/>
      <c r="AH2082"/>
      <c r="AI2082"/>
      <c r="AJ2082"/>
    </row>
    <row r="2083" spans="1:36" ht="24.95" customHeight="1">
      <c r="A2083" s="66"/>
      <c r="M2083" s="37"/>
      <c r="N2083" s="37"/>
      <c r="U2083"/>
      <c r="V2083"/>
      <c r="W2083"/>
      <c r="X2083" s="112"/>
      <c r="Y2083" s="112"/>
      <c r="Z2083" s="200"/>
      <c r="AA2083"/>
      <c r="AB2083"/>
      <c r="AC2083"/>
      <c r="AD2083"/>
      <c r="AE2083"/>
      <c r="AF2083"/>
      <c r="AG2083"/>
      <c r="AH2083"/>
      <c r="AI2083"/>
      <c r="AJ2083"/>
    </row>
    <row r="2084" spans="1:36" ht="24.95" customHeight="1">
      <c r="A2084" s="66"/>
      <c r="M2084" s="37"/>
      <c r="N2084" s="37"/>
      <c r="U2084"/>
      <c r="V2084"/>
      <c r="W2084"/>
      <c r="X2084" s="112"/>
      <c r="Y2084" s="112"/>
      <c r="Z2084" s="200"/>
      <c r="AA2084"/>
      <c r="AB2084"/>
      <c r="AC2084"/>
      <c r="AD2084"/>
      <c r="AE2084"/>
      <c r="AF2084"/>
      <c r="AG2084"/>
      <c r="AH2084"/>
      <c r="AI2084"/>
      <c r="AJ2084"/>
    </row>
    <row r="2085" spans="1:36" ht="24.95" customHeight="1">
      <c r="A2085" s="66"/>
      <c r="M2085" s="37"/>
      <c r="N2085" s="37"/>
      <c r="U2085"/>
      <c r="V2085"/>
      <c r="W2085"/>
      <c r="X2085" s="112"/>
      <c r="Y2085" s="112"/>
      <c r="Z2085" s="200"/>
      <c r="AA2085"/>
      <c r="AB2085"/>
      <c r="AC2085"/>
      <c r="AD2085"/>
      <c r="AE2085"/>
      <c r="AF2085"/>
      <c r="AG2085"/>
      <c r="AH2085"/>
      <c r="AI2085"/>
      <c r="AJ2085"/>
    </row>
    <row r="2086" spans="1:36" ht="24.95" customHeight="1">
      <c r="A2086" s="66"/>
      <c r="M2086" s="37"/>
      <c r="N2086" s="37"/>
      <c r="U2086"/>
      <c r="V2086"/>
      <c r="W2086"/>
      <c r="X2086" s="112"/>
      <c r="Y2086" s="112"/>
      <c r="Z2086" s="200"/>
      <c r="AA2086"/>
      <c r="AB2086"/>
      <c r="AC2086"/>
      <c r="AD2086"/>
      <c r="AE2086"/>
      <c r="AF2086"/>
      <c r="AG2086"/>
      <c r="AH2086"/>
      <c r="AI2086"/>
      <c r="AJ2086"/>
    </row>
    <row r="2087" spans="1:36" ht="24.95" customHeight="1">
      <c r="A2087" s="66"/>
      <c r="M2087" s="37"/>
      <c r="N2087" s="37"/>
      <c r="U2087"/>
      <c r="V2087"/>
      <c r="W2087"/>
      <c r="X2087" s="112"/>
      <c r="Y2087" s="112"/>
      <c r="Z2087" s="200"/>
      <c r="AA2087"/>
      <c r="AB2087"/>
      <c r="AC2087"/>
      <c r="AD2087"/>
      <c r="AE2087"/>
      <c r="AF2087"/>
      <c r="AG2087"/>
      <c r="AH2087"/>
      <c r="AI2087"/>
      <c r="AJ2087"/>
    </row>
    <row r="2088" spans="1:36" ht="24.95" customHeight="1">
      <c r="A2088" s="66"/>
      <c r="M2088" s="37"/>
      <c r="N2088" s="37"/>
      <c r="U2088"/>
      <c r="V2088"/>
      <c r="W2088"/>
      <c r="X2088" s="112"/>
      <c r="Y2088" s="112"/>
      <c r="Z2088" s="200"/>
      <c r="AA2088"/>
      <c r="AB2088"/>
      <c r="AC2088"/>
      <c r="AD2088"/>
      <c r="AE2088"/>
      <c r="AF2088"/>
      <c r="AG2088"/>
      <c r="AH2088"/>
      <c r="AI2088"/>
      <c r="AJ2088"/>
    </row>
    <row r="2089" spans="1:36" ht="24.95" customHeight="1">
      <c r="A2089" s="66"/>
      <c r="M2089" s="37"/>
      <c r="N2089" s="37"/>
      <c r="U2089"/>
      <c r="V2089"/>
      <c r="W2089"/>
      <c r="X2089" s="112"/>
      <c r="Y2089" s="112"/>
      <c r="Z2089" s="200"/>
      <c r="AA2089"/>
      <c r="AB2089"/>
      <c r="AC2089"/>
      <c r="AD2089"/>
      <c r="AE2089"/>
      <c r="AF2089"/>
      <c r="AG2089"/>
      <c r="AH2089"/>
      <c r="AI2089"/>
      <c r="AJ2089"/>
    </row>
    <row r="2090" spans="1:36" ht="24.95" customHeight="1">
      <c r="A2090" s="66"/>
      <c r="M2090" s="37"/>
      <c r="N2090" s="37"/>
      <c r="U2090"/>
      <c r="V2090"/>
      <c r="W2090"/>
      <c r="X2090" s="112"/>
      <c r="Y2090" s="112"/>
      <c r="Z2090" s="200"/>
      <c r="AA2090"/>
      <c r="AB2090"/>
      <c r="AC2090"/>
      <c r="AD2090"/>
      <c r="AE2090"/>
      <c r="AF2090"/>
      <c r="AG2090"/>
      <c r="AH2090"/>
      <c r="AI2090"/>
      <c r="AJ2090"/>
    </row>
    <row r="2091" spans="1:36" ht="24.95" customHeight="1">
      <c r="A2091" s="66"/>
      <c r="M2091" s="37"/>
      <c r="N2091" s="37"/>
      <c r="U2091"/>
      <c r="V2091"/>
      <c r="W2091"/>
      <c r="X2091" s="112"/>
      <c r="Y2091" s="112"/>
      <c r="Z2091" s="200"/>
      <c r="AA2091"/>
      <c r="AB2091"/>
      <c r="AC2091"/>
      <c r="AD2091"/>
      <c r="AE2091"/>
      <c r="AF2091"/>
      <c r="AG2091"/>
      <c r="AH2091"/>
      <c r="AI2091"/>
      <c r="AJ2091"/>
    </row>
    <row r="2092" spans="1:36" ht="24.95" customHeight="1">
      <c r="A2092" s="66"/>
      <c r="M2092" s="37"/>
      <c r="N2092" s="37"/>
      <c r="U2092"/>
      <c r="V2092"/>
      <c r="W2092"/>
      <c r="X2092" s="112"/>
      <c r="Y2092" s="112"/>
      <c r="Z2092" s="200"/>
      <c r="AA2092"/>
      <c r="AB2092"/>
      <c r="AC2092"/>
      <c r="AD2092"/>
      <c r="AE2092"/>
      <c r="AF2092"/>
      <c r="AG2092"/>
      <c r="AH2092"/>
      <c r="AI2092"/>
      <c r="AJ2092"/>
    </row>
    <row r="2093" spans="1:36" ht="24.95" customHeight="1">
      <c r="A2093" s="66"/>
      <c r="M2093" s="37"/>
      <c r="N2093" s="37"/>
      <c r="U2093"/>
      <c r="V2093"/>
      <c r="W2093"/>
      <c r="X2093" s="112"/>
      <c r="Y2093" s="112"/>
      <c r="Z2093" s="200"/>
      <c r="AA2093"/>
      <c r="AB2093"/>
      <c r="AC2093"/>
      <c r="AD2093"/>
      <c r="AE2093"/>
      <c r="AF2093"/>
      <c r="AG2093"/>
      <c r="AH2093"/>
      <c r="AI2093"/>
      <c r="AJ2093"/>
    </row>
    <row r="2094" spans="1:36" ht="24.95" customHeight="1">
      <c r="A2094" s="66"/>
      <c r="M2094" s="37"/>
      <c r="N2094" s="37"/>
      <c r="U2094"/>
      <c r="V2094"/>
      <c r="W2094"/>
      <c r="X2094" s="112"/>
      <c r="Y2094" s="112"/>
      <c r="Z2094" s="200"/>
      <c r="AA2094"/>
      <c r="AB2094"/>
      <c r="AC2094"/>
      <c r="AD2094"/>
      <c r="AE2094"/>
      <c r="AF2094"/>
      <c r="AG2094"/>
      <c r="AH2094"/>
      <c r="AI2094"/>
      <c r="AJ2094"/>
    </row>
    <row r="2095" spans="1:36" ht="24.95" customHeight="1">
      <c r="A2095" s="66"/>
      <c r="M2095" s="37"/>
      <c r="N2095" s="37"/>
      <c r="U2095"/>
      <c r="V2095"/>
      <c r="W2095"/>
      <c r="X2095" s="112"/>
      <c r="Y2095" s="112"/>
      <c r="Z2095" s="200"/>
      <c r="AA2095"/>
      <c r="AB2095"/>
      <c r="AC2095"/>
      <c r="AD2095"/>
      <c r="AE2095"/>
      <c r="AF2095"/>
      <c r="AG2095"/>
      <c r="AH2095"/>
      <c r="AI2095"/>
      <c r="AJ2095"/>
    </row>
    <row r="2096" spans="1:36" ht="24.95" customHeight="1">
      <c r="A2096" s="66"/>
      <c r="M2096" s="37"/>
      <c r="N2096" s="37"/>
      <c r="U2096"/>
      <c r="V2096"/>
      <c r="W2096"/>
      <c r="X2096" s="112"/>
      <c r="Y2096" s="112"/>
      <c r="Z2096" s="200"/>
      <c r="AA2096"/>
      <c r="AB2096"/>
      <c r="AC2096"/>
      <c r="AD2096"/>
      <c r="AE2096"/>
      <c r="AF2096"/>
      <c r="AG2096"/>
      <c r="AH2096"/>
      <c r="AI2096"/>
      <c r="AJ2096"/>
    </row>
    <row r="2097" spans="1:36" ht="24.95" customHeight="1">
      <c r="A2097" s="66"/>
      <c r="M2097" s="37"/>
      <c r="N2097" s="37"/>
      <c r="U2097"/>
      <c r="V2097"/>
      <c r="W2097"/>
      <c r="X2097" s="112"/>
      <c r="Y2097" s="112"/>
      <c r="Z2097" s="200"/>
      <c r="AA2097"/>
      <c r="AB2097"/>
      <c r="AC2097"/>
      <c r="AD2097"/>
      <c r="AE2097"/>
      <c r="AF2097"/>
      <c r="AG2097"/>
      <c r="AH2097"/>
      <c r="AI2097"/>
      <c r="AJ2097"/>
    </row>
    <row r="2098" spans="1:36" ht="24.95" customHeight="1">
      <c r="A2098" s="66"/>
      <c r="M2098" s="37"/>
      <c r="N2098" s="37"/>
      <c r="U2098"/>
      <c r="V2098"/>
      <c r="W2098"/>
      <c r="X2098" s="112"/>
      <c r="Y2098" s="112"/>
      <c r="Z2098" s="200"/>
      <c r="AA2098"/>
      <c r="AB2098"/>
      <c r="AC2098"/>
      <c r="AD2098"/>
      <c r="AE2098"/>
      <c r="AF2098"/>
      <c r="AG2098"/>
      <c r="AH2098"/>
      <c r="AI2098"/>
      <c r="AJ2098"/>
    </row>
    <row r="2099" spans="1:36" ht="24.95" customHeight="1">
      <c r="A2099" s="66"/>
      <c r="M2099" s="37"/>
      <c r="N2099" s="37"/>
      <c r="U2099"/>
      <c r="V2099"/>
      <c r="W2099"/>
      <c r="X2099" s="112"/>
      <c r="Y2099" s="112"/>
      <c r="Z2099" s="200"/>
      <c r="AA2099"/>
      <c r="AB2099"/>
      <c r="AC2099"/>
      <c r="AD2099"/>
      <c r="AE2099"/>
      <c r="AF2099"/>
      <c r="AG2099"/>
      <c r="AH2099"/>
      <c r="AI2099"/>
      <c r="AJ2099"/>
    </row>
    <row r="2100" spans="1:36" ht="24.95" customHeight="1">
      <c r="A2100" s="66"/>
      <c r="M2100" s="37"/>
      <c r="N2100" s="37"/>
      <c r="U2100"/>
      <c r="V2100"/>
      <c r="W2100"/>
      <c r="X2100" s="112"/>
      <c r="Y2100" s="112"/>
      <c r="Z2100" s="200"/>
      <c r="AA2100"/>
      <c r="AB2100"/>
      <c r="AC2100"/>
      <c r="AD2100"/>
      <c r="AE2100"/>
      <c r="AF2100"/>
      <c r="AG2100"/>
      <c r="AH2100"/>
      <c r="AI2100"/>
      <c r="AJ2100"/>
    </row>
    <row r="2101" spans="1:36" ht="24.95" customHeight="1">
      <c r="A2101" s="66"/>
      <c r="M2101" s="37"/>
      <c r="N2101" s="37"/>
      <c r="U2101"/>
      <c r="V2101"/>
      <c r="W2101"/>
      <c r="X2101" s="112"/>
      <c r="Y2101" s="112"/>
      <c r="Z2101" s="200"/>
      <c r="AA2101"/>
      <c r="AB2101"/>
      <c r="AC2101"/>
      <c r="AD2101"/>
      <c r="AE2101"/>
      <c r="AF2101"/>
      <c r="AG2101"/>
      <c r="AH2101"/>
      <c r="AI2101"/>
      <c r="AJ2101"/>
    </row>
    <row r="2102" spans="1:36" ht="24.95" customHeight="1">
      <c r="A2102" s="66"/>
      <c r="M2102" s="37"/>
      <c r="N2102" s="37"/>
      <c r="U2102"/>
      <c r="V2102"/>
      <c r="W2102"/>
      <c r="X2102" s="112"/>
      <c r="Y2102" s="112"/>
      <c r="Z2102" s="200"/>
      <c r="AA2102"/>
      <c r="AB2102"/>
      <c r="AC2102"/>
      <c r="AD2102"/>
      <c r="AE2102"/>
      <c r="AF2102"/>
      <c r="AG2102"/>
      <c r="AH2102"/>
      <c r="AI2102"/>
      <c r="AJ2102"/>
    </row>
    <row r="2103" spans="1:36" ht="24.95" customHeight="1">
      <c r="A2103" s="66"/>
      <c r="M2103" s="37"/>
      <c r="N2103" s="37"/>
      <c r="U2103"/>
      <c r="V2103"/>
      <c r="W2103"/>
      <c r="X2103" s="112"/>
      <c r="Y2103" s="112"/>
      <c r="Z2103" s="200"/>
      <c r="AA2103"/>
      <c r="AB2103"/>
      <c r="AC2103"/>
      <c r="AD2103"/>
      <c r="AE2103"/>
      <c r="AF2103"/>
      <c r="AG2103"/>
      <c r="AH2103"/>
      <c r="AI2103"/>
      <c r="AJ2103"/>
    </row>
    <row r="2104" spans="1:36" ht="24.95" customHeight="1">
      <c r="A2104" s="66"/>
      <c r="M2104" s="37"/>
      <c r="N2104" s="37"/>
      <c r="U2104"/>
      <c r="V2104"/>
      <c r="W2104"/>
      <c r="X2104" s="112"/>
      <c r="Y2104" s="112"/>
      <c r="Z2104" s="200"/>
      <c r="AA2104"/>
      <c r="AB2104"/>
      <c r="AC2104"/>
      <c r="AD2104"/>
      <c r="AE2104"/>
      <c r="AF2104"/>
      <c r="AG2104"/>
      <c r="AH2104"/>
      <c r="AI2104"/>
      <c r="AJ2104"/>
    </row>
    <row r="2105" spans="1:36" ht="24.95" customHeight="1">
      <c r="A2105" s="66"/>
      <c r="M2105" s="37"/>
      <c r="N2105" s="37"/>
      <c r="U2105"/>
      <c r="V2105"/>
      <c r="W2105"/>
      <c r="X2105" s="112"/>
      <c r="Y2105" s="112"/>
      <c r="Z2105" s="200"/>
      <c r="AA2105"/>
      <c r="AB2105"/>
      <c r="AC2105"/>
      <c r="AD2105"/>
      <c r="AE2105"/>
      <c r="AF2105"/>
      <c r="AG2105"/>
      <c r="AH2105"/>
      <c r="AI2105"/>
      <c r="AJ2105"/>
    </row>
    <row r="2106" spans="1:36" ht="24.95" customHeight="1">
      <c r="A2106" s="66"/>
      <c r="M2106" s="37"/>
      <c r="N2106" s="37"/>
      <c r="U2106"/>
      <c r="V2106"/>
      <c r="W2106"/>
      <c r="X2106" s="112"/>
      <c r="Y2106" s="112"/>
      <c r="Z2106" s="200"/>
      <c r="AA2106"/>
      <c r="AB2106"/>
      <c r="AC2106"/>
      <c r="AD2106"/>
      <c r="AE2106"/>
      <c r="AF2106"/>
      <c r="AG2106"/>
      <c r="AH2106"/>
      <c r="AI2106"/>
      <c r="AJ2106"/>
    </row>
    <row r="2107" spans="1:36" ht="24.95" customHeight="1">
      <c r="A2107" s="66"/>
      <c r="M2107" s="37"/>
      <c r="N2107" s="37"/>
      <c r="U2107"/>
      <c r="V2107"/>
      <c r="W2107"/>
      <c r="X2107" s="112"/>
      <c r="Y2107" s="112"/>
      <c r="Z2107" s="200"/>
      <c r="AA2107"/>
      <c r="AB2107"/>
      <c r="AC2107"/>
      <c r="AD2107"/>
      <c r="AE2107"/>
      <c r="AF2107"/>
      <c r="AG2107"/>
      <c r="AH2107"/>
      <c r="AI2107"/>
      <c r="AJ2107"/>
    </row>
    <row r="2108" spans="1:36" ht="24.95" customHeight="1">
      <c r="A2108" s="66"/>
      <c r="M2108" s="37"/>
      <c r="N2108" s="37"/>
      <c r="U2108"/>
      <c r="V2108"/>
      <c r="W2108"/>
      <c r="X2108" s="112"/>
      <c r="Y2108" s="112"/>
      <c r="Z2108" s="200"/>
      <c r="AA2108"/>
      <c r="AB2108"/>
      <c r="AC2108"/>
      <c r="AD2108"/>
      <c r="AE2108"/>
      <c r="AF2108"/>
      <c r="AG2108"/>
      <c r="AH2108"/>
      <c r="AI2108"/>
      <c r="AJ2108"/>
    </row>
    <row r="2109" spans="1:36" ht="24.95" customHeight="1">
      <c r="A2109" s="66"/>
      <c r="M2109" s="37"/>
      <c r="N2109" s="37"/>
      <c r="U2109"/>
      <c r="V2109"/>
      <c r="W2109"/>
      <c r="X2109" s="112"/>
      <c r="Y2109" s="112"/>
      <c r="Z2109" s="200"/>
      <c r="AA2109"/>
      <c r="AB2109"/>
      <c r="AC2109"/>
      <c r="AD2109"/>
      <c r="AE2109"/>
      <c r="AF2109"/>
      <c r="AG2109"/>
      <c r="AH2109"/>
      <c r="AI2109"/>
      <c r="AJ2109"/>
    </row>
    <row r="2110" spans="1:36" ht="24.95" customHeight="1">
      <c r="A2110" s="66"/>
      <c r="M2110" s="37"/>
      <c r="N2110" s="37"/>
      <c r="U2110"/>
      <c r="V2110"/>
      <c r="W2110"/>
      <c r="X2110" s="112"/>
      <c r="Y2110" s="112"/>
      <c r="Z2110" s="200"/>
      <c r="AA2110"/>
      <c r="AB2110"/>
      <c r="AC2110"/>
      <c r="AD2110"/>
      <c r="AE2110"/>
      <c r="AF2110"/>
      <c r="AG2110"/>
      <c r="AH2110"/>
      <c r="AI2110"/>
      <c r="AJ2110"/>
    </row>
    <row r="2111" spans="1:36" ht="24.95" customHeight="1">
      <c r="A2111" s="66"/>
      <c r="M2111" s="37"/>
      <c r="N2111" s="37"/>
      <c r="U2111"/>
      <c r="V2111"/>
      <c r="W2111"/>
      <c r="X2111" s="112"/>
      <c r="Y2111" s="112"/>
      <c r="Z2111" s="200"/>
      <c r="AA2111"/>
      <c r="AB2111"/>
      <c r="AC2111"/>
      <c r="AD2111"/>
      <c r="AE2111"/>
      <c r="AF2111"/>
      <c r="AG2111"/>
      <c r="AH2111"/>
      <c r="AI2111"/>
      <c r="AJ2111"/>
    </row>
    <row r="2112" spans="1:36" ht="24.95" customHeight="1">
      <c r="A2112" s="66"/>
      <c r="M2112" s="37"/>
      <c r="N2112" s="37"/>
      <c r="U2112"/>
      <c r="V2112"/>
      <c r="W2112"/>
      <c r="X2112" s="112"/>
      <c r="Y2112" s="112"/>
      <c r="Z2112" s="200"/>
      <c r="AA2112"/>
      <c r="AB2112"/>
      <c r="AC2112"/>
      <c r="AD2112"/>
      <c r="AE2112"/>
      <c r="AF2112"/>
      <c r="AG2112"/>
      <c r="AH2112"/>
      <c r="AI2112"/>
      <c r="AJ2112"/>
    </row>
    <row r="2113" spans="1:36" ht="24.95" customHeight="1">
      <c r="A2113" s="66"/>
      <c r="M2113" s="37"/>
      <c r="N2113" s="37"/>
      <c r="U2113"/>
      <c r="V2113"/>
      <c r="W2113"/>
      <c r="X2113" s="112"/>
      <c r="Y2113" s="112"/>
      <c r="Z2113" s="200"/>
      <c r="AA2113"/>
      <c r="AB2113"/>
      <c r="AC2113"/>
      <c r="AD2113"/>
      <c r="AE2113"/>
      <c r="AF2113"/>
      <c r="AG2113"/>
      <c r="AH2113"/>
      <c r="AI2113"/>
      <c r="AJ2113"/>
    </row>
    <row r="2114" spans="1:36" ht="24.95" customHeight="1">
      <c r="A2114" s="66"/>
      <c r="M2114" s="37"/>
      <c r="N2114" s="37"/>
      <c r="U2114"/>
      <c r="V2114"/>
      <c r="W2114"/>
      <c r="X2114" s="112"/>
      <c r="Y2114" s="112"/>
      <c r="Z2114" s="200"/>
      <c r="AA2114"/>
      <c r="AB2114"/>
      <c r="AC2114"/>
      <c r="AD2114"/>
      <c r="AE2114"/>
      <c r="AF2114"/>
      <c r="AG2114"/>
      <c r="AH2114"/>
      <c r="AI2114"/>
      <c r="AJ2114"/>
    </row>
    <row r="2115" spans="1:36" ht="24.95" customHeight="1">
      <c r="A2115" s="66"/>
      <c r="M2115" s="37"/>
      <c r="N2115" s="37"/>
      <c r="U2115"/>
      <c r="V2115"/>
      <c r="W2115"/>
      <c r="X2115" s="112"/>
      <c r="Y2115" s="112"/>
      <c r="Z2115" s="200"/>
      <c r="AA2115"/>
      <c r="AB2115"/>
      <c r="AC2115"/>
      <c r="AD2115"/>
      <c r="AE2115"/>
      <c r="AF2115"/>
      <c r="AG2115"/>
      <c r="AH2115"/>
      <c r="AI2115"/>
      <c r="AJ2115"/>
    </row>
    <row r="2116" spans="1:36" ht="24.95" customHeight="1">
      <c r="A2116" s="66"/>
      <c r="M2116" s="37"/>
      <c r="N2116" s="37"/>
      <c r="U2116"/>
      <c r="V2116"/>
      <c r="W2116"/>
      <c r="X2116" s="112"/>
      <c r="Y2116" s="112"/>
      <c r="Z2116" s="200"/>
      <c r="AA2116"/>
      <c r="AB2116"/>
      <c r="AC2116"/>
      <c r="AD2116"/>
      <c r="AE2116"/>
      <c r="AF2116"/>
      <c r="AG2116"/>
      <c r="AH2116"/>
      <c r="AI2116"/>
      <c r="AJ2116"/>
    </row>
    <row r="2117" spans="1:36" ht="24.95" customHeight="1">
      <c r="A2117" s="66"/>
      <c r="M2117" s="37"/>
      <c r="N2117" s="37"/>
      <c r="U2117"/>
      <c r="V2117"/>
      <c r="W2117"/>
      <c r="X2117" s="112"/>
      <c r="Y2117" s="112"/>
      <c r="Z2117" s="200"/>
      <c r="AA2117"/>
      <c r="AB2117"/>
      <c r="AC2117"/>
      <c r="AD2117"/>
      <c r="AE2117"/>
      <c r="AF2117"/>
      <c r="AG2117"/>
      <c r="AH2117"/>
      <c r="AI2117"/>
      <c r="AJ2117"/>
    </row>
    <row r="2118" spans="1:36" ht="24.95" customHeight="1">
      <c r="A2118" s="66"/>
      <c r="M2118" s="37"/>
      <c r="N2118" s="37"/>
      <c r="U2118"/>
      <c r="V2118"/>
      <c r="W2118"/>
      <c r="X2118" s="112"/>
      <c r="Y2118" s="112"/>
      <c r="Z2118" s="200"/>
      <c r="AA2118"/>
      <c r="AB2118"/>
      <c r="AC2118"/>
      <c r="AD2118"/>
      <c r="AE2118"/>
      <c r="AF2118"/>
      <c r="AG2118"/>
      <c r="AH2118"/>
      <c r="AI2118"/>
      <c r="AJ2118"/>
    </row>
    <row r="2119" spans="1:36" ht="24.95" customHeight="1">
      <c r="A2119" s="66"/>
      <c r="M2119" s="37"/>
      <c r="N2119" s="37"/>
      <c r="U2119"/>
      <c r="V2119"/>
      <c r="W2119"/>
      <c r="X2119" s="112"/>
      <c r="Y2119" s="112"/>
      <c r="Z2119" s="200"/>
      <c r="AA2119"/>
      <c r="AB2119"/>
      <c r="AC2119"/>
      <c r="AD2119"/>
      <c r="AE2119"/>
      <c r="AF2119"/>
      <c r="AG2119"/>
      <c r="AH2119"/>
      <c r="AI2119"/>
      <c r="AJ2119"/>
    </row>
    <row r="2120" spans="1:36" ht="24.95" customHeight="1">
      <c r="A2120" s="66"/>
      <c r="M2120" s="37"/>
      <c r="N2120" s="37"/>
      <c r="U2120"/>
      <c r="V2120"/>
      <c r="W2120"/>
      <c r="X2120" s="112"/>
      <c r="Y2120" s="112"/>
      <c r="Z2120" s="200"/>
      <c r="AA2120"/>
      <c r="AB2120"/>
      <c r="AC2120"/>
      <c r="AD2120"/>
      <c r="AE2120"/>
      <c r="AF2120"/>
      <c r="AG2120"/>
      <c r="AH2120"/>
      <c r="AI2120"/>
      <c r="AJ2120"/>
    </row>
    <row r="2121" spans="1:36" ht="24.95" customHeight="1">
      <c r="A2121" s="66"/>
      <c r="M2121" s="37"/>
      <c r="N2121" s="37"/>
      <c r="U2121"/>
      <c r="V2121"/>
      <c r="W2121"/>
      <c r="X2121" s="112"/>
      <c r="Y2121" s="112"/>
      <c r="Z2121" s="200"/>
      <c r="AA2121"/>
      <c r="AB2121"/>
      <c r="AC2121"/>
      <c r="AD2121"/>
      <c r="AE2121"/>
      <c r="AF2121"/>
      <c r="AG2121"/>
      <c r="AH2121"/>
      <c r="AI2121"/>
      <c r="AJ2121"/>
    </row>
    <row r="2122" spans="1:36" ht="24.95" customHeight="1">
      <c r="A2122" s="66"/>
      <c r="M2122" s="37"/>
      <c r="N2122" s="37"/>
      <c r="U2122"/>
      <c r="V2122"/>
      <c r="W2122"/>
      <c r="X2122" s="112"/>
      <c r="Y2122" s="112"/>
      <c r="Z2122" s="200"/>
      <c r="AA2122"/>
      <c r="AB2122"/>
      <c r="AC2122"/>
      <c r="AD2122"/>
      <c r="AE2122"/>
      <c r="AF2122"/>
      <c r="AG2122"/>
      <c r="AH2122"/>
      <c r="AI2122"/>
      <c r="AJ2122"/>
    </row>
    <row r="2123" spans="1:36" ht="24.95" customHeight="1">
      <c r="A2123" s="66"/>
      <c r="M2123" s="37"/>
      <c r="N2123" s="37"/>
      <c r="U2123"/>
      <c r="V2123"/>
      <c r="W2123"/>
      <c r="X2123" s="112"/>
      <c r="Y2123" s="112"/>
      <c r="Z2123" s="200"/>
      <c r="AA2123"/>
      <c r="AB2123"/>
      <c r="AC2123"/>
      <c r="AD2123"/>
      <c r="AE2123"/>
      <c r="AF2123"/>
      <c r="AG2123"/>
      <c r="AH2123"/>
      <c r="AI2123"/>
      <c r="AJ2123"/>
    </row>
    <row r="2124" spans="1:36" ht="24.95" customHeight="1">
      <c r="A2124" s="66"/>
      <c r="M2124" s="37"/>
      <c r="N2124" s="37"/>
      <c r="U2124"/>
      <c r="V2124"/>
      <c r="W2124"/>
      <c r="X2124" s="112"/>
      <c r="Y2124" s="112"/>
      <c r="Z2124" s="200"/>
      <c r="AA2124"/>
      <c r="AB2124"/>
      <c r="AC2124"/>
      <c r="AD2124"/>
      <c r="AE2124"/>
      <c r="AF2124"/>
      <c r="AG2124"/>
      <c r="AH2124"/>
      <c r="AI2124"/>
      <c r="AJ2124"/>
    </row>
    <row r="2125" spans="1:36" ht="24.95" customHeight="1">
      <c r="A2125" s="66"/>
      <c r="M2125" s="37"/>
      <c r="N2125" s="37"/>
      <c r="U2125"/>
      <c r="V2125"/>
      <c r="W2125"/>
      <c r="X2125" s="112"/>
      <c r="Y2125" s="112"/>
      <c r="Z2125" s="200"/>
      <c r="AA2125"/>
      <c r="AB2125"/>
      <c r="AC2125"/>
      <c r="AD2125"/>
      <c r="AE2125"/>
      <c r="AF2125"/>
      <c r="AG2125"/>
      <c r="AH2125"/>
      <c r="AI2125"/>
      <c r="AJ2125"/>
    </row>
    <row r="2126" spans="1:36" ht="24.95" customHeight="1">
      <c r="A2126" s="66"/>
      <c r="M2126" s="37"/>
      <c r="N2126" s="37"/>
      <c r="U2126"/>
      <c r="V2126"/>
      <c r="W2126"/>
      <c r="X2126" s="112"/>
      <c r="Y2126" s="112"/>
      <c r="Z2126" s="200"/>
      <c r="AA2126"/>
      <c r="AB2126"/>
      <c r="AC2126"/>
      <c r="AD2126"/>
      <c r="AE2126"/>
      <c r="AF2126"/>
      <c r="AG2126"/>
      <c r="AH2126"/>
      <c r="AI2126"/>
      <c r="AJ2126"/>
    </row>
    <row r="2127" spans="1:36" ht="24.95" customHeight="1">
      <c r="A2127" s="66"/>
      <c r="M2127" s="37"/>
      <c r="N2127" s="37"/>
      <c r="U2127"/>
      <c r="V2127"/>
      <c r="W2127"/>
      <c r="X2127" s="112"/>
      <c r="Y2127" s="112"/>
      <c r="Z2127" s="200"/>
      <c r="AA2127"/>
      <c r="AB2127"/>
      <c r="AC2127"/>
      <c r="AD2127"/>
      <c r="AE2127"/>
      <c r="AF2127"/>
      <c r="AG2127"/>
      <c r="AH2127"/>
      <c r="AI2127"/>
      <c r="AJ2127"/>
    </row>
    <row r="2128" spans="1:36" ht="24.95" customHeight="1">
      <c r="A2128" s="66"/>
      <c r="M2128" s="37"/>
      <c r="N2128" s="37"/>
      <c r="U2128"/>
      <c r="V2128"/>
      <c r="W2128"/>
      <c r="X2128" s="112"/>
      <c r="Y2128" s="112"/>
      <c r="Z2128" s="200"/>
      <c r="AA2128"/>
      <c r="AB2128"/>
      <c r="AC2128"/>
      <c r="AD2128"/>
      <c r="AE2128"/>
      <c r="AF2128"/>
      <c r="AG2128"/>
      <c r="AH2128"/>
      <c r="AI2128"/>
      <c r="AJ2128"/>
    </row>
    <row r="2129" spans="1:36" ht="24.95" customHeight="1">
      <c r="A2129" s="66"/>
      <c r="M2129" s="37"/>
      <c r="N2129" s="37"/>
      <c r="U2129"/>
      <c r="V2129"/>
      <c r="W2129"/>
      <c r="X2129" s="112"/>
      <c r="Y2129" s="112"/>
      <c r="Z2129" s="200"/>
      <c r="AA2129"/>
      <c r="AB2129"/>
      <c r="AC2129"/>
      <c r="AD2129"/>
      <c r="AE2129"/>
      <c r="AF2129"/>
      <c r="AG2129"/>
      <c r="AH2129"/>
      <c r="AI2129"/>
      <c r="AJ2129"/>
    </row>
    <row r="2130" spans="1:36" ht="24.95" customHeight="1">
      <c r="A2130" s="66"/>
      <c r="M2130" s="37"/>
      <c r="N2130" s="37"/>
      <c r="U2130"/>
      <c r="V2130"/>
      <c r="W2130"/>
      <c r="X2130" s="112"/>
      <c r="Y2130" s="112"/>
      <c r="Z2130" s="200"/>
      <c r="AA2130"/>
      <c r="AB2130"/>
      <c r="AC2130"/>
      <c r="AD2130"/>
      <c r="AE2130"/>
      <c r="AF2130"/>
      <c r="AG2130"/>
      <c r="AH2130"/>
      <c r="AI2130"/>
      <c r="AJ2130"/>
    </row>
    <row r="2131" spans="1:36" ht="24.95" customHeight="1">
      <c r="A2131" s="66"/>
      <c r="M2131" s="37"/>
      <c r="N2131" s="37"/>
      <c r="U2131"/>
      <c r="V2131"/>
      <c r="W2131"/>
      <c r="X2131" s="112"/>
      <c r="Y2131" s="112"/>
      <c r="Z2131" s="200"/>
      <c r="AA2131"/>
      <c r="AB2131"/>
      <c r="AC2131"/>
      <c r="AD2131"/>
      <c r="AE2131"/>
      <c r="AF2131"/>
      <c r="AG2131"/>
      <c r="AH2131"/>
      <c r="AI2131"/>
      <c r="AJ2131"/>
    </row>
    <row r="2132" spans="1:36" ht="24.95" customHeight="1">
      <c r="A2132" s="66"/>
      <c r="M2132" s="37"/>
      <c r="N2132" s="37"/>
      <c r="U2132"/>
      <c r="V2132"/>
      <c r="W2132"/>
      <c r="X2132" s="112"/>
      <c r="Y2132" s="112"/>
      <c r="Z2132" s="200"/>
      <c r="AA2132"/>
      <c r="AB2132"/>
      <c r="AC2132"/>
      <c r="AD2132"/>
      <c r="AE2132"/>
      <c r="AF2132"/>
      <c r="AG2132"/>
      <c r="AH2132"/>
      <c r="AI2132"/>
      <c r="AJ2132"/>
    </row>
    <row r="2133" spans="1:36" ht="24.95" customHeight="1">
      <c r="A2133" s="66"/>
      <c r="M2133" s="37"/>
      <c r="N2133" s="37"/>
      <c r="U2133"/>
      <c r="V2133"/>
      <c r="W2133"/>
      <c r="X2133" s="112"/>
      <c r="Y2133" s="112"/>
      <c r="Z2133" s="200"/>
      <c r="AA2133"/>
      <c r="AB2133"/>
      <c r="AC2133"/>
      <c r="AD2133"/>
      <c r="AE2133"/>
      <c r="AF2133"/>
      <c r="AG2133"/>
      <c r="AH2133"/>
      <c r="AI2133"/>
      <c r="AJ2133"/>
    </row>
    <row r="2134" spans="1:36" ht="24.95" customHeight="1">
      <c r="A2134" s="66"/>
      <c r="M2134" s="37"/>
      <c r="N2134" s="37"/>
      <c r="U2134"/>
      <c r="V2134"/>
      <c r="W2134"/>
      <c r="X2134" s="112"/>
      <c r="Y2134" s="112"/>
      <c r="Z2134" s="200"/>
      <c r="AA2134"/>
      <c r="AB2134"/>
      <c r="AC2134"/>
      <c r="AD2134"/>
      <c r="AE2134"/>
      <c r="AF2134"/>
      <c r="AG2134"/>
      <c r="AH2134"/>
      <c r="AI2134"/>
      <c r="AJ2134"/>
    </row>
    <row r="2135" spans="1:36" ht="24.95" customHeight="1">
      <c r="A2135" s="66"/>
      <c r="M2135" s="37"/>
      <c r="N2135" s="37"/>
      <c r="U2135"/>
      <c r="V2135"/>
      <c r="W2135"/>
      <c r="X2135" s="112"/>
      <c r="Y2135" s="112"/>
      <c r="Z2135" s="200"/>
      <c r="AA2135"/>
      <c r="AB2135"/>
      <c r="AC2135"/>
      <c r="AD2135"/>
      <c r="AE2135"/>
      <c r="AF2135"/>
      <c r="AG2135"/>
      <c r="AH2135"/>
      <c r="AI2135"/>
      <c r="AJ2135"/>
    </row>
    <row r="2136" spans="1:36" ht="24.95" customHeight="1">
      <c r="A2136" s="66"/>
      <c r="M2136" s="37"/>
      <c r="N2136" s="37"/>
      <c r="U2136"/>
      <c r="V2136"/>
      <c r="W2136"/>
      <c r="X2136" s="112"/>
      <c r="Y2136" s="112"/>
      <c r="Z2136" s="200"/>
      <c r="AA2136"/>
      <c r="AB2136"/>
      <c r="AC2136"/>
      <c r="AD2136"/>
      <c r="AE2136"/>
      <c r="AF2136"/>
      <c r="AG2136"/>
      <c r="AH2136"/>
      <c r="AI2136"/>
      <c r="AJ2136"/>
    </row>
    <row r="2137" spans="1:36" ht="24.95" customHeight="1">
      <c r="A2137" s="66"/>
      <c r="M2137" s="37"/>
      <c r="N2137" s="37"/>
      <c r="U2137"/>
      <c r="V2137"/>
      <c r="W2137"/>
      <c r="X2137" s="112"/>
      <c r="Y2137" s="112"/>
      <c r="Z2137" s="200"/>
      <c r="AA2137"/>
      <c r="AB2137"/>
      <c r="AC2137"/>
      <c r="AD2137"/>
      <c r="AE2137"/>
      <c r="AF2137"/>
      <c r="AG2137"/>
      <c r="AH2137"/>
      <c r="AI2137"/>
      <c r="AJ2137"/>
    </row>
    <row r="2138" spans="1:36" ht="24.95" customHeight="1">
      <c r="A2138" s="66"/>
      <c r="M2138" s="37"/>
      <c r="N2138" s="37"/>
      <c r="U2138"/>
      <c r="V2138"/>
      <c r="W2138"/>
      <c r="X2138" s="112"/>
      <c r="Y2138" s="112"/>
      <c r="Z2138" s="200"/>
      <c r="AA2138"/>
      <c r="AB2138"/>
      <c r="AC2138"/>
      <c r="AD2138"/>
      <c r="AE2138"/>
      <c r="AF2138"/>
      <c r="AG2138"/>
      <c r="AH2138"/>
      <c r="AI2138"/>
      <c r="AJ2138"/>
    </row>
    <row r="2139" spans="1:36" ht="24.95" customHeight="1">
      <c r="A2139" s="66"/>
      <c r="M2139" s="37"/>
      <c r="N2139" s="37"/>
      <c r="U2139"/>
      <c r="V2139"/>
      <c r="W2139"/>
      <c r="X2139" s="112"/>
      <c r="Y2139" s="112"/>
      <c r="Z2139" s="200"/>
      <c r="AA2139"/>
      <c r="AB2139"/>
      <c r="AC2139"/>
      <c r="AD2139"/>
      <c r="AE2139"/>
      <c r="AF2139"/>
      <c r="AG2139"/>
      <c r="AH2139"/>
      <c r="AI2139"/>
      <c r="AJ2139"/>
    </row>
    <row r="2140" spans="1:36" ht="24.95" customHeight="1">
      <c r="A2140" s="66"/>
      <c r="M2140" s="37"/>
      <c r="N2140" s="37"/>
      <c r="U2140"/>
      <c r="V2140"/>
      <c r="W2140"/>
      <c r="X2140" s="112"/>
      <c r="Y2140" s="112"/>
      <c r="Z2140" s="200"/>
      <c r="AA2140"/>
      <c r="AB2140"/>
      <c r="AC2140"/>
      <c r="AD2140"/>
      <c r="AE2140"/>
      <c r="AF2140"/>
      <c r="AG2140"/>
      <c r="AH2140"/>
      <c r="AI2140"/>
      <c r="AJ2140"/>
    </row>
    <row r="2141" spans="1:36" ht="24.95" customHeight="1">
      <c r="A2141" s="66"/>
      <c r="M2141" s="37"/>
      <c r="N2141" s="37"/>
      <c r="U2141"/>
      <c r="V2141"/>
      <c r="W2141"/>
      <c r="X2141" s="112"/>
      <c r="Y2141" s="112"/>
      <c r="Z2141" s="200"/>
      <c r="AA2141"/>
      <c r="AB2141"/>
      <c r="AC2141"/>
      <c r="AD2141"/>
      <c r="AE2141"/>
      <c r="AF2141"/>
      <c r="AG2141"/>
      <c r="AH2141"/>
      <c r="AI2141"/>
      <c r="AJ2141"/>
    </row>
    <row r="2142" spans="1:36" ht="24.95" customHeight="1">
      <c r="A2142" s="66"/>
      <c r="M2142" s="37"/>
      <c r="N2142" s="37"/>
      <c r="U2142"/>
      <c r="V2142"/>
      <c r="W2142"/>
      <c r="X2142" s="112"/>
      <c r="Y2142" s="112"/>
      <c r="Z2142" s="200"/>
      <c r="AA2142"/>
      <c r="AB2142"/>
      <c r="AC2142"/>
      <c r="AD2142"/>
      <c r="AE2142"/>
      <c r="AF2142"/>
      <c r="AG2142"/>
      <c r="AH2142"/>
      <c r="AI2142"/>
      <c r="AJ2142"/>
    </row>
    <row r="2143" spans="1:36" ht="24.95" customHeight="1">
      <c r="A2143" s="66"/>
      <c r="M2143" s="37"/>
      <c r="N2143" s="37"/>
      <c r="U2143"/>
      <c r="V2143"/>
      <c r="W2143"/>
      <c r="X2143" s="112"/>
      <c r="Y2143" s="112"/>
      <c r="Z2143" s="200"/>
      <c r="AA2143"/>
      <c r="AB2143"/>
      <c r="AC2143"/>
      <c r="AD2143"/>
      <c r="AE2143"/>
      <c r="AF2143"/>
      <c r="AG2143"/>
      <c r="AH2143"/>
      <c r="AI2143"/>
      <c r="AJ2143"/>
    </row>
    <row r="2144" spans="1:36" ht="24.95" customHeight="1">
      <c r="A2144" s="66"/>
      <c r="M2144" s="37"/>
      <c r="N2144" s="37"/>
      <c r="U2144"/>
      <c r="V2144"/>
      <c r="W2144"/>
      <c r="X2144" s="112"/>
      <c r="Y2144" s="112"/>
      <c r="Z2144" s="200"/>
      <c r="AA2144"/>
      <c r="AB2144"/>
      <c r="AC2144"/>
      <c r="AD2144"/>
      <c r="AE2144"/>
      <c r="AF2144"/>
      <c r="AG2144"/>
      <c r="AH2144"/>
      <c r="AI2144"/>
      <c r="AJ2144"/>
    </row>
    <row r="2145" spans="1:36" ht="24.95" customHeight="1">
      <c r="A2145" s="66"/>
      <c r="M2145" s="37"/>
      <c r="N2145" s="37"/>
      <c r="U2145"/>
      <c r="V2145"/>
      <c r="W2145"/>
      <c r="X2145" s="112"/>
      <c r="Y2145" s="112"/>
      <c r="Z2145" s="200"/>
      <c r="AA2145"/>
      <c r="AB2145"/>
      <c r="AC2145"/>
      <c r="AD2145"/>
      <c r="AE2145"/>
      <c r="AF2145"/>
      <c r="AG2145"/>
      <c r="AH2145"/>
      <c r="AI2145"/>
      <c r="AJ2145"/>
    </row>
    <row r="2146" spans="1:36" ht="24.95" customHeight="1">
      <c r="A2146" s="66"/>
      <c r="M2146" s="37"/>
      <c r="N2146" s="37"/>
      <c r="U2146"/>
      <c r="V2146"/>
      <c r="W2146"/>
      <c r="X2146" s="112"/>
      <c r="Y2146" s="112"/>
      <c r="Z2146" s="200"/>
      <c r="AA2146"/>
      <c r="AB2146"/>
      <c r="AC2146"/>
      <c r="AD2146"/>
      <c r="AE2146"/>
      <c r="AF2146"/>
      <c r="AG2146"/>
      <c r="AH2146"/>
      <c r="AI2146"/>
      <c r="AJ2146"/>
    </row>
    <row r="2147" spans="1:36" ht="24.95" customHeight="1">
      <c r="A2147" s="66"/>
      <c r="M2147" s="37"/>
      <c r="N2147" s="37"/>
      <c r="U2147"/>
      <c r="V2147"/>
      <c r="W2147"/>
      <c r="X2147" s="112"/>
      <c r="Y2147" s="112"/>
      <c r="Z2147" s="200"/>
      <c r="AA2147"/>
      <c r="AB2147"/>
      <c r="AC2147"/>
      <c r="AD2147"/>
      <c r="AE2147"/>
      <c r="AF2147"/>
      <c r="AG2147"/>
      <c r="AH2147"/>
      <c r="AI2147"/>
      <c r="AJ2147"/>
    </row>
    <row r="2148" spans="1:36" ht="24.95" customHeight="1">
      <c r="A2148" s="66"/>
      <c r="M2148" s="37"/>
      <c r="N2148" s="37"/>
      <c r="U2148"/>
      <c r="V2148"/>
      <c r="W2148"/>
      <c r="X2148" s="112"/>
      <c r="Y2148" s="112"/>
      <c r="Z2148" s="200"/>
      <c r="AA2148"/>
      <c r="AB2148"/>
      <c r="AC2148"/>
      <c r="AD2148"/>
      <c r="AE2148"/>
      <c r="AF2148"/>
      <c r="AG2148"/>
      <c r="AH2148"/>
      <c r="AI2148"/>
      <c r="AJ2148"/>
    </row>
    <row r="2149" spans="1:36" ht="24.95" customHeight="1">
      <c r="A2149" s="66"/>
      <c r="M2149" s="37"/>
      <c r="N2149" s="37"/>
      <c r="U2149"/>
      <c r="V2149"/>
      <c r="W2149"/>
      <c r="X2149" s="112"/>
      <c r="Y2149" s="112"/>
      <c r="Z2149" s="200"/>
      <c r="AA2149"/>
      <c r="AB2149"/>
      <c r="AC2149"/>
      <c r="AD2149"/>
      <c r="AE2149"/>
      <c r="AF2149"/>
      <c r="AG2149"/>
      <c r="AH2149"/>
      <c r="AI2149"/>
      <c r="AJ2149"/>
    </row>
    <row r="2150" spans="1:36" ht="24.95" customHeight="1">
      <c r="A2150" s="66"/>
      <c r="M2150" s="37"/>
      <c r="N2150" s="37"/>
      <c r="U2150"/>
      <c r="V2150"/>
      <c r="W2150"/>
      <c r="X2150" s="112"/>
      <c r="Y2150" s="112"/>
      <c r="Z2150" s="200"/>
      <c r="AA2150"/>
      <c r="AB2150"/>
      <c r="AC2150"/>
      <c r="AD2150"/>
      <c r="AE2150"/>
      <c r="AF2150"/>
      <c r="AG2150"/>
      <c r="AH2150"/>
      <c r="AI2150"/>
      <c r="AJ2150"/>
    </row>
    <row r="2151" spans="1:36" ht="24.95" customHeight="1">
      <c r="A2151" s="66"/>
      <c r="M2151" s="37"/>
      <c r="N2151" s="37"/>
      <c r="U2151"/>
      <c r="V2151"/>
      <c r="W2151"/>
      <c r="X2151" s="112"/>
      <c r="Y2151" s="112"/>
      <c r="Z2151" s="200"/>
      <c r="AA2151"/>
      <c r="AB2151"/>
      <c r="AC2151"/>
      <c r="AD2151"/>
      <c r="AE2151"/>
      <c r="AF2151"/>
      <c r="AG2151"/>
      <c r="AH2151"/>
      <c r="AI2151"/>
      <c r="AJ2151"/>
    </row>
    <row r="2152" spans="1:36" ht="24.95" customHeight="1">
      <c r="A2152" s="66"/>
      <c r="M2152" s="37"/>
      <c r="N2152" s="37"/>
      <c r="U2152"/>
      <c r="V2152"/>
      <c r="W2152"/>
      <c r="X2152" s="112"/>
      <c r="Y2152" s="112"/>
      <c r="Z2152" s="200"/>
      <c r="AA2152"/>
      <c r="AB2152"/>
      <c r="AC2152"/>
      <c r="AD2152"/>
      <c r="AE2152"/>
      <c r="AF2152"/>
      <c r="AG2152"/>
      <c r="AH2152"/>
      <c r="AI2152"/>
      <c r="AJ2152"/>
    </row>
    <row r="2153" spans="1:36" ht="24.95" customHeight="1">
      <c r="A2153" s="66"/>
      <c r="M2153" s="37"/>
      <c r="N2153" s="37"/>
      <c r="U2153"/>
      <c r="V2153"/>
      <c r="W2153"/>
      <c r="X2153" s="112"/>
      <c r="Y2153" s="112"/>
      <c r="Z2153" s="200"/>
      <c r="AA2153"/>
      <c r="AB2153"/>
      <c r="AC2153"/>
      <c r="AD2153"/>
      <c r="AE2153"/>
      <c r="AF2153"/>
      <c r="AG2153"/>
      <c r="AH2153"/>
      <c r="AI2153"/>
      <c r="AJ2153"/>
    </row>
    <row r="2154" spans="1:36" ht="24.95" customHeight="1">
      <c r="A2154" s="66"/>
      <c r="M2154" s="37"/>
      <c r="N2154" s="37"/>
      <c r="U2154"/>
      <c r="V2154"/>
      <c r="W2154"/>
      <c r="X2154" s="112"/>
      <c r="Y2154" s="112"/>
      <c r="Z2154" s="200"/>
      <c r="AA2154"/>
      <c r="AB2154"/>
      <c r="AC2154"/>
      <c r="AD2154"/>
      <c r="AE2154"/>
      <c r="AF2154"/>
      <c r="AG2154"/>
      <c r="AH2154"/>
      <c r="AI2154"/>
      <c r="AJ2154"/>
    </row>
    <row r="2155" spans="1:36" ht="24.95" customHeight="1">
      <c r="A2155" s="66"/>
      <c r="M2155" s="37"/>
      <c r="N2155" s="37"/>
      <c r="U2155"/>
      <c r="V2155"/>
      <c r="W2155"/>
      <c r="X2155" s="112"/>
      <c r="Y2155" s="112"/>
      <c r="Z2155" s="200"/>
      <c r="AA2155"/>
      <c r="AB2155"/>
      <c r="AC2155"/>
      <c r="AD2155"/>
      <c r="AE2155"/>
      <c r="AF2155"/>
      <c r="AG2155"/>
      <c r="AH2155"/>
      <c r="AI2155"/>
      <c r="AJ2155"/>
    </row>
    <row r="2156" spans="1:36" ht="24.95" customHeight="1">
      <c r="A2156" s="66"/>
      <c r="M2156" s="37"/>
      <c r="N2156" s="37"/>
      <c r="U2156"/>
      <c r="V2156"/>
      <c r="W2156"/>
      <c r="X2156" s="112"/>
      <c r="Y2156" s="112"/>
      <c r="Z2156" s="200"/>
      <c r="AA2156"/>
      <c r="AB2156"/>
      <c r="AC2156"/>
      <c r="AD2156"/>
      <c r="AE2156"/>
      <c r="AF2156"/>
      <c r="AG2156"/>
      <c r="AH2156"/>
      <c r="AI2156"/>
      <c r="AJ2156"/>
    </row>
    <row r="2157" spans="1:36" ht="24.95" customHeight="1">
      <c r="A2157" s="66"/>
      <c r="M2157" s="37"/>
      <c r="N2157" s="37"/>
      <c r="U2157"/>
      <c r="V2157"/>
      <c r="W2157"/>
      <c r="X2157" s="112"/>
      <c r="Y2157" s="112"/>
      <c r="Z2157" s="200"/>
      <c r="AA2157"/>
      <c r="AB2157"/>
      <c r="AC2157"/>
      <c r="AD2157"/>
      <c r="AE2157"/>
      <c r="AF2157"/>
      <c r="AG2157"/>
      <c r="AH2157"/>
      <c r="AI2157"/>
      <c r="AJ2157"/>
    </row>
    <row r="2158" spans="1:36" ht="24.95" customHeight="1">
      <c r="A2158" s="66"/>
      <c r="M2158" s="37"/>
      <c r="N2158" s="37"/>
      <c r="U2158"/>
      <c r="V2158"/>
      <c r="W2158"/>
      <c r="X2158" s="112"/>
      <c r="Y2158" s="112"/>
      <c r="Z2158" s="200"/>
      <c r="AA2158"/>
      <c r="AB2158"/>
      <c r="AC2158"/>
      <c r="AD2158"/>
      <c r="AE2158"/>
      <c r="AF2158"/>
      <c r="AG2158"/>
      <c r="AH2158"/>
      <c r="AI2158"/>
      <c r="AJ2158"/>
    </row>
    <row r="2159" spans="1:36" ht="24.95" customHeight="1">
      <c r="A2159" s="66"/>
      <c r="M2159" s="37"/>
      <c r="N2159" s="37"/>
      <c r="U2159"/>
      <c r="V2159"/>
      <c r="W2159"/>
      <c r="X2159" s="112"/>
      <c r="Y2159" s="112"/>
      <c r="Z2159" s="200"/>
      <c r="AA2159"/>
      <c r="AB2159"/>
      <c r="AC2159"/>
      <c r="AD2159"/>
      <c r="AE2159"/>
      <c r="AF2159"/>
      <c r="AG2159"/>
      <c r="AH2159"/>
      <c r="AI2159"/>
      <c r="AJ2159"/>
    </row>
    <row r="2160" spans="1:36" ht="24.95" customHeight="1">
      <c r="A2160" s="66"/>
      <c r="M2160" s="37"/>
      <c r="N2160" s="37"/>
      <c r="U2160"/>
      <c r="V2160"/>
      <c r="W2160"/>
      <c r="X2160" s="112"/>
      <c r="Y2160" s="112"/>
      <c r="Z2160" s="200"/>
      <c r="AA2160"/>
      <c r="AB2160"/>
      <c r="AC2160"/>
      <c r="AD2160"/>
      <c r="AE2160"/>
      <c r="AF2160"/>
      <c r="AG2160"/>
      <c r="AH2160"/>
      <c r="AI2160"/>
      <c r="AJ2160"/>
    </row>
    <row r="2161" spans="1:36" ht="24.95" customHeight="1">
      <c r="A2161" s="66"/>
      <c r="M2161" s="37"/>
      <c r="N2161" s="37"/>
      <c r="U2161"/>
      <c r="V2161"/>
      <c r="W2161"/>
      <c r="X2161" s="112"/>
      <c r="Y2161" s="112"/>
      <c r="Z2161" s="200"/>
      <c r="AA2161"/>
      <c r="AB2161"/>
      <c r="AC2161"/>
      <c r="AD2161"/>
      <c r="AE2161"/>
      <c r="AF2161"/>
      <c r="AG2161"/>
      <c r="AH2161"/>
      <c r="AI2161"/>
      <c r="AJ2161"/>
    </row>
    <row r="2162" spans="1:36" ht="24.95" customHeight="1">
      <c r="A2162" s="66"/>
      <c r="M2162" s="37"/>
      <c r="N2162" s="37"/>
      <c r="U2162"/>
      <c r="V2162"/>
      <c r="W2162"/>
      <c r="X2162" s="112"/>
      <c r="Y2162" s="112"/>
      <c r="Z2162" s="200"/>
      <c r="AA2162"/>
      <c r="AB2162"/>
      <c r="AC2162"/>
      <c r="AD2162"/>
      <c r="AE2162"/>
      <c r="AF2162"/>
      <c r="AG2162"/>
      <c r="AH2162"/>
      <c r="AI2162"/>
      <c r="AJ2162"/>
    </row>
    <row r="2163" spans="1:36" ht="24.95" customHeight="1">
      <c r="A2163" s="66"/>
      <c r="M2163" s="37"/>
      <c r="N2163" s="37"/>
      <c r="U2163"/>
      <c r="V2163"/>
      <c r="W2163"/>
      <c r="X2163" s="112"/>
      <c r="Y2163" s="112"/>
      <c r="Z2163" s="200"/>
      <c r="AA2163"/>
      <c r="AB2163"/>
      <c r="AC2163"/>
      <c r="AD2163"/>
      <c r="AE2163"/>
      <c r="AF2163"/>
      <c r="AG2163"/>
      <c r="AH2163"/>
      <c r="AI2163"/>
      <c r="AJ2163"/>
    </row>
    <row r="2164" spans="1:36" ht="24.95" customHeight="1">
      <c r="A2164" s="66"/>
      <c r="M2164" s="37"/>
      <c r="N2164" s="37"/>
      <c r="U2164"/>
      <c r="V2164"/>
      <c r="W2164"/>
      <c r="X2164" s="112"/>
      <c r="Y2164" s="112"/>
      <c r="Z2164" s="200"/>
      <c r="AA2164"/>
      <c r="AB2164"/>
      <c r="AC2164"/>
      <c r="AD2164"/>
      <c r="AE2164"/>
      <c r="AF2164"/>
      <c r="AG2164"/>
      <c r="AH2164"/>
      <c r="AI2164"/>
      <c r="AJ2164"/>
    </row>
    <row r="2165" spans="1:36" ht="24.95" customHeight="1">
      <c r="A2165" s="66"/>
      <c r="M2165" s="37"/>
      <c r="N2165" s="37"/>
      <c r="U2165"/>
      <c r="V2165"/>
      <c r="W2165"/>
      <c r="X2165" s="112"/>
      <c r="Y2165" s="112"/>
      <c r="Z2165" s="200"/>
      <c r="AA2165"/>
      <c r="AB2165"/>
      <c r="AC2165"/>
      <c r="AD2165"/>
      <c r="AE2165"/>
      <c r="AF2165"/>
      <c r="AG2165"/>
      <c r="AH2165"/>
      <c r="AI2165"/>
      <c r="AJ2165"/>
    </row>
    <row r="2166" spans="1:36" ht="24.95" customHeight="1">
      <c r="A2166" s="66"/>
      <c r="M2166" s="37"/>
      <c r="N2166" s="37"/>
      <c r="U2166"/>
      <c r="V2166"/>
      <c r="W2166"/>
      <c r="X2166" s="112"/>
      <c r="Y2166" s="112"/>
      <c r="Z2166" s="200"/>
      <c r="AA2166"/>
      <c r="AB2166"/>
      <c r="AC2166"/>
      <c r="AD2166"/>
      <c r="AE2166"/>
      <c r="AF2166"/>
      <c r="AG2166"/>
      <c r="AH2166"/>
      <c r="AI2166"/>
      <c r="AJ2166"/>
    </row>
    <row r="2167" spans="1:36" ht="24.95" customHeight="1">
      <c r="A2167" s="66"/>
      <c r="M2167" s="37"/>
      <c r="N2167" s="37"/>
      <c r="U2167"/>
      <c r="V2167"/>
      <c r="W2167"/>
      <c r="X2167" s="112"/>
      <c r="Y2167" s="112"/>
      <c r="Z2167" s="200"/>
      <c r="AA2167"/>
      <c r="AB2167"/>
      <c r="AC2167"/>
      <c r="AD2167"/>
      <c r="AE2167"/>
      <c r="AF2167"/>
      <c r="AG2167"/>
      <c r="AH2167"/>
      <c r="AI2167"/>
      <c r="AJ2167"/>
    </row>
    <row r="2168" spans="1:36" ht="24.95" customHeight="1">
      <c r="A2168" s="66"/>
      <c r="M2168" s="37"/>
      <c r="N2168" s="37"/>
      <c r="U2168"/>
      <c r="V2168"/>
      <c r="W2168"/>
      <c r="X2168" s="112"/>
      <c r="Y2168" s="112"/>
      <c r="Z2168" s="200"/>
      <c r="AA2168"/>
      <c r="AB2168"/>
      <c r="AC2168"/>
      <c r="AD2168"/>
      <c r="AE2168"/>
      <c r="AF2168"/>
      <c r="AG2168"/>
      <c r="AH2168"/>
      <c r="AI2168"/>
      <c r="AJ2168"/>
    </row>
    <row r="2169" spans="1:36" ht="24.95" customHeight="1">
      <c r="A2169" s="66"/>
      <c r="M2169" s="37"/>
      <c r="N2169" s="37"/>
      <c r="U2169"/>
      <c r="V2169"/>
      <c r="W2169"/>
      <c r="X2169" s="112"/>
      <c r="Y2169" s="112"/>
      <c r="Z2169" s="200"/>
      <c r="AA2169"/>
      <c r="AB2169"/>
      <c r="AC2169"/>
      <c r="AD2169"/>
      <c r="AE2169"/>
      <c r="AF2169"/>
      <c r="AG2169"/>
      <c r="AH2169"/>
      <c r="AI2169"/>
      <c r="AJ2169"/>
    </row>
    <row r="2170" spans="1:36" ht="24.95" customHeight="1">
      <c r="A2170" s="66"/>
      <c r="M2170" s="37"/>
      <c r="N2170" s="37"/>
      <c r="U2170"/>
      <c r="V2170"/>
      <c r="W2170"/>
      <c r="X2170" s="112"/>
      <c r="Y2170" s="112"/>
      <c r="Z2170" s="200"/>
      <c r="AA2170"/>
      <c r="AB2170"/>
      <c r="AC2170"/>
      <c r="AD2170"/>
      <c r="AE2170"/>
      <c r="AF2170"/>
      <c r="AG2170"/>
      <c r="AH2170"/>
      <c r="AI2170"/>
      <c r="AJ2170"/>
    </row>
    <row r="2171" spans="1:36" ht="24.95" customHeight="1">
      <c r="A2171" s="66"/>
      <c r="M2171" s="37"/>
      <c r="N2171" s="37"/>
      <c r="U2171"/>
      <c r="V2171"/>
      <c r="W2171"/>
      <c r="X2171" s="112"/>
      <c r="Y2171" s="112"/>
      <c r="Z2171" s="200"/>
      <c r="AA2171"/>
      <c r="AB2171"/>
      <c r="AC2171"/>
      <c r="AD2171"/>
      <c r="AE2171"/>
      <c r="AF2171"/>
      <c r="AG2171"/>
      <c r="AH2171"/>
      <c r="AI2171"/>
      <c r="AJ2171"/>
    </row>
    <row r="2172" spans="1:36" ht="24.95" customHeight="1">
      <c r="A2172" s="66"/>
      <c r="M2172" s="37"/>
      <c r="N2172" s="37"/>
      <c r="U2172"/>
      <c r="V2172"/>
      <c r="W2172"/>
      <c r="X2172" s="112"/>
      <c r="Y2172" s="112"/>
      <c r="Z2172" s="200"/>
      <c r="AA2172"/>
      <c r="AB2172"/>
      <c r="AC2172"/>
      <c r="AD2172"/>
      <c r="AE2172"/>
      <c r="AF2172"/>
      <c r="AG2172"/>
      <c r="AH2172"/>
      <c r="AI2172"/>
      <c r="AJ2172"/>
    </row>
    <row r="2173" spans="1:36" ht="24.95" customHeight="1">
      <c r="A2173" s="66"/>
      <c r="M2173" s="37"/>
      <c r="N2173" s="37"/>
      <c r="U2173"/>
      <c r="V2173"/>
      <c r="W2173"/>
      <c r="X2173" s="112"/>
      <c r="Y2173" s="112"/>
      <c r="Z2173" s="200"/>
      <c r="AA2173"/>
      <c r="AB2173"/>
      <c r="AC2173"/>
      <c r="AD2173"/>
      <c r="AE2173"/>
      <c r="AF2173"/>
      <c r="AG2173"/>
      <c r="AH2173"/>
      <c r="AI2173"/>
      <c r="AJ2173"/>
    </row>
    <row r="2174" spans="1:36" ht="24.95" customHeight="1">
      <c r="A2174" s="66"/>
      <c r="M2174" s="37"/>
      <c r="N2174" s="37"/>
      <c r="U2174"/>
      <c r="V2174"/>
      <c r="W2174"/>
      <c r="X2174" s="112"/>
      <c r="Y2174" s="112"/>
      <c r="Z2174" s="200"/>
      <c r="AA2174"/>
      <c r="AB2174"/>
      <c r="AC2174"/>
      <c r="AD2174"/>
      <c r="AE2174"/>
      <c r="AF2174"/>
      <c r="AG2174"/>
      <c r="AH2174"/>
      <c r="AI2174"/>
      <c r="AJ2174"/>
    </row>
    <row r="2175" spans="1:36" ht="24.95" customHeight="1">
      <c r="A2175" s="66"/>
      <c r="M2175" s="37"/>
      <c r="N2175" s="37"/>
      <c r="U2175"/>
      <c r="V2175"/>
      <c r="W2175"/>
      <c r="X2175" s="112"/>
      <c r="Y2175" s="112"/>
      <c r="Z2175" s="200"/>
      <c r="AA2175"/>
      <c r="AB2175"/>
      <c r="AC2175"/>
      <c r="AD2175"/>
      <c r="AE2175"/>
      <c r="AF2175"/>
      <c r="AG2175"/>
      <c r="AH2175"/>
      <c r="AI2175"/>
      <c r="AJ2175"/>
    </row>
    <row r="2176" spans="1:36" ht="24.95" customHeight="1">
      <c r="A2176" s="66"/>
      <c r="M2176" s="37"/>
      <c r="N2176" s="37"/>
      <c r="U2176"/>
      <c r="V2176"/>
      <c r="W2176"/>
      <c r="X2176" s="112"/>
      <c r="Y2176" s="112"/>
      <c r="Z2176" s="200"/>
      <c r="AA2176"/>
      <c r="AB2176"/>
      <c r="AC2176"/>
      <c r="AD2176"/>
      <c r="AE2176"/>
      <c r="AF2176"/>
      <c r="AG2176"/>
      <c r="AH2176"/>
      <c r="AI2176"/>
      <c r="AJ2176"/>
    </row>
    <row r="2177" spans="1:36" ht="24.95" customHeight="1">
      <c r="A2177" s="66"/>
      <c r="M2177" s="37"/>
      <c r="N2177" s="37"/>
      <c r="U2177"/>
      <c r="V2177"/>
      <c r="W2177"/>
      <c r="X2177" s="112"/>
      <c r="Y2177" s="112"/>
      <c r="Z2177" s="200"/>
      <c r="AA2177"/>
      <c r="AB2177"/>
      <c r="AC2177"/>
      <c r="AD2177"/>
      <c r="AE2177"/>
      <c r="AF2177"/>
      <c r="AG2177"/>
      <c r="AH2177"/>
      <c r="AI2177"/>
      <c r="AJ2177"/>
    </row>
    <row r="2178" spans="1:36" ht="24.95" customHeight="1">
      <c r="A2178" s="66"/>
      <c r="M2178" s="37"/>
      <c r="N2178" s="37"/>
      <c r="U2178"/>
      <c r="V2178"/>
      <c r="W2178"/>
      <c r="X2178" s="112"/>
      <c r="Y2178" s="112"/>
      <c r="Z2178" s="200"/>
      <c r="AA2178"/>
      <c r="AB2178"/>
      <c r="AC2178"/>
      <c r="AD2178"/>
      <c r="AE2178"/>
      <c r="AF2178"/>
      <c r="AG2178"/>
      <c r="AH2178"/>
      <c r="AI2178"/>
      <c r="AJ2178"/>
    </row>
    <row r="2179" spans="1:36" ht="24.95" customHeight="1">
      <c r="A2179" s="66"/>
      <c r="M2179" s="37"/>
      <c r="N2179" s="37"/>
      <c r="U2179"/>
      <c r="V2179"/>
      <c r="W2179"/>
      <c r="X2179" s="112"/>
      <c r="Y2179" s="112"/>
      <c r="Z2179" s="200"/>
      <c r="AA2179"/>
      <c r="AB2179"/>
      <c r="AC2179"/>
      <c r="AD2179"/>
      <c r="AE2179"/>
      <c r="AF2179"/>
      <c r="AG2179"/>
      <c r="AH2179"/>
      <c r="AI2179"/>
      <c r="AJ2179"/>
    </row>
    <row r="2180" spans="1:36" ht="24.95" customHeight="1">
      <c r="A2180" s="66"/>
      <c r="M2180" s="37"/>
      <c r="N2180" s="37"/>
      <c r="U2180"/>
      <c r="V2180"/>
      <c r="W2180"/>
      <c r="X2180" s="112"/>
      <c r="Y2180" s="112"/>
      <c r="Z2180" s="200"/>
      <c r="AA2180"/>
      <c r="AB2180"/>
      <c r="AC2180"/>
      <c r="AD2180"/>
      <c r="AE2180"/>
      <c r="AF2180"/>
      <c r="AG2180"/>
      <c r="AH2180"/>
      <c r="AI2180"/>
      <c r="AJ2180"/>
    </row>
    <row r="2181" spans="1:36" ht="24.95" customHeight="1">
      <c r="A2181" s="66"/>
      <c r="M2181" s="37"/>
      <c r="N2181" s="37"/>
      <c r="U2181"/>
      <c r="V2181"/>
      <c r="W2181"/>
      <c r="X2181" s="112"/>
      <c r="Y2181" s="112"/>
      <c r="Z2181" s="200"/>
      <c r="AA2181"/>
      <c r="AB2181"/>
      <c r="AC2181"/>
      <c r="AD2181"/>
      <c r="AE2181"/>
      <c r="AF2181"/>
      <c r="AG2181"/>
      <c r="AH2181"/>
      <c r="AI2181"/>
      <c r="AJ2181"/>
    </row>
    <row r="2182" spans="1:36" ht="24.95" customHeight="1">
      <c r="A2182" s="66"/>
      <c r="M2182" s="37"/>
      <c r="N2182" s="37"/>
      <c r="U2182"/>
      <c r="V2182"/>
      <c r="W2182"/>
      <c r="X2182" s="112"/>
      <c r="Y2182" s="112"/>
      <c r="Z2182" s="200"/>
      <c r="AA2182"/>
      <c r="AB2182"/>
      <c r="AC2182"/>
      <c r="AD2182"/>
      <c r="AE2182"/>
      <c r="AF2182"/>
      <c r="AG2182"/>
      <c r="AH2182"/>
      <c r="AI2182"/>
      <c r="AJ2182"/>
    </row>
    <row r="2183" spans="1:36" ht="24.95" customHeight="1">
      <c r="A2183" s="66"/>
      <c r="M2183" s="37"/>
      <c r="N2183" s="37"/>
      <c r="U2183"/>
      <c r="V2183"/>
      <c r="W2183"/>
      <c r="X2183" s="112"/>
      <c r="Y2183" s="112"/>
      <c r="Z2183" s="200"/>
      <c r="AA2183"/>
      <c r="AB2183"/>
      <c r="AC2183"/>
      <c r="AD2183"/>
      <c r="AE2183"/>
      <c r="AF2183"/>
      <c r="AG2183"/>
      <c r="AH2183"/>
      <c r="AI2183"/>
      <c r="AJ2183"/>
    </row>
    <row r="2184" spans="1:36" ht="24.95" customHeight="1">
      <c r="A2184" s="66"/>
      <c r="M2184" s="37"/>
      <c r="N2184" s="37"/>
      <c r="U2184"/>
      <c r="V2184"/>
      <c r="W2184"/>
      <c r="X2184" s="112"/>
      <c r="Y2184" s="112"/>
      <c r="Z2184" s="200"/>
      <c r="AA2184"/>
      <c r="AB2184"/>
      <c r="AC2184"/>
      <c r="AD2184"/>
      <c r="AE2184"/>
      <c r="AF2184"/>
      <c r="AG2184"/>
      <c r="AH2184"/>
      <c r="AI2184"/>
      <c r="AJ2184"/>
    </row>
    <row r="2185" spans="1:36" ht="24.95" customHeight="1">
      <c r="A2185" s="66"/>
      <c r="M2185" s="37"/>
      <c r="N2185" s="37"/>
      <c r="U2185"/>
      <c r="V2185"/>
      <c r="W2185"/>
      <c r="X2185" s="112"/>
      <c r="Y2185" s="112"/>
      <c r="Z2185" s="200"/>
      <c r="AA2185"/>
      <c r="AB2185"/>
      <c r="AC2185"/>
      <c r="AD2185"/>
      <c r="AE2185"/>
      <c r="AF2185"/>
      <c r="AG2185"/>
      <c r="AH2185"/>
      <c r="AI2185"/>
      <c r="AJ2185"/>
    </row>
    <row r="2186" spans="1:36" ht="24.95" customHeight="1">
      <c r="A2186" s="66"/>
      <c r="M2186" s="37"/>
      <c r="N2186" s="37"/>
      <c r="U2186"/>
      <c r="V2186"/>
      <c r="W2186"/>
      <c r="X2186" s="112"/>
      <c r="Y2186" s="112"/>
      <c r="Z2186" s="200"/>
      <c r="AA2186"/>
      <c r="AB2186"/>
      <c r="AC2186"/>
      <c r="AD2186"/>
      <c r="AE2186"/>
      <c r="AF2186"/>
      <c r="AG2186"/>
      <c r="AH2186"/>
      <c r="AI2186"/>
      <c r="AJ2186"/>
    </row>
    <row r="2187" spans="1:36" ht="24.95" customHeight="1">
      <c r="A2187" s="66"/>
      <c r="M2187" s="37"/>
      <c r="N2187" s="37"/>
      <c r="U2187"/>
      <c r="V2187"/>
      <c r="W2187"/>
      <c r="X2187" s="112"/>
      <c r="Y2187" s="112"/>
      <c r="Z2187" s="200"/>
      <c r="AA2187"/>
      <c r="AB2187"/>
      <c r="AC2187"/>
      <c r="AD2187"/>
      <c r="AE2187"/>
      <c r="AF2187"/>
      <c r="AG2187"/>
      <c r="AH2187"/>
      <c r="AI2187"/>
      <c r="AJ2187"/>
    </row>
    <row r="2188" spans="1:36" ht="24.95" customHeight="1">
      <c r="A2188" s="66"/>
      <c r="M2188" s="37"/>
      <c r="N2188" s="37"/>
      <c r="U2188"/>
      <c r="V2188"/>
      <c r="W2188"/>
      <c r="X2188" s="112"/>
      <c r="Y2188" s="112"/>
      <c r="Z2188" s="200"/>
      <c r="AA2188"/>
      <c r="AB2188"/>
      <c r="AC2188"/>
      <c r="AD2188"/>
      <c r="AE2188"/>
      <c r="AF2188"/>
      <c r="AG2188"/>
      <c r="AH2188"/>
      <c r="AI2188"/>
      <c r="AJ2188"/>
    </row>
    <row r="2189" spans="1:36" ht="24.95" customHeight="1">
      <c r="A2189" s="66"/>
      <c r="M2189" s="37"/>
      <c r="N2189" s="37"/>
      <c r="U2189"/>
      <c r="V2189"/>
      <c r="W2189"/>
      <c r="X2189" s="112"/>
      <c r="Y2189" s="112"/>
      <c r="Z2189" s="200"/>
      <c r="AA2189"/>
      <c r="AB2189"/>
      <c r="AC2189"/>
      <c r="AD2189"/>
      <c r="AE2189"/>
      <c r="AF2189"/>
      <c r="AG2189"/>
      <c r="AH2189"/>
      <c r="AI2189"/>
      <c r="AJ2189"/>
    </row>
    <row r="2190" spans="1:36" ht="24.95" customHeight="1">
      <c r="A2190" s="66"/>
      <c r="M2190" s="37"/>
      <c r="N2190" s="37"/>
      <c r="U2190"/>
      <c r="V2190"/>
      <c r="W2190"/>
      <c r="X2190" s="112"/>
      <c r="Y2190" s="112"/>
      <c r="Z2190" s="200"/>
      <c r="AA2190"/>
      <c r="AB2190"/>
      <c r="AC2190"/>
      <c r="AD2190"/>
      <c r="AE2190"/>
      <c r="AF2190"/>
      <c r="AG2190"/>
      <c r="AH2190"/>
      <c r="AI2190"/>
      <c r="AJ2190"/>
    </row>
    <row r="2191" spans="1:36" ht="24.95" customHeight="1">
      <c r="A2191" s="66"/>
      <c r="M2191" s="37"/>
      <c r="N2191" s="37"/>
      <c r="U2191"/>
      <c r="V2191"/>
      <c r="W2191"/>
      <c r="X2191" s="112"/>
      <c r="Y2191" s="112"/>
      <c r="Z2191" s="200"/>
      <c r="AA2191"/>
      <c r="AB2191"/>
      <c r="AC2191"/>
      <c r="AD2191"/>
      <c r="AE2191"/>
      <c r="AF2191"/>
      <c r="AG2191"/>
      <c r="AH2191"/>
      <c r="AI2191"/>
      <c r="AJ2191"/>
    </row>
    <row r="2192" spans="1:36" ht="24.95" customHeight="1">
      <c r="A2192" s="66"/>
      <c r="M2192" s="37"/>
      <c r="N2192" s="37"/>
      <c r="U2192"/>
      <c r="V2192"/>
      <c r="W2192"/>
      <c r="X2192" s="112"/>
      <c r="Y2192" s="112"/>
      <c r="Z2192" s="200"/>
      <c r="AA2192"/>
      <c r="AB2192"/>
      <c r="AC2192"/>
      <c r="AD2192"/>
      <c r="AE2192"/>
      <c r="AF2192"/>
      <c r="AG2192"/>
      <c r="AH2192"/>
      <c r="AI2192"/>
      <c r="AJ2192"/>
    </row>
    <row r="2193" spans="1:36" ht="24.95" customHeight="1">
      <c r="A2193" s="66"/>
      <c r="M2193" s="37"/>
      <c r="N2193" s="37"/>
      <c r="U2193"/>
      <c r="V2193"/>
      <c r="W2193"/>
      <c r="X2193" s="112"/>
      <c r="Y2193" s="112"/>
      <c r="Z2193" s="200"/>
      <c r="AA2193"/>
      <c r="AB2193"/>
      <c r="AC2193"/>
      <c r="AD2193"/>
      <c r="AE2193"/>
      <c r="AF2193"/>
      <c r="AG2193"/>
      <c r="AH2193"/>
      <c r="AI2193"/>
      <c r="AJ2193"/>
    </row>
    <row r="2194" spans="1:36" ht="24.95" customHeight="1">
      <c r="A2194" s="66"/>
      <c r="M2194" s="37"/>
      <c r="N2194" s="37"/>
      <c r="U2194"/>
      <c r="V2194"/>
      <c r="W2194"/>
      <c r="X2194" s="112"/>
      <c r="Y2194" s="112"/>
      <c r="Z2194" s="200"/>
      <c r="AA2194"/>
      <c r="AB2194"/>
      <c r="AC2194"/>
      <c r="AD2194"/>
      <c r="AE2194"/>
      <c r="AF2194"/>
      <c r="AG2194"/>
      <c r="AH2194"/>
      <c r="AI2194"/>
      <c r="AJ2194"/>
    </row>
    <row r="2195" spans="1:36" ht="24.95" customHeight="1">
      <c r="A2195" s="66"/>
      <c r="M2195" s="37"/>
      <c r="N2195" s="37"/>
      <c r="U2195"/>
      <c r="V2195"/>
      <c r="W2195"/>
      <c r="X2195" s="112"/>
      <c r="Y2195" s="112"/>
      <c r="Z2195" s="200"/>
      <c r="AA2195"/>
      <c r="AB2195"/>
      <c r="AC2195"/>
      <c r="AD2195"/>
      <c r="AE2195"/>
      <c r="AF2195"/>
      <c r="AG2195"/>
      <c r="AH2195"/>
      <c r="AI2195"/>
      <c r="AJ2195"/>
    </row>
    <row r="2196" spans="1:36" ht="24.95" customHeight="1">
      <c r="A2196" s="66"/>
      <c r="M2196" s="37"/>
      <c r="N2196" s="37"/>
      <c r="U2196"/>
      <c r="V2196"/>
      <c r="W2196"/>
      <c r="X2196" s="112"/>
      <c r="Y2196" s="112"/>
      <c r="Z2196" s="200"/>
      <c r="AA2196"/>
      <c r="AB2196"/>
      <c r="AC2196"/>
      <c r="AD2196"/>
      <c r="AE2196"/>
      <c r="AF2196"/>
      <c r="AG2196"/>
      <c r="AH2196"/>
      <c r="AI2196"/>
      <c r="AJ2196"/>
    </row>
    <row r="2197" spans="1:36" ht="24.95" customHeight="1">
      <c r="A2197" s="66"/>
      <c r="M2197" s="37"/>
      <c r="N2197" s="37"/>
      <c r="U2197"/>
      <c r="V2197"/>
      <c r="W2197"/>
      <c r="X2197" s="112"/>
      <c r="Y2197" s="112"/>
      <c r="Z2197" s="200"/>
      <c r="AA2197"/>
      <c r="AB2197"/>
      <c r="AC2197"/>
      <c r="AD2197"/>
      <c r="AE2197"/>
      <c r="AF2197"/>
      <c r="AG2197"/>
      <c r="AH2197"/>
      <c r="AI2197"/>
      <c r="AJ2197"/>
    </row>
    <row r="2198" spans="1:36" ht="24.95" customHeight="1">
      <c r="A2198" s="66"/>
      <c r="M2198" s="37"/>
      <c r="N2198" s="37"/>
      <c r="U2198"/>
      <c r="V2198"/>
      <c r="W2198"/>
      <c r="X2198" s="112"/>
      <c r="Y2198" s="112"/>
      <c r="Z2198" s="200"/>
      <c r="AA2198"/>
      <c r="AB2198"/>
      <c r="AC2198"/>
      <c r="AD2198"/>
      <c r="AE2198"/>
      <c r="AF2198"/>
      <c r="AG2198"/>
      <c r="AH2198"/>
      <c r="AI2198"/>
      <c r="AJ2198"/>
    </row>
    <row r="2199" spans="1:36" ht="24.95" customHeight="1">
      <c r="A2199" s="66"/>
      <c r="M2199" s="37"/>
      <c r="N2199" s="37"/>
      <c r="U2199"/>
      <c r="V2199"/>
      <c r="W2199"/>
      <c r="X2199" s="112"/>
      <c r="Y2199" s="112"/>
      <c r="Z2199" s="200"/>
      <c r="AA2199"/>
      <c r="AB2199"/>
      <c r="AC2199"/>
      <c r="AD2199"/>
      <c r="AE2199"/>
      <c r="AF2199"/>
      <c r="AG2199"/>
      <c r="AH2199"/>
      <c r="AI2199"/>
      <c r="AJ2199"/>
    </row>
    <row r="2200" spans="1:36" ht="24.95" customHeight="1">
      <c r="A2200" s="66"/>
      <c r="M2200" s="37"/>
      <c r="N2200" s="37"/>
      <c r="U2200"/>
      <c r="V2200"/>
      <c r="W2200"/>
      <c r="X2200" s="112"/>
      <c r="Y2200" s="112"/>
      <c r="Z2200" s="200"/>
      <c r="AA2200"/>
      <c r="AB2200"/>
      <c r="AC2200"/>
      <c r="AD2200"/>
      <c r="AE2200"/>
      <c r="AF2200"/>
      <c r="AG2200"/>
      <c r="AH2200"/>
      <c r="AI2200"/>
      <c r="AJ2200"/>
    </row>
    <row r="2201" spans="1:36" ht="24.95" customHeight="1">
      <c r="A2201" s="66"/>
      <c r="M2201" s="37"/>
      <c r="N2201" s="37"/>
      <c r="U2201"/>
      <c r="V2201"/>
      <c r="W2201"/>
      <c r="X2201" s="112"/>
      <c r="Y2201" s="112"/>
      <c r="Z2201" s="200"/>
      <c r="AA2201"/>
      <c r="AB2201"/>
      <c r="AC2201"/>
      <c r="AD2201"/>
      <c r="AE2201"/>
      <c r="AF2201"/>
      <c r="AG2201"/>
      <c r="AH2201"/>
      <c r="AI2201"/>
      <c r="AJ2201"/>
    </row>
    <row r="2202" spans="1:36" ht="24.95" customHeight="1">
      <c r="A2202" s="66"/>
      <c r="M2202" s="37"/>
      <c r="N2202" s="37"/>
      <c r="U2202"/>
      <c r="V2202"/>
      <c r="W2202"/>
      <c r="X2202" s="112"/>
      <c r="Y2202" s="112"/>
      <c r="Z2202" s="200"/>
      <c r="AA2202"/>
      <c r="AB2202"/>
      <c r="AC2202"/>
      <c r="AD2202"/>
      <c r="AE2202"/>
      <c r="AF2202"/>
      <c r="AG2202"/>
      <c r="AH2202"/>
      <c r="AI2202"/>
      <c r="AJ2202"/>
    </row>
    <row r="2203" spans="1:36" ht="24.95" customHeight="1">
      <c r="A2203" s="66"/>
      <c r="M2203" s="37"/>
      <c r="N2203" s="37"/>
      <c r="U2203"/>
      <c r="V2203"/>
      <c r="W2203"/>
      <c r="X2203" s="112"/>
      <c r="Y2203" s="112"/>
      <c r="Z2203" s="200"/>
      <c r="AA2203"/>
      <c r="AB2203"/>
      <c r="AC2203"/>
      <c r="AD2203"/>
      <c r="AE2203"/>
      <c r="AF2203"/>
      <c r="AG2203"/>
      <c r="AH2203"/>
      <c r="AI2203"/>
      <c r="AJ2203"/>
    </row>
    <row r="2204" spans="1:36" ht="24.95" customHeight="1">
      <c r="A2204" s="66"/>
      <c r="M2204" s="37"/>
      <c r="N2204" s="37"/>
      <c r="U2204"/>
      <c r="V2204"/>
      <c r="W2204"/>
      <c r="X2204" s="112"/>
      <c r="Y2204" s="112"/>
      <c r="Z2204" s="200"/>
      <c r="AA2204"/>
      <c r="AB2204"/>
      <c r="AC2204"/>
      <c r="AD2204"/>
      <c r="AE2204"/>
      <c r="AF2204"/>
      <c r="AG2204"/>
      <c r="AH2204"/>
      <c r="AI2204"/>
      <c r="AJ2204"/>
    </row>
    <row r="2205" spans="1:36" ht="24.95" customHeight="1">
      <c r="A2205" s="66"/>
      <c r="M2205" s="37"/>
      <c r="N2205" s="37"/>
      <c r="U2205"/>
      <c r="V2205"/>
      <c r="W2205"/>
      <c r="X2205" s="112"/>
      <c r="Y2205" s="112"/>
      <c r="Z2205" s="200"/>
      <c r="AA2205"/>
      <c r="AB2205"/>
      <c r="AC2205"/>
      <c r="AD2205"/>
      <c r="AE2205"/>
      <c r="AF2205"/>
      <c r="AG2205"/>
      <c r="AH2205"/>
      <c r="AI2205"/>
      <c r="AJ2205"/>
    </row>
    <row r="2206" spans="1:36" ht="24.95" customHeight="1">
      <c r="A2206" s="66"/>
      <c r="M2206" s="37"/>
      <c r="N2206" s="37"/>
      <c r="U2206"/>
      <c r="V2206"/>
      <c r="W2206"/>
      <c r="X2206" s="112"/>
      <c r="Y2206" s="112"/>
      <c r="Z2206" s="200"/>
      <c r="AA2206"/>
      <c r="AB2206"/>
      <c r="AC2206"/>
      <c r="AD2206"/>
      <c r="AE2206"/>
      <c r="AF2206"/>
      <c r="AG2206"/>
      <c r="AH2206"/>
      <c r="AI2206"/>
      <c r="AJ2206"/>
    </row>
    <row r="2207" spans="1:36" ht="24.95" customHeight="1">
      <c r="A2207" s="66"/>
      <c r="M2207" s="37"/>
      <c r="N2207" s="37"/>
      <c r="U2207"/>
      <c r="V2207"/>
      <c r="W2207"/>
      <c r="X2207" s="112"/>
      <c r="Y2207" s="112"/>
      <c r="Z2207" s="200"/>
      <c r="AA2207"/>
      <c r="AB2207"/>
      <c r="AC2207"/>
      <c r="AD2207"/>
      <c r="AE2207"/>
      <c r="AF2207"/>
      <c r="AG2207"/>
      <c r="AH2207"/>
      <c r="AI2207"/>
      <c r="AJ2207"/>
    </row>
    <row r="2208" spans="1:36" ht="24.95" customHeight="1">
      <c r="A2208" s="66"/>
      <c r="M2208" s="37"/>
      <c r="N2208" s="37"/>
      <c r="U2208"/>
      <c r="V2208"/>
      <c r="W2208"/>
      <c r="X2208" s="112"/>
      <c r="Y2208" s="112"/>
      <c r="Z2208" s="200"/>
      <c r="AA2208"/>
      <c r="AB2208"/>
      <c r="AC2208"/>
      <c r="AD2208"/>
      <c r="AE2208"/>
      <c r="AF2208"/>
      <c r="AG2208"/>
      <c r="AH2208"/>
      <c r="AI2208"/>
      <c r="AJ2208"/>
    </row>
    <row r="2209" spans="1:36" ht="24.95" customHeight="1">
      <c r="A2209" s="66"/>
      <c r="M2209" s="37"/>
      <c r="N2209" s="37"/>
      <c r="U2209"/>
      <c r="V2209"/>
      <c r="W2209"/>
      <c r="X2209" s="112"/>
      <c r="Y2209" s="112"/>
      <c r="Z2209" s="200"/>
      <c r="AA2209"/>
      <c r="AB2209"/>
      <c r="AC2209"/>
      <c r="AD2209"/>
      <c r="AE2209"/>
      <c r="AF2209"/>
      <c r="AG2209"/>
      <c r="AH2209"/>
      <c r="AI2209"/>
      <c r="AJ2209"/>
    </row>
    <row r="2210" spans="1:36" ht="24.95" customHeight="1">
      <c r="A2210" s="66"/>
      <c r="M2210" s="37"/>
      <c r="N2210" s="37"/>
      <c r="U2210"/>
      <c r="V2210"/>
      <c r="W2210"/>
      <c r="X2210" s="112"/>
      <c r="Y2210" s="112"/>
      <c r="Z2210" s="200"/>
      <c r="AA2210"/>
      <c r="AB2210"/>
      <c r="AC2210"/>
      <c r="AD2210"/>
      <c r="AE2210"/>
      <c r="AF2210"/>
      <c r="AG2210"/>
      <c r="AH2210"/>
      <c r="AI2210"/>
      <c r="AJ2210"/>
    </row>
    <row r="2211" spans="1:36" ht="24.95" customHeight="1">
      <c r="A2211" s="66"/>
      <c r="M2211" s="37"/>
      <c r="N2211" s="37"/>
      <c r="U2211"/>
      <c r="V2211"/>
      <c r="W2211"/>
      <c r="X2211" s="112"/>
      <c r="Y2211" s="112"/>
      <c r="Z2211" s="200"/>
      <c r="AA2211"/>
      <c r="AB2211"/>
      <c r="AC2211"/>
      <c r="AD2211"/>
      <c r="AE2211"/>
      <c r="AF2211"/>
      <c r="AG2211"/>
      <c r="AH2211"/>
      <c r="AI2211"/>
      <c r="AJ2211"/>
    </row>
    <row r="2212" spans="1:36" ht="24.95" customHeight="1">
      <c r="A2212" s="66"/>
      <c r="M2212" s="37"/>
      <c r="N2212" s="37"/>
      <c r="U2212"/>
      <c r="V2212"/>
      <c r="W2212"/>
      <c r="X2212" s="112"/>
      <c r="Y2212" s="112"/>
      <c r="Z2212" s="200"/>
      <c r="AA2212"/>
      <c r="AB2212"/>
      <c r="AC2212"/>
      <c r="AD2212"/>
      <c r="AE2212"/>
      <c r="AF2212"/>
      <c r="AG2212"/>
      <c r="AH2212"/>
      <c r="AI2212"/>
      <c r="AJ2212"/>
    </row>
    <row r="2213" spans="1:36" ht="24.95" customHeight="1">
      <c r="A2213" s="66"/>
      <c r="M2213" s="37"/>
      <c r="N2213" s="37"/>
      <c r="U2213"/>
      <c r="V2213"/>
      <c r="W2213"/>
      <c r="X2213" s="112"/>
      <c r="Y2213" s="112"/>
      <c r="Z2213" s="200"/>
      <c r="AA2213"/>
      <c r="AB2213"/>
      <c r="AC2213"/>
      <c r="AD2213"/>
      <c r="AE2213"/>
      <c r="AF2213"/>
      <c r="AG2213"/>
      <c r="AH2213"/>
      <c r="AI2213"/>
      <c r="AJ2213"/>
    </row>
    <row r="2214" spans="1:36" ht="24.95" customHeight="1">
      <c r="A2214" s="66"/>
      <c r="M2214" s="37"/>
      <c r="N2214" s="37"/>
      <c r="U2214"/>
      <c r="V2214"/>
      <c r="W2214"/>
      <c r="X2214" s="112"/>
      <c r="Y2214" s="112"/>
      <c r="Z2214" s="200"/>
      <c r="AA2214"/>
      <c r="AB2214"/>
      <c r="AC2214"/>
      <c r="AD2214"/>
      <c r="AE2214"/>
      <c r="AF2214"/>
      <c r="AG2214"/>
      <c r="AH2214"/>
      <c r="AI2214"/>
      <c r="AJ2214"/>
    </row>
    <row r="2215" spans="1:36" ht="24.95" customHeight="1">
      <c r="A2215" s="66"/>
      <c r="M2215" s="37"/>
      <c r="N2215" s="37"/>
      <c r="U2215"/>
      <c r="V2215"/>
      <c r="W2215"/>
      <c r="X2215" s="112"/>
      <c r="Y2215" s="112"/>
      <c r="Z2215" s="200"/>
      <c r="AA2215"/>
      <c r="AB2215"/>
      <c r="AC2215"/>
      <c r="AD2215"/>
      <c r="AE2215"/>
      <c r="AF2215"/>
      <c r="AG2215"/>
      <c r="AH2215"/>
      <c r="AI2215"/>
      <c r="AJ2215"/>
    </row>
    <row r="2216" spans="1:36" ht="24.95" customHeight="1">
      <c r="A2216" s="66"/>
      <c r="M2216" s="37"/>
      <c r="N2216" s="37"/>
      <c r="U2216"/>
      <c r="V2216"/>
      <c r="W2216"/>
      <c r="X2216" s="112"/>
      <c r="Y2216" s="112"/>
      <c r="Z2216" s="200"/>
      <c r="AA2216"/>
      <c r="AB2216"/>
      <c r="AC2216"/>
      <c r="AD2216"/>
      <c r="AE2216"/>
      <c r="AF2216"/>
      <c r="AG2216"/>
      <c r="AH2216"/>
      <c r="AI2216"/>
      <c r="AJ2216"/>
    </row>
    <row r="2217" spans="1:36" ht="24.95" customHeight="1">
      <c r="A2217" s="66"/>
      <c r="M2217" s="37"/>
      <c r="N2217" s="37"/>
      <c r="U2217"/>
      <c r="V2217"/>
      <c r="W2217"/>
      <c r="X2217" s="112"/>
      <c r="Y2217" s="112"/>
      <c r="Z2217" s="200"/>
      <c r="AA2217"/>
      <c r="AB2217"/>
      <c r="AC2217"/>
      <c r="AD2217"/>
      <c r="AE2217"/>
      <c r="AF2217"/>
      <c r="AG2217"/>
      <c r="AH2217"/>
      <c r="AI2217"/>
      <c r="AJ2217"/>
    </row>
    <row r="2218" spans="1:36" ht="24.95" customHeight="1">
      <c r="A2218" s="66"/>
      <c r="M2218" s="37"/>
      <c r="N2218" s="37"/>
      <c r="U2218"/>
      <c r="V2218"/>
      <c r="W2218"/>
      <c r="X2218" s="112"/>
      <c r="Y2218" s="112"/>
      <c r="Z2218" s="200"/>
      <c r="AA2218"/>
      <c r="AB2218"/>
      <c r="AC2218"/>
      <c r="AD2218"/>
      <c r="AE2218"/>
      <c r="AF2218"/>
      <c r="AG2218"/>
      <c r="AH2218"/>
      <c r="AI2218"/>
      <c r="AJ2218"/>
    </row>
    <row r="2219" spans="1:36" ht="24.95" customHeight="1">
      <c r="A2219" s="66"/>
      <c r="M2219" s="37"/>
      <c r="N2219" s="37"/>
      <c r="U2219"/>
      <c r="V2219"/>
      <c r="W2219"/>
      <c r="X2219" s="112"/>
      <c r="Y2219" s="112"/>
      <c r="Z2219" s="200"/>
      <c r="AA2219"/>
      <c r="AB2219"/>
      <c r="AC2219"/>
      <c r="AD2219"/>
      <c r="AE2219"/>
      <c r="AF2219"/>
      <c r="AG2219"/>
      <c r="AH2219"/>
      <c r="AI2219"/>
      <c r="AJ2219"/>
    </row>
    <row r="2220" spans="1:36" ht="24.95" customHeight="1">
      <c r="A2220" s="66"/>
      <c r="M2220" s="37"/>
      <c r="N2220" s="37"/>
      <c r="U2220"/>
      <c r="V2220"/>
      <c r="W2220"/>
      <c r="X2220" s="112"/>
      <c r="Y2220" s="112"/>
      <c r="Z2220" s="200"/>
      <c r="AA2220"/>
      <c r="AB2220"/>
      <c r="AC2220"/>
      <c r="AD2220"/>
      <c r="AE2220"/>
      <c r="AF2220"/>
      <c r="AG2220"/>
      <c r="AH2220"/>
      <c r="AI2220"/>
      <c r="AJ2220"/>
    </row>
    <row r="2221" spans="1:36" ht="24.95" customHeight="1">
      <c r="A2221" s="66"/>
      <c r="M2221" s="37"/>
      <c r="N2221" s="37"/>
      <c r="U2221"/>
      <c r="V2221"/>
      <c r="W2221"/>
      <c r="X2221" s="112"/>
      <c r="Y2221" s="112"/>
      <c r="Z2221" s="200"/>
      <c r="AA2221"/>
      <c r="AB2221"/>
      <c r="AC2221"/>
      <c r="AD2221"/>
      <c r="AE2221"/>
      <c r="AF2221"/>
      <c r="AG2221"/>
      <c r="AH2221"/>
      <c r="AI2221"/>
      <c r="AJ2221"/>
    </row>
    <row r="2222" spans="1:36" ht="24.95" customHeight="1">
      <c r="A2222" s="66"/>
      <c r="M2222" s="37"/>
      <c r="N2222" s="37"/>
      <c r="U2222"/>
      <c r="V2222"/>
      <c r="W2222"/>
      <c r="X2222" s="112"/>
      <c r="Y2222" s="112"/>
      <c r="Z2222" s="200"/>
      <c r="AA2222"/>
      <c r="AB2222"/>
      <c r="AC2222"/>
      <c r="AD2222"/>
      <c r="AE2222"/>
      <c r="AF2222"/>
      <c r="AG2222"/>
      <c r="AH2222"/>
      <c r="AI2222"/>
      <c r="AJ2222"/>
    </row>
    <row r="2223" spans="1:36" ht="24.95" customHeight="1">
      <c r="A2223" s="66"/>
      <c r="M2223" s="37"/>
      <c r="N2223" s="37"/>
      <c r="U2223"/>
      <c r="V2223"/>
      <c r="W2223"/>
      <c r="X2223" s="112"/>
      <c r="Y2223" s="112"/>
      <c r="Z2223" s="200"/>
      <c r="AA2223"/>
      <c r="AB2223"/>
      <c r="AC2223"/>
      <c r="AD2223"/>
      <c r="AE2223"/>
      <c r="AF2223"/>
      <c r="AG2223"/>
      <c r="AH2223"/>
      <c r="AI2223"/>
      <c r="AJ2223"/>
    </row>
    <row r="2224" spans="1:36" ht="24.95" customHeight="1">
      <c r="A2224" s="66"/>
      <c r="M2224" s="37"/>
      <c r="N2224" s="37"/>
      <c r="U2224"/>
      <c r="V2224"/>
      <c r="W2224"/>
      <c r="X2224" s="112"/>
      <c r="Y2224" s="112"/>
      <c r="Z2224" s="200"/>
      <c r="AA2224"/>
      <c r="AB2224"/>
      <c r="AC2224"/>
      <c r="AD2224"/>
      <c r="AE2224"/>
      <c r="AF2224"/>
      <c r="AG2224"/>
      <c r="AH2224"/>
      <c r="AI2224"/>
      <c r="AJ2224"/>
    </row>
    <row r="2225" spans="1:36" ht="24.95" customHeight="1">
      <c r="A2225" s="66"/>
      <c r="M2225" s="37"/>
      <c r="N2225" s="37"/>
      <c r="U2225"/>
      <c r="V2225"/>
      <c r="W2225"/>
      <c r="X2225" s="112"/>
      <c r="Y2225" s="112"/>
      <c r="Z2225" s="200"/>
      <c r="AA2225"/>
      <c r="AB2225"/>
      <c r="AC2225"/>
      <c r="AD2225"/>
      <c r="AE2225"/>
      <c r="AF2225"/>
      <c r="AG2225"/>
      <c r="AH2225"/>
      <c r="AI2225"/>
      <c r="AJ2225"/>
    </row>
    <row r="2226" spans="1:36" ht="24.95" customHeight="1">
      <c r="A2226" s="66"/>
      <c r="M2226" s="37"/>
      <c r="N2226" s="37"/>
      <c r="U2226"/>
      <c r="V2226"/>
      <c r="W2226"/>
      <c r="X2226" s="112"/>
      <c r="Y2226" s="112"/>
      <c r="Z2226" s="200"/>
      <c r="AA2226"/>
      <c r="AB2226"/>
      <c r="AC2226"/>
      <c r="AD2226"/>
      <c r="AE2226"/>
      <c r="AF2226"/>
      <c r="AG2226"/>
      <c r="AH2226"/>
      <c r="AI2226"/>
      <c r="AJ2226"/>
    </row>
    <row r="2227" spans="1:36" ht="24.95" customHeight="1">
      <c r="A2227" s="66"/>
      <c r="M2227" s="37"/>
      <c r="N2227" s="37"/>
      <c r="U2227"/>
      <c r="V2227"/>
      <c r="W2227"/>
      <c r="X2227" s="112"/>
      <c r="Y2227" s="112"/>
      <c r="Z2227" s="200"/>
      <c r="AA2227"/>
      <c r="AB2227"/>
      <c r="AC2227"/>
      <c r="AD2227"/>
      <c r="AE2227"/>
      <c r="AF2227"/>
      <c r="AG2227"/>
      <c r="AH2227"/>
      <c r="AI2227"/>
      <c r="AJ2227"/>
    </row>
    <row r="2228" spans="1:36" ht="24.95" customHeight="1">
      <c r="A2228" s="66"/>
      <c r="M2228" s="37"/>
      <c r="N2228" s="37"/>
      <c r="U2228"/>
      <c r="V2228"/>
      <c r="W2228"/>
      <c r="X2228" s="112"/>
      <c r="Y2228" s="112"/>
      <c r="Z2228" s="200"/>
      <c r="AA2228"/>
      <c r="AB2228"/>
      <c r="AC2228"/>
      <c r="AD2228"/>
      <c r="AE2228"/>
      <c r="AF2228"/>
      <c r="AG2228"/>
      <c r="AH2228"/>
      <c r="AI2228"/>
      <c r="AJ2228"/>
    </row>
    <row r="2229" spans="1:36" ht="24.95" customHeight="1">
      <c r="A2229" s="66"/>
      <c r="M2229" s="37"/>
      <c r="N2229" s="37"/>
      <c r="U2229"/>
      <c r="V2229"/>
      <c r="W2229"/>
      <c r="X2229" s="112"/>
      <c r="Y2229" s="112"/>
      <c r="Z2229" s="200"/>
      <c r="AA2229"/>
      <c r="AB2229"/>
      <c r="AC2229"/>
      <c r="AD2229"/>
      <c r="AE2229"/>
      <c r="AF2229"/>
      <c r="AG2229"/>
      <c r="AH2229"/>
      <c r="AI2229"/>
      <c r="AJ2229"/>
    </row>
    <row r="2230" spans="1:36" ht="24.95" customHeight="1">
      <c r="A2230" s="66"/>
      <c r="M2230" s="37"/>
      <c r="N2230" s="37"/>
      <c r="U2230"/>
      <c r="V2230"/>
      <c r="W2230"/>
      <c r="X2230" s="112"/>
      <c r="Y2230" s="112"/>
      <c r="Z2230" s="200"/>
      <c r="AA2230"/>
      <c r="AB2230"/>
      <c r="AC2230"/>
      <c r="AD2230"/>
      <c r="AE2230"/>
      <c r="AF2230"/>
      <c r="AG2230"/>
      <c r="AH2230"/>
      <c r="AI2230"/>
      <c r="AJ2230"/>
    </row>
    <row r="2231" spans="1:36" ht="24.95" customHeight="1">
      <c r="A2231" s="66"/>
      <c r="M2231" s="37"/>
      <c r="N2231" s="37"/>
      <c r="U2231"/>
      <c r="V2231"/>
      <c r="W2231"/>
      <c r="X2231" s="112"/>
      <c r="Y2231" s="112"/>
      <c r="Z2231" s="200"/>
      <c r="AA2231"/>
      <c r="AB2231"/>
      <c r="AC2231"/>
      <c r="AD2231"/>
      <c r="AE2231"/>
      <c r="AF2231"/>
      <c r="AG2231"/>
      <c r="AH2231"/>
      <c r="AI2231"/>
      <c r="AJ2231"/>
    </row>
    <row r="2232" spans="1:36" ht="24.95" customHeight="1">
      <c r="A2232" s="66"/>
      <c r="M2232" s="37"/>
      <c r="N2232" s="37"/>
      <c r="U2232"/>
      <c r="V2232"/>
      <c r="W2232"/>
      <c r="X2232" s="112"/>
      <c r="Y2232" s="112"/>
      <c r="Z2232" s="200"/>
      <c r="AA2232"/>
      <c r="AB2232"/>
      <c r="AC2232"/>
      <c r="AD2232"/>
      <c r="AE2232"/>
      <c r="AF2232"/>
      <c r="AG2232"/>
      <c r="AH2232"/>
      <c r="AI2232"/>
      <c r="AJ2232"/>
    </row>
    <row r="2233" spans="1:36" ht="24.95" customHeight="1">
      <c r="A2233" s="66"/>
      <c r="M2233" s="37"/>
      <c r="N2233" s="37"/>
      <c r="U2233"/>
      <c r="V2233"/>
      <c r="W2233"/>
      <c r="X2233" s="112"/>
      <c r="Y2233" s="112"/>
      <c r="Z2233" s="200"/>
      <c r="AA2233"/>
      <c r="AB2233"/>
      <c r="AC2233"/>
      <c r="AD2233"/>
      <c r="AE2233"/>
      <c r="AF2233"/>
      <c r="AG2233"/>
      <c r="AH2233"/>
      <c r="AI2233"/>
      <c r="AJ2233"/>
    </row>
    <row r="2234" spans="1:36" ht="24.95" customHeight="1">
      <c r="A2234" s="66"/>
      <c r="M2234" s="37"/>
      <c r="N2234" s="37"/>
      <c r="U2234"/>
      <c r="V2234"/>
      <c r="W2234"/>
      <c r="X2234" s="112"/>
      <c r="Y2234" s="112"/>
      <c r="Z2234" s="200"/>
      <c r="AA2234"/>
      <c r="AB2234"/>
      <c r="AC2234"/>
      <c r="AD2234"/>
      <c r="AE2234"/>
      <c r="AF2234"/>
      <c r="AG2234"/>
      <c r="AH2234"/>
      <c r="AI2234"/>
      <c r="AJ2234"/>
    </row>
    <row r="2235" spans="1:36" ht="24.95" customHeight="1">
      <c r="A2235" s="66"/>
      <c r="M2235" s="37"/>
      <c r="N2235" s="37"/>
      <c r="U2235"/>
      <c r="V2235"/>
      <c r="W2235"/>
      <c r="X2235" s="112"/>
      <c r="Y2235" s="112"/>
      <c r="Z2235" s="200"/>
      <c r="AA2235"/>
      <c r="AB2235"/>
      <c r="AC2235"/>
      <c r="AD2235"/>
      <c r="AE2235"/>
      <c r="AF2235"/>
      <c r="AG2235"/>
      <c r="AH2235"/>
      <c r="AI2235"/>
      <c r="AJ2235"/>
    </row>
    <row r="2236" spans="1:36" ht="24.95" customHeight="1">
      <c r="A2236" s="66"/>
      <c r="M2236" s="37"/>
      <c r="N2236" s="37"/>
      <c r="U2236"/>
      <c r="V2236"/>
      <c r="W2236"/>
      <c r="X2236" s="112"/>
      <c r="Y2236" s="112"/>
      <c r="Z2236" s="200"/>
      <c r="AA2236"/>
      <c r="AB2236"/>
      <c r="AC2236"/>
      <c r="AD2236"/>
      <c r="AE2236"/>
      <c r="AF2236"/>
      <c r="AG2236"/>
      <c r="AH2236"/>
      <c r="AI2236"/>
      <c r="AJ2236"/>
    </row>
    <row r="2237" spans="1:36" ht="24.95" customHeight="1">
      <c r="A2237" s="66"/>
      <c r="M2237" s="37"/>
      <c r="N2237" s="37"/>
      <c r="U2237"/>
      <c r="V2237"/>
      <c r="W2237"/>
      <c r="X2237" s="112"/>
      <c r="Y2237" s="112"/>
      <c r="Z2237" s="200"/>
      <c r="AA2237"/>
      <c r="AB2237"/>
      <c r="AC2237"/>
      <c r="AD2237"/>
      <c r="AE2237"/>
      <c r="AF2237"/>
      <c r="AG2237"/>
      <c r="AH2237"/>
      <c r="AI2237"/>
      <c r="AJ2237"/>
    </row>
    <row r="2238" spans="1:36" ht="24.95" customHeight="1">
      <c r="A2238" s="66"/>
      <c r="M2238" s="37"/>
      <c r="N2238" s="37"/>
      <c r="U2238"/>
      <c r="V2238"/>
      <c r="W2238"/>
      <c r="X2238" s="112"/>
      <c r="Y2238" s="112"/>
      <c r="Z2238" s="200"/>
      <c r="AA2238"/>
      <c r="AB2238"/>
      <c r="AC2238"/>
      <c r="AD2238"/>
      <c r="AE2238"/>
      <c r="AF2238"/>
      <c r="AG2238"/>
      <c r="AH2238"/>
      <c r="AI2238"/>
      <c r="AJ2238"/>
    </row>
    <row r="2239" spans="1:36" ht="24.95" customHeight="1">
      <c r="A2239" s="66"/>
      <c r="M2239" s="37"/>
      <c r="N2239" s="37"/>
      <c r="U2239"/>
      <c r="V2239"/>
      <c r="W2239"/>
      <c r="X2239" s="112"/>
      <c r="Y2239" s="112"/>
      <c r="Z2239" s="200"/>
      <c r="AA2239"/>
      <c r="AB2239"/>
      <c r="AC2239"/>
      <c r="AD2239"/>
      <c r="AE2239"/>
      <c r="AF2239"/>
      <c r="AG2239"/>
      <c r="AH2239"/>
      <c r="AI2239"/>
      <c r="AJ2239"/>
    </row>
    <row r="2240" spans="1:36" ht="24.95" customHeight="1">
      <c r="A2240" s="66"/>
      <c r="M2240" s="37"/>
      <c r="N2240" s="37"/>
      <c r="U2240"/>
      <c r="V2240"/>
      <c r="W2240"/>
      <c r="X2240" s="112"/>
      <c r="Y2240" s="112"/>
      <c r="Z2240" s="200"/>
      <c r="AA2240"/>
      <c r="AB2240"/>
      <c r="AC2240"/>
      <c r="AD2240"/>
      <c r="AE2240"/>
      <c r="AF2240"/>
      <c r="AG2240"/>
      <c r="AH2240"/>
      <c r="AI2240"/>
      <c r="AJ2240"/>
    </row>
  </sheetData>
  <mergeCells count="8">
    <mergeCell ref="AJ12:AJ13"/>
    <mergeCell ref="N12:N15"/>
    <mergeCell ref="AA12:AC13"/>
    <mergeCell ref="AD12:AF13"/>
    <mergeCell ref="AG12:AI13"/>
    <mergeCell ref="R12:T13"/>
    <mergeCell ref="U12:W13"/>
    <mergeCell ref="X12:Z13"/>
  </mergeCells>
  <phoneticPr fontId="16" type="noConversion"/>
  <pageMargins left="0.7" right="0.7" top="0.75" bottom="0.75" header="0.3" footer="0.3"/>
  <pageSetup orientation="portrait" horizontalDpi="4294967293" verticalDpi="12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695A131-0416-42C8-8EE3-F0A4864B22AA}">
          <x14:formula1>
            <xm:f>Budget!$AC$1:$AC$8</xm:f>
          </x14:formula1>
          <xm:sqref>C36:C1048576 C1:C34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E3F1F-DBEA-49B4-9852-AE70FFBC3898}">
  <dimension ref="A1:AK1920"/>
  <sheetViews>
    <sheetView zoomScale="40" zoomScaleNormal="40" workbookViewId="0">
      <selection activeCell="A17" sqref="A17:XFD19"/>
    </sheetView>
  </sheetViews>
  <sheetFormatPr defaultColWidth="8.85546875" defaultRowHeight="32.25"/>
  <cols>
    <col min="1" max="1" width="25" style="64" customWidth="1"/>
    <col min="2" max="2" width="27" style="1059" customWidth="1"/>
    <col min="3" max="3" width="29.85546875" style="62" bestFit="1" customWidth="1"/>
    <col min="4" max="5" width="28" style="222" customWidth="1"/>
    <col min="6" max="6" width="71.140625" style="62" customWidth="1"/>
    <col min="7" max="7" width="114" style="62" customWidth="1"/>
    <col min="8" max="9" width="25.42578125" style="421" customWidth="1"/>
    <col min="10" max="10" width="31.5703125" style="421" bestFit="1" customWidth="1"/>
    <col min="11" max="12" width="25.42578125" style="430" customWidth="1"/>
    <col min="13" max="13" width="31.28515625" style="38" bestFit="1" customWidth="1"/>
    <col min="14" max="14" width="47" style="38" bestFit="1" customWidth="1"/>
    <col min="15" max="15" width="22.42578125" style="430" customWidth="1"/>
    <col min="16" max="17" width="27.42578125" style="46" customWidth="1"/>
    <col min="18" max="18" width="32.42578125" customWidth="1"/>
    <col min="19" max="19" width="29" customWidth="1"/>
    <col min="20" max="20" width="30.85546875" bestFit="1" customWidth="1"/>
    <col min="21" max="21" width="27.7109375" style="1" customWidth="1"/>
    <col min="22" max="22" width="27.7109375" style="2" customWidth="1"/>
    <col min="23" max="23" width="28.7109375" style="2" bestFit="1" customWidth="1"/>
    <col min="24" max="24" width="29.28515625" style="113" bestFit="1" customWidth="1"/>
    <col min="25" max="25" width="29.140625" style="113" bestFit="1" customWidth="1"/>
    <col min="26" max="26" width="29.28515625" style="201" bestFit="1" customWidth="1"/>
    <col min="27" max="27" width="29.28515625" style="1" customWidth="1"/>
    <col min="28" max="28" width="26.85546875" style="2" customWidth="1"/>
    <col min="29" max="29" width="29.28515625" style="2" customWidth="1"/>
    <col min="30" max="30" width="28.42578125" style="1" bestFit="1" customWidth="1"/>
    <col min="31" max="31" width="28.42578125" style="2" bestFit="1" customWidth="1"/>
    <col min="32" max="32" width="26.42578125" style="2" bestFit="1" customWidth="1"/>
    <col min="33" max="33" width="25.7109375" style="1" customWidth="1"/>
    <col min="34" max="36" width="25.7109375" style="2" customWidth="1"/>
  </cols>
  <sheetData>
    <row r="1" spans="1:37" s="11" customFormat="1" ht="30" customHeight="1" thickBot="1">
      <c r="A1" s="61"/>
      <c r="B1" s="1059"/>
      <c r="C1" s="62"/>
      <c r="D1" s="215"/>
      <c r="E1" s="215"/>
      <c r="F1" s="62"/>
      <c r="G1" s="62"/>
      <c r="H1" s="421"/>
      <c r="I1" s="421"/>
      <c r="J1" s="421"/>
      <c r="K1" s="430"/>
      <c r="L1" s="430"/>
      <c r="M1" s="259"/>
      <c r="N1" s="352"/>
      <c r="O1" s="430"/>
      <c r="P1" s="619"/>
      <c r="Q1" s="51" t="s">
        <v>111</v>
      </c>
      <c r="R1" s="52" t="s">
        <v>60</v>
      </c>
      <c r="S1" s="52" t="s">
        <v>2</v>
      </c>
      <c r="T1" s="52" t="s">
        <v>3</v>
      </c>
      <c r="U1" s="56" t="s">
        <v>4</v>
      </c>
      <c r="V1" s="55" t="s">
        <v>5</v>
      </c>
      <c r="W1" s="25"/>
      <c r="X1" s="25"/>
      <c r="AA1" s="198"/>
      <c r="AE1" s="26"/>
      <c r="AF1" s="26"/>
      <c r="AG1" s="26"/>
      <c r="AH1" s="26"/>
      <c r="AI1" s="26"/>
      <c r="AJ1" s="26"/>
      <c r="AK1" s="26"/>
    </row>
    <row r="2" spans="1:37" s="11" customFormat="1" ht="30" customHeight="1" thickBot="1">
      <c r="A2" s="61"/>
      <c r="B2" s="1059"/>
      <c r="C2" s="62"/>
      <c r="D2" s="215"/>
      <c r="E2" s="215"/>
      <c r="F2" s="62"/>
      <c r="G2" s="62"/>
      <c r="H2" s="421"/>
      <c r="I2" s="421"/>
      <c r="J2" s="421"/>
      <c r="K2" s="430"/>
      <c r="L2" s="430"/>
      <c r="M2" s="260"/>
      <c r="N2" s="353"/>
      <c r="O2" s="430"/>
      <c r="P2" s="620"/>
      <c r="Q2" s="47" t="s">
        <v>6</v>
      </c>
      <c r="R2" s="48">
        <f>SUM(R11)</f>
        <v>0</v>
      </c>
      <c r="S2" s="48">
        <f>SUM(S15)</f>
        <v>0</v>
      </c>
      <c r="T2" s="48">
        <f t="shared" ref="T2:T5" si="0">SUM(R2)-S2</f>
        <v>0</v>
      </c>
      <c r="U2" s="53">
        <f>SUM(T15)</f>
        <v>0</v>
      </c>
      <c r="V2" s="57">
        <f>SUM(U2)-T2</f>
        <v>0</v>
      </c>
      <c r="W2" s="27"/>
      <c r="X2" s="27"/>
      <c r="AA2" s="198"/>
      <c r="AE2" s="26"/>
      <c r="AF2" s="26"/>
      <c r="AG2" s="26"/>
      <c r="AH2" s="26"/>
      <c r="AI2" s="26"/>
      <c r="AJ2" s="26"/>
      <c r="AK2" s="26"/>
    </row>
    <row r="3" spans="1:37" s="11" customFormat="1" ht="30" customHeight="1" thickBot="1">
      <c r="A3" s="61"/>
      <c r="B3" s="1059"/>
      <c r="C3" s="62"/>
      <c r="D3" s="215"/>
      <c r="E3" s="215"/>
      <c r="F3" s="62"/>
      <c r="G3" s="62"/>
      <c r="H3" s="421"/>
      <c r="I3" s="421"/>
      <c r="J3" s="421"/>
      <c r="K3" s="430"/>
      <c r="L3" s="430"/>
      <c r="M3" s="260"/>
      <c r="N3" s="353"/>
      <c r="O3" s="430"/>
      <c r="P3" s="620"/>
      <c r="Q3" s="47" t="s">
        <v>7</v>
      </c>
      <c r="R3" s="48">
        <f>SUM(U11)</f>
        <v>486.25</v>
      </c>
      <c r="S3" s="48">
        <f>SUM(V15)</f>
        <v>486.25</v>
      </c>
      <c r="T3" s="48">
        <f t="shared" si="0"/>
        <v>0</v>
      </c>
      <c r="U3" s="53">
        <f>SUM(W15)</f>
        <v>2662.8399999999997</v>
      </c>
      <c r="V3" s="57">
        <f t="shared" ref="V3:V10" si="1">SUM(U3)-T3</f>
        <v>2662.8399999999997</v>
      </c>
      <c r="W3" s="80"/>
      <c r="X3" s="80"/>
      <c r="AA3" s="198"/>
      <c r="AE3" s="26"/>
      <c r="AF3" s="26"/>
      <c r="AG3" s="26"/>
      <c r="AH3" s="26"/>
      <c r="AI3" s="26"/>
      <c r="AJ3" s="26"/>
      <c r="AK3" s="26"/>
    </row>
    <row r="4" spans="1:37" s="11" customFormat="1" ht="30" customHeight="1" thickBot="1">
      <c r="A4" s="61"/>
      <c r="B4" s="1059"/>
      <c r="C4" s="62"/>
      <c r="D4" s="215"/>
      <c r="E4" s="215"/>
      <c r="F4" s="62"/>
      <c r="G4" s="62"/>
      <c r="H4" s="421"/>
      <c r="I4" s="421"/>
      <c r="J4" s="421"/>
      <c r="K4" s="430"/>
      <c r="L4" s="430"/>
      <c r="M4" s="260"/>
      <c r="N4" s="353"/>
      <c r="O4" s="430"/>
      <c r="P4" s="620"/>
      <c r="Q4" s="47" t="s">
        <v>8</v>
      </c>
      <c r="R4" s="48">
        <f>SUM(X11)</f>
        <v>2925</v>
      </c>
      <c r="S4" s="48">
        <f>SUM(Y15)</f>
        <v>2925</v>
      </c>
      <c r="T4" s="48">
        <f>SUM(R4)-S4</f>
        <v>0</v>
      </c>
      <c r="U4" s="53">
        <f>SUM(Z15)</f>
        <v>0</v>
      </c>
      <c r="V4" s="57">
        <f t="shared" si="1"/>
        <v>0</v>
      </c>
      <c r="W4" s="146"/>
      <c r="X4" s="148"/>
      <c r="AA4" s="198"/>
      <c r="AE4" s="26"/>
      <c r="AF4" s="26"/>
      <c r="AG4" s="26"/>
      <c r="AH4" s="26"/>
      <c r="AI4" s="26"/>
      <c r="AJ4" s="26"/>
      <c r="AK4" s="26"/>
    </row>
    <row r="5" spans="1:37" s="11" customFormat="1" ht="30" customHeight="1" thickBot="1">
      <c r="A5" s="61"/>
      <c r="B5" s="1048" t="s">
        <v>189</v>
      </c>
      <c r="C5" s="62" t="s">
        <v>197</v>
      </c>
      <c r="D5" s="215"/>
      <c r="E5" s="215"/>
      <c r="F5" s="62"/>
      <c r="G5" s="62"/>
      <c r="H5" s="421"/>
      <c r="I5" s="421"/>
      <c r="J5" s="421"/>
      <c r="K5" s="430"/>
      <c r="L5" s="430"/>
      <c r="M5" s="260"/>
      <c r="N5" s="353"/>
      <c r="O5" s="430"/>
      <c r="P5" s="620"/>
      <c r="Q5" s="47" t="s">
        <v>9</v>
      </c>
      <c r="R5" s="48">
        <f>SUM(AA11)</f>
        <v>0</v>
      </c>
      <c r="S5" s="48">
        <f>SUM(AB15)</f>
        <v>0</v>
      </c>
      <c r="T5" s="48">
        <f t="shared" si="0"/>
        <v>0</v>
      </c>
      <c r="U5" s="53">
        <f>SUM(AC15)</f>
        <v>0</v>
      </c>
      <c r="V5" s="57">
        <f t="shared" si="1"/>
        <v>0</v>
      </c>
      <c r="W5" s="79"/>
      <c r="X5" s="80"/>
      <c r="AA5" s="198"/>
      <c r="AE5" s="26"/>
      <c r="AF5" s="26"/>
      <c r="AG5" s="26"/>
      <c r="AH5" s="26"/>
      <c r="AI5" s="26"/>
      <c r="AJ5" s="26"/>
      <c r="AK5" s="26"/>
    </row>
    <row r="6" spans="1:37" s="11" customFormat="1" ht="30" customHeight="1" thickBot="1">
      <c r="A6" s="61"/>
      <c r="B6" s="1048" t="s">
        <v>198</v>
      </c>
      <c r="C6" s="62" t="s">
        <v>199</v>
      </c>
      <c r="D6" s="215"/>
      <c r="E6" s="215"/>
      <c r="F6" s="62"/>
      <c r="G6" s="62"/>
      <c r="H6" s="421"/>
      <c r="I6" s="421"/>
      <c r="J6" s="421"/>
      <c r="K6" s="430"/>
      <c r="L6" s="430"/>
      <c r="M6" s="261"/>
      <c r="N6" s="354"/>
      <c r="O6" s="430"/>
      <c r="P6" s="621"/>
      <c r="Q6" s="49" t="s">
        <v>10</v>
      </c>
      <c r="R6" s="50">
        <f>SUM(R2:R5)</f>
        <v>3411.25</v>
      </c>
      <c r="S6" s="50">
        <f>SUM(S2:S5)</f>
        <v>3411.25</v>
      </c>
      <c r="T6" s="50">
        <f>SUM(R6)-S6</f>
        <v>0</v>
      </c>
      <c r="U6" s="54">
        <f>SUM(U2:U5)</f>
        <v>2662.8399999999997</v>
      </c>
      <c r="V6" s="58">
        <f t="shared" si="1"/>
        <v>2662.8399999999997</v>
      </c>
      <c r="W6" s="79"/>
      <c r="X6" s="80"/>
      <c r="AA6" s="198"/>
      <c r="AE6" s="26"/>
      <c r="AF6" s="26"/>
      <c r="AG6" s="26"/>
      <c r="AH6" s="26"/>
      <c r="AI6" s="26"/>
      <c r="AJ6" s="26"/>
      <c r="AK6" s="26"/>
    </row>
    <row r="7" spans="1:37" s="11" customFormat="1" ht="30" customHeight="1" thickBot="1">
      <c r="A7" s="61"/>
      <c r="B7" s="1048" t="s">
        <v>200</v>
      </c>
      <c r="C7" s="62" t="s">
        <v>201</v>
      </c>
      <c r="D7" s="215"/>
      <c r="E7" s="215"/>
      <c r="F7" s="62"/>
      <c r="G7" s="62"/>
      <c r="H7" s="421"/>
      <c r="I7" s="421"/>
      <c r="J7" s="421"/>
      <c r="K7" s="430"/>
      <c r="L7" s="430"/>
      <c r="M7" s="260"/>
      <c r="N7" s="353"/>
      <c r="O7" s="430"/>
      <c r="P7" s="620"/>
      <c r="Q7" s="629" t="s">
        <v>11</v>
      </c>
      <c r="R7" s="630">
        <v>6000</v>
      </c>
      <c r="S7" s="630">
        <f>SUM(AJ11)</f>
        <v>5569.44</v>
      </c>
      <c r="T7" s="630"/>
      <c r="U7" s="633">
        <v>0</v>
      </c>
      <c r="V7" s="634">
        <v>0</v>
      </c>
      <c r="W7" s="146"/>
      <c r="X7" s="80"/>
      <c r="AA7" s="198"/>
      <c r="AE7" s="26"/>
      <c r="AF7" s="26"/>
      <c r="AG7" s="26"/>
      <c r="AH7" s="26"/>
      <c r="AI7" s="26"/>
      <c r="AJ7" s="26"/>
      <c r="AK7" s="26"/>
    </row>
    <row r="8" spans="1:37" s="11" customFormat="1" ht="30" customHeight="1" thickBot="1">
      <c r="A8" s="61"/>
      <c r="B8" s="1048" t="s">
        <v>202</v>
      </c>
      <c r="C8" s="62" t="s">
        <v>203</v>
      </c>
      <c r="D8" s="215"/>
      <c r="E8" s="215"/>
      <c r="F8" s="62"/>
      <c r="G8" s="62"/>
      <c r="H8" s="421"/>
      <c r="I8" s="421"/>
      <c r="J8" s="421"/>
      <c r="K8" s="430"/>
      <c r="L8" s="430"/>
      <c r="M8" s="260"/>
      <c r="N8" s="353"/>
      <c r="O8" s="430"/>
      <c r="P8" s="620"/>
      <c r="Q8" s="47" t="s">
        <v>12</v>
      </c>
      <c r="R8" s="48">
        <f>SUM(AD11)</f>
        <v>1047.6600000000001</v>
      </c>
      <c r="S8" s="48">
        <f>SUM(AE15)</f>
        <v>1047.6600000000001</v>
      </c>
      <c r="T8" s="48">
        <f>SUM(R8)-S8</f>
        <v>0</v>
      </c>
      <c r="U8" s="53">
        <f>SUM(AF15)</f>
        <v>2485.71</v>
      </c>
      <c r="V8" s="57">
        <f t="shared" si="1"/>
        <v>2485.71</v>
      </c>
      <c r="W8" s="146"/>
      <c r="X8" s="80"/>
      <c r="AA8" s="198"/>
      <c r="AE8" s="26"/>
      <c r="AF8" s="26"/>
      <c r="AG8" s="26"/>
      <c r="AH8" s="26"/>
      <c r="AI8" s="26"/>
      <c r="AJ8" s="26"/>
      <c r="AK8" s="26"/>
    </row>
    <row r="9" spans="1:37" s="11" customFormat="1" ht="30" customHeight="1" thickBot="1">
      <c r="A9" s="61"/>
      <c r="B9" s="1059" t="s">
        <v>204</v>
      </c>
      <c r="C9" s="62"/>
      <c r="D9" s="215"/>
      <c r="E9" s="215"/>
      <c r="F9" s="62"/>
      <c r="G9" s="62"/>
      <c r="H9" s="421"/>
      <c r="I9" s="421"/>
      <c r="J9" s="421"/>
      <c r="K9" s="430"/>
      <c r="L9" s="430"/>
      <c r="M9" s="260"/>
      <c r="N9" s="353"/>
      <c r="O9" s="430"/>
      <c r="P9" s="620"/>
      <c r="Q9" s="47" t="s">
        <v>13</v>
      </c>
      <c r="R9" s="48">
        <f>SUM(AG11)</f>
        <v>0</v>
      </c>
      <c r="S9" s="48">
        <f>SUM(AH15)</f>
        <v>0</v>
      </c>
      <c r="T9" s="48">
        <f t="shared" ref="T9" si="2">SUM(R9)-S9</f>
        <v>0</v>
      </c>
      <c r="U9" s="53">
        <f>SUM(AI15)</f>
        <v>1225.3500000000001</v>
      </c>
      <c r="V9" s="57">
        <f t="shared" si="1"/>
        <v>1225.3500000000001</v>
      </c>
      <c r="W9" s="149"/>
      <c r="X9" s="80"/>
      <c r="AA9" s="198"/>
      <c r="AE9" s="26"/>
      <c r="AF9" s="26"/>
      <c r="AG9" s="26"/>
      <c r="AH9" s="26"/>
      <c r="AI9" s="26"/>
      <c r="AJ9" s="26"/>
      <c r="AK9" s="26"/>
    </row>
    <row r="10" spans="1:37" s="10" customFormat="1" ht="30" customHeight="1" thickBot="1">
      <c r="A10" s="61"/>
      <c r="B10" s="1059"/>
      <c r="C10" s="62"/>
      <c r="D10" s="216"/>
      <c r="E10" s="216"/>
      <c r="F10" s="62"/>
      <c r="G10" s="62"/>
      <c r="H10" s="421"/>
      <c r="I10" s="421"/>
      <c r="J10" s="421"/>
      <c r="K10" s="430"/>
      <c r="L10" s="430"/>
      <c r="M10" s="261"/>
      <c r="N10" s="354"/>
      <c r="O10" s="430"/>
      <c r="P10" s="621"/>
      <c r="Q10" s="49" t="s">
        <v>14</v>
      </c>
      <c r="R10" s="50">
        <f>SUM(R6)+R8+R9</f>
        <v>4458.91</v>
      </c>
      <c r="S10" s="50">
        <f>SUM(S2:S5)+S8+S9</f>
        <v>4458.91</v>
      </c>
      <c r="T10" s="48">
        <f>SUM(R10)-S10</f>
        <v>0</v>
      </c>
      <c r="U10" s="54">
        <f>SUM(U6)+U8+U9</f>
        <v>6373.9</v>
      </c>
      <c r="V10" s="57">
        <f t="shared" si="1"/>
        <v>6373.9</v>
      </c>
      <c r="W10" s="147"/>
      <c r="X10" s="147"/>
      <c r="AA10" s="199"/>
      <c r="AE10" s="13"/>
      <c r="AF10" s="13"/>
      <c r="AG10" s="13"/>
      <c r="AH10" s="13"/>
      <c r="AI10" s="13"/>
      <c r="AJ10" s="13"/>
      <c r="AK10" s="13"/>
    </row>
    <row r="11" spans="1:37" s="69" customFormat="1" ht="38.25" customHeight="1" thickBot="1">
      <c r="A11" s="63"/>
      <c r="B11" s="1060"/>
      <c r="C11" s="63"/>
      <c r="D11" s="223"/>
      <c r="E11" s="223"/>
      <c r="F11" s="63"/>
      <c r="G11" s="63"/>
      <c r="H11" s="422"/>
      <c r="I11" s="422"/>
      <c r="J11" s="422"/>
      <c r="K11" s="476"/>
      <c r="L11" s="431"/>
      <c r="M11" s="68"/>
      <c r="N11" s="68"/>
      <c r="O11" s="431"/>
      <c r="P11" s="67" t="s">
        <v>15</v>
      </c>
      <c r="Q11" s="67" t="s">
        <v>15</v>
      </c>
      <c r="R11" s="12">
        <v>0</v>
      </c>
      <c r="S11" s="235"/>
      <c r="T11" s="12"/>
      <c r="U11" s="236">
        <f>SUM(U19)</f>
        <v>486.25</v>
      </c>
      <c r="V11" s="12"/>
      <c r="W11" s="12"/>
      <c r="X11" s="237">
        <f>SUM(X18)</f>
        <v>2925</v>
      </c>
      <c r="Y11" s="12"/>
      <c r="Z11" s="12"/>
      <c r="AA11" s="237">
        <v>0</v>
      </c>
      <c r="AB11" s="12"/>
      <c r="AC11" s="12"/>
      <c r="AD11" s="237">
        <f>SUM(AD17)</f>
        <v>1047.6600000000001</v>
      </c>
      <c r="AE11" s="12"/>
      <c r="AF11" s="12"/>
      <c r="AG11" s="12">
        <v>0</v>
      </c>
      <c r="AH11" s="12"/>
      <c r="AI11" s="12"/>
      <c r="AJ11" s="12">
        <f>SUM(AJ16:AJ81)</f>
        <v>5569.44</v>
      </c>
    </row>
    <row r="12" spans="1:37" s="66" customFormat="1" ht="24.95" customHeight="1" thickTop="1" thickBot="1">
      <c r="A12" s="241"/>
      <c r="B12" s="1061"/>
      <c r="C12" s="242"/>
      <c r="D12" s="256"/>
      <c r="E12" s="256"/>
      <c r="F12" s="242"/>
      <c r="G12" s="242"/>
      <c r="H12" s="423"/>
      <c r="I12" s="423"/>
      <c r="J12" s="423"/>
      <c r="K12" s="432"/>
      <c r="L12" s="432"/>
      <c r="M12" s="265"/>
      <c r="N12" s="1183" t="s">
        <v>16</v>
      </c>
      <c r="O12" s="432"/>
      <c r="P12" s="265"/>
      <c r="Q12" s="265"/>
      <c r="R12" s="1184" t="s">
        <v>6</v>
      </c>
      <c r="S12" s="1184"/>
      <c r="T12" s="1184"/>
      <c r="U12" s="1184" t="s">
        <v>563</v>
      </c>
      <c r="V12" s="1184"/>
      <c r="W12" s="1184"/>
      <c r="X12" s="1184" t="s">
        <v>18</v>
      </c>
      <c r="Y12" s="1184"/>
      <c r="Z12" s="1184"/>
      <c r="AA12" s="1184" t="s">
        <v>9</v>
      </c>
      <c r="AB12" s="1184"/>
      <c r="AC12" s="1212"/>
      <c r="AD12" s="1185" t="s">
        <v>12</v>
      </c>
      <c r="AE12" s="1185"/>
      <c r="AF12" s="1192"/>
      <c r="AG12" s="1186" t="s">
        <v>13</v>
      </c>
      <c r="AH12" s="1186"/>
      <c r="AI12" s="1186"/>
      <c r="AJ12" s="1181" t="s">
        <v>19</v>
      </c>
    </row>
    <row r="13" spans="1:37" s="66" customFormat="1" ht="24.95" customHeight="1" thickTop="1" thickBot="1">
      <c r="A13" s="345"/>
      <c r="B13" s="1062"/>
      <c r="C13" s="347"/>
      <c r="D13" s="346"/>
      <c r="E13" s="346"/>
      <c r="F13" s="347"/>
      <c r="G13" s="347"/>
      <c r="H13" s="424"/>
      <c r="I13" s="424"/>
      <c r="J13" s="424"/>
      <c r="K13" s="433"/>
      <c r="L13" s="433"/>
      <c r="M13" s="348"/>
      <c r="N13" s="1183"/>
      <c r="O13" s="433"/>
      <c r="P13" s="348"/>
      <c r="Q13" s="348"/>
      <c r="R13" s="1184"/>
      <c r="S13" s="1184"/>
      <c r="T13" s="1184"/>
      <c r="U13" s="1184"/>
      <c r="V13" s="1184"/>
      <c r="W13" s="1184"/>
      <c r="X13" s="1184"/>
      <c r="Y13" s="1184"/>
      <c r="Z13" s="1184"/>
      <c r="AA13" s="1184"/>
      <c r="AB13" s="1184"/>
      <c r="AC13" s="1212"/>
      <c r="AD13" s="1185"/>
      <c r="AE13" s="1185"/>
      <c r="AF13" s="1192"/>
      <c r="AG13" s="1186"/>
      <c r="AH13" s="1186"/>
      <c r="AI13" s="1186"/>
      <c r="AJ13" s="1182"/>
    </row>
    <row r="14" spans="1:37" s="75" customFormat="1" ht="72" customHeight="1" thickTop="1" thickBot="1">
      <c r="A14" s="364" t="s">
        <v>20</v>
      </c>
      <c r="B14" s="1052" t="s">
        <v>21</v>
      </c>
      <c r="C14" s="369" t="s">
        <v>22</v>
      </c>
      <c r="D14" s="1110" t="s">
        <v>205</v>
      </c>
      <c r="E14" s="1110" t="s">
        <v>23</v>
      </c>
      <c r="F14" s="365" t="s">
        <v>24</v>
      </c>
      <c r="G14" s="365" t="s">
        <v>25</v>
      </c>
      <c r="H14" s="425" t="s">
        <v>26</v>
      </c>
      <c r="I14" s="425" t="s">
        <v>27</v>
      </c>
      <c r="J14" s="425" t="s">
        <v>28</v>
      </c>
      <c r="K14" s="434" t="s">
        <v>29</v>
      </c>
      <c r="L14" s="434" t="s">
        <v>30</v>
      </c>
      <c r="M14" s="337" t="s">
        <v>31</v>
      </c>
      <c r="N14" s="1183"/>
      <c r="O14" s="592" t="s">
        <v>32</v>
      </c>
      <c r="P14" s="335" t="s">
        <v>33</v>
      </c>
      <c r="Q14" s="632" t="s">
        <v>34</v>
      </c>
      <c r="R14" s="743" t="s">
        <v>6</v>
      </c>
      <c r="S14" s="744" t="s">
        <v>35</v>
      </c>
      <c r="T14" s="744" t="s">
        <v>36</v>
      </c>
      <c r="U14" s="743" t="s">
        <v>37</v>
      </c>
      <c r="V14" s="744" t="s">
        <v>35</v>
      </c>
      <c r="W14" s="754" t="s">
        <v>36</v>
      </c>
      <c r="X14" s="758" t="s">
        <v>8</v>
      </c>
      <c r="Y14" s="758" t="s">
        <v>35</v>
      </c>
      <c r="Z14" s="759" t="s">
        <v>36</v>
      </c>
      <c r="AA14" s="772" t="s">
        <v>38</v>
      </c>
      <c r="AB14" s="773" t="s">
        <v>35</v>
      </c>
      <c r="AC14" s="774" t="s">
        <v>36</v>
      </c>
      <c r="AD14" s="767" t="s">
        <v>12</v>
      </c>
      <c r="AE14" s="768" t="s">
        <v>35</v>
      </c>
      <c r="AF14" s="768" t="s">
        <v>36</v>
      </c>
      <c r="AG14" s="781" t="s">
        <v>206</v>
      </c>
      <c r="AH14" s="782" t="s">
        <v>35</v>
      </c>
      <c r="AI14" s="783" t="s">
        <v>36</v>
      </c>
      <c r="AJ14" s="783" t="s">
        <v>19</v>
      </c>
    </row>
    <row r="15" spans="1:37" s="76" customFormat="1" ht="33.75" thickTop="1" thickBot="1">
      <c r="A15" s="329"/>
      <c r="B15" s="1063"/>
      <c r="C15" s="331"/>
      <c r="D15" s="330"/>
      <c r="E15" s="330"/>
      <c r="F15" s="331"/>
      <c r="G15" s="331"/>
      <c r="H15" s="426"/>
      <c r="I15" s="426"/>
      <c r="J15" s="426"/>
      <c r="K15" s="477"/>
      <c r="L15" s="435"/>
      <c r="M15" s="337"/>
      <c r="N15" s="1183"/>
      <c r="O15" s="435"/>
      <c r="P15" s="335"/>
      <c r="Q15" s="335"/>
      <c r="R15" s="749">
        <f t="shared" ref="R15:AI15" si="3">SUM(R16:R85)</f>
        <v>0</v>
      </c>
      <c r="S15" s="749">
        <f t="shared" si="3"/>
        <v>0</v>
      </c>
      <c r="T15" s="750">
        <f t="shared" si="3"/>
        <v>0</v>
      </c>
      <c r="U15" s="749">
        <f t="shared" si="3"/>
        <v>3149.09</v>
      </c>
      <c r="V15" s="749">
        <f t="shared" si="3"/>
        <v>486.25</v>
      </c>
      <c r="W15" s="750">
        <f t="shared" si="3"/>
        <v>2662.8399999999997</v>
      </c>
      <c r="X15" s="749">
        <f t="shared" si="3"/>
        <v>2925</v>
      </c>
      <c r="Y15" s="749">
        <f t="shared" si="3"/>
        <v>2925</v>
      </c>
      <c r="Z15" s="750">
        <f t="shared" si="3"/>
        <v>0</v>
      </c>
      <c r="AA15" s="749">
        <f t="shared" si="3"/>
        <v>0</v>
      </c>
      <c r="AB15" s="749">
        <f t="shared" si="3"/>
        <v>0</v>
      </c>
      <c r="AC15" s="750">
        <f t="shared" si="3"/>
        <v>0</v>
      </c>
      <c r="AD15" s="749">
        <f t="shared" si="3"/>
        <v>3533.3700000000003</v>
      </c>
      <c r="AE15" s="749">
        <f t="shared" si="3"/>
        <v>1047.6600000000001</v>
      </c>
      <c r="AF15" s="750">
        <f t="shared" si="3"/>
        <v>2485.71</v>
      </c>
      <c r="AG15" s="749">
        <f t="shared" si="3"/>
        <v>1225.3500000000001</v>
      </c>
      <c r="AH15" s="749">
        <f t="shared" si="3"/>
        <v>0</v>
      </c>
      <c r="AI15" s="750">
        <f t="shared" si="3"/>
        <v>1225.3500000000001</v>
      </c>
      <c r="AJ15" s="749">
        <f>SUM(AJ22:AJ242)</f>
        <v>0</v>
      </c>
    </row>
    <row r="16" spans="1:37" s="399" customFormat="1" ht="28.5">
      <c r="A16" s="1064" t="s">
        <v>207</v>
      </c>
      <c r="B16" s="1064" t="s">
        <v>204</v>
      </c>
      <c r="C16" s="1100" t="s">
        <v>208</v>
      </c>
      <c r="D16" s="1101" t="s">
        <v>211</v>
      </c>
      <c r="E16" s="1101" t="s">
        <v>211</v>
      </c>
      <c r="F16" s="1100" t="s">
        <v>111</v>
      </c>
      <c r="G16" s="1100" t="s">
        <v>11</v>
      </c>
      <c r="H16" s="1102" t="s">
        <v>211</v>
      </c>
      <c r="I16" s="1102" t="s">
        <v>211</v>
      </c>
      <c r="J16" s="1102" t="s">
        <v>211</v>
      </c>
      <c r="K16" s="1103" t="s">
        <v>211</v>
      </c>
      <c r="L16" s="1103" t="s">
        <v>211</v>
      </c>
      <c r="M16" s="1104" t="s">
        <v>211</v>
      </c>
      <c r="N16" s="1104" t="s">
        <v>204</v>
      </c>
      <c r="O16" s="1105">
        <v>45210</v>
      </c>
      <c r="P16" s="1106" t="s">
        <v>211</v>
      </c>
      <c r="Q16" s="1106" t="s">
        <v>213</v>
      </c>
      <c r="R16" s="1107"/>
      <c r="S16" s="1108"/>
      <c r="T16" s="1108"/>
      <c r="U16" s="1107"/>
      <c r="V16" s="1108"/>
      <c r="W16" s="1109"/>
      <c r="X16" s="1107"/>
      <c r="Y16" s="1108"/>
      <c r="Z16" s="1108"/>
      <c r="AA16" s="1107"/>
      <c r="AB16" s="1108"/>
      <c r="AC16" s="1108"/>
      <c r="AD16" s="1107"/>
      <c r="AE16" s="1108"/>
      <c r="AF16" s="1108"/>
      <c r="AG16" s="1107"/>
      <c r="AH16" s="1108"/>
      <c r="AI16" s="1109"/>
      <c r="AJ16" s="1109">
        <v>5569.44</v>
      </c>
    </row>
    <row r="17" spans="1:36" s="1156" customFormat="1" ht="35.1" customHeight="1">
      <c r="A17" s="1064" t="s">
        <v>207</v>
      </c>
      <c r="B17" s="1064" t="s">
        <v>198</v>
      </c>
      <c r="C17" s="1100" t="s">
        <v>208</v>
      </c>
      <c r="D17" s="1101">
        <v>45142</v>
      </c>
      <c r="E17" s="1101">
        <v>45142</v>
      </c>
      <c r="F17" s="1100" t="s">
        <v>721</v>
      </c>
      <c r="G17" s="1100" t="s">
        <v>722</v>
      </c>
      <c r="H17" s="1102"/>
      <c r="I17" s="1102"/>
      <c r="J17" s="1150" t="s">
        <v>723</v>
      </c>
      <c r="K17" s="1103">
        <v>45169</v>
      </c>
      <c r="L17" s="1103">
        <v>45230</v>
      </c>
      <c r="M17" s="1104" t="s">
        <v>724</v>
      </c>
      <c r="N17" s="1151" t="s">
        <v>725</v>
      </c>
      <c r="O17" s="1105">
        <v>45230</v>
      </c>
      <c r="P17" s="1106" t="s">
        <v>726</v>
      </c>
      <c r="Q17" s="1106" t="s">
        <v>213</v>
      </c>
      <c r="R17" s="1152"/>
      <c r="S17" s="1153"/>
      <c r="T17" s="1153"/>
      <c r="U17" s="1152"/>
      <c r="V17" s="1153"/>
      <c r="W17" s="1154"/>
      <c r="X17" s="1152"/>
      <c r="Y17" s="1153"/>
      <c r="Z17" s="1153"/>
      <c r="AA17" s="1152"/>
      <c r="AB17" s="1153"/>
      <c r="AC17" s="1153"/>
      <c r="AD17" s="1155">
        <v>1047.6600000000001</v>
      </c>
      <c r="AE17" s="1153">
        <v>1047.6600000000001</v>
      </c>
      <c r="AF17" s="1153">
        <f>SUM(AD17)-AE17</f>
        <v>0</v>
      </c>
      <c r="AG17" s="1152"/>
      <c r="AH17" s="1153"/>
      <c r="AI17" s="1154"/>
      <c r="AJ17" s="1154"/>
    </row>
    <row r="18" spans="1:36" s="1156" customFormat="1" ht="35.1" customHeight="1">
      <c r="A18" s="1064" t="s">
        <v>207</v>
      </c>
      <c r="B18" s="1064" t="s">
        <v>198</v>
      </c>
      <c r="C18" s="1100" t="s">
        <v>208</v>
      </c>
      <c r="D18" s="1101">
        <v>45197</v>
      </c>
      <c r="E18" s="1101">
        <v>45197</v>
      </c>
      <c r="F18" s="1100" t="s">
        <v>727</v>
      </c>
      <c r="G18" s="1100" t="s">
        <v>728</v>
      </c>
      <c r="H18" s="1102"/>
      <c r="I18" s="1102"/>
      <c r="J18" s="1102" t="s">
        <v>729</v>
      </c>
      <c r="K18" s="1103">
        <v>45200</v>
      </c>
      <c r="L18" s="1103">
        <v>45208</v>
      </c>
      <c r="M18" s="1104" t="s">
        <v>730</v>
      </c>
      <c r="N18" s="1151" t="s">
        <v>725</v>
      </c>
      <c r="O18" s="1105">
        <v>45230</v>
      </c>
      <c r="P18" s="1106" t="s">
        <v>731</v>
      </c>
      <c r="Q18" s="1106"/>
      <c r="R18" s="1107"/>
      <c r="S18" s="1108"/>
      <c r="T18" s="1108"/>
      <c r="U18" s="1107"/>
      <c r="V18" s="1108"/>
      <c r="W18" s="1109"/>
      <c r="X18" s="1155">
        <v>2925</v>
      </c>
      <c r="Y18" s="1108">
        <v>2925</v>
      </c>
      <c r="Z18" s="1109">
        <f>SUM(X18)-Y18</f>
        <v>0</v>
      </c>
      <c r="AA18" s="1107"/>
      <c r="AB18" s="1108"/>
      <c r="AC18" s="1108"/>
      <c r="AD18" s="1107"/>
      <c r="AE18" s="1108"/>
      <c r="AF18" s="1108"/>
      <c r="AG18" s="1107"/>
      <c r="AH18" s="1108"/>
      <c r="AI18" s="1109"/>
      <c r="AJ18" s="1109"/>
    </row>
    <row r="19" spans="1:36" s="1156" customFormat="1" ht="35.1" customHeight="1">
      <c r="A19" s="1064" t="s">
        <v>207</v>
      </c>
      <c r="B19" s="1064" t="s">
        <v>198</v>
      </c>
      <c r="C19" s="1100" t="s">
        <v>208</v>
      </c>
      <c r="D19" s="1101">
        <v>45190</v>
      </c>
      <c r="E19" s="1101">
        <v>45191</v>
      </c>
      <c r="F19" s="1100" t="s">
        <v>732</v>
      </c>
      <c r="G19" s="1100" t="s">
        <v>733</v>
      </c>
      <c r="H19" s="1102">
        <v>35247</v>
      </c>
      <c r="I19" s="1102">
        <v>9647</v>
      </c>
      <c r="J19" s="1102">
        <v>119024</v>
      </c>
      <c r="K19" s="1103">
        <v>45230</v>
      </c>
      <c r="L19" s="1103">
        <v>45230</v>
      </c>
      <c r="M19" s="1104" t="s">
        <v>274</v>
      </c>
      <c r="N19" s="1104"/>
      <c r="O19" s="1105">
        <v>45230</v>
      </c>
      <c r="P19" s="1106" t="s">
        <v>734</v>
      </c>
      <c r="Q19" s="1106" t="s">
        <v>213</v>
      </c>
      <c r="R19" s="1107"/>
      <c r="S19" s="1108"/>
      <c r="T19" s="1108"/>
      <c r="U19" s="1155">
        <v>486.25</v>
      </c>
      <c r="V19" s="1108">
        <v>486.25</v>
      </c>
      <c r="W19" s="1109">
        <f>SUM(U19)-V19</f>
        <v>0</v>
      </c>
      <c r="X19" s="1107"/>
      <c r="Y19" s="1108"/>
      <c r="Z19" s="1108"/>
      <c r="AA19" s="1107"/>
      <c r="AB19" s="1108"/>
      <c r="AC19" s="1108"/>
      <c r="AD19" s="1107"/>
      <c r="AE19" s="1108"/>
      <c r="AF19" s="1108"/>
      <c r="AG19" s="1107"/>
      <c r="AH19" s="1108"/>
      <c r="AI19" s="1109"/>
      <c r="AJ19" s="1109"/>
    </row>
    <row r="20" spans="1:36" s="399" customFormat="1" ht="28.5">
      <c r="A20" s="502"/>
      <c r="B20" s="502"/>
      <c r="C20" s="872"/>
      <c r="D20" s="232"/>
      <c r="E20" s="232"/>
      <c r="F20" s="872"/>
      <c r="G20" s="872"/>
      <c r="H20" s="873"/>
      <c r="I20" s="873"/>
      <c r="J20" s="873"/>
      <c r="K20" s="875"/>
      <c r="L20" s="875"/>
      <c r="M20" s="40"/>
      <c r="N20" s="40"/>
      <c r="O20" s="876"/>
      <c r="P20" s="42"/>
      <c r="Q20" s="42"/>
      <c r="R20" s="396"/>
      <c r="S20" s="397"/>
      <c r="T20" s="397"/>
      <c r="U20" s="396"/>
      <c r="V20" s="397"/>
      <c r="W20" s="398"/>
      <c r="X20" s="396"/>
      <c r="Y20" s="397"/>
      <c r="Z20" s="397"/>
      <c r="AA20" s="396"/>
      <c r="AB20" s="397"/>
      <c r="AC20" s="397"/>
      <c r="AD20" s="396"/>
      <c r="AE20" s="397"/>
      <c r="AF20" s="397"/>
      <c r="AG20" s="396"/>
      <c r="AH20" s="397"/>
      <c r="AI20" s="398"/>
      <c r="AJ20" s="398"/>
    </row>
    <row r="21" spans="1:36" s="399" customFormat="1" ht="29.25" thickBot="1">
      <c r="A21" s="502"/>
      <c r="B21" s="502"/>
      <c r="C21" s="872"/>
      <c r="D21" s="232"/>
      <c r="E21" s="232"/>
      <c r="F21" s="872"/>
      <c r="G21" s="872"/>
      <c r="H21" s="873"/>
      <c r="I21" s="873"/>
      <c r="J21" s="873"/>
      <c r="K21" s="875"/>
      <c r="L21" s="875"/>
      <c r="M21" s="40"/>
      <c r="N21" s="40"/>
      <c r="O21" s="876"/>
      <c r="P21" s="42"/>
      <c r="Q21" s="42"/>
      <c r="R21" s="396"/>
      <c r="S21" s="397"/>
      <c r="T21" s="397"/>
      <c r="U21" s="396"/>
      <c r="V21" s="397"/>
      <c r="W21" s="398"/>
      <c r="X21" s="396"/>
      <c r="Y21" s="397"/>
      <c r="Z21" s="397"/>
      <c r="AA21" s="396"/>
      <c r="AB21" s="397"/>
      <c r="AC21" s="397"/>
      <c r="AD21" s="396"/>
      <c r="AE21" s="397"/>
      <c r="AF21" s="397"/>
      <c r="AG21" s="396"/>
      <c r="AH21" s="397"/>
      <c r="AI21" s="398"/>
      <c r="AJ21" s="398"/>
    </row>
    <row r="22" spans="1:36" s="390" customFormat="1" ht="35.1" customHeight="1" thickTop="1">
      <c r="A22" s="380"/>
      <c r="B22" s="380"/>
      <c r="C22" s="381"/>
      <c r="D22" s="382"/>
      <c r="E22" s="382"/>
      <c r="F22" s="381"/>
      <c r="G22" s="381"/>
      <c r="H22" s="698"/>
      <c r="I22" s="698"/>
      <c r="J22" s="698"/>
      <c r="K22" s="478"/>
      <c r="L22" s="478"/>
      <c r="M22" s="383"/>
      <c r="N22" s="647"/>
      <c r="O22" s="616"/>
      <c r="P22" s="384"/>
      <c r="Q22" s="384"/>
      <c r="R22" s="385"/>
      <c r="S22" s="386"/>
      <c r="T22" s="386"/>
      <c r="U22" s="385"/>
      <c r="V22" s="386"/>
      <c r="W22" s="387"/>
      <c r="X22" s="388"/>
      <c r="Y22" s="389"/>
      <c r="Z22" s="389"/>
      <c r="AA22" s="385"/>
      <c r="AB22" s="386"/>
      <c r="AC22" s="386"/>
      <c r="AD22" s="385"/>
      <c r="AE22" s="386"/>
      <c r="AF22" s="386"/>
      <c r="AG22" s="385"/>
      <c r="AH22" s="386"/>
      <c r="AI22" s="387"/>
      <c r="AJ22" s="387"/>
    </row>
    <row r="23" spans="1:36" s="399" customFormat="1" ht="34.5" customHeight="1">
      <c r="A23" s="502"/>
      <c r="B23" s="502"/>
      <c r="C23" s="872"/>
      <c r="D23" s="232"/>
      <c r="E23" s="232"/>
      <c r="F23" s="872"/>
      <c r="G23" s="872"/>
      <c r="H23" s="873"/>
      <c r="I23" s="873"/>
      <c r="J23" s="873"/>
      <c r="K23" s="875"/>
      <c r="L23" s="875"/>
      <c r="M23" s="40"/>
      <c r="N23" s="40"/>
      <c r="O23" s="876"/>
      <c r="P23" s="42"/>
      <c r="Q23" s="42"/>
      <c r="R23" s="396"/>
      <c r="S23" s="397"/>
      <c r="T23" s="397"/>
      <c r="U23" s="396"/>
      <c r="V23" s="397"/>
      <c r="W23" s="398"/>
      <c r="X23" s="396"/>
      <c r="Y23" s="397"/>
      <c r="Z23" s="397"/>
      <c r="AA23" s="396"/>
      <c r="AB23" s="397"/>
      <c r="AC23" s="397"/>
      <c r="AD23" s="396"/>
      <c r="AE23" s="397"/>
      <c r="AF23" s="397"/>
      <c r="AG23" s="396"/>
      <c r="AH23" s="397"/>
      <c r="AI23" s="398"/>
      <c r="AJ23" s="398"/>
    </row>
    <row r="24" spans="1:36" s="399" customFormat="1" ht="35.1" customHeight="1">
      <c r="A24" s="502"/>
      <c r="B24" s="502"/>
      <c r="C24" s="872"/>
      <c r="D24" s="232"/>
      <c r="E24" s="232"/>
      <c r="F24" s="872"/>
      <c r="G24" s="872"/>
      <c r="H24" s="873"/>
      <c r="I24" s="873"/>
      <c r="J24" s="873"/>
      <c r="K24" s="875"/>
      <c r="L24" s="875"/>
      <c r="M24" s="40"/>
      <c r="N24" s="40"/>
      <c r="O24" s="876"/>
      <c r="P24" s="42"/>
      <c r="Q24" s="42"/>
      <c r="R24" s="396"/>
      <c r="S24" s="397"/>
      <c r="T24" s="397"/>
      <c r="U24" s="396"/>
      <c r="V24" s="397"/>
      <c r="W24" s="398"/>
      <c r="X24" s="396"/>
      <c r="Y24" s="397"/>
      <c r="Z24" s="397"/>
      <c r="AA24" s="396"/>
      <c r="AB24" s="397"/>
      <c r="AC24" s="397"/>
      <c r="AD24" s="396"/>
      <c r="AE24" s="397"/>
      <c r="AF24" s="397"/>
      <c r="AG24" s="396"/>
      <c r="AH24" s="397"/>
      <c r="AI24" s="398"/>
      <c r="AJ24" s="398"/>
    </row>
    <row r="25" spans="1:36" s="399" customFormat="1" ht="35.1" customHeight="1">
      <c r="A25" s="502" t="s">
        <v>281</v>
      </c>
      <c r="B25" s="502"/>
      <c r="C25" s="872" t="s">
        <v>282</v>
      </c>
      <c r="D25" s="232">
        <v>45169</v>
      </c>
      <c r="E25" s="232">
        <v>45169</v>
      </c>
      <c r="F25" s="872" t="s">
        <v>735</v>
      </c>
      <c r="G25" s="872" t="s">
        <v>736</v>
      </c>
      <c r="H25" s="873"/>
      <c r="I25" s="873"/>
      <c r="J25" s="874" t="s">
        <v>737</v>
      </c>
      <c r="K25" s="875">
        <v>45199</v>
      </c>
      <c r="L25" s="875">
        <v>45260</v>
      </c>
      <c r="M25" s="39" t="s">
        <v>724</v>
      </c>
      <c r="N25" s="700" t="s">
        <v>725</v>
      </c>
      <c r="O25" s="876"/>
      <c r="P25" s="42"/>
      <c r="Q25" s="42" t="s">
        <v>213</v>
      </c>
      <c r="R25" s="396"/>
      <c r="S25" s="397"/>
      <c r="T25" s="397"/>
      <c r="U25" s="396"/>
      <c r="V25" s="397"/>
      <c r="W25" s="398"/>
      <c r="X25" s="396"/>
      <c r="Y25" s="397"/>
      <c r="Z25" s="397"/>
      <c r="AA25" s="396"/>
      <c r="AB25" s="397"/>
      <c r="AC25" s="397"/>
      <c r="AD25" s="877">
        <v>276.89</v>
      </c>
      <c r="AE25" s="397">
        <v>0</v>
      </c>
      <c r="AF25" s="397">
        <f>SUM(AD25)-AE25</f>
        <v>276.89</v>
      </c>
      <c r="AG25" s="396"/>
      <c r="AH25" s="397"/>
      <c r="AI25" s="398"/>
      <c r="AJ25" s="398"/>
    </row>
    <row r="26" spans="1:36" s="399" customFormat="1" ht="35.1" customHeight="1">
      <c r="A26" s="502" t="s">
        <v>281</v>
      </c>
      <c r="B26" s="502"/>
      <c r="C26" s="872" t="s">
        <v>282</v>
      </c>
      <c r="D26" s="232">
        <v>45181</v>
      </c>
      <c r="E26" s="232">
        <v>45189</v>
      </c>
      <c r="F26" s="872" t="s">
        <v>738</v>
      </c>
      <c r="G26" s="872" t="s">
        <v>739</v>
      </c>
      <c r="H26" s="873"/>
      <c r="I26" s="873"/>
      <c r="J26" s="874" t="s">
        <v>740</v>
      </c>
      <c r="K26" s="875">
        <v>45230</v>
      </c>
      <c r="L26" s="875">
        <v>45260</v>
      </c>
      <c r="M26" s="39" t="s">
        <v>724</v>
      </c>
      <c r="N26" s="700" t="s">
        <v>725</v>
      </c>
      <c r="O26" s="876"/>
      <c r="P26" s="42"/>
      <c r="Q26" s="42" t="s">
        <v>213</v>
      </c>
      <c r="R26" s="396"/>
      <c r="S26" s="397"/>
      <c r="T26" s="397"/>
      <c r="U26" s="396"/>
      <c r="V26" s="397"/>
      <c r="W26" s="398"/>
      <c r="X26" s="396"/>
      <c r="Y26" s="397"/>
      <c r="Z26" s="397"/>
      <c r="AA26" s="396"/>
      <c r="AB26" s="397"/>
      <c r="AC26" s="397"/>
      <c r="AD26" s="877">
        <v>1379.25</v>
      </c>
      <c r="AE26" s="397">
        <v>0</v>
      </c>
      <c r="AF26" s="397">
        <f>SUM(AD26)-AE26</f>
        <v>1379.25</v>
      </c>
      <c r="AG26" s="396"/>
      <c r="AH26" s="397"/>
      <c r="AI26" s="398"/>
      <c r="AJ26" s="398"/>
    </row>
    <row r="27" spans="1:36" s="399" customFormat="1" ht="35.1" customHeight="1">
      <c r="A27" s="502" t="s">
        <v>281</v>
      </c>
      <c r="B27" s="502"/>
      <c r="C27" s="872" t="s">
        <v>282</v>
      </c>
      <c r="D27" s="232">
        <v>45197</v>
      </c>
      <c r="E27" s="232">
        <v>45197</v>
      </c>
      <c r="F27" s="872" t="s">
        <v>727</v>
      </c>
      <c r="G27" s="872" t="s">
        <v>741</v>
      </c>
      <c r="H27" s="873"/>
      <c r="I27" s="873"/>
      <c r="J27" s="873" t="s">
        <v>742</v>
      </c>
      <c r="K27" s="875">
        <v>45230</v>
      </c>
      <c r="L27" s="875">
        <v>45260</v>
      </c>
      <c r="M27" s="40" t="s">
        <v>724</v>
      </c>
      <c r="N27" s="40"/>
      <c r="O27" s="876"/>
      <c r="P27" s="42"/>
      <c r="Q27" s="42" t="s">
        <v>213</v>
      </c>
      <c r="R27" s="396"/>
      <c r="S27" s="397"/>
      <c r="T27" s="397"/>
      <c r="U27" s="877">
        <v>339.9</v>
      </c>
      <c r="V27" s="397">
        <v>0</v>
      </c>
      <c r="W27" s="398">
        <f>SUM(U27)-V27</f>
        <v>339.9</v>
      </c>
      <c r="X27" s="396"/>
      <c r="Y27" s="397"/>
      <c r="Z27" s="397"/>
      <c r="AA27" s="396"/>
      <c r="AB27" s="397"/>
      <c r="AC27" s="397"/>
      <c r="AD27" s="396"/>
      <c r="AE27" s="397"/>
      <c r="AF27" s="397"/>
      <c r="AG27" s="877">
        <v>1052.9100000000001</v>
      </c>
      <c r="AH27" s="397">
        <v>0</v>
      </c>
      <c r="AI27" s="398">
        <f>SUM(AG27)-AH27</f>
        <v>1052.9100000000001</v>
      </c>
      <c r="AJ27" s="398"/>
    </row>
    <row r="28" spans="1:36" s="399" customFormat="1" ht="35.1" customHeight="1">
      <c r="A28" s="502" t="s">
        <v>281</v>
      </c>
      <c r="B28" s="502"/>
      <c r="C28" s="872" t="s">
        <v>282</v>
      </c>
      <c r="D28" s="232">
        <v>45168</v>
      </c>
      <c r="E28" s="232">
        <v>45168</v>
      </c>
      <c r="F28" s="872" t="s">
        <v>743</v>
      </c>
      <c r="G28" s="872" t="s">
        <v>744</v>
      </c>
      <c r="H28" s="873"/>
      <c r="I28" s="873"/>
      <c r="J28" s="874" t="s">
        <v>745</v>
      </c>
      <c r="K28" s="875">
        <v>45260</v>
      </c>
      <c r="L28" s="875">
        <v>45260</v>
      </c>
      <c r="M28" s="39" t="s">
        <v>724</v>
      </c>
      <c r="N28" s="700" t="s">
        <v>725</v>
      </c>
      <c r="O28" s="876"/>
      <c r="P28" s="42"/>
      <c r="Q28" s="42" t="s">
        <v>213</v>
      </c>
      <c r="R28" s="396"/>
      <c r="S28" s="397"/>
      <c r="T28" s="397"/>
      <c r="U28" s="396"/>
      <c r="V28" s="397"/>
      <c r="W28" s="398"/>
      <c r="X28" s="396"/>
      <c r="Y28" s="397"/>
      <c r="Z28" s="397"/>
      <c r="AA28" s="396"/>
      <c r="AB28" s="397"/>
      <c r="AC28" s="397"/>
      <c r="AD28" s="396">
        <v>829.57</v>
      </c>
      <c r="AE28" s="397">
        <v>0</v>
      </c>
      <c r="AF28" s="397">
        <f>SUM(AD28)-AE28</f>
        <v>829.57</v>
      </c>
      <c r="AG28" s="396"/>
      <c r="AH28" s="397"/>
      <c r="AI28" s="398"/>
      <c r="AJ28" s="398"/>
    </row>
    <row r="29" spans="1:36" s="399" customFormat="1" ht="35.1" customHeight="1">
      <c r="A29" s="502" t="s">
        <v>281</v>
      </c>
      <c r="B29" s="502"/>
      <c r="C29" s="872" t="s">
        <v>282</v>
      </c>
      <c r="D29" s="232">
        <v>45202</v>
      </c>
      <c r="E29" s="232">
        <v>45204</v>
      </c>
      <c r="F29" s="872" t="s">
        <v>746</v>
      </c>
      <c r="G29" s="872" t="s">
        <v>747</v>
      </c>
      <c r="H29" s="873"/>
      <c r="I29" s="873"/>
      <c r="J29" s="873" t="s">
        <v>748</v>
      </c>
      <c r="K29" s="875">
        <v>45260</v>
      </c>
      <c r="L29" s="875">
        <v>45260</v>
      </c>
      <c r="M29" s="40" t="s">
        <v>724</v>
      </c>
      <c r="N29" s="700" t="s">
        <v>725</v>
      </c>
      <c r="O29" s="876"/>
      <c r="P29" s="42"/>
      <c r="Q29" s="42" t="s">
        <v>213</v>
      </c>
      <c r="R29" s="396"/>
      <c r="S29" s="397"/>
      <c r="T29" s="397"/>
      <c r="U29" s="396">
        <v>1407.53</v>
      </c>
      <c r="V29" s="397">
        <v>0</v>
      </c>
      <c r="W29" s="398">
        <f>SUM(U29)-V29</f>
        <v>1407.53</v>
      </c>
      <c r="X29" s="396"/>
      <c r="Y29" s="397"/>
      <c r="Z29" s="397"/>
      <c r="AA29" s="396"/>
      <c r="AB29" s="397"/>
      <c r="AC29" s="397"/>
      <c r="AD29" s="396"/>
      <c r="AE29" s="397"/>
      <c r="AF29" s="397"/>
      <c r="AG29" s="396"/>
      <c r="AH29" s="397"/>
      <c r="AI29" s="398"/>
      <c r="AJ29" s="398"/>
    </row>
    <row r="30" spans="1:36" s="399" customFormat="1" ht="35.1" customHeight="1">
      <c r="A30" s="502" t="s">
        <v>281</v>
      </c>
      <c r="B30" s="502"/>
      <c r="C30" s="872" t="s">
        <v>22</v>
      </c>
      <c r="D30" s="232">
        <v>45202</v>
      </c>
      <c r="E30" s="232">
        <v>45205</v>
      </c>
      <c r="F30" s="872" t="s">
        <v>749</v>
      </c>
      <c r="G30" s="872"/>
      <c r="H30" s="873"/>
      <c r="I30" s="873"/>
      <c r="J30" s="873" t="s">
        <v>750</v>
      </c>
      <c r="K30" s="875">
        <v>45260</v>
      </c>
      <c r="L30" s="875">
        <v>45260</v>
      </c>
      <c r="M30" s="40" t="s">
        <v>724</v>
      </c>
      <c r="N30" s="700" t="s">
        <v>725</v>
      </c>
      <c r="O30" s="876"/>
      <c r="P30" s="42"/>
      <c r="Q30" s="42" t="s">
        <v>213</v>
      </c>
      <c r="R30" s="396"/>
      <c r="S30" s="397"/>
      <c r="T30" s="397"/>
      <c r="U30" s="396">
        <v>251.49</v>
      </c>
      <c r="V30" s="397">
        <v>0</v>
      </c>
      <c r="W30" s="398">
        <f>SUM(U30)-V30</f>
        <v>251.49</v>
      </c>
      <c r="X30" s="396"/>
      <c r="Y30" s="397"/>
      <c r="Z30" s="398"/>
      <c r="AA30" s="396"/>
      <c r="AB30" s="397"/>
      <c r="AC30" s="397"/>
      <c r="AD30" s="396"/>
      <c r="AE30" s="397"/>
      <c r="AF30" s="397"/>
      <c r="AG30" s="396">
        <v>89.64</v>
      </c>
      <c r="AH30" s="397">
        <v>0</v>
      </c>
      <c r="AI30" s="398">
        <f>SUM(AG30)-AH30</f>
        <v>89.64</v>
      </c>
      <c r="AJ30" s="398"/>
    </row>
    <row r="31" spans="1:36" s="399" customFormat="1" ht="35.1" customHeight="1">
      <c r="A31" s="502"/>
      <c r="B31" s="502"/>
      <c r="C31" s="872"/>
      <c r="D31" s="232"/>
      <c r="E31" s="232"/>
      <c r="F31" s="872"/>
      <c r="G31" s="872"/>
      <c r="H31" s="873"/>
      <c r="I31" s="873"/>
      <c r="J31" s="873"/>
      <c r="K31" s="875"/>
      <c r="L31" s="875"/>
      <c r="M31" s="40"/>
      <c r="N31" s="40"/>
      <c r="O31" s="876"/>
      <c r="P31" s="42"/>
      <c r="Q31" s="42"/>
      <c r="R31" s="396"/>
      <c r="S31" s="397"/>
      <c r="T31" s="397"/>
      <c r="U31" s="396"/>
      <c r="V31" s="397"/>
      <c r="W31" s="398"/>
      <c r="X31" s="396"/>
      <c r="Y31" s="397"/>
      <c r="Z31" s="397"/>
      <c r="AA31" s="396"/>
      <c r="AB31" s="397"/>
      <c r="AC31" s="397"/>
      <c r="AD31" s="396"/>
      <c r="AE31" s="397"/>
      <c r="AF31" s="397"/>
      <c r="AG31" s="396"/>
      <c r="AH31" s="397"/>
      <c r="AI31" s="398"/>
      <c r="AJ31" s="398"/>
    </row>
    <row r="32" spans="1:36" s="399" customFormat="1" ht="35.1" customHeight="1">
      <c r="A32" s="502"/>
      <c r="B32" s="502"/>
      <c r="C32" s="872"/>
      <c r="D32" s="232"/>
      <c r="E32" s="232"/>
      <c r="F32" s="872"/>
      <c r="G32" s="872"/>
      <c r="H32" s="873"/>
      <c r="I32" s="873"/>
      <c r="J32" s="873"/>
      <c r="K32" s="875"/>
      <c r="L32" s="875"/>
      <c r="M32" s="40"/>
      <c r="N32" s="40"/>
      <c r="O32" s="876"/>
      <c r="P32" s="42"/>
      <c r="Q32" s="42"/>
      <c r="R32" s="396"/>
      <c r="S32" s="397"/>
      <c r="T32" s="397"/>
      <c r="U32" s="396"/>
      <c r="V32" s="397"/>
      <c r="W32" s="398"/>
      <c r="X32" s="396"/>
      <c r="Y32" s="397"/>
      <c r="Z32" s="397"/>
      <c r="AA32" s="396"/>
      <c r="AB32" s="397"/>
      <c r="AC32" s="397"/>
      <c r="AD32" s="396"/>
      <c r="AE32" s="397"/>
      <c r="AF32" s="397"/>
      <c r="AG32" s="396"/>
      <c r="AH32" s="397"/>
      <c r="AI32" s="398"/>
      <c r="AJ32" s="398"/>
    </row>
    <row r="33" spans="1:36" s="399" customFormat="1" ht="35.1" customHeight="1">
      <c r="A33" s="502" t="s">
        <v>281</v>
      </c>
      <c r="B33" s="502"/>
      <c r="C33" s="872" t="s">
        <v>282</v>
      </c>
      <c r="D33" s="232">
        <v>45195</v>
      </c>
      <c r="E33" s="232">
        <v>45198</v>
      </c>
      <c r="F33" s="872" t="s">
        <v>751</v>
      </c>
      <c r="G33" s="872" t="s">
        <v>752</v>
      </c>
      <c r="H33" s="873">
        <v>8215</v>
      </c>
      <c r="I33" s="873"/>
      <c r="J33" s="873" t="s">
        <v>753</v>
      </c>
      <c r="K33" s="479">
        <v>45294</v>
      </c>
      <c r="L33" s="479">
        <v>45322</v>
      </c>
      <c r="M33" s="40" t="s">
        <v>724</v>
      </c>
      <c r="N33" s="700" t="s">
        <v>725</v>
      </c>
      <c r="O33" s="876"/>
      <c r="P33" s="42"/>
      <c r="Q33" s="42" t="s">
        <v>213</v>
      </c>
      <c r="R33" s="396"/>
      <c r="S33" s="397"/>
      <c r="T33" s="397"/>
      <c r="U33" s="396">
        <v>193.92</v>
      </c>
      <c r="V33" s="397">
        <v>0</v>
      </c>
      <c r="W33" s="398">
        <f>SUM(U33)-V33</f>
        <v>193.92</v>
      </c>
      <c r="X33" s="396"/>
      <c r="Y33" s="397"/>
      <c r="Z33" s="397"/>
      <c r="AA33" s="396"/>
      <c r="AB33" s="397"/>
      <c r="AC33" s="397"/>
      <c r="AD33" s="396"/>
      <c r="AE33" s="397"/>
      <c r="AF33" s="397"/>
      <c r="AG33" s="396">
        <v>82.8</v>
      </c>
      <c r="AH33" s="397">
        <v>0</v>
      </c>
      <c r="AI33" s="398">
        <f>SUM(AG33)-AH33</f>
        <v>82.8</v>
      </c>
      <c r="AJ33" s="398"/>
    </row>
    <row r="34" spans="1:36" s="399" customFormat="1" ht="35.1" customHeight="1">
      <c r="A34" s="502" t="s">
        <v>281</v>
      </c>
      <c r="B34" s="502" t="s">
        <v>198</v>
      </c>
      <c r="C34" s="872" t="s">
        <v>282</v>
      </c>
      <c r="D34" s="232">
        <v>45195</v>
      </c>
      <c r="E34" s="232">
        <v>45199</v>
      </c>
      <c r="F34" s="872" t="s">
        <v>754</v>
      </c>
      <c r="G34" s="872" t="s">
        <v>755</v>
      </c>
      <c r="H34" s="873">
        <v>34095</v>
      </c>
      <c r="I34" s="873">
        <v>117636</v>
      </c>
      <c r="J34" s="873">
        <v>9706</v>
      </c>
      <c r="K34" s="479">
        <v>45294</v>
      </c>
      <c r="L34" s="479">
        <v>45322</v>
      </c>
      <c r="M34" s="40" t="s">
        <v>724</v>
      </c>
      <c r="N34" s="40"/>
      <c r="O34" s="876"/>
      <c r="P34" s="42"/>
      <c r="Q34" s="42"/>
      <c r="R34" s="396"/>
      <c r="S34" s="397"/>
      <c r="T34" s="397"/>
      <c r="U34" s="396">
        <v>470</v>
      </c>
      <c r="V34" s="397">
        <v>0</v>
      </c>
      <c r="W34" s="398">
        <f>SUM(U34)-V34</f>
        <v>470</v>
      </c>
      <c r="X34" s="396"/>
      <c r="Y34" s="397"/>
      <c r="Z34" s="397"/>
      <c r="AA34" s="396"/>
      <c r="AB34" s="397"/>
      <c r="AC34" s="397"/>
      <c r="AD34" s="396"/>
      <c r="AE34" s="397"/>
      <c r="AF34" s="397"/>
      <c r="AG34" s="396"/>
      <c r="AH34" s="397"/>
      <c r="AI34" s="398"/>
      <c r="AJ34" s="398"/>
    </row>
    <row r="35" spans="1:36" s="399" customFormat="1" ht="35.1" customHeight="1">
      <c r="A35" s="502"/>
      <c r="B35" s="502"/>
      <c r="C35" s="872"/>
      <c r="D35" s="232"/>
      <c r="E35" s="232"/>
      <c r="F35" s="872"/>
      <c r="G35" s="872"/>
      <c r="H35" s="873"/>
      <c r="I35" s="873"/>
      <c r="J35" s="873"/>
      <c r="K35" s="875"/>
      <c r="L35" s="875"/>
      <c r="M35" s="40"/>
      <c r="N35" s="40"/>
      <c r="O35" s="876"/>
      <c r="P35" s="42"/>
      <c r="Q35" s="42"/>
      <c r="R35" s="396"/>
      <c r="S35" s="397"/>
      <c r="T35" s="397"/>
      <c r="U35" s="396"/>
      <c r="V35" s="397"/>
      <c r="W35" s="398"/>
      <c r="X35" s="396"/>
      <c r="Y35" s="397"/>
      <c r="Z35" s="397"/>
      <c r="AA35" s="396"/>
      <c r="AB35" s="397"/>
      <c r="AC35" s="397"/>
      <c r="AD35" s="396"/>
      <c r="AE35" s="397"/>
      <c r="AF35" s="397"/>
      <c r="AG35" s="396"/>
      <c r="AH35" s="397"/>
      <c r="AI35" s="398"/>
      <c r="AJ35" s="398"/>
    </row>
    <row r="36" spans="1:36" s="399" customFormat="1" ht="35.1" customHeight="1">
      <c r="A36" s="502"/>
      <c r="B36" s="502"/>
      <c r="C36" s="872"/>
      <c r="D36" s="232"/>
      <c r="E36" s="232"/>
      <c r="F36" s="872"/>
      <c r="G36" s="872"/>
      <c r="H36" s="873"/>
      <c r="I36" s="873"/>
      <c r="J36" s="873"/>
      <c r="K36" s="875"/>
      <c r="L36" s="875"/>
      <c r="M36" s="40"/>
      <c r="N36" s="40"/>
      <c r="O36" s="876"/>
      <c r="P36" s="42"/>
      <c r="Q36" s="42"/>
      <c r="R36" s="396"/>
      <c r="S36" s="397"/>
      <c r="T36" s="397"/>
      <c r="U36" s="396"/>
      <c r="V36" s="397"/>
      <c r="W36" s="398"/>
      <c r="X36" s="396"/>
      <c r="Y36" s="397"/>
      <c r="Z36" s="397"/>
      <c r="AA36" s="396"/>
      <c r="AB36" s="397"/>
      <c r="AC36" s="397"/>
      <c r="AD36" s="396"/>
      <c r="AE36" s="397"/>
      <c r="AF36" s="397"/>
      <c r="AG36" s="396"/>
      <c r="AH36" s="397"/>
      <c r="AI36" s="398"/>
      <c r="AJ36" s="398"/>
    </row>
    <row r="37" spans="1:36" s="399" customFormat="1" ht="35.1" customHeight="1">
      <c r="A37" s="502"/>
      <c r="B37" s="502"/>
      <c r="C37" s="872"/>
      <c r="D37" s="232"/>
      <c r="E37" s="232"/>
      <c r="F37" s="872"/>
      <c r="G37" s="872"/>
      <c r="H37" s="873"/>
      <c r="I37" s="873"/>
      <c r="J37" s="873"/>
      <c r="K37" s="875"/>
      <c r="L37" s="875"/>
      <c r="M37" s="40"/>
      <c r="N37" s="40"/>
      <c r="O37" s="876"/>
      <c r="P37" s="42"/>
      <c r="Q37" s="42"/>
      <c r="R37" s="396"/>
      <c r="S37" s="397"/>
      <c r="T37" s="397"/>
      <c r="U37" s="396"/>
      <c r="V37" s="397"/>
      <c r="W37" s="398"/>
      <c r="X37" s="396"/>
      <c r="Y37" s="397"/>
      <c r="Z37" s="397"/>
      <c r="AA37" s="396"/>
      <c r="AB37" s="397"/>
      <c r="AC37" s="397"/>
      <c r="AD37" s="396"/>
      <c r="AE37" s="397"/>
      <c r="AF37" s="397"/>
      <c r="AG37" s="396"/>
      <c r="AH37" s="397"/>
      <c r="AI37" s="398"/>
      <c r="AJ37" s="398"/>
    </row>
    <row r="38" spans="1:36" s="399" customFormat="1" ht="35.1" customHeight="1">
      <c r="A38" s="502"/>
      <c r="B38" s="502"/>
      <c r="C38" s="872"/>
      <c r="D38" s="232"/>
      <c r="E38" s="232"/>
      <c r="F38" s="872"/>
      <c r="G38" s="872"/>
      <c r="H38" s="873"/>
      <c r="I38" s="873"/>
      <c r="J38" s="873"/>
      <c r="K38" s="875"/>
      <c r="L38" s="875"/>
      <c r="M38" s="40"/>
      <c r="N38" s="40"/>
      <c r="O38" s="876"/>
      <c r="P38" s="42"/>
      <c r="Q38" s="42"/>
      <c r="R38" s="396"/>
      <c r="S38" s="397"/>
      <c r="T38" s="397"/>
      <c r="U38" s="396"/>
      <c r="V38" s="397"/>
      <c r="W38" s="398"/>
      <c r="X38" s="396"/>
      <c r="Y38" s="397"/>
      <c r="Z38" s="397"/>
      <c r="AA38" s="396"/>
      <c r="AB38" s="397"/>
      <c r="AC38" s="397"/>
      <c r="AD38" s="396"/>
      <c r="AE38" s="397"/>
      <c r="AF38" s="397"/>
      <c r="AG38" s="396"/>
      <c r="AH38" s="397"/>
      <c r="AI38" s="398"/>
      <c r="AJ38" s="398"/>
    </row>
    <row r="39" spans="1:36" s="399" customFormat="1" ht="35.1" customHeight="1">
      <c r="A39" s="502"/>
      <c r="B39" s="502"/>
      <c r="C39" s="872"/>
      <c r="D39" s="232"/>
      <c r="E39" s="232"/>
      <c r="F39" s="872"/>
      <c r="G39" s="872"/>
      <c r="H39" s="873"/>
      <c r="I39" s="873"/>
      <c r="J39" s="873"/>
      <c r="K39" s="875"/>
      <c r="L39" s="875"/>
      <c r="M39" s="40"/>
      <c r="N39" s="40"/>
      <c r="O39" s="876"/>
      <c r="P39" s="42"/>
      <c r="Q39" s="42"/>
      <c r="R39" s="396"/>
      <c r="S39" s="397"/>
      <c r="T39" s="397"/>
      <c r="U39" s="396"/>
      <c r="V39" s="397"/>
      <c r="W39" s="398"/>
      <c r="X39" s="396"/>
      <c r="Y39" s="397"/>
      <c r="Z39" s="397"/>
      <c r="AA39" s="396"/>
      <c r="AB39" s="397"/>
      <c r="AC39" s="397"/>
      <c r="AD39" s="396"/>
      <c r="AE39" s="397"/>
      <c r="AF39" s="397"/>
      <c r="AG39" s="396"/>
      <c r="AH39" s="397"/>
      <c r="AI39" s="398"/>
      <c r="AJ39" s="398"/>
    </row>
    <row r="40" spans="1:36" s="399" customFormat="1" ht="35.1" customHeight="1">
      <c r="A40" s="502"/>
      <c r="B40" s="502"/>
      <c r="C40" s="872"/>
      <c r="D40" s="232"/>
      <c r="E40" s="232"/>
      <c r="F40" s="872"/>
      <c r="G40" s="872"/>
      <c r="H40" s="873"/>
      <c r="I40" s="873"/>
      <c r="J40" s="873"/>
      <c r="K40" s="875"/>
      <c r="L40" s="875"/>
      <c r="M40" s="40"/>
      <c r="N40" s="40"/>
      <c r="O40" s="876"/>
      <c r="P40" s="42"/>
      <c r="Q40" s="42"/>
      <c r="R40" s="396"/>
      <c r="S40" s="397"/>
      <c r="T40" s="397"/>
      <c r="U40" s="396"/>
      <c r="V40" s="397"/>
      <c r="W40" s="398"/>
      <c r="X40" s="396"/>
      <c r="Y40" s="397"/>
      <c r="Z40" s="397"/>
      <c r="AA40" s="396"/>
      <c r="AB40" s="397"/>
      <c r="AC40" s="397"/>
      <c r="AD40" s="396"/>
      <c r="AE40" s="397"/>
      <c r="AF40" s="397"/>
      <c r="AG40" s="396"/>
      <c r="AH40" s="397"/>
      <c r="AI40" s="398"/>
      <c r="AJ40" s="398"/>
    </row>
    <row r="41" spans="1:36" s="399" customFormat="1" ht="35.1" customHeight="1">
      <c r="A41" s="502"/>
      <c r="B41" s="502"/>
      <c r="C41" s="872"/>
      <c r="D41" s="232"/>
      <c r="E41" s="232"/>
      <c r="F41" s="872"/>
      <c r="G41" s="872"/>
      <c r="H41" s="873"/>
      <c r="I41" s="873"/>
      <c r="J41" s="873"/>
      <c r="K41" s="875"/>
      <c r="L41" s="875"/>
      <c r="M41" s="40"/>
      <c r="N41" s="40"/>
      <c r="O41" s="876"/>
      <c r="P41" s="42"/>
      <c r="Q41" s="42"/>
      <c r="R41" s="396"/>
      <c r="S41" s="397"/>
      <c r="T41" s="397"/>
      <c r="U41" s="396"/>
      <c r="V41" s="397"/>
      <c r="W41" s="398"/>
      <c r="X41" s="396"/>
      <c r="Y41" s="397"/>
      <c r="Z41" s="397"/>
      <c r="AA41" s="396"/>
      <c r="AB41" s="397"/>
      <c r="AC41" s="397"/>
      <c r="AD41" s="396"/>
      <c r="AE41" s="397"/>
      <c r="AF41" s="397"/>
      <c r="AG41" s="396"/>
      <c r="AH41" s="397"/>
      <c r="AI41" s="398"/>
      <c r="AJ41" s="398"/>
    </row>
    <row r="42" spans="1:36" s="399" customFormat="1" ht="35.1" customHeight="1">
      <c r="A42" s="502"/>
      <c r="B42" s="502"/>
      <c r="C42" s="872"/>
      <c r="D42" s="232"/>
      <c r="E42" s="232"/>
      <c r="F42" s="872"/>
      <c r="G42" s="872"/>
      <c r="H42" s="873"/>
      <c r="I42" s="873"/>
      <c r="J42" s="873"/>
      <c r="K42" s="875"/>
      <c r="L42" s="875"/>
      <c r="M42" s="40"/>
      <c r="N42" s="40"/>
      <c r="O42" s="876"/>
      <c r="P42" s="42"/>
      <c r="Q42" s="42"/>
      <c r="R42" s="396"/>
      <c r="S42" s="397"/>
      <c r="T42" s="397"/>
      <c r="U42" s="396"/>
      <c r="V42" s="397"/>
      <c r="W42" s="398"/>
      <c r="X42" s="396"/>
      <c r="Y42" s="397"/>
      <c r="Z42" s="397"/>
      <c r="AA42" s="396"/>
      <c r="AB42" s="397"/>
      <c r="AC42" s="397"/>
      <c r="AD42" s="396"/>
      <c r="AE42" s="397"/>
      <c r="AF42" s="397"/>
      <c r="AG42" s="396"/>
      <c r="AH42" s="397"/>
      <c r="AI42" s="398"/>
      <c r="AJ42" s="398"/>
    </row>
    <row r="43" spans="1:36" s="399" customFormat="1" ht="35.1" customHeight="1">
      <c r="A43" s="502"/>
      <c r="B43" s="502"/>
      <c r="C43" s="872"/>
      <c r="D43" s="232"/>
      <c r="E43" s="232"/>
      <c r="F43" s="872"/>
      <c r="G43" s="872"/>
      <c r="H43" s="873"/>
      <c r="I43" s="873"/>
      <c r="J43" s="873"/>
      <c r="K43" s="875"/>
      <c r="L43" s="875"/>
      <c r="M43" s="40"/>
      <c r="N43" s="40"/>
      <c r="O43" s="876"/>
      <c r="P43" s="42"/>
      <c r="Q43" s="42"/>
      <c r="R43" s="396"/>
      <c r="S43" s="397"/>
      <c r="T43" s="397"/>
      <c r="U43" s="396"/>
      <c r="V43" s="397"/>
      <c r="W43" s="398"/>
      <c r="X43" s="396"/>
      <c r="Y43" s="397"/>
      <c r="Z43" s="397"/>
      <c r="AA43" s="396"/>
      <c r="AB43" s="397"/>
      <c r="AC43" s="397"/>
      <c r="AD43" s="396"/>
      <c r="AE43" s="397"/>
      <c r="AF43" s="397"/>
      <c r="AG43" s="396"/>
      <c r="AH43" s="397"/>
      <c r="AI43" s="398"/>
      <c r="AJ43" s="398"/>
    </row>
    <row r="44" spans="1:36" s="399" customFormat="1" ht="35.1" customHeight="1">
      <c r="A44" s="502"/>
      <c r="B44" s="502"/>
      <c r="C44" s="872"/>
      <c r="D44" s="232"/>
      <c r="E44" s="232"/>
      <c r="F44" s="872"/>
      <c r="G44" s="872"/>
      <c r="H44" s="873"/>
      <c r="I44" s="873"/>
      <c r="J44" s="873"/>
      <c r="K44" s="875"/>
      <c r="L44" s="875"/>
      <c r="M44" s="40"/>
      <c r="N44" s="40"/>
      <c r="O44" s="876"/>
      <c r="P44" s="42"/>
      <c r="Q44" s="42"/>
      <c r="R44" s="396"/>
      <c r="S44" s="397"/>
      <c r="T44" s="397"/>
      <c r="U44" s="396"/>
      <c r="V44" s="397"/>
      <c r="W44" s="398"/>
      <c r="X44" s="396"/>
      <c r="Y44" s="397"/>
      <c r="Z44" s="397"/>
      <c r="AA44" s="396"/>
      <c r="AB44" s="397"/>
      <c r="AC44" s="397"/>
      <c r="AD44" s="396"/>
      <c r="AE44" s="397"/>
      <c r="AF44" s="397"/>
      <c r="AG44" s="396"/>
      <c r="AH44" s="397"/>
      <c r="AI44" s="398"/>
      <c r="AJ44" s="398"/>
    </row>
    <row r="45" spans="1:36" s="399" customFormat="1" ht="35.1" customHeight="1">
      <c r="A45" s="502"/>
      <c r="B45" s="502"/>
      <c r="C45" s="872"/>
      <c r="D45" s="232"/>
      <c r="E45" s="232"/>
      <c r="F45" s="872"/>
      <c r="G45" s="872"/>
      <c r="H45" s="873"/>
      <c r="I45" s="873"/>
      <c r="J45" s="873"/>
      <c r="K45" s="875"/>
      <c r="L45" s="875"/>
      <c r="M45" s="40"/>
      <c r="N45" s="40"/>
      <c r="O45" s="876"/>
      <c r="P45" s="42"/>
      <c r="Q45" s="42"/>
      <c r="R45" s="396"/>
      <c r="S45" s="397"/>
      <c r="T45" s="397"/>
      <c r="U45" s="396"/>
      <c r="V45" s="397"/>
      <c r="W45" s="398"/>
      <c r="X45" s="396"/>
      <c r="Y45" s="397"/>
      <c r="Z45" s="397"/>
      <c r="AA45" s="396"/>
      <c r="AB45" s="397"/>
      <c r="AC45" s="397"/>
      <c r="AD45" s="396"/>
      <c r="AE45" s="397"/>
      <c r="AF45" s="397"/>
      <c r="AG45" s="396"/>
      <c r="AH45" s="397"/>
      <c r="AI45" s="398"/>
      <c r="AJ45" s="398"/>
    </row>
    <row r="46" spans="1:36" s="399" customFormat="1" ht="35.1" customHeight="1">
      <c r="A46" s="391"/>
      <c r="B46" s="391"/>
      <c r="C46" s="392"/>
      <c r="D46" s="230"/>
      <c r="E46" s="230"/>
      <c r="F46" s="392"/>
      <c r="G46" s="392"/>
      <c r="H46" s="699"/>
      <c r="I46" s="699"/>
      <c r="J46" s="699"/>
      <c r="K46" s="479"/>
      <c r="L46" s="479"/>
      <c r="M46" s="39"/>
      <c r="N46" s="39"/>
      <c r="O46" s="617"/>
      <c r="P46" s="41"/>
      <c r="Q46" s="41"/>
      <c r="R46" s="393"/>
      <c r="S46" s="394"/>
      <c r="T46" s="394"/>
      <c r="U46" s="393"/>
      <c r="V46" s="394"/>
      <c r="W46" s="395"/>
      <c r="X46" s="393"/>
      <c r="Y46" s="394"/>
      <c r="Z46" s="394"/>
      <c r="AA46" s="393"/>
      <c r="AB46" s="394"/>
      <c r="AC46" s="394"/>
      <c r="AD46" s="393"/>
      <c r="AE46" s="394"/>
      <c r="AF46" s="394"/>
      <c r="AG46" s="393"/>
      <c r="AH46" s="394"/>
      <c r="AI46" s="395"/>
      <c r="AJ46" s="395"/>
    </row>
    <row r="47" spans="1:36" s="399" customFormat="1" ht="35.1" customHeight="1">
      <c r="A47" s="391"/>
      <c r="B47" s="391"/>
      <c r="C47" s="392"/>
      <c r="D47" s="230"/>
      <c r="E47" s="230"/>
      <c r="F47" s="392"/>
      <c r="G47" s="392"/>
      <c r="H47" s="699"/>
      <c r="I47" s="699"/>
      <c r="J47" s="699"/>
      <c r="K47" s="479"/>
      <c r="L47" s="479"/>
      <c r="M47" s="39"/>
      <c r="N47" s="39"/>
      <c r="O47" s="617"/>
      <c r="P47" s="41"/>
      <c r="Q47" s="41"/>
      <c r="R47" s="393"/>
      <c r="S47" s="394"/>
      <c r="T47" s="394"/>
      <c r="U47" s="393"/>
      <c r="V47" s="394"/>
      <c r="W47" s="395"/>
      <c r="X47" s="393"/>
      <c r="Y47" s="394"/>
      <c r="Z47" s="394"/>
      <c r="AA47" s="393"/>
      <c r="AB47" s="394"/>
      <c r="AC47" s="394"/>
      <c r="AD47" s="393"/>
      <c r="AE47" s="394"/>
      <c r="AF47" s="394"/>
      <c r="AG47" s="393"/>
      <c r="AH47" s="394"/>
      <c r="AI47" s="395"/>
      <c r="AJ47" s="395"/>
    </row>
    <row r="48" spans="1:36" s="399" customFormat="1" ht="35.1" customHeight="1">
      <c r="A48" s="391"/>
      <c r="B48" s="391"/>
      <c r="C48" s="392"/>
      <c r="D48" s="230"/>
      <c r="E48" s="230"/>
      <c r="F48" s="392"/>
      <c r="G48" s="392"/>
      <c r="H48" s="699"/>
      <c r="I48" s="699"/>
      <c r="J48" s="699"/>
      <c r="K48" s="479"/>
      <c r="L48" s="479"/>
      <c r="M48" s="39"/>
      <c r="N48" s="39"/>
      <c r="O48" s="617"/>
      <c r="P48" s="41"/>
      <c r="Q48" s="41"/>
      <c r="R48" s="393"/>
      <c r="S48" s="394"/>
      <c r="T48" s="394"/>
      <c r="U48" s="393"/>
      <c r="V48" s="394"/>
      <c r="W48" s="395"/>
      <c r="X48" s="393"/>
      <c r="Y48" s="394"/>
      <c r="Z48" s="394"/>
      <c r="AA48" s="393"/>
      <c r="AB48" s="394"/>
      <c r="AC48" s="394"/>
      <c r="AD48" s="393"/>
      <c r="AE48" s="394"/>
      <c r="AF48" s="394"/>
      <c r="AG48" s="393"/>
      <c r="AH48" s="394"/>
      <c r="AI48" s="395"/>
      <c r="AJ48" s="395"/>
    </row>
    <row r="49" spans="1:36" s="399" customFormat="1" ht="35.1" customHeight="1">
      <c r="A49" s="391"/>
      <c r="B49" s="391"/>
      <c r="C49" s="392"/>
      <c r="D49" s="230"/>
      <c r="E49" s="230"/>
      <c r="F49" s="392"/>
      <c r="G49" s="392"/>
      <c r="H49" s="699"/>
      <c r="I49" s="699"/>
      <c r="J49" s="699"/>
      <c r="K49" s="479"/>
      <c r="L49" s="479"/>
      <c r="M49" s="39"/>
      <c r="N49" s="39"/>
      <c r="O49" s="617"/>
      <c r="P49" s="41"/>
      <c r="Q49" s="41"/>
      <c r="R49" s="393"/>
      <c r="S49" s="394"/>
      <c r="T49" s="394"/>
      <c r="U49" s="393"/>
      <c r="V49" s="394"/>
      <c r="W49" s="395"/>
      <c r="X49" s="393"/>
      <c r="Y49" s="394"/>
      <c r="Z49" s="394"/>
      <c r="AA49" s="393"/>
      <c r="AB49" s="394"/>
      <c r="AC49" s="394"/>
      <c r="AD49" s="393"/>
      <c r="AE49" s="394"/>
      <c r="AF49" s="394"/>
      <c r="AG49" s="393"/>
      <c r="AH49" s="394"/>
      <c r="AI49" s="395"/>
      <c r="AJ49" s="395"/>
    </row>
    <row r="50" spans="1:36" s="399" customFormat="1" ht="35.1" customHeight="1">
      <c r="A50" s="391"/>
      <c r="B50" s="391"/>
      <c r="C50" s="392"/>
      <c r="D50" s="230"/>
      <c r="E50" s="230"/>
      <c r="F50" s="392"/>
      <c r="G50" s="392"/>
      <c r="H50" s="699"/>
      <c r="I50" s="699"/>
      <c r="J50" s="699"/>
      <c r="K50" s="479"/>
      <c r="L50" s="479"/>
      <c r="M50" s="39"/>
      <c r="N50" s="39"/>
      <c r="O50" s="617"/>
      <c r="P50" s="41"/>
      <c r="Q50" s="41"/>
      <c r="R50" s="393"/>
      <c r="S50" s="394"/>
      <c r="T50" s="394"/>
      <c r="U50" s="393"/>
      <c r="V50" s="394"/>
      <c r="W50" s="395"/>
      <c r="X50" s="393"/>
      <c r="Y50" s="394"/>
      <c r="Z50" s="394"/>
      <c r="AA50" s="393"/>
      <c r="AB50" s="394"/>
      <c r="AC50" s="394"/>
      <c r="AD50" s="393"/>
      <c r="AE50" s="394"/>
      <c r="AF50" s="394"/>
      <c r="AG50" s="393"/>
      <c r="AH50" s="394"/>
      <c r="AI50" s="395"/>
      <c r="AJ50" s="395"/>
    </row>
    <row r="51" spans="1:36" s="399" customFormat="1" ht="24.95" customHeight="1">
      <c r="A51" s="391"/>
      <c r="B51" s="391"/>
      <c r="C51" s="392"/>
      <c r="D51" s="230"/>
      <c r="E51" s="230"/>
      <c r="F51" s="392"/>
      <c r="G51" s="392"/>
      <c r="H51" s="699"/>
      <c r="I51" s="699"/>
      <c r="J51" s="699"/>
      <c r="K51" s="479"/>
      <c r="L51" s="479"/>
      <c r="M51" s="39"/>
      <c r="N51" s="39"/>
      <c r="O51" s="617"/>
      <c r="P51" s="41"/>
      <c r="Q51" s="41"/>
      <c r="R51" s="393"/>
      <c r="S51" s="394"/>
      <c r="T51" s="394"/>
      <c r="U51" s="393"/>
      <c r="V51" s="394"/>
      <c r="W51" s="395"/>
      <c r="X51" s="393"/>
      <c r="Y51" s="394"/>
      <c r="Z51" s="394"/>
      <c r="AA51" s="393"/>
      <c r="AB51" s="394"/>
      <c r="AC51" s="394"/>
      <c r="AD51" s="393"/>
      <c r="AE51" s="394"/>
      <c r="AF51" s="394"/>
      <c r="AG51" s="393"/>
      <c r="AH51" s="394"/>
      <c r="AI51" s="395"/>
      <c r="AJ51" s="395"/>
    </row>
    <row r="52" spans="1:36" s="399" customFormat="1" ht="24.95" customHeight="1">
      <c r="A52" s="391"/>
      <c r="B52" s="391"/>
      <c r="C52" s="392"/>
      <c r="D52" s="230"/>
      <c r="E52" s="230"/>
      <c r="F52" s="392"/>
      <c r="G52" s="392"/>
      <c r="H52" s="699"/>
      <c r="I52" s="699"/>
      <c r="J52" s="699"/>
      <c r="K52" s="479"/>
      <c r="L52" s="479"/>
      <c r="M52" s="39"/>
      <c r="N52" s="39"/>
      <c r="O52" s="617"/>
      <c r="P52" s="41"/>
      <c r="Q52" s="41"/>
      <c r="R52" s="393"/>
      <c r="S52" s="394"/>
      <c r="T52" s="394"/>
      <c r="U52" s="393"/>
      <c r="V52" s="394"/>
      <c r="W52" s="395"/>
      <c r="X52" s="393"/>
      <c r="Y52" s="394"/>
      <c r="Z52" s="394"/>
      <c r="AA52" s="393"/>
      <c r="AB52" s="394"/>
      <c r="AC52" s="394"/>
      <c r="AD52" s="393"/>
      <c r="AE52" s="394"/>
      <c r="AF52" s="394"/>
      <c r="AG52" s="393"/>
      <c r="AH52" s="394"/>
      <c r="AI52" s="395"/>
      <c r="AJ52" s="395"/>
    </row>
    <row r="53" spans="1:36" s="399" customFormat="1" ht="24.95" customHeight="1">
      <c r="A53" s="391"/>
      <c r="B53" s="391"/>
      <c r="C53" s="392"/>
      <c r="D53" s="230"/>
      <c r="E53" s="230"/>
      <c r="F53" s="392"/>
      <c r="G53" s="392"/>
      <c r="H53" s="699"/>
      <c r="I53" s="699"/>
      <c r="J53" s="699"/>
      <c r="K53" s="479"/>
      <c r="L53" s="479"/>
      <c r="M53" s="39"/>
      <c r="N53" s="39"/>
      <c r="O53" s="617"/>
      <c r="P53" s="41"/>
      <c r="Q53" s="41"/>
      <c r="R53" s="393"/>
      <c r="S53" s="394"/>
      <c r="T53" s="394"/>
      <c r="U53" s="393"/>
      <c r="V53" s="394"/>
      <c r="W53" s="395"/>
      <c r="X53" s="393"/>
      <c r="Y53" s="394"/>
      <c r="Z53" s="394"/>
      <c r="AA53" s="393"/>
      <c r="AB53" s="394"/>
      <c r="AC53" s="394"/>
      <c r="AD53" s="393"/>
      <c r="AE53" s="394"/>
      <c r="AF53" s="394"/>
      <c r="AG53" s="393"/>
      <c r="AH53" s="394"/>
      <c r="AI53" s="395"/>
      <c r="AJ53" s="395"/>
    </row>
    <row r="54" spans="1:36" s="399" customFormat="1" ht="24.95" customHeight="1">
      <c r="A54" s="391"/>
      <c r="B54" s="391"/>
      <c r="C54" s="392"/>
      <c r="D54" s="230"/>
      <c r="E54" s="230"/>
      <c r="F54" s="392"/>
      <c r="G54" s="392"/>
      <c r="H54" s="699"/>
      <c r="I54" s="699"/>
      <c r="J54" s="699"/>
      <c r="K54" s="479"/>
      <c r="L54" s="479"/>
      <c r="M54" s="39"/>
      <c r="N54" s="39"/>
      <c r="O54" s="617"/>
      <c r="P54" s="41"/>
      <c r="Q54" s="41"/>
      <c r="R54" s="393"/>
      <c r="S54" s="394"/>
      <c r="T54" s="394"/>
      <c r="U54" s="393"/>
      <c r="V54" s="394"/>
      <c r="W54" s="395"/>
      <c r="X54" s="393"/>
      <c r="Y54" s="394"/>
      <c r="Z54" s="394"/>
      <c r="AA54" s="393"/>
      <c r="AB54" s="394"/>
      <c r="AC54" s="394"/>
      <c r="AD54" s="393"/>
      <c r="AE54" s="394"/>
      <c r="AF54" s="394"/>
      <c r="AG54" s="393"/>
      <c r="AH54" s="394"/>
      <c r="AI54" s="395"/>
      <c r="AJ54" s="395"/>
    </row>
    <row r="55" spans="1:36" s="399" customFormat="1" ht="24.95" customHeight="1">
      <c r="A55" s="391"/>
      <c r="B55" s="391"/>
      <c r="C55" s="392"/>
      <c r="D55" s="230"/>
      <c r="E55" s="230"/>
      <c r="F55" s="392"/>
      <c r="G55" s="392"/>
      <c r="H55" s="699"/>
      <c r="I55" s="699"/>
      <c r="J55" s="699"/>
      <c r="K55" s="479"/>
      <c r="L55" s="479"/>
      <c r="M55" s="39"/>
      <c r="N55" s="39"/>
      <c r="O55" s="617"/>
      <c r="P55" s="41"/>
      <c r="Q55" s="41"/>
      <c r="R55" s="393"/>
      <c r="S55" s="394"/>
      <c r="T55" s="394"/>
      <c r="U55" s="393"/>
      <c r="V55" s="394"/>
      <c r="W55" s="395"/>
      <c r="X55" s="393"/>
      <c r="Y55" s="394"/>
      <c r="Z55" s="394"/>
      <c r="AA55" s="393"/>
      <c r="AB55" s="394"/>
      <c r="AC55" s="394"/>
      <c r="AD55" s="393"/>
      <c r="AE55" s="394"/>
      <c r="AF55" s="394"/>
      <c r="AG55" s="393"/>
      <c r="AH55" s="394"/>
      <c r="AI55" s="395"/>
      <c r="AJ55" s="395"/>
    </row>
    <row r="56" spans="1:36" s="399" customFormat="1" ht="24.95" customHeight="1">
      <c r="A56" s="391"/>
      <c r="B56" s="391"/>
      <c r="C56" s="392"/>
      <c r="D56" s="230"/>
      <c r="E56" s="230"/>
      <c r="F56" s="392"/>
      <c r="G56" s="392"/>
      <c r="H56" s="699"/>
      <c r="I56" s="699"/>
      <c r="J56" s="699"/>
      <c r="K56" s="479"/>
      <c r="L56" s="479"/>
      <c r="M56" s="39"/>
      <c r="N56" s="39"/>
      <c r="O56" s="617"/>
      <c r="P56" s="41"/>
      <c r="Q56" s="41"/>
      <c r="R56" s="393"/>
      <c r="S56" s="394"/>
      <c r="T56" s="394"/>
      <c r="U56" s="393"/>
      <c r="V56" s="394"/>
      <c r="W56" s="395"/>
      <c r="X56" s="393"/>
      <c r="Y56" s="394"/>
      <c r="Z56" s="394"/>
      <c r="AA56" s="393"/>
      <c r="AB56" s="394"/>
      <c r="AC56" s="394"/>
      <c r="AD56" s="393"/>
      <c r="AE56" s="394"/>
      <c r="AF56" s="394"/>
      <c r="AG56" s="393"/>
      <c r="AH56" s="394"/>
      <c r="AI56" s="395"/>
      <c r="AJ56" s="395"/>
    </row>
    <row r="57" spans="1:36" s="399" customFormat="1" ht="24.95" customHeight="1">
      <c r="A57" s="391"/>
      <c r="B57" s="391"/>
      <c r="C57" s="392"/>
      <c r="D57" s="230"/>
      <c r="E57" s="230"/>
      <c r="F57" s="392"/>
      <c r="G57" s="392"/>
      <c r="H57" s="699"/>
      <c r="I57" s="699"/>
      <c r="J57" s="699"/>
      <c r="K57" s="479"/>
      <c r="L57" s="479"/>
      <c r="M57" s="39"/>
      <c r="N57" s="39"/>
      <c r="O57" s="617"/>
      <c r="P57" s="41"/>
      <c r="Q57" s="41"/>
      <c r="R57" s="393"/>
      <c r="S57" s="394"/>
      <c r="T57" s="394"/>
      <c r="U57" s="393"/>
      <c r="V57" s="394"/>
      <c r="W57" s="395"/>
      <c r="X57" s="393"/>
      <c r="Y57" s="394"/>
      <c r="Z57" s="394"/>
      <c r="AA57" s="393"/>
      <c r="AB57" s="394"/>
      <c r="AC57" s="394"/>
      <c r="AD57" s="393"/>
      <c r="AE57" s="394"/>
      <c r="AF57" s="394"/>
      <c r="AG57" s="393"/>
      <c r="AH57" s="394"/>
      <c r="AI57" s="395"/>
      <c r="AJ57" s="395"/>
    </row>
    <row r="58" spans="1:36" s="399" customFormat="1" ht="24.95" customHeight="1">
      <c r="A58" s="391"/>
      <c r="B58" s="391"/>
      <c r="C58" s="392"/>
      <c r="D58" s="230"/>
      <c r="E58" s="230"/>
      <c r="F58" s="392"/>
      <c r="G58" s="392"/>
      <c r="H58" s="699"/>
      <c r="I58" s="699"/>
      <c r="J58" s="699"/>
      <c r="K58" s="479"/>
      <c r="L58" s="479"/>
      <c r="M58" s="39"/>
      <c r="N58" s="39"/>
      <c r="O58" s="617"/>
      <c r="P58" s="41"/>
      <c r="Q58" s="41"/>
      <c r="R58" s="393"/>
      <c r="S58" s="394"/>
      <c r="T58" s="394"/>
      <c r="U58" s="393"/>
      <c r="V58" s="394"/>
      <c r="W58" s="395"/>
      <c r="X58" s="393"/>
      <c r="Y58" s="394"/>
      <c r="Z58" s="394"/>
      <c r="AA58" s="393"/>
      <c r="AB58" s="394"/>
      <c r="AC58" s="394"/>
      <c r="AD58" s="393"/>
      <c r="AE58" s="394"/>
      <c r="AF58" s="394"/>
      <c r="AG58" s="393"/>
      <c r="AH58" s="394"/>
      <c r="AI58" s="395"/>
      <c r="AJ58" s="395"/>
    </row>
    <row r="59" spans="1:36" s="399" customFormat="1" ht="24.95" customHeight="1">
      <c r="A59" s="391"/>
      <c r="B59" s="391"/>
      <c r="C59" s="392"/>
      <c r="D59" s="230"/>
      <c r="E59" s="230"/>
      <c r="F59" s="392"/>
      <c r="G59" s="392"/>
      <c r="H59" s="699"/>
      <c r="I59" s="699"/>
      <c r="J59" s="699"/>
      <c r="K59" s="479"/>
      <c r="L59" s="479"/>
      <c r="M59" s="39"/>
      <c r="N59" s="39"/>
      <c r="O59" s="617"/>
      <c r="P59" s="41"/>
      <c r="Q59" s="41"/>
      <c r="R59" s="393"/>
      <c r="S59" s="394"/>
      <c r="T59" s="394"/>
      <c r="U59" s="393"/>
      <c r="V59" s="394"/>
      <c r="W59" s="395"/>
      <c r="X59" s="393"/>
      <c r="Y59" s="394"/>
      <c r="Z59" s="394"/>
      <c r="AA59" s="393"/>
      <c r="AB59" s="394"/>
      <c r="AC59" s="394"/>
      <c r="AD59" s="393"/>
      <c r="AE59" s="394"/>
      <c r="AF59" s="394"/>
      <c r="AG59" s="393"/>
      <c r="AH59" s="394"/>
      <c r="AI59" s="395"/>
      <c r="AJ59" s="395"/>
    </row>
    <row r="60" spans="1:36" s="399" customFormat="1" ht="24.95" customHeight="1">
      <c r="A60" s="391"/>
      <c r="B60" s="391"/>
      <c r="C60" s="392"/>
      <c r="D60" s="230"/>
      <c r="E60" s="230"/>
      <c r="F60" s="392"/>
      <c r="G60" s="392"/>
      <c r="H60" s="699"/>
      <c r="I60" s="699"/>
      <c r="J60" s="699"/>
      <c r="K60" s="479"/>
      <c r="L60" s="479"/>
      <c r="M60" s="39"/>
      <c r="N60" s="39"/>
      <c r="O60" s="617"/>
      <c r="P60" s="41"/>
      <c r="Q60" s="41"/>
      <c r="R60" s="393"/>
      <c r="S60" s="394"/>
      <c r="T60" s="394"/>
      <c r="U60" s="393"/>
      <c r="V60" s="394"/>
      <c r="W60" s="395"/>
      <c r="X60" s="393"/>
      <c r="Y60" s="394"/>
      <c r="Z60" s="394"/>
      <c r="AA60" s="393"/>
      <c r="AB60" s="394"/>
      <c r="AC60" s="394"/>
      <c r="AD60" s="393"/>
      <c r="AE60" s="394"/>
      <c r="AF60" s="394"/>
      <c r="AG60" s="393"/>
      <c r="AH60" s="394"/>
      <c r="AI60" s="395"/>
      <c r="AJ60" s="395"/>
    </row>
    <row r="61" spans="1:36" s="399" customFormat="1" ht="24.95" customHeight="1">
      <c r="A61" s="391"/>
      <c r="B61" s="391"/>
      <c r="C61" s="392"/>
      <c r="D61" s="230"/>
      <c r="E61" s="230"/>
      <c r="F61" s="392"/>
      <c r="G61" s="392"/>
      <c r="H61" s="699"/>
      <c r="I61" s="699"/>
      <c r="J61" s="699"/>
      <c r="K61" s="479"/>
      <c r="L61" s="479"/>
      <c r="M61" s="39"/>
      <c r="N61" s="39"/>
      <c r="O61" s="617"/>
      <c r="P61" s="41"/>
      <c r="Q61" s="41"/>
      <c r="R61" s="393"/>
      <c r="S61" s="394"/>
      <c r="T61" s="394"/>
      <c r="U61" s="393"/>
      <c r="V61" s="394"/>
      <c r="W61" s="395"/>
      <c r="X61" s="393"/>
      <c r="Y61" s="394"/>
      <c r="Z61" s="394"/>
      <c r="AA61" s="393"/>
      <c r="AB61" s="394"/>
      <c r="AC61" s="394"/>
      <c r="AD61" s="393"/>
      <c r="AE61" s="394"/>
      <c r="AF61" s="394"/>
      <c r="AG61" s="393"/>
      <c r="AH61" s="394"/>
      <c r="AI61" s="395"/>
      <c r="AJ61" s="395"/>
    </row>
    <row r="62" spans="1:36" s="399" customFormat="1" ht="24.95" customHeight="1">
      <c r="A62" s="391"/>
      <c r="B62" s="391"/>
      <c r="C62" s="392"/>
      <c r="D62" s="230"/>
      <c r="E62" s="230"/>
      <c r="F62" s="392"/>
      <c r="G62" s="392"/>
      <c r="H62" s="699"/>
      <c r="I62" s="699"/>
      <c r="J62" s="699"/>
      <c r="K62" s="479"/>
      <c r="L62" s="479"/>
      <c r="M62" s="39"/>
      <c r="N62" s="39"/>
      <c r="O62" s="617"/>
      <c r="P62" s="41"/>
      <c r="Q62" s="41"/>
      <c r="R62" s="393"/>
      <c r="S62" s="394"/>
      <c r="T62" s="394"/>
      <c r="U62" s="393"/>
      <c r="V62" s="394"/>
      <c r="W62" s="395"/>
      <c r="X62" s="393"/>
      <c r="Y62" s="394"/>
      <c r="Z62" s="394"/>
      <c r="AA62" s="393"/>
      <c r="AB62" s="394"/>
      <c r="AC62" s="394"/>
      <c r="AD62" s="393"/>
      <c r="AE62" s="394"/>
      <c r="AF62" s="394"/>
      <c r="AG62" s="393"/>
      <c r="AH62" s="394"/>
      <c r="AI62" s="395"/>
      <c r="AJ62" s="395"/>
    </row>
    <row r="63" spans="1:36" s="399" customFormat="1" ht="24.95" customHeight="1">
      <c r="A63" s="391"/>
      <c r="B63" s="391"/>
      <c r="C63" s="392"/>
      <c r="D63" s="230"/>
      <c r="E63" s="230"/>
      <c r="F63" s="392"/>
      <c r="G63" s="392"/>
      <c r="H63" s="699"/>
      <c r="I63" s="699"/>
      <c r="J63" s="699"/>
      <c r="K63" s="479"/>
      <c r="L63" s="479"/>
      <c r="M63" s="39"/>
      <c r="N63" s="39"/>
      <c r="O63" s="617"/>
      <c r="P63" s="41"/>
      <c r="Q63" s="41"/>
      <c r="R63" s="393"/>
      <c r="S63" s="394"/>
      <c r="T63" s="394"/>
      <c r="U63" s="393"/>
      <c r="V63" s="394"/>
      <c r="W63" s="395"/>
      <c r="X63" s="393"/>
      <c r="Y63" s="394"/>
      <c r="Z63" s="394"/>
      <c r="AA63" s="393"/>
      <c r="AB63" s="394"/>
      <c r="AC63" s="394"/>
      <c r="AD63" s="393"/>
      <c r="AE63" s="394"/>
      <c r="AF63" s="394"/>
      <c r="AG63" s="393"/>
      <c r="AH63" s="394"/>
      <c r="AI63" s="395"/>
      <c r="AJ63" s="395"/>
    </row>
    <row r="64" spans="1:36" s="399" customFormat="1" ht="24.95" customHeight="1">
      <c r="A64" s="391"/>
      <c r="B64" s="391"/>
      <c r="C64" s="392"/>
      <c r="D64" s="230"/>
      <c r="E64" s="230"/>
      <c r="F64" s="392"/>
      <c r="G64" s="392"/>
      <c r="H64" s="699"/>
      <c r="I64" s="699"/>
      <c r="J64" s="699"/>
      <c r="K64" s="479"/>
      <c r="L64" s="479"/>
      <c r="M64" s="39"/>
      <c r="N64" s="39"/>
      <c r="O64" s="617"/>
      <c r="P64" s="41"/>
      <c r="Q64" s="41"/>
      <c r="R64" s="393"/>
      <c r="S64" s="394"/>
      <c r="T64" s="394"/>
      <c r="U64" s="393"/>
      <c r="V64" s="394"/>
      <c r="W64" s="395"/>
      <c r="X64" s="393"/>
      <c r="Y64" s="394"/>
      <c r="Z64" s="394"/>
      <c r="AA64" s="393"/>
      <c r="AB64" s="394"/>
      <c r="AC64" s="394"/>
      <c r="AD64" s="393"/>
      <c r="AE64" s="394"/>
      <c r="AF64" s="394"/>
      <c r="AG64" s="393"/>
      <c r="AH64" s="394"/>
      <c r="AI64" s="395"/>
      <c r="AJ64" s="395"/>
    </row>
    <row r="65" spans="1:36" s="399" customFormat="1" ht="24.95" customHeight="1">
      <c r="A65" s="391"/>
      <c r="B65" s="391"/>
      <c r="C65" s="392"/>
      <c r="D65" s="230"/>
      <c r="E65" s="230"/>
      <c r="F65" s="392"/>
      <c r="G65" s="392"/>
      <c r="H65" s="699"/>
      <c r="I65" s="699"/>
      <c r="J65" s="699"/>
      <c r="K65" s="479"/>
      <c r="L65" s="479"/>
      <c r="M65" s="39"/>
      <c r="N65" s="39"/>
      <c r="O65" s="617"/>
      <c r="P65" s="41"/>
      <c r="Q65" s="41"/>
      <c r="R65" s="393"/>
      <c r="S65" s="394"/>
      <c r="T65" s="394"/>
      <c r="U65" s="393"/>
      <c r="V65" s="394"/>
      <c r="W65" s="395"/>
      <c r="X65" s="393"/>
      <c r="Y65" s="394"/>
      <c r="Z65" s="394"/>
      <c r="AA65" s="393"/>
      <c r="AB65" s="394"/>
      <c r="AC65" s="394"/>
      <c r="AD65" s="393"/>
      <c r="AE65" s="394"/>
      <c r="AF65" s="394"/>
      <c r="AG65" s="393"/>
      <c r="AH65" s="394"/>
      <c r="AI65" s="395"/>
      <c r="AJ65" s="395"/>
    </row>
    <row r="66" spans="1:36" s="399" customFormat="1" ht="24.95" customHeight="1">
      <c r="A66" s="391"/>
      <c r="B66" s="391"/>
      <c r="C66" s="392"/>
      <c r="D66" s="230"/>
      <c r="E66" s="230"/>
      <c r="F66" s="392"/>
      <c r="G66" s="392"/>
      <c r="H66" s="699"/>
      <c r="I66" s="699"/>
      <c r="J66" s="699"/>
      <c r="K66" s="479"/>
      <c r="L66" s="479"/>
      <c r="M66" s="39"/>
      <c r="N66" s="39"/>
      <c r="O66" s="617"/>
      <c r="P66" s="41"/>
      <c r="Q66" s="41"/>
      <c r="R66" s="393"/>
      <c r="S66" s="394"/>
      <c r="T66" s="394"/>
      <c r="U66" s="393"/>
      <c r="V66" s="394"/>
      <c r="W66" s="395"/>
      <c r="X66" s="393"/>
      <c r="Y66" s="394"/>
      <c r="Z66" s="394"/>
      <c r="AA66" s="393"/>
      <c r="AB66" s="394"/>
      <c r="AC66" s="394"/>
      <c r="AD66" s="393"/>
      <c r="AE66" s="394"/>
      <c r="AF66" s="394"/>
      <c r="AG66" s="393"/>
      <c r="AH66" s="394"/>
      <c r="AI66" s="395"/>
      <c r="AJ66" s="395"/>
    </row>
    <row r="67" spans="1:36" s="399" customFormat="1" ht="24.95" customHeight="1">
      <c r="A67" s="391"/>
      <c r="B67" s="391"/>
      <c r="C67" s="392"/>
      <c r="D67" s="230"/>
      <c r="E67" s="230"/>
      <c r="F67" s="392"/>
      <c r="G67" s="392"/>
      <c r="H67" s="699"/>
      <c r="I67" s="699"/>
      <c r="J67" s="699"/>
      <c r="K67" s="479"/>
      <c r="L67" s="479"/>
      <c r="M67" s="39"/>
      <c r="N67" s="39"/>
      <c r="O67" s="617"/>
      <c r="P67" s="41"/>
      <c r="Q67" s="41"/>
      <c r="R67" s="393"/>
      <c r="S67" s="394"/>
      <c r="T67" s="394"/>
      <c r="U67" s="393"/>
      <c r="V67" s="394"/>
      <c r="W67" s="395"/>
      <c r="X67" s="393"/>
      <c r="Y67" s="394"/>
      <c r="Z67" s="394"/>
      <c r="AA67" s="393"/>
      <c r="AB67" s="394"/>
      <c r="AC67" s="394"/>
      <c r="AD67" s="393"/>
      <c r="AE67" s="394"/>
      <c r="AF67" s="394"/>
      <c r="AG67" s="393"/>
      <c r="AH67" s="394"/>
      <c r="AI67" s="395"/>
      <c r="AJ67" s="395"/>
    </row>
    <row r="68" spans="1:36" s="399" customFormat="1" ht="24.95" customHeight="1">
      <c r="A68" s="391"/>
      <c r="B68" s="391"/>
      <c r="C68" s="392"/>
      <c r="D68" s="230"/>
      <c r="E68" s="230"/>
      <c r="F68" s="392"/>
      <c r="G68" s="392"/>
      <c r="H68" s="699"/>
      <c r="I68" s="699"/>
      <c r="J68" s="699"/>
      <c r="K68" s="479"/>
      <c r="L68" s="479"/>
      <c r="M68" s="39"/>
      <c r="N68" s="39"/>
      <c r="O68" s="617"/>
      <c r="P68" s="41"/>
      <c r="Q68" s="41"/>
      <c r="R68" s="393"/>
      <c r="S68" s="394"/>
      <c r="T68" s="394"/>
      <c r="U68" s="393"/>
      <c r="V68" s="394"/>
      <c r="W68" s="395"/>
      <c r="X68" s="393"/>
      <c r="Y68" s="394"/>
      <c r="Z68" s="394"/>
      <c r="AA68" s="393"/>
      <c r="AB68" s="394"/>
      <c r="AC68" s="394"/>
      <c r="AD68" s="393"/>
      <c r="AE68" s="394"/>
      <c r="AF68" s="394"/>
      <c r="AG68" s="393"/>
      <c r="AH68" s="394"/>
      <c r="AI68" s="395"/>
      <c r="AJ68" s="395"/>
    </row>
    <row r="69" spans="1:36" s="399" customFormat="1" ht="24.95" customHeight="1">
      <c r="A69" s="391"/>
      <c r="B69" s="391"/>
      <c r="C69" s="392"/>
      <c r="D69" s="230"/>
      <c r="E69" s="230"/>
      <c r="F69" s="392"/>
      <c r="G69" s="392"/>
      <c r="H69" s="699"/>
      <c r="I69" s="699"/>
      <c r="J69" s="699"/>
      <c r="K69" s="479"/>
      <c r="L69" s="479"/>
      <c r="M69" s="39"/>
      <c r="N69" s="39"/>
      <c r="O69" s="617"/>
      <c r="P69" s="41"/>
      <c r="Q69" s="41"/>
      <c r="R69" s="393"/>
      <c r="S69" s="394"/>
      <c r="T69" s="394"/>
      <c r="U69" s="393"/>
      <c r="V69" s="394"/>
      <c r="W69" s="395"/>
      <c r="X69" s="393"/>
      <c r="Y69" s="394"/>
      <c r="Z69" s="394"/>
      <c r="AA69" s="393"/>
      <c r="AB69" s="394"/>
      <c r="AC69" s="394"/>
      <c r="AD69" s="393"/>
      <c r="AE69" s="394"/>
      <c r="AF69" s="394"/>
      <c r="AG69" s="393"/>
      <c r="AH69" s="394"/>
      <c r="AI69" s="395"/>
      <c r="AJ69" s="395"/>
    </row>
    <row r="70" spans="1:36" s="399" customFormat="1" ht="24.95" customHeight="1">
      <c r="A70" s="391"/>
      <c r="B70" s="391"/>
      <c r="C70" s="392"/>
      <c r="D70" s="230"/>
      <c r="E70" s="230"/>
      <c r="F70" s="392"/>
      <c r="G70" s="392"/>
      <c r="H70" s="699"/>
      <c r="I70" s="699"/>
      <c r="J70" s="699"/>
      <c r="K70" s="479"/>
      <c r="L70" s="479"/>
      <c r="M70" s="39"/>
      <c r="N70" s="39"/>
      <c r="O70" s="617"/>
      <c r="P70" s="41"/>
      <c r="Q70" s="41"/>
      <c r="R70" s="393"/>
      <c r="S70" s="394"/>
      <c r="T70" s="394"/>
      <c r="U70" s="393"/>
      <c r="V70" s="394"/>
      <c r="W70" s="395"/>
      <c r="X70" s="393"/>
      <c r="Y70" s="394"/>
      <c r="Z70" s="394"/>
      <c r="AA70" s="393"/>
      <c r="AB70" s="394"/>
      <c r="AC70" s="394"/>
      <c r="AD70" s="393"/>
      <c r="AE70" s="394"/>
      <c r="AF70" s="394"/>
      <c r="AG70" s="393"/>
      <c r="AH70" s="394"/>
      <c r="AI70" s="395"/>
      <c r="AJ70" s="395"/>
    </row>
    <row r="71" spans="1:36" s="399" customFormat="1" ht="24.95" customHeight="1">
      <c r="A71" s="391"/>
      <c r="B71" s="391"/>
      <c r="C71" s="392"/>
      <c r="D71" s="230"/>
      <c r="E71" s="230"/>
      <c r="F71" s="392"/>
      <c r="G71" s="392"/>
      <c r="H71" s="699"/>
      <c r="I71" s="699"/>
      <c r="J71" s="699"/>
      <c r="K71" s="479"/>
      <c r="L71" s="479"/>
      <c r="M71" s="39"/>
      <c r="N71" s="39"/>
      <c r="O71" s="617"/>
      <c r="P71" s="41"/>
      <c r="Q71" s="41"/>
      <c r="R71" s="393"/>
      <c r="S71" s="394"/>
      <c r="T71" s="394"/>
      <c r="U71" s="393"/>
      <c r="V71" s="394"/>
      <c r="W71" s="395"/>
      <c r="X71" s="393"/>
      <c r="Y71" s="394"/>
      <c r="Z71" s="394"/>
      <c r="AA71" s="393"/>
      <c r="AB71" s="394"/>
      <c r="AC71" s="394"/>
      <c r="AD71" s="393"/>
      <c r="AE71" s="394"/>
      <c r="AF71" s="394"/>
      <c r="AG71" s="393"/>
      <c r="AH71" s="394"/>
      <c r="AI71" s="395"/>
      <c r="AJ71" s="395"/>
    </row>
    <row r="72" spans="1:36" s="399" customFormat="1" ht="24.95" customHeight="1">
      <c r="A72" s="391"/>
      <c r="B72" s="391"/>
      <c r="C72" s="392"/>
      <c r="D72" s="230"/>
      <c r="E72" s="230"/>
      <c r="F72" s="392"/>
      <c r="G72" s="392"/>
      <c r="H72" s="699"/>
      <c r="I72" s="699"/>
      <c r="J72" s="699"/>
      <c r="K72" s="479"/>
      <c r="L72" s="479"/>
      <c r="M72" s="39"/>
      <c r="N72" s="39"/>
      <c r="O72" s="617"/>
      <c r="P72" s="41"/>
      <c r="Q72" s="41"/>
      <c r="R72" s="393"/>
      <c r="S72" s="394"/>
      <c r="T72" s="394"/>
      <c r="U72" s="393"/>
      <c r="V72" s="394"/>
      <c r="W72" s="395"/>
      <c r="X72" s="393"/>
      <c r="Y72" s="394"/>
      <c r="Z72" s="394"/>
      <c r="AA72" s="393"/>
      <c r="AB72" s="394"/>
      <c r="AC72" s="394"/>
      <c r="AD72" s="393"/>
      <c r="AE72" s="394"/>
      <c r="AF72" s="394"/>
      <c r="AG72" s="393"/>
      <c r="AH72" s="394"/>
      <c r="AI72" s="395"/>
      <c r="AJ72" s="395"/>
    </row>
    <row r="73" spans="1:36" s="399" customFormat="1" ht="24.95" customHeight="1">
      <c r="A73" s="391"/>
      <c r="B73" s="391"/>
      <c r="C73" s="392"/>
      <c r="D73" s="230"/>
      <c r="E73" s="230"/>
      <c r="F73" s="392"/>
      <c r="G73" s="392"/>
      <c r="H73" s="699"/>
      <c r="I73" s="699"/>
      <c r="J73" s="699"/>
      <c r="K73" s="479"/>
      <c r="L73" s="479"/>
      <c r="M73" s="39"/>
      <c r="N73" s="39"/>
      <c r="O73" s="617"/>
      <c r="P73" s="41"/>
      <c r="Q73" s="41"/>
      <c r="R73" s="393"/>
      <c r="S73" s="394"/>
      <c r="T73" s="394"/>
      <c r="U73" s="393"/>
      <c r="V73" s="394"/>
      <c r="W73" s="395"/>
      <c r="X73" s="393"/>
      <c r="Y73" s="394"/>
      <c r="Z73" s="394"/>
      <c r="AA73" s="393"/>
      <c r="AB73" s="394"/>
      <c r="AC73" s="394"/>
      <c r="AD73" s="393"/>
      <c r="AE73" s="394"/>
      <c r="AF73" s="394"/>
      <c r="AG73" s="393"/>
      <c r="AH73" s="394"/>
      <c r="AI73" s="395"/>
      <c r="AJ73" s="395"/>
    </row>
    <row r="74" spans="1:36" s="399" customFormat="1" ht="24.95" customHeight="1">
      <c r="A74" s="391"/>
      <c r="B74" s="391"/>
      <c r="C74" s="392"/>
      <c r="D74" s="230"/>
      <c r="E74" s="230"/>
      <c r="F74" s="392"/>
      <c r="G74" s="392"/>
      <c r="H74" s="699"/>
      <c r="I74" s="699"/>
      <c r="J74" s="699"/>
      <c r="K74" s="479"/>
      <c r="L74" s="479"/>
      <c r="M74" s="39"/>
      <c r="N74" s="39"/>
      <c r="O74" s="617"/>
      <c r="P74" s="41"/>
      <c r="Q74" s="41"/>
      <c r="R74" s="393"/>
      <c r="S74" s="394"/>
      <c r="T74" s="394"/>
      <c r="U74" s="393"/>
      <c r="V74" s="394"/>
      <c r="W74" s="395"/>
      <c r="X74" s="393"/>
      <c r="Y74" s="394"/>
      <c r="Z74" s="394"/>
      <c r="AA74" s="393"/>
      <c r="AB74" s="394"/>
      <c r="AC74" s="394"/>
      <c r="AD74" s="393"/>
      <c r="AE74" s="394"/>
      <c r="AF74" s="394"/>
      <c r="AG74" s="393"/>
      <c r="AH74" s="394"/>
      <c r="AI74" s="395"/>
      <c r="AJ74" s="395"/>
    </row>
    <row r="75" spans="1:36" s="399" customFormat="1" ht="24.95" customHeight="1">
      <c r="A75" s="391"/>
      <c r="B75" s="391"/>
      <c r="C75" s="392"/>
      <c r="D75" s="230"/>
      <c r="E75" s="230"/>
      <c r="F75" s="392"/>
      <c r="G75" s="392"/>
      <c r="H75" s="699"/>
      <c r="I75" s="699"/>
      <c r="J75" s="699"/>
      <c r="K75" s="479"/>
      <c r="L75" s="479"/>
      <c r="M75" s="39"/>
      <c r="N75" s="39"/>
      <c r="O75" s="617"/>
      <c r="P75" s="41"/>
      <c r="Q75" s="41"/>
      <c r="R75" s="393"/>
      <c r="S75" s="394"/>
      <c r="T75" s="394"/>
      <c r="U75" s="393"/>
      <c r="V75" s="394"/>
      <c r="W75" s="395"/>
      <c r="X75" s="393"/>
      <c r="Y75" s="394"/>
      <c r="Z75" s="394"/>
      <c r="AA75" s="393"/>
      <c r="AB75" s="394"/>
      <c r="AC75" s="394"/>
      <c r="AD75" s="393"/>
      <c r="AE75" s="394"/>
      <c r="AF75" s="394"/>
      <c r="AG75" s="393"/>
      <c r="AH75" s="394"/>
      <c r="AI75" s="395"/>
      <c r="AJ75" s="395"/>
    </row>
    <row r="76" spans="1:36" s="399" customFormat="1" ht="24.95" customHeight="1">
      <c r="A76" s="391"/>
      <c r="B76" s="391"/>
      <c r="C76" s="392"/>
      <c r="D76" s="230"/>
      <c r="E76" s="230"/>
      <c r="F76" s="392"/>
      <c r="G76" s="392"/>
      <c r="H76" s="699"/>
      <c r="I76" s="699"/>
      <c r="J76" s="699"/>
      <c r="K76" s="479"/>
      <c r="L76" s="479"/>
      <c r="M76" s="39"/>
      <c r="N76" s="39"/>
      <c r="O76" s="617"/>
      <c r="P76" s="41"/>
      <c r="Q76" s="41"/>
      <c r="R76" s="393"/>
      <c r="S76" s="394"/>
      <c r="T76" s="394"/>
      <c r="U76" s="393"/>
      <c r="V76" s="394"/>
      <c r="W76" s="395"/>
      <c r="X76" s="393"/>
      <c r="Y76" s="394"/>
      <c r="Z76" s="394"/>
      <c r="AA76" s="393"/>
      <c r="AB76" s="394"/>
      <c r="AC76" s="394"/>
      <c r="AD76" s="393"/>
      <c r="AE76" s="394"/>
      <c r="AF76" s="394"/>
      <c r="AG76" s="393"/>
      <c r="AH76" s="394"/>
      <c r="AI76" s="395"/>
      <c r="AJ76" s="395"/>
    </row>
    <row r="77" spans="1:36" s="399" customFormat="1" ht="24.95" customHeight="1">
      <c r="A77" s="391"/>
      <c r="B77" s="391"/>
      <c r="C77" s="392"/>
      <c r="D77" s="230"/>
      <c r="E77" s="230"/>
      <c r="F77" s="392"/>
      <c r="G77" s="392"/>
      <c r="H77" s="699"/>
      <c r="I77" s="699"/>
      <c r="J77" s="699"/>
      <c r="K77" s="479"/>
      <c r="L77" s="479"/>
      <c r="M77" s="39"/>
      <c r="N77" s="39"/>
      <c r="O77" s="617"/>
      <c r="P77" s="41"/>
      <c r="Q77" s="41"/>
      <c r="R77" s="393"/>
      <c r="S77" s="394"/>
      <c r="T77" s="394"/>
      <c r="U77" s="393"/>
      <c r="V77" s="394"/>
      <c r="W77" s="395"/>
      <c r="X77" s="393"/>
      <c r="Y77" s="394"/>
      <c r="Z77" s="394"/>
      <c r="AA77" s="393"/>
      <c r="AB77" s="394"/>
      <c r="AC77" s="394"/>
      <c r="AD77" s="393"/>
      <c r="AE77" s="394"/>
      <c r="AF77" s="394"/>
      <c r="AG77" s="393"/>
      <c r="AH77" s="394"/>
      <c r="AI77" s="395"/>
      <c r="AJ77" s="395"/>
    </row>
    <row r="78" spans="1:36" s="399" customFormat="1" ht="24.95" customHeight="1">
      <c r="A78" s="391"/>
      <c r="B78" s="391"/>
      <c r="C78" s="392"/>
      <c r="D78" s="230"/>
      <c r="E78" s="230"/>
      <c r="F78" s="392"/>
      <c r="G78" s="392"/>
      <c r="H78" s="699"/>
      <c r="I78" s="699"/>
      <c r="J78" s="699"/>
      <c r="K78" s="479"/>
      <c r="L78" s="479"/>
      <c r="M78" s="39"/>
      <c r="N78" s="39"/>
      <c r="O78" s="617"/>
      <c r="P78" s="41"/>
      <c r="Q78" s="41"/>
      <c r="R78" s="393"/>
      <c r="S78" s="394"/>
      <c r="T78" s="394"/>
      <c r="U78" s="393"/>
      <c r="V78" s="394"/>
      <c r="W78" s="395"/>
      <c r="X78" s="393"/>
      <c r="Y78" s="394"/>
      <c r="Z78" s="394"/>
      <c r="AA78" s="393"/>
      <c r="AB78" s="394"/>
      <c r="AC78" s="394"/>
      <c r="AD78" s="393"/>
      <c r="AE78" s="394"/>
      <c r="AF78" s="394"/>
      <c r="AG78" s="393"/>
      <c r="AH78" s="394"/>
      <c r="AI78" s="395"/>
      <c r="AJ78" s="395"/>
    </row>
    <row r="79" spans="1:36" s="399" customFormat="1" ht="24.95" customHeight="1">
      <c r="A79" s="391"/>
      <c r="B79" s="391"/>
      <c r="C79" s="392"/>
      <c r="D79" s="230"/>
      <c r="E79" s="230"/>
      <c r="F79" s="392"/>
      <c r="G79" s="392"/>
      <c r="H79" s="699"/>
      <c r="I79" s="699"/>
      <c r="J79" s="699"/>
      <c r="K79" s="479"/>
      <c r="L79" s="479"/>
      <c r="M79" s="39"/>
      <c r="N79" s="39"/>
      <c r="O79" s="617"/>
      <c r="P79" s="41"/>
      <c r="Q79" s="41"/>
      <c r="R79" s="393"/>
      <c r="S79" s="394"/>
      <c r="T79" s="394"/>
      <c r="U79" s="393"/>
      <c r="V79" s="394"/>
      <c r="W79" s="395"/>
      <c r="X79" s="393"/>
      <c r="Y79" s="394"/>
      <c r="Z79" s="394"/>
      <c r="AA79" s="393"/>
      <c r="AB79" s="394"/>
      <c r="AC79" s="394"/>
      <c r="AD79" s="393"/>
      <c r="AE79" s="394"/>
      <c r="AF79" s="394"/>
      <c r="AG79" s="393"/>
      <c r="AH79" s="394"/>
      <c r="AI79" s="395"/>
      <c r="AJ79" s="395"/>
    </row>
    <row r="80" spans="1:36" s="399" customFormat="1" ht="24.95" customHeight="1">
      <c r="A80" s="391"/>
      <c r="B80" s="391"/>
      <c r="C80" s="392"/>
      <c r="D80" s="230"/>
      <c r="E80" s="230"/>
      <c r="F80" s="392"/>
      <c r="G80" s="392"/>
      <c r="H80" s="699"/>
      <c r="I80" s="699"/>
      <c r="J80" s="699"/>
      <c r="K80" s="479"/>
      <c r="L80" s="479"/>
      <c r="M80" s="39"/>
      <c r="N80" s="39"/>
      <c r="O80" s="617"/>
      <c r="P80" s="41"/>
      <c r="Q80" s="41"/>
      <c r="R80" s="393"/>
      <c r="S80" s="394"/>
      <c r="T80" s="394"/>
      <c r="U80" s="393"/>
      <c r="V80" s="394"/>
      <c r="W80" s="395"/>
      <c r="X80" s="393"/>
      <c r="Y80" s="394"/>
      <c r="Z80" s="394"/>
      <c r="AA80" s="393"/>
      <c r="AB80" s="394"/>
      <c r="AC80" s="394"/>
      <c r="AD80" s="393"/>
      <c r="AE80" s="394"/>
      <c r="AF80" s="394"/>
      <c r="AG80" s="393"/>
      <c r="AH80" s="394"/>
      <c r="AI80" s="395"/>
      <c r="AJ80" s="395"/>
    </row>
    <row r="81" spans="1:36" s="399" customFormat="1" ht="24.95" customHeight="1">
      <c r="A81" s="391"/>
      <c r="B81" s="391"/>
      <c r="C81" s="392"/>
      <c r="D81" s="230"/>
      <c r="E81" s="230"/>
      <c r="F81" s="392"/>
      <c r="G81" s="392"/>
      <c r="H81" s="699"/>
      <c r="I81" s="699"/>
      <c r="J81" s="699"/>
      <c r="K81" s="479"/>
      <c r="L81" s="479"/>
      <c r="M81" s="39"/>
      <c r="N81" s="39"/>
      <c r="O81" s="617"/>
      <c r="P81" s="41"/>
      <c r="Q81" s="41"/>
      <c r="R81" s="393"/>
      <c r="S81" s="394"/>
      <c r="T81" s="394"/>
      <c r="U81" s="393"/>
      <c r="V81" s="394"/>
      <c r="W81" s="395"/>
      <c r="X81" s="393"/>
      <c r="Y81" s="394"/>
      <c r="Z81" s="394"/>
      <c r="AA81" s="393"/>
      <c r="AB81" s="394"/>
      <c r="AC81" s="394"/>
      <c r="AD81" s="393"/>
      <c r="AE81" s="394"/>
      <c r="AF81" s="394"/>
      <c r="AG81" s="393"/>
      <c r="AH81" s="394"/>
      <c r="AI81" s="395"/>
      <c r="AJ81" s="395"/>
    </row>
    <row r="82" spans="1:36" s="399" customFormat="1" ht="24.95" customHeight="1">
      <c r="A82" s="391"/>
      <c r="B82" s="391"/>
      <c r="C82" s="392"/>
      <c r="D82" s="230"/>
      <c r="E82" s="230"/>
      <c r="F82" s="392"/>
      <c r="G82" s="392"/>
      <c r="H82" s="699"/>
      <c r="I82" s="699"/>
      <c r="J82" s="699"/>
      <c r="K82" s="479"/>
      <c r="L82" s="479"/>
      <c r="M82" s="39"/>
      <c r="N82" s="39"/>
      <c r="O82" s="617"/>
      <c r="P82" s="41"/>
      <c r="Q82" s="41"/>
      <c r="R82" s="393"/>
      <c r="S82" s="394"/>
      <c r="T82" s="394"/>
      <c r="U82" s="393"/>
      <c r="V82" s="394"/>
      <c r="W82" s="395"/>
      <c r="X82" s="393"/>
      <c r="Y82" s="394"/>
      <c r="Z82" s="394"/>
      <c r="AA82" s="393"/>
      <c r="AB82" s="394"/>
      <c r="AC82" s="394"/>
      <c r="AD82" s="393"/>
      <c r="AE82" s="394"/>
      <c r="AF82" s="394"/>
      <c r="AG82" s="393"/>
      <c r="AH82" s="394"/>
      <c r="AI82" s="395"/>
      <c r="AJ82" s="395"/>
    </row>
    <row r="83" spans="1:36" s="399" customFormat="1" ht="24.95" customHeight="1">
      <c r="A83" s="391"/>
      <c r="B83" s="391"/>
      <c r="C83" s="392"/>
      <c r="D83" s="230"/>
      <c r="E83" s="230"/>
      <c r="F83" s="392"/>
      <c r="G83" s="392"/>
      <c r="H83" s="699"/>
      <c r="I83" s="699"/>
      <c r="J83" s="699"/>
      <c r="K83" s="479"/>
      <c r="L83" s="479"/>
      <c r="M83" s="39"/>
      <c r="N83" s="39"/>
      <c r="O83" s="617"/>
      <c r="P83" s="41"/>
      <c r="Q83" s="41"/>
      <c r="R83" s="393"/>
      <c r="S83" s="394"/>
      <c r="T83" s="394"/>
      <c r="U83" s="393"/>
      <c r="V83" s="394"/>
      <c r="W83" s="395"/>
      <c r="X83" s="393"/>
      <c r="Y83" s="394"/>
      <c r="Z83" s="394"/>
      <c r="AA83" s="393"/>
      <c r="AB83" s="394"/>
      <c r="AC83" s="394"/>
      <c r="AD83" s="393"/>
      <c r="AE83" s="394"/>
      <c r="AF83" s="394"/>
      <c r="AG83" s="393"/>
      <c r="AH83" s="394"/>
      <c r="AI83" s="395"/>
      <c r="AJ83" s="395"/>
    </row>
    <row r="84" spans="1:36" s="399" customFormat="1" ht="24.95" customHeight="1">
      <c r="A84" s="391"/>
      <c r="B84" s="391"/>
      <c r="C84" s="392"/>
      <c r="D84" s="230"/>
      <c r="E84" s="230"/>
      <c r="F84" s="392"/>
      <c r="G84" s="392"/>
      <c r="H84" s="699"/>
      <c r="I84" s="699"/>
      <c r="J84" s="699"/>
      <c r="K84" s="479"/>
      <c r="L84" s="479"/>
      <c r="M84" s="39"/>
      <c r="N84" s="39"/>
      <c r="O84" s="617"/>
      <c r="P84" s="41"/>
      <c r="Q84" s="41"/>
      <c r="R84" s="393"/>
      <c r="S84" s="394"/>
      <c r="T84" s="394"/>
      <c r="U84" s="393"/>
      <c r="V84" s="394"/>
      <c r="W84" s="395"/>
      <c r="X84" s="393"/>
      <c r="Y84" s="394"/>
      <c r="Z84" s="394"/>
      <c r="AA84" s="393"/>
      <c r="AB84" s="394"/>
      <c r="AC84" s="394"/>
      <c r="AD84" s="393"/>
      <c r="AE84" s="394"/>
      <c r="AF84" s="394"/>
      <c r="AG84" s="393"/>
      <c r="AH84" s="394"/>
      <c r="AI84" s="395"/>
      <c r="AJ84" s="395"/>
    </row>
    <row r="85" spans="1:36" s="399" customFormat="1" ht="24.95" customHeight="1">
      <c r="A85" s="391"/>
      <c r="B85" s="391"/>
      <c r="C85" s="392"/>
      <c r="D85" s="230"/>
      <c r="E85" s="230"/>
      <c r="F85" s="392"/>
      <c r="G85" s="392"/>
      <c r="H85" s="699"/>
      <c r="I85" s="699"/>
      <c r="J85" s="699"/>
      <c r="K85" s="479"/>
      <c r="L85" s="479"/>
      <c r="M85" s="39"/>
      <c r="N85" s="39"/>
      <c r="O85" s="617"/>
      <c r="P85" s="41"/>
      <c r="Q85" s="41"/>
      <c r="R85" s="393"/>
      <c r="S85" s="394"/>
      <c r="T85" s="394"/>
      <c r="U85" s="393"/>
      <c r="V85" s="394"/>
      <c r="W85" s="395"/>
      <c r="X85" s="393"/>
      <c r="Y85" s="394"/>
      <c r="Z85" s="394"/>
      <c r="AA85" s="393"/>
      <c r="AB85" s="394"/>
      <c r="AC85" s="394"/>
      <c r="AD85" s="393"/>
      <c r="AE85" s="394"/>
      <c r="AF85" s="394"/>
      <c r="AG85" s="393"/>
      <c r="AH85" s="394"/>
      <c r="AI85" s="395"/>
      <c r="AJ85" s="395"/>
    </row>
    <row r="86" spans="1:36" s="399" customFormat="1" ht="24.95" customHeight="1">
      <c r="A86" s="391"/>
      <c r="B86" s="391"/>
      <c r="C86" s="392"/>
      <c r="D86" s="230"/>
      <c r="E86" s="230"/>
      <c r="F86" s="392"/>
      <c r="G86" s="392"/>
      <c r="H86" s="699"/>
      <c r="I86" s="699"/>
      <c r="J86" s="699"/>
      <c r="K86" s="479"/>
      <c r="L86" s="479"/>
      <c r="M86" s="39"/>
      <c r="N86" s="39"/>
      <c r="O86" s="617"/>
      <c r="P86" s="41"/>
      <c r="Q86" s="41"/>
      <c r="R86" s="393"/>
      <c r="S86" s="394"/>
      <c r="T86" s="394"/>
      <c r="U86" s="393"/>
      <c r="V86" s="394"/>
      <c r="W86" s="395"/>
      <c r="X86" s="393"/>
      <c r="Y86" s="394"/>
      <c r="Z86" s="394"/>
      <c r="AA86" s="393"/>
      <c r="AB86" s="394"/>
      <c r="AC86" s="394"/>
      <c r="AD86" s="393"/>
      <c r="AE86" s="394"/>
      <c r="AF86" s="394"/>
      <c r="AG86" s="393"/>
      <c r="AH86" s="394"/>
      <c r="AI86" s="395"/>
      <c r="AJ86" s="395"/>
    </row>
    <row r="87" spans="1:36" s="399" customFormat="1" ht="24.95" customHeight="1">
      <c r="A87" s="391"/>
      <c r="B87" s="391"/>
      <c r="C87" s="392"/>
      <c r="D87" s="230"/>
      <c r="E87" s="230"/>
      <c r="F87" s="392"/>
      <c r="G87" s="392"/>
      <c r="H87" s="699"/>
      <c r="I87" s="699"/>
      <c r="J87" s="699"/>
      <c r="K87" s="479"/>
      <c r="L87" s="479"/>
      <c r="M87" s="39"/>
      <c r="N87" s="39"/>
      <c r="O87" s="617"/>
      <c r="P87" s="41"/>
      <c r="Q87" s="41"/>
      <c r="R87" s="393"/>
      <c r="S87" s="394"/>
      <c r="T87" s="394"/>
      <c r="U87" s="393"/>
      <c r="V87" s="394"/>
      <c r="W87" s="395"/>
      <c r="X87" s="393"/>
      <c r="Y87" s="394"/>
      <c r="Z87" s="394"/>
      <c r="AA87" s="393"/>
      <c r="AB87" s="394"/>
      <c r="AC87" s="394"/>
      <c r="AD87" s="393"/>
      <c r="AE87" s="394"/>
      <c r="AF87" s="394"/>
      <c r="AG87" s="393"/>
      <c r="AH87" s="394"/>
      <c r="AI87" s="395"/>
      <c r="AJ87" s="395"/>
    </row>
    <row r="88" spans="1:36" s="399" customFormat="1" ht="24.95" customHeight="1">
      <c r="A88" s="391"/>
      <c r="B88" s="391"/>
      <c r="C88" s="392"/>
      <c r="D88" s="230"/>
      <c r="E88" s="230"/>
      <c r="F88" s="392"/>
      <c r="G88" s="392"/>
      <c r="H88" s="699"/>
      <c r="I88" s="699"/>
      <c r="J88" s="699"/>
      <c r="K88" s="479"/>
      <c r="L88" s="479"/>
      <c r="M88" s="39"/>
      <c r="N88" s="39"/>
      <c r="O88" s="617"/>
      <c r="P88" s="41"/>
      <c r="Q88" s="41"/>
      <c r="R88" s="393"/>
      <c r="S88" s="394"/>
      <c r="T88" s="394"/>
      <c r="U88" s="393"/>
      <c r="V88" s="394"/>
      <c r="W88" s="395"/>
      <c r="X88" s="393"/>
      <c r="Y88" s="394"/>
      <c r="Z88" s="394"/>
      <c r="AA88" s="393"/>
      <c r="AB88" s="394"/>
      <c r="AC88" s="394"/>
      <c r="AD88" s="393"/>
      <c r="AE88" s="394"/>
      <c r="AF88" s="394"/>
      <c r="AG88" s="393"/>
      <c r="AH88" s="394"/>
      <c r="AI88" s="395"/>
      <c r="AJ88" s="395"/>
    </row>
    <row r="89" spans="1:36" s="399" customFormat="1" ht="24.95" customHeight="1">
      <c r="A89" s="391"/>
      <c r="B89" s="391"/>
      <c r="C89" s="392"/>
      <c r="D89" s="230"/>
      <c r="E89" s="230"/>
      <c r="F89" s="392"/>
      <c r="G89" s="392"/>
      <c r="H89" s="699"/>
      <c r="I89" s="699"/>
      <c r="J89" s="699"/>
      <c r="K89" s="479"/>
      <c r="L89" s="479"/>
      <c r="M89" s="39"/>
      <c r="N89" s="39"/>
      <c r="O89" s="617"/>
      <c r="P89" s="41"/>
      <c r="Q89" s="41"/>
      <c r="R89" s="393"/>
      <c r="S89" s="394"/>
      <c r="T89" s="394"/>
      <c r="U89" s="393"/>
      <c r="V89" s="394"/>
      <c r="W89" s="395"/>
      <c r="X89" s="393"/>
      <c r="Y89" s="394"/>
      <c r="Z89" s="394"/>
      <c r="AA89" s="393"/>
      <c r="AB89" s="394"/>
      <c r="AC89" s="394"/>
      <c r="AD89" s="393"/>
      <c r="AE89" s="394"/>
      <c r="AF89" s="394"/>
      <c r="AG89" s="393"/>
      <c r="AH89" s="394"/>
      <c r="AI89" s="395"/>
      <c r="AJ89" s="395"/>
    </row>
    <row r="90" spans="1:36" s="399" customFormat="1" ht="24.95" customHeight="1">
      <c r="A90" s="391"/>
      <c r="B90" s="391"/>
      <c r="C90" s="392"/>
      <c r="D90" s="230"/>
      <c r="E90" s="230"/>
      <c r="F90" s="392"/>
      <c r="G90" s="392"/>
      <c r="H90" s="699"/>
      <c r="I90" s="699"/>
      <c r="J90" s="699"/>
      <c r="K90" s="479"/>
      <c r="L90" s="479"/>
      <c r="M90" s="39"/>
      <c r="N90" s="39"/>
      <c r="O90" s="617"/>
      <c r="P90" s="41"/>
      <c r="Q90" s="41"/>
      <c r="R90" s="393"/>
      <c r="S90" s="394"/>
      <c r="T90" s="394"/>
      <c r="U90" s="393"/>
      <c r="V90" s="394"/>
      <c r="W90" s="395"/>
      <c r="X90" s="393"/>
      <c r="Y90" s="394"/>
      <c r="Z90" s="394"/>
      <c r="AA90" s="393"/>
      <c r="AB90" s="394"/>
      <c r="AC90" s="394"/>
      <c r="AD90" s="393"/>
      <c r="AE90" s="394"/>
      <c r="AF90" s="394"/>
      <c r="AG90" s="393"/>
      <c r="AH90" s="394"/>
      <c r="AI90" s="395"/>
      <c r="AJ90" s="395"/>
    </row>
    <row r="91" spans="1:36" s="399" customFormat="1" ht="24.95" customHeight="1">
      <c r="A91" s="391"/>
      <c r="B91" s="391"/>
      <c r="C91" s="392"/>
      <c r="D91" s="230"/>
      <c r="E91" s="230"/>
      <c r="F91" s="392"/>
      <c r="G91" s="392"/>
      <c r="H91" s="699"/>
      <c r="I91" s="699"/>
      <c r="J91" s="699"/>
      <c r="K91" s="479"/>
      <c r="L91" s="479"/>
      <c r="M91" s="39"/>
      <c r="N91" s="39"/>
      <c r="O91" s="617"/>
      <c r="P91" s="41"/>
      <c r="Q91" s="41"/>
      <c r="R91" s="393"/>
      <c r="S91" s="394"/>
      <c r="T91" s="394"/>
      <c r="U91" s="393"/>
      <c r="V91" s="394"/>
      <c r="W91" s="395"/>
      <c r="X91" s="393"/>
      <c r="Y91" s="394"/>
      <c r="Z91" s="394"/>
      <c r="AA91" s="393"/>
      <c r="AB91" s="394"/>
      <c r="AC91" s="394"/>
      <c r="AD91" s="393"/>
      <c r="AE91" s="394"/>
      <c r="AF91" s="394"/>
      <c r="AG91" s="393"/>
      <c r="AH91" s="394"/>
      <c r="AI91" s="395"/>
      <c r="AJ91" s="395"/>
    </row>
    <row r="92" spans="1:36" s="399" customFormat="1" ht="24.95" customHeight="1">
      <c r="A92" s="391"/>
      <c r="B92" s="391"/>
      <c r="C92" s="392"/>
      <c r="D92" s="230"/>
      <c r="E92" s="230"/>
      <c r="F92" s="392"/>
      <c r="G92" s="392"/>
      <c r="H92" s="699"/>
      <c r="I92" s="699"/>
      <c r="J92" s="699"/>
      <c r="K92" s="479"/>
      <c r="L92" s="479"/>
      <c r="M92" s="39"/>
      <c r="N92" s="39"/>
      <c r="O92" s="617"/>
      <c r="P92" s="41"/>
      <c r="Q92" s="41"/>
      <c r="R92" s="393"/>
      <c r="S92" s="394"/>
      <c r="T92" s="394"/>
      <c r="U92" s="393"/>
      <c r="V92" s="394"/>
      <c r="W92" s="395"/>
      <c r="X92" s="393"/>
      <c r="Y92" s="394"/>
      <c r="Z92" s="394"/>
      <c r="AA92" s="393"/>
      <c r="AB92" s="394"/>
      <c r="AC92" s="394"/>
      <c r="AD92" s="393"/>
      <c r="AE92" s="394"/>
      <c r="AF92" s="394"/>
      <c r="AG92" s="393"/>
      <c r="AH92" s="394"/>
      <c r="AI92" s="395"/>
      <c r="AJ92" s="395"/>
    </row>
    <row r="93" spans="1:36" s="399" customFormat="1" ht="24.95" customHeight="1">
      <c r="A93" s="391"/>
      <c r="B93" s="391"/>
      <c r="C93" s="392"/>
      <c r="D93" s="230"/>
      <c r="E93" s="230"/>
      <c r="F93" s="392"/>
      <c r="G93" s="392"/>
      <c r="H93" s="699"/>
      <c r="I93" s="699"/>
      <c r="J93" s="699"/>
      <c r="K93" s="479"/>
      <c r="L93" s="479"/>
      <c r="M93" s="39"/>
      <c r="N93" s="39"/>
      <c r="O93" s="617"/>
      <c r="P93" s="41"/>
      <c r="Q93" s="41"/>
      <c r="R93" s="393"/>
      <c r="S93" s="394"/>
      <c r="T93" s="394"/>
      <c r="U93" s="393"/>
      <c r="V93" s="394"/>
      <c r="W93" s="395"/>
      <c r="X93" s="393"/>
      <c r="Y93" s="394"/>
      <c r="Z93" s="394"/>
      <c r="AA93" s="393"/>
      <c r="AB93" s="394"/>
      <c r="AC93" s="394"/>
      <c r="AD93" s="393"/>
      <c r="AE93" s="394"/>
      <c r="AF93" s="394"/>
      <c r="AG93" s="393"/>
      <c r="AH93" s="394"/>
      <c r="AI93" s="395"/>
      <c r="AJ93" s="395"/>
    </row>
    <row r="94" spans="1:36" s="399" customFormat="1" ht="24.95" customHeight="1">
      <c r="A94" s="391"/>
      <c r="B94" s="391"/>
      <c r="C94" s="392"/>
      <c r="D94" s="230"/>
      <c r="E94" s="230"/>
      <c r="F94" s="392"/>
      <c r="G94" s="392"/>
      <c r="H94" s="699"/>
      <c r="I94" s="699"/>
      <c r="J94" s="699"/>
      <c r="K94" s="479"/>
      <c r="L94" s="479"/>
      <c r="M94" s="39"/>
      <c r="N94" s="39"/>
      <c r="O94" s="617"/>
      <c r="P94" s="41"/>
      <c r="Q94" s="41"/>
      <c r="R94" s="393"/>
      <c r="S94" s="394"/>
      <c r="T94" s="394"/>
      <c r="U94" s="393"/>
      <c r="V94" s="394"/>
      <c r="W94" s="395"/>
      <c r="X94" s="393"/>
      <c r="Y94" s="394"/>
      <c r="Z94" s="394"/>
      <c r="AA94" s="393"/>
      <c r="AB94" s="394"/>
      <c r="AC94" s="394"/>
      <c r="AD94" s="393"/>
      <c r="AE94" s="394"/>
      <c r="AF94" s="394"/>
      <c r="AG94" s="393"/>
      <c r="AH94" s="394"/>
      <c r="AI94" s="395"/>
      <c r="AJ94" s="395"/>
    </row>
    <row r="95" spans="1:36" s="399" customFormat="1" ht="24.95" customHeight="1">
      <c r="A95" s="391"/>
      <c r="B95" s="391"/>
      <c r="C95" s="392"/>
      <c r="D95" s="230"/>
      <c r="E95" s="230"/>
      <c r="F95" s="392"/>
      <c r="G95" s="392"/>
      <c r="H95" s="699"/>
      <c r="I95" s="699"/>
      <c r="J95" s="699"/>
      <c r="K95" s="479"/>
      <c r="L95" s="479"/>
      <c r="M95" s="39"/>
      <c r="N95" s="39"/>
      <c r="O95" s="617"/>
      <c r="P95" s="41"/>
      <c r="Q95" s="41"/>
      <c r="R95" s="393"/>
      <c r="S95" s="394"/>
      <c r="T95" s="394"/>
      <c r="U95" s="393"/>
      <c r="V95" s="394"/>
      <c r="W95" s="395"/>
      <c r="X95" s="393"/>
      <c r="Y95" s="394"/>
      <c r="Z95" s="394"/>
      <c r="AA95" s="393"/>
      <c r="AB95" s="394"/>
      <c r="AC95" s="394"/>
      <c r="AD95" s="393"/>
      <c r="AE95" s="394"/>
      <c r="AF95" s="394"/>
      <c r="AG95" s="393"/>
      <c r="AH95" s="394"/>
      <c r="AI95" s="395"/>
      <c r="AJ95" s="395"/>
    </row>
    <row r="96" spans="1:36" s="399" customFormat="1" ht="24.95" customHeight="1">
      <c r="A96" s="391"/>
      <c r="B96" s="391"/>
      <c r="C96" s="392"/>
      <c r="D96" s="230"/>
      <c r="E96" s="230"/>
      <c r="F96" s="392"/>
      <c r="G96" s="392"/>
      <c r="H96" s="699"/>
      <c r="I96" s="699"/>
      <c r="J96" s="699"/>
      <c r="K96" s="479"/>
      <c r="L96" s="479"/>
      <c r="M96" s="39"/>
      <c r="N96" s="39"/>
      <c r="O96" s="617"/>
      <c r="P96" s="41"/>
      <c r="Q96" s="41"/>
      <c r="R96" s="393"/>
      <c r="S96" s="394"/>
      <c r="T96" s="394"/>
      <c r="U96" s="393"/>
      <c r="V96" s="394"/>
      <c r="W96" s="395"/>
      <c r="X96" s="393"/>
      <c r="Y96" s="394"/>
      <c r="Z96" s="394"/>
      <c r="AA96" s="393"/>
      <c r="AB96" s="394"/>
      <c r="AC96" s="394"/>
      <c r="AD96" s="393"/>
      <c r="AE96" s="394"/>
      <c r="AF96" s="394"/>
      <c r="AG96" s="393"/>
      <c r="AH96" s="394"/>
      <c r="AI96" s="395"/>
      <c r="AJ96" s="395"/>
    </row>
    <row r="97" spans="1:36" s="399" customFormat="1" ht="24.95" customHeight="1">
      <c r="A97" s="391"/>
      <c r="B97" s="391"/>
      <c r="C97" s="392"/>
      <c r="D97" s="230"/>
      <c r="E97" s="230"/>
      <c r="F97" s="392"/>
      <c r="G97" s="392"/>
      <c r="H97" s="699"/>
      <c r="I97" s="699"/>
      <c r="J97" s="699"/>
      <c r="K97" s="479"/>
      <c r="L97" s="479"/>
      <c r="M97" s="39"/>
      <c r="N97" s="39"/>
      <c r="O97" s="617"/>
      <c r="P97" s="41"/>
      <c r="Q97" s="41"/>
      <c r="R97" s="393"/>
      <c r="S97" s="394"/>
      <c r="T97" s="394"/>
      <c r="U97" s="393"/>
      <c r="V97" s="394"/>
      <c r="W97" s="395"/>
      <c r="X97" s="393"/>
      <c r="Y97" s="394"/>
      <c r="Z97" s="394"/>
      <c r="AA97" s="393"/>
      <c r="AB97" s="394"/>
      <c r="AC97" s="394"/>
      <c r="AD97" s="393"/>
      <c r="AE97" s="394"/>
      <c r="AF97" s="394"/>
      <c r="AG97" s="393"/>
      <c r="AH97" s="394"/>
      <c r="AI97" s="395"/>
      <c r="AJ97" s="395"/>
    </row>
    <row r="98" spans="1:36" s="399" customFormat="1" ht="24.95" customHeight="1">
      <c r="A98" s="391"/>
      <c r="B98" s="391"/>
      <c r="C98" s="392"/>
      <c r="D98" s="230"/>
      <c r="E98" s="230"/>
      <c r="F98" s="392"/>
      <c r="G98" s="392"/>
      <c r="H98" s="699"/>
      <c r="I98" s="699"/>
      <c r="J98" s="699"/>
      <c r="K98" s="479"/>
      <c r="L98" s="479"/>
      <c r="M98" s="39"/>
      <c r="N98" s="39"/>
      <c r="O98" s="617"/>
      <c r="P98" s="41"/>
      <c r="Q98" s="41"/>
      <c r="R98" s="393"/>
      <c r="S98" s="394"/>
      <c r="T98" s="394"/>
      <c r="U98" s="393"/>
      <c r="V98" s="394"/>
      <c r="W98" s="395"/>
      <c r="X98" s="393"/>
      <c r="Y98" s="394"/>
      <c r="Z98" s="394"/>
      <c r="AA98" s="393"/>
      <c r="AB98" s="394"/>
      <c r="AC98" s="394"/>
      <c r="AD98" s="393"/>
      <c r="AE98" s="394"/>
      <c r="AF98" s="394"/>
      <c r="AG98" s="393"/>
      <c r="AH98" s="394"/>
      <c r="AI98" s="395"/>
      <c r="AJ98" s="395"/>
    </row>
    <row r="99" spans="1:36" s="399" customFormat="1" ht="24.95" customHeight="1">
      <c r="A99" s="391"/>
      <c r="B99" s="391"/>
      <c r="C99" s="392"/>
      <c r="D99" s="230"/>
      <c r="E99" s="230"/>
      <c r="F99" s="392"/>
      <c r="G99" s="392"/>
      <c r="H99" s="699"/>
      <c r="I99" s="699"/>
      <c r="J99" s="699"/>
      <c r="K99" s="479"/>
      <c r="L99" s="479"/>
      <c r="M99" s="39"/>
      <c r="N99" s="39"/>
      <c r="O99" s="617"/>
      <c r="P99" s="41"/>
      <c r="Q99" s="41"/>
      <c r="R99" s="393"/>
      <c r="S99" s="394"/>
      <c r="T99" s="394"/>
      <c r="U99" s="393"/>
      <c r="V99" s="394"/>
      <c r="W99" s="395"/>
      <c r="X99" s="393"/>
      <c r="Y99" s="394"/>
      <c r="Z99" s="394"/>
      <c r="AA99" s="393"/>
      <c r="AB99" s="394"/>
      <c r="AC99" s="394"/>
      <c r="AD99" s="393"/>
      <c r="AE99" s="394"/>
      <c r="AF99" s="394"/>
      <c r="AG99" s="393"/>
      <c r="AH99" s="394"/>
      <c r="AI99" s="395"/>
      <c r="AJ99" s="395"/>
    </row>
    <row r="100" spans="1:36" s="399" customFormat="1" ht="24.95" customHeight="1">
      <c r="A100" s="391"/>
      <c r="B100" s="391"/>
      <c r="C100" s="392"/>
      <c r="D100" s="230"/>
      <c r="E100" s="230"/>
      <c r="F100" s="392"/>
      <c r="G100" s="392"/>
      <c r="H100" s="699"/>
      <c r="I100" s="699"/>
      <c r="J100" s="699"/>
      <c r="K100" s="479"/>
      <c r="L100" s="479"/>
      <c r="M100" s="39"/>
      <c r="N100" s="39"/>
      <c r="O100" s="617"/>
      <c r="P100" s="41"/>
      <c r="Q100" s="41"/>
      <c r="R100" s="393"/>
      <c r="S100" s="394"/>
      <c r="T100" s="394"/>
      <c r="U100" s="393"/>
      <c r="V100" s="394"/>
      <c r="W100" s="395"/>
      <c r="X100" s="393"/>
      <c r="Y100" s="394"/>
      <c r="Z100" s="394"/>
      <c r="AA100" s="393"/>
      <c r="AB100" s="394"/>
      <c r="AC100" s="394"/>
      <c r="AD100" s="393"/>
      <c r="AE100" s="394"/>
      <c r="AF100" s="394"/>
      <c r="AG100" s="393"/>
      <c r="AH100" s="394"/>
      <c r="AI100" s="395"/>
      <c r="AJ100" s="395"/>
    </row>
    <row r="101" spans="1:36" s="399" customFormat="1" ht="24.95" customHeight="1">
      <c r="A101" s="391"/>
      <c r="B101" s="391"/>
      <c r="C101" s="392"/>
      <c r="D101" s="230"/>
      <c r="E101" s="230"/>
      <c r="F101" s="392"/>
      <c r="G101" s="392"/>
      <c r="H101" s="699"/>
      <c r="I101" s="699"/>
      <c r="J101" s="699"/>
      <c r="K101" s="479"/>
      <c r="L101" s="479"/>
      <c r="M101" s="39"/>
      <c r="N101" s="39"/>
      <c r="O101" s="617"/>
      <c r="P101" s="41"/>
      <c r="Q101" s="41"/>
      <c r="R101" s="393"/>
      <c r="S101" s="394"/>
      <c r="T101" s="394"/>
      <c r="U101" s="393"/>
      <c r="V101" s="394"/>
      <c r="W101" s="395"/>
      <c r="X101" s="393"/>
      <c r="Y101" s="394"/>
      <c r="Z101" s="394"/>
      <c r="AA101" s="393"/>
      <c r="AB101" s="394"/>
      <c r="AC101" s="394"/>
      <c r="AD101" s="393"/>
      <c r="AE101" s="394"/>
      <c r="AF101" s="394"/>
      <c r="AG101" s="393"/>
      <c r="AH101" s="394"/>
      <c r="AI101" s="395"/>
      <c r="AJ101" s="395"/>
    </row>
    <row r="102" spans="1:36" s="399" customFormat="1" ht="24.95" customHeight="1">
      <c r="A102" s="391"/>
      <c r="B102" s="391"/>
      <c r="C102" s="392"/>
      <c r="D102" s="230"/>
      <c r="E102" s="230"/>
      <c r="F102" s="392"/>
      <c r="G102" s="392"/>
      <c r="H102" s="699"/>
      <c r="I102" s="699"/>
      <c r="J102" s="699"/>
      <c r="K102" s="479"/>
      <c r="L102" s="479"/>
      <c r="M102" s="39"/>
      <c r="N102" s="39"/>
      <c r="O102" s="617"/>
      <c r="P102" s="41"/>
      <c r="Q102" s="41"/>
      <c r="R102" s="393"/>
      <c r="S102" s="394"/>
      <c r="T102" s="394"/>
      <c r="U102" s="393"/>
      <c r="V102" s="394"/>
      <c r="W102" s="395"/>
      <c r="X102" s="393"/>
      <c r="Y102" s="394"/>
      <c r="Z102" s="394"/>
      <c r="AA102" s="393"/>
      <c r="AB102" s="394"/>
      <c r="AC102" s="394"/>
      <c r="AD102" s="393"/>
      <c r="AE102" s="394"/>
      <c r="AF102" s="394"/>
      <c r="AG102" s="393"/>
      <c r="AH102" s="394"/>
      <c r="AI102" s="395"/>
      <c r="AJ102" s="395"/>
    </row>
    <row r="103" spans="1:36" s="399" customFormat="1" ht="24.95" customHeight="1">
      <c r="A103" s="391"/>
      <c r="B103" s="391"/>
      <c r="C103" s="392"/>
      <c r="D103" s="230"/>
      <c r="E103" s="230"/>
      <c r="F103" s="392"/>
      <c r="G103" s="392"/>
      <c r="H103" s="699"/>
      <c r="I103" s="699"/>
      <c r="J103" s="699"/>
      <c r="K103" s="479"/>
      <c r="L103" s="479"/>
      <c r="M103" s="39"/>
      <c r="N103" s="39"/>
      <c r="O103" s="617"/>
      <c r="P103" s="41"/>
      <c r="Q103" s="41"/>
      <c r="R103" s="393"/>
      <c r="S103" s="394"/>
      <c r="T103" s="394"/>
      <c r="U103" s="393"/>
      <c r="V103" s="394"/>
      <c r="W103" s="395"/>
      <c r="X103" s="393"/>
      <c r="Y103" s="394"/>
      <c r="Z103" s="394"/>
      <c r="AA103" s="393"/>
      <c r="AB103" s="394"/>
      <c r="AC103" s="394"/>
      <c r="AD103" s="393"/>
      <c r="AE103" s="394"/>
      <c r="AF103" s="394"/>
      <c r="AG103" s="393"/>
      <c r="AH103" s="394"/>
      <c r="AI103" s="395"/>
      <c r="AJ103" s="395"/>
    </row>
    <row r="104" spans="1:36" s="399" customFormat="1" ht="24.95" customHeight="1">
      <c r="A104" s="391"/>
      <c r="B104" s="391"/>
      <c r="C104" s="392"/>
      <c r="D104" s="230"/>
      <c r="E104" s="230"/>
      <c r="F104" s="392"/>
      <c r="G104" s="392"/>
      <c r="H104" s="699"/>
      <c r="I104" s="699"/>
      <c r="J104" s="699"/>
      <c r="K104" s="479"/>
      <c r="L104" s="479"/>
      <c r="M104" s="39"/>
      <c r="N104" s="39"/>
      <c r="O104" s="617"/>
      <c r="P104" s="41"/>
      <c r="Q104" s="41"/>
      <c r="R104" s="393"/>
      <c r="S104" s="394"/>
      <c r="T104" s="394"/>
      <c r="U104" s="393"/>
      <c r="V104" s="394"/>
      <c r="W104" s="395"/>
      <c r="X104" s="393"/>
      <c r="Y104" s="394"/>
      <c r="Z104" s="394"/>
      <c r="AA104" s="393"/>
      <c r="AB104" s="394"/>
      <c r="AC104" s="394"/>
      <c r="AD104" s="393"/>
      <c r="AE104" s="394"/>
      <c r="AF104" s="394"/>
      <c r="AG104" s="393"/>
      <c r="AH104" s="394"/>
      <c r="AI104" s="395"/>
      <c r="AJ104" s="395"/>
    </row>
    <row r="105" spans="1:36" s="399" customFormat="1" ht="24.95" customHeight="1">
      <c r="A105" s="391"/>
      <c r="B105" s="391"/>
      <c r="C105" s="392"/>
      <c r="D105" s="230"/>
      <c r="E105" s="230"/>
      <c r="F105" s="392"/>
      <c r="G105" s="392"/>
      <c r="H105" s="699"/>
      <c r="I105" s="699"/>
      <c r="J105" s="699"/>
      <c r="K105" s="479"/>
      <c r="L105" s="479"/>
      <c r="M105" s="39"/>
      <c r="N105" s="39"/>
      <c r="O105" s="617"/>
      <c r="P105" s="41"/>
      <c r="Q105" s="41"/>
      <c r="R105" s="393"/>
      <c r="S105" s="394"/>
      <c r="T105" s="394"/>
      <c r="U105" s="393"/>
      <c r="V105" s="394"/>
      <c r="W105" s="395"/>
      <c r="X105" s="393"/>
      <c r="Y105" s="394"/>
      <c r="Z105" s="394"/>
      <c r="AA105" s="393"/>
      <c r="AB105" s="394"/>
      <c r="AC105" s="394"/>
      <c r="AD105" s="393"/>
      <c r="AE105" s="394"/>
      <c r="AF105" s="394"/>
      <c r="AG105" s="393"/>
      <c r="AH105" s="394"/>
      <c r="AI105" s="395"/>
      <c r="AJ105" s="395"/>
    </row>
    <row r="106" spans="1:36" s="399" customFormat="1" ht="24.95" customHeight="1">
      <c r="A106" s="391"/>
      <c r="B106" s="391"/>
      <c r="C106" s="392"/>
      <c r="D106" s="230"/>
      <c r="E106" s="230"/>
      <c r="F106" s="392"/>
      <c r="G106" s="392"/>
      <c r="H106" s="699"/>
      <c r="I106" s="699"/>
      <c r="J106" s="699"/>
      <c r="K106" s="479"/>
      <c r="L106" s="479"/>
      <c r="M106" s="39"/>
      <c r="N106" s="39"/>
      <c r="O106" s="617"/>
      <c r="P106" s="41"/>
      <c r="Q106" s="41"/>
      <c r="R106" s="393"/>
      <c r="S106" s="394"/>
      <c r="T106" s="394"/>
      <c r="U106" s="393"/>
      <c r="V106" s="394"/>
      <c r="W106" s="395"/>
      <c r="X106" s="393"/>
      <c r="Y106" s="394"/>
      <c r="Z106" s="394"/>
      <c r="AA106" s="393"/>
      <c r="AB106" s="394"/>
      <c r="AC106" s="394"/>
      <c r="AD106" s="393"/>
      <c r="AE106" s="394"/>
      <c r="AF106" s="394"/>
      <c r="AG106" s="393"/>
      <c r="AH106" s="394"/>
      <c r="AI106" s="395"/>
      <c r="AJ106" s="395"/>
    </row>
    <row r="107" spans="1:36" s="399" customFormat="1" ht="24.95" customHeight="1">
      <c r="A107" s="391"/>
      <c r="B107" s="391"/>
      <c r="C107" s="392"/>
      <c r="D107" s="230"/>
      <c r="E107" s="230"/>
      <c r="F107" s="392"/>
      <c r="G107" s="392"/>
      <c r="H107" s="699"/>
      <c r="I107" s="699"/>
      <c r="J107" s="699"/>
      <c r="K107" s="479"/>
      <c r="L107" s="479"/>
      <c r="M107" s="39"/>
      <c r="N107" s="39"/>
      <c r="O107" s="617"/>
      <c r="P107" s="41"/>
      <c r="Q107" s="41"/>
      <c r="R107" s="393"/>
      <c r="S107" s="394"/>
      <c r="T107" s="394"/>
      <c r="U107" s="393"/>
      <c r="V107" s="394"/>
      <c r="W107" s="395"/>
      <c r="X107" s="393"/>
      <c r="Y107" s="394"/>
      <c r="Z107" s="394"/>
      <c r="AA107" s="393"/>
      <c r="AB107" s="394"/>
      <c r="AC107" s="394"/>
      <c r="AD107" s="393"/>
      <c r="AE107" s="394"/>
      <c r="AF107" s="394"/>
      <c r="AG107" s="393"/>
      <c r="AH107" s="394"/>
      <c r="AI107" s="395"/>
      <c r="AJ107" s="395"/>
    </row>
    <row r="108" spans="1:36" s="399" customFormat="1" ht="24.95" customHeight="1">
      <c r="A108" s="391"/>
      <c r="B108" s="391"/>
      <c r="C108" s="392"/>
      <c r="D108" s="230"/>
      <c r="E108" s="230"/>
      <c r="F108" s="392"/>
      <c r="G108" s="392"/>
      <c r="H108" s="699"/>
      <c r="I108" s="699"/>
      <c r="J108" s="699"/>
      <c r="K108" s="479"/>
      <c r="L108" s="479"/>
      <c r="M108" s="39"/>
      <c r="N108" s="39"/>
      <c r="O108" s="617"/>
      <c r="P108" s="41"/>
      <c r="Q108" s="41"/>
      <c r="R108" s="393"/>
      <c r="S108" s="394"/>
      <c r="T108" s="394"/>
      <c r="U108" s="393"/>
      <c r="V108" s="394"/>
      <c r="W108" s="395"/>
      <c r="X108" s="393"/>
      <c r="Y108" s="394"/>
      <c r="Z108" s="394"/>
      <c r="AA108" s="393"/>
      <c r="AB108" s="394"/>
      <c r="AC108" s="394"/>
      <c r="AD108" s="393"/>
      <c r="AE108" s="394"/>
      <c r="AF108" s="394"/>
      <c r="AG108" s="393"/>
      <c r="AH108" s="394"/>
      <c r="AI108" s="395"/>
      <c r="AJ108" s="395"/>
    </row>
    <row r="109" spans="1:36" s="399" customFormat="1" ht="24.95" customHeight="1">
      <c r="A109" s="391"/>
      <c r="B109" s="391"/>
      <c r="C109" s="392"/>
      <c r="D109" s="230"/>
      <c r="E109" s="230"/>
      <c r="F109" s="392"/>
      <c r="G109" s="392"/>
      <c r="H109" s="699"/>
      <c r="I109" s="699"/>
      <c r="J109" s="699"/>
      <c r="K109" s="479"/>
      <c r="L109" s="479"/>
      <c r="M109" s="39"/>
      <c r="N109" s="39"/>
      <c r="O109" s="617"/>
      <c r="P109" s="41"/>
      <c r="Q109" s="41"/>
      <c r="R109" s="393"/>
      <c r="S109" s="394"/>
      <c r="T109" s="394"/>
      <c r="U109" s="393"/>
      <c r="V109" s="394"/>
      <c r="W109" s="395"/>
      <c r="X109" s="393"/>
      <c r="Y109" s="394"/>
      <c r="Z109" s="394"/>
      <c r="AA109" s="393"/>
      <c r="AB109" s="394"/>
      <c r="AC109" s="394"/>
      <c r="AD109" s="393"/>
      <c r="AE109" s="394"/>
      <c r="AF109" s="394"/>
      <c r="AG109" s="393"/>
      <c r="AH109" s="394"/>
      <c r="AI109" s="395"/>
      <c r="AJ109" s="395"/>
    </row>
    <row r="110" spans="1:36" s="399" customFormat="1" ht="24.95" customHeight="1">
      <c r="A110" s="391"/>
      <c r="B110" s="391"/>
      <c r="C110" s="392"/>
      <c r="D110" s="230"/>
      <c r="E110" s="230"/>
      <c r="F110" s="392"/>
      <c r="G110" s="392"/>
      <c r="H110" s="699"/>
      <c r="I110" s="699"/>
      <c r="J110" s="699"/>
      <c r="K110" s="479"/>
      <c r="L110" s="479"/>
      <c r="M110" s="39"/>
      <c r="N110" s="39"/>
      <c r="O110" s="617"/>
      <c r="P110" s="41"/>
      <c r="Q110" s="41"/>
      <c r="R110" s="393"/>
      <c r="S110" s="394"/>
      <c r="T110" s="394"/>
      <c r="U110" s="393"/>
      <c r="V110" s="394"/>
      <c r="W110" s="395"/>
      <c r="X110" s="393"/>
      <c r="Y110" s="394"/>
      <c r="Z110" s="394"/>
      <c r="AA110" s="393"/>
      <c r="AB110" s="394"/>
      <c r="AC110" s="394"/>
      <c r="AD110" s="393"/>
      <c r="AE110" s="394"/>
      <c r="AF110" s="394"/>
      <c r="AG110" s="393"/>
      <c r="AH110" s="394"/>
      <c r="AI110" s="395"/>
      <c r="AJ110" s="395"/>
    </row>
    <row r="111" spans="1:36" s="399" customFormat="1" ht="24.95" customHeight="1">
      <c r="A111" s="391"/>
      <c r="B111" s="391"/>
      <c r="C111" s="392"/>
      <c r="D111" s="230"/>
      <c r="E111" s="230"/>
      <c r="F111" s="392"/>
      <c r="G111" s="392"/>
      <c r="H111" s="699"/>
      <c r="I111" s="699"/>
      <c r="J111" s="699"/>
      <c r="K111" s="479"/>
      <c r="L111" s="479"/>
      <c r="M111" s="39"/>
      <c r="N111" s="39"/>
      <c r="O111" s="617"/>
      <c r="P111" s="41"/>
      <c r="Q111" s="41"/>
      <c r="R111" s="393"/>
      <c r="S111" s="394"/>
      <c r="T111" s="394"/>
      <c r="U111" s="393"/>
      <c r="V111" s="394"/>
      <c r="W111" s="395"/>
      <c r="X111" s="393"/>
      <c r="Y111" s="394"/>
      <c r="Z111" s="394"/>
      <c r="AA111" s="393"/>
      <c r="AB111" s="394"/>
      <c r="AC111" s="394"/>
      <c r="AD111" s="393"/>
      <c r="AE111" s="394"/>
      <c r="AF111" s="394"/>
      <c r="AG111" s="393"/>
      <c r="AH111" s="394"/>
      <c r="AI111" s="395"/>
      <c r="AJ111" s="395"/>
    </row>
    <row r="112" spans="1:36" s="399" customFormat="1" ht="24.95" customHeight="1">
      <c r="A112" s="391"/>
      <c r="B112" s="391"/>
      <c r="C112" s="392"/>
      <c r="D112" s="230"/>
      <c r="E112" s="230"/>
      <c r="F112" s="392"/>
      <c r="G112" s="392"/>
      <c r="H112" s="699"/>
      <c r="I112" s="699"/>
      <c r="J112" s="699"/>
      <c r="K112" s="479"/>
      <c r="L112" s="479"/>
      <c r="M112" s="39"/>
      <c r="N112" s="39"/>
      <c r="O112" s="617"/>
      <c r="P112" s="41"/>
      <c r="Q112" s="41"/>
      <c r="R112" s="393"/>
      <c r="S112" s="394"/>
      <c r="T112" s="394"/>
      <c r="U112" s="393"/>
      <c r="V112" s="394"/>
      <c r="W112" s="395"/>
      <c r="X112" s="393"/>
      <c r="Y112" s="394"/>
      <c r="Z112" s="394"/>
      <c r="AA112" s="393"/>
      <c r="AB112" s="394"/>
      <c r="AC112" s="394"/>
      <c r="AD112" s="393"/>
      <c r="AE112" s="394"/>
      <c r="AF112" s="394"/>
      <c r="AG112" s="393"/>
      <c r="AH112" s="394"/>
      <c r="AI112" s="395"/>
      <c r="AJ112" s="395"/>
    </row>
    <row r="113" spans="1:36" s="399" customFormat="1" ht="24.95" customHeight="1">
      <c r="A113" s="391"/>
      <c r="B113" s="391"/>
      <c r="C113" s="392"/>
      <c r="D113" s="230"/>
      <c r="E113" s="230"/>
      <c r="F113" s="392"/>
      <c r="G113" s="392"/>
      <c r="H113" s="699"/>
      <c r="I113" s="699"/>
      <c r="J113" s="699"/>
      <c r="K113" s="479"/>
      <c r="L113" s="479"/>
      <c r="M113" s="39"/>
      <c r="N113" s="39"/>
      <c r="O113" s="617"/>
      <c r="P113" s="41"/>
      <c r="Q113" s="41"/>
      <c r="R113" s="393"/>
      <c r="S113" s="394"/>
      <c r="T113" s="394"/>
      <c r="U113" s="393"/>
      <c r="V113" s="394"/>
      <c r="W113" s="395"/>
      <c r="X113" s="393"/>
      <c r="Y113" s="394"/>
      <c r="Z113" s="394"/>
      <c r="AA113" s="393"/>
      <c r="AB113" s="394"/>
      <c r="AC113" s="394"/>
      <c r="AD113" s="393"/>
      <c r="AE113" s="394"/>
      <c r="AF113" s="394"/>
      <c r="AG113" s="393"/>
      <c r="AH113" s="394"/>
      <c r="AI113" s="395"/>
      <c r="AJ113" s="395"/>
    </row>
    <row r="114" spans="1:36" s="399" customFormat="1" ht="24.95" customHeight="1">
      <c r="A114" s="391"/>
      <c r="B114" s="391"/>
      <c r="C114" s="392"/>
      <c r="D114" s="230"/>
      <c r="E114" s="230"/>
      <c r="F114" s="392"/>
      <c r="G114" s="392"/>
      <c r="H114" s="699"/>
      <c r="I114" s="699"/>
      <c r="J114" s="699"/>
      <c r="K114" s="479"/>
      <c r="L114" s="479"/>
      <c r="M114" s="39"/>
      <c r="N114" s="39"/>
      <c r="O114" s="617"/>
      <c r="P114" s="41"/>
      <c r="Q114" s="41"/>
      <c r="R114" s="393"/>
      <c r="S114" s="394"/>
      <c r="T114" s="394"/>
      <c r="U114" s="393"/>
      <c r="V114" s="394"/>
      <c r="W114" s="395"/>
      <c r="X114" s="393"/>
      <c r="Y114" s="394"/>
      <c r="Z114" s="394"/>
      <c r="AA114" s="393"/>
      <c r="AB114" s="394"/>
      <c r="AC114" s="394"/>
      <c r="AD114" s="393"/>
      <c r="AE114" s="394"/>
      <c r="AF114" s="394"/>
      <c r="AG114" s="393"/>
      <c r="AH114" s="394"/>
      <c r="AI114" s="395"/>
      <c r="AJ114" s="395"/>
    </row>
    <row r="115" spans="1:36" s="399" customFormat="1" ht="24.95" customHeight="1">
      <c r="A115" s="391"/>
      <c r="B115" s="391"/>
      <c r="C115" s="392"/>
      <c r="D115" s="230"/>
      <c r="E115" s="230"/>
      <c r="F115" s="392"/>
      <c r="G115" s="392"/>
      <c r="H115" s="699"/>
      <c r="I115" s="699"/>
      <c r="J115" s="699"/>
      <c r="K115" s="479"/>
      <c r="L115" s="479"/>
      <c r="M115" s="39"/>
      <c r="N115" s="39"/>
      <c r="O115" s="617"/>
      <c r="P115" s="41"/>
      <c r="Q115" s="41"/>
      <c r="R115" s="393"/>
      <c r="S115" s="394"/>
      <c r="T115" s="394"/>
      <c r="U115" s="393"/>
      <c r="V115" s="394"/>
      <c r="W115" s="395"/>
      <c r="X115" s="393"/>
      <c r="Y115" s="394"/>
      <c r="Z115" s="394"/>
      <c r="AA115" s="393"/>
      <c r="AB115" s="394"/>
      <c r="AC115" s="394"/>
      <c r="AD115" s="393"/>
      <c r="AE115" s="394"/>
      <c r="AF115" s="394"/>
      <c r="AG115" s="393"/>
      <c r="AH115" s="394"/>
      <c r="AI115" s="395"/>
      <c r="AJ115" s="395"/>
    </row>
    <row r="116" spans="1:36" s="399" customFormat="1" ht="24.95" customHeight="1">
      <c r="A116" s="391"/>
      <c r="B116" s="391"/>
      <c r="C116" s="392"/>
      <c r="D116" s="230"/>
      <c r="E116" s="230"/>
      <c r="F116" s="392"/>
      <c r="G116" s="392"/>
      <c r="H116" s="699"/>
      <c r="I116" s="699"/>
      <c r="J116" s="699"/>
      <c r="K116" s="479"/>
      <c r="L116" s="479"/>
      <c r="M116" s="39"/>
      <c r="N116" s="39"/>
      <c r="O116" s="617"/>
      <c r="P116" s="41"/>
      <c r="Q116" s="41"/>
      <c r="R116" s="393"/>
      <c r="S116" s="394"/>
      <c r="T116" s="394"/>
      <c r="U116" s="393"/>
      <c r="V116" s="394"/>
      <c r="W116" s="395"/>
      <c r="X116" s="393"/>
      <c r="Y116" s="394"/>
      <c r="Z116" s="394"/>
      <c r="AA116" s="393"/>
      <c r="AB116" s="394"/>
      <c r="AC116" s="394"/>
      <c r="AD116" s="393"/>
      <c r="AE116" s="394"/>
      <c r="AF116" s="394"/>
      <c r="AG116" s="393"/>
      <c r="AH116" s="394"/>
      <c r="AI116" s="395"/>
      <c r="AJ116" s="395"/>
    </row>
    <row r="117" spans="1:36" s="399" customFormat="1" ht="24.95" customHeight="1">
      <c r="A117" s="391"/>
      <c r="B117" s="391"/>
      <c r="C117" s="392"/>
      <c r="D117" s="230"/>
      <c r="E117" s="230"/>
      <c r="F117" s="392"/>
      <c r="G117" s="392"/>
      <c r="H117" s="699"/>
      <c r="I117" s="699"/>
      <c r="J117" s="699"/>
      <c r="K117" s="479"/>
      <c r="L117" s="479"/>
      <c r="M117" s="39"/>
      <c r="N117" s="39"/>
      <c r="O117" s="617"/>
      <c r="P117" s="41"/>
      <c r="Q117" s="41"/>
      <c r="R117" s="393"/>
      <c r="S117" s="394"/>
      <c r="T117" s="394"/>
      <c r="U117" s="393"/>
      <c r="V117" s="394"/>
      <c r="W117" s="395"/>
      <c r="X117" s="393"/>
      <c r="Y117" s="394"/>
      <c r="Z117" s="394"/>
      <c r="AA117" s="393"/>
      <c r="AB117" s="394"/>
      <c r="AC117" s="394"/>
      <c r="AD117" s="393"/>
      <c r="AE117" s="394"/>
      <c r="AF117" s="394"/>
      <c r="AG117" s="393"/>
      <c r="AH117" s="394"/>
      <c r="AI117" s="395"/>
      <c r="AJ117" s="395"/>
    </row>
    <row r="118" spans="1:36" s="399" customFormat="1" ht="24.95" customHeight="1">
      <c r="A118" s="391"/>
      <c r="B118" s="391"/>
      <c r="C118" s="392"/>
      <c r="D118" s="230"/>
      <c r="E118" s="230"/>
      <c r="F118" s="392"/>
      <c r="G118" s="392"/>
      <c r="H118" s="699"/>
      <c r="I118" s="699"/>
      <c r="J118" s="699"/>
      <c r="K118" s="479"/>
      <c r="L118" s="479"/>
      <c r="M118" s="39"/>
      <c r="N118" s="39"/>
      <c r="O118" s="617"/>
      <c r="P118" s="41"/>
      <c r="Q118" s="41"/>
      <c r="R118" s="393"/>
      <c r="S118" s="394"/>
      <c r="T118" s="394"/>
      <c r="U118" s="393"/>
      <c r="V118" s="394"/>
      <c r="W118" s="395"/>
      <c r="X118" s="393"/>
      <c r="Y118" s="394"/>
      <c r="Z118" s="394"/>
      <c r="AA118" s="393"/>
      <c r="AB118" s="394"/>
      <c r="AC118" s="394"/>
      <c r="AD118" s="393"/>
      <c r="AE118" s="394"/>
      <c r="AF118" s="394"/>
      <c r="AG118" s="393"/>
      <c r="AH118" s="394"/>
      <c r="AI118" s="395"/>
      <c r="AJ118" s="395"/>
    </row>
    <row r="119" spans="1:36" s="399" customFormat="1" ht="24.95" customHeight="1">
      <c r="A119" s="391"/>
      <c r="B119" s="391"/>
      <c r="C119" s="392"/>
      <c r="D119" s="230"/>
      <c r="E119" s="230"/>
      <c r="F119" s="392"/>
      <c r="G119" s="392"/>
      <c r="H119" s="699"/>
      <c r="I119" s="699"/>
      <c r="J119" s="699"/>
      <c r="K119" s="479"/>
      <c r="L119" s="479"/>
      <c r="M119" s="39"/>
      <c r="N119" s="39"/>
      <c r="O119" s="617"/>
      <c r="P119" s="41"/>
      <c r="Q119" s="41"/>
      <c r="R119" s="393"/>
      <c r="S119" s="394"/>
      <c r="T119" s="394"/>
      <c r="U119" s="393"/>
      <c r="V119" s="394"/>
      <c r="W119" s="395"/>
      <c r="X119" s="393"/>
      <c r="Y119" s="394"/>
      <c r="Z119" s="394"/>
      <c r="AA119" s="393"/>
      <c r="AB119" s="394"/>
      <c r="AC119" s="394"/>
      <c r="AD119" s="393"/>
      <c r="AE119" s="394"/>
      <c r="AF119" s="394"/>
      <c r="AG119" s="393"/>
      <c r="AH119" s="394"/>
      <c r="AI119" s="395"/>
      <c r="AJ119" s="395"/>
    </row>
    <row r="120" spans="1:36" s="399" customFormat="1" ht="24.95" customHeight="1">
      <c r="A120" s="391"/>
      <c r="B120" s="391"/>
      <c r="C120" s="392"/>
      <c r="D120" s="230"/>
      <c r="E120" s="230"/>
      <c r="F120" s="392"/>
      <c r="G120" s="392"/>
      <c r="H120" s="699"/>
      <c r="I120" s="699"/>
      <c r="J120" s="699"/>
      <c r="K120" s="479"/>
      <c r="L120" s="479"/>
      <c r="M120" s="39"/>
      <c r="N120" s="39"/>
      <c r="O120" s="617"/>
      <c r="P120" s="41"/>
      <c r="Q120" s="41"/>
      <c r="R120" s="393"/>
      <c r="S120" s="394"/>
      <c r="T120" s="394"/>
      <c r="U120" s="393"/>
      <c r="V120" s="394"/>
      <c r="W120" s="395"/>
      <c r="X120" s="393"/>
      <c r="Y120" s="394"/>
      <c r="Z120" s="394"/>
      <c r="AA120" s="393"/>
      <c r="AB120" s="394"/>
      <c r="AC120" s="394"/>
      <c r="AD120" s="393"/>
      <c r="AE120" s="394"/>
      <c r="AF120" s="394"/>
      <c r="AG120" s="393"/>
      <c r="AH120" s="394"/>
      <c r="AI120" s="395"/>
      <c r="AJ120" s="395"/>
    </row>
    <row r="121" spans="1:36" s="399" customFormat="1" ht="24.95" customHeight="1">
      <c r="A121" s="391"/>
      <c r="B121" s="391"/>
      <c r="C121" s="392"/>
      <c r="D121" s="230"/>
      <c r="E121" s="230"/>
      <c r="F121" s="392"/>
      <c r="G121" s="392"/>
      <c r="H121" s="699"/>
      <c r="I121" s="699"/>
      <c r="J121" s="699"/>
      <c r="K121" s="479"/>
      <c r="L121" s="479"/>
      <c r="M121" s="39"/>
      <c r="N121" s="39"/>
      <c r="O121" s="617"/>
      <c r="P121" s="41"/>
      <c r="Q121" s="41"/>
      <c r="R121" s="393"/>
      <c r="S121" s="394"/>
      <c r="T121" s="394"/>
      <c r="U121" s="393"/>
      <c r="V121" s="394"/>
      <c r="W121" s="395"/>
      <c r="X121" s="393"/>
      <c r="Y121" s="394"/>
      <c r="Z121" s="394"/>
      <c r="AA121" s="393"/>
      <c r="AB121" s="394"/>
      <c r="AC121" s="394"/>
      <c r="AD121" s="393"/>
      <c r="AE121" s="394"/>
      <c r="AF121" s="394"/>
      <c r="AG121" s="393"/>
      <c r="AH121" s="394"/>
      <c r="AI121" s="395"/>
      <c r="AJ121" s="395"/>
    </row>
    <row r="122" spans="1:36" s="399" customFormat="1" ht="24.95" customHeight="1">
      <c r="A122" s="391"/>
      <c r="B122" s="391"/>
      <c r="C122" s="392"/>
      <c r="D122" s="230"/>
      <c r="E122" s="230"/>
      <c r="F122" s="392"/>
      <c r="G122" s="392"/>
      <c r="H122" s="699"/>
      <c r="I122" s="699"/>
      <c r="J122" s="699"/>
      <c r="K122" s="479"/>
      <c r="L122" s="479"/>
      <c r="M122" s="39"/>
      <c r="N122" s="39"/>
      <c r="O122" s="617"/>
      <c r="P122" s="41"/>
      <c r="Q122" s="41"/>
      <c r="R122" s="393"/>
      <c r="S122" s="394"/>
      <c r="T122" s="394"/>
      <c r="U122" s="393"/>
      <c r="V122" s="394"/>
      <c r="W122" s="395"/>
      <c r="X122" s="393"/>
      <c r="Y122" s="394"/>
      <c r="Z122" s="394"/>
      <c r="AA122" s="393"/>
      <c r="AB122" s="394"/>
      <c r="AC122" s="394"/>
      <c r="AD122" s="393"/>
      <c r="AE122" s="394"/>
      <c r="AF122" s="394"/>
      <c r="AG122" s="393"/>
      <c r="AH122" s="394"/>
      <c r="AI122" s="395"/>
      <c r="AJ122" s="395"/>
    </row>
    <row r="123" spans="1:36" s="399" customFormat="1" ht="24.95" customHeight="1">
      <c r="A123" s="391"/>
      <c r="B123" s="391"/>
      <c r="C123" s="392"/>
      <c r="D123" s="230"/>
      <c r="E123" s="230"/>
      <c r="F123" s="392"/>
      <c r="G123" s="392"/>
      <c r="H123" s="699"/>
      <c r="I123" s="699"/>
      <c r="J123" s="699"/>
      <c r="K123" s="479"/>
      <c r="L123" s="479"/>
      <c r="M123" s="39"/>
      <c r="N123" s="39"/>
      <c r="O123" s="617"/>
      <c r="P123" s="41"/>
      <c r="Q123" s="41"/>
      <c r="R123" s="393"/>
      <c r="S123" s="394"/>
      <c r="T123" s="394"/>
      <c r="U123" s="393"/>
      <c r="V123" s="394"/>
      <c r="W123" s="395"/>
      <c r="X123" s="393"/>
      <c r="Y123" s="394"/>
      <c r="Z123" s="394"/>
      <c r="AA123" s="393"/>
      <c r="AB123" s="394"/>
      <c r="AC123" s="394"/>
      <c r="AD123" s="393"/>
      <c r="AE123" s="394"/>
      <c r="AF123" s="394"/>
      <c r="AG123" s="393"/>
      <c r="AH123" s="394"/>
      <c r="AI123" s="395"/>
      <c r="AJ123" s="395"/>
    </row>
    <row r="124" spans="1:36" s="399" customFormat="1" ht="24.95" customHeight="1">
      <c r="A124" s="391"/>
      <c r="B124" s="391"/>
      <c r="C124" s="392"/>
      <c r="D124" s="230"/>
      <c r="E124" s="230"/>
      <c r="F124" s="392"/>
      <c r="G124" s="392"/>
      <c r="H124" s="699"/>
      <c r="I124" s="699"/>
      <c r="J124" s="699"/>
      <c r="K124" s="479"/>
      <c r="L124" s="479"/>
      <c r="M124" s="39"/>
      <c r="N124" s="39"/>
      <c r="O124" s="617"/>
      <c r="P124" s="41"/>
      <c r="Q124" s="41"/>
      <c r="R124" s="393"/>
      <c r="S124" s="394"/>
      <c r="T124" s="394"/>
      <c r="U124" s="393"/>
      <c r="V124" s="394"/>
      <c r="W124" s="395"/>
      <c r="X124" s="393"/>
      <c r="Y124" s="394"/>
      <c r="Z124" s="394"/>
      <c r="AA124" s="393"/>
      <c r="AB124" s="394"/>
      <c r="AC124" s="394"/>
      <c r="AD124" s="393"/>
      <c r="AE124" s="394"/>
      <c r="AF124" s="394"/>
      <c r="AG124" s="393"/>
      <c r="AH124" s="394"/>
      <c r="AI124" s="395"/>
      <c r="AJ124" s="395"/>
    </row>
    <row r="125" spans="1:36" s="399" customFormat="1" ht="24.95" customHeight="1">
      <c r="A125" s="391"/>
      <c r="B125" s="391"/>
      <c r="C125" s="392"/>
      <c r="D125" s="230"/>
      <c r="E125" s="230"/>
      <c r="F125" s="392"/>
      <c r="G125" s="392"/>
      <c r="H125" s="699"/>
      <c r="I125" s="699"/>
      <c r="J125" s="699"/>
      <c r="K125" s="479"/>
      <c r="L125" s="479"/>
      <c r="M125" s="39"/>
      <c r="N125" s="39"/>
      <c r="O125" s="617"/>
      <c r="P125" s="41"/>
      <c r="Q125" s="41"/>
      <c r="R125" s="393"/>
      <c r="S125" s="394"/>
      <c r="T125" s="394"/>
      <c r="U125" s="393"/>
      <c r="V125" s="394"/>
      <c r="W125" s="395"/>
      <c r="X125" s="393"/>
      <c r="Y125" s="394"/>
      <c r="Z125" s="394"/>
      <c r="AA125" s="393"/>
      <c r="AB125" s="394"/>
      <c r="AC125" s="394"/>
      <c r="AD125" s="393"/>
      <c r="AE125" s="394"/>
      <c r="AF125" s="394"/>
      <c r="AG125" s="393"/>
      <c r="AH125" s="394"/>
      <c r="AI125" s="395"/>
      <c r="AJ125" s="395"/>
    </row>
    <row r="126" spans="1:36" s="399" customFormat="1" ht="24.95" customHeight="1">
      <c r="A126" s="391"/>
      <c r="B126" s="391"/>
      <c r="C126" s="392"/>
      <c r="D126" s="230"/>
      <c r="E126" s="230"/>
      <c r="F126" s="392"/>
      <c r="G126" s="392"/>
      <c r="H126" s="699"/>
      <c r="I126" s="699"/>
      <c r="J126" s="699"/>
      <c r="K126" s="479"/>
      <c r="L126" s="479"/>
      <c r="M126" s="39"/>
      <c r="N126" s="39"/>
      <c r="O126" s="617"/>
      <c r="P126" s="41"/>
      <c r="Q126" s="41"/>
      <c r="R126" s="393"/>
      <c r="S126" s="394"/>
      <c r="T126" s="394"/>
      <c r="U126" s="393"/>
      <c r="V126" s="394"/>
      <c r="W126" s="395"/>
      <c r="X126" s="393"/>
      <c r="Y126" s="394"/>
      <c r="Z126" s="394"/>
      <c r="AA126" s="393"/>
      <c r="AB126" s="394"/>
      <c r="AC126" s="394"/>
      <c r="AD126" s="393"/>
      <c r="AE126" s="394"/>
      <c r="AF126" s="394"/>
      <c r="AG126" s="393"/>
      <c r="AH126" s="394"/>
      <c r="AI126" s="395"/>
      <c r="AJ126" s="395"/>
    </row>
    <row r="127" spans="1:36" s="399" customFormat="1" ht="24.95" customHeight="1">
      <c r="A127" s="391"/>
      <c r="B127" s="391"/>
      <c r="C127" s="392"/>
      <c r="D127" s="230"/>
      <c r="E127" s="230"/>
      <c r="F127" s="392"/>
      <c r="G127" s="392"/>
      <c r="H127" s="699"/>
      <c r="I127" s="699"/>
      <c r="J127" s="699"/>
      <c r="K127" s="479"/>
      <c r="L127" s="479"/>
      <c r="M127" s="39"/>
      <c r="N127" s="39"/>
      <c r="O127" s="617"/>
      <c r="P127" s="41"/>
      <c r="Q127" s="41"/>
      <c r="R127" s="393"/>
      <c r="S127" s="394"/>
      <c r="T127" s="394"/>
      <c r="U127" s="393"/>
      <c r="V127" s="394"/>
      <c r="W127" s="395"/>
      <c r="X127" s="393"/>
      <c r="Y127" s="394"/>
      <c r="Z127" s="394"/>
      <c r="AA127" s="393"/>
      <c r="AB127" s="394"/>
      <c r="AC127" s="394"/>
      <c r="AD127" s="393"/>
      <c r="AE127" s="394"/>
      <c r="AF127" s="394"/>
      <c r="AG127" s="393"/>
      <c r="AH127" s="394"/>
      <c r="AI127" s="395"/>
      <c r="AJ127" s="395"/>
    </row>
    <row r="128" spans="1:36" s="399" customFormat="1" ht="24.95" customHeight="1">
      <c r="A128" s="391"/>
      <c r="B128" s="391"/>
      <c r="C128" s="392"/>
      <c r="D128" s="230"/>
      <c r="E128" s="230"/>
      <c r="F128" s="392"/>
      <c r="G128" s="392"/>
      <c r="H128" s="699"/>
      <c r="I128" s="699"/>
      <c r="J128" s="699"/>
      <c r="K128" s="479"/>
      <c r="L128" s="479"/>
      <c r="M128" s="39"/>
      <c r="N128" s="39"/>
      <c r="O128" s="617"/>
      <c r="P128" s="41"/>
      <c r="Q128" s="41"/>
      <c r="R128" s="393"/>
      <c r="S128" s="394"/>
      <c r="T128" s="394"/>
      <c r="U128" s="393"/>
      <c r="V128" s="394"/>
      <c r="W128" s="395"/>
      <c r="X128" s="393"/>
      <c r="Y128" s="394"/>
      <c r="Z128" s="394"/>
      <c r="AA128" s="393"/>
      <c r="AB128" s="394"/>
      <c r="AC128" s="394"/>
      <c r="AD128" s="393"/>
      <c r="AE128" s="394"/>
      <c r="AF128" s="394"/>
      <c r="AG128" s="393"/>
      <c r="AH128" s="394"/>
      <c r="AI128" s="395"/>
      <c r="AJ128" s="395"/>
    </row>
    <row r="129" spans="1:36" s="399" customFormat="1" ht="24.95" customHeight="1">
      <c r="A129" s="391"/>
      <c r="B129" s="391"/>
      <c r="C129" s="392"/>
      <c r="D129" s="230"/>
      <c r="E129" s="230"/>
      <c r="F129" s="392"/>
      <c r="G129" s="392"/>
      <c r="H129" s="699"/>
      <c r="I129" s="699"/>
      <c r="J129" s="699"/>
      <c r="K129" s="479"/>
      <c r="L129" s="479"/>
      <c r="M129" s="39"/>
      <c r="N129" s="39"/>
      <c r="O129" s="617"/>
      <c r="P129" s="41"/>
      <c r="Q129" s="41"/>
      <c r="R129" s="393"/>
      <c r="S129" s="394"/>
      <c r="T129" s="394"/>
      <c r="U129" s="393"/>
      <c r="V129" s="394"/>
      <c r="W129" s="395"/>
      <c r="X129" s="393"/>
      <c r="Y129" s="394"/>
      <c r="Z129" s="394"/>
      <c r="AA129" s="393"/>
      <c r="AB129" s="394"/>
      <c r="AC129" s="394"/>
      <c r="AD129" s="393"/>
      <c r="AE129" s="394"/>
      <c r="AF129" s="394"/>
      <c r="AG129" s="393"/>
      <c r="AH129" s="394"/>
      <c r="AI129" s="395"/>
      <c r="AJ129" s="395"/>
    </row>
    <row r="130" spans="1:36" s="399" customFormat="1" ht="24.95" customHeight="1">
      <c r="A130" s="391"/>
      <c r="B130" s="391"/>
      <c r="C130" s="392"/>
      <c r="D130" s="230"/>
      <c r="E130" s="230"/>
      <c r="F130" s="392"/>
      <c r="G130" s="392"/>
      <c r="H130" s="699"/>
      <c r="I130" s="699"/>
      <c r="J130" s="699"/>
      <c r="K130" s="479"/>
      <c r="L130" s="479"/>
      <c r="M130" s="39"/>
      <c r="N130" s="39"/>
      <c r="O130" s="617"/>
      <c r="P130" s="41"/>
      <c r="Q130" s="41"/>
      <c r="R130" s="393"/>
      <c r="S130" s="394"/>
      <c r="T130" s="394"/>
      <c r="U130" s="393"/>
      <c r="V130" s="394"/>
      <c r="W130" s="395"/>
      <c r="X130" s="393"/>
      <c r="Y130" s="394"/>
      <c r="Z130" s="394"/>
      <c r="AA130" s="393"/>
      <c r="AB130" s="394"/>
      <c r="AC130" s="394"/>
      <c r="AD130" s="393"/>
      <c r="AE130" s="394"/>
      <c r="AF130" s="394"/>
      <c r="AG130" s="393"/>
      <c r="AH130" s="394"/>
      <c r="AI130" s="395"/>
      <c r="AJ130" s="395"/>
    </row>
    <row r="131" spans="1:36" s="399" customFormat="1" ht="24.95" customHeight="1">
      <c r="A131" s="391"/>
      <c r="B131" s="391"/>
      <c r="C131" s="392"/>
      <c r="D131" s="230"/>
      <c r="E131" s="230"/>
      <c r="F131" s="392"/>
      <c r="G131" s="392"/>
      <c r="H131" s="699"/>
      <c r="I131" s="699"/>
      <c r="J131" s="699"/>
      <c r="K131" s="479"/>
      <c r="L131" s="479"/>
      <c r="M131" s="39"/>
      <c r="N131" s="39"/>
      <c r="O131" s="617"/>
      <c r="P131" s="41"/>
      <c r="Q131" s="41"/>
      <c r="R131" s="393"/>
      <c r="S131" s="394"/>
      <c r="T131" s="394"/>
      <c r="U131" s="393"/>
      <c r="V131" s="394"/>
      <c r="W131" s="395"/>
      <c r="X131" s="393"/>
      <c r="Y131" s="394"/>
      <c r="Z131" s="394"/>
      <c r="AA131" s="393"/>
      <c r="AB131" s="394"/>
      <c r="AC131" s="394"/>
      <c r="AD131" s="393"/>
      <c r="AE131" s="394"/>
      <c r="AF131" s="394"/>
      <c r="AG131" s="393"/>
      <c r="AH131" s="394"/>
      <c r="AI131" s="395"/>
      <c r="AJ131" s="395"/>
    </row>
    <row r="132" spans="1:36" s="399" customFormat="1" ht="24.95" customHeight="1">
      <c r="A132" s="391"/>
      <c r="B132" s="391"/>
      <c r="C132" s="392"/>
      <c r="D132" s="230"/>
      <c r="E132" s="230"/>
      <c r="F132" s="392"/>
      <c r="G132" s="392"/>
      <c r="H132" s="699"/>
      <c r="I132" s="699"/>
      <c r="J132" s="699"/>
      <c r="K132" s="479"/>
      <c r="L132" s="479"/>
      <c r="M132" s="39"/>
      <c r="N132" s="39"/>
      <c r="O132" s="617"/>
      <c r="P132" s="41"/>
      <c r="Q132" s="41"/>
      <c r="R132" s="393"/>
      <c r="S132" s="394"/>
      <c r="T132" s="394"/>
      <c r="U132" s="393"/>
      <c r="V132" s="394"/>
      <c r="W132" s="395"/>
      <c r="X132" s="393"/>
      <c r="Y132" s="394"/>
      <c r="Z132" s="394"/>
      <c r="AA132" s="393"/>
      <c r="AB132" s="394"/>
      <c r="AC132" s="394"/>
      <c r="AD132" s="393"/>
      <c r="AE132" s="394"/>
      <c r="AF132" s="394"/>
      <c r="AG132" s="393"/>
      <c r="AH132" s="394"/>
      <c r="AI132" s="395"/>
      <c r="AJ132" s="395"/>
    </row>
    <row r="133" spans="1:36" s="399" customFormat="1" ht="24.95" customHeight="1">
      <c r="A133" s="391"/>
      <c r="B133" s="391"/>
      <c r="C133" s="392"/>
      <c r="D133" s="230"/>
      <c r="E133" s="230"/>
      <c r="F133" s="392"/>
      <c r="G133" s="392"/>
      <c r="H133" s="699"/>
      <c r="I133" s="699"/>
      <c r="J133" s="699"/>
      <c r="K133" s="479"/>
      <c r="L133" s="479"/>
      <c r="M133" s="39"/>
      <c r="N133" s="39"/>
      <c r="O133" s="617"/>
      <c r="P133" s="41"/>
      <c r="Q133" s="41"/>
      <c r="R133" s="393"/>
      <c r="S133" s="394"/>
      <c r="T133" s="394"/>
      <c r="U133" s="393"/>
      <c r="V133" s="394"/>
      <c r="W133" s="395"/>
      <c r="X133" s="393"/>
      <c r="Y133" s="394"/>
      <c r="Z133" s="394"/>
      <c r="AA133" s="393"/>
      <c r="AB133" s="394"/>
      <c r="AC133" s="394"/>
      <c r="AD133" s="393"/>
      <c r="AE133" s="394"/>
      <c r="AF133" s="394"/>
      <c r="AG133" s="393"/>
      <c r="AH133" s="394"/>
      <c r="AI133" s="395"/>
      <c r="AJ133" s="395"/>
    </row>
    <row r="134" spans="1:36" s="399" customFormat="1" ht="24.95" customHeight="1">
      <c r="A134" s="391"/>
      <c r="B134" s="391"/>
      <c r="C134" s="392"/>
      <c r="D134" s="230"/>
      <c r="E134" s="230"/>
      <c r="F134" s="392"/>
      <c r="G134" s="392"/>
      <c r="H134" s="699"/>
      <c r="I134" s="699"/>
      <c r="J134" s="699"/>
      <c r="K134" s="479"/>
      <c r="L134" s="479"/>
      <c r="M134" s="39"/>
      <c r="N134" s="39"/>
      <c r="O134" s="617"/>
      <c r="P134" s="41"/>
      <c r="Q134" s="41"/>
      <c r="R134" s="393"/>
      <c r="S134" s="394"/>
      <c r="T134" s="394"/>
      <c r="U134" s="393"/>
      <c r="V134" s="394"/>
      <c r="W134" s="395"/>
      <c r="X134" s="393"/>
      <c r="Y134" s="394"/>
      <c r="Z134" s="394"/>
      <c r="AA134" s="393"/>
      <c r="AB134" s="394"/>
      <c r="AC134" s="394"/>
      <c r="AD134" s="393"/>
      <c r="AE134" s="394"/>
      <c r="AF134" s="394"/>
      <c r="AG134" s="393"/>
      <c r="AH134" s="394"/>
      <c r="AI134" s="395"/>
      <c r="AJ134" s="395"/>
    </row>
    <row r="135" spans="1:36" s="399" customFormat="1" ht="24.95" customHeight="1">
      <c r="A135" s="391"/>
      <c r="B135" s="391"/>
      <c r="C135" s="392"/>
      <c r="D135" s="230"/>
      <c r="E135" s="230"/>
      <c r="F135" s="392"/>
      <c r="G135" s="392"/>
      <c r="H135" s="699"/>
      <c r="I135" s="699"/>
      <c r="J135" s="699"/>
      <c r="K135" s="479"/>
      <c r="L135" s="479"/>
      <c r="M135" s="39"/>
      <c r="N135" s="39"/>
      <c r="O135" s="617"/>
      <c r="P135" s="41"/>
      <c r="Q135" s="41"/>
      <c r="R135" s="393"/>
      <c r="S135" s="394"/>
      <c r="T135" s="394"/>
      <c r="U135" s="393"/>
      <c r="V135" s="394"/>
      <c r="W135" s="395"/>
      <c r="X135" s="393"/>
      <c r="Y135" s="394"/>
      <c r="Z135" s="394"/>
      <c r="AA135" s="393"/>
      <c r="AB135" s="394"/>
      <c r="AC135" s="394"/>
      <c r="AD135" s="393"/>
      <c r="AE135" s="394"/>
      <c r="AF135" s="394"/>
      <c r="AG135" s="393"/>
      <c r="AH135" s="394"/>
      <c r="AI135" s="395"/>
      <c r="AJ135" s="395"/>
    </row>
    <row r="136" spans="1:36" s="399" customFormat="1" ht="24.95" customHeight="1">
      <c r="A136" s="391"/>
      <c r="B136" s="391"/>
      <c r="C136" s="392"/>
      <c r="D136" s="230"/>
      <c r="E136" s="230"/>
      <c r="F136" s="392"/>
      <c r="G136" s="392"/>
      <c r="H136" s="699"/>
      <c r="I136" s="699"/>
      <c r="J136" s="699"/>
      <c r="K136" s="479"/>
      <c r="L136" s="479"/>
      <c r="M136" s="39"/>
      <c r="N136" s="39"/>
      <c r="O136" s="617"/>
      <c r="P136" s="41"/>
      <c r="Q136" s="41"/>
      <c r="R136" s="393"/>
      <c r="S136" s="394"/>
      <c r="T136" s="394"/>
      <c r="U136" s="393"/>
      <c r="V136" s="394"/>
      <c r="W136" s="395"/>
      <c r="X136" s="393"/>
      <c r="Y136" s="394"/>
      <c r="Z136" s="394"/>
      <c r="AA136" s="393"/>
      <c r="AB136" s="394"/>
      <c r="AC136" s="394"/>
      <c r="AD136" s="393"/>
      <c r="AE136" s="394"/>
      <c r="AF136" s="394"/>
      <c r="AG136" s="393"/>
      <c r="AH136" s="394"/>
      <c r="AI136" s="395"/>
      <c r="AJ136" s="395"/>
    </row>
    <row r="137" spans="1:36" s="399" customFormat="1" ht="24.95" customHeight="1">
      <c r="A137" s="391"/>
      <c r="B137" s="391"/>
      <c r="C137" s="392"/>
      <c r="D137" s="230"/>
      <c r="E137" s="230"/>
      <c r="F137" s="392"/>
      <c r="G137" s="392"/>
      <c r="H137" s="699"/>
      <c r="I137" s="699"/>
      <c r="J137" s="699"/>
      <c r="K137" s="479"/>
      <c r="L137" s="479"/>
      <c r="M137" s="39"/>
      <c r="N137" s="39"/>
      <c r="O137" s="617"/>
      <c r="P137" s="41"/>
      <c r="Q137" s="41"/>
      <c r="R137" s="393"/>
      <c r="S137" s="394"/>
      <c r="T137" s="394"/>
      <c r="U137" s="393"/>
      <c r="V137" s="394"/>
      <c r="W137" s="395"/>
      <c r="X137" s="393"/>
      <c r="Y137" s="394"/>
      <c r="Z137" s="394"/>
      <c r="AA137" s="393"/>
      <c r="AB137" s="394"/>
      <c r="AC137" s="394"/>
      <c r="AD137" s="393"/>
      <c r="AE137" s="394"/>
      <c r="AF137" s="394"/>
      <c r="AG137" s="393"/>
      <c r="AH137" s="394"/>
      <c r="AI137" s="395"/>
      <c r="AJ137" s="395"/>
    </row>
    <row r="138" spans="1:36" s="399" customFormat="1" ht="24.95" customHeight="1">
      <c r="A138" s="391"/>
      <c r="B138" s="391"/>
      <c r="C138" s="392"/>
      <c r="D138" s="230"/>
      <c r="E138" s="230"/>
      <c r="F138" s="392"/>
      <c r="G138" s="392"/>
      <c r="H138" s="699"/>
      <c r="I138" s="699"/>
      <c r="J138" s="699"/>
      <c r="K138" s="479"/>
      <c r="L138" s="479"/>
      <c r="M138" s="39"/>
      <c r="N138" s="39"/>
      <c r="O138" s="617"/>
      <c r="P138" s="41"/>
      <c r="Q138" s="41"/>
      <c r="R138" s="393"/>
      <c r="S138" s="394"/>
      <c r="T138" s="394"/>
      <c r="U138" s="393"/>
      <c r="V138" s="394"/>
      <c r="W138" s="395"/>
      <c r="X138" s="393"/>
      <c r="Y138" s="394"/>
      <c r="Z138" s="394"/>
      <c r="AA138" s="393"/>
      <c r="AB138" s="394"/>
      <c r="AC138" s="394"/>
      <c r="AD138" s="393"/>
      <c r="AE138" s="394"/>
      <c r="AF138" s="394"/>
      <c r="AG138" s="393"/>
      <c r="AH138" s="394"/>
      <c r="AI138" s="395"/>
      <c r="AJ138" s="395"/>
    </row>
    <row r="139" spans="1:36" s="399" customFormat="1" ht="24.95" customHeight="1">
      <c r="A139" s="391"/>
      <c r="B139" s="391"/>
      <c r="C139" s="392"/>
      <c r="D139" s="230"/>
      <c r="E139" s="230"/>
      <c r="F139" s="392"/>
      <c r="G139" s="392"/>
      <c r="H139" s="699"/>
      <c r="I139" s="699"/>
      <c r="J139" s="699"/>
      <c r="K139" s="479"/>
      <c r="L139" s="479"/>
      <c r="M139" s="39"/>
      <c r="N139" s="39"/>
      <c r="O139" s="617"/>
      <c r="P139" s="41"/>
      <c r="Q139" s="41"/>
      <c r="R139" s="393"/>
      <c r="S139" s="394"/>
      <c r="T139" s="394"/>
      <c r="U139" s="393"/>
      <c r="V139" s="394"/>
      <c r="W139" s="395"/>
      <c r="X139" s="393"/>
      <c r="Y139" s="394"/>
      <c r="Z139" s="394"/>
      <c r="AA139" s="393"/>
      <c r="AB139" s="394"/>
      <c r="AC139" s="394"/>
      <c r="AD139" s="393"/>
      <c r="AE139" s="394"/>
      <c r="AF139" s="394"/>
      <c r="AG139" s="393"/>
      <c r="AH139" s="394"/>
      <c r="AI139" s="395"/>
      <c r="AJ139" s="395"/>
    </row>
    <row r="140" spans="1:36" s="399" customFormat="1" ht="24.95" customHeight="1">
      <c r="A140" s="391"/>
      <c r="B140" s="391"/>
      <c r="C140" s="392"/>
      <c r="D140" s="230"/>
      <c r="E140" s="230"/>
      <c r="F140" s="392"/>
      <c r="G140" s="392"/>
      <c r="H140" s="699"/>
      <c r="I140" s="699"/>
      <c r="J140" s="699"/>
      <c r="K140" s="479"/>
      <c r="L140" s="479"/>
      <c r="M140" s="39"/>
      <c r="N140" s="39"/>
      <c r="O140" s="617"/>
      <c r="P140" s="41"/>
      <c r="Q140" s="41"/>
      <c r="R140" s="393"/>
      <c r="S140" s="394"/>
      <c r="T140" s="394"/>
      <c r="U140" s="393"/>
      <c r="V140" s="394"/>
      <c r="W140" s="395"/>
      <c r="X140" s="393"/>
      <c r="Y140" s="394"/>
      <c r="Z140" s="394"/>
      <c r="AA140" s="393"/>
      <c r="AB140" s="394"/>
      <c r="AC140" s="394"/>
      <c r="AD140" s="393"/>
      <c r="AE140" s="394"/>
      <c r="AF140" s="394"/>
      <c r="AG140" s="393"/>
      <c r="AH140" s="394"/>
      <c r="AI140" s="395"/>
      <c r="AJ140" s="395"/>
    </row>
    <row r="141" spans="1:36" s="399" customFormat="1" ht="24.95" customHeight="1">
      <c r="A141" s="391"/>
      <c r="B141" s="391"/>
      <c r="C141" s="392"/>
      <c r="D141" s="230"/>
      <c r="E141" s="230"/>
      <c r="F141" s="392"/>
      <c r="G141" s="392"/>
      <c r="H141" s="699"/>
      <c r="I141" s="699"/>
      <c r="J141" s="699"/>
      <c r="K141" s="479"/>
      <c r="L141" s="479"/>
      <c r="M141" s="39"/>
      <c r="N141" s="39"/>
      <c r="O141" s="617"/>
      <c r="P141" s="41"/>
      <c r="Q141" s="41"/>
      <c r="R141" s="393"/>
      <c r="S141" s="394"/>
      <c r="T141" s="394"/>
      <c r="U141" s="393"/>
      <c r="V141" s="394"/>
      <c r="W141" s="395"/>
      <c r="X141" s="393"/>
      <c r="Y141" s="394"/>
      <c r="Z141" s="394"/>
      <c r="AA141" s="393"/>
      <c r="AB141" s="394"/>
      <c r="AC141" s="394"/>
      <c r="AD141" s="393"/>
      <c r="AE141" s="394"/>
      <c r="AF141" s="394"/>
      <c r="AG141" s="393"/>
      <c r="AH141" s="394"/>
      <c r="AI141" s="395"/>
      <c r="AJ141" s="395"/>
    </row>
    <row r="142" spans="1:36" s="399" customFormat="1" ht="24.95" customHeight="1">
      <c r="A142" s="391"/>
      <c r="B142" s="391"/>
      <c r="C142" s="392"/>
      <c r="D142" s="230"/>
      <c r="E142" s="230"/>
      <c r="F142" s="392"/>
      <c r="G142" s="392"/>
      <c r="H142" s="699"/>
      <c r="I142" s="699"/>
      <c r="J142" s="699"/>
      <c r="K142" s="479"/>
      <c r="L142" s="479"/>
      <c r="M142" s="39"/>
      <c r="N142" s="39"/>
      <c r="O142" s="617"/>
      <c r="P142" s="41"/>
      <c r="Q142" s="41"/>
      <c r="R142" s="393"/>
      <c r="S142" s="394"/>
      <c r="T142" s="394"/>
      <c r="U142" s="393"/>
      <c r="V142" s="394"/>
      <c r="W142" s="395"/>
      <c r="X142" s="393"/>
      <c r="Y142" s="394"/>
      <c r="Z142" s="394"/>
      <c r="AA142" s="393"/>
      <c r="AB142" s="394"/>
      <c r="AC142" s="394"/>
      <c r="AD142" s="393"/>
      <c r="AE142" s="394"/>
      <c r="AF142" s="394"/>
      <c r="AG142" s="393"/>
      <c r="AH142" s="394"/>
      <c r="AI142" s="395"/>
      <c r="AJ142" s="395"/>
    </row>
    <row r="143" spans="1:36" ht="24.95" customHeight="1">
      <c r="A143" s="391"/>
      <c r="B143" s="391"/>
      <c r="C143" s="392"/>
      <c r="D143" s="230"/>
      <c r="E143" s="230"/>
      <c r="F143" s="392"/>
      <c r="G143" s="392"/>
      <c r="H143" s="699"/>
      <c r="I143" s="699"/>
      <c r="J143" s="699"/>
      <c r="K143" s="479"/>
      <c r="L143" s="479"/>
      <c r="M143" s="39"/>
      <c r="N143" s="39"/>
      <c r="O143" s="617"/>
      <c r="P143" s="41"/>
      <c r="Q143" s="41"/>
      <c r="R143" s="393"/>
      <c r="S143" s="394"/>
      <c r="T143" s="394"/>
      <c r="U143" s="393"/>
      <c r="V143" s="394"/>
      <c r="W143" s="395"/>
      <c r="X143" s="393"/>
      <c r="Y143" s="394"/>
      <c r="Z143" s="394"/>
      <c r="AA143" s="393"/>
      <c r="AB143" s="394"/>
      <c r="AC143" s="394"/>
      <c r="AD143" s="393"/>
      <c r="AE143" s="394"/>
      <c r="AF143" s="394"/>
      <c r="AG143" s="393"/>
      <c r="AH143" s="394"/>
      <c r="AI143" s="395"/>
      <c r="AJ143" s="395"/>
    </row>
    <row r="144" spans="1:36" ht="24.95" customHeight="1">
      <c r="A144" s="391"/>
      <c r="B144" s="391"/>
      <c r="C144" s="392"/>
      <c r="D144" s="230"/>
      <c r="E144" s="230"/>
      <c r="F144" s="392"/>
      <c r="G144" s="392"/>
      <c r="H144" s="699"/>
      <c r="I144" s="699"/>
      <c r="J144" s="699"/>
      <c r="K144" s="479"/>
      <c r="L144" s="479"/>
      <c r="M144" s="39"/>
      <c r="N144" s="39"/>
      <c r="O144" s="617"/>
      <c r="P144" s="41"/>
      <c r="Q144" s="41"/>
      <c r="R144" s="393"/>
      <c r="S144" s="394"/>
      <c r="T144" s="394"/>
      <c r="U144" s="393"/>
      <c r="V144" s="394"/>
      <c r="W144" s="395"/>
      <c r="X144" s="393"/>
      <c r="Y144" s="394"/>
      <c r="Z144" s="394"/>
      <c r="AA144" s="393"/>
      <c r="AB144" s="394"/>
      <c r="AC144" s="394"/>
      <c r="AD144" s="393"/>
      <c r="AE144" s="394"/>
      <c r="AF144" s="394"/>
      <c r="AG144" s="393"/>
      <c r="AH144" s="394"/>
      <c r="AI144" s="395"/>
      <c r="AJ144" s="395"/>
    </row>
    <row r="145" spans="1:36" ht="24.95" customHeight="1">
      <c r="A145" s="391"/>
      <c r="B145" s="391"/>
      <c r="C145" s="392"/>
      <c r="D145" s="230"/>
      <c r="E145" s="230"/>
      <c r="F145" s="392"/>
      <c r="G145" s="392"/>
      <c r="H145" s="699"/>
      <c r="I145" s="699"/>
      <c r="J145" s="699"/>
      <c r="K145" s="479"/>
      <c r="L145" s="479"/>
      <c r="M145" s="39"/>
      <c r="N145" s="39"/>
      <c r="O145" s="617"/>
      <c r="P145" s="41"/>
      <c r="Q145" s="41"/>
      <c r="R145" s="393"/>
      <c r="S145" s="394"/>
      <c r="T145" s="394"/>
      <c r="U145" s="393"/>
      <c r="V145" s="394"/>
      <c r="W145" s="395"/>
      <c r="X145" s="393"/>
      <c r="Y145" s="394"/>
      <c r="Z145" s="394"/>
      <c r="AA145" s="393"/>
      <c r="AB145" s="394"/>
      <c r="AC145" s="394"/>
      <c r="AD145" s="393"/>
      <c r="AE145" s="394"/>
      <c r="AF145" s="394"/>
      <c r="AG145" s="393"/>
      <c r="AH145" s="394"/>
      <c r="AI145" s="395"/>
      <c r="AJ145" s="395"/>
    </row>
    <row r="146" spans="1:36" ht="24.95" customHeight="1">
      <c r="A146" s="391"/>
      <c r="B146" s="391"/>
      <c r="C146" s="392"/>
      <c r="D146" s="230"/>
      <c r="E146" s="230"/>
      <c r="F146" s="392"/>
      <c r="G146" s="392"/>
      <c r="H146" s="699"/>
      <c r="I146" s="699"/>
      <c r="J146" s="699"/>
      <c r="K146" s="479"/>
      <c r="L146" s="479"/>
      <c r="M146" s="39"/>
      <c r="N146" s="39"/>
      <c r="O146" s="617"/>
      <c r="P146" s="41"/>
      <c r="Q146" s="41"/>
      <c r="R146" s="393"/>
      <c r="S146" s="394"/>
      <c r="T146" s="394"/>
      <c r="U146" s="393"/>
      <c r="V146" s="394"/>
      <c r="W146" s="395"/>
      <c r="X146" s="393"/>
      <c r="Y146" s="394"/>
      <c r="Z146" s="394"/>
      <c r="AA146" s="393"/>
      <c r="AB146" s="394"/>
      <c r="AC146" s="394"/>
      <c r="AD146" s="393"/>
      <c r="AE146" s="394"/>
      <c r="AF146" s="394"/>
      <c r="AG146" s="393"/>
      <c r="AH146" s="394"/>
      <c r="AI146" s="395"/>
      <c r="AJ146" s="395"/>
    </row>
    <row r="147" spans="1:36" ht="24.95" customHeight="1">
      <c r="A147" s="391"/>
      <c r="B147" s="391"/>
      <c r="C147" s="392"/>
      <c r="D147" s="230"/>
      <c r="E147" s="230"/>
      <c r="F147" s="392"/>
      <c r="G147" s="392"/>
      <c r="H147" s="699"/>
      <c r="I147" s="699"/>
      <c r="J147" s="699"/>
      <c r="K147" s="479"/>
      <c r="L147" s="479"/>
      <c r="M147" s="39"/>
      <c r="N147" s="39"/>
      <c r="O147" s="617"/>
      <c r="P147" s="41"/>
      <c r="Q147" s="41"/>
      <c r="R147" s="393"/>
      <c r="S147" s="394"/>
      <c r="T147" s="394"/>
      <c r="U147" s="393"/>
      <c r="V147" s="394"/>
      <c r="W147" s="395"/>
      <c r="X147" s="393"/>
      <c r="Y147" s="394"/>
      <c r="Z147" s="394"/>
      <c r="AA147" s="393"/>
      <c r="AB147" s="394"/>
      <c r="AC147" s="394"/>
      <c r="AD147" s="393"/>
      <c r="AE147" s="394"/>
      <c r="AF147" s="394"/>
      <c r="AG147" s="393"/>
      <c r="AH147" s="394"/>
      <c r="AI147" s="395"/>
      <c r="AJ147" s="395"/>
    </row>
    <row r="148" spans="1:36" ht="24.95" customHeight="1">
      <c r="A148" s="391"/>
      <c r="B148" s="391"/>
      <c r="C148" s="392"/>
      <c r="D148" s="230"/>
      <c r="E148" s="230"/>
      <c r="F148" s="392"/>
      <c r="G148" s="392"/>
      <c r="H148" s="699"/>
      <c r="I148" s="699"/>
      <c r="J148" s="699"/>
      <c r="K148" s="479"/>
      <c r="L148" s="479"/>
      <c r="M148" s="39"/>
      <c r="N148" s="39"/>
      <c r="O148" s="617"/>
      <c r="P148" s="41"/>
      <c r="Q148" s="41"/>
      <c r="R148" s="393"/>
      <c r="S148" s="394"/>
      <c r="T148" s="394"/>
      <c r="U148" s="393"/>
      <c r="V148" s="394"/>
      <c r="W148" s="395"/>
      <c r="X148" s="393"/>
      <c r="Y148" s="394"/>
      <c r="Z148" s="394"/>
      <c r="AA148" s="393"/>
      <c r="AB148" s="394"/>
      <c r="AC148" s="394"/>
      <c r="AD148" s="393"/>
      <c r="AE148" s="394"/>
      <c r="AF148" s="394"/>
      <c r="AG148" s="393"/>
      <c r="AH148" s="394"/>
      <c r="AI148" s="395"/>
      <c r="AJ148" s="395"/>
    </row>
    <row r="149" spans="1:36" ht="24.95" customHeight="1">
      <c r="A149" s="391"/>
      <c r="B149" s="391"/>
      <c r="C149" s="392"/>
      <c r="D149" s="230"/>
      <c r="E149" s="230"/>
      <c r="F149" s="392"/>
      <c r="G149" s="392"/>
      <c r="H149" s="699"/>
      <c r="I149" s="699"/>
      <c r="J149" s="699"/>
      <c r="K149" s="479"/>
      <c r="L149" s="479"/>
      <c r="M149" s="39"/>
      <c r="N149" s="39"/>
      <c r="O149" s="617"/>
      <c r="P149" s="41"/>
      <c r="Q149" s="41"/>
      <c r="R149" s="393"/>
      <c r="S149" s="394"/>
      <c r="T149" s="394"/>
      <c r="U149" s="393"/>
      <c r="V149" s="394"/>
      <c r="W149" s="395"/>
      <c r="X149" s="393"/>
      <c r="Y149" s="394"/>
      <c r="Z149" s="394"/>
      <c r="AA149" s="393"/>
      <c r="AB149" s="394"/>
      <c r="AC149" s="394"/>
      <c r="AD149" s="393"/>
      <c r="AE149" s="394"/>
      <c r="AF149" s="394"/>
      <c r="AG149" s="393"/>
      <c r="AH149" s="394"/>
      <c r="AI149" s="395"/>
      <c r="AJ149" s="395"/>
    </row>
    <row r="150" spans="1:36" ht="24.95" customHeight="1">
      <c r="A150" s="391"/>
      <c r="B150" s="391"/>
      <c r="C150" s="392"/>
      <c r="D150" s="230"/>
      <c r="E150" s="230"/>
      <c r="F150" s="392"/>
      <c r="G150" s="392"/>
      <c r="H150" s="699"/>
      <c r="I150" s="699"/>
      <c r="J150" s="699"/>
      <c r="K150" s="479"/>
      <c r="L150" s="479"/>
      <c r="M150" s="39"/>
      <c r="N150" s="39"/>
      <c r="O150" s="617"/>
      <c r="P150" s="41"/>
      <c r="Q150" s="41"/>
      <c r="R150" s="393"/>
      <c r="S150" s="394"/>
      <c r="T150" s="394"/>
      <c r="U150" s="393"/>
      <c r="V150" s="394"/>
      <c r="W150" s="395"/>
      <c r="X150" s="393"/>
      <c r="Y150" s="394"/>
      <c r="Z150" s="394"/>
      <c r="AA150" s="393"/>
      <c r="AB150" s="394"/>
      <c r="AC150" s="394"/>
      <c r="AD150" s="393"/>
      <c r="AE150" s="394"/>
      <c r="AF150" s="394"/>
      <c r="AG150" s="393"/>
      <c r="AH150" s="394"/>
      <c r="AI150" s="395"/>
      <c r="AJ150" s="395"/>
    </row>
    <row r="151" spans="1:36" ht="24.95" customHeight="1">
      <c r="A151" s="391"/>
      <c r="B151" s="391"/>
      <c r="C151" s="392"/>
      <c r="D151" s="230"/>
      <c r="E151" s="230"/>
      <c r="F151" s="392"/>
      <c r="G151" s="392"/>
      <c r="H151" s="699"/>
      <c r="I151" s="699"/>
      <c r="J151" s="699"/>
      <c r="K151" s="479"/>
      <c r="L151" s="479"/>
      <c r="M151" s="39"/>
      <c r="N151" s="39"/>
      <c r="O151" s="617"/>
      <c r="P151" s="41"/>
      <c r="Q151" s="41"/>
      <c r="R151" s="393"/>
      <c r="S151" s="394"/>
      <c r="T151" s="394"/>
      <c r="U151" s="393"/>
      <c r="V151" s="394"/>
      <c r="W151" s="395"/>
      <c r="X151" s="393"/>
      <c r="Y151" s="394"/>
      <c r="Z151" s="394"/>
      <c r="AA151" s="393"/>
      <c r="AB151" s="394"/>
      <c r="AC151" s="394"/>
      <c r="AD151" s="393"/>
      <c r="AE151" s="394"/>
      <c r="AF151" s="394"/>
      <c r="AG151" s="393"/>
      <c r="AH151" s="394"/>
      <c r="AI151" s="395"/>
      <c r="AJ151" s="395"/>
    </row>
    <row r="152" spans="1:36" ht="24.95" customHeight="1">
      <c r="A152" s="391"/>
      <c r="B152" s="391"/>
      <c r="C152" s="392"/>
      <c r="D152" s="230"/>
      <c r="E152" s="230"/>
      <c r="F152" s="392"/>
      <c r="G152" s="392"/>
      <c r="H152" s="699"/>
      <c r="I152" s="699"/>
      <c r="J152" s="699"/>
      <c r="K152" s="479"/>
      <c r="L152" s="479"/>
      <c r="M152" s="39"/>
      <c r="N152" s="39"/>
      <c r="O152" s="617"/>
      <c r="P152" s="41"/>
      <c r="Q152" s="41"/>
      <c r="R152" s="393"/>
      <c r="S152" s="394"/>
      <c r="T152" s="394"/>
      <c r="U152" s="393"/>
      <c r="V152" s="394"/>
      <c r="W152" s="395"/>
      <c r="X152" s="393"/>
      <c r="Y152" s="394"/>
      <c r="Z152" s="394"/>
      <c r="AA152" s="393"/>
      <c r="AB152" s="394"/>
      <c r="AC152" s="394"/>
      <c r="AD152" s="393"/>
      <c r="AE152" s="394"/>
      <c r="AF152" s="394"/>
      <c r="AG152" s="393"/>
      <c r="AH152" s="394"/>
      <c r="AI152" s="395"/>
      <c r="AJ152" s="395"/>
    </row>
    <row r="153" spans="1:36" ht="24.95" customHeight="1">
      <c r="A153" s="391"/>
      <c r="B153" s="391"/>
      <c r="C153" s="392"/>
      <c r="D153" s="230"/>
      <c r="E153" s="230"/>
      <c r="F153" s="392"/>
      <c r="G153" s="392"/>
      <c r="H153" s="699"/>
      <c r="I153" s="699"/>
      <c r="J153" s="699"/>
      <c r="K153" s="479"/>
      <c r="L153" s="479"/>
      <c r="M153" s="39"/>
      <c r="N153" s="39"/>
      <c r="O153" s="617"/>
      <c r="P153" s="41"/>
      <c r="Q153" s="41"/>
      <c r="R153" s="393"/>
      <c r="S153" s="394"/>
      <c r="T153" s="394"/>
      <c r="U153" s="393"/>
      <c r="V153" s="394"/>
      <c r="W153" s="395"/>
      <c r="X153" s="393"/>
      <c r="Y153" s="394"/>
      <c r="Z153" s="394"/>
      <c r="AA153" s="393"/>
      <c r="AB153" s="394"/>
      <c r="AC153" s="394"/>
      <c r="AD153" s="393"/>
      <c r="AE153" s="394"/>
      <c r="AF153" s="394"/>
      <c r="AG153" s="393"/>
      <c r="AH153" s="394"/>
      <c r="AI153" s="395"/>
      <c r="AJ153" s="395"/>
    </row>
    <row r="154" spans="1:36" ht="24.95" customHeight="1">
      <c r="A154" s="391"/>
      <c r="B154" s="391"/>
      <c r="C154" s="392"/>
      <c r="D154" s="230"/>
      <c r="E154" s="230"/>
      <c r="F154" s="392"/>
      <c r="G154" s="392"/>
      <c r="H154" s="699"/>
      <c r="I154" s="699"/>
      <c r="J154" s="699"/>
      <c r="K154" s="479"/>
      <c r="L154" s="479"/>
      <c r="M154" s="39"/>
      <c r="N154" s="39"/>
      <c r="O154" s="617"/>
      <c r="P154" s="41"/>
      <c r="Q154" s="41"/>
      <c r="R154" s="393"/>
      <c r="S154" s="394"/>
      <c r="T154" s="394"/>
      <c r="U154" s="393"/>
      <c r="V154" s="394"/>
      <c r="W154" s="395"/>
      <c r="X154" s="393"/>
      <c r="Y154" s="394"/>
      <c r="Z154" s="394"/>
      <c r="AA154" s="393"/>
      <c r="AB154" s="394"/>
      <c r="AC154" s="394"/>
      <c r="AD154" s="393"/>
      <c r="AE154" s="394"/>
      <c r="AF154" s="394"/>
      <c r="AG154" s="393"/>
      <c r="AH154" s="394"/>
      <c r="AI154" s="395"/>
      <c r="AJ154" s="395"/>
    </row>
    <row r="155" spans="1:36" ht="24.95" customHeight="1">
      <c r="A155" s="391"/>
      <c r="B155" s="391"/>
      <c r="C155" s="392"/>
      <c r="D155" s="230"/>
      <c r="E155" s="230"/>
      <c r="F155" s="392"/>
      <c r="G155" s="392"/>
      <c r="H155" s="699"/>
      <c r="I155" s="699"/>
      <c r="J155" s="699"/>
      <c r="K155" s="479"/>
      <c r="L155" s="479"/>
      <c r="M155" s="39"/>
      <c r="N155" s="39"/>
      <c r="O155" s="617"/>
      <c r="P155" s="41"/>
      <c r="Q155" s="41"/>
      <c r="R155" s="393"/>
      <c r="S155" s="394"/>
      <c r="T155" s="394"/>
      <c r="U155" s="393"/>
      <c r="V155" s="394"/>
      <c r="W155" s="395"/>
      <c r="X155" s="393"/>
      <c r="Y155" s="394"/>
      <c r="Z155" s="394"/>
      <c r="AA155" s="393"/>
      <c r="AB155" s="394"/>
      <c r="AC155" s="394"/>
      <c r="AD155" s="393"/>
      <c r="AE155" s="394"/>
      <c r="AF155" s="394"/>
      <c r="AG155" s="393"/>
      <c r="AH155" s="394"/>
      <c r="AI155" s="395"/>
      <c r="AJ155" s="395"/>
    </row>
    <row r="156" spans="1:36" ht="24.95" customHeight="1">
      <c r="A156" s="391"/>
      <c r="B156" s="391"/>
      <c r="C156" s="392"/>
      <c r="D156" s="230"/>
      <c r="E156" s="230"/>
      <c r="F156" s="392"/>
      <c r="G156" s="392"/>
      <c r="H156" s="699"/>
      <c r="I156" s="699"/>
      <c r="J156" s="699"/>
      <c r="K156" s="479"/>
      <c r="L156" s="479"/>
      <c r="M156" s="39"/>
      <c r="N156" s="39"/>
      <c r="O156" s="617"/>
      <c r="P156" s="41"/>
      <c r="Q156" s="41"/>
      <c r="R156" s="393"/>
      <c r="S156" s="394"/>
      <c r="T156" s="394"/>
      <c r="U156" s="393"/>
      <c r="V156" s="394"/>
      <c r="W156" s="395"/>
      <c r="X156" s="393"/>
      <c r="Y156" s="394"/>
      <c r="Z156" s="394"/>
      <c r="AA156" s="393"/>
      <c r="AB156" s="394"/>
      <c r="AC156" s="394"/>
      <c r="AD156" s="393"/>
      <c r="AE156" s="394"/>
      <c r="AF156" s="394"/>
      <c r="AG156" s="393"/>
      <c r="AH156" s="394"/>
      <c r="AI156" s="395"/>
      <c r="AJ156" s="395"/>
    </row>
    <row r="157" spans="1:36" ht="24.95" customHeight="1">
      <c r="A157" s="391"/>
      <c r="B157" s="391"/>
      <c r="C157" s="392"/>
      <c r="D157" s="230"/>
      <c r="E157" s="230"/>
      <c r="F157" s="392"/>
      <c r="G157" s="392"/>
      <c r="H157" s="699"/>
      <c r="I157" s="699"/>
      <c r="J157" s="699"/>
      <c r="K157" s="479"/>
      <c r="L157" s="479"/>
      <c r="M157" s="39"/>
      <c r="N157" s="39"/>
      <c r="O157" s="617"/>
      <c r="P157" s="41"/>
      <c r="Q157" s="41"/>
      <c r="R157" s="393"/>
      <c r="S157" s="394"/>
      <c r="T157" s="394"/>
      <c r="U157" s="393"/>
      <c r="V157" s="394"/>
      <c r="W157" s="395"/>
      <c r="X157" s="393"/>
      <c r="Y157" s="394"/>
      <c r="Z157" s="394"/>
      <c r="AA157" s="393"/>
      <c r="AB157" s="394"/>
      <c r="AC157" s="394"/>
      <c r="AD157" s="393"/>
      <c r="AE157" s="394"/>
      <c r="AF157" s="394"/>
      <c r="AG157" s="393"/>
      <c r="AH157" s="394"/>
      <c r="AI157" s="395"/>
      <c r="AJ157" s="395"/>
    </row>
    <row r="158" spans="1:36" ht="24.95" customHeight="1">
      <c r="A158" s="391"/>
      <c r="B158" s="391"/>
      <c r="C158" s="392"/>
      <c r="D158" s="230"/>
      <c r="E158" s="230"/>
      <c r="F158" s="392"/>
      <c r="G158" s="392"/>
      <c r="H158" s="699"/>
      <c r="I158" s="699"/>
      <c r="J158" s="699"/>
      <c r="K158" s="479"/>
      <c r="L158" s="479"/>
      <c r="M158" s="39"/>
      <c r="N158" s="39"/>
      <c r="O158" s="617"/>
      <c r="P158" s="41"/>
      <c r="Q158" s="41"/>
      <c r="R158" s="393"/>
      <c r="S158" s="394"/>
      <c r="T158" s="394"/>
      <c r="U158" s="393"/>
      <c r="V158" s="394"/>
      <c r="W158" s="395"/>
      <c r="X158" s="393"/>
      <c r="Y158" s="394"/>
      <c r="Z158" s="394"/>
      <c r="AA158" s="393"/>
      <c r="AB158" s="394"/>
      <c r="AC158" s="394"/>
      <c r="AD158" s="393"/>
      <c r="AE158" s="394"/>
      <c r="AF158" s="394"/>
      <c r="AG158" s="393"/>
      <c r="AH158" s="394"/>
      <c r="AI158" s="395"/>
      <c r="AJ158" s="395"/>
    </row>
    <row r="159" spans="1:36" ht="24.95" customHeight="1">
      <c r="A159" s="391"/>
      <c r="B159" s="391"/>
      <c r="C159" s="392"/>
      <c r="D159" s="230"/>
      <c r="E159" s="230"/>
      <c r="F159" s="392"/>
      <c r="G159" s="392"/>
      <c r="H159" s="699"/>
      <c r="I159" s="699"/>
      <c r="J159" s="699"/>
      <c r="K159" s="479"/>
      <c r="L159" s="479"/>
      <c r="M159" s="39"/>
      <c r="N159" s="39"/>
      <c r="O159" s="617"/>
      <c r="P159" s="41"/>
      <c r="Q159" s="41"/>
      <c r="R159" s="393"/>
      <c r="S159" s="394"/>
      <c r="T159" s="394"/>
      <c r="U159" s="393"/>
      <c r="V159" s="394"/>
      <c r="W159" s="395"/>
      <c r="X159" s="393"/>
      <c r="Y159" s="394"/>
      <c r="Z159" s="394"/>
      <c r="AA159" s="393"/>
      <c r="AB159" s="394"/>
      <c r="AC159" s="394"/>
      <c r="AD159" s="393"/>
      <c r="AE159" s="394"/>
      <c r="AF159" s="394"/>
      <c r="AG159" s="393"/>
      <c r="AH159" s="394"/>
      <c r="AI159" s="395"/>
      <c r="AJ159" s="395"/>
    </row>
    <row r="160" spans="1:36" ht="24.95" customHeight="1">
      <c r="A160" s="391"/>
      <c r="B160" s="391"/>
      <c r="C160" s="392"/>
      <c r="D160" s="230"/>
      <c r="E160" s="230"/>
      <c r="F160" s="392"/>
      <c r="G160" s="392"/>
      <c r="H160" s="699"/>
      <c r="I160" s="699"/>
      <c r="J160" s="699"/>
      <c r="K160" s="479"/>
      <c r="L160" s="479"/>
      <c r="M160" s="39"/>
      <c r="N160" s="39"/>
      <c r="O160" s="617"/>
      <c r="P160" s="41"/>
      <c r="Q160" s="41"/>
      <c r="R160" s="393"/>
      <c r="S160" s="394"/>
      <c r="T160" s="394"/>
      <c r="U160" s="393"/>
      <c r="V160" s="394"/>
      <c r="W160" s="395"/>
      <c r="X160" s="393"/>
      <c r="Y160" s="394"/>
      <c r="Z160" s="394"/>
      <c r="AA160" s="393"/>
      <c r="AB160" s="394"/>
      <c r="AC160" s="394"/>
      <c r="AD160" s="393"/>
      <c r="AE160" s="394"/>
      <c r="AF160" s="394"/>
      <c r="AG160" s="393"/>
      <c r="AH160" s="394"/>
      <c r="AI160" s="395"/>
      <c r="AJ160" s="395"/>
    </row>
    <row r="161" spans="1:36" ht="24.95" customHeight="1">
      <c r="A161" s="391"/>
      <c r="B161" s="391"/>
      <c r="C161" s="392"/>
      <c r="D161" s="230"/>
      <c r="E161" s="230"/>
      <c r="F161" s="392"/>
      <c r="G161" s="392"/>
      <c r="H161" s="699"/>
      <c r="I161" s="699"/>
      <c r="J161" s="699"/>
      <c r="K161" s="479"/>
      <c r="L161" s="479"/>
      <c r="M161" s="39"/>
      <c r="N161" s="39"/>
      <c r="O161" s="617"/>
      <c r="P161" s="41"/>
      <c r="Q161" s="41"/>
      <c r="R161" s="393"/>
      <c r="S161" s="394"/>
      <c r="T161" s="394"/>
      <c r="U161" s="393"/>
      <c r="V161" s="394"/>
      <c r="W161" s="395"/>
      <c r="X161" s="393"/>
      <c r="Y161" s="394"/>
      <c r="Z161" s="394"/>
      <c r="AA161" s="393"/>
      <c r="AB161" s="394"/>
      <c r="AC161" s="394"/>
      <c r="AD161" s="393"/>
      <c r="AE161" s="394"/>
      <c r="AF161" s="394"/>
      <c r="AG161" s="393"/>
      <c r="AH161" s="394"/>
      <c r="AI161" s="395"/>
      <c r="AJ161" s="395"/>
    </row>
    <row r="162" spans="1:36" ht="24.95" customHeight="1">
      <c r="A162" s="391"/>
      <c r="B162" s="391"/>
      <c r="C162" s="392"/>
      <c r="D162" s="230"/>
      <c r="E162" s="230"/>
      <c r="F162" s="392"/>
      <c r="G162" s="392"/>
      <c r="H162" s="699"/>
      <c r="I162" s="699"/>
      <c r="J162" s="699"/>
      <c r="K162" s="479"/>
      <c r="L162" s="479"/>
      <c r="M162" s="39"/>
      <c r="N162" s="39"/>
      <c r="O162" s="617"/>
      <c r="P162" s="41"/>
      <c r="Q162" s="41"/>
      <c r="R162" s="393"/>
      <c r="S162" s="394"/>
      <c r="T162" s="394"/>
      <c r="U162" s="393"/>
      <c r="V162" s="394"/>
      <c r="W162" s="395"/>
      <c r="X162" s="393"/>
      <c r="Y162" s="394"/>
      <c r="Z162" s="394"/>
      <c r="AA162" s="393"/>
      <c r="AB162" s="394"/>
      <c r="AC162" s="394"/>
      <c r="AD162" s="393"/>
      <c r="AE162" s="394"/>
      <c r="AF162" s="394"/>
      <c r="AG162" s="393"/>
      <c r="AH162" s="394"/>
      <c r="AI162" s="395"/>
      <c r="AJ162" s="395"/>
    </row>
    <row r="163" spans="1:36" ht="24.95" customHeight="1">
      <c r="A163" s="391"/>
      <c r="B163" s="391"/>
      <c r="C163" s="392"/>
      <c r="D163" s="230"/>
      <c r="E163" s="230"/>
      <c r="F163" s="392"/>
      <c r="G163" s="392"/>
      <c r="H163" s="699"/>
      <c r="I163" s="699"/>
      <c r="J163" s="699"/>
      <c r="K163" s="479"/>
      <c r="L163" s="479"/>
      <c r="M163" s="39"/>
      <c r="N163" s="39"/>
      <c r="O163" s="617"/>
      <c r="P163" s="41"/>
      <c r="Q163" s="41"/>
      <c r="R163" s="393"/>
      <c r="S163" s="394"/>
      <c r="T163" s="394"/>
      <c r="U163" s="393"/>
      <c r="V163" s="394"/>
      <c r="W163" s="395"/>
      <c r="X163" s="393"/>
      <c r="Y163" s="394"/>
      <c r="Z163" s="394"/>
      <c r="AA163" s="393"/>
      <c r="AB163" s="394"/>
      <c r="AC163" s="394"/>
      <c r="AD163" s="393"/>
      <c r="AE163" s="394"/>
      <c r="AF163" s="394"/>
      <c r="AG163" s="393"/>
      <c r="AH163" s="394"/>
      <c r="AI163" s="395"/>
      <c r="AJ163" s="395"/>
    </row>
    <row r="164" spans="1:36" ht="24.95" customHeight="1">
      <c r="A164" s="391"/>
      <c r="B164" s="391"/>
      <c r="C164" s="392"/>
      <c r="D164" s="230"/>
      <c r="E164" s="230"/>
      <c r="F164" s="392"/>
      <c r="G164" s="392"/>
      <c r="H164" s="699"/>
      <c r="I164" s="699"/>
      <c r="J164" s="699"/>
      <c r="K164" s="479"/>
      <c r="L164" s="479"/>
      <c r="M164" s="39"/>
      <c r="N164" s="39"/>
      <c r="O164" s="617"/>
      <c r="P164" s="41"/>
      <c r="Q164" s="41"/>
      <c r="R164" s="393"/>
      <c r="S164" s="394"/>
      <c r="T164" s="394"/>
      <c r="U164" s="393"/>
      <c r="V164" s="394"/>
      <c r="W164" s="395"/>
      <c r="X164" s="393"/>
      <c r="Y164" s="394"/>
      <c r="Z164" s="394"/>
      <c r="AA164" s="393"/>
      <c r="AB164" s="394"/>
      <c r="AC164" s="394"/>
      <c r="AD164" s="393"/>
      <c r="AE164" s="394"/>
      <c r="AF164" s="394"/>
      <c r="AG164" s="393"/>
      <c r="AH164" s="394"/>
      <c r="AI164" s="395"/>
      <c r="AJ164" s="395"/>
    </row>
    <row r="165" spans="1:36" ht="24.95" customHeight="1">
      <c r="A165" s="391"/>
      <c r="B165" s="391"/>
      <c r="C165" s="392"/>
      <c r="D165" s="230"/>
      <c r="E165" s="230"/>
      <c r="F165" s="392"/>
      <c r="G165" s="392"/>
      <c r="H165" s="699"/>
      <c r="I165" s="699"/>
      <c r="J165" s="699"/>
      <c r="K165" s="479"/>
      <c r="L165" s="479"/>
      <c r="M165" s="39"/>
      <c r="N165" s="39"/>
      <c r="O165" s="617"/>
      <c r="P165" s="41"/>
      <c r="Q165" s="41"/>
      <c r="R165" s="393"/>
      <c r="S165" s="394"/>
      <c r="T165" s="394"/>
      <c r="U165" s="393"/>
      <c r="V165" s="394"/>
      <c r="W165" s="395"/>
      <c r="X165" s="393"/>
      <c r="Y165" s="394"/>
      <c r="Z165" s="394"/>
      <c r="AA165" s="393"/>
      <c r="AB165" s="394"/>
      <c r="AC165" s="394"/>
      <c r="AD165" s="393"/>
      <c r="AE165" s="394"/>
      <c r="AF165" s="394"/>
      <c r="AG165" s="393"/>
      <c r="AH165" s="394"/>
      <c r="AI165" s="395"/>
      <c r="AJ165" s="395"/>
    </row>
    <row r="166" spans="1:36" ht="24.95" customHeight="1">
      <c r="A166" s="391"/>
      <c r="B166" s="391"/>
      <c r="C166" s="392"/>
      <c r="D166" s="230"/>
      <c r="E166" s="230"/>
      <c r="F166" s="392"/>
      <c r="G166" s="392"/>
      <c r="H166" s="699"/>
      <c r="I166" s="699"/>
      <c r="J166" s="699"/>
      <c r="K166" s="479"/>
      <c r="L166" s="479"/>
      <c r="M166" s="39"/>
      <c r="N166" s="39"/>
      <c r="O166" s="617"/>
      <c r="P166" s="41"/>
      <c r="Q166" s="41"/>
      <c r="R166" s="393"/>
      <c r="S166" s="394"/>
      <c r="T166" s="394"/>
      <c r="U166" s="393"/>
      <c r="V166" s="394"/>
      <c r="W166" s="395"/>
      <c r="X166" s="393"/>
      <c r="Y166" s="394"/>
      <c r="Z166" s="394"/>
      <c r="AA166" s="393"/>
      <c r="AB166" s="394"/>
      <c r="AC166" s="394"/>
      <c r="AD166" s="393"/>
      <c r="AE166" s="394"/>
      <c r="AF166" s="394"/>
      <c r="AG166" s="393"/>
      <c r="AH166" s="394"/>
      <c r="AI166" s="395"/>
      <c r="AJ166" s="395"/>
    </row>
    <row r="167" spans="1:36" ht="24.95" customHeight="1">
      <c r="A167" s="391"/>
      <c r="B167" s="391"/>
      <c r="C167" s="392"/>
      <c r="D167" s="230"/>
      <c r="E167" s="230"/>
      <c r="F167" s="392"/>
      <c r="G167" s="392"/>
      <c r="H167" s="699"/>
      <c r="I167" s="699"/>
      <c r="J167" s="699"/>
      <c r="K167" s="479"/>
      <c r="L167" s="479"/>
      <c r="M167" s="39"/>
      <c r="N167" s="39"/>
      <c r="O167" s="617"/>
      <c r="P167" s="41"/>
      <c r="Q167" s="41"/>
      <c r="R167" s="393"/>
      <c r="S167" s="394"/>
      <c r="T167" s="394"/>
      <c r="U167" s="393"/>
      <c r="V167" s="394"/>
      <c r="W167" s="395"/>
      <c r="X167" s="393"/>
      <c r="Y167" s="394"/>
      <c r="Z167" s="394"/>
      <c r="AA167" s="393"/>
      <c r="AB167" s="394"/>
      <c r="AC167" s="394"/>
      <c r="AD167" s="393"/>
      <c r="AE167" s="394"/>
      <c r="AF167" s="394"/>
      <c r="AG167" s="393"/>
      <c r="AH167" s="394"/>
      <c r="AI167" s="395"/>
      <c r="AJ167" s="395"/>
    </row>
    <row r="168" spans="1:36" ht="24.95" customHeight="1">
      <c r="A168" s="391"/>
      <c r="B168" s="391"/>
      <c r="C168" s="392"/>
      <c r="D168" s="230"/>
      <c r="E168" s="230"/>
      <c r="F168" s="392"/>
      <c r="G168" s="392"/>
      <c r="H168" s="699"/>
      <c r="I168" s="699"/>
      <c r="J168" s="699"/>
      <c r="K168" s="479"/>
      <c r="L168" s="479"/>
      <c r="M168" s="39"/>
      <c r="N168" s="39"/>
      <c r="O168" s="617"/>
      <c r="P168" s="41"/>
      <c r="Q168" s="41"/>
      <c r="R168" s="393"/>
      <c r="S168" s="394"/>
      <c r="T168" s="394"/>
      <c r="U168" s="393"/>
      <c r="V168" s="394"/>
      <c r="W168" s="395"/>
      <c r="X168" s="393"/>
      <c r="Y168" s="394"/>
      <c r="Z168" s="394"/>
      <c r="AA168" s="393"/>
      <c r="AB168" s="394"/>
      <c r="AC168" s="394"/>
      <c r="AD168" s="393"/>
      <c r="AE168" s="394"/>
      <c r="AF168" s="394"/>
      <c r="AG168" s="393"/>
      <c r="AH168" s="394"/>
      <c r="AI168" s="395"/>
      <c r="AJ168" s="395"/>
    </row>
    <row r="169" spans="1:36" ht="24.95" customHeight="1">
      <c r="A169" s="391"/>
      <c r="B169" s="391"/>
      <c r="C169" s="392"/>
      <c r="D169" s="230"/>
      <c r="E169" s="230"/>
      <c r="F169" s="392"/>
      <c r="G169" s="392"/>
      <c r="H169" s="699"/>
      <c r="I169" s="699"/>
      <c r="J169" s="699"/>
      <c r="K169" s="479"/>
      <c r="L169" s="479"/>
      <c r="M169" s="39"/>
      <c r="N169" s="39"/>
      <c r="O169" s="617"/>
      <c r="P169" s="41"/>
      <c r="Q169" s="41"/>
      <c r="R169" s="393"/>
      <c r="S169" s="394"/>
      <c r="T169" s="394"/>
      <c r="U169" s="393"/>
      <c r="V169" s="394"/>
      <c r="W169" s="395"/>
      <c r="X169" s="393"/>
      <c r="Y169" s="394"/>
      <c r="Z169" s="394"/>
      <c r="AA169" s="393"/>
      <c r="AB169" s="394"/>
      <c r="AC169" s="394"/>
      <c r="AD169" s="393"/>
      <c r="AE169" s="394"/>
      <c r="AF169" s="394"/>
      <c r="AG169" s="393"/>
      <c r="AH169" s="394"/>
      <c r="AI169" s="395"/>
      <c r="AJ169" s="395"/>
    </row>
    <row r="170" spans="1:36" ht="24.95" customHeight="1">
      <c r="A170" s="391"/>
      <c r="B170" s="391"/>
      <c r="C170" s="392"/>
      <c r="D170" s="230"/>
      <c r="E170" s="230"/>
      <c r="F170" s="392"/>
      <c r="G170" s="392"/>
      <c r="H170" s="699"/>
      <c r="I170" s="699"/>
      <c r="J170" s="699"/>
      <c r="K170" s="479"/>
      <c r="L170" s="479"/>
      <c r="M170" s="39"/>
      <c r="N170" s="39"/>
      <c r="O170" s="617"/>
      <c r="P170" s="41"/>
      <c r="Q170" s="41"/>
      <c r="R170" s="393"/>
      <c r="S170" s="394"/>
      <c r="T170" s="394"/>
      <c r="U170" s="393"/>
      <c r="V170" s="394"/>
      <c r="W170" s="395"/>
      <c r="X170" s="393"/>
      <c r="Y170" s="394"/>
      <c r="Z170" s="394"/>
      <c r="AA170" s="393"/>
      <c r="AB170" s="394"/>
      <c r="AC170" s="394"/>
      <c r="AD170" s="393"/>
      <c r="AE170" s="394"/>
      <c r="AF170" s="394"/>
      <c r="AG170" s="393"/>
      <c r="AH170" s="394"/>
      <c r="AI170" s="395"/>
      <c r="AJ170" s="395"/>
    </row>
    <row r="171" spans="1:36" ht="24.95" customHeight="1">
      <c r="A171" s="391"/>
      <c r="B171" s="391"/>
      <c r="C171" s="392"/>
      <c r="D171" s="230"/>
      <c r="E171" s="230"/>
      <c r="F171" s="392"/>
      <c r="G171" s="392"/>
      <c r="H171" s="699"/>
      <c r="I171" s="699"/>
      <c r="J171" s="699"/>
      <c r="K171" s="479"/>
      <c r="L171" s="479"/>
      <c r="M171" s="39"/>
      <c r="N171" s="39"/>
      <c r="O171" s="617"/>
      <c r="P171" s="41"/>
      <c r="Q171" s="41"/>
      <c r="R171" s="393"/>
      <c r="S171" s="394"/>
      <c r="T171" s="394"/>
      <c r="U171" s="393"/>
      <c r="V171" s="394"/>
      <c r="W171" s="395"/>
      <c r="X171" s="393"/>
      <c r="Y171" s="394"/>
      <c r="Z171" s="394"/>
      <c r="AA171" s="393"/>
      <c r="AB171" s="394"/>
      <c r="AC171" s="394"/>
      <c r="AD171" s="393"/>
      <c r="AE171" s="394"/>
      <c r="AF171" s="394"/>
      <c r="AG171" s="393"/>
      <c r="AH171" s="394"/>
      <c r="AI171" s="395"/>
      <c r="AJ171" s="395"/>
    </row>
    <row r="172" spans="1:36" ht="24.95" customHeight="1">
      <c r="A172" s="391"/>
      <c r="B172" s="391"/>
      <c r="C172" s="392"/>
      <c r="D172" s="230"/>
      <c r="E172" s="230"/>
      <c r="F172" s="392"/>
      <c r="G172" s="392"/>
      <c r="H172" s="699"/>
      <c r="I172" s="699"/>
      <c r="J172" s="699"/>
      <c r="K172" s="479"/>
      <c r="L172" s="479"/>
      <c r="M172" s="39"/>
      <c r="N172" s="39"/>
      <c r="O172" s="617"/>
      <c r="P172" s="41"/>
      <c r="Q172" s="41"/>
      <c r="R172" s="393"/>
      <c r="S172" s="394"/>
      <c r="T172" s="394"/>
      <c r="U172" s="393"/>
      <c r="V172" s="394"/>
      <c r="W172" s="395"/>
      <c r="X172" s="393"/>
      <c r="Y172" s="394"/>
      <c r="Z172" s="394"/>
      <c r="AA172" s="393"/>
      <c r="AB172" s="394"/>
      <c r="AC172" s="394"/>
      <c r="AD172" s="393"/>
      <c r="AE172" s="394"/>
      <c r="AF172" s="394"/>
      <c r="AG172" s="393"/>
      <c r="AH172" s="394"/>
      <c r="AI172" s="395"/>
      <c r="AJ172" s="395"/>
    </row>
    <row r="173" spans="1:36" ht="24.95" customHeight="1">
      <c r="A173" s="391"/>
      <c r="B173" s="391"/>
      <c r="C173" s="392"/>
      <c r="D173" s="230"/>
      <c r="E173" s="230"/>
      <c r="F173" s="392"/>
      <c r="G173" s="392"/>
      <c r="H173" s="699"/>
      <c r="I173" s="699"/>
      <c r="J173" s="699"/>
      <c r="K173" s="479"/>
      <c r="L173" s="479"/>
      <c r="M173" s="39"/>
      <c r="N173" s="39"/>
      <c r="O173" s="617"/>
      <c r="P173" s="41"/>
      <c r="Q173" s="41"/>
      <c r="R173" s="393"/>
      <c r="S173" s="394"/>
      <c r="T173" s="394"/>
      <c r="U173" s="393"/>
      <c r="V173" s="394"/>
      <c r="W173" s="395"/>
      <c r="X173" s="393"/>
      <c r="Y173" s="394"/>
      <c r="Z173" s="394"/>
      <c r="AA173" s="393"/>
      <c r="AB173" s="394"/>
      <c r="AC173" s="394"/>
      <c r="AD173" s="393"/>
      <c r="AE173" s="394"/>
      <c r="AF173" s="394"/>
      <c r="AG173" s="393"/>
      <c r="AH173" s="394"/>
      <c r="AI173" s="395"/>
      <c r="AJ173" s="395"/>
    </row>
    <row r="174" spans="1:36" ht="24.95" customHeight="1">
      <c r="A174" s="391"/>
      <c r="B174" s="391"/>
      <c r="C174" s="392"/>
      <c r="D174" s="230"/>
      <c r="E174" s="230"/>
      <c r="F174" s="392"/>
      <c r="G174" s="392"/>
      <c r="H174" s="699"/>
      <c r="I174" s="699"/>
      <c r="J174" s="699"/>
      <c r="K174" s="479"/>
      <c r="L174" s="479"/>
      <c r="M174" s="39"/>
      <c r="N174" s="39"/>
      <c r="O174" s="617"/>
      <c r="P174" s="41"/>
      <c r="Q174" s="41"/>
      <c r="R174" s="393"/>
      <c r="S174" s="394"/>
      <c r="T174" s="394"/>
      <c r="U174" s="393"/>
      <c r="V174" s="394"/>
      <c r="W174" s="395"/>
      <c r="X174" s="393"/>
      <c r="Y174" s="394"/>
      <c r="Z174" s="394"/>
      <c r="AA174" s="393"/>
      <c r="AB174" s="394"/>
      <c r="AC174" s="394"/>
      <c r="AD174" s="393"/>
      <c r="AE174" s="394"/>
      <c r="AF174" s="394"/>
      <c r="AG174" s="393"/>
      <c r="AH174" s="394"/>
      <c r="AI174" s="395"/>
      <c r="AJ174" s="395"/>
    </row>
    <row r="175" spans="1:36" ht="24.95" customHeight="1">
      <c r="A175" s="391"/>
      <c r="B175" s="391"/>
      <c r="C175" s="392"/>
      <c r="D175" s="230"/>
      <c r="E175" s="230"/>
      <c r="F175" s="392"/>
      <c r="G175" s="392"/>
      <c r="H175" s="699"/>
      <c r="I175" s="699"/>
      <c r="J175" s="699"/>
      <c r="K175" s="479"/>
      <c r="L175" s="479"/>
      <c r="M175" s="39"/>
      <c r="N175" s="39"/>
      <c r="O175" s="617"/>
      <c r="P175" s="41"/>
      <c r="Q175" s="41"/>
      <c r="R175" s="393"/>
      <c r="S175" s="394"/>
      <c r="T175" s="394"/>
      <c r="U175" s="393"/>
      <c r="V175" s="394"/>
      <c r="W175" s="395"/>
      <c r="X175" s="393"/>
      <c r="Y175" s="394"/>
      <c r="Z175" s="394"/>
      <c r="AA175" s="393"/>
      <c r="AB175" s="394"/>
      <c r="AC175" s="394"/>
      <c r="AD175" s="393"/>
      <c r="AE175" s="394"/>
      <c r="AF175" s="394"/>
      <c r="AG175" s="393"/>
      <c r="AH175" s="394"/>
      <c r="AI175" s="395"/>
      <c r="AJ175" s="395"/>
    </row>
    <row r="176" spans="1:36" ht="24.95" customHeight="1">
      <c r="A176" s="391"/>
      <c r="B176" s="391"/>
      <c r="C176" s="392"/>
      <c r="D176" s="230"/>
      <c r="E176" s="230"/>
      <c r="F176" s="392"/>
      <c r="G176" s="392"/>
      <c r="H176" s="699"/>
      <c r="I176" s="699"/>
      <c r="J176" s="699"/>
      <c r="K176" s="479"/>
      <c r="L176" s="479"/>
      <c r="M176" s="39"/>
      <c r="N176" s="39"/>
      <c r="O176" s="617"/>
      <c r="P176" s="41"/>
      <c r="Q176" s="41"/>
      <c r="R176" s="393"/>
      <c r="S176" s="394"/>
      <c r="T176" s="394"/>
      <c r="U176" s="393"/>
      <c r="V176" s="394"/>
      <c r="W176" s="395"/>
      <c r="X176" s="393"/>
      <c r="Y176" s="394"/>
      <c r="Z176" s="394"/>
      <c r="AA176" s="393"/>
      <c r="AB176" s="394"/>
      <c r="AC176" s="394"/>
      <c r="AD176" s="393"/>
      <c r="AE176" s="394"/>
      <c r="AF176" s="394"/>
      <c r="AG176" s="393"/>
      <c r="AH176" s="394"/>
      <c r="AI176" s="395"/>
      <c r="AJ176" s="395"/>
    </row>
    <row r="177" spans="1:36" ht="24.95" customHeight="1">
      <c r="A177" s="391"/>
      <c r="B177" s="391"/>
      <c r="C177" s="392"/>
      <c r="D177" s="230"/>
      <c r="E177" s="230"/>
      <c r="F177" s="392"/>
      <c r="G177" s="392"/>
      <c r="H177" s="699"/>
      <c r="I177" s="699"/>
      <c r="J177" s="699"/>
      <c r="K177" s="479"/>
      <c r="L177" s="479"/>
      <c r="M177" s="39"/>
      <c r="N177" s="39"/>
      <c r="O177" s="617"/>
      <c r="P177" s="41"/>
      <c r="Q177" s="41"/>
      <c r="R177" s="393"/>
      <c r="S177" s="394"/>
      <c r="T177" s="394"/>
      <c r="U177" s="393"/>
      <c r="V177" s="394"/>
      <c r="W177" s="395"/>
      <c r="X177" s="393"/>
      <c r="Y177" s="394"/>
      <c r="Z177" s="394"/>
      <c r="AA177" s="393"/>
      <c r="AB177" s="394"/>
      <c r="AC177" s="394"/>
      <c r="AD177" s="393"/>
      <c r="AE177" s="394"/>
      <c r="AF177" s="394"/>
      <c r="AG177" s="393"/>
      <c r="AH177" s="394"/>
      <c r="AI177" s="395"/>
      <c r="AJ177" s="395"/>
    </row>
    <row r="178" spans="1:36" ht="24.95" customHeight="1">
      <c r="A178" s="391"/>
      <c r="B178" s="391"/>
      <c r="C178" s="392"/>
      <c r="D178" s="230"/>
      <c r="E178" s="230"/>
      <c r="F178" s="392"/>
      <c r="G178" s="392"/>
      <c r="H178" s="699"/>
      <c r="I178" s="699"/>
      <c r="J178" s="699"/>
      <c r="K178" s="479"/>
      <c r="L178" s="479"/>
      <c r="M178" s="39"/>
      <c r="N178" s="39"/>
      <c r="O178" s="617"/>
      <c r="P178" s="41"/>
      <c r="Q178" s="41"/>
      <c r="R178" s="393"/>
      <c r="S178" s="394"/>
      <c r="T178" s="394"/>
      <c r="U178" s="393"/>
      <c r="V178" s="394"/>
      <c r="W178" s="395"/>
      <c r="X178" s="393"/>
      <c r="Y178" s="394"/>
      <c r="Z178" s="394"/>
      <c r="AA178" s="393"/>
      <c r="AB178" s="394"/>
      <c r="AC178" s="394"/>
      <c r="AD178" s="393"/>
      <c r="AE178" s="394"/>
      <c r="AF178" s="394"/>
      <c r="AG178" s="393"/>
      <c r="AH178" s="394"/>
      <c r="AI178" s="395"/>
      <c r="AJ178" s="395"/>
    </row>
    <row r="179" spans="1:36" ht="24.95" customHeight="1">
      <c r="A179" s="391"/>
      <c r="B179" s="391"/>
      <c r="C179" s="392"/>
      <c r="D179" s="230"/>
      <c r="E179" s="230"/>
      <c r="F179" s="392"/>
      <c r="G179" s="392"/>
      <c r="H179" s="699"/>
      <c r="I179" s="699"/>
      <c r="J179" s="699"/>
      <c r="K179" s="479"/>
      <c r="L179" s="479"/>
      <c r="M179" s="39"/>
      <c r="N179" s="39"/>
      <c r="O179" s="617"/>
      <c r="P179" s="41"/>
      <c r="Q179" s="41"/>
      <c r="R179" s="393"/>
      <c r="S179" s="394"/>
      <c r="T179" s="394"/>
      <c r="U179" s="393"/>
      <c r="V179" s="394"/>
      <c r="W179" s="395"/>
      <c r="X179" s="393"/>
      <c r="Y179" s="394"/>
      <c r="Z179" s="394"/>
      <c r="AA179" s="393"/>
      <c r="AB179" s="394"/>
      <c r="AC179" s="394"/>
      <c r="AD179" s="393"/>
      <c r="AE179" s="394"/>
      <c r="AF179" s="394"/>
      <c r="AG179" s="393"/>
      <c r="AH179" s="394"/>
      <c r="AI179" s="395"/>
      <c r="AJ179" s="395"/>
    </row>
    <row r="180" spans="1:36" ht="24.95" customHeight="1">
      <c r="A180" s="391"/>
      <c r="B180" s="391"/>
      <c r="C180" s="392"/>
      <c r="D180" s="230"/>
      <c r="E180" s="230"/>
      <c r="F180" s="392"/>
      <c r="G180" s="392"/>
      <c r="H180" s="699"/>
      <c r="I180" s="699"/>
      <c r="J180" s="699"/>
      <c r="K180" s="479"/>
      <c r="L180" s="479"/>
      <c r="M180" s="39"/>
      <c r="N180" s="39"/>
      <c r="O180" s="617"/>
      <c r="P180" s="41"/>
      <c r="Q180" s="41"/>
      <c r="R180" s="393"/>
      <c r="S180" s="394"/>
      <c r="T180" s="394"/>
      <c r="U180" s="393"/>
      <c r="V180" s="394"/>
      <c r="W180" s="395"/>
      <c r="X180" s="393"/>
      <c r="Y180" s="394"/>
      <c r="Z180" s="394"/>
      <c r="AA180" s="393"/>
      <c r="AB180" s="394"/>
      <c r="AC180" s="394"/>
      <c r="AD180" s="393"/>
      <c r="AE180" s="394"/>
      <c r="AF180" s="394"/>
      <c r="AG180" s="393"/>
      <c r="AH180" s="394"/>
      <c r="AI180" s="395"/>
      <c r="AJ180" s="395"/>
    </row>
    <row r="181" spans="1:36" ht="24.95" customHeight="1">
      <c r="A181" s="391"/>
      <c r="B181" s="391"/>
      <c r="C181" s="392"/>
      <c r="D181" s="230"/>
      <c r="E181" s="230"/>
      <c r="F181" s="392"/>
      <c r="G181" s="392"/>
      <c r="H181" s="699"/>
      <c r="I181" s="699"/>
      <c r="J181" s="699"/>
      <c r="K181" s="479"/>
      <c r="L181" s="479"/>
      <c r="M181" s="39"/>
      <c r="N181" s="39"/>
      <c r="O181" s="617"/>
      <c r="P181" s="41"/>
      <c r="Q181" s="41"/>
      <c r="R181" s="393"/>
      <c r="S181" s="394"/>
      <c r="T181" s="394"/>
      <c r="U181" s="393"/>
      <c r="V181" s="394"/>
      <c r="W181" s="395"/>
      <c r="X181" s="393"/>
      <c r="Y181" s="394"/>
      <c r="Z181" s="394"/>
      <c r="AA181" s="393"/>
      <c r="AB181" s="394"/>
      <c r="AC181" s="394"/>
      <c r="AD181" s="393"/>
      <c r="AE181" s="394"/>
      <c r="AF181" s="394"/>
      <c r="AG181" s="393"/>
      <c r="AH181" s="394"/>
      <c r="AI181" s="395"/>
      <c r="AJ181" s="395"/>
    </row>
    <row r="182" spans="1:36" ht="24.95" customHeight="1">
      <c r="A182" s="391"/>
      <c r="B182" s="391"/>
      <c r="C182" s="392"/>
      <c r="D182" s="230"/>
      <c r="E182" s="230"/>
      <c r="F182" s="392"/>
      <c r="G182" s="392"/>
      <c r="H182" s="699"/>
      <c r="I182" s="699"/>
      <c r="J182" s="699"/>
      <c r="K182" s="479"/>
      <c r="L182" s="479"/>
      <c r="M182" s="39"/>
      <c r="N182" s="39"/>
      <c r="O182" s="617"/>
      <c r="P182" s="41"/>
      <c r="Q182" s="41"/>
      <c r="R182" s="393"/>
      <c r="S182" s="394"/>
      <c r="T182" s="394"/>
      <c r="U182" s="393"/>
      <c r="V182" s="394"/>
      <c r="W182" s="395"/>
      <c r="X182" s="393"/>
      <c r="Y182" s="394"/>
      <c r="Z182" s="394"/>
      <c r="AA182" s="393"/>
      <c r="AB182" s="394"/>
      <c r="AC182" s="394"/>
      <c r="AD182" s="393"/>
      <c r="AE182" s="394"/>
      <c r="AF182" s="394"/>
      <c r="AG182" s="393"/>
      <c r="AH182" s="394"/>
      <c r="AI182" s="395"/>
      <c r="AJ182" s="395"/>
    </row>
    <row r="183" spans="1:36" ht="24.95" customHeight="1">
      <c r="A183" s="391"/>
      <c r="B183" s="391"/>
      <c r="C183" s="392"/>
      <c r="D183" s="230"/>
      <c r="E183" s="230"/>
      <c r="F183" s="392"/>
      <c r="G183" s="392"/>
      <c r="H183" s="699"/>
      <c r="I183" s="699"/>
      <c r="J183" s="699"/>
      <c r="K183" s="479"/>
      <c r="L183" s="479"/>
      <c r="M183" s="39"/>
      <c r="N183" s="39"/>
      <c r="O183" s="617"/>
      <c r="P183" s="41"/>
      <c r="Q183" s="41"/>
      <c r="R183" s="393"/>
      <c r="S183" s="394"/>
      <c r="T183" s="394"/>
      <c r="U183" s="393"/>
      <c r="V183" s="394"/>
      <c r="W183" s="395"/>
      <c r="X183" s="393"/>
      <c r="Y183" s="394"/>
      <c r="Z183" s="394"/>
      <c r="AA183" s="393"/>
      <c r="AB183" s="394"/>
      <c r="AC183" s="394"/>
      <c r="AD183" s="393"/>
      <c r="AE183" s="394"/>
      <c r="AF183" s="394"/>
      <c r="AG183" s="393"/>
      <c r="AH183" s="394"/>
      <c r="AI183" s="395"/>
      <c r="AJ183" s="395"/>
    </row>
    <row r="184" spans="1:36" ht="24.95" customHeight="1">
      <c r="A184" s="391"/>
      <c r="B184" s="391"/>
      <c r="C184" s="392"/>
      <c r="D184" s="230"/>
      <c r="E184" s="230"/>
      <c r="F184" s="392"/>
      <c r="G184" s="392"/>
      <c r="H184" s="699"/>
      <c r="I184" s="699"/>
      <c r="J184" s="699"/>
      <c r="K184" s="479"/>
      <c r="L184" s="479"/>
      <c r="M184" s="39"/>
      <c r="N184" s="39"/>
      <c r="O184" s="617"/>
      <c r="P184" s="41"/>
      <c r="Q184" s="41"/>
      <c r="R184" s="393"/>
      <c r="S184" s="394"/>
      <c r="T184" s="394"/>
      <c r="U184" s="393"/>
      <c r="V184" s="394"/>
      <c r="W184" s="395"/>
      <c r="X184" s="393"/>
      <c r="Y184" s="394"/>
      <c r="Z184" s="394"/>
      <c r="AA184" s="393"/>
      <c r="AB184" s="394"/>
      <c r="AC184" s="394"/>
      <c r="AD184" s="393"/>
      <c r="AE184" s="394"/>
      <c r="AF184" s="394"/>
      <c r="AG184" s="393"/>
      <c r="AH184" s="394"/>
      <c r="AI184" s="395"/>
      <c r="AJ184" s="395"/>
    </row>
    <row r="185" spans="1:36" ht="24.95" customHeight="1">
      <c r="A185" s="391"/>
      <c r="B185" s="391"/>
      <c r="C185" s="392"/>
      <c r="D185" s="230"/>
      <c r="E185" s="230"/>
      <c r="F185" s="392"/>
      <c r="G185" s="392"/>
      <c r="H185" s="699"/>
      <c r="I185" s="699"/>
      <c r="J185" s="699"/>
      <c r="K185" s="479"/>
      <c r="L185" s="479"/>
      <c r="M185" s="39"/>
      <c r="N185" s="39"/>
      <c r="O185" s="617"/>
      <c r="P185" s="41"/>
      <c r="Q185" s="41"/>
      <c r="R185" s="393"/>
      <c r="S185" s="394"/>
      <c r="T185" s="394"/>
      <c r="U185" s="393"/>
      <c r="V185" s="394"/>
      <c r="W185" s="395"/>
      <c r="X185" s="393"/>
      <c r="Y185" s="394"/>
      <c r="Z185" s="394"/>
      <c r="AA185" s="393"/>
      <c r="AB185" s="394"/>
      <c r="AC185" s="394"/>
      <c r="AD185" s="393"/>
      <c r="AE185" s="394"/>
      <c r="AF185" s="394"/>
      <c r="AG185" s="393"/>
      <c r="AH185" s="394"/>
      <c r="AI185" s="395"/>
      <c r="AJ185" s="395"/>
    </row>
    <row r="186" spans="1:36" ht="24.95" customHeight="1">
      <c r="A186" s="391"/>
      <c r="B186" s="391"/>
      <c r="C186" s="392"/>
      <c r="D186" s="230"/>
      <c r="E186" s="230"/>
      <c r="F186" s="392"/>
      <c r="G186" s="392"/>
      <c r="H186" s="699"/>
      <c r="I186" s="699"/>
      <c r="J186" s="699"/>
      <c r="K186" s="479"/>
      <c r="L186" s="479"/>
      <c r="M186" s="39"/>
      <c r="N186" s="39"/>
      <c r="O186" s="617"/>
      <c r="P186" s="41"/>
      <c r="Q186" s="41"/>
      <c r="R186" s="393"/>
      <c r="S186" s="394"/>
      <c r="T186" s="394"/>
      <c r="U186" s="393"/>
      <c r="V186" s="394"/>
      <c r="W186" s="395"/>
      <c r="X186" s="393"/>
      <c r="Y186" s="394"/>
      <c r="Z186" s="394"/>
      <c r="AA186" s="393"/>
      <c r="AB186" s="394"/>
      <c r="AC186" s="394"/>
      <c r="AD186" s="393"/>
      <c r="AE186" s="394"/>
      <c r="AF186" s="394"/>
      <c r="AG186" s="393"/>
      <c r="AH186" s="394"/>
      <c r="AI186" s="395"/>
      <c r="AJ186" s="395"/>
    </row>
    <row r="187" spans="1:36" ht="24.95" customHeight="1">
      <c r="A187" s="391"/>
      <c r="B187" s="391"/>
      <c r="C187" s="392"/>
      <c r="D187" s="230"/>
      <c r="E187" s="230"/>
      <c r="F187" s="392"/>
      <c r="G187" s="392"/>
      <c r="H187" s="699"/>
      <c r="I187" s="699"/>
      <c r="J187" s="699"/>
      <c r="K187" s="479"/>
      <c r="L187" s="479"/>
      <c r="M187" s="39"/>
      <c r="N187" s="39"/>
      <c r="O187" s="617"/>
      <c r="P187" s="41"/>
      <c r="Q187" s="41"/>
      <c r="R187" s="393"/>
      <c r="S187" s="394"/>
      <c r="T187" s="394"/>
      <c r="U187" s="393"/>
      <c r="V187" s="394"/>
      <c r="W187" s="395"/>
      <c r="X187" s="393"/>
      <c r="Y187" s="394"/>
      <c r="Z187" s="394"/>
      <c r="AA187" s="393"/>
      <c r="AB187" s="394"/>
      <c r="AC187" s="394"/>
      <c r="AD187" s="393"/>
      <c r="AE187" s="394"/>
      <c r="AF187" s="394"/>
      <c r="AG187" s="393"/>
      <c r="AH187" s="394"/>
      <c r="AI187" s="395"/>
      <c r="AJ187" s="395"/>
    </row>
    <row r="188" spans="1:36" ht="24.95" customHeight="1">
      <c r="A188" s="391"/>
      <c r="B188" s="391"/>
      <c r="C188" s="392"/>
      <c r="D188" s="230"/>
      <c r="E188" s="230"/>
      <c r="F188" s="392"/>
      <c r="G188" s="392"/>
      <c r="H188" s="699"/>
      <c r="I188" s="699"/>
      <c r="J188" s="699"/>
      <c r="K188" s="479"/>
      <c r="L188" s="479"/>
      <c r="M188" s="39"/>
      <c r="N188" s="39"/>
      <c r="O188" s="617"/>
      <c r="P188" s="41"/>
      <c r="Q188" s="41"/>
      <c r="R188" s="393"/>
      <c r="S188" s="394"/>
      <c r="T188" s="394"/>
      <c r="U188" s="393"/>
      <c r="V188" s="394"/>
      <c r="W188" s="395"/>
      <c r="X188" s="393"/>
      <c r="Y188" s="394"/>
      <c r="Z188" s="394"/>
      <c r="AA188" s="393"/>
      <c r="AB188" s="394"/>
      <c r="AC188" s="394"/>
      <c r="AD188" s="393"/>
      <c r="AE188" s="394"/>
      <c r="AF188" s="394"/>
      <c r="AG188" s="393"/>
      <c r="AH188" s="394"/>
      <c r="AI188" s="395"/>
      <c r="AJ188" s="395"/>
    </row>
    <row r="189" spans="1:36" ht="24.95" customHeight="1">
      <c r="A189" s="391"/>
      <c r="B189" s="391"/>
      <c r="C189" s="392"/>
      <c r="D189" s="230"/>
      <c r="E189" s="230"/>
      <c r="F189" s="392"/>
      <c r="G189" s="392"/>
      <c r="H189" s="699"/>
      <c r="I189" s="699"/>
      <c r="J189" s="699"/>
      <c r="K189" s="479"/>
      <c r="L189" s="479"/>
      <c r="M189" s="39"/>
      <c r="N189" s="39"/>
      <c r="O189" s="617"/>
      <c r="P189" s="41"/>
      <c r="Q189" s="41"/>
      <c r="R189" s="393"/>
      <c r="S189" s="394"/>
      <c r="T189" s="394"/>
      <c r="U189" s="393"/>
      <c r="V189" s="394"/>
      <c r="W189" s="395"/>
      <c r="X189" s="393"/>
      <c r="Y189" s="394"/>
      <c r="Z189" s="394"/>
      <c r="AA189" s="393"/>
      <c r="AB189" s="394"/>
      <c r="AC189" s="394"/>
      <c r="AD189" s="393"/>
      <c r="AE189" s="394"/>
      <c r="AF189" s="394"/>
      <c r="AG189" s="393"/>
      <c r="AH189" s="394"/>
      <c r="AI189" s="395"/>
      <c r="AJ189" s="395"/>
    </row>
    <row r="190" spans="1:36" ht="24.95" customHeight="1">
      <c r="A190" s="391"/>
      <c r="B190" s="391"/>
      <c r="C190" s="392"/>
      <c r="D190" s="230"/>
      <c r="E190" s="230"/>
      <c r="F190" s="392"/>
      <c r="G190" s="392"/>
      <c r="H190" s="699"/>
      <c r="I190" s="699"/>
      <c r="J190" s="699"/>
      <c r="K190" s="479"/>
      <c r="L190" s="479"/>
      <c r="M190" s="39"/>
      <c r="N190" s="39"/>
      <c r="O190" s="617"/>
      <c r="P190" s="41"/>
      <c r="Q190" s="41"/>
      <c r="R190" s="393"/>
      <c r="S190" s="394"/>
      <c r="T190" s="394"/>
      <c r="U190" s="393"/>
      <c r="V190" s="394"/>
      <c r="W190" s="395"/>
      <c r="X190" s="393"/>
      <c r="Y190" s="394"/>
      <c r="Z190" s="394"/>
      <c r="AA190" s="393"/>
      <c r="AB190" s="394"/>
      <c r="AC190" s="394"/>
      <c r="AD190" s="393"/>
      <c r="AE190" s="394"/>
      <c r="AF190" s="394"/>
      <c r="AG190" s="393"/>
      <c r="AH190" s="394"/>
      <c r="AI190" s="395"/>
      <c r="AJ190" s="395"/>
    </row>
    <row r="191" spans="1:36" ht="24.95" customHeight="1">
      <c r="A191" s="391"/>
      <c r="B191" s="391"/>
      <c r="C191" s="392"/>
      <c r="D191" s="230"/>
      <c r="E191" s="230"/>
      <c r="F191" s="392"/>
      <c r="G191" s="392"/>
      <c r="H191" s="699"/>
      <c r="I191" s="699"/>
      <c r="J191" s="699"/>
      <c r="K191" s="479"/>
      <c r="L191" s="479"/>
      <c r="M191" s="39"/>
      <c r="N191" s="39"/>
      <c r="O191" s="617"/>
      <c r="P191" s="41"/>
      <c r="Q191" s="41"/>
      <c r="R191" s="393"/>
      <c r="S191" s="394"/>
      <c r="T191" s="394"/>
      <c r="U191" s="393"/>
      <c r="V191" s="394"/>
      <c r="W191" s="395"/>
      <c r="X191" s="393"/>
      <c r="Y191" s="394"/>
      <c r="Z191" s="394"/>
      <c r="AA191" s="393"/>
      <c r="AB191" s="394"/>
      <c r="AC191" s="394"/>
      <c r="AD191" s="393"/>
      <c r="AE191" s="394"/>
      <c r="AF191" s="394"/>
      <c r="AG191" s="393"/>
      <c r="AH191" s="394"/>
      <c r="AI191" s="395"/>
      <c r="AJ191" s="395"/>
    </row>
    <row r="192" spans="1:36" ht="24.95" customHeight="1">
      <c r="A192" s="391"/>
      <c r="B192" s="391"/>
      <c r="C192" s="392"/>
      <c r="D192" s="230"/>
      <c r="E192" s="230"/>
      <c r="F192" s="392"/>
      <c r="G192" s="392"/>
      <c r="H192" s="699"/>
      <c r="I192" s="699"/>
      <c r="J192" s="699"/>
      <c r="K192" s="479"/>
      <c r="L192" s="479"/>
      <c r="M192" s="39"/>
      <c r="N192" s="39"/>
      <c r="O192" s="617"/>
      <c r="P192" s="41"/>
      <c r="Q192" s="41"/>
      <c r="R192" s="393"/>
      <c r="S192" s="394"/>
      <c r="T192" s="394"/>
      <c r="U192" s="393"/>
      <c r="V192" s="394"/>
      <c r="W192" s="395"/>
      <c r="X192" s="393"/>
      <c r="Y192" s="394"/>
      <c r="Z192" s="394"/>
      <c r="AA192" s="393"/>
      <c r="AB192" s="394"/>
      <c r="AC192" s="394"/>
      <c r="AD192" s="393"/>
      <c r="AE192" s="394"/>
      <c r="AF192" s="394"/>
      <c r="AG192" s="393"/>
      <c r="AH192" s="394"/>
      <c r="AI192" s="395"/>
      <c r="AJ192" s="395"/>
    </row>
    <row r="193" spans="1:36" ht="24.95" customHeight="1">
      <c r="A193" s="391"/>
      <c r="B193" s="391"/>
      <c r="C193" s="392"/>
      <c r="D193" s="230"/>
      <c r="E193" s="230"/>
      <c r="F193" s="392"/>
      <c r="G193" s="392"/>
      <c r="H193" s="699"/>
      <c r="I193" s="699"/>
      <c r="J193" s="699"/>
      <c r="K193" s="479"/>
      <c r="L193" s="479"/>
      <c r="M193" s="39"/>
      <c r="N193" s="39"/>
      <c r="O193" s="617"/>
      <c r="P193" s="41"/>
      <c r="Q193" s="41"/>
      <c r="R193" s="393"/>
      <c r="S193" s="394"/>
      <c r="T193" s="394"/>
      <c r="U193" s="393"/>
      <c r="V193" s="394"/>
      <c r="W193" s="395"/>
      <c r="X193" s="393"/>
      <c r="Y193" s="394"/>
      <c r="Z193" s="394"/>
      <c r="AA193" s="393"/>
      <c r="AB193" s="394"/>
      <c r="AC193" s="394"/>
      <c r="AD193" s="393"/>
      <c r="AE193" s="394"/>
      <c r="AF193" s="394"/>
      <c r="AG193" s="393"/>
      <c r="AH193" s="394"/>
      <c r="AI193" s="395"/>
      <c r="AJ193" s="395"/>
    </row>
    <row r="194" spans="1:36" ht="24.95" customHeight="1">
      <c r="A194" s="391"/>
      <c r="B194" s="391"/>
      <c r="C194" s="392"/>
      <c r="D194" s="230"/>
      <c r="E194" s="230"/>
      <c r="F194" s="392"/>
      <c r="G194" s="392"/>
      <c r="H194" s="699"/>
      <c r="I194" s="699"/>
      <c r="J194" s="699"/>
      <c r="K194" s="479"/>
      <c r="L194" s="479"/>
      <c r="M194" s="39"/>
      <c r="N194" s="39"/>
      <c r="O194" s="617"/>
      <c r="P194" s="41"/>
      <c r="Q194" s="41"/>
      <c r="R194" s="393"/>
      <c r="S194" s="394"/>
      <c r="T194" s="394"/>
      <c r="U194" s="393"/>
      <c r="V194" s="394"/>
      <c r="W194" s="395"/>
      <c r="X194" s="393"/>
      <c r="Y194" s="394"/>
      <c r="Z194" s="394"/>
      <c r="AA194" s="393"/>
      <c r="AB194" s="394"/>
      <c r="AC194" s="394"/>
      <c r="AD194" s="393"/>
      <c r="AE194" s="394"/>
      <c r="AF194" s="394"/>
      <c r="AG194" s="393"/>
      <c r="AH194" s="394"/>
      <c r="AI194" s="395"/>
      <c r="AJ194" s="395"/>
    </row>
    <row r="195" spans="1:36" ht="24.95" customHeight="1">
      <c r="A195" s="391"/>
      <c r="B195" s="391"/>
      <c r="C195" s="392"/>
      <c r="D195" s="230"/>
      <c r="E195" s="230"/>
      <c r="F195" s="392"/>
      <c r="G195" s="392"/>
      <c r="H195" s="699"/>
      <c r="I195" s="699"/>
      <c r="J195" s="699"/>
      <c r="K195" s="479"/>
      <c r="L195" s="479"/>
      <c r="M195" s="39"/>
      <c r="N195" s="39"/>
      <c r="O195" s="617"/>
      <c r="P195" s="41"/>
      <c r="Q195" s="41"/>
      <c r="R195" s="393"/>
      <c r="S195" s="394"/>
      <c r="T195" s="394"/>
      <c r="U195" s="393"/>
      <c r="V195" s="394"/>
      <c r="W195" s="395"/>
      <c r="X195" s="393"/>
      <c r="Y195" s="394"/>
      <c r="Z195" s="394"/>
      <c r="AA195" s="393"/>
      <c r="AB195" s="394"/>
      <c r="AC195" s="394"/>
      <c r="AD195" s="393"/>
      <c r="AE195" s="394"/>
      <c r="AF195" s="394"/>
      <c r="AG195" s="393"/>
      <c r="AH195" s="394"/>
      <c r="AI195" s="395"/>
      <c r="AJ195" s="395"/>
    </row>
    <row r="196" spans="1:36" ht="24.95" customHeight="1">
      <c r="A196" s="391"/>
      <c r="B196" s="391"/>
      <c r="C196" s="392"/>
      <c r="D196" s="230"/>
      <c r="E196" s="230"/>
      <c r="F196" s="392"/>
      <c r="G196" s="392"/>
      <c r="H196" s="699"/>
      <c r="I196" s="699"/>
      <c r="J196" s="699"/>
      <c r="K196" s="479"/>
      <c r="L196" s="479"/>
      <c r="M196" s="39"/>
      <c r="N196" s="39"/>
      <c r="O196" s="617"/>
      <c r="P196" s="41"/>
      <c r="Q196" s="41"/>
      <c r="R196" s="393"/>
      <c r="S196" s="394"/>
      <c r="T196" s="394"/>
      <c r="U196" s="393"/>
      <c r="V196" s="394"/>
      <c r="W196" s="395"/>
      <c r="X196" s="393"/>
      <c r="Y196" s="394"/>
      <c r="Z196" s="394"/>
      <c r="AA196" s="393"/>
      <c r="AB196" s="394"/>
      <c r="AC196" s="394"/>
      <c r="AD196" s="393"/>
      <c r="AE196" s="394"/>
      <c r="AF196" s="394"/>
      <c r="AG196" s="393"/>
      <c r="AH196" s="394"/>
      <c r="AI196" s="395"/>
      <c r="AJ196" s="395"/>
    </row>
    <row r="197" spans="1:36" ht="24.95" customHeight="1">
      <c r="A197" s="391"/>
      <c r="B197" s="391"/>
      <c r="C197" s="392"/>
      <c r="D197" s="230"/>
      <c r="E197" s="230"/>
      <c r="F197" s="392"/>
      <c r="G197" s="392"/>
      <c r="H197" s="699"/>
      <c r="I197" s="699"/>
      <c r="J197" s="699"/>
      <c r="K197" s="479"/>
      <c r="L197" s="479"/>
      <c r="M197" s="39"/>
      <c r="N197" s="39"/>
      <c r="O197" s="617"/>
      <c r="P197" s="41"/>
      <c r="Q197" s="41"/>
      <c r="R197" s="393"/>
      <c r="S197" s="394"/>
      <c r="T197" s="394"/>
      <c r="U197" s="393"/>
      <c r="V197" s="394"/>
      <c r="W197" s="395"/>
      <c r="X197" s="393"/>
      <c r="Y197" s="394"/>
      <c r="Z197" s="394"/>
      <c r="AA197" s="393"/>
      <c r="AB197" s="394"/>
      <c r="AC197" s="394"/>
      <c r="AD197" s="393"/>
      <c r="AE197" s="394"/>
      <c r="AF197" s="394"/>
      <c r="AG197" s="393"/>
      <c r="AH197" s="394"/>
      <c r="AI197" s="395"/>
      <c r="AJ197" s="395"/>
    </row>
    <row r="198" spans="1:36" ht="24.95" customHeight="1">
      <c r="A198" s="391"/>
      <c r="B198" s="391"/>
      <c r="C198" s="392"/>
      <c r="D198" s="230"/>
      <c r="E198" s="230"/>
      <c r="F198" s="392"/>
      <c r="G198" s="392"/>
      <c r="H198" s="699"/>
      <c r="I198" s="699"/>
      <c r="J198" s="699"/>
      <c r="K198" s="479"/>
      <c r="L198" s="479"/>
      <c r="M198" s="39"/>
      <c r="N198" s="39"/>
      <c r="O198" s="617"/>
      <c r="P198" s="41"/>
      <c r="Q198" s="41"/>
      <c r="R198" s="393"/>
      <c r="S198" s="394"/>
      <c r="T198" s="394"/>
      <c r="U198" s="393"/>
      <c r="V198" s="394"/>
      <c r="W198" s="395"/>
      <c r="X198" s="393"/>
      <c r="Y198" s="394"/>
      <c r="Z198" s="394"/>
      <c r="AA198" s="393"/>
      <c r="AB198" s="394"/>
      <c r="AC198" s="394"/>
      <c r="AD198" s="393"/>
      <c r="AE198" s="394"/>
      <c r="AF198" s="394"/>
      <c r="AG198" s="393"/>
      <c r="AH198" s="394"/>
      <c r="AI198" s="395"/>
      <c r="AJ198" s="395"/>
    </row>
    <row r="199" spans="1:36" ht="24.95" customHeight="1">
      <c r="A199" s="391"/>
      <c r="B199" s="391"/>
      <c r="C199" s="392"/>
      <c r="D199" s="230"/>
      <c r="E199" s="230"/>
      <c r="F199" s="392"/>
      <c r="G199" s="392"/>
      <c r="H199" s="699"/>
      <c r="I199" s="699"/>
      <c r="J199" s="699"/>
      <c r="K199" s="479"/>
      <c r="L199" s="479"/>
      <c r="M199" s="39"/>
      <c r="N199" s="39"/>
      <c r="O199" s="617"/>
      <c r="P199" s="41"/>
      <c r="Q199" s="41"/>
      <c r="R199" s="393"/>
      <c r="S199" s="394"/>
      <c r="T199" s="394"/>
      <c r="U199" s="393"/>
      <c r="V199" s="394"/>
      <c r="W199" s="395"/>
      <c r="X199" s="393"/>
      <c r="Y199" s="394"/>
      <c r="Z199" s="394"/>
      <c r="AA199" s="393"/>
      <c r="AB199" s="394"/>
      <c r="AC199" s="394"/>
      <c r="AD199" s="393"/>
      <c r="AE199" s="394"/>
      <c r="AF199" s="394"/>
      <c r="AG199" s="393"/>
      <c r="AH199" s="394"/>
      <c r="AI199" s="395"/>
      <c r="AJ199" s="395"/>
    </row>
    <row r="200" spans="1:36" ht="24.95" customHeight="1">
      <c r="A200" s="391"/>
      <c r="B200" s="391"/>
      <c r="C200" s="392"/>
      <c r="D200" s="230"/>
      <c r="E200" s="230"/>
      <c r="F200" s="392"/>
      <c r="G200" s="392"/>
      <c r="H200" s="699"/>
      <c r="I200" s="699"/>
      <c r="J200" s="699"/>
      <c r="K200" s="479"/>
      <c r="L200" s="479"/>
      <c r="M200" s="39"/>
      <c r="N200" s="39"/>
      <c r="O200" s="617"/>
      <c r="P200" s="41"/>
      <c r="Q200" s="41"/>
      <c r="R200" s="393"/>
      <c r="S200" s="394"/>
      <c r="T200" s="394"/>
      <c r="U200" s="393"/>
      <c r="V200" s="394"/>
      <c r="W200" s="395"/>
      <c r="X200" s="393"/>
      <c r="Y200" s="394"/>
      <c r="Z200" s="394"/>
      <c r="AA200" s="393"/>
      <c r="AB200" s="394"/>
      <c r="AC200" s="394"/>
      <c r="AD200" s="393"/>
      <c r="AE200" s="394"/>
      <c r="AF200" s="394"/>
      <c r="AG200" s="393"/>
      <c r="AH200" s="394"/>
      <c r="AI200" s="395"/>
      <c r="AJ200" s="395"/>
    </row>
    <row r="201" spans="1:36" ht="24.95" customHeight="1">
      <c r="A201" s="66"/>
      <c r="M201" s="37"/>
      <c r="N201" s="37"/>
      <c r="U201"/>
      <c r="V201"/>
      <c r="W201"/>
      <c r="X201" s="112"/>
      <c r="Y201" s="112"/>
      <c r="Z201" s="200"/>
      <c r="AA201"/>
      <c r="AB201"/>
      <c r="AC201"/>
      <c r="AD201"/>
      <c r="AE201"/>
      <c r="AF201"/>
      <c r="AG201"/>
      <c r="AH201"/>
      <c r="AI201"/>
      <c r="AJ201"/>
    </row>
    <row r="202" spans="1:36" ht="24.95" customHeight="1">
      <c r="A202" s="66"/>
      <c r="M202" s="37"/>
      <c r="N202" s="37"/>
      <c r="U202"/>
      <c r="V202"/>
      <c r="W202"/>
      <c r="X202" s="112"/>
      <c r="Y202" s="112"/>
      <c r="Z202" s="200"/>
      <c r="AA202"/>
      <c r="AB202"/>
      <c r="AC202"/>
      <c r="AD202"/>
      <c r="AE202"/>
      <c r="AF202"/>
      <c r="AG202"/>
      <c r="AH202"/>
      <c r="AI202"/>
      <c r="AJ202"/>
    </row>
    <row r="203" spans="1:36" ht="24.95" customHeight="1">
      <c r="A203" s="66"/>
      <c r="M203" s="37"/>
      <c r="N203" s="37"/>
      <c r="U203"/>
      <c r="V203"/>
      <c r="W203"/>
      <c r="X203" s="112"/>
      <c r="Y203" s="112"/>
      <c r="Z203" s="200"/>
      <c r="AA203"/>
      <c r="AB203"/>
      <c r="AC203"/>
      <c r="AD203"/>
      <c r="AE203"/>
      <c r="AF203"/>
      <c r="AG203"/>
      <c r="AH203"/>
      <c r="AI203"/>
      <c r="AJ203"/>
    </row>
    <row r="204" spans="1:36" ht="24.95" customHeight="1">
      <c r="A204" s="66"/>
      <c r="M204" s="37"/>
      <c r="N204" s="37"/>
      <c r="U204"/>
      <c r="V204"/>
      <c r="W204"/>
      <c r="X204" s="112"/>
      <c r="Y204" s="112"/>
      <c r="Z204" s="200"/>
      <c r="AA204"/>
      <c r="AB204"/>
      <c r="AC204"/>
      <c r="AD204"/>
      <c r="AE204"/>
      <c r="AF204"/>
      <c r="AG204"/>
      <c r="AH204"/>
      <c r="AI204"/>
      <c r="AJ204"/>
    </row>
    <row r="205" spans="1:36" ht="24.95" customHeight="1">
      <c r="A205" s="66"/>
      <c r="M205" s="37"/>
      <c r="N205" s="37"/>
      <c r="U205"/>
      <c r="V205"/>
      <c r="W205"/>
      <c r="X205" s="112"/>
      <c r="Y205" s="112"/>
      <c r="Z205" s="200"/>
      <c r="AA205"/>
      <c r="AB205"/>
      <c r="AC205"/>
      <c r="AD205"/>
      <c r="AE205"/>
      <c r="AF205"/>
      <c r="AG205"/>
      <c r="AH205"/>
      <c r="AI205"/>
      <c r="AJ205"/>
    </row>
    <row r="206" spans="1:36" ht="24.95" customHeight="1">
      <c r="A206" s="66"/>
      <c r="M206" s="37"/>
      <c r="N206" s="37"/>
      <c r="U206"/>
      <c r="V206"/>
      <c r="W206"/>
      <c r="X206" s="112"/>
      <c r="Y206" s="112"/>
      <c r="Z206" s="200"/>
      <c r="AA206"/>
      <c r="AB206"/>
      <c r="AC206"/>
      <c r="AD206"/>
      <c r="AE206"/>
      <c r="AF206"/>
      <c r="AG206"/>
      <c r="AH206"/>
      <c r="AI206"/>
      <c r="AJ206"/>
    </row>
    <row r="207" spans="1:36" ht="24.95" customHeight="1">
      <c r="A207" s="66"/>
      <c r="M207" s="37"/>
      <c r="N207" s="37"/>
      <c r="U207"/>
      <c r="V207"/>
      <c r="W207"/>
      <c r="X207" s="112"/>
      <c r="Y207" s="112"/>
      <c r="Z207" s="200"/>
      <c r="AA207"/>
      <c r="AB207"/>
      <c r="AC207"/>
      <c r="AD207"/>
      <c r="AE207"/>
      <c r="AF207"/>
      <c r="AG207"/>
      <c r="AH207"/>
      <c r="AI207"/>
      <c r="AJ207"/>
    </row>
    <row r="208" spans="1:36" ht="24.95" customHeight="1">
      <c r="A208" s="66"/>
      <c r="M208" s="37"/>
      <c r="N208" s="37"/>
      <c r="U208"/>
      <c r="V208"/>
      <c r="W208"/>
      <c r="X208" s="112"/>
      <c r="Y208" s="112"/>
      <c r="Z208" s="200"/>
      <c r="AA208"/>
      <c r="AB208"/>
      <c r="AC208"/>
      <c r="AD208"/>
      <c r="AE208"/>
      <c r="AF208"/>
      <c r="AG208"/>
      <c r="AH208"/>
      <c r="AI208"/>
      <c r="AJ208"/>
    </row>
    <row r="209" spans="1:36" ht="24.95" customHeight="1">
      <c r="A209" s="66"/>
      <c r="M209" s="37"/>
      <c r="N209" s="37"/>
      <c r="U209"/>
      <c r="V209"/>
      <c r="W209"/>
      <c r="X209" s="112"/>
      <c r="Y209" s="112"/>
      <c r="Z209" s="200"/>
      <c r="AA209"/>
      <c r="AB209"/>
      <c r="AC209"/>
      <c r="AD209"/>
      <c r="AE209"/>
      <c r="AF209"/>
      <c r="AG209"/>
      <c r="AH209"/>
      <c r="AI209"/>
      <c r="AJ209"/>
    </row>
    <row r="210" spans="1:36" ht="24.95" customHeight="1">
      <c r="A210" s="66"/>
      <c r="M210" s="37"/>
      <c r="N210" s="37"/>
      <c r="U210"/>
      <c r="V210"/>
      <c r="W210"/>
      <c r="X210" s="112"/>
      <c r="Y210" s="112"/>
      <c r="Z210" s="200"/>
      <c r="AA210"/>
      <c r="AB210"/>
      <c r="AC210"/>
      <c r="AD210"/>
      <c r="AE210"/>
      <c r="AF210"/>
      <c r="AG210"/>
      <c r="AH210"/>
      <c r="AI210"/>
      <c r="AJ210"/>
    </row>
    <row r="211" spans="1:36" ht="24.95" customHeight="1">
      <c r="A211" s="66"/>
      <c r="M211" s="37"/>
      <c r="N211" s="37"/>
      <c r="U211"/>
      <c r="V211"/>
      <c r="W211"/>
      <c r="X211" s="112"/>
      <c r="Y211" s="112"/>
      <c r="Z211" s="200"/>
      <c r="AA211"/>
      <c r="AB211"/>
      <c r="AC211"/>
      <c r="AD211"/>
      <c r="AE211"/>
      <c r="AF211"/>
      <c r="AG211"/>
      <c r="AH211"/>
      <c r="AI211"/>
      <c r="AJ211"/>
    </row>
    <row r="212" spans="1:36" ht="24.95" customHeight="1">
      <c r="A212" s="66"/>
      <c r="M212" s="37"/>
      <c r="N212" s="37"/>
      <c r="U212"/>
      <c r="V212"/>
      <c r="W212"/>
      <c r="X212" s="112"/>
      <c r="Y212" s="112"/>
      <c r="Z212" s="200"/>
      <c r="AA212"/>
      <c r="AB212"/>
      <c r="AC212"/>
      <c r="AD212"/>
      <c r="AE212"/>
      <c r="AF212"/>
      <c r="AG212"/>
      <c r="AH212"/>
      <c r="AI212"/>
      <c r="AJ212"/>
    </row>
    <row r="213" spans="1:36" ht="24.95" customHeight="1">
      <c r="A213" s="66"/>
      <c r="M213" s="37"/>
      <c r="N213" s="37"/>
      <c r="U213"/>
      <c r="V213"/>
      <c r="W213"/>
      <c r="X213" s="112"/>
      <c r="Y213" s="112"/>
      <c r="Z213" s="200"/>
      <c r="AA213"/>
      <c r="AB213"/>
      <c r="AC213"/>
      <c r="AD213"/>
      <c r="AE213"/>
      <c r="AF213"/>
      <c r="AG213"/>
      <c r="AH213"/>
      <c r="AI213"/>
      <c r="AJ213"/>
    </row>
    <row r="214" spans="1:36" ht="24.95" customHeight="1">
      <c r="A214" s="66"/>
      <c r="M214" s="37"/>
      <c r="N214" s="37"/>
      <c r="U214"/>
      <c r="V214"/>
      <c r="W214"/>
      <c r="X214" s="112"/>
      <c r="Y214" s="112"/>
      <c r="Z214" s="200"/>
      <c r="AA214"/>
      <c r="AB214"/>
      <c r="AC214"/>
      <c r="AD214"/>
      <c r="AE214"/>
      <c r="AF214"/>
      <c r="AG214"/>
      <c r="AH214"/>
      <c r="AI214"/>
      <c r="AJ214"/>
    </row>
    <row r="215" spans="1:36" ht="24.95" customHeight="1">
      <c r="A215" s="66"/>
      <c r="M215" s="37"/>
      <c r="N215" s="37"/>
      <c r="U215"/>
      <c r="V215"/>
      <c r="W215"/>
      <c r="X215" s="112"/>
      <c r="Y215" s="112"/>
      <c r="Z215" s="200"/>
      <c r="AA215"/>
      <c r="AB215"/>
      <c r="AC215"/>
      <c r="AD215"/>
      <c r="AE215"/>
      <c r="AF215"/>
      <c r="AG215"/>
      <c r="AH215"/>
      <c r="AI215"/>
      <c r="AJ215"/>
    </row>
    <row r="216" spans="1:36" ht="24.95" customHeight="1">
      <c r="A216" s="66"/>
      <c r="M216" s="37"/>
      <c r="N216" s="37"/>
      <c r="U216"/>
      <c r="V216"/>
      <c r="W216"/>
      <c r="X216" s="112"/>
      <c r="Y216" s="112"/>
      <c r="Z216" s="200"/>
      <c r="AA216"/>
      <c r="AB216"/>
      <c r="AC216"/>
      <c r="AD216"/>
      <c r="AE216"/>
      <c r="AF216"/>
      <c r="AG216"/>
      <c r="AH216"/>
      <c r="AI216"/>
      <c r="AJ216"/>
    </row>
    <row r="217" spans="1:36" ht="24.95" customHeight="1">
      <c r="A217" s="66"/>
      <c r="M217" s="37"/>
      <c r="N217" s="37"/>
      <c r="U217"/>
      <c r="V217"/>
      <c r="W217"/>
      <c r="X217" s="112"/>
      <c r="Y217" s="112"/>
      <c r="Z217" s="200"/>
      <c r="AA217"/>
      <c r="AB217"/>
      <c r="AC217"/>
      <c r="AD217"/>
      <c r="AE217"/>
      <c r="AF217"/>
      <c r="AG217"/>
      <c r="AH217"/>
      <c r="AI217"/>
      <c r="AJ217"/>
    </row>
    <row r="218" spans="1:36" ht="24.95" customHeight="1">
      <c r="A218" s="66"/>
      <c r="M218" s="37"/>
      <c r="N218" s="37"/>
      <c r="U218"/>
      <c r="V218"/>
      <c r="W218"/>
      <c r="X218" s="112"/>
      <c r="Y218" s="112"/>
      <c r="Z218" s="200"/>
      <c r="AA218"/>
      <c r="AB218"/>
      <c r="AC218"/>
      <c r="AD218"/>
      <c r="AE218"/>
      <c r="AF218"/>
      <c r="AG218"/>
      <c r="AH218"/>
      <c r="AI218"/>
      <c r="AJ218"/>
    </row>
    <row r="219" spans="1:36" ht="24.95" customHeight="1">
      <c r="A219" s="66"/>
      <c r="M219" s="37"/>
      <c r="N219" s="37"/>
      <c r="U219"/>
      <c r="V219"/>
      <c r="W219"/>
      <c r="X219" s="112"/>
      <c r="Y219" s="112"/>
      <c r="Z219" s="200"/>
      <c r="AA219"/>
      <c r="AB219"/>
      <c r="AC219"/>
      <c r="AD219"/>
      <c r="AE219"/>
      <c r="AF219"/>
      <c r="AG219"/>
      <c r="AH219"/>
      <c r="AI219"/>
      <c r="AJ219"/>
    </row>
    <row r="220" spans="1:36" ht="24.95" customHeight="1">
      <c r="A220" s="66"/>
      <c r="M220" s="37"/>
      <c r="N220" s="37"/>
      <c r="U220"/>
      <c r="V220"/>
      <c r="W220"/>
      <c r="X220" s="112"/>
      <c r="Y220" s="112"/>
      <c r="Z220" s="200"/>
      <c r="AA220"/>
      <c r="AB220"/>
      <c r="AC220"/>
      <c r="AD220"/>
      <c r="AE220"/>
      <c r="AF220"/>
      <c r="AG220"/>
      <c r="AH220"/>
      <c r="AI220"/>
      <c r="AJ220"/>
    </row>
    <row r="221" spans="1:36" ht="24.95" customHeight="1">
      <c r="A221" s="66"/>
      <c r="M221" s="37"/>
      <c r="N221" s="37"/>
      <c r="U221"/>
      <c r="V221"/>
      <c r="W221"/>
      <c r="X221" s="112"/>
      <c r="Y221" s="112"/>
      <c r="Z221" s="200"/>
      <c r="AA221"/>
      <c r="AB221"/>
      <c r="AC221"/>
      <c r="AD221"/>
      <c r="AE221"/>
      <c r="AF221"/>
      <c r="AG221"/>
      <c r="AH221"/>
      <c r="AI221"/>
      <c r="AJ221"/>
    </row>
    <row r="222" spans="1:36" ht="24.95" customHeight="1">
      <c r="A222" s="66"/>
      <c r="M222" s="37"/>
      <c r="N222" s="37"/>
      <c r="U222"/>
      <c r="V222"/>
      <c r="W222"/>
      <c r="X222" s="112"/>
      <c r="Y222" s="112"/>
      <c r="Z222" s="200"/>
      <c r="AA222"/>
      <c r="AB222"/>
      <c r="AC222"/>
      <c r="AD222"/>
      <c r="AE222"/>
      <c r="AF222"/>
      <c r="AG222"/>
      <c r="AH222"/>
      <c r="AI222"/>
      <c r="AJ222"/>
    </row>
    <row r="223" spans="1:36" ht="24.95" customHeight="1">
      <c r="A223" s="66"/>
      <c r="M223" s="37"/>
      <c r="N223" s="37"/>
      <c r="U223"/>
      <c r="V223"/>
      <c r="W223"/>
      <c r="X223" s="112"/>
      <c r="Y223" s="112"/>
      <c r="Z223" s="200"/>
      <c r="AA223"/>
      <c r="AB223"/>
      <c r="AC223"/>
      <c r="AD223"/>
      <c r="AE223"/>
      <c r="AF223"/>
      <c r="AG223"/>
      <c r="AH223"/>
      <c r="AI223"/>
      <c r="AJ223"/>
    </row>
    <row r="224" spans="1:36" ht="24.95" customHeight="1">
      <c r="A224" s="66"/>
      <c r="M224" s="37"/>
      <c r="N224" s="37"/>
      <c r="U224"/>
      <c r="V224"/>
      <c r="W224"/>
      <c r="X224" s="112"/>
      <c r="Y224" s="112"/>
      <c r="Z224" s="200"/>
      <c r="AA224"/>
      <c r="AB224"/>
      <c r="AC224"/>
      <c r="AD224"/>
      <c r="AE224"/>
      <c r="AF224"/>
      <c r="AG224"/>
      <c r="AH224"/>
      <c r="AI224"/>
      <c r="AJ224"/>
    </row>
    <row r="225" spans="1:36" ht="24.95" customHeight="1">
      <c r="A225" s="66"/>
      <c r="M225" s="37"/>
      <c r="N225" s="37"/>
      <c r="U225"/>
      <c r="V225"/>
      <c r="W225"/>
      <c r="X225" s="112"/>
      <c r="Y225" s="112"/>
      <c r="Z225" s="200"/>
      <c r="AA225"/>
      <c r="AB225"/>
      <c r="AC225"/>
      <c r="AD225"/>
      <c r="AE225"/>
      <c r="AF225"/>
      <c r="AG225"/>
      <c r="AH225"/>
      <c r="AI225"/>
      <c r="AJ225"/>
    </row>
    <row r="226" spans="1:36" ht="24.95" customHeight="1">
      <c r="A226" s="66"/>
      <c r="M226" s="37"/>
      <c r="N226" s="37"/>
      <c r="U226"/>
      <c r="V226"/>
      <c r="W226"/>
      <c r="X226" s="112"/>
      <c r="Y226" s="112"/>
      <c r="Z226" s="200"/>
      <c r="AA226"/>
      <c r="AB226"/>
      <c r="AC226"/>
      <c r="AD226"/>
      <c r="AE226"/>
      <c r="AF226"/>
      <c r="AG226"/>
      <c r="AH226"/>
      <c r="AI226"/>
      <c r="AJ226"/>
    </row>
    <row r="227" spans="1:36" ht="24.95" customHeight="1">
      <c r="A227" s="66"/>
      <c r="M227" s="37"/>
      <c r="N227" s="37"/>
      <c r="U227"/>
      <c r="V227"/>
      <c r="W227"/>
      <c r="X227" s="112"/>
      <c r="Y227" s="112"/>
      <c r="Z227" s="200"/>
      <c r="AA227"/>
      <c r="AB227"/>
      <c r="AC227"/>
      <c r="AD227"/>
      <c r="AE227"/>
      <c r="AF227"/>
      <c r="AG227"/>
      <c r="AH227"/>
      <c r="AI227"/>
      <c r="AJ227"/>
    </row>
    <row r="228" spans="1:36" ht="24.95" customHeight="1">
      <c r="A228" s="66"/>
      <c r="M228" s="37"/>
      <c r="N228" s="37"/>
      <c r="U228"/>
      <c r="V228"/>
      <c r="W228"/>
      <c r="X228" s="112"/>
      <c r="Y228" s="112"/>
      <c r="Z228" s="200"/>
      <c r="AA228"/>
      <c r="AB228"/>
      <c r="AC228"/>
      <c r="AD228"/>
      <c r="AE228"/>
      <c r="AF228"/>
      <c r="AG228"/>
      <c r="AH228"/>
      <c r="AI228"/>
      <c r="AJ228"/>
    </row>
    <row r="229" spans="1:36" ht="24.95" customHeight="1">
      <c r="A229" s="66"/>
      <c r="M229" s="37"/>
      <c r="N229" s="37"/>
      <c r="U229"/>
      <c r="V229"/>
      <c r="W229"/>
      <c r="X229" s="112"/>
      <c r="Y229" s="112"/>
      <c r="Z229" s="200"/>
      <c r="AA229"/>
      <c r="AB229"/>
      <c r="AC229"/>
      <c r="AD229"/>
      <c r="AE229"/>
      <c r="AF229"/>
      <c r="AG229"/>
      <c r="AH229"/>
      <c r="AI229"/>
      <c r="AJ229"/>
    </row>
    <row r="230" spans="1:36" ht="24.95" customHeight="1">
      <c r="A230" s="66"/>
      <c r="M230" s="37"/>
      <c r="N230" s="37"/>
      <c r="U230"/>
      <c r="V230"/>
      <c r="W230"/>
      <c r="X230" s="112"/>
      <c r="Y230" s="112"/>
      <c r="Z230" s="200"/>
      <c r="AA230"/>
      <c r="AB230"/>
      <c r="AC230"/>
      <c r="AD230"/>
      <c r="AE230"/>
      <c r="AF230"/>
      <c r="AG230"/>
      <c r="AH230"/>
      <c r="AI230"/>
      <c r="AJ230"/>
    </row>
    <row r="231" spans="1:36" ht="24.95" customHeight="1">
      <c r="A231" s="66"/>
      <c r="M231" s="37"/>
      <c r="N231" s="37"/>
      <c r="U231"/>
      <c r="V231"/>
      <c r="W231"/>
      <c r="X231" s="112"/>
      <c r="Y231" s="112"/>
      <c r="Z231" s="200"/>
      <c r="AA231"/>
      <c r="AB231"/>
      <c r="AC231"/>
      <c r="AD231"/>
      <c r="AE231"/>
      <c r="AF231"/>
      <c r="AG231"/>
      <c r="AH231"/>
      <c r="AI231"/>
      <c r="AJ231"/>
    </row>
    <row r="232" spans="1:36" ht="24.95" customHeight="1">
      <c r="A232" s="66"/>
      <c r="M232" s="37"/>
      <c r="N232" s="37"/>
      <c r="U232"/>
      <c r="V232"/>
      <c r="W232"/>
      <c r="X232" s="112"/>
      <c r="Y232" s="112"/>
      <c r="Z232" s="200"/>
      <c r="AA232"/>
      <c r="AB232"/>
      <c r="AC232"/>
      <c r="AD232"/>
      <c r="AE232"/>
      <c r="AF232"/>
      <c r="AG232"/>
      <c r="AH232"/>
      <c r="AI232"/>
      <c r="AJ232"/>
    </row>
    <row r="233" spans="1:36" ht="24.95" customHeight="1">
      <c r="A233" s="66"/>
      <c r="M233" s="37"/>
      <c r="N233" s="37"/>
      <c r="U233"/>
      <c r="V233"/>
      <c r="W233"/>
      <c r="X233" s="112"/>
      <c r="Y233" s="112"/>
      <c r="Z233" s="200"/>
      <c r="AA233"/>
      <c r="AB233"/>
      <c r="AC233"/>
      <c r="AD233"/>
      <c r="AE233"/>
      <c r="AF233"/>
      <c r="AG233"/>
      <c r="AH233"/>
      <c r="AI233"/>
      <c r="AJ233"/>
    </row>
    <row r="234" spans="1:36" ht="24.95" customHeight="1">
      <c r="A234" s="66"/>
      <c r="M234" s="37"/>
      <c r="N234" s="37"/>
      <c r="U234"/>
      <c r="V234"/>
      <c r="W234"/>
      <c r="X234" s="112"/>
      <c r="Y234" s="112"/>
      <c r="Z234" s="200"/>
      <c r="AA234"/>
      <c r="AB234"/>
      <c r="AC234"/>
      <c r="AD234"/>
      <c r="AE234"/>
      <c r="AF234"/>
      <c r="AG234"/>
      <c r="AH234"/>
      <c r="AI234"/>
      <c r="AJ234"/>
    </row>
    <row r="235" spans="1:36" ht="24.95" customHeight="1">
      <c r="A235" s="66"/>
      <c r="M235" s="37"/>
      <c r="N235" s="37"/>
      <c r="U235"/>
      <c r="V235"/>
      <c r="W235"/>
      <c r="X235" s="112"/>
      <c r="Y235" s="112"/>
      <c r="Z235" s="200"/>
      <c r="AA235"/>
      <c r="AB235"/>
      <c r="AC235"/>
      <c r="AD235"/>
      <c r="AE235"/>
      <c r="AF235"/>
      <c r="AG235"/>
      <c r="AH235"/>
      <c r="AI235"/>
      <c r="AJ235"/>
    </row>
    <row r="236" spans="1:36" ht="24.95" customHeight="1">
      <c r="A236" s="66"/>
      <c r="M236" s="37"/>
      <c r="N236" s="37"/>
      <c r="U236"/>
      <c r="V236"/>
      <c r="W236"/>
      <c r="X236" s="112"/>
      <c r="Y236" s="112"/>
      <c r="Z236" s="200"/>
      <c r="AA236"/>
      <c r="AB236"/>
      <c r="AC236"/>
      <c r="AD236"/>
      <c r="AE236"/>
      <c r="AF236"/>
      <c r="AG236"/>
      <c r="AH236"/>
      <c r="AI236"/>
      <c r="AJ236"/>
    </row>
    <row r="237" spans="1:36" ht="24.95" customHeight="1">
      <c r="A237" s="66"/>
      <c r="M237" s="37"/>
      <c r="N237" s="37"/>
      <c r="U237"/>
      <c r="V237"/>
      <c r="W237"/>
      <c r="X237" s="112"/>
      <c r="Y237" s="112"/>
      <c r="Z237" s="200"/>
      <c r="AA237"/>
      <c r="AB237"/>
      <c r="AC237"/>
      <c r="AD237"/>
      <c r="AE237"/>
      <c r="AF237"/>
      <c r="AG237"/>
      <c r="AH237"/>
      <c r="AI237"/>
      <c r="AJ237"/>
    </row>
    <row r="238" spans="1:36" ht="24.95" customHeight="1">
      <c r="A238" s="66"/>
      <c r="M238" s="37"/>
      <c r="N238" s="37"/>
      <c r="U238"/>
      <c r="V238"/>
      <c r="W238"/>
      <c r="X238" s="112"/>
      <c r="Y238" s="112"/>
      <c r="Z238" s="200"/>
      <c r="AA238"/>
      <c r="AB238"/>
      <c r="AC238"/>
      <c r="AD238"/>
      <c r="AE238"/>
      <c r="AF238"/>
      <c r="AG238"/>
      <c r="AH238"/>
      <c r="AI238"/>
      <c r="AJ238"/>
    </row>
    <row r="239" spans="1:36" ht="24.95" customHeight="1">
      <c r="A239" s="66"/>
      <c r="M239" s="37"/>
      <c r="N239" s="37"/>
      <c r="U239"/>
      <c r="V239"/>
      <c r="W239"/>
      <c r="X239" s="112"/>
      <c r="Y239" s="112"/>
      <c r="Z239" s="200"/>
      <c r="AA239"/>
      <c r="AB239"/>
      <c r="AC239"/>
      <c r="AD239"/>
      <c r="AE239"/>
      <c r="AF239"/>
      <c r="AG239"/>
      <c r="AH239"/>
      <c r="AI239"/>
      <c r="AJ239"/>
    </row>
    <row r="240" spans="1:36" ht="24.95" customHeight="1">
      <c r="A240" s="66"/>
      <c r="M240" s="37"/>
      <c r="N240" s="37"/>
      <c r="U240"/>
      <c r="V240"/>
      <c r="W240"/>
      <c r="X240" s="112"/>
      <c r="Y240" s="112"/>
      <c r="Z240" s="200"/>
      <c r="AA240"/>
      <c r="AB240"/>
      <c r="AC240"/>
      <c r="AD240"/>
      <c r="AE240"/>
      <c r="AF240"/>
      <c r="AG240"/>
      <c r="AH240"/>
      <c r="AI240"/>
      <c r="AJ240"/>
    </row>
    <row r="241" spans="1:36" ht="24.95" customHeight="1">
      <c r="A241" s="66"/>
      <c r="M241" s="37"/>
      <c r="N241" s="37"/>
      <c r="U241"/>
      <c r="V241"/>
      <c r="W241"/>
      <c r="X241" s="112"/>
      <c r="Y241" s="112"/>
      <c r="Z241" s="200"/>
      <c r="AA241"/>
      <c r="AB241"/>
      <c r="AC241"/>
      <c r="AD241"/>
      <c r="AE241"/>
      <c r="AF241"/>
      <c r="AG241"/>
      <c r="AH241"/>
      <c r="AI241"/>
      <c r="AJ241"/>
    </row>
    <row r="242" spans="1:36" ht="24.95" customHeight="1">
      <c r="A242" s="66"/>
      <c r="M242" s="37"/>
      <c r="N242" s="37"/>
      <c r="U242"/>
      <c r="V242"/>
      <c r="W242"/>
      <c r="X242" s="112"/>
      <c r="Y242" s="112"/>
      <c r="Z242" s="200"/>
      <c r="AA242"/>
      <c r="AB242"/>
      <c r="AC242"/>
      <c r="AD242"/>
      <c r="AE242"/>
      <c r="AF242"/>
      <c r="AG242"/>
      <c r="AH242"/>
      <c r="AI242"/>
      <c r="AJ242"/>
    </row>
    <row r="243" spans="1:36" ht="24.95" customHeight="1">
      <c r="A243" s="66"/>
      <c r="M243" s="37"/>
      <c r="N243" s="37"/>
      <c r="U243"/>
      <c r="V243"/>
      <c r="W243"/>
      <c r="X243" s="112"/>
      <c r="Y243" s="112"/>
      <c r="Z243" s="200"/>
      <c r="AA243"/>
      <c r="AB243"/>
      <c r="AC243"/>
      <c r="AD243"/>
      <c r="AE243"/>
      <c r="AF243"/>
      <c r="AG243"/>
      <c r="AH243"/>
      <c r="AI243"/>
      <c r="AJ243"/>
    </row>
    <row r="244" spans="1:36" ht="24.95" customHeight="1">
      <c r="A244" s="66"/>
      <c r="M244" s="37"/>
      <c r="N244" s="37"/>
      <c r="U244"/>
      <c r="V244"/>
      <c r="W244"/>
      <c r="X244" s="112"/>
      <c r="Y244" s="112"/>
      <c r="Z244" s="200"/>
      <c r="AA244"/>
      <c r="AB244"/>
      <c r="AC244"/>
      <c r="AD244"/>
      <c r="AE244"/>
      <c r="AF244"/>
      <c r="AG244"/>
      <c r="AH244"/>
      <c r="AI244"/>
      <c r="AJ244"/>
    </row>
    <row r="245" spans="1:36" ht="24.95" customHeight="1">
      <c r="A245" s="66"/>
      <c r="M245" s="37"/>
      <c r="N245" s="37"/>
      <c r="U245"/>
      <c r="V245"/>
      <c r="W245"/>
      <c r="X245" s="112"/>
      <c r="Y245" s="112"/>
      <c r="Z245" s="200"/>
      <c r="AA245"/>
      <c r="AB245"/>
      <c r="AC245"/>
      <c r="AD245"/>
      <c r="AE245"/>
      <c r="AF245"/>
      <c r="AG245"/>
      <c r="AH245"/>
      <c r="AI245"/>
      <c r="AJ245"/>
    </row>
    <row r="246" spans="1:36" ht="24.95" customHeight="1">
      <c r="A246" s="66"/>
      <c r="M246" s="37"/>
      <c r="N246" s="37"/>
      <c r="U246"/>
      <c r="V246"/>
      <c r="W246"/>
      <c r="X246" s="112"/>
      <c r="Y246" s="112"/>
      <c r="Z246" s="200"/>
      <c r="AA246"/>
      <c r="AB246"/>
      <c r="AC246"/>
      <c r="AD246"/>
      <c r="AE246"/>
      <c r="AF246"/>
      <c r="AG246"/>
      <c r="AH246"/>
      <c r="AI246"/>
      <c r="AJ246"/>
    </row>
    <row r="247" spans="1:36" ht="24.95" customHeight="1">
      <c r="A247" s="66"/>
      <c r="M247" s="37"/>
      <c r="N247" s="37"/>
      <c r="U247"/>
      <c r="V247"/>
      <c r="W247"/>
      <c r="X247" s="112"/>
      <c r="Y247" s="112"/>
      <c r="Z247" s="200"/>
      <c r="AA247"/>
      <c r="AB247"/>
      <c r="AC247"/>
      <c r="AD247"/>
      <c r="AE247"/>
      <c r="AF247"/>
      <c r="AG247"/>
      <c r="AH247"/>
      <c r="AI247"/>
      <c r="AJ247"/>
    </row>
    <row r="248" spans="1:36" ht="24.95" customHeight="1">
      <c r="A248" s="66"/>
      <c r="M248" s="37"/>
      <c r="N248" s="37"/>
      <c r="U248"/>
      <c r="V248"/>
      <c r="W248"/>
      <c r="X248" s="112"/>
      <c r="Y248" s="112"/>
      <c r="Z248" s="200"/>
      <c r="AA248"/>
      <c r="AB248"/>
      <c r="AC248"/>
      <c r="AD248"/>
      <c r="AE248"/>
      <c r="AF248"/>
      <c r="AG248"/>
      <c r="AH248"/>
      <c r="AI248"/>
      <c r="AJ248"/>
    </row>
    <row r="249" spans="1:36" ht="24.95" customHeight="1">
      <c r="A249" s="66"/>
      <c r="M249" s="37"/>
      <c r="N249" s="37"/>
      <c r="U249"/>
      <c r="V249"/>
      <c r="W249"/>
      <c r="X249" s="112"/>
      <c r="Y249" s="112"/>
      <c r="Z249" s="200"/>
      <c r="AA249"/>
      <c r="AB249"/>
      <c r="AC249"/>
      <c r="AD249"/>
      <c r="AE249"/>
      <c r="AF249"/>
      <c r="AG249"/>
      <c r="AH249"/>
      <c r="AI249"/>
      <c r="AJ249"/>
    </row>
    <row r="250" spans="1:36" ht="24.95" customHeight="1">
      <c r="A250" s="66"/>
      <c r="M250" s="37"/>
      <c r="N250" s="37"/>
      <c r="U250"/>
      <c r="V250"/>
      <c r="W250"/>
      <c r="X250" s="112"/>
      <c r="Y250" s="112"/>
      <c r="Z250" s="200"/>
      <c r="AA250"/>
      <c r="AB250"/>
      <c r="AC250"/>
      <c r="AD250"/>
      <c r="AE250"/>
      <c r="AF250"/>
      <c r="AG250"/>
      <c r="AH250"/>
      <c r="AI250"/>
      <c r="AJ250"/>
    </row>
    <row r="251" spans="1:36" ht="24.95" customHeight="1">
      <c r="A251" s="66"/>
      <c r="M251" s="37"/>
      <c r="N251" s="37"/>
      <c r="U251"/>
      <c r="V251"/>
      <c r="W251"/>
      <c r="X251" s="112"/>
      <c r="Y251" s="112"/>
      <c r="Z251" s="200"/>
      <c r="AA251"/>
      <c r="AB251"/>
      <c r="AC251"/>
      <c r="AD251"/>
      <c r="AE251"/>
      <c r="AF251"/>
      <c r="AG251"/>
      <c r="AH251"/>
      <c r="AI251"/>
      <c r="AJ251"/>
    </row>
    <row r="252" spans="1:36" ht="24.95" customHeight="1">
      <c r="A252" s="66"/>
      <c r="M252" s="37"/>
      <c r="N252" s="37"/>
      <c r="U252"/>
      <c r="V252"/>
      <c r="W252"/>
      <c r="X252" s="112"/>
      <c r="Y252" s="112"/>
      <c r="Z252" s="200"/>
      <c r="AA252"/>
      <c r="AB252"/>
      <c r="AC252"/>
      <c r="AD252"/>
      <c r="AE252"/>
      <c r="AF252"/>
      <c r="AG252"/>
      <c r="AH252"/>
      <c r="AI252"/>
      <c r="AJ252"/>
    </row>
    <row r="253" spans="1:36" ht="24.95" customHeight="1">
      <c r="A253" s="66"/>
      <c r="M253" s="37"/>
      <c r="N253" s="37"/>
      <c r="U253"/>
      <c r="V253"/>
      <c r="W253"/>
      <c r="X253" s="112"/>
      <c r="Y253" s="112"/>
      <c r="Z253" s="200"/>
      <c r="AA253"/>
      <c r="AB253"/>
      <c r="AC253"/>
      <c r="AD253"/>
      <c r="AE253"/>
      <c r="AF253"/>
      <c r="AG253"/>
      <c r="AH253"/>
      <c r="AI253"/>
      <c r="AJ253"/>
    </row>
    <row r="254" spans="1:36" ht="24.95" customHeight="1">
      <c r="A254" s="66"/>
      <c r="M254" s="37"/>
      <c r="N254" s="37"/>
      <c r="U254"/>
      <c r="V254"/>
      <c r="W254"/>
      <c r="X254" s="112"/>
      <c r="Y254" s="112"/>
      <c r="Z254" s="200"/>
      <c r="AA254"/>
      <c r="AB254"/>
      <c r="AC254"/>
      <c r="AD254"/>
      <c r="AE254"/>
      <c r="AF254"/>
      <c r="AG254"/>
      <c r="AH254"/>
      <c r="AI254"/>
      <c r="AJ254"/>
    </row>
    <row r="255" spans="1:36" ht="24.95" customHeight="1">
      <c r="A255" s="66"/>
      <c r="M255" s="37"/>
      <c r="N255" s="37"/>
      <c r="U255"/>
      <c r="V255"/>
      <c r="W255"/>
      <c r="X255" s="112"/>
      <c r="Y255" s="112"/>
      <c r="Z255" s="200"/>
      <c r="AA255"/>
      <c r="AB255"/>
      <c r="AC255"/>
      <c r="AD255"/>
      <c r="AE255"/>
      <c r="AF255"/>
      <c r="AG255"/>
      <c r="AH255"/>
      <c r="AI255"/>
      <c r="AJ255"/>
    </row>
    <row r="256" spans="1:36" ht="24.95" customHeight="1">
      <c r="A256" s="66"/>
      <c r="M256" s="37"/>
      <c r="N256" s="37"/>
      <c r="U256"/>
      <c r="V256"/>
      <c r="W256"/>
      <c r="X256" s="112"/>
      <c r="Y256" s="112"/>
      <c r="Z256" s="200"/>
      <c r="AA256"/>
      <c r="AB256"/>
      <c r="AC256"/>
      <c r="AD256"/>
      <c r="AE256"/>
      <c r="AF256"/>
      <c r="AG256"/>
      <c r="AH256"/>
      <c r="AI256"/>
      <c r="AJ256"/>
    </row>
    <row r="257" spans="1:36" ht="24.95" customHeight="1">
      <c r="A257" s="66"/>
      <c r="M257" s="37"/>
      <c r="N257" s="37"/>
      <c r="U257"/>
      <c r="V257"/>
      <c r="W257"/>
      <c r="X257" s="112"/>
      <c r="Y257" s="112"/>
      <c r="Z257" s="200"/>
      <c r="AA257"/>
      <c r="AB257"/>
      <c r="AC257"/>
      <c r="AD257"/>
      <c r="AE257"/>
      <c r="AF257"/>
      <c r="AG257"/>
      <c r="AH257"/>
      <c r="AI257"/>
      <c r="AJ257"/>
    </row>
    <row r="258" spans="1:36" ht="24.95" customHeight="1">
      <c r="A258" s="66"/>
      <c r="M258" s="37"/>
      <c r="N258" s="37"/>
      <c r="U258"/>
      <c r="V258"/>
      <c r="W258"/>
      <c r="X258" s="112"/>
      <c r="Y258" s="112"/>
      <c r="Z258" s="200"/>
      <c r="AA258"/>
      <c r="AB258"/>
      <c r="AC258"/>
      <c r="AD258"/>
      <c r="AE258"/>
      <c r="AF258"/>
      <c r="AG258"/>
      <c r="AH258"/>
      <c r="AI258"/>
      <c r="AJ258"/>
    </row>
    <row r="259" spans="1:36" ht="24.95" customHeight="1">
      <c r="A259" s="66"/>
      <c r="M259" s="37"/>
      <c r="N259" s="37"/>
      <c r="U259"/>
      <c r="V259"/>
      <c r="W259"/>
      <c r="X259" s="112"/>
      <c r="Y259" s="112"/>
      <c r="Z259" s="200"/>
      <c r="AA259"/>
      <c r="AB259"/>
      <c r="AC259"/>
      <c r="AD259"/>
      <c r="AE259"/>
      <c r="AF259"/>
      <c r="AG259"/>
      <c r="AH259"/>
      <c r="AI259"/>
      <c r="AJ259"/>
    </row>
    <row r="260" spans="1:36" ht="24.95" customHeight="1">
      <c r="A260" s="66"/>
      <c r="M260" s="37"/>
      <c r="N260" s="37"/>
      <c r="U260"/>
      <c r="V260"/>
      <c r="W260"/>
      <c r="X260" s="112"/>
      <c r="Y260" s="112"/>
      <c r="Z260" s="200"/>
      <c r="AA260"/>
      <c r="AB260"/>
      <c r="AC260"/>
      <c r="AD260"/>
      <c r="AE260"/>
      <c r="AF260"/>
      <c r="AG260"/>
      <c r="AH260"/>
      <c r="AI260"/>
      <c r="AJ260"/>
    </row>
    <row r="261" spans="1:36" ht="24.95" customHeight="1">
      <c r="A261" s="66"/>
      <c r="M261" s="37"/>
      <c r="N261" s="37"/>
      <c r="U261"/>
      <c r="V261"/>
      <c r="W261"/>
      <c r="X261" s="112"/>
      <c r="Y261" s="112"/>
      <c r="Z261" s="200"/>
      <c r="AA261"/>
      <c r="AB261"/>
      <c r="AC261"/>
      <c r="AD261"/>
      <c r="AE261"/>
      <c r="AF261"/>
      <c r="AG261"/>
      <c r="AH261"/>
      <c r="AI261"/>
      <c r="AJ261"/>
    </row>
    <row r="262" spans="1:36" ht="24.95" customHeight="1">
      <c r="A262" s="66"/>
      <c r="M262" s="37"/>
      <c r="N262" s="37"/>
      <c r="U262"/>
      <c r="V262"/>
      <c r="W262"/>
      <c r="X262" s="112"/>
      <c r="Y262" s="112"/>
      <c r="Z262" s="200"/>
      <c r="AA262"/>
      <c r="AB262"/>
      <c r="AC262"/>
      <c r="AD262"/>
      <c r="AE262"/>
      <c r="AF262"/>
      <c r="AG262"/>
      <c r="AH262"/>
      <c r="AI262"/>
      <c r="AJ262"/>
    </row>
    <row r="263" spans="1:36" ht="24.95" customHeight="1">
      <c r="A263" s="66"/>
      <c r="M263" s="37"/>
      <c r="N263" s="37"/>
      <c r="U263"/>
      <c r="V263"/>
      <c r="W263"/>
      <c r="X263" s="112"/>
      <c r="Y263" s="112"/>
      <c r="Z263" s="200"/>
      <c r="AA263"/>
      <c r="AB263"/>
      <c r="AC263"/>
      <c r="AD263"/>
      <c r="AE263"/>
      <c r="AF263"/>
      <c r="AG263"/>
      <c r="AH263"/>
      <c r="AI263"/>
      <c r="AJ263"/>
    </row>
    <row r="264" spans="1:36" ht="24.95" customHeight="1">
      <c r="A264" s="66"/>
      <c r="M264" s="37"/>
      <c r="N264" s="37"/>
      <c r="U264"/>
      <c r="V264"/>
      <c r="W264"/>
      <c r="X264" s="112"/>
      <c r="Y264" s="112"/>
      <c r="Z264" s="200"/>
      <c r="AA264"/>
      <c r="AB264"/>
      <c r="AC264"/>
      <c r="AD264"/>
      <c r="AE264"/>
      <c r="AF264"/>
      <c r="AG264"/>
      <c r="AH264"/>
      <c r="AI264"/>
      <c r="AJ264"/>
    </row>
    <row r="265" spans="1:36" ht="24.95" customHeight="1">
      <c r="A265" s="66"/>
      <c r="M265" s="37"/>
      <c r="N265" s="37"/>
      <c r="U265"/>
      <c r="V265"/>
      <c r="W265"/>
      <c r="X265" s="112"/>
      <c r="Y265" s="112"/>
      <c r="Z265" s="200"/>
      <c r="AA265"/>
      <c r="AB265"/>
      <c r="AC265"/>
      <c r="AD265"/>
      <c r="AE265"/>
      <c r="AF265"/>
      <c r="AG265"/>
      <c r="AH265"/>
      <c r="AI265"/>
      <c r="AJ265"/>
    </row>
    <row r="266" spans="1:36" ht="24.95" customHeight="1">
      <c r="A266" s="66"/>
      <c r="M266" s="37"/>
      <c r="N266" s="37"/>
      <c r="U266"/>
      <c r="V266"/>
      <c r="W266"/>
      <c r="X266" s="112"/>
      <c r="Y266" s="112"/>
      <c r="Z266" s="200"/>
      <c r="AA266"/>
      <c r="AB266"/>
      <c r="AC266"/>
      <c r="AD266"/>
      <c r="AE266"/>
      <c r="AF266"/>
      <c r="AG266"/>
      <c r="AH266"/>
      <c r="AI266"/>
      <c r="AJ266"/>
    </row>
    <row r="267" spans="1:36" ht="24.95" customHeight="1">
      <c r="A267" s="66"/>
      <c r="M267" s="37"/>
      <c r="N267" s="37"/>
      <c r="U267"/>
      <c r="V267"/>
      <c r="W267"/>
      <c r="X267" s="112"/>
      <c r="Y267" s="112"/>
      <c r="Z267" s="200"/>
      <c r="AA267"/>
      <c r="AB267"/>
      <c r="AC267"/>
      <c r="AD267"/>
      <c r="AE267"/>
      <c r="AF267"/>
      <c r="AG267"/>
      <c r="AH267"/>
      <c r="AI267"/>
      <c r="AJ267"/>
    </row>
    <row r="268" spans="1:36" ht="24.95" customHeight="1">
      <c r="A268" s="66"/>
      <c r="M268" s="37"/>
      <c r="N268" s="37"/>
      <c r="U268"/>
      <c r="V268"/>
      <c r="W268"/>
      <c r="X268" s="112"/>
      <c r="Y268" s="112"/>
      <c r="Z268" s="200"/>
      <c r="AA268"/>
      <c r="AB268"/>
      <c r="AC268"/>
      <c r="AD268"/>
      <c r="AE268"/>
      <c r="AF268"/>
      <c r="AG268"/>
      <c r="AH268"/>
      <c r="AI268"/>
      <c r="AJ268"/>
    </row>
    <row r="269" spans="1:36" ht="24.95" customHeight="1">
      <c r="A269" s="66"/>
      <c r="M269" s="37"/>
      <c r="N269" s="37"/>
      <c r="U269"/>
      <c r="V269"/>
      <c r="W269"/>
      <c r="X269" s="112"/>
      <c r="Y269" s="112"/>
      <c r="Z269" s="200"/>
      <c r="AA269"/>
      <c r="AB269"/>
      <c r="AC269"/>
      <c r="AD269"/>
      <c r="AE269"/>
      <c r="AF269"/>
      <c r="AG269"/>
      <c r="AH269"/>
      <c r="AI269"/>
      <c r="AJ269"/>
    </row>
    <row r="270" spans="1:36" ht="24.95" customHeight="1">
      <c r="A270" s="66"/>
      <c r="M270" s="37"/>
      <c r="N270" s="37"/>
      <c r="U270"/>
      <c r="V270"/>
      <c r="W270"/>
      <c r="X270" s="112"/>
      <c r="Y270" s="112"/>
      <c r="Z270" s="200"/>
      <c r="AA270"/>
      <c r="AB270"/>
      <c r="AC270"/>
      <c r="AD270"/>
      <c r="AE270"/>
      <c r="AF270"/>
      <c r="AG270"/>
      <c r="AH270"/>
      <c r="AI270"/>
      <c r="AJ270"/>
    </row>
    <row r="271" spans="1:36" ht="24.95" customHeight="1">
      <c r="A271" s="66"/>
      <c r="M271" s="37"/>
      <c r="N271" s="37"/>
      <c r="U271"/>
      <c r="V271"/>
      <c r="W271"/>
      <c r="X271" s="112"/>
      <c r="Y271" s="112"/>
      <c r="Z271" s="200"/>
      <c r="AA271"/>
      <c r="AB271"/>
      <c r="AC271"/>
      <c r="AD271"/>
      <c r="AE271"/>
      <c r="AF271"/>
      <c r="AG271"/>
      <c r="AH271"/>
      <c r="AI271"/>
      <c r="AJ271"/>
    </row>
    <row r="272" spans="1:36" ht="24.95" customHeight="1">
      <c r="A272" s="66"/>
      <c r="M272" s="37"/>
      <c r="N272" s="37"/>
      <c r="U272"/>
      <c r="V272"/>
      <c r="W272"/>
      <c r="X272" s="112"/>
      <c r="Y272" s="112"/>
      <c r="Z272" s="200"/>
      <c r="AA272"/>
      <c r="AB272"/>
      <c r="AC272"/>
      <c r="AD272"/>
      <c r="AE272"/>
      <c r="AF272"/>
      <c r="AG272"/>
      <c r="AH272"/>
      <c r="AI272"/>
      <c r="AJ272"/>
    </row>
    <row r="273" spans="1:36" ht="24.95" customHeight="1">
      <c r="A273" s="66"/>
      <c r="M273" s="37"/>
      <c r="N273" s="37"/>
      <c r="U273"/>
      <c r="V273"/>
      <c r="W273"/>
      <c r="X273" s="112"/>
      <c r="Y273" s="112"/>
      <c r="Z273" s="200"/>
      <c r="AA273"/>
      <c r="AB273"/>
      <c r="AC273"/>
      <c r="AD273"/>
      <c r="AE273"/>
      <c r="AF273"/>
      <c r="AG273"/>
      <c r="AH273"/>
      <c r="AI273"/>
      <c r="AJ273"/>
    </row>
    <row r="274" spans="1:36" ht="24.95" customHeight="1">
      <c r="A274" s="66"/>
      <c r="M274" s="37"/>
      <c r="N274" s="37"/>
      <c r="U274"/>
      <c r="V274"/>
      <c r="W274"/>
      <c r="X274" s="112"/>
      <c r="Y274" s="112"/>
      <c r="Z274" s="200"/>
      <c r="AA274"/>
      <c r="AB274"/>
      <c r="AC274"/>
      <c r="AD274"/>
      <c r="AE274"/>
      <c r="AF274"/>
      <c r="AG274"/>
      <c r="AH274"/>
      <c r="AI274"/>
      <c r="AJ274"/>
    </row>
    <row r="275" spans="1:36" ht="24.95" customHeight="1">
      <c r="A275" s="66"/>
      <c r="M275" s="37"/>
      <c r="N275" s="37"/>
      <c r="U275"/>
      <c r="V275"/>
      <c r="W275"/>
      <c r="X275" s="112"/>
      <c r="Y275" s="112"/>
      <c r="Z275" s="200"/>
      <c r="AA275"/>
      <c r="AB275"/>
      <c r="AC275"/>
      <c r="AD275"/>
      <c r="AE275"/>
      <c r="AF275"/>
      <c r="AG275"/>
      <c r="AH275"/>
      <c r="AI275"/>
      <c r="AJ275"/>
    </row>
    <row r="276" spans="1:36" ht="24.95" customHeight="1">
      <c r="A276" s="66"/>
      <c r="M276" s="37"/>
      <c r="N276" s="37"/>
      <c r="U276"/>
      <c r="V276"/>
      <c r="W276"/>
      <c r="X276" s="112"/>
      <c r="Y276" s="112"/>
      <c r="Z276" s="200"/>
      <c r="AA276"/>
      <c r="AB276"/>
      <c r="AC276"/>
      <c r="AD276"/>
      <c r="AE276"/>
      <c r="AF276"/>
      <c r="AG276"/>
      <c r="AH276"/>
      <c r="AI276"/>
      <c r="AJ276"/>
    </row>
    <row r="277" spans="1:36" ht="24.95" customHeight="1">
      <c r="A277" s="66"/>
      <c r="M277" s="37"/>
      <c r="N277" s="37"/>
      <c r="U277"/>
      <c r="V277"/>
      <c r="W277"/>
      <c r="X277" s="112"/>
      <c r="Y277" s="112"/>
      <c r="Z277" s="200"/>
      <c r="AA277"/>
      <c r="AB277"/>
      <c r="AC277"/>
      <c r="AD277"/>
      <c r="AE277"/>
      <c r="AF277"/>
      <c r="AG277"/>
      <c r="AH277"/>
      <c r="AI277"/>
      <c r="AJ277"/>
    </row>
    <row r="278" spans="1:36" ht="24.95" customHeight="1">
      <c r="A278" s="66"/>
      <c r="M278" s="37"/>
      <c r="N278" s="37"/>
      <c r="U278"/>
      <c r="V278"/>
      <c r="W278"/>
      <c r="X278" s="112"/>
      <c r="Y278" s="112"/>
      <c r="Z278" s="200"/>
      <c r="AA278"/>
      <c r="AB278"/>
      <c r="AC278"/>
      <c r="AD278"/>
      <c r="AE278"/>
      <c r="AF278"/>
      <c r="AG278"/>
      <c r="AH278"/>
      <c r="AI278"/>
      <c r="AJ278"/>
    </row>
    <row r="279" spans="1:36" ht="24.95" customHeight="1">
      <c r="A279" s="66"/>
      <c r="M279" s="37"/>
      <c r="N279" s="37"/>
      <c r="U279"/>
      <c r="V279"/>
      <c r="W279"/>
      <c r="X279" s="112"/>
      <c r="Y279" s="112"/>
      <c r="Z279" s="200"/>
      <c r="AA279"/>
      <c r="AB279"/>
      <c r="AC279"/>
      <c r="AD279"/>
      <c r="AE279"/>
      <c r="AF279"/>
      <c r="AG279"/>
      <c r="AH279"/>
      <c r="AI279"/>
      <c r="AJ279"/>
    </row>
    <row r="280" spans="1:36" ht="24.95" customHeight="1">
      <c r="A280" s="66"/>
      <c r="M280" s="37"/>
      <c r="N280" s="37"/>
      <c r="U280"/>
      <c r="V280"/>
      <c r="W280"/>
      <c r="X280" s="112"/>
      <c r="Y280" s="112"/>
      <c r="Z280" s="200"/>
      <c r="AA280"/>
      <c r="AB280"/>
      <c r="AC280"/>
      <c r="AD280"/>
      <c r="AE280"/>
      <c r="AF280"/>
      <c r="AG280"/>
      <c r="AH280"/>
      <c r="AI280"/>
      <c r="AJ280"/>
    </row>
    <row r="281" spans="1:36" ht="24.95" customHeight="1">
      <c r="A281" s="66"/>
      <c r="M281" s="37"/>
      <c r="N281" s="37"/>
      <c r="U281"/>
      <c r="V281"/>
      <c r="W281"/>
      <c r="X281" s="112"/>
      <c r="Y281" s="112"/>
      <c r="Z281" s="200"/>
      <c r="AA281"/>
      <c r="AB281"/>
      <c r="AC281"/>
      <c r="AD281"/>
      <c r="AE281"/>
      <c r="AF281"/>
      <c r="AG281"/>
      <c r="AH281"/>
      <c r="AI281"/>
      <c r="AJ281"/>
    </row>
    <row r="282" spans="1:36" ht="24.95" customHeight="1">
      <c r="A282" s="66"/>
      <c r="M282" s="37"/>
      <c r="N282" s="37"/>
      <c r="U282"/>
      <c r="V282"/>
      <c r="W282"/>
      <c r="X282" s="112"/>
      <c r="Y282" s="112"/>
      <c r="Z282" s="200"/>
      <c r="AA282"/>
      <c r="AB282"/>
      <c r="AC282"/>
      <c r="AD282"/>
      <c r="AE282"/>
      <c r="AF282"/>
      <c r="AG282"/>
      <c r="AH282"/>
      <c r="AI282"/>
      <c r="AJ282"/>
    </row>
    <row r="283" spans="1:36" ht="24.95" customHeight="1">
      <c r="A283" s="66"/>
      <c r="M283" s="37"/>
      <c r="N283" s="37"/>
      <c r="U283"/>
      <c r="V283"/>
      <c r="W283"/>
      <c r="X283" s="112"/>
      <c r="Y283" s="112"/>
      <c r="Z283" s="200"/>
      <c r="AA283"/>
      <c r="AB283"/>
      <c r="AC283"/>
      <c r="AD283"/>
      <c r="AE283"/>
      <c r="AF283"/>
      <c r="AG283"/>
      <c r="AH283"/>
      <c r="AI283"/>
      <c r="AJ283"/>
    </row>
    <row r="284" spans="1:36" ht="24.95" customHeight="1">
      <c r="A284" s="66"/>
      <c r="M284" s="37"/>
      <c r="N284" s="37"/>
      <c r="U284"/>
      <c r="V284"/>
      <c r="W284"/>
      <c r="X284" s="112"/>
      <c r="Y284" s="112"/>
      <c r="Z284" s="200"/>
      <c r="AA284"/>
      <c r="AB284"/>
      <c r="AC284"/>
      <c r="AD284"/>
      <c r="AE284"/>
      <c r="AF284"/>
      <c r="AG284"/>
      <c r="AH284"/>
      <c r="AI284"/>
      <c r="AJ284"/>
    </row>
    <row r="285" spans="1:36" ht="24.95" customHeight="1">
      <c r="A285" s="66"/>
      <c r="M285" s="37"/>
      <c r="N285" s="37"/>
      <c r="U285"/>
      <c r="V285"/>
      <c r="W285"/>
      <c r="X285" s="112"/>
      <c r="Y285" s="112"/>
      <c r="Z285" s="200"/>
      <c r="AA285"/>
      <c r="AB285"/>
      <c r="AC285"/>
      <c r="AD285"/>
      <c r="AE285"/>
      <c r="AF285"/>
      <c r="AG285"/>
      <c r="AH285"/>
      <c r="AI285"/>
      <c r="AJ285"/>
    </row>
    <row r="286" spans="1:36" ht="24.95" customHeight="1">
      <c r="A286" s="66"/>
      <c r="M286" s="37"/>
      <c r="N286" s="37"/>
      <c r="U286"/>
      <c r="V286"/>
      <c r="W286"/>
      <c r="X286" s="112"/>
      <c r="Y286" s="112"/>
      <c r="Z286" s="200"/>
      <c r="AA286"/>
      <c r="AB286"/>
      <c r="AC286"/>
      <c r="AD286"/>
      <c r="AE286"/>
      <c r="AF286"/>
      <c r="AG286"/>
      <c r="AH286"/>
      <c r="AI286"/>
      <c r="AJ286"/>
    </row>
    <row r="287" spans="1:36" ht="24.95" customHeight="1">
      <c r="A287" s="66"/>
      <c r="M287" s="37"/>
      <c r="N287" s="37"/>
      <c r="U287"/>
      <c r="V287"/>
      <c r="W287"/>
      <c r="X287" s="112"/>
      <c r="Y287" s="112"/>
      <c r="Z287" s="200"/>
      <c r="AA287"/>
      <c r="AB287"/>
      <c r="AC287"/>
      <c r="AD287"/>
      <c r="AE287"/>
      <c r="AF287"/>
      <c r="AG287"/>
      <c r="AH287"/>
      <c r="AI287"/>
      <c r="AJ287"/>
    </row>
    <row r="288" spans="1:36" ht="24.95" customHeight="1">
      <c r="A288" s="66"/>
      <c r="M288" s="37"/>
      <c r="N288" s="37"/>
      <c r="U288"/>
      <c r="V288"/>
      <c r="W288"/>
      <c r="X288" s="112"/>
      <c r="Y288" s="112"/>
      <c r="Z288" s="200"/>
      <c r="AA288"/>
      <c r="AB288"/>
      <c r="AC288"/>
      <c r="AD288"/>
      <c r="AE288"/>
      <c r="AF288"/>
      <c r="AG288"/>
      <c r="AH288"/>
      <c r="AI288"/>
      <c r="AJ288"/>
    </row>
    <row r="289" spans="1:36" ht="24.95" customHeight="1">
      <c r="A289" s="66"/>
      <c r="M289" s="37"/>
      <c r="N289" s="37"/>
      <c r="U289"/>
      <c r="V289"/>
      <c r="W289"/>
      <c r="X289" s="112"/>
      <c r="Y289" s="112"/>
      <c r="Z289" s="200"/>
      <c r="AA289"/>
      <c r="AB289"/>
      <c r="AC289"/>
      <c r="AD289"/>
      <c r="AE289"/>
      <c r="AF289"/>
      <c r="AG289"/>
      <c r="AH289"/>
      <c r="AI289"/>
      <c r="AJ289"/>
    </row>
    <row r="290" spans="1:36" ht="24.95" customHeight="1">
      <c r="A290" s="66"/>
      <c r="M290" s="37"/>
      <c r="N290" s="37"/>
      <c r="U290"/>
      <c r="V290"/>
      <c r="W290"/>
      <c r="X290" s="112"/>
      <c r="Y290" s="112"/>
      <c r="Z290" s="200"/>
      <c r="AA290"/>
      <c r="AB290"/>
      <c r="AC290"/>
      <c r="AD290"/>
      <c r="AE290"/>
      <c r="AF290"/>
      <c r="AG290"/>
      <c r="AH290"/>
      <c r="AI290"/>
      <c r="AJ290"/>
    </row>
    <row r="291" spans="1:36" ht="24.95" customHeight="1">
      <c r="A291" s="66"/>
      <c r="M291" s="37"/>
      <c r="N291" s="37"/>
      <c r="U291"/>
      <c r="V291"/>
      <c r="W291"/>
      <c r="X291" s="112"/>
      <c r="Y291" s="112"/>
      <c r="Z291" s="200"/>
      <c r="AA291"/>
      <c r="AB291"/>
      <c r="AC291"/>
      <c r="AD291"/>
      <c r="AE291"/>
      <c r="AF291"/>
      <c r="AG291"/>
      <c r="AH291"/>
      <c r="AI291"/>
      <c r="AJ291"/>
    </row>
    <row r="292" spans="1:36" ht="24.95" customHeight="1">
      <c r="A292" s="66"/>
      <c r="M292" s="37"/>
      <c r="N292" s="37"/>
      <c r="U292"/>
      <c r="V292"/>
      <c r="W292"/>
      <c r="X292" s="112"/>
      <c r="Y292" s="112"/>
      <c r="Z292" s="200"/>
      <c r="AA292"/>
      <c r="AB292"/>
      <c r="AC292"/>
      <c r="AD292"/>
      <c r="AE292"/>
      <c r="AF292"/>
      <c r="AG292"/>
      <c r="AH292"/>
      <c r="AI292"/>
      <c r="AJ292"/>
    </row>
    <row r="293" spans="1:36" ht="24.95" customHeight="1">
      <c r="A293" s="66"/>
      <c r="M293" s="37"/>
      <c r="N293" s="37"/>
      <c r="U293"/>
      <c r="V293"/>
      <c r="W293"/>
      <c r="X293" s="112"/>
      <c r="Y293" s="112"/>
      <c r="Z293" s="200"/>
      <c r="AA293"/>
      <c r="AB293"/>
      <c r="AC293"/>
      <c r="AD293"/>
      <c r="AE293"/>
      <c r="AF293"/>
      <c r="AG293"/>
      <c r="AH293"/>
      <c r="AI293"/>
      <c r="AJ293"/>
    </row>
    <row r="294" spans="1:36" ht="24.95" customHeight="1">
      <c r="A294" s="66"/>
      <c r="M294" s="37"/>
      <c r="N294" s="37"/>
      <c r="U294"/>
      <c r="V294"/>
      <c r="W294"/>
      <c r="X294" s="112"/>
      <c r="Y294" s="112"/>
      <c r="Z294" s="200"/>
      <c r="AA294"/>
      <c r="AB294"/>
      <c r="AC294"/>
      <c r="AD294"/>
      <c r="AE294"/>
      <c r="AF294"/>
      <c r="AG294"/>
      <c r="AH294"/>
      <c r="AI294"/>
      <c r="AJ294"/>
    </row>
    <row r="295" spans="1:36" ht="24.95" customHeight="1">
      <c r="A295" s="66"/>
      <c r="M295" s="37"/>
      <c r="N295" s="37"/>
      <c r="U295"/>
      <c r="V295"/>
      <c r="W295"/>
      <c r="X295" s="112"/>
      <c r="Y295" s="112"/>
      <c r="Z295" s="200"/>
      <c r="AA295"/>
      <c r="AB295"/>
      <c r="AC295"/>
      <c r="AD295"/>
      <c r="AE295"/>
      <c r="AF295"/>
      <c r="AG295"/>
      <c r="AH295"/>
      <c r="AI295"/>
      <c r="AJ295"/>
    </row>
    <row r="296" spans="1:36" ht="24.95" customHeight="1">
      <c r="A296" s="66"/>
      <c r="M296" s="37"/>
      <c r="N296" s="37"/>
      <c r="U296"/>
      <c r="V296"/>
      <c r="W296"/>
      <c r="X296" s="112"/>
      <c r="Y296" s="112"/>
      <c r="Z296" s="200"/>
      <c r="AA296"/>
      <c r="AB296"/>
      <c r="AC296"/>
      <c r="AD296"/>
      <c r="AE296"/>
      <c r="AF296"/>
      <c r="AG296"/>
      <c r="AH296"/>
      <c r="AI296"/>
      <c r="AJ296"/>
    </row>
    <row r="297" spans="1:36" ht="24.95" customHeight="1">
      <c r="A297" s="66"/>
      <c r="M297" s="37"/>
      <c r="N297" s="37"/>
      <c r="U297"/>
      <c r="V297"/>
      <c r="W297"/>
      <c r="X297" s="112"/>
      <c r="Y297" s="112"/>
      <c r="Z297" s="200"/>
      <c r="AA297"/>
      <c r="AB297"/>
      <c r="AC297"/>
      <c r="AD297"/>
      <c r="AE297"/>
      <c r="AF297"/>
      <c r="AG297"/>
      <c r="AH297"/>
      <c r="AI297"/>
      <c r="AJ297"/>
    </row>
    <row r="298" spans="1:36" ht="24.95" customHeight="1">
      <c r="A298" s="66"/>
      <c r="M298" s="37"/>
      <c r="N298" s="37"/>
      <c r="U298"/>
      <c r="V298"/>
      <c r="W298"/>
      <c r="X298" s="112"/>
      <c r="Y298" s="112"/>
      <c r="Z298" s="200"/>
      <c r="AA298"/>
      <c r="AB298"/>
      <c r="AC298"/>
      <c r="AD298"/>
      <c r="AE298"/>
      <c r="AF298"/>
      <c r="AG298"/>
      <c r="AH298"/>
      <c r="AI298"/>
      <c r="AJ298"/>
    </row>
    <row r="299" spans="1:36" ht="24.95" customHeight="1">
      <c r="A299" s="66"/>
      <c r="M299" s="37"/>
      <c r="N299" s="37"/>
      <c r="U299"/>
      <c r="V299"/>
      <c r="W299"/>
      <c r="X299" s="112"/>
      <c r="Y299" s="112"/>
      <c r="Z299" s="200"/>
      <c r="AA299"/>
      <c r="AB299"/>
      <c r="AC299"/>
      <c r="AD299"/>
      <c r="AE299"/>
      <c r="AF299"/>
      <c r="AG299"/>
      <c r="AH299"/>
      <c r="AI299"/>
      <c r="AJ299"/>
    </row>
    <row r="300" spans="1:36" ht="24.95" customHeight="1">
      <c r="A300" s="66"/>
      <c r="M300" s="37"/>
      <c r="N300" s="37"/>
      <c r="U300"/>
      <c r="V300"/>
      <c r="W300"/>
      <c r="X300" s="112"/>
      <c r="Y300" s="112"/>
      <c r="Z300" s="200"/>
      <c r="AA300"/>
      <c r="AB300"/>
      <c r="AC300"/>
      <c r="AD300"/>
      <c r="AE300"/>
      <c r="AF300"/>
      <c r="AG300"/>
      <c r="AH300"/>
      <c r="AI300"/>
      <c r="AJ300"/>
    </row>
    <row r="301" spans="1:36" ht="24.95" customHeight="1">
      <c r="A301" s="66"/>
      <c r="M301" s="37"/>
      <c r="N301" s="37"/>
      <c r="U301"/>
      <c r="V301"/>
      <c r="W301"/>
      <c r="X301" s="112"/>
      <c r="Y301" s="112"/>
      <c r="Z301" s="200"/>
      <c r="AA301"/>
      <c r="AB301"/>
      <c r="AC301"/>
      <c r="AD301"/>
      <c r="AE301"/>
      <c r="AF301"/>
      <c r="AG301"/>
      <c r="AH301"/>
      <c r="AI301"/>
      <c r="AJ301"/>
    </row>
    <row r="302" spans="1:36" ht="24.95" customHeight="1">
      <c r="A302" s="66"/>
      <c r="M302" s="37"/>
      <c r="N302" s="37"/>
      <c r="U302"/>
      <c r="V302"/>
      <c r="W302"/>
      <c r="X302" s="112"/>
      <c r="Y302" s="112"/>
      <c r="Z302" s="200"/>
      <c r="AA302"/>
      <c r="AB302"/>
      <c r="AC302"/>
      <c r="AD302"/>
      <c r="AE302"/>
      <c r="AF302"/>
      <c r="AG302"/>
      <c r="AH302"/>
      <c r="AI302"/>
      <c r="AJ302"/>
    </row>
    <row r="303" spans="1:36" ht="24.95" customHeight="1">
      <c r="A303" s="66"/>
      <c r="M303" s="37"/>
      <c r="N303" s="37"/>
      <c r="U303"/>
      <c r="V303"/>
      <c r="W303"/>
      <c r="X303" s="112"/>
      <c r="Y303" s="112"/>
      <c r="Z303" s="200"/>
      <c r="AA303"/>
      <c r="AB303"/>
      <c r="AC303"/>
      <c r="AD303"/>
      <c r="AE303"/>
      <c r="AF303"/>
      <c r="AG303"/>
      <c r="AH303"/>
      <c r="AI303"/>
      <c r="AJ303"/>
    </row>
    <row r="304" spans="1:36" ht="24.95" customHeight="1">
      <c r="A304" s="66"/>
      <c r="M304" s="37"/>
      <c r="N304" s="37"/>
      <c r="U304"/>
      <c r="V304"/>
      <c r="W304"/>
      <c r="X304" s="112"/>
      <c r="Y304" s="112"/>
      <c r="Z304" s="200"/>
      <c r="AA304"/>
      <c r="AB304"/>
      <c r="AC304"/>
      <c r="AD304"/>
      <c r="AE304"/>
      <c r="AF304"/>
      <c r="AG304"/>
      <c r="AH304"/>
      <c r="AI304"/>
      <c r="AJ304"/>
    </row>
    <row r="305" spans="1:36" ht="24.95" customHeight="1">
      <c r="A305" s="66"/>
      <c r="M305" s="37"/>
      <c r="N305" s="37"/>
      <c r="U305"/>
      <c r="V305"/>
      <c r="W305"/>
      <c r="X305" s="112"/>
      <c r="Y305" s="112"/>
      <c r="Z305" s="200"/>
      <c r="AA305"/>
      <c r="AB305"/>
      <c r="AC305"/>
      <c r="AD305"/>
      <c r="AE305"/>
      <c r="AF305"/>
      <c r="AG305"/>
      <c r="AH305"/>
      <c r="AI305"/>
      <c r="AJ305"/>
    </row>
    <row r="306" spans="1:36" ht="24.95" customHeight="1">
      <c r="A306" s="66"/>
      <c r="M306" s="37"/>
      <c r="N306" s="37"/>
      <c r="U306"/>
      <c r="V306"/>
      <c r="W306"/>
      <c r="X306" s="112"/>
      <c r="Y306" s="112"/>
      <c r="Z306" s="200"/>
      <c r="AA306"/>
      <c r="AB306"/>
      <c r="AC306"/>
      <c r="AD306"/>
      <c r="AE306"/>
      <c r="AF306"/>
      <c r="AG306"/>
      <c r="AH306"/>
      <c r="AI306"/>
      <c r="AJ306"/>
    </row>
    <row r="307" spans="1:36" ht="24.95" customHeight="1">
      <c r="A307" s="66"/>
      <c r="M307" s="37"/>
      <c r="N307" s="37"/>
      <c r="U307"/>
      <c r="V307"/>
      <c r="W307"/>
      <c r="X307" s="112"/>
      <c r="Y307" s="112"/>
      <c r="Z307" s="200"/>
      <c r="AA307"/>
      <c r="AB307"/>
      <c r="AC307"/>
      <c r="AD307"/>
      <c r="AE307"/>
      <c r="AF307"/>
      <c r="AG307"/>
      <c r="AH307"/>
      <c r="AI307"/>
      <c r="AJ307"/>
    </row>
    <row r="308" spans="1:36" ht="24.95" customHeight="1">
      <c r="A308" s="66"/>
      <c r="M308" s="37"/>
      <c r="N308" s="37"/>
      <c r="U308"/>
      <c r="V308"/>
      <c r="W308"/>
      <c r="X308" s="112"/>
      <c r="Y308" s="112"/>
      <c r="Z308" s="200"/>
      <c r="AA308"/>
      <c r="AB308"/>
      <c r="AC308"/>
      <c r="AD308"/>
      <c r="AE308"/>
      <c r="AF308"/>
      <c r="AG308"/>
      <c r="AH308"/>
      <c r="AI308"/>
      <c r="AJ308"/>
    </row>
    <row r="309" spans="1:36" ht="24.95" customHeight="1">
      <c r="A309" s="66"/>
      <c r="M309" s="37"/>
      <c r="N309" s="37"/>
      <c r="U309"/>
      <c r="V309"/>
      <c r="W309"/>
      <c r="X309" s="112"/>
      <c r="Y309" s="112"/>
      <c r="Z309" s="200"/>
      <c r="AA309"/>
      <c r="AB309"/>
      <c r="AC309"/>
      <c r="AD309"/>
      <c r="AE309"/>
      <c r="AF309"/>
      <c r="AG309"/>
      <c r="AH309"/>
      <c r="AI309"/>
      <c r="AJ309"/>
    </row>
    <row r="310" spans="1:36" ht="24.95" customHeight="1">
      <c r="A310" s="66"/>
      <c r="M310" s="37"/>
      <c r="N310" s="37"/>
      <c r="U310"/>
      <c r="V310"/>
      <c r="W310"/>
      <c r="X310" s="112"/>
      <c r="Y310" s="112"/>
      <c r="Z310" s="200"/>
      <c r="AA310"/>
      <c r="AB310"/>
      <c r="AC310"/>
      <c r="AD310"/>
      <c r="AE310"/>
      <c r="AF310"/>
      <c r="AG310"/>
      <c r="AH310"/>
      <c r="AI310"/>
      <c r="AJ310"/>
    </row>
    <row r="311" spans="1:36" ht="24.95" customHeight="1">
      <c r="A311" s="66"/>
      <c r="M311" s="37"/>
      <c r="N311" s="37"/>
      <c r="U311"/>
      <c r="V311"/>
      <c r="W311"/>
      <c r="X311" s="112"/>
      <c r="Y311" s="112"/>
      <c r="Z311" s="200"/>
      <c r="AA311"/>
      <c r="AB311"/>
      <c r="AC311"/>
      <c r="AD311"/>
      <c r="AE311"/>
      <c r="AF311"/>
      <c r="AG311"/>
      <c r="AH311"/>
      <c r="AI311"/>
      <c r="AJ311"/>
    </row>
    <row r="312" spans="1:36" ht="24.95" customHeight="1">
      <c r="A312" s="66"/>
      <c r="M312" s="37"/>
      <c r="N312" s="37"/>
      <c r="U312"/>
      <c r="V312"/>
      <c r="W312"/>
      <c r="X312" s="112"/>
      <c r="Y312" s="112"/>
      <c r="Z312" s="200"/>
      <c r="AA312"/>
      <c r="AB312"/>
      <c r="AC312"/>
      <c r="AD312"/>
      <c r="AE312"/>
      <c r="AF312"/>
      <c r="AG312"/>
      <c r="AH312"/>
      <c r="AI312"/>
      <c r="AJ312"/>
    </row>
    <row r="313" spans="1:36" ht="24.95" customHeight="1">
      <c r="A313" s="66"/>
      <c r="M313" s="37"/>
      <c r="N313" s="37"/>
      <c r="U313"/>
      <c r="V313"/>
      <c r="W313"/>
      <c r="X313" s="112"/>
      <c r="Y313" s="112"/>
      <c r="Z313" s="200"/>
      <c r="AA313"/>
      <c r="AB313"/>
      <c r="AC313"/>
      <c r="AD313"/>
      <c r="AE313"/>
      <c r="AF313"/>
      <c r="AG313"/>
      <c r="AH313"/>
      <c r="AI313"/>
      <c r="AJ313"/>
    </row>
    <row r="314" spans="1:36" ht="24.95" customHeight="1">
      <c r="A314" s="66"/>
      <c r="M314" s="37"/>
      <c r="N314" s="37"/>
      <c r="U314"/>
      <c r="V314"/>
      <c r="W314"/>
      <c r="X314" s="112"/>
      <c r="Y314" s="112"/>
      <c r="Z314" s="200"/>
      <c r="AA314"/>
      <c r="AB314"/>
      <c r="AC314"/>
      <c r="AD314"/>
      <c r="AE314"/>
      <c r="AF314"/>
      <c r="AG314"/>
      <c r="AH314"/>
      <c r="AI314"/>
      <c r="AJ314"/>
    </row>
    <row r="315" spans="1:36" ht="24.95" customHeight="1">
      <c r="A315" s="66"/>
      <c r="M315" s="37"/>
      <c r="N315" s="37"/>
      <c r="U315"/>
      <c r="V315"/>
      <c r="W315"/>
      <c r="X315" s="112"/>
      <c r="Y315" s="112"/>
      <c r="Z315" s="200"/>
      <c r="AA315"/>
      <c r="AB315"/>
      <c r="AC315"/>
      <c r="AD315"/>
      <c r="AE315"/>
      <c r="AF315"/>
      <c r="AG315"/>
      <c r="AH315"/>
      <c r="AI315"/>
      <c r="AJ315"/>
    </row>
    <row r="316" spans="1:36" ht="24.95" customHeight="1">
      <c r="A316" s="66"/>
      <c r="M316" s="37"/>
      <c r="N316" s="37"/>
      <c r="U316"/>
      <c r="V316"/>
      <c r="W316"/>
      <c r="X316" s="112"/>
      <c r="Y316" s="112"/>
      <c r="Z316" s="200"/>
      <c r="AA316"/>
      <c r="AB316"/>
      <c r="AC316"/>
      <c r="AD316"/>
      <c r="AE316"/>
      <c r="AF316"/>
      <c r="AG316"/>
      <c r="AH316"/>
      <c r="AI316"/>
      <c r="AJ316"/>
    </row>
    <row r="317" spans="1:36" ht="24.95" customHeight="1">
      <c r="A317" s="66"/>
      <c r="M317" s="37"/>
      <c r="N317" s="37"/>
      <c r="U317"/>
      <c r="V317"/>
      <c r="W317"/>
      <c r="X317" s="112"/>
      <c r="Y317" s="112"/>
      <c r="Z317" s="200"/>
      <c r="AA317"/>
      <c r="AB317"/>
      <c r="AC317"/>
      <c r="AD317"/>
      <c r="AE317"/>
      <c r="AF317"/>
      <c r="AG317"/>
      <c r="AH317"/>
      <c r="AI317"/>
      <c r="AJ317"/>
    </row>
    <row r="318" spans="1:36" ht="24.95" customHeight="1">
      <c r="A318" s="66"/>
      <c r="M318" s="37"/>
      <c r="N318" s="37"/>
      <c r="U318"/>
      <c r="V318"/>
      <c r="W318"/>
      <c r="X318" s="112"/>
      <c r="Y318" s="112"/>
      <c r="Z318" s="200"/>
      <c r="AA318"/>
      <c r="AB318"/>
      <c r="AC318"/>
      <c r="AD318"/>
      <c r="AE318"/>
      <c r="AF318"/>
      <c r="AG318"/>
      <c r="AH318"/>
      <c r="AI318"/>
      <c r="AJ318"/>
    </row>
    <row r="319" spans="1:36" ht="24.95" customHeight="1">
      <c r="A319" s="66"/>
      <c r="M319" s="37"/>
      <c r="N319" s="37"/>
      <c r="U319"/>
      <c r="V319"/>
      <c r="W319"/>
      <c r="X319" s="112"/>
      <c r="Y319" s="112"/>
      <c r="Z319" s="200"/>
      <c r="AA319"/>
      <c r="AB319"/>
      <c r="AC319"/>
      <c r="AD319"/>
      <c r="AE319"/>
      <c r="AF319"/>
      <c r="AG319"/>
      <c r="AH319"/>
      <c r="AI319"/>
      <c r="AJ319"/>
    </row>
    <row r="320" spans="1:36" ht="24.95" customHeight="1">
      <c r="A320" s="66"/>
      <c r="M320" s="37"/>
      <c r="N320" s="37"/>
      <c r="U320"/>
      <c r="V320"/>
      <c r="W320"/>
      <c r="X320" s="112"/>
      <c r="Y320" s="112"/>
      <c r="Z320" s="200"/>
      <c r="AA320"/>
      <c r="AB320"/>
      <c r="AC320"/>
      <c r="AD320"/>
      <c r="AE320"/>
      <c r="AF320"/>
      <c r="AG320"/>
      <c r="AH320"/>
      <c r="AI320"/>
      <c r="AJ320"/>
    </row>
    <row r="321" spans="1:36" ht="24.95" customHeight="1">
      <c r="A321" s="66"/>
      <c r="M321" s="37"/>
      <c r="N321" s="37"/>
      <c r="U321"/>
      <c r="V321"/>
      <c r="W321"/>
      <c r="X321" s="112"/>
      <c r="Y321" s="112"/>
      <c r="Z321" s="200"/>
      <c r="AA321"/>
      <c r="AB321"/>
      <c r="AC321"/>
      <c r="AD321"/>
      <c r="AE321"/>
      <c r="AF321"/>
      <c r="AG321"/>
      <c r="AH321"/>
      <c r="AI321"/>
      <c r="AJ321"/>
    </row>
    <row r="322" spans="1:36" ht="24.95" customHeight="1">
      <c r="A322" s="66"/>
      <c r="M322" s="37"/>
      <c r="N322" s="37"/>
      <c r="U322"/>
      <c r="V322"/>
      <c r="W322"/>
      <c r="X322" s="112"/>
      <c r="Y322" s="112"/>
      <c r="Z322" s="200"/>
      <c r="AA322"/>
      <c r="AB322"/>
      <c r="AC322"/>
      <c r="AD322"/>
      <c r="AE322"/>
      <c r="AF322"/>
      <c r="AG322"/>
      <c r="AH322"/>
      <c r="AI322"/>
      <c r="AJ322"/>
    </row>
    <row r="323" spans="1:36" ht="24.95" customHeight="1">
      <c r="A323" s="66"/>
      <c r="M323" s="37"/>
      <c r="N323" s="37"/>
      <c r="U323"/>
      <c r="V323"/>
      <c r="W323"/>
      <c r="X323" s="112"/>
      <c r="Y323" s="112"/>
      <c r="Z323" s="200"/>
      <c r="AA323"/>
      <c r="AB323"/>
      <c r="AC323"/>
      <c r="AD323"/>
      <c r="AE323"/>
      <c r="AF323"/>
      <c r="AG323"/>
      <c r="AH323"/>
      <c r="AI323"/>
      <c r="AJ323"/>
    </row>
    <row r="324" spans="1:36" ht="24.95" customHeight="1">
      <c r="A324" s="66"/>
      <c r="M324" s="37"/>
      <c r="N324" s="37"/>
      <c r="U324"/>
      <c r="V324"/>
      <c r="W324"/>
      <c r="X324" s="112"/>
      <c r="Y324" s="112"/>
      <c r="Z324" s="200"/>
      <c r="AA324"/>
      <c r="AB324"/>
      <c r="AC324"/>
      <c r="AD324"/>
      <c r="AE324"/>
      <c r="AF324"/>
      <c r="AG324"/>
      <c r="AH324"/>
      <c r="AI324"/>
      <c r="AJ324"/>
    </row>
    <row r="325" spans="1:36" ht="24.95" customHeight="1">
      <c r="A325" s="66"/>
      <c r="M325" s="37"/>
      <c r="N325" s="37"/>
      <c r="U325"/>
      <c r="V325"/>
      <c r="W325"/>
      <c r="X325" s="112"/>
      <c r="Y325" s="112"/>
      <c r="Z325" s="200"/>
      <c r="AA325"/>
      <c r="AB325"/>
      <c r="AC325"/>
      <c r="AD325"/>
      <c r="AE325"/>
      <c r="AF325"/>
      <c r="AG325"/>
      <c r="AH325"/>
      <c r="AI325"/>
      <c r="AJ325"/>
    </row>
    <row r="326" spans="1:36" ht="24.95" customHeight="1">
      <c r="A326" s="66"/>
      <c r="M326" s="37"/>
      <c r="N326" s="37"/>
      <c r="U326"/>
      <c r="V326"/>
      <c r="W326"/>
      <c r="X326" s="112"/>
      <c r="Y326" s="112"/>
      <c r="Z326" s="200"/>
      <c r="AA326"/>
      <c r="AB326"/>
      <c r="AC326"/>
      <c r="AD326"/>
      <c r="AE326"/>
      <c r="AF326"/>
      <c r="AG326"/>
      <c r="AH326"/>
      <c r="AI326"/>
      <c r="AJ326"/>
    </row>
    <row r="327" spans="1:36" ht="24.95" customHeight="1">
      <c r="A327" s="66"/>
      <c r="M327" s="37"/>
      <c r="N327" s="37"/>
      <c r="U327"/>
      <c r="V327"/>
      <c r="W327"/>
      <c r="X327" s="112"/>
      <c r="Y327" s="112"/>
      <c r="Z327" s="200"/>
      <c r="AA327"/>
      <c r="AB327"/>
      <c r="AC327"/>
      <c r="AD327"/>
      <c r="AE327"/>
      <c r="AF327"/>
      <c r="AG327"/>
      <c r="AH327"/>
      <c r="AI327"/>
      <c r="AJ327"/>
    </row>
    <row r="328" spans="1:36" ht="24.95" customHeight="1">
      <c r="A328" s="66"/>
      <c r="M328" s="37"/>
      <c r="N328" s="37"/>
      <c r="U328"/>
      <c r="V328"/>
      <c r="W328"/>
      <c r="X328" s="112"/>
      <c r="Y328" s="112"/>
      <c r="Z328" s="200"/>
      <c r="AA328"/>
      <c r="AB328"/>
      <c r="AC328"/>
      <c r="AD328"/>
      <c r="AE328"/>
      <c r="AF328"/>
      <c r="AG328"/>
      <c r="AH328"/>
      <c r="AI328"/>
      <c r="AJ328"/>
    </row>
    <row r="329" spans="1:36" ht="24.95" customHeight="1">
      <c r="A329" s="66"/>
      <c r="M329" s="37"/>
      <c r="N329" s="37"/>
      <c r="U329"/>
      <c r="V329"/>
      <c r="W329"/>
      <c r="X329" s="112"/>
      <c r="Y329" s="112"/>
      <c r="Z329" s="200"/>
      <c r="AA329"/>
      <c r="AB329"/>
      <c r="AC329"/>
      <c r="AD329"/>
      <c r="AE329"/>
      <c r="AF329"/>
      <c r="AG329"/>
      <c r="AH329"/>
      <c r="AI329"/>
      <c r="AJ329"/>
    </row>
    <row r="330" spans="1:36" ht="24.95" customHeight="1">
      <c r="A330" s="66"/>
      <c r="M330" s="37"/>
      <c r="N330" s="37"/>
      <c r="U330"/>
      <c r="V330"/>
      <c r="W330"/>
      <c r="X330" s="112"/>
      <c r="Y330" s="112"/>
      <c r="Z330" s="200"/>
      <c r="AA330"/>
      <c r="AB330"/>
      <c r="AC330"/>
      <c r="AD330"/>
      <c r="AE330"/>
      <c r="AF330"/>
      <c r="AG330"/>
      <c r="AH330"/>
      <c r="AI330"/>
      <c r="AJ330"/>
    </row>
    <row r="331" spans="1:36" ht="24.95" customHeight="1">
      <c r="A331" s="66"/>
      <c r="M331" s="37"/>
      <c r="N331" s="37"/>
      <c r="U331"/>
      <c r="V331"/>
      <c r="W331"/>
      <c r="X331" s="112"/>
      <c r="Y331" s="112"/>
      <c r="Z331" s="200"/>
      <c r="AA331"/>
      <c r="AB331"/>
      <c r="AC331"/>
      <c r="AD331"/>
      <c r="AE331"/>
      <c r="AF331"/>
      <c r="AG331"/>
      <c r="AH331"/>
      <c r="AI331"/>
      <c r="AJ331"/>
    </row>
    <row r="332" spans="1:36" ht="24.95" customHeight="1">
      <c r="A332" s="66"/>
      <c r="M332" s="37"/>
      <c r="N332" s="37"/>
      <c r="U332"/>
      <c r="V332"/>
      <c r="W332"/>
      <c r="X332" s="112"/>
      <c r="Y332" s="112"/>
      <c r="Z332" s="200"/>
      <c r="AA332"/>
      <c r="AB332"/>
      <c r="AC332"/>
      <c r="AD332"/>
      <c r="AE332"/>
      <c r="AF332"/>
      <c r="AG332"/>
      <c r="AH332"/>
      <c r="AI332"/>
      <c r="AJ332"/>
    </row>
    <row r="333" spans="1:36" ht="24.95" customHeight="1">
      <c r="A333" s="66"/>
      <c r="M333" s="37"/>
      <c r="N333" s="37"/>
      <c r="U333"/>
      <c r="V333"/>
      <c r="W333"/>
      <c r="X333" s="112"/>
      <c r="Y333" s="112"/>
      <c r="Z333" s="200"/>
      <c r="AA333"/>
      <c r="AB333"/>
      <c r="AC333"/>
      <c r="AD333"/>
      <c r="AE333"/>
      <c r="AF333"/>
      <c r="AG333"/>
      <c r="AH333"/>
      <c r="AI333"/>
      <c r="AJ333"/>
    </row>
    <row r="334" spans="1:36" ht="24.95" customHeight="1">
      <c r="A334" s="66"/>
      <c r="M334" s="37"/>
      <c r="N334" s="37"/>
      <c r="U334"/>
      <c r="V334"/>
      <c r="W334"/>
      <c r="X334" s="112"/>
      <c r="Y334" s="112"/>
      <c r="Z334" s="200"/>
      <c r="AA334"/>
      <c r="AB334"/>
      <c r="AC334"/>
      <c r="AD334"/>
      <c r="AE334"/>
      <c r="AF334"/>
      <c r="AG334"/>
      <c r="AH334"/>
      <c r="AI334"/>
      <c r="AJ334"/>
    </row>
    <row r="335" spans="1:36" ht="24.95" customHeight="1">
      <c r="A335" s="66"/>
      <c r="M335" s="37"/>
      <c r="N335" s="37"/>
      <c r="U335"/>
      <c r="V335"/>
      <c r="W335"/>
      <c r="X335" s="112"/>
      <c r="Y335" s="112"/>
      <c r="Z335" s="200"/>
      <c r="AA335"/>
      <c r="AB335"/>
      <c r="AC335"/>
      <c r="AD335"/>
      <c r="AE335"/>
      <c r="AF335"/>
      <c r="AG335"/>
      <c r="AH335"/>
      <c r="AI335"/>
      <c r="AJ335"/>
    </row>
    <row r="336" spans="1:36" ht="24.95" customHeight="1">
      <c r="A336" s="66"/>
      <c r="M336" s="37"/>
      <c r="N336" s="37"/>
      <c r="U336"/>
      <c r="V336"/>
      <c r="W336"/>
      <c r="X336" s="112"/>
      <c r="Y336" s="112"/>
      <c r="Z336" s="200"/>
      <c r="AA336"/>
      <c r="AB336"/>
      <c r="AC336"/>
      <c r="AD336"/>
      <c r="AE336"/>
      <c r="AF336"/>
      <c r="AG336"/>
      <c r="AH336"/>
      <c r="AI336"/>
      <c r="AJ336"/>
    </row>
    <row r="337" spans="1:36" ht="24.95" customHeight="1">
      <c r="A337" s="66"/>
      <c r="M337" s="37"/>
      <c r="N337" s="37"/>
      <c r="U337"/>
      <c r="V337"/>
      <c r="W337"/>
      <c r="X337" s="112"/>
      <c r="Y337" s="112"/>
      <c r="Z337" s="200"/>
      <c r="AA337"/>
      <c r="AB337"/>
      <c r="AC337"/>
      <c r="AD337"/>
      <c r="AE337"/>
      <c r="AF337"/>
      <c r="AG337"/>
      <c r="AH337"/>
      <c r="AI337"/>
      <c r="AJ337"/>
    </row>
    <row r="338" spans="1:36" ht="24.95" customHeight="1">
      <c r="A338" s="66"/>
      <c r="M338" s="37"/>
      <c r="N338" s="37"/>
      <c r="U338"/>
      <c r="V338"/>
      <c r="W338"/>
      <c r="X338" s="112"/>
      <c r="Y338" s="112"/>
      <c r="Z338" s="200"/>
      <c r="AA338"/>
      <c r="AB338"/>
      <c r="AC338"/>
      <c r="AD338"/>
      <c r="AE338"/>
      <c r="AF338"/>
      <c r="AG338"/>
      <c r="AH338"/>
      <c r="AI338"/>
      <c r="AJ338"/>
    </row>
    <row r="339" spans="1:36" ht="24.95" customHeight="1">
      <c r="A339" s="66"/>
      <c r="M339" s="37"/>
      <c r="N339" s="37"/>
      <c r="U339"/>
      <c r="V339"/>
      <c r="W339"/>
      <c r="X339" s="112"/>
      <c r="Y339" s="112"/>
      <c r="Z339" s="200"/>
      <c r="AA339"/>
      <c r="AB339"/>
      <c r="AC339"/>
      <c r="AD339"/>
      <c r="AE339"/>
      <c r="AF339"/>
      <c r="AG339"/>
      <c r="AH339"/>
      <c r="AI339"/>
      <c r="AJ339"/>
    </row>
    <row r="340" spans="1:36" ht="24.95" customHeight="1">
      <c r="A340" s="66"/>
      <c r="M340" s="37"/>
      <c r="N340" s="37"/>
      <c r="U340"/>
      <c r="V340"/>
      <c r="W340"/>
      <c r="X340" s="112"/>
      <c r="Y340" s="112"/>
      <c r="Z340" s="200"/>
      <c r="AA340"/>
      <c r="AB340"/>
      <c r="AC340"/>
      <c r="AD340"/>
      <c r="AE340"/>
      <c r="AF340"/>
      <c r="AG340"/>
      <c r="AH340"/>
      <c r="AI340"/>
      <c r="AJ340"/>
    </row>
    <row r="341" spans="1:36" ht="24.95" customHeight="1">
      <c r="A341" s="66"/>
      <c r="M341" s="37"/>
      <c r="N341" s="37"/>
      <c r="U341"/>
      <c r="V341"/>
      <c r="W341"/>
      <c r="X341" s="112"/>
      <c r="Y341" s="112"/>
      <c r="Z341" s="200"/>
      <c r="AA341"/>
      <c r="AB341"/>
      <c r="AC341"/>
      <c r="AD341"/>
      <c r="AE341"/>
      <c r="AF341"/>
      <c r="AG341"/>
      <c r="AH341"/>
      <c r="AI341"/>
      <c r="AJ341"/>
    </row>
    <row r="342" spans="1:36" ht="24.95" customHeight="1">
      <c r="A342" s="66"/>
      <c r="M342" s="37"/>
      <c r="N342" s="37"/>
      <c r="U342"/>
      <c r="V342"/>
      <c r="W342"/>
      <c r="X342" s="112"/>
      <c r="Y342" s="112"/>
      <c r="Z342" s="200"/>
      <c r="AA342"/>
      <c r="AB342"/>
      <c r="AC342"/>
      <c r="AD342"/>
      <c r="AE342"/>
      <c r="AF342"/>
      <c r="AG342"/>
      <c r="AH342"/>
      <c r="AI342"/>
      <c r="AJ342"/>
    </row>
    <row r="343" spans="1:36" ht="24.95" customHeight="1">
      <c r="A343" s="66"/>
      <c r="M343" s="37"/>
      <c r="N343" s="37"/>
      <c r="U343"/>
      <c r="V343"/>
      <c r="W343"/>
      <c r="X343" s="112"/>
      <c r="Y343" s="112"/>
      <c r="Z343" s="200"/>
      <c r="AA343"/>
      <c r="AB343"/>
      <c r="AC343"/>
      <c r="AD343"/>
      <c r="AE343"/>
      <c r="AF343"/>
      <c r="AG343"/>
      <c r="AH343"/>
      <c r="AI343"/>
      <c r="AJ343"/>
    </row>
    <row r="344" spans="1:36" ht="24.95" customHeight="1">
      <c r="A344" s="66"/>
      <c r="M344" s="37"/>
      <c r="N344" s="37"/>
      <c r="U344"/>
      <c r="V344"/>
      <c r="W344"/>
      <c r="X344" s="112"/>
      <c r="Y344" s="112"/>
      <c r="Z344" s="200"/>
      <c r="AA344"/>
      <c r="AB344"/>
      <c r="AC344"/>
      <c r="AD344"/>
      <c r="AE344"/>
      <c r="AF344"/>
      <c r="AG344"/>
      <c r="AH344"/>
      <c r="AI344"/>
      <c r="AJ344"/>
    </row>
    <row r="345" spans="1:36" ht="24.95" customHeight="1">
      <c r="A345" s="66"/>
      <c r="M345" s="37"/>
      <c r="N345" s="37"/>
      <c r="U345"/>
      <c r="V345"/>
      <c r="W345"/>
      <c r="X345" s="112"/>
      <c r="Y345" s="112"/>
      <c r="Z345" s="200"/>
      <c r="AA345"/>
      <c r="AB345"/>
      <c r="AC345"/>
      <c r="AD345"/>
      <c r="AE345"/>
      <c r="AF345"/>
      <c r="AG345"/>
      <c r="AH345"/>
      <c r="AI345"/>
      <c r="AJ345"/>
    </row>
    <row r="346" spans="1:36" ht="24.95" customHeight="1">
      <c r="A346" s="66"/>
      <c r="M346" s="37"/>
      <c r="N346" s="37"/>
      <c r="U346"/>
      <c r="V346"/>
      <c r="W346"/>
      <c r="X346" s="112"/>
      <c r="Y346" s="112"/>
      <c r="Z346" s="200"/>
      <c r="AA346"/>
      <c r="AB346"/>
      <c r="AC346"/>
      <c r="AD346"/>
      <c r="AE346"/>
      <c r="AF346"/>
      <c r="AG346"/>
      <c r="AH346"/>
      <c r="AI346"/>
      <c r="AJ346"/>
    </row>
    <row r="347" spans="1:36" ht="24.95" customHeight="1">
      <c r="A347" s="66"/>
      <c r="M347" s="37"/>
      <c r="N347" s="37"/>
      <c r="U347"/>
      <c r="V347"/>
      <c r="W347"/>
      <c r="X347" s="112"/>
      <c r="Y347" s="112"/>
      <c r="Z347" s="200"/>
      <c r="AA347"/>
      <c r="AB347"/>
      <c r="AC347"/>
      <c r="AD347"/>
      <c r="AE347"/>
      <c r="AF347"/>
      <c r="AG347"/>
      <c r="AH347"/>
      <c r="AI347"/>
      <c r="AJ347"/>
    </row>
    <row r="348" spans="1:36" ht="24.95" customHeight="1">
      <c r="A348" s="66"/>
      <c r="M348" s="37"/>
      <c r="N348" s="37"/>
      <c r="U348"/>
      <c r="V348"/>
      <c r="W348"/>
      <c r="X348" s="112"/>
      <c r="Y348" s="112"/>
      <c r="Z348" s="200"/>
      <c r="AA348"/>
      <c r="AB348"/>
      <c r="AC348"/>
      <c r="AD348"/>
      <c r="AE348"/>
      <c r="AF348"/>
      <c r="AG348"/>
      <c r="AH348"/>
      <c r="AI348"/>
      <c r="AJ348"/>
    </row>
    <row r="349" spans="1:36" ht="24.95" customHeight="1">
      <c r="A349" s="66"/>
      <c r="M349" s="37"/>
      <c r="N349" s="37"/>
      <c r="U349"/>
      <c r="V349"/>
      <c r="W349"/>
      <c r="X349" s="112"/>
      <c r="Y349" s="112"/>
      <c r="Z349" s="200"/>
      <c r="AA349"/>
      <c r="AB349"/>
      <c r="AC349"/>
      <c r="AD349"/>
      <c r="AE349"/>
      <c r="AF349"/>
      <c r="AG349"/>
      <c r="AH349"/>
      <c r="AI349"/>
      <c r="AJ349"/>
    </row>
    <row r="350" spans="1:36" ht="24.95" customHeight="1">
      <c r="A350" s="66"/>
      <c r="M350" s="37"/>
      <c r="N350" s="37"/>
      <c r="U350"/>
      <c r="V350"/>
      <c r="W350"/>
      <c r="X350" s="112"/>
      <c r="Y350" s="112"/>
      <c r="Z350" s="200"/>
      <c r="AA350"/>
      <c r="AB350"/>
      <c r="AC350"/>
      <c r="AD350"/>
      <c r="AE350"/>
      <c r="AF350"/>
      <c r="AG350"/>
      <c r="AH350"/>
      <c r="AI350"/>
      <c r="AJ350"/>
    </row>
    <row r="351" spans="1:36" ht="24.95" customHeight="1">
      <c r="A351" s="66"/>
      <c r="M351" s="37"/>
      <c r="N351" s="37"/>
      <c r="U351"/>
      <c r="V351"/>
      <c r="W351"/>
      <c r="X351" s="112"/>
      <c r="Y351" s="112"/>
      <c r="Z351" s="200"/>
      <c r="AA351"/>
      <c r="AB351"/>
      <c r="AC351"/>
      <c r="AD351"/>
      <c r="AE351"/>
      <c r="AF351"/>
      <c r="AG351"/>
      <c r="AH351"/>
      <c r="AI351"/>
      <c r="AJ351"/>
    </row>
    <row r="352" spans="1:36" ht="24.95" customHeight="1">
      <c r="A352" s="66"/>
      <c r="M352" s="37"/>
      <c r="N352" s="37"/>
      <c r="U352"/>
      <c r="V352"/>
      <c r="W352"/>
      <c r="X352" s="112"/>
      <c r="Y352" s="112"/>
      <c r="Z352" s="200"/>
      <c r="AA352"/>
      <c r="AB352"/>
      <c r="AC352"/>
      <c r="AD352"/>
      <c r="AE352"/>
      <c r="AF352"/>
      <c r="AG352"/>
      <c r="AH352"/>
      <c r="AI352"/>
      <c r="AJ352"/>
    </row>
    <row r="353" spans="1:36" ht="24.95" customHeight="1">
      <c r="A353" s="66"/>
      <c r="M353" s="37"/>
      <c r="N353" s="37"/>
      <c r="U353"/>
      <c r="V353"/>
      <c r="W353"/>
      <c r="X353" s="112"/>
      <c r="Y353" s="112"/>
      <c r="Z353" s="200"/>
      <c r="AA353"/>
      <c r="AB353"/>
      <c r="AC353"/>
      <c r="AD353"/>
      <c r="AE353"/>
      <c r="AF353"/>
      <c r="AG353"/>
      <c r="AH353"/>
      <c r="AI353"/>
      <c r="AJ353"/>
    </row>
    <row r="354" spans="1:36" ht="24.95" customHeight="1">
      <c r="A354" s="66"/>
      <c r="M354" s="37"/>
      <c r="N354" s="37"/>
      <c r="U354"/>
      <c r="V354"/>
      <c r="W354"/>
      <c r="X354" s="112"/>
      <c r="Y354" s="112"/>
      <c r="Z354" s="200"/>
      <c r="AA354"/>
      <c r="AB354"/>
      <c r="AC354"/>
      <c r="AD354"/>
      <c r="AE354"/>
      <c r="AF354"/>
      <c r="AG354"/>
      <c r="AH354"/>
      <c r="AI354"/>
      <c r="AJ354"/>
    </row>
    <row r="355" spans="1:36" ht="24.95" customHeight="1">
      <c r="A355" s="66"/>
      <c r="M355" s="37"/>
      <c r="N355" s="37"/>
      <c r="U355"/>
      <c r="V355"/>
      <c r="W355"/>
      <c r="X355" s="112"/>
      <c r="Y355" s="112"/>
      <c r="Z355" s="200"/>
      <c r="AA355"/>
      <c r="AB355"/>
      <c r="AC355"/>
      <c r="AD355"/>
      <c r="AE355"/>
      <c r="AF355"/>
      <c r="AG355"/>
      <c r="AH355"/>
      <c r="AI355"/>
      <c r="AJ355"/>
    </row>
    <row r="356" spans="1:36" ht="24.95" customHeight="1">
      <c r="A356" s="66"/>
      <c r="M356" s="37"/>
      <c r="N356" s="37"/>
      <c r="U356"/>
      <c r="V356"/>
      <c r="W356"/>
      <c r="X356" s="112"/>
      <c r="Y356" s="112"/>
      <c r="Z356" s="200"/>
      <c r="AA356"/>
      <c r="AB356"/>
      <c r="AC356"/>
      <c r="AD356"/>
      <c r="AE356"/>
      <c r="AF356"/>
      <c r="AG356"/>
      <c r="AH356"/>
      <c r="AI356"/>
      <c r="AJ356"/>
    </row>
    <row r="357" spans="1:36" ht="24.95" customHeight="1">
      <c r="A357" s="66"/>
      <c r="M357" s="37"/>
      <c r="N357" s="37"/>
      <c r="U357"/>
      <c r="V357"/>
      <c r="W357"/>
      <c r="X357" s="112"/>
      <c r="Y357" s="112"/>
      <c r="Z357" s="200"/>
      <c r="AA357"/>
      <c r="AB357"/>
      <c r="AC357"/>
      <c r="AD357"/>
      <c r="AE357"/>
      <c r="AF357"/>
      <c r="AG357"/>
      <c r="AH357"/>
      <c r="AI357"/>
      <c r="AJ357"/>
    </row>
    <row r="358" spans="1:36" ht="24.95" customHeight="1">
      <c r="A358" s="66"/>
      <c r="M358" s="37"/>
      <c r="N358" s="37"/>
      <c r="U358"/>
      <c r="V358"/>
      <c r="W358"/>
      <c r="X358" s="112"/>
      <c r="Y358" s="112"/>
      <c r="Z358" s="200"/>
      <c r="AA358"/>
      <c r="AB358"/>
      <c r="AC358"/>
      <c r="AD358"/>
      <c r="AE358"/>
      <c r="AF358"/>
      <c r="AG358"/>
      <c r="AH358"/>
      <c r="AI358"/>
      <c r="AJ358"/>
    </row>
    <row r="359" spans="1:36" ht="24.95" customHeight="1">
      <c r="A359" s="66"/>
      <c r="M359" s="37"/>
      <c r="N359" s="37"/>
      <c r="U359"/>
      <c r="V359"/>
      <c r="W359"/>
      <c r="X359" s="112"/>
      <c r="Y359" s="112"/>
      <c r="Z359" s="200"/>
      <c r="AA359"/>
      <c r="AB359"/>
      <c r="AC359"/>
      <c r="AD359"/>
      <c r="AE359"/>
      <c r="AF359"/>
      <c r="AG359"/>
      <c r="AH359"/>
      <c r="AI359"/>
      <c r="AJ359"/>
    </row>
    <row r="360" spans="1:36" ht="24.95" customHeight="1">
      <c r="A360" s="66"/>
      <c r="M360" s="37"/>
      <c r="N360" s="37"/>
      <c r="U360"/>
      <c r="V360"/>
      <c r="W360"/>
      <c r="X360" s="112"/>
      <c r="Y360" s="112"/>
      <c r="Z360" s="200"/>
      <c r="AA360"/>
      <c r="AB360"/>
      <c r="AC360"/>
      <c r="AD360"/>
      <c r="AE360"/>
      <c r="AF360"/>
      <c r="AG360"/>
      <c r="AH360"/>
      <c r="AI360"/>
      <c r="AJ360"/>
    </row>
    <row r="361" spans="1:36" ht="24.95" customHeight="1">
      <c r="A361" s="66"/>
      <c r="M361" s="37"/>
      <c r="N361" s="37"/>
      <c r="U361"/>
      <c r="V361"/>
      <c r="W361"/>
      <c r="X361" s="112"/>
      <c r="Y361" s="112"/>
      <c r="Z361" s="200"/>
      <c r="AA361"/>
      <c r="AB361"/>
      <c r="AC361"/>
      <c r="AD361"/>
      <c r="AE361"/>
      <c r="AF361"/>
      <c r="AG361"/>
      <c r="AH361"/>
      <c r="AI361"/>
      <c r="AJ361"/>
    </row>
    <row r="362" spans="1:36" ht="24.95" customHeight="1">
      <c r="A362" s="66"/>
      <c r="M362" s="37"/>
      <c r="N362" s="37"/>
      <c r="U362"/>
      <c r="V362"/>
      <c r="W362"/>
      <c r="X362" s="112"/>
      <c r="Y362" s="112"/>
      <c r="Z362" s="200"/>
      <c r="AA362"/>
      <c r="AB362"/>
      <c r="AC362"/>
      <c r="AD362"/>
      <c r="AE362"/>
      <c r="AF362"/>
      <c r="AG362"/>
      <c r="AH362"/>
      <c r="AI362"/>
      <c r="AJ362"/>
    </row>
    <row r="363" spans="1:36" ht="24.95" customHeight="1">
      <c r="A363" s="66"/>
      <c r="M363" s="37"/>
      <c r="N363" s="37"/>
      <c r="U363"/>
      <c r="V363"/>
      <c r="W363"/>
      <c r="X363" s="112"/>
      <c r="Y363" s="112"/>
      <c r="Z363" s="200"/>
      <c r="AA363"/>
      <c r="AB363"/>
      <c r="AC363"/>
      <c r="AD363"/>
      <c r="AE363"/>
      <c r="AF363"/>
      <c r="AG363"/>
      <c r="AH363"/>
      <c r="AI363"/>
      <c r="AJ363"/>
    </row>
    <row r="364" spans="1:36" ht="24.95" customHeight="1">
      <c r="A364" s="66"/>
      <c r="M364" s="37"/>
      <c r="N364" s="37"/>
      <c r="U364"/>
      <c r="V364"/>
      <c r="W364"/>
      <c r="X364" s="112"/>
      <c r="Y364" s="112"/>
      <c r="Z364" s="200"/>
      <c r="AA364"/>
      <c r="AB364"/>
      <c r="AC364"/>
      <c r="AD364"/>
      <c r="AE364"/>
      <c r="AF364"/>
      <c r="AG364"/>
      <c r="AH364"/>
      <c r="AI364"/>
      <c r="AJ364"/>
    </row>
    <row r="365" spans="1:36" ht="24.95" customHeight="1">
      <c r="A365" s="66"/>
      <c r="M365" s="37"/>
      <c r="N365" s="37"/>
      <c r="U365"/>
      <c r="V365"/>
      <c r="W365"/>
      <c r="X365" s="112"/>
      <c r="Y365" s="112"/>
      <c r="Z365" s="200"/>
      <c r="AA365"/>
      <c r="AB365"/>
      <c r="AC365"/>
      <c r="AD365"/>
      <c r="AE365"/>
      <c r="AF365"/>
      <c r="AG365"/>
      <c r="AH365"/>
      <c r="AI365"/>
      <c r="AJ365"/>
    </row>
    <row r="366" spans="1:36" ht="24.95" customHeight="1">
      <c r="A366" s="66"/>
      <c r="M366" s="37"/>
      <c r="N366" s="37"/>
      <c r="U366"/>
      <c r="V366"/>
      <c r="W366"/>
      <c r="X366" s="112"/>
      <c r="Y366" s="112"/>
      <c r="Z366" s="200"/>
      <c r="AA366"/>
      <c r="AB366"/>
      <c r="AC366"/>
      <c r="AD366"/>
      <c r="AE366"/>
      <c r="AF366"/>
      <c r="AG366"/>
      <c r="AH366"/>
      <c r="AI366"/>
      <c r="AJ366"/>
    </row>
    <row r="367" spans="1:36" ht="24.95" customHeight="1">
      <c r="A367" s="66"/>
      <c r="M367" s="37"/>
      <c r="N367" s="37"/>
      <c r="U367"/>
      <c r="V367"/>
      <c r="W367"/>
      <c r="X367" s="112"/>
      <c r="Y367" s="112"/>
      <c r="Z367" s="200"/>
      <c r="AA367"/>
      <c r="AB367"/>
      <c r="AC367"/>
      <c r="AD367"/>
      <c r="AE367"/>
      <c r="AF367"/>
      <c r="AG367"/>
      <c r="AH367"/>
      <c r="AI367"/>
      <c r="AJ367"/>
    </row>
    <row r="368" spans="1:36" ht="24.95" customHeight="1">
      <c r="A368" s="66"/>
      <c r="M368" s="37"/>
      <c r="N368" s="37"/>
      <c r="U368"/>
      <c r="V368"/>
      <c r="W368"/>
      <c r="X368" s="112"/>
      <c r="Y368" s="112"/>
      <c r="Z368" s="200"/>
      <c r="AA368"/>
      <c r="AB368"/>
      <c r="AC368"/>
      <c r="AD368"/>
      <c r="AE368"/>
      <c r="AF368"/>
      <c r="AG368"/>
      <c r="AH368"/>
      <c r="AI368"/>
      <c r="AJ368"/>
    </row>
    <row r="369" spans="1:36" ht="24.95" customHeight="1">
      <c r="A369" s="66"/>
      <c r="M369" s="37"/>
      <c r="N369" s="37"/>
      <c r="U369"/>
      <c r="V369"/>
      <c r="W369"/>
      <c r="X369" s="112"/>
      <c r="Y369" s="112"/>
      <c r="Z369" s="200"/>
      <c r="AA369"/>
      <c r="AB369"/>
      <c r="AC369"/>
      <c r="AD369"/>
      <c r="AE369"/>
      <c r="AF369"/>
      <c r="AG369"/>
      <c r="AH369"/>
      <c r="AI369"/>
      <c r="AJ369"/>
    </row>
    <row r="370" spans="1:36" ht="24.95" customHeight="1">
      <c r="A370" s="66"/>
      <c r="M370" s="37"/>
      <c r="N370" s="37"/>
      <c r="U370"/>
      <c r="V370"/>
      <c r="W370"/>
      <c r="X370" s="112"/>
      <c r="Y370" s="112"/>
      <c r="Z370" s="200"/>
      <c r="AA370"/>
      <c r="AB370"/>
      <c r="AC370"/>
      <c r="AD370"/>
      <c r="AE370"/>
      <c r="AF370"/>
      <c r="AG370"/>
      <c r="AH370"/>
      <c r="AI370"/>
      <c r="AJ370"/>
    </row>
    <row r="371" spans="1:36" ht="24.95" customHeight="1">
      <c r="A371" s="66"/>
      <c r="M371" s="37"/>
      <c r="N371" s="37"/>
      <c r="U371"/>
      <c r="V371"/>
      <c r="W371"/>
      <c r="X371" s="112"/>
      <c r="Y371" s="112"/>
      <c r="Z371" s="200"/>
      <c r="AA371"/>
      <c r="AB371"/>
      <c r="AC371"/>
      <c r="AD371"/>
      <c r="AE371"/>
      <c r="AF371"/>
      <c r="AG371"/>
      <c r="AH371"/>
      <c r="AI371"/>
      <c r="AJ371"/>
    </row>
    <row r="372" spans="1:36" ht="24.95" customHeight="1">
      <c r="A372" s="66"/>
      <c r="M372" s="37"/>
      <c r="N372" s="37"/>
      <c r="U372"/>
      <c r="V372"/>
      <c r="W372"/>
      <c r="X372" s="112"/>
      <c r="Y372" s="112"/>
      <c r="Z372" s="200"/>
      <c r="AA372"/>
      <c r="AB372"/>
      <c r="AC372"/>
      <c r="AD372"/>
      <c r="AE372"/>
      <c r="AF372"/>
      <c r="AG372"/>
      <c r="AH372"/>
      <c r="AI372"/>
      <c r="AJ372"/>
    </row>
    <row r="373" spans="1:36" ht="24.95" customHeight="1">
      <c r="A373" s="66"/>
      <c r="M373" s="37"/>
      <c r="N373" s="37"/>
      <c r="U373"/>
      <c r="V373"/>
      <c r="W373"/>
      <c r="X373" s="112"/>
      <c r="Y373" s="112"/>
      <c r="Z373" s="200"/>
      <c r="AA373"/>
      <c r="AB373"/>
      <c r="AC373"/>
      <c r="AD373"/>
      <c r="AE373"/>
      <c r="AF373"/>
      <c r="AG373"/>
      <c r="AH373"/>
      <c r="AI373"/>
      <c r="AJ373"/>
    </row>
    <row r="374" spans="1:36" ht="24.95" customHeight="1">
      <c r="A374" s="66"/>
      <c r="M374" s="37"/>
      <c r="N374" s="37"/>
      <c r="U374"/>
      <c r="V374"/>
      <c r="W374"/>
      <c r="X374" s="112"/>
      <c r="Y374" s="112"/>
      <c r="Z374" s="200"/>
      <c r="AA374"/>
      <c r="AB374"/>
      <c r="AC374"/>
      <c r="AD374"/>
      <c r="AE374"/>
      <c r="AF374"/>
      <c r="AG374"/>
      <c r="AH374"/>
      <c r="AI374"/>
      <c r="AJ374"/>
    </row>
    <row r="375" spans="1:36" ht="24.95" customHeight="1">
      <c r="A375" s="66"/>
      <c r="M375" s="37"/>
      <c r="N375" s="37"/>
      <c r="U375"/>
      <c r="V375"/>
      <c r="W375"/>
      <c r="X375" s="112"/>
      <c r="Y375" s="112"/>
      <c r="Z375" s="200"/>
      <c r="AA375"/>
      <c r="AB375"/>
      <c r="AC375"/>
      <c r="AD375"/>
      <c r="AE375"/>
      <c r="AF375"/>
      <c r="AG375"/>
      <c r="AH375"/>
      <c r="AI375"/>
      <c r="AJ375"/>
    </row>
    <row r="376" spans="1:36" ht="24.95" customHeight="1">
      <c r="A376" s="66"/>
      <c r="M376" s="37"/>
      <c r="N376" s="37"/>
      <c r="U376"/>
      <c r="V376"/>
      <c r="W376"/>
      <c r="X376" s="112"/>
      <c r="Y376" s="112"/>
      <c r="Z376" s="200"/>
      <c r="AA376"/>
      <c r="AB376"/>
      <c r="AC376"/>
      <c r="AD376"/>
      <c r="AE376"/>
      <c r="AF376"/>
      <c r="AG376"/>
      <c r="AH376"/>
      <c r="AI376"/>
      <c r="AJ376"/>
    </row>
    <row r="377" spans="1:36" ht="24.95" customHeight="1">
      <c r="A377" s="66"/>
      <c r="M377" s="37"/>
      <c r="N377" s="37"/>
      <c r="U377"/>
      <c r="V377"/>
      <c r="W377"/>
      <c r="X377" s="112"/>
      <c r="Y377" s="112"/>
      <c r="Z377" s="200"/>
      <c r="AA377"/>
      <c r="AB377"/>
      <c r="AC377"/>
      <c r="AD377"/>
      <c r="AE377"/>
      <c r="AF377"/>
      <c r="AG377"/>
      <c r="AH377"/>
      <c r="AI377"/>
      <c r="AJ377"/>
    </row>
    <row r="378" spans="1:36" ht="24.95" customHeight="1">
      <c r="A378" s="66"/>
      <c r="M378" s="37"/>
      <c r="N378" s="37"/>
      <c r="U378"/>
      <c r="V378"/>
      <c r="W378"/>
      <c r="X378" s="112"/>
      <c r="Y378" s="112"/>
      <c r="Z378" s="200"/>
      <c r="AA378"/>
      <c r="AB378"/>
      <c r="AC378"/>
      <c r="AD378"/>
      <c r="AE378"/>
      <c r="AF378"/>
      <c r="AG378"/>
      <c r="AH378"/>
      <c r="AI378"/>
      <c r="AJ378"/>
    </row>
    <row r="379" spans="1:36" ht="24.95" customHeight="1">
      <c r="A379" s="66"/>
      <c r="M379" s="37"/>
      <c r="N379" s="37"/>
      <c r="U379"/>
      <c r="V379"/>
      <c r="W379"/>
      <c r="X379" s="112"/>
      <c r="Y379" s="112"/>
      <c r="Z379" s="200"/>
      <c r="AA379"/>
      <c r="AB379"/>
      <c r="AC379"/>
      <c r="AD379"/>
      <c r="AE379"/>
      <c r="AF379"/>
      <c r="AG379"/>
      <c r="AH379"/>
      <c r="AI379"/>
      <c r="AJ379"/>
    </row>
    <row r="380" spans="1:36" ht="24.95" customHeight="1">
      <c r="A380" s="66"/>
      <c r="M380" s="37"/>
      <c r="N380" s="37"/>
      <c r="U380"/>
      <c r="V380"/>
      <c r="W380"/>
      <c r="X380" s="112"/>
      <c r="Y380" s="112"/>
      <c r="Z380" s="200"/>
      <c r="AA380"/>
      <c r="AB380"/>
      <c r="AC380"/>
      <c r="AD380"/>
      <c r="AE380"/>
      <c r="AF380"/>
      <c r="AG380"/>
      <c r="AH380"/>
      <c r="AI380"/>
      <c r="AJ380"/>
    </row>
    <row r="381" spans="1:36" ht="24.95" customHeight="1">
      <c r="A381" s="66"/>
      <c r="M381" s="37"/>
      <c r="N381" s="37"/>
      <c r="U381"/>
      <c r="V381"/>
      <c r="W381"/>
      <c r="X381" s="112"/>
      <c r="Y381" s="112"/>
      <c r="Z381" s="200"/>
      <c r="AA381"/>
      <c r="AB381"/>
      <c r="AC381"/>
      <c r="AD381"/>
      <c r="AE381"/>
      <c r="AF381"/>
      <c r="AG381"/>
      <c r="AH381"/>
      <c r="AI381"/>
      <c r="AJ381"/>
    </row>
    <row r="382" spans="1:36" ht="24.95" customHeight="1">
      <c r="A382" s="66"/>
      <c r="M382" s="37"/>
      <c r="N382" s="37"/>
      <c r="U382"/>
      <c r="V382"/>
      <c r="W382"/>
      <c r="X382" s="112"/>
      <c r="Y382" s="112"/>
      <c r="Z382" s="200"/>
      <c r="AA382"/>
      <c r="AB382"/>
      <c r="AC382"/>
      <c r="AD382"/>
      <c r="AE382"/>
      <c r="AF382"/>
      <c r="AG382"/>
      <c r="AH382"/>
      <c r="AI382"/>
      <c r="AJ382"/>
    </row>
    <row r="383" spans="1:36" ht="24.95" customHeight="1">
      <c r="A383" s="66"/>
      <c r="M383" s="37"/>
      <c r="N383" s="37"/>
      <c r="U383"/>
      <c r="V383"/>
      <c r="W383"/>
      <c r="X383" s="112"/>
      <c r="Y383" s="112"/>
      <c r="Z383" s="200"/>
      <c r="AA383"/>
      <c r="AB383"/>
      <c r="AC383"/>
      <c r="AD383"/>
      <c r="AE383"/>
      <c r="AF383"/>
      <c r="AG383"/>
      <c r="AH383"/>
      <c r="AI383"/>
      <c r="AJ383"/>
    </row>
    <row r="384" spans="1:36" ht="24.95" customHeight="1">
      <c r="A384" s="66"/>
      <c r="M384" s="37"/>
      <c r="N384" s="37"/>
      <c r="U384"/>
      <c r="V384"/>
      <c r="W384"/>
      <c r="X384" s="112"/>
      <c r="Y384" s="112"/>
      <c r="Z384" s="200"/>
      <c r="AA384"/>
      <c r="AB384"/>
      <c r="AC384"/>
      <c r="AD384"/>
      <c r="AE384"/>
      <c r="AF384"/>
      <c r="AG384"/>
      <c r="AH384"/>
      <c r="AI384"/>
      <c r="AJ384"/>
    </row>
    <row r="385" spans="1:36" ht="24.95" customHeight="1">
      <c r="A385" s="66"/>
      <c r="M385" s="37"/>
      <c r="N385" s="37"/>
      <c r="U385"/>
      <c r="V385"/>
      <c r="W385"/>
      <c r="X385" s="112"/>
      <c r="Y385" s="112"/>
      <c r="Z385" s="200"/>
      <c r="AA385"/>
      <c r="AB385"/>
      <c r="AC385"/>
      <c r="AD385"/>
      <c r="AE385"/>
      <c r="AF385"/>
      <c r="AG385"/>
      <c r="AH385"/>
      <c r="AI385"/>
      <c r="AJ385"/>
    </row>
    <row r="386" spans="1:36" ht="24.95" customHeight="1">
      <c r="A386" s="66"/>
      <c r="M386" s="37"/>
      <c r="N386" s="37"/>
      <c r="U386"/>
      <c r="V386"/>
      <c r="W386"/>
      <c r="X386" s="112"/>
      <c r="Y386" s="112"/>
      <c r="Z386" s="200"/>
      <c r="AA386"/>
      <c r="AB386"/>
      <c r="AC386"/>
      <c r="AD386"/>
      <c r="AE386"/>
      <c r="AF386"/>
      <c r="AG386"/>
      <c r="AH386"/>
      <c r="AI386"/>
      <c r="AJ386"/>
    </row>
    <row r="387" spans="1:36" ht="24.95" customHeight="1">
      <c r="A387" s="66"/>
      <c r="M387" s="37"/>
      <c r="N387" s="37"/>
      <c r="U387"/>
      <c r="V387"/>
      <c r="W387"/>
      <c r="X387" s="112"/>
      <c r="Y387" s="112"/>
      <c r="Z387" s="200"/>
      <c r="AA387"/>
      <c r="AB387"/>
      <c r="AC387"/>
      <c r="AD387"/>
      <c r="AE387"/>
      <c r="AF387"/>
      <c r="AG387"/>
      <c r="AH387"/>
      <c r="AI387"/>
      <c r="AJ387"/>
    </row>
    <row r="388" spans="1:36" ht="24.95" customHeight="1">
      <c r="A388" s="66"/>
      <c r="M388" s="37"/>
      <c r="N388" s="37"/>
      <c r="U388"/>
      <c r="V388"/>
      <c r="W388"/>
      <c r="X388" s="112"/>
      <c r="Y388" s="112"/>
      <c r="Z388" s="200"/>
      <c r="AA388"/>
      <c r="AB388"/>
      <c r="AC388"/>
      <c r="AD388"/>
      <c r="AE388"/>
      <c r="AF388"/>
      <c r="AG388"/>
      <c r="AH388"/>
      <c r="AI388"/>
      <c r="AJ388"/>
    </row>
    <row r="389" spans="1:36" ht="24.95" customHeight="1">
      <c r="A389" s="66"/>
      <c r="M389" s="37"/>
      <c r="N389" s="37"/>
      <c r="U389"/>
      <c r="V389"/>
      <c r="W389"/>
      <c r="X389" s="112"/>
      <c r="Y389" s="112"/>
      <c r="Z389" s="200"/>
      <c r="AA389"/>
      <c r="AB389"/>
      <c r="AC389"/>
      <c r="AD389"/>
      <c r="AE389"/>
      <c r="AF389"/>
      <c r="AG389"/>
      <c r="AH389"/>
      <c r="AI389"/>
      <c r="AJ389"/>
    </row>
    <row r="390" spans="1:36" ht="24.95" customHeight="1">
      <c r="A390" s="66"/>
      <c r="M390" s="37"/>
      <c r="N390" s="37"/>
      <c r="U390"/>
      <c r="V390"/>
      <c r="W390"/>
      <c r="X390" s="112"/>
      <c r="Y390" s="112"/>
      <c r="Z390" s="200"/>
      <c r="AA390"/>
      <c r="AB390"/>
      <c r="AC390"/>
      <c r="AD390"/>
      <c r="AE390"/>
      <c r="AF390"/>
      <c r="AG390"/>
      <c r="AH390"/>
      <c r="AI390"/>
      <c r="AJ390"/>
    </row>
    <row r="391" spans="1:36" ht="24.95" customHeight="1">
      <c r="A391" s="66"/>
      <c r="M391" s="37"/>
      <c r="N391" s="37"/>
      <c r="U391"/>
      <c r="V391"/>
      <c r="W391"/>
      <c r="X391" s="112"/>
      <c r="Y391" s="112"/>
      <c r="Z391" s="200"/>
      <c r="AA391"/>
      <c r="AB391"/>
      <c r="AC391"/>
      <c r="AD391"/>
      <c r="AE391"/>
      <c r="AF391"/>
      <c r="AG391"/>
      <c r="AH391"/>
      <c r="AI391"/>
      <c r="AJ391"/>
    </row>
    <row r="392" spans="1:36" ht="24.95" customHeight="1">
      <c r="A392" s="66"/>
      <c r="M392" s="37"/>
      <c r="N392" s="37"/>
      <c r="U392"/>
      <c r="V392"/>
      <c r="W392"/>
      <c r="X392" s="112"/>
      <c r="Y392" s="112"/>
      <c r="Z392" s="200"/>
      <c r="AA392"/>
      <c r="AB392"/>
      <c r="AC392"/>
      <c r="AD392"/>
      <c r="AE392"/>
      <c r="AF392"/>
      <c r="AG392"/>
      <c r="AH392"/>
      <c r="AI392"/>
      <c r="AJ392"/>
    </row>
    <row r="393" spans="1:36" ht="24.95" customHeight="1">
      <c r="A393" s="66"/>
      <c r="M393" s="37"/>
      <c r="N393" s="37"/>
      <c r="U393"/>
      <c r="V393"/>
      <c r="W393"/>
      <c r="X393" s="112"/>
      <c r="Y393" s="112"/>
      <c r="Z393" s="200"/>
      <c r="AA393"/>
      <c r="AB393"/>
      <c r="AC393"/>
      <c r="AD393"/>
      <c r="AE393"/>
      <c r="AF393"/>
      <c r="AG393"/>
      <c r="AH393"/>
      <c r="AI393"/>
      <c r="AJ393"/>
    </row>
    <row r="394" spans="1:36" ht="24.95" customHeight="1">
      <c r="A394" s="66"/>
      <c r="M394" s="37"/>
      <c r="N394" s="37"/>
      <c r="U394"/>
      <c r="V394"/>
      <c r="W394"/>
      <c r="X394" s="112"/>
      <c r="Y394" s="112"/>
      <c r="Z394" s="200"/>
      <c r="AA394"/>
      <c r="AB394"/>
      <c r="AC394"/>
      <c r="AD394"/>
      <c r="AE394"/>
      <c r="AF394"/>
      <c r="AG394"/>
      <c r="AH394"/>
      <c r="AI394"/>
      <c r="AJ394"/>
    </row>
    <row r="395" spans="1:36" ht="24.95" customHeight="1">
      <c r="A395" s="66"/>
      <c r="M395" s="37"/>
      <c r="N395" s="37"/>
      <c r="U395"/>
      <c r="V395"/>
      <c r="W395"/>
      <c r="X395" s="112"/>
      <c r="Y395" s="112"/>
      <c r="Z395" s="200"/>
      <c r="AA395"/>
      <c r="AB395"/>
      <c r="AC395"/>
      <c r="AD395"/>
      <c r="AE395"/>
      <c r="AF395"/>
      <c r="AG395"/>
      <c r="AH395"/>
      <c r="AI395"/>
      <c r="AJ395"/>
    </row>
    <row r="396" spans="1:36" ht="24.95" customHeight="1">
      <c r="A396" s="66"/>
      <c r="M396" s="37"/>
      <c r="N396" s="37"/>
      <c r="U396"/>
      <c r="V396"/>
      <c r="W396"/>
      <c r="X396" s="112"/>
      <c r="Y396" s="112"/>
      <c r="Z396" s="200"/>
      <c r="AA396"/>
      <c r="AB396"/>
      <c r="AC396"/>
      <c r="AD396"/>
      <c r="AE396"/>
      <c r="AF396"/>
      <c r="AG396"/>
      <c r="AH396"/>
      <c r="AI396"/>
      <c r="AJ396"/>
    </row>
    <row r="397" spans="1:36" ht="24.95" customHeight="1">
      <c r="A397" s="66"/>
      <c r="M397" s="37"/>
      <c r="N397" s="37"/>
      <c r="U397"/>
      <c r="V397"/>
      <c r="W397"/>
      <c r="X397" s="112"/>
      <c r="Y397" s="112"/>
      <c r="Z397" s="200"/>
      <c r="AA397"/>
      <c r="AB397"/>
      <c r="AC397"/>
      <c r="AD397"/>
      <c r="AE397"/>
      <c r="AF397"/>
      <c r="AG397"/>
      <c r="AH397"/>
      <c r="AI397"/>
      <c r="AJ397"/>
    </row>
    <row r="398" spans="1:36" ht="24.95" customHeight="1">
      <c r="A398" s="66"/>
      <c r="M398" s="37"/>
      <c r="N398" s="37"/>
      <c r="U398"/>
      <c r="V398"/>
      <c r="W398"/>
      <c r="X398" s="112"/>
      <c r="Y398" s="112"/>
      <c r="Z398" s="200"/>
      <c r="AA398"/>
      <c r="AB398"/>
      <c r="AC398"/>
      <c r="AD398"/>
      <c r="AE398"/>
      <c r="AF398"/>
      <c r="AG398"/>
      <c r="AH398"/>
      <c r="AI398"/>
      <c r="AJ398"/>
    </row>
    <row r="399" spans="1:36" ht="24.95" customHeight="1">
      <c r="A399" s="66"/>
      <c r="M399" s="37"/>
      <c r="N399" s="37"/>
      <c r="U399"/>
      <c r="V399"/>
      <c r="W399"/>
      <c r="X399" s="112"/>
      <c r="Y399" s="112"/>
      <c r="Z399" s="200"/>
      <c r="AA399"/>
      <c r="AB399"/>
      <c r="AC399"/>
      <c r="AD399"/>
      <c r="AE399"/>
      <c r="AF399"/>
      <c r="AG399"/>
      <c r="AH399"/>
      <c r="AI399"/>
      <c r="AJ399"/>
    </row>
    <row r="400" spans="1:36" ht="24.95" customHeight="1">
      <c r="A400" s="66"/>
      <c r="M400" s="37"/>
      <c r="N400" s="37"/>
      <c r="U400"/>
      <c r="V400"/>
      <c r="W400"/>
      <c r="X400" s="112"/>
      <c r="Y400" s="112"/>
      <c r="Z400" s="200"/>
      <c r="AA400"/>
      <c r="AB400"/>
      <c r="AC400"/>
      <c r="AD400"/>
      <c r="AE400"/>
      <c r="AF400"/>
      <c r="AG400"/>
      <c r="AH400"/>
      <c r="AI400"/>
      <c r="AJ400"/>
    </row>
    <row r="401" spans="1:36" ht="24.95" customHeight="1">
      <c r="A401" s="66"/>
      <c r="M401" s="37"/>
      <c r="N401" s="37"/>
      <c r="U401"/>
      <c r="V401"/>
      <c r="W401"/>
      <c r="X401" s="112"/>
      <c r="Y401" s="112"/>
      <c r="Z401" s="200"/>
      <c r="AA401"/>
      <c r="AB401"/>
      <c r="AC401"/>
      <c r="AD401"/>
      <c r="AE401"/>
      <c r="AF401"/>
      <c r="AG401"/>
      <c r="AH401"/>
      <c r="AI401"/>
      <c r="AJ401"/>
    </row>
    <row r="402" spans="1:36" ht="24.95" customHeight="1">
      <c r="A402" s="66"/>
      <c r="M402" s="37"/>
      <c r="N402" s="37"/>
      <c r="U402"/>
      <c r="V402"/>
      <c r="W402"/>
      <c r="X402" s="112"/>
      <c r="Y402" s="112"/>
      <c r="Z402" s="200"/>
      <c r="AA402"/>
      <c r="AB402"/>
      <c r="AC402"/>
      <c r="AD402"/>
      <c r="AE402"/>
      <c r="AF402"/>
      <c r="AG402"/>
      <c r="AH402"/>
      <c r="AI402"/>
      <c r="AJ402"/>
    </row>
    <row r="403" spans="1:36" ht="24.95" customHeight="1">
      <c r="A403" s="66"/>
      <c r="M403" s="37"/>
      <c r="N403" s="37"/>
      <c r="U403"/>
      <c r="V403"/>
      <c r="W403"/>
      <c r="X403" s="112"/>
      <c r="Y403" s="112"/>
      <c r="Z403" s="200"/>
      <c r="AA403"/>
      <c r="AB403"/>
      <c r="AC403"/>
      <c r="AD403"/>
      <c r="AE403"/>
      <c r="AF403"/>
      <c r="AG403"/>
      <c r="AH403"/>
      <c r="AI403"/>
      <c r="AJ403"/>
    </row>
    <row r="404" spans="1:36" ht="24.95" customHeight="1">
      <c r="A404" s="66"/>
      <c r="M404" s="37"/>
      <c r="N404" s="37"/>
      <c r="U404"/>
      <c r="V404"/>
      <c r="W404"/>
      <c r="X404" s="112"/>
      <c r="Y404" s="112"/>
      <c r="Z404" s="200"/>
      <c r="AA404"/>
      <c r="AB404"/>
      <c r="AC404"/>
      <c r="AD404"/>
      <c r="AE404"/>
      <c r="AF404"/>
      <c r="AG404"/>
      <c r="AH404"/>
      <c r="AI404"/>
      <c r="AJ404"/>
    </row>
    <row r="405" spans="1:36" ht="24.95" customHeight="1">
      <c r="A405" s="66"/>
      <c r="M405" s="37"/>
      <c r="N405" s="37"/>
      <c r="U405"/>
      <c r="V405"/>
      <c r="W405"/>
      <c r="X405" s="112"/>
      <c r="Y405" s="112"/>
      <c r="Z405" s="200"/>
      <c r="AA405"/>
      <c r="AB405"/>
      <c r="AC405"/>
      <c r="AD405"/>
      <c r="AE405"/>
      <c r="AF405"/>
      <c r="AG405"/>
      <c r="AH405"/>
      <c r="AI405"/>
      <c r="AJ405"/>
    </row>
    <row r="406" spans="1:36" ht="24.95" customHeight="1">
      <c r="A406" s="66"/>
      <c r="M406" s="37"/>
      <c r="N406" s="37"/>
      <c r="U406"/>
      <c r="V406"/>
      <c r="W406"/>
      <c r="X406" s="112"/>
      <c r="Y406" s="112"/>
      <c r="Z406" s="200"/>
      <c r="AA406"/>
      <c r="AB406"/>
      <c r="AC406"/>
      <c r="AD406"/>
      <c r="AE406"/>
      <c r="AF406"/>
      <c r="AG406"/>
      <c r="AH406"/>
      <c r="AI406"/>
      <c r="AJ406"/>
    </row>
    <row r="407" spans="1:36" ht="24.95" customHeight="1">
      <c r="A407" s="66"/>
      <c r="M407" s="37"/>
      <c r="N407" s="37"/>
      <c r="U407"/>
      <c r="V407"/>
      <c r="W407"/>
      <c r="X407" s="112"/>
      <c r="Y407" s="112"/>
      <c r="Z407" s="200"/>
      <c r="AA407"/>
      <c r="AB407"/>
      <c r="AC407"/>
      <c r="AD407"/>
      <c r="AE407"/>
      <c r="AF407"/>
      <c r="AG407"/>
      <c r="AH407"/>
      <c r="AI407"/>
      <c r="AJ407"/>
    </row>
    <row r="408" spans="1:36" ht="24.95" customHeight="1">
      <c r="A408" s="66"/>
      <c r="M408" s="37"/>
      <c r="N408" s="37"/>
      <c r="U408"/>
      <c r="V408"/>
      <c r="W408"/>
      <c r="X408" s="112"/>
      <c r="Y408" s="112"/>
      <c r="Z408" s="200"/>
      <c r="AA408"/>
      <c r="AB408"/>
      <c r="AC408"/>
      <c r="AD408"/>
      <c r="AE408"/>
      <c r="AF408"/>
      <c r="AG408"/>
      <c r="AH408"/>
      <c r="AI408"/>
      <c r="AJ408"/>
    </row>
    <row r="409" spans="1:36" ht="24.95" customHeight="1">
      <c r="A409" s="66"/>
      <c r="M409" s="37"/>
      <c r="N409" s="37"/>
      <c r="U409"/>
      <c r="V409"/>
      <c r="W409"/>
      <c r="X409" s="112"/>
      <c r="Y409" s="112"/>
      <c r="Z409" s="200"/>
      <c r="AA409"/>
      <c r="AB409"/>
      <c r="AC409"/>
      <c r="AD409"/>
      <c r="AE409"/>
      <c r="AF409"/>
      <c r="AG409"/>
      <c r="AH409"/>
      <c r="AI409"/>
      <c r="AJ409"/>
    </row>
    <row r="410" spans="1:36" ht="24.95" customHeight="1">
      <c r="A410" s="66"/>
      <c r="M410" s="37"/>
      <c r="N410" s="37"/>
      <c r="U410"/>
      <c r="V410"/>
      <c r="W410"/>
      <c r="X410" s="112"/>
      <c r="Y410" s="112"/>
      <c r="Z410" s="200"/>
      <c r="AA410"/>
      <c r="AB410"/>
      <c r="AC410"/>
      <c r="AD410"/>
      <c r="AE410"/>
      <c r="AF410"/>
      <c r="AG410"/>
      <c r="AH410"/>
      <c r="AI410"/>
      <c r="AJ410"/>
    </row>
    <row r="411" spans="1:36" ht="24.95" customHeight="1">
      <c r="A411" s="66"/>
      <c r="M411" s="37"/>
      <c r="N411" s="37"/>
      <c r="U411"/>
      <c r="V411"/>
      <c r="W411"/>
      <c r="X411" s="112"/>
      <c r="Y411" s="112"/>
      <c r="Z411" s="200"/>
      <c r="AA411"/>
      <c r="AB411"/>
      <c r="AC411"/>
      <c r="AD411"/>
      <c r="AE411"/>
      <c r="AF411"/>
      <c r="AG411"/>
      <c r="AH411"/>
      <c r="AI411"/>
      <c r="AJ411"/>
    </row>
    <row r="412" spans="1:36" ht="24.95" customHeight="1">
      <c r="A412" s="66"/>
      <c r="M412" s="37"/>
      <c r="N412" s="37"/>
      <c r="U412"/>
      <c r="V412"/>
      <c r="W412"/>
      <c r="X412" s="112"/>
      <c r="Y412" s="112"/>
      <c r="Z412" s="200"/>
      <c r="AA412"/>
      <c r="AB412"/>
      <c r="AC412"/>
      <c r="AD412"/>
      <c r="AE412"/>
      <c r="AF412"/>
      <c r="AG412"/>
      <c r="AH412"/>
      <c r="AI412"/>
      <c r="AJ412"/>
    </row>
    <row r="413" spans="1:36" ht="24.95" customHeight="1">
      <c r="A413" s="66"/>
      <c r="M413" s="37"/>
      <c r="N413" s="37"/>
      <c r="U413"/>
      <c r="V413"/>
      <c r="W413"/>
      <c r="X413" s="112"/>
      <c r="Y413" s="112"/>
      <c r="Z413" s="200"/>
      <c r="AA413"/>
      <c r="AB413"/>
      <c r="AC413"/>
      <c r="AD413"/>
      <c r="AE413"/>
      <c r="AF413"/>
      <c r="AG413"/>
      <c r="AH413"/>
      <c r="AI413"/>
      <c r="AJ413"/>
    </row>
    <row r="414" spans="1:36" ht="24.95" customHeight="1">
      <c r="A414" s="66"/>
      <c r="M414" s="37"/>
      <c r="N414" s="37"/>
      <c r="U414"/>
      <c r="V414"/>
      <c r="W414"/>
      <c r="X414" s="112"/>
      <c r="Y414" s="112"/>
      <c r="Z414" s="200"/>
      <c r="AA414"/>
      <c r="AB414"/>
      <c r="AC414"/>
      <c r="AD414"/>
      <c r="AE414"/>
      <c r="AF414"/>
      <c r="AG414"/>
      <c r="AH414"/>
      <c r="AI414"/>
      <c r="AJ414"/>
    </row>
    <row r="415" spans="1:36" ht="24.95" customHeight="1">
      <c r="A415" s="66"/>
      <c r="M415" s="37"/>
      <c r="N415" s="37"/>
      <c r="U415"/>
      <c r="V415"/>
      <c r="W415"/>
      <c r="X415" s="112"/>
      <c r="Y415" s="112"/>
      <c r="Z415" s="200"/>
      <c r="AA415"/>
      <c r="AB415"/>
      <c r="AC415"/>
      <c r="AD415"/>
      <c r="AE415"/>
      <c r="AF415"/>
      <c r="AG415"/>
      <c r="AH415"/>
      <c r="AI415"/>
      <c r="AJ415"/>
    </row>
    <row r="416" spans="1:36" ht="24.95" customHeight="1">
      <c r="A416" s="66"/>
      <c r="M416" s="37"/>
      <c r="N416" s="37"/>
      <c r="U416"/>
      <c r="V416"/>
      <c r="W416"/>
      <c r="X416" s="112"/>
      <c r="Y416" s="112"/>
      <c r="Z416" s="200"/>
      <c r="AA416"/>
      <c r="AB416"/>
      <c r="AC416"/>
      <c r="AD416"/>
      <c r="AE416"/>
      <c r="AF416"/>
      <c r="AG416"/>
      <c r="AH416"/>
      <c r="AI416"/>
      <c r="AJ416"/>
    </row>
    <row r="417" spans="1:36" ht="24.95" customHeight="1">
      <c r="A417" s="66"/>
      <c r="M417" s="37"/>
      <c r="N417" s="37"/>
      <c r="U417"/>
      <c r="V417"/>
      <c r="W417"/>
      <c r="X417" s="112"/>
      <c r="Y417" s="112"/>
      <c r="Z417" s="200"/>
      <c r="AA417"/>
      <c r="AB417"/>
      <c r="AC417"/>
      <c r="AD417"/>
      <c r="AE417"/>
      <c r="AF417"/>
      <c r="AG417"/>
      <c r="AH417"/>
      <c r="AI417"/>
      <c r="AJ417"/>
    </row>
    <row r="418" spans="1:36" ht="24.95" customHeight="1">
      <c r="A418" s="66"/>
      <c r="M418" s="37"/>
      <c r="N418" s="37"/>
      <c r="U418"/>
      <c r="V418"/>
      <c r="W418"/>
      <c r="X418" s="112"/>
      <c r="Y418" s="112"/>
      <c r="Z418" s="200"/>
      <c r="AA418"/>
      <c r="AB418"/>
      <c r="AC418"/>
      <c r="AD418"/>
      <c r="AE418"/>
      <c r="AF418"/>
      <c r="AG418"/>
      <c r="AH418"/>
      <c r="AI418"/>
      <c r="AJ418"/>
    </row>
    <row r="419" spans="1:36" ht="24.95" customHeight="1">
      <c r="A419" s="66"/>
      <c r="M419" s="37"/>
      <c r="N419" s="37"/>
      <c r="U419"/>
      <c r="V419"/>
      <c r="W419"/>
      <c r="X419" s="112"/>
      <c r="Y419" s="112"/>
      <c r="Z419" s="200"/>
      <c r="AA419"/>
      <c r="AB419"/>
      <c r="AC419"/>
      <c r="AD419"/>
      <c r="AE419"/>
      <c r="AF419"/>
      <c r="AG419"/>
      <c r="AH419"/>
      <c r="AI419"/>
      <c r="AJ419"/>
    </row>
    <row r="420" spans="1:36" ht="24.95" customHeight="1">
      <c r="A420" s="66"/>
      <c r="M420" s="37"/>
      <c r="N420" s="37"/>
      <c r="U420"/>
      <c r="V420"/>
      <c r="W420"/>
      <c r="X420" s="112"/>
      <c r="Y420" s="112"/>
      <c r="Z420" s="200"/>
      <c r="AA420"/>
      <c r="AB420"/>
      <c r="AC420"/>
      <c r="AD420"/>
      <c r="AE420"/>
      <c r="AF420"/>
      <c r="AG420"/>
      <c r="AH420"/>
      <c r="AI420"/>
      <c r="AJ420"/>
    </row>
    <row r="421" spans="1:36" ht="24.95" customHeight="1">
      <c r="A421" s="66"/>
      <c r="M421" s="37"/>
      <c r="N421" s="37"/>
      <c r="U421"/>
      <c r="V421"/>
      <c r="W421"/>
      <c r="X421" s="112"/>
      <c r="Y421" s="112"/>
      <c r="Z421" s="200"/>
      <c r="AA421"/>
      <c r="AB421"/>
      <c r="AC421"/>
      <c r="AD421"/>
      <c r="AE421"/>
      <c r="AF421"/>
      <c r="AG421"/>
      <c r="AH421"/>
      <c r="AI421"/>
      <c r="AJ421"/>
    </row>
    <row r="422" spans="1:36" ht="24.95" customHeight="1">
      <c r="A422" s="66"/>
      <c r="M422" s="37"/>
      <c r="N422" s="37"/>
      <c r="U422"/>
      <c r="V422"/>
      <c r="W422"/>
      <c r="X422" s="112"/>
      <c r="Y422" s="112"/>
      <c r="Z422" s="200"/>
      <c r="AA422"/>
      <c r="AB422"/>
      <c r="AC422"/>
      <c r="AD422"/>
      <c r="AE422"/>
      <c r="AF422"/>
      <c r="AG422"/>
      <c r="AH422"/>
      <c r="AI422"/>
      <c r="AJ422"/>
    </row>
    <row r="423" spans="1:36" ht="24.95" customHeight="1">
      <c r="A423" s="66"/>
      <c r="M423" s="37"/>
      <c r="N423" s="37"/>
      <c r="U423"/>
      <c r="V423"/>
      <c r="W423"/>
      <c r="X423" s="112"/>
      <c r="Y423" s="112"/>
      <c r="Z423" s="200"/>
      <c r="AA423"/>
      <c r="AB423"/>
      <c r="AC423"/>
      <c r="AD423"/>
      <c r="AE423"/>
      <c r="AF423"/>
      <c r="AG423"/>
      <c r="AH423"/>
      <c r="AI423"/>
      <c r="AJ423"/>
    </row>
    <row r="424" spans="1:36" ht="24.95" customHeight="1">
      <c r="A424" s="66"/>
      <c r="M424" s="37"/>
      <c r="N424" s="37"/>
      <c r="U424"/>
      <c r="V424"/>
      <c r="W424"/>
      <c r="X424" s="112"/>
      <c r="Y424" s="112"/>
      <c r="Z424" s="200"/>
      <c r="AA424"/>
      <c r="AB424"/>
      <c r="AC424"/>
      <c r="AD424"/>
      <c r="AE424"/>
      <c r="AF424"/>
      <c r="AG424"/>
      <c r="AH424"/>
      <c r="AI424"/>
      <c r="AJ424"/>
    </row>
    <row r="425" spans="1:36" ht="24.95" customHeight="1">
      <c r="A425" s="66"/>
      <c r="M425" s="37"/>
      <c r="N425" s="37"/>
      <c r="U425"/>
      <c r="V425"/>
      <c r="W425"/>
      <c r="X425" s="112"/>
      <c r="Y425" s="112"/>
      <c r="Z425" s="200"/>
      <c r="AA425"/>
      <c r="AB425"/>
      <c r="AC425"/>
      <c r="AD425"/>
      <c r="AE425"/>
      <c r="AF425"/>
      <c r="AG425"/>
      <c r="AH425"/>
      <c r="AI425"/>
      <c r="AJ425"/>
    </row>
    <row r="426" spans="1:36" ht="24.95" customHeight="1">
      <c r="A426" s="66"/>
      <c r="M426" s="37"/>
      <c r="N426" s="37"/>
      <c r="U426"/>
      <c r="V426"/>
      <c r="W426"/>
      <c r="X426" s="112"/>
      <c r="Y426" s="112"/>
      <c r="Z426" s="200"/>
      <c r="AA426"/>
      <c r="AB426"/>
      <c r="AC426"/>
      <c r="AD426"/>
      <c r="AE426"/>
      <c r="AF426"/>
      <c r="AG426"/>
      <c r="AH426"/>
      <c r="AI426"/>
      <c r="AJ426"/>
    </row>
    <row r="427" spans="1:36" ht="24.95" customHeight="1">
      <c r="A427" s="66"/>
      <c r="M427" s="37"/>
      <c r="N427" s="37"/>
      <c r="U427"/>
      <c r="V427"/>
      <c r="W427"/>
      <c r="X427" s="112"/>
      <c r="Y427" s="112"/>
      <c r="Z427" s="200"/>
      <c r="AA427"/>
      <c r="AB427"/>
      <c r="AC427"/>
      <c r="AD427"/>
      <c r="AE427"/>
      <c r="AF427"/>
      <c r="AG427"/>
      <c r="AH427"/>
      <c r="AI427"/>
      <c r="AJ427"/>
    </row>
    <row r="428" spans="1:36" ht="24.95" customHeight="1">
      <c r="A428" s="66"/>
      <c r="M428" s="37"/>
      <c r="N428" s="37"/>
      <c r="U428"/>
      <c r="V428"/>
      <c r="W428"/>
      <c r="X428" s="112"/>
      <c r="Y428" s="112"/>
      <c r="Z428" s="200"/>
      <c r="AA428"/>
      <c r="AB428"/>
      <c r="AC428"/>
      <c r="AD428"/>
      <c r="AE428"/>
      <c r="AF428"/>
      <c r="AG428"/>
      <c r="AH428"/>
      <c r="AI428"/>
      <c r="AJ428"/>
    </row>
    <row r="429" spans="1:36" ht="24.95" customHeight="1">
      <c r="A429" s="66"/>
      <c r="M429" s="37"/>
      <c r="N429" s="37"/>
      <c r="U429"/>
      <c r="V429"/>
      <c r="W429"/>
      <c r="X429" s="112"/>
      <c r="Y429" s="112"/>
      <c r="Z429" s="200"/>
      <c r="AA429"/>
      <c r="AB429"/>
      <c r="AC429"/>
      <c r="AD429"/>
      <c r="AE429"/>
      <c r="AF429"/>
      <c r="AG429"/>
      <c r="AH429"/>
      <c r="AI429"/>
      <c r="AJ429"/>
    </row>
    <row r="430" spans="1:36" ht="24.95" customHeight="1">
      <c r="A430" s="66"/>
      <c r="M430" s="37"/>
      <c r="N430" s="37"/>
      <c r="U430"/>
      <c r="V430"/>
      <c r="W430"/>
      <c r="X430" s="112"/>
      <c r="Y430" s="112"/>
      <c r="Z430" s="200"/>
      <c r="AA430"/>
      <c r="AB430"/>
      <c r="AC430"/>
      <c r="AD430"/>
      <c r="AE430"/>
      <c r="AF430"/>
      <c r="AG430"/>
      <c r="AH430"/>
      <c r="AI430"/>
      <c r="AJ430"/>
    </row>
    <row r="431" spans="1:36" ht="24.95" customHeight="1">
      <c r="A431" s="66"/>
      <c r="M431" s="37"/>
      <c r="N431" s="37"/>
      <c r="U431"/>
      <c r="V431"/>
      <c r="W431"/>
      <c r="X431" s="112"/>
      <c r="Y431" s="112"/>
      <c r="Z431" s="200"/>
      <c r="AA431"/>
      <c r="AB431"/>
      <c r="AC431"/>
      <c r="AD431"/>
      <c r="AE431"/>
      <c r="AF431"/>
      <c r="AG431"/>
      <c r="AH431"/>
      <c r="AI431"/>
      <c r="AJ431"/>
    </row>
    <row r="432" spans="1:36" ht="24.95" customHeight="1">
      <c r="A432" s="66"/>
      <c r="M432" s="37"/>
      <c r="N432" s="37"/>
      <c r="U432"/>
      <c r="V432"/>
      <c r="W432"/>
      <c r="X432" s="112"/>
      <c r="Y432" s="112"/>
      <c r="Z432" s="200"/>
      <c r="AA432"/>
      <c r="AB432"/>
      <c r="AC432"/>
      <c r="AD432"/>
      <c r="AE432"/>
      <c r="AF432"/>
      <c r="AG432"/>
      <c r="AH432"/>
      <c r="AI432"/>
      <c r="AJ432"/>
    </row>
    <row r="433" spans="1:36" ht="24.95" customHeight="1">
      <c r="A433" s="66"/>
      <c r="M433" s="37"/>
      <c r="N433" s="37"/>
      <c r="U433"/>
      <c r="V433"/>
      <c r="W433"/>
      <c r="X433" s="112"/>
      <c r="Y433" s="112"/>
      <c r="Z433" s="200"/>
      <c r="AA433"/>
      <c r="AB433"/>
      <c r="AC433"/>
      <c r="AD433"/>
      <c r="AE433"/>
      <c r="AF433"/>
      <c r="AG433"/>
      <c r="AH433"/>
      <c r="AI433"/>
      <c r="AJ433"/>
    </row>
    <row r="434" spans="1:36" ht="24.95" customHeight="1">
      <c r="A434" s="66"/>
      <c r="M434" s="37"/>
      <c r="N434" s="37"/>
      <c r="U434"/>
      <c r="V434"/>
      <c r="W434"/>
      <c r="X434" s="112"/>
      <c r="Y434" s="112"/>
      <c r="Z434" s="200"/>
      <c r="AA434"/>
      <c r="AB434"/>
      <c r="AC434"/>
      <c r="AD434"/>
      <c r="AE434"/>
      <c r="AF434"/>
      <c r="AG434"/>
      <c r="AH434"/>
      <c r="AI434"/>
      <c r="AJ434"/>
    </row>
    <row r="435" spans="1:36" ht="24.95" customHeight="1">
      <c r="A435" s="66"/>
      <c r="M435" s="37"/>
      <c r="N435" s="37"/>
      <c r="U435"/>
      <c r="V435"/>
      <c r="W435"/>
      <c r="X435" s="112"/>
      <c r="Y435" s="112"/>
      <c r="Z435" s="200"/>
      <c r="AA435"/>
      <c r="AB435"/>
      <c r="AC435"/>
      <c r="AD435"/>
      <c r="AE435"/>
      <c r="AF435"/>
      <c r="AG435"/>
      <c r="AH435"/>
      <c r="AI435"/>
      <c r="AJ435"/>
    </row>
    <row r="436" spans="1:36" ht="24.95" customHeight="1">
      <c r="A436" s="66"/>
      <c r="M436" s="37"/>
      <c r="N436" s="37"/>
      <c r="U436"/>
      <c r="V436"/>
      <c r="W436"/>
      <c r="X436" s="112"/>
      <c r="Y436" s="112"/>
      <c r="Z436" s="200"/>
      <c r="AA436"/>
      <c r="AB436"/>
      <c r="AC436"/>
      <c r="AD436"/>
      <c r="AE436"/>
      <c r="AF436"/>
      <c r="AG436"/>
      <c r="AH436"/>
      <c r="AI436"/>
      <c r="AJ436"/>
    </row>
    <row r="437" spans="1:36" ht="24.95" customHeight="1">
      <c r="A437" s="66"/>
      <c r="M437" s="37"/>
      <c r="N437" s="37"/>
      <c r="U437"/>
      <c r="V437"/>
      <c r="W437"/>
      <c r="X437" s="112"/>
      <c r="Y437" s="112"/>
      <c r="Z437" s="200"/>
      <c r="AA437"/>
      <c r="AB437"/>
      <c r="AC437"/>
      <c r="AD437"/>
      <c r="AE437"/>
      <c r="AF437"/>
      <c r="AG437"/>
      <c r="AH437"/>
      <c r="AI437"/>
      <c r="AJ437"/>
    </row>
    <row r="438" spans="1:36" ht="24.95" customHeight="1">
      <c r="A438" s="66"/>
      <c r="M438" s="37"/>
      <c r="N438" s="37"/>
      <c r="U438"/>
      <c r="V438"/>
      <c r="W438"/>
      <c r="X438" s="112"/>
      <c r="Y438" s="112"/>
      <c r="Z438" s="200"/>
      <c r="AA438"/>
      <c r="AB438"/>
      <c r="AC438"/>
      <c r="AD438"/>
      <c r="AE438"/>
      <c r="AF438"/>
      <c r="AG438"/>
      <c r="AH438"/>
      <c r="AI438"/>
      <c r="AJ438"/>
    </row>
    <row r="439" spans="1:36" ht="24.95" customHeight="1">
      <c r="A439" s="66"/>
      <c r="M439" s="37"/>
      <c r="N439" s="37"/>
      <c r="U439"/>
      <c r="V439"/>
      <c r="W439"/>
      <c r="X439" s="112"/>
      <c r="Y439" s="112"/>
      <c r="Z439" s="200"/>
      <c r="AA439"/>
      <c r="AB439"/>
      <c r="AC439"/>
      <c r="AD439"/>
      <c r="AE439"/>
      <c r="AF439"/>
      <c r="AG439"/>
      <c r="AH439"/>
      <c r="AI439"/>
      <c r="AJ439"/>
    </row>
    <row r="440" spans="1:36" ht="24.95" customHeight="1">
      <c r="A440" s="66"/>
      <c r="M440" s="37"/>
      <c r="N440" s="37"/>
      <c r="U440"/>
      <c r="V440"/>
      <c r="W440"/>
      <c r="X440" s="112"/>
      <c r="Y440" s="112"/>
      <c r="Z440" s="200"/>
      <c r="AA440"/>
      <c r="AB440"/>
      <c r="AC440"/>
      <c r="AD440"/>
      <c r="AE440"/>
      <c r="AF440"/>
      <c r="AG440"/>
      <c r="AH440"/>
      <c r="AI440"/>
      <c r="AJ440"/>
    </row>
    <row r="441" spans="1:36" ht="24.95" customHeight="1">
      <c r="A441" s="66"/>
      <c r="M441" s="37"/>
      <c r="N441" s="37"/>
      <c r="U441"/>
      <c r="V441"/>
      <c r="W441"/>
      <c r="X441" s="112"/>
      <c r="Y441" s="112"/>
      <c r="Z441" s="200"/>
      <c r="AA441"/>
      <c r="AB441"/>
      <c r="AC441"/>
      <c r="AD441"/>
      <c r="AE441"/>
      <c r="AF441"/>
      <c r="AG441"/>
      <c r="AH441"/>
      <c r="AI441"/>
      <c r="AJ441"/>
    </row>
    <row r="442" spans="1:36" ht="24.95" customHeight="1">
      <c r="A442" s="66"/>
      <c r="M442" s="37"/>
      <c r="N442" s="37"/>
      <c r="U442"/>
      <c r="V442"/>
      <c r="W442"/>
      <c r="X442" s="112"/>
      <c r="Y442" s="112"/>
      <c r="Z442" s="200"/>
      <c r="AA442"/>
      <c r="AB442"/>
      <c r="AC442"/>
      <c r="AD442"/>
      <c r="AE442"/>
      <c r="AF442"/>
      <c r="AG442"/>
      <c r="AH442"/>
      <c r="AI442"/>
      <c r="AJ442"/>
    </row>
    <row r="443" spans="1:36" ht="24.95" customHeight="1">
      <c r="A443" s="66"/>
      <c r="M443" s="37"/>
      <c r="N443" s="37"/>
      <c r="U443"/>
      <c r="V443"/>
      <c r="W443"/>
      <c r="X443" s="112"/>
      <c r="Y443" s="112"/>
      <c r="Z443" s="200"/>
      <c r="AA443"/>
      <c r="AB443"/>
      <c r="AC443"/>
      <c r="AD443"/>
      <c r="AE443"/>
      <c r="AF443"/>
      <c r="AG443"/>
      <c r="AH443"/>
      <c r="AI443"/>
      <c r="AJ443"/>
    </row>
    <row r="444" spans="1:36" ht="24.95" customHeight="1">
      <c r="A444" s="66"/>
      <c r="M444" s="37"/>
      <c r="N444" s="37"/>
      <c r="U444"/>
      <c r="V444"/>
      <c r="W444"/>
      <c r="X444" s="112"/>
      <c r="Y444" s="112"/>
      <c r="Z444" s="200"/>
      <c r="AA444"/>
      <c r="AB444"/>
      <c r="AC444"/>
      <c r="AD444"/>
      <c r="AE444"/>
      <c r="AF444"/>
      <c r="AG444"/>
      <c r="AH444"/>
      <c r="AI444"/>
      <c r="AJ444"/>
    </row>
    <row r="445" spans="1:36" ht="24.95" customHeight="1">
      <c r="A445" s="66"/>
      <c r="M445" s="37"/>
      <c r="N445" s="37"/>
      <c r="U445"/>
      <c r="V445"/>
      <c r="W445"/>
      <c r="X445" s="112"/>
      <c r="Y445" s="112"/>
      <c r="Z445" s="200"/>
      <c r="AA445"/>
      <c r="AB445"/>
      <c r="AC445"/>
      <c r="AD445"/>
      <c r="AE445"/>
      <c r="AF445"/>
      <c r="AG445"/>
      <c r="AH445"/>
      <c r="AI445"/>
      <c r="AJ445"/>
    </row>
    <row r="446" spans="1:36" ht="24.95" customHeight="1">
      <c r="A446" s="66"/>
      <c r="M446" s="37"/>
      <c r="N446" s="37"/>
      <c r="U446"/>
      <c r="V446"/>
      <c r="W446"/>
      <c r="X446" s="112"/>
      <c r="Y446" s="112"/>
      <c r="Z446" s="200"/>
      <c r="AA446"/>
      <c r="AB446"/>
      <c r="AC446"/>
      <c r="AD446"/>
      <c r="AE446"/>
      <c r="AF446"/>
      <c r="AG446"/>
      <c r="AH446"/>
      <c r="AI446"/>
      <c r="AJ446"/>
    </row>
    <row r="447" spans="1:36" ht="24.95" customHeight="1">
      <c r="A447" s="66"/>
      <c r="M447" s="37"/>
      <c r="N447" s="37"/>
      <c r="U447"/>
      <c r="V447"/>
      <c r="W447"/>
      <c r="X447" s="112"/>
      <c r="Y447" s="112"/>
      <c r="Z447" s="200"/>
      <c r="AA447"/>
      <c r="AB447"/>
      <c r="AC447"/>
      <c r="AD447"/>
      <c r="AE447"/>
      <c r="AF447"/>
      <c r="AG447"/>
      <c r="AH447"/>
      <c r="AI447"/>
      <c r="AJ447"/>
    </row>
    <row r="448" spans="1:36" ht="24.95" customHeight="1">
      <c r="A448" s="66"/>
      <c r="M448" s="37"/>
      <c r="N448" s="37"/>
      <c r="U448"/>
      <c r="V448"/>
      <c r="W448"/>
      <c r="X448" s="112"/>
      <c r="Y448" s="112"/>
      <c r="Z448" s="200"/>
      <c r="AA448"/>
      <c r="AB448"/>
      <c r="AC448"/>
      <c r="AD448"/>
      <c r="AE448"/>
      <c r="AF448"/>
      <c r="AG448"/>
      <c r="AH448"/>
      <c r="AI448"/>
      <c r="AJ448"/>
    </row>
    <row r="449" spans="1:36" ht="24.95" customHeight="1">
      <c r="A449" s="66"/>
      <c r="M449" s="37"/>
      <c r="N449" s="37"/>
      <c r="U449"/>
      <c r="V449"/>
      <c r="W449"/>
      <c r="X449" s="112"/>
      <c r="Y449" s="112"/>
      <c r="Z449" s="200"/>
      <c r="AA449"/>
      <c r="AB449"/>
      <c r="AC449"/>
      <c r="AD449"/>
      <c r="AE449"/>
      <c r="AF449"/>
      <c r="AG449"/>
      <c r="AH449"/>
      <c r="AI449"/>
      <c r="AJ449"/>
    </row>
    <row r="450" spans="1:36" ht="24.95" customHeight="1">
      <c r="A450" s="66"/>
      <c r="M450" s="37"/>
      <c r="N450" s="37"/>
      <c r="U450"/>
      <c r="V450"/>
      <c r="W450"/>
      <c r="X450" s="112"/>
      <c r="Y450" s="112"/>
      <c r="Z450" s="200"/>
      <c r="AA450"/>
      <c r="AB450"/>
      <c r="AC450"/>
      <c r="AD450"/>
      <c r="AE450"/>
      <c r="AF450"/>
      <c r="AG450"/>
      <c r="AH450"/>
      <c r="AI450"/>
      <c r="AJ450"/>
    </row>
    <row r="451" spans="1:36" ht="24.95" customHeight="1">
      <c r="A451" s="66"/>
      <c r="M451" s="37"/>
      <c r="N451" s="37"/>
      <c r="U451"/>
      <c r="V451"/>
      <c r="W451"/>
      <c r="X451" s="112"/>
      <c r="Y451" s="112"/>
      <c r="Z451" s="200"/>
      <c r="AA451"/>
      <c r="AB451"/>
      <c r="AC451"/>
      <c r="AD451"/>
      <c r="AE451"/>
      <c r="AF451"/>
      <c r="AG451"/>
      <c r="AH451"/>
      <c r="AI451"/>
      <c r="AJ451"/>
    </row>
    <row r="452" spans="1:36" ht="24.95" customHeight="1">
      <c r="A452" s="66"/>
      <c r="M452" s="37"/>
      <c r="N452" s="37"/>
      <c r="U452"/>
      <c r="V452"/>
      <c r="W452"/>
      <c r="X452" s="112"/>
      <c r="Y452" s="112"/>
      <c r="Z452" s="200"/>
      <c r="AA452"/>
      <c r="AB452"/>
      <c r="AC452"/>
      <c r="AD452"/>
      <c r="AE452"/>
      <c r="AF452"/>
      <c r="AG452"/>
      <c r="AH452"/>
      <c r="AI452"/>
      <c r="AJ452"/>
    </row>
    <row r="453" spans="1:36" ht="24.95" customHeight="1">
      <c r="A453" s="66"/>
      <c r="M453" s="37"/>
      <c r="N453" s="37"/>
      <c r="U453"/>
      <c r="V453"/>
      <c r="W453"/>
      <c r="X453" s="112"/>
      <c r="Y453" s="112"/>
      <c r="Z453" s="200"/>
      <c r="AA453"/>
      <c r="AB453"/>
      <c r="AC453"/>
      <c r="AD453"/>
      <c r="AE453"/>
      <c r="AF453"/>
      <c r="AG453"/>
      <c r="AH453"/>
      <c r="AI453"/>
      <c r="AJ453"/>
    </row>
    <row r="454" spans="1:36" ht="24.95" customHeight="1">
      <c r="A454" s="66"/>
      <c r="M454" s="37"/>
      <c r="N454" s="37"/>
      <c r="U454"/>
      <c r="V454"/>
      <c r="W454"/>
      <c r="X454" s="112"/>
      <c r="Y454" s="112"/>
      <c r="Z454" s="200"/>
      <c r="AA454"/>
      <c r="AB454"/>
      <c r="AC454"/>
      <c r="AD454"/>
      <c r="AE454"/>
      <c r="AF454"/>
      <c r="AG454"/>
      <c r="AH454"/>
      <c r="AI454"/>
      <c r="AJ454"/>
    </row>
    <row r="455" spans="1:36" ht="24.95" customHeight="1">
      <c r="A455" s="66"/>
      <c r="M455" s="37"/>
      <c r="N455" s="37"/>
      <c r="U455"/>
      <c r="V455"/>
      <c r="W455"/>
      <c r="X455" s="112"/>
      <c r="Y455" s="112"/>
      <c r="Z455" s="200"/>
      <c r="AA455"/>
      <c r="AB455"/>
      <c r="AC455"/>
      <c r="AD455"/>
      <c r="AE455"/>
      <c r="AF455"/>
      <c r="AG455"/>
      <c r="AH455"/>
      <c r="AI455"/>
      <c r="AJ455"/>
    </row>
    <row r="456" spans="1:36" ht="24.95" customHeight="1">
      <c r="A456" s="66"/>
      <c r="M456" s="37"/>
      <c r="N456" s="37"/>
      <c r="U456"/>
      <c r="V456"/>
      <c r="W456"/>
      <c r="X456" s="112"/>
      <c r="Y456" s="112"/>
      <c r="Z456" s="200"/>
      <c r="AA456"/>
      <c r="AB456"/>
      <c r="AC456"/>
      <c r="AD456"/>
      <c r="AE456"/>
      <c r="AF456"/>
      <c r="AG456"/>
      <c r="AH456"/>
      <c r="AI456"/>
      <c r="AJ456"/>
    </row>
    <row r="457" spans="1:36" ht="24.95" customHeight="1">
      <c r="A457" s="66"/>
      <c r="M457" s="37"/>
      <c r="N457" s="37"/>
      <c r="U457"/>
      <c r="V457"/>
      <c r="W457"/>
      <c r="X457" s="112"/>
      <c r="Y457" s="112"/>
      <c r="Z457" s="200"/>
      <c r="AA457"/>
      <c r="AB457"/>
      <c r="AC457"/>
      <c r="AD457"/>
      <c r="AE457"/>
      <c r="AF457"/>
      <c r="AG457"/>
      <c r="AH457"/>
      <c r="AI457"/>
      <c r="AJ457"/>
    </row>
    <row r="458" spans="1:36" ht="24.95" customHeight="1">
      <c r="A458" s="66"/>
      <c r="M458" s="37"/>
      <c r="N458" s="37"/>
      <c r="U458"/>
      <c r="V458"/>
      <c r="W458"/>
      <c r="X458" s="112"/>
      <c r="Y458" s="112"/>
      <c r="Z458" s="200"/>
      <c r="AA458"/>
      <c r="AB458"/>
      <c r="AC458"/>
      <c r="AD458"/>
      <c r="AE458"/>
      <c r="AF458"/>
      <c r="AG458"/>
      <c r="AH458"/>
      <c r="AI458"/>
      <c r="AJ458"/>
    </row>
    <row r="459" spans="1:36" ht="24.95" customHeight="1">
      <c r="A459" s="66"/>
      <c r="M459" s="37"/>
      <c r="N459" s="37"/>
      <c r="U459"/>
      <c r="V459"/>
      <c r="W459"/>
      <c r="X459" s="112"/>
      <c r="Y459" s="112"/>
      <c r="Z459" s="200"/>
      <c r="AA459"/>
      <c r="AB459"/>
      <c r="AC459"/>
      <c r="AD459"/>
      <c r="AE459"/>
      <c r="AF459"/>
      <c r="AG459"/>
      <c r="AH459"/>
      <c r="AI459"/>
      <c r="AJ459"/>
    </row>
    <row r="460" spans="1:36" ht="24.95" customHeight="1">
      <c r="A460" s="66"/>
      <c r="M460" s="37"/>
      <c r="N460" s="37"/>
      <c r="U460"/>
      <c r="V460"/>
      <c r="W460"/>
      <c r="X460" s="112"/>
      <c r="Y460" s="112"/>
      <c r="Z460" s="200"/>
      <c r="AA460"/>
      <c r="AB460"/>
      <c r="AC460"/>
      <c r="AD460"/>
      <c r="AE460"/>
      <c r="AF460"/>
      <c r="AG460"/>
      <c r="AH460"/>
      <c r="AI460"/>
      <c r="AJ460"/>
    </row>
    <row r="461" spans="1:36" ht="24.95" customHeight="1">
      <c r="A461" s="66"/>
      <c r="M461" s="37"/>
      <c r="N461" s="37"/>
      <c r="U461"/>
      <c r="V461"/>
      <c r="W461"/>
      <c r="X461" s="112"/>
      <c r="Y461" s="112"/>
      <c r="Z461" s="200"/>
      <c r="AA461"/>
      <c r="AB461"/>
      <c r="AC461"/>
      <c r="AD461"/>
      <c r="AE461"/>
      <c r="AF461"/>
      <c r="AG461"/>
      <c r="AH461"/>
      <c r="AI461"/>
      <c r="AJ461"/>
    </row>
    <row r="462" spans="1:36" ht="24.95" customHeight="1">
      <c r="A462" s="66"/>
      <c r="M462" s="37"/>
      <c r="N462" s="37"/>
      <c r="U462"/>
      <c r="V462"/>
      <c r="W462"/>
      <c r="X462" s="112"/>
      <c r="Y462" s="112"/>
      <c r="Z462" s="200"/>
      <c r="AA462"/>
      <c r="AB462"/>
      <c r="AC462"/>
      <c r="AD462"/>
      <c r="AE462"/>
      <c r="AF462"/>
      <c r="AG462"/>
      <c r="AH462"/>
      <c r="AI462"/>
      <c r="AJ462"/>
    </row>
    <row r="463" spans="1:36" ht="24.95" customHeight="1">
      <c r="A463" s="66"/>
      <c r="M463" s="37"/>
      <c r="N463" s="37"/>
      <c r="U463"/>
      <c r="V463"/>
      <c r="W463"/>
      <c r="X463" s="112"/>
      <c r="Y463" s="112"/>
      <c r="Z463" s="200"/>
      <c r="AA463"/>
      <c r="AB463"/>
      <c r="AC463"/>
      <c r="AD463"/>
      <c r="AE463"/>
      <c r="AF463"/>
      <c r="AG463"/>
      <c r="AH463"/>
      <c r="AI463"/>
      <c r="AJ463"/>
    </row>
    <row r="464" spans="1:36" ht="24.95" customHeight="1">
      <c r="A464" s="66"/>
      <c r="M464" s="37"/>
      <c r="N464" s="37"/>
      <c r="U464"/>
      <c r="V464"/>
      <c r="W464"/>
      <c r="X464" s="112"/>
      <c r="Y464" s="112"/>
      <c r="Z464" s="200"/>
      <c r="AA464"/>
      <c r="AB464"/>
      <c r="AC464"/>
      <c r="AD464"/>
      <c r="AE464"/>
      <c r="AF464"/>
      <c r="AG464"/>
      <c r="AH464"/>
      <c r="AI464"/>
      <c r="AJ464"/>
    </row>
    <row r="465" spans="1:36" ht="24.95" customHeight="1">
      <c r="A465" s="66"/>
      <c r="M465" s="37"/>
      <c r="N465" s="37"/>
      <c r="U465"/>
      <c r="V465"/>
      <c r="W465"/>
      <c r="X465" s="112"/>
      <c r="Y465" s="112"/>
      <c r="Z465" s="200"/>
      <c r="AA465"/>
      <c r="AB465"/>
      <c r="AC465"/>
      <c r="AD465"/>
      <c r="AE465"/>
      <c r="AF465"/>
      <c r="AG465"/>
      <c r="AH465"/>
      <c r="AI465"/>
      <c r="AJ465"/>
    </row>
    <row r="466" spans="1:36" ht="24.95" customHeight="1">
      <c r="A466" s="66"/>
      <c r="M466" s="37"/>
      <c r="N466" s="37"/>
      <c r="U466"/>
      <c r="V466"/>
      <c r="W466"/>
      <c r="X466" s="112"/>
      <c r="Y466" s="112"/>
      <c r="Z466" s="200"/>
      <c r="AA466"/>
      <c r="AB466"/>
      <c r="AC466"/>
      <c r="AD466"/>
      <c r="AE466"/>
      <c r="AF466"/>
      <c r="AG466"/>
      <c r="AH466"/>
      <c r="AI466"/>
      <c r="AJ466"/>
    </row>
    <row r="467" spans="1:36" ht="24.95" customHeight="1">
      <c r="A467" s="66"/>
      <c r="M467" s="37"/>
      <c r="N467" s="37"/>
      <c r="U467"/>
      <c r="V467"/>
      <c r="W467"/>
      <c r="X467" s="112"/>
      <c r="Y467" s="112"/>
      <c r="Z467" s="200"/>
      <c r="AA467"/>
      <c r="AB467"/>
      <c r="AC467"/>
      <c r="AD467"/>
      <c r="AE467"/>
      <c r="AF467"/>
      <c r="AG467"/>
      <c r="AH467"/>
      <c r="AI467"/>
      <c r="AJ467"/>
    </row>
    <row r="468" spans="1:36" ht="24.95" customHeight="1">
      <c r="A468" s="66"/>
      <c r="M468" s="37"/>
      <c r="N468" s="37"/>
      <c r="U468"/>
      <c r="V468"/>
      <c r="W468"/>
      <c r="X468" s="112"/>
      <c r="Y468" s="112"/>
      <c r="Z468" s="200"/>
      <c r="AA468"/>
      <c r="AB468"/>
      <c r="AC468"/>
      <c r="AD468"/>
      <c r="AE468"/>
      <c r="AF468"/>
      <c r="AG468"/>
      <c r="AH468"/>
      <c r="AI468"/>
      <c r="AJ468"/>
    </row>
    <row r="469" spans="1:36" ht="24.95" customHeight="1">
      <c r="A469" s="66"/>
      <c r="M469" s="37"/>
      <c r="N469" s="37"/>
      <c r="U469"/>
      <c r="V469"/>
      <c r="W469"/>
      <c r="X469" s="112"/>
      <c r="Y469" s="112"/>
      <c r="Z469" s="200"/>
      <c r="AA469"/>
      <c r="AB469"/>
      <c r="AC469"/>
      <c r="AD469"/>
      <c r="AE469"/>
      <c r="AF469"/>
      <c r="AG469"/>
      <c r="AH469"/>
      <c r="AI469"/>
      <c r="AJ469"/>
    </row>
    <row r="470" spans="1:36" ht="24.95" customHeight="1">
      <c r="A470" s="66"/>
      <c r="M470" s="37"/>
      <c r="N470" s="37"/>
      <c r="U470"/>
      <c r="V470"/>
      <c r="W470"/>
      <c r="X470" s="112"/>
      <c r="Y470" s="112"/>
      <c r="Z470" s="200"/>
      <c r="AA470"/>
      <c r="AB470"/>
      <c r="AC470"/>
      <c r="AD470"/>
      <c r="AE470"/>
      <c r="AF470"/>
      <c r="AG470"/>
      <c r="AH470"/>
      <c r="AI470"/>
      <c r="AJ470"/>
    </row>
    <row r="471" spans="1:36" ht="24.95" customHeight="1">
      <c r="A471" s="66"/>
      <c r="M471" s="37"/>
      <c r="N471" s="37"/>
      <c r="U471"/>
      <c r="V471"/>
      <c r="W471"/>
      <c r="X471" s="112"/>
      <c r="Y471" s="112"/>
      <c r="Z471" s="200"/>
      <c r="AA471"/>
      <c r="AB471"/>
      <c r="AC471"/>
      <c r="AD471"/>
      <c r="AE471"/>
      <c r="AF471"/>
      <c r="AG471"/>
      <c r="AH471"/>
      <c r="AI471"/>
      <c r="AJ471"/>
    </row>
    <row r="472" spans="1:36" ht="24.95" customHeight="1">
      <c r="A472" s="66"/>
      <c r="M472" s="37"/>
      <c r="N472" s="37"/>
      <c r="U472"/>
      <c r="V472"/>
      <c r="W472"/>
      <c r="X472" s="112"/>
      <c r="Y472" s="112"/>
      <c r="Z472" s="200"/>
      <c r="AA472"/>
      <c r="AB472"/>
      <c r="AC472"/>
      <c r="AD472"/>
      <c r="AE472"/>
      <c r="AF472"/>
      <c r="AG472"/>
      <c r="AH472"/>
      <c r="AI472"/>
      <c r="AJ472"/>
    </row>
    <row r="473" spans="1:36" ht="24.95" customHeight="1">
      <c r="A473" s="66"/>
      <c r="M473" s="37"/>
      <c r="N473" s="37"/>
      <c r="U473"/>
      <c r="V473"/>
      <c r="W473"/>
      <c r="X473" s="112"/>
      <c r="Y473" s="112"/>
      <c r="Z473" s="200"/>
      <c r="AA473"/>
      <c r="AB473"/>
      <c r="AC473"/>
      <c r="AD473"/>
      <c r="AE473"/>
      <c r="AF473"/>
      <c r="AG473"/>
      <c r="AH473"/>
      <c r="AI473"/>
      <c r="AJ473"/>
    </row>
    <row r="474" spans="1:36" ht="24.95" customHeight="1">
      <c r="A474" s="66"/>
      <c r="M474" s="37"/>
      <c r="N474" s="37"/>
      <c r="U474"/>
      <c r="V474"/>
      <c r="W474"/>
      <c r="X474" s="112"/>
      <c r="Y474" s="112"/>
      <c r="Z474" s="200"/>
      <c r="AA474"/>
      <c r="AB474"/>
      <c r="AC474"/>
      <c r="AD474"/>
      <c r="AE474"/>
      <c r="AF474"/>
      <c r="AG474"/>
      <c r="AH474"/>
      <c r="AI474"/>
      <c r="AJ474"/>
    </row>
    <row r="475" spans="1:36" ht="24.95" customHeight="1">
      <c r="A475" s="66"/>
      <c r="M475" s="37"/>
      <c r="N475" s="37"/>
      <c r="U475"/>
      <c r="V475"/>
      <c r="W475"/>
      <c r="X475" s="112"/>
      <c r="Y475" s="112"/>
      <c r="Z475" s="200"/>
      <c r="AA475"/>
      <c r="AB475"/>
      <c r="AC475"/>
      <c r="AD475"/>
      <c r="AE475"/>
      <c r="AF475"/>
      <c r="AG475"/>
      <c r="AH475"/>
      <c r="AI475"/>
      <c r="AJ475"/>
    </row>
    <row r="476" spans="1:36" ht="24.95" customHeight="1">
      <c r="A476" s="66"/>
      <c r="M476" s="37"/>
      <c r="N476" s="37"/>
      <c r="U476"/>
      <c r="V476"/>
      <c r="W476"/>
      <c r="X476" s="112"/>
      <c r="Y476" s="112"/>
      <c r="Z476" s="200"/>
      <c r="AA476"/>
      <c r="AB476"/>
      <c r="AC476"/>
      <c r="AD476"/>
      <c r="AE476"/>
      <c r="AF476"/>
      <c r="AG476"/>
      <c r="AH476"/>
      <c r="AI476"/>
      <c r="AJ476"/>
    </row>
    <row r="477" spans="1:36" ht="24.95" customHeight="1">
      <c r="A477" s="66"/>
      <c r="M477" s="37"/>
      <c r="N477" s="37"/>
      <c r="U477"/>
      <c r="V477"/>
      <c r="W477"/>
      <c r="X477" s="112"/>
      <c r="Y477" s="112"/>
      <c r="Z477" s="200"/>
      <c r="AA477"/>
      <c r="AB477"/>
      <c r="AC477"/>
      <c r="AD477"/>
      <c r="AE477"/>
      <c r="AF477"/>
      <c r="AG477"/>
      <c r="AH477"/>
      <c r="AI477"/>
      <c r="AJ477"/>
    </row>
    <row r="478" spans="1:36" ht="24.95" customHeight="1">
      <c r="A478" s="66"/>
      <c r="M478" s="37"/>
      <c r="N478" s="37"/>
      <c r="U478"/>
      <c r="V478"/>
      <c r="W478"/>
      <c r="X478" s="112"/>
      <c r="Y478" s="112"/>
      <c r="Z478" s="200"/>
      <c r="AA478"/>
      <c r="AB478"/>
      <c r="AC478"/>
      <c r="AD478"/>
      <c r="AE478"/>
      <c r="AF478"/>
      <c r="AG478"/>
      <c r="AH478"/>
      <c r="AI478"/>
      <c r="AJ478"/>
    </row>
    <row r="479" spans="1:36" ht="24.95" customHeight="1">
      <c r="A479" s="66"/>
      <c r="M479" s="37"/>
      <c r="N479" s="37"/>
      <c r="U479"/>
      <c r="V479"/>
      <c r="W479"/>
      <c r="X479" s="112"/>
      <c r="Y479" s="112"/>
      <c r="Z479" s="200"/>
      <c r="AA479"/>
      <c r="AB479"/>
      <c r="AC479"/>
      <c r="AD479"/>
      <c r="AE479"/>
      <c r="AF479"/>
      <c r="AG479"/>
      <c r="AH479"/>
      <c r="AI479"/>
      <c r="AJ479"/>
    </row>
    <row r="480" spans="1:36" ht="24.95" customHeight="1">
      <c r="A480" s="66"/>
      <c r="M480" s="37"/>
      <c r="N480" s="37"/>
      <c r="U480"/>
      <c r="V480"/>
      <c r="W480"/>
      <c r="X480" s="112"/>
      <c r="Y480" s="112"/>
      <c r="Z480" s="200"/>
      <c r="AA480"/>
      <c r="AB480"/>
      <c r="AC480"/>
      <c r="AD480"/>
      <c r="AE480"/>
      <c r="AF480"/>
      <c r="AG480"/>
      <c r="AH480"/>
      <c r="AI480"/>
      <c r="AJ480"/>
    </row>
    <row r="481" spans="1:36" ht="24.95" customHeight="1">
      <c r="A481" s="66"/>
      <c r="M481" s="37"/>
      <c r="N481" s="37"/>
      <c r="U481"/>
      <c r="V481"/>
      <c r="W481"/>
      <c r="X481" s="112"/>
      <c r="Y481" s="112"/>
      <c r="Z481" s="200"/>
      <c r="AA481"/>
      <c r="AB481"/>
      <c r="AC481"/>
      <c r="AD481"/>
      <c r="AE481"/>
      <c r="AF481"/>
      <c r="AG481"/>
      <c r="AH481"/>
      <c r="AI481"/>
      <c r="AJ481"/>
    </row>
    <row r="482" spans="1:36" ht="24.95" customHeight="1">
      <c r="A482" s="66"/>
      <c r="M482" s="37"/>
      <c r="N482" s="37"/>
      <c r="U482"/>
      <c r="V482"/>
      <c r="W482"/>
      <c r="X482" s="112"/>
      <c r="Y482" s="112"/>
      <c r="Z482" s="200"/>
      <c r="AA482"/>
      <c r="AB482"/>
      <c r="AC482"/>
      <c r="AD482"/>
      <c r="AE482"/>
      <c r="AF482"/>
      <c r="AG482"/>
      <c r="AH482"/>
      <c r="AI482"/>
      <c r="AJ482"/>
    </row>
    <row r="483" spans="1:36" ht="24.95" customHeight="1">
      <c r="A483" s="66"/>
      <c r="M483" s="37"/>
      <c r="N483" s="37"/>
      <c r="U483"/>
      <c r="V483"/>
      <c r="W483"/>
      <c r="X483" s="112"/>
      <c r="Y483" s="112"/>
      <c r="Z483" s="200"/>
      <c r="AA483"/>
      <c r="AB483"/>
      <c r="AC483"/>
      <c r="AD483"/>
      <c r="AE483"/>
      <c r="AF483"/>
      <c r="AG483"/>
      <c r="AH483"/>
      <c r="AI483"/>
      <c r="AJ483"/>
    </row>
    <row r="484" spans="1:36" ht="24.95" customHeight="1">
      <c r="A484" s="66"/>
      <c r="M484" s="37"/>
      <c r="N484" s="37"/>
      <c r="U484"/>
      <c r="V484"/>
      <c r="W484"/>
      <c r="X484" s="112"/>
      <c r="Y484" s="112"/>
      <c r="Z484" s="200"/>
      <c r="AA484"/>
      <c r="AB484"/>
      <c r="AC484"/>
      <c r="AD484"/>
      <c r="AE484"/>
      <c r="AF484"/>
      <c r="AG484"/>
      <c r="AH484"/>
      <c r="AI484"/>
      <c r="AJ484"/>
    </row>
    <row r="485" spans="1:36" ht="24.95" customHeight="1">
      <c r="A485" s="66"/>
      <c r="M485" s="37"/>
      <c r="N485" s="37"/>
      <c r="U485"/>
      <c r="V485"/>
      <c r="W485"/>
      <c r="X485" s="112"/>
      <c r="Y485" s="112"/>
      <c r="Z485" s="200"/>
      <c r="AA485"/>
      <c r="AB485"/>
      <c r="AC485"/>
      <c r="AD485"/>
      <c r="AE485"/>
      <c r="AF485"/>
      <c r="AG485"/>
      <c r="AH485"/>
      <c r="AI485"/>
      <c r="AJ485"/>
    </row>
    <row r="486" spans="1:36" ht="24.95" customHeight="1">
      <c r="A486" s="66"/>
      <c r="M486" s="37"/>
      <c r="N486" s="37"/>
      <c r="U486"/>
      <c r="V486"/>
      <c r="W486"/>
      <c r="X486" s="112"/>
      <c r="Y486" s="112"/>
      <c r="Z486" s="200"/>
      <c r="AA486"/>
      <c r="AB486"/>
      <c r="AC486"/>
      <c r="AD486"/>
      <c r="AE486"/>
      <c r="AF486"/>
      <c r="AG486"/>
      <c r="AH486"/>
      <c r="AI486"/>
      <c r="AJ486"/>
    </row>
    <row r="487" spans="1:36" ht="24.95" customHeight="1">
      <c r="A487" s="66"/>
      <c r="M487" s="37"/>
      <c r="N487" s="37"/>
      <c r="U487"/>
      <c r="V487"/>
      <c r="W487"/>
      <c r="X487" s="112"/>
      <c r="Y487" s="112"/>
      <c r="Z487" s="200"/>
      <c r="AA487"/>
      <c r="AB487"/>
      <c r="AC487"/>
      <c r="AD487"/>
      <c r="AE487"/>
      <c r="AF487"/>
      <c r="AG487"/>
      <c r="AH487"/>
      <c r="AI487"/>
      <c r="AJ487"/>
    </row>
    <row r="488" spans="1:36" ht="24.95" customHeight="1">
      <c r="A488" s="66"/>
      <c r="M488" s="37"/>
      <c r="N488" s="37"/>
      <c r="U488"/>
      <c r="V488"/>
      <c r="W488"/>
      <c r="X488" s="112"/>
      <c r="Y488" s="112"/>
      <c r="Z488" s="200"/>
      <c r="AA488"/>
      <c r="AB488"/>
      <c r="AC488"/>
      <c r="AD488"/>
      <c r="AE488"/>
      <c r="AF488"/>
      <c r="AG488"/>
      <c r="AH488"/>
      <c r="AI488"/>
      <c r="AJ488"/>
    </row>
    <row r="489" spans="1:36" ht="24.95" customHeight="1">
      <c r="A489" s="66"/>
      <c r="M489" s="37"/>
      <c r="N489" s="37"/>
      <c r="U489"/>
      <c r="V489"/>
      <c r="W489"/>
      <c r="X489" s="112"/>
      <c r="Y489" s="112"/>
      <c r="Z489" s="200"/>
      <c r="AA489"/>
      <c r="AB489"/>
      <c r="AC489"/>
      <c r="AD489"/>
      <c r="AE489"/>
      <c r="AF489"/>
      <c r="AG489"/>
      <c r="AH489"/>
      <c r="AI489"/>
      <c r="AJ489"/>
    </row>
    <row r="490" spans="1:36" ht="24.95" customHeight="1">
      <c r="A490" s="66"/>
      <c r="M490" s="37"/>
      <c r="N490" s="37"/>
      <c r="U490"/>
      <c r="V490"/>
      <c r="W490"/>
      <c r="X490" s="112"/>
      <c r="Y490" s="112"/>
      <c r="Z490" s="200"/>
      <c r="AA490"/>
      <c r="AB490"/>
      <c r="AC490"/>
      <c r="AD490"/>
      <c r="AE490"/>
      <c r="AF490"/>
      <c r="AG490"/>
      <c r="AH490"/>
      <c r="AI490"/>
      <c r="AJ490"/>
    </row>
    <row r="491" spans="1:36" ht="24.95" customHeight="1">
      <c r="A491" s="66"/>
      <c r="M491" s="37"/>
      <c r="N491" s="37"/>
      <c r="U491"/>
      <c r="V491"/>
      <c r="W491"/>
      <c r="X491" s="112"/>
      <c r="Y491" s="112"/>
      <c r="Z491" s="200"/>
      <c r="AA491"/>
      <c r="AB491"/>
      <c r="AC491"/>
      <c r="AD491"/>
      <c r="AE491"/>
      <c r="AF491"/>
      <c r="AG491"/>
      <c r="AH491"/>
      <c r="AI491"/>
      <c r="AJ491"/>
    </row>
    <row r="492" spans="1:36" ht="24.95" customHeight="1">
      <c r="A492" s="66"/>
      <c r="M492" s="37"/>
      <c r="N492" s="37"/>
      <c r="U492"/>
      <c r="V492"/>
      <c r="W492"/>
      <c r="X492" s="112"/>
      <c r="Y492" s="112"/>
      <c r="Z492" s="200"/>
      <c r="AA492"/>
      <c r="AB492"/>
      <c r="AC492"/>
      <c r="AD492"/>
      <c r="AE492"/>
      <c r="AF492"/>
      <c r="AG492"/>
      <c r="AH492"/>
      <c r="AI492"/>
      <c r="AJ492"/>
    </row>
    <row r="493" spans="1:36" ht="24.95" customHeight="1">
      <c r="A493" s="66"/>
      <c r="M493" s="37"/>
      <c r="N493" s="37"/>
      <c r="U493"/>
      <c r="V493"/>
      <c r="W493"/>
      <c r="X493" s="112"/>
      <c r="Y493" s="112"/>
      <c r="Z493" s="200"/>
      <c r="AA493"/>
      <c r="AB493"/>
      <c r="AC493"/>
      <c r="AD493"/>
      <c r="AE493"/>
      <c r="AF493"/>
      <c r="AG493"/>
      <c r="AH493"/>
      <c r="AI493"/>
      <c r="AJ493"/>
    </row>
    <row r="494" spans="1:36" ht="24.95" customHeight="1">
      <c r="A494" s="66"/>
      <c r="M494" s="37"/>
      <c r="N494" s="37"/>
      <c r="U494"/>
      <c r="V494"/>
      <c r="W494"/>
      <c r="X494" s="112"/>
      <c r="Y494" s="112"/>
      <c r="Z494" s="200"/>
      <c r="AA494"/>
      <c r="AB494"/>
      <c r="AC494"/>
      <c r="AD494"/>
      <c r="AE494"/>
      <c r="AF494"/>
      <c r="AG494"/>
      <c r="AH494"/>
      <c r="AI494"/>
      <c r="AJ494"/>
    </row>
    <row r="495" spans="1:36" ht="24.95" customHeight="1">
      <c r="A495" s="66"/>
      <c r="M495" s="37"/>
      <c r="N495" s="37"/>
      <c r="U495"/>
      <c r="V495"/>
      <c r="W495"/>
      <c r="X495" s="112"/>
      <c r="Y495" s="112"/>
      <c r="Z495" s="200"/>
      <c r="AA495"/>
      <c r="AB495"/>
      <c r="AC495"/>
      <c r="AD495"/>
      <c r="AE495"/>
      <c r="AF495"/>
      <c r="AG495"/>
      <c r="AH495"/>
      <c r="AI495"/>
      <c r="AJ495"/>
    </row>
    <row r="496" spans="1:36" ht="24.95" customHeight="1">
      <c r="A496" s="66"/>
      <c r="M496" s="37"/>
      <c r="N496" s="37"/>
      <c r="U496"/>
      <c r="V496"/>
      <c r="W496"/>
      <c r="X496" s="112"/>
      <c r="Y496" s="112"/>
      <c r="Z496" s="200"/>
      <c r="AA496"/>
      <c r="AB496"/>
      <c r="AC496"/>
      <c r="AD496"/>
      <c r="AE496"/>
      <c r="AF496"/>
      <c r="AG496"/>
      <c r="AH496"/>
      <c r="AI496"/>
      <c r="AJ496"/>
    </row>
    <row r="497" spans="1:36" ht="24.95" customHeight="1">
      <c r="A497" s="66"/>
      <c r="M497" s="37"/>
      <c r="N497" s="37"/>
      <c r="U497"/>
      <c r="V497"/>
      <c r="W497"/>
      <c r="X497" s="112"/>
      <c r="Y497" s="112"/>
      <c r="Z497" s="200"/>
      <c r="AA497"/>
      <c r="AB497"/>
      <c r="AC497"/>
      <c r="AD497"/>
      <c r="AE497"/>
      <c r="AF497"/>
      <c r="AG497"/>
      <c r="AH497"/>
      <c r="AI497"/>
      <c r="AJ497"/>
    </row>
    <row r="498" spans="1:36" ht="24.95" customHeight="1">
      <c r="A498" s="66"/>
      <c r="M498" s="37"/>
      <c r="N498" s="37"/>
      <c r="U498"/>
      <c r="V498"/>
      <c r="W498"/>
      <c r="X498" s="112"/>
      <c r="Y498" s="112"/>
      <c r="Z498" s="200"/>
      <c r="AA498"/>
      <c r="AB498"/>
      <c r="AC498"/>
      <c r="AD498"/>
      <c r="AE498"/>
      <c r="AF498"/>
      <c r="AG498"/>
      <c r="AH498"/>
      <c r="AI498"/>
      <c r="AJ498"/>
    </row>
    <row r="499" spans="1:36" ht="24.95" customHeight="1">
      <c r="A499" s="66"/>
      <c r="M499" s="37"/>
      <c r="N499" s="37"/>
      <c r="U499"/>
      <c r="V499"/>
      <c r="W499"/>
      <c r="X499" s="112"/>
      <c r="Y499" s="112"/>
      <c r="Z499" s="200"/>
      <c r="AA499"/>
      <c r="AB499"/>
      <c r="AC499"/>
      <c r="AD499"/>
      <c r="AE499"/>
      <c r="AF499"/>
      <c r="AG499"/>
      <c r="AH499"/>
      <c r="AI499"/>
      <c r="AJ499"/>
    </row>
    <row r="500" spans="1:36" ht="24.95" customHeight="1">
      <c r="A500" s="66"/>
      <c r="M500" s="37"/>
      <c r="N500" s="37"/>
      <c r="U500"/>
      <c r="V500"/>
      <c r="W500"/>
      <c r="X500" s="112"/>
      <c r="Y500" s="112"/>
      <c r="Z500" s="200"/>
      <c r="AA500"/>
      <c r="AB500"/>
      <c r="AC500"/>
      <c r="AD500"/>
      <c r="AE500"/>
      <c r="AF500"/>
      <c r="AG500"/>
      <c r="AH500"/>
      <c r="AI500"/>
      <c r="AJ500"/>
    </row>
    <row r="501" spans="1:36" ht="24.95" customHeight="1">
      <c r="A501" s="66"/>
      <c r="M501" s="37"/>
      <c r="N501" s="37"/>
      <c r="U501"/>
      <c r="V501"/>
      <c r="W501"/>
      <c r="X501" s="112"/>
      <c r="Y501" s="112"/>
      <c r="Z501" s="200"/>
      <c r="AA501"/>
      <c r="AB501"/>
      <c r="AC501"/>
      <c r="AD501"/>
      <c r="AE501"/>
      <c r="AF501"/>
      <c r="AG501"/>
      <c r="AH501"/>
      <c r="AI501"/>
      <c r="AJ501"/>
    </row>
    <row r="502" spans="1:36" ht="24.95" customHeight="1">
      <c r="A502" s="66"/>
      <c r="M502" s="37"/>
      <c r="N502" s="37"/>
      <c r="U502"/>
      <c r="V502"/>
      <c r="W502"/>
      <c r="X502" s="112"/>
      <c r="Y502" s="112"/>
      <c r="Z502" s="200"/>
      <c r="AA502"/>
      <c r="AB502"/>
      <c r="AC502"/>
      <c r="AD502"/>
      <c r="AE502"/>
      <c r="AF502"/>
      <c r="AG502"/>
      <c r="AH502"/>
      <c r="AI502"/>
      <c r="AJ502"/>
    </row>
    <row r="503" spans="1:36" ht="24.95" customHeight="1">
      <c r="A503" s="66"/>
      <c r="M503" s="37"/>
      <c r="N503" s="37"/>
      <c r="U503"/>
      <c r="V503"/>
      <c r="W503"/>
      <c r="X503" s="112"/>
      <c r="Y503" s="112"/>
      <c r="Z503" s="200"/>
      <c r="AA503"/>
      <c r="AB503"/>
      <c r="AC503"/>
      <c r="AD503"/>
      <c r="AE503"/>
      <c r="AF503"/>
      <c r="AG503"/>
      <c r="AH503"/>
      <c r="AI503"/>
      <c r="AJ503"/>
    </row>
    <row r="504" spans="1:36" ht="24.95" customHeight="1">
      <c r="A504" s="66"/>
      <c r="M504" s="37"/>
      <c r="N504" s="37"/>
      <c r="U504"/>
      <c r="V504"/>
      <c r="W504"/>
      <c r="X504" s="112"/>
      <c r="Y504" s="112"/>
      <c r="Z504" s="200"/>
      <c r="AA504"/>
      <c r="AB504"/>
      <c r="AC504"/>
      <c r="AD504"/>
      <c r="AE504"/>
      <c r="AF504"/>
      <c r="AG504"/>
      <c r="AH504"/>
      <c r="AI504"/>
      <c r="AJ504"/>
    </row>
    <row r="505" spans="1:36" ht="24.95" customHeight="1">
      <c r="A505" s="66"/>
      <c r="M505" s="37"/>
      <c r="N505" s="37"/>
      <c r="U505"/>
      <c r="V505"/>
      <c r="W505"/>
      <c r="X505" s="112"/>
      <c r="Y505" s="112"/>
      <c r="Z505" s="200"/>
      <c r="AA505"/>
      <c r="AB505"/>
      <c r="AC505"/>
      <c r="AD505"/>
      <c r="AE505"/>
      <c r="AF505"/>
      <c r="AG505"/>
      <c r="AH505"/>
      <c r="AI505"/>
      <c r="AJ505"/>
    </row>
    <row r="506" spans="1:36" ht="24.95" customHeight="1">
      <c r="A506" s="66"/>
      <c r="M506" s="37"/>
      <c r="N506" s="37"/>
      <c r="U506"/>
      <c r="V506"/>
      <c r="W506"/>
      <c r="X506" s="112"/>
      <c r="Y506" s="112"/>
      <c r="Z506" s="200"/>
      <c r="AA506"/>
      <c r="AB506"/>
      <c r="AC506"/>
      <c r="AD506"/>
      <c r="AE506"/>
      <c r="AF506"/>
      <c r="AG506"/>
      <c r="AH506"/>
      <c r="AI506"/>
      <c r="AJ506"/>
    </row>
    <row r="507" spans="1:36" ht="24.95" customHeight="1">
      <c r="A507" s="66"/>
      <c r="M507" s="37"/>
      <c r="N507" s="37"/>
      <c r="U507"/>
      <c r="V507"/>
      <c r="W507"/>
      <c r="X507" s="112"/>
      <c r="Y507" s="112"/>
      <c r="Z507" s="200"/>
      <c r="AA507"/>
      <c r="AB507"/>
      <c r="AC507"/>
      <c r="AD507"/>
      <c r="AE507"/>
      <c r="AF507"/>
      <c r="AG507"/>
      <c r="AH507"/>
      <c r="AI507"/>
      <c r="AJ507"/>
    </row>
    <row r="508" spans="1:36" ht="24.95" customHeight="1">
      <c r="A508" s="66"/>
      <c r="M508" s="37"/>
      <c r="N508" s="37"/>
      <c r="U508"/>
      <c r="V508"/>
      <c r="W508"/>
      <c r="X508" s="112"/>
      <c r="Y508" s="112"/>
      <c r="Z508" s="200"/>
      <c r="AA508"/>
      <c r="AB508"/>
      <c r="AC508"/>
      <c r="AD508"/>
      <c r="AE508"/>
      <c r="AF508"/>
      <c r="AG508"/>
      <c r="AH508"/>
      <c r="AI508"/>
      <c r="AJ508"/>
    </row>
    <row r="509" spans="1:36" ht="24.95" customHeight="1">
      <c r="A509" s="66"/>
      <c r="M509" s="37"/>
      <c r="N509" s="37"/>
      <c r="U509"/>
      <c r="V509"/>
      <c r="W509"/>
      <c r="X509" s="112"/>
      <c r="Y509" s="112"/>
      <c r="Z509" s="200"/>
      <c r="AA509"/>
      <c r="AB509"/>
      <c r="AC509"/>
      <c r="AD509"/>
      <c r="AE509"/>
      <c r="AF509"/>
      <c r="AG509"/>
      <c r="AH509"/>
      <c r="AI509"/>
      <c r="AJ509"/>
    </row>
    <row r="510" spans="1:36" ht="24.95" customHeight="1">
      <c r="A510" s="66"/>
      <c r="M510" s="37"/>
      <c r="N510" s="37"/>
      <c r="U510"/>
      <c r="V510"/>
      <c r="W510"/>
      <c r="X510" s="112"/>
      <c r="Y510" s="112"/>
      <c r="Z510" s="200"/>
      <c r="AA510"/>
      <c r="AB510"/>
      <c r="AC510"/>
      <c r="AD510"/>
      <c r="AE510"/>
      <c r="AF510"/>
      <c r="AG510"/>
      <c r="AH510"/>
      <c r="AI510"/>
      <c r="AJ510"/>
    </row>
    <row r="511" spans="1:36" ht="24.95" customHeight="1">
      <c r="A511" s="66"/>
      <c r="M511" s="37"/>
      <c r="N511" s="37"/>
      <c r="U511"/>
      <c r="V511"/>
      <c r="W511"/>
      <c r="X511" s="112"/>
      <c r="Y511" s="112"/>
      <c r="Z511" s="200"/>
      <c r="AA511"/>
      <c r="AB511"/>
      <c r="AC511"/>
      <c r="AD511"/>
      <c r="AE511"/>
      <c r="AF511"/>
      <c r="AG511"/>
      <c r="AH511"/>
      <c r="AI511"/>
      <c r="AJ511"/>
    </row>
    <row r="512" spans="1:36" ht="24.95" customHeight="1">
      <c r="A512" s="66"/>
      <c r="M512" s="37"/>
      <c r="N512" s="37"/>
      <c r="U512"/>
      <c r="V512"/>
      <c r="W512"/>
      <c r="X512" s="112"/>
      <c r="Y512" s="112"/>
      <c r="Z512" s="200"/>
      <c r="AA512"/>
      <c r="AB512"/>
      <c r="AC512"/>
      <c r="AD512"/>
      <c r="AE512"/>
      <c r="AF512"/>
      <c r="AG512"/>
      <c r="AH512"/>
      <c r="AI512"/>
      <c r="AJ512"/>
    </row>
    <row r="513" spans="1:36" ht="24.95" customHeight="1">
      <c r="A513" s="66"/>
      <c r="M513" s="37"/>
      <c r="N513" s="37"/>
      <c r="U513"/>
      <c r="V513"/>
      <c r="W513"/>
      <c r="X513" s="112"/>
      <c r="Y513" s="112"/>
      <c r="Z513" s="200"/>
      <c r="AA513"/>
      <c r="AB513"/>
      <c r="AC513"/>
      <c r="AD513"/>
      <c r="AE513"/>
      <c r="AF513"/>
      <c r="AG513"/>
      <c r="AH513"/>
      <c r="AI513"/>
      <c r="AJ513"/>
    </row>
    <row r="514" spans="1:36" ht="24.95" customHeight="1">
      <c r="A514" s="66"/>
      <c r="M514" s="37"/>
      <c r="N514" s="37"/>
      <c r="U514"/>
      <c r="V514"/>
      <c r="W514"/>
      <c r="X514" s="112"/>
      <c r="Y514" s="112"/>
      <c r="Z514" s="200"/>
      <c r="AA514"/>
      <c r="AB514"/>
      <c r="AC514"/>
      <c r="AD514"/>
      <c r="AE514"/>
      <c r="AF514"/>
      <c r="AG514"/>
      <c r="AH514"/>
      <c r="AI514"/>
      <c r="AJ514"/>
    </row>
    <row r="515" spans="1:36" ht="24.95" customHeight="1">
      <c r="A515" s="66"/>
      <c r="M515" s="37"/>
      <c r="N515" s="37"/>
      <c r="U515"/>
      <c r="V515"/>
      <c r="W515"/>
      <c r="X515" s="112"/>
      <c r="Y515" s="112"/>
      <c r="Z515" s="200"/>
      <c r="AA515"/>
      <c r="AB515"/>
      <c r="AC515"/>
      <c r="AD515"/>
      <c r="AE515"/>
      <c r="AF515"/>
      <c r="AG515"/>
      <c r="AH515"/>
      <c r="AI515"/>
      <c r="AJ515"/>
    </row>
    <row r="516" spans="1:36" ht="24.95" customHeight="1">
      <c r="A516" s="66"/>
      <c r="M516" s="37"/>
      <c r="N516" s="37"/>
      <c r="U516"/>
      <c r="V516"/>
      <c r="W516"/>
      <c r="X516" s="112"/>
      <c r="Y516" s="112"/>
      <c r="Z516" s="200"/>
      <c r="AA516"/>
      <c r="AB516"/>
      <c r="AC516"/>
      <c r="AD516"/>
      <c r="AE516"/>
      <c r="AF516"/>
      <c r="AG516"/>
      <c r="AH516"/>
      <c r="AI516"/>
      <c r="AJ516"/>
    </row>
    <row r="517" spans="1:36" ht="24.95" customHeight="1">
      <c r="A517" s="66"/>
      <c r="M517" s="37"/>
      <c r="N517" s="37"/>
      <c r="U517"/>
      <c r="V517"/>
      <c r="W517"/>
      <c r="X517" s="112"/>
      <c r="Y517" s="112"/>
      <c r="Z517" s="200"/>
      <c r="AA517"/>
      <c r="AB517"/>
      <c r="AC517"/>
      <c r="AD517"/>
      <c r="AE517"/>
      <c r="AF517"/>
      <c r="AG517"/>
      <c r="AH517"/>
      <c r="AI517"/>
      <c r="AJ517"/>
    </row>
    <row r="518" spans="1:36" ht="24.95" customHeight="1">
      <c r="A518" s="66"/>
      <c r="M518" s="37"/>
      <c r="N518" s="37"/>
      <c r="U518"/>
      <c r="V518"/>
      <c r="W518"/>
      <c r="X518" s="112"/>
      <c r="Y518" s="112"/>
      <c r="Z518" s="200"/>
      <c r="AA518"/>
      <c r="AB518"/>
      <c r="AC518"/>
      <c r="AD518"/>
      <c r="AE518"/>
      <c r="AF518"/>
      <c r="AG518"/>
      <c r="AH518"/>
      <c r="AI518"/>
      <c r="AJ518"/>
    </row>
    <row r="519" spans="1:36" ht="24.95" customHeight="1">
      <c r="A519" s="66"/>
      <c r="M519" s="37"/>
      <c r="N519" s="37"/>
      <c r="U519"/>
      <c r="V519"/>
      <c r="W519"/>
      <c r="X519" s="112"/>
      <c r="Y519" s="112"/>
      <c r="Z519" s="200"/>
      <c r="AA519"/>
      <c r="AB519"/>
      <c r="AC519"/>
      <c r="AD519"/>
      <c r="AE519"/>
      <c r="AF519"/>
      <c r="AG519"/>
      <c r="AH519"/>
      <c r="AI519"/>
      <c r="AJ519"/>
    </row>
    <row r="520" spans="1:36" ht="24.95" customHeight="1">
      <c r="A520" s="66"/>
      <c r="M520" s="37"/>
      <c r="N520" s="37"/>
      <c r="U520"/>
      <c r="V520"/>
      <c r="W520"/>
      <c r="X520" s="112"/>
      <c r="Y520" s="112"/>
      <c r="Z520" s="200"/>
      <c r="AA520"/>
      <c r="AB520"/>
      <c r="AC520"/>
      <c r="AD520"/>
      <c r="AE520"/>
      <c r="AF520"/>
      <c r="AG520"/>
      <c r="AH520"/>
      <c r="AI520"/>
      <c r="AJ520"/>
    </row>
    <row r="521" spans="1:36" ht="24.95" customHeight="1">
      <c r="A521" s="66"/>
      <c r="M521" s="37"/>
      <c r="N521" s="37"/>
      <c r="U521"/>
      <c r="V521"/>
      <c r="W521"/>
      <c r="X521" s="112"/>
      <c r="Y521" s="112"/>
      <c r="Z521" s="200"/>
      <c r="AA521"/>
      <c r="AB521"/>
      <c r="AC521"/>
      <c r="AD521"/>
      <c r="AE521"/>
      <c r="AF521"/>
      <c r="AG521"/>
      <c r="AH521"/>
      <c r="AI521"/>
      <c r="AJ521"/>
    </row>
    <row r="522" spans="1:36" ht="24.95" customHeight="1">
      <c r="A522" s="66"/>
      <c r="M522" s="37"/>
      <c r="N522" s="37"/>
      <c r="U522"/>
      <c r="V522"/>
      <c r="W522"/>
      <c r="X522" s="112"/>
      <c r="Y522" s="112"/>
      <c r="Z522" s="200"/>
      <c r="AA522"/>
      <c r="AB522"/>
      <c r="AC522"/>
      <c r="AD522"/>
      <c r="AE522"/>
      <c r="AF522"/>
      <c r="AG522"/>
      <c r="AH522"/>
      <c r="AI522"/>
      <c r="AJ522"/>
    </row>
    <row r="523" spans="1:36" ht="24.95" customHeight="1">
      <c r="A523" s="66"/>
      <c r="M523" s="37"/>
      <c r="N523" s="37"/>
      <c r="U523"/>
      <c r="V523"/>
      <c r="W523"/>
      <c r="X523" s="112"/>
      <c r="Y523" s="112"/>
      <c r="Z523" s="200"/>
      <c r="AA523"/>
      <c r="AB523"/>
      <c r="AC523"/>
      <c r="AD523"/>
      <c r="AE523"/>
      <c r="AF523"/>
      <c r="AG523"/>
      <c r="AH523"/>
      <c r="AI523"/>
      <c r="AJ523"/>
    </row>
    <row r="524" spans="1:36" ht="24.95" customHeight="1">
      <c r="A524" s="66"/>
      <c r="M524" s="37"/>
      <c r="N524" s="37"/>
      <c r="U524"/>
      <c r="V524"/>
      <c r="W524"/>
      <c r="X524" s="112"/>
      <c r="Y524" s="112"/>
      <c r="Z524" s="200"/>
      <c r="AA524"/>
      <c r="AB524"/>
      <c r="AC524"/>
      <c r="AD524"/>
      <c r="AE524"/>
      <c r="AF524"/>
      <c r="AG524"/>
      <c r="AH524"/>
      <c r="AI524"/>
      <c r="AJ524"/>
    </row>
    <row r="525" spans="1:36" ht="24.95" customHeight="1">
      <c r="A525" s="66"/>
      <c r="M525" s="37"/>
      <c r="N525" s="37"/>
      <c r="U525"/>
      <c r="V525"/>
      <c r="W525"/>
      <c r="X525" s="112"/>
      <c r="Y525" s="112"/>
      <c r="Z525" s="200"/>
      <c r="AA525"/>
      <c r="AB525"/>
      <c r="AC525"/>
      <c r="AD525"/>
      <c r="AE525"/>
      <c r="AF525"/>
      <c r="AG525"/>
      <c r="AH525"/>
      <c r="AI525"/>
      <c r="AJ525"/>
    </row>
    <row r="526" spans="1:36" ht="24.95" customHeight="1">
      <c r="A526" s="66"/>
      <c r="M526" s="37"/>
      <c r="N526" s="37"/>
      <c r="U526"/>
      <c r="V526"/>
      <c r="W526"/>
      <c r="X526" s="112"/>
      <c r="Y526" s="112"/>
      <c r="Z526" s="200"/>
      <c r="AA526"/>
      <c r="AB526"/>
      <c r="AC526"/>
      <c r="AD526"/>
      <c r="AE526"/>
      <c r="AF526"/>
      <c r="AG526"/>
      <c r="AH526"/>
      <c r="AI526"/>
      <c r="AJ526"/>
    </row>
    <row r="527" spans="1:36" ht="24.95" customHeight="1">
      <c r="A527" s="66"/>
      <c r="M527" s="37"/>
      <c r="N527" s="37"/>
      <c r="U527"/>
      <c r="V527"/>
      <c r="W527"/>
      <c r="X527" s="112"/>
      <c r="Y527" s="112"/>
      <c r="Z527" s="200"/>
      <c r="AA527"/>
      <c r="AB527"/>
      <c r="AC527"/>
      <c r="AD527"/>
      <c r="AE527"/>
      <c r="AF527"/>
      <c r="AG527"/>
      <c r="AH527"/>
      <c r="AI527"/>
      <c r="AJ527"/>
    </row>
    <row r="528" spans="1:36" ht="24.95" customHeight="1">
      <c r="A528" s="66"/>
      <c r="M528" s="37"/>
      <c r="N528" s="37"/>
      <c r="U528"/>
      <c r="V528"/>
      <c r="W528"/>
      <c r="X528" s="112"/>
      <c r="Y528" s="112"/>
      <c r="Z528" s="200"/>
      <c r="AA528"/>
      <c r="AB528"/>
      <c r="AC528"/>
      <c r="AD528"/>
      <c r="AE528"/>
      <c r="AF528"/>
      <c r="AG528"/>
      <c r="AH528"/>
      <c r="AI528"/>
      <c r="AJ528"/>
    </row>
    <row r="529" spans="1:36" ht="24.95" customHeight="1">
      <c r="A529" s="66"/>
      <c r="M529" s="37"/>
      <c r="N529" s="37"/>
      <c r="U529"/>
      <c r="V529"/>
      <c r="W529"/>
      <c r="X529" s="112"/>
      <c r="Y529" s="112"/>
      <c r="Z529" s="200"/>
      <c r="AA529"/>
      <c r="AB529"/>
      <c r="AC529"/>
      <c r="AD529"/>
      <c r="AE529"/>
      <c r="AF529"/>
      <c r="AG529"/>
      <c r="AH529"/>
      <c r="AI529"/>
      <c r="AJ529"/>
    </row>
    <row r="530" spans="1:36" ht="24.95" customHeight="1">
      <c r="A530" s="66"/>
      <c r="M530" s="37"/>
      <c r="N530" s="37"/>
      <c r="U530"/>
      <c r="V530"/>
      <c r="W530"/>
      <c r="X530" s="112"/>
      <c r="Y530" s="112"/>
      <c r="Z530" s="200"/>
      <c r="AA530"/>
      <c r="AB530"/>
      <c r="AC530"/>
      <c r="AD530"/>
      <c r="AE530"/>
      <c r="AF530"/>
      <c r="AG530"/>
      <c r="AH530"/>
      <c r="AI530"/>
      <c r="AJ530"/>
    </row>
    <row r="531" spans="1:36" ht="24.95" customHeight="1">
      <c r="A531" s="66"/>
      <c r="M531" s="37"/>
      <c r="N531" s="37"/>
      <c r="U531"/>
      <c r="V531"/>
      <c r="W531"/>
      <c r="X531" s="112"/>
      <c r="Y531" s="112"/>
      <c r="Z531" s="200"/>
      <c r="AA531"/>
      <c r="AB531"/>
      <c r="AC531"/>
      <c r="AD531"/>
      <c r="AE531"/>
      <c r="AF531"/>
      <c r="AG531"/>
      <c r="AH531"/>
      <c r="AI531"/>
      <c r="AJ531"/>
    </row>
    <row r="532" spans="1:36" ht="24.95" customHeight="1">
      <c r="A532" s="66"/>
      <c r="M532" s="37"/>
      <c r="N532" s="37"/>
      <c r="U532"/>
      <c r="V532"/>
      <c r="W532"/>
      <c r="X532" s="112"/>
      <c r="Y532" s="112"/>
      <c r="Z532" s="200"/>
      <c r="AA532"/>
      <c r="AB532"/>
      <c r="AC532"/>
      <c r="AD532"/>
      <c r="AE532"/>
      <c r="AF532"/>
      <c r="AG532"/>
      <c r="AH532"/>
      <c r="AI532"/>
      <c r="AJ532"/>
    </row>
    <row r="533" spans="1:36" ht="24.95" customHeight="1">
      <c r="A533" s="66"/>
      <c r="M533" s="37"/>
      <c r="N533" s="37"/>
      <c r="U533"/>
      <c r="V533"/>
      <c r="W533"/>
      <c r="X533" s="112"/>
      <c r="Y533" s="112"/>
      <c r="Z533" s="200"/>
      <c r="AA533"/>
      <c r="AB533"/>
      <c r="AC533"/>
      <c r="AD533"/>
      <c r="AE533"/>
      <c r="AF533"/>
      <c r="AG533"/>
      <c r="AH533"/>
      <c r="AI533"/>
      <c r="AJ533"/>
    </row>
    <row r="534" spans="1:36" ht="24.95" customHeight="1">
      <c r="A534" s="66"/>
      <c r="M534" s="37"/>
      <c r="N534" s="37"/>
      <c r="U534"/>
      <c r="V534"/>
      <c r="W534"/>
      <c r="X534" s="112"/>
      <c r="Y534" s="112"/>
      <c r="Z534" s="200"/>
      <c r="AA534"/>
      <c r="AB534"/>
      <c r="AC534"/>
      <c r="AD534"/>
      <c r="AE534"/>
      <c r="AF534"/>
      <c r="AG534"/>
      <c r="AH534"/>
      <c r="AI534"/>
      <c r="AJ534"/>
    </row>
    <row r="535" spans="1:36" ht="24.95" customHeight="1">
      <c r="A535" s="66"/>
      <c r="M535" s="37"/>
      <c r="N535" s="37"/>
      <c r="U535"/>
      <c r="V535"/>
      <c r="W535"/>
      <c r="X535" s="112"/>
      <c r="Y535" s="112"/>
      <c r="Z535" s="200"/>
      <c r="AA535"/>
      <c r="AB535"/>
      <c r="AC535"/>
      <c r="AD535"/>
      <c r="AE535"/>
      <c r="AF535"/>
      <c r="AG535"/>
      <c r="AH535"/>
      <c r="AI535"/>
      <c r="AJ535"/>
    </row>
    <row r="536" spans="1:36" ht="24.95" customHeight="1">
      <c r="A536" s="66"/>
      <c r="M536" s="37"/>
      <c r="N536" s="37"/>
      <c r="U536"/>
      <c r="V536"/>
      <c r="W536"/>
      <c r="X536" s="112"/>
      <c r="Y536" s="112"/>
      <c r="Z536" s="200"/>
      <c r="AA536"/>
      <c r="AB536"/>
      <c r="AC536"/>
      <c r="AD536"/>
      <c r="AE536"/>
      <c r="AF536"/>
      <c r="AG536"/>
      <c r="AH536"/>
      <c r="AI536"/>
      <c r="AJ536"/>
    </row>
    <row r="537" spans="1:36" ht="24.95" customHeight="1">
      <c r="A537" s="66"/>
      <c r="M537" s="37"/>
      <c r="N537" s="37"/>
      <c r="U537"/>
      <c r="V537"/>
      <c r="W537"/>
      <c r="X537" s="112"/>
      <c r="Y537" s="112"/>
      <c r="Z537" s="200"/>
      <c r="AA537"/>
      <c r="AB537"/>
      <c r="AC537"/>
      <c r="AD537"/>
      <c r="AE537"/>
      <c r="AF537"/>
      <c r="AG537"/>
      <c r="AH537"/>
      <c r="AI537"/>
      <c r="AJ537"/>
    </row>
    <row r="538" spans="1:36" ht="24.95" customHeight="1">
      <c r="A538" s="66"/>
      <c r="M538" s="37"/>
      <c r="N538" s="37"/>
      <c r="U538"/>
      <c r="V538"/>
      <c r="W538"/>
      <c r="X538" s="112"/>
      <c r="Y538" s="112"/>
      <c r="Z538" s="200"/>
      <c r="AA538"/>
      <c r="AB538"/>
      <c r="AC538"/>
      <c r="AD538"/>
      <c r="AE538"/>
      <c r="AF538"/>
      <c r="AG538"/>
      <c r="AH538"/>
      <c r="AI538"/>
      <c r="AJ538"/>
    </row>
    <row r="539" spans="1:36" ht="24.95" customHeight="1">
      <c r="A539" s="66"/>
      <c r="M539" s="37"/>
      <c r="N539" s="37"/>
      <c r="U539"/>
      <c r="V539"/>
      <c r="W539"/>
      <c r="X539" s="112"/>
      <c r="Y539" s="112"/>
      <c r="Z539" s="200"/>
      <c r="AA539"/>
      <c r="AB539"/>
      <c r="AC539"/>
      <c r="AD539"/>
      <c r="AE539"/>
      <c r="AF539"/>
      <c r="AG539"/>
      <c r="AH539"/>
      <c r="AI539"/>
      <c r="AJ539"/>
    </row>
    <row r="540" spans="1:36" ht="24.95" customHeight="1">
      <c r="A540" s="66"/>
      <c r="M540" s="37"/>
      <c r="N540" s="37"/>
      <c r="U540"/>
      <c r="V540"/>
      <c r="W540"/>
      <c r="X540" s="112"/>
      <c r="Y540" s="112"/>
      <c r="Z540" s="200"/>
      <c r="AA540"/>
      <c r="AB540"/>
      <c r="AC540"/>
      <c r="AD540"/>
      <c r="AE540"/>
      <c r="AF540"/>
      <c r="AG540"/>
      <c r="AH540"/>
      <c r="AI540"/>
      <c r="AJ540"/>
    </row>
    <row r="541" spans="1:36" ht="24.95" customHeight="1">
      <c r="A541" s="66"/>
      <c r="M541" s="37"/>
      <c r="N541" s="37"/>
      <c r="U541"/>
      <c r="V541"/>
      <c r="W541"/>
      <c r="X541" s="112"/>
      <c r="Y541" s="112"/>
      <c r="Z541" s="200"/>
      <c r="AA541"/>
      <c r="AB541"/>
      <c r="AC541"/>
      <c r="AD541"/>
      <c r="AE541"/>
      <c r="AF541"/>
      <c r="AG541"/>
      <c r="AH541"/>
      <c r="AI541"/>
      <c r="AJ541"/>
    </row>
    <row r="542" spans="1:36" ht="24.95" customHeight="1">
      <c r="A542" s="66"/>
      <c r="M542" s="37"/>
      <c r="N542" s="37"/>
      <c r="U542"/>
      <c r="V542"/>
      <c r="W542"/>
      <c r="X542" s="112"/>
      <c r="Y542" s="112"/>
      <c r="Z542" s="200"/>
      <c r="AA542"/>
      <c r="AB542"/>
      <c r="AC542"/>
      <c r="AD542"/>
      <c r="AE542"/>
      <c r="AF542"/>
      <c r="AG542"/>
      <c r="AH542"/>
      <c r="AI542"/>
      <c r="AJ542"/>
    </row>
    <row r="543" spans="1:36" ht="24.95" customHeight="1">
      <c r="A543" s="66"/>
      <c r="M543" s="37"/>
      <c r="N543" s="37"/>
      <c r="U543"/>
      <c r="V543"/>
      <c r="W543"/>
      <c r="X543" s="112"/>
      <c r="Y543" s="112"/>
      <c r="Z543" s="200"/>
      <c r="AA543"/>
      <c r="AB543"/>
      <c r="AC543"/>
      <c r="AD543"/>
      <c r="AE543"/>
      <c r="AF543"/>
      <c r="AG543"/>
      <c r="AH543"/>
      <c r="AI543"/>
      <c r="AJ543"/>
    </row>
    <row r="544" spans="1:36" ht="24.95" customHeight="1">
      <c r="A544" s="66"/>
      <c r="M544" s="37"/>
      <c r="N544" s="37"/>
      <c r="U544"/>
      <c r="V544"/>
      <c r="W544"/>
      <c r="X544" s="112"/>
      <c r="Y544" s="112"/>
      <c r="Z544" s="200"/>
      <c r="AA544"/>
      <c r="AB544"/>
      <c r="AC544"/>
      <c r="AD544"/>
      <c r="AE544"/>
      <c r="AF544"/>
      <c r="AG544"/>
      <c r="AH544"/>
      <c r="AI544"/>
      <c r="AJ544"/>
    </row>
    <row r="545" spans="1:36" ht="24.95" customHeight="1">
      <c r="A545" s="66"/>
      <c r="M545" s="37"/>
      <c r="N545" s="37"/>
      <c r="U545"/>
      <c r="V545"/>
      <c r="W545"/>
      <c r="X545" s="112"/>
      <c r="Y545" s="112"/>
      <c r="Z545" s="200"/>
      <c r="AA545"/>
      <c r="AB545"/>
      <c r="AC545"/>
      <c r="AD545"/>
      <c r="AE545"/>
      <c r="AF545"/>
      <c r="AG545"/>
      <c r="AH545"/>
      <c r="AI545"/>
      <c r="AJ545"/>
    </row>
    <row r="546" spans="1:36" ht="24.95" customHeight="1">
      <c r="A546" s="66"/>
      <c r="M546" s="37"/>
      <c r="N546" s="37"/>
      <c r="U546"/>
      <c r="V546"/>
      <c r="W546"/>
      <c r="X546" s="112"/>
      <c r="Y546" s="112"/>
      <c r="Z546" s="200"/>
      <c r="AA546"/>
      <c r="AB546"/>
      <c r="AC546"/>
      <c r="AD546"/>
      <c r="AE546"/>
      <c r="AF546"/>
      <c r="AG546"/>
      <c r="AH546"/>
      <c r="AI546"/>
      <c r="AJ546"/>
    </row>
    <row r="547" spans="1:36" ht="24.95" customHeight="1">
      <c r="A547" s="66"/>
      <c r="M547" s="37"/>
      <c r="N547" s="37"/>
      <c r="U547"/>
      <c r="V547"/>
      <c r="W547"/>
      <c r="X547" s="112"/>
      <c r="Y547" s="112"/>
      <c r="Z547" s="200"/>
      <c r="AA547"/>
      <c r="AB547"/>
      <c r="AC547"/>
      <c r="AD547"/>
      <c r="AE547"/>
      <c r="AF547"/>
      <c r="AG547"/>
      <c r="AH547"/>
      <c r="AI547"/>
      <c r="AJ547"/>
    </row>
    <row r="548" spans="1:36" ht="24.95" customHeight="1">
      <c r="A548" s="66"/>
      <c r="M548" s="37"/>
      <c r="N548" s="37"/>
      <c r="U548"/>
      <c r="V548"/>
      <c r="W548"/>
      <c r="X548" s="112"/>
      <c r="Y548" s="112"/>
      <c r="Z548" s="200"/>
      <c r="AA548"/>
      <c r="AB548"/>
      <c r="AC548"/>
      <c r="AD548"/>
      <c r="AE548"/>
      <c r="AF548"/>
      <c r="AG548"/>
      <c r="AH548"/>
      <c r="AI548"/>
      <c r="AJ548"/>
    </row>
    <row r="549" spans="1:36" ht="24.95" customHeight="1">
      <c r="A549" s="66"/>
      <c r="M549" s="37"/>
      <c r="N549" s="37"/>
      <c r="U549"/>
      <c r="V549"/>
      <c r="W549"/>
      <c r="X549" s="112"/>
      <c r="Y549" s="112"/>
      <c r="Z549" s="200"/>
      <c r="AA549"/>
      <c r="AB549"/>
      <c r="AC549"/>
      <c r="AD549"/>
      <c r="AE549"/>
      <c r="AF549"/>
      <c r="AG549"/>
      <c r="AH549"/>
      <c r="AI549"/>
      <c r="AJ549"/>
    </row>
    <row r="550" spans="1:36" ht="24.95" customHeight="1">
      <c r="A550" s="66"/>
      <c r="M550" s="37"/>
      <c r="N550" s="37"/>
      <c r="U550"/>
      <c r="V550"/>
      <c r="W550"/>
      <c r="X550" s="112"/>
      <c r="Y550" s="112"/>
      <c r="Z550" s="200"/>
      <c r="AA550"/>
      <c r="AB550"/>
      <c r="AC550"/>
      <c r="AD550"/>
      <c r="AE550"/>
      <c r="AF550"/>
      <c r="AG550"/>
      <c r="AH550"/>
      <c r="AI550"/>
      <c r="AJ550"/>
    </row>
    <row r="551" spans="1:36" ht="24.95" customHeight="1">
      <c r="A551" s="66"/>
      <c r="M551" s="37"/>
      <c r="N551" s="37"/>
      <c r="U551"/>
      <c r="V551"/>
      <c r="W551"/>
      <c r="X551" s="112"/>
      <c r="Y551" s="112"/>
      <c r="Z551" s="200"/>
      <c r="AA551"/>
      <c r="AB551"/>
      <c r="AC551"/>
      <c r="AD551"/>
      <c r="AE551"/>
      <c r="AF551"/>
      <c r="AG551"/>
      <c r="AH551"/>
      <c r="AI551"/>
      <c r="AJ551"/>
    </row>
    <row r="552" spans="1:36" ht="24.95" customHeight="1">
      <c r="A552" s="66"/>
      <c r="M552" s="37"/>
      <c r="N552" s="37"/>
      <c r="U552"/>
      <c r="V552"/>
      <c r="W552"/>
      <c r="X552" s="112"/>
      <c r="Y552" s="112"/>
      <c r="Z552" s="200"/>
      <c r="AA552"/>
      <c r="AB552"/>
      <c r="AC552"/>
      <c r="AD552"/>
      <c r="AE552"/>
      <c r="AF552"/>
      <c r="AG552"/>
      <c r="AH552"/>
      <c r="AI552"/>
      <c r="AJ552"/>
    </row>
    <row r="553" spans="1:36" ht="24.95" customHeight="1">
      <c r="A553" s="66"/>
      <c r="M553" s="37"/>
      <c r="N553" s="37"/>
      <c r="U553"/>
      <c r="V553"/>
      <c r="W553"/>
      <c r="X553" s="112"/>
      <c r="Y553" s="112"/>
      <c r="Z553" s="200"/>
      <c r="AA553"/>
      <c r="AB553"/>
      <c r="AC553"/>
      <c r="AD553"/>
      <c r="AE553"/>
      <c r="AF553"/>
      <c r="AG553"/>
      <c r="AH553"/>
      <c r="AI553"/>
      <c r="AJ553"/>
    </row>
    <row r="554" spans="1:36" ht="24.95" customHeight="1">
      <c r="A554" s="66"/>
      <c r="M554" s="37"/>
      <c r="N554" s="37"/>
      <c r="U554"/>
      <c r="V554"/>
      <c r="W554"/>
      <c r="X554" s="112"/>
      <c r="Y554" s="112"/>
      <c r="Z554" s="200"/>
      <c r="AA554"/>
      <c r="AB554"/>
      <c r="AC554"/>
      <c r="AD554"/>
      <c r="AE554"/>
      <c r="AF554"/>
      <c r="AG554"/>
      <c r="AH554"/>
      <c r="AI554"/>
      <c r="AJ554"/>
    </row>
    <row r="555" spans="1:36" ht="24.95" customHeight="1">
      <c r="A555" s="66"/>
      <c r="M555" s="37"/>
      <c r="N555" s="37"/>
      <c r="U555"/>
      <c r="V555"/>
      <c r="W555"/>
      <c r="X555" s="112"/>
      <c r="Y555" s="112"/>
      <c r="Z555" s="200"/>
      <c r="AA555"/>
      <c r="AB555"/>
      <c r="AC555"/>
      <c r="AD555"/>
      <c r="AE555"/>
      <c r="AF555"/>
      <c r="AG555"/>
      <c r="AH555"/>
      <c r="AI555"/>
      <c r="AJ555"/>
    </row>
    <row r="556" spans="1:36" ht="24.95" customHeight="1">
      <c r="A556" s="66"/>
      <c r="M556" s="37"/>
      <c r="N556" s="37"/>
      <c r="U556"/>
      <c r="V556"/>
      <c r="W556"/>
      <c r="X556" s="112"/>
      <c r="Y556" s="112"/>
      <c r="Z556" s="200"/>
      <c r="AA556"/>
      <c r="AB556"/>
      <c r="AC556"/>
      <c r="AD556"/>
      <c r="AE556"/>
      <c r="AF556"/>
      <c r="AG556"/>
      <c r="AH556"/>
      <c r="AI556"/>
      <c r="AJ556"/>
    </row>
    <row r="557" spans="1:36" ht="24.95" customHeight="1">
      <c r="A557" s="66"/>
      <c r="M557" s="37"/>
      <c r="N557" s="37"/>
      <c r="U557"/>
      <c r="V557"/>
      <c r="W557"/>
      <c r="X557" s="112"/>
      <c r="Y557" s="112"/>
      <c r="Z557" s="200"/>
      <c r="AA557"/>
      <c r="AB557"/>
      <c r="AC557"/>
      <c r="AD557"/>
      <c r="AE557"/>
      <c r="AF557"/>
      <c r="AG557"/>
      <c r="AH557"/>
      <c r="AI557"/>
      <c r="AJ557"/>
    </row>
    <row r="558" spans="1:36" ht="24.95" customHeight="1">
      <c r="A558" s="66"/>
      <c r="M558" s="37"/>
      <c r="N558" s="37"/>
      <c r="U558"/>
      <c r="V558"/>
      <c r="W558"/>
      <c r="X558" s="112"/>
      <c r="Y558" s="112"/>
      <c r="Z558" s="200"/>
      <c r="AA558"/>
      <c r="AB558"/>
      <c r="AC558"/>
      <c r="AD558"/>
      <c r="AE558"/>
      <c r="AF558"/>
      <c r="AG558"/>
      <c r="AH558"/>
      <c r="AI558"/>
      <c r="AJ558"/>
    </row>
    <row r="559" spans="1:36" ht="24.95" customHeight="1">
      <c r="A559" s="66"/>
      <c r="M559" s="37"/>
      <c r="N559" s="37"/>
      <c r="U559"/>
      <c r="V559"/>
      <c r="W559"/>
      <c r="X559" s="112"/>
      <c r="Y559" s="112"/>
      <c r="Z559" s="200"/>
      <c r="AA559"/>
      <c r="AB559"/>
      <c r="AC559"/>
      <c r="AD559"/>
      <c r="AE559"/>
      <c r="AF559"/>
      <c r="AG559"/>
      <c r="AH559"/>
      <c r="AI559"/>
      <c r="AJ559"/>
    </row>
    <row r="560" spans="1:36" ht="24.95" customHeight="1">
      <c r="A560" s="66"/>
      <c r="M560" s="37"/>
      <c r="N560" s="37"/>
      <c r="U560"/>
      <c r="V560"/>
      <c r="W560"/>
      <c r="X560" s="112"/>
      <c r="Y560" s="112"/>
      <c r="Z560" s="200"/>
      <c r="AA560"/>
      <c r="AB560"/>
      <c r="AC560"/>
      <c r="AD560"/>
      <c r="AE560"/>
      <c r="AF560"/>
      <c r="AG560"/>
      <c r="AH560"/>
      <c r="AI560"/>
      <c r="AJ560"/>
    </row>
    <row r="561" spans="1:36" ht="24.95" customHeight="1">
      <c r="A561" s="66"/>
      <c r="M561" s="37"/>
      <c r="N561" s="37"/>
      <c r="U561"/>
      <c r="V561"/>
      <c r="W561"/>
      <c r="X561" s="112"/>
      <c r="Y561" s="112"/>
      <c r="Z561" s="200"/>
      <c r="AA561"/>
      <c r="AB561"/>
      <c r="AC561"/>
      <c r="AD561"/>
      <c r="AE561"/>
      <c r="AF561"/>
      <c r="AG561"/>
      <c r="AH561"/>
      <c r="AI561"/>
      <c r="AJ561"/>
    </row>
    <row r="562" spans="1:36" ht="24.95" customHeight="1">
      <c r="A562" s="66"/>
      <c r="M562" s="37"/>
      <c r="N562" s="37"/>
      <c r="U562"/>
      <c r="V562"/>
      <c r="W562"/>
      <c r="X562" s="112"/>
      <c r="Y562" s="112"/>
      <c r="Z562" s="200"/>
      <c r="AA562"/>
      <c r="AB562"/>
      <c r="AC562"/>
      <c r="AD562"/>
      <c r="AE562"/>
      <c r="AF562"/>
      <c r="AG562"/>
      <c r="AH562"/>
      <c r="AI562"/>
      <c r="AJ562"/>
    </row>
    <row r="563" spans="1:36" ht="24.95" customHeight="1">
      <c r="A563" s="66"/>
      <c r="M563" s="37"/>
      <c r="N563" s="37"/>
      <c r="U563"/>
      <c r="V563"/>
      <c r="W563"/>
      <c r="X563" s="112"/>
      <c r="Y563" s="112"/>
      <c r="Z563" s="200"/>
      <c r="AA563"/>
      <c r="AB563"/>
      <c r="AC563"/>
      <c r="AD563"/>
      <c r="AE563"/>
      <c r="AF563"/>
      <c r="AG563"/>
      <c r="AH563"/>
      <c r="AI563"/>
      <c r="AJ563"/>
    </row>
    <row r="564" spans="1:36" ht="24.95" customHeight="1">
      <c r="A564" s="66"/>
      <c r="M564" s="37"/>
      <c r="N564" s="37"/>
      <c r="U564"/>
      <c r="V564"/>
      <c r="W564"/>
      <c r="X564" s="112"/>
      <c r="Y564" s="112"/>
      <c r="Z564" s="200"/>
      <c r="AA564"/>
      <c r="AB564"/>
      <c r="AC564"/>
      <c r="AD564"/>
      <c r="AE564"/>
      <c r="AF564"/>
      <c r="AG564"/>
      <c r="AH564"/>
      <c r="AI564"/>
      <c r="AJ564"/>
    </row>
    <row r="565" spans="1:36" ht="24.95" customHeight="1">
      <c r="A565" s="66"/>
      <c r="M565" s="37"/>
      <c r="N565" s="37"/>
      <c r="U565"/>
      <c r="V565"/>
      <c r="W565"/>
      <c r="X565" s="112"/>
      <c r="Y565" s="112"/>
      <c r="Z565" s="200"/>
      <c r="AA565"/>
      <c r="AB565"/>
      <c r="AC565"/>
      <c r="AD565"/>
      <c r="AE565"/>
      <c r="AF565"/>
      <c r="AG565"/>
      <c r="AH565"/>
      <c r="AI565"/>
      <c r="AJ565"/>
    </row>
    <row r="566" spans="1:36" ht="24.95" customHeight="1">
      <c r="A566" s="66"/>
      <c r="M566" s="37"/>
      <c r="N566" s="37"/>
      <c r="U566"/>
      <c r="V566"/>
      <c r="W566"/>
      <c r="X566" s="112"/>
      <c r="Y566" s="112"/>
      <c r="Z566" s="200"/>
      <c r="AA566"/>
      <c r="AB566"/>
      <c r="AC566"/>
      <c r="AD566"/>
      <c r="AE566"/>
      <c r="AF566"/>
      <c r="AG566"/>
      <c r="AH566"/>
      <c r="AI566"/>
      <c r="AJ566"/>
    </row>
    <row r="567" spans="1:36" ht="24.95" customHeight="1">
      <c r="A567" s="66"/>
      <c r="M567" s="37"/>
      <c r="N567" s="37"/>
      <c r="U567"/>
      <c r="V567"/>
      <c r="W567"/>
      <c r="X567" s="112"/>
      <c r="Y567" s="112"/>
      <c r="Z567" s="200"/>
      <c r="AA567"/>
      <c r="AB567"/>
      <c r="AC567"/>
      <c r="AD567"/>
      <c r="AE567"/>
      <c r="AF567"/>
      <c r="AG567"/>
      <c r="AH567"/>
      <c r="AI567"/>
      <c r="AJ567"/>
    </row>
    <row r="568" spans="1:36" ht="24.95" customHeight="1">
      <c r="A568" s="66"/>
      <c r="M568" s="37"/>
      <c r="N568" s="37"/>
      <c r="U568"/>
      <c r="V568"/>
      <c r="W568"/>
      <c r="X568" s="112"/>
      <c r="Y568" s="112"/>
      <c r="Z568" s="200"/>
      <c r="AA568"/>
      <c r="AB568"/>
      <c r="AC568"/>
      <c r="AD568"/>
      <c r="AE568"/>
      <c r="AF568"/>
      <c r="AG568"/>
      <c r="AH568"/>
      <c r="AI568"/>
      <c r="AJ568"/>
    </row>
    <row r="569" spans="1:36" ht="24.95" customHeight="1">
      <c r="A569" s="66"/>
      <c r="M569" s="37"/>
      <c r="N569" s="37"/>
      <c r="U569"/>
      <c r="V569"/>
      <c r="W569"/>
      <c r="X569" s="112"/>
      <c r="Y569" s="112"/>
      <c r="Z569" s="200"/>
      <c r="AA569"/>
      <c r="AB569"/>
      <c r="AC569"/>
      <c r="AD569"/>
      <c r="AE569"/>
      <c r="AF569"/>
      <c r="AG569"/>
      <c r="AH569"/>
      <c r="AI569"/>
      <c r="AJ569"/>
    </row>
    <row r="570" spans="1:36" ht="24.95" customHeight="1">
      <c r="A570" s="66"/>
      <c r="M570" s="37"/>
      <c r="N570" s="37"/>
      <c r="U570"/>
      <c r="V570"/>
      <c r="W570"/>
      <c r="X570" s="112"/>
      <c r="Y570" s="112"/>
      <c r="Z570" s="200"/>
      <c r="AA570"/>
      <c r="AB570"/>
      <c r="AC570"/>
      <c r="AD570"/>
      <c r="AE570"/>
      <c r="AF570"/>
      <c r="AG570"/>
      <c r="AH570"/>
      <c r="AI570"/>
      <c r="AJ570"/>
    </row>
    <row r="571" spans="1:36" ht="24.95" customHeight="1">
      <c r="A571" s="66"/>
      <c r="M571" s="37"/>
      <c r="N571" s="37"/>
      <c r="U571"/>
      <c r="V571"/>
      <c r="W571"/>
      <c r="X571" s="112"/>
      <c r="Y571" s="112"/>
      <c r="Z571" s="200"/>
      <c r="AA571"/>
      <c r="AB571"/>
      <c r="AC571"/>
      <c r="AD571"/>
      <c r="AE571"/>
      <c r="AF571"/>
      <c r="AG571"/>
      <c r="AH571"/>
      <c r="AI571"/>
      <c r="AJ571"/>
    </row>
    <row r="572" spans="1:36" ht="24.95" customHeight="1">
      <c r="A572" s="66"/>
      <c r="M572" s="37"/>
      <c r="N572" s="37"/>
      <c r="U572"/>
      <c r="V572"/>
      <c r="W572"/>
      <c r="X572" s="112"/>
      <c r="Y572" s="112"/>
      <c r="Z572" s="200"/>
      <c r="AA572"/>
      <c r="AB572"/>
      <c r="AC572"/>
      <c r="AD572"/>
      <c r="AE572"/>
      <c r="AF572"/>
      <c r="AG572"/>
      <c r="AH572"/>
      <c r="AI572"/>
      <c r="AJ572"/>
    </row>
    <row r="573" spans="1:36" ht="24.95" customHeight="1">
      <c r="A573" s="66"/>
      <c r="M573" s="37"/>
      <c r="N573" s="37"/>
      <c r="U573"/>
      <c r="V573"/>
      <c r="W573"/>
      <c r="X573" s="112"/>
      <c r="Y573" s="112"/>
      <c r="Z573" s="200"/>
      <c r="AA573"/>
      <c r="AB573"/>
      <c r="AC573"/>
      <c r="AD573"/>
      <c r="AE573"/>
      <c r="AF573"/>
      <c r="AG573"/>
      <c r="AH573"/>
      <c r="AI573"/>
      <c r="AJ573"/>
    </row>
    <row r="574" spans="1:36" ht="24.95" customHeight="1">
      <c r="A574" s="66"/>
      <c r="M574" s="37"/>
      <c r="N574" s="37"/>
      <c r="U574"/>
      <c r="V574"/>
      <c r="W574"/>
      <c r="X574" s="112"/>
      <c r="Y574" s="112"/>
      <c r="Z574" s="200"/>
      <c r="AA574"/>
      <c r="AB574"/>
      <c r="AC574"/>
      <c r="AD574"/>
      <c r="AE574"/>
      <c r="AF574"/>
      <c r="AG574"/>
      <c r="AH574"/>
      <c r="AI574"/>
      <c r="AJ574"/>
    </row>
    <row r="575" spans="1:36" ht="24.95" customHeight="1">
      <c r="A575" s="66"/>
      <c r="M575" s="37"/>
      <c r="N575" s="37"/>
      <c r="U575"/>
      <c r="V575"/>
      <c r="W575"/>
      <c r="X575" s="112"/>
      <c r="Y575" s="112"/>
      <c r="Z575" s="200"/>
      <c r="AA575"/>
      <c r="AB575"/>
      <c r="AC575"/>
      <c r="AD575"/>
      <c r="AE575"/>
      <c r="AF575"/>
      <c r="AG575"/>
      <c r="AH575"/>
      <c r="AI575"/>
      <c r="AJ575"/>
    </row>
    <row r="576" spans="1:36" ht="24.95" customHeight="1">
      <c r="A576" s="66"/>
      <c r="M576" s="37"/>
      <c r="N576" s="37"/>
      <c r="U576"/>
      <c r="V576"/>
      <c r="W576"/>
      <c r="X576" s="112"/>
      <c r="Y576" s="112"/>
      <c r="Z576" s="200"/>
      <c r="AA576"/>
      <c r="AB576"/>
      <c r="AC576"/>
      <c r="AD576"/>
      <c r="AE576"/>
      <c r="AF576"/>
      <c r="AG576"/>
      <c r="AH576"/>
      <c r="AI576"/>
      <c r="AJ576"/>
    </row>
    <row r="577" spans="1:36" ht="24.95" customHeight="1">
      <c r="A577" s="66"/>
      <c r="M577" s="37"/>
      <c r="N577" s="37"/>
      <c r="U577"/>
      <c r="V577"/>
      <c r="W577"/>
      <c r="X577" s="112"/>
      <c r="Y577" s="112"/>
      <c r="Z577" s="200"/>
      <c r="AA577"/>
      <c r="AB577"/>
      <c r="AC577"/>
      <c r="AD577"/>
      <c r="AE577"/>
      <c r="AF577"/>
      <c r="AG577"/>
      <c r="AH577"/>
      <c r="AI577"/>
      <c r="AJ577"/>
    </row>
    <row r="578" spans="1:36" ht="24.95" customHeight="1">
      <c r="A578" s="66"/>
      <c r="M578" s="37"/>
      <c r="N578" s="37"/>
      <c r="U578"/>
      <c r="V578"/>
      <c r="W578"/>
      <c r="X578" s="112"/>
      <c r="Y578" s="112"/>
      <c r="Z578" s="200"/>
      <c r="AA578"/>
      <c r="AB578"/>
      <c r="AC578"/>
      <c r="AD578"/>
      <c r="AE578"/>
      <c r="AF578"/>
      <c r="AG578"/>
      <c r="AH578"/>
      <c r="AI578"/>
      <c r="AJ578"/>
    </row>
    <row r="579" spans="1:36" ht="24.95" customHeight="1">
      <c r="A579" s="66"/>
      <c r="M579" s="37"/>
      <c r="N579" s="37"/>
      <c r="U579"/>
      <c r="V579"/>
      <c r="W579"/>
      <c r="X579" s="112"/>
      <c r="Y579" s="112"/>
      <c r="Z579" s="200"/>
      <c r="AA579"/>
      <c r="AB579"/>
      <c r="AC579"/>
      <c r="AD579"/>
      <c r="AE579"/>
      <c r="AF579"/>
      <c r="AG579"/>
      <c r="AH579"/>
      <c r="AI579"/>
      <c r="AJ579"/>
    </row>
    <row r="580" spans="1:36" ht="24.95" customHeight="1">
      <c r="A580" s="66"/>
      <c r="M580" s="37"/>
      <c r="N580" s="37"/>
      <c r="U580"/>
      <c r="V580"/>
      <c r="W580"/>
      <c r="X580" s="112"/>
      <c r="Y580" s="112"/>
      <c r="Z580" s="200"/>
      <c r="AA580"/>
      <c r="AB580"/>
      <c r="AC580"/>
      <c r="AD580"/>
      <c r="AE580"/>
      <c r="AF580"/>
      <c r="AG580"/>
      <c r="AH580"/>
      <c r="AI580"/>
      <c r="AJ580"/>
    </row>
    <row r="581" spans="1:36" ht="24.95" customHeight="1">
      <c r="A581" s="66"/>
      <c r="M581" s="37"/>
      <c r="N581" s="37"/>
      <c r="U581"/>
      <c r="V581"/>
      <c r="W581"/>
      <c r="X581" s="112"/>
      <c r="Y581" s="112"/>
      <c r="Z581" s="200"/>
      <c r="AA581"/>
      <c r="AB581"/>
      <c r="AC581"/>
      <c r="AD581"/>
      <c r="AE581"/>
      <c r="AF581"/>
      <c r="AG581"/>
      <c r="AH581"/>
      <c r="AI581"/>
      <c r="AJ581"/>
    </row>
    <row r="582" spans="1:36" ht="24.95" customHeight="1">
      <c r="A582" s="66"/>
      <c r="M582" s="37"/>
      <c r="N582" s="37"/>
      <c r="U582"/>
      <c r="V582"/>
      <c r="W582"/>
      <c r="X582" s="112"/>
      <c r="Y582" s="112"/>
      <c r="Z582" s="200"/>
      <c r="AA582"/>
      <c r="AB582"/>
      <c r="AC582"/>
      <c r="AD582"/>
      <c r="AE582"/>
      <c r="AF582"/>
      <c r="AG582"/>
      <c r="AH582"/>
      <c r="AI582"/>
      <c r="AJ582"/>
    </row>
    <row r="583" spans="1:36" ht="24.95" customHeight="1">
      <c r="A583" s="66"/>
      <c r="M583" s="37"/>
      <c r="N583" s="37"/>
      <c r="U583"/>
      <c r="V583"/>
      <c r="W583"/>
      <c r="X583" s="112"/>
      <c r="Y583" s="112"/>
      <c r="Z583" s="200"/>
      <c r="AA583"/>
      <c r="AB583"/>
      <c r="AC583"/>
      <c r="AD583"/>
      <c r="AE583"/>
      <c r="AF583"/>
      <c r="AG583"/>
      <c r="AH583"/>
      <c r="AI583"/>
      <c r="AJ583"/>
    </row>
    <row r="584" spans="1:36" ht="24.95" customHeight="1">
      <c r="A584" s="66"/>
      <c r="M584" s="37"/>
      <c r="N584" s="37"/>
      <c r="U584"/>
      <c r="V584"/>
      <c r="W584"/>
      <c r="X584" s="112"/>
      <c r="Y584" s="112"/>
      <c r="Z584" s="200"/>
      <c r="AA584"/>
      <c r="AB584"/>
      <c r="AC584"/>
      <c r="AD584"/>
      <c r="AE584"/>
      <c r="AF584"/>
      <c r="AG584"/>
      <c r="AH584"/>
      <c r="AI584"/>
      <c r="AJ584"/>
    </row>
    <row r="585" spans="1:36" ht="24.95" customHeight="1">
      <c r="A585" s="66"/>
      <c r="M585" s="37"/>
      <c r="N585" s="37"/>
      <c r="U585"/>
      <c r="V585"/>
      <c r="W585"/>
      <c r="X585" s="112"/>
      <c r="Y585" s="112"/>
      <c r="Z585" s="200"/>
      <c r="AA585"/>
      <c r="AB585"/>
      <c r="AC585"/>
      <c r="AD585"/>
      <c r="AE585"/>
      <c r="AF585"/>
      <c r="AG585"/>
      <c r="AH585"/>
      <c r="AI585"/>
      <c r="AJ585"/>
    </row>
    <row r="586" spans="1:36" ht="24.95" customHeight="1">
      <c r="A586" s="66"/>
      <c r="M586" s="37"/>
      <c r="N586" s="37"/>
      <c r="U586"/>
      <c r="V586"/>
      <c r="W586"/>
      <c r="X586" s="112"/>
      <c r="Y586" s="112"/>
      <c r="Z586" s="200"/>
      <c r="AA586"/>
      <c r="AB586"/>
      <c r="AC586"/>
      <c r="AD586"/>
      <c r="AE586"/>
      <c r="AF586"/>
      <c r="AG586"/>
      <c r="AH586"/>
      <c r="AI586"/>
      <c r="AJ586"/>
    </row>
    <row r="587" spans="1:36" ht="24.95" customHeight="1">
      <c r="A587" s="66"/>
      <c r="M587" s="37"/>
      <c r="N587" s="37"/>
      <c r="U587"/>
      <c r="V587"/>
      <c r="W587"/>
      <c r="X587" s="112"/>
      <c r="Y587" s="112"/>
      <c r="Z587" s="200"/>
      <c r="AA587"/>
      <c r="AB587"/>
      <c r="AC587"/>
      <c r="AD587"/>
      <c r="AE587"/>
      <c r="AF587"/>
      <c r="AG587"/>
      <c r="AH587"/>
      <c r="AI587"/>
      <c r="AJ587"/>
    </row>
    <row r="588" spans="1:36" ht="24.95" customHeight="1">
      <c r="A588" s="66"/>
      <c r="M588" s="37"/>
      <c r="N588" s="37"/>
      <c r="U588"/>
      <c r="V588"/>
      <c r="W588"/>
      <c r="X588" s="112"/>
      <c r="Y588" s="112"/>
      <c r="Z588" s="200"/>
      <c r="AA588"/>
      <c r="AB588"/>
      <c r="AC588"/>
      <c r="AD588"/>
      <c r="AE588"/>
      <c r="AF588"/>
      <c r="AG588"/>
      <c r="AH588"/>
      <c r="AI588"/>
      <c r="AJ588"/>
    </row>
    <row r="589" spans="1:36" ht="24.95" customHeight="1">
      <c r="A589" s="66"/>
      <c r="M589" s="37"/>
      <c r="N589" s="37"/>
      <c r="U589"/>
      <c r="V589"/>
      <c r="W589"/>
      <c r="X589" s="112"/>
      <c r="Y589" s="112"/>
      <c r="Z589" s="200"/>
      <c r="AA589"/>
      <c r="AB589"/>
      <c r="AC589"/>
      <c r="AD589"/>
      <c r="AE589"/>
      <c r="AF589"/>
      <c r="AG589"/>
      <c r="AH589"/>
      <c r="AI589"/>
      <c r="AJ589"/>
    </row>
    <row r="590" spans="1:36" ht="24.95" customHeight="1">
      <c r="A590" s="66"/>
      <c r="M590" s="37"/>
      <c r="N590" s="37"/>
      <c r="U590"/>
      <c r="V590"/>
      <c r="W590"/>
      <c r="X590" s="112"/>
      <c r="Y590" s="112"/>
      <c r="Z590" s="200"/>
      <c r="AA590"/>
      <c r="AB590"/>
      <c r="AC590"/>
      <c r="AD590"/>
      <c r="AE590"/>
      <c r="AF590"/>
      <c r="AG590"/>
      <c r="AH590"/>
      <c r="AI590"/>
      <c r="AJ590"/>
    </row>
    <row r="591" spans="1:36" ht="24.95" customHeight="1">
      <c r="A591" s="66"/>
      <c r="M591" s="37"/>
      <c r="N591" s="37"/>
      <c r="U591"/>
      <c r="V591"/>
      <c r="W591"/>
      <c r="X591" s="112"/>
      <c r="Y591" s="112"/>
      <c r="Z591" s="200"/>
      <c r="AA591"/>
      <c r="AB591"/>
      <c r="AC591"/>
      <c r="AD591"/>
      <c r="AE591"/>
      <c r="AF591"/>
      <c r="AG591"/>
      <c r="AH591"/>
      <c r="AI591"/>
      <c r="AJ591"/>
    </row>
    <row r="592" spans="1:36" ht="24.95" customHeight="1">
      <c r="A592" s="66"/>
      <c r="M592" s="37"/>
      <c r="N592" s="37"/>
      <c r="U592"/>
      <c r="V592"/>
      <c r="W592"/>
      <c r="X592" s="112"/>
      <c r="Y592" s="112"/>
      <c r="Z592" s="200"/>
      <c r="AA592"/>
      <c r="AB592"/>
      <c r="AC592"/>
      <c r="AD592"/>
      <c r="AE592"/>
      <c r="AF592"/>
      <c r="AG592"/>
      <c r="AH592"/>
      <c r="AI592"/>
      <c r="AJ592"/>
    </row>
    <row r="593" spans="1:36" ht="24.95" customHeight="1">
      <c r="A593" s="66"/>
      <c r="M593" s="37"/>
      <c r="N593" s="37"/>
      <c r="U593"/>
      <c r="V593"/>
      <c r="W593"/>
      <c r="X593" s="112"/>
      <c r="Y593" s="112"/>
      <c r="Z593" s="200"/>
      <c r="AA593"/>
      <c r="AB593"/>
      <c r="AC593"/>
      <c r="AD593"/>
      <c r="AE593"/>
      <c r="AF593"/>
      <c r="AG593"/>
      <c r="AH593"/>
      <c r="AI593"/>
      <c r="AJ593"/>
    </row>
    <row r="594" spans="1:36" ht="24.95" customHeight="1">
      <c r="A594" s="66"/>
      <c r="M594" s="37"/>
      <c r="N594" s="37"/>
      <c r="U594"/>
      <c r="V594"/>
      <c r="W594"/>
      <c r="X594" s="112"/>
      <c r="Y594" s="112"/>
      <c r="Z594" s="200"/>
      <c r="AA594"/>
      <c r="AB594"/>
      <c r="AC594"/>
      <c r="AD594"/>
      <c r="AE594"/>
      <c r="AF594"/>
      <c r="AG594"/>
      <c r="AH594"/>
      <c r="AI594"/>
      <c r="AJ594"/>
    </row>
    <row r="595" spans="1:36" ht="24.95" customHeight="1">
      <c r="A595" s="66"/>
      <c r="M595" s="37"/>
      <c r="N595" s="37"/>
      <c r="U595"/>
      <c r="V595"/>
      <c r="W595"/>
      <c r="X595" s="112"/>
      <c r="Y595" s="112"/>
      <c r="Z595" s="200"/>
      <c r="AA595"/>
      <c r="AB595"/>
      <c r="AC595"/>
      <c r="AD595"/>
      <c r="AE595"/>
      <c r="AF595"/>
      <c r="AG595"/>
      <c r="AH595"/>
      <c r="AI595"/>
      <c r="AJ595"/>
    </row>
    <row r="596" spans="1:36" ht="24.95" customHeight="1">
      <c r="A596" s="66"/>
      <c r="M596" s="37"/>
      <c r="N596" s="37"/>
      <c r="U596"/>
      <c r="V596"/>
      <c r="W596"/>
      <c r="X596" s="112"/>
      <c r="Y596" s="112"/>
      <c r="Z596" s="200"/>
      <c r="AA596"/>
      <c r="AB596"/>
      <c r="AC596"/>
      <c r="AD596"/>
      <c r="AE596"/>
      <c r="AF596"/>
      <c r="AG596"/>
      <c r="AH596"/>
      <c r="AI596"/>
      <c r="AJ596"/>
    </row>
    <row r="597" spans="1:36" ht="24.95" customHeight="1">
      <c r="A597" s="66"/>
      <c r="M597" s="37"/>
      <c r="N597" s="37"/>
      <c r="U597"/>
      <c r="V597"/>
      <c r="W597"/>
      <c r="X597" s="112"/>
      <c r="Y597" s="112"/>
      <c r="Z597" s="200"/>
      <c r="AA597"/>
      <c r="AB597"/>
      <c r="AC597"/>
      <c r="AD597"/>
      <c r="AE597"/>
      <c r="AF597"/>
      <c r="AG597"/>
      <c r="AH597"/>
      <c r="AI597"/>
      <c r="AJ597"/>
    </row>
    <row r="598" spans="1:36" ht="24.95" customHeight="1">
      <c r="A598" s="66"/>
      <c r="M598" s="37"/>
      <c r="N598" s="37"/>
      <c r="U598"/>
      <c r="V598"/>
      <c r="W598"/>
      <c r="X598" s="112"/>
      <c r="Y598" s="112"/>
      <c r="Z598" s="200"/>
      <c r="AA598"/>
      <c r="AB598"/>
      <c r="AC598"/>
      <c r="AD598"/>
      <c r="AE598"/>
      <c r="AF598"/>
      <c r="AG598"/>
      <c r="AH598"/>
      <c r="AI598"/>
      <c r="AJ598"/>
    </row>
    <row r="599" spans="1:36" ht="24.95" customHeight="1">
      <c r="A599" s="66"/>
      <c r="M599" s="37"/>
      <c r="N599" s="37"/>
      <c r="U599"/>
      <c r="V599"/>
      <c r="W599"/>
      <c r="X599" s="112"/>
      <c r="Y599" s="112"/>
      <c r="Z599" s="200"/>
      <c r="AA599"/>
      <c r="AB599"/>
      <c r="AC599"/>
      <c r="AD599"/>
      <c r="AE599"/>
      <c r="AF599"/>
      <c r="AG599"/>
      <c r="AH599"/>
      <c r="AI599"/>
      <c r="AJ599"/>
    </row>
    <row r="600" spans="1:36" ht="24.95" customHeight="1">
      <c r="A600" s="66"/>
      <c r="M600" s="37"/>
      <c r="N600" s="37"/>
      <c r="U600"/>
      <c r="V600"/>
      <c r="W600"/>
      <c r="X600" s="112"/>
      <c r="Y600" s="112"/>
      <c r="Z600" s="200"/>
      <c r="AA600"/>
      <c r="AB600"/>
      <c r="AC600"/>
      <c r="AD600"/>
      <c r="AE600"/>
      <c r="AF600"/>
      <c r="AG600"/>
      <c r="AH600"/>
      <c r="AI600"/>
      <c r="AJ600"/>
    </row>
    <row r="601" spans="1:36" ht="24.95" customHeight="1">
      <c r="A601" s="66"/>
      <c r="M601" s="37"/>
      <c r="N601" s="37"/>
      <c r="U601"/>
      <c r="V601"/>
      <c r="W601"/>
      <c r="X601" s="112"/>
      <c r="Y601" s="112"/>
      <c r="Z601" s="200"/>
      <c r="AA601"/>
      <c r="AB601"/>
      <c r="AC601"/>
      <c r="AD601"/>
      <c r="AE601"/>
      <c r="AF601"/>
      <c r="AG601"/>
      <c r="AH601"/>
      <c r="AI601"/>
      <c r="AJ601"/>
    </row>
    <row r="602" spans="1:36" ht="24.95" customHeight="1">
      <c r="A602" s="66"/>
      <c r="M602" s="37"/>
      <c r="N602" s="37"/>
      <c r="U602"/>
      <c r="V602"/>
      <c r="W602"/>
      <c r="X602" s="112"/>
      <c r="Y602" s="112"/>
      <c r="Z602" s="200"/>
      <c r="AA602"/>
      <c r="AB602"/>
      <c r="AC602"/>
      <c r="AD602"/>
      <c r="AE602"/>
      <c r="AF602"/>
      <c r="AG602"/>
      <c r="AH602"/>
      <c r="AI602"/>
      <c r="AJ602"/>
    </row>
    <row r="603" spans="1:36" ht="24.95" customHeight="1">
      <c r="A603" s="66"/>
      <c r="M603" s="37"/>
      <c r="N603" s="37"/>
      <c r="U603"/>
      <c r="V603"/>
      <c r="W603"/>
      <c r="X603" s="112"/>
      <c r="Y603" s="112"/>
      <c r="Z603" s="200"/>
      <c r="AA603"/>
      <c r="AB603"/>
      <c r="AC603"/>
      <c r="AD603"/>
      <c r="AE603"/>
      <c r="AF603"/>
      <c r="AG603"/>
      <c r="AH603"/>
      <c r="AI603"/>
      <c r="AJ603"/>
    </row>
    <row r="604" spans="1:36" ht="24.95" customHeight="1">
      <c r="A604" s="66"/>
      <c r="M604" s="37"/>
      <c r="N604" s="37"/>
      <c r="U604"/>
      <c r="V604"/>
      <c r="W604"/>
      <c r="X604" s="112"/>
      <c r="Y604" s="112"/>
      <c r="Z604" s="200"/>
      <c r="AA604"/>
      <c r="AB604"/>
      <c r="AC604"/>
      <c r="AD604"/>
      <c r="AE604"/>
      <c r="AF604"/>
      <c r="AG604"/>
      <c r="AH604"/>
      <c r="AI604"/>
      <c r="AJ604"/>
    </row>
    <row r="605" spans="1:36" ht="24.95" customHeight="1">
      <c r="A605" s="66"/>
      <c r="M605" s="37"/>
      <c r="N605" s="37"/>
      <c r="U605"/>
      <c r="V605"/>
      <c r="W605"/>
      <c r="X605" s="112"/>
      <c r="Y605" s="112"/>
      <c r="Z605" s="200"/>
      <c r="AA605"/>
      <c r="AB605"/>
      <c r="AC605"/>
      <c r="AD605"/>
      <c r="AE605"/>
      <c r="AF605"/>
      <c r="AG605"/>
      <c r="AH605"/>
      <c r="AI605"/>
      <c r="AJ605"/>
    </row>
    <row r="606" spans="1:36" ht="24.95" customHeight="1">
      <c r="A606" s="66"/>
      <c r="M606" s="37"/>
      <c r="N606" s="37"/>
      <c r="U606"/>
      <c r="V606"/>
      <c r="W606"/>
      <c r="X606" s="112"/>
      <c r="Y606" s="112"/>
      <c r="Z606" s="200"/>
      <c r="AA606"/>
      <c r="AB606"/>
      <c r="AC606"/>
      <c r="AD606"/>
      <c r="AE606"/>
      <c r="AF606"/>
      <c r="AG606"/>
      <c r="AH606"/>
      <c r="AI606"/>
      <c r="AJ606"/>
    </row>
    <row r="607" spans="1:36" ht="24.95" customHeight="1">
      <c r="A607" s="66"/>
      <c r="M607" s="37"/>
      <c r="N607" s="37"/>
      <c r="U607"/>
      <c r="V607"/>
      <c r="W607"/>
      <c r="X607" s="112"/>
      <c r="Y607" s="112"/>
      <c r="Z607" s="200"/>
      <c r="AA607"/>
      <c r="AB607"/>
      <c r="AC607"/>
      <c r="AD607"/>
      <c r="AE607"/>
      <c r="AF607"/>
      <c r="AG607"/>
      <c r="AH607"/>
      <c r="AI607"/>
      <c r="AJ607"/>
    </row>
    <row r="608" spans="1:36" ht="24.95" customHeight="1">
      <c r="A608" s="66"/>
      <c r="M608" s="37"/>
      <c r="N608" s="37"/>
      <c r="U608"/>
      <c r="V608"/>
      <c r="W608"/>
      <c r="X608" s="112"/>
      <c r="Y608" s="112"/>
      <c r="Z608" s="200"/>
      <c r="AA608"/>
      <c r="AB608"/>
      <c r="AC608"/>
      <c r="AD608"/>
      <c r="AE608"/>
      <c r="AF608"/>
      <c r="AG608"/>
      <c r="AH608"/>
      <c r="AI608"/>
      <c r="AJ608"/>
    </row>
    <row r="609" spans="1:36" ht="24.95" customHeight="1">
      <c r="A609" s="66"/>
      <c r="M609" s="37"/>
      <c r="N609" s="37"/>
      <c r="U609"/>
      <c r="V609"/>
      <c r="W609"/>
      <c r="X609" s="112"/>
      <c r="Y609" s="112"/>
      <c r="Z609" s="200"/>
      <c r="AA609"/>
      <c r="AB609"/>
      <c r="AC609"/>
      <c r="AD609"/>
      <c r="AE609"/>
      <c r="AF609"/>
      <c r="AG609"/>
      <c r="AH609"/>
      <c r="AI609"/>
      <c r="AJ609"/>
    </row>
    <row r="610" spans="1:36" ht="24.95" customHeight="1">
      <c r="A610" s="66"/>
      <c r="M610" s="37"/>
      <c r="N610" s="37"/>
      <c r="U610"/>
      <c r="V610"/>
      <c r="W610"/>
      <c r="X610" s="112"/>
      <c r="Y610" s="112"/>
      <c r="Z610" s="200"/>
      <c r="AA610"/>
      <c r="AB610"/>
      <c r="AC610"/>
      <c r="AD610"/>
      <c r="AE610"/>
      <c r="AF610"/>
      <c r="AG610"/>
      <c r="AH610"/>
      <c r="AI610"/>
      <c r="AJ610"/>
    </row>
    <row r="611" spans="1:36" ht="24.95" customHeight="1">
      <c r="A611" s="66"/>
      <c r="M611" s="37"/>
      <c r="N611" s="37"/>
      <c r="U611"/>
      <c r="V611"/>
      <c r="W611"/>
      <c r="X611" s="112"/>
      <c r="Y611" s="112"/>
      <c r="Z611" s="200"/>
      <c r="AA611"/>
      <c r="AB611"/>
      <c r="AC611"/>
      <c r="AD611"/>
      <c r="AE611"/>
      <c r="AF611"/>
      <c r="AG611"/>
      <c r="AH611"/>
      <c r="AI611"/>
      <c r="AJ611"/>
    </row>
    <row r="612" spans="1:36" ht="24.95" customHeight="1">
      <c r="A612" s="66"/>
      <c r="M612" s="37"/>
      <c r="N612" s="37"/>
      <c r="U612"/>
      <c r="V612"/>
      <c r="W612"/>
      <c r="X612" s="112"/>
      <c r="Y612" s="112"/>
      <c r="Z612" s="200"/>
      <c r="AA612"/>
      <c r="AB612"/>
      <c r="AC612"/>
      <c r="AD612"/>
      <c r="AE612"/>
      <c r="AF612"/>
      <c r="AG612"/>
      <c r="AH612"/>
      <c r="AI612"/>
      <c r="AJ612"/>
    </row>
    <row r="613" spans="1:36" ht="24.95" customHeight="1">
      <c r="A613" s="66"/>
      <c r="M613" s="37"/>
      <c r="N613" s="37"/>
      <c r="U613"/>
      <c r="V613"/>
      <c r="W613"/>
      <c r="X613" s="112"/>
      <c r="Y613" s="112"/>
      <c r="Z613" s="200"/>
      <c r="AA613"/>
      <c r="AB613"/>
      <c r="AC613"/>
      <c r="AD613"/>
      <c r="AE613"/>
      <c r="AF613"/>
      <c r="AG613"/>
      <c r="AH613"/>
      <c r="AI613"/>
      <c r="AJ613"/>
    </row>
    <row r="614" spans="1:36" ht="24.95" customHeight="1">
      <c r="A614" s="66"/>
      <c r="M614" s="37"/>
      <c r="N614" s="37"/>
      <c r="U614"/>
      <c r="V614"/>
      <c r="W614"/>
      <c r="X614" s="112"/>
      <c r="Y614" s="112"/>
      <c r="Z614" s="200"/>
      <c r="AA614"/>
      <c r="AB614"/>
      <c r="AC614"/>
      <c r="AD614"/>
      <c r="AE614"/>
      <c r="AF614"/>
      <c r="AG614"/>
      <c r="AH614"/>
      <c r="AI614"/>
      <c r="AJ614"/>
    </row>
    <row r="615" spans="1:36" ht="24.95" customHeight="1">
      <c r="A615" s="66"/>
      <c r="M615" s="37"/>
      <c r="N615" s="37"/>
      <c r="U615"/>
      <c r="V615"/>
      <c r="W615"/>
      <c r="X615" s="112"/>
      <c r="Y615" s="112"/>
      <c r="Z615" s="200"/>
      <c r="AA615"/>
      <c r="AB615"/>
      <c r="AC615"/>
      <c r="AD615"/>
      <c r="AE615"/>
      <c r="AF615"/>
      <c r="AG615"/>
      <c r="AH615"/>
      <c r="AI615"/>
      <c r="AJ615"/>
    </row>
    <row r="616" spans="1:36" ht="24.95" customHeight="1">
      <c r="A616" s="66"/>
      <c r="M616" s="37"/>
      <c r="N616" s="37"/>
      <c r="U616"/>
      <c r="V616"/>
      <c r="W616"/>
      <c r="X616" s="112"/>
      <c r="Y616" s="112"/>
      <c r="Z616" s="200"/>
      <c r="AA616"/>
      <c r="AB616"/>
      <c r="AC616"/>
      <c r="AD616"/>
      <c r="AE616"/>
      <c r="AF616"/>
      <c r="AG616"/>
      <c r="AH616"/>
      <c r="AI616"/>
      <c r="AJ616"/>
    </row>
    <row r="617" spans="1:36" ht="24.95" customHeight="1">
      <c r="A617" s="66"/>
      <c r="M617" s="37"/>
      <c r="N617" s="37"/>
      <c r="U617"/>
      <c r="V617"/>
      <c r="W617"/>
      <c r="X617" s="112"/>
      <c r="Y617" s="112"/>
      <c r="Z617" s="200"/>
      <c r="AA617"/>
      <c r="AB617"/>
      <c r="AC617"/>
      <c r="AD617"/>
      <c r="AE617"/>
      <c r="AF617"/>
      <c r="AG617"/>
      <c r="AH617"/>
      <c r="AI617"/>
      <c r="AJ617"/>
    </row>
    <row r="618" spans="1:36" ht="24.95" customHeight="1">
      <c r="A618" s="66"/>
      <c r="M618" s="37"/>
      <c r="N618" s="37"/>
      <c r="U618"/>
      <c r="V618"/>
      <c r="W618"/>
      <c r="X618" s="112"/>
      <c r="Y618" s="112"/>
      <c r="Z618" s="200"/>
      <c r="AA618"/>
      <c r="AB618"/>
      <c r="AC618"/>
      <c r="AD618"/>
      <c r="AE618"/>
      <c r="AF618"/>
      <c r="AG618"/>
      <c r="AH618"/>
      <c r="AI618"/>
      <c r="AJ618"/>
    </row>
    <row r="619" spans="1:36" ht="24.95" customHeight="1">
      <c r="A619" s="66"/>
      <c r="M619" s="37"/>
      <c r="N619" s="37"/>
      <c r="U619"/>
      <c r="V619"/>
      <c r="W619"/>
      <c r="X619" s="112"/>
      <c r="Y619" s="112"/>
      <c r="Z619" s="200"/>
      <c r="AA619"/>
      <c r="AB619"/>
      <c r="AC619"/>
      <c r="AD619"/>
      <c r="AE619"/>
      <c r="AF619"/>
      <c r="AG619"/>
      <c r="AH619"/>
      <c r="AI619"/>
      <c r="AJ619"/>
    </row>
    <row r="620" spans="1:36" ht="24.95" customHeight="1">
      <c r="A620" s="66"/>
      <c r="M620" s="37"/>
      <c r="N620" s="37"/>
      <c r="U620"/>
      <c r="V620"/>
      <c r="W620"/>
      <c r="X620" s="112"/>
      <c r="Y620" s="112"/>
      <c r="Z620" s="200"/>
      <c r="AA620"/>
      <c r="AB620"/>
      <c r="AC620"/>
      <c r="AD620"/>
      <c r="AE620"/>
      <c r="AF620"/>
      <c r="AG620"/>
      <c r="AH620"/>
      <c r="AI620"/>
      <c r="AJ620"/>
    </row>
    <row r="621" spans="1:36" ht="24.95" customHeight="1">
      <c r="A621" s="66"/>
      <c r="M621" s="37"/>
      <c r="N621" s="37"/>
      <c r="U621"/>
      <c r="V621"/>
      <c r="W621"/>
      <c r="X621" s="112"/>
      <c r="Y621" s="112"/>
      <c r="Z621" s="200"/>
      <c r="AA621"/>
      <c r="AB621"/>
      <c r="AC621"/>
      <c r="AD621"/>
      <c r="AE621"/>
      <c r="AF621"/>
      <c r="AG621"/>
      <c r="AH621"/>
      <c r="AI621"/>
      <c r="AJ621"/>
    </row>
    <row r="622" spans="1:36" ht="24.95" customHeight="1">
      <c r="A622" s="66"/>
      <c r="M622" s="37"/>
      <c r="N622" s="37"/>
      <c r="U622"/>
      <c r="V622"/>
      <c r="W622"/>
      <c r="X622" s="112"/>
      <c r="Y622" s="112"/>
      <c r="Z622" s="200"/>
      <c r="AA622"/>
      <c r="AB622"/>
      <c r="AC622"/>
      <c r="AD622"/>
      <c r="AE622"/>
      <c r="AF622"/>
      <c r="AG622"/>
      <c r="AH622"/>
      <c r="AI622"/>
      <c r="AJ622"/>
    </row>
    <row r="623" spans="1:36" ht="24.95" customHeight="1">
      <c r="A623" s="66"/>
      <c r="M623" s="37"/>
      <c r="N623" s="37"/>
      <c r="U623"/>
      <c r="V623"/>
      <c r="W623"/>
      <c r="X623" s="112"/>
      <c r="Y623" s="112"/>
      <c r="Z623" s="200"/>
      <c r="AA623"/>
      <c r="AB623"/>
      <c r="AC623"/>
      <c r="AD623"/>
      <c r="AE623"/>
      <c r="AF623"/>
      <c r="AG623"/>
      <c r="AH623"/>
      <c r="AI623"/>
      <c r="AJ623"/>
    </row>
    <row r="624" spans="1:36" ht="24.95" customHeight="1">
      <c r="A624" s="66"/>
      <c r="M624" s="37"/>
      <c r="N624" s="37"/>
      <c r="U624"/>
      <c r="V624"/>
      <c r="W624"/>
      <c r="X624" s="112"/>
      <c r="Y624" s="112"/>
      <c r="Z624" s="200"/>
      <c r="AA624"/>
      <c r="AB624"/>
      <c r="AC624"/>
      <c r="AD624"/>
      <c r="AE624"/>
      <c r="AF624"/>
      <c r="AG624"/>
      <c r="AH624"/>
      <c r="AI624"/>
      <c r="AJ624"/>
    </row>
    <row r="625" spans="1:36" ht="24.95" customHeight="1">
      <c r="A625" s="66"/>
      <c r="M625" s="37"/>
      <c r="N625" s="37"/>
      <c r="U625"/>
      <c r="V625"/>
      <c r="W625"/>
      <c r="X625" s="112"/>
      <c r="Y625" s="112"/>
      <c r="Z625" s="200"/>
      <c r="AA625"/>
      <c r="AB625"/>
      <c r="AC625"/>
      <c r="AD625"/>
      <c r="AE625"/>
      <c r="AF625"/>
      <c r="AG625"/>
      <c r="AH625"/>
      <c r="AI625"/>
      <c r="AJ625"/>
    </row>
    <row r="626" spans="1:36" ht="24.95" customHeight="1">
      <c r="A626" s="66"/>
      <c r="M626" s="37"/>
      <c r="N626" s="37"/>
      <c r="U626"/>
      <c r="V626"/>
      <c r="W626"/>
      <c r="X626" s="112"/>
      <c r="Y626" s="112"/>
      <c r="Z626" s="200"/>
      <c r="AA626"/>
      <c r="AB626"/>
      <c r="AC626"/>
      <c r="AD626"/>
      <c r="AE626"/>
      <c r="AF626"/>
      <c r="AG626"/>
      <c r="AH626"/>
      <c r="AI626"/>
      <c r="AJ626"/>
    </row>
    <row r="627" spans="1:36" ht="24.95" customHeight="1">
      <c r="A627" s="66"/>
      <c r="M627" s="37"/>
      <c r="N627" s="37"/>
      <c r="U627"/>
      <c r="V627"/>
      <c r="W627"/>
      <c r="X627" s="112"/>
      <c r="Y627" s="112"/>
      <c r="Z627" s="200"/>
      <c r="AA627"/>
      <c r="AB627"/>
      <c r="AC627"/>
      <c r="AD627"/>
      <c r="AE627"/>
      <c r="AF627"/>
      <c r="AG627"/>
      <c r="AH627"/>
      <c r="AI627"/>
      <c r="AJ627"/>
    </row>
    <row r="628" spans="1:36" ht="24.95" customHeight="1">
      <c r="A628" s="66"/>
      <c r="M628" s="37"/>
      <c r="N628" s="37"/>
      <c r="U628"/>
      <c r="V628"/>
      <c r="W628"/>
      <c r="X628" s="112"/>
      <c r="Y628" s="112"/>
      <c r="Z628" s="200"/>
      <c r="AA628"/>
      <c r="AB628"/>
      <c r="AC628"/>
      <c r="AD628"/>
      <c r="AE628"/>
      <c r="AF628"/>
      <c r="AG628"/>
      <c r="AH628"/>
      <c r="AI628"/>
      <c r="AJ628"/>
    </row>
    <row r="629" spans="1:36" ht="24.95" customHeight="1">
      <c r="A629" s="66"/>
      <c r="M629" s="37"/>
      <c r="N629" s="37"/>
      <c r="U629"/>
      <c r="V629"/>
      <c r="W629"/>
      <c r="X629" s="112"/>
      <c r="Y629" s="112"/>
      <c r="Z629" s="200"/>
      <c r="AA629"/>
      <c r="AB629"/>
      <c r="AC629"/>
      <c r="AD629"/>
      <c r="AE629"/>
      <c r="AF629"/>
      <c r="AG629"/>
      <c r="AH629"/>
      <c r="AI629"/>
      <c r="AJ629"/>
    </row>
    <row r="630" spans="1:36" ht="24.95" customHeight="1">
      <c r="A630" s="66"/>
      <c r="M630" s="37"/>
      <c r="N630" s="37"/>
      <c r="U630"/>
      <c r="V630"/>
      <c r="W630"/>
      <c r="X630" s="112"/>
      <c r="Y630" s="112"/>
      <c r="Z630" s="200"/>
      <c r="AA630"/>
      <c r="AB630"/>
      <c r="AC630"/>
      <c r="AD630"/>
      <c r="AE630"/>
      <c r="AF630"/>
      <c r="AG630"/>
      <c r="AH630"/>
      <c r="AI630"/>
      <c r="AJ630"/>
    </row>
    <row r="631" spans="1:36" ht="24.95" customHeight="1">
      <c r="A631" s="66"/>
      <c r="M631" s="37"/>
      <c r="N631" s="37"/>
      <c r="U631"/>
      <c r="V631"/>
      <c r="W631"/>
      <c r="X631" s="112"/>
      <c r="Y631" s="112"/>
      <c r="Z631" s="200"/>
      <c r="AA631"/>
      <c r="AB631"/>
      <c r="AC631"/>
      <c r="AD631"/>
      <c r="AE631"/>
      <c r="AF631"/>
      <c r="AG631"/>
      <c r="AH631"/>
      <c r="AI631"/>
      <c r="AJ631"/>
    </row>
    <row r="632" spans="1:36" ht="24.95" customHeight="1">
      <c r="A632" s="66"/>
      <c r="M632" s="37"/>
      <c r="N632" s="37"/>
      <c r="U632"/>
      <c r="V632"/>
      <c r="W632"/>
      <c r="X632" s="112"/>
      <c r="Y632" s="112"/>
      <c r="Z632" s="200"/>
      <c r="AA632"/>
      <c r="AB632"/>
      <c r="AC632"/>
      <c r="AD632"/>
      <c r="AE632"/>
      <c r="AF632"/>
      <c r="AG632"/>
      <c r="AH632"/>
      <c r="AI632"/>
      <c r="AJ632"/>
    </row>
    <row r="633" spans="1:36" ht="24.95" customHeight="1">
      <c r="A633" s="66"/>
      <c r="M633" s="37"/>
      <c r="N633" s="37"/>
      <c r="U633"/>
      <c r="V633"/>
      <c r="W633"/>
      <c r="X633" s="112"/>
      <c r="Y633" s="112"/>
      <c r="Z633" s="200"/>
      <c r="AA633"/>
      <c r="AB633"/>
      <c r="AC633"/>
      <c r="AD633"/>
      <c r="AE633"/>
      <c r="AF633"/>
      <c r="AG633"/>
      <c r="AH633"/>
      <c r="AI633"/>
      <c r="AJ633"/>
    </row>
    <row r="634" spans="1:36" ht="24.95" customHeight="1">
      <c r="A634" s="66"/>
      <c r="M634" s="37"/>
      <c r="N634" s="37"/>
      <c r="U634"/>
      <c r="V634"/>
      <c r="W634"/>
      <c r="X634" s="112"/>
      <c r="Y634" s="112"/>
      <c r="Z634" s="200"/>
      <c r="AA634"/>
      <c r="AB634"/>
      <c r="AC634"/>
      <c r="AD634"/>
      <c r="AE634"/>
      <c r="AF634"/>
      <c r="AG634"/>
      <c r="AH634"/>
      <c r="AI634"/>
      <c r="AJ634"/>
    </row>
    <row r="635" spans="1:36" ht="24.95" customHeight="1">
      <c r="A635" s="66"/>
      <c r="M635" s="37"/>
      <c r="N635" s="37"/>
      <c r="U635"/>
      <c r="V635"/>
      <c r="W635"/>
      <c r="X635" s="112"/>
      <c r="Y635" s="112"/>
      <c r="Z635" s="200"/>
      <c r="AA635"/>
      <c r="AB635"/>
      <c r="AC635"/>
      <c r="AD635"/>
      <c r="AE635"/>
      <c r="AF635"/>
      <c r="AG635"/>
      <c r="AH635"/>
      <c r="AI635"/>
      <c r="AJ635"/>
    </row>
    <row r="636" spans="1:36" ht="24.95" customHeight="1">
      <c r="A636" s="66"/>
      <c r="M636" s="37"/>
      <c r="N636" s="37"/>
      <c r="U636"/>
      <c r="V636"/>
      <c r="W636"/>
      <c r="X636" s="112"/>
      <c r="Y636" s="112"/>
      <c r="Z636" s="200"/>
      <c r="AA636"/>
      <c r="AB636"/>
      <c r="AC636"/>
      <c r="AD636"/>
      <c r="AE636"/>
      <c r="AF636"/>
      <c r="AG636"/>
      <c r="AH636"/>
      <c r="AI636"/>
      <c r="AJ636"/>
    </row>
    <row r="637" spans="1:36" ht="24.95" customHeight="1">
      <c r="A637" s="66"/>
      <c r="M637" s="37"/>
      <c r="N637" s="37"/>
      <c r="U637"/>
      <c r="V637"/>
      <c r="W637"/>
      <c r="X637" s="112"/>
      <c r="Y637" s="112"/>
      <c r="Z637" s="200"/>
      <c r="AA637"/>
      <c r="AB637"/>
      <c r="AC637"/>
      <c r="AD637"/>
      <c r="AE637"/>
      <c r="AF637"/>
      <c r="AG637"/>
      <c r="AH637"/>
      <c r="AI637"/>
      <c r="AJ637"/>
    </row>
    <row r="638" spans="1:36" ht="24.95" customHeight="1">
      <c r="A638" s="66"/>
      <c r="M638" s="37"/>
      <c r="N638" s="37"/>
      <c r="U638"/>
      <c r="V638"/>
      <c r="W638"/>
      <c r="X638" s="112"/>
      <c r="Y638" s="112"/>
      <c r="Z638" s="200"/>
      <c r="AA638"/>
      <c r="AB638"/>
      <c r="AC638"/>
      <c r="AD638"/>
      <c r="AE638"/>
      <c r="AF638"/>
      <c r="AG638"/>
      <c r="AH638"/>
      <c r="AI638"/>
      <c r="AJ638"/>
    </row>
    <row r="639" spans="1:36" ht="24.95" customHeight="1">
      <c r="A639" s="66"/>
      <c r="M639" s="37"/>
      <c r="N639" s="37"/>
      <c r="U639"/>
      <c r="V639"/>
      <c r="W639"/>
      <c r="X639" s="112"/>
      <c r="Y639" s="112"/>
      <c r="Z639" s="200"/>
      <c r="AA639"/>
      <c r="AB639"/>
      <c r="AC639"/>
      <c r="AD639"/>
      <c r="AE639"/>
      <c r="AF639"/>
      <c r="AG639"/>
      <c r="AH639"/>
      <c r="AI639"/>
      <c r="AJ639"/>
    </row>
    <row r="640" spans="1:36" ht="24.95" customHeight="1">
      <c r="A640" s="66"/>
      <c r="M640" s="37"/>
      <c r="N640" s="37"/>
      <c r="U640"/>
      <c r="V640"/>
      <c r="W640"/>
      <c r="X640" s="112"/>
      <c r="Y640" s="112"/>
      <c r="Z640" s="200"/>
      <c r="AA640"/>
      <c r="AB640"/>
      <c r="AC640"/>
      <c r="AD640"/>
      <c r="AE640"/>
      <c r="AF640"/>
      <c r="AG640"/>
      <c r="AH640"/>
      <c r="AI640"/>
      <c r="AJ640"/>
    </row>
    <row r="641" spans="1:36" ht="24.95" customHeight="1">
      <c r="A641" s="66"/>
      <c r="M641" s="37"/>
      <c r="N641" s="37"/>
      <c r="U641"/>
      <c r="V641"/>
      <c r="W641"/>
      <c r="X641" s="112"/>
      <c r="Y641" s="112"/>
      <c r="Z641" s="200"/>
      <c r="AA641"/>
      <c r="AB641"/>
      <c r="AC641"/>
      <c r="AD641"/>
      <c r="AE641"/>
      <c r="AF641"/>
      <c r="AG641"/>
      <c r="AH641"/>
      <c r="AI641"/>
      <c r="AJ641"/>
    </row>
    <row r="642" spans="1:36" ht="24.95" customHeight="1">
      <c r="A642" s="66"/>
      <c r="M642" s="37"/>
      <c r="N642" s="37"/>
      <c r="U642"/>
      <c r="V642"/>
      <c r="W642"/>
      <c r="X642" s="112"/>
      <c r="Y642" s="112"/>
      <c r="Z642" s="200"/>
      <c r="AA642"/>
      <c r="AB642"/>
      <c r="AC642"/>
      <c r="AD642"/>
      <c r="AE642"/>
      <c r="AF642"/>
      <c r="AG642"/>
      <c r="AH642"/>
      <c r="AI642"/>
      <c r="AJ642"/>
    </row>
    <row r="643" spans="1:36" ht="24.95" customHeight="1">
      <c r="A643" s="66"/>
      <c r="M643" s="37"/>
      <c r="N643" s="37"/>
      <c r="U643"/>
      <c r="V643"/>
      <c r="W643"/>
      <c r="X643" s="112"/>
      <c r="Y643" s="112"/>
      <c r="Z643" s="200"/>
      <c r="AA643"/>
      <c r="AB643"/>
      <c r="AC643"/>
      <c r="AD643"/>
      <c r="AE643"/>
      <c r="AF643"/>
      <c r="AG643"/>
      <c r="AH643"/>
      <c r="AI643"/>
      <c r="AJ643"/>
    </row>
    <row r="644" spans="1:36" ht="24.95" customHeight="1">
      <c r="A644" s="66"/>
      <c r="M644" s="37"/>
      <c r="N644" s="37"/>
      <c r="U644"/>
      <c r="V644"/>
      <c r="W644"/>
      <c r="X644" s="112"/>
      <c r="Y644" s="112"/>
      <c r="Z644" s="200"/>
      <c r="AA644"/>
      <c r="AB644"/>
      <c r="AC644"/>
      <c r="AD644"/>
      <c r="AE644"/>
      <c r="AF644"/>
      <c r="AG644"/>
      <c r="AH644"/>
      <c r="AI644"/>
      <c r="AJ644"/>
    </row>
    <row r="645" spans="1:36" ht="24.95" customHeight="1">
      <c r="A645" s="66"/>
      <c r="M645" s="37"/>
      <c r="N645" s="37"/>
      <c r="U645"/>
      <c r="V645"/>
      <c r="W645"/>
      <c r="X645" s="112"/>
      <c r="Y645" s="112"/>
      <c r="Z645" s="200"/>
      <c r="AA645"/>
      <c r="AB645"/>
      <c r="AC645"/>
      <c r="AD645"/>
      <c r="AE645"/>
      <c r="AF645"/>
      <c r="AG645"/>
      <c r="AH645"/>
      <c r="AI645"/>
      <c r="AJ645"/>
    </row>
    <row r="646" spans="1:36" ht="24.95" customHeight="1">
      <c r="A646" s="66"/>
      <c r="M646" s="37"/>
      <c r="N646" s="37"/>
      <c r="U646"/>
      <c r="V646"/>
      <c r="W646"/>
      <c r="X646" s="112"/>
      <c r="Y646" s="112"/>
      <c r="Z646" s="200"/>
      <c r="AA646"/>
      <c r="AB646"/>
      <c r="AC646"/>
      <c r="AD646"/>
      <c r="AE646"/>
      <c r="AF646"/>
      <c r="AG646"/>
      <c r="AH646"/>
      <c r="AI646"/>
      <c r="AJ646"/>
    </row>
    <row r="647" spans="1:36" ht="24.95" customHeight="1">
      <c r="A647" s="66"/>
      <c r="M647" s="37"/>
      <c r="N647" s="37"/>
      <c r="U647"/>
      <c r="V647"/>
      <c r="W647"/>
      <c r="X647" s="112"/>
      <c r="Y647" s="112"/>
      <c r="Z647" s="200"/>
      <c r="AA647"/>
      <c r="AB647"/>
      <c r="AC647"/>
      <c r="AD647"/>
      <c r="AE647"/>
      <c r="AF647"/>
      <c r="AG647"/>
      <c r="AH647"/>
      <c r="AI647"/>
      <c r="AJ647"/>
    </row>
    <row r="648" spans="1:36" ht="24.95" customHeight="1">
      <c r="A648" s="66"/>
      <c r="M648" s="37"/>
      <c r="N648" s="37"/>
      <c r="U648"/>
      <c r="V648"/>
      <c r="W648"/>
      <c r="X648" s="112"/>
      <c r="Y648" s="112"/>
      <c r="Z648" s="200"/>
      <c r="AA648"/>
      <c r="AB648"/>
      <c r="AC648"/>
      <c r="AD648"/>
      <c r="AE648"/>
      <c r="AF648"/>
      <c r="AG648"/>
      <c r="AH648"/>
      <c r="AI648"/>
      <c r="AJ648"/>
    </row>
    <row r="649" spans="1:36" ht="24.95" customHeight="1">
      <c r="A649" s="66"/>
      <c r="M649" s="37"/>
      <c r="N649" s="37"/>
      <c r="U649"/>
      <c r="V649"/>
      <c r="W649"/>
      <c r="X649" s="112"/>
      <c r="Y649" s="112"/>
      <c r="Z649" s="200"/>
      <c r="AA649"/>
      <c r="AB649"/>
      <c r="AC649"/>
      <c r="AD649"/>
      <c r="AE649"/>
      <c r="AF649"/>
      <c r="AG649"/>
      <c r="AH649"/>
      <c r="AI649"/>
      <c r="AJ649"/>
    </row>
    <row r="650" spans="1:36" ht="24.95" customHeight="1">
      <c r="A650" s="66"/>
      <c r="M650" s="37"/>
      <c r="N650" s="37"/>
      <c r="U650"/>
      <c r="V650"/>
      <c r="W650"/>
      <c r="X650" s="112"/>
      <c r="Y650" s="112"/>
      <c r="Z650" s="200"/>
      <c r="AA650"/>
      <c r="AB650"/>
      <c r="AC650"/>
      <c r="AD650"/>
      <c r="AE650"/>
      <c r="AF650"/>
      <c r="AG650"/>
      <c r="AH650"/>
      <c r="AI650"/>
      <c r="AJ650"/>
    </row>
    <row r="651" spans="1:36" ht="24.95" customHeight="1">
      <c r="A651" s="66"/>
      <c r="M651" s="37"/>
      <c r="N651" s="37"/>
      <c r="U651"/>
      <c r="V651"/>
      <c r="W651"/>
      <c r="X651" s="112"/>
      <c r="Y651" s="112"/>
      <c r="Z651" s="200"/>
      <c r="AA651"/>
      <c r="AB651"/>
      <c r="AC651"/>
      <c r="AD651"/>
      <c r="AE651"/>
      <c r="AF651"/>
      <c r="AG651"/>
      <c r="AH651"/>
      <c r="AI651"/>
      <c r="AJ651"/>
    </row>
    <row r="652" spans="1:36" ht="24.95" customHeight="1">
      <c r="A652" s="66"/>
      <c r="M652" s="37"/>
      <c r="N652" s="37"/>
      <c r="U652"/>
      <c r="V652"/>
      <c r="W652"/>
      <c r="X652" s="112"/>
      <c r="Y652" s="112"/>
      <c r="Z652" s="200"/>
      <c r="AA652"/>
      <c r="AB652"/>
      <c r="AC652"/>
      <c r="AD652"/>
      <c r="AE652"/>
      <c r="AF652"/>
      <c r="AG652"/>
      <c r="AH652"/>
      <c r="AI652"/>
      <c r="AJ652"/>
    </row>
    <row r="653" spans="1:36" ht="24.95" customHeight="1">
      <c r="A653" s="66"/>
      <c r="M653" s="37"/>
      <c r="N653" s="37"/>
      <c r="U653"/>
      <c r="V653"/>
      <c r="W653"/>
      <c r="X653" s="112"/>
      <c r="Y653" s="112"/>
      <c r="Z653" s="200"/>
      <c r="AA653"/>
      <c r="AB653"/>
      <c r="AC653"/>
      <c r="AD653"/>
      <c r="AE653"/>
      <c r="AF653"/>
      <c r="AG653"/>
      <c r="AH653"/>
      <c r="AI653"/>
      <c r="AJ653"/>
    </row>
    <row r="654" spans="1:36" ht="24.95" customHeight="1">
      <c r="A654" s="66"/>
      <c r="M654" s="37"/>
      <c r="N654" s="37"/>
      <c r="U654"/>
      <c r="V654"/>
      <c r="W654"/>
      <c r="X654" s="112"/>
      <c r="Y654" s="112"/>
      <c r="Z654" s="200"/>
      <c r="AA654"/>
      <c r="AB654"/>
      <c r="AC654"/>
      <c r="AD654"/>
      <c r="AE654"/>
      <c r="AF654"/>
      <c r="AG654"/>
      <c r="AH654"/>
      <c r="AI654"/>
      <c r="AJ654"/>
    </row>
    <row r="655" spans="1:36" ht="24.95" customHeight="1">
      <c r="A655" s="66"/>
      <c r="M655" s="37"/>
      <c r="N655" s="37"/>
      <c r="U655"/>
      <c r="V655"/>
      <c r="W655"/>
      <c r="X655" s="112"/>
      <c r="Y655" s="112"/>
      <c r="Z655" s="200"/>
      <c r="AA655"/>
      <c r="AB655"/>
      <c r="AC655"/>
      <c r="AD655"/>
      <c r="AE655"/>
      <c r="AF655"/>
      <c r="AG655"/>
      <c r="AH655"/>
      <c r="AI655"/>
      <c r="AJ655"/>
    </row>
    <row r="656" spans="1:36" ht="24.95" customHeight="1">
      <c r="A656" s="66"/>
      <c r="M656" s="37"/>
      <c r="N656" s="37"/>
      <c r="U656"/>
      <c r="V656"/>
      <c r="W656"/>
      <c r="X656" s="112"/>
      <c r="Y656" s="112"/>
      <c r="Z656" s="200"/>
      <c r="AA656"/>
      <c r="AB656"/>
      <c r="AC656"/>
      <c r="AD656"/>
      <c r="AE656"/>
      <c r="AF656"/>
      <c r="AG656"/>
      <c r="AH656"/>
      <c r="AI656"/>
      <c r="AJ656"/>
    </row>
    <row r="657" spans="1:36" ht="24.95" customHeight="1">
      <c r="A657" s="66"/>
      <c r="M657" s="37"/>
      <c r="N657" s="37"/>
      <c r="U657"/>
      <c r="V657"/>
      <c r="W657"/>
      <c r="X657" s="112"/>
      <c r="Y657" s="112"/>
      <c r="Z657" s="200"/>
      <c r="AA657"/>
      <c r="AB657"/>
      <c r="AC657"/>
      <c r="AD657"/>
      <c r="AE657"/>
      <c r="AF657"/>
      <c r="AG657"/>
      <c r="AH657"/>
      <c r="AI657"/>
      <c r="AJ657"/>
    </row>
    <row r="658" spans="1:36" ht="24.95" customHeight="1">
      <c r="A658" s="66"/>
      <c r="M658" s="37"/>
      <c r="N658" s="37"/>
      <c r="U658"/>
      <c r="V658"/>
      <c r="W658"/>
      <c r="X658" s="112"/>
      <c r="Y658" s="112"/>
      <c r="Z658" s="200"/>
      <c r="AA658"/>
      <c r="AB658"/>
      <c r="AC658"/>
      <c r="AD658"/>
      <c r="AE658"/>
      <c r="AF658"/>
      <c r="AG658"/>
      <c r="AH658"/>
      <c r="AI658"/>
      <c r="AJ658"/>
    </row>
    <row r="659" spans="1:36" ht="24.95" customHeight="1">
      <c r="A659" s="66"/>
      <c r="M659" s="37"/>
      <c r="N659" s="37"/>
      <c r="U659"/>
      <c r="V659"/>
      <c r="W659"/>
      <c r="X659" s="112"/>
      <c r="Y659" s="112"/>
      <c r="Z659" s="200"/>
      <c r="AA659"/>
      <c r="AB659"/>
      <c r="AC659"/>
      <c r="AD659"/>
      <c r="AE659"/>
      <c r="AF659"/>
      <c r="AG659"/>
      <c r="AH659"/>
      <c r="AI659"/>
      <c r="AJ659"/>
    </row>
    <row r="660" spans="1:36" ht="24.95" customHeight="1">
      <c r="A660" s="66"/>
      <c r="M660" s="37"/>
      <c r="N660" s="37"/>
      <c r="U660"/>
      <c r="V660"/>
      <c r="W660"/>
      <c r="X660" s="112"/>
      <c r="Y660" s="112"/>
      <c r="Z660" s="200"/>
      <c r="AA660"/>
      <c r="AB660"/>
      <c r="AC660"/>
      <c r="AD660"/>
      <c r="AE660"/>
      <c r="AF660"/>
      <c r="AG660"/>
      <c r="AH660"/>
      <c r="AI660"/>
      <c r="AJ660"/>
    </row>
    <row r="661" spans="1:36" ht="24.95" customHeight="1">
      <c r="A661" s="66"/>
      <c r="M661" s="37"/>
      <c r="N661" s="37"/>
      <c r="U661"/>
      <c r="V661"/>
      <c r="W661"/>
      <c r="X661" s="112"/>
      <c r="Y661" s="112"/>
      <c r="Z661" s="200"/>
      <c r="AA661"/>
      <c r="AB661"/>
      <c r="AC661"/>
      <c r="AD661"/>
      <c r="AE661"/>
      <c r="AF661"/>
      <c r="AG661"/>
      <c r="AH661"/>
      <c r="AI661"/>
      <c r="AJ661"/>
    </row>
    <row r="662" spans="1:36" ht="24.95" customHeight="1">
      <c r="A662" s="66"/>
      <c r="M662" s="37"/>
      <c r="N662" s="37"/>
      <c r="U662"/>
      <c r="V662"/>
      <c r="W662"/>
      <c r="X662" s="112"/>
      <c r="Y662" s="112"/>
      <c r="Z662" s="200"/>
      <c r="AA662"/>
      <c r="AB662"/>
      <c r="AC662"/>
      <c r="AD662"/>
      <c r="AE662"/>
      <c r="AF662"/>
      <c r="AG662"/>
      <c r="AH662"/>
      <c r="AI662"/>
      <c r="AJ662"/>
    </row>
    <row r="663" spans="1:36" ht="24.95" customHeight="1">
      <c r="A663" s="66"/>
      <c r="M663" s="37"/>
      <c r="N663" s="37"/>
      <c r="U663"/>
      <c r="V663"/>
      <c r="W663"/>
      <c r="X663" s="112"/>
      <c r="Y663" s="112"/>
      <c r="Z663" s="200"/>
      <c r="AA663"/>
      <c r="AB663"/>
      <c r="AC663"/>
      <c r="AD663"/>
      <c r="AE663"/>
      <c r="AF663"/>
      <c r="AG663"/>
      <c r="AH663"/>
      <c r="AI663"/>
      <c r="AJ663"/>
    </row>
    <row r="664" spans="1:36" ht="24.95" customHeight="1">
      <c r="A664" s="66"/>
      <c r="M664" s="37"/>
      <c r="N664" s="37"/>
      <c r="U664"/>
      <c r="V664"/>
      <c r="W664"/>
      <c r="X664" s="112"/>
      <c r="Y664" s="112"/>
      <c r="Z664" s="200"/>
      <c r="AA664"/>
      <c r="AB664"/>
      <c r="AC664"/>
      <c r="AD664"/>
      <c r="AE664"/>
      <c r="AF664"/>
      <c r="AG664"/>
      <c r="AH664"/>
      <c r="AI664"/>
      <c r="AJ664"/>
    </row>
    <row r="665" spans="1:36" ht="24.95" customHeight="1">
      <c r="A665" s="66"/>
      <c r="M665" s="37"/>
      <c r="N665" s="37"/>
      <c r="U665"/>
      <c r="V665"/>
      <c r="W665"/>
      <c r="X665" s="112"/>
      <c r="Y665" s="112"/>
      <c r="Z665" s="200"/>
      <c r="AA665"/>
      <c r="AB665"/>
      <c r="AC665"/>
      <c r="AD665"/>
      <c r="AE665"/>
      <c r="AF665"/>
      <c r="AG665"/>
      <c r="AH665"/>
      <c r="AI665"/>
      <c r="AJ665"/>
    </row>
    <row r="666" spans="1:36" ht="24.95" customHeight="1">
      <c r="A666" s="66"/>
      <c r="M666" s="37"/>
      <c r="N666" s="37"/>
      <c r="U666"/>
      <c r="V666"/>
      <c r="W666"/>
      <c r="X666" s="112"/>
      <c r="Y666" s="112"/>
      <c r="Z666" s="200"/>
      <c r="AA666"/>
      <c r="AB666"/>
      <c r="AC666"/>
      <c r="AD666"/>
      <c r="AE666"/>
      <c r="AF666"/>
      <c r="AG666"/>
      <c r="AH666"/>
      <c r="AI666"/>
      <c r="AJ666"/>
    </row>
    <row r="667" spans="1:36" ht="24.95" customHeight="1">
      <c r="A667" s="66"/>
      <c r="M667" s="37"/>
      <c r="N667" s="37"/>
      <c r="U667"/>
      <c r="V667"/>
      <c r="W667"/>
      <c r="X667" s="112"/>
      <c r="Y667" s="112"/>
      <c r="Z667" s="200"/>
      <c r="AA667"/>
      <c r="AB667"/>
      <c r="AC667"/>
      <c r="AD667"/>
      <c r="AE667"/>
      <c r="AF667"/>
      <c r="AG667"/>
      <c r="AH667"/>
      <c r="AI667"/>
      <c r="AJ667"/>
    </row>
    <row r="668" spans="1:36" ht="24.95" customHeight="1">
      <c r="A668" s="66"/>
      <c r="M668" s="37"/>
      <c r="N668" s="37"/>
      <c r="U668"/>
      <c r="V668"/>
      <c r="W668"/>
      <c r="X668" s="112"/>
      <c r="Y668" s="112"/>
      <c r="Z668" s="200"/>
      <c r="AA668"/>
      <c r="AB668"/>
      <c r="AC668"/>
      <c r="AD668"/>
      <c r="AE668"/>
      <c r="AF668"/>
      <c r="AG668"/>
      <c r="AH668"/>
      <c r="AI668"/>
      <c r="AJ668"/>
    </row>
    <row r="669" spans="1:36" ht="24.95" customHeight="1">
      <c r="A669" s="66"/>
      <c r="M669" s="37"/>
      <c r="N669" s="37"/>
      <c r="U669"/>
      <c r="V669"/>
      <c r="W669"/>
      <c r="X669" s="112"/>
      <c r="Y669" s="112"/>
      <c r="Z669" s="200"/>
      <c r="AA669"/>
      <c r="AB669"/>
      <c r="AC669"/>
      <c r="AD669"/>
      <c r="AE669"/>
      <c r="AF669"/>
      <c r="AG669"/>
      <c r="AH669"/>
      <c r="AI669"/>
      <c r="AJ669"/>
    </row>
    <row r="670" spans="1:36" ht="24.95" customHeight="1">
      <c r="A670" s="66"/>
      <c r="M670" s="37"/>
      <c r="N670" s="37"/>
      <c r="U670"/>
      <c r="V670"/>
      <c r="W670"/>
      <c r="X670" s="112"/>
      <c r="Y670" s="112"/>
      <c r="Z670" s="200"/>
      <c r="AA670"/>
      <c r="AB670"/>
      <c r="AC670"/>
      <c r="AD670"/>
      <c r="AE670"/>
      <c r="AF670"/>
      <c r="AG670"/>
      <c r="AH670"/>
      <c r="AI670"/>
      <c r="AJ670"/>
    </row>
    <row r="671" spans="1:36" ht="24.95" customHeight="1">
      <c r="A671" s="66"/>
      <c r="M671" s="37"/>
      <c r="N671" s="37"/>
      <c r="U671"/>
      <c r="V671"/>
      <c r="W671"/>
      <c r="X671" s="112"/>
      <c r="Y671" s="112"/>
      <c r="Z671" s="200"/>
      <c r="AA671"/>
      <c r="AB671"/>
      <c r="AC671"/>
      <c r="AD671"/>
      <c r="AE671"/>
      <c r="AF671"/>
      <c r="AG671"/>
      <c r="AH671"/>
      <c r="AI671"/>
      <c r="AJ671"/>
    </row>
    <row r="672" spans="1:36" ht="24.95" customHeight="1">
      <c r="A672" s="66"/>
      <c r="M672" s="37"/>
      <c r="N672" s="37"/>
      <c r="U672"/>
      <c r="V672"/>
      <c r="W672"/>
      <c r="X672" s="112"/>
      <c r="Y672" s="112"/>
      <c r="Z672" s="200"/>
      <c r="AA672"/>
      <c r="AB672"/>
      <c r="AC672"/>
      <c r="AD672"/>
      <c r="AE672"/>
      <c r="AF672"/>
      <c r="AG672"/>
      <c r="AH672"/>
      <c r="AI672"/>
      <c r="AJ672"/>
    </row>
    <row r="673" spans="1:36" ht="24.95" customHeight="1">
      <c r="A673" s="66"/>
      <c r="M673" s="37"/>
      <c r="N673" s="37"/>
      <c r="U673"/>
      <c r="V673"/>
      <c r="W673"/>
      <c r="X673" s="112"/>
      <c r="Y673" s="112"/>
      <c r="Z673" s="200"/>
      <c r="AA673"/>
      <c r="AB673"/>
      <c r="AC673"/>
      <c r="AD673"/>
      <c r="AE673"/>
      <c r="AF673"/>
      <c r="AG673"/>
      <c r="AH673"/>
      <c r="AI673"/>
      <c r="AJ673"/>
    </row>
    <row r="674" spans="1:36" ht="24.95" customHeight="1">
      <c r="A674" s="66"/>
      <c r="M674" s="37"/>
      <c r="N674" s="37"/>
      <c r="U674"/>
      <c r="V674"/>
      <c r="W674"/>
      <c r="X674" s="112"/>
      <c r="Y674" s="112"/>
      <c r="Z674" s="200"/>
      <c r="AA674"/>
      <c r="AB674"/>
      <c r="AC674"/>
      <c r="AD674"/>
      <c r="AE674"/>
      <c r="AF674"/>
      <c r="AG674"/>
      <c r="AH674"/>
      <c r="AI674"/>
      <c r="AJ674"/>
    </row>
    <row r="675" spans="1:36" ht="24.95" customHeight="1">
      <c r="A675" s="66"/>
      <c r="M675" s="37"/>
      <c r="N675" s="37"/>
      <c r="U675"/>
      <c r="V675"/>
      <c r="W675"/>
      <c r="X675" s="112"/>
      <c r="Y675" s="112"/>
      <c r="Z675" s="200"/>
      <c r="AA675"/>
      <c r="AB675"/>
      <c r="AC675"/>
      <c r="AD675"/>
      <c r="AE675"/>
      <c r="AF675"/>
      <c r="AG675"/>
      <c r="AH675"/>
      <c r="AI675"/>
      <c r="AJ675"/>
    </row>
    <row r="676" spans="1:36" ht="24.95" customHeight="1">
      <c r="A676" s="66"/>
      <c r="M676" s="37"/>
      <c r="N676" s="37"/>
      <c r="U676"/>
      <c r="V676"/>
      <c r="W676"/>
      <c r="X676" s="112"/>
      <c r="Y676" s="112"/>
      <c r="Z676" s="200"/>
      <c r="AA676"/>
      <c r="AB676"/>
      <c r="AC676"/>
      <c r="AD676"/>
      <c r="AE676"/>
      <c r="AF676"/>
      <c r="AG676"/>
      <c r="AH676"/>
      <c r="AI676"/>
      <c r="AJ676"/>
    </row>
    <row r="677" spans="1:36" ht="24.95" customHeight="1">
      <c r="A677" s="66"/>
      <c r="M677" s="37"/>
      <c r="N677" s="37"/>
      <c r="U677"/>
      <c r="V677"/>
      <c r="W677"/>
      <c r="X677" s="112"/>
      <c r="Y677" s="112"/>
      <c r="Z677" s="200"/>
      <c r="AA677"/>
      <c r="AB677"/>
      <c r="AC677"/>
      <c r="AD677"/>
      <c r="AE677"/>
      <c r="AF677"/>
      <c r="AG677"/>
      <c r="AH677"/>
      <c r="AI677"/>
      <c r="AJ677"/>
    </row>
    <row r="678" spans="1:36" ht="24.95" customHeight="1">
      <c r="A678" s="66"/>
      <c r="M678" s="37"/>
      <c r="N678" s="37"/>
      <c r="U678"/>
      <c r="V678"/>
      <c r="W678"/>
      <c r="X678" s="112"/>
      <c r="Y678" s="112"/>
      <c r="Z678" s="200"/>
      <c r="AA678"/>
      <c r="AB678"/>
      <c r="AC678"/>
      <c r="AD678"/>
      <c r="AE678"/>
      <c r="AF678"/>
      <c r="AG678"/>
      <c r="AH678"/>
      <c r="AI678"/>
      <c r="AJ678"/>
    </row>
    <row r="679" spans="1:36" ht="24.95" customHeight="1">
      <c r="A679" s="66"/>
      <c r="M679" s="37"/>
      <c r="N679" s="37"/>
      <c r="U679"/>
      <c r="V679"/>
      <c r="W679"/>
      <c r="X679" s="112"/>
      <c r="Y679" s="112"/>
      <c r="Z679" s="200"/>
      <c r="AA679"/>
      <c r="AB679"/>
      <c r="AC679"/>
      <c r="AD679"/>
      <c r="AE679"/>
      <c r="AF679"/>
      <c r="AG679"/>
      <c r="AH679"/>
      <c r="AI679"/>
      <c r="AJ679"/>
    </row>
    <row r="680" spans="1:36" ht="24.95" customHeight="1">
      <c r="A680" s="66"/>
      <c r="M680" s="37"/>
      <c r="N680" s="37"/>
      <c r="U680"/>
      <c r="V680"/>
      <c r="W680"/>
      <c r="X680" s="112"/>
      <c r="Y680" s="112"/>
      <c r="Z680" s="200"/>
      <c r="AA680"/>
      <c r="AB680"/>
      <c r="AC680"/>
      <c r="AD680"/>
      <c r="AE680"/>
      <c r="AF680"/>
      <c r="AG680"/>
      <c r="AH680"/>
      <c r="AI680"/>
      <c r="AJ680"/>
    </row>
    <row r="681" spans="1:36" ht="24.95" customHeight="1">
      <c r="A681" s="66"/>
      <c r="M681" s="37"/>
      <c r="N681" s="37"/>
      <c r="U681"/>
      <c r="V681"/>
      <c r="W681"/>
      <c r="X681" s="112"/>
      <c r="Y681" s="112"/>
      <c r="Z681" s="200"/>
      <c r="AA681"/>
      <c r="AB681"/>
      <c r="AC681"/>
      <c r="AD681"/>
      <c r="AE681"/>
      <c r="AF681"/>
      <c r="AG681"/>
      <c r="AH681"/>
      <c r="AI681"/>
      <c r="AJ681"/>
    </row>
    <row r="682" spans="1:36" ht="24.95" customHeight="1">
      <c r="A682" s="66"/>
      <c r="M682" s="37"/>
      <c r="N682" s="37"/>
      <c r="U682"/>
      <c r="V682"/>
      <c r="W682"/>
      <c r="X682" s="112"/>
      <c r="Y682" s="112"/>
      <c r="Z682" s="200"/>
      <c r="AA682"/>
      <c r="AB682"/>
      <c r="AC682"/>
      <c r="AD682"/>
      <c r="AE682"/>
      <c r="AF682"/>
      <c r="AG682"/>
      <c r="AH682"/>
      <c r="AI682"/>
      <c r="AJ682"/>
    </row>
    <row r="683" spans="1:36" ht="24.95" customHeight="1">
      <c r="A683" s="66"/>
      <c r="M683" s="37"/>
      <c r="N683" s="37"/>
      <c r="U683"/>
      <c r="V683"/>
      <c r="W683"/>
      <c r="X683" s="112"/>
      <c r="Y683" s="112"/>
      <c r="Z683" s="200"/>
      <c r="AA683"/>
      <c r="AB683"/>
      <c r="AC683"/>
      <c r="AD683"/>
      <c r="AE683"/>
      <c r="AF683"/>
      <c r="AG683"/>
      <c r="AH683"/>
      <c r="AI683"/>
      <c r="AJ683"/>
    </row>
    <row r="684" spans="1:36" ht="24.95" customHeight="1">
      <c r="A684" s="66"/>
      <c r="M684" s="37"/>
      <c r="N684" s="37"/>
      <c r="U684"/>
      <c r="V684"/>
      <c r="W684"/>
      <c r="X684" s="112"/>
      <c r="Y684" s="112"/>
      <c r="Z684" s="200"/>
      <c r="AA684"/>
      <c r="AB684"/>
      <c r="AC684"/>
      <c r="AD684"/>
      <c r="AE684"/>
      <c r="AF684"/>
      <c r="AG684"/>
      <c r="AH684"/>
      <c r="AI684"/>
      <c r="AJ684"/>
    </row>
    <row r="685" spans="1:36" ht="24.95" customHeight="1">
      <c r="A685" s="66"/>
      <c r="M685" s="37"/>
      <c r="N685" s="37"/>
      <c r="U685"/>
      <c r="V685"/>
      <c r="W685"/>
      <c r="X685" s="112"/>
      <c r="Y685" s="112"/>
      <c r="Z685" s="200"/>
      <c r="AA685"/>
      <c r="AB685"/>
      <c r="AC685"/>
      <c r="AD685"/>
      <c r="AE685"/>
      <c r="AF685"/>
      <c r="AG685"/>
      <c r="AH685"/>
      <c r="AI685"/>
      <c r="AJ685"/>
    </row>
    <row r="686" spans="1:36" ht="24.95" customHeight="1">
      <c r="A686" s="66"/>
      <c r="M686" s="37"/>
      <c r="N686" s="37"/>
      <c r="U686"/>
      <c r="V686"/>
      <c r="W686"/>
      <c r="X686" s="112"/>
      <c r="Y686" s="112"/>
      <c r="Z686" s="200"/>
      <c r="AA686"/>
      <c r="AB686"/>
      <c r="AC686"/>
      <c r="AD686"/>
      <c r="AE686"/>
      <c r="AF686"/>
      <c r="AG686"/>
      <c r="AH686"/>
      <c r="AI686"/>
      <c r="AJ686"/>
    </row>
    <row r="687" spans="1:36" ht="24.95" customHeight="1">
      <c r="A687" s="66"/>
      <c r="M687" s="37"/>
      <c r="N687" s="37"/>
      <c r="U687"/>
      <c r="V687"/>
      <c r="W687"/>
      <c r="X687" s="112"/>
      <c r="Y687" s="112"/>
      <c r="Z687" s="200"/>
      <c r="AA687"/>
      <c r="AB687"/>
      <c r="AC687"/>
      <c r="AD687"/>
      <c r="AE687"/>
      <c r="AF687"/>
      <c r="AG687"/>
      <c r="AH687"/>
      <c r="AI687"/>
      <c r="AJ687"/>
    </row>
    <row r="688" spans="1:36" ht="24.95" customHeight="1">
      <c r="A688" s="66"/>
      <c r="M688" s="37"/>
      <c r="N688" s="37"/>
      <c r="U688"/>
      <c r="V688"/>
      <c r="W688"/>
      <c r="X688" s="112"/>
      <c r="Y688" s="112"/>
      <c r="Z688" s="200"/>
      <c r="AA688"/>
      <c r="AB688"/>
      <c r="AC688"/>
      <c r="AD688"/>
      <c r="AE688"/>
      <c r="AF688"/>
      <c r="AG688"/>
      <c r="AH688"/>
      <c r="AI688"/>
      <c r="AJ688"/>
    </row>
    <row r="689" spans="1:36" ht="24.95" customHeight="1">
      <c r="A689" s="66"/>
      <c r="M689" s="37"/>
      <c r="N689" s="37"/>
      <c r="U689"/>
      <c r="V689"/>
      <c r="W689"/>
      <c r="X689" s="112"/>
      <c r="Y689" s="112"/>
      <c r="Z689" s="200"/>
      <c r="AA689"/>
      <c r="AB689"/>
      <c r="AC689"/>
      <c r="AD689"/>
      <c r="AE689"/>
      <c r="AF689"/>
      <c r="AG689"/>
      <c r="AH689"/>
      <c r="AI689"/>
      <c r="AJ689"/>
    </row>
    <row r="690" spans="1:36" ht="24.95" customHeight="1">
      <c r="A690" s="66"/>
      <c r="M690" s="37"/>
      <c r="N690" s="37"/>
      <c r="U690"/>
      <c r="V690"/>
      <c r="W690"/>
      <c r="X690" s="112"/>
      <c r="Y690" s="112"/>
      <c r="Z690" s="200"/>
      <c r="AA690"/>
      <c r="AB690"/>
      <c r="AC690"/>
      <c r="AD690"/>
      <c r="AE690"/>
      <c r="AF690"/>
      <c r="AG690"/>
      <c r="AH690"/>
      <c r="AI690"/>
      <c r="AJ690"/>
    </row>
    <row r="691" spans="1:36" ht="24.95" customHeight="1">
      <c r="A691" s="66"/>
      <c r="M691" s="37"/>
      <c r="N691" s="37"/>
      <c r="U691"/>
      <c r="V691"/>
      <c r="W691"/>
      <c r="X691" s="112"/>
      <c r="Y691" s="112"/>
      <c r="Z691" s="200"/>
      <c r="AA691"/>
      <c r="AB691"/>
      <c r="AC691"/>
      <c r="AD691"/>
      <c r="AE691"/>
      <c r="AF691"/>
      <c r="AG691"/>
      <c r="AH691"/>
      <c r="AI691"/>
      <c r="AJ691"/>
    </row>
    <row r="692" spans="1:36" ht="24.95" customHeight="1">
      <c r="A692" s="66"/>
      <c r="M692" s="37"/>
      <c r="N692" s="37"/>
      <c r="U692"/>
      <c r="V692"/>
      <c r="W692"/>
      <c r="X692" s="112"/>
      <c r="Y692" s="112"/>
      <c r="Z692" s="200"/>
      <c r="AA692"/>
      <c r="AB692"/>
      <c r="AC692"/>
      <c r="AD692"/>
      <c r="AE692"/>
      <c r="AF692"/>
      <c r="AG692"/>
      <c r="AH692"/>
      <c r="AI692"/>
      <c r="AJ692"/>
    </row>
    <row r="693" spans="1:36" ht="24.95" customHeight="1">
      <c r="A693" s="66"/>
      <c r="M693" s="37"/>
      <c r="N693" s="37"/>
      <c r="U693"/>
      <c r="V693"/>
      <c r="W693"/>
      <c r="X693" s="112"/>
      <c r="Y693" s="112"/>
      <c r="Z693" s="200"/>
      <c r="AA693"/>
      <c r="AB693"/>
      <c r="AC693"/>
      <c r="AD693"/>
      <c r="AE693"/>
      <c r="AF693"/>
      <c r="AG693"/>
      <c r="AH693"/>
      <c r="AI693"/>
      <c r="AJ693"/>
    </row>
    <row r="694" spans="1:36" ht="24.95" customHeight="1">
      <c r="A694" s="66"/>
      <c r="M694" s="37"/>
      <c r="N694" s="37"/>
      <c r="U694"/>
      <c r="V694"/>
      <c r="W694"/>
      <c r="X694" s="112"/>
      <c r="Y694" s="112"/>
      <c r="Z694" s="200"/>
      <c r="AA694"/>
      <c r="AB694"/>
      <c r="AC694"/>
      <c r="AD694"/>
      <c r="AE694"/>
      <c r="AF694"/>
      <c r="AG694"/>
      <c r="AH694"/>
      <c r="AI694"/>
      <c r="AJ694"/>
    </row>
    <row r="695" spans="1:36" ht="24.95" customHeight="1">
      <c r="A695" s="66"/>
      <c r="M695" s="37"/>
      <c r="N695" s="37"/>
      <c r="U695"/>
      <c r="V695"/>
      <c r="W695"/>
      <c r="X695" s="112"/>
      <c r="Y695" s="112"/>
      <c r="Z695" s="200"/>
      <c r="AA695"/>
      <c r="AB695"/>
      <c r="AC695"/>
      <c r="AD695"/>
      <c r="AE695"/>
      <c r="AF695"/>
      <c r="AG695"/>
      <c r="AH695"/>
      <c r="AI695"/>
      <c r="AJ695"/>
    </row>
    <row r="696" spans="1:36" ht="24.95" customHeight="1">
      <c r="A696" s="66"/>
      <c r="M696" s="37"/>
      <c r="N696" s="37"/>
      <c r="U696"/>
      <c r="V696"/>
      <c r="W696"/>
      <c r="X696" s="112"/>
      <c r="Y696" s="112"/>
      <c r="Z696" s="200"/>
      <c r="AA696"/>
      <c r="AB696"/>
      <c r="AC696"/>
      <c r="AD696"/>
      <c r="AE696"/>
      <c r="AF696"/>
      <c r="AG696"/>
      <c r="AH696"/>
      <c r="AI696"/>
      <c r="AJ696"/>
    </row>
    <row r="697" spans="1:36" ht="24.95" customHeight="1">
      <c r="A697" s="66"/>
      <c r="M697" s="37"/>
      <c r="N697" s="37"/>
      <c r="U697"/>
      <c r="V697"/>
      <c r="W697"/>
      <c r="X697" s="112"/>
      <c r="Y697" s="112"/>
      <c r="Z697" s="200"/>
      <c r="AA697"/>
      <c r="AB697"/>
      <c r="AC697"/>
      <c r="AD697"/>
      <c r="AE697"/>
      <c r="AF697"/>
      <c r="AG697"/>
      <c r="AH697"/>
      <c r="AI697"/>
      <c r="AJ697"/>
    </row>
    <row r="698" spans="1:36" ht="24.95" customHeight="1">
      <c r="A698" s="66"/>
      <c r="M698" s="37"/>
      <c r="N698" s="37"/>
      <c r="U698"/>
      <c r="V698"/>
      <c r="W698"/>
      <c r="X698" s="112"/>
      <c r="Y698" s="112"/>
      <c r="Z698" s="200"/>
      <c r="AA698"/>
      <c r="AB698"/>
      <c r="AC698"/>
      <c r="AD698"/>
      <c r="AE698"/>
      <c r="AF698"/>
      <c r="AG698"/>
      <c r="AH698"/>
      <c r="AI698"/>
      <c r="AJ698"/>
    </row>
    <row r="699" spans="1:36" ht="24.95" customHeight="1">
      <c r="A699" s="66"/>
      <c r="M699" s="37"/>
      <c r="N699" s="37"/>
      <c r="U699"/>
      <c r="V699"/>
      <c r="W699"/>
      <c r="X699" s="112"/>
      <c r="Y699" s="112"/>
      <c r="Z699" s="200"/>
      <c r="AA699"/>
      <c r="AB699"/>
      <c r="AC699"/>
      <c r="AD699"/>
      <c r="AE699"/>
      <c r="AF699"/>
      <c r="AG699"/>
      <c r="AH699"/>
      <c r="AI699"/>
      <c r="AJ699"/>
    </row>
    <row r="700" spans="1:36" ht="24.95" customHeight="1">
      <c r="A700" s="66"/>
      <c r="M700" s="37"/>
      <c r="N700" s="37"/>
      <c r="U700"/>
      <c r="V700"/>
      <c r="W700"/>
      <c r="X700" s="112"/>
      <c r="Y700" s="112"/>
      <c r="Z700" s="200"/>
      <c r="AA700"/>
      <c r="AB700"/>
      <c r="AC700"/>
      <c r="AD700"/>
      <c r="AE700"/>
      <c r="AF700"/>
      <c r="AG700"/>
      <c r="AH700"/>
      <c r="AI700"/>
      <c r="AJ700"/>
    </row>
    <row r="701" spans="1:36" ht="24.95" customHeight="1">
      <c r="A701" s="66"/>
      <c r="M701" s="37"/>
      <c r="N701" s="37"/>
      <c r="U701"/>
      <c r="V701"/>
      <c r="W701"/>
      <c r="X701" s="112"/>
      <c r="Y701" s="112"/>
      <c r="Z701" s="200"/>
      <c r="AA701"/>
      <c r="AB701"/>
      <c r="AC701"/>
      <c r="AD701"/>
      <c r="AE701"/>
      <c r="AF701"/>
      <c r="AG701"/>
      <c r="AH701"/>
      <c r="AI701"/>
      <c r="AJ701"/>
    </row>
    <row r="702" spans="1:36" ht="24.95" customHeight="1">
      <c r="A702" s="66"/>
      <c r="M702" s="37"/>
      <c r="N702" s="37"/>
      <c r="U702"/>
      <c r="V702"/>
      <c r="W702"/>
      <c r="X702" s="112"/>
      <c r="Y702" s="112"/>
      <c r="Z702" s="200"/>
      <c r="AA702"/>
      <c r="AB702"/>
      <c r="AC702"/>
      <c r="AD702"/>
      <c r="AE702"/>
      <c r="AF702"/>
      <c r="AG702"/>
      <c r="AH702"/>
      <c r="AI702"/>
      <c r="AJ702"/>
    </row>
    <row r="703" spans="1:36" ht="24.95" customHeight="1">
      <c r="A703" s="66"/>
      <c r="M703" s="37"/>
      <c r="N703" s="37"/>
      <c r="U703"/>
      <c r="V703"/>
      <c r="W703"/>
      <c r="X703" s="112"/>
      <c r="Y703" s="112"/>
      <c r="Z703" s="200"/>
      <c r="AA703"/>
      <c r="AB703"/>
      <c r="AC703"/>
      <c r="AD703"/>
      <c r="AE703"/>
      <c r="AF703"/>
      <c r="AG703"/>
      <c r="AH703"/>
      <c r="AI703"/>
      <c r="AJ703"/>
    </row>
    <row r="704" spans="1:36" ht="24.95" customHeight="1">
      <c r="A704" s="66"/>
      <c r="M704" s="37"/>
      <c r="N704" s="37"/>
      <c r="U704"/>
      <c r="V704"/>
      <c r="W704"/>
      <c r="X704" s="112"/>
      <c r="Y704" s="112"/>
      <c r="Z704" s="200"/>
      <c r="AA704"/>
      <c r="AB704"/>
      <c r="AC704"/>
      <c r="AD704"/>
      <c r="AE704"/>
      <c r="AF704"/>
      <c r="AG704"/>
      <c r="AH704"/>
      <c r="AI704"/>
      <c r="AJ704"/>
    </row>
    <row r="705" spans="1:36" ht="24.95" customHeight="1">
      <c r="A705" s="66"/>
      <c r="M705" s="37"/>
      <c r="N705" s="37"/>
      <c r="U705"/>
      <c r="V705"/>
      <c r="W705"/>
      <c r="X705" s="112"/>
      <c r="Y705" s="112"/>
      <c r="Z705" s="200"/>
      <c r="AA705"/>
      <c r="AB705"/>
      <c r="AC705"/>
      <c r="AD705"/>
      <c r="AE705"/>
      <c r="AF705"/>
      <c r="AG705"/>
      <c r="AH705"/>
      <c r="AI705"/>
      <c r="AJ705"/>
    </row>
    <row r="706" spans="1:36" ht="24.95" customHeight="1">
      <c r="A706" s="66"/>
      <c r="M706" s="37"/>
      <c r="N706" s="37"/>
      <c r="U706"/>
      <c r="V706"/>
      <c r="W706"/>
      <c r="X706" s="112"/>
      <c r="Y706" s="112"/>
      <c r="Z706" s="200"/>
      <c r="AA706"/>
      <c r="AB706"/>
      <c r="AC706"/>
      <c r="AD706"/>
      <c r="AE706"/>
      <c r="AF706"/>
      <c r="AG706"/>
      <c r="AH706"/>
      <c r="AI706"/>
      <c r="AJ706"/>
    </row>
    <row r="707" spans="1:36" ht="24.95" customHeight="1">
      <c r="A707" s="66"/>
      <c r="M707" s="37"/>
      <c r="N707" s="37"/>
      <c r="U707"/>
      <c r="V707"/>
      <c r="W707"/>
      <c r="X707" s="112"/>
      <c r="Y707" s="112"/>
      <c r="Z707" s="200"/>
      <c r="AA707"/>
      <c r="AB707"/>
      <c r="AC707"/>
      <c r="AD707"/>
      <c r="AE707"/>
      <c r="AF707"/>
      <c r="AG707"/>
      <c r="AH707"/>
      <c r="AI707"/>
      <c r="AJ707"/>
    </row>
    <row r="708" spans="1:36" ht="24.95" customHeight="1">
      <c r="A708" s="66"/>
      <c r="M708" s="37"/>
      <c r="N708" s="37"/>
      <c r="U708"/>
      <c r="V708"/>
      <c r="W708"/>
      <c r="X708" s="112"/>
      <c r="Y708" s="112"/>
      <c r="Z708" s="200"/>
      <c r="AA708"/>
      <c r="AB708"/>
      <c r="AC708"/>
      <c r="AD708"/>
      <c r="AE708"/>
      <c r="AF708"/>
      <c r="AG708"/>
      <c r="AH708"/>
      <c r="AI708"/>
      <c r="AJ708"/>
    </row>
    <row r="709" spans="1:36" ht="24.95" customHeight="1">
      <c r="A709" s="66"/>
      <c r="M709" s="37"/>
      <c r="N709" s="37"/>
      <c r="U709"/>
      <c r="V709"/>
      <c r="W709"/>
      <c r="X709" s="112"/>
      <c r="Y709" s="112"/>
      <c r="Z709" s="200"/>
      <c r="AA709"/>
      <c r="AB709"/>
      <c r="AC709"/>
      <c r="AD709"/>
      <c r="AE709"/>
      <c r="AF709"/>
      <c r="AG709"/>
      <c r="AH709"/>
      <c r="AI709"/>
      <c r="AJ709"/>
    </row>
    <row r="710" spans="1:36" ht="24.95" customHeight="1">
      <c r="A710" s="66"/>
      <c r="M710" s="37"/>
      <c r="N710" s="37"/>
      <c r="U710"/>
      <c r="V710"/>
      <c r="W710"/>
      <c r="X710" s="112"/>
      <c r="Y710" s="112"/>
      <c r="Z710" s="200"/>
      <c r="AA710"/>
      <c r="AB710"/>
      <c r="AC710"/>
      <c r="AD710"/>
      <c r="AE710"/>
      <c r="AF710"/>
      <c r="AG710"/>
      <c r="AH710"/>
      <c r="AI710"/>
      <c r="AJ710"/>
    </row>
    <row r="711" spans="1:36" ht="24.95" customHeight="1">
      <c r="A711" s="66"/>
      <c r="M711" s="37"/>
      <c r="N711" s="37"/>
      <c r="U711"/>
      <c r="V711"/>
      <c r="W711"/>
      <c r="X711" s="112"/>
      <c r="Y711" s="112"/>
      <c r="Z711" s="200"/>
      <c r="AA711"/>
      <c r="AB711"/>
      <c r="AC711"/>
      <c r="AD711"/>
      <c r="AE711"/>
      <c r="AF711"/>
      <c r="AG711"/>
      <c r="AH711"/>
      <c r="AI711"/>
      <c r="AJ711"/>
    </row>
    <row r="712" spans="1:36" ht="24.95" customHeight="1">
      <c r="A712" s="66"/>
      <c r="M712" s="37"/>
      <c r="N712" s="37"/>
      <c r="U712"/>
      <c r="V712"/>
      <c r="W712"/>
      <c r="X712" s="112"/>
      <c r="Y712" s="112"/>
      <c r="Z712" s="200"/>
      <c r="AA712"/>
      <c r="AB712"/>
      <c r="AC712"/>
      <c r="AD712"/>
      <c r="AE712"/>
      <c r="AF712"/>
      <c r="AG712"/>
      <c r="AH712"/>
      <c r="AI712"/>
      <c r="AJ712"/>
    </row>
    <row r="713" spans="1:36" ht="24.95" customHeight="1">
      <c r="A713" s="66"/>
      <c r="M713" s="37"/>
      <c r="N713" s="37"/>
      <c r="U713"/>
      <c r="V713"/>
      <c r="W713"/>
      <c r="X713" s="112"/>
      <c r="Y713" s="112"/>
      <c r="Z713" s="200"/>
      <c r="AA713"/>
      <c r="AB713"/>
      <c r="AC713"/>
      <c r="AD713"/>
      <c r="AE713"/>
      <c r="AF713"/>
      <c r="AG713"/>
      <c r="AH713"/>
      <c r="AI713"/>
      <c r="AJ713"/>
    </row>
    <row r="714" spans="1:36" ht="24.95" customHeight="1">
      <c r="A714" s="66"/>
      <c r="M714" s="37"/>
      <c r="N714" s="37"/>
      <c r="U714"/>
      <c r="V714"/>
      <c r="W714"/>
      <c r="X714" s="112"/>
      <c r="Y714" s="112"/>
      <c r="Z714" s="200"/>
      <c r="AA714"/>
      <c r="AB714"/>
      <c r="AC714"/>
      <c r="AD714"/>
      <c r="AE714"/>
      <c r="AF714"/>
      <c r="AG714"/>
      <c r="AH714"/>
      <c r="AI714"/>
      <c r="AJ714"/>
    </row>
    <row r="715" spans="1:36" ht="24.95" customHeight="1">
      <c r="A715" s="66"/>
      <c r="M715" s="37"/>
      <c r="N715" s="37"/>
      <c r="U715"/>
      <c r="V715"/>
      <c r="W715"/>
      <c r="X715" s="112"/>
      <c r="Y715" s="112"/>
      <c r="Z715" s="200"/>
      <c r="AA715"/>
      <c r="AB715"/>
      <c r="AC715"/>
      <c r="AD715"/>
      <c r="AE715"/>
      <c r="AF715"/>
      <c r="AG715"/>
      <c r="AH715"/>
      <c r="AI715"/>
      <c r="AJ715"/>
    </row>
    <row r="716" spans="1:36" ht="24.95" customHeight="1">
      <c r="A716" s="66"/>
      <c r="M716" s="37"/>
      <c r="N716" s="37"/>
      <c r="U716"/>
      <c r="V716"/>
      <c r="W716"/>
      <c r="X716" s="112"/>
      <c r="Y716" s="112"/>
      <c r="Z716" s="200"/>
      <c r="AA716"/>
      <c r="AB716"/>
      <c r="AC716"/>
      <c r="AD716"/>
      <c r="AE716"/>
      <c r="AF716"/>
      <c r="AG716"/>
      <c r="AH716"/>
      <c r="AI716"/>
      <c r="AJ716"/>
    </row>
    <row r="717" spans="1:36" ht="24.95" customHeight="1">
      <c r="A717" s="66"/>
      <c r="M717" s="37"/>
      <c r="N717" s="37"/>
      <c r="U717"/>
      <c r="V717"/>
      <c r="W717"/>
      <c r="X717" s="112"/>
      <c r="Y717" s="112"/>
      <c r="Z717" s="200"/>
      <c r="AA717"/>
      <c r="AB717"/>
      <c r="AC717"/>
      <c r="AD717"/>
      <c r="AE717"/>
      <c r="AF717"/>
      <c r="AG717"/>
      <c r="AH717"/>
      <c r="AI717"/>
      <c r="AJ717"/>
    </row>
    <row r="718" spans="1:36" ht="24.95" customHeight="1">
      <c r="A718" s="66"/>
      <c r="M718" s="37"/>
      <c r="N718" s="37"/>
      <c r="U718"/>
      <c r="V718"/>
      <c r="W718"/>
      <c r="X718" s="112"/>
      <c r="Y718" s="112"/>
      <c r="Z718" s="200"/>
      <c r="AA718"/>
      <c r="AB718"/>
      <c r="AC718"/>
      <c r="AD718"/>
      <c r="AE718"/>
      <c r="AF718"/>
      <c r="AG718"/>
      <c r="AH718"/>
      <c r="AI718"/>
      <c r="AJ718"/>
    </row>
    <row r="719" spans="1:36" ht="24.95" customHeight="1">
      <c r="A719" s="66"/>
      <c r="M719" s="37"/>
      <c r="N719" s="37"/>
      <c r="U719"/>
      <c r="V719"/>
      <c r="W719"/>
      <c r="X719" s="112"/>
      <c r="Y719" s="112"/>
      <c r="Z719" s="200"/>
      <c r="AA719"/>
      <c r="AB719"/>
      <c r="AC719"/>
      <c r="AD719"/>
      <c r="AE719"/>
      <c r="AF719"/>
      <c r="AG719"/>
      <c r="AH719"/>
      <c r="AI719"/>
      <c r="AJ719"/>
    </row>
    <row r="720" spans="1:36" ht="24.95" customHeight="1">
      <c r="A720" s="66"/>
      <c r="M720" s="37"/>
      <c r="N720" s="37"/>
      <c r="U720"/>
      <c r="V720"/>
      <c r="W720"/>
      <c r="X720" s="112"/>
      <c r="Y720" s="112"/>
      <c r="Z720" s="200"/>
      <c r="AA720"/>
      <c r="AB720"/>
      <c r="AC720"/>
      <c r="AD720"/>
      <c r="AE720"/>
      <c r="AF720"/>
      <c r="AG720"/>
      <c r="AH720"/>
      <c r="AI720"/>
      <c r="AJ720"/>
    </row>
    <row r="721" spans="1:36" ht="24.95" customHeight="1">
      <c r="A721" s="66"/>
      <c r="M721" s="37"/>
      <c r="N721" s="37"/>
      <c r="U721"/>
      <c r="V721"/>
      <c r="W721"/>
      <c r="X721" s="112"/>
      <c r="Y721" s="112"/>
      <c r="Z721" s="200"/>
      <c r="AA721"/>
      <c r="AB721"/>
      <c r="AC721"/>
      <c r="AD721"/>
      <c r="AE721"/>
      <c r="AF721"/>
      <c r="AG721"/>
      <c r="AH721"/>
      <c r="AI721"/>
      <c r="AJ721"/>
    </row>
    <row r="722" spans="1:36" ht="24.95" customHeight="1">
      <c r="A722" s="66"/>
      <c r="M722" s="37"/>
      <c r="N722" s="37"/>
      <c r="U722"/>
      <c r="V722"/>
      <c r="W722"/>
      <c r="X722" s="112"/>
      <c r="Y722" s="112"/>
      <c r="Z722" s="200"/>
      <c r="AA722"/>
      <c r="AB722"/>
      <c r="AC722"/>
      <c r="AD722"/>
      <c r="AE722"/>
      <c r="AF722"/>
      <c r="AG722"/>
      <c r="AH722"/>
      <c r="AI722"/>
      <c r="AJ722"/>
    </row>
    <row r="723" spans="1:36" ht="24.95" customHeight="1">
      <c r="A723" s="66"/>
      <c r="M723" s="37"/>
      <c r="N723" s="37"/>
      <c r="U723"/>
      <c r="V723"/>
      <c r="W723"/>
      <c r="X723" s="112"/>
      <c r="Y723" s="112"/>
      <c r="Z723" s="200"/>
      <c r="AA723"/>
      <c r="AB723"/>
      <c r="AC723"/>
      <c r="AD723"/>
      <c r="AE723"/>
      <c r="AF723"/>
      <c r="AG723"/>
      <c r="AH723"/>
      <c r="AI723"/>
      <c r="AJ723"/>
    </row>
    <row r="724" spans="1:36" ht="24.95" customHeight="1">
      <c r="A724" s="66"/>
      <c r="M724" s="37"/>
      <c r="N724" s="37"/>
      <c r="U724"/>
      <c r="V724"/>
      <c r="W724"/>
      <c r="X724" s="112"/>
      <c r="Y724" s="112"/>
      <c r="Z724" s="200"/>
      <c r="AA724"/>
      <c r="AB724"/>
      <c r="AC724"/>
      <c r="AD724"/>
      <c r="AE724"/>
      <c r="AF724"/>
      <c r="AG724"/>
      <c r="AH724"/>
      <c r="AI724"/>
      <c r="AJ724"/>
    </row>
    <row r="725" spans="1:36" ht="24.95" customHeight="1">
      <c r="A725" s="66"/>
      <c r="M725" s="37"/>
      <c r="N725" s="37"/>
      <c r="U725"/>
      <c r="V725"/>
      <c r="W725"/>
      <c r="X725" s="112"/>
      <c r="Y725" s="112"/>
      <c r="Z725" s="200"/>
      <c r="AA725"/>
      <c r="AB725"/>
      <c r="AC725"/>
      <c r="AD725"/>
      <c r="AE725"/>
      <c r="AF725"/>
      <c r="AG725"/>
      <c r="AH725"/>
      <c r="AI725"/>
      <c r="AJ725"/>
    </row>
    <row r="726" spans="1:36" ht="24.95" customHeight="1">
      <c r="A726" s="66"/>
      <c r="M726" s="37"/>
      <c r="N726" s="37"/>
      <c r="U726"/>
      <c r="V726"/>
      <c r="W726"/>
      <c r="X726" s="112"/>
      <c r="Y726" s="112"/>
      <c r="Z726" s="200"/>
      <c r="AA726"/>
      <c r="AB726"/>
      <c r="AC726"/>
      <c r="AD726"/>
      <c r="AE726"/>
      <c r="AF726"/>
      <c r="AG726"/>
      <c r="AH726"/>
      <c r="AI726"/>
      <c r="AJ726"/>
    </row>
    <row r="727" spans="1:36" ht="24.95" customHeight="1">
      <c r="A727" s="66"/>
      <c r="M727" s="37"/>
      <c r="N727" s="37"/>
      <c r="U727"/>
      <c r="V727"/>
      <c r="W727"/>
      <c r="X727" s="112"/>
      <c r="Y727" s="112"/>
      <c r="Z727" s="200"/>
      <c r="AA727"/>
      <c r="AB727"/>
      <c r="AC727"/>
      <c r="AD727"/>
      <c r="AE727"/>
      <c r="AF727"/>
      <c r="AG727"/>
      <c r="AH727"/>
      <c r="AI727"/>
      <c r="AJ727"/>
    </row>
    <row r="728" spans="1:36" ht="24.95" customHeight="1">
      <c r="A728" s="66"/>
      <c r="M728" s="37"/>
      <c r="N728" s="37"/>
      <c r="U728"/>
      <c r="V728"/>
      <c r="W728"/>
      <c r="X728" s="112"/>
      <c r="Y728" s="112"/>
      <c r="Z728" s="200"/>
      <c r="AA728"/>
      <c r="AB728"/>
      <c r="AC728"/>
      <c r="AD728"/>
      <c r="AE728"/>
      <c r="AF728"/>
      <c r="AG728"/>
      <c r="AH728"/>
      <c r="AI728"/>
      <c r="AJ728"/>
    </row>
    <row r="729" spans="1:36" ht="24.95" customHeight="1">
      <c r="A729" s="66"/>
      <c r="M729" s="37"/>
      <c r="N729" s="37"/>
      <c r="U729"/>
      <c r="V729"/>
      <c r="W729"/>
      <c r="X729" s="112"/>
      <c r="Y729" s="112"/>
      <c r="Z729" s="200"/>
      <c r="AA729"/>
      <c r="AB729"/>
      <c r="AC729"/>
      <c r="AD729"/>
      <c r="AE729"/>
      <c r="AF729"/>
      <c r="AG729"/>
      <c r="AH729"/>
      <c r="AI729"/>
      <c r="AJ729"/>
    </row>
    <row r="730" spans="1:36" ht="24.95" customHeight="1">
      <c r="A730" s="66"/>
      <c r="M730" s="37"/>
      <c r="N730" s="37"/>
      <c r="U730"/>
      <c r="V730"/>
      <c r="W730"/>
      <c r="X730" s="112"/>
      <c r="Y730" s="112"/>
      <c r="Z730" s="200"/>
      <c r="AA730"/>
      <c r="AB730"/>
      <c r="AC730"/>
      <c r="AD730"/>
      <c r="AE730"/>
      <c r="AF730"/>
      <c r="AG730"/>
      <c r="AH730"/>
      <c r="AI730"/>
      <c r="AJ730"/>
    </row>
    <row r="731" spans="1:36" ht="24.95" customHeight="1">
      <c r="A731" s="66"/>
      <c r="M731" s="37"/>
      <c r="N731" s="37"/>
      <c r="U731"/>
      <c r="V731"/>
      <c r="W731"/>
      <c r="X731" s="112"/>
      <c r="Y731" s="112"/>
      <c r="Z731" s="200"/>
      <c r="AA731"/>
      <c r="AB731"/>
      <c r="AC731"/>
      <c r="AD731"/>
      <c r="AE731"/>
      <c r="AF731"/>
      <c r="AG731"/>
      <c r="AH731"/>
      <c r="AI731"/>
      <c r="AJ731"/>
    </row>
    <row r="732" spans="1:36" ht="24.95" customHeight="1">
      <c r="A732" s="66"/>
      <c r="M732" s="37"/>
      <c r="N732" s="37"/>
      <c r="U732"/>
      <c r="V732"/>
      <c r="W732"/>
      <c r="X732" s="112"/>
      <c r="Y732" s="112"/>
      <c r="Z732" s="200"/>
      <c r="AA732"/>
      <c r="AB732"/>
      <c r="AC732"/>
      <c r="AD732"/>
      <c r="AE732"/>
      <c r="AF732"/>
      <c r="AG732"/>
      <c r="AH732"/>
      <c r="AI732"/>
      <c r="AJ732"/>
    </row>
    <row r="733" spans="1:36" ht="24.95" customHeight="1">
      <c r="A733" s="66"/>
      <c r="M733" s="37"/>
      <c r="N733" s="37"/>
      <c r="U733"/>
      <c r="V733"/>
      <c r="W733"/>
      <c r="X733" s="112"/>
      <c r="Y733" s="112"/>
      <c r="Z733" s="200"/>
      <c r="AA733"/>
      <c r="AB733"/>
      <c r="AC733"/>
      <c r="AD733"/>
      <c r="AE733"/>
      <c r="AF733"/>
      <c r="AG733"/>
      <c r="AH733"/>
      <c r="AI733"/>
      <c r="AJ733"/>
    </row>
    <row r="734" spans="1:36" ht="24.95" customHeight="1">
      <c r="A734" s="66"/>
      <c r="M734" s="37"/>
      <c r="N734" s="37"/>
      <c r="U734"/>
      <c r="V734"/>
      <c r="W734"/>
      <c r="X734" s="112"/>
      <c r="Y734" s="112"/>
      <c r="Z734" s="200"/>
      <c r="AA734"/>
      <c r="AB734"/>
      <c r="AC734"/>
      <c r="AD734"/>
      <c r="AE734"/>
      <c r="AF734"/>
      <c r="AG734"/>
      <c r="AH734"/>
      <c r="AI734"/>
      <c r="AJ734"/>
    </row>
    <row r="735" spans="1:36" ht="24.95" customHeight="1">
      <c r="A735" s="66"/>
      <c r="M735" s="37"/>
      <c r="N735" s="37"/>
      <c r="U735"/>
      <c r="V735"/>
      <c r="W735"/>
      <c r="X735" s="112"/>
      <c r="Y735" s="112"/>
      <c r="Z735" s="200"/>
      <c r="AA735"/>
      <c r="AB735"/>
      <c r="AC735"/>
      <c r="AD735"/>
      <c r="AE735"/>
      <c r="AF735"/>
      <c r="AG735"/>
      <c r="AH735"/>
      <c r="AI735"/>
      <c r="AJ735"/>
    </row>
    <row r="736" spans="1:36" ht="24.95" customHeight="1">
      <c r="A736" s="66"/>
      <c r="M736" s="37"/>
      <c r="N736" s="37"/>
      <c r="U736"/>
      <c r="V736"/>
      <c r="W736"/>
      <c r="X736" s="112"/>
      <c r="Y736" s="112"/>
      <c r="Z736" s="200"/>
      <c r="AA736"/>
      <c r="AB736"/>
      <c r="AC736"/>
      <c r="AD736"/>
      <c r="AE736"/>
      <c r="AF736"/>
      <c r="AG736"/>
      <c r="AH736"/>
      <c r="AI736"/>
      <c r="AJ736"/>
    </row>
    <row r="737" spans="1:36" ht="24.95" customHeight="1">
      <c r="A737" s="66"/>
      <c r="M737" s="37"/>
      <c r="N737" s="37"/>
      <c r="U737"/>
      <c r="V737"/>
      <c r="W737"/>
      <c r="X737" s="112"/>
      <c r="Y737" s="112"/>
      <c r="Z737" s="200"/>
      <c r="AA737"/>
      <c r="AB737"/>
      <c r="AC737"/>
      <c r="AD737"/>
      <c r="AE737"/>
      <c r="AF737"/>
      <c r="AG737"/>
      <c r="AH737"/>
      <c r="AI737"/>
      <c r="AJ737"/>
    </row>
    <row r="738" spans="1:36" ht="24.95" customHeight="1">
      <c r="A738" s="66"/>
      <c r="M738" s="37"/>
      <c r="N738" s="37"/>
      <c r="U738"/>
      <c r="V738"/>
      <c r="W738"/>
      <c r="X738" s="112"/>
      <c r="Y738" s="112"/>
      <c r="Z738" s="200"/>
      <c r="AA738"/>
      <c r="AB738"/>
      <c r="AC738"/>
      <c r="AD738"/>
      <c r="AE738"/>
      <c r="AF738"/>
      <c r="AG738"/>
      <c r="AH738"/>
      <c r="AI738"/>
      <c r="AJ738"/>
    </row>
    <row r="739" spans="1:36" ht="24.95" customHeight="1">
      <c r="A739" s="66"/>
      <c r="M739" s="37"/>
      <c r="N739" s="37"/>
      <c r="U739"/>
      <c r="V739"/>
      <c r="W739"/>
      <c r="X739" s="112"/>
      <c r="Y739" s="112"/>
      <c r="Z739" s="200"/>
      <c r="AA739"/>
      <c r="AB739"/>
      <c r="AC739"/>
      <c r="AD739"/>
      <c r="AE739"/>
      <c r="AF739"/>
      <c r="AG739"/>
      <c r="AH739"/>
      <c r="AI739"/>
      <c r="AJ739"/>
    </row>
    <row r="740" spans="1:36" ht="24.95" customHeight="1">
      <c r="A740" s="66"/>
      <c r="M740" s="37"/>
      <c r="N740" s="37"/>
      <c r="U740"/>
      <c r="V740"/>
      <c r="W740"/>
      <c r="X740" s="112"/>
      <c r="Y740" s="112"/>
      <c r="Z740" s="200"/>
      <c r="AA740"/>
      <c r="AB740"/>
      <c r="AC740"/>
      <c r="AD740"/>
      <c r="AE740"/>
      <c r="AF740"/>
      <c r="AG740"/>
      <c r="AH740"/>
      <c r="AI740"/>
      <c r="AJ740"/>
    </row>
    <row r="741" spans="1:36" ht="24.95" customHeight="1">
      <c r="A741" s="66"/>
      <c r="M741" s="37"/>
      <c r="N741" s="37"/>
      <c r="U741"/>
      <c r="V741"/>
      <c r="W741"/>
      <c r="X741" s="112"/>
      <c r="Y741" s="112"/>
      <c r="Z741" s="200"/>
      <c r="AA741"/>
      <c r="AB741"/>
      <c r="AC741"/>
      <c r="AD741"/>
      <c r="AE741"/>
      <c r="AF741"/>
      <c r="AG741"/>
      <c r="AH741"/>
      <c r="AI741"/>
      <c r="AJ741"/>
    </row>
    <row r="742" spans="1:36" ht="24.95" customHeight="1">
      <c r="A742" s="66"/>
      <c r="M742" s="37"/>
      <c r="N742" s="37"/>
      <c r="U742"/>
      <c r="V742"/>
      <c r="W742"/>
      <c r="X742" s="112"/>
      <c r="Y742" s="112"/>
      <c r="Z742" s="200"/>
      <c r="AA742"/>
      <c r="AB742"/>
      <c r="AC742"/>
      <c r="AD742"/>
      <c r="AE742"/>
      <c r="AF742"/>
      <c r="AG742"/>
      <c r="AH742"/>
      <c r="AI742"/>
      <c r="AJ742"/>
    </row>
    <row r="743" spans="1:36" ht="24.95" customHeight="1">
      <c r="A743" s="66"/>
      <c r="M743" s="37"/>
      <c r="N743" s="37"/>
      <c r="U743"/>
      <c r="V743"/>
      <c r="W743"/>
      <c r="X743" s="112"/>
      <c r="Y743" s="112"/>
      <c r="Z743" s="200"/>
      <c r="AA743"/>
      <c r="AB743"/>
      <c r="AC743"/>
      <c r="AD743"/>
      <c r="AE743"/>
      <c r="AF743"/>
      <c r="AG743"/>
      <c r="AH743"/>
      <c r="AI743"/>
      <c r="AJ743"/>
    </row>
    <row r="744" spans="1:36" ht="24.95" customHeight="1">
      <c r="A744" s="66"/>
      <c r="M744" s="37"/>
      <c r="N744" s="37"/>
      <c r="U744"/>
      <c r="V744"/>
      <c r="W744"/>
      <c r="X744" s="112"/>
      <c r="Y744" s="112"/>
      <c r="Z744" s="200"/>
      <c r="AA744"/>
      <c r="AB744"/>
      <c r="AC744"/>
      <c r="AD744"/>
      <c r="AE744"/>
      <c r="AF744"/>
      <c r="AG744"/>
      <c r="AH744"/>
      <c r="AI744"/>
      <c r="AJ744"/>
    </row>
    <row r="745" spans="1:36" ht="24.95" customHeight="1">
      <c r="A745" s="66"/>
      <c r="M745" s="37"/>
      <c r="N745" s="37"/>
      <c r="U745"/>
      <c r="V745"/>
      <c r="W745"/>
      <c r="X745" s="112"/>
      <c r="Y745" s="112"/>
      <c r="Z745" s="200"/>
      <c r="AA745"/>
      <c r="AB745"/>
      <c r="AC745"/>
      <c r="AD745"/>
      <c r="AE745"/>
      <c r="AF745"/>
      <c r="AG745"/>
      <c r="AH745"/>
      <c r="AI745"/>
      <c r="AJ745"/>
    </row>
    <row r="746" spans="1:36" ht="24.95" customHeight="1">
      <c r="A746" s="66"/>
      <c r="M746" s="37"/>
      <c r="N746" s="37"/>
      <c r="U746"/>
      <c r="V746"/>
      <c r="W746"/>
      <c r="X746" s="112"/>
      <c r="Y746" s="112"/>
      <c r="Z746" s="200"/>
      <c r="AA746"/>
      <c r="AB746"/>
      <c r="AC746"/>
      <c r="AD746"/>
      <c r="AE746"/>
      <c r="AF746"/>
      <c r="AG746"/>
      <c r="AH746"/>
      <c r="AI746"/>
      <c r="AJ746"/>
    </row>
    <row r="747" spans="1:36" ht="24.95" customHeight="1">
      <c r="A747" s="66"/>
      <c r="M747" s="37"/>
      <c r="N747" s="37"/>
      <c r="U747"/>
      <c r="V747"/>
      <c r="W747"/>
      <c r="X747" s="112"/>
      <c r="Y747" s="112"/>
      <c r="Z747" s="200"/>
      <c r="AA747"/>
      <c r="AB747"/>
      <c r="AC747"/>
      <c r="AD747"/>
      <c r="AE747"/>
      <c r="AF747"/>
      <c r="AG747"/>
      <c r="AH747"/>
      <c r="AI747"/>
      <c r="AJ747"/>
    </row>
    <row r="748" spans="1:36" ht="24.95" customHeight="1">
      <c r="A748" s="66"/>
      <c r="M748" s="37"/>
      <c r="N748" s="37"/>
      <c r="U748"/>
      <c r="V748"/>
      <c r="W748"/>
      <c r="X748" s="112"/>
      <c r="Y748" s="112"/>
      <c r="Z748" s="200"/>
      <c r="AA748"/>
      <c r="AB748"/>
      <c r="AC748"/>
      <c r="AD748"/>
      <c r="AE748"/>
      <c r="AF748"/>
      <c r="AG748"/>
      <c r="AH748"/>
      <c r="AI748"/>
      <c r="AJ748"/>
    </row>
    <row r="749" spans="1:36" ht="24.95" customHeight="1">
      <c r="A749" s="66"/>
      <c r="M749" s="37"/>
      <c r="N749" s="37"/>
      <c r="U749"/>
      <c r="V749"/>
      <c r="W749"/>
      <c r="X749" s="112"/>
      <c r="Y749" s="112"/>
      <c r="Z749" s="200"/>
      <c r="AA749"/>
      <c r="AB749"/>
      <c r="AC749"/>
      <c r="AD749"/>
      <c r="AE749"/>
      <c r="AF749"/>
      <c r="AG749"/>
      <c r="AH749"/>
      <c r="AI749"/>
      <c r="AJ749"/>
    </row>
    <row r="750" spans="1:36" ht="24.95" customHeight="1">
      <c r="A750" s="66"/>
      <c r="M750" s="37"/>
      <c r="N750" s="37"/>
      <c r="U750"/>
      <c r="V750"/>
      <c r="W750"/>
      <c r="X750" s="112"/>
      <c r="Y750" s="112"/>
      <c r="Z750" s="200"/>
      <c r="AA750"/>
      <c r="AB750"/>
      <c r="AC750"/>
      <c r="AD750"/>
      <c r="AE750"/>
      <c r="AF750"/>
      <c r="AG750"/>
      <c r="AH750"/>
      <c r="AI750"/>
      <c r="AJ750"/>
    </row>
    <row r="751" spans="1:36" ht="24.95" customHeight="1">
      <c r="A751" s="66"/>
      <c r="M751" s="37"/>
      <c r="N751" s="37"/>
      <c r="U751"/>
      <c r="V751"/>
      <c r="W751"/>
      <c r="X751" s="112"/>
      <c r="Y751" s="112"/>
      <c r="Z751" s="200"/>
      <c r="AA751"/>
      <c r="AB751"/>
      <c r="AC751"/>
      <c r="AD751"/>
      <c r="AE751"/>
      <c r="AF751"/>
      <c r="AG751"/>
      <c r="AH751"/>
      <c r="AI751"/>
      <c r="AJ751"/>
    </row>
    <row r="752" spans="1:36" ht="24.95" customHeight="1">
      <c r="A752" s="66"/>
      <c r="M752" s="37"/>
      <c r="N752" s="37"/>
      <c r="U752"/>
      <c r="V752"/>
      <c r="W752"/>
      <c r="X752" s="112"/>
      <c r="Y752" s="112"/>
      <c r="Z752" s="200"/>
      <c r="AA752"/>
      <c r="AB752"/>
      <c r="AC752"/>
      <c r="AD752"/>
      <c r="AE752"/>
      <c r="AF752"/>
      <c r="AG752"/>
      <c r="AH752"/>
      <c r="AI752"/>
      <c r="AJ752"/>
    </row>
    <row r="753" spans="1:36" ht="24.95" customHeight="1">
      <c r="A753" s="66"/>
      <c r="M753" s="37"/>
      <c r="N753" s="37"/>
      <c r="U753"/>
      <c r="V753"/>
      <c r="W753"/>
      <c r="X753" s="112"/>
      <c r="Y753" s="112"/>
      <c r="Z753" s="200"/>
      <c r="AA753"/>
      <c r="AB753"/>
      <c r="AC753"/>
      <c r="AD753"/>
      <c r="AE753"/>
      <c r="AF753"/>
      <c r="AG753"/>
      <c r="AH753"/>
      <c r="AI753"/>
      <c r="AJ753"/>
    </row>
    <row r="754" spans="1:36" ht="24.95" customHeight="1">
      <c r="A754" s="66"/>
      <c r="M754" s="37"/>
      <c r="N754" s="37"/>
      <c r="U754"/>
      <c r="V754"/>
      <c r="W754"/>
      <c r="X754" s="112"/>
      <c r="Y754" s="112"/>
      <c r="Z754" s="200"/>
      <c r="AA754"/>
      <c r="AB754"/>
      <c r="AC754"/>
      <c r="AD754"/>
      <c r="AE754"/>
      <c r="AF754"/>
      <c r="AG754"/>
      <c r="AH754"/>
      <c r="AI754"/>
      <c r="AJ754"/>
    </row>
    <row r="755" spans="1:36" ht="24.95" customHeight="1">
      <c r="A755" s="66"/>
      <c r="M755" s="37"/>
      <c r="N755" s="37"/>
      <c r="U755"/>
      <c r="V755"/>
      <c r="W755"/>
      <c r="X755" s="112"/>
      <c r="Y755" s="112"/>
      <c r="Z755" s="200"/>
      <c r="AA755"/>
      <c r="AB755"/>
      <c r="AC755"/>
      <c r="AD755"/>
      <c r="AE755"/>
      <c r="AF755"/>
      <c r="AG755"/>
      <c r="AH755"/>
      <c r="AI755"/>
      <c r="AJ755"/>
    </row>
    <row r="756" spans="1:36" ht="24.95" customHeight="1">
      <c r="A756" s="66"/>
      <c r="M756" s="37"/>
      <c r="N756" s="37"/>
      <c r="U756"/>
      <c r="V756"/>
      <c r="W756"/>
      <c r="X756" s="112"/>
      <c r="Y756" s="112"/>
      <c r="Z756" s="200"/>
      <c r="AA756"/>
      <c r="AB756"/>
      <c r="AC756"/>
      <c r="AD756"/>
      <c r="AE756"/>
      <c r="AF756"/>
      <c r="AG756"/>
      <c r="AH756"/>
      <c r="AI756"/>
      <c r="AJ756"/>
    </row>
    <row r="757" spans="1:36" ht="24.95" customHeight="1">
      <c r="A757" s="66"/>
      <c r="M757" s="37"/>
      <c r="N757" s="37"/>
      <c r="U757"/>
      <c r="V757"/>
      <c r="W757"/>
      <c r="X757" s="112"/>
      <c r="Y757" s="112"/>
      <c r="Z757" s="200"/>
      <c r="AA757"/>
      <c r="AB757"/>
      <c r="AC757"/>
      <c r="AD757"/>
      <c r="AE757"/>
      <c r="AF757"/>
      <c r="AG757"/>
      <c r="AH757"/>
      <c r="AI757"/>
      <c r="AJ757"/>
    </row>
    <row r="758" spans="1:36" ht="24.95" customHeight="1">
      <c r="A758" s="66"/>
      <c r="M758" s="37"/>
      <c r="N758" s="37"/>
      <c r="U758"/>
      <c r="V758"/>
      <c r="W758"/>
      <c r="X758" s="112"/>
      <c r="Y758" s="112"/>
      <c r="Z758" s="200"/>
      <c r="AA758"/>
      <c r="AB758"/>
      <c r="AC758"/>
      <c r="AD758"/>
      <c r="AE758"/>
      <c r="AF758"/>
      <c r="AG758"/>
      <c r="AH758"/>
      <c r="AI758"/>
      <c r="AJ758"/>
    </row>
    <row r="759" spans="1:36" ht="24.95" customHeight="1">
      <c r="A759" s="66"/>
      <c r="M759" s="37"/>
      <c r="N759" s="37"/>
      <c r="U759"/>
      <c r="V759"/>
      <c r="W759"/>
      <c r="X759" s="112"/>
      <c r="Y759" s="112"/>
      <c r="Z759" s="200"/>
      <c r="AA759"/>
      <c r="AB759"/>
      <c r="AC759"/>
      <c r="AD759"/>
      <c r="AE759"/>
      <c r="AF759"/>
      <c r="AG759"/>
      <c r="AH759"/>
      <c r="AI759"/>
      <c r="AJ759"/>
    </row>
    <row r="760" spans="1:36" ht="24.95" customHeight="1">
      <c r="A760" s="66"/>
      <c r="M760" s="37"/>
      <c r="N760" s="37"/>
      <c r="U760"/>
      <c r="V760"/>
      <c r="W760"/>
      <c r="X760" s="112"/>
      <c r="Y760" s="112"/>
      <c r="Z760" s="200"/>
      <c r="AA760"/>
      <c r="AB760"/>
      <c r="AC760"/>
      <c r="AD760"/>
      <c r="AE760"/>
      <c r="AF760"/>
      <c r="AG760"/>
      <c r="AH760"/>
      <c r="AI760"/>
      <c r="AJ760"/>
    </row>
    <row r="761" spans="1:36" ht="24.95" customHeight="1">
      <c r="A761" s="66"/>
      <c r="M761" s="37"/>
      <c r="N761" s="37"/>
      <c r="U761"/>
      <c r="V761"/>
      <c r="W761"/>
      <c r="X761" s="112"/>
      <c r="Y761" s="112"/>
      <c r="Z761" s="200"/>
      <c r="AA761"/>
      <c r="AB761"/>
      <c r="AC761"/>
      <c r="AD761"/>
      <c r="AE761"/>
      <c r="AF761"/>
      <c r="AG761"/>
      <c r="AH761"/>
      <c r="AI761"/>
      <c r="AJ761"/>
    </row>
    <row r="762" spans="1:36" ht="24.95" customHeight="1">
      <c r="A762" s="66"/>
      <c r="M762" s="37"/>
      <c r="N762" s="37"/>
      <c r="U762"/>
      <c r="V762"/>
      <c r="W762"/>
      <c r="X762" s="112"/>
      <c r="Y762" s="112"/>
      <c r="Z762" s="200"/>
      <c r="AA762"/>
      <c r="AB762"/>
      <c r="AC762"/>
      <c r="AD762"/>
      <c r="AE762"/>
      <c r="AF762"/>
      <c r="AG762"/>
      <c r="AH762"/>
      <c r="AI762"/>
      <c r="AJ762"/>
    </row>
    <row r="763" spans="1:36" ht="24.95" customHeight="1">
      <c r="A763" s="66"/>
      <c r="M763" s="37"/>
      <c r="N763" s="37"/>
      <c r="U763"/>
      <c r="V763"/>
      <c r="W763"/>
      <c r="X763" s="112"/>
      <c r="Y763" s="112"/>
      <c r="Z763" s="200"/>
      <c r="AA763"/>
      <c r="AB763"/>
      <c r="AC763"/>
      <c r="AD763"/>
      <c r="AE763"/>
      <c r="AF763"/>
      <c r="AG763"/>
      <c r="AH763"/>
      <c r="AI763"/>
      <c r="AJ763"/>
    </row>
    <row r="764" spans="1:36" ht="24.95" customHeight="1">
      <c r="A764" s="66"/>
      <c r="M764" s="37"/>
      <c r="N764" s="37"/>
      <c r="U764"/>
      <c r="V764"/>
      <c r="W764"/>
      <c r="X764" s="112"/>
      <c r="Y764" s="112"/>
      <c r="Z764" s="200"/>
      <c r="AA764"/>
      <c r="AB764"/>
      <c r="AC764"/>
      <c r="AD764"/>
      <c r="AE764"/>
      <c r="AF764"/>
      <c r="AG764"/>
      <c r="AH764"/>
      <c r="AI764"/>
      <c r="AJ764"/>
    </row>
    <row r="765" spans="1:36" ht="24.95" customHeight="1">
      <c r="A765" s="66"/>
      <c r="M765" s="37"/>
      <c r="N765" s="37"/>
      <c r="U765"/>
      <c r="V765"/>
      <c r="W765"/>
      <c r="X765" s="112"/>
      <c r="Y765" s="112"/>
      <c r="Z765" s="200"/>
      <c r="AA765"/>
      <c r="AB765"/>
      <c r="AC765"/>
      <c r="AD765"/>
      <c r="AE765"/>
      <c r="AF765"/>
      <c r="AG765"/>
      <c r="AH765"/>
      <c r="AI765"/>
      <c r="AJ765"/>
    </row>
    <row r="766" spans="1:36" ht="24.95" customHeight="1">
      <c r="A766" s="66"/>
      <c r="M766" s="37"/>
      <c r="N766" s="37"/>
      <c r="U766"/>
      <c r="V766"/>
      <c r="W766"/>
      <c r="X766" s="112"/>
      <c r="Y766" s="112"/>
      <c r="Z766" s="200"/>
      <c r="AA766"/>
      <c r="AB766"/>
      <c r="AC766"/>
      <c r="AD766"/>
      <c r="AE766"/>
      <c r="AF766"/>
      <c r="AG766"/>
      <c r="AH766"/>
      <c r="AI766"/>
      <c r="AJ766"/>
    </row>
    <row r="767" spans="1:36" ht="24.95" customHeight="1">
      <c r="A767" s="66"/>
      <c r="M767" s="37"/>
      <c r="N767" s="37"/>
      <c r="U767"/>
      <c r="V767"/>
      <c r="W767"/>
      <c r="X767" s="112"/>
      <c r="Y767" s="112"/>
      <c r="Z767" s="200"/>
      <c r="AA767"/>
      <c r="AB767"/>
      <c r="AC767"/>
      <c r="AD767"/>
      <c r="AE767"/>
      <c r="AF767"/>
      <c r="AG767"/>
      <c r="AH767"/>
      <c r="AI767"/>
      <c r="AJ767"/>
    </row>
    <row r="768" spans="1:36" ht="24.95" customHeight="1">
      <c r="A768" s="66"/>
      <c r="M768" s="37"/>
      <c r="N768" s="37"/>
      <c r="U768"/>
      <c r="V768"/>
      <c r="W768"/>
      <c r="X768" s="112"/>
      <c r="Y768" s="112"/>
      <c r="Z768" s="200"/>
      <c r="AA768"/>
      <c r="AB768"/>
      <c r="AC768"/>
      <c r="AD768"/>
      <c r="AE768"/>
      <c r="AF768"/>
      <c r="AG768"/>
      <c r="AH768"/>
      <c r="AI768"/>
      <c r="AJ768"/>
    </row>
    <row r="769" spans="1:36" ht="24.95" customHeight="1">
      <c r="A769" s="66"/>
      <c r="M769" s="37"/>
      <c r="N769" s="37"/>
      <c r="U769"/>
      <c r="V769"/>
      <c r="W769"/>
      <c r="X769" s="112"/>
      <c r="Y769" s="112"/>
      <c r="Z769" s="200"/>
      <c r="AA769"/>
      <c r="AB769"/>
      <c r="AC769"/>
      <c r="AD769"/>
      <c r="AE769"/>
      <c r="AF769"/>
      <c r="AG769"/>
      <c r="AH769"/>
      <c r="AI769"/>
      <c r="AJ769"/>
    </row>
    <row r="770" spans="1:36" ht="24.95" customHeight="1">
      <c r="A770" s="66"/>
      <c r="M770" s="37"/>
      <c r="N770" s="37"/>
      <c r="U770"/>
      <c r="V770"/>
      <c r="W770"/>
      <c r="X770" s="112"/>
      <c r="Y770" s="112"/>
      <c r="Z770" s="200"/>
      <c r="AA770"/>
      <c r="AB770"/>
      <c r="AC770"/>
      <c r="AD770"/>
      <c r="AE770"/>
      <c r="AF770"/>
      <c r="AG770"/>
      <c r="AH770"/>
      <c r="AI770"/>
      <c r="AJ770"/>
    </row>
    <row r="771" spans="1:36" ht="24.95" customHeight="1">
      <c r="A771" s="66"/>
      <c r="M771" s="37"/>
      <c r="N771" s="37"/>
      <c r="U771"/>
      <c r="V771"/>
      <c r="W771"/>
      <c r="X771" s="112"/>
      <c r="Y771" s="112"/>
      <c r="Z771" s="200"/>
      <c r="AA771"/>
      <c r="AB771"/>
      <c r="AC771"/>
      <c r="AD771"/>
      <c r="AE771"/>
      <c r="AF771"/>
      <c r="AG771"/>
      <c r="AH771"/>
      <c r="AI771"/>
      <c r="AJ771"/>
    </row>
    <row r="772" spans="1:36" ht="24.95" customHeight="1">
      <c r="A772" s="66"/>
      <c r="M772" s="37"/>
      <c r="N772" s="37"/>
      <c r="U772"/>
      <c r="V772"/>
      <c r="W772"/>
      <c r="X772" s="112"/>
      <c r="Y772" s="112"/>
      <c r="Z772" s="200"/>
      <c r="AA772"/>
      <c r="AB772"/>
      <c r="AC772"/>
      <c r="AD772"/>
      <c r="AE772"/>
      <c r="AF772"/>
      <c r="AG772"/>
      <c r="AH772"/>
      <c r="AI772"/>
      <c r="AJ772"/>
    </row>
    <row r="773" spans="1:36" ht="24.95" customHeight="1">
      <c r="A773" s="66"/>
      <c r="M773" s="37"/>
      <c r="N773" s="37"/>
      <c r="U773"/>
      <c r="V773"/>
      <c r="W773"/>
      <c r="X773" s="112"/>
      <c r="Y773" s="112"/>
      <c r="Z773" s="200"/>
      <c r="AA773"/>
      <c r="AB773"/>
      <c r="AC773"/>
      <c r="AD773"/>
      <c r="AE773"/>
      <c r="AF773"/>
      <c r="AG773"/>
      <c r="AH773"/>
      <c r="AI773"/>
      <c r="AJ773"/>
    </row>
    <row r="774" spans="1:36" ht="24.95" customHeight="1">
      <c r="A774" s="66"/>
      <c r="M774" s="37"/>
      <c r="N774" s="37"/>
      <c r="U774"/>
      <c r="V774"/>
      <c r="W774"/>
      <c r="X774" s="112"/>
      <c r="Y774" s="112"/>
      <c r="Z774" s="200"/>
      <c r="AA774"/>
      <c r="AB774"/>
      <c r="AC774"/>
      <c r="AD774"/>
      <c r="AE774"/>
      <c r="AF774"/>
      <c r="AG774"/>
      <c r="AH774"/>
      <c r="AI774"/>
      <c r="AJ774"/>
    </row>
    <row r="775" spans="1:36" ht="24.95" customHeight="1">
      <c r="A775" s="66"/>
      <c r="M775" s="37"/>
      <c r="N775" s="37"/>
      <c r="U775"/>
      <c r="V775"/>
      <c r="W775"/>
      <c r="X775" s="112"/>
      <c r="Y775" s="112"/>
      <c r="Z775" s="200"/>
      <c r="AA775"/>
      <c r="AB775"/>
      <c r="AC775"/>
      <c r="AD775"/>
      <c r="AE775"/>
      <c r="AF775"/>
      <c r="AG775"/>
      <c r="AH775"/>
      <c r="AI775"/>
      <c r="AJ775"/>
    </row>
    <row r="776" spans="1:36" ht="24.95" customHeight="1">
      <c r="A776" s="66"/>
      <c r="M776" s="37"/>
      <c r="N776" s="37"/>
      <c r="U776"/>
      <c r="V776"/>
      <c r="W776"/>
      <c r="X776" s="112"/>
      <c r="Y776" s="112"/>
      <c r="Z776" s="200"/>
      <c r="AA776"/>
      <c r="AB776"/>
      <c r="AC776"/>
      <c r="AD776"/>
      <c r="AE776"/>
      <c r="AF776"/>
      <c r="AG776"/>
      <c r="AH776"/>
      <c r="AI776"/>
      <c r="AJ776"/>
    </row>
    <row r="777" spans="1:36" ht="24.95" customHeight="1">
      <c r="A777" s="66"/>
      <c r="M777" s="37"/>
      <c r="N777" s="37"/>
      <c r="U777"/>
      <c r="V777"/>
      <c r="W777"/>
      <c r="X777" s="112"/>
      <c r="Y777" s="112"/>
      <c r="Z777" s="200"/>
      <c r="AA777"/>
      <c r="AB777"/>
      <c r="AC777"/>
      <c r="AD777"/>
      <c r="AE777"/>
      <c r="AF777"/>
      <c r="AG777"/>
      <c r="AH777"/>
      <c r="AI777"/>
      <c r="AJ777"/>
    </row>
    <row r="778" spans="1:36" ht="24.95" customHeight="1">
      <c r="A778" s="66"/>
      <c r="M778" s="37"/>
      <c r="N778" s="37"/>
      <c r="U778"/>
      <c r="V778"/>
      <c r="W778"/>
      <c r="X778" s="112"/>
      <c r="Y778" s="112"/>
      <c r="Z778" s="200"/>
      <c r="AA778"/>
      <c r="AB778"/>
      <c r="AC778"/>
      <c r="AD778"/>
      <c r="AE778"/>
      <c r="AF778"/>
      <c r="AG778"/>
      <c r="AH778"/>
      <c r="AI778"/>
      <c r="AJ778"/>
    </row>
    <row r="779" spans="1:36" ht="24.95" customHeight="1">
      <c r="A779" s="66"/>
      <c r="M779" s="37"/>
      <c r="N779" s="37"/>
      <c r="U779"/>
      <c r="V779"/>
      <c r="W779"/>
      <c r="X779" s="112"/>
      <c r="Y779" s="112"/>
      <c r="Z779" s="200"/>
      <c r="AA779"/>
      <c r="AB779"/>
      <c r="AC779"/>
      <c r="AD779"/>
      <c r="AE779"/>
      <c r="AF779"/>
      <c r="AG779"/>
      <c r="AH779"/>
      <c r="AI779"/>
      <c r="AJ779"/>
    </row>
    <row r="780" spans="1:36" ht="24.95" customHeight="1">
      <c r="A780" s="66"/>
      <c r="M780" s="37"/>
      <c r="N780" s="37"/>
      <c r="U780"/>
      <c r="V780"/>
      <c r="W780"/>
      <c r="X780" s="112"/>
      <c r="Y780" s="112"/>
      <c r="Z780" s="200"/>
      <c r="AA780"/>
      <c r="AB780"/>
      <c r="AC780"/>
      <c r="AD780"/>
      <c r="AE780"/>
      <c r="AF780"/>
      <c r="AG780"/>
      <c r="AH780"/>
      <c r="AI780"/>
      <c r="AJ780"/>
    </row>
    <row r="781" spans="1:36" ht="24.95" customHeight="1">
      <c r="A781" s="66"/>
      <c r="M781" s="37"/>
      <c r="N781" s="37"/>
      <c r="U781"/>
      <c r="V781"/>
      <c r="W781"/>
      <c r="X781" s="112"/>
      <c r="Y781" s="112"/>
      <c r="Z781" s="200"/>
      <c r="AA781"/>
      <c r="AB781"/>
      <c r="AC781"/>
      <c r="AD781"/>
      <c r="AE781"/>
      <c r="AF781"/>
      <c r="AG781"/>
      <c r="AH781"/>
      <c r="AI781"/>
      <c r="AJ781"/>
    </row>
    <row r="782" spans="1:36" ht="24.95" customHeight="1">
      <c r="A782" s="66"/>
      <c r="M782" s="37"/>
      <c r="N782" s="37"/>
      <c r="U782"/>
      <c r="V782"/>
      <c r="W782"/>
      <c r="X782" s="112"/>
      <c r="Y782" s="112"/>
      <c r="Z782" s="200"/>
      <c r="AA782"/>
      <c r="AB782"/>
      <c r="AC782"/>
      <c r="AD782"/>
      <c r="AE782"/>
      <c r="AF782"/>
      <c r="AG782"/>
      <c r="AH782"/>
      <c r="AI782"/>
      <c r="AJ782"/>
    </row>
    <row r="783" spans="1:36" ht="24.95" customHeight="1">
      <c r="A783" s="66"/>
      <c r="M783" s="37"/>
      <c r="N783" s="37"/>
      <c r="U783"/>
      <c r="V783"/>
      <c r="W783"/>
      <c r="X783" s="112"/>
      <c r="Y783" s="112"/>
      <c r="Z783" s="200"/>
      <c r="AA783"/>
      <c r="AB783"/>
      <c r="AC783"/>
      <c r="AD783"/>
      <c r="AE783"/>
      <c r="AF783"/>
      <c r="AG783"/>
      <c r="AH783"/>
      <c r="AI783"/>
      <c r="AJ783"/>
    </row>
    <row r="784" spans="1:36" ht="24.95" customHeight="1">
      <c r="A784" s="66"/>
      <c r="M784" s="37"/>
      <c r="N784" s="37"/>
      <c r="U784"/>
      <c r="V784"/>
      <c r="W784"/>
      <c r="X784" s="112"/>
      <c r="Y784" s="112"/>
      <c r="Z784" s="200"/>
      <c r="AA784"/>
      <c r="AB784"/>
      <c r="AC784"/>
      <c r="AD784"/>
      <c r="AE784"/>
      <c r="AF784"/>
      <c r="AG784"/>
      <c r="AH784"/>
      <c r="AI784"/>
      <c r="AJ784"/>
    </row>
    <row r="785" spans="1:36" ht="24.95" customHeight="1">
      <c r="A785" s="66"/>
      <c r="M785" s="37"/>
      <c r="N785" s="37"/>
      <c r="U785"/>
      <c r="V785"/>
      <c r="W785"/>
      <c r="X785" s="112"/>
      <c r="Y785" s="112"/>
      <c r="Z785" s="200"/>
      <c r="AA785"/>
      <c r="AB785"/>
      <c r="AC785"/>
      <c r="AD785"/>
      <c r="AE785"/>
      <c r="AF785"/>
      <c r="AG785"/>
      <c r="AH785"/>
      <c r="AI785"/>
      <c r="AJ785"/>
    </row>
    <row r="786" spans="1:36" ht="24.95" customHeight="1">
      <c r="A786" s="66"/>
      <c r="M786" s="37"/>
      <c r="N786" s="37"/>
      <c r="U786"/>
      <c r="V786"/>
      <c r="W786"/>
      <c r="X786" s="112"/>
      <c r="Y786" s="112"/>
      <c r="Z786" s="200"/>
      <c r="AA786"/>
      <c r="AB786"/>
      <c r="AC786"/>
      <c r="AD786"/>
      <c r="AE786"/>
      <c r="AF786"/>
      <c r="AG786"/>
      <c r="AH786"/>
      <c r="AI786"/>
      <c r="AJ786"/>
    </row>
    <row r="787" spans="1:36" ht="24.95" customHeight="1">
      <c r="A787" s="66"/>
      <c r="M787" s="37"/>
      <c r="N787" s="37"/>
      <c r="U787"/>
      <c r="V787"/>
      <c r="W787"/>
      <c r="X787" s="112"/>
      <c r="Y787" s="112"/>
      <c r="Z787" s="200"/>
      <c r="AA787"/>
      <c r="AB787"/>
      <c r="AC787"/>
      <c r="AD787"/>
      <c r="AE787"/>
      <c r="AF787"/>
      <c r="AG787"/>
      <c r="AH787"/>
      <c r="AI787"/>
      <c r="AJ787"/>
    </row>
    <row r="788" spans="1:36" ht="24.95" customHeight="1">
      <c r="A788" s="66"/>
      <c r="M788" s="37"/>
      <c r="N788" s="37"/>
      <c r="U788"/>
      <c r="V788"/>
      <c r="W788"/>
      <c r="X788" s="112"/>
      <c r="Y788" s="112"/>
      <c r="Z788" s="200"/>
      <c r="AA788"/>
      <c r="AB788"/>
      <c r="AC788"/>
      <c r="AD788"/>
      <c r="AE788"/>
      <c r="AF788"/>
      <c r="AG788"/>
      <c r="AH788"/>
      <c r="AI788"/>
      <c r="AJ788"/>
    </row>
    <row r="789" spans="1:36" ht="24.95" customHeight="1">
      <c r="A789" s="66"/>
      <c r="M789" s="37"/>
      <c r="N789" s="37"/>
      <c r="U789"/>
      <c r="V789"/>
      <c r="W789"/>
      <c r="X789" s="112"/>
      <c r="Y789" s="112"/>
      <c r="Z789" s="200"/>
      <c r="AA789"/>
      <c r="AB789"/>
      <c r="AC789"/>
      <c r="AD789"/>
      <c r="AE789"/>
      <c r="AF789"/>
      <c r="AG789"/>
      <c r="AH789"/>
      <c r="AI789"/>
      <c r="AJ789"/>
    </row>
    <row r="790" spans="1:36" ht="24.95" customHeight="1">
      <c r="A790" s="66"/>
      <c r="M790" s="37"/>
      <c r="N790" s="37"/>
      <c r="U790"/>
      <c r="V790"/>
      <c r="W790"/>
      <c r="X790" s="112"/>
      <c r="Y790" s="112"/>
      <c r="Z790" s="200"/>
      <c r="AA790"/>
      <c r="AB790"/>
      <c r="AC790"/>
      <c r="AD790"/>
      <c r="AE790"/>
      <c r="AF790"/>
      <c r="AG790"/>
      <c r="AH790"/>
      <c r="AI790"/>
      <c r="AJ790"/>
    </row>
    <row r="791" spans="1:36" ht="24.95" customHeight="1">
      <c r="A791" s="66"/>
      <c r="M791" s="37"/>
      <c r="N791" s="37"/>
      <c r="U791"/>
      <c r="V791"/>
      <c r="W791"/>
      <c r="X791" s="112"/>
      <c r="Y791" s="112"/>
      <c r="Z791" s="200"/>
      <c r="AA791"/>
      <c r="AB791"/>
      <c r="AC791"/>
      <c r="AD791"/>
      <c r="AE791"/>
      <c r="AF791"/>
      <c r="AG791"/>
      <c r="AH791"/>
      <c r="AI791"/>
      <c r="AJ791"/>
    </row>
    <row r="792" spans="1:36" ht="24.95" customHeight="1">
      <c r="A792" s="66"/>
      <c r="M792" s="37"/>
      <c r="N792" s="37"/>
      <c r="U792"/>
      <c r="V792"/>
      <c r="W792"/>
      <c r="X792" s="112"/>
      <c r="Y792" s="112"/>
      <c r="Z792" s="200"/>
      <c r="AA792"/>
      <c r="AB792"/>
      <c r="AC792"/>
      <c r="AD792"/>
      <c r="AE792"/>
      <c r="AF792"/>
      <c r="AG792"/>
      <c r="AH792"/>
      <c r="AI792"/>
      <c r="AJ792"/>
    </row>
    <row r="793" spans="1:36" ht="24.95" customHeight="1">
      <c r="A793" s="66"/>
      <c r="M793" s="37"/>
      <c r="N793" s="37"/>
      <c r="U793"/>
      <c r="V793"/>
      <c r="W793"/>
      <c r="X793" s="112"/>
      <c r="Y793" s="112"/>
      <c r="Z793" s="200"/>
      <c r="AA793"/>
      <c r="AB793"/>
      <c r="AC793"/>
      <c r="AD793"/>
      <c r="AE793"/>
      <c r="AF793"/>
      <c r="AG793"/>
      <c r="AH793"/>
      <c r="AI793"/>
      <c r="AJ793"/>
    </row>
    <row r="794" spans="1:36" ht="24.95" customHeight="1">
      <c r="A794" s="66"/>
      <c r="M794" s="37"/>
      <c r="N794" s="37"/>
      <c r="U794"/>
      <c r="V794"/>
      <c r="W794"/>
      <c r="X794" s="112"/>
      <c r="Y794" s="112"/>
      <c r="Z794" s="200"/>
      <c r="AA794"/>
      <c r="AB794"/>
      <c r="AC794"/>
      <c r="AD794"/>
      <c r="AE794"/>
      <c r="AF794"/>
      <c r="AG794"/>
      <c r="AH794"/>
      <c r="AI794"/>
      <c r="AJ794"/>
    </row>
    <row r="795" spans="1:36" ht="24.95" customHeight="1">
      <c r="A795" s="66"/>
      <c r="M795" s="37"/>
      <c r="N795" s="37"/>
      <c r="U795"/>
      <c r="V795"/>
      <c r="W795"/>
      <c r="X795" s="112"/>
      <c r="Y795" s="112"/>
      <c r="Z795" s="200"/>
      <c r="AA795"/>
      <c r="AB795"/>
      <c r="AC795"/>
      <c r="AD795"/>
      <c r="AE795"/>
      <c r="AF795"/>
      <c r="AG795"/>
      <c r="AH795"/>
      <c r="AI795"/>
      <c r="AJ795"/>
    </row>
    <row r="796" spans="1:36" ht="24.95" customHeight="1">
      <c r="A796" s="66"/>
      <c r="M796" s="37"/>
      <c r="N796" s="37"/>
      <c r="U796"/>
      <c r="V796"/>
      <c r="W796"/>
      <c r="X796" s="112"/>
      <c r="Y796" s="112"/>
      <c r="Z796" s="200"/>
      <c r="AA796"/>
      <c r="AB796"/>
      <c r="AC796"/>
      <c r="AD796"/>
      <c r="AE796"/>
      <c r="AF796"/>
      <c r="AG796"/>
      <c r="AH796"/>
      <c r="AI796"/>
      <c r="AJ796"/>
    </row>
    <row r="797" spans="1:36" ht="24.95" customHeight="1">
      <c r="A797" s="66"/>
      <c r="M797" s="37"/>
      <c r="N797" s="37"/>
      <c r="U797"/>
      <c r="V797"/>
      <c r="W797"/>
      <c r="X797" s="112"/>
      <c r="Y797" s="112"/>
      <c r="Z797" s="200"/>
      <c r="AA797"/>
      <c r="AB797"/>
      <c r="AC797"/>
      <c r="AD797"/>
      <c r="AE797"/>
      <c r="AF797"/>
      <c r="AG797"/>
      <c r="AH797"/>
      <c r="AI797"/>
      <c r="AJ797"/>
    </row>
    <row r="798" spans="1:36" ht="24.95" customHeight="1">
      <c r="A798" s="66"/>
      <c r="M798" s="37"/>
      <c r="N798" s="37"/>
      <c r="U798"/>
      <c r="V798"/>
      <c r="W798"/>
      <c r="X798" s="112"/>
      <c r="Y798" s="112"/>
      <c r="Z798" s="200"/>
      <c r="AA798"/>
      <c r="AB798"/>
      <c r="AC798"/>
      <c r="AD798"/>
      <c r="AE798"/>
      <c r="AF798"/>
      <c r="AG798"/>
      <c r="AH798"/>
      <c r="AI798"/>
      <c r="AJ798"/>
    </row>
    <row r="799" spans="1:36" ht="24.95" customHeight="1">
      <c r="A799" s="66"/>
      <c r="M799" s="37"/>
      <c r="N799" s="37"/>
      <c r="U799"/>
      <c r="V799"/>
      <c r="W799"/>
      <c r="X799" s="112"/>
      <c r="Y799" s="112"/>
      <c r="Z799" s="200"/>
      <c r="AA799"/>
      <c r="AB799"/>
      <c r="AC799"/>
      <c r="AD799"/>
      <c r="AE799"/>
      <c r="AF799"/>
      <c r="AG799"/>
      <c r="AH799"/>
      <c r="AI799"/>
      <c r="AJ799"/>
    </row>
    <row r="800" spans="1:36" ht="24.95" customHeight="1">
      <c r="A800" s="66"/>
      <c r="M800" s="37"/>
      <c r="N800" s="37"/>
      <c r="U800"/>
      <c r="V800"/>
      <c r="W800"/>
      <c r="X800" s="112"/>
      <c r="Y800" s="112"/>
      <c r="Z800" s="200"/>
      <c r="AA800"/>
      <c r="AB800"/>
      <c r="AC800"/>
      <c r="AD800"/>
      <c r="AE800"/>
      <c r="AF800"/>
      <c r="AG800"/>
      <c r="AH800"/>
      <c r="AI800"/>
      <c r="AJ800"/>
    </row>
    <row r="801" spans="1:36" ht="24.95" customHeight="1">
      <c r="A801" s="66"/>
      <c r="M801" s="37"/>
      <c r="N801" s="37"/>
      <c r="U801"/>
      <c r="V801"/>
      <c r="W801"/>
      <c r="X801" s="112"/>
      <c r="Y801" s="112"/>
      <c r="Z801" s="200"/>
      <c r="AA801"/>
      <c r="AB801"/>
      <c r="AC801"/>
      <c r="AD801"/>
      <c r="AE801"/>
      <c r="AF801"/>
      <c r="AG801"/>
      <c r="AH801"/>
      <c r="AI801"/>
      <c r="AJ801"/>
    </row>
    <row r="802" spans="1:36" ht="24.95" customHeight="1">
      <c r="A802" s="66"/>
      <c r="M802" s="37"/>
      <c r="N802" s="37"/>
      <c r="U802"/>
      <c r="V802"/>
      <c r="W802"/>
      <c r="X802" s="112"/>
      <c r="Y802" s="112"/>
      <c r="Z802" s="200"/>
      <c r="AA802"/>
      <c r="AB802"/>
      <c r="AC802"/>
      <c r="AD802"/>
      <c r="AE802"/>
      <c r="AF802"/>
      <c r="AG802"/>
      <c r="AH802"/>
      <c r="AI802"/>
      <c r="AJ802"/>
    </row>
    <row r="803" spans="1:36" ht="24.95" customHeight="1">
      <c r="A803" s="66"/>
      <c r="M803" s="37"/>
      <c r="N803" s="37"/>
      <c r="U803"/>
      <c r="V803"/>
      <c r="W803"/>
      <c r="X803" s="112"/>
      <c r="Y803" s="112"/>
      <c r="Z803" s="200"/>
      <c r="AA803"/>
      <c r="AB803"/>
      <c r="AC803"/>
      <c r="AD803"/>
      <c r="AE803"/>
      <c r="AF803"/>
      <c r="AG803"/>
      <c r="AH803"/>
      <c r="AI803"/>
      <c r="AJ803"/>
    </row>
    <row r="804" spans="1:36" ht="24.95" customHeight="1">
      <c r="A804" s="66"/>
      <c r="M804" s="37"/>
      <c r="N804" s="37"/>
      <c r="U804"/>
      <c r="V804"/>
      <c r="W804"/>
      <c r="X804" s="112"/>
      <c r="Y804" s="112"/>
      <c r="Z804" s="200"/>
      <c r="AA804"/>
      <c r="AB804"/>
      <c r="AC804"/>
      <c r="AD804"/>
      <c r="AE804"/>
      <c r="AF804"/>
      <c r="AG804"/>
      <c r="AH804"/>
      <c r="AI804"/>
      <c r="AJ804"/>
    </row>
    <row r="805" spans="1:36" ht="24.95" customHeight="1">
      <c r="A805" s="66"/>
      <c r="M805" s="37"/>
      <c r="N805" s="37"/>
      <c r="U805"/>
      <c r="V805"/>
      <c r="W805"/>
      <c r="X805" s="112"/>
      <c r="Y805" s="112"/>
      <c r="Z805" s="200"/>
      <c r="AA805"/>
      <c r="AB805"/>
      <c r="AC805"/>
      <c r="AD805"/>
      <c r="AE805"/>
      <c r="AF805"/>
      <c r="AG805"/>
      <c r="AH805"/>
      <c r="AI805"/>
      <c r="AJ805"/>
    </row>
    <row r="806" spans="1:36" ht="24.95" customHeight="1">
      <c r="A806" s="66"/>
      <c r="M806" s="37"/>
      <c r="N806" s="37"/>
      <c r="U806"/>
      <c r="V806"/>
      <c r="W806"/>
      <c r="X806" s="112"/>
      <c r="Y806" s="112"/>
      <c r="Z806" s="200"/>
      <c r="AA806"/>
      <c r="AB806"/>
      <c r="AC806"/>
      <c r="AD806"/>
      <c r="AE806"/>
      <c r="AF806"/>
      <c r="AG806"/>
      <c r="AH806"/>
      <c r="AI806"/>
      <c r="AJ806"/>
    </row>
    <row r="807" spans="1:36" ht="24.95" customHeight="1">
      <c r="A807" s="66"/>
      <c r="M807" s="37"/>
      <c r="N807" s="37"/>
      <c r="U807"/>
      <c r="V807"/>
      <c r="W807"/>
      <c r="X807" s="112"/>
      <c r="Y807" s="112"/>
      <c r="Z807" s="200"/>
      <c r="AA807"/>
      <c r="AB807"/>
      <c r="AC807"/>
      <c r="AD807"/>
      <c r="AE807"/>
      <c r="AF807"/>
      <c r="AG807"/>
      <c r="AH807"/>
      <c r="AI807"/>
      <c r="AJ807"/>
    </row>
    <row r="808" spans="1:36" ht="24.95" customHeight="1">
      <c r="A808" s="66"/>
      <c r="M808" s="37"/>
      <c r="N808" s="37"/>
      <c r="U808"/>
      <c r="V808"/>
      <c r="W808"/>
      <c r="X808" s="112"/>
      <c r="Y808" s="112"/>
      <c r="Z808" s="200"/>
      <c r="AA808"/>
      <c r="AB808"/>
      <c r="AC808"/>
      <c r="AD808"/>
      <c r="AE808"/>
      <c r="AF808"/>
      <c r="AG808"/>
      <c r="AH808"/>
      <c r="AI808"/>
      <c r="AJ808"/>
    </row>
    <row r="809" spans="1:36" ht="24.95" customHeight="1">
      <c r="A809" s="66"/>
      <c r="M809" s="37"/>
      <c r="N809" s="37"/>
      <c r="U809"/>
      <c r="V809"/>
      <c r="W809"/>
      <c r="X809" s="112"/>
      <c r="Y809" s="112"/>
      <c r="Z809" s="200"/>
      <c r="AA809"/>
      <c r="AB809"/>
      <c r="AC809"/>
      <c r="AD809"/>
      <c r="AE809"/>
      <c r="AF809"/>
      <c r="AG809"/>
      <c r="AH809"/>
      <c r="AI809"/>
      <c r="AJ809"/>
    </row>
    <row r="810" spans="1:36" ht="24.95" customHeight="1">
      <c r="A810" s="66"/>
      <c r="M810" s="37"/>
      <c r="N810" s="37"/>
      <c r="U810"/>
      <c r="V810"/>
      <c r="W810"/>
      <c r="X810" s="112"/>
      <c r="Y810" s="112"/>
      <c r="Z810" s="200"/>
      <c r="AA810"/>
      <c r="AB810"/>
      <c r="AC810"/>
      <c r="AD810"/>
      <c r="AE810"/>
      <c r="AF810"/>
      <c r="AG810"/>
      <c r="AH810"/>
      <c r="AI810"/>
      <c r="AJ810"/>
    </row>
    <row r="811" spans="1:36" ht="24.95" customHeight="1">
      <c r="A811" s="66"/>
      <c r="M811" s="37"/>
      <c r="N811" s="37"/>
      <c r="U811"/>
      <c r="V811"/>
      <c r="W811"/>
      <c r="X811" s="112"/>
      <c r="Y811" s="112"/>
      <c r="Z811" s="200"/>
      <c r="AA811"/>
      <c r="AB811"/>
      <c r="AC811"/>
      <c r="AD811"/>
      <c r="AE811"/>
      <c r="AF811"/>
      <c r="AG811"/>
      <c r="AH811"/>
      <c r="AI811"/>
      <c r="AJ811"/>
    </row>
    <row r="812" spans="1:36" ht="24.95" customHeight="1">
      <c r="A812" s="66"/>
      <c r="M812" s="37"/>
      <c r="N812" s="37"/>
      <c r="U812"/>
      <c r="V812"/>
      <c r="W812"/>
      <c r="X812" s="112"/>
      <c r="Y812" s="112"/>
      <c r="Z812" s="200"/>
      <c r="AA812"/>
      <c r="AB812"/>
      <c r="AC812"/>
      <c r="AD812"/>
      <c r="AE812"/>
      <c r="AF812"/>
      <c r="AG812"/>
      <c r="AH812"/>
      <c r="AI812"/>
      <c r="AJ812"/>
    </row>
    <row r="813" spans="1:36" ht="24.95" customHeight="1">
      <c r="A813" s="66"/>
      <c r="M813" s="37"/>
      <c r="N813" s="37"/>
      <c r="U813"/>
      <c r="V813"/>
      <c r="W813"/>
      <c r="X813" s="112"/>
      <c r="Y813" s="112"/>
      <c r="Z813" s="200"/>
      <c r="AA813"/>
      <c r="AB813"/>
      <c r="AC813"/>
      <c r="AD813"/>
      <c r="AE813"/>
      <c r="AF813"/>
      <c r="AG813"/>
      <c r="AH813"/>
      <c r="AI813"/>
      <c r="AJ813"/>
    </row>
    <row r="814" spans="1:36" ht="24.95" customHeight="1">
      <c r="A814" s="66"/>
      <c r="M814" s="37"/>
      <c r="N814" s="37"/>
      <c r="U814"/>
      <c r="V814"/>
      <c r="W814"/>
      <c r="X814" s="112"/>
      <c r="Y814" s="112"/>
      <c r="Z814" s="200"/>
      <c r="AA814"/>
      <c r="AB814"/>
      <c r="AC814"/>
      <c r="AD814"/>
      <c r="AE814"/>
      <c r="AF814"/>
      <c r="AG814"/>
      <c r="AH814"/>
      <c r="AI814"/>
      <c r="AJ814"/>
    </row>
    <row r="815" spans="1:36" ht="24.95" customHeight="1">
      <c r="A815" s="66"/>
      <c r="M815" s="37"/>
      <c r="N815" s="37"/>
      <c r="U815"/>
      <c r="V815"/>
      <c r="W815"/>
      <c r="X815" s="112"/>
      <c r="Y815" s="112"/>
      <c r="Z815" s="200"/>
      <c r="AA815"/>
      <c r="AB815"/>
      <c r="AC815"/>
      <c r="AD815"/>
      <c r="AE815"/>
      <c r="AF815"/>
      <c r="AG815"/>
      <c r="AH815"/>
      <c r="AI815"/>
      <c r="AJ815"/>
    </row>
    <row r="816" spans="1:36" ht="24.95" customHeight="1">
      <c r="A816" s="66"/>
      <c r="M816" s="37"/>
      <c r="N816" s="37"/>
      <c r="U816"/>
      <c r="V816"/>
      <c r="W816"/>
      <c r="X816" s="112"/>
      <c r="Y816" s="112"/>
      <c r="Z816" s="200"/>
      <c r="AA816"/>
      <c r="AB816"/>
      <c r="AC816"/>
      <c r="AD816"/>
      <c r="AE816"/>
      <c r="AF816"/>
      <c r="AG816"/>
      <c r="AH816"/>
      <c r="AI816"/>
      <c r="AJ816"/>
    </row>
    <row r="817" spans="1:36" ht="24.95" customHeight="1">
      <c r="A817" s="66"/>
      <c r="M817" s="37"/>
      <c r="N817" s="37"/>
      <c r="U817"/>
      <c r="V817"/>
      <c r="W817"/>
      <c r="X817" s="112"/>
      <c r="Y817" s="112"/>
      <c r="Z817" s="200"/>
      <c r="AA817"/>
      <c r="AB817"/>
      <c r="AC817"/>
      <c r="AD817"/>
      <c r="AE817"/>
      <c r="AF817"/>
      <c r="AG817"/>
      <c r="AH817"/>
      <c r="AI817"/>
      <c r="AJ817"/>
    </row>
    <row r="818" spans="1:36" ht="24.95" customHeight="1">
      <c r="A818" s="66"/>
      <c r="M818" s="37"/>
      <c r="N818" s="37"/>
      <c r="U818"/>
      <c r="V818"/>
      <c r="W818"/>
      <c r="X818" s="112"/>
      <c r="Y818" s="112"/>
      <c r="Z818" s="200"/>
      <c r="AA818"/>
      <c r="AB818"/>
      <c r="AC818"/>
      <c r="AD818"/>
      <c r="AE818"/>
      <c r="AF818"/>
      <c r="AG818"/>
      <c r="AH818"/>
      <c r="AI818"/>
      <c r="AJ818"/>
    </row>
    <row r="819" spans="1:36" ht="24.95" customHeight="1">
      <c r="A819" s="66"/>
      <c r="M819" s="37"/>
      <c r="N819" s="37"/>
      <c r="U819"/>
      <c r="V819"/>
      <c r="W819"/>
      <c r="X819" s="112"/>
      <c r="Y819" s="112"/>
      <c r="Z819" s="200"/>
      <c r="AA819"/>
      <c r="AB819"/>
      <c r="AC819"/>
      <c r="AD819"/>
      <c r="AE819"/>
      <c r="AF819"/>
      <c r="AG819"/>
      <c r="AH819"/>
      <c r="AI819"/>
      <c r="AJ819"/>
    </row>
    <row r="820" spans="1:36" ht="24.95" customHeight="1">
      <c r="A820" s="66"/>
      <c r="M820" s="37"/>
      <c r="N820" s="37"/>
      <c r="U820"/>
      <c r="V820"/>
      <c r="W820"/>
      <c r="X820" s="112"/>
      <c r="Y820" s="112"/>
      <c r="Z820" s="200"/>
      <c r="AA820"/>
      <c r="AB820"/>
      <c r="AC820"/>
      <c r="AD820"/>
      <c r="AE820"/>
      <c r="AF820"/>
      <c r="AG820"/>
      <c r="AH820"/>
      <c r="AI820"/>
      <c r="AJ820"/>
    </row>
    <row r="821" spans="1:36" ht="24.95" customHeight="1">
      <c r="A821" s="66"/>
      <c r="M821" s="37"/>
      <c r="N821" s="37"/>
      <c r="U821"/>
      <c r="V821"/>
      <c r="W821"/>
      <c r="X821" s="112"/>
      <c r="Y821" s="112"/>
      <c r="Z821" s="200"/>
      <c r="AA821"/>
      <c r="AB821"/>
      <c r="AC821"/>
      <c r="AD821"/>
      <c r="AE821"/>
      <c r="AF821"/>
      <c r="AG821"/>
      <c r="AH821"/>
      <c r="AI821"/>
      <c r="AJ821"/>
    </row>
    <row r="822" spans="1:36" ht="24.95" customHeight="1">
      <c r="A822" s="66"/>
      <c r="M822" s="37"/>
      <c r="N822" s="37"/>
      <c r="U822"/>
      <c r="V822"/>
      <c r="W822"/>
      <c r="X822" s="112"/>
      <c r="Y822" s="112"/>
      <c r="Z822" s="200"/>
      <c r="AA822"/>
      <c r="AB822"/>
      <c r="AC822"/>
      <c r="AD822"/>
      <c r="AE822"/>
      <c r="AF822"/>
      <c r="AG822"/>
      <c r="AH822"/>
      <c r="AI822"/>
      <c r="AJ822"/>
    </row>
    <row r="823" spans="1:36" ht="24.95" customHeight="1">
      <c r="A823" s="66"/>
      <c r="M823" s="37"/>
      <c r="N823" s="37"/>
      <c r="U823"/>
      <c r="V823"/>
      <c r="W823"/>
      <c r="X823" s="112"/>
      <c r="Y823" s="112"/>
      <c r="Z823" s="200"/>
      <c r="AA823"/>
      <c r="AB823"/>
      <c r="AC823"/>
      <c r="AD823"/>
      <c r="AE823"/>
      <c r="AF823"/>
      <c r="AG823"/>
      <c r="AH823"/>
      <c r="AI823"/>
      <c r="AJ823"/>
    </row>
    <row r="824" spans="1:36" ht="24.95" customHeight="1">
      <c r="A824" s="66"/>
      <c r="M824" s="37"/>
      <c r="N824" s="37"/>
      <c r="U824"/>
      <c r="V824"/>
      <c r="W824"/>
      <c r="X824" s="112"/>
      <c r="Y824" s="112"/>
      <c r="Z824" s="200"/>
      <c r="AA824"/>
      <c r="AB824"/>
      <c r="AC824"/>
      <c r="AD824"/>
      <c r="AE824"/>
      <c r="AF824"/>
      <c r="AG824"/>
      <c r="AH824"/>
      <c r="AI824"/>
      <c r="AJ824"/>
    </row>
    <row r="825" spans="1:36" ht="24.95" customHeight="1">
      <c r="A825" s="66"/>
      <c r="M825" s="37"/>
      <c r="N825" s="37"/>
      <c r="U825"/>
      <c r="V825"/>
      <c r="W825"/>
      <c r="X825" s="112"/>
      <c r="Y825" s="112"/>
      <c r="Z825" s="200"/>
      <c r="AA825"/>
      <c r="AB825"/>
      <c r="AC825"/>
      <c r="AD825"/>
      <c r="AE825"/>
      <c r="AF825"/>
      <c r="AG825"/>
      <c r="AH825"/>
      <c r="AI825"/>
      <c r="AJ825"/>
    </row>
    <row r="826" spans="1:36" ht="24.95" customHeight="1">
      <c r="A826" s="66"/>
      <c r="M826" s="37"/>
      <c r="N826" s="37"/>
      <c r="U826"/>
      <c r="V826"/>
      <c r="W826"/>
      <c r="X826" s="112"/>
      <c r="Y826" s="112"/>
      <c r="Z826" s="200"/>
      <c r="AA826"/>
      <c r="AB826"/>
      <c r="AC826"/>
      <c r="AD826"/>
      <c r="AE826"/>
      <c r="AF826"/>
      <c r="AG826"/>
      <c r="AH826"/>
      <c r="AI826"/>
      <c r="AJ826"/>
    </row>
    <row r="827" spans="1:36" ht="24.95" customHeight="1">
      <c r="A827" s="66"/>
      <c r="M827" s="37"/>
      <c r="N827" s="37"/>
      <c r="U827"/>
      <c r="V827"/>
      <c r="W827"/>
      <c r="X827" s="112"/>
      <c r="Y827" s="112"/>
      <c r="Z827" s="200"/>
      <c r="AA827"/>
      <c r="AB827"/>
      <c r="AC827"/>
      <c r="AD827"/>
      <c r="AE827"/>
      <c r="AF827"/>
      <c r="AG827"/>
      <c r="AH827"/>
      <c r="AI827"/>
      <c r="AJ827"/>
    </row>
    <row r="828" spans="1:36" ht="24.95" customHeight="1">
      <c r="A828" s="66"/>
      <c r="M828" s="37"/>
      <c r="N828" s="37"/>
      <c r="U828"/>
      <c r="V828"/>
      <c r="W828"/>
      <c r="X828" s="112"/>
      <c r="Y828" s="112"/>
      <c r="Z828" s="200"/>
      <c r="AA828"/>
      <c r="AB828"/>
      <c r="AC828"/>
      <c r="AD828"/>
      <c r="AE828"/>
      <c r="AF828"/>
      <c r="AG828"/>
      <c r="AH828"/>
      <c r="AI828"/>
      <c r="AJ828"/>
    </row>
    <row r="829" spans="1:36" ht="24.95" customHeight="1">
      <c r="A829" s="66"/>
      <c r="M829" s="37"/>
      <c r="N829" s="37"/>
      <c r="U829"/>
      <c r="V829"/>
      <c r="W829"/>
      <c r="X829" s="112"/>
      <c r="Y829" s="112"/>
      <c r="Z829" s="200"/>
      <c r="AA829"/>
      <c r="AB829"/>
      <c r="AC829"/>
      <c r="AD829"/>
      <c r="AE829"/>
      <c r="AF829"/>
      <c r="AG829"/>
      <c r="AH829"/>
      <c r="AI829"/>
      <c r="AJ829"/>
    </row>
    <row r="830" spans="1:36" ht="24.95" customHeight="1">
      <c r="A830" s="66"/>
      <c r="M830" s="37"/>
      <c r="N830" s="37"/>
      <c r="U830"/>
      <c r="V830"/>
      <c r="W830"/>
      <c r="X830" s="112"/>
      <c r="Y830" s="112"/>
      <c r="Z830" s="200"/>
      <c r="AA830"/>
      <c r="AB830"/>
      <c r="AC830"/>
      <c r="AD830"/>
      <c r="AE830"/>
      <c r="AF830"/>
      <c r="AG830"/>
      <c r="AH830"/>
      <c r="AI830"/>
      <c r="AJ830"/>
    </row>
    <row r="831" spans="1:36" ht="24.95" customHeight="1">
      <c r="A831" s="66"/>
      <c r="M831" s="37"/>
      <c r="N831" s="37"/>
      <c r="U831"/>
      <c r="V831"/>
      <c r="W831"/>
      <c r="X831" s="112"/>
      <c r="Y831" s="112"/>
      <c r="Z831" s="200"/>
      <c r="AA831"/>
      <c r="AB831"/>
      <c r="AC831"/>
      <c r="AD831"/>
      <c r="AE831"/>
      <c r="AF831"/>
      <c r="AG831"/>
      <c r="AH831"/>
      <c r="AI831"/>
      <c r="AJ831"/>
    </row>
    <row r="832" spans="1:36" ht="24.95" customHeight="1">
      <c r="A832" s="66"/>
      <c r="M832" s="37"/>
      <c r="N832" s="37"/>
      <c r="U832"/>
      <c r="V832"/>
      <c r="W832"/>
      <c r="X832" s="112"/>
      <c r="Y832" s="112"/>
      <c r="Z832" s="200"/>
      <c r="AA832"/>
      <c r="AB832"/>
      <c r="AC832"/>
      <c r="AD832"/>
      <c r="AE832"/>
      <c r="AF832"/>
      <c r="AG832"/>
      <c r="AH832"/>
      <c r="AI832"/>
      <c r="AJ832"/>
    </row>
    <row r="833" spans="1:36" ht="24.95" customHeight="1">
      <c r="A833" s="66"/>
      <c r="M833" s="37"/>
      <c r="N833" s="37"/>
      <c r="U833"/>
      <c r="V833"/>
      <c r="W833"/>
      <c r="X833" s="112"/>
      <c r="Y833" s="112"/>
      <c r="Z833" s="200"/>
      <c r="AA833"/>
      <c r="AB833"/>
      <c r="AC833"/>
      <c r="AD833"/>
      <c r="AE833"/>
      <c r="AF833"/>
      <c r="AG833"/>
      <c r="AH833"/>
      <c r="AI833"/>
      <c r="AJ833"/>
    </row>
    <row r="834" spans="1:36" ht="24.95" customHeight="1">
      <c r="A834" s="66"/>
      <c r="M834" s="37"/>
      <c r="N834" s="37"/>
      <c r="U834"/>
      <c r="V834"/>
      <c r="W834"/>
      <c r="X834" s="112"/>
      <c r="Y834" s="112"/>
      <c r="Z834" s="200"/>
      <c r="AA834"/>
      <c r="AB834"/>
      <c r="AC834"/>
      <c r="AD834"/>
      <c r="AE834"/>
      <c r="AF834"/>
      <c r="AG834"/>
      <c r="AH834"/>
      <c r="AI834"/>
      <c r="AJ834"/>
    </row>
    <row r="835" spans="1:36" ht="24.95" customHeight="1">
      <c r="A835" s="66"/>
      <c r="M835" s="37"/>
      <c r="N835" s="37"/>
      <c r="U835"/>
      <c r="V835"/>
      <c r="W835"/>
      <c r="X835" s="112"/>
      <c r="Y835" s="112"/>
      <c r="Z835" s="200"/>
      <c r="AA835"/>
      <c r="AB835"/>
      <c r="AC835"/>
      <c r="AD835"/>
      <c r="AE835"/>
      <c r="AF835"/>
      <c r="AG835"/>
      <c r="AH835"/>
      <c r="AI835"/>
      <c r="AJ835"/>
    </row>
    <row r="836" spans="1:36" ht="24.95" customHeight="1">
      <c r="A836" s="66"/>
      <c r="M836" s="37"/>
      <c r="N836" s="37"/>
      <c r="U836"/>
      <c r="V836"/>
      <c r="W836"/>
      <c r="X836" s="112"/>
      <c r="Y836" s="112"/>
      <c r="Z836" s="200"/>
      <c r="AA836"/>
      <c r="AB836"/>
      <c r="AC836"/>
      <c r="AD836"/>
      <c r="AE836"/>
      <c r="AF836"/>
      <c r="AG836"/>
      <c r="AH836"/>
      <c r="AI836"/>
      <c r="AJ836"/>
    </row>
    <row r="837" spans="1:36" ht="24.95" customHeight="1">
      <c r="A837" s="66"/>
      <c r="M837" s="37"/>
      <c r="N837" s="37"/>
      <c r="U837"/>
      <c r="V837"/>
      <c r="W837"/>
      <c r="X837" s="112"/>
      <c r="Y837" s="112"/>
      <c r="Z837" s="200"/>
      <c r="AA837"/>
      <c r="AB837"/>
      <c r="AC837"/>
      <c r="AD837"/>
      <c r="AE837"/>
      <c r="AF837"/>
      <c r="AG837"/>
      <c r="AH837"/>
      <c r="AI837"/>
      <c r="AJ837"/>
    </row>
    <row r="838" spans="1:36" ht="24.95" customHeight="1">
      <c r="A838" s="66"/>
      <c r="M838" s="37"/>
      <c r="N838" s="37"/>
      <c r="U838"/>
      <c r="V838"/>
      <c r="W838"/>
      <c r="X838" s="112"/>
      <c r="Y838" s="112"/>
      <c r="Z838" s="200"/>
      <c r="AA838"/>
      <c r="AB838"/>
      <c r="AC838"/>
      <c r="AD838"/>
      <c r="AE838"/>
      <c r="AF838"/>
      <c r="AG838"/>
      <c r="AH838"/>
      <c r="AI838"/>
      <c r="AJ838"/>
    </row>
    <row r="839" spans="1:36" ht="24.95" customHeight="1">
      <c r="A839" s="66"/>
      <c r="M839" s="37"/>
      <c r="N839" s="37"/>
      <c r="U839"/>
      <c r="V839"/>
      <c r="W839"/>
      <c r="X839" s="112"/>
      <c r="Y839" s="112"/>
      <c r="Z839" s="200"/>
      <c r="AA839"/>
      <c r="AB839"/>
      <c r="AC839"/>
      <c r="AD839"/>
      <c r="AE839"/>
      <c r="AF839"/>
      <c r="AG839"/>
      <c r="AH839"/>
      <c r="AI839"/>
      <c r="AJ839"/>
    </row>
    <row r="840" spans="1:36" ht="24.95" customHeight="1">
      <c r="A840" s="66"/>
      <c r="M840" s="37"/>
      <c r="N840" s="37"/>
      <c r="U840"/>
      <c r="V840"/>
      <c r="W840"/>
      <c r="X840" s="112"/>
      <c r="Y840" s="112"/>
      <c r="Z840" s="200"/>
      <c r="AA840"/>
      <c r="AB840"/>
      <c r="AC840"/>
      <c r="AD840"/>
      <c r="AE840"/>
      <c r="AF840"/>
      <c r="AG840"/>
      <c r="AH840"/>
      <c r="AI840"/>
      <c r="AJ840"/>
    </row>
    <row r="841" spans="1:36" ht="24.95" customHeight="1">
      <c r="A841" s="66"/>
      <c r="M841" s="37"/>
      <c r="N841" s="37"/>
      <c r="U841"/>
      <c r="V841"/>
      <c r="W841"/>
      <c r="X841" s="112"/>
      <c r="Y841" s="112"/>
      <c r="Z841" s="200"/>
      <c r="AA841"/>
      <c r="AB841"/>
      <c r="AC841"/>
      <c r="AD841"/>
      <c r="AE841"/>
      <c r="AF841"/>
      <c r="AG841"/>
      <c r="AH841"/>
      <c r="AI841"/>
      <c r="AJ841"/>
    </row>
    <row r="842" spans="1:36" ht="24.95" customHeight="1">
      <c r="A842" s="66"/>
      <c r="M842" s="37"/>
      <c r="N842" s="37"/>
      <c r="U842"/>
      <c r="V842"/>
      <c r="W842"/>
      <c r="X842" s="112"/>
      <c r="Y842" s="112"/>
      <c r="Z842" s="200"/>
      <c r="AA842"/>
      <c r="AB842"/>
      <c r="AC842"/>
      <c r="AD842"/>
      <c r="AE842"/>
      <c r="AF842"/>
      <c r="AG842"/>
      <c r="AH842"/>
      <c r="AI842"/>
      <c r="AJ842"/>
    </row>
    <row r="843" spans="1:36" ht="24.95" customHeight="1">
      <c r="A843" s="66"/>
      <c r="M843" s="37"/>
      <c r="N843" s="37"/>
      <c r="U843"/>
      <c r="V843"/>
      <c r="W843"/>
      <c r="X843" s="112"/>
      <c r="Y843" s="112"/>
      <c r="Z843" s="200"/>
      <c r="AA843"/>
      <c r="AB843"/>
      <c r="AC843"/>
      <c r="AD843"/>
      <c r="AE843"/>
      <c r="AF843"/>
      <c r="AG843"/>
      <c r="AH843"/>
      <c r="AI843"/>
      <c r="AJ843"/>
    </row>
    <row r="844" spans="1:36" ht="24.95" customHeight="1">
      <c r="A844" s="66"/>
      <c r="M844" s="37"/>
      <c r="N844" s="37"/>
      <c r="U844"/>
      <c r="V844"/>
      <c r="W844"/>
      <c r="X844" s="112"/>
      <c r="Y844" s="112"/>
      <c r="Z844" s="200"/>
      <c r="AA844"/>
      <c r="AB844"/>
      <c r="AC844"/>
      <c r="AD844"/>
      <c r="AE844"/>
      <c r="AF844"/>
      <c r="AG844"/>
      <c r="AH844"/>
      <c r="AI844"/>
      <c r="AJ844"/>
    </row>
    <row r="845" spans="1:36" ht="24.95" customHeight="1">
      <c r="A845" s="66"/>
      <c r="M845" s="37"/>
      <c r="N845" s="37"/>
      <c r="U845"/>
      <c r="V845"/>
      <c r="W845"/>
      <c r="X845" s="112"/>
      <c r="Y845" s="112"/>
      <c r="Z845" s="200"/>
      <c r="AA845"/>
      <c r="AB845"/>
      <c r="AC845"/>
      <c r="AD845"/>
      <c r="AE845"/>
      <c r="AF845"/>
      <c r="AG845"/>
      <c r="AH845"/>
      <c r="AI845"/>
      <c r="AJ845"/>
    </row>
    <row r="846" spans="1:36" ht="24.95" customHeight="1">
      <c r="A846" s="66"/>
      <c r="M846" s="37"/>
      <c r="N846" s="37"/>
      <c r="U846"/>
      <c r="V846"/>
      <c r="W846"/>
      <c r="X846" s="112"/>
      <c r="Y846" s="112"/>
      <c r="Z846" s="200"/>
      <c r="AA846"/>
      <c r="AB846"/>
      <c r="AC846"/>
      <c r="AD846"/>
      <c r="AE846"/>
      <c r="AF846"/>
      <c r="AG846"/>
      <c r="AH846"/>
      <c r="AI846"/>
      <c r="AJ846"/>
    </row>
    <row r="847" spans="1:36" ht="24.95" customHeight="1">
      <c r="A847" s="66"/>
      <c r="M847" s="37"/>
      <c r="N847" s="37"/>
      <c r="U847"/>
      <c r="V847"/>
      <c r="W847"/>
      <c r="X847" s="112"/>
      <c r="Y847" s="112"/>
      <c r="Z847" s="200"/>
      <c r="AA847"/>
      <c r="AB847"/>
      <c r="AC847"/>
      <c r="AD847"/>
      <c r="AE847"/>
      <c r="AF847"/>
      <c r="AG847"/>
      <c r="AH847"/>
      <c r="AI847"/>
      <c r="AJ847"/>
    </row>
    <row r="848" spans="1:36" ht="24.95" customHeight="1">
      <c r="A848" s="66"/>
      <c r="M848" s="37"/>
      <c r="N848" s="37"/>
      <c r="U848"/>
      <c r="V848"/>
      <c r="W848"/>
      <c r="X848" s="112"/>
      <c r="Y848" s="112"/>
      <c r="Z848" s="200"/>
      <c r="AA848"/>
      <c r="AB848"/>
      <c r="AC848"/>
      <c r="AD848"/>
      <c r="AE848"/>
      <c r="AF848"/>
      <c r="AG848"/>
      <c r="AH848"/>
      <c r="AI848"/>
      <c r="AJ848"/>
    </row>
    <row r="849" spans="1:36" ht="24.95" customHeight="1">
      <c r="A849" s="66"/>
      <c r="M849" s="37"/>
      <c r="N849" s="37"/>
      <c r="U849"/>
      <c r="V849"/>
      <c r="W849"/>
      <c r="X849" s="112"/>
      <c r="Y849" s="112"/>
      <c r="Z849" s="200"/>
      <c r="AA849"/>
      <c r="AB849"/>
      <c r="AC849"/>
      <c r="AD849"/>
      <c r="AE849"/>
      <c r="AF849"/>
      <c r="AG849"/>
      <c r="AH849"/>
      <c r="AI849"/>
      <c r="AJ849"/>
    </row>
    <row r="850" spans="1:36" ht="24.95" customHeight="1">
      <c r="A850" s="66"/>
      <c r="M850" s="37"/>
      <c r="N850" s="37"/>
      <c r="U850"/>
      <c r="V850"/>
      <c r="W850"/>
      <c r="X850" s="112"/>
      <c r="Y850" s="112"/>
      <c r="Z850" s="200"/>
      <c r="AA850"/>
      <c r="AB850"/>
      <c r="AC850"/>
      <c r="AD850"/>
      <c r="AE850"/>
      <c r="AF850"/>
      <c r="AG850"/>
      <c r="AH850"/>
      <c r="AI850"/>
      <c r="AJ850"/>
    </row>
    <row r="851" spans="1:36" ht="24.95" customHeight="1">
      <c r="A851" s="66"/>
      <c r="M851" s="37"/>
      <c r="N851" s="37"/>
      <c r="U851"/>
      <c r="V851"/>
      <c r="W851"/>
      <c r="X851" s="112"/>
      <c r="Y851" s="112"/>
      <c r="Z851" s="200"/>
      <c r="AA851"/>
      <c r="AB851"/>
      <c r="AC851"/>
      <c r="AD851"/>
      <c r="AE851"/>
      <c r="AF851"/>
      <c r="AG851"/>
      <c r="AH851"/>
      <c r="AI851"/>
      <c r="AJ851"/>
    </row>
    <row r="852" spans="1:36" ht="24.95" customHeight="1">
      <c r="A852" s="66"/>
      <c r="M852" s="37"/>
      <c r="N852" s="37"/>
      <c r="U852"/>
      <c r="V852"/>
      <c r="W852"/>
      <c r="X852" s="112"/>
      <c r="Y852" s="112"/>
      <c r="Z852" s="200"/>
      <c r="AA852"/>
      <c r="AB852"/>
      <c r="AC852"/>
      <c r="AD852"/>
      <c r="AE852"/>
      <c r="AF852"/>
      <c r="AG852"/>
      <c r="AH852"/>
      <c r="AI852"/>
      <c r="AJ852"/>
    </row>
    <row r="853" spans="1:36" ht="24.95" customHeight="1">
      <c r="A853" s="66"/>
      <c r="M853" s="37"/>
      <c r="N853" s="37"/>
      <c r="U853"/>
      <c r="V853"/>
      <c r="W853"/>
      <c r="X853" s="112"/>
      <c r="Y853" s="112"/>
      <c r="Z853" s="200"/>
      <c r="AA853"/>
      <c r="AB853"/>
      <c r="AC853"/>
      <c r="AD853"/>
      <c r="AE853"/>
      <c r="AF853"/>
      <c r="AG853"/>
      <c r="AH853"/>
      <c r="AI853"/>
      <c r="AJ853"/>
    </row>
    <row r="854" spans="1:36" ht="24.95" customHeight="1">
      <c r="A854" s="66"/>
      <c r="M854" s="37"/>
      <c r="N854" s="37"/>
      <c r="U854"/>
      <c r="V854"/>
      <c r="W854"/>
      <c r="X854" s="112"/>
      <c r="Y854" s="112"/>
      <c r="Z854" s="200"/>
      <c r="AA854"/>
      <c r="AB854"/>
      <c r="AC854"/>
      <c r="AD854"/>
      <c r="AE854"/>
      <c r="AF854"/>
      <c r="AG854"/>
      <c r="AH854"/>
      <c r="AI854"/>
      <c r="AJ854"/>
    </row>
    <row r="855" spans="1:36" ht="24.95" customHeight="1">
      <c r="A855" s="66"/>
      <c r="M855" s="37"/>
      <c r="N855" s="37"/>
      <c r="U855"/>
      <c r="V855"/>
      <c r="W855"/>
      <c r="X855" s="112"/>
      <c r="Y855" s="112"/>
      <c r="Z855" s="200"/>
      <c r="AA855"/>
      <c r="AB855"/>
      <c r="AC855"/>
      <c r="AD855"/>
      <c r="AE855"/>
      <c r="AF855"/>
      <c r="AG855"/>
      <c r="AH855"/>
      <c r="AI855"/>
      <c r="AJ855"/>
    </row>
    <row r="856" spans="1:36" ht="24.95" customHeight="1">
      <c r="A856" s="66"/>
      <c r="M856" s="37"/>
      <c r="N856" s="37"/>
      <c r="U856"/>
      <c r="V856"/>
      <c r="W856"/>
      <c r="X856" s="112"/>
      <c r="Y856" s="112"/>
      <c r="Z856" s="200"/>
      <c r="AA856"/>
      <c r="AB856"/>
      <c r="AC856"/>
      <c r="AD856"/>
      <c r="AE856"/>
      <c r="AF856"/>
      <c r="AG856"/>
      <c r="AH856"/>
      <c r="AI856"/>
      <c r="AJ856"/>
    </row>
    <row r="857" spans="1:36" ht="24.95" customHeight="1">
      <c r="A857" s="66"/>
      <c r="M857" s="37"/>
      <c r="N857" s="37"/>
      <c r="U857"/>
      <c r="V857"/>
      <c r="W857"/>
      <c r="X857" s="112"/>
      <c r="Y857" s="112"/>
      <c r="Z857" s="200"/>
      <c r="AA857"/>
      <c r="AB857"/>
      <c r="AC857"/>
      <c r="AD857"/>
      <c r="AE857"/>
      <c r="AF857"/>
      <c r="AG857"/>
      <c r="AH857"/>
      <c r="AI857"/>
      <c r="AJ857"/>
    </row>
    <row r="858" spans="1:36" ht="24.95" customHeight="1">
      <c r="A858" s="66"/>
      <c r="M858" s="37"/>
      <c r="N858" s="37"/>
      <c r="U858"/>
      <c r="V858"/>
      <c r="W858"/>
      <c r="X858" s="112"/>
      <c r="Y858" s="112"/>
      <c r="Z858" s="200"/>
      <c r="AA858"/>
      <c r="AB858"/>
      <c r="AC858"/>
      <c r="AD858"/>
      <c r="AE858"/>
      <c r="AF858"/>
      <c r="AG858"/>
      <c r="AH858"/>
      <c r="AI858"/>
      <c r="AJ858"/>
    </row>
    <row r="859" spans="1:36" ht="24.95" customHeight="1">
      <c r="A859" s="66"/>
      <c r="M859" s="37"/>
      <c r="N859" s="37"/>
      <c r="U859"/>
      <c r="V859"/>
      <c r="W859"/>
      <c r="X859" s="112"/>
      <c r="Y859" s="112"/>
      <c r="Z859" s="200"/>
      <c r="AA859"/>
      <c r="AB859"/>
      <c r="AC859"/>
      <c r="AD859"/>
      <c r="AE859"/>
      <c r="AF859"/>
      <c r="AG859"/>
      <c r="AH859"/>
      <c r="AI859"/>
      <c r="AJ859"/>
    </row>
    <row r="860" spans="1:36" ht="24.95" customHeight="1">
      <c r="A860" s="66"/>
      <c r="M860" s="37"/>
      <c r="N860" s="37"/>
      <c r="U860"/>
      <c r="V860"/>
      <c r="W860"/>
      <c r="X860" s="112"/>
      <c r="Y860" s="112"/>
      <c r="Z860" s="200"/>
      <c r="AA860"/>
      <c r="AB860"/>
      <c r="AC860"/>
      <c r="AD860"/>
      <c r="AE860"/>
      <c r="AF860"/>
      <c r="AG860"/>
      <c r="AH860"/>
      <c r="AI860"/>
      <c r="AJ860"/>
    </row>
    <row r="861" spans="1:36" ht="24.95" customHeight="1">
      <c r="A861" s="66"/>
      <c r="M861" s="37"/>
      <c r="N861" s="37"/>
      <c r="U861"/>
      <c r="V861"/>
      <c r="W861"/>
      <c r="X861" s="112"/>
      <c r="Y861" s="112"/>
      <c r="Z861" s="200"/>
      <c r="AA861"/>
      <c r="AB861"/>
      <c r="AC861"/>
      <c r="AD861"/>
      <c r="AE861"/>
      <c r="AF861"/>
      <c r="AG861"/>
      <c r="AH861"/>
      <c r="AI861"/>
      <c r="AJ861"/>
    </row>
    <row r="862" spans="1:36" ht="24.95" customHeight="1">
      <c r="A862" s="66"/>
      <c r="M862" s="37"/>
      <c r="N862" s="37"/>
      <c r="U862"/>
      <c r="V862"/>
      <c r="W862"/>
      <c r="X862" s="112"/>
      <c r="Y862" s="112"/>
      <c r="Z862" s="200"/>
      <c r="AA862"/>
      <c r="AB862"/>
      <c r="AC862"/>
      <c r="AD862"/>
      <c r="AE862"/>
      <c r="AF862"/>
      <c r="AG862"/>
      <c r="AH862"/>
      <c r="AI862"/>
      <c r="AJ862"/>
    </row>
    <row r="863" spans="1:36" ht="24.95" customHeight="1">
      <c r="A863" s="66"/>
      <c r="M863" s="37"/>
      <c r="N863" s="37"/>
      <c r="U863"/>
      <c r="V863"/>
      <c r="W863"/>
      <c r="X863" s="112"/>
      <c r="Y863" s="112"/>
      <c r="Z863" s="200"/>
      <c r="AA863"/>
      <c r="AB863"/>
      <c r="AC863"/>
      <c r="AD863"/>
      <c r="AE863"/>
      <c r="AF863"/>
      <c r="AG863"/>
      <c r="AH863"/>
      <c r="AI863"/>
      <c r="AJ863"/>
    </row>
    <row r="864" spans="1:36" ht="24.95" customHeight="1">
      <c r="A864" s="66"/>
      <c r="M864" s="37"/>
      <c r="N864" s="37"/>
      <c r="U864"/>
      <c r="V864"/>
      <c r="W864"/>
      <c r="X864" s="112"/>
      <c r="Y864" s="112"/>
      <c r="Z864" s="200"/>
      <c r="AA864"/>
      <c r="AB864"/>
      <c r="AC864"/>
      <c r="AD864"/>
      <c r="AE864"/>
      <c r="AF864"/>
      <c r="AG864"/>
      <c r="AH864"/>
      <c r="AI864"/>
      <c r="AJ864"/>
    </row>
    <row r="865" spans="1:36" ht="24.95" customHeight="1">
      <c r="A865" s="66"/>
      <c r="M865" s="37"/>
      <c r="N865" s="37"/>
      <c r="U865"/>
      <c r="V865"/>
      <c r="W865"/>
      <c r="X865" s="112"/>
      <c r="Y865" s="112"/>
      <c r="Z865" s="200"/>
      <c r="AA865"/>
      <c r="AB865"/>
      <c r="AC865"/>
      <c r="AD865"/>
      <c r="AE865"/>
      <c r="AF865"/>
      <c r="AG865"/>
      <c r="AH865"/>
      <c r="AI865"/>
      <c r="AJ865"/>
    </row>
    <row r="866" spans="1:36" ht="24.95" customHeight="1">
      <c r="A866" s="66"/>
      <c r="M866" s="37"/>
      <c r="N866" s="37"/>
      <c r="U866"/>
      <c r="V866"/>
      <c r="W866"/>
      <c r="X866" s="112"/>
      <c r="Y866" s="112"/>
      <c r="Z866" s="200"/>
      <c r="AA866"/>
      <c r="AB866"/>
      <c r="AC866"/>
      <c r="AD866"/>
      <c r="AE866"/>
      <c r="AF866"/>
      <c r="AG866"/>
      <c r="AH866"/>
      <c r="AI866"/>
      <c r="AJ866"/>
    </row>
    <row r="867" spans="1:36" ht="24.95" customHeight="1">
      <c r="A867" s="66"/>
      <c r="M867" s="37"/>
      <c r="N867" s="37"/>
      <c r="U867"/>
      <c r="V867"/>
      <c r="W867"/>
      <c r="X867" s="112"/>
      <c r="Y867" s="112"/>
      <c r="Z867" s="200"/>
      <c r="AA867"/>
      <c r="AB867"/>
      <c r="AC867"/>
      <c r="AD867"/>
      <c r="AE867"/>
      <c r="AF867"/>
      <c r="AG867"/>
      <c r="AH867"/>
      <c r="AI867"/>
      <c r="AJ867"/>
    </row>
    <row r="868" spans="1:36" ht="24.95" customHeight="1">
      <c r="A868" s="66"/>
      <c r="M868" s="37"/>
      <c r="N868" s="37"/>
      <c r="U868"/>
      <c r="V868"/>
      <c r="W868"/>
      <c r="X868" s="112"/>
      <c r="Y868" s="112"/>
      <c r="Z868" s="200"/>
      <c r="AA868"/>
      <c r="AB868"/>
      <c r="AC868"/>
      <c r="AD868"/>
      <c r="AE868"/>
      <c r="AF868"/>
      <c r="AG868"/>
      <c r="AH868"/>
      <c r="AI868"/>
      <c r="AJ868"/>
    </row>
    <row r="869" spans="1:36" ht="24.95" customHeight="1">
      <c r="A869" s="66"/>
      <c r="M869" s="37"/>
      <c r="N869" s="37"/>
      <c r="U869"/>
      <c r="V869"/>
      <c r="W869"/>
      <c r="X869" s="112"/>
      <c r="Y869" s="112"/>
      <c r="Z869" s="200"/>
      <c r="AA869"/>
      <c r="AB869"/>
      <c r="AC869"/>
      <c r="AD869"/>
      <c r="AE869"/>
      <c r="AF869"/>
      <c r="AG869"/>
      <c r="AH869"/>
      <c r="AI869"/>
      <c r="AJ869"/>
    </row>
    <row r="870" spans="1:36" ht="24.95" customHeight="1">
      <c r="A870" s="66"/>
      <c r="M870" s="37"/>
      <c r="N870" s="37"/>
      <c r="U870"/>
      <c r="V870"/>
      <c r="W870"/>
      <c r="X870" s="112"/>
      <c r="Y870" s="112"/>
      <c r="Z870" s="200"/>
      <c r="AA870"/>
      <c r="AB870"/>
      <c r="AC870"/>
      <c r="AD870"/>
      <c r="AE870"/>
      <c r="AF870"/>
      <c r="AG870"/>
      <c r="AH870"/>
      <c r="AI870"/>
      <c r="AJ870"/>
    </row>
    <row r="871" spans="1:36" ht="24.95" customHeight="1">
      <c r="A871" s="66"/>
      <c r="M871" s="37"/>
      <c r="N871" s="37"/>
      <c r="U871"/>
      <c r="V871"/>
      <c r="W871"/>
      <c r="X871" s="112"/>
      <c r="Y871" s="112"/>
      <c r="Z871" s="200"/>
      <c r="AA871"/>
      <c r="AB871"/>
      <c r="AC871"/>
      <c r="AD871"/>
      <c r="AE871"/>
      <c r="AF871"/>
      <c r="AG871"/>
      <c r="AH871"/>
      <c r="AI871"/>
      <c r="AJ871"/>
    </row>
    <row r="872" spans="1:36" ht="24.95" customHeight="1">
      <c r="A872" s="66"/>
      <c r="M872" s="37"/>
      <c r="N872" s="37"/>
      <c r="U872"/>
      <c r="V872"/>
      <c r="W872"/>
      <c r="X872" s="112"/>
      <c r="Y872" s="112"/>
      <c r="Z872" s="200"/>
      <c r="AA872"/>
      <c r="AB872"/>
      <c r="AC872"/>
      <c r="AD872"/>
      <c r="AE872"/>
      <c r="AF872"/>
      <c r="AG872"/>
      <c r="AH872"/>
      <c r="AI872"/>
      <c r="AJ872"/>
    </row>
    <row r="873" spans="1:36" ht="24.95" customHeight="1">
      <c r="A873" s="66"/>
      <c r="M873" s="37"/>
      <c r="N873" s="37"/>
      <c r="U873"/>
      <c r="V873"/>
      <c r="W873"/>
      <c r="X873" s="112"/>
      <c r="Y873" s="112"/>
      <c r="Z873" s="200"/>
      <c r="AA873"/>
      <c r="AB873"/>
      <c r="AC873"/>
      <c r="AD873"/>
      <c r="AE873"/>
      <c r="AF873"/>
      <c r="AG873"/>
      <c r="AH873"/>
      <c r="AI873"/>
      <c r="AJ873"/>
    </row>
    <row r="874" spans="1:36" ht="24.95" customHeight="1">
      <c r="A874" s="66"/>
      <c r="M874" s="37"/>
      <c r="N874" s="37"/>
      <c r="U874"/>
      <c r="V874"/>
      <c r="W874"/>
      <c r="X874" s="112"/>
      <c r="Y874" s="112"/>
      <c r="Z874" s="200"/>
      <c r="AA874"/>
      <c r="AB874"/>
      <c r="AC874"/>
      <c r="AD874"/>
      <c r="AE874"/>
      <c r="AF874"/>
      <c r="AG874"/>
      <c r="AH874"/>
      <c r="AI874"/>
      <c r="AJ874"/>
    </row>
    <row r="875" spans="1:36" ht="24.95" customHeight="1">
      <c r="A875" s="66"/>
      <c r="M875" s="37"/>
      <c r="N875" s="37"/>
      <c r="U875"/>
      <c r="V875"/>
      <c r="W875"/>
      <c r="X875" s="112"/>
      <c r="Y875" s="112"/>
      <c r="Z875" s="200"/>
      <c r="AA875"/>
      <c r="AB875"/>
      <c r="AC875"/>
      <c r="AD875"/>
      <c r="AE875"/>
      <c r="AF875"/>
      <c r="AG875"/>
      <c r="AH875"/>
      <c r="AI875"/>
      <c r="AJ875"/>
    </row>
    <row r="876" spans="1:36" ht="24.95" customHeight="1">
      <c r="A876" s="66"/>
      <c r="M876" s="37"/>
      <c r="N876" s="37"/>
      <c r="U876"/>
      <c r="V876"/>
      <c r="W876"/>
      <c r="X876" s="112"/>
      <c r="Y876" s="112"/>
      <c r="Z876" s="200"/>
      <c r="AA876"/>
      <c r="AB876"/>
      <c r="AC876"/>
      <c r="AD876"/>
      <c r="AE876"/>
      <c r="AF876"/>
      <c r="AG876"/>
      <c r="AH876"/>
      <c r="AI876"/>
      <c r="AJ876"/>
    </row>
    <row r="877" spans="1:36" ht="24.95" customHeight="1">
      <c r="A877" s="66"/>
      <c r="M877" s="37"/>
      <c r="N877" s="37"/>
      <c r="U877"/>
      <c r="V877"/>
      <c r="W877"/>
      <c r="X877" s="112"/>
      <c r="Y877" s="112"/>
      <c r="Z877" s="200"/>
      <c r="AA877"/>
      <c r="AB877"/>
      <c r="AC877"/>
      <c r="AD877"/>
      <c r="AE877"/>
      <c r="AF877"/>
      <c r="AG877"/>
      <c r="AH877"/>
      <c r="AI877"/>
      <c r="AJ877"/>
    </row>
    <row r="878" spans="1:36" ht="24.95" customHeight="1">
      <c r="A878" s="66"/>
      <c r="M878" s="37"/>
      <c r="N878" s="37"/>
      <c r="U878"/>
      <c r="V878"/>
      <c r="W878"/>
      <c r="X878" s="112"/>
      <c r="Y878" s="112"/>
      <c r="Z878" s="200"/>
      <c r="AA878"/>
      <c r="AB878"/>
      <c r="AC878"/>
      <c r="AD878"/>
      <c r="AE878"/>
      <c r="AF878"/>
      <c r="AG878"/>
      <c r="AH878"/>
      <c r="AI878"/>
      <c r="AJ878"/>
    </row>
    <row r="879" spans="1:36" ht="24.95" customHeight="1">
      <c r="A879" s="66"/>
      <c r="M879" s="37"/>
      <c r="N879" s="37"/>
      <c r="U879"/>
      <c r="V879"/>
      <c r="W879"/>
      <c r="X879" s="112"/>
      <c r="Y879" s="112"/>
      <c r="Z879" s="200"/>
      <c r="AA879"/>
      <c r="AB879"/>
      <c r="AC879"/>
      <c r="AD879"/>
      <c r="AE879"/>
      <c r="AF879"/>
      <c r="AG879"/>
      <c r="AH879"/>
      <c r="AI879"/>
      <c r="AJ879"/>
    </row>
    <row r="880" spans="1:36" ht="24.95" customHeight="1">
      <c r="A880" s="66"/>
      <c r="M880" s="37"/>
      <c r="N880" s="37"/>
      <c r="U880"/>
      <c r="V880"/>
      <c r="W880"/>
      <c r="X880" s="112"/>
      <c r="Y880" s="112"/>
      <c r="Z880" s="200"/>
      <c r="AA880"/>
      <c r="AB880"/>
      <c r="AC880"/>
      <c r="AD880"/>
      <c r="AE880"/>
      <c r="AF880"/>
      <c r="AG880"/>
      <c r="AH880"/>
      <c r="AI880"/>
      <c r="AJ880"/>
    </row>
    <row r="881" spans="1:36" ht="24.95" customHeight="1">
      <c r="A881" s="66"/>
      <c r="M881" s="37"/>
      <c r="N881" s="37"/>
      <c r="U881"/>
      <c r="V881"/>
      <c r="W881"/>
      <c r="X881" s="112"/>
      <c r="Y881" s="112"/>
      <c r="Z881" s="200"/>
      <c r="AA881"/>
      <c r="AB881"/>
      <c r="AC881"/>
      <c r="AD881"/>
      <c r="AE881"/>
      <c r="AF881"/>
      <c r="AG881"/>
      <c r="AH881"/>
      <c r="AI881"/>
      <c r="AJ881"/>
    </row>
    <row r="882" spans="1:36" ht="24.95" customHeight="1">
      <c r="A882" s="66"/>
      <c r="M882" s="37"/>
      <c r="N882" s="37"/>
      <c r="U882"/>
      <c r="V882"/>
      <c r="W882"/>
      <c r="X882" s="112"/>
      <c r="Y882" s="112"/>
      <c r="Z882" s="200"/>
      <c r="AA882"/>
      <c r="AB882"/>
      <c r="AC882"/>
      <c r="AD882"/>
      <c r="AE882"/>
      <c r="AF882"/>
      <c r="AG882"/>
      <c r="AH882"/>
      <c r="AI882"/>
      <c r="AJ882"/>
    </row>
    <row r="883" spans="1:36" ht="24.95" customHeight="1">
      <c r="A883" s="66"/>
      <c r="M883" s="37"/>
      <c r="N883" s="37"/>
      <c r="U883"/>
      <c r="V883"/>
      <c r="W883"/>
      <c r="X883" s="112"/>
      <c r="Y883" s="112"/>
      <c r="Z883" s="200"/>
      <c r="AA883"/>
      <c r="AB883"/>
      <c r="AC883"/>
      <c r="AD883"/>
      <c r="AE883"/>
      <c r="AF883"/>
      <c r="AG883"/>
      <c r="AH883"/>
      <c r="AI883"/>
      <c r="AJ883"/>
    </row>
    <row r="884" spans="1:36" ht="24.95" customHeight="1">
      <c r="A884" s="66"/>
      <c r="M884" s="37"/>
      <c r="N884" s="37"/>
      <c r="U884"/>
      <c r="V884"/>
      <c r="W884"/>
      <c r="X884" s="112"/>
      <c r="Y884" s="112"/>
      <c r="Z884" s="200"/>
      <c r="AA884"/>
      <c r="AB884"/>
      <c r="AC884"/>
      <c r="AD884"/>
      <c r="AE884"/>
      <c r="AF884"/>
      <c r="AG884"/>
      <c r="AH884"/>
      <c r="AI884"/>
      <c r="AJ884"/>
    </row>
    <row r="885" spans="1:36" ht="24.95" customHeight="1">
      <c r="A885" s="66"/>
      <c r="M885" s="37"/>
      <c r="N885" s="37"/>
      <c r="U885"/>
      <c r="V885"/>
      <c r="W885"/>
      <c r="X885" s="112"/>
      <c r="Y885" s="112"/>
      <c r="Z885" s="200"/>
      <c r="AA885"/>
      <c r="AB885"/>
      <c r="AC885"/>
      <c r="AD885"/>
      <c r="AE885"/>
      <c r="AF885"/>
      <c r="AG885"/>
      <c r="AH885"/>
      <c r="AI885"/>
      <c r="AJ885"/>
    </row>
    <row r="886" spans="1:36" ht="24.95" customHeight="1">
      <c r="A886" s="66"/>
      <c r="M886" s="37"/>
      <c r="N886" s="37"/>
      <c r="U886"/>
      <c r="V886"/>
      <c r="W886"/>
      <c r="X886" s="112"/>
      <c r="Y886" s="112"/>
      <c r="Z886" s="200"/>
      <c r="AA886"/>
      <c r="AB886"/>
      <c r="AC886"/>
      <c r="AD886"/>
      <c r="AE886"/>
      <c r="AF886"/>
      <c r="AG886"/>
      <c r="AH886"/>
      <c r="AI886"/>
      <c r="AJ886"/>
    </row>
    <row r="887" spans="1:36" ht="24.95" customHeight="1">
      <c r="A887" s="66"/>
      <c r="M887" s="37"/>
      <c r="N887" s="37"/>
      <c r="U887"/>
      <c r="V887"/>
      <c r="W887"/>
      <c r="X887" s="112"/>
      <c r="Y887" s="112"/>
      <c r="Z887" s="200"/>
      <c r="AA887"/>
      <c r="AB887"/>
      <c r="AC887"/>
      <c r="AD887"/>
      <c r="AE887"/>
      <c r="AF887"/>
      <c r="AG887"/>
      <c r="AH887"/>
      <c r="AI887"/>
      <c r="AJ887"/>
    </row>
    <row r="888" spans="1:36" ht="24.95" customHeight="1">
      <c r="A888" s="66"/>
      <c r="M888" s="37"/>
      <c r="N888" s="37"/>
      <c r="U888"/>
      <c r="V888"/>
      <c r="W888"/>
      <c r="X888" s="112"/>
      <c r="Y888" s="112"/>
      <c r="Z888" s="200"/>
      <c r="AA888"/>
      <c r="AB888"/>
      <c r="AC888"/>
      <c r="AD888"/>
      <c r="AE888"/>
      <c r="AF888"/>
      <c r="AG888"/>
      <c r="AH888"/>
      <c r="AI888"/>
      <c r="AJ888"/>
    </row>
    <row r="889" spans="1:36" ht="24.95" customHeight="1">
      <c r="A889" s="66"/>
      <c r="M889" s="37"/>
      <c r="N889" s="37"/>
      <c r="U889"/>
      <c r="V889"/>
      <c r="W889"/>
      <c r="X889" s="112"/>
      <c r="Y889" s="112"/>
      <c r="Z889" s="200"/>
      <c r="AA889"/>
      <c r="AB889"/>
      <c r="AC889"/>
      <c r="AD889"/>
      <c r="AE889"/>
      <c r="AF889"/>
      <c r="AG889"/>
      <c r="AH889"/>
      <c r="AI889"/>
      <c r="AJ889"/>
    </row>
    <row r="890" spans="1:36" ht="24.95" customHeight="1">
      <c r="A890" s="66"/>
      <c r="M890" s="37"/>
      <c r="N890" s="37"/>
      <c r="U890"/>
      <c r="V890"/>
      <c r="W890"/>
      <c r="X890" s="112"/>
      <c r="Y890" s="112"/>
      <c r="Z890" s="200"/>
      <c r="AA890"/>
      <c r="AB890"/>
      <c r="AC890"/>
      <c r="AD890"/>
      <c r="AE890"/>
      <c r="AF890"/>
      <c r="AG890"/>
      <c r="AH890"/>
      <c r="AI890"/>
      <c r="AJ890"/>
    </row>
    <row r="891" spans="1:36" ht="24.95" customHeight="1">
      <c r="A891" s="66"/>
      <c r="M891" s="37"/>
      <c r="N891" s="37"/>
      <c r="U891"/>
      <c r="V891"/>
      <c r="W891"/>
      <c r="X891" s="112"/>
      <c r="Y891" s="112"/>
      <c r="Z891" s="200"/>
      <c r="AA891"/>
      <c r="AB891"/>
      <c r="AC891"/>
      <c r="AD891"/>
      <c r="AE891"/>
      <c r="AF891"/>
      <c r="AG891"/>
      <c r="AH891"/>
      <c r="AI891"/>
      <c r="AJ891"/>
    </row>
    <row r="892" spans="1:36" ht="24.95" customHeight="1">
      <c r="A892" s="66"/>
      <c r="M892" s="37"/>
      <c r="N892" s="37"/>
      <c r="U892"/>
      <c r="V892"/>
      <c r="W892"/>
      <c r="X892" s="112"/>
      <c r="Y892" s="112"/>
      <c r="Z892" s="200"/>
      <c r="AA892"/>
      <c r="AB892"/>
      <c r="AC892"/>
      <c r="AD892"/>
      <c r="AE892"/>
      <c r="AF892"/>
      <c r="AG892"/>
      <c r="AH892"/>
      <c r="AI892"/>
      <c r="AJ892"/>
    </row>
    <row r="893" spans="1:36" ht="24.95" customHeight="1">
      <c r="A893" s="66"/>
      <c r="M893" s="37"/>
      <c r="N893" s="37"/>
      <c r="U893"/>
      <c r="V893"/>
      <c r="W893"/>
      <c r="X893" s="112"/>
      <c r="Y893" s="112"/>
      <c r="Z893" s="200"/>
      <c r="AA893"/>
      <c r="AB893"/>
      <c r="AC893"/>
      <c r="AD893"/>
      <c r="AE893"/>
      <c r="AF893"/>
      <c r="AG893"/>
      <c r="AH893"/>
      <c r="AI893"/>
      <c r="AJ893"/>
    </row>
    <row r="894" spans="1:36" ht="24.95" customHeight="1">
      <c r="A894" s="66"/>
      <c r="M894" s="37"/>
      <c r="N894" s="37"/>
      <c r="U894"/>
      <c r="V894"/>
      <c r="W894"/>
      <c r="X894" s="112"/>
      <c r="Y894" s="112"/>
      <c r="Z894" s="200"/>
      <c r="AA894"/>
      <c r="AB894"/>
      <c r="AC894"/>
      <c r="AD894"/>
      <c r="AE894"/>
      <c r="AF894"/>
      <c r="AG894"/>
      <c r="AH894"/>
      <c r="AI894"/>
      <c r="AJ894"/>
    </row>
    <row r="895" spans="1:36" ht="24.95" customHeight="1">
      <c r="A895" s="66"/>
      <c r="M895" s="37"/>
      <c r="N895" s="37"/>
      <c r="U895"/>
      <c r="V895"/>
      <c r="W895"/>
      <c r="X895" s="112"/>
      <c r="Y895" s="112"/>
      <c r="Z895" s="200"/>
      <c r="AA895"/>
      <c r="AB895"/>
      <c r="AC895"/>
      <c r="AD895"/>
      <c r="AE895"/>
      <c r="AF895"/>
      <c r="AG895"/>
      <c r="AH895"/>
      <c r="AI895"/>
      <c r="AJ895"/>
    </row>
    <row r="896" spans="1:36" ht="24.95" customHeight="1">
      <c r="A896" s="66"/>
      <c r="M896" s="37"/>
      <c r="N896" s="37"/>
      <c r="U896"/>
      <c r="V896"/>
      <c r="W896"/>
      <c r="X896" s="112"/>
      <c r="Y896" s="112"/>
      <c r="Z896" s="200"/>
      <c r="AA896"/>
      <c r="AB896"/>
      <c r="AC896"/>
      <c r="AD896"/>
      <c r="AE896"/>
      <c r="AF896"/>
      <c r="AG896"/>
      <c r="AH896"/>
      <c r="AI896"/>
      <c r="AJ896"/>
    </row>
    <row r="897" spans="1:36" ht="24.95" customHeight="1">
      <c r="A897" s="66"/>
      <c r="M897" s="37"/>
      <c r="N897" s="37"/>
      <c r="U897"/>
      <c r="V897"/>
      <c r="W897"/>
      <c r="X897" s="112"/>
      <c r="Y897" s="112"/>
      <c r="Z897" s="200"/>
      <c r="AA897"/>
      <c r="AB897"/>
      <c r="AC897"/>
      <c r="AD897"/>
      <c r="AE897"/>
      <c r="AF897"/>
      <c r="AG897"/>
      <c r="AH897"/>
      <c r="AI897"/>
      <c r="AJ897"/>
    </row>
    <row r="898" spans="1:36" ht="24.95" customHeight="1">
      <c r="A898" s="66"/>
      <c r="M898" s="37"/>
      <c r="N898" s="37"/>
      <c r="U898"/>
      <c r="V898"/>
      <c r="W898"/>
      <c r="X898" s="112"/>
      <c r="Y898" s="112"/>
      <c r="Z898" s="200"/>
      <c r="AA898"/>
      <c r="AB898"/>
      <c r="AC898"/>
      <c r="AD898"/>
      <c r="AE898"/>
      <c r="AF898"/>
      <c r="AG898"/>
      <c r="AH898"/>
      <c r="AI898"/>
      <c r="AJ898"/>
    </row>
    <row r="899" spans="1:36" ht="24.95" customHeight="1">
      <c r="A899" s="66"/>
      <c r="M899" s="37"/>
      <c r="N899" s="37"/>
      <c r="U899"/>
      <c r="V899"/>
      <c r="W899"/>
      <c r="X899" s="112"/>
      <c r="Y899" s="112"/>
      <c r="Z899" s="200"/>
      <c r="AA899"/>
      <c r="AB899"/>
      <c r="AC899"/>
      <c r="AD899"/>
      <c r="AE899"/>
      <c r="AF899"/>
      <c r="AG899"/>
      <c r="AH899"/>
      <c r="AI899"/>
      <c r="AJ899"/>
    </row>
    <row r="900" spans="1:36" ht="24.95" customHeight="1">
      <c r="A900" s="66"/>
      <c r="M900" s="37"/>
      <c r="N900" s="37"/>
      <c r="U900"/>
      <c r="V900"/>
      <c r="W900"/>
      <c r="X900" s="112"/>
      <c r="Y900" s="112"/>
      <c r="Z900" s="200"/>
      <c r="AA900"/>
      <c r="AB900"/>
      <c r="AC900"/>
      <c r="AD900"/>
      <c r="AE900"/>
      <c r="AF900"/>
      <c r="AG900"/>
      <c r="AH900"/>
      <c r="AI900"/>
      <c r="AJ900"/>
    </row>
    <row r="901" spans="1:36" ht="24.95" customHeight="1">
      <c r="A901" s="66"/>
      <c r="M901" s="37"/>
      <c r="N901" s="37"/>
      <c r="U901"/>
      <c r="V901"/>
      <c r="W901"/>
      <c r="X901" s="112"/>
      <c r="Y901" s="112"/>
      <c r="Z901" s="200"/>
      <c r="AA901"/>
      <c r="AB901"/>
      <c r="AC901"/>
      <c r="AD901"/>
      <c r="AE901"/>
      <c r="AF901"/>
      <c r="AG901"/>
      <c r="AH901"/>
      <c r="AI901"/>
      <c r="AJ901"/>
    </row>
    <row r="902" spans="1:36" ht="24.95" customHeight="1">
      <c r="A902" s="66"/>
      <c r="M902" s="37"/>
      <c r="N902" s="37"/>
      <c r="U902"/>
      <c r="V902"/>
      <c r="W902"/>
      <c r="X902" s="112"/>
      <c r="Y902" s="112"/>
      <c r="Z902" s="200"/>
      <c r="AA902"/>
      <c r="AB902"/>
      <c r="AC902"/>
      <c r="AD902"/>
      <c r="AE902"/>
      <c r="AF902"/>
      <c r="AG902"/>
      <c r="AH902"/>
      <c r="AI902"/>
      <c r="AJ902"/>
    </row>
    <row r="903" spans="1:36" ht="24.95" customHeight="1">
      <c r="A903" s="66"/>
      <c r="M903" s="37"/>
      <c r="N903" s="37"/>
      <c r="U903"/>
      <c r="V903"/>
      <c r="W903"/>
      <c r="X903" s="112"/>
      <c r="Y903" s="112"/>
      <c r="Z903" s="200"/>
      <c r="AA903"/>
      <c r="AB903"/>
      <c r="AC903"/>
      <c r="AD903"/>
      <c r="AE903"/>
      <c r="AF903"/>
      <c r="AG903"/>
      <c r="AH903"/>
      <c r="AI903"/>
      <c r="AJ903"/>
    </row>
    <row r="904" spans="1:36" ht="24.95" customHeight="1">
      <c r="A904" s="66"/>
      <c r="M904" s="37"/>
      <c r="N904" s="37"/>
      <c r="U904"/>
      <c r="V904"/>
      <c r="W904"/>
      <c r="X904" s="112"/>
      <c r="Y904" s="112"/>
      <c r="Z904" s="200"/>
      <c r="AA904"/>
      <c r="AB904"/>
      <c r="AC904"/>
      <c r="AD904"/>
      <c r="AE904"/>
      <c r="AF904"/>
      <c r="AG904"/>
      <c r="AH904"/>
      <c r="AI904"/>
      <c r="AJ904"/>
    </row>
    <row r="905" spans="1:36" ht="24.95" customHeight="1">
      <c r="A905" s="66"/>
      <c r="M905" s="37"/>
      <c r="N905" s="37"/>
      <c r="U905"/>
      <c r="V905"/>
      <c r="W905"/>
      <c r="X905" s="112"/>
      <c r="Y905" s="112"/>
      <c r="Z905" s="200"/>
      <c r="AA905"/>
      <c r="AB905"/>
      <c r="AC905"/>
      <c r="AD905"/>
      <c r="AE905"/>
      <c r="AF905"/>
      <c r="AG905"/>
      <c r="AH905"/>
      <c r="AI905"/>
      <c r="AJ905"/>
    </row>
    <row r="906" spans="1:36" ht="24.95" customHeight="1">
      <c r="A906" s="66"/>
      <c r="M906" s="37"/>
      <c r="N906" s="37"/>
      <c r="U906"/>
      <c r="V906"/>
      <c r="W906"/>
      <c r="X906" s="112"/>
      <c r="Y906" s="112"/>
      <c r="Z906" s="200"/>
      <c r="AA906"/>
      <c r="AB906"/>
      <c r="AC906"/>
      <c r="AD906"/>
      <c r="AE906"/>
      <c r="AF906"/>
      <c r="AG906"/>
      <c r="AH906"/>
      <c r="AI906"/>
      <c r="AJ906"/>
    </row>
    <row r="907" spans="1:36" ht="24.95" customHeight="1">
      <c r="A907" s="66"/>
      <c r="M907" s="37"/>
      <c r="N907" s="37"/>
      <c r="U907"/>
      <c r="V907"/>
      <c r="W907"/>
      <c r="X907" s="112"/>
      <c r="Y907" s="112"/>
      <c r="Z907" s="200"/>
      <c r="AA907"/>
      <c r="AB907"/>
      <c r="AC907"/>
      <c r="AD907"/>
      <c r="AE907"/>
      <c r="AF907"/>
      <c r="AG907"/>
      <c r="AH907"/>
      <c r="AI907"/>
      <c r="AJ907"/>
    </row>
    <row r="908" spans="1:36" ht="24.95" customHeight="1">
      <c r="A908" s="66"/>
      <c r="M908" s="37"/>
      <c r="N908" s="37"/>
      <c r="U908"/>
      <c r="V908"/>
      <c r="W908"/>
      <c r="X908" s="112"/>
      <c r="Y908" s="112"/>
      <c r="Z908" s="200"/>
      <c r="AA908"/>
      <c r="AB908"/>
      <c r="AC908"/>
      <c r="AD908"/>
      <c r="AE908"/>
      <c r="AF908"/>
      <c r="AG908"/>
      <c r="AH908"/>
      <c r="AI908"/>
      <c r="AJ908"/>
    </row>
    <row r="909" spans="1:36" ht="24.95" customHeight="1">
      <c r="A909" s="66"/>
      <c r="M909" s="37"/>
      <c r="N909" s="37"/>
      <c r="U909"/>
      <c r="V909"/>
      <c r="W909"/>
      <c r="X909" s="112"/>
      <c r="Y909" s="112"/>
      <c r="Z909" s="200"/>
      <c r="AA909"/>
      <c r="AB909"/>
      <c r="AC909"/>
      <c r="AD909"/>
      <c r="AE909"/>
      <c r="AF909"/>
      <c r="AG909"/>
      <c r="AH909"/>
      <c r="AI909"/>
      <c r="AJ909"/>
    </row>
    <row r="910" spans="1:36" ht="24.95" customHeight="1">
      <c r="A910" s="66"/>
      <c r="M910" s="37"/>
      <c r="N910" s="37"/>
      <c r="U910"/>
      <c r="V910"/>
      <c r="W910"/>
      <c r="X910" s="112"/>
      <c r="Y910" s="112"/>
      <c r="Z910" s="200"/>
      <c r="AA910"/>
      <c r="AB910"/>
      <c r="AC910"/>
      <c r="AD910"/>
      <c r="AE910"/>
      <c r="AF910"/>
      <c r="AG910"/>
      <c r="AH910"/>
      <c r="AI910"/>
      <c r="AJ910"/>
    </row>
    <row r="911" spans="1:36" ht="24.95" customHeight="1">
      <c r="A911" s="66"/>
      <c r="M911" s="37"/>
      <c r="N911" s="37"/>
      <c r="U911"/>
      <c r="V911"/>
      <c r="W911"/>
      <c r="X911" s="112"/>
      <c r="Y911" s="112"/>
      <c r="Z911" s="200"/>
      <c r="AA911"/>
      <c r="AB911"/>
      <c r="AC911"/>
      <c r="AD911"/>
      <c r="AE911"/>
      <c r="AF911"/>
      <c r="AG911"/>
      <c r="AH911"/>
      <c r="AI911"/>
      <c r="AJ911"/>
    </row>
    <row r="912" spans="1:36" ht="24.95" customHeight="1">
      <c r="A912" s="66"/>
      <c r="M912" s="37"/>
      <c r="N912" s="37"/>
      <c r="U912"/>
      <c r="V912"/>
      <c r="W912"/>
      <c r="X912" s="112"/>
      <c r="Y912" s="112"/>
      <c r="Z912" s="200"/>
      <c r="AA912"/>
      <c r="AB912"/>
      <c r="AC912"/>
      <c r="AD912"/>
      <c r="AE912"/>
      <c r="AF912"/>
      <c r="AG912"/>
      <c r="AH912"/>
      <c r="AI912"/>
      <c r="AJ912"/>
    </row>
    <row r="913" spans="1:36" ht="24.95" customHeight="1">
      <c r="A913" s="66"/>
      <c r="M913" s="37"/>
      <c r="N913" s="37"/>
      <c r="U913"/>
      <c r="V913"/>
      <c r="W913"/>
      <c r="X913" s="112"/>
      <c r="Y913" s="112"/>
      <c r="Z913" s="200"/>
      <c r="AA913"/>
      <c r="AB913"/>
      <c r="AC913"/>
      <c r="AD913"/>
      <c r="AE913"/>
      <c r="AF913"/>
      <c r="AG913"/>
      <c r="AH913"/>
      <c r="AI913"/>
      <c r="AJ913"/>
    </row>
    <row r="914" spans="1:36" ht="24.95" customHeight="1">
      <c r="A914" s="66"/>
      <c r="M914" s="37"/>
      <c r="N914" s="37"/>
      <c r="U914"/>
      <c r="V914"/>
      <c r="W914"/>
      <c r="X914" s="112"/>
      <c r="Y914" s="112"/>
      <c r="Z914" s="200"/>
      <c r="AA914"/>
      <c r="AB914"/>
      <c r="AC914"/>
      <c r="AD914"/>
      <c r="AE914"/>
      <c r="AF914"/>
      <c r="AG914"/>
      <c r="AH914"/>
      <c r="AI914"/>
      <c r="AJ914"/>
    </row>
    <row r="915" spans="1:36" ht="24.95" customHeight="1">
      <c r="A915" s="66"/>
      <c r="M915" s="37"/>
      <c r="N915" s="37"/>
      <c r="U915"/>
      <c r="V915"/>
      <c r="W915"/>
      <c r="X915" s="112"/>
      <c r="Y915" s="112"/>
      <c r="Z915" s="200"/>
      <c r="AA915"/>
      <c r="AB915"/>
      <c r="AC915"/>
      <c r="AD915"/>
      <c r="AE915"/>
      <c r="AF915"/>
      <c r="AG915"/>
      <c r="AH915"/>
      <c r="AI915"/>
      <c r="AJ915"/>
    </row>
    <row r="916" spans="1:36" ht="24.95" customHeight="1">
      <c r="A916" s="66"/>
      <c r="M916" s="37"/>
      <c r="N916" s="37"/>
      <c r="U916"/>
      <c r="V916"/>
      <c r="W916"/>
      <c r="X916" s="112"/>
      <c r="Y916" s="112"/>
      <c r="Z916" s="200"/>
      <c r="AA916"/>
      <c r="AB916"/>
      <c r="AC916"/>
      <c r="AD916"/>
      <c r="AE916"/>
      <c r="AF916"/>
      <c r="AG916"/>
      <c r="AH916"/>
      <c r="AI916"/>
      <c r="AJ916"/>
    </row>
    <row r="917" spans="1:36" ht="24.95" customHeight="1">
      <c r="A917" s="66"/>
      <c r="M917" s="37"/>
      <c r="N917" s="37"/>
      <c r="U917"/>
      <c r="V917"/>
      <c r="W917"/>
      <c r="X917" s="112"/>
      <c r="Y917" s="112"/>
      <c r="Z917" s="200"/>
      <c r="AA917"/>
      <c r="AB917"/>
      <c r="AC917"/>
      <c r="AD917"/>
      <c r="AE917"/>
      <c r="AF917"/>
      <c r="AG917"/>
      <c r="AH917"/>
      <c r="AI917"/>
      <c r="AJ917"/>
    </row>
    <row r="918" spans="1:36" ht="24.95" customHeight="1">
      <c r="A918" s="66"/>
      <c r="M918" s="37"/>
      <c r="N918" s="37"/>
      <c r="U918"/>
      <c r="V918"/>
      <c r="W918"/>
      <c r="X918" s="112"/>
      <c r="Y918" s="112"/>
      <c r="Z918" s="200"/>
      <c r="AA918"/>
      <c r="AB918"/>
      <c r="AC918"/>
      <c r="AD918"/>
      <c r="AE918"/>
      <c r="AF918"/>
      <c r="AG918"/>
      <c r="AH918"/>
      <c r="AI918"/>
      <c r="AJ918"/>
    </row>
    <row r="919" spans="1:36" ht="24.95" customHeight="1">
      <c r="A919" s="66"/>
      <c r="M919" s="37"/>
      <c r="N919" s="37"/>
      <c r="U919"/>
      <c r="V919"/>
      <c r="W919"/>
      <c r="X919" s="112"/>
      <c r="Y919" s="112"/>
      <c r="Z919" s="200"/>
      <c r="AA919"/>
      <c r="AB919"/>
      <c r="AC919"/>
      <c r="AD919"/>
      <c r="AE919"/>
      <c r="AF919"/>
      <c r="AG919"/>
      <c r="AH919"/>
      <c r="AI919"/>
      <c r="AJ919"/>
    </row>
    <row r="920" spans="1:36" ht="24.95" customHeight="1">
      <c r="A920" s="66"/>
      <c r="M920" s="37"/>
      <c r="N920" s="37"/>
      <c r="U920"/>
      <c r="V920"/>
      <c r="W920"/>
      <c r="X920" s="112"/>
      <c r="Y920" s="112"/>
      <c r="Z920" s="200"/>
      <c r="AA920"/>
      <c r="AB920"/>
      <c r="AC920"/>
      <c r="AD920"/>
      <c r="AE920"/>
      <c r="AF920"/>
      <c r="AG920"/>
      <c r="AH920"/>
      <c r="AI920"/>
      <c r="AJ920"/>
    </row>
    <row r="921" spans="1:36" ht="24.95" customHeight="1">
      <c r="A921" s="66"/>
      <c r="M921" s="37"/>
      <c r="N921" s="37"/>
      <c r="U921"/>
      <c r="V921"/>
      <c r="W921"/>
      <c r="X921" s="112"/>
      <c r="Y921" s="112"/>
      <c r="Z921" s="200"/>
      <c r="AA921"/>
      <c r="AB921"/>
      <c r="AC921"/>
      <c r="AD921"/>
      <c r="AE921"/>
      <c r="AF921"/>
      <c r="AG921"/>
      <c r="AH921"/>
      <c r="AI921"/>
      <c r="AJ921"/>
    </row>
    <row r="922" spans="1:36" ht="24.95" customHeight="1">
      <c r="A922" s="66"/>
      <c r="M922" s="37"/>
      <c r="N922" s="37"/>
      <c r="U922"/>
      <c r="V922"/>
      <c r="W922"/>
      <c r="X922" s="112"/>
      <c r="Y922" s="112"/>
      <c r="Z922" s="200"/>
      <c r="AA922"/>
      <c r="AB922"/>
      <c r="AC922"/>
      <c r="AD922"/>
      <c r="AE922"/>
      <c r="AF922"/>
      <c r="AG922"/>
      <c r="AH922"/>
      <c r="AI922"/>
      <c r="AJ922"/>
    </row>
    <row r="923" spans="1:36" ht="24.95" customHeight="1">
      <c r="A923" s="66"/>
      <c r="M923" s="37"/>
      <c r="N923" s="37"/>
      <c r="U923"/>
      <c r="V923"/>
      <c r="W923"/>
      <c r="X923" s="112"/>
      <c r="Y923" s="112"/>
      <c r="Z923" s="200"/>
      <c r="AA923"/>
      <c r="AB923"/>
      <c r="AC923"/>
      <c r="AD923"/>
      <c r="AE923"/>
      <c r="AF923"/>
      <c r="AG923"/>
      <c r="AH923"/>
      <c r="AI923"/>
      <c r="AJ923"/>
    </row>
    <row r="924" spans="1:36" ht="24.95" customHeight="1">
      <c r="A924" s="66"/>
      <c r="M924" s="37"/>
      <c r="N924" s="37"/>
      <c r="U924"/>
      <c r="V924"/>
      <c r="W924"/>
      <c r="X924" s="112"/>
      <c r="Y924" s="112"/>
      <c r="Z924" s="200"/>
      <c r="AA924"/>
      <c r="AB924"/>
      <c r="AC924"/>
      <c r="AD924"/>
      <c r="AE924"/>
      <c r="AF924"/>
      <c r="AG924"/>
      <c r="AH924"/>
      <c r="AI924"/>
      <c r="AJ924"/>
    </row>
    <row r="925" spans="1:36" ht="24.95" customHeight="1">
      <c r="A925" s="66"/>
      <c r="M925" s="37"/>
      <c r="N925" s="37"/>
      <c r="U925"/>
      <c r="V925"/>
      <c r="W925"/>
      <c r="X925" s="112"/>
      <c r="Y925" s="112"/>
      <c r="Z925" s="200"/>
      <c r="AA925"/>
      <c r="AB925"/>
      <c r="AC925"/>
      <c r="AD925"/>
      <c r="AE925"/>
      <c r="AF925"/>
      <c r="AG925"/>
      <c r="AH925"/>
      <c r="AI925"/>
      <c r="AJ925"/>
    </row>
    <row r="926" spans="1:36" ht="24.95" customHeight="1">
      <c r="A926" s="66"/>
      <c r="M926" s="37"/>
      <c r="N926" s="37"/>
      <c r="U926"/>
      <c r="V926"/>
      <c r="W926"/>
      <c r="X926" s="112"/>
      <c r="Y926" s="112"/>
      <c r="Z926" s="200"/>
      <c r="AA926"/>
      <c r="AB926"/>
      <c r="AC926"/>
      <c r="AD926"/>
      <c r="AE926"/>
      <c r="AF926"/>
      <c r="AG926"/>
      <c r="AH926"/>
      <c r="AI926"/>
      <c r="AJ926"/>
    </row>
    <row r="927" spans="1:36" ht="24.95" customHeight="1">
      <c r="A927" s="66"/>
      <c r="M927" s="37"/>
      <c r="N927" s="37"/>
      <c r="U927"/>
      <c r="V927"/>
      <c r="W927"/>
      <c r="X927" s="112"/>
      <c r="Y927" s="112"/>
      <c r="Z927" s="200"/>
      <c r="AA927"/>
      <c r="AB927"/>
      <c r="AC927"/>
      <c r="AD927"/>
      <c r="AE927"/>
      <c r="AF927"/>
      <c r="AG927"/>
      <c r="AH927"/>
      <c r="AI927"/>
      <c r="AJ927"/>
    </row>
    <row r="928" spans="1:36" ht="24.95" customHeight="1">
      <c r="A928" s="66"/>
      <c r="M928" s="37"/>
      <c r="N928" s="37"/>
      <c r="U928"/>
      <c r="V928"/>
      <c r="W928"/>
      <c r="X928" s="112"/>
      <c r="Y928" s="112"/>
      <c r="Z928" s="200"/>
      <c r="AA928"/>
      <c r="AB928"/>
      <c r="AC928"/>
      <c r="AD928"/>
      <c r="AE928"/>
      <c r="AF928"/>
      <c r="AG928"/>
      <c r="AH928"/>
      <c r="AI928"/>
      <c r="AJ928"/>
    </row>
    <row r="929" spans="1:36" ht="24.95" customHeight="1">
      <c r="A929" s="66"/>
      <c r="M929" s="37"/>
      <c r="N929" s="37"/>
      <c r="U929"/>
      <c r="V929"/>
      <c r="W929"/>
      <c r="X929" s="112"/>
      <c r="Y929" s="112"/>
      <c r="Z929" s="200"/>
      <c r="AA929"/>
      <c r="AB929"/>
      <c r="AC929"/>
      <c r="AD929"/>
      <c r="AE929"/>
      <c r="AF929"/>
      <c r="AG929"/>
      <c r="AH929"/>
      <c r="AI929"/>
      <c r="AJ929"/>
    </row>
    <row r="930" spans="1:36" ht="24.95" customHeight="1">
      <c r="A930" s="66"/>
      <c r="M930" s="37"/>
      <c r="N930" s="37"/>
      <c r="U930"/>
      <c r="V930"/>
      <c r="W930"/>
      <c r="X930" s="112"/>
      <c r="Y930" s="112"/>
      <c r="Z930" s="200"/>
      <c r="AA930"/>
      <c r="AB930"/>
      <c r="AC930"/>
      <c r="AD930"/>
      <c r="AE930"/>
      <c r="AF930"/>
      <c r="AG930"/>
      <c r="AH930"/>
      <c r="AI930"/>
      <c r="AJ930"/>
    </row>
    <row r="931" spans="1:36" ht="24.95" customHeight="1">
      <c r="A931" s="66"/>
      <c r="M931" s="37"/>
      <c r="N931" s="37"/>
      <c r="U931"/>
      <c r="V931"/>
      <c r="W931"/>
      <c r="X931" s="112"/>
      <c r="Y931" s="112"/>
      <c r="Z931" s="200"/>
      <c r="AA931"/>
      <c r="AB931"/>
      <c r="AC931"/>
      <c r="AD931"/>
      <c r="AE931"/>
      <c r="AF931"/>
      <c r="AG931"/>
      <c r="AH931"/>
      <c r="AI931"/>
      <c r="AJ931"/>
    </row>
    <row r="932" spans="1:36" ht="24.95" customHeight="1">
      <c r="A932" s="66"/>
      <c r="M932" s="37"/>
      <c r="N932" s="37"/>
      <c r="U932"/>
      <c r="V932"/>
      <c r="W932"/>
      <c r="X932" s="112"/>
      <c r="Y932" s="112"/>
      <c r="Z932" s="200"/>
      <c r="AA932"/>
      <c r="AB932"/>
      <c r="AC932"/>
      <c r="AD932"/>
      <c r="AE932"/>
      <c r="AF932"/>
      <c r="AG932"/>
      <c r="AH932"/>
      <c r="AI932"/>
      <c r="AJ932"/>
    </row>
    <row r="933" spans="1:36" ht="24.95" customHeight="1">
      <c r="A933" s="66"/>
      <c r="M933" s="37"/>
      <c r="N933" s="37"/>
      <c r="U933"/>
      <c r="V933"/>
      <c r="W933"/>
      <c r="X933" s="112"/>
      <c r="Y933" s="112"/>
      <c r="Z933" s="200"/>
      <c r="AA933"/>
      <c r="AB933"/>
      <c r="AC933"/>
      <c r="AD933"/>
      <c r="AE933"/>
      <c r="AF933"/>
      <c r="AG933"/>
      <c r="AH933"/>
      <c r="AI933"/>
      <c r="AJ933"/>
    </row>
    <row r="934" spans="1:36" ht="24.95" customHeight="1">
      <c r="A934" s="66"/>
      <c r="M934" s="37"/>
      <c r="N934" s="37"/>
      <c r="U934"/>
      <c r="V934"/>
      <c r="W934"/>
      <c r="X934" s="112"/>
      <c r="Y934" s="112"/>
      <c r="Z934" s="200"/>
      <c r="AA934"/>
      <c r="AB934"/>
      <c r="AC934"/>
      <c r="AD934"/>
      <c r="AE934"/>
      <c r="AF934"/>
      <c r="AG934"/>
      <c r="AH934"/>
      <c r="AI934"/>
      <c r="AJ934"/>
    </row>
    <row r="935" spans="1:36" ht="24.95" customHeight="1">
      <c r="A935" s="66"/>
      <c r="M935" s="37"/>
      <c r="N935" s="37"/>
      <c r="U935"/>
      <c r="V935"/>
      <c r="W935"/>
      <c r="X935" s="112"/>
      <c r="Y935" s="112"/>
      <c r="Z935" s="200"/>
      <c r="AA935"/>
      <c r="AB935"/>
      <c r="AC935"/>
      <c r="AD935"/>
      <c r="AE935"/>
      <c r="AF935"/>
      <c r="AG935"/>
      <c r="AH935"/>
      <c r="AI935"/>
      <c r="AJ935"/>
    </row>
    <row r="936" spans="1:36" ht="24.95" customHeight="1">
      <c r="A936" s="66"/>
      <c r="M936" s="37"/>
      <c r="N936" s="37"/>
      <c r="U936"/>
      <c r="V936"/>
      <c r="W936"/>
      <c r="X936" s="112"/>
      <c r="Y936" s="112"/>
      <c r="Z936" s="200"/>
      <c r="AA936"/>
      <c r="AB936"/>
      <c r="AC936"/>
      <c r="AD936"/>
      <c r="AE936"/>
      <c r="AF936"/>
      <c r="AG936"/>
      <c r="AH936"/>
      <c r="AI936"/>
      <c r="AJ936"/>
    </row>
    <row r="937" spans="1:36" ht="24.95" customHeight="1">
      <c r="A937" s="66"/>
      <c r="M937" s="37"/>
      <c r="N937" s="37"/>
      <c r="U937"/>
      <c r="V937"/>
      <c r="W937"/>
      <c r="X937" s="112"/>
      <c r="Y937" s="112"/>
      <c r="Z937" s="200"/>
      <c r="AA937"/>
      <c r="AB937"/>
      <c r="AC937"/>
      <c r="AD937"/>
      <c r="AE937"/>
      <c r="AF937"/>
      <c r="AG937"/>
      <c r="AH937"/>
      <c r="AI937"/>
      <c r="AJ937"/>
    </row>
    <row r="938" spans="1:36" ht="24.95" customHeight="1">
      <c r="A938" s="66"/>
      <c r="M938" s="37"/>
      <c r="N938" s="37"/>
      <c r="U938"/>
      <c r="V938"/>
      <c r="W938"/>
      <c r="X938" s="112"/>
      <c r="Y938" s="112"/>
      <c r="Z938" s="200"/>
      <c r="AA938"/>
      <c r="AB938"/>
      <c r="AC938"/>
      <c r="AD938"/>
      <c r="AE938"/>
      <c r="AF938"/>
      <c r="AG938"/>
      <c r="AH938"/>
      <c r="AI938"/>
      <c r="AJ938"/>
    </row>
    <row r="939" spans="1:36" ht="24.95" customHeight="1">
      <c r="A939" s="66"/>
      <c r="M939" s="37"/>
      <c r="N939" s="37"/>
      <c r="U939"/>
      <c r="V939"/>
      <c r="W939"/>
      <c r="X939" s="112"/>
      <c r="Y939" s="112"/>
      <c r="Z939" s="200"/>
      <c r="AA939"/>
      <c r="AB939"/>
      <c r="AC939"/>
      <c r="AD939"/>
      <c r="AE939"/>
      <c r="AF939"/>
      <c r="AG939"/>
      <c r="AH939"/>
      <c r="AI939"/>
      <c r="AJ939"/>
    </row>
    <row r="940" spans="1:36" ht="24.95" customHeight="1">
      <c r="A940" s="66"/>
      <c r="M940" s="37"/>
      <c r="N940" s="37"/>
      <c r="U940"/>
      <c r="V940"/>
      <c r="W940"/>
      <c r="X940" s="112"/>
      <c r="Y940" s="112"/>
      <c r="Z940" s="200"/>
      <c r="AA940"/>
      <c r="AB940"/>
      <c r="AC940"/>
      <c r="AD940"/>
      <c r="AE940"/>
      <c r="AF940"/>
      <c r="AG940"/>
      <c r="AH940"/>
      <c r="AI940"/>
      <c r="AJ940"/>
    </row>
    <row r="941" spans="1:36" ht="24.95" customHeight="1">
      <c r="A941" s="66"/>
      <c r="M941" s="37"/>
      <c r="N941" s="37"/>
      <c r="U941"/>
      <c r="V941"/>
      <c r="W941"/>
      <c r="X941" s="112"/>
      <c r="Y941" s="112"/>
      <c r="Z941" s="200"/>
      <c r="AA941"/>
      <c r="AB941"/>
      <c r="AC941"/>
      <c r="AD941"/>
      <c r="AE941"/>
      <c r="AF941"/>
      <c r="AG941"/>
      <c r="AH941"/>
      <c r="AI941"/>
      <c r="AJ941"/>
    </row>
    <row r="942" spans="1:36" ht="24.95" customHeight="1">
      <c r="A942" s="66"/>
      <c r="M942" s="37"/>
      <c r="N942" s="37"/>
      <c r="U942"/>
      <c r="V942"/>
      <c r="W942"/>
      <c r="X942" s="112"/>
      <c r="Y942" s="112"/>
      <c r="Z942" s="200"/>
      <c r="AA942"/>
      <c r="AB942"/>
      <c r="AC942"/>
      <c r="AD942"/>
      <c r="AE942"/>
      <c r="AF942"/>
      <c r="AG942"/>
      <c r="AH942"/>
      <c r="AI942"/>
      <c r="AJ942"/>
    </row>
    <row r="943" spans="1:36" ht="24.95" customHeight="1">
      <c r="A943" s="66"/>
      <c r="M943" s="37"/>
      <c r="N943" s="37"/>
      <c r="U943"/>
      <c r="V943"/>
      <c r="W943"/>
      <c r="X943" s="112"/>
      <c r="Y943" s="112"/>
      <c r="Z943" s="200"/>
      <c r="AA943"/>
      <c r="AB943"/>
      <c r="AC943"/>
      <c r="AD943"/>
      <c r="AE943"/>
      <c r="AF943"/>
      <c r="AG943"/>
      <c r="AH943"/>
      <c r="AI943"/>
      <c r="AJ943"/>
    </row>
    <row r="944" spans="1:36" ht="24.95" customHeight="1">
      <c r="A944" s="66"/>
      <c r="M944" s="37"/>
      <c r="N944" s="37"/>
      <c r="U944"/>
      <c r="V944"/>
      <c r="W944"/>
      <c r="X944" s="112"/>
      <c r="Y944" s="112"/>
      <c r="Z944" s="200"/>
      <c r="AA944"/>
      <c r="AB944"/>
      <c r="AC944"/>
      <c r="AD944"/>
      <c r="AE944"/>
      <c r="AF944"/>
      <c r="AG944"/>
      <c r="AH944"/>
      <c r="AI944"/>
      <c r="AJ944"/>
    </row>
    <row r="945" spans="1:36" ht="24.95" customHeight="1">
      <c r="A945" s="66"/>
      <c r="M945" s="37"/>
      <c r="N945" s="37"/>
      <c r="U945"/>
      <c r="V945"/>
      <c r="W945"/>
      <c r="X945" s="112"/>
      <c r="Y945" s="112"/>
      <c r="Z945" s="200"/>
      <c r="AA945"/>
      <c r="AB945"/>
      <c r="AC945"/>
      <c r="AD945"/>
      <c r="AE945"/>
      <c r="AF945"/>
      <c r="AG945"/>
      <c r="AH945"/>
      <c r="AI945"/>
      <c r="AJ945"/>
    </row>
    <row r="946" spans="1:36" ht="24.95" customHeight="1">
      <c r="A946" s="66"/>
      <c r="M946" s="37"/>
      <c r="N946" s="37"/>
      <c r="U946"/>
      <c r="V946"/>
      <c r="W946"/>
      <c r="X946" s="112"/>
      <c r="Y946" s="112"/>
      <c r="Z946" s="200"/>
      <c r="AA946"/>
      <c r="AB946"/>
      <c r="AC946"/>
      <c r="AD946"/>
      <c r="AE946"/>
      <c r="AF946"/>
      <c r="AG946"/>
      <c r="AH946"/>
      <c r="AI946"/>
      <c r="AJ946"/>
    </row>
    <row r="947" spans="1:36" ht="24.95" customHeight="1">
      <c r="A947" s="66"/>
      <c r="M947" s="37"/>
      <c r="N947" s="37"/>
      <c r="U947"/>
      <c r="V947"/>
      <c r="W947"/>
      <c r="X947" s="112"/>
      <c r="Y947" s="112"/>
      <c r="Z947" s="200"/>
      <c r="AA947"/>
      <c r="AB947"/>
      <c r="AC947"/>
      <c r="AD947"/>
      <c r="AE947"/>
      <c r="AF947"/>
      <c r="AG947"/>
      <c r="AH947"/>
      <c r="AI947"/>
      <c r="AJ947"/>
    </row>
    <row r="948" spans="1:36" ht="24.95" customHeight="1">
      <c r="A948" s="66"/>
      <c r="M948" s="37"/>
      <c r="N948" s="37"/>
      <c r="U948"/>
      <c r="V948"/>
      <c r="W948"/>
      <c r="X948" s="112"/>
      <c r="Y948" s="112"/>
      <c r="Z948" s="200"/>
      <c r="AA948"/>
      <c r="AB948"/>
      <c r="AC948"/>
      <c r="AD948"/>
      <c r="AE948"/>
      <c r="AF948"/>
      <c r="AG948"/>
      <c r="AH948"/>
      <c r="AI948"/>
      <c r="AJ948"/>
    </row>
    <row r="949" spans="1:36" ht="24.95" customHeight="1">
      <c r="A949" s="66"/>
      <c r="M949" s="37"/>
      <c r="N949" s="37"/>
      <c r="U949"/>
      <c r="V949"/>
      <c r="W949"/>
      <c r="X949" s="112"/>
      <c r="Y949" s="112"/>
      <c r="Z949" s="200"/>
      <c r="AA949"/>
      <c r="AB949"/>
      <c r="AC949"/>
      <c r="AD949"/>
      <c r="AE949"/>
      <c r="AF949"/>
      <c r="AG949"/>
      <c r="AH949"/>
      <c r="AI949"/>
      <c r="AJ949"/>
    </row>
    <row r="950" spans="1:36" ht="24.95" customHeight="1">
      <c r="A950" s="66"/>
      <c r="M950" s="37"/>
      <c r="N950" s="37"/>
      <c r="U950"/>
      <c r="V950"/>
      <c r="W950"/>
      <c r="X950" s="112"/>
      <c r="Y950" s="112"/>
      <c r="Z950" s="200"/>
      <c r="AA950"/>
      <c r="AB950"/>
      <c r="AC950"/>
      <c r="AD950"/>
      <c r="AE950"/>
      <c r="AF950"/>
      <c r="AG950"/>
      <c r="AH950"/>
      <c r="AI950"/>
      <c r="AJ950"/>
    </row>
    <row r="951" spans="1:36" ht="24.95" customHeight="1">
      <c r="A951" s="66"/>
      <c r="M951" s="37"/>
      <c r="N951" s="37"/>
      <c r="U951"/>
      <c r="V951"/>
      <c r="W951"/>
      <c r="X951" s="112"/>
      <c r="Y951" s="112"/>
      <c r="Z951" s="200"/>
      <c r="AA951"/>
      <c r="AB951"/>
      <c r="AC951"/>
      <c r="AD951"/>
      <c r="AE951"/>
      <c r="AF951"/>
      <c r="AG951"/>
      <c r="AH951"/>
      <c r="AI951"/>
      <c r="AJ951"/>
    </row>
    <row r="952" spans="1:36" ht="24.95" customHeight="1">
      <c r="A952" s="66"/>
      <c r="M952" s="37"/>
      <c r="N952" s="37"/>
      <c r="U952"/>
      <c r="V952"/>
      <c r="W952"/>
      <c r="X952" s="112"/>
      <c r="Y952" s="112"/>
      <c r="Z952" s="200"/>
      <c r="AA952"/>
      <c r="AB952"/>
      <c r="AC952"/>
      <c r="AD952"/>
      <c r="AE952"/>
      <c r="AF952"/>
      <c r="AG952"/>
      <c r="AH952"/>
      <c r="AI952"/>
      <c r="AJ952"/>
    </row>
    <row r="953" spans="1:36" ht="24.95" customHeight="1">
      <c r="A953" s="66"/>
      <c r="M953" s="37"/>
      <c r="N953" s="37"/>
      <c r="U953"/>
      <c r="V953"/>
      <c r="W953"/>
      <c r="X953" s="112"/>
      <c r="Y953" s="112"/>
      <c r="Z953" s="200"/>
      <c r="AA953"/>
      <c r="AB953"/>
      <c r="AC953"/>
      <c r="AD953"/>
      <c r="AE953"/>
      <c r="AF953"/>
      <c r="AG953"/>
      <c r="AH953"/>
      <c r="AI953"/>
      <c r="AJ953"/>
    </row>
    <row r="954" spans="1:36" ht="24.95" customHeight="1">
      <c r="A954" s="66"/>
      <c r="M954" s="37"/>
      <c r="N954" s="37"/>
      <c r="U954"/>
      <c r="V954"/>
      <c r="W954"/>
      <c r="X954" s="112"/>
      <c r="Y954" s="112"/>
      <c r="Z954" s="200"/>
      <c r="AA954"/>
      <c r="AB954"/>
      <c r="AC954"/>
      <c r="AD954"/>
      <c r="AE954"/>
      <c r="AF954"/>
      <c r="AG954"/>
      <c r="AH954"/>
      <c r="AI954"/>
      <c r="AJ954"/>
    </row>
    <row r="955" spans="1:36" ht="24.95" customHeight="1">
      <c r="A955" s="66"/>
      <c r="M955" s="37"/>
      <c r="N955" s="37"/>
      <c r="U955"/>
      <c r="V955"/>
      <c r="W955"/>
      <c r="X955" s="112"/>
      <c r="Y955" s="112"/>
      <c r="Z955" s="200"/>
      <c r="AA955"/>
      <c r="AB955"/>
      <c r="AC955"/>
      <c r="AD955"/>
      <c r="AE955"/>
      <c r="AF955"/>
      <c r="AG955"/>
      <c r="AH955"/>
      <c r="AI955"/>
      <c r="AJ955"/>
    </row>
    <row r="956" spans="1:36" ht="24.95" customHeight="1">
      <c r="A956" s="66"/>
      <c r="M956" s="37"/>
      <c r="N956" s="37"/>
      <c r="U956"/>
      <c r="V956"/>
      <c r="W956"/>
      <c r="X956" s="112"/>
      <c r="Y956" s="112"/>
      <c r="Z956" s="200"/>
      <c r="AA956"/>
      <c r="AB956"/>
      <c r="AC956"/>
      <c r="AD956"/>
      <c r="AE956"/>
      <c r="AF956"/>
      <c r="AG956"/>
      <c r="AH956"/>
      <c r="AI956"/>
      <c r="AJ956"/>
    </row>
    <row r="957" spans="1:36" ht="24.95" customHeight="1">
      <c r="A957" s="66"/>
      <c r="M957" s="37"/>
      <c r="N957" s="37"/>
      <c r="U957"/>
      <c r="V957"/>
      <c r="W957"/>
      <c r="X957" s="112"/>
      <c r="Y957" s="112"/>
      <c r="Z957" s="200"/>
      <c r="AA957"/>
      <c r="AB957"/>
      <c r="AC957"/>
      <c r="AD957"/>
      <c r="AE957"/>
      <c r="AF957"/>
      <c r="AG957"/>
      <c r="AH957"/>
      <c r="AI957"/>
      <c r="AJ957"/>
    </row>
    <row r="958" spans="1:36" ht="24.95" customHeight="1">
      <c r="A958" s="66"/>
      <c r="M958" s="37"/>
      <c r="N958" s="37"/>
      <c r="U958"/>
      <c r="V958"/>
      <c r="W958"/>
      <c r="X958" s="112"/>
      <c r="Y958" s="112"/>
      <c r="Z958" s="200"/>
      <c r="AA958"/>
      <c r="AB958"/>
      <c r="AC958"/>
      <c r="AD958"/>
      <c r="AE958"/>
      <c r="AF958"/>
      <c r="AG958"/>
      <c r="AH958"/>
      <c r="AI958"/>
      <c r="AJ958"/>
    </row>
    <row r="959" spans="1:36" ht="24.95" customHeight="1">
      <c r="A959" s="66"/>
      <c r="M959" s="37"/>
      <c r="N959" s="37"/>
      <c r="U959"/>
      <c r="V959"/>
      <c r="W959"/>
      <c r="X959" s="112"/>
      <c r="Y959" s="112"/>
      <c r="Z959" s="200"/>
      <c r="AA959"/>
      <c r="AB959"/>
      <c r="AC959"/>
      <c r="AD959"/>
      <c r="AE959"/>
      <c r="AF959"/>
      <c r="AG959"/>
      <c r="AH959"/>
      <c r="AI959"/>
      <c r="AJ959"/>
    </row>
    <row r="960" spans="1:36" ht="24.95" customHeight="1">
      <c r="A960" s="66"/>
      <c r="M960" s="37"/>
      <c r="N960" s="37"/>
      <c r="U960"/>
      <c r="V960"/>
      <c r="W960"/>
      <c r="X960" s="112"/>
      <c r="Y960" s="112"/>
      <c r="Z960" s="200"/>
      <c r="AA960"/>
      <c r="AB960"/>
      <c r="AC960"/>
      <c r="AD960"/>
      <c r="AE960"/>
      <c r="AF960"/>
      <c r="AG960"/>
      <c r="AH960"/>
      <c r="AI960"/>
      <c r="AJ960"/>
    </row>
    <row r="961" spans="1:36" ht="24.95" customHeight="1">
      <c r="A961" s="66"/>
      <c r="M961" s="37"/>
      <c r="N961" s="37"/>
      <c r="U961"/>
      <c r="V961"/>
      <c r="W961"/>
      <c r="X961" s="112"/>
      <c r="Y961" s="112"/>
      <c r="Z961" s="200"/>
      <c r="AA961"/>
      <c r="AB961"/>
      <c r="AC961"/>
      <c r="AD961"/>
      <c r="AE961"/>
      <c r="AF961"/>
      <c r="AG961"/>
      <c r="AH961"/>
      <c r="AI961"/>
      <c r="AJ961"/>
    </row>
    <row r="962" spans="1:36" ht="24.95" customHeight="1">
      <c r="A962" s="66"/>
      <c r="M962" s="37"/>
      <c r="N962" s="37"/>
      <c r="U962"/>
      <c r="V962"/>
      <c r="W962"/>
      <c r="X962" s="112"/>
      <c r="Y962" s="112"/>
      <c r="Z962" s="200"/>
      <c r="AA962"/>
      <c r="AB962"/>
      <c r="AC962"/>
      <c r="AD962"/>
      <c r="AE962"/>
      <c r="AF962"/>
      <c r="AG962"/>
      <c r="AH962"/>
      <c r="AI962"/>
      <c r="AJ962"/>
    </row>
    <row r="963" spans="1:36" ht="24.95" customHeight="1">
      <c r="A963" s="66"/>
      <c r="M963" s="37"/>
      <c r="N963" s="37"/>
      <c r="U963"/>
      <c r="V963"/>
      <c r="W963"/>
      <c r="X963" s="112"/>
      <c r="Y963" s="112"/>
      <c r="Z963" s="200"/>
      <c r="AA963"/>
      <c r="AB963"/>
      <c r="AC963"/>
      <c r="AD963"/>
      <c r="AE963"/>
      <c r="AF963"/>
      <c r="AG963"/>
      <c r="AH963"/>
      <c r="AI963"/>
      <c r="AJ963"/>
    </row>
    <row r="964" spans="1:36" ht="24.95" customHeight="1">
      <c r="A964" s="66"/>
      <c r="M964" s="37"/>
      <c r="N964" s="37"/>
      <c r="U964"/>
      <c r="V964"/>
      <c r="W964"/>
      <c r="X964" s="112"/>
      <c r="Y964" s="112"/>
      <c r="Z964" s="200"/>
      <c r="AA964"/>
      <c r="AB964"/>
      <c r="AC964"/>
      <c r="AD964"/>
      <c r="AE964"/>
      <c r="AF964"/>
      <c r="AG964"/>
      <c r="AH964"/>
      <c r="AI964"/>
      <c r="AJ964"/>
    </row>
    <row r="965" spans="1:36" ht="24.95" customHeight="1">
      <c r="A965" s="66"/>
      <c r="M965" s="37"/>
      <c r="N965" s="37"/>
      <c r="U965"/>
      <c r="V965"/>
      <c r="W965"/>
      <c r="X965" s="112"/>
      <c r="Y965" s="112"/>
      <c r="Z965" s="200"/>
      <c r="AA965"/>
      <c r="AB965"/>
      <c r="AC965"/>
      <c r="AD965"/>
      <c r="AE965"/>
      <c r="AF965"/>
      <c r="AG965"/>
      <c r="AH965"/>
      <c r="AI965"/>
      <c r="AJ965"/>
    </row>
    <row r="966" spans="1:36" ht="24.95" customHeight="1">
      <c r="A966" s="66"/>
      <c r="M966" s="37"/>
      <c r="N966" s="37"/>
      <c r="U966"/>
      <c r="V966"/>
      <c r="W966"/>
      <c r="X966" s="112"/>
      <c r="Y966" s="112"/>
      <c r="Z966" s="200"/>
      <c r="AA966"/>
      <c r="AB966"/>
      <c r="AC966"/>
      <c r="AD966"/>
      <c r="AE966"/>
      <c r="AF966"/>
      <c r="AG966"/>
      <c r="AH966"/>
      <c r="AI966"/>
      <c r="AJ966"/>
    </row>
    <row r="967" spans="1:36" ht="24.95" customHeight="1">
      <c r="A967" s="66"/>
      <c r="M967" s="37"/>
      <c r="N967" s="37"/>
      <c r="U967"/>
      <c r="V967"/>
      <c r="W967"/>
      <c r="X967" s="112"/>
      <c r="Y967" s="112"/>
      <c r="Z967" s="200"/>
      <c r="AA967"/>
      <c r="AB967"/>
      <c r="AC967"/>
      <c r="AD967"/>
      <c r="AE967"/>
      <c r="AF967"/>
      <c r="AG967"/>
      <c r="AH967"/>
      <c r="AI967"/>
      <c r="AJ967"/>
    </row>
    <row r="968" spans="1:36" ht="24.95" customHeight="1">
      <c r="A968" s="66"/>
      <c r="M968" s="37"/>
      <c r="N968" s="37"/>
      <c r="U968"/>
      <c r="V968"/>
      <c r="W968"/>
      <c r="X968" s="112"/>
      <c r="Y968" s="112"/>
      <c r="Z968" s="200"/>
      <c r="AA968"/>
      <c r="AB968"/>
      <c r="AC968"/>
      <c r="AD968"/>
      <c r="AE968"/>
      <c r="AF968"/>
      <c r="AG968"/>
      <c r="AH968"/>
      <c r="AI968"/>
      <c r="AJ968"/>
    </row>
    <row r="969" spans="1:36" ht="24.95" customHeight="1">
      <c r="A969" s="66"/>
      <c r="M969" s="37"/>
      <c r="N969" s="37"/>
      <c r="U969"/>
      <c r="V969"/>
      <c r="W969"/>
      <c r="X969" s="112"/>
      <c r="Y969" s="112"/>
      <c r="Z969" s="200"/>
      <c r="AA969"/>
      <c r="AB969"/>
      <c r="AC969"/>
      <c r="AD969"/>
      <c r="AE969"/>
      <c r="AF969"/>
      <c r="AG969"/>
      <c r="AH969"/>
      <c r="AI969"/>
      <c r="AJ969"/>
    </row>
    <row r="970" spans="1:36" ht="24.95" customHeight="1">
      <c r="A970" s="66"/>
      <c r="M970" s="37"/>
      <c r="N970" s="37"/>
      <c r="U970"/>
      <c r="V970"/>
      <c r="W970"/>
      <c r="X970" s="112"/>
      <c r="Y970" s="112"/>
      <c r="Z970" s="200"/>
      <c r="AA970"/>
      <c r="AB970"/>
      <c r="AC970"/>
      <c r="AD970"/>
      <c r="AE970"/>
      <c r="AF970"/>
      <c r="AG970"/>
      <c r="AH970"/>
      <c r="AI970"/>
      <c r="AJ970"/>
    </row>
    <row r="971" spans="1:36" ht="24.95" customHeight="1">
      <c r="A971" s="66"/>
      <c r="M971" s="37"/>
      <c r="N971" s="37"/>
      <c r="U971"/>
      <c r="V971"/>
      <c r="W971"/>
      <c r="X971" s="112"/>
      <c r="Y971" s="112"/>
      <c r="Z971" s="200"/>
      <c r="AA971"/>
      <c r="AB971"/>
      <c r="AC971"/>
      <c r="AD971"/>
      <c r="AE971"/>
      <c r="AF971"/>
      <c r="AG971"/>
      <c r="AH971"/>
      <c r="AI971"/>
      <c r="AJ971"/>
    </row>
    <row r="972" spans="1:36" ht="24.95" customHeight="1">
      <c r="A972" s="66"/>
      <c r="M972" s="37"/>
      <c r="N972" s="37"/>
      <c r="U972"/>
      <c r="V972"/>
      <c r="W972"/>
      <c r="X972" s="112"/>
      <c r="Y972" s="112"/>
      <c r="Z972" s="200"/>
      <c r="AA972"/>
      <c r="AB972"/>
      <c r="AC972"/>
      <c r="AD972"/>
      <c r="AE972"/>
      <c r="AF972"/>
      <c r="AG972"/>
      <c r="AH972"/>
      <c r="AI972"/>
      <c r="AJ972"/>
    </row>
    <row r="973" spans="1:36" ht="24.95" customHeight="1">
      <c r="A973" s="66"/>
      <c r="M973" s="37"/>
      <c r="N973" s="37"/>
      <c r="U973"/>
      <c r="V973"/>
      <c r="W973"/>
      <c r="X973" s="112"/>
      <c r="Y973" s="112"/>
      <c r="Z973" s="200"/>
      <c r="AA973"/>
      <c r="AB973"/>
      <c r="AC973"/>
      <c r="AD973"/>
      <c r="AE973"/>
      <c r="AF973"/>
      <c r="AG973"/>
      <c r="AH973"/>
      <c r="AI973"/>
      <c r="AJ973"/>
    </row>
    <row r="974" spans="1:36" ht="24.95" customHeight="1">
      <c r="A974" s="66"/>
      <c r="M974" s="37"/>
      <c r="N974" s="37"/>
      <c r="U974"/>
      <c r="V974"/>
      <c r="W974"/>
      <c r="X974" s="112"/>
      <c r="Y974" s="112"/>
      <c r="Z974" s="200"/>
      <c r="AA974"/>
      <c r="AB974"/>
      <c r="AC974"/>
      <c r="AD974"/>
      <c r="AE974"/>
      <c r="AF974"/>
      <c r="AG974"/>
      <c r="AH974"/>
      <c r="AI974"/>
      <c r="AJ974"/>
    </row>
    <row r="975" spans="1:36" ht="24.95" customHeight="1">
      <c r="A975" s="66"/>
      <c r="M975" s="37"/>
      <c r="N975" s="37"/>
      <c r="U975"/>
      <c r="V975"/>
      <c r="W975"/>
      <c r="X975" s="112"/>
      <c r="Y975" s="112"/>
      <c r="Z975" s="200"/>
      <c r="AA975"/>
      <c r="AB975"/>
      <c r="AC975"/>
      <c r="AD975"/>
      <c r="AE975"/>
      <c r="AF975"/>
      <c r="AG975"/>
      <c r="AH975"/>
      <c r="AI975"/>
      <c r="AJ975"/>
    </row>
    <row r="976" spans="1:36" ht="24.95" customHeight="1">
      <c r="A976" s="66"/>
      <c r="M976" s="37"/>
      <c r="N976" s="37"/>
      <c r="U976"/>
      <c r="V976"/>
      <c r="W976"/>
      <c r="X976" s="112"/>
      <c r="Y976" s="112"/>
      <c r="Z976" s="200"/>
      <c r="AA976"/>
      <c r="AB976"/>
      <c r="AC976"/>
      <c r="AD976"/>
      <c r="AE976"/>
      <c r="AF976"/>
      <c r="AG976"/>
      <c r="AH976"/>
      <c r="AI976"/>
      <c r="AJ976"/>
    </row>
    <row r="977" spans="1:36" ht="24.95" customHeight="1">
      <c r="A977" s="66"/>
      <c r="M977" s="37"/>
      <c r="N977" s="37"/>
      <c r="U977"/>
      <c r="V977"/>
      <c r="W977"/>
      <c r="X977" s="112"/>
      <c r="Y977" s="112"/>
      <c r="Z977" s="200"/>
      <c r="AA977"/>
      <c r="AB977"/>
      <c r="AC977"/>
      <c r="AD977"/>
      <c r="AE977"/>
      <c r="AF977"/>
      <c r="AG977"/>
      <c r="AH977"/>
      <c r="AI977"/>
      <c r="AJ977"/>
    </row>
    <row r="978" spans="1:36" ht="24.95" customHeight="1">
      <c r="A978" s="66"/>
      <c r="M978" s="37"/>
      <c r="N978" s="37"/>
      <c r="U978"/>
      <c r="V978"/>
      <c r="W978"/>
      <c r="X978" s="112"/>
      <c r="Y978" s="112"/>
      <c r="Z978" s="200"/>
      <c r="AA978"/>
      <c r="AB978"/>
      <c r="AC978"/>
      <c r="AD978"/>
      <c r="AE978"/>
      <c r="AF978"/>
      <c r="AG978"/>
      <c r="AH978"/>
      <c r="AI978"/>
      <c r="AJ978"/>
    </row>
    <row r="979" spans="1:36" ht="24.95" customHeight="1">
      <c r="A979" s="66"/>
      <c r="M979" s="37"/>
      <c r="N979" s="37"/>
      <c r="U979"/>
      <c r="V979"/>
      <c r="W979"/>
      <c r="X979" s="112"/>
      <c r="Y979" s="112"/>
      <c r="Z979" s="200"/>
      <c r="AA979"/>
      <c r="AB979"/>
      <c r="AC979"/>
      <c r="AD979"/>
      <c r="AE979"/>
      <c r="AF979"/>
      <c r="AG979"/>
      <c r="AH979"/>
      <c r="AI979"/>
      <c r="AJ979"/>
    </row>
    <row r="980" spans="1:36" ht="24.95" customHeight="1">
      <c r="A980" s="66"/>
      <c r="M980" s="37"/>
      <c r="N980" s="37"/>
      <c r="U980"/>
      <c r="V980"/>
      <c r="W980"/>
      <c r="X980" s="112"/>
      <c r="Y980" s="112"/>
      <c r="Z980" s="200"/>
      <c r="AA980"/>
      <c r="AB980"/>
      <c r="AC980"/>
      <c r="AD980"/>
      <c r="AE980"/>
      <c r="AF980"/>
      <c r="AG980"/>
      <c r="AH980"/>
      <c r="AI980"/>
      <c r="AJ980"/>
    </row>
    <row r="981" spans="1:36" ht="24.95" customHeight="1">
      <c r="A981" s="66"/>
      <c r="M981" s="37"/>
      <c r="N981" s="37"/>
      <c r="U981"/>
      <c r="V981"/>
      <c r="W981"/>
      <c r="X981" s="112"/>
      <c r="Y981" s="112"/>
      <c r="Z981" s="200"/>
      <c r="AA981"/>
      <c r="AB981"/>
      <c r="AC981"/>
      <c r="AD981"/>
      <c r="AE981"/>
      <c r="AF981"/>
      <c r="AG981"/>
      <c r="AH981"/>
      <c r="AI981"/>
      <c r="AJ981"/>
    </row>
    <row r="982" spans="1:36" ht="24.95" customHeight="1">
      <c r="A982" s="66"/>
      <c r="M982" s="37"/>
      <c r="N982" s="37"/>
      <c r="U982"/>
      <c r="V982"/>
      <c r="W982"/>
      <c r="X982" s="112"/>
      <c r="Y982" s="112"/>
      <c r="Z982" s="200"/>
      <c r="AA982"/>
      <c r="AB982"/>
      <c r="AC982"/>
      <c r="AD982"/>
      <c r="AE982"/>
      <c r="AF982"/>
      <c r="AG982"/>
      <c r="AH982"/>
      <c r="AI982"/>
      <c r="AJ982"/>
    </row>
    <row r="983" spans="1:36" ht="24.95" customHeight="1">
      <c r="A983" s="66"/>
      <c r="M983" s="37"/>
      <c r="N983" s="37"/>
      <c r="U983"/>
      <c r="V983"/>
      <c r="W983"/>
      <c r="X983" s="112"/>
      <c r="Y983" s="112"/>
      <c r="Z983" s="200"/>
      <c r="AA983"/>
      <c r="AB983"/>
      <c r="AC983"/>
      <c r="AD983"/>
      <c r="AE983"/>
      <c r="AF983"/>
      <c r="AG983"/>
      <c r="AH983"/>
      <c r="AI983"/>
      <c r="AJ983"/>
    </row>
    <row r="984" spans="1:36" ht="24.95" customHeight="1">
      <c r="A984" s="66"/>
      <c r="M984" s="37"/>
      <c r="N984" s="37"/>
      <c r="U984"/>
      <c r="V984"/>
      <c r="W984"/>
      <c r="X984" s="112"/>
      <c r="Y984" s="112"/>
      <c r="Z984" s="200"/>
      <c r="AA984"/>
      <c r="AB984"/>
      <c r="AC984"/>
      <c r="AD984"/>
      <c r="AE984"/>
      <c r="AF984"/>
      <c r="AG984"/>
      <c r="AH984"/>
      <c r="AI984"/>
      <c r="AJ984"/>
    </row>
    <row r="985" spans="1:36" ht="24.95" customHeight="1">
      <c r="A985" s="66"/>
      <c r="M985" s="37"/>
      <c r="N985" s="37"/>
      <c r="U985"/>
      <c r="V985"/>
      <c r="W985"/>
      <c r="X985" s="112"/>
      <c r="Y985" s="112"/>
      <c r="Z985" s="200"/>
      <c r="AA985"/>
      <c r="AB985"/>
      <c r="AC985"/>
      <c r="AD985"/>
      <c r="AE985"/>
      <c r="AF985"/>
      <c r="AG985"/>
      <c r="AH985"/>
      <c r="AI985"/>
      <c r="AJ985"/>
    </row>
    <row r="986" spans="1:36" ht="24.95" customHeight="1">
      <c r="A986" s="66"/>
      <c r="M986" s="37"/>
      <c r="N986" s="37"/>
      <c r="U986"/>
      <c r="V986"/>
      <c r="W986"/>
      <c r="X986" s="112"/>
      <c r="Y986" s="112"/>
      <c r="Z986" s="200"/>
      <c r="AA986"/>
      <c r="AB986"/>
      <c r="AC986"/>
      <c r="AD986"/>
      <c r="AE986"/>
      <c r="AF986"/>
      <c r="AG986"/>
      <c r="AH986"/>
      <c r="AI986"/>
      <c r="AJ986"/>
    </row>
    <row r="987" spans="1:36" ht="24.95" customHeight="1">
      <c r="A987" s="66"/>
      <c r="M987" s="37"/>
      <c r="N987" s="37"/>
      <c r="U987"/>
      <c r="V987"/>
      <c r="W987"/>
      <c r="X987" s="112"/>
      <c r="Y987" s="112"/>
      <c r="Z987" s="200"/>
      <c r="AA987"/>
      <c r="AB987"/>
      <c r="AC987"/>
      <c r="AD987"/>
      <c r="AE987"/>
      <c r="AF987"/>
      <c r="AG987"/>
      <c r="AH987"/>
      <c r="AI987"/>
      <c r="AJ987"/>
    </row>
    <row r="988" spans="1:36" ht="24.95" customHeight="1">
      <c r="A988" s="66"/>
      <c r="M988" s="37"/>
      <c r="N988" s="37"/>
      <c r="U988"/>
      <c r="V988"/>
      <c r="W988"/>
      <c r="X988" s="112"/>
      <c r="Y988" s="112"/>
      <c r="Z988" s="200"/>
      <c r="AA988"/>
      <c r="AB988"/>
      <c r="AC988"/>
      <c r="AD988"/>
      <c r="AE988"/>
      <c r="AF988"/>
      <c r="AG988"/>
      <c r="AH988"/>
      <c r="AI988"/>
      <c r="AJ988"/>
    </row>
    <row r="989" spans="1:36" ht="24.95" customHeight="1">
      <c r="A989" s="66"/>
      <c r="M989" s="37"/>
      <c r="N989" s="37"/>
      <c r="U989"/>
      <c r="V989"/>
      <c r="W989"/>
      <c r="X989" s="112"/>
      <c r="Y989" s="112"/>
      <c r="Z989" s="200"/>
      <c r="AA989"/>
      <c r="AB989"/>
      <c r="AC989"/>
      <c r="AD989"/>
      <c r="AE989"/>
      <c r="AF989"/>
      <c r="AG989"/>
      <c r="AH989"/>
      <c r="AI989"/>
      <c r="AJ989"/>
    </row>
    <row r="990" spans="1:36" ht="24.95" customHeight="1">
      <c r="A990" s="66"/>
      <c r="M990" s="37"/>
      <c r="N990" s="37"/>
      <c r="U990"/>
      <c r="V990"/>
      <c r="W990"/>
      <c r="X990" s="112"/>
      <c r="Y990" s="112"/>
      <c r="Z990" s="200"/>
      <c r="AA990"/>
      <c r="AB990"/>
      <c r="AC990"/>
      <c r="AD990"/>
      <c r="AE990"/>
      <c r="AF990"/>
      <c r="AG990"/>
      <c r="AH990"/>
      <c r="AI990"/>
      <c r="AJ990"/>
    </row>
    <row r="991" spans="1:36" ht="24.95" customHeight="1">
      <c r="A991" s="66"/>
      <c r="M991" s="37"/>
      <c r="N991" s="37"/>
      <c r="U991"/>
      <c r="V991"/>
      <c r="W991"/>
      <c r="X991" s="112"/>
      <c r="Y991" s="112"/>
      <c r="Z991" s="200"/>
      <c r="AA991"/>
      <c r="AB991"/>
      <c r="AC991"/>
      <c r="AD991"/>
      <c r="AE991"/>
      <c r="AF991"/>
      <c r="AG991"/>
      <c r="AH991"/>
      <c r="AI991"/>
      <c r="AJ991"/>
    </row>
    <row r="992" spans="1:36" ht="24.95" customHeight="1">
      <c r="A992" s="66"/>
      <c r="M992" s="37"/>
      <c r="N992" s="37"/>
      <c r="U992"/>
      <c r="V992"/>
      <c r="W992"/>
      <c r="X992" s="112"/>
      <c r="Y992" s="112"/>
      <c r="Z992" s="200"/>
      <c r="AA992"/>
      <c r="AB992"/>
      <c r="AC992"/>
      <c r="AD992"/>
      <c r="AE992"/>
      <c r="AF992"/>
      <c r="AG992"/>
      <c r="AH992"/>
      <c r="AI992"/>
      <c r="AJ992"/>
    </row>
    <row r="993" spans="1:36" ht="24.95" customHeight="1">
      <c r="A993" s="66"/>
      <c r="M993" s="37"/>
      <c r="N993" s="37"/>
      <c r="U993"/>
      <c r="V993"/>
      <c r="W993"/>
      <c r="X993" s="112"/>
      <c r="Y993" s="112"/>
      <c r="Z993" s="200"/>
      <c r="AA993"/>
      <c r="AB993"/>
      <c r="AC993"/>
      <c r="AD993"/>
      <c r="AE993"/>
      <c r="AF993"/>
      <c r="AG993"/>
      <c r="AH993"/>
      <c r="AI993"/>
      <c r="AJ993"/>
    </row>
    <row r="994" spans="1:36" ht="24.95" customHeight="1">
      <c r="A994" s="66"/>
      <c r="M994" s="37"/>
      <c r="N994" s="37"/>
      <c r="U994"/>
      <c r="V994"/>
      <c r="W994"/>
      <c r="X994" s="112"/>
      <c r="Y994" s="112"/>
      <c r="Z994" s="200"/>
      <c r="AA994"/>
      <c r="AB994"/>
      <c r="AC994"/>
      <c r="AD994"/>
      <c r="AE994"/>
      <c r="AF994"/>
      <c r="AG994"/>
      <c r="AH994"/>
      <c r="AI994"/>
      <c r="AJ994"/>
    </row>
    <row r="995" spans="1:36" ht="24.95" customHeight="1">
      <c r="A995" s="66"/>
      <c r="M995" s="37"/>
      <c r="N995" s="37"/>
      <c r="U995"/>
      <c r="V995"/>
      <c r="W995"/>
      <c r="X995" s="112"/>
      <c r="Y995" s="112"/>
      <c r="Z995" s="200"/>
      <c r="AA995"/>
      <c r="AB995"/>
      <c r="AC995"/>
      <c r="AD995"/>
      <c r="AE995"/>
      <c r="AF995"/>
      <c r="AG995"/>
      <c r="AH995"/>
      <c r="AI995"/>
      <c r="AJ995"/>
    </row>
    <row r="996" spans="1:36" ht="24.95" customHeight="1">
      <c r="A996" s="66"/>
      <c r="M996" s="37"/>
      <c r="N996" s="37"/>
      <c r="U996"/>
      <c r="V996"/>
      <c r="W996"/>
      <c r="X996" s="112"/>
      <c r="Y996" s="112"/>
      <c r="Z996" s="200"/>
      <c r="AA996"/>
      <c r="AB996"/>
      <c r="AC996"/>
      <c r="AD996"/>
      <c r="AE996"/>
      <c r="AF996"/>
      <c r="AG996"/>
      <c r="AH996"/>
      <c r="AI996"/>
      <c r="AJ996"/>
    </row>
    <row r="997" spans="1:36" ht="24.95" customHeight="1">
      <c r="A997" s="66"/>
      <c r="M997" s="37"/>
      <c r="N997" s="37"/>
      <c r="U997"/>
      <c r="V997"/>
      <c r="W997"/>
      <c r="X997" s="112"/>
      <c r="Y997" s="112"/>
      <c r="Z997" s="200"/>
      <c r="AA997"/>
      <c r="AB997"/>
      <c r="AC997"/>
      <c r="AD997"/>
      <c r="AE997"/>
      <c r="AF997"/>
      <c r="AG997"/>
      <c r="AH997"/>
      <c r="AI997"/>
      <c r="AJ997"/>
    </row>
    <row r="998" spans="1:36" ht="24.95" customHeight="1">
      <c r="A998" s="66"/>
      <c r="M998" s="37"/>
      <c r="N998" s="37"/>
      <c r="U998"/>
      <c r="V998"/>
      <c r="W998"/>
      <c r="X998" s="112"/>
      <c r="Y998" s="112"/>
      <c r="Z998" s="200"/>
      <c r="AA998"/>
      <c r="AB998"/>
      <c r="AC998"/>
      <c r="AD998"/>
      <c r="AE998"/>
      <c r="AF998"/>
      <c r="AG998"/>
      <c r="AH998"/>
      <c r="AI998"/>
      <c r="AJ998"/>
    </row>
    <row r="999" spans="1:36" ht="24.95" customHeight="1">
      <c r="A999" s="66"/>
      <c r="M999" s="37"/>
      <c r="N999" s="37"/>
      <c r="U999"/>
      <c r="V999"/>
      <c r="W999"/>
      <c r="X999" s="112"/>
      <c r="Y999" s="112"/>
      <c r="Z999" s="200"/>
      <c r="AA999"/>
      <c r="AB999"/>
      <c r="AC999"/>
      <c r="AD999"/>
      <c r="AE999"/>
      <c r="AF999"/>
      <c r="AG999"/>
      <c r="AH999"/>
      <c r="AI999"/>
      <c r="AJ999"/>
    </row>
    <row r="1000" spans="1:36" ht="24.95" customHeight="1">
      <c r="A1000" s="66"/>
      <c r="M1000" s="37"/>
      <c r="N1000" s="37"/>
      <c r="U1000"/>
      <c r="V1000"/>
      <c r="W1000"/>
      <c r="X1000" s="112"/>
      <c r="Y1000" s="112"/>
      <c r="Z1000" s="200"/>
      <c r="AA1000"/>
      <c r="AB1000"/>
      <c r="AC1000"/>
      <c r="AD1000"/>
      <c r="AE1000"/>
      <c r="AF1000"/>
      <c r="AG1000"/>
      <c r="AH1000"/>
      <c r="AI1000"/>
      <c r="AJ1000"/>
    </row>
    <row r="1001" spans="1:36" ht="24.95" customHeight="1">
      <c r="A1001" s="66"/>
      <c r="M1001" s="37"/>
      <c r="N1001" s="37"/>
      <c r="U1001"/>
      <c r="V1001"/>
      <c r="W1001"/>
      <c r="X1001" s="112"/>
      <c r="Y1001" s="112"/>
      <c r="Z1001" s="200"/>
      <c r="AA1001"/>
      <c r="AB1001"/>
      <c r="AC1001"/>
      <c r="AD1001"/>
      <c r="AE1001"/>
      <c r="AF1001"/>
      <c r="AG1001"/>
      <c r="AH1001"/>
      <c r="AI1001"/>
      <c r="AJ1001"/>
    </row>
    <row r="1002" spans="1:36" ht="24.95" customHeight="1">
      <c r="A1002" s="66"/>
      <c r="M1002" s="37"/>
      <c r="N1002" s="37"/>
      <c r="U1002"/>
      <c r="V1002"/>
      <c r="W1002"/>
      <c r="X1002" s="112"/>
      <c r="Y1002" s="112"/>
      <c r="Z1002" s="200"/>
      <c r="AA1002"/>
      <c r="AB1002"/>
      <c r="AC1002"/>
      <c r="AD1002"/>
      <c r="AE1002"/>
      <c r="AF1002"/>
      <c r="AG1002"/>
      <c r="AH1002"/>
      <c r="AI1002"/>
      <c r="AJ1002"/>
    </row>
    <row r="1003" spans="1:36" ht="24.95" customHeight="1">
      <c r="A1003" s="66"/>
      <c r="M1003" s="37"/>
      <c r="N1003" s="37"/>
      <c r="U1003"/>
      <c r="V1003"/>
      <c r="W1003"/>
      <c r="X1003" s="112"/>
      <c r="Y1003" s="112"/>
      <c r="Z1003" s="200"/>
      <c r="AA1003"/>
      <c r="AB1003"/>
      <c r="AC1003"/>
      <c r="AD1003"/>
      <c r="AE1003"/>
      <c r="AF1003"/>
      <c r="AG1003"/>
      <c r="AH1003"/>
      <c r="AI1003"/>
      <c r="AJ1003"/>
    </row>
    <row r="1004" spans="1:36" ht="24.95" customHeight="1">
      <c r="A1004" s="66"/>
      <c r="M1004" s="37"/>
      <c r="N1004" s="37"/>
      <c r="U1004"/>
      <c r="V1004"/>
      <c r="W1004"/>
      <c r="X1004" s="112"/>
      <c r="Y1004" s="112"/>
      <c r="Z1004" s="200"/>
      <c r="AA1004"/>
      <c r="AB1004"/>
      <c r="AC1004"/>
      <c r="AD1004"/>
      <c r="AE1004"/>
      <c r="AF1004"/>
      <c r="AG1004"/>
      <c r="AH1004"/>
      <c r="AI1004"/>
      <c r="AJ1004"/>
    </row>
    <row r="1005" spans="1:36" ht="24.95" customHeight="1">
      <c r="A1005" s="66"/>
      <c r="M1005" s="37"/>
      <c r="N1005" s="37"/>
      <c r="U1005"/>
      <c r="V1005"/>
      <c r="W1005"/>
      <c r="X1005" s="112"/>
      <c r="Y1005" s="112"/>
      <c r="Z1005" s="200"/>
      <c r="AA1005"/>
      <c r="AB1005"/>
      <c r="AC1005"/>
      <c r="AD1005"/>
      <c r="AE1005"/>
      <c r="AF1005"/>
      <c r="AG1005"/>
      <c r="AH1005"/>
      <c r="AI1005"/>
      <c r="AJ1005"/>
    </row>
    <row r="1006" spans="1:36" ht="24.95" customHeight="1">
      <c r="A1006" s="66"/>
      <c r="M1006" s="37"/>
      <c r="N1006" s="37"/>
      <c r="U1006"/>
      <c r="V1006"/>
      <c r="W1006"/>
      <c r="X1006" s="112"/>
      <c r="Y1006" s="112"/>
      <c r="Z1006" s="200"/>
      <c r="AA1006"/>
      <c r="AB1006"/>
      <c r="AC1006"/>
      <c r="AD1006"/>
      <c r="AE1006"/>
      <c r="AF1006"/>
      <c r="AG1006"/>
      <c r="AH1006"/>
      <c r="AI1006"/>
      <c r="AJ1006"/>
    </row>
    <row r="1007" spans="1:36" ht="24.95" customHeight="1">
      <c r="A1007" s="66"/>
      <c r="M1007" s="37"/>
      <c r="N1007" s="37"/>
      <c r="U1007"/>
      <c r="V1007"/>
      <c r="W1007"/>
      <c r="X1007" s="112"/>
      <c r="Y1007" s="112"/>
      <c r="Z1007" s="200"/>
      <c r="AA1007"/>
      <c r="AB1007"/>
      <c r="AC1007"/>
      <c r="AD1007"/>
      <c r="AE1007"/>
      <c r="AF1007"/>
      <c r="AG1007"/>
      <c r="AH1007"/>
      <c r="AI1007"/>
      <c r="AJ1007"/>
    </row>
    <row r="1008" spans="1:36" ht="24.95" customHeight="1">
      <c r="A1008" s="66"/>
      <c r="M1008" s="37"/>
      <c r="N1008" s="37"/>
      <c r="U1008"/>
      <c r="V1008"/>
      <c r="W1008"/>
      <c r="X1008" s="112"/>
      <c r="Y1008" s="112"/>
      <c r="Z1008" s="200"/>
      <c r="AA1008"/>
      <c r="AB1008"/>
      <c r="AC1008"/>
      <c r="AD1008"/>
      <c r="AE1008"/>
      <c r="AF1008"/>
      <c r="AG1008"/>
      <c r="AH1008"/>
      <c r="AI1008"/>
      <c r="AJ1008"/>
    </row>
    <row r="1009" spans="1:36" ht="24.95" customHeight="1">
      <c r="A1009" s="66"/>
      <c r="M1009" s="37"/>
      <c r="N1009" s="37"/>
      <c r="U1009"/>
      <c r="V1009"/>
      <c r="W1009"/>
      <c r="X1009" s="112"/>
      <c r="Y1009" s="112"/>
      <c r="Z1009" s="200"/>
      <c r="AA1009"/>
      <c r="AB1009"/>
      <c r="AC1009"/>
      <c r="AD1009"/>
      <c r="AE1009"/>
      <c r="AF1009"/>
      <c r="AG1009"/>
      <c r="AH1009"/>
      <c r="AI1009"/>
      <c r="AJ1009"/>
    </row>
    <row r="1010" spans="1:36" ht="24.95" customHeight="1">
      <c r="A1010" s="66"/>
      <c r="M1010" s="37"/>
      <c r="N1010" s="37"/>
      <c r="U1010"/>
      <c r="V1010"/>
      <c r="W1010"/>
      <c r="X1010" s="112"/>
      <c r="Y1010" s="112"/>
      <c r="Z1010" s="200"/>
      <c r="AA1010"/>
      <c r="AB1010"/>
      <c r="AC1010"/>
      <c r="AD1010"/>
      <c r="AE1010"/>
      <c r="AF1010"/>
      <c r="AG1010"/>
      <c r="AH1010"/>
      <c r="AI1010"/>
      <c r="AJ1010"/>
    </row>
    <row r="1011" spans="1:36" ht="24.95" customHeight="1">
      <c r="A1011" s="66"/>
      <c r="M1011" s="37"/>
      <c r="N1011" s="37"/>
      <c r="U1011"/>
      <c r="V1011"/>
      <c r="W1011"/>
      <c r="X1011" s="112"/>
      <c r="Y1011" s="112"/>
      <c r="Z1011" s="200"/>
      <c r="AA1011"/>
      <c r="AB1011"/>
      <c r="AC1011"/>
      <c r="AD1011"/>
      <c r="AE1011"/>
      <c r="AF1011"/>
      <c r="AG1011"/>
      <c r="AH1011"/>
      <c r="AI1011"/>
      <c r="AJ1011"/>
    </row>
    <row r="1012" spans="1:36" ht="24.95" customHeight="1">
      <c r="A1012" s="66"/>
      <c r="M1012" s="37"/>
      <c r="N1012" s="37"/>
      <c r="U1012"/>
      <c r="V1012"/>
      <c r="W1012"/>
      <c r="X1012" s="112"/>
      <c r="Y1012" s="112"/>
      <c r="Z1012" s="200"/>
      <c r="AA1012"/>
      <c r="AB1012"/>
      <c r="AC1012"/>
      <c r="AD1012"/>
      <c r="AE1012"/>
      <c r="AF1012"/>
      <c r="AG1012"/>
      <c r="AH1012"/>
      <c r="AI1012"/>
      <c r="AJ1012"/>
    </row>
    <row r="1013" spans="1:36" ht="24.95" customHeight="1">
      <c r="A1013" s="66"/>
      <c r="M1013" s="37"/>
      <c r="N1013" s="37"/>
      <c r="U1013"/>
      <c r="V1013"/>
      <c r="W1013"/>
      <c r="X1013" s="112"/>
      <c r="Y1013" s="112"/>
      <c r="Z1013" s="200"/>
      <c r="AA1013"/>
      <c r="AB1013"/>
      <c r="AC1013"/>
      <c r="AD1013"/>
      <c r="AE1013"/>
      <c r="AF1013"/>
      <c r="AG1013"/>
      <c r="AH1013"/>
      <c r="AI1013"/>
      <c r="AJ1013"/>
    </row>
    <row r="1014" spans="1:36" ht="24.95" customHeight="1">
      <c r="A1014" s="66"/>
      <c r="M1014" s="37"/>
      <c r="N1014" s="37"/>
      <c r="U1014"/>
      <c r="V1014"/>
      <c r="W1014"/>
      <c r="X1014" s="112"/>
      <c r="Y1014" s="112"/>
      <c r="Z1014" s="200"/>
      <c r="AA1014"/>
      <c r="AB1014"/>
      <c r="AC1014"/>
      <c r="AD1014"/>
      <c r="AE1014"/>
      <c r="AF1014"/>
      <c r="AG1014"/>
      <c r="AH1014"/>
      <c r="AI1014"/>
      <c r="AJ1014"/>
    </row>
    <row r="1015" spans="1:36" ht="24.95" customHeight="1">
      <c r="A1015" s="66"/>
      <c r="M1015" s="37"/>
      <c r="N1015" s="37"/>
      <c r="U1015"/>
      <c r="V1015"/>
      <c r="W1015"/>
      <c r="X1015" s="112"/>
      <c r="Y1015" s="112"/>
      <c r="Z1015" s="200"/>
      <c r="AA1015"/>
      <c r="AB1015"/>
      <c r="AC1015"/>
      <c r="AD1015"/>
      <c r="AE1015"/>
      <c r="AF1015"/>
      <c r="AG1015"/>
      <c r="AH1015"/>
      <c r="AI1015"/>
      <c r="AJ1015"/>
    </row>
    <row r="1016" spans="1:36" ht="24.95" customHeight="1">
      <c r="A1016" s="66"/>
      <c r="M1016" s="37"/>
      <c r="N1016" s="37"/>
      <c r="U1016"/>
      <c r="V1016"/>
      <c r="W1016"/>
      <c r="X1016" s="112"/>
      <c r="Y1016" s="112"/>
      <c r="Z1016" s="200"/>
      <c r="AA1016"/>
      <c r="AB1016"/>
      <c r="AC1016"/>
      <c r="AD1016"/>
      <c r="AE1016"/>
      <c r="AF1016"/>
      <c r="AG1016"/>
      <c r="AH1016"/>
      <c r="AI1016"/>
      <c r="AJ1016"/>
    </row>
    <row r="1017" spans="1:36" ht="24.95" customHeight="1">
      <c r="A1017" s="66"/>
      <c r="M1017" s="37"/>
      <c r="N1017" s="37"/>
      <c r="U1017"/>
      <c r="V1017"/>
      <c r="W1017"/>
      <c r="X1017" s="112"/>
      <c r="Y1017" s="112"/>
      <c r="Z1017" s="200"/>
      <c r="AA1017"/>
      <c r="AB1017"/>
      <c r="AC1017"/>
      <c r="AD1017"/>
      <c r="AE1017"/>
      <c r="AF1017"/>
      <c r="AG1017"/>
      <c r="AH1017"/>
      <c r="AI1017"/>
      <c r="AJ1017"/>
    </row>
    <row r="1018" spans="1:36" ht="24.95" customHeight="1">
      <c r="A1018" s="66"/>
      <c r="M1018" s="37"/>
      <c r="N1018" s="37"/>
      <c r="U1018"/>
      <c r="V1018"/>
      <c r="W1018"/>
      <c r="X1018" s="112"/>
      <c r="Y1018" s="112"/>
      <c r="Z1018" s="200"/>
      <c r="AA1018"/>
      <c r="AB1018"/>
      <c r="AC1018"/>
      <c r="AD1018"/>
      <c r="AE1018"/>
      <c r="AF1018"/>
      <c r="AG1018"/>
      <c r="AH1018"/>
      <c r="AI1018"/>
      <c r="AJ1018"/>
    </row>
    <row r="1019" spans="1:36" ht="24.95" customHeight="1">
      <c r="A1019" s="66"/>
      <c r="M1019" s="37"/>
      <c r="N1019" s="37"/>
      <c r="U1019"/>
      <c r="V1019"/>
      <c r="W1019"/>
      <c r="X1019" s="112"/>
      <c r="Y1019" s="112"/>
      <c r="Z1019" s="200"/>
      <c r="AA1019"/>
      <c r="AB1019"/>
      <c r="AC1019"/>
      <c r="AD1019"/>
      <c r="AE1019"/>
      <c r="AF1019"/>
      <c r="AG1019"/>
      <c r="AH1019"/>
      <c r="AI1019"/>
      <c r="AJ1019"/>
    </row>
    <row r="1020" spans="1:36" ht="24.95" customHeight="1">
      <c r="A1020" s="66"/>
      <c r="M1020" s="37"/>
      <c r="N1020" s="37"/>
      <c r="U1020"/>
      <c r="V1020"/>
      <c r="W1020"/>
      <c r="X1020" s="112"/>
      <c r="Y1020" s="112"/>
      <c r="Z1020" s="200"/>
      <c r="AA1020"/>
      <c r="AB1020"/>
      <c r="AC1020"/>
      <c r="AD1020"/>
      <c r="AE1020"/>
      <c r="AF1020"/>
      <c r="AG1020"/>
      <c r="AH1020"/>
      <c r="AI1020"/>
      <c r="AJ1020"/>
    </row>
    <row r="1021" spans="1:36" ht="24.95" customHeight="1">
      <c r="A1021" s="66"/>
      <c r="M1021" s="37"/>
      <c r="N1021" s="37"/>
      <c r="U1021"/>
      <c r="V1021"/>
      <c r="W1021"/>
      <c r="X1021" s="112"/>
      <c r="Y1021" s="112"/>
      <c r="Z1021" s="200"/>
      <c r="AA1021"/>
      <c r="AB1021"/>
      <c r="AC1021"/>
      <c r="AD1021"/>
      <c r="AE1021"/>
      <c r="AF1021"/>
      <c r="AG1021"/>
      <c r="AH1021"/>
      <c r="AI1021"/>
      <c r="AJ1021"/>
    </row>
    <row r="1022" spans="1:36" ht="24.95" customHeight="1">
      <c r="A1022" s="66"/>
      <c r="M1022" s="37"/>
      <c r="N1022" s="37"/>
      <c r="U1022"/>
      <c r="V1022"/>
      <c r="W1022"/>
      <c r="X1022" s="112"/>
      <c r="Y1022" s="112"/>
      <c r="Z1022" s="200"/>
      <c r="AA1022"/>
      <c r="AB1022"/>
      <c r="AC1022"/>
      <c r="AD1022"/>
      <c r="AE1022"/>
      <c r="AF1022"/>
      <c r="AG1022"/>
      <c r="AH1022"/>
      <c r="AI1022"/>
      <c r="AJ1022"/>
    </row>
    <row r="1023" spans="1:36" ht="24.95" customHeight="1">
      <c r="A1023" s="66"/>
      <c r="M1023" s="37"/>
      <c r="N1023" s="37"/>
      <c r="U1023"/>
      <c r="V1023"/>
      <c r="W1023"/>
      <c r="X1023" s="112"/>
      <c r="Y1023" s="112"/>
      <c r="Z1023" s="200"/>
      <c r="AA1023"/>
      <c r="AB1023"/>
      <c r="AC1023"/>
      <c r="AD1023"/>
      <c r="AE1023"/>
      <c r="AF1023"/>
      <c r="AG1023"/>
      <c r="AH1023"/>
      <c r="AI1023"/>
      <c r="AJ1023"/>
    </row>
    <row r="1024" spans="1:36" ht="24.95" customHeight="1">
      <c r="A1024" s="66"/>
      <c r="M1024" s="37"/>
      <c r="N1024" s="37"/>
      <c r="U1024"/>
      <c r="V1024"/>
      <c r="W1024"/>
      <c r="X1024" s="112"/>
      <c r="Y1024" s="112"/>
      <c r="Z1024" s="200"/>
      <c r="AA1024"/>
      <c r="AB1024"/>
      <c r="AC1024"/>
      <c r="AD1024"/>
      <c r="AE1024"/>
      <c r="AF1024"/>
      <c r="AG1024"/>
      <c r="AH1024"/>
      <c r="AI1024"/>
      <c r="AJ1024"/>
    </row>
    <row r="1025" spans="1:36" ht="24.95" customHeight="1">
      <c r="A1025" s="66"/>
      <c r="M1025" s="37"/>
      <c r="N1025" s="37"/>
      <c r="U1025"/>
      <c r="V1025"/>
      <c r="W1025"/>
      <c r="X1025" s="112"/>
      <c r="Y1025" s="112"/>
      <c r="Z1025" s="200"/>
      <c r="AA1025"/>
      <c r="AB1025"/>
      <c r="AC1025"/>
      <c r="AD1025"/>
      <c r="AE1025"/>
      <c r="AF1025"/>
      <c r="AG1025"/>
      <c r="AH1025"/>
      <c r="AI1025"/>
      <c r="AJ1025"/>
    </row>
    <row r="1026" spans="1:36" ht="24.95" customHeight="1">
      <c r="A1026" s="66"/>
      <c r="M1026" s="37"/>
      <c r="N1026" s="37"/>
      <c r="U1026"/>
      <c r="V1026"/>
      <c r="W1026"/>
      <c r="X1026" s="112"/>
      <c r="Y1026" s="112"/>
      <c r="Z1026" s="200"/>
      <c r="AA1026"/>
      <c r="AB1026"/>
      <c r="AC1026"/>
      <c r="AD1026"/>
      <c r="AE1026"/>
      <c r="AF1026"/>
      <c r="AG1026"/>
      <c r="AH1026"/>
      <c r="AI1026"/>
      <c r="AJ1026"/>
    </row>
    <row r="1027" spans="1:36" ht="24.95" customHeight="1">
      <c r="A1027" s="66"/>
      <c r="M1027" s="37"/>
      <c r="N1027" s="37"/>
      <c r="U1027"/>
      <c r="V1027"/>
      <c r="W1027"/>
      <c r="X1027" s="112"/>
      <c r="Y1027" s="112"/>
      <c r="Z1027" s="200"/>
      <c r="AA1027"/>
      <c r="AB1027"/>
      <c r="AC1027"/>
      <c r="AD1027"/>
      <c r="AE1027"/>
      <c r="AF1027"/>
      <c r="AG1027"/>
      <c r="AH1027"/>
      <c r="AI1027"/>
      <c r="AJ1027"/>
    </row>
    <row r="1028" spans="1:36" ht="24.95" customHeight="1">
      <c r="A1028" s="66"/>
      <c r="M1028" s="37"/>
      <c r="N1028" s="37"/>
      <c r="U1028"/>
      <c r="V1028"/>
      <c r="W1028"/>
      <c r="X1028" s="112"/>
      <c r="Y1028" s="112"/>
      <c r="Z1028" s="200"/>
      <c r="AA1028"/>
      <c r="AB1028"/>
      <c r="AC1028"/>
      <c r="AD1028"/>
      <c r="AE1028"/>
      <c r="AF1028"/>
      <c r="AG1028"/>
      <c r="AH1028"/>
      <c r="AI1028"/>
      <c r="AJ1028"/>
    </row>
    <row r="1029" spans="1:36" ht="24.95" customHeight="1">
      <c r="A1029" s="66"/>
      <c r="M1029" s="37"/>
      <c r="N1029" s="37"/>
      <c r="U1029"/>
      <c r="V1029"/>
      <c r="W1029"/>
      <c r="X1029" s="112"/>
      <c r="Y1029" s="112"/>
      <c r="Z1029" s="200"/>
      <c r="AA1029"/>
      <c r="AB1029"/>
      <c r="AC1029"/>
      <c r="AD1029"/>
      <c r="AE1029"/>
      <c r="AF1029"/>
      <c r="AG1029"/>
      <c r="AH1029"/>
      <c r="AI1029"/>
      <c r="AJ1029"/>
    </row>
    <row r="1030" spans="1:36" ht="24.95" customHeight="1">
      <c r="A1030" s="66"/>
      <c r="M1030" s="37"/>
      <c r="N1030" s="37"/>
      <c r="U1030"/>
      <c r="V1030"/>
      <c r="W1030"/>
      <c r="X1030" s="112"/>
      <c r="Y1030" s="112"/>
      <c r="Z1030" s="200"/>
      <c r="AA1030"/>
      <c r="AB1030"/>
      <c r="AC1030"/>
      <c r="AD1030"/>
      <c r="AE1030"/>
      <c r="AF1030"/>
      <c r="AG1030"/>
      <c r="AH1030"/>
      <c r="AI1030"/>
      <c r="AJ1030"/>
    </row>
    <row r="1031" spans="1:36" ht="24.95" customHeight="1">
      <c r="A1031" s="66"/>
      <c r="M1031" s="37"/>
      <c r="N1031" s="37"/>
      <c r="U1031"/>
      <c r="V1031"/>
      <c r="W1031"/>
      <c r="X1031" s="112"/>
      <c r="Y1031" s="112"/>
      <c r="Z1031" s="200"/>
      <c r="AA1031"/>
      <c r="AB1031"/>
      <c r="AC1031"/>
      <c r="AD1031"/>
      <c r="AE1031"/>
      <c r="AF1031"/>
      <c r="AG1031"/>
      <c r="AH1031"/>
      <c r="AI1031"/>
      <c r="AJ1031"/>
    </row>
    <row r="1032" spans="1:36" ht="24.95" customHeight="1">
      <c r="A1032" s="66"/>
      <c r="M1032" s="37"/>
      <c r="N1032" s="37"/>
      <c r="U1032"/>
      <c r="V1032"/>
      <c r="W1032"/>
      <c r="X1032" s="112"/>
      <c r="Y1032" s="112"/>
      <c r="Z1032" s="200"/>
      <c r="AA1032"/>
      <c r="AB1032"/>
      <c r="AC1032"/>
      <c r="AD1032"/>
      <c r="AE1032"/>
      <c r="AF1032"/>
      <c r="AG1032"/>
      <c r="AH1032"/>
      <c r="AI1032"/>
      <c r="AJ1032"/>
    </row>
    <row r="1033" spans="1:36" ht="24.95" customHeight="1">
      <c r="A1033" s="66"/>
      <c r="M1033" s="37"/>
      <c r="N1033" s="37"/>
      <c r="U1033"/>
      <c r="V1033"/>
      <c r="W1033"/>
      <c r="X1033" s="112"/>
      <c r="Y1033" s="112"/>
      <c r="Z1033" s="200"/>
      <c r="AA1033"/>
      <c r="AB1033"/>
      <c r="AC1033"/>
      <c r="AD1033"/>
      <c r="AE1033"/>
      <c r="AF1033"/>
      <c r="AG1033"/>
      <c r="AH1033"/>
      <c r="AI1033"/>
      <c r="AJ1033"/>
    </row>
    <row r="1034" spans="1:36" ht="24.95" customHeight="1">
      <c r="A1034" s="66"/>
      <c r="M1034" s="37"/>
      <c r="N1034" s="37"/>
      <c r="U1034"/>
      <c r="V1034"/>
      <c r="W1034"/>
      <c r="X1034" s="112"/>
      <c r="Y1034" s="112"/>
      <c r="Z1034" s="200"/>
      <c r="AA1034"/>
      <c r="AB1034"/>
      <c r="AC1034"/>
      <c r="AD1034"/>
      <c r="AE1034"/>
      <c r="AF1034"/>
      <c r="AG1034"/>
      <c r="AH1034"/>
      <c r="AI1034"/>
      <c r="AJ1034"/>
    </row>
    <row r="1035" spans="1:36" ht="24.95" customHeight="1">
      <c r="A1035" s="66"/>
      <c r="M1035" s="37"/>
      <c r="N1035" s="37"/>
      <c r="U1035"/>
      <c r="V1035"/>
      <c r="W1035"/>
      <c r="X1035" s="112"/>
      <c r="Y1035" s="112"/>
      <c r="Z1035" s="200"/>
      <c r="AA1035"/>
      <c r="AB1035"/>
      <c r="AC1035"/>
      <c r="AD1035"/>
      <c r="AE1035"/>
      <c r="AF1035"/>
      <c r="AG1035"/>
      <c r="AH1035"/>
      <c r="AI1035"/>
      <c r="AJ1035"/>
    </row>
    <row r="1036" spans="1:36" ht="24.95" customHeight="1">
      <c r="A1036" s="66"/>
      <c r="M1036" s="37"/>
      <c r="N1036" s="37"/>
      <c r="U1036"/>
      <c r="V1036"/>
      <c r="W1036"/>
      <c r="X1036" s="112"/>
      <c r="Y1036" s="112"/>
      <c r="Z1036" s="200"/>
      <c r="AA1036"/>
      <c r="AB1036"/>
      <c r="AC1036"/>
      <c r="AD1036"/>
      <c r="AE1036"/>
      <c r="AF1036"/>
      <c r="AG1036"/>
      <c r="AH1036"/>
      <c r="AI1036"/>
      <c r="AJ1036"/>
    </row>
    <row r="1037" spans="1:36" ht="24.95" customHeight="1">
      <c r="A1037" s="66"/>
      <c r="M1037" s="37"/>
      <c r="N1037" s="37"/>
      <c r="U1037"/>
      <c r="V1037"/>
      <c r="W1037"/>
      <c r="X1037" s="112"/>
      <c r="Y1037" s="112"/>
      <c r="Z1037" s="200"/>
      <c r="AA1037"/>
      <c r="AB1037"/>
      <c r="AC1037"/>
      <c r="AD1037"/>
      <c r="AE1037"/>
      <c r="AF1037"/>
      <c r="AG1037"/>
      <c r="AH1037"/>
      <c r="AI1037"/>
      <c r="AJ1037"/>
    </row>
    <row r="1038" spans="1:36" ht="24.95" customHeight="1">
      <c r="A1038" s="66"/>
      <c r="M1038" s="37"/>
      <c r="N1038" s="37"/>
      <c r="U1038"/>
      <c r="V1038"/>
      <c r="W1038"/>
      <c r="X1038" s="112"/>
      <c r="Y1038" s="112"/>
      <c r="Z1038" s="200"/>
      <c r="AA1038"/>
      <c r="AB1038"/>
      <c r="AC1038"/>
      <c r="AD1038"/>
      <c r="AE1038"/>
      <c r="AF1038"/>
      <c r="AG1038"/>
      <c r="AH1038"/>
      <c r="AI1038"/>
      <c r="AJ1038"/>
    </row>
    <row r="1039" spans="1:36" ht="24.95" customHeight="1">
      <c r="A1039" s="66"/>
      <c r="M1039" s="37"/>
      <c r="N1039" s="37"/>
      <c r="U1039"/>
      <c r="V1039"/>
      <c r="W1039"/>
      <c r="X1039" s="112"/>
      <c r="Y1039" s="112"/>
      <c r="Z1039" s="200"/>
      <c r="AA1039"/>
      <c r="AB1039"/>
      <c r="AC1039"/>
      <c r="AD1039"/>
      <c r="AE1039"/>
      <c r="AF1039"/>
      <c r="AG1039"/>
      <c r="AH1039"/>
      <c r="AI1039"/>
      <c r="AJ1039"/>
    </row>
    <row r="1040" spans="1:36" ht="24.95" customHeight="1">
      <c r="A1040" s="66"/>
      <c r="M1040" s="37"/>
      <c r="N1040" s="37"/>
      <c r="U1040"/>
      <c r="V1040"/>
      <c r="W1040"/>
      <c r="X1040" s="112"/>
      <c r="Y1040" s="112"/>
      <c r="Z1040" s="200"/>
      <c r="AA1040"/>
      <c r="AB1040"/>
      <c r="AC1040"/>
      <c r="AD1040"/>
      <c r="AE1040"/>
      <c r="AF1040"/>
      <c r="AG1040"/>
      <c r="AH1040"/>
      <c r="AI1040"/>
      <c r="AJ1040"/>
    </row>
    <row r="1041" spans="1:36" ht="24.95" customHeight="1">
      <c r="A1041" s="66"/>
      <c r="M1041" s="37"/>
      <c r="N1041" s="37"/>
      <c r="U1041"/>
      <c r="V1041"/>
      <c r="W1041"/>
      <c r="X1041" s="112"/>
      <c r="Y1041" s="112"/>
      <c r="Z1041" s="200"/>
      <c r="AA1041"/>
      <c r="AB1041"/>
      <c r="AC1041"/>
      <c r="AD1041"/>
      <c r="AE1041"/>
      <c r="AF1041"/>
      <c r="AG1041"/>
      <c r="AH1041"/>
      <c r="AI1041"/>
      <c r="AJ1041"/>
    </row>
    <row r="1042" spans="1:36" ht="24.95" customHeight="1">
      <c r="A1042" s="66"/>
      <c r="M1042" s="37"/>
      <c r="N1042" s="37"/>
      <c r="U1042"/>
      <c r="V1042"/>
      <c r="W1042"/>
      <c r="X1042" s="112"/>
      <c r="Y1042" s="112"/>
      <c r="Z1042" s="200"/>
      <c r="AA1042"/>
      <c r="AB1042"/>
      <c r="AC1042"/>
      <c r="AD1042"/>
      <c r="AE1042"/>
      <c r="AF1042"/>
      <c r="AG1042"/>
      <c r="AH1042"/>
      <c r="AI1042"/>
      <c r="AJ1042"/>
    </row>
    <row r="1043" spans="1:36" ht="24.95" customHeight="1">
      <c r="A1043" s="66"/>
      <c r="M1043" s="37"/>
      <c r="N1043" s="37"/>
      <c r="U1043"/>
      <c r="V1043"/>
      <c r="W1043"/>
      <c r="X1043" s="112"/>
      <c r="Y1043" s="112"/>
      <c r="Z1043" s="200"/>
      <c r="AA1043"/>
      <c r="AB1043"/>
      <c r="AC1043"/>
      <c r="AD1043"/>
      <c r="AE1043"/>
      <c r="AF1043"/>
      <c r="AG1043"/>
      <c r="AH1043"/>
      <c r="AI1043"/>
      <c r="AJ1043"/>
    </row>
    <row r="1044" spans="1:36" ht="24.95" customHeight="1">
      <c r="A1044" s="66"/>
      <c r="M1044" s="37"/>
      <c r="N1044" s="37"/>
      <c r="U1044"/>
      <c r="V1044"/>
      <c r="W1044"/>
      <c r="X1044" s="112"/>
      <c r="Y1044" s="112"/>
      <c r="Z1044" s="200"/>
      <c r="AA1044"/>
      <c r="AB1044"/>
      <c r="AC1044"/>
      <c r="AD1044"/>
      <c r="AE1044"/>
      <c r="AF1044"/>
      <c r="AG1044"/>
      <c r="AH1044"/>
      <c r="AI1044"/>
      <c r="AJ1044"/>
    </row>
    <row r="1045" spans="1:36" ht="24.95" customHeight="1">
      <c r="A1045" s="66"/>
      <c r="M1045" s="37"/>
      <c r="N1045" s="37"/>
      <c r="U1045"/>
      <c r="V1045"/>
      <c r="W1045"/>
      <c r="X1045" s="112"/>
      <c r="Y1045" s="112"/>
      <c r="Z1045" s="200"/>
      <c r="AA1045"/>
      <c r="AB1045"/>
      <c r="AC1045"/>
      <c r="AD1045"/>
      <c r="AE1045"/>
      <c r="AF1045"/>
      <c r="AG1045"/>
      <c r="AH1045"/>
      <c r="AI1045"/>
      <c r="AJ1045"/>
    </row>
    <row r="1046" spans="1:36" ht="24.95" customHeight="1">
      <c r="A1046" s="66"/>
      <c r="M1046" s="37"/>
      <c r="N1046" s="37"/>
      <c r="U1046"/>
      <c r="V1046"/>
      <c r="W1046"/>
      <c r="X1046" s="112"/>
      <c r="Y1046" s="112"/>
      <c r="Z1046" s="200"/>
      <c r="AA1046"/>
      <c r="AB1046"/>
      <c r="AC1046"/>
      <c r="AD1046"/>
      <c r="AE1046"/>
      <c r="AF1046"/>
      <c r="AG1046"/>
      <c r="AH1046"/>
      <c r="AI1046"/>
      <c r="AJ1046"/>
    </row>
    <row r="1047" spans="1:36" ht="24.95" customHeight="1">
      <c r="A1047" s="66"/>
      <c r="M1047" s="37"/>
      <c r="N1047" s="37"/>
      <c r="U1047"/>
      <c r="V1047"/>
      <c r="W1047"/>
      <c r="X1047" s="112"/>
      <c r="Y1047" s="112"/>
      <c r="Z1047" s="200"/>
      <c r="AA1047"/>
      <c r="AB1047"/>
      <c r="AC1047"/>
      <c r="AD1047"/>
      <c r="AE1047"/>
      <c r="AF1047"/>
      <c r="AG1047"/>
      <c r="AH1047"/>
      <c r="AI1047"/>
      <c r="AJ1047"/>
    </row>
    <row r="1048" spans="1:36" ht="24.95" customHeight="1">
      <c r="A1048" s="66"/>
      <c r="M1048" s="37"/>
      <c r="N1048" s="37"/>
      <c r="U1048"/>
      <c r="V1048"/>
      <c r="W1048"/>
      <c r="X1048" s="112"/>
      <c r="Y1048" s="112"/>
      <c r="Z1048" s="200"/>
      <c r="AA1048"/>
      <c r="AB1048"/>
      <c r="AC1048"/>
      <c r="AD1048"/>
      <c r="AE1048"/>
      <c r="AF1048"/>
      <c r="AG1048"/>
      <c r="AH1048"/>
      <c r="AI1048"/>
      <c r="AJ1048"/>
    </row>
    <row r="1049" spans="1:36" ht="24.95" customHeight="1">
      <c r="A1049" s="66"/>
      <c r="M1049" s="37"/>
      <c r="N1049" s="37"/>
      <c r="U1049"/>
      <c r="V1049"/>
      <c r="W1049"/>
      <c r="X1049" s="112"/>
      <c r="Y1049" s="112"/>
      <c r="Z1049" s="200"/>
      <c r="AA1049"/>
      <c r="AB1049"/>
      <c r="AC1049"/>
      <c r="AD1049"/>
      <c r="AE1049"/>
      <c r="AF1049"/>
      <c r="AG1049"/>
      <c r="AH1049"/>
      <c r="AI1049"/>
      <c r="AJ1049"/>
    </row>
    <row r="1050" spans="1:36" ht="24.95" customHeight="1">
      <c r="A1050" s="66"/>
      <c r="M1050" s="37"/>
      <c r="N1050" s="37"/>
      <c r="U1050"/>
      <c r="V1050"/>
      <c r="W1050"/>
      <c r="X1050" s="112"/>
      <c r="Y1050" s="112"/>
      <c r="Z1050" s="200"/>
      <c r="AA1050"/>
      <c r="AB1050"/>
      <c r="AC1050"/>
      <c r="AD1050"/>
      <c r="AE1050"/>
      <c r="AF1050"/>
      <c r="AG1050"/>
      <c r="AH1050"/>
      <c r="AI1050"/>
      <c r="AJ1050"/>
    </row>
    <row r="1051" spans="1:36" ht="24.95" customHeight="1">
      <c r="A1051" s="66"/>
      <c r="M1051" s="37"/>
      <c r="N1051" s="37"/>
      <c r="U1051"/>
      <c r="V1051"/>
      <c r="W1051"/>
      <c r="X1051" s="112"/>
      <c r="Y1051" s="112"/>
      <c r="Z1051" s="200"/>
      <c r="AA1051"/>
      <c r="AB1051"/>
      <c r="AC1051"/>
      <c r="AD1051"/>
      <c r="AE1051"/>
      <c r="AF1051"/>
      <c r="AG1051"/>
      <c r="AH1051"/>
      <c r="AI1051"/>
      <c r="AJ1051"/>
    </row>
    <row r="1052" spans="1:36" ht="24.95" customHeight="1">
      <c r="A1052" s="66"/>
      <c r="M1052" s="37"/>
      <c r="N1052" s="37"/>
      <c r="U1052"/>
      <c r="V1052"/>
      <c r="W1052"/>
      <c r="X1052" s="112"/>
      <c r="Y1052" s="112"/>
      <c r="Z1052" s="200"/>
      <c r="AA1052"/>
      <c r="AB1052"/>
      <c r="AC1052"/>
      <c r="AD1052"/>
      <c r="AE1052"/>
      <c r="AF1052"/>
      <c r="AG1052"/>
      <c r="AH1052"/>
      <c r="AI1052"/>
      <c r="AJ1052"/>
    </row>
    <row r="1053" spans="1:36" ht="24.95" customHeight="1">
      <c r="A1053" s="66"/>
      <c r="M1053" s="37"/>
      <c r="N1053" s="37"/>
      <c r="U1053"/>
      <c r="V1053"/>
      <c r="W1053"/>
      <c r="X1053" s="112"/>
      <c r="Y1053" s="112"/>
      <c r="Z1053" s="200"/>
      <c r="AA1053"/>
      <c r="AB1053"/>
      <c r="AC1053"/>
      <c r="AD1053"/>
      <c r="AE1053"/>
      <c r="AF1053"/>
      <c r="AG1053"/>
      <c r="AH1053"/>
      <c r="AI1053"/>
      <c r="AJ1053"/>
    </row>
    <row r="1054" spans="1:36" ht="24.95" customHeight="1">
      <c r="A1054" s="66"/>
      <c r="M1054" s="37"/>
      <c r="N1054" s="37"/>
      <c r="U1054"/>
      <c r="V1054"/>
      <c r="W1054"/>
      <c r="X1054" s="112"/>
      <c r="Y1054" s="112"/>
      <c r="Z1054" s="200"/>
      <c r="AA1054"/>
      <c r="AB1054"/>
      <c r="AC1054"/>
      <c r="AD1054"/>
      <c r="AE1054"/>
      <c r="AF1054"/>
      <c r="AG1054"/>
      <c r="AH1054"/>
      <c r="AI1054"/>
      <c r="AJ1054"/>
    </row>
    <row r="1055" spans="1:36" ht="24.95" customHeight="1">
      <c r="A1055" s="66"/>
      <c r="M1055" s="37"/>
      <c r="N1055" s="37"/>
      <c r="U1055"/>
      <c r="V1055"/>
      <c r="W1055"/>
      <c r="X1055" s="112"/>
      <c r="Y1055" s="112"/>
      <c r="Z1055" s="200"/>
      <c r="AA1055"/>
      <c r="AB1055"/>
      <c r="AC1055"/>
      <c r="AD1055"/>
      <c r="AE1055"/>
      <c r="AF1055"/>
      <c r="AG1055"/>
      <c r="AH1055"/>
      <c r="AI1055"/>
      <c r="AJ1055"/>
    </row>
    <row r="1056" spans="1:36" ht="24.95" customHeight="1">
      <c r="A1056" s="66"/>
      <c r="M1056" s="37"/>
      <c r="N1056" s="37"/>
      <c r="U1056"/>
      <c r="V1056"/>
      <c r="W1056"/>
      <c r="X1056" s="112"/>
      <c r="Y1056" s="112"/>
      <c r="Z1056" s="200"/>
      <c r="AA1056"/>
      <c r="AB1056"/>
      <c r="AC1056"/>
      <c r="AD1056"/>
      <c r="AE1056"/>
      <c r="AF1056"/>
      <c r="AG1056"/>
      <c r="AH1056"/>
      <c r="AI1056"/>
      <c r="AJ1056"/>
    </row>
    <row r="1057" spans="1:36" ht="24.95" customHeight="1">
      <c r="A1057" s="66"/>
      <c r="M1057" s="37"/>
      <c r="N1057" s="37"/>
      <c r="U1057"/>
      <c r="V1057"/>
      <c r="W1057"/>
      <c r="X1057" s="112"/>
      <c r="Y1057" s="112"/>
      <c r="Z1057" s="200"/>
      <c r="AA1057"/>
      <c r="AB1057"/>
      <c r="AC1057"/>
      <c r="AD1057"/>
      <c r="AE1057"/>
      <c r="AF1057"/>
      <c r="AG1057"/>
      <c r="AH1057"/>
      <c r="AI1057"/>
      <c r="AJ1057"/>
    </row>
    <row r="1058" spans="1:36" ht="24.95" customHeight="1">
      <c r="A1058" s="66"/>
      <c r="M1058" s="37"/>
      <c r="N1058" s="37"/>
      <c r="U1058"/>
      <c r="V1058"/>
      <c r="W1058"/>
      <c r="X1058" s="112"/>
      <c r="Y1058" s="112"/>
      <c r="Z1058" s="200"/>
      <c r="AA1058"/>
      <c r="AB1058"/>
      <c r="AC1058"/>
      <c r="AD1058"/>
      <c r="AE1058"/>
      <c r="AF1058"/>
      <c r="AG1058"/>
      <c r="AH1058"/>
      <c r="AI1058"/>
      <c r="AJ1058"/>
    </row>
    <row r="1059" spans="1:36" ht="24.95" customHeight="1">
      <c r="A1059" s="66"/>
      <c r="M1059" s="37"/>
      <c r="N1059" s="37"/>
      <c r="U1059"/>
      <c r="V1059"/>
      <c r="W1059"/>
      <c r="X1059" s="112"/>
      <c r="Y1059" s="112"/>
      <c r="Z1059" s="200"/>
      <c r="AA1059"/>
      <c r="AB1059"/>
      <c r="AC1059"/>
      <c r="AD1059"/>
      <c r="AE1059"/>
      <c r="AF1059"/>
      <c r="AG1059"/>
      <c r="AH1059"/>
      <c r="AI1059"/>
      <c r="AJ1059"/>
    </row>
    <row r="1060" spans="1:36" ht="24.95" customHeight="1">
      <c r="A1060" s="66"/>
      <c r="M1060" s="37"/>
      <c r="N1060" s="37"/>
      <c r="U1060"/>
      <c r="V1060"/>
      <c r="W1060"/>
      <c r="X1060" s="112"/>
      <c r="Y1060" s="112"/>
      <c r="Z1060" s="200"/>
      <c r="AA1060"/>
      <c r="AB1060"/>
      <c r="AC1060"/>
      <c r="AD1060"/>
      <c r="AE1060"/>
      <c r="AF1060"/>
      <c r="AG1060"/>
      <c r="AH1060"/>
      <c r="AI1060"/>
      <c r="AJ1060"/>
    </row>
    <row r="1061" spans="1:36" ht="24.95" customHeight="1">
      <c r="A1061" s="66"/>
      <c r="M1061" s="37"/>
      <c r="N1061" s="37"/>
      <c r="U1061"/>
      <c r="V1061"/>
      <c r="W1061"/>
      <c r="X1061" s="112"/>
      <c r="Y1061" s="112"/>
      <c r="Z1061" s="200"/>
      <c r="AA1061"/>
      <c r="AB1061"/>
      <c r="AC1061"/>
      <c r="AD1061"/>
      <c r="AE1061"/>
      <c r="AF1061"/>
      <c r="AG1061"/>
      <c r="AH1061"/>
      <c r="AI1061"/>
      <c r="AJ1061"/>
    </row>
    <row r="1062" spans="1:36" ht="24.95" customHeight="1">
      <c r="A1062" s="66"/>
      <c r="M1062" s="37"/>
      <c r="N1062" s="37"/>
      <c r="U1062"/>
      <c r="V1062"/>
      <c r="W1062"/>
      <c r="X1062" s="112"/>
      <c r="Y1062" s="112"/>
      <c r="Z1062" s="200"/>
      <c r="AA1062"/>
      <c r="AB1062"/>
      <c r="AC1062"/>
      <c r="AD1062"/>
      <c r="AE1062"/>
      <c r="AF1062"/>
      <c r="AG1062"/>
      <c r="AH1062"/>
      <c r="AI1062"/>
      <c r="AJ1062"/>
    </row>
    <row r="1063" spans="1:36" ht="24.95" customHeight="1">
      <c r="A1063" s="66"/>
      <c r="M1063" s="37"/>
      <c r="N1063" s="37"/>
      <c r="U1063"/>
      <c r="V1063"/>
      <c r="W1063"/>
      <c r="X1063" s="112"/>
      <c r="Y1063" s="112"/>
      <c r="Z1063" s="200"/>
      <c r="AA1063"/>
      <c r="AB1063"/>
      <c r="AC1063"/>
      <c r="AD1063"/>
      <c r="AE1063"/>
      <c r="AF1063"/>
      <c r="AG1063"/>
      <c r="AH1063"/>
      <c r="AI1063"/>
      <c r="AJ1063"/>
    </row>
    <row r="1064" spans="1:36" ht="24.95" customHeight="1">
      <c r="A1064" s="66"/>
      <c r="M1064" s="37"/>
      <c r="N1064" s="37"/>
      <c r="U1064"/>
      <c r="V1064"/>
      <c r="W1064"/>
      <c r="X1064" s="112"/>
      <c r="Y1064" s="112"/>
      <c r="Z1064" s="200"/>
      <c r="AA1064"/>
      <c r="AB1064"/>
      <c r="AC1064"/>
      <c r="AD1064"/>
      <c r="AE1064"/>
      <c r="AF1064"/>
      <c r="AG1064"/>
      <c r="AH1064"/>
      <c r="AI1064"/>
      <c r="AJ1064"/>
    </row>
    <row r="1065" spans="1:36" ht="24.95" customHeight="1">
      <c r="A1065" s="66"/>
      <c r="M1065" s="37"/>
      <c r="N1065" s="37"/>
      <c r="U1065"/>
      <c r="V1065"/>
      <c r="W1065"/>
      <c r="X1065" s="112"/>
      <c r="Y1065" s="112"/>
      <c r="Z1065" s="200"/>
      <c r="AA1065"/>
      <c r="AB1065"/>
      <c r="AC1065"/>
      <c r="AD1065"/>
      <c r="AE1065"/>
      <c r="AF1065"/>
      <c r="AG1065"/>
      <c r="AH1065"/>
      <c r="AI1065"/>
      <c r="AJ1065"/>
    </row>
    <row r="1066" spans="1:36" ht="24.95" customHeight="1">
      <c r="A1066" s="66"/>
      <c r="M1066" s="37"/>
      <c r="N1066" s="37"/>
      <c r="U1066"/>
      <c r="V1066"/>
      <c r="W1066"/>
      <c r="X1066" s="112"/>
      <c r="Y1066" s="112"/>
      <c r="Z1066" s="200"/>
      <c r="AA1066"/>
      <c r="AB1066"/>
      <c r="AC1066"/>
      <c r="AD1066"/>
      <c r="AE1066"/>
      <c r="AF1066"/>
      <c r="AG1066"/>
      <c r="AH1066"/>
      <c r="AI1066"/>
      <c r="AJ1066"/>
    </row>
    <row r="1067" spans="1:36" ht="24.95" customHeight="1">
      <c r="A1067" s="66"/>
      <c r="M1067" s="37"/>
      <c r="N1067" s="37"/>
      <c r="U1067"/>
      <c r="V1067"/>
      <c r="W1067"/>
      <c r="X1067" s="112"/>
      <c r="Y1067" s="112"/>
      <c r="Z1067" s="200"/>
      <c r="AA1067"/>
      <c r="AB1067"/>
      <c r="AC1067"/>
      <c r="AD1067"/>
      <c r="AE1067"/>
      <c r="AF1067"/>
      <c r="AG1067"/>
      <c r="AH1067"/>
      <c r="AI1067"/>
      <c r="AJ1067"/>
    </row>
    <row r="1068" spans="1:36" ht="24.95" customHeight="1">
      <c r="A1068" s="66"/>
      <c r="M1068" s="37"/>
      <c r="N1068" s="37"/>
      <c r="U1068"/>
      <c r="V1068"/>
      <c r="W1068"/>
      <c r="X1068" s="112"/>
      <c r="Y1068" s="112"/>
      <c r="Z1068" s="200"/>
      <c r="AA1068"/>
      <c r="AB1068"/>
      <c r="AC1068"/>
      <c r="AD1068"/>
      <c r="AE1068"/>
      <c r="AF1068"/>
      <c r="AG1068"/>
      <c r="AH1068"/>
      <c r="AI1068"/>
      <c r="AJ1068"/>
    </row>
    <row r="1069" spans="1:36" ht="24.95" customHeight="1">
      <c r="A1069" s="66"/>
      <c r="M1069" s="37"/>
      <c r="N1069" s="37"/>
      <c r="U1069"/>
      <c r="V1069"/>
      <c r="W1069"/>
      <c r="X1069" s="112"/>
      <c r="Y1069" s="112"/>
      <c r="Z1069" s="200"/>
      <c r="AA1069"/>
      <c r="AB1069"/>
      <c r="AC1069"/>
      <c r="AD1069"/>
      <c r="AE1069"/>
      <c r="AF1069"/>
      <c r="AG1069"/>
      <c r="AH1069"/>
      <c r="AI1069"/>
      <c r="AJ1069"/>
    </row>
    <row r="1070" spans="1:36" ht="24.95" customHeight="1">
      <c r="A1070" s="66"/>
      <c r="M1070" s="37"/>
      <c r="N1070" s="37"/>
      <c r="U1070"/>
      <c r="V1070"/>
      <c r="W1070"/>
      <c r="X1070" s="112"/>
      <c r="Y1070" s="112"/>
      <c r="Z1070" s="200"/>
      <c r="AA1070"/>
      <c r="AB1070"/>
      <c r="AC1070"/>
      <c r="AD1070"/>
      <c r="AE1070"/>
      <c r="AF1070"/>
      <c r="AG1070"/>
      <c r="AH1070"/>
      <c r="AI1070"/>
      <c r="AJ1070"/>
    </row>
    <row r="1071" spans="1:36" ht="24.95" customHeight="1">
      <c r="A1071" s="66"/>
      <c r="M1071" s="37"/>
      <c r="N1071" s="37"/>
      <c r="U1071"/>
      <c r="V1071"/>
      <c r="W1071"/>
      <c r="X1071" s="112"/>
      <c r="Y1071" s="112"/>
      <c r="Z1071" s="200"/>
      <c r="AA1071"/>
      <c r="AB1071"/>
      <c r="AC1071"/>
      <c r="AD1071"/>
      <c r="AE1071"/>
      <c r="AF1071"/>
      <c r="AG1071"/>
      <c r="AH1071"/>
      <c r="AI1071"/>
      <c r="AJ1071"/>
    </row>
    <row r="1072" spans="1:36" ht="24.95" customHeight="1">
      <c r="A1072" s="66"/>
      <c r="M1072" s="37"/>
      <c r="N1072" s="37"/>
      <c r="U1072"/>
      <c r="V1072"/>
      <c r="W1072"/>
      <c r="X1072" s="112"/>
      <c r="Y1072" s="112"/>
      <c r="Z1072" s="200"/>
      <c r="AA1072"/>
      <c r="AB1072"/>
      <c r="AC1072"/>
      <c r="AD1072"/>
      <c r="AE1072"/>
      <c r="AF1072"/>
      <c r="AG1072"/>
      <c r="AH1072"/>
      <c r="AI1072"/>
      <c r="AJ1072"/>
    </row>
    <row r="1073" spans="1:36" ht="24.95" customHeight="1">
      <c r="A1073" s="66"/>
      <c r="M1073" s="37"/>
      <c r="N1073" s="37"/>
      <c r="U1073"/>
      <c r="V1073"/>
      <c r="W1073"/>
      <c r="X1073" s="112"/>
      <c r="Y1073" s="112"/>
      <c r="Z1073" s="200"/>
      <c r="AA1073"/>
      <c r="AB1073"/>
      <c r="AC1073"/>
      <c r="AD1073"/>
      <c r="AE1073"/>
      <c r="AF1073"/>
      <c r="AG1073"/>
      <c r="AH1073"/>
      <c r="AI1073"/>
      <c r="AJ1073"/>
    </row>
    <row r="1074" spans="1:36" ht="24.95" customHeight="1">
      <c r="A1074" s="66"/>
      <c r="M1074" s="37"/>
      <c r="N1074" s="37"/>
      <c r="U1074"/>
      <c r="V1074"/>
      <c r="W1074"/>
      <c r="X1074" s="112"/>
      <c r="Y1074" s="112"/>
      <c r="Z1074" s="200"/>
      <c r="AA1074"/>
      <c r="AB1074"/>
      <c r="AC1074"/>
      <c r="AD1074"/>
      <c r="AE1074"/>
      <c r="AF1074"/>
      <c r="AG1074"/>
      <c r="AH1074"/>
      <c r="AI1074"/>
      <c r="AJ1074"/>
    </row>
    <row r="1075" spans="1:36" ht="24.95" customHeight="1">
      <c r="A1075" s="66"/>
      <c r="M1075" s="37"/>
      <c r="N1075" s="37"/>
      <c r="U1075"/>
      <c r="V1075"/>
      <c r="W1075"/>
      <c r="X1075" s="112"/>
      <c r="Y1075" s="112"/>
      <c r="Z1075" s="200"/>
      <c r="AA1075"/>
      <c r="AB1075"/>
      <c r="AC1075"/>
      <c r="AD1075"/>
      <c r="AE1075"/>
      <c r="AF1075"/>
      <c r="AG1075"/>
      <c r="AH1075"/>
      <c r="AI1075"/>
      <c r="AJ1075"/>
    </row>
    <row r="1076" spans="1:36" ht="24.95" customHeight="1">
      <c r="A1076" s="66"/>
      <c r="M1076" s="37"/>
      <c r="N1076" s="37"/>
      <c r="U1076"/>
      <c r="V1076"/>
      <c r="W1076"/>
      <c r="X1076" s="112"/>
      <c r="Y1076" s="112"/>
      <c r="Z1076" s="200"/>
      <c r="AA1076"/>
      <c r="AB1076"/>
      <c r="AC1076"/>
      <c r="AD1076"/>
      <c r="AE1076"/>
      <c r="AF1076"/>
      <c r="AG1076"/>
      <c r="AH1076"/>
      <c r="AI1076"/>
      <c r="AJ1076"/>
    </row>
    <row r="1077" spans="1:36" ht="24.95" customHeight="1">
      <c r="A1077" s="66"/>
      <c r="M1077" s="37"/>
      <c r="N1077" s="37"/>
      <c r="U1077"/>
      <c r="V1077"/>
      <c r="W1077"/>
      <c r="X1077" s="112"/>
      <c r="Y1077" s="112"/>
      <c r="Z1077" s="200"/>
      <c r="AA1077"/>
      <c r="AB1077"/>
      <c r="AC1077"/>
      <c r="AD1077"/>
      <c r="AE1077"/>
      <c r="AF1077"/>
      <c r="AG1077"/>
      <c r="AH1077"/>
      <c r="AI1077"/>
      <c r="AJ1077"/>
    </row>
    <row r="1078" spans="1:36" ht="24.95" customHeight="1">
      <c r="A1078" s="66"/>
      <c r="M1078" s="37"/>
      <c r="N1078" s="37"/>
      <c r="U1078"/>
      <c r="V1078"/>
      <c r="W1078"/>
      <c r="X1078" s="112"/>
      <c r="Y1078" s="112"/>
      <c r="Z1078" s="200"/>
      <c r="AA1078"/>
      <c r="AB1078"/>
      <c r="AC1078"/>
      <c r="AD1078"/>
      <c r="AE1078"/>
      <c r="AF1078"/>
      <c r="AG1078"/>
      <c r="AH1078"/>
      <c r="AI1078"/>
      <c r="AJ1078"/>
    </row>
    <row r="1079" spans="1:36" ht="24.95" customHeight="1">
      <c r="A1079" s="66"/>
      <c r="M1079" s="37"/>
      <c r="N1079" s="37"/>
      <c r="U1079"/>
      <c r="V1079"/>
      <c r="W1079"/>
      <c r="X1079" s="112"/>
      <c r="Y1079" s="112"/>
      <c r="Z1079" s="200"/>
      <c r="AA1079"/>
      <c r="AB1079"/>
      <c r="AC1079"/>
      <c r="AD1079"/>
      <c r="AE1079"/>
      <c r="AF1079"/>
      <c r="AG1079"/>
      <c r="AH1079"/>
      <c r="AI1079"/>
      <c r="AJ1079"/>
    </row>
    <row r="1080" spans="1:36" ht="24.95" customHeight="1">
      <c r="A1080" s="66"/>
      <c r="M1080" s="37"/>
      <c r="N1080" s="37"/>
      <c r="U1080"/>
      <c r="V1080"/>
      <c r="W1080"/>
      <c r="X1080" s="112"/>
      <c r="Y1080" s="112"/>
      <c r="Z1080" s="200"/>
      <c r="AA1080"/>
      <c r="AB1080"/>
      <c r="AC1080"/>
      <c r="AD1080"/>
      <c r="AE1080"/>
      <c r="AF1080"/>
      <c r="AG1080"/>
      <c r="AH1080"/>
      <c r="AI1080"/>
      <c r="AJ1080"/>
    </row>
    <row r="1081" spans="1:36" ht="24.95" customHeight="1">
      <c r="A1081" s="66"/>
      <c r="M1081" s="37"/>
      <c r="N1081" s="37"/>
      <c r="U1081"/>
      <c r="V1081"/>
      <c r="W1081"/>
      <c r="X1081" s="112"/>
      <c r="Y1081" s="112"/>
      <c r="Z1081" s="200"/>
      <c r="AA1081"/>
      <c r="AB1081"/>
      <c r="AC1081"/>
      <c r="AD1081"/>
      <c r="AE1081"/>
      <c r="AF1081"/>
      <c r="AG1081"/>
      <c r="AH1081"/>
      <c r="AI1081"/>
      <c r="AJ1081"/>
    </row>
    <row r="1082" spans="1:36" ht="24.95" customHeight="1">
      <c r="A1082" s="66"/>
      <c r="M1082" s="37"/>
      <c r="N1082" s="37"/>
      <c r="U1082"/>
      <c r="V1082"/>
      <c r="W1082"/>
      <c r="X1082" s="112"/>
      <c r="Y1082" s="112"/>
      <c r="Z1082" s="200"/>
      <c r="AA1082"/>
      <c r="AB1082"/>
      <c r="AC1082"/>
      <c r="AD1082"/>
      <c r="AE1082"/>
      <c r="AF1082"/>
      <c r="AG1082"/>
      <c r="AH1082"/>
      <c r="AI1082"/>
      <c r="AJ1082"/>
    </row>
    <row r="1083" spans="1:36" ht="24.95" customHeight="1">
      <c r="A1083" s="66"/>
      <c r="M1083" s="37"/>
      <c r="N1083" s="37"/>
      <c r="U1083"/>
      <c r="V1083"/>
      <c r="W1083"/>
      <c r="X1083" s="112"/>
      <c r="Y1083" s="112"/>
      <c r="Z1083" s="200"/>
      <c r="AA1083"/>
      <c r="AB1083"/>
      <c r="AC1083"/>
      <c r="AD1083"/>
      <c r="AE1083"/>
      <c r="AF1083"/>
      <c r="AG1083"/>
      <c r="AH1083"/>
      <c r="AI1083"/>
      <c r="AJ1083"/>
    </row>
    <row r="1084" spans="1:36" ht="24.95" customHeight="1">
      <c r="A1084" s="66"/>
      <c r="M1084" s="37"/>
      <c r="N1084" s="37"/>
      <c r="U1084"/>
      <c r="V1084"/>
      <c r="W1084"/>
      <c r="X1084" s="112"/>
      <c r="Y1084" s="112"/>
      <c r="Z1084" s="200"/>
      <c r="AA1084"/>
      <c r="AB1084"/>
      <c r="AC1084"/>
      <c r="AD1084"/>
      <c r="AE1084"/>
      <c r="AF1084"/>
      <c r="AG1084"/>
      <c r="AH1084"/>
      <c r="AI1084"/>
      <c r="AJ1084"/>
    </row>
    <row r="1085" spans="1:36" ht="24.95" customHeight="1">
      <c r="A1085" s="66"/>
      <c r="M1085" s="37"/>
      <c r="N1085" s="37"/>
      <c r="U1085"/>
      <c r="V1085"/>
      <c r="W1085"/>
      <c r="X1085" s="112"/>
      <c r="Y1085" s="112"/>
      <c r="Z1085" s="200"/>
      <c r="AA1085"/>
      <c r="AB1085"/>
      <c r="AC1085"/>
      <c r="AD1085"/>
      <c r="AE1085"/>
      <c r="AF1085"/>
      <c r="AG1085"/>
      <c r="AH1085"/>
      <c r="AI1085"/>
      <c r="AJ1085"/>
    </row>
    <row r="1086" spans="1:36" ht="24.95" customHeight="1">
      <c r="A1086" s="66"/>
      <c r="M1086" s="37"/>
      <c r="N1086" s="37"/>
      <c r="U1086"/>
      <c r="V1086"/>
      <c r="W1086"/>
      <c r="X1086" s="112"/>
      <c r="Y1086" s="112"/>
      <c r="Z1086" s="200"/>
      <c r="AA1086"/>
      <c r="AB1086"/>
      <c r="AC1086"/>
      <c r="AD1086"/>
      <c r="AE1086"/>
      <c r="AF1086"/>
      <c r="AG1086"/>
      <c r="AH1086"/>
      <c r="AI1086"/>
      <c r="AJ1086"/>
    </row>
    <row r="1087" spans="1:36" ht="24.95" customHeight="1">
      <c r="A1087" s="66"/>
      <c r="M1087" s="37"/>
      <c r="N1087" s="37"/>
      <c r="U1087"/>
      <c r="V1087"/>
      <c r="W1087"/>
      <c r="X1087" s="112"/>
      <c r="Y1087" s="112"/>
      <c r="Z1087" s="200"/>
      <c r="AA1087"/>
      <c r="AB1087"/>
      <c r="AC1087"/>
      <c r="AD1087"/>
      <c r="AE1087"/>
      <c r="AF1087"/>
      <c r="AG1087"/>
      <c r="AH1087"/>
      <c r="AI1087"/>
      <c r="AJ1087"/>
    </row>
    <row r="1088" spans="1:36" ht="24.95" customHeight="1">
      <c r="A1088" s="66"/>
      <c r="M1088" s="37"/>
      <c r="N1088" s="37"/>
      <c r="U1088"/>
      <c r="V1088"/>
      <c r="W1088"/>
      <c r="X1088" s="112"/>
      <c r="Y1088" s="112"/>
      <c r="Z1088" s="200"/>
      <c r="AA1088"/>
      <c r="AB1088"/>
      <c r="AC1088"/>
      <c r="AD1088"/>
      <c r="AE1088"/>
      <c r="AF1088"/>
      <c r="AG1088"/>
      <c r="AH1088"/>
      <c r="AI1088"/>
      <c r="AJ1088"/>
    </row>
    <row r="1089" spans="1:36" ht="24.95" customHeight="1">
      <c r="A1089" s="66"/>
      <c r="M1089" s="37"/>
      <c r="N1089" s="37"/>
      <c r="U1089"/>
      <c r="V1089"/>
      <c r="W1089"/>
      <c r="X1089" s="112"/>
      <c r="Y1089" s="112"/>
      <c r="Z1089" s="200"/>
      <c r="AA1089"/>
      <c r="AB1089"/>
      <c r="AC1089"/>
      <c r="AD1089"/>
      <c r="AE1089"/>
      <c r="AF1089"/>
      <c r="AG1089"/>
      <c r="AH1089"/>
      <c r="AI1089"/>
      <c r="AJ1089"/>
    </row>
    <row r="1090" spans="1:36" ht="24.95" customHeight="1">
      <c r="A1090" s="66"/>
      <c r="M1090" s="37"/>
      <c r="N1090" s="37"/>
      <c r="U1090"/>
      <c r="V1090"/>
      <c r="W1090"/>
      <c r="X1090" s="112"/>
      <c r="Y1090" s="112"/>
      <c r="Z1090" s="200"/>
      <c r="AA1090"/>
      <c r="AB1090"/>
      <c r="AC1090"/>
      <c r="AD1090"/>
      <c r="AE1090"/>
      <c r="AF1090"/>
      <c r="AG1090"/>
      <c r="AH1090"/>
      <c r="AI1090"/>
      <c r="AJ1090"/>
    </row>
    <row r="1091" spans="1:36" ht="24.95" customHeight="1">
      <c r="A1091" s="66"/>
      <c r="M1091" s="37"/>
      <c r="N1091" s="37"/>
      <c r="U1091"/>
      <c r="V1091"/>
      <c r="W1091"/>
      <c r="X1091" s="112"/>
      <c r="Y1091" s="112"/>
      <c r="Z1091" s="200"/>
      <c r="AA1091"/>
      <c r="AB1091"/>
      <c r="AC1091"/>
      <c r="AD1091"/>
      <c r="AE1091"/>
      <c r="AF1091"/>
      <c r="AG1091"/>
      <c r="AH1091"/>
      <c r="AI1091"/>
      <c r="AJ1091"/>
    </row>
    <row r="1092" spans="1:36" ht="24.95" customHeight="1">
      <c r="A1092" s="66"/>
      <c r="M1092" s="37"/>
      <c r="N1092" s="37"/>
      <c r="U1092"/>
      <c r="V1092"/>
      <c r="W1092"/>
      <c r="X1092" s="112"/>
      <c r="Y1092" s="112"/>
      <c r="Z1092" s="200"/>
      <c r="AA1092"/>
      <c r="AB1092"/>
      <c r="AC1092"/>
      <c r="AD1092"/>
      <c r="AE1092"/>
      <c r="AF1092"/>
      <c r="AG1092"/>
      <c r="AH1092"/>
      <c r="AI1092"/>
      <c r="AJ1092"/>
    </row>
    <row r="1093" spans="1:36" ht="24.95" customHeight="1">
      <c r="A1093" s="66"/>
      <c r="M1093" s="37"/>
      <c r="N1093" s="37"/>
      <c r="U1093"/>
      <c r="V1093"/>
      <c r="W1093"/>
      <c r="X1093" s="112"/>
      <c r="Y1093" s="112"/>
      <c r="Z1093" s="200"/>
      <c r="AA1093"/>
      <c r="AB1093"/>
      <c r="AC1093"/>
      <c r="AD1093"/>
      <c r="AE1093"/>
      <c r="AF1093"/>
      <c r="AG1093"/>
      <c r="AH1093"/>
      <c r="AI1093"/>
      <c r="AJ1093"/>
    </row>
    <row r="1094" spans="1:36" ht="24.95" customHeight="1">
      <c r="A1094" s="66"/>
      <c r="M1094" s="37"/>
      <c r="N1094" s="37"/>
      <c r="U1094"/>
      <c r="V1094"/>
      <c r="W1094"/>
      <c r="X1094" s="112"/>
      <c r="Y1094" s="112"/>
      <c r="Z1094" s="200"/>
      <c r="AA1094"/>
      <c r="AB1094"/>
      <c r="AC1094"/>
      <c r="AD1094"/>
      <c r="AE1094"/>
      <c r="AF1094"/>
      <c r="AG1094"/>
      <c r="AH1094"/>
      <c r="AI1094"/>
      <c r="AJ1094"/>
    </row>
    <row r="1095" spans="1:36" ht="24.95" customHeight="1">
      <c r="A1095" s="66"/>
      <c r="M1095" s="37"/>
      <c r="N1095" s="37"/>
      <c r="U1095"/>
      <c r="V1095"/>
      <c r="W1095"/>
      <c r="X1095" s="112"/>
      <c r="Y1095" s="112"/>
      <c r="Z1095" s="200"/>
      <c r="AA1095"/>
      <c r="AB1095"/>
      <c r="AC1095"/>
      <c r="AD1095"/>
      <c r="AE1095"/>
      <c r="AF1095"/>
      <c r="AG1095"/>
      <c r="AH1095"/>
      <c r="AI1095"/>
      <c r="AJ1095"/>
    </row>
    <row r="1096" spans="1:36" ht="24.95" customHeight="1">
      <c r="A1096" s="66"/>
      <c r="M1096" s="37"/>
      <c r="N1096" s="37"/>
      <c r="U1096"/>
      <c r="V1096"/>
      <c r="W1096"/>
      <c r="X1096" s="112"/>
      <c r="Y1096" s="112"/>
      <c r="Z1096" s="200"/>
      <c r="AA1096"/>
      <c r="AB1096"/>
      <c r="AC1096"/>
      <c r="AD1096"/>
      <c r="AE1096"/>
      <c r="AF1096"/>
      <c r="AG1096"/>
      <c r="AH1096"/>
      <c r="AI1096"/>
      <c r="AJ1096"/>
    </row>
    <row r="1097" spans="1:36" ht="24.95" customHeight="1">
      <c r="A1097" s="66"/>
      <c r="M1097" s="37"/>
      <c r="N1097" s="37"/>
      <c r="U1097"/>
      <c r="V1097"/>
      <c r="W1097"/>
      <c r="X1097" s="112"/>
      <c r="Y1097" s="112"/>
      <c r="Z1097" s="200"/>
      <c r="AA1097"/>
      <c r="AB1097"/>
      <c r="AC1097"/>
      <c r="AD1097"/>
      <c r="AE1097"/>
      <c r="AF1097"/>
      <c r="AG1097"/>
      <c r="AH1097"/>
      <c r="AI1097"/>
      <c r="AJ1097"/>
    </row>
    <row r="1098" spans="1:36" ht="24.95" customHeight="1">
      <c r="A1098" s="66"/>
      <c r="M1098" s="37"/>
      <c r="N1098" s="37"/>
      <c r="U1098"/>
      <c r="V1098"/>
      <c r="W1098"/>
      <c r="X1098" s="112"/>
      <c r="Y1098" s="112"/>
      <c r="Z1098" s="200"/>
      <c r="AA1098"/>
      <c r="AB1098"/>
      <c r="AC1098"/>
      <c r="AD1098"/>
      <c r="AE1098"/>
      <c r="AF1098"/>
      <c r="AG1098"/>
      <c r="AH1098"/>
      <c r="AI1098"/>
      <c r="AJ1098"/>
    </row>
    <row r="1099" spans="1:36" ht="24.95" customHeight="1">
      <c r="A1099" s="66"/>
      <c r="M1099" s="37"/>
      <c r="N1099" s="37"/>
      <c r="U1099"/>
      <c r="V1099"/>
      <c r="W1099"/>
      <c r="X1099" s="112"/>
      <c r="Y1099" s="112"/>
      <c r="Z1099" s="200"/>
      <c r="AA1099"/>
      <c r="AB1099"/>
      <c r="AC1099"/>
      <c r="AD1099"/>
      <c r="AE1099"/>
      <c r="AF1099"/>
      <c r="AG1099"/>
      <c r="AH1099"/>
      <c r="AI1099"/>
      <c r="AJ1099"/>
    </row>
    <row r="1100" spans="1:36" ht="24.95" customHeight="1">
      <c r="A1100" s="66"/>
      <c r="M1100" s="37"/>
      <c r="N1100" s="37"/>
      <c r="U1100"/>
      <c r="V1100"/>
      <c r="W1100"/>
      <c r="X1100" s="112"/>
      <c r="Y1100" s="112"/>
      <c r="Z1100" s="200"/>
      <c r="AA1100"/>
      <c r="AB1100"/>
      <c r="AC1100"/>
      <c r="AD1100"/>
      <c r="AE1100"/>
      <c r="AF1100"/>
      <c r="AG1100"/>
      <c r="AH1100"/>
      <c r="AI1100"/>
      <c r="AJ1100"/>
    </row>
    <row r="1101" spans="1:36" ht="24.95" customHeight="1">
      <c r="A1101" s="66"/>
      <c r="M1101" s="37"/>
      <c r="N1101" s="37"/>
      <c r="U1101"/>
      <c r="V1101"/>
      <c r="W1101"/>
      <c r="X1101" s="112"/>
      <c r="Y1101" s="112"/>
      <c r="Z1101" s="200"/>
      <c r="AA1101"/>
      <c r="AB1101"/>
      <c r="AC1101"/>
      <c r="AD1101"/>
      <c r="AE1101"/>
      <c r="AF1101"/>
      <c r="AG1101"/>
      <c r="AH1101"/>
      <c r="AI1101"/>
      <c r="AJ1101"/>
    </row>
    <row r="1102" spans="1:36" ht="24.95" customHeight="1">
      <c r="A1102" s="66"/>
      <c r="M1102" s="37"/>
      <c r="N1102" s="37"/>
      <c r="U1102"/>
      <c r="V1102"/>
      <c r="W1102"/>
      <c r="X1102" s="112"/>
      <c r="Y1102" s="112"/>
      <c r="Z1102" s="200"/>
      <c r="AA1102"/>
      <c r="AB1102"/>
      <c r="AC1102"/>
      <c r="AD1102"/>
      <c r="AE1102"/>
      <c r="AF1102"/>
      <c r="AG1102"/>
      <c r="AH1102"/>
      <c r="AI1102"/>
      <c r="AJ1102"/>
    </row>
    <row r="1103" spans="1:36" ht="24.95" customHeight="1">
      <c r="A1103" s="66"/>
      <c r="M1103" s="37"/>
      <c r="N1103" s="37"/>
      <c r="U1103"/>
      <c r="V1103"/>
      <c r="W1103"/>
      <c r="X1103" s="112"/>
      <c r="Y1103" s="112"/>
      <c r="Z1103" s="200"/>
      <c r="AA1103"/>
      <c r="AB1103"/>
      <c r="AC1103"/>
      <c r="AD1103"/>
      <c r="AE1103"/>
      <c r="AF1103"/>
      <c r="AG1103"/>
      <c r="AH1103"/>
      <c r="AI1103"/>
      <c r="AJ1103"/>
    </row>
    <row r="1104" spans="1:36" ht="24.95" customHeight="1">
      <c r="A1104" s="66"/>
      <c r="M1104" s="37"/>
      <c r="N1104" s="37"/>
      <c r="U1104"/>
      <c r="V1104"/>
      <c r="W1104"/>
      <c r="X1104" s="112"/>
      <c r="Y1104" s="112"/>
      <c r="Z1104" s="200"/>
      <c r="AA1104"/>
      <c r="AB1104"/>
      <c r="AC1104"/>
      <c r="AD1104"/>
      <c r="AE1104"/>
      <c r="AF1104"/>
      <c r="AG1104"/>
      <c r="AH1104"/>
      <c r="AI1104"/>
      <c r="AJ1104"/>
    </row>
    <row r="1105" spans="1:36" ht="24.95" customHeight="1">
      <c r="A1105" s="66"/>
      <c r="M1105" s="37"/>
      <c r="N1105" s="37"/>
      <c r="U1105"/>
      <c r="V1105"/>
      <c r="W1105"/>
      <c r="X1105" s="112"/>
      <c r="Y1105" s="112"/>
      <c r="Z1105" s="200"/>
      <c r="AA1105"/>
      <c r="AB1105"/>
      <c r="AC1105"/>
      <c r="AD1105"/>
      <c r="AE1105"/>
      <c r="AF1105"/>
      <c r="AG1105"/>
      <c r="AH1105"/>
      <c r="AI1105"/>
      <c r="AJ1105"/>
    </row>
    <row r="1106" spans="1:36" ht="24.95" customHeight="1">
      <c r="A1106" s="66"/>
      <c r="M1106" s="37"/>
      <c r="N1106" s="37"/>
      <c r="U1106"/>
      <c r="V1106"/>
      <c r="W1106"/>
      <c r="X1106" s="112"/>
      <c r="Y1106" s="112"/>
      <c r="Z1106" s="200"/>
      <c r="AA1106"/>
      <c r="AB1106"/>
      <c r="AC1106"/>
      <c r="AD1106"/>
      <c r="AE1106"/>
      <c r="AF1106"/>
      <c r="AG1106"/>
      <c r="AH1106"/>
      <c r="AI1106"/>
      <c r="AJ1106"/>
    </row>
    <row r="1107" spans="1:36" ht="24.95" customHeight="1">
      <c r="A1107" s="66"/>
      <c r="M1107" s="37"/>
      <c r="N1107" s="37"/>
      <c r="U1107"/>
      <c r="V1107"/>
      <c r="W1107"/>
      <c r="X1107" s="112"/>
      <c r="Y1107" s="112"/>
      <c r="Z1107" s="200"/>
      <c r="AA1107"/>
      <c r="AB1107"/>
      <c r="AC1107"/>
      <c r="AD1107"/>
      <c r="AE1107"/>
      <c r="AF1107"/>
      <c r="AG1107"/>
      <c r="AH1107"/>
      <c r="AI1107"/>
      <c r="AJ1107"/>
    </row>
    <row r="1108" spans="1:36" ht="24.95" customHeight="1">
      <c r="A1108" s="66"/>
      <c r="M1108" s="37"/>
      <c r="N1108" s="37"/>
      <c r="U1108"/>
      <c r="V1108"/>
      <c r="W1108"/>
      <c r="X1108" s="112"/>
      <c r="Y1108" s="112"/>
      <c r="Z1108" s="200"/>
      <c r="AA1108"/>
      <c r="AB1108"/>
      <c r="AC1108"/>
      <c r="AD1108"/>
      <c r="AE1108"/>
      <c r="AF1108"/>
      <c r="AG1108"/>
      <c r="AH1108"/>
      <c r="AI1108"/>
      <c r="AJ1108"/>
    </row>
    <row r="1109" spans="1:36" ht="24.95" customHeight="1">
      <c r="A1109" s="66"/>
      <c r="M1109" s="37"/>
      <c r="N1109" s="37"/>
      <c r="U1109"/>
      <c r="V1109"/>
      <c r="W1109"/>
      <c r="X1109" s="112"/>
      <c r="Y1109" s="112"/>
      <c r="Z1109" s="200"/>
      <c r="AA1109"/>
      <c r="AB1109"/>
      <c r="AC1109"/>
      <c r="AD1109"/>
      <c r="AE1109"/>
      <c r="AF1109"/>
      <c r="AG1109"/>
      <c r="AH1109"/>
      <c r="AI1109"/>
      <c r="AJ1109"/>
    </row>
    <row r="1110" spans="1:36" ht="24.95" customHeight="1">
      <c r="A1110" s="66"/>
      <c r="M1110" s="37"/>
      <c r="N1110" s="37"/>
      <c r="U1110"/>
      <c r="V1110"/>
      <c r="W1110"/>
      <c r="X1110" s="112"/>
      <c r="Y1110" s="112"/>
      <c r="Z1110" s="200"/>
      <c r="AA1110"/>
      <c r="AB1110"/>
      <c r="AC1110"/>
      <c r="AD1110"/>
      <c r="AE1110"/>
      <c r="AF1110"/>
      <c r="AG1110"/>
      <c r="AH1110"/>
      <c r="AI1110"/>
      <c r="AJ1110"/>
    </row>
    <row r="1111" spans="1:36" ht="24.95" customHeight="1">
      <c r="A1111" s="66"/>
      <c r="M1111" s="37"/>
      <c r="N1111" s="37"/>
      <c r="U1111"/>
      <c r="V1111"/>
      <c r="W1111"/>
      <c r="X1111" s="112"/>
      <c r="Y1111" s="112"/>
      <c r="Z1111" s="200"/>
      <c r="AA1111"/>
      <c r="AB1111"/>
      <c r="AC1111"/>
      <c r="AD1111"/>
      <c r="AE1111"/>
      <c r="AF1111"/>
      <c r="AG1111"/>
      <c r="AH1111"/>
      <c r="AI1111"/>
      <c r="AJ1111"/>
    </row>
    <row r="1112" spans="1:36" ht="24.95" customHeight="1">
      <c r="A1112" s="66"/>
      <c r="M1112" s="37"/>
      <c r="N1112" s="37"/>
      <c r="U1112"/>
      <c r="V1112"/>
      <c r="W1112"/>
      <c r="X1112" s="112"/>
      <c r="Y1112" s="112"/>
      <c r="Z1112" s="200"/>
      <c r="AA1112"/>
      <c r="AB1112"/>
      <c r="AC1112"/>
      <c r="AD1112"/>
      <c r="AE1112"/>
      <c r="AF1112"/>
      <c r="AG1112"/>
      <c r="AH1112"/>
      <c r="AI1112"/>
      <c r="AJ1112"/>
    </row>
    <row r="1113" spans="1:36" ht="24.95" customHeight="1">
      <c r="A1113" s="66"/>
      <c r="M1113" s="37"/>
      <c r="N1113" s="37"/>
      <c r="U1113"/>
      <c r="V1113"/>
      <c r="W1113"/>
      <c r="X1113" s="112"/>
      <c r="Y1113" s="112"/>
      <c r="Z1113" s="200"/>
      <c r="AA1113"/>
      <c r="AB1113"/>
      <c r="AC1113"/>
      <c r="AD1113"/>
      <c r="AE1113"/>
      <c r="AF1113"/>
      <c r="AG1113"/>
      <c r="AH1113"/>
      <c r="AI1113"/>
      <c r="AJ1113"/>
    </row>
    <row r="1114" spans="1:36" ht="24.95" customHeight="1">
      <c r="A1114" s="66"/>
      <c r="M1114" s="37"/>
      <c r="N1114" s="37"/>
      <c r="U1114"/>
      <c r="V1114"/>
      <c r="W1114"/>
      <c r="X1114" s="112"/>
      <c r="Y1114" s="112"/>
      <c r="Z1114" s="200"/>
      <c r="AA1114"/>
      <c r="AB1114"/>
      <c r="AC1114"/>
      <c r="AD1114"/>
      <c r="AE1114"/>
      <c r="AF1114"/>
      <c r="AG1114"/>
      <c r="AH1114"/>
      <c r="AI1114"/>
      <c r="AJ1114"/>
    </row>
    <row r="1115" spans="1:36" ht="24.95" customHeight="1">
      <c r="A1115" s="66"/>
      <c r="M1115" s="37"/>
      <c r="N1115" s="37"/>
      <c r="U1115"/>
      <c r="V1115"/>
      <c r="W1115"/>
      <c r="X1115" s="112"/>
      <c r="Y1115" s="112"/>
      <c r="Z1115" s="200"/>
      <c r="AA1115"/>
      <c r="AB1115"/>
      <c r="AC1115"/>
      <c r="AD1115"/>
      <c r="AE1115"/>
      <c r="AF1115"/>
      <c r="AG1115"/>
      <c r="AH1115"/>
      <c r="AI1115"/>
      <c r="AJ1115"/>
    </row>
    <row r="1116" spans="1:36" ht="24.95" customHeight="1">
      <c r="A1116" s="66"/>
      <c r="M1116" s="37"/>
      <c r="N1116" s="37"/>
      <c r="U1116"/>
      <c r="V1116"/>
      <c r="W1116"/>
      <c r="X1116" s="112"/>
      <c r="Y1116" s="112"/>
      <c r="Z1116" s="200"/>
      <c r="AA1116"/>
      <c r="AB1116"/>
      <c r="AC1116"/>
      <c r="AD1116"/>
      <c r="AE1116"/>
      <c r="AF1116"/>
      <c r="AG1116"/>
      <c r="AH1116"/>
      <c r="AI1116"/>
      <c r="AJ1116"/>
    </row>
    <row r="1117" spans="1:36" ht="24.95" customHeight="1">
      <c r="A1117" s="66"/>
      <c r="M1117" s="37"/>
      <c r="N1117" s="37"/>
      <c r="U1117"/>
      <c r="V1117"/>
      <c r="W1117"/>
      <c r="X1117" s="112"/>
      <c r="Y1117" s="112"/>
      <c r="Z1117" s="200"/>
      <c r="AA1117"/>
      <c r="AB1117"/>
      <c r="AC1117"/>
      <c r="AD1117"/>
      <c r="AE1117"/>
      <c r="AF1117"/>
      <c r="AG1117"/>
      <c r="AH1117"/>
      <c r="AI1117"/>
      <c r="AJ1117"/>
    </row>
    <row r="1118" spans="1:36" ht="24.95" customHeight="1">
      <c r="A1118" s="66"/>
      <c r="M1118" s="37"/>
      <c r="N1118" s="37"/>
      <c r="U1118"/>
      <c r="V1118"/>
      <c r="W1118"/>
      <c r="X1118" s="112"/>
      <c r="Y1118" s="112"/>
      <c r="Z1118" s="200"/>
      <c r="AA1118"/>
      <c r="AB1118"/>
      <c r="AC1118"/>
      <c r="AD1118"/>
      <c r="AE1118"/>
      <c r="AF1118"/>
      <c r="AG1118"/>
      <c r="AH1118"/>
      <c r="AI1118"/>
      <c r="AJ1118"/>
    </row>
    <row r="1119" spans="1:36" ht="24.95" customHeight="1">
      <c r="A1119" s="66"/>
      <c r="M1119" s="37"/>
      <c r="N1119" s="37"/>
      <c r="U1119"/>
      <c r="V1119"/>
      <c r="W1119"/>
      <c r="X1119" s="112"/>
      <c r="Y1119" s="112"/>
      <c r="Z1119" s="200"/>
      <c r="AA1119"/>
      <c r="AB1119"/>
      <c r="AC1119"/>
      <c r="AD1119"/>
      <c r="AE1119"/>
      <c r="AF1119"/>
      <c r="AG1119"/>
      <c r="AH1119"/>
      <c r="AI1119"/>
      <c r="AJ1119"/>
    </row>
    <row r="1120" spans="1:36" ht="24.95" customHeight="1">
      <c r="A1120" s="66"/>
      <c r="M1120" s="37"/>
      <c r="N1120" s="37"/>
      <c r="U1120"/>
      <c r="V1120"/>
      <c r="W1120"/>
      <c r="X1120" s="112"/>
      <c r="Y1120" s="112"/>
      <c r="Z1120" s="200"/>
      <c r="AA1120"/>
      <c r="AB1120"/>
      <c r="AC1120"/>
      <c r="AD1120"/>
      <c r="AE1120"/>
      <c r="AF1120"/>
      <c r="AG1120"/>
      <c r="AH1120"/>
      <c r="AI1120"/>
      <c r="AJ1120"/>
    </row>
    <row r="1121" spans="1:36" ht="24.95" customHeight="1">
      <c r="A1121" s="66"/>
      <c r="M1121" s="37"/>
      <c r="N1121" s="37"/>
      <c r="U1121"/>
      <c r="V1121"/>
      <c r="W1121"/>
      <c r="X1121" s="112"/>
      <c r="Y1121" s="112"/>
      <c r="Z1121" s="200"/>
      <c r="AA1121"/>
      <c r="AB1121"/>
      <c r="AC1121"/>
      <c r="AD1121"/>
      <c r="AE1121"/>
      <c r="AF1121"/>
      <c r="AG1121"/>
      <c r="AH1121"/>
      <c r="AI1121"/>
      <c r="AJ1121"/>
    </row>
    <row r="1122" spans="1:36" ht="24.95" customHeight="1">
      <c r="A1122" s="66"/>
      <c r="M1122" s="37"/>
      <c r="N1122" s="37"/>
      <c r="U1122"/>
      <c r="V1122"/>
      <c r="W1122"/>
      <c r="X1122" s="112"/>
      <c r="Y1122" s="112"/>
      <c r="Z1122" s="200"/>
      <c r="AA1122"/>
      <c r="AB1122"/>
      <c r="AC1122"/>
      <c r="AD1122"/>
      <c r="AE1122"/>
      <c r="AF1122"/>
      <c r="AG1122"/>
      <c r="AH1122"/>
      <c r="AI1122"/>
      <c r="AJ1122"/>
    </row>
    <row r="1123" spans="1:36" ht="24.95" customHeight="1">
      <c r="A1123" s="66"/>
      <c r="M1123" s="37"/>
      <c r="N1123" s="37"/>
      <c r="U1123"/>
      <c r="V1123"/>
      <c r="W1123"/>
      <c r="X1123" s="112"/>
      <c r="Y1123" s="112"/>
      <c r="Z1123" s="200"/>
      <c r="AA1123"/>
      <c r="AB1123"/>
      <c r="AC1123"/>
      <c r="AD1123"/>
      <c r="AE1123"/>
      <c r="AF1123"/>
      <c r="AG1123"/>
      <c r="AH1123"/>
      <c r="AI1123"/>
      <c r="AJ1123"/>
    </row>
    <row r="1124" spans="1:36" ht="24.95" customHeight="1">
      <c r="A1124" s="66"/>
      <c r="M1124" s="37"/>
      <c r="N1124" s="37"/>
      <c r="U1124"/>
      <c r="V1124"/>
      <c r="W1124"/>
      <c r="X1124" s="112"/>
      <c r="Y1124" s="112"/>
      <c r="Z1124" s="200"/>
      <c r="AA1124"/>
      <c r="AB1124"/>
      <c r="AC1124"/>
      <c r="AD1124"/>
      <c r="AE1124"/>
      <c r="AF1124"/>
      <c r="AG1124"/>
      <c r="AH1124"/>
      <c r="AI1124"/>
      <c r="AJ1124"/>
    </row>
    <row r="1125" spans="1:36" ht="24.95" customHeight="1">
      <c r="A1125" s="66"/>
      <c r="M1125" s="37"/>
      <c r="N1125" s="37"/>
      <c r="U1125"/>
      <c r="V1125"/>
      <c r="W1125"/>
      <c r="X1125" s="112"/>
      <c r="Y1125" s="112"/>
      <c r="Z1125" s="200"/>
      <c r="AA1125"/>
      <c r="AB1125"/>
      <c r="AC1125"/>
      <c r="AD1125"/>
      <c r="AE1125"/>
      <c r="AF1125"/>
      <c r="AG1125"/>
      <c r="AH1125"/>
      <c r="AI1125"/>
      <c r="AJ1125"/>
    </row>
    <row r="1126" spans="1:36" ht="24.95" customHeight="1">
      <c r="A1126" s="66"/>
      <c r="M1126" s="37"/>
      <c r="N1126" s="37"/>
      <c r="U1126"/>
      <c r="V1126"/>
      <c r="W1126"/>
      <c r="X1126" s="112"/>
      <c r="Y1126" s="112"/>
      <c r="Z1126" s="200"/>
      <c r="AA1126"/>
      <c r="AB1126"/>
      <c r="AC1126"/>
      <c r="AD1126"/>
      <c r="AE1126"/>
      <c r="AF1126"/>
      <c r="AG1126"/>
      <c r="AH1126"/>
      <c r="AI1126"/>
      <c r="AJ1126"/>
    </row>
    <row r="1127" spans="1:36" ht="24.95" customHeight="1">
      <c r="A1127" s="66"/>
      <c r="M1127" s="37"/>
      <c r="N1127" s="37"/>
      <c r="U1127"/>
      <c r="V1127"/>
      <c r="W1127"/>
      <c r="X1127" s="112"/>
      <c r="Y1127" s="112"/>
      <c r="Z1127" s="200"/>
      <c r="AA1127"/>
      <c r="AB1127"/>
      <c r="AC1127"/>
      <c r="AD1127"/>
      <c r="AE1127"/>
      <c r="AF1127"/>
      <c r="AG1127"/>
      <c r="AH1127"/>
      <c r="AI1127"/>
      <c r="AJ1127"/>
    </row>
    <row r="1128" spans="1:36" ht="24.95" customHeight="1">
      <c r="A1128" s="66"/>
      <c r="M1128" s="37"/>
      <c r="N1128" s="37"/>
      <c r="U1128"/>
      <c r="V1128"/>
      <c r="W1128"/>
      <c r="X1128" s="112"/>
      <c r="Y1128" s="112"/>
      <c r="Z1128" s="200"/>
      <c r="AA1128"/>
      <c r="AB1128"/>
      <c r="AC1128"/>
      <c r="AD1128"/>
      <c r="AE1128"/>
      <c r="AF1128"/>
      <c r="AG1128"/>
      <c r="AH1128"/>
      <c r="AI1128"/>
      <c r="AJ1128"/>
    </row>
    <row r="1129" spans="1:36" ht="24.95" customHeight="1">
      <c r="A1129" s="66"/>
      <c r="M1129" s="37"/>
      <c r="N1129" s="37"/>
      <c r="U1129"/>
      <c r="V1129"/>
      <c r="W1129"/>
      <c r="X1129" s="112"/>
      <c r="Y1129" s="112"/>
      <c r="Z1129" s="200"/>
      <c r="AA1129"/>
      <c r="AB1129"/>
      <c r="AC1129"/>
      <c r="AD1129"/>
      <c r="AE1129"/>
      <c r="AF1129"/>
      <c r="AG1129"/>
      <c r="AH1129"/>
      <c r="AI1129"/>
      <c r="AJ1129"/>
    </row>
    <row r="1130" spans="1:36" ht="24.95" customHeight="1">
      <c r="A1130" s="66"/>
      <c r="M1130" s="37"/>
      <c r="N1130" s="37"/>
      <c r="U1130"/>
      <c r="V1130"/>
      <c r="W1130"/>
      <c r="X1130" s="112"/>
      <c r="Y1130" s="112"/>
      <c r="Z1130" s="200"/>
      <c r="AA1130"/>
      <c r="AB1130"/>
      <c r="AC1130"/>
      <c r="AD1130"/>
      <c r="AE1130"/>
      <c r="AF1130"/>
      <c r="AG1130"/>
      <c r="AH1130"/>
      <c r="AI1130"/>
      <c r="AJ1130"/>
    </row>
    <row r="1131" spans="1:36" ht="24.95" customHeight="1">
      <c r="A1131" s="66"/>
      <c r="M1131" s="37"/>
      <c r="N1131" s="37"/>
      <c r="U1131"/>
      <c r="V1131"/>
      <c r="W1131"/>
      <c r="X1131" s="112"/>
      <c r="Y1131" s="112"/>
      <c r="Z1131" s="200"/>
      <c r="AA1131"/>
      <c r="AB1131"/>
      <c r="AC1131"/>
      <c r="AD1131"/>
      <c r="AE1131"/>
      <c r="AF1131"/>
      <c r="AG1131"/>
      <c r="AH1131"/>
      <c r="AI1131"/>
      <c r="AJ1131"/>
    </row>
    <row r="1132" spans="1:36" ht="24.95" customHeight="1">
      <c r="A1132" s="66"/>
      <c r="M1132" s="37"/>
      <c r="N1132" s="37"/>
      <c r="U1132"/>
      <c r="V1132"/>
      <c r="W1132"/>
      <c r="X1132" s="112"/>
      <c r="Y1132" s="112"/>
      <c r="Z1132" s="200"/>
      <c r="AA1132"/>
      <c r="AB1132"/>
      <c r="AC1132"/>
      <c r="AD1132"/>
      <c r="AE1132"/>
      <c r="AF1132"/>
      <c r="AG1132"/>
      <c r="AH1132"/>
      <c r="AI1132"/>
      <c r="AJ1132"/>
    </row>
    <row r="1133" spans="1:36" ht="24.95" customHeight="1">
      <c r="A1133" s="66"/>
      <c r="M1133" s="37"/>
      <c r="N1133" s="37"/>
      <c r="U1133"/>
      <c r="V1133"/>
      <c r="W1133"/>
      <c r="X1133" s="112"/>
      <c r="Y1133" s="112"/>
      <c r="Z1133" s="200"/>
      <c r="AA1133"/>
      <c r="AB1133"/>
      <c r="AC1133"/>
      <c r="AD1133"/>
      <c r="AE1133"/>
      <c r="AF1133"/>
      <c r="AG1133"/>
      <c r="AH1133"/>
      <c r="AI1133"/>
      <c r="AJ1133"/>
    </row>
    <row r="1134" spans="1:36" ht="24.95" customHeight="1">
      <c r="A1134" s="66"/>
      <c r="M1134" s="37"/>
      <c r="N1134" s="37"/>
      <c r="U1134"/>
      <c r="V1134"/>
      <c r="W1134"/>
      <c r="X1134" s="112"/>
      <c r="Y1134" s="112"/>
      <c r="Z1134" s="200"/>
      <c r="AA1134"/>
      <c r="AB1134"/>
      <c r="AC1134"/>
      <c r="AD1134"/>
      <c r="AE1134"/>
      <c r="AF1134"/>
      <c r="AG1134"/>
      <c r="AH1134"/>
      <c r="AI1134"/>
      <c r="AJ1134"/>
    </row>
    <row r="1135" spans="1:36" ht="24.95" customHeight="1">
      <c r="A1135" s="66"/>
      <c r="M1135" s="37"/>
      <c r="N1135" s="37"/>
      <c r="U1135"/>
      <c r="V1135"/>
      <c r="W1135"/>
      <c r="X1135" s="112"/>
      <c r="Y1135" s="112"/>
      <c r="Z1135" s="200"/>
      <c r="AA1135"/>
      <c r="AB1135"/>
      <c r="AC1135"/>
      <c r="AD1135"/>
      <c r="AE1135"/>
      <c r="AF1135"/>
      <c r="AG1135"/>
      <c r="AH1135"/>
      <c r="AI1135"/>
      <c r="AJ1135"/>
    </row>
    <row r="1136" spans="1:36" ht="24.95" customHeight="1">
      <c r="A1136" s="66"/>
      <c r="M1136" s="37"/>
      <c r="N1136" s="37"/>
      <c r="U1136"/>
      <c r="V1136"/>
      <c r="W1136"/>
      <c r="X1136" s="112"/>
      <c r="Y1136" s="112"/>
      <c r="Z1136" s="200"/>
      <c r="AA1136"/>
      <c r="AB1136"/>
      <c r="AC1136"/>
      <c r="AD1136"/>
      <c r="AE1136"/>
      <c r="AF1136"/>
      <c r="AG1136"/>
      <c r="AH1136"/>
      <c r="AI1136"/>
      <c r="AJ1136"/>
    </row>
    <row r="1137" spans="1:36" ht="24.95" customHeight="1">
      <c r="A1137" s="66"/>
      <c r="M1137" s="37"/>
      <c r="N1137" s="37"/>
      <c r="U1137"/>
      <c r="V1137"/>
      <c r="W1137"/>
      <c r="X1137" s="112"/>
      <c r="Y1137" s="112"/>
      <c r="Z1137" s="200"/>
      <c r="AA1137"/>
      <c r="AB1137"/>
      <c r="AC1137"/>
      <c r="AD1137"/>
      <c r="AE1137"/>
      <c r="AF1137"/>
      <c r="AG1137"/>
      <c r="AH1137"/>
      <c r="AI1137"/>
      <c r="AJ1137"/>
    </row>
    <row r="1138" spans="1:36" ht="24.95" customHeight="1">
      <c r="A1138" s="66"/>
      <c r="M1138" s="37"/>
      <c r="N1138" s="37"/>
      <c r="U1138"/>
      <c r="V1138"/>
      <c r="W1138"/>
      <c r="X1138" s="112"/>
      <c r="Y1138" s="112"/>
      <c r="Z1138" s="200"/>
      <c r="AA1138"/>
      <c r="AB1138"/>
      <c r="AC1138"/>
      <c r="AD1138"/>
      <c r="AE1138"/>
      <c r="AF1138"/>
      <c r="AG1138"/>
      <c r="AH1138"/>
      <c r="AI1138"/>
      <c r="AJ1138"/>
    </row>
    <row r="1139" spans="1:36" ht="24.95" customHeight="1">
      <c r="A1139" s="66"/>
      <c r="M1139" s="37"/>
      <c r="N1139" s="37"/>
      <c r="U1139"/>
      <c r="V1139"/>
      <c r="W1139"/>
      <c r="X1139" s="112"/>
      <c r="Y1139" s="112"/>
      <c r="Z1139" s="200"/>
      <c r="AA1139"/>
      <c r="AB1139"/>
      <c r="AC1139"/>
      <c r="AD1139"/>
      <c r="AE1139"/>
      <c r="AF1139"/>
      <c r="AG1139"/>
      <c r="AH1139"/>
      <c r="AI1139"/>
      <c r="AJ1139"/>
    </row>
    <row r="1140" spans="1:36" ht="24.95" customHeight="1">
      <c r="A1140" s="66"/>
      <c r="M1140" s="37"/>
      <c r="N1140" s="37"/>
      <c r="U1140"/>
      <c r="V1140"/>
      <c r="W1140"/>
      <c r="X1140" s="112"/>
      <c r="Y1140" s="112"/>
      <c r="Z1140" s="200"/>
      <c r="AA1140"/>
      <c r="AB1140"/>
      <c r="AC1140"/>
      <c r="AD1140"/>
      <c r="AE1140"/>
      <c r="AF1140"/>
      <c r="AG1140"/>
      <c r="AH1140"/>
      <c r="AI1140"/>
      <c r="AJ1140"/>
    </row>
    <row r="1141" spans="1:36" ht="24.95" customHeight="1">
      <c r="A1141" s="66"/>
      <c r="M1141" s="37"/>
      <c r="N1141" s="37"/>
      <c r="U1141"/>
      <c r="V1141"/>
      <c r="W1141"/>
      <c r="X1141" s="112"/>
      <c r="Y1141" s="112"/>
      <c r="Z1141" s="200"/>
      <c r="AA1141"/>
      <c r="AB1141"/>
      <c r="AC1141"/>
      <c r="AD1141"/>
      <c r="AE1141"/>
      <c r="AF1141"/>
      <c r="AG1141"/>
      <c r="AH1141"/>
      <c r="AI1141"/>
      <c r="AJ1141"/>
    </row>
    <row r="1142" spans="1:36" ht="24.95" customHeight="1">
      <c r="A1142" s="66"/>
      <c r="M1142" s="37"/>
      <c r="N1142" s="37"/>
      <c r="U1142"/>
      <c r="V1142"/>
      <c r="W1142"/>
      <c r="X1142" s="112"/>
      <c r="Y1142" s="112"/>
      <c r="Z1142" s="200"/>
      <c r="AA1142"/>
      <c r="AB1142"/>
      <c r="AC1142"/>
      <c r="AD1142"/>
      <c r="AE1142"/>
      <c r="AF1142"/>
      <c r="AG1142"/>
      <c r="AH1142"/>
      <c r="AI1142"/>
      <c r="AJ1142"/>
    </row>
    <row r="1143" spans="1:36" ht="24.95" customHeight="1">
      <c r="A1143" s="66"/>
      <c r="M1143" s="37"/>
      <c r="N1143" s="37"/>
      <c r="U1143"/>
      <c r="V1143"/>
      <c r="W1143"/>
      <c r="X1143" s="112"/>
      <c r="Y1143" s="112"/>
      <c r="Z1143" s="200"/>
      <c r="AA1143"/>
      <c r="AB1143"/>
      <c r="AC1143"/>
      <c r="AD1143"/>
      <c r="AE1143"/>
      <c r="AF1143"/>
      <c r="AG1143"/>
      <c r="AH1143"/>
      <c r="AI1143"/>
      <c r="AJ1143"/>
    </row>
    <row r="1144" spans="1:36" ht="24.95" customHeight="1">
      <c r="A1144" s="66"/>
      <c r="M1144" s="37"/>
      <c r="N1144" s="37"/>
      <c r="U1144"/>
      <c r="V1144"/>
      <c r="W1144"/>
      <c r="X1144" s="112"/>
      <c r="Y1144" s="112"/>
      <c r="Z1144" s="200"/>
      <c r="AA1144"/>
      <c r="AB1144"/>
      <c r="AC1144"/>
      <c r="AD1144"/>
      <c r="AE1144"/>
      <c r="AF1144"/>
      <c r="AG1144"/>
      <c r="AH1144"/>
      <c r="AI1144"/>
      <c r="AJ1144"/>
    </row>
    <row r="1145" spans="1:36" ht="24.95" customHeight="1">
      <c r="A1145" s="66"/>
      <c r="M1145" s="37"/>
      <c r="N1145" s="37"/>
      <c r="U1145"/>
      <c r="V1145"/>
      <c r="W1145"/>
      <c r="X1145" s="112"/>
      <c r="Y1145" s="112"/>
      <c r="Z1145" s="200"/>
      <c r="AA1145"/>
      <c r="AB1145"/>
      <c r="AC1145"/>
      <c r="AD1145"/>
      <c r="AE1145"/>
      <c r="AF1145"/>
      <c r="AG1145"/>
      <c r="AH1145"/>
      <c r="AI1145"/>
      <c r="AJ1145"/>
    </row>
    <row r="1146" spans="1:36" ht="24.95" customHeight="1">
      <c r="A1146" s="66"/>
      <c r="M1146" s="37"/>
      <c r="N1146" s="37"/>
      <c r="U1146"/>
      <c r="V1146"/>
      <c r="W1146"/>
      <c r="X1146" s="112"/>
      <c r="Y1146" s="112"/>
      <c r="Z1146" s="200"/>
      <c r="AA1146"/>
      <c r="AB1146"/>
      <c r="AC1146"/>
      <c r="AD1146"/>
      <c r="AE1146"/>
      <c r="AF1146"/>
      <c r="AG1146"/>
      <c r="AH1146"/>
      <c r="AI1146"/>
      <c r="AJ1146"/>
    </row>
    <row r="1147" spans="1:36" ht="24.95" customHeight="1">
      <c r="A1147" s="66"/>
      <c r="M1147" s="37"/>
      <c r="N1147" s="37"/>
      <c r="U1147"/>
      <c r="V1147"/>
      <c r="W1147"/>
      <c r="X1147" s="112"/>
      <c r="Y1147" s="112"/>
      <c r="Z1147" s="200"/>
      <c r="AA1147"/>
      <c r="AB1147"/>
      <c r="AC1147"/>
      <c r="AD1147"/>
      <c r="AE1147"/>
      <c r="AF1147"/>
      <c r="AG1147"/>
      <c r="AH1147"/>
      <c r="AI1147"/>
      <c r="AJ1147"/>
    </row>
    <row r="1148" spans="1:36" ht="24.95" customHeight="1">
      <c r="A1148" s="66"/>
      <c r="M1148" s="37"/>
      <c r="N1148" s="37"/>
      <c r="U1148"/>
      <c r="V1148"/>
      <c r="W1148"/>
      <c r="X1148" s="112"/>
      <c r="Y1148" s="112"/>
      <c r="Z1148" s="200"/>
      <c r="AA1148"/>
      <c r="AB1148"/>
      <c r="AC1148"/>
      <c r="AD1148"/>
      <c r="AE1148"/>
      <c r="AF1148"/>
      <c r="AG1148"/>
      <c r="AH1148"/>
      <c r="AI1148"/>
      <c r="AJ1148"/>
    </row>
    <row r="1149" spans="1:36" ht="24.95" customHeight="1">
      <c r="A1149" s="66"/>
      <c r="M1149" s="37"/>
      <c r="N1149" s="37"/>
      <c r="U1149"/>
      <c r="V1149"/>
      <c r="W1149"/>
      <c r="X1149" s="112"/>
      <c r="Y1149" s="112"/>
      <c r="Z1149" s="200"/>
      <c r="AA1149"/>
      <c r="AB1149"/>
      <c r="AC1149"/>
      <c r="AD1149"/>
      <c r="AE1149"/>
      <c r="AF1149"/>
      <c r="AG1149"/>
      <c r="AH1149"/>
      <c r="AI1149"/>
      <c r="AJ1149"/>
    </row>
    <row r="1150" spans="1:36" ht="24.95" customHeight="1">
      <c r="A1150" s="66"/>
      <c r="M1150" s="37"/>
      <c r="N1150" s="37"/>
      <c r="U1150"/>
      <c r="V1150"/>
      <c r="W1150"/>
      <c r="X1150" s="112"/>
      <c r="Y1150" s="112"/>
      <c r="Z1150" s="200"/>
      <c r="AA1150"/>
      <c r="AB1150"/>
      <c r="AC1150"/>
      <c r="AD1150"/>
      <c r="AE1150"/>
      <c r="AF1150"/>
      <c r="AG1150"/>
      <c r="AH1150"/>
      <c r="AI1150"/>
      <c r="AJ1150"/>
    </row>
    <row r="1151" spans="1:36" ht="24.95" customHeight="1">
      <c r="A1151" s="66"/>
      <c r="M1151" s="37"/>
      <c r="N1151" s="37"/>
      <c r="U1151"/>
      <c r="V1151"/>
      <c r="W1151"/>
      <c r="X1151" s="112"/>
      <c r="Y1151" s="112"/>
      <c r="Z1151" s="200"/>
      <c r="AA1151"/>
      <c r="AB1151"/>
      <c r="AC1151"/>
      <c r="AD1151"/>
      <c r="AE1151"/>
      <c r="AF1151"/>
      <c r="AG1151"/>
      <c r="AH1151"/>
      <c r="AI1151"/>
      <c r="AJ1151"/>
    </row>
    <row r="1152" spans="1:36" ht="24.95" customHeight="1">
      <c r="A1152" s="66"/>
      <c r="M1152" s="37"/>
      <c r="N1152" s="37"/>
      <c r="U1152"/>
      <c r="V1152"/>
      <c r="W1152"/>
      <c r="X1152" s="112"/>
      <c r="Y1152" s="112"/>
      <c r="Z1152" s="200"/>
      <c r="AA1152"/>
      <c r="AB1152"/>
      <c r="AC1152"/>
      <c r="AD1152"/>
      <c r="AE1152"/>
      <c r="AF1152"/>
      <c r="AG1152"/>
      <c r="AH1152"/>
      <c r="AI1152"/>
      <c r="AJ1152"/>
    </row>
    <row r="1153" spans="1:36" ht="24.95" customHeight="1">
      <c r="A1153" s="66"/>
      <c r="M1153" s="37"/>
      <c r="N1153" s="37"/>
      <c r="U1153"/>
      <c r="V1153"/>
      <c r="W1153"/>
      <c r="X1153" s="112"/>
      <c r="Y1153" s="112"/>
      <c r="Z1153" s="200"/>
      <c r="AA1153"/>
      <c r="AB1153"/>
      <c r="AC1153"/>
      <c r="AD1153"/>
      <c r="AE1153"/>
      <c r="AF1153"/>
      <c r="AG1153"/>
      <c r="AH1153"/>
      <c r="AI1153"/>
      <c r="AJ1153"/>
    </row>
    <row r="1154" spans="1:36" ht="24.95" customHeight="1">
      <c r="A1154" s="66"/>
      <c r="M1154" s="37"/>
      <c r="N1154" s="37"/>
      <c r="U1154"/>
      <c r="V1154"/>
      <c r="W1154"/>
      <c r="X1154" s="112"/>
      <c r="Y1154" s="112"/>
      <c r="Z1154" s="200"/>
      <c r="AA1154"/>
      <c r="AB1154"/>
      <c r="AC1154"/>
      <c r="AD1154"/>
      <c r="AE1154"/>
      <c r="AF1154"/>
      <c r="AG1154"/>
      <c r="AH1154"/>
      <c r="AI1154"/>
      <c r="AJ1154"/>
    </row>
    <row r="1155" spans="1:36" ht="24.95" customHeight="1">
      <c r="A1155" s="66"/>
      <c r="M1155" s="37"/>
      <c r="N1155" s="37"/>
      <c r="U1155"/>
      <c r="V1155"/>
      <c r="W1155"/>
      <c r="X1155" s="112"/>
      <c r="Y1155" s="112"/>
      <c r="Z1155" s="200"/>
      <c r="AA1155"/>
      <c r="AB1155"/>
      <c r="AC1155"/>
      <c r="AD1155"/>
      <c r="AE1155"/>
      <c r="AF1155"/>
      <c r="AG1155"/>
      <c r="AH1155"/>
      <c r="AI1155"/>
      <c r="AJ1155"/>
    </row>
    <row r="1156" spans="1:36" ht="24.95" customHeight="1">
      <c r="A1156" s="66"/>
      <c r="M1156" s="37"/>
      <c r="N1156" s="37"/>
      <c r="U1156"/>
      <c r="V1156"/>
      <c r="W1156"/>
      <c r="X1156" s="112"/>
      <c r="Y1156" s="112"/>
      <c r="Z1156" s="200"/>
      <c r="AA1156"/>
      <c r="AB1156"/>
      <c r="AC1156"/>
      <c r="AD1156"/>
      <c r="AE1156"/>
      <c r="AF1156"/>
      <c r="AG1156"/>
      <c r="AH1156"/>
      <c r="AI1156"/>
      <c r="AJ1156"/>
    </row>
    <row r="1157" spans="1:36" ht="24.95" customHeight="1">
      <c r="A1157" s="66"/>
      <c r="M1157" s="37"/>
      <c r="N1157" s="37"/>
      <c r="U1157"/>
      <c r="V1157"/>
      <c r="W1157"/>
      <c r="X1157" s="112"/>
      <c r="Y1157" s="112"/>
      <c r="Z1157" s="200"/>
      <c r="AA1157"/>
      <c r="AB1157"/>
      <c r="AC1157"/>
      <c r="AD1157"/>
      <c r="AE1157"/>
      <c r="AF1157"/>
      <c r="AG1157"/>
      <c r="AH1157"/>
      <c r="AI1157"/>
      <c r="AJ1157"/>
    </row>
    <row r="1158" spans="1:36" ht="24.95" customHeight="1">
      <c r="A1158" s="66"/>
      <c r="M1158" s="37"/>
      <c r="N1158" s="37"/>
      <c r="U1158"/>
      <c r="V1158"/>
      <c r="W1158"/>
      <c r="X1158" s="112"/>
      <c r="Y1158" s="112"/>
      <c r="Z1158" s="200"/>
      <c r="AA1158"/>
      <c r="AB1158"/>
      <c r="AC1158"/>
      <c r="AD1158"/>
      <c r="AE1158"/>
      <c r="AF1158"/>
      <c r="AG1158"/>
      <c r="AH1158"/>
      <c r="AI1158"/>
      <c r="AJ1158"/>
    </row>
    <row r="1159" spans="1:36" ht="24.95" customHeight="1">
      <c r="A1159" s="66"/>
      <c r="M1159" s="37"/>
      <c r="N1159" s="37"/>
      <c r="U1159"/>
      <c r="V1159"/>
      <c r="W1159"/>
      <c r="X1159" s="112"/>
      <c r="Y1159" s="112"/>
      <c r="Z1159" s="200"/>
      <c r="AA1159"/>
      <c r="AB1159"/>
      <c r="AC1159"/>
      <c r="AD1159"/>
      <c r="AE1159"/>
      <c r="AF1159"/>
      <c r="AG1159"/>
      <c r="AH1159"/>
      <c r="AI1159"/>
      <c r="AJ1159"/>
    </row>
    <row r="1160" spans="1:36" ht="24.95" customHeight="1">
      <c r="A1160" s="66"/>
      <c r="M1160" s="37"/>
      <c r="N1160" s="37"/>
      <c r="U1160"/>
      <c r="V1160"/>
      <c r="W1160"/>
      <c r="X1160" s="112"/>
      <c r="Y1160" s="112"/>
      <c r="Z1160" s="200"/>
      <c r="AA1160"/>
      <c r="AB1160"/>
      <c r="AC1160"/>
      <c r="AD1160"/>
      <c r="AE1160"/>
      <c r="AF1160"/>
      <c r="AG1160"/>
      <c r="AH1160"/>
      <c r="AI1160"/>
      <c r="AJ1160"/>
    </row>
    <row r="1161" spans="1:36" ht="24.95" customHeight="1">
      <c r="A1161" s="66"/>
      <c r="M1161" s="37"/>
      <c r="N1161" s="37"/>
      <c r="U1161"/>
      <c r="V1161"/>
      <c r="W1161"/>
      <c r="X1161" s="112"/>
      <c r="Y1161" s="112"/>
      <c r="Z1161" s="200"/>
      <c r="AA1161"/>
      <c r="AB1161"/>
      <c r="AC1161"/>
      <c r="AD1161"/>
      <c r="AE1161"/>
      <c r="AF1161"/>
      <c r="AG1161"/>
      <c r="AH1161"/>
      <c r="AI1161"/>
      <c r="AJ1161"/>
    </row>
    <row r="1162" spans="1:36" ht="24.95" customHeight="1">
      <c r="A1162" s="66"/>
      <c r="M1162" s="37"/>
      <c r="N1162" s="37"/>
      <c r="U1162"/>
      <c r="V1162"/>
      <c r="W1162"/>
      <c r="X1162" s="112"/>
      <c r="Y1162" s="112"/>
      <c r="Z1162" s="200"/>
      <c r="AA1162"/>
      <c r="AB1162"/>
      <c r="AC1162"/>
      <c r="AD1162"/>
      <c r="AE1162"/>
      <c r="AF1162"/>
      <c r="AG1162"/>
      <c r="AH1162"/>
      <c r="AI1162"/>
      <c r="AJ1162"/>
    </row>
    <row r="1163" spans="1:36" ht="24.95" customHeight="1">
      <c r="A1163" s="66"/>
      <c r="M1163" s="37"/>
      <c r="N1163" s="37"/>
      <c r="U1163"/>
      <c r="V1163"/>
      <c r="W1163"/>
      <c r="X1163" s="112"/>
      <c r="Y1163" s="112"/>
      <c r="Z1163" s="200"/>
      <c r="AA1163"/>
      <c r="AB1163"/>
      <c r="AC1163"/>
      <c r="AD1163"/>
      <c r="AE1163"/>
      <c r="AF1163"/>
      <c r="AG1163"/>
      <c r="AH1163"/>
      <c r="AI1163"/>
      <c r="AJ1163"/>
    </row>
    <row r="1164" spans="1:36" ht="24.95" customHeight="1">
      <c r="A1164" s="66"/>
      <c r="M1164" s="37"/>
      <c r="N1164" s="37"/>
      <c r="U1164"/>
      <c r="V1164"/>
      <c r="W1164"/>
      <c r="X1164" s="112"/>
      <c r="Y1164" s="112"/>
      <c r="Z1164" s="200"/>
      <c r="AA1164"/>
      <c r="AB1164"/>
      <c r="AC1164"/>
      <c r="AD1164"/>
      <c r="AE1164"/>
      <c r="AF1164"/>
      <c r="AG1164"/>
      <c r="AH1164"/>
      <c r="AI1164"/>
      <c r="AJ1164"/>
    </row>
    <row r="1165" spans="1:36" ht="24.95" customHeight="1">
      <c r="A1165" s="66"/>
      <c r="M1165" s="37"/>
      <c r="N1165" s="37"/>
      <c r="U1165"/>
      <c r="V1165"/>
      <c r="W1165"/>
      <c r="X1165" s="112"/>
      <c r="Y1165" s="112"/>
      <c r="Z1165" s="200"/>
      <c r="AA1165"/>
      <c r="AB1165"/>
      <c r="AC1165"/>
      <c r="AD1165"/>
      <c r="AE1165"/>
      <c r="AF1165"/>
      <c r="AG1165"/>
      <c r="AH1165"/>
      <c r="AI1165"/>
      <c r="AJ1165"/>
    </row>
    <row r="1166" spans="1:36" ht="24.95" customHeight="1">
      <c r="A1166" s="66"/>
      <c r="M1166" s="37"/>
      <c r="N1166" s="37"/>
      <c r="U1166"/>
      <c r="V1166"/>
      <c r="W1166"/>
      <c r="X1166" s="112"/>
      <c r="Y1166" s="112"/>
      <c r="Z1166" s="200"/>
      <c r="AA1166"/>
      <c r="AB1166"/>
      <c r="AC1166"/>
      <c r="AD1166"/>
      <c r="AE1166"/>
      <c r="AF1166"/>
      <c r="AG1166"/>
      <c r="AH1166"/>
      <c r="AI1166"/>
      <c r="AJ1166"/>
    </row>
    <row r="1167" spans="1:36" ht="24.95" customHeight="1">
      <c r="A1167" s="66"/>
      <c r="M1167" s="37"/>
      <c r="N1167" s="37"/>
      <c r="U1167"/>
      <c r="V1167"/>
      <c r="W1167"/>
      <c r="X1167" s="112"/>
      <c r="Y1167" s="112"/>
      <c r="Z1167" s="200"/>
      <c r="AA1167"/>
      <c r="AB1167"/>
      <c r="AC1167"/>
      <c r="AD1167"/>
      <c r="AE1167"/>
      <c r="AF1167"/>
      <c r="AG1167"/>
      <c r="AH1167"/>
      <c r="AI1167"/>
      <c r="AJ1167"/>
    </row>
    <row r="1168" spans="1:36" ht="24.95" customHeight="1">
      <c r="A1168" s="66"/>
      <c r="M1168" s="37"/>
      <c r="N1168" s="37"/>
      <c r="U1168"/>
      <c r="V1168"/>
      <c r="W1168"/>
      <c r="X1168" s="112"/>
      <c r="Y1168" s="112"/>
      <c r="Z1168" s="200"/>
      <c r="AA1168"/>
      <c r="AB1168"/>
      <c r="AC1168"/>
      <c r="AD1168"/>
      <c r="AE1168"/>
      <c r="AF1168"/>
      <c r="AG1168"/>
      <c r="AH1168"/>
      <c r="AI1168"/>
      <c r="AJ1168"/>
    </row>
    <row r="1169" spans="1:36" ht="24.95" customHeight="1">
      <c r="A1169" s="66"/>
      <c r="M1169" s="37"/>
      <c r="N1169" s="37"/>
      <c r="U1169"/>
      <c r="V1169"/>
      <c r="W1169"/>
      <c r="X1169" s="112"/>
      <c r="Y1169" s="112"/>
      <c r="Z1169" s="200"/>
      <c r="AA1169"/>
      <c r="AB1169"/>
      <c r="AC1169"/>
      <c r="AD1169"/>
      <c r="AE1169"/>
      <c r="AF1169"/>
      <c r="AG1169"/>
      <c r="AH1169"/>
      <c r="AI1169"/>
      <c r="AJ1169"/>
    </row>
    <row r="1170" spans="1:36" ht="24.95" customHeight="1">
      <c r="A1170" s="66"/>
      <c r="M1170" s="37"/>
      <c r="N1170" s="37"/>
      <c r="U1170"/>
      <c r="V1170"/>
      <c r="W1170"/>
      <c r="X1170" s="112"/>
      <c r="Y1170" s="112"/>
      <c r="Z1170" s="200"/>
      <c r="AA1170"/>
      <c r="AB1170"/>
      <c r="AC1170"/>
      <c r="AD1170"/>
      <c r="AE1170"/>
      <c r="AF1170"/>
      <c r="AG1170"/>
      <c r="AH1170"/>
      <c r="AI1170"/>
      <c r="AJ1170"/>
    </row>
    <row r="1171" spans="1:36" ht="24.95" customHeight="1">
      <c r="A1171" s="66"/>
      <c r="M1171" s="37"/>
      <c r="N1171" s="37"/>
      <c r="U1171"/>
      <c r="V1171"/>
      <c r="W1171"/>
      <c r="X1171" s="112"/>
      <c r="Y1171" s="112"/>
      <c r="Z1171" s="200"/>
      <c r="AA1171"/>
      <c r="AB1171"/>
      <c r="AC1171"/>
      <c r="AD1171"/>
      <c r="AE1171"/>
      <c r="AF1171"/>
      <c r="AG1171"/>
      <c r="AH1171"/>
      <c r="AI1171"/>
      <c r="AJ1171"/>
    </row>
    <row r="1172" spans="1:36" ht="24.95" customHeight="1">
      <c r="A1172" s="66"/>
      <c r="M1172" s="37"/>
      <c r="N1172" s="37"/>
      <c r="U1172"/>
      <c r="V1172"/>
      <c r="W1172"/>
      <c r="X1172" s="112"/>
      <c r="Y1172" s="112"/>
      <c r="Z1172" s="200"/>
      <c r="AA1172"/>
      <c r="AB1172"/>
      <c r="AC1172"/>
      <c r="AD1172"/>
      <c r="AE1172"/>
      <c r="AF1172"/>
      <c r="AG1172"/>
      <c r="AH1172"/>
      <c r="AI1172"/>
      <c r="AJ1172"/>
    </row>
    <row r="1173" spans="1:36" ht="24.95" customHeight="1">
      <c r="A1173" s="66"/>
      <c r="M1173" s="37"/>
      <c r="N1173" s="37"/>
      <c r="U1173"/>
      <c r="V1173"/>
      <c r="W1173"/>
      <c r="X1173" s="112"/>
      <c r="Y1173" s="112"/>
      <c r="Z1173" s="200"/>
      <c r="AA1173"/>
      <c r="AB1173"/>
      <c r="AC1173"/>
      <c r="AD1173"/>
      <c r="AE1173"/>
      <c r="AF1173"/>
      <c r="AG1173"/>
      <c r="AH1173"/>
      <c r="AI1173"/>
      <c r="AJ1173"/>
    </row>
    <row r="1174" spans="1:36" ht="24.95" customHeight="1">
      <c r="A1174" s="66"/>
      <c r="M1174" s="37"/>
      <c r="N1174" s="37"/>
      <c r="U1174"/>
      <c r="V1174"/>
      <c r="W1174"/>
      <c r="X1174" s="112"/>
      <c r="Y1174" s="112"/>
      <c r="Z1174" s="200"/>
      <c r="AA1174"/>
      <c r="AB1174"/>
      <c r="AC1174"/>
      <c r="AD1174"/>
      <c r="AE1174"/>
      <c r="AF1174"/>
      <c r="AG1174"/>
      <c r="AH1174"/>
      <c r="AI1174"/>
      <c r="AJ1174"/>
    </row>
    <row r="1175" spans="1:36" ht="24.95" customHeight="1">
      <c r="A1175" s="66"/>
      <c r="M1175" s="37"/>
      <c r="N1175" s="37"/>
      <c r="U1175"/>
      <c r="V1175"/>
      <c r="W1175"/>
      <c r="X1175" s="112"/>
      <c r="Y1175" s="112"/>
      <c r="Z1175" s="200"/>
      <c r="AA1175"/>
      <c r="AB1175"/>
      <c r="AC1175"/>
      <c r="AD1175"/>
      <c r="AE1175"/>
      <c r="AF1175"/>
      <c r="AG1175"/>
      <c r="AH1175"/>
      <c r="AI1175"/>
      <c r="AJ1175"/>
    </row>
    <row r="1176" spans="1:36" ht="24.95" customHeight="1">
      <c r="A1176" s="66"/>
      <c r="M1176" s="37"/>
      <c r="N1176" s="37"/>
      <c r="U1176"/>
      <c r="V1176"/>
      <c r="W1176"/>
      <c r="X1176" s="112"/>
      <c r="Y1176" s="112"/>
      <c r="Z1176" s="200"/>
      <c r="AA1176"/>
      <c r="AB1176"/>
      <c r="AC1176"/>
      <c r="AD1176"/>
      <c r="AE1176"/>
      <c r="AF1176"/>
      <c r="AG1176"/>
      <c r="AH1176"/>
      <c r="AI1176"/>
      <c r="AJ1176"/>
    </row>
    <row r="1177" spans="1:36" ht="24.95" customHeight="1">
      <c r="A1177" s="66"/>
      <c r="M1177" s="37"/>
      <c r="N1177" s="37"/>
      <c r="U1177"/>
      <c r="V1177"/>
      <c r="W1177"/>
      <c r="X1177" s="112"/>
      <c r="Y1177" s="112"/>
      <c r="Z1177" s="200"/>
      <c r="AA1177"/>
      <c r="AB1177"/>
      <c r="AC1177"/>
      <c r="AD1177"/>
      <c r="AE1177"/>
      <c r="AF1177"/>
      <c r="AG1177"/>
      <c r="AH1177"/>
      <c r="AI1177"/>
      <c r="AJ1177"/>
    </row>
    <row r="1178" spans="1:36" ht="24.95" customHeight="1">
      <c r="A1178" s="66"/>
      <c r="M1178" s="37"/>
      <c r="N1178" s="37"/>
      <c r="U1178"/>
      <c r="V1178"/>
      <c r="W1178"/>
      <c r="X1178" s="112"/>
      <c r="Y1178" s="112"/>
      <c r="Z1178" s="200"/>
      <c r="AA1178"/>
      <c r="AB1178"/>
      <c r="AC1178"/>
      <c r="AD1178"/>
      <c r="AE1178"/>
      <c r="AF1178"/>
      <c r="AG1178"/>
      <c r="AH1178"/>
      <c r="AI1178"/>
      <c r="AJ1178"/>
    </row>
    <row r="1179" spans="1:36" ht="24.95" customHeight="1">
      <c r="A1179" s="66"/>
      <c r="M1179" s="37"/>
      <c r="N1179" s="37"/>
      <c r="U1179"/>
      <c r="V1179"/>
      <c r="W1179"/>
      <c r="X1179" s="112"/>
      <c r="Y1179" s="112"/>
      <c r="Z1179" s="200"/>
      <c r="AA1179"/>
      <c r="AB1179"/>
      <c r="AC1179"/>
      <c r="AD1179"/>
      <c r="AE1179"/>
      <c r="AF1179"/>
      <c r="AG1179"/>
      <c r="AH1179"/>
      <c r="AI1179"/>
      <c r="AJ1179"/>
    </row>
    <row r="1180" spans="1:36" ht="24.95" customHeight="1">
      <c r="A1180" s="66"/>
      <c r="M1180" s="37"/>
      <c r="N1180" s="37"/>
      <c r="U1180"/>
      <c r="V1180"/>
      <c r="W1180"/>
      <c r="X1180" s="112"/>
      <c r="Y1180" s="112"/>
      <c r="Z1180" s="200"/>
      <c r="AA1180"/>
      <c r="AB1180"/>
      <c r="AC1180"/>
      <c r="AD1180"/>
      <c r="AE1180"/>
      <c r="AF1180"/>
      <c r="AG1180"/>
      <c r="AH1180"/>
      <c r="AI1180"/>
      <c r="AJ1180"/>
    </row>
    <row r="1181" spans="1:36" ht="24.95" customHeight="1">
      <c r="A1181" s="66"/>
      <c r="M1181" s="37"/>
      <c r="N1181" s="37"/>
      <c r="U1181"/>
      <c r="V1181"/>
      <c r="W1181"/>
      <c r="X1181" s="112"/>
      <c r="Y1181" s="112"/>
      <c r="Z1181" s="200"/>
      <c r="AA1181"/>
      <c r="AB1181"/>
      <c r="AC1181"/>
      <c r="AD1181"/>
      <c r="AE1181"/>
      <c r="AF1181"/>
      <c r="AG1181"/>
      <c r="AH1181"/>
      <c r="AI1181"/>
      <c r="AJ1181"/>
    </row>
    <row r="1182" spans="1:36" ht="24.95" customHeight="1">
      <c r="A1182" s="66"/>
      <c r="M1182" s="37"/>
      <c r="N1182" s="37"/>
      <c r="U1182"/>
      <c r="V1182"/>
      <c r="W1182"/>
      <c r="X1182" s="112"/>
      <c r="Y1182" s="112"/>
      <c r="Z1182" s="200"/>
      <c r="AA1182"/>
      <c r="AB1182"/>
      <c r="AC1182"/>
      <c r="AD1182"/>
      <c r="AE1182"/>
      <c r="AF1182"/>
      <c r="AG1182"/>
      <c r="AH1182"/>
      <c r="AI1182"/>
      <c r="AJ1182"/>
    </row>
    <row r="1183" spans="1:36" ht="24.95" customHeight="1">
      <c r="A1183" s="66"/>
      <c r="M1183" s="37"/>
      <c r="N1183" s="37"/>
      <c r="U1183"/>
      <c r="V1183"/>
      <c r="W1183"/>
      <c r="X1183" s="112"/>
      <c r="Y1183" s="112"/>
      <c r="Z1183" s="200"/>
      <c r="AA1183"/>
      <c r="AB1183"/>
      <c r="AC1183"/>
      <c r="AD1183"/>
      <c r="AE1183"/>
      <c r="AF1183"/>
      <c r="AG1183"/>
      <c r="AH1183"/>
      <c r="AI1183"/>
      <c r="AJ1183"/>
    </row>
    <row r="1184" spans="1:36" ht="24.95" customHeight="1">
      <c r="A1184" s="66"/>
      <c r="M1184" s="37"/>
      <c r="N1184" s="37"/>
      <c r="U1184"/>
      <c r="V1184"/>
      <c r="W1184"/>
      <c r="X1184" s="112"/>
      <c r="Y1184" s="112"/>
      <c r="Z1184" s="200"/>
      <c r="AA1184"/>
      <c r="AB1184"/>
      <c r="AC1184"/>
      <c r="AD1184"/>
      <c r="AE1184"/>
      <c r="AF1184"/>
      <c r="AG1184"/>
      <c r="AH1184"/>
      <c r="AI1184"/>
      <c r="AJ1184"/>
    </row>
    <row r="1185" spans="1:36" ht="24.95" customHeight="1">
      <c r="A1185" s="66"/>
      <c r="M1185" s="37"/>
      <c r="N1185" s="37"/>
      <c r="U1185"/>
      <c r="V1185"/>
      <c r="W1185"/>
      <c r="X1185" s="112"/>
      <c r="Y1185" s="112"/>
      <c r="Z1185" s="200"/>
      <c r="AA1185"/>
      <c r="AB1185"/>
      <c r="AC1185"/>
      <c r="AD1185"/>
      <c r="AE1185"/>
      <c r="AF1185"/>
      <c r="AG1185"/>
      <c r="AH1185"/>
      <c r="AI1185"/>
      <c r="AJ1185"/>
    </row>
    <row r="1186" spans="1:36" ht="24.95" customHeight="1">
      <c r="A1186" s="66"/>
      <c r="M1186" s="37"/>
      <c r="N1186" s="37"/>
      <c r="U1186"/>
      <c r="V1186"/>
      <c r="W1186"/>
      <c r="X1186" s="112"/>
      <c r="Y1186" s="112"/>
      <c r="Z1186" s="200"/>
      <c r="AA1186"/>
      <c r="AB1186"/>
      <c r="AC1186"/>
      <c r="AD1186"/>
      <c r="AE1186"/>
      <c r="AF1186"/>
      <c r="AG1186"/>
      <c r="AH1186"/>
      <c r="AI1186"/>
      <c r="AJ1186"/>
    </row>
    <row r="1187" spans="1:36" ht="24.95" customHeight="1">
      <c r="A1187" s="66"/>
      <c r="M1187" s="37"/>
      <c r="N1187" s="37"/>
      <c r="U1187"/>
      <c r="V1187"/>
      <c r="W1187"/>
      <c r="X1187" s="112"/>
      <c r="Y1187" s="112"/>
      <c r="Z1187" s="200"/>
      <c r="AA1187"/>
      <c r="AB1187"/>
      <c r="AC1187"/>
      <c r="AD1187"/>
      <c r="AE1187"/>
      <c r="AF1187"/>
      <c r="AG1187"/>
      <c r="AH1187"/>
      <c r="AI1187"/>
      <c r="AJ1187"/>
    </row>
    <row r="1188" spans="1:36" ht="24.95" customHeight="1">
      <c r="A1188" s="66"/>
      <c r="M1188" s="37"/>
      <c r="N1188" s="37"/>
      <c r="U1188"/>
      <c r="V1188"/>
      <c r="W1188"/>
      <c r="X1188" s="112"/>
      <c r="Y1188" s="112"/>
      <c r="Z1188" s="200"/>
      <c r="AA1188"/>
      <c r="AB1188"/>
      <c r="AC1188"/>
      <c r="AD1188"/>
      <c r="AE1188"/>
      <c r="AF1188"/>
      <c r="AG1188"/>
      <c r="AH1188"/>
      <c r="AI1188"/>
      <c r="AJ1188"/>
    </row>
    <row r="1189" spans="1:36" ht="24.95" customHeight="1">
      <c r="A1189" s="66"/>
      <c r="M1189" s="37"/>
      <c r="N1189" s="37"/>
      <c r="U1189"/>
      <c r="V1189"/>
      <c r="W1189"/>
      <c r="X1189" s="112"/>
      <c r="Y1189" s="112"/>
      <c r="Z1189" s="200"/>
      <c r="AA1189"/>
      <c r="AB1189"/>
      <c r="AC1189"/>
      <c r="AD1189"/>
      <c r="AE1189"/>
      <c r="AF1189"/>
      <c r="AG1189"/>
      <c r="AH1189"/>
      <c r="AI1189"/>
      <c r="AJ1189"/>
    </row>
    <row r="1190" spans="1:36" ht="24.95" customHeight="1">
      <c r="A1190" s="66"/>
      <c r="M1190" s="37"/>
      <c r="N1190" s="37"/>
      <c r="U1190"/>
      <c r="V1190"/>
      <c r="W1190"/>
      <c r="X1190" s="112"/>
      <c r="Y1190" s="112"/>
      <c r="Z1190" s="200"/>
      <c r="AA1190"/>
      <c r="AB1190"/>
      <c r="AC1190"/>
      <c r="AD1190"/>
      <c r="AE1190"/>
      <c r="AF1190"/>
      <c r="AG1190"/>
      <c r="AH1190"/>
      <c r="AI1190"/>
      <c r="AJ1190"/>
    </row>
    <row r="1191" spans="1:36" ht="24.95" customHeight="1">
      <c r="A1191" s="66"/>
      <c r="M1191" s="37"/>
      <c r="N1191" s="37"/>
      <c r="U1191"/>
      <c r="V1191"/>
      <c r="W1191"/>
      <c r="X1191" s="112"/>
      <c r="Y1191" s="112"/>
      <c r="Z1191" s="200"/>
      <c r="AA1191"/>
      <c r="AB1191"/>
      <c r="AC1191"/>
      <c r="AD1191"/>
      <c r="AE1191"/>
      <c r="AF1191"/>
      <c r="AG1191"/>
      <c r="AH1191"/>
      <c r="AI1191"/>
      <c r="AJ1191"/>
    </row>
    <row r="1192" spans="1:36" ht="24.95" customHeight="1">
      <c r="A1192" s="66"/>
      <c r="M1192" s="37"/>
      <c r="N1192" s="37"/>
      <c r="U1192"/>
      <c r="V1192"/>
      <c r="W1192"/>
      <c r="X1192" s="112"/>
      <c r="Y1192" s="112"/>
      <c r="Z1192" s="200"/>
      <c r="AA1192"/>
      <c r="AB1192"/>
      <c r="AC1192"/>
      <c r="AD1192"/>
      <c r="AE1192"/>
      <c r="AF1192"/>
      <c r="AG1192"/>
      <c r="AH1192"/>
      <c r="AI1192"/>
      <c r="AJ1192"/>
    </row>
    <row r="1193" spans="1:36" ht="24.95" customHeight="1">
      <c r="A1193" s="66"/>
      <c r="M1193" s="37"/>
      <c r="N1193" s="37"/>
      <c r="U1193"/>
      <c r="V1193"/>
      <c r="W1193"/>
      <c r="X1193" s="112"/>
      <c r="Y1193" s="112"/>
      <c r="Z1193" s="200"/>
      <c r="AA1193"/>
      <c r="AB1193"/>
      <c r="AC1193"/>
      <c r="AD1193"/>
      <c r="AE1193"/>
      <c r="AF1193"/>
      <c r="AG1193"/>
      <c r="AH1193"/>
      <c r="AI1193"/>
      <c r="AJ1193"/>
    </row>
    <row r="1194" spans="1:36" ht="24.95" customHeight="1">
      <c r="A1194" s="66"/>
      <c r="M1194" s="37"/>
      <c r="N1194" s="37"/>
      <c r="U1194"/>
      <c r="V1194"/>
      <c r="W1194"/>
      <c r="X1194" s="112"/>
      <c r="Y1194" s="112"/>
      <c r="Z1194" s="200"/>
      <c r="AA1194"/>
      <c r="AB1194"/>
      <c r="AC1194"/>
      <c r="AD1194"/>
      <c r="AE1194"/>
      <c r="AF1194"/>
      <c r="AG1194"/>
      <c r="AH1194"/>
      <c r="AI1194"/>
      <c r="AJ1194"/>
    </row>
    <row r="1195" spans="1:36" ht="24.95" customHeight="1">
      <c r="A1195" s="66"/>
      <c r="M1195" s="37"/>
      <c r="N1195" s="37"/>
      <c r="U1195"/>
      <c r="V1195"/>
      <c r="W1195"/>
      <c r="X1195" s="112"/>
      <c r="Y1195" s="112"/>
      <c r="Z1195" s="200"/>
      <c r="AA1195"/>
      <c r="AB1195"/>
      <c r="AC1195"/>
      <c r="AD1195"/>
      <c r="AE1195"/>
      <c r="AF1195"/>
      <c r="AG1195"/>
      <c r="AH1195"/>
      <c r="AI1195"/>
      <c r="AJ1195"/>
    </row>
    <row r="1196" spans="1:36" ht="24.95" customHeight="1">
      <c r="A1196" s="66"/>
      <c r="M1196" s="37"/>
      <c r="N1196" s="37"/>
      <c r="U1196"/>
      <c r="V1196"/>
      <c r="W1196"/>
      <c r="X1196" s="112"/>
      <c r="Y1196" s="112"/>
      <c r="Z1196" s="200"/>
      <c r="AA1196"/>
      <c r="AB1196"/>
      <c r="AC1196"/>
      <c r="AD1196"/>
      <c r="AE1196"/>
      <c r="AF1196"/>
      <c r="AG1196"/>
      <c r="AH1196"/>
      <c r="AI1196"/>
      <c r="AJ1196"/>
    </row>
    <row r="1197" spans="1:36" ht="24.95" customHeight="1">
      <c r="A1197" s="66"/>
      <c r="M1197" s="37"/>
      <c r="N1197" s="37"/>
      <c r="U1197"/>
      <c r="V1197"/>
      <c r="W1197"/>
      <c r="X1197" s="112"/>
      <c r="Y1197" s="112"/>
      <c r="Z1197" s="200"/>
      <c r="AA1197"/>
      <c r="AB1197"/>
      <c r="AC1197"/>
      <c r="AD1197"/>
      <c r="AE1197"/>
      <c r="AF1197"/>
      <c r="AG1197"/>
      <c r="AH1197"/>
      <c r="AI1197"/>
      <c r="AJ1197"/>
    </row>
    <row r="1198" spans="1:36" ht="24.95" customHeight="1">
      <c r="A1198" s="66"/>
      <c r="M1198" s="37"/>
      <c r="N1198" s="37"/>
      <c r="U1198"/>
      <c r="V1198"/>
      <c r="W1198"/>
      <c r="X1198" s="112"/>
      <c r="Y1198" s="112"/>
      <c r="Z1198" s="200"/>
      <c r="AA1198"/>
      <c r="AB1198"/>
      <c r="AC1198"/>
      <c r="AD1198"/>
      <c r="AE1198"/>
      <c r="AF1198"/>
      <c r="AG1198"/>
      <c r="AH1198"/>
      <c r="AI1198"/>
      <c r="AJ1198"/>
    </row>
    <row r="1199" spans="1:36" ht="24.95" customHeight="1">
      <c r="A1199" s="66"/>
      <c r="M1199" s="37"/>
      <c r="N1199" s="37"/>
      <c r="U1199"/>
      <c r="V1199"/>
      <c r="W1199"/>
      <c r="X1199" s="112"/>
      <c r="Y1199" s="112"/>
      <c r="Z1199" s="200"/>
      <c r="AA1199"/>
      <c r="AB1199"/>
      <c r="AC1199"/>
      <c r="AD1199"/>
      <c r="AE1199"/>
      <c r="AF1199"/>
      <c r="AG1199"/>
      <c r="AH1199"/>
      <c r="AI1199"/>
      <c r="AJ1199"/>
    </row>
    <row r="1200" spans="1:36" ht="24.95" customHeight="1">
      <c r="A1200" s="66"/>
      <c r="M1200" s="37"/>
      <c r="N1200" s="37"/>
      <c r="U1200"/>
      <c r="V1200"/>
      <c r="W1200"/>
      <c r="X1200" s="112"/>
      <c r="Y1200" s="112"/>
      <c r="Z1200" s="200"/>
      <c r="AA1200"/>
      <c r="AB1200"/>
      <c r="AC1200"/>
      <c r="AD1200"/>
      <c r="AE1200"/>
      <c r="AF1200"/>
      <c r="AG1200"/>
      <c r="AH1200"/>
      <c r="AI1200"/>
      <c r="AJ1200"/>
    </row>
    <row r="1201" spans="1:36" ht="24.95" customHeight="1">
      <c r="A1201" s="66"/>
      <c r="M1201" s="37"/>
      <c r="N1201" s="37"/>
      <c r="U1201"/>
      <c r="V1201"/>
      <c r="W1201"/>
      <c r="X1201" s="112"/>
      <c r="Y1201" s="112"/>
      <c r="Z1201" s="200"/>
      <c r="AA1201"/>
      <c r="AB1201"/>
      <c r="AC1201"/>
      <c r="AD1201"/>
      <c r="AE1201"/>
      <c r="AF1201"/>
      <c r="AG1201"/>
      <c r="AH1201"/>
      <c r="AI1201"/>
      <c r="AJ1201"/>
    </row>
    <row r="1202" spans="1:36" ht="24.95" customHeight="1">
      <c r="A1202" s="66"/>
      <c r="M1202" s="37"/>
      <c r="N1202" s="37"/>
      <c r="U1202"/>
      <c r="V1202"/>
      <c r="W1202"/>
      <c r="X1202" s="112"/>
      <c r="Y1202" s="112"/>
      <c r="Z1202" s="200"/>
      <c r="AA1202"/>
      <c r="AB1202"/>
      <c r="AC1202"/>
      <c r="AD1202"/>
      <c r="AE1202"/>
      <c r="AF1202"/>
      <c r="AG1202"/>
      <c r="AH1202"/>
      <c r="AI1202"/>
      <c r="AJ1202"/>
    </row>
    <row r="1203" spans="1:36" ht="24.95" customHeight="1">
      <c r="A1203" s="66"/>
      <c r="M1203" s="37"/>
      <c r="N1203" s="37"/>
      <c r="U1203"/>
      <c r="V1203"/>
      <c r="W1203"/>
      <c r="X1203" s="112"/>
      <c r="Y1203" s="112"/>
      <c r="Z1203" s="200"/>
      <c r="AA1203"/>
      <c r="AB1203"/>
      <c r="AC1203"/>
      <c r="AD1203"/>
      <c r="AE1203"/>
      <c r="AF1203"/>
      <c r="AG1203"/>
      <c r="AH1203"/>
      <c r="AI1203"/>
      <c r="AJ1203"/>
    </row>
    <row r="1204" spans="1:36" ht="24.95" customHeight="1">
      <c r="A1204" s="66"/>
      <c r="M1204" s="37"/>
      <c r="N1204" s="37"/>
      <c r="U1204"/>
      <c r="V1204"/>
      <c r="W1204"/>
      <c r="X1204" s="112"/>
      <c r="Y1204" s="112"/>
      <c r="Z1204" s="200"/>
      <c r="AA1204"/>
      <c r="AB1204"/>
      <c r="AC1204"/>
      <c r="AD1204"/>
      <c r="AE1204"/>
      <c r="AF1204"/>
      <c r="AG1204"/>
      <c r="AH1204"/>
      <c r="AI1204"/>
      <c r="AJ1204"/>
    </row>
    <row r="1205" spans="1:36" ht="24.95" customHeight="1">
      <c r="A1205" s="66"/>
      <c r="M1205" s="37"/>
      <c r="N1205" s="37"/>
      <c r="U1205"/>
      <c r="V1205"/>
      <c r="W1205"/>
      <c r="X1205" s="112"/>
      <c r="Y1205" s="112"/>
      <c r="Z1205" s="200"/>
      <c r="AA1205"/>
      <c r="AB1205"/>
      <c r="AC1205"/>
      <c r="AD1205"/>
      <c r="AE1205"/>
      <c r="AF1205"/>
      <c r="AG1205"/>
      <c r="AH1205"/>
      <c r="AI1205"/>
      <c r="AJ1205"/>
    </row>
    <row r="1206" spans="1:36" ht="24.95" customHeight="1">
      <c r="A1206" s="66"/>
      <c r="M1206" s="37"/>
      <c r="N1206" s="37"/>
      <c r="U1206"/>
      <c r="V1206"/>
      <c r="W1206"/>
      <c r="X1206" s="112"/>
      <c r="Y1206" s="112"/>
      <c r="Z1206" s="200"/>
      <c r="AA1206"/>
      <c r="AB1206"/>
      <c r="AC1206"/>
      <c r="AD1206"/>
      <c r="AE1206"/>
      <c r="AF1206"/>
      <c r="AG1206"/>
      <c r="AH1206"/>
      <c r="AI1206"/>
      <c r="AJ1206"/>
    </row>
    <row r="1207" spans="1:36" ht="24.95" customHeight="1">
      <c r="A1207" s="66"/>
      <c r="M1207" s="37"/>
      <c r="N1207" s="37"/>
      <c r="U1207"/>
      <c r="V1207"/>
      <c r="W1207"/>
      <c r="X1207" s="112"/>
      <c r="Y1207" s="112"/>
      <c r="Z1207" s="200"/>
      <c r="AA1207"/>
      <c r="AB1207"/>
      <c r="AC1207"/>
      <c r="AD1207"/>
      <c r="AE1207"/>
      <c r="AF1207"/>
      <c r="AG1207"/>
      <c r="AH1207"/>
      <c r="AI1207"/>
      <c r="AJ1207"/>
    </row>
    <row r="1208" spans="1:36" ht="24.95" customHeight="1">
      <c r="A1208" s="66"/>
      <c r="M1208" s="37"/>
      <c r="N1208" s="37"/>
      <c r="U1208"/>
      <c r="V1208"/>
      <c r="W1208"/>
      <c r="X1208" s="112"/>
      <c r="Y1208" s="112"/>
      <c r="Z1208" s="200"/>
      <c r="AA1208"/>
      <c r="AB1208"/>
      <c r="AC1208"/>
      <c r="AD1208"/>
      <c r="AE1208"/>
      <c r="AF1208"/>
      <c r="AG1208"/>
      <c r="AH1208"/>
      <c r="AI1208"/>
      <c r="AJ1208"/>
    </row>
    <row r="1209" spans="1:36" ht="24.95" customHeight="1">
      <c r="A1209" s="66"/>
      <c r="M1209" s="37"/>
      <c r="N1209" s="37"/>
      <c r="U1209"/>
      <c r="V1209"/>
      <c r="W1209"/>
      <c r="X1209" s="112"/>
      <c r="Y1209" s="112"/>
      <c r="Z1209" s="200"/>
      <c r="AA1209"/>
      <c r="AB1209"/>
      <c r="AC1209"/>
      <c r="AD1209"/>
      <c r="AE1209"/>
      <c r="AF1209"/>
      <c r="AG1209"/>
      <c r="AH1209"/>
      <c r="AI1209"/>
      <c r="AJ1209"/>
    </row>
    <row r="1210" spans="1:36" ht="24.95" customHeight="1">
      <c r="A1210" s="66"/>
      <c r="M1210" s="37"/>
      <c r="N1210" s="37"/>
      <c r="U1210"/>
      <c r="V1210"/>
      <c r="W1210"/>
      <c r="X1210" s="112"/>
      <c r="Y1210" s="112"/>
      <c r="Z1210" s="200"/>
      <c r="AA1210"/>
      <c r="AB1210"/>
      <c r="AC1210"/>
      <c r="AD1210"/>
      <c r="AE1210"/>
      <c r="AF1210"/>
      <c r="AG1210"/>
      <c r="AH1210"/>
      <c r="AI1210"/>
      <c r="AJ1210"/>
    </row>
    <row r="1211" spans="1:36" ht="24.95" customHeight="1">
      <c r="A1211" s="66"/>
      <c r="M1211" s="37"/>
      <c r="N1211" s="37"/>
      <c r="U1211"/>
      <c r="V1211"/>
      <c r="W1211"/>
      <c r="X1211" s="112"/>
      <c r="Y1211" s="112"/>
      <c r="Z1211" s="200"/>
      <c r="AA1211"/>
      <c r="AB1211"/>
      <c r="AC1211"/>
      <c r="AD1211"/>
      <c r="AE1211"/>
      <c r="AF1211"/>
      <c r="AG1211"/>
      <c r="AH1211"/>
      <c r="AI1211"/>
      <c r="AJ1211"/>
    </row>
    <row r="1212" spans="1:36" ht="24.95" customHeight="1">
      <c r="A1212" s="66"/>
      <c r="M1212" s="37"/>
      <c r="N1212" s="37"/>
      <c r="U1212"/>
      <c r="V1212"/>
      <c r="W1212"/>
      <c r="X1212" s="112"/>
      <c r="Y1212" s="112"/>
      <c r="Z1212" s="200"/>
      <c r="AA1212"/>
      <c r="AB1212"/>
      <c r="AC1212"/>
      <c r="AD1212"/>
      <c r="AE1212"/>
      <c r="AF1212"/>
      <c r="AG1212"/>
      <c r="AH1212"/>
      <c r="AI1212"/>
      <c r="AJ1212"/>
    </row>
    <row r="1213" spans="1:36" ht="24.95" customHeight="1">
      <c r="A1213" s="66"/>
      <c r="M1213" s="37"/>
      <c r="N1213" s="37"/>
      <c r="U1213"/>
      <c r="V1213"/>
      <c r="W1213"/>
      <c r="X1213" s="112"/>
      <c r="Y1213" s="112"/>
      <c r="Z1213" s="200"/>
      <c r="AA1213"/>
      <c r="AB1213"/>
      <c r="AC1213"/>
      <c r="AD1213"/>
      <c r="AE1213"/>
      <c r="AF1213"/>
      <c r="AG1213"/>
      <c r="AH1213"/>
      <c r="AI1213"/>
      <c r="AJ1213"/>
    </row>
    <row r="1214" spans="1:36" ht="24.95" customHeight="1">
      <c r="A1214" s="66"/>
      <c r="M1214" s="37"/>
      <c r="N1214" s="37"/>
      <c r="U1214"/>
      <c r="V1214"/>
      <c r="W1214"/>
      <c r="X1214" s="112"/>
      <c r="Y1214" s="112"/>
      <c r="Z1214" s="200"/>
      <c r="AA1214"/>
      <c r="AB1214"/>
      <c r="AC1214"/>
      <c r="AD1214"/>
      <c r="AE1214"/>
      <c r="AF1214"/>
      <c r="AG1214"/>
      <c r="AH1214"/>
      <c r="AI1214"/>
      <c r="AJ1214"/>
    </row>
    <row r="1215" spans="1:36" ht="24.95" customHeight="1">
      <c r="A1215" s="66"/>
      <c r="M1215" s="37"/>
      <c r="N1215" s="37"/>
      <c r="U1215"/>
      <c r="V1215"/>
      <c r="W1215"/>
      <c r="X1215" s="112"/>
      <c r="Y1215" s="112"/>
      <c r="Z1215" s="200"/>
      <c r="AA1215"/>
      <c r="AB1215"/>
      <c r="AC1215"/>
      <c r="AD1215"/>
      <c r="AE1215"/>
      <c r="AF1215"/>
      <c r="AG1215"/>
      <c r="AH1215"/>
      <c r="AI1215"/>
      <c r="AJ1215"/>
    </row>
    <row r="1216" spans="1:36" ht="24.95" customHeight="1">
      <c r="A1216" s="66"/>
      <c r="M1216" s="37"/>
      <c r="N1216" s="37"/>
      <c r="U1216"/>
      <c r="V1216"/>
      <c r="W1216"/>
      <c r="X1216" s="112"/>
      <c r="Y1216" s="112"/>
      <c r="Z1216" s="200"/>
      <c r="AA1216"/>
      <c r="AB1216"/>
      <c r="AC1216"/>
      <c r="AD1216"/>
      <c r="AE1216"/>
      <c r="AF1216"/>
      <c r="AG1216"/>
      <c r="AH1216"/>
      <c r="AI1216"/>
      <c r="AJ1216"/>
    </row>
    <row r="1217" spans="1:36" ht="24.95" customHeight="1">
      <c r="A1217" s="66"/>
      <c r="M1217" s="37"/>
      <c r="N1217" s="37"/>
      <c r="U1217"/>
      <c r="V1217"/>
      <c r="W1217"/>
      <c r="X1217" s="112"/>
      <c r="Y1217" s="112"/>
      <c r="Z1217" s="200"/>
      <c r="AA1217"/>
      <c r="AB1217"/>
      <c r="AC1217"/>
      <c r="AD1217"/>
      <c r="AE1217"/>
      <c r="AF1217"/>
      <c r="AG1217"/>
      <c r="AH1217"/>
      <c r="AI1217"/>
      <c r="AJ1217"/>
    </row>
    <row r="1218" spans="1:36" ht="24.95" customHeight="1">
      <c r="A1218" s="66"/>
      <c r="M1218" s="37"/>
      <c r="N1218" s="37"/>
      <c r="U1218"/>
      <c r="V1218"/>
      <c r="W1218"/>
      <c r="X1218" s="112"/>
      <c r="Y1218" s="112"/>
      <c r="Z1218" s="200"/>
      <c r="AA1218"/>
      <c r="AB1218"/>
      <c r="AC1218"/>
      <c r="AD1218"/>
      <c r="AE1218"/>
      <c r="AF1218"/>
      <c r="AG1218"/>
      <c r="AH1218"/>
      <c r="AI1218"/>
      <c r="AJ1218"/>
    </row>
    <row r="1219" spans="1:36" ht="24.95" customHeight="1">
      <c r="A1219" s="66"/>
      <c r="M1219" s="37"/>
      <c r="N1219" s="37"/>
      <c r="U1219"/>
      <c r="V1219"/>
      <c r="W1219"/>
      <c r="X1219" s="112"/>
      <c r="Y1219" s="112"/>
      <c r="Z1219" s="200"/>
      <c r="AA1219"/>
      <c r="AB1219"/>
      <c r="AC1219"/>
      <c r="AD1219"/>
      <c r="AE1219"/>
      <c r="AF1219"/>
      <c r="AG1219"/>
      <c r="AH1219"/>
      <c r="AI1219"/>
      <c r="AJ1219"/>
    </row>
    <row r="1220" spans="1:36" ht="24.95" customHeight="1">
      <c r="A1220" s="66"/>
      <c r="M1220" s="37"/>
      <c r="N1220" s="37"/>
      <c r="U1220"/>
      <c r="V1220"/>
      <c r="W1220"/>
      <c r="X1220" s="112"/>
      <c r="Y1220" s="112"/>
      <c r="Z1220" s="200"/>
      <c r="AA1220"/>
      <c r="AB1220"/>
      <c r="AC1220"/>
      <c r="AD1220"/>
      <c r="AE1220"/>
      <c r="AF1220"/>
      <c r="AG1220"/>
      <c r="AH1220"/>
      <c r="AI1220"/>
      <c r="AJ1220"/>
    </row>
    <row r="1221" spans="1:36" ht="24.95" customHeight="1">
      <c r="A1221" s="66"/>
      <c r="M1221" s="37"/>
      <c r="N1221" s="37"/>
      <c r="U1221"/>
      <c r="V1221"/>
      <c r="W1221"/>
      <c r="X1221" s="112"/>
      <c r="Y1221" s="112"/>
      <c r="Z1221" s="200"/>
      <c r="AA1221"/>
      <c r="AB1221"/>
      <c r="AC1221"/>
      <c r="AD1221"/>
      <c r="AE1221"/>
      <c r="AF1221"/>
      <c r="AG1221"/>
      <c r="AH1221"/>
      <c r="AI1221"/>
      <c r="AJ1221"/>
    </row>
    <row r="1222" spans="1:36" ht="24.95" customHeight="1">
      <c r="A1222" s="66"/>
      <c r="M1222" s="37"/>
      <c r="N1222" s="37"/>
      <c r="U1222"/>
      <c r="V1222"/>
      <c r="W1222"/>
      <c r="X1222" s="112"/>
      <c r="Y1222" s="112"/>
      <c r="Z1222" s="200"/>
      <c r="AA1222"/>
      <c r="AB1222"/>
      <c r="AC1222"/>
      <c r="AD1222"/>
      <c r="AE1222"/>
      <c r="AF1222"/>
      <c r="AG1222"/>
      <c r="AH1222"/>
      <c r="AI1222"/>
      <c r="AJ1222"/>
    </row>
    <row r="1223" spans="1:36" ht="24.95" customHeight="1">
      <c r="A1223" s="66"/>
      <c r="M1223" s="37"/>
      <c r="N1223" s="37"/>
      <c r="U1223"/>
      <c r="V1223"/>
      <c r="W1223"/>
      <c r="X1223" s="112"/>
      <c r="Y1223" s="112"/>
      <c r="Z1223" s="200"/>
      <c r="AA1223"/>
      <c r="AB1223"/>
      <c r="AC1223"/>
      <c r="AD1223"/>
      <c r="AE1223"/>
      <c r="AF1223"/>
      <c r="AG1223"/>
      <c r="AH1223"/>
      <c r="AI1223"/>
      <c r="AJ1223"/>
    </row>
    <row r="1224" spans="1:36" ht="24.95" customHeight="1">
      <c r="A1224" s="66"/>
      <c r="M1224" s="37"/>
      <c r="N1224" s="37"/>
      <c r="U1224"/>
      <c r="V1224"/>
      <c r="W1224"/>
      <c r="X1224" s="112"/>
      <c r="Y1224" s="112"/>
      <c r="Z1224" s="200"/>
      <c r="AA1224"/>
      <c r="AB1224"/>
      <c r="AC1224"/>
      <c r="AD1224"/>
      <c r="AE1224"/>
      <c r="AF1224"/>
      <c r="AG1224"/>
      <c r="AH1224"/>
      <c r="AI1224"/>
      <c r="AJ1224"/>
    </row>
    <row r="1225" spans="1:36" ht="24.95" customHeight="1">
      <c r="A1225" s="66"/>
      <c r="M1225" s="37"/>
      <c r="N1225" s="37"/>
      <c r="U1225"/>
      <c r="V1225"/>
      <c r="W1225"/>
      <c r="X1225" s="112"/>
      <c r="Y1225" s="112"/>
      <c r="Z1225" s="200"/>
      <c r="AA1225"/>
      <c r="AB1225"/>
      <c r="AC1225"/>
      <c r="AD1225"/>
      <c r="AE1225"/>
      <c r="AF1225"/>
      <c r="AG1225"/>
      <c r="AH1225"/>
      <c r="AI1225"/>
      <c r="AJ1225"/>
    </row>
    <row r="1226" spans="1:36" ht="24.95" customHeight="1">
      <c r="A1226" s="66"/>
      <c r="M1226" s="37"/>
      <c r="N1226" s="37"/>
      <c r="U1226"/>
      <c r="V1226"/>
      <c r="W1226"/>
      <c r="X1226" s="112"/>
      <c r="Y1226" s="112"/>
      <c r="Z1226" s="200"/>
      <c r="AA1226"/>
      <c r="AB1226"/>
      <c r="AC1226"/>
      <c r="AD1226"/>
      <c r="AE1226"/>
      <c r="AF1226"/>
      <c r="AG1226"/>
      <c r="AH1226"/>
      <c r="AI1226"/>
      <c r="AJ1226"/>
    </row>
    <row r="1227" spans="1:36" ht="24.95" customHeight="1">
      <c r="A1227" s="66"/>
      <c r="M1227" s="37"/>
      <c r="N1227" s="37"/>
      <c r="U1227"/>
      <c r="V1227"/>
      <c r="W1227"/>
      <c r="X1227" s="112"/>
      <c r="Y1227" s="112"/>
      <c r="Z1227" s="200"/>
      <c r="AA1227"/>
      <c r="AB1227"/>
      <c r="AC1227"/>
      <c r="AD1227"/>
      <c r="AE1227"/>
      <c r="AF1227"/>
      <c r="AG1227"/>
      <c r="AH1227"/>
      <c r="AI1227"/>
      <c r="AJ1227"/>
    </row>
    <row r="1228" spans="1:36" ht="24.95" customHeight="1">
      <c r="A1228" s="66"/>
      <c r="M1228" s="37"/>
      <c r="N1228" s="37"/>
      <c r="U1228"/>
      <c r="V1228"/>
      <c r="W1228"/>
      <c r="X1228" s="112"/>
      <c r="Y1228" s="112"/>
      <c r="Z1228" s="200"/>
      <c r="AA1228"/>
      <c r="AB1228"/>
      <c r="AC1228"/>
      <c r="AD1228"/>
      <c r="AE1228"/>
      <c r="AF1228"/>
      <c r="AG1228"/>
      <c r="AH1228"/>
      <c r="AI1228"/>
      <c r="AJ1228"/>
    </row>
    <row r="1229" spans="1:36" ht="24.95" customHeight="1">
      <c r="A1229" s="66"/>
      <c r="M1229" s="37"/>
      <c r="N1229" s="37"/>
      <c r="U1229"/>
      <c r="V1229"/>
      <c r="W1229"/>
      <c r="X1229" s="112"/>
      <c r="Y1229" s="112"/>
      <c r="Z1229" s="200"/>
      <c r="AA1229"/>
      <c r="AB1229"/>
      <c r="AC1229"/>
      <c r="AD1229"/>
      <c r="AE1229"/>
      <c r="AF1229"/>
      <c r="AG1229"/>
      <c r="AH1229"/>
      <c r="AI1229"/>
      <c r="AJ1229"/>
    </row>
    <row r="1230" spans="1:36" ht="24.95" customHeight="1">
      <c r="A1230" s="66"/>
      <c r="M1230" s="37"/>
      <c r="N1230" s="37"/>
      <c r="U1230"/>
      <c r="V1230"/>
      <c r="W1230"/>
      <c r="X1230" s="112"/>
      <c r="Y1230" s="112"/>
      <c r="Z1230" s="200"/>
      <c r="AA1230"/>
      <c r="AB1230"/>
      <c r="AC1230"/>
      <c r="AD1230"/>
      <c r="AE1230"/>
      <c r="AF1230"/>
      <c r="AG1230"/>
      <c r="AH1230"/>
      <c r="AI1230"/>
      <c r="AJ1230"/>
    </row>
    <row r="1231" spans="1:36" ht="24.95" customHeight="1">
      <c r="A1231" s="66"/>
      <c r="M1231" s="37"/>
      <c r="N1231" s="37"/>
      <c r="U1231"/>
      <c r="V1231"/>
      <c r="W1231"/>
      <c r="X1231" s="112"/>
      <c r="Y1231" s="112"/>
      <c r="Z1231" s="200"/>
      <c r="AA1231"/>
      <c r="AB1231"/>
      <c r="AC1231"/>
      <c r="AD1231"/>
      <c r="AE1231"/>
      <c r="AF1231"/>
      <c r="AG1231"/>
      <c r="AH1231"/>
      <c r="AI1231"/>
      <c r="AJ1231"/>
    </row>
    <row r="1232" spans="1:36" ht="24.95" customHeight="1">
      <c r="A1232" s="66"/>
      <c r="M1232" s="37"/>
      <c r="N1232" s="37"/>
      <c r="U1232"/>
      <c r="V1232"/>
      <c r="W1232"/>
      <c r="X1232" s="112"/>
      <c r="Y1232" s="112"/>
      <c r="Z1232" s="200"/>
      <c r="AA1232"/>
      <c r="AB1232"/>
      <c r="AC1232"/>
      <c r="AD1232"/>
      <c r="AE1232"/>
      <c r="AF1232"/>
      <c r="AG1232"/>
      <c r="AH1232"/>
      <c r="AI1232"/>
      <c r="AJ1232"/>
    </row>
    <row r="1233" spans="1:36" ht="24.95" customHeight="1">
      <c r="A1233" s="66"/>
      <c r="M1233" s="37"/>
      <c r="N1233" s="37"/>
      <c r="U1233"/>
      <c r="V1233"/>
      <c r="W1233"/>
      <c r="X1233" s="112"/>
      <c r="Y1233" s="112"/>
      <c r="Z1233" s="200"/>
      <c r="AA1233"/>
      <c r="AB1233"/>
      <c r="AC1233"/>
      <c r="AD1233"/>
      <c r="AE1233"/>
      <c r="AF1233"/>
      <c r="AG1233"/>
      <c r="AH1233"/>
      <c r="AI1233"/>
      <c r="AJ1233"/>
    </row>
    <row r="1234" spans="1:36" ht="24.95" customHeight="1">
      <c r="A1234" s="66"/>
      <c r="M1234" s="37"/>
      <c r="N1234" s="37"/>
      <c r="U1234"/>
      <c r="V1234"/>
      <c r="W1234"/>
      <c r="X1234" s="112"/>
      <c r="Y1234" s="112"/>
      <c r="Z1234" s="200"/>
      <c r="AA1234"/>
      <c r="AB1234"/>
      <c r="AC1234"/>
      <c r="AD1234"/>
      <c r="AE1234"/>
      <c r="AF1234"/>
      <c r="AG1234"/>
      <c r="AH1234"/>
      <c r="AI1234"/>
      <c r="AJ1234"/>
    </row>
    <row r="1235" spans="1:36" ht="24.95" customHeight="1">
      <c r="A1235" s="66"/>
      <c r="M1235" s="37"/>
      <c r="N1235" s="37"/>
      <c r="U1235"/>
      <c r="V1235"/>
      <c r="W1235"/>
      <c r="X1235" s="112"/>
      <c r="Y1235" s="112"/>
      <c r="Z1235" s="200"/>
      <c r="AA1235"/>
      <c r="AB1235"/>
      <c r="AC1235"/>
      <c r="AD1235"/>
      <c r="AE1235"/>
      <c r="AF1235"/>
      <c r="AG1235"/>
      <c r="AH1235"/>
      <c r="AI1235"/>
      <c r="AJ1235"/>
    </row>
    <row r="1236" spans="1:36" ht="24.95" customHeight="1">
      <c r="A1236" s="66"/>
      <c r="M1236" s="37"/>
      <c r="N1236" s="37"/>
      <c r="U1236"/>
      <c r="V1236"/>
      <c r="W1236"/>
      <c r="X1236" s="112"/>
      <c r="Y1236" s="112"/>
      <c r="Z1236" s="200"/>
      <c r="AA1236"/>
      <c r="AB1236"/>
      <c r="AC1236"/>
      <c r="AD1236"/>
      <c r="AE1236"/>
      <c r="AF1236"/>
      <c r="AG1236"/>
      <c r="AH1236"/>
      <c r="AI1236"/>
      <c r="AJ1236"/>
    </row>
    <row r="1237" spans="1:36" ht="24.95" customHeight="1">
      <c r="A1237" s="66"/>
      <c r="M1237" s="37"/>
      <c r="N1237" s="37"/>
      <c r="U1237"/>
      <c r="V1237"/>
      <c r="W1237"/>
      <c r="X1237" s="112"/>
      <c r="Y1237" s="112"/>
      <c r="Z1237" s="200"/>
      <c r="AA1237"/>
      <c r="AB1237"/>
      <c r="AC1237"/>
      <c r="AD1237"/>
      <c r="AE1237"/>
      <c r="AF1237"/>
      <c r="AG1237"/>
      <c r="AH1237"/>
      <c r="AI1237"/>
      <c r="AJ1237"/>
    </row>
    <row r="1238" spans="1:36" ht="24.95" customHeight="1">
      <c r="A1238" s="66"/>
      <c r="M1238" s="37"/>
      <c r="N1238" s="37"/>
      <c r="U1238"/>
      <c r="V1238"/>
      <c r="W1238"/>
      <c r="X1238" s="112"/>
      <c r="Y1238" s="112"/>
      <c r="Z1238" s="200"/>
      <c r="AA1238"/>
      <c r="AB1238"/>
      <c r="AC1238"/>
      <c r="AD1238"/>
      <c r="AE1238"/>
      <c r="AF1238"/>
      <c r="AG1238"/>
      <c r="AH1238"/>
      <c r="AI1238"/>
      <c r="AJ1238"/>
    </row>
    <row r="1239" spans="1:36" ht="24.95" customHeight="1">
      <c r="A1239" s="66"/>
      <c r="M1239" s="37"/>
      <c r="N1239" s="37"/>
      <c r="U1239"/>
      <c r="V1239"/>
      <c r="W1239"/>
      <c r="X1239" s="112"/>
      <c r="Y1239" s="112"/>
      <c r="Z1239" s="200"/>
      <c r="AA1239"/>
      <c r="AB1239"/>
      <c r="AC1239"/>
      <c r="AD1239"/>
      <c r="AE1239"/>
      <c r="AF1239"/>
      <c r="AG1239"/>
      <c r="AH1239"/>
      <c r="AI1239"/>
      <c r="AJ1239"/>
    </row>
    <row r="1240" spans="1:36" ht="24.95" customHeight="1">
      <c r="A1240" s="66"/>
      <c r="M1240" s="37"/>
      <c r="N1240" s="37"/>
      <c r="U1240"/>
      <c r="V1240"/>
      <c r="W1240"/>
      <c r="X1240" s="112"/>
      <c r="Y1240" s="112"/>
      <c r="Z1240" s="200"/>
      <c r="AA1240"/>
      <c r="AB1240"/>
      <c r="AC1240"/>
      <c r="AD1240"/>
      <c r="AE1240"/>
      <c r="AF1240"/>
      <c r="AG1240"/>
      <c r="AH1240"/>
      <c r="AI1240"/>
      <c r="AJ1240"/>
    </row>
    <row r="1241" spans="1:36" ht="24.95" customHeight="1">
      <c r="A1241" s="66"/>
      <c r="M1241" s="37"/>
      <c r="N1241" s="37"/>
      <c r="U1241"/>
      <c r="V1241"/>
      <c r="W1241"/>
      <c r="X1241" s="112"/>
      <c r="Y1241" s="112"/>
      <c r="Z1241" s="200"/>
      <c r="AA1241"/>
      <c r="AB1241"/>
      <c r="AC1241"/>
      <c r="AD1241"/>
      <c r="AE1241"/>
      <c r="AF1241"/>
      <c r="AG1241"/>
      <c r="AH1241"/>
      <c r="AI1241"/>
      <c r="AJ1241"/>
    </row>
    <row r="1242" spans="1:36" ht="24.95" customHeight="1">
      <c r="A1242" s="66"/>
      <c r="M1242" s="37"/>
      <c r="N1242" s="37"/>
      <c r="U1242"/>
      <c r="V1242"/>
      <c r="W1242"/>
      <c r="X1242" s="112"/>
      <c r="Y1242" s="112"/>
      <c r="Z1242" s="200"/>
      <c r="AA1242"/>
      <c r="AB1242"/>
      <c r="AC1242"/>
      <c r="AD1242"/>
      <c r="AE1242"/>
      <c r="AF1242"/>
      <c r="AG1242"/>
      <c r="AH1242"/>
      <c r="AI1242"/>
      <c r="AJ1242"/>
    </row>
    <row r="1243" spans="1:36" ht="24.95" customHeight="1">
      <c r="A1243" s="66"/>
      <c r="M1243" s="37"/>
      <c r="N1243" s="37"/>
      <c r="U1243"/>
      <c r="V1243"/>
      <c r="W1243"/>
      <c r="X1243" s="112"/>
      <c r="Y1243" s="112"/>
      <c r="Z1243" s="200"/>
      <c r="AA1243"/>
      <c r="AB1243"/>
      <c r="AC1243"/>
      <c r="AD1243"/>
      <c r="AE1243"/>
      <c r="AF1243"/>
      <c r="AG1243"/>
      <c r="AH1243"/>
      <c r="AI1243"/>
      <c r="AJ1243"/>
    </row>
    <row r="1244" spans="1:36" ht="24.95" customHeight="1">
      <c r="A1244" s="66"/>
      <c r="M1244" s="37"/>
      <c r="N1244" s="37"/>
      <c r="U1244"/>
      <c r="V1244"/>
      <c r="W1244"/>
      <c r="X1244" s="112"/>
      <c r="Y1244" s="112"/>
      <c r="Z1244" s="200"/>
      <c r="AA1244"/>
      <c r="AB1244"/>
      <c r="AC1244"/>
      <c r="AD1244"/>
      <c r="AE1244"/>
      <c r="AF1244"/>
      <c r="AG1244"/>
      <c r="AH1244"/>
      <c r="AI1244"/>
      <c r="AJ1244"/>
    </row>
    <row r="1245" spans="1:36" ht="24.95" customHeight="1">
      <c r="A1245" s="66"/>
      <c r="M1245" s="37"/>
      <c r="N1245" s="37"/>
      <c r="U1245"/>
      <c r="V1245"/>
      <c r="W1245"/>
      <c r="X1245" s="112"/>
      <c r="Y1245" s="112"/>
      <c r="Z1245" s="200"/>
      <c r="AA1245"/>
      <c r="AB1245"/>
      <c r="AC1245"/>
      <c r="AD1245"/>
      <c r="AE1245"/>
      <c r="AF1245"/>
      <c r="AG1245"/>
      <c r="AH1245"/>
      <c r="AI1245"/>
      <c r="AJ1245"/>
    </row>
    <row r="1246" spans="1:36" ht="24.95" customHeight="1">
      <c r="A1246" s="66"/>
      <c r="M1246" s="37"/>
      <c r="N1246" s="37"/>
      <c r="U1246"/>
      <c r="V1246"/>
      <c r="W1246"/>
      <c r="X1246" s="112"/>
      <c r="Y1246" s="112"/>
      <c r="Z1246" s="200"/>
      <c r="AA1246"/>
      <c r="AB1246"/>
      <c r="AC1246"/>
      <c r="AD1246"/>
      <c r="AE1246"/>
      <c r="AF1246"/>
      <c r="AG1246"/>
      <c r="AH1246"/>
      <c r="AI1246"/>
      <c r="AJ1246"/>
    </row>
    <row r="1247" spans="1:36" ht="24.95" customHeight="1">
      <c r="A1247" s="66"/>
      <c r="M1247" s="37"/>
      <c r="N1247" s="37"/>
      <c r="U1247"/>
      <c r="V1247"/>
      <c r="W1247"/>
      <c r="X1247" s="112"/>
      <c r="Y1247" s="112"/>
      <c r="Z1247" s="200"/>
      <c r="AA1247"/>
      <c r="AB1247"/>
      <c r="AC1247"/>
      <c r="AD1247"/>
      <c r="AE1247"/>
      <c r="AF1247"/>
      <c r="AG1247"/>
      <c r="AH1247"/>
      <c r="AI1247"/>
      <c r="AJ1247"/>
    </row>
    <row r="1248" spans="1:36" ht="24.95" customHeight="1">
      <c r="A1248" s="66"/>
      <c r="M1248" s="37"/>
      <c r="N1248" s="37"/>
      <c r="U1248"/>
      <c r="V1248"/>
      <c r="W1248"/>
      <c r="X1248" s="112"/>
      <c r="Y1248" s="112"/>
      <c r="Z1248" s="200"/>
      <c r="AA1248"/>
      <c r="AB1248"/>
      <c r="AC1248"/>
      <c r="AD1248"/>
      <c r="AE1248"/>
      <c r="AF1248"/>
      <c r="AG1248"/>
      <c r="AH1248"/>
      <c r="AI1248"/>
      <c r="AJ1248"/>
    </row>
    <row r="1249" spans="1:36" ht="24.95" customHeight="1">
      <c r="A1249" s="66"/>
      <c r="M1249" s="37"/>
      <c r="N1249" s="37"/>
      <c r="U1249"/>
      <c r="V1249"/>
      <c r="W1249"/>
      <c r="X1249" s="112"/>
      <c r="Y1249" s="112"/>
      <c r="Z1249" s="200"/>
      <c r="AA1249"/>
      <c r="AB1249"/>
      <c r="AC1249"/>
      <c r="AD1249"/>
      <c r="AE1249"/>
      <c r="AF1249"/>
      <c r="AG1249"/>
      <c r="AH1249"/>
      <c r="AI1249"/>
      <c r="AJ1249"/>
    </row>
    <row r="1250" spans="1:36" ht="24.95" customHeight="1">
      <c r="A1250" s="66"/>
      <c r="M1250" s="37"/>
      <c r="N1250" s="37"/>
      <c r="U1250"/>
      <c r="V1250"/>
      <c r="W1250"/>
      <c r="X1250" s="112"/>
      <c r="Y1250" s="112"/>
      <c r="Z1250" s="200"/>
      <c r="AA1250"/>
      <c r="AB1250"/>
      <c r="AC1250"/>
      <c r="AD1250"/>
      <c r="AE1250"/>
      <c r="AF1250"/>
      <c r="AG1250"/>
      <c r="AH1250"/>
      <c r="AI1250"/>
      <c r="AJ1250"/>
    </row>
    <row r="1251" spans="1:36" ht="24.95" customHeight="1">
      <c r="A1251" s="66"/>
      <c r="M1251" s="37"/>
      <c r="N1251" s="37"/>
      <c r="U1251"/>
      <c r="V1251"/>
      <c r="W1251"/>
      <c r="X1251" s="112"/>
      <c r="Y1251" s="112"/>
      <c r="Z1251" s="200"/>
      <c r="AA1251"/>
      <c r="AB1251"/>
      <c r="AC1251"/>
      <c r="AD1251"/>
      <c r="AE1251"/>
      <c r="AF1251"/>
      <c r="AG1251"/>
      <c r="AH1251"/>
      <c r="AI1251"/>
      <c r="AJ1251"/>
    </row>
    <row r="1252" spans="1:36" ht="24.95" customHeight="1">
      <c r="A1252" s="66"/>
      <c r="M1252" s="37"/>
      <c r="N1252" s="37"/>
      <c r="U1252"/>
      <c r="V1252"/>
      <c r="W1252"/>
      <c r="X1252" s="112"/>
      <c r="Y1252" s="112"/>
      <c r="Z1252" s="200"/>
      <c r="AA1252"/>
      <c r="AB1252"/>
      <c r="AC1252"/>
      <c r="AD1252"/>
      <c r="AE1252"/>
      <c r="AF1252"/>
      <c r="AG1252"/>
      <c r="AH1252"/>
      <c r="AI1252"/>
      <c r="AJ1252"/>
    </row>
    <row r="1253" spans="1:36" ht="24.95" customHeight="1">
      <c r="A1253" s="66"/>
      <c r="M1253" s="37"/>
      <c r="N1253" s="37"/>
      <c r="U1253"/>
      <c r="V1253"/>
      <c r="W1253"/>
      <c r="X1253" s="112"/>
      <c r="Y1253" s="112"/>
      <c r="Z1253" s="200"/>
      <c r="AA1253"/>
      <c r="AB1253"/>
      <c r="AC1253"/>
      <c r="AD1253"/>
      <c r="AE1253"/>
      <c r="AF1253"/>
      <c r="AG1253"/>
      <c r="AH1253"/>
      <c r="AI1253"/>
      <c r="AJ1253"/>
    </row>
    <row r="1254" spans="1:36" ht="24.95" customHeight="1">
      <c r="A1254" s="66"/>
      <c r="M1254" s="37"/>
      <c r="N1254" s="37"/>
      <c r="U1254"/>
      <c r="V1254"/>
      <c r="W1254"/>
      <c r="X1254" s="112"/>
      <c r="Y1254" s="112"/>
      <c r="Z1254" s="200"/>
      <c r="AA1254"/>
      <c r="AB1254"/>
      <c r="AC1254"/>
      <c r="AD1254"/>
      <c r="AE1254"/>
      <c r="AF1254"/>
      <c r="AG1254"/>
      <c r="AH1254"/>
      <c r="AI1254"/>
      <c r="AJ1254"/>
    </row>
    <row r="1255" spans="1:36" ht="24.95" customHeight="1">
      <c r="A1255" s="66"/>
      <c r="M1255" s="37"/>
      <c r="N1255" s="37"/>
      <c r="U1255"/>
      <c r="V1255"/>
      <c r="W1255"/>
      <c r="X1255" s="112"/>
      <c r="Y1255" s="112"/>
      <c r="Z1255" s="200"/>
      <c r="AA1255"/>
      <c r="AB1255"/>
      <c r="AC1255"/>
      <c r="AD1255"/>
      <c r="AE1255"/>
      <c r="AF1255"/>
      <c r="AG1255"/>
      <c r="AH1255"/>
      <c r="AI1255"/>
      <c r="AJ1255"/>
    </row>
    <row r="1256" spans="1:36" ht="24.95" customHeight="1">
      <c r="A1256" s="66"/>
      <c r="M1256" s="37"/>
      <c r="N1256" s="37"/>
      <c r="U1256"/>
      <c r="V1256"/>
      <c r="W1256"/>
      <c r="X1256" s="112"/>
      <c r="Y1256" s="112"/>
      <c r="Z1256" s="200"/>
      <c r="AA1256"/>
      <c r="AB1256"/>
      <c r="AC1256"/>
      <c r="AD1256"/>
      <c r="AE1256"/>
      <c r="AF1256"/>
      <c r="AG1256"/>
      <c r="AH1256"/>
      <c r="AI1256"/>
      <c r="AJ1256"/>
    </row>
    <row r="1257" spans="1:36" ht="24.95" customHeight="1">
      <c r="A1257" s="66"/>
      <c r="M1257" s="37"/>
      <c r="N1257" s="37"/>
      <c r="U1257"/>
      <c r="V1257"/>
      <c r="W1257"/>
      <c r="X1257" s="112"/>
      <c r="Y1257" s="112"/>
      <c r="Z1257" s="200"/>
      <c r="AA1257"/>
      <c r="AB1257"/>
      <c r="AC1257"/>
      <c r="AD1257"/>
      <c r="AE1257"/>
      <c r="AF1257"/>
      <c r="AG1257"/>
      <c r="AH1257"/>
      <c r="AI1257"/>
      <c r="AJ1257"/>
    </row>
    <row r="1258" spans="1:36" ht="24.95" customHeight="1">
      <c r="A1258" s="66"/>
      <c r="M1258" s="37"/>
      <c r="N1258" s="37"/>
      <c r="U1258"/>
      <c r="V1258"/>
      <c r="W1258"/>
      <c r="X1258" s="112"/>
      <c r="Y1258" s="112"/>
      <c r="Z1258" s="200"/>
      <c r="AA1258"/>
      <c r="AB1258"/>
      <c r="AC1258"/>
      <c r="AD1258"/>
      <c r="AE1258"/>
      <c r="AF1258"/>
      <c r="AG1258"/>
      <c r="AH1258"/>
      <c r="AI1258"/>
      <c r="AJ1258"/>
    </row>
    <row r="1259" spans="1:36" ht="24.95" customHeight="1">
      <c r="A1259" s="66"/>
      <c r="M1259" s="37"/>
      <c r="N1259" s="37"/>
      <c r="U1259"/>
      <c r="V1259"/>
      <c r="W1259"/>
      <c r="X1259" s="112"/>
      <c r="Y1259" s="112"/>
      <c r="Z1259" s="200"/>
      <c r="AA1259"/>
      <c r="AB1259"/>
      <c r="AC1259"/>
      <c r="AD1259"/>
      <c r="AE1259"/>
      <c r="AF1259"/>
      <c r="AG1259"/>
      <c r="AH1259"/>
      <c r="AI1259"/>
      <c r="AJ1259"/>
    </row>
    <row r="1260" spans="1:36" ht="24.95" customHeight="1">
      <c r="A1260" s="66"/>
      <c r="M1260" s="37"/>
      <c r="N1260" s="37"/>
      <c r="U1260"/>
      <c r="V1260"/>
      <c r="W1260"/>
      <c r="X1260" s="112"/>
      <c r="Y1260" s="112"/>
      <c r="Z1260" s="200"/>
      <c r="AA1260"/>
      <c r="AB1260"/>
      <c r="AC1260"/>
      <c r="AD1260"/>
      <c r="AE1260"/>
      <c r="AF1260"/>
      <c r="AG1260"/>
      <c r="AH1260"/>
      <c r="AI1260"/>
      <c r="AJ1260"/>
    </row>
    <row r="1261" spans="1:36" ht="24.95" customHeight="1">
      <c r="A1261" s="66"/>
      <c r="M1261" s="37"/>
      <c r="N1261" s="37"/>
      <c r="U1261"/>
      <c r="V1261"/>
      <c r="W1261"/>
      <c r="X1261" s="112"/>
      <c r="Y1261" s="112"/>
      <c r="Z1261" s="200"/>
      <c r="AA1261"/>
      <c r="AB1261"/>
      <c r="AC1261"/>
      <c r="AD1261"/>
      <c r="AE1261"/>
      <c r="AF1261"/>
      <c r="AG1261"/>
      <c r="AH1261"/>
      <c r="AI1261"/>
      <c r="AJ1261"/>
    </row>
    <row r="1262" spans="1:36" ht="24.95" customHeight="1">
      <c r="A1262" s="66"/>
      <c r="M1262" s="37"/>
      <c r="N1262" s="37"/>
      <c r="U1262"/>
      <c r="V1262"/>
      <c r="W1262"/>
      <c r="X1262" s="112"/>
      <c r="Y1262" s="112"/>
      <c r="Z1262" s="200"/>
      <c r="AA1262"/>
      <c r="AB1262"/>
      <c r="AC1262"/>
      <c r="AD1262"/>
      <c r="AE1262"/>
      <c r="AF1262"/>
      <c r="AG1262"/>
      <c r="AH1262"/>
      <c r="AI1262"/>
      <c r="AJ1262"/>
    </row>
    <row r="1263" spans="1:36" ht="24.95" customHeight="1">
      <c r="A1263" s="66"/>
      <c r="M1263" s="37"/>
      <c r="N1263" s="37"/>
      <c r="U1263"/>
      <c r="V1263"/>
      <c r="W1263"/>
      <c r="X1263" s="112"/>
      <c r="Y1263" s="112"/>
      <c r="Z1263" s="200"/>
      <c r="AA1263"/>
      <c r="AB1263"/>
      <c r="AC1263"/>
      <c r="AD1263"/>
      <c r="AE1263"/>
      <c r="AF1263"/>
      <c r="AG1263"/>
      <c r="AH1263"/>
      <c r="AI1263"/>
      <c r="AJ1263"/>
    </row>
    <row r="1264" spans="1:36" ht="24.95" customHeight="1">
      <c r="A1264" s="66"/>
      <c r="M1264" s="37"/>
      <c r="N1264" s="37"/>
      <c r="U1264"/>
      <c r="V1264"/>
      <c r="W1264"/>
      <c r="X1264" s="112"/>
      <c r="Y1264" s="112"/>
      <c r="Z1264" s="200"/>
      <c r="AA1264"/>
      <c r="AB1264"/>
      <c r="AC1264"/>
      <c r="AD1264"/>
      <c r="AE1264"/>
      <c r="AF1264"/>
      <c r="AG1264"/>
      <c r="AH1264"/>
      <c r="AI1264"/>
      <c r="AJ1264"/>
    </row>
    <row r="1265" spans="1:36" ht="24.95" customHeight="1">
      <c r="A1265" s="66"/>
      <c r="M1265" s="37"/>
      <c r="N1265" s="37"/>
      <c r="U1265"/>
      <c r="V1265"/>
      <c r="W1265"/>
      <c r="X1265" s="112"/>
      <c r="Y1265" s="112"/>
      <c r="Z1265" s="200"/>
      <c r="AA1265"/>
      <c r="AB1265"/>
      <c r="AC1265"/>
      <c r="AD1265"/>
      <c r="AE1265"/>
      <c r="AF1265"/>
      <c r="AG1265"/>
      <c r="AH1265"/>
      <c r="AI1265"/>
      <c r="AJ1265"/>
    </row>
    <row r="1266" spans="1:36" ht="24.95" customHeight="1">
      <c r="A1266" s="66"/>
      <c r="M1266" s="37"/>
      <c r="N1266" s="37"/>
      <c r="U1266"/>
      <c r="V1266"/>
      <c r="W1266"/>
      <c r="X1266" s="112"/>
      <c r="Y1266" s="112"/>
      <c r="Z1266" s="200"/>
      <c r="AA1266"/>
      <c r="AB1266"/>
      <c r="AC1266"/>
      <c r="AD1266"/>
      <c r="AE1266"/>
      <c r="AF1266"/>
      <c r="AG1266"/>
      <c r="AH1266"/>
      <c r="AI1266"/>
      <c r="AJ1266"/>
    </row>
    <row r="1267" spans="1:36" ht="24.95" customHeight="1">
      <c r="A1267" s="66"/>
      <c r="M1267" s="37"/>
      <c r="N1267" s="37"/>
      <c r="U1267"/>
      <c r="V1267"/>
      <c r="W1267"/>
      <c r="X1267" s="112"/>
      <c r="Y1267" s="112"/>
      <c r="Z1267" s="200"/>
      <c r="AA1267"/>
      <c r="AB1267"/>
      <c r="AC1267"/>
      <c r="AD1267"/>
      <c r="AE1267"/>
      <c r="AF1267"/>
      <c r="AG1267"/>
      <c r="AH1267"/>
      <c r="AI1267"/>
      <c r="AJ1267"/>
    </row>
    <row r="1268" spans="1:36" ht="24.95" customHeight="1">
      <c r="A1268" s="66"/>
      <c r="M1268" s="37"/>
      <c r="N1268" s="37"/>
      <c r="U1268"/>
      <c r="V1268"/>
      <c r="W1268"/>
      <c r="X1268" s="112"/>
      <c r="Y1268" s="112"/>
      <c r="Z1268" s="200"/>
      <c r="AA1268"/>
      <c r="AB1268"/>
      <c r="AC1268"/>
      <c r="AD1268"/>
      <c r="AE1268"/>
      <c r="AF1268"/>
      <c r="AG1268"/>
      <c r="AH1268"/>
      <c r="AI1268"/>
      <c r="AJ1268"/>
    </row>
    <row r="1269" spans="1:36" ht="24.95" customHeight="1">
      <c r="A1269" s="66"/>
      <c r="M1269" s="37"/>
      <c r="N1269" s="37"/>
      <c r="U1269"/>
      <c r="V1269"/>
      <c r="W1269"/>
      <c r="X1269" s="112"/>
      <c r="Y1269" s="112"/>
      <c r="Z1269" s="200"/>
      <c r="AA1269"/>
      <c r="AB1269"/>
      <c r="AC1269"/>
      <c r="AD1269"/>
      <c r="AE1269"/>
      <c r="AF1269"/>
      <c r="AG1269"/>
      <c r="AH1269"/>
      <c r="AI1269"/>
      <c r="AJ1269"/>
    </row>
    <row r="1270" spans="1:36" ht="24.95" customHeight="1">
      <c r="A1270" s="66"/>
      <c r="M1270" s="37"/>
      <c r="N1270" s="37"/>
      <c r="U1270"/>
      <c r="V1270"/>
      <c r="W1270"/>
      <c r="X1270" s="112"/>
      <c r="Y1270" s="112"/>
      <c r="Z1270" s="200"/>
      <c r="AA1270"/>
      <c r="AB1270"/>
      <c r="AC1270"/>
      <c r="AD1270"/>
      <c r="AE1270"/>
      <c r="AF1270"/>
      <c r="AG1270"/>
      <c r="AH1270"/>
      <c r="AI1270"/>
      <c r="AJ1270"/>
    </row>
    <row r="1271" spans="1:36" ht="24.95" customHeight="1">
      <c r="A1271" s="66"/>
      <c r="M1271" s="37"/>
      <c r="N1271" s="37"/>
      <c r="U1271"/>
      <c r="V1271"/>
      <c r="W1271"/>
      <c r="X1271" s="112"/>
      <c r="Y1271" s="112"/>
      <c r="Z1271" s="200"/>
      <c r="AA1271"/>
      <c r="AB1271"/>
      <c r="AC1271"/>
      <c r="AD1271"/>
      <c r="AE1271"/>
      <c r="AF1271"/>
      <c r="AG1271"/>
      <c r="AH1271"/>
      <c r="AI1271"/>
      <c r="AJ1271"/>
    </row>
    <row r="1272" spans="1:36" ht="24.95" customHeight="1">
      <c r="A1272" s="66"/>
      <c r="M1272" s="37"/>
      <c r="N1272" s="37"/>
      <c r="U1272"/>
      <c r="V1272"/>
      <c r="W1272"/>
      <c r="X1272" s="112"/>
      <c r="Y1272" s="112"/>
      <c r="Z1272" s="200"/>
      <c r="AA1272"/>
      <c r="AB1272"/>
      <c r="AC1272"/>
      <c r="AD1272"/>
      <c r="AE1272"/>
      <c r="AF1272"/>
      <c r="AG1272"/>
      <c r="AH1272"/>
      <c r="AI1272"/>
      <c r="AJ1272"/>
    </row>
    <row r="1273" spans="1:36" ht="24.95" customHeight="1">
      <c r="A1273" s="66"/>
      <c r="M1273" s="37"/>
      <c r="N1273" s="37"/>
      <c r="U1273"/>
      <c r="V1273"/>
      <c r="W1273"/>
      <c r="X1273" s="112"/>
      <c r="Y1273" s="112"/>
      <c r="Z1273" s="200"/>
      <c r="AA1273"/>
      <c r="AB1273"/>
      <c r="AC1273"/>
      <c r="AD1273"/>
      <c r="AE1273"/>
      <c r="AF1273"/>
      <c r="AG1273"/>
      <c r="AH1273"/>
      <c r="AI1273"/>
      <c r="AJ1273"/>
    </row>
    <row r="1274" spans="1:36" ht="24.95" customHeight="1">
      <c r="A1274" s="66"/>
      <c r="M1274" s="37"/>
      <c r="N1274" s="37"/>
      <c r="U1274"/>
      <c r="V1274"/>
      <c r="W1274"/>
      <c r="X1274" s="112"/>
      <c r="Y1274" s="112"/>
      <c r="Z1274" s="200"/>
      <c r="AA1274"/>
      <c r="AB1274"/>
      <c r="AC1274"/>
      <c r="AD1274"/>
      <c r="AE1274"/>
      <c r="AF1274"/>
      <c r="AG1274"/>
      <c r="AH1274"/>
      <c r="AI1274"/>
      <c r="AJ1274"/>
    </row>
    <row r="1275" spans="1:36" ht="24.95" customHeight="1">
      <c r="A1275" s="66"/>
      <c r="M1275" s="37"/>
      <c r="N1275" s="37"/>
      <c r="U1275"/>
      <c r="V1275"/>
      <c r="W1275"/>
      <c r="X1275" s="112"/>
      <c r="Y1275" s="112"/>
      <c r="Z1275" s="200"/>
      <c r="AA1275"/>
      <c r="AB1275"/>
      <c r="AC1275"/>
      <c r="AD1275"/>
      <c r="AE1275"/>
      <c r="AF1275"/>
      <c r="AG1275"/>
      <c r="AH1275"/>
      <c r="AI1275"/>
      <c r="AJ1275"/>
    </row>
    <row r="1276" spans="1:36" ht="24.95" customHeight="1">
      <c r="A1276" s="66"/>
      <c r="M1276" s="37"/>
      <c r="N1276" s="37"/>
      <c r="U1276"/>
      <c r="V1276"/>
      <c r="W1276"/>
      <c r="X1276" s="112"/>
      <c r="Y1276" s="112"/>
      <c r="Z1276" s="200"/>
      <c r="AA1276"/>
      <c r="AB1276"/>
      <c r="AC1276"/>
      <c r="AD1276"/>
      <c r="AE1276"/>
      <c r="AF1276"/>
      <c r="AG1276"/>
      <c r="AH1276"/>
      <c r="AI1276"/>
      <c r="AJ1276"/>
    </row>
    <row r="1277" spans="1:36" ht="24.95" customHeight="1">
      <c r="A1277" s="66"/>
      <c r="M1277" s="37"/>
      <c r="N1277" s="37"/>
      <c r="U1277"/>
      <c r="V1277"/>
      <c r="W1277"/>
      <c r="X1277" s="112"/>
      <c r="Y1277" s="112"/>
      <c r="Z1277" s="200"/>
      <c r="AA1277"/>
      <c r="AB1277"/>
      <c r="AC1277"/>
      <c r="AD1277"/>
      <c r="AE1277"/>
      <c r="AF1277"/>
      <c r="AG1277"/>
      <c r="AH1277"/>
      <c r="AI1277"/>
      <c r="AJ1277"/>
    </row>
    <row r="1278" spans="1:36" ht="24.95" customHeight="1">
      <c r="A1278" s="66"/>
      <c r="M1278" s="37"/>
      <c r="N1278" s="37"/>
      <c r="U1278"/>
      <c r="V1278"/>
      <c r="W1278"/>
      <c r="X1278" s="112"/>
      <c r="Y1278" s="112"/>
      <c r="Z1278" s="200"/>
      <c r="AA1278"/>
      <c r="AB1278"/>
      <c r="AC1278"/>
      <c r="AD1278"/>
      <c r="AE1278"/>
      <c r="AF1278"/>
      <c r="AG1278"/>
      <c r="AH1278"/>
      <c r="AI1278"/>
      <c r="AJ1278"/>
    </row>
    <row r="1279" spans="1:36" ht="24.95" customHeight="1">
      <c r="A1279" s="66"/>
      <c r="M1279" s="37"/>
      <c r="N1279" s="37"/>
      <c r="U1279"/>
      <c r="V1279"/>
      <c r="W1279"/>
      <c r="X1279" s="112"/>
      <c r="Y1279" s="112"/>
      <c r="Z1279" s="200"/>
      <c r="AA1279"/>
      <c r="AB1279"/>
      <c r="AC1279"/>
      <c r="AD1279"/>
      <c r="AE1279"/>
      <c r="AF1279"/>
      <c r="AG1279"/>
      <c r="AH1279"/>
      <c r="AI1279"/>
      <c r="AJ1279"/>
    </row>
    <row r="1280" spans="1:36" ht="24.95" customHeight="1">
      <c r="A1280" s="66"/>
      <c r="M1280" s="37"/>
      <c r="N1280" s="37"/>
      <c r="U1280"/>
      <c r="V1280"/>
      <c r="W1280"/>
      <c r="X1280" s="112"/>
      <c r="Y1280" s="112"/>
      <c r="Z1280" s="200"/>
      <c r="AA1280"/>
      <c r="AB1280"/>
      <c r="AC1280"/>
      <c r="AD1280"/>
      <c r="AE1280"/>
      <c r="AF1280"/>
      <c r="AG1280"/>
      <c r="AH1280"/>
      <c r="AI1280"/>
      <c r="AJ1280"/>
    </row>
    <row r="1281" spans="1:36" ht="24.95" customHeight="1">
      <c r="A1281" s="66"/>
      <c r="M1281" s="37"/>
      <c r="N1281" s="37"/>
      <c r="U1281"/>
      <c r="V1281"/>
      <c r="W1281"/>
      <c r="X1281" s="112"/>
      <c r="Y1281" s="112"/>
      <c r="Z1281" s="200"/>
      <c r="AA1281"/>
      <c r="AB1281"/>
      <c r="AC1281"/>
      <c r="AD1281"/>
      <c r="AE1281"/>
      <c r="AF1281"/>
      <c r="AG1281"/>
      <c r="AH1281"/>
      <c r="AI1281"/>
      <c r="AJ1281"/>
    </row>
    <row r="1282" spans="1:36" ht="24.95" customHeight="1">
      <c r="A1282" s="66"/>
      <c r="M1282" s="37"/>
      <c r="N1282" s="37"/>
      <c r="U1282"/>
      <c r="V1282"/>
      <c r="W1282"/>
      <c r="X1282" s="112"/>
      <c r="Y1282" s="112"/>
      <c r="Z1282" s="200"/>
      <c r="AA1282"/>
      <c r="AB1282"/>
      <c r="AC1282"/>
      <c r="AD1282"/>
      <c r="AE1282"/>
      <c r="AF1282"/>
      <c r="AG1282"/>
      <c r="AH1282"/>
      <c r="AI1282"/>
      <c r="AJ1282"/>
    </row>
    <row r="1283" spans="1:36" ht="24.95" customHeight="1">
      <c r="A1283" s="66"/>
      <c r="M1283" s="37"/>
      <c r="N1283" s="37"/>
      <c r="U1283"/>
      <c r="V1283"/>
      <c r="W1283"/>
      <c r="X1283" s="112"/>
      <c r="Y1283" s="112"/>
      <c r="Z1283" s="200"/>
      <c r="AA1283"/>
      <c r="AB1283"/>
      <c r="AC1283"/>
      <c r="AD1283"/>
      <c r="AE1283"/>
      <c r="AF1283"/>
      <c r="AG1283"/>
      <c r="AH1283"/>
      <c r="AI1283"/>
      <c r="AJ1283"/>
    </row>
    <row r="1284" spans="1:36" ht="24.95" customHeight="1">
      <c r="A1284" s="66"/>
      <c r="M1284" s="37"/>
      <c r="N1284" s="37"/>
      <c r="U1284"/>
      <c r="V1284"/>
      <c r="W1284"/>
      <c r="X1284" s="112"/>
      <c r="Y1284" s="112"/>
      <c r="Z1284" s="200"/>
      <c r="AA1284"/>
      <c r="AB1284"/>
      <c r="AC1284"/>
      <c r="AD1284"/>
      <c r="AE1284"/>
      <c r="AF1284"/>
      <c r="AG1284"/>
      <c r="AH1284"/>
      <c r="AI1284"/>
      <c r="AJ1284"/>
    </row>
    <row r="1285" spans="1:36" ht="24.95" customHeight="1">
      <c r="A1285" s="66"/>
      <c r="M1285" s="37"/>
      <c r="N1285" s="37"/>
      <c r="U1285"/>
      <c r="V1285"/>
      <c r="W1285"/>
      <c r="X1285" s="112"/>
      <c r="Y1285" s="112"/>
      <c r="Z1285" s="200"/>
      <c r="AA1285"/>
      <c r="AB1285"/>
      <c r="AC1285"/>
      <c r="AD1285"/>
      <c r="AE1285"/>
      <c r="AF1285"/>
      <c r="AG1285"/>
      <c r="AH1285"/>
      <c r="AI1285"/>
      <c r="AJ1285"/>
    </row>
    <row r="1286" spans="1:36" ht="24.95" customHeight="1">
      <c r="A1286" s="66"/>
      <c r="M1286" s="37"/>
      <c r="N1286" s="37"/>
      <c r="U1286"/>
      <c r="V1286"/>
      <c r="W1286"/>
      <c r="X1286" s="112"/>
      <c r="Y1286" s="112"/>
      <c r="Z1286" s="200"/>
      <c r="AA1286"/>
      <c r="AB1286"/>
      <c r="AC1286"/>
      <c r="AD1286"/>
      <c r="AE1286"/>
      <c r="AF1286"/>
      <c r="AG1286"/>
      <c r="AH1286"/>
      <c r="AI1286"/>
      <c r="AJ1286"/>
    </row>
    <row r="1287" spans="1:36" ht="24.95" customHeight="1">
      <c r="A1287" s="66"/>
      <c r="M1287" s="37"/>
      <c r="N1287" s="37"/>
      <c r="U1287"/>
      <c r="V1287"/>
      <c r="W1287"/>
      <c r="X1287" s="112"/>
      <c r="Y1287" s="112"/>
      <c r="Z1287" s="200"/>
      <c r="AA1287"/>
      <c r="AB1287"/>
      <c r="AC1287"/>
      <c r="AD1287"/>
      <c r="AE1287"/>
      <c r="AF1287"/>
      <c r="AG1287"/>
      <c r="AH1287"/>
      <c r="AI1287"/>
      <c r="AJ1287"/>
    </row>
    <row r="1288" spans="1:36" ht="24.95" customHeight="1">
      <c r="A1288" s="66"/>
      <c r="M1288" s="37"/>
      <c r="N1288" s="37"/>
      <c r="U1288"/>
      <c r="V1288"/>
      <c r="W1288"/>
      <c r="X1288" s="112"/>
      <c r="Y1288" s="112"/>
      <c r="Z1288" s="200"/>
      <c r="AA1288"/>
      <c r="AB1288"/>
      <c r="AC1288"/>
      <c r="AD1288"/>
      <c r="AE1288"/>
      <c r="AF1288"/>
      <c r="AG1288"/>
      <c r="AH1288"/>
      <c r="AI1288"/>
      <c r="AJ1288"/>
    </row>
    <row r="1289" spans="1:36" ht="24.95" customHeight="1">
      <c r="A1289" s="66"/>
      <c r="M1289" s="37"/>
      <c r="N1289" s="37"/>
      <c r="U1289"/>
      <c r="V1289"/>
      <c r="W1289"/>
      <c r="X1289" s="112"/>
      <c r="Y1289" s="112"/>
      <c r="Z1289" s="200"/>
      <c r="AA1289"/>
      <c r="AB1289"/>
      <c r="AC1289"/>
      <c r="AD1289"/>
      <c r="AE1289"/>
      <c r="AF1289"/>
      <c r="AG1289"/>
      <c r="AH1289"/>
      <c r="AI1289"/>
      <c r="AJ1289"/>
    </row>
    <row r="1290" spans="1:36" ht="24.95" customHeight="1">
      <c r="A1290" s="66"/>
      <c r="M1290" s="37"/>
      <c r="N1290" s="37"/>
      <c r="U1290"/>
      <c r="V1290"/>
      <c r="W1290"/>
      <c r="X1290" s="112"/>
      <c r="Y1290" s="112"/>
      <c r="Z1290" s="200"/>
      <c r="AA1290"/>
      <c r="AB1290"/>
      <c r="AC1290"/>
      <c r="AD1290"/>
      <c r="AE1290"/>
      <c r="AF1290"/>
      <c r="AG1290"/>
      <c r="AH1290"/>
      <c r="AI1290"/>
      <c r="AJ1290"/>
    </row>
    <row r="1291" spans="1:36" ht="24.95" customHeight="1">
      <c r="A1291" s="66"/>
      <c r="M1291" s="37"/>
      <c r="N1291" s="37"/>
      <c r="U1291"/>
      <c r="V1291"/>
      <c r="W1291"/>
      <c r="X1291" s="112"/>
      <c r="Y1291" s="112"/>
      <c r="Z1291" s="200"/>
      <c r="AA1291"/>
      <c r="AB1291"/>
      <c r="AC1291"/>
      <c r="AD1291"/>
      <c r="AE1291"/>
      <c r="AF1291"/>
      <c r="AG1291"/>
      <c r="AH1291"/>
      <c r="AI1291"/>
      <c r="AJ1291"/>
    </row>
    <row r="1292" spans="1:36" ht="24.95" customHeight="1">
      <c r="A1292" s="66"/>
      <c r="M1292" s="37"/>
      <c r="N1292" s="37"/>
      <c r="U1292"/>
      <c r="V1292"/>
      <c r="W1292"/>
      <c r="X1292" s="112"/>
      <c r="Y1292" s="112"/>
      <c r="Z1292" s="200"/>
      <c r="AA1292"/>
      <c r="AB1292"/>
      <c r="AC1292"/>
      <c r="AD1292"/>
      <c r="AE1292"/>
      <c r="AF1292"/>
      <c r="AG1292"/>
      <c r="AH1292"/>
      <c r="AI1292"/>
      <c r="AJ1292"/>
    </row>
    <row r="1293" spans="1:36" ht="24.95" customHeight="1">
      <c r="A1293" s="66"/>
      <c r="M1293" s="37"/>
      <c r="N1293" s="37"/>
      <c r="U1293"/>
      <c r="V1293"/>
      <c r="W1293"/>
      <c r="X1293" s="112"/>
      <c r="Y1293" s="112"/>
      <c r="Z1293" s="200"/>
      <c r="AA1293"/>
      <c r="AB1293"/>
      <c r="AC1293"/>
      <c r="AD1293"/>
      <c r="AE1293"/>
      <c r="AF1293"/>
      <c r="AG1293"/>
      <c r="AH1293"/>
      <c r="AI1293"/>
      <c r="AJ1293"/>
    </row>
    <row r="1294" spans="1:36" ht="24.95" customHeight="1">
      <c r="A1294" s="66"/>
      <c r="M1294" s="37"/>
      <c r="N1294" s="37"/>
      <c r="U1294"/>
      <c r="V1294"/>
      <c r="W1294"/>
      <c r="X1294" s="112"/>
      <c r="Y1294" s="112"/>
      <c r="Z1294" s="200"/>
      <c r="AA1294"/>
      <c r="AB1294"/>
      <c r="AC1294"/>
      <c r="AD1294"/>
      <c r="AE1294"/>
      <c r="AF1294"/>
      <c r="AG1294"/>
      <c r="AH1294"/>
      <c r="AI1294"/>
      <c r="AJ1294"/>
    </row>
    <row r="1295" spans="1:36" ht="24.95" customHeight="1">
      <c r="A1295" s="66"/>
      <c r="M1295" s="37"/>
      <c r="N1295" s="37"/>
      <c r="U1295"/>
      <c r="V1295"/>
      <c r="W1295"/>
      <c r="X1295" s="112"/>
      <c r="Y1295" s="112"/>
      <c r="Z1295" s="200"/>
      <c r="AA1295"/>
      <c r="AB1295"/>
      <c r="AC1295"/>
      <c r="AD1295"/>
      <c r="AE1295"/>
      <c r="AF1295"/>
      <c r="AG1295"/>
      <c r="AH1295"/>
      <c r="AI1295"/>
      <c r="AJ1295"/>
    </row>
    <row r="1296" spans="1:36" ht="24.95" customHeight="1">
      <c r="A1296" s="66"/>
      <c r="M1296" s="37"/>
      <c r="N1296" s="37"/>
      <c r="U1296"/>
      <c r="V1296"/>
      <c r="W1296"/>
      <c r="X1296" s="112"/>
      <c r="Y1296" s="112"/>
      <c r="Z1296" s="200"/>
      <c r="AA1296"/>
      <c r="AB1296"/>
      <c r="AC1296"/>
      <c r="AD1296"/>
      <c r="AE1296"/>
      <c r="AF1296"/>
      <c r="AG1296"/>
      <c r="AH1296"/>
      <c r="AI1296"/>
      <c r="AJ1296"/>
    </row>
    <row r="1297" spans="1:36" ht="24.95" customHeight="1">
      <c r="A1297" s="66"/>
      <c r="M1297" s="37"/>
      <c r="N1297" s="37"/>
      <c r="U1297"/>
      <c r="V1297"/>
      <c r="W1297"/>
      <c r="X1297" s="112"/>
      <c r="Y1297" s="112"/>
      <c r="Z1297" s="200"/>
      <c r="AA1297"/>
      <c r="AB1297"/>
      <c r="AC1297"/>
      <c r="AD1297"/>
      <c r="AE1297"/>
      <c r="AF1297"/>
      <c r="AG1297"/>
      <c r="AH1297"/>
      <c r="AI1297"/>
      <c r="AJ1297"/>
    </row>
    <row r="1298" spans="1:36" ht="24.95" customHeight="1">
      <c r="A1298" s="66"/>
      <c r="M1298" s="37"/>
      <c r="N1298" s="37"/>
      <c r="U1298"/>
      <c r="V1298"/>
      <c r="W1298"/>
      <c r="X1298" s="112"/>
      <c r="Y1298" s="112"/>
      <c r="Z1298" s="200"/>
      <c r="AA1298"/>
      <c r="AB1298"/>
      <c r="AC1298"/>
      <c r="AD1298"/>
      <c r="AE1298"/>
      <c r="AF1298"/>
      <c r="AG1298"/>
      <c r="AH1298"/>
      <c r="AI1298"/>
      <c r="AJ1298"/>
    </row>
    <row r="1299" spans="1:36" ht="24.95" customHeight="1">
      <c r="A1299" s="66"/>
      <c r="M1299" s="37"/>
      <c r="N1299" s="37"/>
      <c r="U1299"/>
      <c r="V1299"/>
      <c r="W1299"/>
      <c r="X1299" s="112"/>
      <c r="Y1299" s="112"/>
      <c r="Z1299" s="200"/>
      <c r="AA1299"/>
      <c r="AB1299"/>
      <c r="AC1299"/>
      <c r="AD1299"/>
      <c r="AE1299"/>
      <c r="AF1299"/>
      <c r="AG1299"/>
      <c r="AH1299"/>
      <c r="AI1299"/>
      <c r="AJ1299"/>
    </row>
    <row r="1300" spans="1:36" ht="24.95" customHeight="1">
      <c r="A1300" s="66"/>
      <c r="M1300" s="37"/>
      <c r="N1300" s="37"/>
      <c r="U1300"/>
      <c r="V1300"/>
      <c r="W1300"/>
      <c r="X1300" s="112"/>
      <c r="Y1300" s="112"/>
      <c r="Z1300" s="200"/>
      <c r="AA1300"/>
      <c r="AB1300"/>
      <c r="AC1300"/>
      <c r="AD1300"/>
      <c r="AE1300"/>
      <c r="AF1300"/>
      <c r="AG1300"/>
      <c r="AH1300"/>
      <c r="AI1300"/>
      <c r="AJ1300"/>
    </row>
    <row r="1301" spans="1:36" ht="24.95" customHeight="1">
      <c r="A1301" s="66"/>
      <c r="M1301" s="37"/>
      <c r="N1301" s="37"/>
      <c r="U1301"/>
      <c r="V1301"/>
      <c r="W1301"/>
      <c r="X1301" s="112"/>
      <c r="Y1301" s="112"/>
      <c r="Z1301" s="200"/>
      <c r="AA1301"/>
      <c r="AB1301"/>
      <c r="AC1301"/>
      <c r="AD1301"/>
      <c r="AE1301"/>
      <c r="AF1301"/>
      <c r="AG1301"/>
      <c r="AH1301"/>
      <c r="AI1301"/>
      <c r="AJ1301"/>
    </row>
    <row r="1302" spans="1:36" ht="24.95" customHeight="1">
      <c r="A1302" s="66"/>
      <c r="M1302" s="37"/>
      <c r="N1302" s="37"/>
      <c r="U1302"/>
      <c r="V1302"/>
      <c r="W1302"/>
      <c r="X1302" s="112"/>
      <c r="Y1302" s="112"/>
      <c r="Z1302" s="200"/>
      <c r="AA1302"/>
      <c r="AB1302"/>
      <c r="AC1302"/>
      <c r="AD1302"/>
      <c r="AE1302"/>
      <c r="AF1302"/>
      <c r="AG1302"/>
      <c r="AH1302"/>
      <c r="AI1302"/>
      <c r="AJ1302"/>
    </row>
    <row r="1303" spans="1:36" ht="24.95" customHeight="1">
      <c r="A1303" s="66"/>
      <c r="M1303" s="37"/>
      <c r="N1303" s="37"/>
      <c r="U1303"/>
      <c r="V1303"/>
      <c r="W1303"/>
      <c r="X1303" s="112"/>
      <c r="Y1303" s="112"/>
      <c r="Z1303" s="200"/>
      <c r="AA1303"/>
      <c r="AB1303"/>
      <c r="AC1303"/>
      <c r="AD1303"/>
      <c r="AE1303"/>
      <c r="AF1303"/>
      <c r="AG1303"/>
      <c r="AH1303"/>
      <c r="AI1303"/>
      <c r="AJ1303"/>
    </row>
    <row r="1304" spans="1:36" ht="24.95" customHeight="1">
      <c r="A1304" s="66"/>
      <c r="M1304" s="37"/>
      <c r="N1304" s="37"/>
      <c r="U1304"/>
      <c r="V1304"/>
      <c r="W1304"/>
      <c r="X1304" s="112"/>
      <c r="Y1304" s="112"/>
      <c r="Z1304" s="200"/>
      <c r="AA1304"/>
      <c r="AB1304"/>
      <c r="AC1304"/>
      <c r="AD1304"/>
      <c r="AE1304"/>
      <c r="AF1304"/>
      <c r="AG1304"/>
      <c r="AH1304"/>
      <c r="AI1304"/>
      <c r="AJ1304"/>
    </row>
    <row r="1305" spans="1:36" ht="24.95" customHeight="1">
      <c r="A1305" s="66"/>
      <c r="M1305" s="37"/>
      <c r="N1305" s="37"/>
      <c r="U1305"/>
      <c r="V1305"/>
      <c r="W1305"/>
      <c r="X1305" s="112"/>
      <c r="Y1305" s="112"/>
      <c r="Z1305" s="200"/>
      <c r="AA1305"/>
      <c r="AB1305"/>
      <c r="AC1305"/>
      <c r="AD1305"/>
      <c r="AE1305"/>
      <c r="AF1305"/>
      <c r="AG1305"/>
      <c r="AH1305"/>
      <c r="AI1305"/>
      <c r="AJ1305"/>
    </row>
    <row r="1306" spans="1:36" ht="24.95" customHeight="1">
      <c r="A1306" s="66"/>
      <c r="M1306" s="37"/>
      <c r="N1306" s="37"/>
      <c r="U1306"/>
      <c r="V1306"/>
      <c r="W1306"/>
      <c r="X1306" s="112"/>
      <c r="Y1306" s="112"/>
      <c r="Z1306" s="200"/>
      <c r="AA1306"/>
      <c r="AB1306"/>
      <c r="AC1306"/>
      <c r="AD1306"/>
      <c r="AE1306"/>
      <c r="AF1306"/>
      <c r="AG1306"/>
      <c r="AH1306"/>
      <c r="AI1306"/>
      <c r="AJ1306"/>
    </row>
    <row r="1307" spans="1:36" ht="24.95" customHeight="1">
      <c r="A1307" s="66"/>
      <c r="M1307" s="37"/>
      <c r="N1307" s="37"/>
      <c r="U1307"/>
      <c r="V1307"/>
      <c r="W1307"/>
      <c r="X1307" s="112"/>
      <c r="Y1307" s="112"/>
      <c r="Z1307" s="200"/>
      <c r="AA1307"/>
      <c r="AB1307"/>
      <c r="AC1307"/>
      <c r="AD1307"/>
      <c r="AE1307"/>
      <c r="AF1307"/>
      <c r="AG1307"/>
      <c r="AH1307"/>
      <c r="AI1307"/>
      <c r="AJ1307"/>
    </row>
    <row r="1308" spans="1:36" ht="24.95" customHeight="1">
      <c r="A1308" s="66"/>
      <c r="M1308" s="37"/>
      <c r="N1308" s="37"/>
      <c r="U1308"/>
      <c r="V1308"/>
      <c r="W1308"/>
      <c r="X1308" s="112"/>
      <c r="Y1308" s="112"/>
      <c r="Z1308" s="200"/>
      <c r="AA1308"/>
      <c r="AB1308"/>
      <c r="AC1308"/>
      <c r="AD1308"/>
      <c r="AE1308"/>
      <c r="AF1308"/>
      <c r="AG1308"/>
      <c r="AH1308"/>
      <c r="AI1308"/>
      <c r="AJ1308"/>
    </row>
    <row r="1309" spans="1:36" ht="24.95" customHeight="1">
      <c r="A1309" s="66"/>
      <c r="M1309" s="37"/>
      <c r="N1309" s="37"/>
      <c r="U1309"/>
      <c r="V1309"/>
      <c r="W1309"/>
      <c r="X1309" s="112"/>
      <c r="Y1309" s="112"/>
      <c r="Z1309" s="200"/>
      <c r="AA1309"/>
      <c r="AB1309"/>
      <c r="AC1309"/>
      <c r="AD1309"/>
      <c r="AE1309"/>
      <c r="AF1309"/>
      <c r="AG1309"/>
      <c r="AH1309"/>
      <c r="AI1309"/>
      <c r="AJ1309"/>
    </row>
    <row r="1310" spans="1:36" ht="24.95" customHeight="1">
      <c r="A1310" s="66"/>
      <c r="M1310" s="37"/>
      <c r="N1310" s="37"/>
      <c r="U1310"/>
      <c r="V1310"/>
      <c r="W1310"/>
      <c r="X1310" s="112"/>
      <c r="Y1310" s="112"/>
      <c r="Z1310" s="200"/>
      <c r="AA1310"/>
      <c r="AB1310"/>
      <c r="AC1310"/>
      <c r="AD1310"/>
      <c r="AE1310"/>
      <c r="AF1310"/>
      <c r="AG1310"/>
      <c r="AH1310"/>
      <c r="AI1310"/>
      <c r="AJ1310"/>
    </row>
    <row r="1311" spans="1:36" ht="24.95" customHeight="1">
      <c r="A1311" s="66"/>
      <c r="M1311" s="37"/>
      <c r="N1311" s="37"/>
      <c r="U1311"/>
      <c r="V1311"/>
      <c r="W1311"/>
      <c r="X1311" s="112"/>
      <c r="Y1311" s="112"/>
      <c r="Z1311" s="200"/>
      <c r="AA1311"/>
      <c r="AB1311"/>
      <c r="AC1311"/>
      <c r="AD1311"/>
      <c r="AE1311"/>
      <c r="AF1311"/>
      <c r="AG1311"/>
      <c r="AH1311"/>
      <c r="AI1311"/>
      <c r="AJ1311"/>
    </row>
    <row r="1312" spans="1:36" ht="24.95" customHeight="1">
      <c r="A1312" s="66"/>
      <c r="M1312" s="37"/>
      <c r="N1312" s="37"/>
      <c r="U1312"/>
      <c r="V1312"/>
      <c r="W1312"/>
      <c r="X1312" s="112"/>
      <c r="Y1312" s="112"/>
      <c r="Z1312" s="200"/>
      <c r="AA1312"/>
      <c r="AB1312"/>
      <c r="AC1312"/>
      <c r="AD1312"/>
      <c r="AE1312"/>
      <c r="AF1312"/>
      <c r="AG1312"/>
      <c r="AH1312"/>
      <c r="AI1312"/>
      <c r="AJ1312"/>
    </row>
    <row r="1313" spans="1:36" ht="24.95" customHeight="1">
      <c r="A1313" s="66"/>
      <c r="M1313" s="37"/>
      <c r="N1313" s="37"/>
      <c r="U1313"/>
      <c r="V1313"/>
      <c r="W1313"/>
      <c r="X1313" s="112"/>
      <c r="Y1313" s="112"/>
      <c r="Z1313" s="200"/>
      <c r="AA1313"/>
      <c r="AB1313"/>
      <c r="AC1313"/>
      <c r="AD1313"/>
      <c r="AE1313"/>
      <c r="AF1313"/>
      <c r="AG1313"/>
      <c r="AH1313"/>
      <c r="AI1313"/>
      <c r="AJ1313"/>
    </row>
    <row r="1314" spans="1:36" ht="24.95" customHeight="1">
      <c r="A1314" s="66"/>
      <c r="M1314" s="37"/>
      <c r="N1314" s="37"/>
      <c r="U1314"/>
      <c r="V1314"/>
      <c r="W1314"/>
      <c r="X1314" s="112"/>
      <c r="Y1314" s="112"/>
      <c r="Z1314" s="200"/>
      <c r="AA1314"/>
      <c r="AB1314"/>
      <c r="AC1314"/>
      <c r="AD1314"/>
      <c r="AE1314"/>
      <c r="AF1314"/>
      <c r="AG1314"/>
      <c r="AH1314"/>
      <c r="AI1314"/>
      <c r="AJ1314"/>
    </row>
    <row r="1315" spans="1:36" ht="24.95" customHeight="1">
      <c r="A1315" s="66"/>
      <c r="M1315" s="37"/>
      <c r="N1315" s="37"/>
      <c r="U1315"/>
      <c r="V1315"/>
      <c r="W1315"/>
      <c r="X1315" s="112"/>
      <c r="Y1315" s="112"/>
      <c r="Z1315" s="200"/>
      <c r="AA1315"/>
      <c r="AB1315"/>
      <c r="AC1315"/>
      <c r="AD1315"/>
      <c r="AE1315"/>
      <c r="AF1315"/>
      <c r="AG1315"/>
      <c r="AH1315"/>
      <c r="AI1315"/>
      <c r="AJ1315"/>
    </row>
    <row r="1316" spans="1:36" ht="24.95" customHeight="1">
      <c r="A1316" s="66"/>
      <c r="M1316" s="37"/>
      <c r="N1316" s="37"/>
      <c r="U1316"/>
      <c r="V1316"/>
      <c r="W1316"/>
      <c r="X1316" s="112"/>
      <c r="Y1316" s="112"/>
      <c r="Z1316" s="200"/>
      <c r="AA1316"/>
      <c r="AB1316"/>
      <c r="AC1316"/>
      <c r="AD1316"/>
      <c r="AE1316"/>
      <c r="AF1316"/>
      <c r="AG1316"/>
      <c r="AH1316"/>
      <c r="AI1316"/>
      <c r="AJ1316"/>
    </row>
    <row r="1317" spans="1:36" ht="24.95" customHeight="1">
      <c r="A1317" s="66"/>
      <c r="M1317" s="37"/>
      <c r="N1317" s="37"/>
      <c r="U1317"/>
      <c r="V1317"/>
      <c r="W1317"/>
      <c r="X1317" s="112"/>
      <c r="Y1317" s="112"/>
      <c r="Z1317" s="200"/>
      <c r="AA1317"/>
      <c r="AB1317"/>
      <c r="AC1317"/>
      <c r="AD1317"/>
      <c r="AE1317"/>
      <c r="AF1317"/>
      <c r="AG1317"/>
      <c r="AH1317"/>
      <c r="AI1317"/>
      <c r="AJ1317"/>
    </row>
    <row r="1318" spans="1:36" ht="24.95" customHeight="1">
      <c r="A1318" s="66"/>
      <c r="M1318" s="37"/>
      <c r="N1318" s="37"/>
      <c r="U1318"/>
      <c r="V1318"/>
      <c r="W1318"/>
      <c r="X1318" s="112"/>
      <c r="Y1318" s="112"/>
      <c r="Z1318" s="200"/>
      <c r="AA1318"/>
      <c r="AB1318"/>
      <c r="AC1318"/>
      <c r="AD1318"/>
      <c r="AE1318"/>
      <c r="AF1318"/>
      <c r="AG1318"/>
      <c r="AH1318"/>
      <c r="AI1318"/>
      <c r="AJ1318"/>
    </row>
    <row r="1319" spans="1:36" ht="24.95" customHeight="1">
      <c r="A1319" s="66"/>
      <c r="M1319" s="37"/>
      <c r="N1319" s="37"/>
      <c r="U1319"/>
      <c r="V1319"/>
      <c r="W1319"/>
      <c r="X1319" s="112"/>
      <c r="Y1319" s="112"/>
      <c r="Z1319" s="200"/>
      <c r="AA1319"/>
      <c r="AB1319"/>
      <c r="AC1319"/>
      <c r="AD1319"/>
      <c r="AE1319"/>
      <c r="AF1319"/>
      <c r="AG1319"/>
      <c r="AH1319"/>
      <c r="AI1319"/>
      <c r="AJ1319"/>
    </row>
    <row r="1320" spans="1:36" ht="24.95" customHeight="1">
      <c r="A1320" s="66"/>
      <c r="M1320" s="37"/>
      <c r="N1320" s="37"/>
      <c r="U1320"/>
      <c r="V1320"/>
      <c r="W1320"/>
      <c r="X1320" s="112"/>
      <c r="Y1320" s="112"/>
      <c r="Z1320" s="200"/>
      <c r="AA1320"/>
      <c r="AB1320"/>
      <c r="AC1320"/>
      <c r="AD1320"/>
      <c r="AE1320"/>
      <c r="AF1320"/>
      <c r="AG1320"/>
      <c r="AH1320"/>
      <c r="AI1320"/>
      <c r="AJ1320"/>
    </row>
    <row r="1321" spans="1:36" ht="24.95" customHeight="1">
      <c r="A1321" s="66"/>
      <c r="M1321" s="37"/>
      <c r="N1321" s="37"/>
      <c r="U1321"/>
      <c r="V1321"/>
      <c r="W1321"/>
      <c r="X1321" s="112"/>
      <c r="Y1321" s="112"/>
      <c r="Z1321" s="200"/>
      <c r="AA1321"/>
      <c r="AB1321"/>
      <c r="AC1321"/>
      <c r="AD1321"/>
      <c r="AE1321"/>
      <c r="AF1321"/>
      <c r="AG1321"/>
      <c r="AH1321"/>
      <c r="AI1321"/>
      <c r="AJ1321"/>
    </row>
    <row r="1322" spans="1:36" ht="24.95" customHeight="1">
      <c r="A1322" s="66"/>
      <c r="M1322" s="37"/>
      <c r="N1322" s="37"/>
      <c r="U1322"/>
      <c r="V1322"/>
      <c r="W1322"/>
      <c r="X1322" s="112"/>
      <c r="Y1322" s="112"/>
      <c r="Z1322" s="200"/>
      <c r="AA1322"/>
      <c r="AB1322"/>
      <c r="AC1322"/>
      <c r="AD1322"/>
      <c r="AE1322"/>
      <c r="AF1322"/>
      <c r="AG1322"/>
      <c r="AH1322"/>
      <c r="AI1322"/>
      <c r="AJ1322"/>
    </row>
    <row r="1323" spans="1:36" ht="24.95" customHeight="1">
      <c r="A1323" s="66"/>
      <c r="M1323" s="37"/>
      <c r="N1323" s="37"/>
      <c r="U1323"/>
      <c r="V1323"/>
      <c r="W1323"/>
      <c r="X1323" s="112"/>
      <c r="Y1323" s="112"/>
      <c r="Z1323" s="200"/>
      <c r="AA1323"/>
      <c r="AB1323"/>
      <c r="AC1323"/>
      <c r="AD1323"/>
      <c r="AE1323"/>
      <c r="AF1323"/>
      <c r="AG1323"/>
      <c r="AH1323"/>
      <c r="AI1323"/>
      <c r="AJ1323"/>
    </row>
    <row r="1324" spans="1:36" ht="24.95" customHeight="1">
      <c r="A1324" s="66"/>
      <c r="M1324" s="37"/>
      <c r="N1324" s="37"/>
      <c r="U1324"/>
      <c r="V1324"/>
      <c r="W1324"/>
      <c r="X1324" s="112"/>
      <c r="Y1324" s="112"/>
      <c r="Z1324" s="200"/>
      <c r="AA1324"/>
      <c r="AB1324"/>
      <c r="AC1324"/>
      <c r="AD1324"/>
      <c r="AE1324"/>
      <c r="AF1324"/>
      <c r="AG1324"/>
      <c r="AH1324"/>
      <c r="AI1324"/>
      <c r="AJ1324"/>
    </row>
    <row r="1325" spans="1:36" ht="24.95" customHeight="1">
      <c r="A1325" s="66"/>
      <c r="M1325" s="37"/>
      <c r="N1325" s="37"/>
      <c r="U1325"/>
      <c r="V1325"/>
      <c r="W1325"/>
      <c r="X1325" s="112"/>
      <c r="Y1325" s="112"/>
      <c r="Z1325" s="200"/>
      <c r="AA1325"/>
      <c r="AB1325"/>
      <c r="AC1325"/>
      <c r="AD1325"/>
      <c r="AE1325"/>
      <c r="AF1325"/>
      <c r="AG1325"/>
      <c r="AH1325"/>
      <c r="AI1325"/>
      <c r="AJ1325"/>
    </row>
    <row r="1326" spans="1:36" ht="24.95" customHeight="1">
      <c r="A1326" s="66"/>
      <c r="M1326" s="37"/>
      <c r="N1326" s="37"/>
      <c r="U1326"/>
      <c r="V1326"/>
      <c r="W1326"/>
      <c r="X1326" s="112"/>
      <c r="Y1326" s="112"/>
      <c r="Z1326" s="200"/>
      <c r="AA1326"/>
      <c r="AB1326"/>
      <c r="AC1326"/>
      <c r="AD1326"/>
      <c r="AE1326"/>
      <c r="AF1326"/>
      <c r="AG1326"/>
      <c r="AH1326"/>
      <c r="AI1326"/>
      <c r="AJ1326"/>
    </row>
    <row r="1327" spans="1:36" ht="24.95" customHeight="1">
      <c r="A1327" s="66"/>
      <c r="M1327" s="37"/>
      <c r="N1327" s="37"/>
      <c r="U1327"/>
      <c r="V1327"/>
      <c r="W1327"/>
      <c r="X1327" s="112"/>
      <c r="Y1327" s="112"/>
      <c r="Z1327" s="200"/>
      <c r="AA1327"/>
      <c r="AB1327"/>
      <c r="AC1327"/>
      <c r="AD1327"/>
      <c r="AE1327"/>
      <c r="AF1327"/>
      <c r="AG1327"/>
      <c r="AH1327"/>
      <c r="AI1327"/>
      <c r="AJ1327"/>
    </row>
    <row r="1328" spans="1:36" ht="24.95" customHeight="1">
      <c r="A1328" s="66"/>
      <c r="M1328" s="37"/>
      <c r="N1328" s="37"/>
      <c r="U1328"/>
      <c r="V1328"/>
      <c r="W1328"/>
      <c r="X1328" s="112"/>
      <c r="Y1328" s="112"/>
      <c r="Z1328" s="200"/>
      <c r="AA1328"/>
      <c r="AB1328"/>
      <c r="AC1328"/>
      <c r="AD1328"/>
      <c r="AE1328"/>
      <c r="AF1328"/>
      <c r="AG1328"/>
      <c r="AH1328"/>
      <c r="AI1328"/>
      <c r="AJ1328"/>
    </row>
    <row r="1329" spans="1:36" ht="24.95" customHeight="1">
      <c r="A1329" s="66"/>
      <c r="M1329" s="37"/>
      <c r="N1329" s="37"/>
      <c r="U1329"/>
      <c r="V1329"/>
      <c r="W1329"/>
      <c r="X1329" s="112"/>
      <c r="Y1329" s="112"/>
      <c r="Z1329" s="200"/>
      <c r="AA1329"/>
      <c r="AB1329"/>
      <c r="AC1329"/>
      <c r="AD1329"/>
      <c r="AE1329"/>
      <c r="AF1329"/>
      <c r="AG1329"/>
      <c r="AH1329"/>
      <c r="AI1329"/>
      <c r="AJ1329"/>
    </row>
    <row r="1330" spans="1:36" ht="24.95" customHeight="1">
      <c r="A1330" s="66"/>
      <c r="M1330" s="37"/>
      <c r="N1330" s="37"/>
      <c r="U1330"/>
      <c r="V1330"/>
      <c r="W1330"/>
      <c r="X1330" s="112"/>
      <c r="Y1330" s="112"/>
      <c r="Z1330" s="200"/>
      <c r="AA1330"/>
      <c r="AB1330"/>
      <c r="AC1330"/>
      <c r="AD1330"/>
      <c r="AE1330"/>
      <c r="AF1330"/>
      <c r="AG1330"/>
      <c r="AH1330"/>
      <c r="AI1330"/>
      <c r="AJ1330"/>
    </row>
    <row r="1331" spans="1:36" ht="24.95" customHeight="1">
      <c r="A1331" s="66"/>
      <c r="M1331" s="37"/>
      <c r="N1331" s="37"/>
      <c r="U1331"/>
      <c r="V1331"/>
      <c r="W1331"/>
      <c r="X1331" s="112"/>
      <c r="Y1331" s="112"/>
      <c r="Z1331" s="200"/>
      <c r="AA1331"/>
      <c r="AB1331"/>
      <c r="AC1331"/>
      <c r="AD1331"/>
      <c r="AE1331"/>
      <c r="AF1331"/>
      <c r="AG1331"/>
      <c r="AH1331"/>
      <c r="AI1331"/>
      <c r="AJ1331"/>
    </row>
    <row r="1332" spans="1:36" ht="24.95" customHeight="1">
      <c r="A1332" s="66"/>
      <c r="M1332" s="37"/>
      <c r="N1332" s="37"/>
      <c r="U1332"/>
      <c r="V1332"/>
      <c r="W1332"/>
      <c r="X1332" s="112"/>
      <c r="Y1332" s="112"/>
      <c r="Z1332" s="200"/>
      <c r="AA1332"/>
      <c r="AB1332"/>
      <c r="AC1332"/>
      <c r="AD1332"/>
      <c r="AE1332"/>
      <c r="AF1332"/>
      <c r="AG1332"/>
      <c r="AH1332"/>
      <c r="AI1332"/>
      <c r="AJ1332"/>
    </row>
    <row r="1333" spans="1:36" ht="24.95" customHeight="1">
      <c r="A1333" s="66"/>
      <c r="M1333" s="37"/>
      <c r="N1333" s="37"/>
      <c r="U1333"/>
      <c r="V1333"/>
      <c r="W1333"/>
      <c r="X1333" s="112"/>
      <c r="Y1333" s="112"/>
      <c r="Z1333" s="200"/>
      <c r="AA1333"/>
      <c r="AB1333"/>
      <c r="AC1333"/>
      <c r="AD1333"/>
      <c r="AE1333"/>
      <c r="AF1333"/>
      <c r="AG1333"/>
      <c r="AH1333"/>
      <c r="AI1333"/>
      <c r="AJ1333"/>
    </row>
    <row r="1334" spans="1:36" ht="24.95" customHeight="1">
      <c r="A1334" s="66"/>
      <c r="M1334" s="37"/>
      <c r="N1334" s="37"/>
      <c r="U1334"/>
      <c r="V1334"/>
      <c r="W1334"/>
      <c r="X1334" s="112"/>
      <c r="Y1334" s="112"/>
      <c r="Z1334" s="200"/>
      <c r="AA1334"/>
      <c r="AB1334"/>
      <c r="AC1334"/>
      <c r="AD1334"/>
      <c r="AE1334"/>
      <c r="AF1334"/>
      <c r="AG1334"/>
      <c r="AH1334"/>
      <c r="AI1334"/>
      <c r="AJ1334"/>
    </row>
    <row r="1335" spans="1:36" ht="24.95" customHeight="1">
      <c r="A1335" s="66"/>
      <c r="M1335" s="37"/>
      <c r="N1335" s="37"/>
      <c r="U1335"/>
      <c r="V1335"/>
      <c r="W1335"/>
      <c r="X1335" s="112"/>
      <c r="Y1335" s="112"/>
      <c r="Z1335" s="200"/>
      <c r="AA1335"/>
      <c r="AB1335"/>
      <c r="AC1335"/>
      <c r="AD1335"/>
      <c r="AE1335"/>
      <c r="AF1335"/>
      <c r="AG1335"/>
      <c r="AH1335"/>
      <c r="AI1335"/>
      <c r="AJ1335"/>
    </row>
    <row r="1336" spans="1:36" ht="24.95" customHeight="1">
      <c r="A1336" s="66"/>
      <c r="M1336" s="37"/>
      <c r="N1336" s="37"/>
      <c r="U1336"/>
      <c r="V1336"/>
      <c r="W1336"/>
      <c r="X1336" s="112"/>
      <c r="Y1336" s="112"/>
      <c r="Z1336" s="200"/>
      <c r="AA1336"/>
      <c r="AB1336"/>
      <c r="AC1336"/>
      <c r="AD1336"/>
      <c r="AE1336"/>
      <c r="AF1336"/>
      <c r="AG1336"/>
      <c r="AH1336"/>
      <c r="AI1336"/>
      <c r="AJ1336"/>
    </row>
    <row r="1337" spans="1:36" ht="24.95" customHeight="1">
      <c r="A1337" s="66"/>
      <c r="M1337" s="37"/>
      <c r="N1337" s="37"/>
      <c r="U1337"/>
      <c r="V1337"/>
      <c r="W1337"/>
      <c r="X1337" s="112"/>
      <c r="Y1337" s="112"/>
      <c r="Z1337" s="200"/>
      <c r="AA1337"/>
      <c r="AB1337"/>
      <c r="AC1337"/>
      <c r="AD1337"/>
      <c r="AE1337"/>
      <c r="AF1337"/>
      <c r="AG1337"/>
      <c r="AH1337"/>
      <c r="AI1337"/>
      <c r="AJ1337"/>
    </row>
    <row r="1338" spans="1:36" ht="24.95" customHeight="1">
      <c r="A1338" s="66"/>
      <c r="M1338" s="37"/>
      <c r="N1338" s="37"/>
      <c r="U1338"/>
      <c r="V1338"/>
      <c r="W1338"/>
      <c r="X1338" s="112"/>
      <c r="Y1338" s="112"/>
      <c r="Z1338" s="200"/>
      <c r="AA1338"/>
      <c r="AB1338"/>
      <c r="AC1338"/>
      <c r="AD1338"/>
      <c r="AE1338"/>
      <c r="AF1338"/>
      <c r="AG1338"/>
      <c r="AH1338"/>
      <c r="AI1338"/>
      <c r="AJ1338"/>
    </row>
    <row r="1339" spans="1:36" ht="24.95" customHeight="1">
      <c r="A1339" s="66"/>
      <c r="M1339" s="37"/>
      <c r="N1339" s="37"/>
      <c r="U1339"/>
      <c r="V1339"/>
      <c r="W1339"/>
      <c r="X1339" s="112"/>
      <c r="Y1339" s="112"/>
      <c r="Z1339" s="200"/>
      <c r="AA1339"/>
      <c r="AB1339"/>
      <c r="AC1339"/>
      <c r="AD1339"/>
      <c r="AE1339"/>
      <c r="AF1339"/>
      <c r="AG1339"/>
      <c r="AH1339"/>
      <c r="AI1339"/>
      <c r="AJ1339"/>
    </row>
    <row r="1340" spans="1:36" ht="24.95" customHeight="1">
      <c r="A1340" s="66"/>
      <c r="M1340" s="37"/>
      <c r="N1340" s="37"/>
      <c r="U1340"/>
      <c r="V1340"/>
      <c r="W1340"/>
      <c r="X1340" s="112"/>
      <c r="Y1340" s="112"/>
      <c r="Z1340" s="200"/>
      <c r="AA1340"/>
      <c r="AB1340"/>
      <c r="AC1340"/>
      <c r="AD1340"/>
      <c r="AE1340"/>
      <c r="AF1340"/>
      <c r="AG1340"/>
      <c r="AH1340"/>
      <c r="AI1340"/>
      <c r="AJ1340"/>
    </row>
    <row r="1341" spans="1:36" ht="24.95" customHeight="1">
      <c r="A1341" s="66"/>
      <c r="M1341" s="37"/>
      <c r="N1341" s="37"/>
      <c r="U1341"/>
      <c r="V1341"/>
      <c r="W1341"/>
      <c r="X1341" s="112"/>
      <c r="Y1341" s="112"/>
      <c r="Z1341" s="200"/>
      <c r="AA1341"/>
      <c r="AB1341"/>
      <c r="AC1341"/>
      <c r="AD1341"/>
      <c r="AE1341"/>
      <c r="AF1341"/>
      <c r="AG1341"/>
      <c r="AH1341"/>
      <c r="AI1341"/>
      <c r="AJ1341"/>
    </row>
    <row r="1342" spans="1:36" ht="24.95" customHeight="1">
      <c r="A1342" s="66"/>
      <c r="M1342" s="37"/>
      <c r="N1342" s="37"/>
      <c r="U1342"/>
      <c r="V1342"/>
      <c r="W1342"/>
      <c r="X1342" s="112"/>
      <c r="Y1342" s="112"/>
      <c r="Z1342" s="200"/>
      <c r="AA1342"/>
      <c r="AB1342"/>
      <c r="AC1342"/>
      <c r="AD1342"/>
      <c r="AE1342"/>
      <c r="AF1342"/>
      <c r="AG1342"/>
      <c r="AH1342"/>
      <c r="AI1342"/>
      <c r="AJ1342"/>
    </row>
    <row r="1343" spans="1:36" ht="24.95" customHeight="1">
      <c r="A1343" s="66"/>
      <c r="M1343" s="37"/>
      <c r="N1343" s="37"/>
      <c r="U1343"/>
      <c r="V1343"/>
      <c r="W1343"/>
      <c r="X1343" s="112"/>
      <c r="Y1343" s="112"/>
      <c r="Z1343" s="200"/>
      <c r="AA1343"/>
      <c r="AB1343"/>
      <c r="AC1343"/>
      <c r="AD1343"/>
      <c r="AE1343"/>
      <c r="AF1343"/>
      <c r="AG1343"/>
      <c r="AH1343"/>
      <c r="AI1343"/>
      <c r="AJ1343"/>
    </row>
    <row r="1344" spans="1:36" ht="24.95" customHeight="1">
      <c r="A1344" s="66"/>
      <c r="M1344" s="37"/>
      <c r="N1344" s="37"/>
      <c r="U1344"/>
      <c r="V1344"/>
      <c r="W1344"/>
      <c r="X1344" s="112"/>
      <c r="Y1344" s="112"/>
      <c r="Z1344" s="200"/>
      <c r="AA1344"/>
      <c r="AB1344"/>
      <c r="AC1344"/>
      <c r="AD1344"/>
      <c r="AE1344"/>
      <c r="AF1344"/>
      <c r="AG1344"/>
      <c r="AH1344"/>
      <c r="AI1344"/>
      <c r="AJ1344"/>
    </row>
    <row r="1345" spans="1:36" ht="24.95" customHeight="1">
      <c r="A1345" s="66"/>
      <c r="M1345" s="37"/>
      <c r="N1345" s="37"/>
      <c r="U1345"/>
      <c r="V1345"/>
      <c r="W1345"/>
      <c r="X1345" s="112"/>
      <c r="Y1345" s="112"/>
      <c r="Z1345" s="200"/>
      <c r="AA1345"/>
      <c r="AB1345"/>
      <c r="AC1345"/>
      <c r="AD1345"/>
      <c r="AE1345"/>
      <c r="AF1345"/>
      <c r="AG1345"/>
      <c r="AH1345"/>
      <c r="AI1345"/>
      <c r="AJ1345"/>
    </row>
    <row r="1346" spans="1:36" ht="24.95" customHeight="1">
      <c r="A1346" s="66"/>
      <c r="M1346" s="37"/>
      <c r="N1346" s="37"/>
      <c r="U1346"/>
      <c r="V1346"/>
      <c r="W1346"/>
      <c r="X1346" s="112"/>
      <c r="Y1346" s="112"/>
      <c r="Z1346" s="200"/>
      <c r="AA1346"/>
      <c r="AB1346"/>
      <c r="AC1346"/>
      <c r="AD1346"/>
      <c r="AE1346"/>
      <c r="AF1346"/>
      <c r="AG1346"/>
      <c r="AH1346"/>
      <c r="AI1346"/>
      <c r="AJ1346"/>
    </row>
    <row r="1347" spans="1:36" ht="24.95" customHeight="1">
      <c r="A1347" s="66"/>
      <c r="M1347" s="37"/>
      <c r="N1347" s="37"/>
      <c r="U1347"/>
      <c r="V1347"/>
      <c r="W1347"/>
      <c r="X1347" s="112"/>
      <c r="Y1347" s="112"/>
      <c r="Z1347" s="200"/>
      <c r="AA1347"/>
      <c r="AB1347"/>
      <c r="AC1347"/>
      <c r="AD1347"/>
      <c r="AE1347"/>
      <c r="AF1347"/>
      <c r="AG1347"/>
      <c r="AH1347"/>
      <c r="AI1347"/>
      <c r="AJ1347"/>
    </row>
    <row r="1348" spans="1:36" ht="24.95" customHeight="1">
      <c r="A1348" s="66"/>
      <c r="M1348" s="37"/>
      <c r="N1348" s="37"/>
      <c r="U1348"/>
      <c r="V1348"/>
      <c r="W1348"/>
      <c r="X1348" s="112"/>
      <c r="Y1348" s="112"/>
      <c r="Z1348" s="200"/>
      <c r="AA1348"/>
      <c r="AB1348"/>
      <c r="AC1348"/>
      <c r="AD1348"/>
      <c r="AE1348"/>
      <c r="AF1348"/>
      <c r="AG1348"/>
      <c r="AH1348"/>
      <c r="AI1348"/>
      <c r="AJ1348"/>
    </row>
    <row r="1349" spans="1:36" ht="24.95" customHeight="1">
      <c r="A1349" s="66"/>
      <c r="M1349" s="37"/>
      <c r="N1349" s="37"/>
      <c r="U1349"/>
      <c r="V1349"/>
      <c r="W1349"/>
      <c r="X1349" s="112"/>
      <c r="Y1349" s="112"/>
      <c r="Z1349" s="200"/>
      <c r="AA1349"/>
      <c r="AB1349"/>
      <c r="AC1349"/>
      <c r="AD1349"/>
      <c r="AE1349"/>
      <c r="AF1349"/>
      <c r="AG1349"/>
      <c r="AH1349"/>
      <c r="AI1349"/>
      <c r="AJ1349"/>
    </row>
    <row r="1350" spans="1:36" ht="24.95" customHeight="1">
      <c r="A1350" s="66"/>
      <c r="M1350" s="37"/>
      <c r="N1350" s="37"/>
      <c r="U1350"/>
      <c r="V1350"/>
      <c r="W1350"/>
      <c r="X1350" s="112"/>
      <c r="Y1350" s="112"/>
      <c r="Z1350" s="200"/>
      <c r="AA1350"/>
      <c r="AB1350"/>
      <c r="AC1350"/>
      <c r="AD1350"/>
      <c r="AE1350"/>
      <c r="AF1350"/>
      <c r="AG1350"/>
      <c r="AH1350"/>
      <c r="AI1350"/>
      <c r="AJ1350"/>
    </row>
    <row r="1351" spans="1:36" ht="24.95" customHeight="1">
      <c r="A1351" s="66"/>
      <c r="M1351" s="37"/>
      <c r="N1351" s="37"/>
      <c r="U1351"/>
      <c r="V1351"/>
      <c r="W1351"/>
      <c r="X1351" s="112"/>
      <c r="Y1351" s="112"/>
      <c r="Z1351" s="200"/>
      <c r="AA1351"/>
      <c r="AB1351"/>
      <c r="AC1351"/>
      <c r="AD1351"/>
      <c r="AE1351"/>
      <c r="AF1351"/>
      <c r="AG1351"/>
      <c r="AH1351"/>
      <c r="AI1351"/>
      <c r="AJ1351"/>
    </row>
    <row r="1352" spans="1:36" ht="24.95" customHeight="1">
      <c r="A1352" s="66"/>
      <c r="M1352" s="37"/>
      <c r="N1352" s="37"/>
      <c r="U1352"/>
      <c r="V1352"/>
      <c r="W1352"/>
      <c r="X1352" s="112"/>
      <c r="Y1352" s="112"/>
      <c r="Z1352" s="200"/>
      <c r="AA1352"/>
      <c r="AB1352"/>
      <c r="AC1352"/>
      <c r="AD1352"/>
      <c r="AE1352"/>
      <c r="AF1352"/>
      <c r="AG1352"/>
      <c r="AH1352"/>
      <c r="AI1352"/>
      <c r="AJ1352"/>
    </row>
    <row r="1353" spans="1:36" ht="24.95" customHeight="1">
      <c r="A1353" s="66"/>
      <c r="M1353" s="37"/>
      <c r="N1353" s="37"/>
      <c r="U1353"/>
      <c r="V1353"/>
      <c r="W1353"/>
      <c r="X1353" s="112"/>
      <c r="Y1353" s="112"/>
      <c r="Z1353" s="200"/>
      <c r="AA1353"/>
      <c r="AB1353"/>
      <c r="AC1353"/>
      <c r="AD1353"/>
      <c r="AE1353"/>
      <c r="AF1353"/>
      <c r="AG1353"/>
      <c r="AH1353"/>
      <c r="AI1353"/>
      <c r="AJ1353"/>
    </row>
    <row r="1354" spans="1:36" ht="24.95" customHeight="1">
      <c r="A1354" s="66"/>
      <c r="M1354" s="37"/>
      <c r="N1354" s="37"/>
      <c r="U1354"/>
      <c r="V1354"/>
      <c r="W1354"/>
      <c r="X1354" s="112"/>
      <c r="Y1354" s="112"/>
      <c r="Z1354" s="200"/>
      <c r="AA1354"/>
      <c r="AB1354"/>
      <c r="AC1354"/>
      <c r="AD1354"/>
      <c r="AE1354"/>
      <c r="AF1354"/>
      <c r="AG1354"/>
      <c r="AH1354"/>
      <c r="AI1354"/>
      <c r="AJ1354"/>
    </row>
    <row r="1355" spans="1:36" ht="24.95" customHeight="1">
      <c r="A1355" s="66"/>
      <c r="M1355" s="37"/>
      <c r="N1355" s="37"/>
      <c r="U1355"/>
      <c r="V1355"/>
      <c r="W1355"/>
      <c r="X1355" s="112"/>
      <c r="Y1355" s="112"/>
      <c r="Z1355" s="200"/>
      <c r="AA1355"/>
      <c r="AB1355"/>
      <c r="AC1355"/>
      <c r="AD1355"/>
      <c r="AE1355"/>
      <c r="AF1355"/>
      <c r="AG1355"/>
      <c r="AH1355"/>
      <c r="AI1355"/>
      <c r="AJ1355"/>
    </row>
    <row r="1356" spans="1:36" ht="24.95" customHeight="1">
      <c r="A1356" s="66"/>
      <c r="M1356" s="37"/>
      <c r="N1356" s="37"/>
      <c r="U1356"/>
      <c r="V1356"/>
      <c r="W1356"/>
      <c r="X1356" s="112"/>
      <c r="Y1356" s="112"/>
      <c r="Z1356" s="200"/>
      <c r="AA1356"/>
      <c r="AB1356"/>
      <c r="AC1356"/>
      <c r="AD1356"/>
      <c r="AE1356"/>
      <c r="AF1356"/>
      <c r="AG1356"/>
      <c r="AH1356"/>
      <c r="AI1356"/>
      <c r="AJ1356"/>
    </row>
    <row r="1357" spans="1:36" ht="24.95" customHeight="1">
      <c r="A1357" s="66"/>
      <c r="M1357" s="37"/>
      <c r="N1357" s="37"/>
      <c r="U1357"/>
      <c r="V1357"/>
      <c r="W1357"/>
      <c r="X1357" s="112"/>
      <c r="Y1357" s="112"/>
      <c r="Z1357" s="200"/>
      <c r="AA1357"/>
      <c r="AB1357"/>
      <c r="AC1357"/>
      <c r="AD1357"/>
      <c r="AE1357"/>
      <c r="AF1357"/>
      <c r="AG1357"/>
      <c r="AH1357"/>
      <c r="AI1357"/>
      <c r="AJ1357"/>
    </row>
    <row r="1358" spans="1:36" ht="24.95" customHeight="1">
      <c r="A1358" s="66"/>
      <c r="M1358" s="37"/>
      <c r="N1358" s="37"/>
      <c r="U1358"/>
      <c r="V1358"/>
      <c r="W1358"/>
      <c r="X1358" s="112"/>
      <c r="Y1358" s="112"/>
      <c r="Z1358" s="200"/>
      <c r="AA1358"/>
      <c r="AB1358"/>
      <c r="AC1358"/>
      <c r="AD1358"/>
      <c r="AE1358"/>
      <c r="AF1358"/>
      <c r="AG1358"/>
      <c r="AH1358"/>
      <c r="AI1358"/>
      <c r="AJ1358"/>
    </row>
    <row r="1359" spans="1:36" ht="24.95" customHeight="1">
      <c r="A1359" s="66"/>
      <c r="M1359" s="37"/>
      <c r="N1359" s="37"/>
      <c r="U1359"/>
      <c r="V1359"/>
      <c r="W1359"/>
      <c r="X1359" s="112"/>
      <c r="Y1359" s="112"/>
      <c r="Z1359" s="200"/>
      <c r="AA1359"/>
      <c r="AB1359"/>
      <c r="AC1359"/>
      <c r="AD1359"/>
      <c r="AE1359"/>
      <c r="AF1359"/>
      <c r="AG1359"/>
      <c r="AH1359"/>
      <c r="AI1359"/>
      <c r="AJ1359"/>
    </row>
    <row r="1360" spans="1:36" ht="24.95" customHeight="1">
      <c r="A1360" s="66"/>
      <c r="M1360" s="37"/>
      <c r="N1360" s="37"/>
      <c r="U1360"/>
      <c r="V1360"/>
      <c r="W1360"/>
      <c r="X1360" s="112"/>
      <c r="Y1360" s="112"/>
      <c r="Z1360" s="200"/>
      <c r="AA1360"/>
      <c r="AB1360"/>
      <c r="AC1360"/>
      <c r="AD1360"/>
      <c r="AE1360"/>
      <c r="AF1360"/>
      <c r="AG1360"/>
      <c r="AH1360"/>
      <c r="AI1360"/>
      <c r="AJ1360"/>
    </row>
    <row r="1361" spans="1:36" ht="24.95" customHeight="1">
      <c r="A1361" s="66"/>
      <c r="M1361" s="37"/>
      <c r="N1361" s="37"/>
      <c r="U1361"/>
      <c r="V1361"/>
      <c r="W1361"/>
      <c r="X1361" s="112"/>
      <c r="Y1361" s="112"/>
      <c r="Z1361" s="200"/>
      <c r="AA1361"/>
      <c r="AB1361"/>
      <c r="AC1361"/>
      <c r="AD1361"/>
      <c r="AE1361"/>
      <c r="AF1361"/>
      <c r="AG1361"/>
      <c r="AH1361"/>
      <c r="AI1361"/>
      <c r="AJ1361"/>
    </row>
    <row r="1362" spans="1:36" ht="24.95" customHeight="1">
      <c r="A1362" s="66"/>
      <c r="M1362" s="37"/>
      <c r="N1362" s="37"/>
      <c r="U1362"/>
      <c r="V1362"/>
      <c r="W1362"/>
      <c r="X1362" s="112"/>
      <c r="Y1362" s="112"/>
      <c r="Z1362" s="200"/>
      <c r="AA1362"/>
      <c r="AB1362"/>
      <c r="AC1362"/>
      <c r="AD1362"/>
      <c r="AE1362"/>
      <c r="AF1362"/>
      <c r="AG1362"/>
      <c r="AH1362"/>
      <c r="AI1362"/>
      <c r="AJ1362"/>
    </row>
    <row r="1363" spans="1:36" ht="24.95" customHeight="1">
      <c r="A1363" s="66"/>
      <c r="M1363" s="37"/>
      <c r="N1363" s="37"/>
      <c r="U1363"/>
      <c r="V1363"/>
      <c r="W1363"/>
      <c r="X1363" s="112"/>
      <c r="Y1363" s="112"/>
      <c r="Z1363" s="200"/>
      <c r="AA1363"/>
      <c r="AB1363"/>
      <c r="AC1363"/>
      <c r="AD1363"/>
      <c r="AE1363"/>
      <c r="AF1363"/>
      <c r="AG1363"/>
      <c r="AH1363"/>
      <c r="AI1363"/>
      <c r="AJ1363"/>
    </row>
    <row r="1364" spans="1:36" ht="24.95" customHeight="1">
      <c r="A1364" s="66"/>
      <c r="M1364" s="37"/>
      <c r="N1364" s="37"/>
      <c r="U1364"/>
      <c r="V1364"/>
      <c r="W1364"/>
      <c r="X1364" s="112"/>
      <c r="Y1364" s="112"/>
      <c r="Z1364" s="200"/>
      <c r="AA1364"/>
      <c r="AB1364"/>
      <c r="AC1364"/>
      <c r="AD1364"/>
      <c r="AE1364"/>
      <c r="AF1364"/>
      <c r="AG1364"/>
      <c r="AH1364"/>
      <c r="AI1364"/>
      <c r="AJ1364"/>
    </row>
    <row r="1365" spans="1:36" ht="24.95" customHeight="1">
      <c r="A1365" s="66"/>
      <c r="M1365" s="37"/>
      <c r="N1365" s="37"/>
      <c r="U1365"/>
      <c r="V1365"/>
      <c r="W1365"/>
      <c r="X1365" s="112"/>
      <c r="Y1365" s="112"/>
      <c r="Z1365" s="200"/>
      <c r="AA1365"/>
      <c r="AB1365"/>
      <c r="AC1365"/>
      <c r="AD1365"/>
      <c r="AE1365"/>
      <c r="AF1365"/>
      <c r="AG1365"/>
      <c r="AH1365"/>
      <c r="AI1365"/>
      <c r="AJ1365"/>
    </row>
    <row r="1366" spans="1:36" ht="24.95" customHeight="1">
      <c r="A1366" s="66"/>
      <c r="M1366" s="37"/>
      <c r="N1366" s="37"/>
      <c r="U1366"/>
      <c r="V1366"/>
      <c r="W1366"/>
      <c r="X1366" s="112"/>
      <c r="Y1366" s="112"/>
      <c r="Z1366" s="200"/>
      <c r="AA1366"/>
      <c r="AB1366"/>
      <c r="AC1366"/>
      <c r="AD1366"/>
      <c r="AE1366"/>
      <c r="AF1366"/>
      <c r="AG1366"/>
      <c r="AH1366"/>
      <c r="AI1366"/>
      <c r="AJ1366"/>
    </row>
    <row r="1367" spans="1:36" ht="24.95" customHeight="1">
      <c r="A1367" s="66"/>
      <c r="M1367" s="37"/>
      <c r="N1367" s="37"/>
      <c r="U1367"/>
      <c r="V1367"/>
      <c r="W1367"/>
      <c r="X1367" s="112"/>
      <c r="Y1367" s="112"/>
      <c r="Z1367" s="200"/>
      <c r="AA1367"/>
      <c r="AB1367"/>
      <c r="AC1367"/>
      <c r="AD1367"/>
      <c r="AE1367"/>
      <c r="AF1367"/>
      <c r="AG1367"/>
      <c r="AH1367"/>
      <c r="AI1367"/>
      <c r="AJ1367"/>
    </row>
    <row r="1368" spans="1:36" ht="24.95" customHeight="1">
      <c r="A1368" s="66"/>
      <c r="M1368" s="37"/>
      <c r="N1368" s="37"/>
      <c r="U1368"/>
      <c r="V1368"/>
      <c r="W1368"/>
      <c r="X1368" s="112"/>
      <c r="Y1368" s="112"/>
      <c r="Z1368" s="200"/>
      <c r="AA1368"/>
      <c r="AB1368"/>
      <c r="AC1368"/>
      <c r="AD1368"/>
      <c r="AE1368"/>
      <c r="AF1368"/>
      <c r="AG1368"/>
      <c r="AH1368"/>
      <c r="AI1368"/>
      <c r="AJ1368"/>
    </row>
    <row r="1369" spans="1:36" ht="24.95" customHeight="1">
      <c r="A1369" s="66"/>
      <c r="M1369" s="37"/>
      <c r="N1369" s="37"/>
      <c r="U1369"/>
      <c r="V1369"/>
      <c r="W1369"/>
      <c r="X1369" s="112"/>
      <c r="Y1369" s="112"/>
      <c r="Z1369" s="200"/>
      <c r="AA1369"/>
      <c r="AB1369"/>
      <c r="AC1369"/>
      <c r="AD1369"/>
      <c r="AE1369"/>
      <c r="AF1369"/>
      <c r="AG1369"/>
      <c r="AH1369"/>
      <c r="AI1369"/>
      <c r="AJ1369"/>
    </row>
    <row r="1370" spans="1:36" ht="24.95" customHeight="1">
      <c r="A1370" s="66"/>
      <c r="M1370" s="37"/>
      <c r="N1370" s="37"/>
      <c r="U1370"/>
      <c r="V1370"/>
      <c r="W1370"/>
      <c r="X1370" s="112"/>
      <c r="Y1370" s="112"/>
      <c r="Z1370" s="200"/>
      <c r="AA1370"/>
      <c r="AB1370"/>
      <c r="AC1370"/>
      <c r="AD1370"/>
      <c r="AE1370"/>
      <c r="AF1370"/>
      <c r="AG1370"/>
      <c r="AH1370"/>
      <c r="AI1370"/>
      <c r="AJ1370"/>
    </row>
    <row r="1371" spans="1:36" ht="24.95" customHeight="1">
      <c r="A1371" s="66"/>
      <c r="M1371" s="37"/>
      <c r="N1371" s="37"/>
      <c r="U1371"/>
      <c r="V1371"/>
      <c r="W1371"/>
      <c r="X1371" s="112"/>
      <c r="Y1371" s="112"/>
      <c r="Z1371" s="200"/>
      <c r="AA1371"/>
      <c r="AB1371"/>
      <c r="AC1371"/>
      <c r="AD1371"/>
      <c r="AE1371"/>
      <c r="AF1371"/>
      <c r="AG1371"/>
      <c r="AH1371"/>
      <c r="AI1371"/>
      <c r="AJ1371"/>
    </row>
    <row r="1372" spans="1:36" ht="24.95" customHeight="1">
      <c r="A1372" s="66"/>
      <c r="M1372" s="37"/>
      <c r="N1372" s="37"/>
      <c r="U1372"/>
      <c r="V1372"/>
      <c r="W1372"/>
      <c r="X1372" s="112"/>
      <c r="Y1372" s="112"/>
      <c r="Z1372" s="200"/>
      <c r="AA1372"/>
      <c r="AB1372"/>
      <c r="AC1372"/>
      <c r="AD1372"/>
      <c r="AE1372"/>
      <c r="AF1372"/>
      <c r="AG1372"/>
      <c r="AH1372"/>
      <c r="AI1372"/>
      <c r="AJ1372"/>
    </row>
    <row r="1373" spans="1:36" ht="24.95" customHeight="1">
      <c r="A1373" s="66"/>
      <c r="M1373" s="37"/>
      <c r="N1373" s="37"/>
      <c r="U1373"/>
      <c r="V1373"/>
      <c r="W1373"/>
      <c r="X1373" s="112"/>
      <c r="Y1373" s="112"/>
      <c r="Z1373" s="200"/>
      <c r="AA1373"/>
      <c r="AB1373"/>
      <c r="AC1373"/>
      <c r="AD1373"/>
      <c r="AE1373"/>
      <c r="AF1373"/>
      <c r="AG1373"/>
      <c r="AH1373"/>
      <c r="AI1373"/>
      <c r="AJ1373"/>
    </row>
    <row r="1374" spans="1:36" ht="24.95" customHeight="1">
      <c r="A1374" s="66"/>
      <c r="M1374" s="37"/>
      <c r="N1374" s="37"/>
      <c r="U1374"/>
      <c r="V1374"/>
      <c r="W1374"/>
      <c r="X1374" s="112"/>
      <c r="Y1374" s="112"/>
      <c r="Z1374" s="200"/>
      <c r="AA1374"/>
      <c r="AB1374"/>
      <c r="AC1374"/>
      <c r="AD1374"/>
      <c r="AE1374"/>
      <c r="AF1374"/>
      <c r="AG1374"/>
      <c r="AH1374"/>
      <c r="AI1374"/>
      <c r="AJ1374"/>
    </row>
    <row r="1375" spans="1:36" ht="24.95" customHeight="1">
      <c r="A1375" s="66"/>
      <c r="M1375" s="37"/>
      <c r="N1375" s="37"/>
      <c r="U1375"/>
      <c r="V1375"/>
      <c r="W1375"/>
      <c r="X1375" s="112"/>
      <c r="Y1375" s="112"/>
      <c r="Z1375" s="200"/>
      <c r="AA1375"/>
      <c r="AB1375"/>
      <c r="AC1375"/>
      <c r="AD1375"/>
      <c r="AE1375"/>
      <c r="AF1375"/>
      <c r="AG1375"/>
      <c r="AH1375"/>
      <c r="AI1375"/>
      <c r="AJ1375"/>
    </row>
    <row r="1376" spans="1:36" ht="24.95" customHeight="1">
      <c r="A1376" s="66"/>
      <c r="M1376" s="37"/>
      <c r="N1376" s="37"/>
      <c r="U1376"/>
      <c r="V1376"/>
      <c r="W1376"/>
      <c r="X1376" s="112"/>
      <c r="Y1376" s="112"/>
      <c r="Z1376" s="200"/>
      <c r="AA1376"/>
      <c r="AB1376"/>
      <c r="AC1376"/>
      <c r="AD1376"/>
      <c r="AE1376"/>
      <c r="AF1376"/>
      <c r="AG1376"/>
      <c r="AH1376"/>
      <c r="AI1376"/>
      <c r="AJ1376"/>
    </row>
    <row r="1377" spans="1:36" ht="24.95" customHeight="1">
      <c r="A1377" s="66"/>
      <c r="M1377" s="37"/>
      <c r="N1377" s="37"/>
      <c r="U1377"/>
      <c r="V1377"/>
      <c r="W1377"/>
      <c r="X1377" s="112"/>
      <c r="Y1377" s="112"/>
      <c r="Z1377" s="200"/>
      <c r="AA1377"/>
      <c r="AB1377"/>
      <c r="AC1377"/>
      <c r="AD1377"/>
      <c r="AE1377"/>
      <c r="AF1377"/>
      <c r="AG1377"/>
      <c r="AH1377"/>
      <c r="AI1377"/>
      <c r="AJ1377"/>
    </row>
    <row r="1378" spans="1:36" ht="24.95" customHeight="1">
      <c r="A1378" s="66"/>
      <c r="M1378" s="37"/>
      <c r="N1378" s="37"/>
      <c r="U1378"/>
      <c r="V1378"/>
      <c r="W1378"/>
      <c r="X1378" s="112"/>
      <c r="Y1378" s="112"/>
      <c r="Z1378" s="200"/>
      <c r="AA1378"/>
      <c r="AB1378"/>
      <c r="AC1378"/>
      <c r="AD1378"/>
      <c r="AE1378"/>
      <c r="AF1378"/>
      <c r="AG1378"/>
      <c r="AH1378"/>
      <c r="AI1378"/>
      <c r="AJ1378"/>
    </row>
    <row r="1379" spans="1:36" ht="24.95" customHeight="1">
      <c r="A1379" s="66"/>
      <c r="M1379" s="37"/>
      <c r="N1379" s="37"/>
      <c r="U1379"/>
      <c r="V1379"/>
      <c r="W1379"/>
      <c r="X1379" s="112"/>
      <c r="Y1379" s="112"/>
      <c r="Z1379" s="200"/>
      <c r="AA1379"/>
      <c r="AB1379"/>
      <c r="AC1379"/>
      <c r="AD1379"/>
      <c r="AE1379"/>
      <c r="AF1379"/>
      <c r="AG1379"/>
      <c r="AH1379"/>
      <c r="AI1379"/>
      <c r="AJ1379"/>
    </row>
    <row r="1380" spans="1:36" ht="24.95" customHeight="1">
      <c r="A1380" s="66"/>
      <c r="M1380" s="37"/>
      <c r="N1380" s="37"/>
      <c r="U1380"/>
      <c r="V1380"/>
      <c r="W1380"/>
      <c r="X1380" s="112"/>
      <c r="Y1380" s="112"/>
      <c r="Z1380" s="200"/>
      <c r="AA1380"/>
      <c r="AB1380"/>
      <c r="AC1380"/>
      <c r="AD1380"/>
      <c r="AE1380"/>
      <c r="AF1380"/>
      <c r="AG1380"/>
      <c r="AH1380"/>
      <c r="AI1380"/>
      <c r="AJ1380"/>
    </row>
    <row r="1381" spans="1:36" ht="24.95" customHeight="1">
      <c r="A1381" s="66"/>
      <c r="M1381" s="37"/>
      <c r="N1381" s="37"/>
      <c r="U1381"/>
      <c r="V1381"/>
      <c r="W1381"/>
      <c r="X1381" s="112"/>
      <c r="Y1381" s="112"/>
      <c r="Z1381" s="200"/>
      <c r="AA1381"/>
      <c r="AB1381"/>
      <c r="AC1381"/>
      <c r="AD1381"/>
      <c r="AE1381"/>
      <c r="AF1381"/>
      <c r="AG1381"/>
      <c r="AH1381"/>
      <c r="AI1381"/>
      <c r="AJ1381"/>
    </row>
    <row r="1382" spans="1:36" ht="24.95" customHeight="1">
      <c r="A1382" s="66"/>
      <c r="M1382" s="37"/>
      <c r="N1382" s="37"/>
      <c r="U1382"/>
      <c r="V1382"/>
      <c r="W1382"/>
      <c r="X1382" s="112"/>
      <c r="Y1382" s="112"/>
      <c r="Z1382" s="200"/>
      <c r="AA1382"/>
      <c r="AB1382"/>
      <c r="AC1382"/>
      <c r="AD1382"/>
      <c r="AE1382"/>
      <c r="AF1382"/>
      <c r="AG1382"/>
      <c r="AH1382"/>
      <c r="AI1382"/>
      <c r="AJ1382"/>
    </row>
    <row r="1383" spans="1:36" ht="24.95" customHeight="1">
      <c r="A1383" s="66"/>
      <c r="M1383" s="37"/>
      <c r="N1383" s="37"/>
      <c r="U1383"/>
      <c r="V1383"/>
      <c r="W1383"/>
      <c r="X1383" s="112"/>
      <c r="Y1383" s="112"/>
      <c r="Z1383" s="200"/>
      <c r="AA1383"/>
      <c r="AB1383"/>
      <c r="AC1383"/>
      <c r="AD1383"/>
      <c r="AE1383"/>
      <c r="AF1383"/>
      <c r="AG1383"/>
      <c r="AH1383"/>
      <c r="AI1383"/>
      <c r="AJ1383"/>
    </row>
    <row r="1384" spans="1:36" ht="24.95" customHeight="1">
      <c r="A1384" s="66"/>
      <c r="M1384" s="37"/>
      <c r="N1384" s="37"/>
      <c r="U1384"/>
      <c r="V1384"/>
      <c r="W1384"/>
      <c r="X1384" s="112"/>
      <c r="Y1384" s="112"/>
      <c r="Z1384" s="200"/>
      <c r="AA1384"/>
      <c r="AB1384"/>
      <c r="AC1384"/>
      <c r="AD1384"/>
      <c r="AE1384"/>
      <c r="AF1384"/>
      <c r="AG1384"/>
      <c r="AH1384"/>
      <c r="AI1384"/>
      <c r="AJ1384"/>
    </row>
    <row r="1385" spans="1:36" ht="24.95" customHeight="1">
      <c r="A1385" s="66"/>
      <c r="M1385" s="37"/>
      <c r="N1385" s="37"/>
      <c r="U1385"/>
      <c r="V1385"/>
      <c r="W1385"/>
      <c r="X1385" s="112"/>
      <c r="Y1385" s="112"/>
      <c r="Z1385" s="200"/>
      <c r="AA1385"/>
      <c r="AB1385"/>
      <c r="AC1385"/>
      <c r="AD1385"/>
      <c r="AE1385"/>
      <c r="AF1385"/>
      <c r="AG1385"/>
      <c r="AH1385"/>
      <c r="AI1385"/>
      <c r="AJ1385"/>
    </row>
    <row r="1386" spans="1:36" ht="24.95" customHeight="1">
      <c r="A1386" s="66"/>
      <c r="M1386" s="37"/>
      <c r="N1386" s="37"/>
      <c r="U1386"/>
      <c r="V1386"/>
      <c r="W1386"/>
      <c r="X1386" s="112"/>
      <c r="Y1386" s="112"/>
      <c r="Z1386" s="200"/>
      <c r="AA1386"/>
      <c r="AB1386"/>
      <c r="AC1386"/>
      <c r="AD1386"/>
      <c r="AE1386"/>
      <c r="AF1386"/>
      <c r="AG1386"/>
      <c r="AH1386"/>
      <c r="AI1386"/>
      <c r="AJ1386"/>
    </row>
    <row r="1387" spans="1:36" ht="24.95" customHeight="1">
      <c r="A1387" s="66"/>
      <c r="M1387" s="37"/>
      <c r="N1387" s="37"/>
      <c r="U1387"/>
      <c r="V1387"/>
      <c r="W1387"/>
      <c r="X1387" s="112"/>
      <c r="Y1387" s="112"/>
      <c r="Z1387" s="200"/>
      <c r="AA1387"/>
      <c r="AB1387"/>
      <c r="AC1387"/>
      <c r="AD1387"/>
      <c r="AE1387"/>
      <c r="AF1387"/>
      <c r="AG1387"/>
      <c r="AH1387"/>
      <c r="AI1387"/>
      <c r="AJ1387"/>
    </row>
    <row r="1388" spans="1:36" ht="24.95" customHeight="1">
      <c r="A1388" s="66"/>
      <c r="M1388" s="37"/>
      <c r="N1388" s="37"/>
      <c r="U1388"/>
      <c r="V1388"/>
      <c r="W1388"/>
      <c r="X1388" s="112"/>
      <c r="Y1388" s="112"/>
      <c r="Z1388" s="200"/>
      <c r="AA1388"/>
      <c r="AB1388"/>
      <c r="AC1388"/>
      <c r="AD1388"/>
      <c r="AE1388"/>
      <c r="AF1388"/>
      <c r="AG1388"/>
      <c r="AH1388"/>
      <c r="AI1388"/>
      <c r="AJ1388"/>
    </row>
    <row r="1389" spans="1:36" ht="24.95" customHeight="1">
      <c r="A1389" s="66"/>
      <c r="M1389" s="37"/>
      <c r="N1389" s="37"/>
      <c r="U1389"/>
      <c r="V1389"/>
      <c r="W1389"/>
      <c r="X1389" s="112"/>
      <c r="Y1389" s="112"/>
      <c r="Z1389" s="200"/>
      <c r="AA1389"/>
      <c r="AB1389"/>
      <c r="AC1389"/>
      <c r="AD1389"/>
      <c r="AE1389"/>
      <c r="AF1389"/>
      <c r="AG1389"/>
      <c r="AH1389"/>
      <c r="AI1389"/>
      <c r="AJ1389"/>
    </row>
    <row r="1390" spans="1:36" ht="24.95" customHeight="1">
      <c r="A1390" s="66"/>
      <c r="M1390" s="37"/>
      <c r="N1390" s="37"/>
      <c r="U1390"/>
      <c r="V1390"/>
      <c r="W1390"/>
      <c r="X1390" s="112"/>
      <c r="Y1390" s="112"/>
      <c r="Z1390" s="200"/>
      <c r="AA1390"/>
      <c r="AB1390"/>
      <c r="AC1390"/>
      <c r="AD1390"/>
      <c r="AE1390"/>
      <c r="AF1390"/>
      <c r="AG1390"/>
      <c r="AH1390"/>
      <c r="AI1390"/>
      <c r="AJ1390"/>
    </row>
    <row r="1391" spans="1:36" ht="24.95" customHeight="1">
      <c r="A1391" s="66"/>
      <c r="M1391" s="37"/>
      <c r="N1391" s="37"/>
      <c r="U1391"/>
      <c r="V1391"/>
      <c r="W1391"/>
      <c r="X1391" s="112"/>
      <c r="Y1391" s="112"/>
      <c r="Z1391" s="200"/>
      <c r="AA1391"/>
      <c r="AB1391"/>
      <c r="AC1391"/>
      <c r="AD1391"/>
      <c r="AE1391"/>
      <c r="AF1391"/>
      <c r="AG1391"/>
      <c r="AH1391"/>
      <c r="AI1391"/>
      <c r="AJ1391"/>
    </row>
    <row r="1392" spans="1:36" ht="24.95" customHeight="1">
      <c r="A1392" s="66"/>
      <c r="M1392" s="37"/>
      <c r="N1392" s="37"/>
      <c r="U1392"/>
      <c r="V1392"/>
      <c r="W1392"/>
      <c r="X1392" s="112"/>
      <c r="Y1392" s="112"/>
      <c r="Z1392" s="200"/>
      <c r="AA1392"/>
      <c r="AB1392"/>
      <c r="AC1392"/>
      <c r="AD1392"/>
      <c r="AE1392"/>
      <c r="AF1392"/>
      <c r="AG1392"/>
      <c r="AH1392"/>
      <c r="AI1392"/>
      <c r="AJ1392"/>
    </row>
    <row r="1393" spans="1:36" ht="24.95" customHeight="1">
      <c r="A1393" s="66"/>
      <c r="M1393" s="37"/>
      <c r="N1393" s="37"/>
      <c r="U1393"/>
      <c r="V1393"/>
      <c r="W1393"/>
      <c r="X1393" s="112"/>
      <c r="Y1393" s="112"/>
      <c r="Z1393" s="200"/>
      <c r="AA1393"/>
      <c r="AB1393"/>
      <c r="AC1393"/>
      <c r="AD1393"/>
      <c r="AE1393"/>
      <c r="AF1393"/>
      <c r="AG1393"/>
      <c r="AH1393"/>
      <c r="AI1393"/>
      <c r="AJ1393"/>
    </row>
    <row r="1394" spans="1:36" ht="24.95" customHeight="1">
      <c r="A1394" s="66"/>
      <c r="M1394" s="37"/>
      <c r="N1394" s="37"/>
      <c r="U1394"/>
      <c r="V1394"/>
      <c r="W1394"/>
      <c r="X1394" s="112"/>
      <c r="Y1394" s="112"/>
      <c r="Z1394" s="200"/>
      <c r="AA1394"/>
      <c r="AB1394"/>
      <c r="AC1394"/>
      <c r="AD1394"/>
      <c r="AE1394"/>
      <c r="AF1394"/>
      <c r="AG1394"/>
      <c r="AH1394"/>
      <c r="AI1394"/>
      <c r="AJ1394"/>
    </row>
    <row r="1395" spans="1:36" ht="24.95" customHeight="1">
      <c r="A1395" s="66"/>
      <c r="M1395" s="37"/>
      <c r="N1395" s="37"/>
      <c r="U1395"/>
      <c r="V1395"/>
      <c r="W1395"/>
      <c r="X1395" s="112"/>
      <c r="Y1395" s="112"/>
      <c r="Z1395" s="200"/>
      <c r="AA1395"/>
      <c r="AB1395"/>
      <c r="AC1395"/>
      <c r="AD1395"/>
      <c r="AE1395"/>
      <c r="AF1395"/>
      <c r="AG1395"/>
      <c r="AH1395"/>
      <c r="AI1395"/>
      <c r="AJ1395"/>
    </row>
    <row r="1396" spans="1:36" ht="24.95" customHeight="1">
      <c r="A1396" s="66"/>
      <c r="M1396" s="37"/>
      <c r="N1396" s="37"/>
      <c r="U1396"/>
      <c r="V1396"/>
      <c r="W1396"/>
      <c r="X1396" s="112"/>
      <c r="Y1396" s="112"/>
      <c r="Z1396" s="200"/>
      <c r="AA1396"/>
      <c r="AB1396"/>
      <c r="AC1396"/>
      <c r="AD1396"/>
      <c r="AE1396"/>
      <c r="AF1396"/>
      <c r="AG1396"/>
      <c r="AH1396"/>
      <c r="AI1396"/>
      <c r="AJ1396"/>
    </row>
    <row r="1397" spans="1:36" ht="24.95" customHeight="1">
      <c r="A1397" s="66"/>
      <c r="M1397" s="37"/>
      <c r="N1397" s="37"/>
      <c r="U1397"/>
      <c r="V1397"/>
      <c r="W1397"/>
      <c r="X1397" s="112"/>
      <c r="Y1397" s="112"/>
      <c r="Z1397" s="200"/>
      <c r="AA1397"/>
      <c r="AB1397"/>
      <c r="AC1397"/>
      <c r="AD1397"/>
      <c r="AE1397"/>
      <c r="AF1397"/>
      <c r="AG1397"/>
      <c r="AH1397"/>
      <c r="AI1397"/>
      <c r="AJ1397"/>
    </row>
    <row r="1398" spans="1:36" ht="24.95" customHeight="1">
      <c r="A1398" s="66"/>
      <c r="M1398" s="37"/>
      <c r="N1398" s="37"/>
      <c r="U1398"/>
      <c r="V1398"/>
      <c r="W1398"/>
      <c r="X1398" s="112"/>
      <c r="Y1398" s="112"/>
      <c r="Z1398" s="200"/>
      <c r="AA1398"/>
      <c r="AB1398"/>
      <c r="AC1398"/>
      <c r="AD1398"/>
      <c r="AE1398"/>
      <c r="AF1398"/>
      <c r="AG1398"/>
      <c r="AH1398"/>
      <c r="AI1398"/>
      <c r="AJ1398"/>
    </row>
    <row r="1399" spans="1:36" ht="24.95" customHeight="1">
      <c r="A1399" s="66"/>
      <c r="M1399" s="37"/>
      <c r="N1399" s="37"/>
      <c r="U1399"/>
      <c r="V1399"/>
      <c r="W1399"/>
      <c r="X1399" s="112"/>
      <c r="Y1399" s="112"/>
      <c r="Z1399" s="200"/>
      <c r="AA1399"/>
      <c r="AB1399"/>
      <c r="AC1399"/>
      <c r="AD1399"/>
      <c r="AE1399"/>
      <c r="AF1399"/>
      <c r="AG1399"/>
      <c r="AH1399"/>
      <c r="AI1399"/>
      <c r="AJ1399"/>
    </row>
    <row r="1400" spans="1:36" ht="24.95" customHeight="1">
      <c r="A1400" s="66"/>
      <c r="M1400" s="37"/>
      <c r="N1400" s="37"/>
      <c r="U1400"/>
      <c r="V1400"/>
      <c r="W1400"/>
      <c r="X1400" s="112"/>
      <c r="Y1400" s="112"/>
      <c r="Z1400" s="200"/>
      <c r="AA1400"/>
      <c r="AB1400"/>
      <c r="AC1400"/>
      <c r="AD1400"/>
      <c r="AE1400"/>
      <c r="AF1400"/>
      <c r="AG1400"/>
      <c r="AH1400"/>
      <c r="AI1400"/>
      <c r="AJ1400"/>
    </row>
    <row r="1401" spans="1:36" ht="24.95" customHeight="1">
      <c r="A1401" s="66"/>
      <c r="M1401" s="37"/>
      <c r="N1401" s="37"/>
      <c r="U1401"/>
      <c r="V1401"/>
      <c r="W1401"/>
      <c r="X1401" s="112"/>
      <c r="Y1401" s="112"/>
      <c r="Z1401" s="200"/>
      <c r="AA1401"/>
      <c r="AB1401"/>
      <c r="AC1401"/>
      <c r="AD1401"/>
      <c r="AE1401"/>
      <c r="AF1401"/>
      <c r="AG1401"/>
      <c r="AH1401"/>
      <c r="AI1401"/>
      <c r="AJ1401"/>
    </row>
    <row r="1402" spans="1:36" ht="24.95" customHeight="1">
      <c r="A1402" s="66"/>
      <c r="M1402" s="37"/>
      <c r="N1402" s="37"/>
      <c r="U1402"/>
      <c r="V1402"/>
      <c r="W1402"/>
      <c r="X1402" s="112"/>
      <c r="Y1402" s="112"/>
      <c r="Z1402" s="200"/>
      <c r="AA1402"/>
      <c r="AB1402"/>
      <c r="AC1402"/>
      <c r="AD1402"/>
      <c r="AE1402"/>
      <c r="AF1402"/>
      <c r="AG1402"/>
      <c r="AH1402"/>
      <c r="AI1402"/>
      <c r="AJ1402"/>
    </row>
    <row r="1403" spans="1:36" ht="24.95" customHeight="1">
      <c r="A1403" s="66"/>
      <c r="M1403" s="37"/>
      <c r="N1403" s="37"/>
      <c r="U1403"/>
      <c r="V1403"/>
      <c r="W1403"/>
      <c r="X1403" s="112"/>
      <c r="Y1403" s="112"/>
      <c r="Z1403" s="200"/>
      <c r="AA1403"/>
      <c r="AB1403"/>
      <c r="AC1403"/>
      <c r="AD1403"/>
      <c r="AE1403"/>
      <c r="AF1403"/>
      <c r="AG1403"/>
      <c r="AH1403"/>
      <c r="AI1403"/>
      <c r="AJ1403"/>
    </row>
    <row r="1404" spans="1:36" ht="24.95" customHeight="1">
      <c r="A1404" s="66"/>
      <c r="M1404" s="37"/>
      <c r="N1404" s="37"/>
      <c r="U1404"/>
      <c r="V1404"/>
      <c r="W1404"/>
      <c r="X1404" s="112"/>
      <c r="Y1404" s="112"/>
      <c r="Z1404" s="200"/>
      <c r="AA1404"/>
      <c r="AB1404"/>
      <c r="AC1404"/>
      <c r="AD1404"/>
      <c r="AE1404"/>
      <c r="AF1404"/>
      <c r="AG1404"/>
      <c r="AH1404"/>
      <c r="AI1404"/>
      <c r="AJ1404"/>
    </row>
    <row r="1405" spans="1:36" ht="24.95" customHeight="1">
      <c r="A1405" s="66"/>
      <c r="M1405" s="37"/>
      <c r="N1405" s="37"/>
      <c r="U1405"/>
      <c r="V1405"/>
      <c r="W1405"/>
      <c r="X1405" s="112"/>
      <c r="Y1405" s="112"/>
      <c r="Z1405" s="200"/>
      <c r="AA1405"/>
      <c r="AB1405"/>
      <c r="AC1405"/>
      <c r="AD1405"/>
      <c r="AE1405"/>
      <c r="AF1405"/>
      <c r="AG1405"/>
      <c r="AH1405"/>
      <c r="AI1405"/>
      <c r="AJ1405"/>
    </row>
    <row r="1406" spans="1:36" ht="24.95" customHeight="1">
      <c r="A1406" s="66"/>
      <c r="M1406" s="37"/>
      <c r="N1406" s="37"/>
      <c r="U1406"/>
      <c r="V1406"/>
      <c r="W1406"/>
      <c r="X1406" s="112"/>
      <c r="Y1406" s="112"/>
      <c r="Z1406" s="200"/>
      <c r="AA1406"/>
      <c r="AB1406"/>
      <c r="AC1406"/>
      <c r="AD1406"/>
      <c r="AE1406"/>
      <c r="AF1406"/>
      <c r="AG1406"/>
      <c r="AH1406"/>
      <c r="AI1406"/>
      <c r="AJ1406"/>
    </row>
    <row r="1407" spans="1:36" ht="24.95" customHeight="1">
      <c r="A1407" s="66"/>
      <c r="M1407" s="37"/>
      <c r="N1407" s="37"/>
      <c r="U1407"/>
      <c r="V1407"/>
      <c r="W1407"/>
      <c r="X1407" s="112"/>
      <c r="Y1407" s="112"/>
      <c r="Z1407" s="200"/>
      <c r="AA1407"/>
      <c r="AB1407"/>
      <c r="AC1407"/>
      <c r="AD1407"/>
      <c r="AE1407"/>
      <c r="AF1407"/>
      <c r="AG1407"/>
      <c r="AH1407"/>
      <c r="AI1407"/>
      <c r="AJ1407"/>
    </row>
    <row r="1408" spans="1:36" ht="24.95" customHeight="1">
      <c r="A1408" s="66"/>
      <c r="M1408" s="37"/>
      <c r="N1408" s="37"/>
      <c r="U1408"/>
      <c r="V1408"/>
      <c r="W1408"/>
      <c r="X1408" s="112"/>
      <c r="Y1408" s="112"/>
      <c r="Z1408" s="200"/>
      <c r="AA1408"/>
      <c r="AB1408"/>
      <c r="AC1408"/>
      <c r="AD1408"/>
      <c r="AE1408"/>
      <c r="AF1408"/>
      <c r="AG1408"/>
      <c r="AH1408"/>
      <c r="AI1408"/>
      <c r="AJ1408"/>
    </row>
    <row r="1409" spans="1:36" ht="24.95" customHeight="1">
      <c r="A1409" s="66"/>
      <c r="M1409" s="37"/>
      <c r="N1409" s="37"/>
      <c r="U1409"/>
      <c r="V1409"/>
      <c r="W1409"/>
      <c r="X1409" s="112"/>
      <c r="Y1409" s="112"/>
      <c r="Z1409" s="200"/>
      <c r="AA1409"/>
      <c r="AB1409"/>
      <c r="AC1409"/>
      <c r="AD1409"/>
      <c r="AE1409"/>
      <c r="AF1409"/>
      <c r="AG1409"/>
      <c r="AH1409"/>
      <c r="AI1409"/>
      <c r="AJ1409"/>
    </row>
    <row r="1410" spans="1:36" ht="24.95" customHeight="1">
      <c r="A1410" s="66"/>
      <c r="M1410" s="37"/>
      <c r="N1410" s="37"/>
      <c r="U1410"/>
      <c r="V1410"/>
      <c r="W1410"/>
      <c r="X1410" s="112"/>
      <c r="Y1410" s="112"/>
      <c r="Z1410" s="200"/>
      <c r="AA1410"/>
      <c r="AB1410"/>
      <c r="AC1410"/>
      <c r="AD1410"/>
      <c r="AE1410"/>
      <c r="AF1410"/>
      <c r="AG1410"/>
      <c r="AH1410"/>
      <c r="AI1410"/>
      <c r="AJ1410"/>
    </row>
    <row r="1411" spans="1:36" ht="24.95" customHeight="1">
      <c r="A1411" s="66"/>
      <c r="M1411" s="37"/>
      <c r="N1411" s="37"/>
      <c r="U1411"/>
      <c r="V1411"/>
      <c r="W1411"/>
      <c r="X1411" s="112"/>
      <c r="Y1411" s="112"/>
      <c r="Z1411" s="200"/>
      <c r="AA1411"/>
      <c r="AB1411"/>
      <c r="AC1411"/>
      <c r="AD1411"/>
      <c r="AE1411"/>
      <c r="AF1411"/>
      <c r="AG1411"/>
      <c r="AH1411"/>
      <c r="AI1411"/>
      <c r="AJ1411"/>
    </row>
    <row r="1412" spans="1:36" ht="24.95" customHeight="1">
      <c r="A1412" s="66"/>
      <c r="M1412" s="37"/>
      <c r="N1412" s="37"/>
      <c r="U1412"/>
      <c r="V1412"/>
      <c r="W1412"/>
      <c r="X1412" s="112"/>
      <c r="Y1412" s="112"/>
      <c r="Z1412" s="200"/>
      <c r="AA1412"/>
      <c r="AB1412"/>
      <c r="AC1412"/>
      <c r="AD1412"/>
      <c r="AE1412"/>
      <c r="AF1412"/>
      <c r="AG1412"/>
      <c r="AH1412"/>
      <c r="AI1412"/>
      <c r="AJ1412"/>
    </row>
    <row r="1413" spans="1:36" ht="24.95" customHeight="1">
      <c r="A1413" s="66"/>
      <c r="M1413" s="37"/>
      <c r="N1413" s="37"/>
      <c r="U1413"/>
      <c r="V1413"/>
      <c r="W1413"/>
      <c r="X1413" s="112"/>
      <c r="Y1413" s="112"/>
      <c r="Z1413" s="200"/>
      <c r="AA1413"/>
      <c r="AB1413"/>
      <c r="AC1413"/>
      <c r="AD1413"/>
      <c r="AE1413"/>
      <c r="AF1413"/>
      <c r="AG1413"/>
      <c r="AH1413"/>
      <c r="AI1413"/>
      <c r="AJ1413"/>
    </row>
    <row r="1414" spans="1:36" ht="24.95" customHeight="1">
      <c r="A1414" s="66"/>
      <c r="M1414" s="37"/>
      <c r="N1414" s="37"/>
      <c r="U1414"/>
      <c r="V1414"/>
      <c r="W1414"/>
      <c r="X1414" s="112"/>
      <c r="Y1414" s="112"/>
      <c r="Z1414" s="200"/>
      <c r="AA1414"/>
      <c r="AB1414"/>
      <c r="AC1414"/>
      <c r="AD1414"/>
      <c r="AE1414"/>
      <c r="AF1414"/>
      <c r="AG1414"/>
      <c r="AH1414"/>
      <c r="AI1414"/>
      <c r="AJ1414"/>
    </row>
    <row r="1415" spans="1:36" ht="24.95" customHeight="1">
      <c r="A1415" s="66"/>
      <c r="M1415" s="37"/>
      <c r="N1415" s="37"/>
      <c r="U1415"/>
      <c r="V1415"/>
      <c r="W1415"/>
      <c r="X1415" s="112"/>
      <c r="Y1415" s="112"/>
      <c r="Z1415" s="200"/>
      <c r="AA1415"/>
      <c r="AB1415"/>
      <c r="AC1415"/>
      <c r="AD1415"/>
      <c r="AE1415"/>
      <c r="AF1415"/>
      <c r="AG1415"/>
      <c r="AH1415"/>
      <c r="AI1415"/>
      <c r="AJ1415"/>
    </row>
    <row r="1416" spans="1:36" ht="24.95" customHeight="1">
      <c r="A1416" s="66"/>
      <c r="M1416" s="37"/>
      <c r="N1416" s="37"/>
      <c r="U1416"/>
      <c r="V1416"/>
      <c r="W1416"/>
      <c r="X1416" s="112"/>
      <c r="Y1416" s="112"/>
      <c r="Z1416" s="200"/>
      <c r="AA1416"/>
      <c r="AB1416"/>
      <c r="AC1416"/>
      <c r="AD1416"/>
      <c r="AE1416"/>
      <c r="AF1416"/>
      <c r="AG1416"/>
      <c r="AH1416"/>
      <c r="AI1416"/>
      <c r="AJ1416"/>
    </row>
    <row r="1417" spans="1:36" ht="24.95" customHeight="1">
      <c r="A1417" s="66"/>
      <c r="M1417" s="37"/>
      <c r="N1417" s="37"/>
      <c r="U1417"/>
      <c r="V1417"/>
      <c r="W1417"/>
      <c r="X1417" s="112"/>
      <c r="Y1417" s="112"/>
      <c r="Z1417" s="200"/>
      <c r="AA1417"/>
      <c r="AB1417"/>
      <c r="AC1417"/>
      <c r="AD1417"/>
      <c r="AE1417"/>
      <c r="AF1417"/>
      <c r="AG1417"/>
      <c r="AH1417"/>
      <c r="AI1417"/>
      <c r="AJ1417"/>
    </row>
    <row r="1418" spans="1:36" ht="24.95" customHeight="1">
      <c r="A1418" s="66"/>
      <c r="M1418" s="37"/>
      <c r="N1418" s="37"/>
      <c r="U1418"/>
      <c r="V1418"/>
      <c r="W1418"/>
      <c r="X1418" s="112"/>
      <c r="Y1418" s="112"/>
      <c r="Z1418" s="200"/>
      <c r="AA1418"/>
      <c r="AB1418"/>
      <c r="AC1418"/>
      <c r="AD1418"/>
      <c r="AE1418"/>
      <c r="AF1418"/>
      <c r="AG1418"/>
      <c r="AH1418"/>
      <c r="AI1418"/>
      <c r="AJ1418"/>
    </row>
    <row r="1419" spans="1:36" ht="24.95" customHeight="1">
      <c r="A1419" s="66"/>
      <c r="M1419" s="37"/>
      <c r="N1419" s="37"/>
      <c r="U1419"/>
      <c r="V1419"/>
      <c r="W1419"/>
      <c r="X1419" s="112"/>
      <c r="Y1419" s="112"/>
      <c r="Z1419" s="200"/>
      <c r="AA1419"/>
      <c r="AB1419"/>
      <c r="AC1419"/>
      <c r="AD1419"/>
      <c r="AE1419"/>
      <c r="AF1419"/>
      <c r="AG1419"/>
      <c r="AH1419"/>
      <c r="AI1419"/>
      <c r="AJ1419"/>
    </row>
    <row r="1420" spans="1:36" ht="24.95" customHeight="1">
      <c r="A1420" s="66"/>
      <c r="M1420" s="37"/>
      <c r="N1420" s="37"/>
      <c r="U1420"/>
      <c r="V1420"/>
      <c r="W1420"/>
      <c r="X1420" s="112"/>
      <c r="Y1420" s="112"/>
      <c r="Z1420" s="200"/>
      <c r="AA1420"/>
      <c r="AB1420"/>
      <c r="AC1420"/>
      <c r="AD1420"/>
      <c r="AE1420"/>
      <c r="AF1420"/>
      <c r="AG1420"/>
      <c r="AH1420"/>
      <c r="AI1420"/>
      <c r="AJ1420"/>
    </row>
    <row r="1421" spans="1:36" ht="24.95" customHeight="1">
      <c r="A1421" s="66"/>
      <c r="M1421" s="37"/>
      <c r="N1421" s="37"/>
      <c r="U1421"/>
      <c r="V1421"/>
      <c r="W1421"/>
      <c r="X1421" s="112"/>
      <c r="Y1421" s="112"/>
      <c r="Z1421" s="200"/>
      <c r="AA1421"/>
      <c r="AB1421"/>
      <c r="AC1421"/>
      <c r="AD1421"/>
      <c r="AE1421"/>
      <c r="AF1421"/>
      <c r="AG1421"/>
      <c r="AH1421"/>
      <c r="AI1421"/>
      <c r="AJ1421"/>
    </row>
    <row r="1422" spans="1:36" ht="24.95" customHeight="1">
      <c r="A1422" s="66"/>
      <c r="M1422" s="37"/>
      <c r="N1422" s="37"/>
      <c r="U1422"/>
      <c r="V1422"/>
      <c r="W1422"/>
      <c r="X1422" s="112"/>
      <c r="Y1422" s="112"/>
      <c r="Z1422" s="200"/>
      <c r="AA1422"/>
      <c r="AB1422"/>
      <c r="AC1422"/>
      <c r="AD1422"/>
      <c r="AE1422"/>
      <c r="AF1422"/>
      <c r="AG1422"/>
      <c r="AH1422"/>
      <c r="AI1422"/>
      <c r="AJ1422"/>
    </row>
    <row r="1423" spans="1:36" ht="24.95" customHeight="1">
      <c r="A1423" s="66"/>
      <c r="M1423" s="37"/>
      <c r="N1423" s="37"/>
      <c r="U1423"/>
      <c r="V1423"/>
      <c r="W1423"/>
      <c r="X1423" s="112"/>
      <c r="Y1423" s="112"/>
      <c r="Z1423" s="200"/>
      <c r="AA1423"/>
      <c r="AB1423"/>
      <c r="AC1423"/>
      <c r="AD1423"/>
      <c r="AE1423"/>
      <c r="AF1423"/>
      <c r="AG1423"/>
      <c r="AH1423"/>
      <c r="AI1423"/>
      <c r="AJ1423"/>
    </row>
    <row r="1424" spans="1:36" ht="24.95" customHeight="1">
      <c r="A1424" s="66"/>
      <c r="M1424" s="37"/>
      <c r="N1424" s="37"/>
      <c r="U1424"/>
      <c r="V1424"/>
      <c r="W1424"/>
      <c r="X1424" s="112"/>
      <c r="Y1424" s="112"/>
      <c r="Z1424" s="200"/>
      <c r="AA1424"/>
      <c r="AB1424"/>
      <c r="AC1424"/>
      <c r="AD1424"/>
      <c r="AE1424"/>
      <c r="AF1424"/>
      <c r="AG1424"/>
      <c r="AH1424"/>
      <c r="AI1424"/>
      <c r="AJ1424"/>
    </row>
    <row r="1425" spans="1:36" ht="24.95" customHeight="1">
      <c r="A1425" s="66"/>
      <c r="M1425" s="37"/>
      <c r="N1425" s="37"/>
      <c r="U1425"/>
      <c r="V1425"/>
      <c r="W1425"/>
      <c r="X1425" s="112"/>
      <c r="Y1425" s="112"/>
      <c r="Z1425" s="200"/>
      <c r="AA1425"/>
      <c r="AB1425"/>
      <c r="AC1425"/>
      <c r="AD1425"/>
      <c r="AE1425"/>
      <c r="AF1425"/>
      <c r="AG1425"/>
      <c r="AH1425"/>
      <c r="AI1425"/>
      <c r="AJ1425"/>
    </row>
    <row r="1426" spans="1:36" ht="24.95" customHeight="1">
      <c r="A1426" s="66"/>
      <c r="M1426" s="37"/>
      <c r="N1426" s="37"/>
      <c r="U1426"/>
      <c r="V1426"/>
      <c r="W1426"/>
      <c r="X1426" s="112"/>
      <c r="Y1426" s="112"/>
      <c r="Z1426" s="200"/>
      <c r="AA1426"/>
      <c r="AB1426"/>
      <c r="AC1426"/>
      <c r="AD1426"/>
      <c r="AE1426"/>
      <c r="AF1426"/>
      <c r="AG1426"/>
      <c r="AH1426"/>
      <c r="AI1426"/>
      <c r="AJ1426"/>
    </row>
    <row r="1427" spans="1:36" ht="24.95" customHeight="1">
      <c r="A1427" s="66"/>
      <c r="M1427" s="37"/>
      <c r="N1427" s="37"/>
      <c r="U1427"/>
      <c r="V1427"/>
      <c r="W1427"/>
      <c r="X1427" s="112"/>
      <c r="Y1427" s="112"/>
      <c r="Z1427" s="200"/>
      <c r="AA1427"/>
      <c r="AB1427"/>
      <c r="AC1427"/>
      <c r="AD1427"/>
      <c r="AE1427"/>
      <c r="AF1427"/>
      <c r="AG1427"/>
      <c r="AH1427"/>
      <c r="AI1427"/>
      <c r="AJ1427"/>
    </row>
    <row r="1428" spans="1:36" ht="24.95" customHeight="1">
      <c r="A1428" s="66"/>
      <c r="M1428" s="37"/>
      <c r="N1428" s="37"/>
      <c r="U1428"/>
      <c r="V1428"/>
      <c r="W1428"/>
      <c r="X1428" s="112"/>
      <c r="Y1428" s="112"/>
      <c r="Z1428" s="200"/>
      <c r="AA1428"/>
      <c r="AB1428"/>
      <c r="AC1428"/>
      <c r="AD1428"/>
      <c r="AE1428"/>
      <c r="AF1428"/>
      <c r="AG1428"/>
      <c r="AH1428"/>
      <c r="AI1428"/>
      <c r="AJ1428"/>
    </row>
    <row r="1429" spans="1:36" ht="24.95" customHeight="1">
      <c r="A1429" s="66"/>
      <c r="M1429" s="37"/>
      <c r="N1429" s="37"/>
      <c r="U1429"/>
      <c r="V1429"/>
      <c r="W1429"/>
      <c r="X1429" s="112"/>
      <c r="Y1429" s="112"/>
      <c r="Z1429" s="200"/>
      <c r="AA1429"/>
      <c r="AB1429"/>
      <c r="AC1429"/>
      <c r="AD1429"/>
      <c r="AE1429"/>
      <c r="AF1429"/>
      <c r="AG1429"/>
      <c r="AH1429"/>
      <c r="AI1429"/>
      <c r="AJ1429"/>
    </row>
    <row r="1430" spans="1:36" ht="24.95" customHeight="1">
      <c r="A1430" s="66"/>
      <c r="M1430" s="37"/>
      <c r="N1430" s="37"/>
      <c r="U1430"/>
      <c r="V1430"/>
      <c r="W1430"/>
      <c r="X1430" s="112"/>
      <c r="Y1430" s="112"/>
      <c r="Z1430" s="200"/>
      <c r="AA1430"/>
      <c r="AB1430"/>
      <c r="AC1430"/>
      <c r="AD1430"/>
      <c r="AE1430"/>
      <c r="AF1430"/>
      <c r="AG1430"/>
      <c r="AH1430"/>
      <c r="AI1430"/>
      <c r="AJ1430"/>
    </row>
    <row r="1431" spans="1:36" ht="24.95" customHeight="1">
      <c r="A1431" s="66"/>
      <c r="M1431" s="37"/>
      <c r="N1431" s="37"/>
      <c r="U1431"/>
      <c r="V1431"/>
      <c r="W1431"/>
      <c r="X1431" s="112"/>
      <c r="Y1431" s="112"/>
      <c r="Z1431" s="200"/>
      <c r="AA1431"/>
      <c r="AB1431"/>
      <c r="AC1431"/>
      <c r="AD1431"/>
      <c r="AE1431"/>
      <c r="AF1431"/>
      <c r="AG1431"/>
      <c r="AH1431"/>
      <c r="AI1431"/>
      <c r="AJ1431"/>
    </row>
    <row r="1432" spans="1:36" ht="24.95" customHeight="1">
      <c r="A1432" s="66"/>
      <c r="M1432" s="37"/>
      <c r="N1432" s="37"/>
      <c r="U1432"/>
      <c r="V1432"/>
      <c r="W1432"/>
      <c r="X1432" s="112"/>
      <c r="Y1432" s="112"/>
      <c r="Z1432" s="200"/>
      <c r="AA1432"/>
      <c r="AB1432"/>
      <c r="AC1432"/>
      <c r="AD1432"/>
      <c r="AE1432"/>
      <c r="AF1432"/>
      <c r="AG1432"/>
      <c r="AH1432"/>
      <c r="AI1432"/>
      <c r="AJ1432"/>
    </row>
    <row r="1433" spans="1:36" ht="24.95" customHeight="1">
      <c r="A1433" s="66"/>
      <c r="M1433" s="37"/>
      <c r="N1433" s="37"/>
      <c r="U1433"/>
      <c r="V1433"/>
      <c r="W1433"/>
      <c r="X1433" s="112"/>
      <c r="Y1433" s="112"/>
      <c r="Z1433" s="200"/>
      <c r="AA1433"/>
      <c r="AB1433"/>
      <c r="AC1433"/>
      <c r="AD1433"/>
      <c r="AE1433"/>
      <c r="AF1433"/>
      <c r="AG1433"/>
      <c r="AH1433"/>
      <c r="AI1433"/>
      <c r="AJ1433"/>
    </row>
    <row r="1434" spans="1:36" ht="24.95" customHeight="1">
      <c r="A1434" s="66"/>
      <c r="M1434" s="37"/>
      <c r="N1434" s="37"/>
      <c r="U1434"/>
      <c r="V1434"/>
      <c r="W1434"/>
      <c r="X1434" s="112"/>
      <c r="Y1434" s="112"/>
      <c r="Z1434" s="200"/>
      <c r="AA1434"/>
      <c r="AB1434"/>
      <c r="AC1434"/>
      <c r="AD1434"/>
      <c r="AE1434"/>
      <c r="AF1434"/>
      <c r="AG1434"/>
      <c r="AH1434"/>
      <c r="AI1434"/>
      <c r="AJ1434"/>
    </row>
    <row r="1435" spans="1:36" ht="24.95" customHeight="1">
      <c r="A1435" s="66"/>
      <c r="M1435" s="37"/>
      <c r="N1435" s="37"/>
      <c r="U1435"/>
      <c r="V1435"/>
      <c r="W1435"/>
      <c r="X1435" s="112"/>
      <c r="Y1435" s="112"/>
      <c r="Z1435" s="200"/>
      <c r="AA1435"/>
      <c r="AB1435"/>
      <c r="AC1435"/>
      <c r="AD1435"/>
      <c r="AE1435"/>
      <c r="AF1435"/>
      <c r="AG1435"/>
      <c r="AH1435"/>
      <c r="AI1435"/>
      <c r="AJ1435"/>
    </row>
    <row r="1436" spans="1:36" ht="24.95" customHeight="1">
      <c r="A1436" s="66"/>
      <c r="M1436" s="37"/>
      <c r="N1436" s="37"/>
      <c r="U1436"/>
      <c r="V1436"/>
      <c r="W1436"/>
      <c r="X1436" s="112"/>
      <c r="Y1436" s="112"/>
      <c r="Z1436" s="200"/>
      <c r="AA1436"/>
      <c r="AB1436"/>
      <c r="AC1436"/>
      <c r="AD1436"/>
      <c r="AE1436"/>
      <c r="AF1436"/>
      <c r="AG1436"/>
      <c r="AH1436"/>
      <c r="AI1436"/>
      <c r="AJ1436"/>
    </row>
    <row r="1437" spans="1:36" ht="24.95" customHeight="1">
      <c r="A1437" s="66"/>
      <c r="M1437" s="37"/>
      <c r="N1437" s="37"/>
      <c r="U1437"/>
      <c r="V1437"/>
      <c r="W1437"/>
      <c r="X1437" s="112"/>
      <c r="Y1437" s="112"/>
      <c r="Z1437" s="200"/>
      <c r="AA1437"/>
      <c r="AB1437"/>
      <c r="AC1437"/>
      <c r="AD1437"/>
      <c r="AE1437"/>
      <c r="AF1437"/>
      <c r="AG1437"/>
      <c r="AH1437"/>
      <c r="AI1437"/>
      <c r="AJ1437"/>
    </row>
    <row r="1438" spans="1:36" ht="24.95" customHeight="1">
      <c r="A1438" s="66"/>
      <c r="M1438" s="37"/>
      <c r="N1438" s="37"/>
      <c r="U1438"/>
      <c r="V1438"/>
      <c r="W1438"/>
      <c r="X1438" s="112"/>
      <c r="Y1438" s="112"/>
      <c r="Z1438" s="200"/>
      <c r="AA1438"/>
      <c r="AB1438"/>
      <c r="AC1438"/>
      <c r="AD1438"/>
      <c r="AE1438"/>
      <c r="AF1438"/>
      <c r="AG1438"/>
      <c r="AH1438"/>
      <c r="AI1438"/>
      <c r="AJ1438"/>
    </row>
    <row r="1439" spans="1:36" ht="24.95" customHeight="1">
      <c r="A1439" s="66"/>
      <c r="M1439" s="37"/>
      <c r="N1439" s="37"/>
      <c r="U1439"/>
      <c r="V1439"/>
      <c r="W1439"/>
      <c r="X1439" s="112"/>
      <c r="Y1439" s="112"/>
      <c r="Z1439" s="200"/>
      <c r="AA1439"/>
      <c r="AB1439"/>
      <c r="AC1439"/>
      <c r="AD1439"/>
      <c r="AE1439"/>
      <c r="AF1439"/>
      <c r="AG1439"/>
      <c r="AH1439"/>
      <c r="AI1439"/>
      <c r="AJ1439"/>
    </row>
    <row r="1440" spans="1:36" ht="24.95" customHeight="1">
      <c r="A1440" s="66"/>
      <c r="M1440" s="37"/>
      <c r="N1440" s="37"/>
      <c r="U1440"/>
      <c r="V1440"/>
      <c r="W1440"/>
      <c r="X1440" s="112"/>
      <c r="Y1440" s="112"/>
      <c r="Z1440" s="200"/>
      <c r="AA1440"/>
      <c r="AB1440"/>
      <c r="AC1440"/>
      <c r="AD1440"/>
      <c r="AE1440"/>
      <c r="AF1440"/>
      <c r="AG1440"/>
      <c r="AH1440"/>
      <c r="AI1440"/>
      <c r="AJ1440"/>
    </row>
    <row r="1441" spans="1:36" ht="24.95" customHeight="1">
      <c r="A1441" s="66"/>
      <c r="M1441" s="37"/>
      <c r="N1441" s="37"/>
      <c r="U1441"/>
      <c r="V1441"/>
      <c r="W1441"/>
      <c r="X1441" s="112"/>
      <c r="Y1441" s="112"/>
      <c r="Z1441" s="200"/>
      <c r="AA1441"/>
      <c r="AB1441"/>
      <c r="AC1441"/>
      <c r="AD1441"/>
      <c r="AE1441"/>
      <c r="AF1441"/>
      <c r="AG1441"/>
      <c r="AH1441"/>
      <c r="AI1441"/>
      <c r="AJ1441"/>
    </row>
    <row r="1442" spans="1:36" ht="24.95" customHeight="1">
      <c r="A1442" s="66"/>
      <c r="M1442" s="37"/>
      <c r="N1442" s="37"/>
      <c r="U1442"/>
      <c r="V1442"/>
      <c r="W1442"/>
      <c r="X1442" s="112"/>
      <c r="Y1442" s="112"/>
      <c r="Z1442" s="200"/>
      <c r="AA1442"/>
      <c r="AB1442"/>
      <c r="AC1442"/>
      <c r="AD1442"/>
      <c r="AE1442"/>
      <c r="AF1442"/>
      <c r="AG1442"/>
      <c r="AH1442"/>
      <c r="AI1442"/>
      <c r="AJ1442"/>
    </row>
    <row r="1443" spans="1:36" ht="24.95" customHeight="1">
      <c r="A1443" s="66"/>
      <c r="M1443" s="37"/>
      <c r="N1443" s="37"/>
      <c r="U1443"/>
      <c r="V1443"/>
      <c r="W1443"/>
      <c r="X1443" s="112"/>
      <c r="Y1443" s="112"/>
      <c r="Z1443" s="200"/>
      <c r="AA1443"/>
      <c r="AB1443"/>
      <c r="AC1443"/>
      <c r="AD1443"/>
      <c r="AE1443"/>
      <c r="AF1443"/>
      <c r="AG1443"/>
      <c r="AH1443"/>
      <c r="AI1443"/>
      <c r="AJ1443"/>
    </row>
    <row r="1444" spans="1:36" ht="24.95" customHeight="1">
      <c r="A1444" s="66"/>
      <c r="M1444" s="37"/>
      <c r="N1444" s="37"/>
      <c r="U1444"/>
      <c r="V1444"/>
      <c r="W1444"/>
      <c r="X1444" s="112"/>
      <c r="Y1444" s="112"/>
      <c r="Z1444" s="200"/>
      <c r="AA1444"/>
      <c r="AB1444"/>
      <c r="AC1444"/>
      <c r="AD1444"/>
      <c r="AE1444"/>
      <c r="AF1444"/>
      <c r="AG1444"/>
      <c r="AH1444"/>
      <c r="AI1444"/>
      <c r="AJ1444"/>
    </row>
    <row r="1445" spans="1:36" ht="24.95" customHeight="1">
      <c r="A1445" s="66"/>
      <c r="M1445" s="37"/>
      <c r="N1445" s="37"/>
      <c r="U1445"/>
      <c r="V1445"/>
      <c r="W1445"/>
      <c r="X1445" s="112"/>
      <c r="Y1445" s="112"/>
      <c r="Z1445" s="200"/>
      <c r="AA1445"/>
      <c r="AB1445"/>
      <c r="AC1445"/>
      <c r="AD1445"/>
      <c r="AE1445"/>
      <c r="AF1445"/>
      <c r="AG1445"/>
      <c r="AH1445"/>
      <c r="AI1445"/>
      <c r="AJ1445"/>
    </row>
    <row r="1446" spans="1:36" ht="24.95" customHeight="1">
      <c r="A1446" s="66"/>
      <c r="M1446" s="37"/>
      <c r="N1446" s="37"/>
      <c r="U1446"/>
      <c r="V1446"/>
      <c r="W1446"/>
      <c r="X1446" s="112"/>
      <c r="Y1446" s="112"/>
      <c r="Z1446" s="200"/>
      <c r="AA1446"/>
      <c r="AB1446"/>
      <c r="AC1446"/>
      <c r="AD1446"/>
      <c r="AE1446"/>
      <c r="AF1446"/>
      <c r="AG1446"/>
      <c r="AH1446"/>
      <c r="AI1446"/>
      <c r="AJ1446"/>
    </row>
    <row r="1447" spans="1:36" ht="24.95" customHeight="1">
      <c r="A1447" s="66"/>
      <c r="M1447" s="37"/>
      <c r="N1447" s="37"/>
      <c r="U1447"/>
      <c r="V1447"/>
      <c r="W1447"/>
      <c r="X1447" s="112"/>
      <c r="Y1447" s="112"/>
      <c r="Z1447" s="200"/>
      <c r="AA1447"/>
      <c r="AB1447"/>
      <c r="AC1447"/>
      <c r="AD1447"/>
      <c r="AE1447"/>
      <c r="AF1447"/>
      <c r="AG1447"/>
      <c r="AH1447"/>
      <c r="AI1447"/>
      <c r="AJ1447"/>
    </row>
    <row r="1448" spans="1:36" ht="24.95" customHeight="1">
      <c r="A1448" s="66"/>
      <c r="M1448" s="37"/>
      <c r="N1448" s="37"/>
      <c r="U1448"/>
      <c r="V1448"/>
      <c r="W1448"/>
      <c r="X1448" s="112"/>
      <c r="Y1448" s="112"/>
      <c r="Z1448" s="200"/>
      <c r="AA1448"/>
      <c r="AB1448"/>
      <c r="AC1448"/>
      <c r="AD1448"/>
      <c r="AE1448"/>
      <c r="AF1448"/>
      <c r="AG1448"/>
      <c r="AH1448"/>
      <c r="AI1448"/>
      <c r="AJ1448"/>
    </row>
    <row r="1449" spans="1:36" ht="24.95" customHeight="1">
      <c r="A1449" s="66"/>
      <c r="M1449" s="37"/>
      <c r="N1449" s="37"/>
      <c r="U1449"/>
      <c r="V1449"/>
      <c r="W1449"/>
      <c r="X1449" s="112"/>
      <c r="Y1449" s="112"/>
      <c r="Z1449" s="200"/>
      <c r="AA1449"/>
      <c r="AB1449"/>
      <c r="AC1449"/>
      <c r="AD1449"/>
      <c r="AE1449"/>
      <c r="AF1449"/>
      <c r="AG1449"/>
      <c r="AH1449"/>
      <c r="AI1449"/>
      <c r="AJ1449"/>
    </row>
    <row r="1450" spans="1:36" ht="24.95" customHeight="1">
      <c r="A1450" s="66"/>
      <c r="M1450" s="37"/>
      <c r="N1450" s="37"/>
      <c r="U1450"/>
      <c r="V1450"/>
      <c r="W1450"/>
      <c r="X1450" s="112"/>
      <c r="Y1450" s="112"/>
      <c r="Z1450" s="200"/>
      <c r="AA1450"/>
      <c r="AB1450"/>
      <c r="AC1450"/>
      <c r="AD1450"/>
      <c r="AE1450"/>
      <c r="AF1450"/>
      <c r="AG1450"/>
      <c r="AH1450"/>
      <c r="AI1450"/>
      <c r="AJ1450"/>
    </row>
    <row r="1451" spans="1:36" ht="24.95" customHeight="1">
      <c r="A1451" s="66"/>
      <c r="M1451" s="37"/>
      <c r="N1451" s="37"/>
      <c r="U1451"/>
      <c r="V1451"/>
      <c r="W1451"/>
      <c r="X1451" s="112"/>
      <c r="Y1451" s="112"/>
      <c r="Z1451" s="200"/>
      <c r="AA1451"/>
      <c r="AB1451"/>
      <c r="AC1451"/>
      <c r="AD1451"/>
      <c r="AE1451"/>
      <c r="AF1451"/>
      <c r="AG1451"/>
      <c r="AH1451"/>
      <c r="AI1451"/>
      <c r="AJ1451"/>
    </row>
    <row r="1452" spans="1:36" ht="24.95" customHeight="1">
      <c r="A1452" s="66"/>
      <c r="M1452" s="37"/>
      <c r="N1452" s="37"/>
      <c r="U1452"/>
      <c r="V1452"/>
      <c r="W1452"/>
      <c r="X1452" s="112"/>
      <c r="Y1452" s="112"/>
      <c r="Z1452" s="200"/>
      <c r="AA1452"/>
      <c r="AB1452"/>
      <c r="AC1452"/>
      <c r="AD1452"/>
      <c r="AE1452"/>
      <c r="AF1452"/>
      <c r="AG1452"/>
      <c r="AH1452"/>
      <c r="AI1452"/>
      <c r="AJ1452"/>
    </row>
    <row r="1453" spans="1:36" ht="24.95" customHeight="1">
      <c r="A1453" s="66"/>
      <c r="M1453" s="37"/>
      <c r="N1453" s="37"/>
      <c r="U1453"/>
      <c r="V1453"/>
      <c r="W1453"/>
      <c r="X1453" s="112"/>
      <c r="Y1453" s="112"/>
      <c r="Z1453" s="200"/>
      <c r="AA1453"/>
      <c r="AB1453"/>
      <c r="AC1453"/>
      <c r="AD1453"/>
      <c r="AE1453"/>
      <c r="AF1453"/>
      <c r="AG1453"/>
      <c r="AH1453"/>
      <c r="AI1453"/>
      <c r="AJ1453"/>
    </row>
    <row r="1454" spans="1:36" ht="24.95" customHeight="1">
      <c r="A1454" s="66"/>
      <c r="M1454" s="37"/>
      <c r="N1454" s="37"/>
      <c r="U1454"/>
      <c r="V1454"/>
      <c r="W1454"/>
      <c r="X1454" s="112"/>
      <c r="Y1454" s="112"/>
      <c r="Z1454" s="200"/>
      <c r="AA1454"/>
      <c r="AB1454"/>
      <c r="AC1454"/>
      <c r="AD1454"/>
      <c r="AE1454"/>
      <c r="AF1454"/>
      <c r="AG1454"/>
      <c r="AH1454"/>
      <c r="AI1454"/>
      <c r="AJ1454"/>
    </row>
    <row r="1455" spans="1:36" ht="24.95" customHeight="1">
      <c r="A1455" s="66"/>
      <c r="M1455" s="37"/>
      <c r="N1455" s="37"/>
      <c r="U1455"/>
      <c r="V1455"/>
      <c r="W1455"/>
      <c r="X1455" s="112"/>
      <c r="Y1455" s="112"/>
      <c r="Z1455" s="200"/>
      <c r="AA1455"/>
      <c r="AB1455"/>
      <c r="AC1455"/>
      <c r="AD1455"/>
      <c r="AE1455"/>
      <c r="AF1455"/>
      <c r="AG1455"/>
      <c r="AH1455"/>
      <c r="AI1455"/>
      <c r="AJ1455"/>
    </row>
    <row r="1456" spans="1:36" ht="24.95" customHeight="1">
      <c r="A1456" s="66"/>
      <c r="M1456" s="37"/>
      <c r="N1456" s="37"/>
      <c r="U1456"/>
      <c r="V1456"/>
      <c r="W1456"/>
      <c r="X1456" s="112"/>
      <c r="Y1456" s="112"/>
      <c r="Z1456" s="200"/>
      <c r="AA1456"/>
      <c r="AB1456"/>
      <c r="AC1456"/>
      <c r="AD1456"/>
      <c r="AE1456"/>
      <c r="AF1456"/>
      <c r="AG1456"/>
      <c r="AH1456"/>
      <c r="AI1456"/>
      <c r="AJ1456"/>
    </row>
    <row r="1457" spans="1:36" ht="24.95" customHeight="1">
      <c r="A1457" s="66"/>
      <c r="M1457" s="37"/>
      <c r="N1457" s="37"/>
      <c r="U1457"/>
      <c r="V1457"/>
      <c r="W1457"/>
      <c r="X1457" s="112"/>
      <c r="Y1457" s="112"/>
      <c r="Z1457" s="200"/>
      <c r="AA1457"/>
      <c r="AB1457"/>
      <c r="AC1457"/>
      <c r="AD1457"/>
      <c r="AE1457"/>
      <c r="AF1457"/>
      <c r="AG1457"/>
      <c r="AH1457"/>
      <c r="AI1457"/>
      <c r="AJ1457"/>
    </row>
    <row r="1458" spans="1:36" ht="24.95" customHeight="1">
      <c r="A1458" s="66"/>
      <c r="M1458" s="37"/>
      <c r="N1458" s="37"/>
      <c r="U1458"/>
      <c r="V1458"/>
      <c r="W1458"/>
      <c r="X1458" s="112"/>
      <c r="Y1458" s="112"/>
      <c r="Z1458" s="200"/>
      <c r="AA1458"/>
      <c r="AB1458"/>
      <c r="AC1458"/>
      <c r="AD1458"/>
      <c r="AE1458"/>
      <c r="AF1458"/>
      <c r="AG1458"/>
      <c r="AH1458"/>
      <c r="AI1458"/>
      <c r="AJ1458"/>
    </row>
    <row r="1459" spans="1:36" ht="24.95" customHeight="1">
      <c r="A1459" s="66"/>
      <c r="M1459" s="37"/>
      <c r="N1459" s="37"/>
      <c r="U1459"/>
      <c r="V1459"/>
      <c r="W1459"/>
      <c r="X1459" s="112"/>
      <c r="Y1459" s="112"/>
      <c r="Z1459" s="200"/>
      <c r="AA1459"/>
      <c r="AB1459"/>
      <c r="AC1459"/>
      <c r="AD1459"/>
      <c r="AE1459"/>
      <c r="AF1459"/>
      <c r="AG1459"/>
      <c r="AH1459"/>
      <c r="AI1459"/>
      <c r="AJ1459"/>
    </row>
    <row r="1460" spans="1:36" ht="24.95" customHeight="1">
      <c r="A1460" s="66"/>
      <c r="M1460" s="37"/>
      <c r="N1460" s="37"/>
      <c r="U1460"/>
      <c r="V1460"/>
      <c r="W1460"/>
      <c r="X1460" s="112"/>
      <c r="Y1460" s="112"/>
      <c r="Z1460" s="200"/>
      <c r="AA1460"/>
      <c r="AB1460"/>
      <c r="AC1460"/>
      <c r="AD1460"/>
      <c r="AE1460"/>
      <c r="AF1460"/>
      <c r="AG1460"/>
      <c r="AH1460"/>
      <c r="AI1460"/>
      <c r="AJ1460"/>
    </row>
    <row r="1461" spans="1:36" ht="24.95" customHeight="1">
      <c r="A1461" s="66"/>
      <c r="M1461" s="37"/>
      <c r="N1461" s="37"/>
      <c r="U1461"/>
      <c r="V1461"/>
      <c r="W1461"/>
      <c r="X1461" s="112"/>
      <c r="Y1461" s="112"/>
      <c r="Z1461" s="200"/>
      <c r="AA1461"/>
      <c r="AB1461"/>
      <c r="AC1461"/>
      <c r="AD1461"/>
      <c r="AE1461"/>
      <c r="AF1461"/>
      <c r="AG1461"/>
      <c r="AH1461"/>
      <c r="AI1461"/>
      <c r="AJ1461"/>
    </row>
    <row r="1462" spans="1:36" ht="24.95" customHeight="1">
      <c r="A1462" s="66"/>
      <c r="M1462" s="37"/>
      <c r="N1462" s="37"/>
      <c r="U1462"/>
      <c r="V1462"/>
      <c r="W1462"/>
      <c r="X1462" s="112"/>
      <c r="Y1462" s="112"/>
      <c r="Z1462" s="200"/>
      <c r="AA1462"/>
      <c r="AB1462"/>
      <c r="AC1462"/>
      <c r="AD1462"/>
      <c r="AE1462"/>
      <c r="AF1462"/>
      <c r="AG1462"/>
      <c r="AH1462"/>
      <c r="AI1462"/>
      <c r="AJ1462"/>
    </row>
    <row r="1463" spans="1:36" ht="24.95" customHeight="1">
      <c r="A1463" s="66"/>
      <c r="M1463" s="37"/>
      <c r="N1463" s="37"/>
      <c r="U1463"/>
      <c r="V1463"/>
      <c r="W1463"/>
      <c r="X1463" s="112"/>
      <c r="Y1463" s="112"/>
      <c r="Z1463" s="200"/>
      <c r="AA1463"/>
      <c r="AB1463"/>
      <c r="AC1463"/>
      <c r="AD1463"/>
      <c r="AE1463"/>
      <c r="AF1463"/>
      <c r="AG1463"/>
      <c r="AH1463"/>
      <c r="AI1463"/>
      <c r="AJ1463"/>
    </row>
    <row r="1464" spans="1:36" ht="24.95" customHeight="1">
      <c r="A1464" s="66"/>
      <c r="M1464" s="37"/>
      <c r="N1464" s="37"/>
      <c r="U1464"/>
      <c r="V1464"/>
      <c r="W1464"/>
      <c r="X1464" s="112"/>
      <c r="Y1464" s="112"/>
      <c r="Z1464" s="200"/>
      <c r="AA1464"/>
      <c r="AB1464"/>
      <c r="AC1464"/>
      <c r="AD1464"/>
      <c r="AE1464"/>
      <c r="AF1464"/>
      <c r="AG1464"/>
      <c r="AH1464"/>
      <c r="AI1464"/>
      <c r="AJ1464"/>
    </row>
    <row r="1465" spans="1:36" ht="24.95" customHeight="1">
      <c r="A1465" s="66"/>
      <c r="M1465" s="37"/>
      <c r="N1465" s="37"/>
      <c r="U1465"/>
      <c r="V1465"/>
      <c r="W1465"/>
      <c r="X1465" s="112"/>
      <c r="Y1465" s="112"/>
      <c r="Z1465" s="200"/>
      <c r="AA1465"/>
      <c r="AB1465"/>
      <c r="AC1465"/>
      <c r="AD1465"/>
      <c r="AE1465"/>
      <c r="AF1465"/>
      <c r="AG1465"/>
      <c r="AH1465"/>
      <c r="AI1465"/>
      <c r="AJ1465"/>
    </row>
    <row r="1466" spans="1:36" ht="24.95" customHeight="1">
      <c r="A1466" s="66"/>
      <c r="M1466" s="37"/>
      <c r="N1466" s="37"/>
      <c r="U1466"/>
      <c r="V1466"/>
      <c r="W1466"/>
      <c r="X1466" s="112"/>
      <c r="Y1466" s="112"/>
      <c r="Z1466" s="200"/>
      <c r="AA1466"/>
      <c r="AB1466"/>
      <c r="AC1466"/>
      <c r="AD1466"/>
      <c r="AE1466"/>
      <c r="AF1466"/>
      <c r="AG1466"/>
      <c r="AH1466"/>
      <c r="AI1466"/>
      <c r="AJ1466"/>
    </row>
    <row r="1467" spans="1:36" ht="24.95" customHeight="1">
      <c r="A1467" s="66"/>
      <c r="M1467" s="37"/>
      <c r="N1467" s="37"/>
      <c r="U1467"/>
      <c r="V1467"/>
      <c r="W1467"/>
      <c r="X1467" s="112"/>
      <c r="Y1467" s="112"/>
      <c r="Z1467" s="200"/>
      <c r="AA1467"/>
      <c r="AB1467"/>
      <c r="AC1467"/>
      <c r="AD1467"/>
      <c r="AE1467"/>
      <c r="AF1467"/>
      <c r="AG1467"/>
      <c r="AH1467"/>
      <c r="AI1467"/>
      <c r="AJ1467"/>
    </row>
    <row r="1468" spans="1:36" ht="24.95" customHeight="1">
      <c r="A1468" s="66"/>
      <c r="M1468" s="37"/>
      <c r="N1468" s="37"/>
      <c r="U1468"/>
      <c r="V1468"/>
      <c r="W1468"/>
      <c r="X1468" s="112"/>
      <c r="Y1468" s="112"/>
      <c r="Z1468" s="200"/>
      <c r="AA1468"/>
      <c r="AB1468"/>
      <c r="AC1468"/>
      <c r="AD1468"/>
      <c r="AE1468"/>
      <c r="AF1468"/>
      <c r="AG1468"/>
      <c r="AH1468"/>
      <c r="AI1468"/>
      <c r="AJ1468"/>
    </row>
    <row r="1469" spans="1:36" ht="24.95" customHeight="1">
      <c r="A1469" s="66"/>
      <c r="M1469" s="37"/>
      <c r="N1469" s="37"/>
      <c r="U1469"/>
      <c r="V1469"/>
      <c r="W1469"/>
      <c r="X1469" s="112"/>
      <c r="Y1469" s="112"/>
      <c r="Z1469" s="200"/>
      <c r="AA1469"/>
      <c r="AB1469"/>
      <c r="AC1469"/>
      <c r="AD1469"/>
      <c r="AE1469"/>
      <c r="AF1469"/>
      <c r="AG1469"/>
      <c r="AH1469"/>
      <c r="AI1469"/>
      <c r="AJ1469"/>
    </row>
    <row r="1470" spans="1:36" ht="24.95" customHeight="1">
      <c r="A1470" s="66"/>
      <c r="M1470" s="37"/>
      <c r="N1470" s="37"/>
      <c r="U1470"/>
      <c r="V1470"/>
      <c r="W1470"/>
      <c r="X1470" s="112"/>
      <c r="Y1470" s="112"/>
      <c r="Z1470" s="200"/>
      <c r="AA1470"/>
      <c r="AB1470"/>
      <c r="AC1470"/>
      <c r="AD1470"/>
      <c r="AE1470"/>
      <c r="AF1470"/>
      <c r="AG1470"/>
      <c r="AH1470"/>
      <c r="AI1470"/>
      <c r="AJ1470"/>
    </row>
    <row r="1471" spans="1:36" ht="24.95" customHeight="1">
      <c r="A1471" s="66"/>
      <c r="M1471" s="37"/>
      <c r="N1471" s="37"/>
      <c r="U1471"/>
      <c r="V1471"/>
      <c r="W1471"/>
      <c r="X1471" s="112"/>
      <c r="Y1471" s="112"/>
      <c r="Z1471" s="200"/>
      <c r="AA1471"/>
      <c r="AB1471"/>
      <c r="AC1471"/>
      <c r="AD1471"/>
      <c r="AE1471"/>
      <c r="AF1471"/>
      <c r="AG1471"/>
      <c r="AH1471"/>
      <c r="AI1471"/>
      <c r="AJ1471"/>
    </row>
    <row r="1472" spans="1:36" ht="24.95" customHeight="1">
      <c r="A1472" s="66"/>
      <c r="M1472" s="37"/>
      <c r="N1472" s="37"/>
      <c r="U1472"/>
      <c r="V1472"/>
      <c r="W1472"/>
      <c r="X1472" s="112"/>
      <c r="Y1472" s="112"/>
      <c r="Z1472" s="200"/>
      <c r="AA1472"/>
      <c r="AB1472"/>
      <c r="AC1472"/>
      <c r="AD1472"/>
      <c r="AE1472"/>
      <c r="AF1472"/>
      <c r="AG1472"/>
      <c r="AH1472"/>
      <c r="AI1472"/>
      <c r="AJ1472"/>
    </row>
    <row r="1473" spans="1:36" ht="24.95" customHeight="1">
      <c r="A1473" s="66"/>
      <c r="M1473" s="37"/>
      <c r="N1473" s="37"/>
      <c r="U1473"/>
      <c r="V1473"/>
      <c r="W1473"/>
      <c r="X1473" s="112"/>
      <c r="Y1473" s="112"/>
      <c r="Z1473" s="200"/>
      <c r="AA1473"/>
      <c r="AB1473"/>
      <c r="AC1473"/>
      <c r="AD1473"/>
      <c r="AE1473"/>
      <c r="AF1473"/>
      <c r="AG1473"/>
      <c r="AH1473"/>
      <c r="AI1473"/>
      <c r="AJ1473"/>
    </row>
    <row r="1474" spans="1:36" ht="24.95" customHeight="1">
      <c r="A1474" s="66"/>
      <c r="M1474" s="37"/>
      <c r="N1474" s="37"/>
      <c r="U1474"/>
      <c r="V1474"/>
      <c r="W1474"/>
      <c r="X1474" s="112"/>
      <c r="Y1474" s="112"/>
      <c r="Z1474" s="200"/>
      <c r="AA1474"/>
      <c r="AB1474"/>
      <c r="AC1474"/>
      <c r="AD1474"/>
      <c r="AE1474"/>
      <c r="AF1474"/>
      <c r="AG1474"/>
      <c r="AH1474"/>
      <c r="AI1474"/>
      <c r="AJ1474"/>
    </row>
    <row r="1475" spans="1:36" ht="24.95" customHeight="1">
      <c r="A1475" s="66"/>
      <c r="M1475" s="37"/>
      <c r="N1475" s="37"/>
      <c r="U1475"/>
      <c r="V1475"/>
      <c r="W1475"/>
      <c r="X1475" s="112"/>
      <c r="Y1475" s="112"/>
      <c r="Z1475" s="200"/>
      <c r="AA1475"/>
      <c r="AB1475"/>
      <c r="AC1475"/>
      <c r="AD1475"/>
      <c r="AE1475"/>
      <c r="AF1475"/>
      <c r="AG1475"/>
      <c r="AH1475"/>
      <c r="AI1475"/>
      <c r="AJ1475"/>
    </row>
    <row r="1476" spans="1:36" ht="24.95" customHeight="1">
      <c r="A1476" s="66"/>
      <c r="M1476" s="37"/>
      <c r="N1476" s="37"/>
      <c r="U1476"/>
      <c r="V1476"/>
      <c r="W1476"/>
      <c r="X1476" s="112"/>
      <c r="Y1476" s="112"/>
      <c r="Z1476" s="200"/>
      <c r="AA1476"/>
      <c r="AB1476"/>
      <c r="AC1476"/>
      <c r="AD1476"/>
      <c r="AE1476"/>
      <c r="AF1476"/>
      <c r="AG1476"/>
      <c r="AH1476"/>
      <c r="AI1476"/>
      <c r="AJ1476"/>
    </row>
    <row r="1477" spans="1:36" ht="24.95" customHeight="1">
      <c r="A1477" s="66"/>
      <c r="M1477" s="37"/>
      <c r="N1477" s="37"/>
      <c r="U1477"/>
      <c r="V1477"/>
      <c r="W1477"/>
      <c r="X1477" s="112"/>
      <c r="Y1477" s="112"/>
      <c r="Z1477" s="200"/>
      <c r="AA1477"/>
      <c r="AB1477"/>
      <c r="AC1477"/>
      <c r="AD1477"/>
      <c r="AE1477"/>
      <c r="AF1477"/>
      <c r="AG1477"/>
      <c r="AH1477"/>
      <c r="AI1477"/>
      <c r="AJ1477"/>
    </row>
    <row r="1478" spans="1:36" ht="24.95" customHeight="1">
      <c r="A1478" s="66"/>
      <c r="M1478" s="37"/>
      <c r="N1478" s="37"/>
      <c r="U1478"/>
      <c r="V1478"/>
      <c r="W1478"/>
      <c r="X1478" s="112"/>
      <c r="Y1478" s="112"/>
      <c r="Z1478" s="200"/>
      <c r="AA1478"/>
      <c r="AB1478"/>
      <c r="AC1478"/>
      <c r="AD1478"/>
      <c r="AE1478"/>
      <c r="AF1478"/>
      <c r="AG1478"/>
      <c r="AH1478"/>
      <c r="AI1478"/>
      <c r="AJ1478"/>
    </row>
    <row r="1479" spans="1:36" ht="24.95" customHeight="1">
      <c r="A1479" s="66"/>
      <c r="M1479" s="37"/>
      <c r="N1479" s="37"/>
      <c r="U1479"/>
      <c r="V1479"/>
      <c r="W1479"/>
      <c r="X1479" s="112"/>
      <c r="Y1479" s="112"/>
      <c r="Z1479" s="200"/>
      <c r="AA1479"/>
      <c r="AB1479"/>
      <c r="AC1479"/>
      <c r="AD1479"/>
      <c r="AE1479"/>
      <c r="AF1479"/>
      <c r="AG1479"/>
      <c r="AH1479"/>
      <c r="AI1479"/>
      <c r="AJ1479"/>
    </row>
    <row r="1480" spans="1:36" ht="24.95" customHeight="1">
      <c r="A1480" s="66"/>
      <c r="M1480" s="37"/>
      <c r="N1480" s="37"/>
      <c r="U1480"/>
      <c r="V1480"/>
      <c r="W1480"/>
      <c r="X1480" s="112"/>
      <c r="Y1480" s="112"/>
      <c r="Z1480" s="200"/>
      <c r="AA1480"/>
      <c r="AB1480"/>
      <c r="AC1480"/>
      <c r="AD1480"/>
      <c r="AE1480"/>
      <c r="AF1480"/>
      <c r="AG1480"/>
      <c r="AH1480"/>
      <c r="AI1480"/>
      <c r="AJ1480"/>
    </row>
    <row r="1481" spans="1:36" ht="24.95" customHeight="1">
      <c r="A1481" s="66"/>
      <c r="M1481" s="37"/>
      <c r="N1481" s="37"/>
      <c r="U1481"/>
      <c r="V1481"/>
      <c r="W1481"/>
      <c r="X1481" s="112"/>
      <c r="Y1481" s="112"/>
      <c r="Z1481" s="200"/>
      <c r="AA1481"/>
      <c r="AB1481"/>
      <c r="AC1481"/>
      <c r="AD1481"/>
      <c r="AE1481"/>
      <c r="AF1481"/>
      <c r="AG1481"/>
      <c r="AH1481"/>
      <c r="AI1481"/>
      <c r="AJ1481"/>
    </row>
    <row r="1482" spans="1:36" ht="24.95" customHeight="1">
      <c r="A1482" s="66"/>
      <c r="M1482" s="37"/>
      <c r="N1482" s="37"/>
      <c r="U1482"/>
      <c r="V1482"/>
      <c r="W1482"/>
      <c r="X1482" s="112"/>
      <c r="Y1482" s="112"/>
      <c r="Z1482" s="200"/>
      <c r="AA1482"/>
      <c r="AB1482"/>
      <c r="AC1482"/>
      <c r="AD1482"/>
      <c r="AE1482"/>
      <c r="AF1482"/>
      <c r="AG1482"/>
      <c r="AH1482"/>
      <c r="AI1482"/>
      <c r="AJ1482"/>
    </row>
    <row r="1483" spans="1:36" ht="24.95" customHeight="1">
      <c r="A1483" s="66"/>
      <c r="M1483" s="37"/>
      <c r="N1483" s="37"/>
      <c r="U1483"/>
      <c r="V1483"/>
      <c r="W1483"/>
      <c r="X1483" s="112"/>
      <c r="Y1483" s="112"/>
      <c r="Z1483" s="200"/>
      <c r="AA1483"/>
      <c r="AB1483"/>
      <c r="AC1483"/>
      <c r="AD1483"/>
      <c r="AE1483"/>
      <c r="AF1483"/>
      <c r="AG1483"/>
      <c r="AH1483"/>
      <c r="AI1483"/>
      <c r="AJ1483"/>
    </row>
    <row r="1484" spans="1:36" ht="24.95" customHeight="1">
      <c r="A1484" s="66"/>
      <c r="M1484" s="37"/>
      <c r="N1484" s="37"/>
      <c r="U1484"/>
      <c r="V1484"/>
      <c r="W1484"/>
      <c r="X1484" s="112"/>
      <c r="Y1484" s="112"/>
      <c r="Z1484" s="200"/>
      <c r="AA1484"/>
      <c r="AB1484"/>
      <c r="AC1484"/>
      <c r="AD1484"/>
      <c r="AE1484"/>
      <c r="AF1484"/>
      <c r="AG1484"/>
      <c r="AH1484"/>
      <c r="AI1484"/>
      <c r="AJ1484"/>
    </row>
    <row r="1485" spans="1:36" ht="24.95" customHeight="1">
      <c r="A1485" s="66"/>
      <c r="M1485" s="37"/>
      <c r="N1485" s="37"/>
      <c r="U1485"/>
      <c r="V1485"/>
      <c r="W1485"/>
      <c r="X1485" s="112"/>
      <c r="Y1485" s="112"/>
      <c r="Z1485" s="200"/>
      <c r="AA1485"/>
      <c r="AB1485"/>
      <c r="AC1485"/>
      <c r="AD1485"/>
      <c r="AE1485"/>
      <c r="AF1485"/>
      <c r="AG1485"/>
      <c r="AH1485"/>
      <c r="AI1485"/>
      <c r="AJ1485"/>
    </row>
    <row r="1486" spans="1:36" ht="24.95" customHeight="1">
      <c r="A1486" s="66"/>
      <c r="M1486" s="37"/>
      <c r="N1486" s="37"/>
      <c r="U1486"/>
      <c r="V1486"/>
      <c r="W1486"/>
      <c r="X1486" s="112"/>
      <c r="Y1486" s="112"/>
      <c r="Z1486" s="200"/>
      <c r="AA1486"/>
      <c r="AB1486"/>
      <c r="AC1486"/>
      <c r="AD1486"/>
      <c r="AE1486"/>
      <c r="AF1486"/>
      <c r="AG1486"/>
      <c r="AH1486"/>
      <c r="AI1486"/>
      <c r="AJ1486"/>
    </row>
    <row r="1487" spans="1:36" ht="24.95" customHeight="1">
      <c r="A1487" s="66"/>
      <c r="M1487" s="37"/>
      <c r="N1487" s="37"/>
      <c r="U1487"/>
      <c r="V1487"/>
      <c r="W1487"/>
      <c r="X1487" s="112"/>
      <c r="Y1487" s="112"/>
      <c r="Z1487" s="200"/>
      <c r="AA1487"/>
      <c r="AB1487"/>
      <c r="AC1487"/>
      <c r="AD1487"/>
      <c r="AE1487"/>
      <c r="AF1487"/>
      <c r="AG1487"/>
      <c r="AH1487"/>
      <c r="AI1487"/>
      <c r="AJ1487"/>
    </row>
    <row r="1488" spans="1:36" ht="24.95" customHeight="1">
      <c r="A1488" s="66"/>
      <c r="M1488" s="37"/>
      <c r="N1488" s="37"/>
      <c r="U1488"/>
      <c r="V1488"/>
      <c r="W1488"/>
      <c r="X1488" s="112"/>
      <c r="Y1488" s="112"/>
      <c r="Z1488" s="200"/>
      <c r="AA1488"/>
      <c r="AB1488"/>
      <c r="AC1488"/>
      <c r="AD1488"/>
      <c r="AE1488"/>
      <c r="AF1488"/>
      <c r="AG1488"/>
      <c r="AH1488"/>
      <c r="AI1488"/>
      <c r="AJ1488"/>
    </row>
    <row r="1489" spans="1:36" ht="24.95" customHeight="1">
      <c r="A1489" s="66"/>
      <c r="M1489" s="37"/>
      <c r="N1489" s="37"/>
      <c r="U1489"/>
      <c r="V1489"/>
      <c r="W1489"/>
      <c r="X1489" s="112"/>
      <c r="Y1489" s="112"/>
      <c r="Z1489" s="200"/>
      <c r="AA1489"/>
      <c r="AB1489"/>
      <c r="AC1489"/>
      <c r="AD1489"/>
      <c r="AE1489"/>
      <c r="AF1489"/>
      <c r="AG1489"/>
      <c r="AH1489"/>
      <c r="AI1489"/>
      <c r="AJ1489"/>
    </row>
    <row r="1490" spans="1:36" ht="24.95" customHeight="1">
      <c r="A1490" s="66"/>
      <c r="M1490" s="37"/>
      <c r="N1490" s="37"/>
      <c r="U1490"/>
      <c r="V1490"/>
      <c r="W1490"/>
      <c r="X1490" s="112"/>
      <c r="Y1490" s="112"/>
      <c r="Z1490" s="200"/>
      <c r="AA1490"/>
      <c r="AB1490"/>
      <c r="AC1490"/>
      <c r="AD1490"/>
      <c r="AE1490"/>
      <c r="AF1490"/>
      <c r="AG1490"/>
      <c r="AH1490"/>
      <c r="AI1490"/>
      <c r="AJ1490"/>
    </row>
    <row r="1491" spans="1:36" ht="24.95" customHeight="1">
      <c r="A1491" s="66"/>
      <c r="M1491" s="37"/>
      <c r="N1491" s="37"/>
      <c r="U1491"/>
      <c r="V1491"/>
      <c r="W1491"/>
      <c r="X1491" s="112"/>
      <c r="Y1491" s="112"/>
      <c r="Z1491" s="200"/>
      <c r="AA1491"/>
      <c r="AB1491"/>
      <c r="AC1491"/>
      <c r="AD1491"/>
      <c r="AE1491"/>
      <c r="AF1491"/>
      <c r="AG1491"/>
      <c r="AH1491"/>
      <c r="AI1491"/>
      <c r="AJ1491"/>
    </row>
    <row r="1492" spans="1:36" ht="24.95" customHeight="1">
      <c r="A1492" s="66"/>
      <c r="M1492" s="37"/>
      <c r="N1492" s="37"/>
      <c r="U1492"/>
      <c r="V1492"/>
      <c r="W1492"/>
      <c r="X1492" s="112"/>
      <c r="Y1492" s="112"/>
      <c r="Z1492" s="200"/>
      <c r="AA1492"/>
      <c r="AB1492"/>
      <c r="AC1492"/>
      <c r="AD1492"/>
      <c r="AE1492"/>
      <c r="AF1492"/>
      <c r="AG1492"/>
      <c r="AH1492"/>
      <c r="AI1492"/>
      <c r="AJ1492"/>
    </row>
    <row r="1493" spans="1:36" ht="24.95" customHeight="1">
      <c r="A1493" s="66"/>
      <c r="M1493" s="37"/>
      <c r="N1493" s="37"/>
      <c r="U1493"/>
      <c r="V1493"/>
      <c r="W1493"/>
      <c r="X1493" s="112"/>
      <c r="Y1493" s="112"/>
      <c r="Z1493" s="200"/>
      <c r="AA1493"/>
      <c r="AB1493"/>
      <c r="AC1493"/>
      <c r="AD1493"/>
      <c r="AE1493"/>
      <c r="AF1493"/>
      <c r="AG1493"/>
      <c r="AH1493"/>
      <c r="AI1493"/>
      <c r="AJ1493"/>
    </row>
    <row r="1494" spans="1:36" ht="24.95" customHeight="1">
      <c r="A1494" s="66"/>
      <c r="M1494" s="37"/>
      <c r="N1494" s="37"/>
      <c r="U1494"/>
      <c r="V1494"/>
      <c r="W1494"/>
      <c r="X1494" s="112"/>
      <c r="Y1494" s="112"/>
      <c r="Z1494" s="200"/>
      <c r="AA1494"/>
      <c r="AB1494"/>
      <c r="AC1494"/>
      <c r="AD1494"/>
      <c r="AE1494"/>
      <c r="AF1494"/>
      <c r="AG1494"/>
      <c r="AH1494"/>
      <c r="AI1494"/>
      <c r="AJ1494"/>
    </row>
    <row r="1495" spans="1:36" ht="24.95" customHeight="1">
      <c r="A1495" s="66"/>
      <c r="M1495" s="37"/>
      <c r="N1495" s="37"/>
      <c r="U1495"/>
      <c r="V1495"/>
      <c r="W1495"/>
      <c r="X1495" s="112"/>
      <c r="Y1495" s="112"/>
      <c r="Z1495" s="200"/>
      <c r="AA1495"/>
      <c r="AB1495"/>
      <c r="AC1495"/>
      <c r="AD1495"/>
      <c r="AE1495"/>
      <c r="AF1495"/>
      <c r="AG1495"/>
      <c r="AH1495"/>
      <c r="AI1495"/>
      <c r="AJ1495"/>
    </row>
    <row r="1496" spans="1:36" ht="24.95" customHeight="1">
      <c r="A1496" s="66"/>
      <c r="M1496" s="37"/>
      <c r="N1496" s="37"/>
      <c r="U1496"/>
      <c r="V1496"/>
      <c r="W1496"/>
      <c r="X1496" s="112"/>
      <c r="Y1496" s="112"/>
      <c r="Z1496" s="200"/>
      <c r="AA1496"/>
      <c r="AB1496"/>
      <c r="AC1496"/>
      <c r="AD1496"/>
      <c r="AE1496"/>
      <c r="AF1496"/>
      <c r="AG1496"/>
      <c r="AH1496"/>
      <c r="AI1496"/>
      <c r="AJ1496"/>
    </row>
    <row r="1497" spans="1:36" ht="24.95" customHeight="1">
      <c r="A1497" s="66"/>
      <c r="M1497" s="37"/>
      <c r="N1497" s="37"/>
      <c r="U1497"/>
      <c r="V1497"/>
      <c r="W1497"/>
      <c r="X1497" s="112"/>
      <c r="Y1497" s="112"/>
      <c r="Z1497" s="200"/>
      <c r="AA1497"/>
      <c r="AB1497"/>
      <c r="AC1497"/>
      <c r="AD1497"/>
      <c r="AE1497"/>
      <c r="AF1497"/>
      <c r="AG1497"/>
      <c r="AH1497"/>
      <c r="AI1497"/>
      <c r="AJ1497"/>
    </row>
    <row r="1498" spans="1:36" ht="24.95" customHeight="1">
      <c r="A1498" s="66"/>
      <c r="M1498" s="37"/>
      <c r="N1498" s="37"/>
      <c r="U1498"/>
      <c r="V1498"/>
      <c r="W1498"/>
      <c r="X1498" s="112"/>
      <c r="Y1498" s="112"/>
      <c r="Z1498" s="200"/>
      <c r="AA1498"/>
      <c r="AB1498"/>
      <c r="AC1498"/>
      <c r="AD1498"/>
      <c r="AE1498"/>
      <c r="AF1498"/>
      <c r="AG1498"/>
      <c r="AH1498"/>
      <c r="AI1498"/>
      <c r="AJ1498"/>
    </row>
    <row r="1499" spans="1:36" ht="24.95" customHeight="1">
      <c r="A1499" s="66"/>
      <c r="M1499" s="37"/>
      <c r="N1499" s="37"/>
      <c r="U1499"/>
      <c r="V1499"/>
      <c r="W1499"/>
      <c r="X1499" s="112"/>
      <c r="Y1499" s="112"/>
      <c r="Z1499" s="200"/>
      <c r="AA1499"/>
      <c r="AB1499"/>
      <c r="AC1499"/>
      <c r="AD1499"/>
      <c r="AE1499"/>
      <c r="AF1499"/>
      <c r="AG1499"/>
      <c r="AH1499"/>
      <c r="AI1499"/>
      <c r="AJ1499"/>
    </row>
    <row r="1500" spans="1:36" ht="24.95" customHeight="1">
      <c r="A1500" s="66"/>
      <c r="M1500" s="37"/>
      <c r="N1500" s="37"/>
      <c r="U1500"/>
      <c r="V1500"/>
      <c r="W1500"/>
      <c r="X1500" s="112"/>
      <c r="Y1500" s="112"/>
      <c r="Z1500" s="200"/>
      <c r="AA1500"/>
      <c r="AB1500"/>
      <c r="AC1500"/>
      <c r="AD1500"/>
      <c r="AE1500"/>
      <c r="AF1500"/>
      <c r="AG1500"/>
      <c r="AH1500"/>
      <c r="AI1500"/>
      <c r="AJ1500"/>
    </row>
    <row r="1501" spans="1:36" ht="24.95" customHeight="1">
      <c r="A1501" s="66"/>
      <c r="M1501" s="37"/>
      <c r="N1501" s="37"/>
      <c r="U1501"/>
      <c r="V1501"/>
      <c r="W1501"/>
      <c r="X1501" s="112"/>
      <c r="Y1501" s="112"/>
      <c r="Z1501" s="200"/>
      <c r="AA1501"/>
      <c r="AB1501"/>
      <c r="AC1501"/>
      <c r="AD1501"/>
      <c r="AE1501"/>
      <c r="AF1501"/>
      <c r="AG1501"/>
      <c r="AH1501"/>
      <c r="AI1501"/>
      <c r="AJ1501"/>
    </row>
    <row r="1502" spans="1:36" ht="24.95" customHeight="1">
      <c r="A1502" s="66"/>
      <c r="M1502" s="37"/>
      <c r="N1502" s="37"/>
      <c r="U1502"/>
      <c r="V1502"/>
      <c r="W1502"/>
      <c r="X1502" s="112"/>
      <c r="Y1502" s="112"/>
      <c r="Z1502" s="200"/>
      <c r="AA1502"/>
      <c r="AB1502"/>
      <c r="AC1502"/>
      <c r="AD1502"/>
      <c r="AE1502"/>
      <c r="AF1502"/>
      <c r="AG1502"/>
      <c r="AH1502"/>
      <c r="AI1502"/>
      <c r="AJ1502"/>
    </row>
    <row r="1503" spans="1:36" ht="24.95" customHeight="1">
      <c r="A1503" s="66"/>
      <c r="M1503" s="37"/>
      <c r="N1503" s="37"/>
      <c r="U1503"/>
      <c r="V1503"/>
      <c r="W1503"/>
      <c r="X1503" s="112"/>
      <c r="Y1503" s="112"/>
      <c r="Z1503" s="200"/>
      <c r="AA1503"/>
      <c r="AB1503"/>
      <c r="AC1503"/>
      <c r="AD1503"/>
      <c r="AE1503"/>
      <c r="AF1503"/>
      <c r="AG1503"/>
      <c r="AH1503"/>
      <c r="AI1503"/>
      <c r="AJ1503"/>
    </row>
    <row r="1504" spans="1:36" ht="24.95" customHeight="1">
      <c r="A1504" s="66"/>
      <c r="M1504" s="37"/>
      <c r="N1504" s="37"/>
      <c r="U1504"/>
      <c r="V1504"/>
      <c r="W1504"/>
      <c r="X1504" s="112"/>
      <c r="Y1504" s="112"/>
      <c r="Z1504" s="200"/>
      <c r="AA1504"/>
      <c r="AB1504"/>
      <c r="AC1504"/>
      <c r="AD1504"/>
      <c r="AE1504"/>
      <c r="AF1504"/>
      <c r="AG1504"/>
      <c r="AH1504"/>
      <c r="AI1504"/>
      <c r="AJ1504"/>
    </row>
    <row r="1505" spans="1:36" ht="24.95" customHeight="1">
      <c r="A1505" s="66"/>
      <c r="M1505" s="37"/>
      <c r="N1505" s="37"/>
      <c r="U1505"/>
      <c r="V1505"/>
      <c r="W1505"/>
      <c r="X1505" s="112"/>
      <c r="Y1505" s="112"/>
      <c r="Z1505" s="200"/>
      <c r="AA1505"/>
      <c r="AB1505"/>
      <c r="AC1505"/>
      <c r="AD1505"/>
      <c r="AE1505"/>
      <c r="AF1505"/>
      <c r="AG1505"/>
      <c r="AH1505"/>
      <c r="AI1505"/>
      <c r="AJ1505"/>
    </row>
    <row r="1506" spans="1:36" ht="24.95" customHeight="1">
      <c r="A1506" s="66"/>
      <c r="M1506" s="37"/>
      <c r="N1506" s="37"/>
      <c r="U1506"/>
      <c r="V1506"/>
      <c r="W1506"/>
      <c r="X1506" s="112"/>
      <c r="Y1506" s="112"/>
      <c r="Z1506" s="200"/>
      <c r="AA1506"/>
      <c r="AB1506"/>
      <c r="AC1506"/>
      <c r="AD1506"/>
      <c r="AE1506"/>
      <c r="AF1506"/>
      <c r="AG1506"/>
      <c r="AH1506"/>
      <c r="AI1506"/>
      <c r="AJ1506"/>
    </row>
    <row r="1507" spans="1:36" ht="24.95" customHeight="1">
      <c r="A1507" s="66"/>
      <c r="M1507" s="37"/>
      <c r="N1507" s="37"/>
      <c r="U1507"/>
      <c r="V1507"/>
      <c r="W1507"/>
      <c r="X1507" s="112"/>
      <c r="Y1507" s="112"/>
      <c r="Z1507" s="200"/>
      <c r="AA1507"/>
      <c r="AB1507"/>
      <c r="AC1507"/>
      <c r="AD1507"/>
      <c r="AE1507"/>
      <c r="AF1507"/>
      <c r="AG1507"/>
      <c r="AH1507"/>
      <c r="AI1507"/>
      <c r="AJ1507"/>
    </row>
    <row r="1508" spans="1:36" ht="24.95" customHeight="1">
      <c r="A1508" s="66"/>
      <c r="M1508" s="37"/>
      <c r="N1508" s="37"/>
      <c r="U1508"/>
      <c r="V1508"/>
      <c r="W1508"/>
      <c r="X1508" s="112"/>
      <c r="Y1508" s="112"/>
      <c r="Z1508" s="200"/>
      <c r="AA1508"/>
      <c r="AB1508"/>
      <c r="AC1508"/>
      <c r="AD1508"/>
      <c r="AE1508"/>
      <c r="AF1508"/>
      <c r="AG1508"/>
      <c r="AH1508"/>
      <c r="AI1508"/>
      <c r="AJ1508"/>
    </row>
    <row r="1509" spans="1:36" ht="24.95" customHeight="1">
      <c r="A1509" s="66"/>
      <c r="M1509" s="37"/>
      <c r="N1509" s="37"/>
      <c r="U1509"/>
      <c r="V1509"/>
      <c r="W1509"/>
      <c r="X1509" s="112"/>
      <c r="Y1509" s="112"/>
      <c r="Z1509" s="200"/>
      <c r="AA1509"/>
      <c r="AB1509"/>
      <c r="AC1509"/>
      <c r="AD1509"/>
      <c r="AE1509"/>
      <c r="AF1509"/>
      <c r="AG1509"/>
      <c r="AH1509"/>
      <c r="AI1509"/>
      <c r="AJ1509"/>
    </row>
    <row r="1510" spans="1:36" ht="24.95" customHeight="1">
      <c r="A1510" s="66"/>
      <c r="M1510" s="37"/>
      <c r="N1510" s="37"/>
      <c r="U1510"/>
      <c r="V1510"/>
      <c r="W1510"/>
      <c r="X1510" s="112"/>
      <c r="Y1510" s="112"/>
      <c r="Z1510" s="200"/>
      <c r="AA1510"/>
      <c r="AB1510"/>
      <c r="AC1510"/>
      <c r="AD1510"/>
      <c r="AE1510"/>
      <c r="AF1510"/>
      <c r="AG1510"/>
      <c r="AH1510"/>
      <c r="AI1510"/>
      <c r="AJ1510"/>
    </row>
    <row r="1511" spans="1:36" ht="24.95" customHeight="1">
      <c r="A1511" s="66"/>
      <c r="M1511" s="37"/>
      <c r="N1511" s="37"/>
      <c r="U1511"/>
      <c r="V1511"/>
      <c r="W1511"/>
      <c r="X1511" s="112"/>
      <c r="Y1511" s="112"/>
      <c r="Z1511" s="200"/>
      <c r="AA1511"/>
      <c r="AB1511"/>
      <c r="AC1511"/>
      <c r="AD1511"/>
      <c r="AE1511"/>
      <c r="AF1511"/>
      <c r="AG1511"/>
      <c r="AH1511"/>
      <c r="AI1511"/>
      <c r="AJ1511"/>
    </row>
    <row r="1512" spans="1:36" ht="24.95" customHeight="1">
      <c r="A1512" s="66"/>
      <c r="M1512" s="37"/>
      <c r="N1512" s="37"/>
      <c r="U1512"/>
      <c r="V1512"/>
      <c r="W1512"/>
      <c r="X1512" s="112"/>
      <c r="Y1512" s="112"/>
      <c r="Z1512" s="200"/>
      <c r="AA1512"/>
      <c r="AB1512"/>
      <c r="AC1512"/>
      <c r="AD1512"/>
      <c r="AE1512"/>
      <c r="AF1512"/>
      <c r="AG1512"/>
      <c r="AH1512"/>
      <c r="AI1512"/>
      <c r="AJ1512"/>
    </row>
    <row r="1513" spans="1:36" ht="24.95" customHeight="1">
      <c r="A1513" s="66"/>
      <c r="M1513" s="37"/>
      <c r="N1513" s="37"/>
      <c r="U1513"/>
      <c r="V1513"/>
      <c r="W1513"/>
      <c r="X1513" s="112"/>
      <c r="Y1513" s="112"/>
      <c r="Z1513" s="200"/>
      <c r="AA1513"/>
      <c r="AB1513"/>
      <c r="AC1513"/>
      <c r="AD1513"/>
      <c r="AE1513"/>
      <c r="AF1513"/>
      <c r="AG1513"/>
      <c r="AH1513"/>
      <c r="AI1513"/>
      <c r="AJ1513"/>
    </row>
    <row r="1514" spans="1:36" ht="24.95" customHeight="1">
      <c r="A1514" s="66"/>
      <c r="M1514" s="37"/>
      <c r="N1514" s="37"/>
      <c r="U1514"/>
      <c r="V1514"/>
      <c r="W1514"/>
      <c r="X1514" s="112"/>
      <c r="Y1514" s="112"/>
      <c r="Z1514" s="200"/>
      <c r="AA1514"/>
      <c r="AB1514"/>
      <c r="AC1514"/>
      <c r="AD1514"/>
      <c r="AE1514"/>
      <c r="AF1514"/>
      <c r="AG1514"/>
      <c r="AH1514"/>
      <c r="AI1514"/>
      <c r="AJ1514"/>
    </row>
    <row r="1515" spans="1:36" ht="24.95" customHeight="1">
      <c r="A1515" s="66"/>
      <c r="M1515" s="37"/>
      <c r="N1515" s="37"/>
      <c r="U1515"/>
      <c r="V1515"/>
      <c r="W1515"/>
      <c r="X1515" s="112"/>
      <c r="Y1515" s="112"/>
      <c r="Z1515" s="200"/>
      <c r="AA1515"/>
      <c r="AB1515"/>
      <c r="AC1515"/>
      <c r="AD1515"/>
      <c r="AE1515"/>
      <c r="AF1515"/>
      <c r="AG1515"/>
      <c r="AH1515"/>
      <c r="AI1515"/>
      <c r="AJ1515"/>
    </row>
    <row r="1516" spans="1:36" ht="24.95" customHeight="1">
      <c r="A1516" s="66"/>
      <c r="M1516" s="37"/>
      <c r="N1516" s="37"/>
      <c r="U1516"/>
      <c r="V1516"/>
      <c r="W1516"/>
      <c r="X1516" s="112"/>
      <c r="Y1516" s="112"/>
      <c r="Z1516" s="200"/>
      <c r="AA1516"/>
      <c r="AB1516"/>
      <c r="AC1516"/>
      <c r="AD1516"/>
      <c r="AE1516"/>
      <c r="AF1516"/>
      <c r="AG1516"/>
      <c r="AH1516"/>
      <c r="AI1516"/>
      <c r="AJ1516"/>
    </row>
    <row r="1517" spans="1:36" ht="24.95" customHeight="1">
      <c r="A1517" s="66"/>
      <c r="M1517" s="37"/>
      <c r="N1517" s="37"/>
      <c r="U1517"/>
      <c r="V1517"/>
      <c r="W1517"/>
      <c r="X1517" s="112"/>
      <c r="Y1517" s="112"/>
      <c r="Z1517" s="200"/>
      <c r="AA1517"/>
      <c r="AB1517"/>
      <c r="AC1517"/>
      <c r="AD1517"/>
      <c r="AE1517"/>
      <c r="AF1517"/>
      <c r="AG1517"/>
      <c r="AH1517"/>
      <c r="AI1517"/>
      <c r="AJ1517"/>
    </row>
    <row r="1518" spans="1:36" ht="24.95" customHeight="1">
      <c r="A1518" s="66"/>
      <c r="M1518" s="37"/>
      <c r="N1518" s="37"/>
      <c r="U1518"/>
      <c r="V1518"/>
      <c r="W1518"/>
      <c r="X1518" s="112"/>
      <c r="Y1518" s="112"/>
      <c r="Z1518" s="200"/>
      <c r="AA1518"/>
      <c r="AB1518"/>
      <c r="AC1518"/>
      <c r="AD1518"/>
      <c r="AE1518"/>
      <c r="AF1518"/>
      <c r="AG1518"/>
      <c r="AH1518"/>
      <c r="AI1518"/>
      <c r="AJ1518"/>
    </row>
    <row r="1519" spans="1:36" ht="24.95" customHeight="1">
      <c r="A1519" s="66"/>
      <c r="M1519" s="37"/>
      <c r="N1519" s="37"/>
      <c r="U1519"/>
      <c r="V1519"/>
      <c r="W1519"/>
      <c r="X1519" s="112"/>
      <c r="Y1519" s="112"/>
      <c r="Z1519" s="200"/>
      <c r="AA1519"/>
      <c r="AB1519"/>
      <c r="AC1519"/>
      <c r="AD1519"/>
      <c r="AE1519"/>
      <c r="AF1519"/>
      <c r="AG1519"/>
      <c r="AH1519"/>
      <c r="AI1519"/>
      <c r="AJ1519"/>
    </row>
    <row r="1520" spans="1:36" ht="24.95" customHeight="1">
      <c r="A1520" s="66"/>
      <c r="M1520" s="37"/>
      <c r="N1520" s="37"/>
      <c r="U1520"/>
      <c r="V1520"/>
      <c r="W1520"/>
      <c r="X1520" s="112"/>
      <c r="Y1520" s="112"/>
      <c r="Z1520" s="200"/>
      <c r="AA1520"/>
      <c r="AB1520"/>
      <c r="AC1520"/>
      <c r="AD1520"/>
      <c r="AE1520"/>
      <c r="AF1520"/>
      <c r="AG1520"/>
      <c r="AH1520"/>
      <c r="AI1520"/>
      <c r="AJ1520"/>
    </row>
    <row r="1521" spans="1:36" ht="24.95" customHeight="1">
      <c r="A1521" s="66"/>
      <c r="M1521" s="37"/>
      <c r="N1521" s="37"/>
      <c r="U1521"/>
      <c r="V1521"/>
      <c r="W1521"/>
      <c r="X1521" s="112"/>
      <c r="Y1521" s="112"/>
      <c r="Z1521" s="200"/>
      <c r="AA1521"/>
      <c r="AB1521"/>
      <c r="AC1521"/>
      <c r="AD1521"/>
      <c r="AE1521"/>
      <c r="AF1521"/>
      <c r="AG1521"/>
      <c r="AH1521"/>
      <c r="AI1521"/>
      <c r="AJ1521"/>
    </row>
    <row r="1522" spans="1:36" ht="24.95" customHeight="1">
      <c r="A1522" s="66"/>
      <c r="M1522" s="37"/>
      <c r="N1522" s="37"/>
      <c r="U1522"/>
      <c r="V1522"/>
      <c r="W1522"/>
      <c r="X1522" s="112"/>
      <c r="Y1522" s="112"/>
      <c r="Z1522" s="200"/>
      <c r="AA1522"/>
      <c r="AB1522"/>
      <c r="AC1522"/>
      <c r="AD1522"/>
      <c r="AE1522"/>
      <c r="AF1522"/>
      <c r="AG1522"/>
      <c r="AH1522"/>
      <c r="AI1522"/>
      <c r="AJ1522"/>
    </row>
    <row r="1523" spans="1:36" ht="24.95" customHeight="1">
      <c r="A1523" s="66"/>
      <c r="M1523" s="37"/>
      <c r="N1523" s="37"/>
      <c r="U1523"/>
      <c r="V1523"/>
      <c r="W1523"/>
      <c r="X1523" s="112"/>
      <c r="Y1523" s="112"/>
      <c r="Z1523" s="200"/>
      <c r="AA1523"/>
      <c r="AB1523"/>
      <c r="AC1523"/>
      <c r="AD1523"/>
      <c r="AE1523"/>
      <c r="AF1523"/>
      <c r="AG1523"/>
      <c r="AH1523"/>
      <c r="AI1523"/>
      <c r="AJ1523"/>
    </row>
    <row r="1524" spans="1:36" ht="24.95" customHeight="1">
      <c r="A1524" s="66"/>
      <c r="M1524" s="37"/>
      <c r="N1524" s="37"/>
      <c r="U1524"/>
      <c r="V1524"/>
      <c r="W1524"/>
      <c r="X1524" s="112"/>
      <c r="Y1524" s="112"/>
      <c r="Z1524" s="200"/>
      <c r="AA1524"/>
      <c r="AB1524"/>
      <c r="AC1524"/>
      <c r="AD1524"/>
      <c r="AE1524"/>
      <c r="AF1524"/>
      <c r="AG1524"/>
      <c r="AH1524"/>
      <c r="AI1524"/>
      <c r="AJ1524"/>
    </row>
    <row r="1525" spans="1:36" ht="24.95" customHeight="1">
      <c r="A1525" s="66"/>
      <c r="M1525" s="37"/>
      <c r="N1525" s="37"/>
      <c r="U1525"/>
      <c r="V1525"/>
      <c r="W1525"/>
      <c r="X1525" s="112"/>
      <c r="Y1525" s="112"/>
      <c r="Z1525" s="200"/>
      <c r="AA1525"/>
      <c r="AB1525"/>
      <c r="AC1525"/>
      <c r="AD1525"/>
      <c r="AE1525"/>
      <c r="AF1525"/>
      <c r="AG1525"/>
      <c r="AH1525"/>
      <c r="AI1525"/>
      <c r="AJ1525"/>
    </row>
    <row r="1526" spans="1:36" ht="24.95" customHeight="1">
      <c r="A1526" s="66"/>
      <c r="M1526" s="37"/>
      <c r="N1526" s="37"/>
      <c r="U1526"/>
      <c r="V1526"/>
      <c r="W1526"/>
      <c r="X1526" s="112"/>
      <c r="Y1526" s="112"/>
      <c r="Z1526" s="200"/>
      <c r="AA1526"/>
      <c r="AB1526"/>
      <c r="AC1526"/>
      <c r="AD1526"/>
      <c r="AE1526"/>
      <c r="AF1526"/>
      <c r="AG1526"/>
      <c r="AH1526"/>
      <c r="AI1526"/>
      <c r="AJ1526"/>
    </row>
    <row r="1527" spans="1:36" ht="24.95" customHeight="1">
      <c r="A1527" s="66"/>
      <c r="M1527" s="37"/>
      <c r="N1527" s="37"/>
      <c r="U1527"/>
      <c r="V1527"/>
      <c r="W1527"/>
      <c r="X1527" s="112"/>
      <c r="Y1527" s="112"/>
      <c r="Z1527" s="200"/>
      <c r="AA1527"/>
      <c r="AB1527"/>
      <c r="AC1527"/>
      <c r="AD1527"/>
      <c r="AE1527"/>
      <c r="AF1527"/>
      <c r="AG1527"/>
      <c r="AH1527"/>
      <c r="AI1527"/>
      <c r="AJ1527"/>
    </row>
    <row r="1528" spans="1:36" ht="24.95" customHeight="1">
      <c r="A1528" s="66"/>
      <c r="M1528" s="37"/>
      <c r="N1528" s="37"/>
      <c r="U1528"/>
      <c r="V1528"/>
      <c r="W1528"/>
      <c r="X1528" s="112"/>
      <c r="Y1528" s="112"/>
      <c r="Z1528" s="200"/>
      <c r="AA1528"/>
      <c r="AB1528"/>
      <c r="AC1528"/>
      <c r="AD1528"/>
      <c r="AE1528"/>
      <c r="AF1528"/>
      <c r="AG1528"/>
      <c r="AH1528"/>
      <c r="AI1528"/>
      <c r="AJ1528"/>
    </row>
    <row r="1529" spans="1:36" ht="24.95" customHeight="1">
      <c r="A1529" s="66"/>
      <c r="M1529" s="37"/>
      <c r="N1529" s="37"/>
      <c r="U1529"/>
      <c r="V1529"/>
      <c r="W1529"/>
      <c r="X1529" s="112"/>
      <c r="Y1529" s="112"/>
      <c r="Z1529" s="200"/>
      <c r="AA1529"/>
      <c r="AB1529"/>
      <c r="AC1529"/>
      <c r="AD1529"/>
      <c r="AE1529"/>
      <c r="AF1529"/>
      <c r="AG1529"/>
      <c r="AH1529"/>
      <c r="AI1529"/>
      <c r="AJ1529"/>
    </row>
    <row r="1530" spans="1:36" ht="24.95" customHeight="1">
      <c r="A1530" s="66"/>
      <c r="M1530" s="37"/>
      <c r="N1530" s="37"/>
      <c r="U1530"/>
      <c r="V1530"/>
      <c r="W1530"/>
      <c r="X1530" s="112"/>
      <c r="Y1530" s="112"/>
      <c r="Z1530" s="200"/>
      <c r="AA1530"/>
      <c r="AB1530"/>
      <c r="AC1530"/>
      <c r="AD1530"/>
      <c r="AE1530"/>
      <c r="AF1530"/>
      <c r="AG1530"/>
      <c r="AH1530"/>
      <c r="AI1530"/>
      <c r="AJ1530"/>
    </row>
    <row r="1531" spans="1:36" ht="24.95" customHeight="1">
      <c r="A1531" s="66"/>
      <c r="M1531" s="37"/>
      <c r="N1531" s="37"/>
      <c r="U1531"/>
      <c r="V1531"/>
      <c r="W1531"/>
      <c r="X1531" s="112"/>
      <c r="Y1531" s="112"/>
      <c r="Z1531" s="200"/>
      <c r="AA1531"/>
      <c r="AB1531"/>
      <c r="AC1531"/>
      <c r="AD1531"/>
      <c r="AE1531"/>
      <c r="AF1531"/>
      <c r="AG1531"/>
      <c r="AH1531"/>
      <c r="AI1531"/>
      <c r="AJ1531"/>
    </row>
    <row r="1532" spans="1:36" ht="24.95" customHeight="1">
      <c r="A1532" s="66"/>
      <c r="M1532" s="37"/>
      <c r="N1532" s="37"/>
      <c r="U1532"/>
      <c r="V1532"/>
      <c r="W1532"/>
      <c r="X1532" s="112"/>
      <c r="Y1532" s="112"/>
      <c r="Z1532" s="200"/>
      <c r="AA1532"/>
      <c r="AB1532"/>
      <c r="AC1532"/>
      <c r="AD1532"/>
      <c r="AE1532"/>
      <c r="AF1532"/>
      <c r="AG1532"/>
      <c r="AH1532"/>
      <c r="AI1532"/>
      <c r="AJ1532"/>
    </row>
    <row r="1533" spans="1:36" ht="24.95" customHeight="1">
      <c r="A1533" s="66"/>
      <c r="M1533" s="37"/>
      <c r="N1533" s="37"/>
      <c r="U1533"/>
      <c r="V1533"/>
      <c r="W1533"/>
      <c r="X1533" s="112"/>
      <c r="Y1533" s="112"/>
      <c r="Z1533" s="200"/>
      <c r="AA1533"/>
      <c r="AB1533"/>
      <c r="AC1533"/>
      <c r="AD1533"/>
      <c r="AE1533"/>
      <c r="AF1533"/>
      <c r="AG1533"/>
      <c r="AH1533"/>
      <c r="AI1533"/>
      <c r="AJ1533"/>
    </row>
    <row r="1534" spans="1:36" ht="24.95" customHeight="1">
      <c r="A1534" s="66"/>
      <c r="M1534" s="37"/>
      <c r="N1534" s="37"/>
      <c r="U1534"/>
      <c r="V1534"/>
      <c r="W1534"/>
      <c r="X1534" s="112"/>
      <c r="Y1534" s="112"/>
      <c r="Z1534" s="200"/>
      <c r="AA1534"/>
      <c r="AB1534"/>
      <c r="AC1534"/>
      <c r="AD1534"/>
      <c r="AE1534"/>
      <c r="AF1534"/>
      <c r="AG1534"/>
      <c r="AH1534"/>
      <c r="AI1534"/>
      <c r="AJ1534"/>
    </row>
    <row r="1535" spans="1:36" ht="24.95" customHeight="1">
      <c r="A1535" s="66"/>
      <c r="M1535" s="37"/>
      <c r="N1535" s="37"/>
      <c r="U1535"/>
      <c r="V1535"/>
      <c r="W1535"/>
      <c r="X1535" s="112"/>
      <c r="Y1535" s="112"/>
      <c r="Z1535" s="200"/>
      <c r="AA1535"/>
      <c r="AB1535"/>
      <c r="AC1535"/>
      <c r="AD1535"/>
      <c r="AE1535"/>
      <c r="AF1535"/>
      <c r="AG1535"/>
      <c r="AH1535"/>
      <c r="AI1535"/>
      <c r="AJ1535"/>
    </row>
    <row r="1536" spans="1:36" ht="24.95" customHeight="1">
      <c r="A1536" s="66"/>
      <c r="M1536" s="37"/>
      <c r="N1536" s="37"/>
      <c r="U1536"/>
      <c r="V1536"/>
      <c r="W1536"/>
      <c r="X1536" s="112"/>
      <c r="Y1536" s="112"/>
      <c r="Z1536" s="200"/>
      <c r="AA1536"/>
      <c r="AB1536"/>
      <c r="AC1536"/>
      <c r="AD1536"/>
      <c r="AE1536"/>
      <c r="AF1536"/>
      <c r="AG1536"/>
      <c r="AH1536"/>
      <c r="AI1536"/>
      <c r="AJ1536"/>
    </row>
    <row r="1537" spans="1:36" ht="24.95" customHeight="1">
      <c r="A1537" s="66"/>
      <c r="M1537" s="37"/>
      <c r="N1537" s="37"/>
      <c r="U1537"/>
      <c r="V1537"/>
      <c r="W1537"/>
      <c r="X1537" s="112"/>
      <c r="Y1537" s="112"/>
      <c r="Z1537" s="200"/>
      <c r="AA1537"/>
      <c r="AB1537"/>
      <c r="AC1537"/>
      <c r="AD1537"/>
      <c r="AE1537"/>
      <c r="AF1537"/>
      <c r="AG1537"/>
      <c r="AH1537"/>
      <c r="AI1537"/>
      <c r="AJ1537"/>
    </row>
    <row r="1538" spans="1:36" ht="24.95" customHeight="1">
      <c r="A1538" s="66"/>
      <c r="M1538" s="37"/>
      <c r="N1538" s="37"/>
      <c r="U1538"/>
      <c r="V1538"/>
      <c r="W1538"/>
      <c r="X1538" s="112"/>
      <c r="Y1538" s="112"/>
      <c r="Z1538" s="200"/>
      <c r="AA1538"/>
      <c r="AB1538"/>
      <c r="AC1538"/>
      <c r="AD1538"/>
      <c r="AE1538"/>
      <c r="AF1538"/>
      <c r="AG1538"/>
      <c r="AH1538"/>
      <c r="AI1538"/>
      <c r="AJ1538"/>
    </row>
    <row r="1539" spans="1:36" ht="24.95" customHeight="1">
      <c r="A1539" s="66"/>
      <c r="M1539" s="37"/>
      <c r="N1539" s="37"/>
      <c r="U1539"/>
      <c r="V1539"/>
      <c r="W1539"/>
      <c r="X1539" s="112"/>
      <c r="Y1539" s="112"/>
      <c r="Z1539" s="200"/>
      <c r="AA1539"/>
      <c r="AB1539"/>
      <c r="AC1539"/>
      <c r="AD1539"/>
      <c r="AE1539"/>
      <c r="AF1539"/>
      <c r="AG1539"/>
      <c r="AH1539"/>
      <c r="AI1539"/>
      <c r="AJ1539"/>
    </row>
    <row r="1540" spans="1:36" ht="24.95" customHeight="1">
      <c r="A1540" s="66"/>
      <c r="M1540" s="37"/>
      <c r="N1540" s="37"/>
      <c r="U1540"/>
      <c r="V1540"/>
      <c r="W1540"/>
      <c r="X1540" s="112"/>
      <c r="Y1540" s="112"/>
      <c r="Z1540" s="200"/>
      <c r="AA1540"/>
      <c r="AB1540"/>
      <c r="AC1540"/>
      <c r="AD1540"/>
      <c r="AE1540"/>
      <c r="AF1540"/>
      <c r="AG1540"/>
      <c r="AH1540"/>
      <c r="AI1540"/>
      <c r="AJ1540"/>
    </row>
    <row r="1541" spans="1:36" ht="24.95" customHeight="1">
      <c r="A1541" s="66"/>
      <c r="M1541" s="37"/>
      <c r="N1541" s="37"/>
      <c r="U1541"/>
      <c r="V1541"/>
      <c r="W1541"/>
      <c r="X1541" s="112"/>
      <c r="Y1541" s="112"/>
      <c r="Z1541" s="200"/>
      <c r="AA1541"/>
      <c r="AB1541"/>
      <c r="AC1541"/>
      <c r="AD1541"/>
      <c r="AE1541"/>
      <c r="AF1541"/>
      <c r="AG1541"/>
      <c r="AH1541"/>
      <c r="AI1541"/>
      <c r="AJ1541"/>
    </row>
    <row r="1542" spans="1:36" ht="24.95" customHeight="1">
      <c r="A1542" s="66"/>
      <c r="M1542" s="37"/>
      <c r="N1542" s="37"/>
      <c r="U1542"/>
      <c r="V1542"/>
      <c r="W1542"/>
      <c r="X1542" s="112"/>
      <c r="Y1542" s="112"/>
      <c r="Z1542" s="200"/>
      <c r="AA1542"/>
      <c r="AB1542"/>
      <c r="AC1542"/>
      <c r="AD1542"/>
      <c r="AE1542"/>
      <c r="AF1542"/>
      <c r="AG1542"/>
      <c r="AH1542"/>
      <c r="AI1542"/>
      <c r="AJ1542"/>
    </row>
    <row r="1543" spans="1:36" ht="24.95" customHeight="1">
      <c r="A1543" s="66"/>
      <c r="M1543" s="37"/>
      <c r="N1543" s="37"/>
      <c r="U1543"/>
      <c r="V1543"/>
      <c r="W1543"/>
      <c r="X1543" s="112"/>
      <c r="Y1543" s="112"/>
      <c r="Z1543" s="200"/>
      <c r="AA1543"/>
      <c r="AB1543"/>
      <c r="AC1543"/>
      <c r="AD1543"/>
      <c r="AE1543"/>
      <c r="AF1543"/>
      <c r="AG1543"/>
      <c r="AH1543"/>
      <c r="AI1543"/>
      <c r="AJ1543"/>
    </row>
    <row r="1544" spans="1:36" ht="24.95" customHeight="1">
      <c r="A1544" s="66"/>
      <c r="M1544" s="37"/>
      <c r="N1544" s="37"/>
      <c r="U1544"/>
      <c r="V1544"/>
      <c r="W1544"/>
      <c r="X1544" s="112"/>
      <c r="Y1544" s="112"/>
      <c r="Z1544" s="200"/>
      <c r="AA1544"/>
      <c r="AB1544"/>
      <c r="AC1544"/>
      <c r="AD1544"/>
      <c r="AE1544"/>
      <c r="AF1544"/>
      <c r="AG1544"/>
      <c r="AH1544"/>
      <c r="AI1544"/>
      <c r="AJ1544"/>
    </row>
    <row r="1545" spans="1:36" ht="24.95" customHeight="1">
      <c r="A1545" s="66"/>
      <c r="M1545" s="37"/>
      <c r="N1545" s="37"/>
      <c r="U1545"/>
      <c r="V1545"/>
      <c r="W1545"/>
      <c r="X1545" s="112"/>
      <c r="Y1545" s="112"/>
      <c r="Z1545" s="200"/>
      <c r="AA1545"/>
      <c r="AB1545"/>
      <c r="AC1545"/>
      <c r="AD1545"/>
      <c r="AE1545"/>
      <c r="AF1545"/>
      <c r="AG1545"/>
      <c r="AH1545"/>
      <c r="AI1545"/>
      <c r="AJ1545"/>
    </row>
    <row r="1546" spans="1:36" ht="24.95" customHeight="1">
      <c r="A1546" s="66"/>
      <c r="M1546" s="37"/>
      <c r="N1546" s="37"/>
      <c r="U1546"/>
      <c r="V1546"/>
      <c r="W1546"/>
      <c r="X1546" s="112"/>
      <c r="Y1546" s="112"/>
      <c r="Z1546" s="200"/>
      <c r="AA1546"/>
      <c r="AB1546"/>
      <c r="AC1546"/>
      <c r="AD1546"/>
      <c r="AE1546"/>
      <c r="AF1546"/>
      <c r="AG1546"/>
      <c r="AH1546"/>
      <c r="AI1546"/>
      <c r="AJ1546"/>
    </row>
    <row r="1547" spans="1:36" ht="24.95" customHeight="1">
      <c r="A1547" s="66"/>
      <c r="M1547" s="37"/>
      <c r="N1547" s="37"/>
      <c r="U1547"/>
      <c r="V1547"/>
      <c r="W1547"/>
      <c r="X1547" s="112"/>
      <c r="Y1547" s="112"/>
      <c r="Z1547" s="200"/>
      <c r="AA1547"/>
      <c r="AB1547"/>
      <c r="AC1547"/>
      <c r="AD1547"/>
      <c r="AE1547"/>
      <c r="AF1547"/>
      <c r="AG1547"/>
      <c r="AH1547"/>
      <c r="AI1547"/>
      <c r="AJ1547"/>
    </row>
    <row r="1548" spans="1:36" ht="24.95" customHeight="1">
      <c r="A1548" s="66"/>
      <c r="M1548" s="37"/>
      <c r="N1548" s="37"/>
      <c r="U1548"/>
      <c r="V1548"/>
      <c r="W1548"/>
      <c r="X1548" s="112"/>
      <c r="Y1548" s="112"/>
      <c r="Z1548" s="200"/>
      <c r="AA1548"/>
      <c r="AB1548"/>
      <c r="AC1548"/>
      <c r="AD1548"/>
      <c r="AE1548"/>
      <c r="AF1548"/>
      <c r="AG1548"/>
      <c r="AH1548"/>
      <c r="AI1548"/>
      <c r="AJ1548"/>
    </row>
    <row r="1549" spans="1:36" ht="24.95" customHeight="1">
      <c r="A1549" s="66"/>
      <c r="M1549" s="37"/>
      <c r="N1549" s="37"/>
      <c r="U1549"/>
      <c r="V1549"/>
      <c r="W1549"/>
      <c r="X1549" s="112"/>
      <c r="Y1549" s="112"/>
      <c r="Z1549" s="200"/>
      <c r="AA1549"/>
      <c r="AB1549"/>
      <c r="AC1549"/>
      <c r="AD1549"/>
      <c r="AE1549"/>
      <c r="AF1549"/>
      <c r="AG1549"/>
      <c r="AH1549"/>
      <c r="AI1549"/>
      <c r="AJ1549"/>
    </row>
    <row r="1550" spans="1:36" ht="24.95" customHeight="1">
      <c r="A1550" s="66"/>
      <c r="M1550" s="37"/>
      <c r="N1550" s="37"/>
      <c r="U1550"/>
      <c r="V1550"/>
      <c r="W1550"/>
      <c r="X1550" s="112"/>
      <c r="Y1550" s="112"/>
      <c r="Z1550" s="200"/>
      <c r="AA1550"/>
      <c r="AB1550"/>
      <c r="AC1550"/>
      <c r="AD1550"/>
      <c r="AE1550"/>
      <c r="AF1550"/>
      <c r="AG1550"/>
      <c r="AH1550"/>
      <c r="AI1550"/>
      <c r="AJ1550"/>
    </row>
    <row r="1551" spans="1:36" ht="24.95" customHeight="1">
      <c r="A1551" s="66"/>
      <c r="M1551" s="37"/>
      <c r="N1551" s="37"/>
      <c r="U1551"/>
      <c r="V1551"/>
      <c r="W1551"/>
      <c r="X1551" s="112"/>
      <c r="Y1551" s="112"/>
      <c r="Z1551" s="200"/>
      <c r="AA1551"/>
      <c r="AB1551"/>
      <c r="AC1551"/>
      <c r="AD1551"/>
      <c r="AE1551"/>
      <c r="AF1551"/>
      <c r="AG1551"/>
      <c r="AH1551"/>
      <c r="AI1551"/>
      <c r="AJ1551"/>
    </row>
    <row r="1552" spans="1:36" ht="24.95" customHeight="1">
      <c r="A1552" s="66"/>
      <c r="M1552" s="37"/>
      <c r="N1552" s="37"/>
      <c r="U1552"/>
      <c r="V1552"/>
      <c r="W1552"/>
      <c r="X1552" s="112"/>
      <c r="Y1552" s="112"/>
      <c r="Z1552" s="200"/>
      <c r="AA1552"/>
      <c r="AB1552"/>
      <c r="AC1552"/>
      <c r="AD1552"/>
      <c r="AE1552"/>
      <c r="AF1552"/>
      <c r="AG1552"/>
      <c r="AH1552"/>
      <c r="AI1552"/>
      <c r="AJ1552"/>
    </row>
    <row r="1553" spans="1:36" ht="24.95" customHeight="1">
      <c r="A1553" s="66"/>
      <c r="M1553" s="37"/>
      <c r="N1553" s="37"/>
      <c r="U1553"/>
      <c r="V1553"/>
      <c r="W1553"/>
      <c r="X1553" s="112"/>
      <c r="Y1553" s="112"/>
      <c r="Z1553" s="200"/>
      <c r="AA1553"/>
      <c r="AB1553"/>
      <c r="AC1553"/>
      <c r="AD1553"/>
      <c r="AE1553"/>
      <c r="AF1553"/>
      <c r="AG1553"/>
      <c r="AH1553"/>
      <c r="AI1553"/>
      <c r="AJ1553"/>
    </row>
    <row r="1554" spans="1:36" ht="24.95" customHeight="1">
      <c r="A1554" s="66"/>
      <c r="M1554" s="37"/>
      <c r="N1554" s="37"/>
      <c r="U1554"/>
      <c r="V1554"/>
      <c r="W1554"/>
      <c r="X1554" s="112"/>
      <c r="Y1554" s="112"/>
      <c r="Z1554" s="200"/>
      <c r="AA1554"/>
      <c r="AB1554"/>
      <c r="AC1554"/>
      <c r="AD1554"/>
      <c r="AE1554"/>
      <c r="AF1554"/>
      <c r="AG1554"/>
      <c r="AH1554"/>
      <c r="AI1554"/>
      <c r="AJ1554"/>
    </row>
    <row r="1555" spans="1:36" ht="24.95" customHeight="1">
      <c r="A1555" s="66"/>
      <c r="M1555" s="37"/>
      <c r="N1555" s="37"/>
      <c r="U1555"/>
      <c r="V1555"/>
      <c r="W1555"/>
      <c r="X1555" s="112"/>
      <c r="Y1555" s="112"/>
      <c r="Z1555" s="200"/>
      <c r="AA1555"/>
      <c r="AB1555"/>
      <c r="AC1555"/>
      <c r="AD1555"/>
      <c r="AE1555"/>
      <c r="AF1555"/>
      <c r="AG1555"/>
      <c r="AH1555"/>
      <c r="AI1555"/>
      <c r="AJ1555"/>
    </row>
    <row r="1556" spans="1:36" ht="24.95" customHeight="1">
      <c r="A1556" s="66"/>
      <c r="M1556" s="37"/>
      <c r="N1556" s="37"/>
      <c r="U1556"/>
      <c r="V1556"/>
      <c r="W1556"/>
      <c r="X1556" s="112"/>
      <c r="Y1556" s="112"/>
      <c r="Z1556" s="200"/>
      <c r="AA1556"/>
      <c r="AB1556"/>
      <c r="AC1556"/>
      <c r="AD1556"/>
      <c r="AE1556"/>
      <c r="AF1556"/>
      <c r="AG1556"/>
      <c r="AH1556"/>
      <c r="AI1556"/>
      <c r="AJ1556"/>
    </row>
    <row r="1557" spans="1:36" ht="24.95" customHeight="1">
      <c r="A1557" s="66"/>
      <c r="M1557" s="37"/>
      <c r="N1557" s="37"/>
      <c r="U1557"/>
      <c r="V1557"/>
      <c r="W1557"/>
      <c r="X1557" s="112"/>
      <c r="Y1557" s="112"/>
      <c r="Z1557" s="200"/>
      <c r="AA1557"/>
      <c r="AB1557"/>
      <c r="AC1557"/>
      <c r="AD1557"/>
      <c r="AE1557"/>
      <c r="AF1557"/>
      <c r="AG1557"/>
      <c r="AH1557"/>
      <c r="AI1557"/>
      <c r="AJ1557"/>
    </row>
    <row r="1558" spans="1:36" ht="24.95" customHeight="1">
      <c r="A1558" s="66"/>
      <c r="M1558" s="37"/>
      <c r="N1558" s="37"/>
      <c r="U1558"/>
      <c r="V1558"/>
      <c r="W1558"/>
      <c r="X1558" s="112"/>
      <c r="Y1558" s="112"/>
      <c r="Z1558" s="200"/>
      <c r="AA1558"/>
      <c r="AB1558"/>
      <c r="AC1558"/>
      <c r="AD1558"/>
      <c r="AE1558"/>
      <c r="AF1558"/>
      <c r="AG1558"/>
      <c r="AH1558"/>
      <c r="AI1558"/>
      <c r="AJ1558"/>
    </row>
    <row r="1559" spans="1:36" ht="24.95" customHeight="1">
      <c r="A1559" s="66"/>
      <c r="M1559" s="37"/>
      <c r="N1559" s="37"/>
      <c r="U1559"/>
      <c r="V1559"/>
      <c r="W1559"/>
      <c r="X1559" s="112"/>
      <c r="Y1559" s="112"/>
      <c r="Z1559" s="200"/>
      <c r="AA1559"/>
      <c r="AB1559"/>
      <c r="AC1559"/>
      <c r="AD1559"/>
      <c r="AE1559"/>
      <c r="AF1559"/>
      <c r="AG1559"/>
      <c r="AH1559"/>
      <c r="AI1559"/>
      <c r="AJ1559"/>
    </row>
    <row r="1560" spans="1:36" ht="24.95" customHeight="1">
      <c r="A1560" s="66"/>
      <c r="M1560" s="37"/>
      <c r="N1560" s="37"/>
      <c r="U1560"/>
      <c r="V1560"/>
      <c r="W1560"/>
      <c r="X1560" s="112"/>
      <c r="Y1560" s="112"/>
      <c r="Z1560" s="200"/>
      <c r="AA1560"/>
      <c r="AB1560"/>
      <c r="AC1560"/>
      <c r="AD1560"/>
      <c r="AE1560"/>
      <c r="AF1560"/>
      <c r="AG1560"/>
      <c r="AH1560"/>
      <c r="AI1560"/>
      <c r="AJ1560"/>
    </row>
    <row r="1561" spans="1:36" ht="24.95" customHeight="1">
      <c r="A1561" s="66"/>
      <c r="M1561" s="37"/>
      <c r="N1561" s="37"/>
      <c r="U1561"/>
      <c r="V1561"/>
      <c r="W1561"/>
      <c r="X1561" s="112"/>
      <c r="Y1561" s="112"/>
      <c r="Z1561" s="200"/>
      <c r="AA1561"/>
      <c r="AB1561"/>
      <c r="AC1561"/>
      <c r="AD1561"/>
      <c r="AE1561"/>
      <c r="AF1561"/>
      <c r="AG1561"/>
      <c r="AH1561"/>
      <c r="AI1561"/>
      <c r="AJ1561"/>
    </row>
    <row r="1562" spans="1:36" ht="24.95" customHeight="1">
      <c r="A1562" s="66"/>
      <c r="M1562" s="37"/>
      <c r="N1562" s="37"/>
      <c r="U1562"/>
      <c r="V1562"/>
      <c r="W1562"/>
      <c r="X1562" s="112"/>
      <c r="Y1562" s="112"/>
      <c r="Z1562" s="200"/>
      <c r="AA1562"/>
      <c r="AB1562"/>
      <c r="AC1562"/>
      <c r="AD1562"/>
      <c r="AE1562"/>
      <c r="AF1562"/>
      <c r="AG1562"/>
      <c r="AH1562"/>
      <c r="AI1562"/>
      <c r="AJ1562"/>
    </row>
    <row r="1563" spans="1:36" ht="24.95" customHeight="1">
      <c r="A1563" s="66"/>
      <c r="M1563" s="37"/>
      <c r="N1563" s="37"/>
      <c r="U1563"/>
      <c r="V1563"/>
      <c r="W1563"/>
      <c r="X1563" s="112"/>
      <c r="Y1563" s="112"/>
      <c r="Z1563" s="200"/>
      <c r="AA1563"/>
      <c r="AB1563"/>
      <c r="AC1563"/>
      <c r="AD1563"/>
      <c r="AE1563"/>
      <c r="AF1563"/>
      <c r="AG1563"/>
      <c r="AH1563"/>
      <c r="AI1563"/>
      <c r="AJ1563"/>
    </row>
    <row r="1564" spans="1:36" ht="24.95" customHeight="1">
      <c r="A1564" s="66"/>
      <c r="M1564" s="37"/>
      <c r="N1564" s="37"/>
      <c r="U1564"/>
      <c r="V1564"/>
      <c r="W1564"/>
      <c r="X1564" s="112"/>
      <c r="Y1564" s="112"/>
      <c r="Z1564" s="200"/>
      <c r="AA1564"/>
      <c r="AB1564"/>
      <c r="AC1564"/>
      <c r="AD1564"/>
      <c r="AE1564"/>
      <c r="AF1564"/>
      <c r="AG1564"/>
      <c r="AH1564"/>
      <c r="AI1564"/>
      <c r="AJ1564"/>
    </row>
    <row r="1565" spans="1:36" ht="24.95" customHeight="1">
      <c r="A1565" s="66"/>
      <c r="M1565" s="37"/>
      <c r="N1565" s="37"/>
      <c r="U1565"/>
      <c r="V1565"/>
      <c r="W1565"/>
      <c r="X1565" s="112"/>
      <c r="Y1565" s="112"/>
      <c r="Z1565" s="200"/>
      <c r="AA1565"/>
      <c r="AB1565"/>
      <c r="AC1565"/>
      <c r="AD1565"/>
      <c r="AE1565"/>
      <c r="AF1565"/>
      <c r="AG1565"/>
      <c r="AH1565"/>
      <c r="AI1565"/>
      <c r="AJ1565"/>
    </row>
    <row r="1566" spans="1:36" ht="24.95" customHeight="1">
      <c r="A1566" s="66"/>
      <c r="M1566" s="37"/>
      <c r="N1566" s="37"/>
      <c r="U1566"/>
      <c r="V1566"/>
      <c r="W1566"/>
      <c r="X1566" s="112"/>
      <c r="Y1566" s="112"/>
      <c r="Z1566" s="200"/>
      <c r="AA1566"/>
      <c r="AB1566"/>
      <c r="AC1566"/>
      <c r="AD1566"/>
      <c r="AE1566"/>
      <c r="AF1566"/>
      <c r="AG1566"/>
      <c r="AH1566"/>
      <c r="AI1566"/>
      <c r="AJ1566"/>
    </row>
    <row r="1567" spans="1:36" ht="24.95" customHeight="1">
      <c r="A1567" s="66"/>
      <c r="M1567" s="37"/>
      <c r="N1567" s="37"/>
      <c r="U1567"/>
      <c r="V1567"/>
      <c r="W1567"/>
      <c r="X1567" s="112"/>
      <c r="Y1567" s="112"/>
      <c r="Z1567" s="200"/>
      <c r="AA1567"/>
      <c r="AB1567"/>
      <c r="AC1567"/>
      <c r="AD1567"/>
      <c r="AE1567"/>
      <c r="AF1567"/>
      <c r="AG1567"/>
      <c r="AH1567"/>
      <c r="AI1567"/>
      <c r="AJ1567"/>
    </row>
    <row r="1568" spans="1:36" ht="24.95" customHeight="1">
      <c r="A1568" s="66"/>
      <c r="M1568" s="37"/>
      <c r="N1568" s="37"/>
      <c r="U1568"/>
      <c r="V1568"/>
      <c r="W1568"/>
      <c r="X1568" s="112"/>
      <c r="Y1568" s="112"/>
      <c r="Z1568" s="200"/>
      <c r="AA1568"/>
      <c r="AB1568"/>
      <c r="AC1568"/>
      <c r="AD1568"/>
      <c r="AE1568"/>
      <c r="AF1568"/>
      <c r="AG1568"/>
      <c r="AH1568"/>
      <c r="AI1568"/>
      <c r="AJ1568"/>
    </row>
    <row r="1569" spans="1:36" ht="24.95" customHeight="1">
      <c r="A1569" s="66"/>
      <c r="M1569" s="37"/>
      <c r="N1569" s="37"/>
      <c r="U1569"/>
      <c r="V1569"/>
      <c r="W1569"/>
      <c r="X1569" s="112"/>
      <c r="Y1569" s="112"/>
      <c r="Z1569" s="200"/>
      <c r="AA1569"/>
      <c r="AB1569"/>
      <c r="AC1569"/>
      <c r="AD1569"/>
      <c r="AE1569"/>
      <c r="AF1569"/>
      <c r="AG1569"/>
      <c r="AH1569"/>
      <c r="AI1569"/>
      <c r="AJ1569"/>
    </row>
    <row r="1570" spans="1:36" ht="24.95" customHeight="1">
      <c r="A1570" s="66"/>
      <c r="M1570" s="37"/>
      <c r="N1570" s="37"/>
      <c r="U1570"/>
      <c r="V1570"/>
      <c r="W1570"/>
      <c r="X1570" s="112"/>
      <c r="Y1570" s="112"/>
      <c r="Z1570" s="200"/>
      <c r="AA1570"/>
      <c r="AB1570"/>
      <c r="AC1570"/>
      <c r="AD1570"/>
      <c r="AE1570"/>
      <c r="AF1570"/>
      <c r="AG1570"/>
      <c r="AH1570"/>
      <c r="AI1570"/>
      <c r="AJ1570"/>
    </row>
    <row r="1571" spans="1:36" ht="24.95" customHeight="1">
      <c r="A1571" s="66"/>
      <c r="M1571" s="37"/>
      <c r="N1571" s="37"/>
      <c r="U1571"/>
      <c r="V1571"/>
      <c r="W1571"/>
      <c r="X1571" s="112"/>
      <c r="Y1571" s="112"/>
      <c r="Z1571" s="200"/>
      <c r="AA1571"/>
      <c r="AB1571"/>
      <c r="AC1571"/>
      <c r="AD1571"/>
      <c r="AE1571"/>
      <c r="AF1571"/>
      <c r="AG1571"/>
      <c r="AH1571"/>
      <c r="AI1571"/>
      <c r="AJ1571"/>
    </row>
    <row r="1572" spans="1:36" ht="24.95" customHeight="1">
      <c r="A1572" s="66"/>
      <c r="M1572" s="37"/>
      <c r="N1572" s="37"/>
      <c r="U1572"/>
      <c r="V1572"/>
      <c r="W1572"/>
      <c r="X1572" s="112"/>
      <c r="Y1572" s="112"/>
      <c r="Z1572" s="200"/>
      <c r="AA1572"/>
      <c r="AB1572"/>
      <c r="AC1572"/>
      <c r="AD1572"/>
      <c r="AE1572"/>
      <c r="AF1572"/>
      <c r="AG1572"/>
      <c r="AH1572"/>
      <c r="AI1572"/>
      <c r="AJ1572"/>
    </row>
    <row r="1573" spans="1:36" ht="24.95" customHeight="1">
      <c r="A1573" s="66"/>
      <c r="M1573" s="37"/>
      <c r="N1573" s="37"/>
      <c r="U1573"/>
      <c r="V1573"/>
      <c r="W1573"/>
      <c r="X1573" s="112"/>
      <c r="Y1573" s="112"/>
      <c r="Z1573" s="200"/>
      <c r="AA1573"/>
      <c r="AB1573"/>
      <c r="AC1573"/>
      <c r="AD1573"/>
      <c r="AE1573"/>
      <c r="AF1573"/>
      <c r="AG1573"/>
      <c r="AH1573"/>
      <c r="AI1573"/>
      <c r="AJ1573"/>
    </row>
    <row r="1574" spans="1:36" ht="24.95" customHeight="1">
      <c r="A1574" s="66"/>
      <c r="M1574" s="37"/>
      <c r="N1574" s="37"/>
      <c r="U1574"/>
      <c r="V1574"/>
      <c r="W1574"/>
      <c r="X1574" s="112"/>
      <c r="Y1574" s="112"/>
      <c r="Z1574" s="200"/>
      <c r="AA1574"/>
      <c r="AB1574"/>
      <c r="AC1574"/>
      <c r="AD1574"/>
      <c r="AE1574"/>
      <c r="AF1574"/>
      <c r="AG1574"/>
      <c r="AH1574"/>
      <c r="AI1574"/>
      <c r="AJ1574"/>
    </row>
    <row r="1575" spans="1:36" ht="24.95" customHeight="1">
      <c r="A1575" s="66"/>
      <c r="M1575" s="37"/>
      <c r="N1575" s="37"/>
      <c r="U1575"/>
      <c r="V1575"/>
      <c r="W1575"/>
      <c r="X1575" s="112"/>
      <c r="Y1575" s="112"/>
      <c r="Z1575" s="200"/>
      <c r="AA1575"/>
      <c r="AB1575"/>
      <c r="AC1575"/>
      <c r="AD1575"/>
      <c r="AE1575"/>
      <c r="AF1575"/>
      <c r="AG1575"/>
      <c r="AH1575"/>
      <c r="AI1575"/>
      <c r="AJ1575"/>
    </row>
    <row r="1576" spans="1:36" ht="24.95" customHeight="1">
      <c r="A1576" s="66"/>
      <c r="M1576" s="37"/>
      <c r="N1576" s="37"/>
      <c r="U1576"/>
      <c r="V1576"/>
      <c r="W1576"/>
      <c r="X1576" s="112"/>
      <c r="Y1576" s="112"/>
      <c r="Z1576" s="200"/>
      <c r="AA1576"/>
      <c r="AB1576"/>
      <c r="AC1576"/>
      <c r="AD1576"/>
      <c r="AE1576"/>
      <c r="AF1576"/>
      <c r="AG1576"/>
      <c r="AH1576"/>
      <c r="AI1576"/>
      <c r="AJ1576"/>
    </row>
    <row r="1577" spans="1:36" ht="24.95" customHeight="1">
      <c r="A1577" s="66"/>
      <c r="M1577" s="37"/>
      <c r="N1577" s="37"/>
      <c r="U1577"/>
      <c r="V1577"/>
      <c r="W1577"/>
      <c r="X1577" s="112"/>
      <c r="Y1577" s="112"/>
      <c r="Z1577" s="200"/>
      <c r="AA1577"/>
      <c r="AB1577"/>
      <c r="AC1577"/>
      <c r="AD1577"/>
      <c r="AE1577"/>
      <c r="AF1577"/>
      <c r="AG1577"/>
      <c r="AH1577"/>
      <c r="AI1577"/>
      <c r="AJ1577"/>
    </row>
    <row r="1578" spans="1:36" ht="24.95" customHeight="1">
      <c r="A1578" s="66"/>
      <c r="M1578" s="37"/>
      <c r="N1578" s="37"/>
      <c r="U1578"/>
      <c r="V1578"/>
      <c r="W1578"/>
      <c r="X1578" s="112"/>
      <c r="Y1578" s="112"/>
      <c r="Z1578" s="200"/>
      <c r="AA1578"/>
      <c r="AB1578"/>
      <c r="AC1578"/>
      <c r="AD1578"/>
      <c r="AE1578"/>
      <c r="AF1578"/>
      <c r="AG1578"/>
      <c r="AH1578"/>
      <c r="AI1578"/>
      <c r="AJ1578"/>
    </row>
    <row r="1579" spans="1:36" ht="24.95" customHeight="1">
      <c r="A1579" s="66"/>
      <c r="M1579" s="37"/>
      <c r="N1579" s="37"/>
      <c r="U1579"/>
      <c r="V1579"/>
      <c r="W1579"/>
      <c r="X1579" s="112"/>
      <c r="Y1579" s="112"/>
      <c r="Z1579" s="200"/>
      <c r="AA1579"/>
      <c r="AB1579"/>
      <c r="AC1579"/>
      <c r="AD1579"/>
      <c r="AE1579"/>
      <c r="AF1579"/>
      <c r="AG1579"/>
      <c r="AH1579"/>
      <c r="AI1579"/>
      <c r="AJ1579"/>
    </row>
    <row r="1580" spans="1:36" ht="24.95" customHeight="1">
      <c r="A1580" s="66"/>
      <c r="M1580" s="37"/>
      <c r="N1580" s="37"/>
      <c r="U1580"/>
      <c r="V1580"/>
      <c r="W1580"/>
      <c r="X1580" s="112"/>
      <c r="Y1580" s="112"/>
      <c r="Z1580" s="200"/>
      <c r="AA1580"/>
      <c r="AB1580"/>
      <c r="AC1580"/>
      <c r="AD1580"/>
      <c r="AE1580"/>
      <c r="AF1580"/>
      <c r="AG1580"/>
      <c r="AH1580"/>
      <c r="AI1580"/>
      <c r="AJ1580"/>
    </row>
    <row r="1581" spans="1:36" ht="24.95" customHeight="1">
      <c r="A1581" s="66"/>
      <c r="M1581" s="37"/>
      <c r="N1581" s="37"/>
      <c r="U1581"/>
      <c r="V1581"/>
      <c r="W1581"/>
      <c r="X1581" s="112"/>
      <c r="Y1581" s="112"/>
      <c r="Z1581" s="200"/>
      <c r="AA1581"/>
      <c r="AB1581"/>
      <c r="AC1581"/>
      <c r="AD1581"/>
      <c r="AE1581"/>
      <c r="AF1581"/>
      <c r="AG1581"/>
      <c r="AH1581"/>
      <c r="AI1581"/>
      <c r="AJ1581"/>
    </row>
    <row r="1582" spans="1:36" ht="24.95" customHeight="1">
      <c r="A1582" s="66"/>
      <c r="M1582" s="37"/>
      <c r="N1582" s="37"/>
      <c r="U1582"/>
      <c r="V1582"/>
      <c r="W1582"/>
      <c r="X1582" s="112"/>
      <c r="Y1582" s="112"/>
      <c r="Z1582" s="200"/>
      <c r="AA1582"/>
      <c r="AB1582"/>
      <c r="AC1582"/>
      <c r="AD1582"/>
      <c r="AE1582"/>
      <c r="AF1582"/>
      <c r="AG1582"/>
      <c r="AH1582"/>
      <c r="AI1582"/>
      <c r="AJ1582"/>
    </row>
    <row r="1583" spans="1:36" ht="24.95" customHeight="1">
      <c r="A1583" s="66"/>
      <c r="M1583" s="37"/>
      <c r="N1583" s="37"/>
      <c r="U1583"/>
      <c r="V1583"/>
      <c r="W1583"/>
      <c r="X1583" s="112"/>
      <c r="Y1583" s="112"/>
      <c r="Z1583" s="200"/>
      <c r="AA1583"/>
      <c r="AB1583"/>
      <c r="AC1583"/>
      <c r="AD1583"/>
      <c r="AE1583"/>
      <c r="AF1583"/>
      <c r="AG1583"/>
      <c r="AH1583"/>
      <c r="AI1583"/>
      <c r="AJ1583"/>
    </row>
    <row r="1584" spans="1:36" ht="24.95" customHeight="1">
      <c r="A1584" s="66"/>
      <c r="M1584" s="37"/>
      <c r="N1584" s="37"/>
      <c r="U1584"/>
      <c r="V1584"/>
      <c r="W1584"/>
      <c r="X1584" s="112"/>
      <c r="Y1584" s="112"/>
      <c r="Z1584" s="200"/>
      <c r="AA1584"/>
      <c r="AB1584"/>
      <c r="AC1584"/>
      <c r="AD1584"/>
      <c r="AE1584"/>
      <c r="AF1584"/>
      <c r="AG1584"/>
      <c r="AH1584"/>
      <c r="AI1584"/>
      <c r="AJ1584"/>
    </row>
    <row r="1585" spans="1:36" ht="24.95" customHeight="1">
      <c r="A1585" s="66"/>
      <c r="M1585" s="37"/>
      <c r="N1585" s="37"/>
      <c r="U1585"/>
      <c r="V1585"/>
      <c r="W1585"/>
      <c r="X1585" s="112"/>
      <c r="Y1585" s="112"/>
      <c r="Z1585" s="200"/>
      <c r="AA1585"/>
      <c r="AB1585"/>
      <c r="AC1585"/>
      <c r="AD1585"/>
      <c r="AE1585"/>
      <c r="AF1585"/>
      <c r="AG1585"/>
      <c r="AH1585"/>
      <c r="AI1585"/>
      <c r="AJ1585"/>
    </row>
    <row r="1586" spans="1:36" ht="24.95" customHeight="1">
      <c r="A1586" s="66"/>
      <c r="M1586" s="37"/>
      <c r="N1586" s="37"/>
      <c r="U1586"/>
      <c r="V1586"/>
      <c r="W1586"/>
      <c r="X1586" s="112"/>
      <c r="Y1586" s="112"/>
      <c r="Z1586" s="200"/>
      <c r="AA1586"/>
      <c r="AB1586"/>
      <c r="AC1586"/>
      <c r="AD1586"/>
      <c r="AE1586"/>
      <c r="AF1586"/>
      <c r="AG1586"/>
      <c r="AH1586"/>
      <c r="AI1586"/>
      <c r="AJ1586"/>
    </row>
    <row r="1587" spans="1:36" ht="24.95" customHeight="1">
      <c r="A1587" s="66"/>
      <c r="M1587" s="37"/>
      <c r="N1587" s="37"/>
      <c r="U1587"/>
      <c r="V1587"/>
      <c r="W1587"/>
      <c r="X1587" s="112"/>
      <c r="Y1587" s="112"/>
      <c r="Z1587" s="200"/>
      <c r="AA1587"/>
      <c r="AB1587"/>
      <c r="AC1587"/>
      <c r="AD1587"/>
      <c r="AE1587"/>
      <c r="AF1587"/>
      <c r="AG1587"/>
      <c r="AH1587"/>
      <c r="AI1587"/>
      <c r="AJ1587"/>
    </row>
    <row r="1588" spans="1:36" ht="24.95" customHeight="1">
      <c r="A1588" s="66"/>
      <c r="M1588" s="37"/>
      <c r="N1588" s="37"/>
      <c r="U1588"/>
      <c r="V1588"/>
      <c r="W1588"/>
      <c r="X1588" s="112"/>
      <c r="Y1588" s="112"/>
      <c r="Z1588" s="200"/>
      <c r="AA1588"/>
      <c r="AB1588"/>
      <c r="AC1588"/>
      <c r="AD1588"/>
      <c r="AE1588"/>
      <c r="AF1588"/>
      <c r="AG1588"/>
      <c r="AH1588"/>
      <c r="AI1588"/>
      <c r="AJ1588"/>
    </row>
    <row r="1589" spans="1:36" ht="24.95" customHeight="1">
      <c r="A1589" s="66"/>
      <c r="M1589" s="37"/>
      <c r="N1589" s="37"/>
      <c r="U1589"/>
      <c r="V1589"/>
      <c r="W1589"/>
      <c r="X1589" s="112"/>
      <c r="Y1589" s="112"/>
      <c r="Z1589" s="200"/>
      <c r="AA1589"/>
      <c r="AB1589"/>
      <c r="AC1589"/>
      <c r="AD1589"/>
      <c r="AE1589"/>
      <c r="AF1589"/>
      <c r="AG1589"/>
      <c r="AH1589"/>
      <c r="AI1589"/>
      <c r="AJ1589"/>
    </row>
    <row r="1590" spans="1:36" ht="24.95" customHeight="1">
      <c r="A1590" s="66"/>
      <c r="M1590" s="37"/>
      <c r="N1590" s="37"/>
      <c r="U1590"/>
      <c r="V1590"/>
      <c r="W1590"/>
      <c r="X1590" s="112"/>
      <c r="Y1590" s="112"/>
      <c r="Z1590" s="200"/>
      <c r="AA1590"/>
      <c r="AB1590"/>
      <c r="AC1590"/>
      <c r="AD1590"/>
      <c r="AE1590"/>
      <c r="AF1590"/>
      <c r="AG1590"/>
      <c r="AH1590"/>
      <c r="AI1590"/>
      <c r="AJ1590"/>
    </row>
    <row r="1591" spans="1:36" ht="24.95" customHeight="1">
      <c r="A1591" s="66"/>
      <c r="M1591" s="37"/>
      <c r="N1591" s="37"/>
      <c r="U1591"/>
      <c r="V1591"/>
      <c r="W1591"/>
      <c r="X1591" s="112"/>
      <c r="Y1591" s="112"/>
      <c r="Z1591" s="200"/>
      <c r="AA1591"/>
      <c r="AB1591"/>
      <c r="AC1591"/>
      <c r="AD1591"/>
      <c r="AE1591"/>
      <c r="AF1591"/>
      <c r="AG1591"/>
      <c r="AH1591"/>
      <c r="AI1591"/>
      <c r="AJ1591"/>
    </row>
    <row r="1592" spans="1:36" ht="24.95" customHeight="1">
      <c r="A1592" s="66"/>
      <c r="M1592" s="37"/>
      <c r="N1592" s="37"/>
      <c r="U1592"/>
      <c r="V1592"/>
      <c r="W1592"/>
      <c r="X1592" s="112"/>
      <c r="Y1592" s="112"/>
      <c r="Z1592" s="200"/>
      <c r="AA1592"/>
      <c r="AB1592"/>
      <c r="AC1592"/>
      <c r="AD1592"/>
      <c r="AE1592"/>
      <c r="AF1592"/>
      <c r="AG1592"/>
      <c r="AH1592"/>
      <c r="AI1592"/>
      <c r="AJ1592"/>
    </row>
    <row r="1593" spans="1:36" ht="24.95" customHeight="1">
      <c r="A1593" s="66"/>
      <c r="M1593" s="37"/>
      <c r="N1593" s="37"/>
      <c r="U1593"/>
      <c r="V1593"/>
      <c r="W1593"/>
      <c r="X1593" s="112"/>
      <c r="Y1593" s="112"/>
      <c r="Z1593" s="200"/>
      <c r="AA1593"/>
      <c r="AB1593"/>
      <c r="AC1593"/>
      <c r="AD1593"/>
      <c r="AE1593"/>
      <c r="AF1593"/>
      <c r="AG1593"/>
      <c r="AH1593"/>
      <c r="AI1593"/>
      <c r="AJ1593"/>
    </row>
    <row r="1594" spans="1:36" ht="24.95" customHeight="1">
      <c r="A1594" s="66"/>
      <c r="M1594" s="37"/>
      <c r="N1594" s="37"/>
      <c r="U1594"/>
      <c r="V1594"/>
      <c r="W1594"/>
      <c r="X1594" s="112"/>
      <c r="Y1594" s="112"/>
      <c r="Z1594" s="200"/>
      <c r="AA1594"/>
      <c r="AB1594"/>
      <c r="AC1594"/>
      <c r="AD1594"/>
      <c r="AE1594"/>
      <c r="AF1594"/>
      <c r="AG1594"/>
      <c r="AH1594"/>
      <c r="AI1594"/>
      <c r="AJ1594"/>
    </row>
    <row r="1595" spans="1:36" ht="24.95" customHeight="1">
      <c r="A1595" s="66"/>
      <c r="M1595" s="37"/>
      <c r="N1595" s="37"/>
      <c r="U1595"/>
      <c r="V1595"/>
      <c r="W1595"/>
      <c r="X1595" s="112"/>
      <c r="Y1595" s="112"/>
      <c r="Z1595" s="200"/>
      <c r="AA1595"/>
      <c r="AB1595"/>
      <c r="AC1595"/>
      <c r="AD1595"/>
      <c r="AE1595"/>
      <c r="AF1595"/>
      <c r="AG1595"/>
      <c r="AH1595"/>
      <c r="AI1595"/>
      <c r="AJ1595"/>
    </row>
    <row r="1596" spans="1:36" ht="24.95" customHeight="1">
      <c r="A1596" s="66"/>
      <c r="M1596" s="37"/>
      <c r="N1596" s="37"/>
      <c r="U1596"/>
      <c r="V1596"/>
      <c r="W1596"/>
      <c r="X1596" s="112"/>
      <c r="Y1596" s="112"/>
      <c r="Z1596" s="200"/>
      <c r="AA1596"/>
      <c r="AB1596"/>
      <c r="AC1596"/>
      <c r="AD1596"/>
      <c r="AE1596"/>
      <c r="AF1596"/>
      <c r="AG1596"/>
      <c r="AH1596"/>
      <c r="AI1596"/>
      <c r="AJ1596"/>
    </row>
    <row r="1597" spans="1:36" ht="24.95" customHeight="1">
      <c r="A1597" s="66"/>
      <c r="M1597" s="37"/>
      <c r="N1597" s="37"/>
      <c r="U1597"/>
      <c r="V1597"/>
      <c r="W1597"/>
      <c r="X1597" s="112"/>
      <c r="Y1597" s="112"/>
      <c r="Z1597" s="200"/>
      <c r="AA1597"/>
      <c r="AB1597"/>
      <c r="AC1597"/>
      <c r="AD1597"/>
      <c r="AE1597"/>
      <c r="AF1597"/>
      <c r="AG1597"/>
      <c r="AH1597"/>
      <c r="AI1597"/>
      <c r="AJ1597"/>
    </row>
    <row r="1598" spans="1:36" ht="24.95" customHeight="1">
      <c r="A1598" s="66"/>
      <c r="M1598" s="37"/>
      <c r="N1598" s="37"/>
      <c r="U1598"/>
      <c r="V1598"/>
      <c r="W1598"/>
      <c r="X1598" s="112"/>
      <c r="Y1598" s="112"/>
      <c r="Z1598" s="200"/>
      <c r="AA1598"/>
      <c r="AB1598"/>
      <c r="AC1598"/>
      <c r="AD1598"/>
      <c r="AE1598"/>
      <c r="AF1598"/>
      <c r="AG1598"/>
      <c r="AH1598"/>
      <c r="AI1598"/>
      <c r="AJ1598"/>
    </row>
    <row r="1599" spans="1:36" ht="24.95" customHeight="1">
      <c r="A1599" s="66"/>
      <c r="M1599" s="37"/>
      <c r="N1599" s="37"/>
      <c r="U1599"/>
      <c r="V1599"/>
      <c r="W1599"/>
      <c r="X1599" s="112"/>
      <c r="Y1599" s="112"/>
      <c r="Z1599" s="200"/>
      <c r="AA1599"/>
      <c r="AB1599"/>
      <c r="AC1599"/>
      <c r="AD1599"/>
      <c r="AE1599"/>
      <c r="AF1599"/>
      <c r="AG1599"/>
      <c r="AH1599"/>
      <c r="AI1599"/>
      <c r="AJ1599"/>
    </row>
    <row r="1600" spans="1:36" ht="24.95" customHeight="1">
      <c r="A1600" s="66"/>
      <c r="M1600" s="37"/>
      <c r="N1600" s="37"/>
      <c r="U1600"/>
      <c r="V1600"/>
      <c r="W1600"/>
      <c r="X1600" s="112"/>
      <c r="Y1600" s="112"/>
      <c r="Z1600" s="200"/>
      <c r="AA1600"/>
      <c r="AB1600"/>
      <c r="AC1600"/>
      <c r="AD1600"/>
      <c r="AE1600"/>
      <c r="AF1600"/>
      <c r="AG1600"/>
      <c r="AH1600"/>
      <c r="AI1600"/>
      <c r="AJ1600"/>
    </row>
    <row r="1601" spans="1:36" ht="24.95" customHeight="1">
      <c r="A1601" s="66"/>
      <c r="M1601" s="37"/>
      <c r="N1601" s="37"/>
      <c r="U1601"/>
      <c r="V1601"/>
      <c r="W1601"/>
      <c r="X1601" s="112"/>
      <c r="Y1601" s="112"/>
      <c r="Z1601" s="200"/>
      <c r="AA1601"/>
      <c r="AB1601"/>
      <c r="AC1601"/>
      <c r="AD1601"/>
      <c r="AE1601"/>
      <c r="AF1601"/>
      <c r="AG1601"/>
      <c r="AH1601"/>
      <c r="AI1601"/>
      <c r="AJ1601"/>
    </row>
    <row r="1602" spans="1:36" ht="24.95" customHeight="1">
      <c r="A1602" s="66"/>
      <c r="M1602" s="37"/>
      <c r="N1602" s="37"/>
      <c r="U1602"/>
      <c r="V1602"/>
      <c r="W1602"/>
      <c r="X1602" s="112"/>
      <c r="Y1602" s="112"/>
      <c r="Z1602" s="200"/>
      <c r="AA1602"/>
      <c r="AB1602"/>
      <c r="AC1602"/>
      <c r="AD1602"/>
      <c r="AE1602"/>
      <c r="AF1602"/>
      <c r="AG1602"/>
      <c r="AH1602"/>
      <c r="AI1602"/>
      <c r="AJ1602"/>
    </row>
    <row r="1603" spans="1:36" ht="24.95" customHeight="1">
      <c r="A1603" s="66"/>
      <c r="M1603" s="37"/>
      <c r="N1603" s="37"/>
      <c r="U1603"/>
      <c r="V1603"/>
      <c r="W1603"/>
      <c r="X1603" s="112"/>
      <c r="Y1603" s="112"/>
      <c r="Z1603" s="200"/>
      <c r="AA1603"/>
      <c r="AB1603"/>
      <c r="AC1603"/>
      <c r="AD1603"/>
      <c r="AE1603"/>
      <c r="AF1603"/>
      <c r="AG1603"/>
      <c r="AH1603"/>
      <c r="AI1603"/>
      <c r="AJ1603"/>
    </row>
    <row r="1604" spans="1:36" ht="24.95" customHeight="1">
      <c r="A1604" s="66"/>
      <c r="M1604" s="37"/>
      <c r="N1604" s="37"/>
      <c r="U1604"/>
      <c r="V1604"/>
      <c r="W1604"/>
      <c r="X1604" s="112"/>
      <c r="Y1604" s="112"/>
      <c r="Z1604" s="200"/>
      <c r="AA1604"/>
      <c r="AB1604"/>
      <c r="AC1604"/>
      <c r="AD1604"/>
      <c r="AE1604"/>
      <c r="AF1604"/>
      <c r="AG1604"/>
      <c r="AH1604"/>
      <c r="AI1604"/>
      <c r="AJ1604"/>
    </row>
    <row r="1605" spans="1:36" ht="24.95" customHeight="1">
      <c r="A1605" s="66"/>
      <c r="M1605" s="37"/>
      <c r="N1605" s="37"/>
      <c r="U1605"/>
      <c r="V1605"/>
      <c r="W1605"/>
      <c r="X1605" s="112"/>
      <c r="Y1605" s="112"/>
      <c r="Z1605" s="200"/>
      <c r="AA1605"/>
      <c r="AB1605"/>
      <c r="AC1605"/>
      <c r="AD1605"/>
      <c r="AE1605"/>
      <c r="AF1605"/>
      <c r="AG1605"/>
      <c r="AH1605"/>
      <c r="AI1605"/>
      <c r="AJ1605"/>
    </row>
    <row r="1606" spans="1:36" ht="24.95" customHeight="1">
      <c r="A1606" s="66"/>
      <c r="M1606" s="37"/>
      <c r="N1606" s="37"/>
      <c r="U1606"/>
      <c r="V1606"/>
      <c r="W1606"/>
      <c r="X1606" s="112"/>
      <c r="Y1606" s="112"/>
      <c r="Z1606" s="200"/>
      <c r="AA1606"/>
      <c r="AB1606"/>
      <c r="AC1606"/>
      <c r="AD1606"/>
      <c r="AE1606"/>
      <c r="AF1606"/>
      <c r="AG1606"/>
      <c r="AH1606"/>
      <c r="AI1606"/>
      <c r="AJ1606"/>
    </row>
    <row r="1607" spans="1:36" ht="24.95" customHeight="1">
      <c r="A1607" s="66"/>
      <c r="M1607" s="37"/>
      <c r="N1607" s="37"/>
      <c r="U1607"/>
      <c r="V1607"/>
      <c r="W1607"/>
      <c r="X1607" s="112"/>
      <c r="Y1607" s="112"/>
      <c r="Z1607" s="200"/>
      <c r="AA1607"/>
      <c r="AB1607"/>
      <c r="AC1607"/>
      <c r="AD1607"/>
      <c r="AE1607"/>
      <c r="AF1607"/>
      <c r="AG1607"/>
      <c r="AH1607"/>
      <c r="AI1607"/>
      <c r="AJ1607"/>
    </row>
    <row r="1608" spans="1:36" ht="24.95" customHeight="1">
      <c r="A1608" s="66"/>
      <c r="M1608" s="37"/>
      <c r="N1608" s="37"/>
      <c r="U1608"/>
      <c r="V1608"/>
      <c r="W1608"/>
      <c r="X1608" s="112"/>
      <c r="Y1608" s="112"/>
      <c r="Z1608" s="200"/>
      <c r="AA1608"/>
      <c r="AB1608"/>
      <c r="AC1608"/>
      <c r="AD1608"/>
      <c r="AE1608"/>
      <c r="AF1608"/>
      <c r="AG1608"/>
      <c r="AH1608"/>
      <c r="AI1608"/>
      <c r="AJ1608"/>
    </row>
    <row r="1609" spans="1:36" ht="24.95" customHeight="1">
      <c r="A1609" s="66"/>
      <c r="M1609" s="37"/>
      <c r="N1609" s="37"/>
      <c r="U1609"/>
      <c r="V1609"/>
      <c r="W1609"/>
      <c r="X1609" s="112"/>
      <c r="Y1609" s="112"/>
      <c r="Z1609" s="200"/>
      <c r="AA1609"/>
      <c r="AB1609"/>
      <c r="AC1609"/>
      <c r="AD1609"/>
      <c r="AE1609"/>
      <c r="AF1609"/>
      <c r="AG1609"/>
      <c r="AH1609"/>
      <c r="AI1609"/>
      <c r="AJ1609"/>
    </row>
    <row r="1610" spans="1:36" ht="24.95" customHeight="1">
      <c r="A1610" s="66"/>
      <c r="M1610" s="37"/>
      <c r="N1610" s="37"/>
      <c r="U1610"/>
      <c r="V1610"/>
      <c r="W1610"/>
      <c r="X1610" s="112"/>
      <c r="Y1610" s="112"/>
      <c r="Z1610" s="200"/>
      <c r="AA1610"/>
      <c r="AB1610"/>
      <c r="AC1610"/>
      <c r="AD1610"/>
      <c r="AE1610"/>
      <c r="AF1610"/>
      <c r="AG1610"/>
      <c r="AH1610"/>
      <c r="AI1610"/>
      <c r="AJ1610"/>
    </row>
    <row r="1611" spans="1:36" ht="24.95" customHeight="1">
      <c r="A1611" s="66"/>
      <c r="M1611" s="37"/>
      <c r="N1611" s="37"/>
      <c r="U1611"/>
      <c r="V1611"/>
      <c r="W1611"/>
      <c r="X1611" s="112"/>
      <c r="Y1611" s="112"/>
      <c r="Z1611" s="200"/>
      <c r="AA1611"/>
      <c r="AB1611"/>
      <c r="AC1611"/>
      <c r="AD1611"/>
      <c r="AE1611"/>
      <c r="AF1611"/>
      <c r="AG1611"/>
      <c r="AH1611"/>
      <c r="AI1611"/>
      <c r="AJ1611"/>
    </row>
    <row r="1612" spans="1:36" ht="24.95" customHeight="1">
      <c r="A1612" s="66"/>
      <c r="M1612" s="37"/>
      <c r="N1612" s="37"/>
      <c r="U1612"/>
      <c r="V1612"/>
      <c r="W1612"/>
      <c r="X1612" s="112"/>
      <c r="Y1612" s="112"/>
      <c r="Z1612" s="200"/>
      <c r="AA1612"/>
      <c r="AB1612"/>
      <c r="AC1612"/>
      <c r="AD1612"/>
      <c r="AE1612"/>
      <c r="AF1612"/>
      <c r="AG1612"/>
      <c r="AH1612"/>
      <c r="AI1612"/>
      <c r="AJ1612"/>
    </row>
    <row r="1613" spans="1:36" ht="24.95" customHeight="1">
      <c r="A1613" s="66"/>
      <c r="M1613" s="37"/>
      <c r="N1613" s="37"/>
      <c r="U1613"/>
      <c r="V1613"/>
      <c r="W1613"/>
      <c r="X1613" s="112"/>
      <c r="Y1613" s="112"/>
      <c r="Z1613" s="200"/>
      <c r="AA1613"/>
      <c r="AB1613"/>
      <c r="AC1613"/>
      <c r="AD1613"/>
      <c r="AE1613"/>
      <c r="AF1613"/>
      <c r="AG1613"/>
      <c r="AH1613"/>
      <c r="AI1613"/>
      <c r="AJ1613"/>
    </row>
    <row r="1614" spans="1:36" ht="24.95" customHeight="1">
      <c r="A1614" s="66"/>
      <c r="M1614" s="37"/>
      <c r="N1614" s="37"/>
      <c r="U1614"/>
      <c r="V1614"/>
      <c r="W1614"/>
      <c r="X1614" s="112"/>
      <c r="Y1614" s="112"/>
      <c r="Z1614" s="200"/>
      <c r="AA1614"/>
      <c r="AB1614"/>
      <c r="AC1614"/>
      <c r="AD1614"/>
      <c r="AE1614"/>
      <c r="AF1614"/>
      <c r="AG1614"/>
      <c r="AH1614"/>
      <c r="AI1614"/>
      <c r="AJ1614"/>
    </row>
    <row r="1615" spans="1:36" ht="24.95" customHeight="1">
      <c r="A1615" s="66"/>
      <c r="M1615" s="37"/>
      <c r="N1615" s="37"/>
      <c r="U1615"/>
      <c r="V1615"/>
      <c r="W1615"/>
      <c r="X1615" s="112"/>
      <c r="Y1615" s="112"/>
      <c r="Z1615" s="200"/>
      <c r="AA1615"/>
      <c r="AB1615"/>
      <c r="AC1615"/>
      <c r="AD1615"/>
      <c r="AE1615"/>
      <c r="AF1615"/>
      <c r="AG1615"/>
      <c r="AH1615"/>
      <c r="AI1615"/>
      <c r="AJ1615"/>
    </row>
    <row r="1616" spans="1:36" ht="24.95" customHeight="1">
      <c r="A1616" s="66"/>
      <c r="M1616" s="37"/>
      <c r="N1616" s="37"/>
      <c r="U1616"/>
      <c r="V1616"/>
      <c r="W1616"/>
      <c r="X1616" s="112"/>
      <c r="Y1616" s="112"/>
      <c r="Z1616" s="200"/>
      <c r="AA1616"/>
      <c r="AB1616"/>
      <c r="AC1616"/>
      <c r="AD1616"/>
      <c r="AE1616"/>
      <c r="AF1616"/>
      <c r="AG1616"/>
      <c r="AH1616"/>
      <c r="AI1616"/>
      <c r="AJ1616"/>
    </row>
    <row r="1617" spans="1:36" ht="24.95" customHeight="1">
      <c r="A1617" s="66"/>
      <c r="M1617" s="37"/>
      <c r="N1617" s="37"/>
      <c r="U1617"/>
      <c r="V1617"/>
      <c r="W1617"/>
      <c r="X1617" s="112"/>
      <c r="Y1617" s="112"/>
      <c r="Z1617" s="200"/>
      <c r="AA1617"/>
      <c r="AB1617"/>
      <c r="AC1617"/>
      <c r="AD1617"/>
      <c r="AE1617"/>
      <c r="AF1617"/>
      <c r="AG1617"/>
      <c r="AH1617"/>
      <c r="AI1617"/>
      <c r="AJ1617"/>
    </row>
    <row r="1618" spans="1:36" ht="24.95" customHeight="1">
      <c r="A1618" s="66"/>
      <c r="M1618" s="37"/>
      <c r="N1618" s="37"/>
      <c r="U1618"/>
      <c r="V1618"/>
      <c r="W1618"/>
      <c r="X1618" s="112"/>
      <c r="Y1618" s="112"/>
      <c r="Z1618" s="200"/>
      <c r="AA1618"/>
      <c r="AB1618"/>
      <c r="AC1618"/>
      <c r="AD1618"/>
      <c r="AE1618"/>
      <c r="AF1618"/>
      <c r="AG1618"/>
      <c r="AH1618"/>
      <c r="AI1618"/>
      <c r="AJ1618"/>
    </row>
    <row r="1619" spans="1:36" ht="24.95" customHeight="1">
      <c r="A1619" s="66"/>
      <c r="M1619" s="37"/>
      <c r="N1619" s="37"/>
      <c r="U1619"/>
      <c r="V1619"/>
      <c r="W1619"/>
      <c r="X1619" s="112"/>
      <c r="Y1619" s="112"/>
      <c r="Z1619" s="200"/>
      <c r="AA1619"/>
      <c r="AB1619"/>
      <c r="AC1619"/>
      <c r="AD1619"/>
      <c r="AE1619"/>
      <c r="AF1619"/>
      <c r="AG1619"/>
      <c r="AH1619"/>
      <c r="AI1619"/>
      <c r="AJ1619"/>
    </row>
    <row r="1620" spans="1:36" ht="24.95" customHeight="1">
      <c r="A1620" s="66"/>
      <c r="M1620" s="37"/>
      <c r="N1620" s="37"/>
      <c r="U1620"/>
      <c r="V1620"/>
      <c r="W1620"/>
      <c r="X1620" s="112"/>
      <c r="Y1620" s="112"/>
      <c r="Z1620" s="200"/>
      <c r="AA1620"/>
      <c r="AB1620"/>
      <c r="AC1620"/>
      <c r="AD1620"/>
      <c r="AE1620"/>
      <c r="AF1620"/>
      <c r="AG1620"/>
      <c r="AH1620"/>
      <c r="AI1620"/>
      <c r="AJ1620"/>
    </row>
    <row r="1621" spans="1:36" ht="24.95" customHeight="1">
      <c r="A1621" s="66"/>
      <c r="M1621" s="37"/>
      <c r="N1621" s="37"/>
      <c r="U1621"/>
      <c r="V1621"/>
      <c r="W1621"/>
      <c r="X1621" s="112"/>
      <c r="Y1621" s="112"/>
      <c r="Z1621" s="200"/>
      <c r="AA1621"/>
      <c r="AB1621"/>
      <c r="AC1621"/>
      <c r="AD1621"/>
      <c r="AE1621"/>
      <c r="AF1621"/>
      <c r="AG1621"/>
      <c r="AH1621"/>
      <c r="AI1621"/>
      <c r="AJ1621"/>
    </row>
    <row r="1622" spans="1:36" ht="24.95" customHeight="1">
      <c r="A1622" s="66"/>
      <c r="M1622" s="37"/>
      <c r="N1622" s="37"/>
      <c r="U1622"/>
      <c r="V1622"/>
      <c r="W1622"/>
      <c r="X1622" s="112"/>
      <c r="Y1622" s="112"/>
      <c r="Z1622" s="200"/>
      <c r="AA1622"/>
      <c r="AB1622"/>
      <c r="AC1622"/>
      <c r="AD1622"/>
      <c r="AE1622"/>
      <c r="AF1622"/>
      <c r="AG1622"/>
      <c r="AH1622"/>
      <c r="AI1622"/>
      <c r="AJ1622"/>
    </row>
    <row r="1623" spans="1:36" ht="24.95" customHeight="1">
      <c r="A1623" s="66"/>
      <c r="M1623" s="37"/>
      <c r="N1623" s="37"/>
      <c r="U1623"/>
      <c r="V1623"/>
      <c r="W1623"/>
      <c r="X1623" s="112"/>
      <c r="Y1623" s="112"/>
      <c r="Z1623" s="200"/>
      <c r="AA1623"/>
      <c r="AB1623"/>
      <c r="AC1623"/>
      <c r="AD1623"/>
      <c r="AE1623"/>
      <c r="AF1623"/>
      <c r="AG1623"/>
      <c r="AH1623"/>
      <c r="AI1623"/>
      <c r="AJ1623"/>
    </row>
    <row r="1624" spans="1:36" ht="24.95" customHeight="1">
      <c r="A1624" s="66"/>
      <c r="M1624" s="37"/>
      <c r="N1624" s="37"/>
      <c r="U1624"/>
      <c r="V1624"/>
      <c r="W1624"/>
      <c r="X1624" s="112"/>
      <c r="Y1624" s="112"/>
      <c r="Z1624" s="200"/>
      <c r="AA1624"/>
      <c r="AB1624"/>
      <c r="AC1624"/>
      <c r="AD1624"/>
      <c r="AE1624"/>
      <c r="AF1624"/>
      <c r="AG1624"/>
      <c r="AH1624"/>
      <c r="AI1624"/>
      <c r="AJ1624"/>
    </row>
    <row r="1625" spans="1:36" ht="24.95" customHeight="1">
      <c r="A1625" s="66"/>
      <c r="M1625" s="37"/>
      <c r="N1625" s="37"/>
      <c r="U1625"/>
      <c r="V1625"/>
      <c r="W1625"/>
      <c r="X1625" s="112"/>
      <c r="Y1625" s="112"/>
      <c r="Z1625" s="200"/>
      <c r="AA1625"/>
      <c r="AB1625"/>
      <c r="AC1625"/>
      <c r="AD1625"/>
      <c r="AE1625"/>
      <c r="AF1625"/>
      <c r="AG1625"/>
      <c r="AH1625"/>
      <c r="AI1625"/>
      <c r="AJ1625"/>
    </row>
    <row r="1626" spans="1:36" ht="24.95" customHeight="1">
      <c r="A1626" s="66"/>
      <c r="M1626" s="37"/>
      <c r="N1626" s="37"/>
      <c r="U1626"/>
      <c r="V1626"/>
      <c r="W1626"/>
      <c r="X1626" s="112"/>
      <c r="Y1626" s="112"/>
      <c r="Z1626" s="200"/>
      <c r="AA1626"/>
      <c r="AB1626"/>
      <c r="AC1626"/>
      <c r="AD1626"/>
      <c r="AE1626"/>
      <c r="AF1626"/>
      <c r="AG1626"/>
      <c r="AH1626"/>
      <c r="AI1626"/>
      <c r="AJ1626"/>
    </row>
    <row r="1627" spans="1:36" ht="24.95" customHeight="1">
      <c r="A1627" s="66"/>
      <c r="M1627" s="37"/>
      <c r="N1627" s="37"/>
      <c r="U1627"/>
      <c r="V1627"/>
      <c r="W1627"/>
      <c r="X1627" s="112"/>
      <c r="Y1627" s="112"/>
      <c r="Z1627" s="200"/>
      <c r="AA1627"/>
      <c r="AB1627"/>
      <c r="AC1627"/>
      <c r="AD1627"/>
      <c r="AE1627"/>
      <c r="AF1627"/>
      <c r="AG1627"/>
      <c r="AH1627"/>
      <c r="AI1627"/>
      <c r="AJ1627"/>
    </row>
    <row r="1628" spans="1:36" ht="24.95" customHeight="1">
      <c r="A1628" s="66"/>
      <c r="M1628" s="37"/>
      <c r="N1628" s="37"/>
      <c r="U1628"/>
      <c r="V1628"/>
      <c r="W1628"/>
      <c r="X1628" s="112"/>
      <c r="Y1628" s="112"/>
      <c r="Z1628" s="200"/>
      <c r="AA1628"/>
      <c r="AB1628"/>
      <c r="AC1628"/>
      <c r="AD1628"/>
      <c r="AE1628"/>
      <c r="AF1628"/>
      <c r="AG1628"/>
      <c r="AH1628"/>
      <c r="AI1628"/>
      <c r="AJ1628"/>
    </row>
    <row r="1629" spans="1:36" ht="24.95" customHeight="1">
      <c r="A1629" s="66"/>
      <c r="M1629" s="37"/>
      <c r="N1629" s="37"/>
      <c r="U1629"/>
      <c r="V1629"/>
      <c r="W1629"/>
      <c r="X1629" s="112"/>
      <c r="Y1629" s="112"/>
      <c r="Z1629" s="200"/>
      <c r="AA1629"/>
      <c r="AB1629"/>
      <c r="AC1629"/>
      <c r="AD1629"/>
      <c r="AE1629"/>
      <c r="AF1629"/>
      <c r="AG1629"/>
      <c r="AH1629"/>
      <c r="AI1629"/>
      <c r="AJ1629"/>
    </row>
    <row r="1630" spans="1:36" ht="24.95" customHeight="1">
      <c r="A1630" s="66"/>
      <c r="M1630" s="37"/>
      <c r="N1630" s="37"/>
      <c r="U1630"/>
      <c r="V1630"/>
      <c r="W1630"/>
      <c r="X1630" s="112"/>
      <c r="Y1630" s="112"/>
      <c r="Z1630" s="200"/>
      <c r="AA1630"/>
      <c r="AB1630"/>
      <c r="AC1630"/>
      <c r="AD1630"/>
      <c r="AE1630"/>
      <c r="AF1630"/>
      <c r="AG1630"/>
      <c r="AH1630"/>
      <c r="AI1630"/>
      <c r="AJ1630"/>
    </row>
    <row r="1631" spans="1:36" ht="24.95" customHeight="1">
      <c r="A1631" s="66"/>
      <c r="M1631" s="37"/>
      <c r="N1631" s="37"/>
      <c r="U1631"/>
      <c r="V1631"/>
      <c r="W1631"/>
      <c r="X1631" s="112"/>
      <c r="Y1631" s="112"/>
      <c r="Z1631" s="200"/>
      <c r="AA1631"/>
      <c r="AB1631"/>
      <c r="AC1631"/>
      <c r="AD1631"/>
      <c r="AE1631"/>
      <c r="AF1631"/>
      <c r="AG1631"/>
      <c r="AH1631"/>
      <c r="AI1631"/>
      <c r="AJ1631"/>
    </row>
    <row r="1632" spans="1:36" ht="24.95" customHeight="1">
      <c r="A1632" s="66"/>
      <c r="M1632" s="37"/>
      <c r="N1632" s="37"/>
      <c r="U1632"/>
      <c r="V1632"/>
      <c r="W1632"/>
      <c r="X1632" s="112"/>
      <c r="Y1632" s="112"/>
      <c r="Z1632" s="200"/>
      <c r="AA1632"/>
      <c r="AB1632"/>
      <c r="AC1632"/>
      <c r="AD1632"/>
      <c r="AE1632"/>
      <c r="AF1632"/>
      <c r="AG1632"/>
      <c r="AH1632"/>
      <c r="AI1632"/>
      <c r="AJ1632"/>
    </row>
    <row r="1633" spans="1:36" ht="24.95" customHeight="1">
      <c r="A1633" s="66"/>
      <c r="M1633" s="37"/>
      <c r="N1633" s="37"/>
      <c r="U1633"/>
      <c r="V1633"/>
      <c r="W1633"/>
      <c r="X1633" s="112"/>
      <c r="Y1633" s="112"/>
      <c r="Z1633" s="200"/>
      <c r="AA1633"/>
      <c r="AB1633"/>
      <c r="AC1633"/>
      <c r="AD1633"/>
      <c r="AE1633"/>
      <c r="AF1633"/>
      <c r="AG1633"/>
      <c r="AH1633"/>
      <c r="AI1633"/>
      <c r="AJ1633"/>
    </row>
    <row r="1634" spans="1:36" ht="24.95" customHeight="1">
      <c r="A1634" s="66"/>
      <c r="M1634" s="37"/>
      <c r="N1634" s="37"/>
      <c r="U1634"/>
      <c r="V1634"/>
      <c r="W1634"/>
      <c r="X1634" s="112"/>
      <c r="Y1634" s="112"/>
      <c r="Z1634" s="200"/>
      <c r="AA1634"/>
      <c r="AB1634"/>
      <c r="AC1634"/>
      <c r="AD1634"/>
      <c r="AE1634"/>
      <c r="AF1634"/>
      <c r="AG1634"/>
      <c r="AH1634"/>
      <c r="AI1634"/>
      <c r="AJ1634"/>
    </row>
    <row r="1635" spans="1:36" ht="24.95" customHeight="1">
      <c r="A1635" s="66"/>
      <c r="M1635" s="37"/>
      <c r="N1635" s="37"/>
      <c r="U1635"/>
      <c r="V1635"/>
      <c r="W1635"/>
      <c r="X1635" s="112"/>
      <c r="Y1635" s="112"/>
      <c r="Z1635" s="200"/>
      <c r="AA1635"/>
      <c r="AB1635"/>
      <c r="AC1635"/>
      <c r="AD1635"/>
      <c r="AE1635"/>
      <c r="AF1635"/>
      <c r="AG1635"/>
      <c r="AH1635"/>
      <c r="AI1635"/>
      <c r="AJ1635"/>
    </row>
    <row r="1636" spans="1:36" ht="24.95" customHeight="1">
      <c r="A1636" s="66"/>
      <c r="M1636" s="37"/>
      <c r="N1636" s="37"/>
      <c r="U1636"/>
      <c r="V1636"/>
      <c r="W1636"/>
      <c r="X1636" s="112"/>
      <c r="Y1636" s="112"/>
      <c r="Z1636" s="200"/>
      <c r="AA1636"/>
      <c r="AB1636"/>
      <c r="AC1636"/>
      <c r="AD1636"/>
      <c r="AE1636"/>
      <c r="AF1636"/>
      <c r="AG1636"/>
      <c r="AH1636"/>
      <c r="AI1636"/>
      <c r="AJ1636"/>
    </row>
    <row r="1637" spans="1:36" ht="24.95" customHeight="1">
      <c r="A1637" s="66"/>
      <c r="M1637" s="37"/>
      <c r="N1637" s="37"/>
      <c r="U1637"/>
      <c r="V1637"/>
      <c r="W1637"/>
      <c r="X1637" s="112"/>
      <c r="Y1637" s="112"/>
      <c r="Z1637" s="200"/>
      <c r="AA1637"/>
      <c r="AB1637"/>
      <c r="AC1637"/>
      <c r="AD1637"/>
      <c r="AE1637"/>
      <c r="AF1637"/>
      <c r="AG1637"/>
      <c r="AH1637"/>
      <c r="AI1637"/>
      <c r="AJ1637"/>
    </row>
    <row r="1638" spans="1:36" ht="24.95" customHeight="1">
      <c r="A1638" s="66"/>
      <c r="M1638" s="37"/>
      <c r="N1638" s="37"/>
      <c r="U1638"/>
      <c r="V1638"/>
      <c r="W1638"/>
      <c r="X1638" s="112"/>
      <c r="Y1638" s="112"/>
      <c r="Z1638" s="200"/>
      <c r="AA1638"/>
      <c r="AB1638"/>
      <c r="AC1638"/>
      <c r="AD1638"/>
      <c r="AE1638"/>
      <c r="AF1638"/>
      <c r="AG1638"/>
      <c r="AH1638"/>
      <c r="AI1638"/>
      <c r="AJ1638"/>
    </row>
    <row r="1639" spans="1:36" ht="24.95" customHeight="1">
      <c r="A1639" s="66"/>
      <c r="M1639" s="37"/>
      <c r="N1639" s="37"/>
      <c r="U1639"/>
      <c r="V1639"/>
      <c r="W1639"/>
      <c r="X1639" s="112"/>
      <c r="Y1639" s="112"/>
      <c r="Z1639" s="200"/>
      <c r="AA1639"/>
      <c r="AB1639"/>
      <c r="AC1639"/>
      <c r="AD1639"/>
      <c r="AE1639"/>
      <c r="AF1639"/>
      <c r="AG1639"/>
      <c r="AH1639"/>
      <c r="AI1639"/>
      <c r="AJ1639"/>
    </row>
    <row r="1640" spans="1:36" ht="24.95" customHeight="1">
      <c r="A1640" s="66"/>
      <c r="M1640" s="37"/>
      <c r="N1640" s="37"/>
      <c r="U1640"/>
      <c r="V1640"/>
      <c r="W1640"/>
      <c r="X1640" s="112"/>
      <c r="Y1640" s="112"/>
      <c r="Z1640" s="200"/>
      <c r="AA1640"/>
      <c r="AB1640"/>
      <c r="AC1640"/>
      <c r="AD1640"/>
      <c r="AE1640"/>
      <c r="AF1640"/>
      <c r="AG1640"/>
      <c r="AH1640"/>
      <c r="AI1640"/>
      <c r="AJ1640"/>
    </row>
    <row r="1641" spans="1:36" ht="24.95" customHeight="1">
      <c r="A1641" s="66"/>
      <c r="M1641" s="37"/>
      <c r="N1641" s="37"/>
      <c r="U1641"/>
      <c r="V1641"/>
      <c r="W1641"/>
      <c r="X1641" s="112"/>
      <c r="Y1641" s="112"/>
      <c r="Z1641" s="200"/>
      <c r="AA1641"/>
      <c r="AB1641"/>
      <c r="AC1641"/>
      <c r="AD1641"/>
      <c r="AE1641"/>
      <c r="AF1641"/>
      <c r="AG1641"/>
      <c r="AH1641"/>
      <c r="AI1641"/>
      <c r="AJ1641"/>
    </row>
    <row r="1642" spans="1:36" ht="24.95" customHeight="1">
      <c r="A1642" s="66"/>
      <c r="M1642" s="37"/>
      <c r="N1642" s="37"/>
      <c r="U1642"/>
      <c r="V1642"/>
      <c r="W1642"/>
      <c r="X1642" s="112"/>
      <c r="Y1642" s="112"/>
      <c r="Z1642" s="200"/>
      <c r="AA1642"/>
      <c r="AB1642"/>
      <c r="AC1642"/>
      <c r="AD1642"/>
      <c r="AE1642"/>
      <c r="AF1642"/>
      <c r="AG1642"/>
      <c r="AH1642"/>
      <c r="AI1642"/>
      <c r="AJ1642"/>
    </row>
    <row r="1643" spans="1:36" ht="24.95" customHeight="1">
      <c r="A1643" s="66"/>
      <c r="M1643" s="37"/>
      <c r="N1643" s="37"/>
      <c r="U1643"/>
      <c r="V1643"/>
      <c r="W1643"/>
      <c r="X1643" s="112"/>
      <c r="Y1643" s="112"/>
      <c r="Z1643" s="200"/>
      <c r="AA1643"/>
      <c r="AB1643"/>
      <c r="AC1643"/>
      <c r="AD1643"/>
      <c r="AE1643"/>
      <c r="AF1643"/>
      <c r="AG1643"/>
      <c r="AH1643"/>
      <c r="AI1643"/>
      <c r="AJ1643"/>
    </row>
    <row r="1644" spans="1:36" ht="24.95" customHeight="1">
      <c r="A1644" s="66"/>
      <c r="M1644" s="37"/>
      <c r="N1644" s="37"/>
      <c r="U1644"/>
      <c r="V1644"/>
      <c r="W1644"/>
      <c r="X1644" s="112"/>
      <c r="Y1644" s="112"/>
      <c r="Z1644" s="200"/>
      <c r="AA1644"/>
      <c r="AB1644"/>
      <c r="AC1644"/>
      <c r="AD1644"/>
      <c r="AE1644"/>
      <c r="AF1644"/>
      <c r="AG1644"/>
      <c r="AH1644"/>
      <c r="AI1644"/>
      <c r="AJ1644"/>
    </row>
    <row r="1645" spans="1:36" ht="24.95" customHeight="1">
      <c r="A1645" s="66"/>
      <c r="M1645" s="37"/>
      <c r="N1645" s="37"/>
      <c r="U1645"/>
      <c r="V1645"/>
      <c r="W1645"/>
      <c r="X1645" s="112"/>
      <c r="Y1645" s="112"/>
      <c r="Z1645" s="200"/>
      <c r="AA1645"/>
      <c r="AB1645"/>
      <c r="AC1645"/>
      <c r="AD1645"/>
      <c r="AE1645"/>
      <c r="AF1645"/>
      <c r="AG1645"/>
      <c r="AH1645"/>
      <c r="AI1645"/>
      <c r="AJ1645"/>
    </row>
    <row r="1646" spans="1:36" ht="24.95" customHeight="1">
      <c r="A1646" s="66"/>
      <c r="M1646" s="37"/>
      <c r="N1646" s="37"/>
      <c r="U1646"/>
      <c r="V1646"/>
      <c r="W1646"/>
      <c r="X1646" s="112"/>
      <c r="Y1646" s="112"/>
      <c r="Z1646" s="200"/>
      <c r="AA1646"/>
      <c r="AB1646"/>
      <c r="AC1646"/>
      <c r="AD1646"/>
      <c r="AE1646"/>
      <c r="AF1646"/>
      <c r="AG1646"/>
      <c r="AH1646"/>
      <c r="AI1646"/>
      <c r="AJ1646"/>
    </row>
    <row r="1647" spans="1:36" ht="24.95" customHeight="1">
      <c r="A1647" s="66"/>
      <c r="M1647" s="37"/>
      <c r="N1647" s="37"/>
      <c r="U1647"/>
      <c r="V1647"/>
      <c r="W1647"/>
      <c r="X1647" s="112"/>
      <c r="Y1647" s="112"/>
      <c r="Z1647" s="200"/>
      <c r="AA1647"/>
      <c r="AB1647"/>
      <c r="AC1647"/>
      <c r="AD1647"/>
      <c r="AE1647"/>
      <c r="AF1647"/>
      <c r="AG1647"/>
      <c r="AH1647"/>
      <c r="AI1647"/>
      <c r="AJ1647"/>
    </row>
    <row r="1648" spans="1:36" ht="24.95" customHeight="1">
      <c r="A1648" s="66"/>
      <c r="M1648" s="37"/>
      <c r="N1648" s="37"/>
      <c r="U1648"/>
      <c r="V1648"/>
      <c r="W1648"/>
      <c r="X1648" s="112"/>
      <c r="Y1648" s="112"/>
      <c r="Z1648" s="200"/>
      <c r="AA1648"/>
      <c r="AB1648"/>
      <c r="AC1648"/>
      <c r="AD1648"/>
      <c r="AE1648"/>
      <c r="AF1648"/>
      <c r="AG1648"/>
      <c r="AH1648"/>
      <c r="AI1648"/>
      <c r="AJ1648"/>
    </row>
    <row r="1649" spans="1:36" ht="24.95" customHeight="1">
      <c r="A1649" s="66"/>
      <c r="M1649" s="37"/>
      <c r="N1649" s="37"/>
      <c r="U1649"/>
      <c r="V1649"/>
      <c r="W1649"/>
      <c r="X1649" s="112"/>
      <c r="Y1649" s="112"/>
      <c r="Z1649" s="200"/>
      <c r="AA1649"/>
      <c r="AB1649"/>
      <c r="AC1649"/>
      <c r="AD1649"/>
      <c r="AE1649"/>
      <c r="AF1649"/>
      <c r="AG1649"/>
      <c r="AH1649"/>
      <c r="AI1649"/>
      <c r="AJ1649"/>
    </row>
    <row r="1650" spans="1:36" ht="24.95" customHeight="1">
      <c r="A1650" s="66"/>
      <c r="M1650" s="37"/>
      <c r="N1650" s="37"/>
      <c r="U1650"/>
      <c r="V1650"/>
      <c r="W1650"/>
      <c r="X1650" s="112"/>
      <c r="Y1650" s="112"/>
      <c r="Z1650" s="200"/>
      <c r="AA1650"/>
      <c r="AB1650"/>
      <c r="AC1650"/>
      <c r="AD1650"/>
      <c r="AE1650"/>
      <c r="AF1650"/>
      <c r="AG1650"/>
      <c r="AH1650"/>
      <c r="AI1650"/>
      <c r="AJ1650"/>
    </row>
    <row r="1651" spans="1:36" ht="24.95" customHeight="1">
      <c r="A1651" s="66"/>
      <c r="M1651" s="37"/>
      <c r="N1651" s="37"/>
      <c r="U1651"/>
      <c r="V1651"/>
      <c r="W1651"/>
      <c r="X1651" s="112"/>
      <c r="Y1651" s="112"/>
      <c r="Z1651" s="200"/>
      <c r="AA1651"/>
      <c r="AB1651"/>
      <c r="AC1651"/>
      <c r="AD1651"/>
      <c r="AE1651"/>
      <c r="AF1651"/>
      <c r="AG1651"/>
      <c r="AH1651"/>
      <c r="AI1651"/>
      <c r="AJ1651"/>
    </row>
    <row r="1652" spans="1:36" ht="24.95" customHeight="1">
      <c r="A1652" s="66"/>
      <c r="M1652" s="37"/>
      <c r="N1652" s="37"/>
      <c r="U1652"/>
      <c r="V1652"/>
      <c r="W1652"/>
      <c r="X1652" s="112"/>
      <c r="Y1652" s="112"/>
      <c r="Z1652" s="200"/>
      <c r="AA1652"/>
      <c r="AB1652"/>
      <c r="AC1652"/>
      <c r="AD1652"/>
      <c r="AE1652"/>
      <c r="AF1652"/>
      <c r="AG1652"/>
      <c r="AH1652"/>
      <c r="AI1652"/>
      <c r="AJ1652"/>
    </row>
    <row r="1653" spans="1:36" ht="24.95" customHeight="1">
      <c r="A1653" s="66"/>
      <c r="M1653" s="37"/>
      <c r="N1653" s="37"/>
      <c r="U1653"/>
      <c r="V1653"/>
      <c r="W1653"/>
      <c r="X1653" s="112"/>
      <c r="Y1653" s="112"/>
      <c r="Z1653" s="200"/>
      <c r="AA1653"/>
      <c r="AB1653"/>
      <c r="AC1653"/>
      <c r="AD1653"/>
      <c r="AE1653"/>
      <c r="AF1653"/>
      <c r="AG1653"/>
      <c r="AH1653"/>
      <c r="AI1653"/>
      <c r="AJ1653"/>
    </row>
    <row r="1654" spans="1:36" ht="24.95" customHeight="1">
      <c r="A1654" s="66"/>
      <c r="M1654" s="37"/>
      <c r="N1654" s="37"/>
      <c r="U1654"/>
      <c r="V1654"/>
      <c r="W1654"/>
      <c r="X1654" s="112"/>
      <c r="Y1654" s="112"/>
      <c r="Z1654" s="200"/>
      <c r="AA1654"/>
      <c r="AB1654"/>
      <c r="AC1654"/>
      <c r="AD1654"/>
      <c r="AE1654"/>
      <c r="AF1654"/>
      <c r="AG1654"/>
      <c r="AH1654"/>
      <c r="AI1654"/>
      <c r="AJ1654"/>
    </row>
    <row r="1655" spans="1:36" ht="24.95" customHeight="1">
      <c r="A1655" s="66"/>
      <c r="M1655" s="37"/>
      <c r="N1655" s="37"/>
      <c r="U1655"/>
      <c r="V1655"/>
      <c r="W1655"/>
      <c r="X1655" s="112"/>
      <c r="Y1655" s="112"/>
      <c r="Z1655" s="200"/>
      <c r="AA1655"/>
      <c r="AB1655"/>
      <c r="AC1655"/>
      <c r="AD1655"/>
      <c r="AE1655"/>
      <c r="AF1655"/>
      <c r="AG1655"/>
      <c r="AH1655"/>
      <c r="AI1655"/>
      <c r="AJ1655"/>
    </row>
    <row r="1656" spans="1:36" ht="24.95" customHeight="1">
      <c r="A1656" s="66"/>
      <c r="M1656" s="37"/>
      <c r="N1656" s="37"/>
      <c r="U1656"/>
      <c r="V1656"/>
      <c r="W1656"/>
      <c r="X1656" s="112"/>
      <c r="Y1656" s="112"/>
      <c r="Z1656" s="200"/>
      <c r="AA1656"/>
      <c r="AB1656"/>
      <c r="AC1656"/>
      <c r="AD1656"/>
      <c r="AE1656"/>
      <c r="AF1656"/>
      <c r="AG1656"/>
      <c r="AH1656"/>
      <c r="AI1656"/>
      <c r="AJ1656"/>
    </row>
    <row r="1657" spans="1:36" ht="24.95" customHeight="1">
      <c r="A1657" s="66"/>
      <c r="M1657" s="37"/>
      <c r="N1657" s="37"/>
      <c r="U1657"/>
      <c r="V1657"/>
      <c r="W1657"/>
      <c r="X1657" s="112"/>
      <c r="Y1657" s="112"/>
      <c r="Z1657" s="200"/>
      <c r="AA1657"/>
      <c r="AB1657"/>
      <c r="AC1657"/>
      <c r="AD1657"/>
      <c r="AE1657"/>
      <c r="AF1657"/>
      <c r="AG1657"/>
      <c r="AH1657"/>
      <c r="AI1657"/>
      <c r="AJ1657"/>
    </row>
    <row r="1658" spans="1:36" ht="24.95" customHeight="1">
      <c r="A1658" s="66"/>
      <c r="M1658" s="37"/>
      <c r="N1658" s="37"/>
      <c r="U1658"/>
      <c r="V1658"/>
      <c r="W1658"/>
      <c r="X1658" s="112"/>
      <c r="Y1658" s="112"/>
      <c r="Z1658" s="200"/>
      <c r="AA1658"/>
      <c r="AB1658"/>
      <c r="AC1658"/>
      <c r="AD1658"/>
      <c r="AE1658"/>
      <c r="AF1658"/>
      <c r="AG1658"/>
      <c r="AH1658"/>
      <c r="AI1658"/>
      <c r="AJ1658"/>
    </row>
    <row r="1659" spans="1:36" ht="24.95" customHeight="1">
      <c r="A1659" s="66"/>
      <c r="M1659" s="37"/>
      <c r="N1659" s="37"/>
      <c r="U1659"/>
      <c r="V1659"/>
      <c r="W1659"/>
      <c r="X1659" s="112"/>
      <c r="Y1659" s="112"/>
      <c r="Z1659" s="200"/>
      <c r="AA1659"/>
      <c r="AB1659"/>
      <c r="AC1659"/>
      <c r="AD1659"/>
      <c r="AE1659"/>
      <c r="AF1659"/>
      <c r="AG1659"/>
      <c r="AH1659"/>
      <c r="AI1659"/>
      <c r="AJ1659"/>
    </row>
    <row r="1660" spans="1:36" ht="24.95" customHeight="1">
      <c r="A1660" s="66"/>
      <c r="M1660" s="37"/>
      <c r="N1660" s="37"/>
      <c r="U1660"/>
      <c r="V1660"/>
      <c r="W1660"/>
      <c r="X1660" s="112"/>
      <c r="Y1660" s="112"/>
      <c r="Z1660" s="200"/>
      <c r="AA1660"/>
      <c r="AB1660"/>
      <c r="AC1660"/>
      <c r="AD1660"/>
      <c r="AE1660"/>
      <c r="AF1660"/>
      <c r="AG1660"/>
      <c r="AH1660"/>
      <c r="AI1660"/>
      <c r="AJ1660"/>
    </row>
    <row r="1661" spans="1:36" ht="24.95" customHeight="1">
      <c r="A1661" s="66"/>
      <c r="M1661" s="37"/>
      <c r="N1661" s="37"/>
      <c r="U1661"/>
      <c r="V1661"/>
      <c r="W1661"/>
      <c r="X1661" s="112"/>
      <c r="Y1661" s="112"/>
      <c r="Z1661" s="200"/>
      <c r="AA1661"/>
      <c r="AB1661"/>
      <c r="AC1661"/>
      <c r="AD1661"/>
      <c r="AE1661"/>
      <c r="AF1661"/>
      <c r="AG1661"/>
      <c r="AH1661"/>
      <c r="AI1661"/>
      <c r="AJ1661"/>
    </row>
    <row r="1662" spans="1:36" ht="24.95" customHeight="1">
      <c r="A1662" s="66"/>
      <c r="M1662" s="37"/>
      <c r="N1662" s="37"/>
      <c r="U1662"/>
      <c r="V1662"/>
      <c r="W1662"/>
      <c r="X1662" s="112"/>
      <c r="Y1662" s="112"/>
      <c r="Z1662" s="200"/>
      <c r="AA1662"/>
      <c r="AB1662"/>
      <c r="AC1662"/>
      <c r="AD1662"/>
      <c r="AE1662"/>
      <c r="AF1662"/>
      <c r="AG1662"/>
      <c r="AH1662"/>
      <c r="AI1662"/>
      <c r="AJ1662"/>
    </row>
    <row r="1663" spans="1:36" ht="24.95" customHeight="1">
      <c r="A1663" s="66"/>
      <c r="M1663" s="37"/>
      <c r="N1663" s="37"/>
      <c r="U1663"/>
      <c r="V1663"/>
      <c r="W1663"/>
      <c r="X1663" s="112"/>
      <c r="Y1663" s="112"/>
      <c r="Z1663" s="200"/>
      <c r="AA1663"/>
      <c r="AB1663"/>
      <c r="AC1663"/>
      <c r="AD1663"/>
      <c r="AE1663"/>
      <c r="AF1663"/>
      <c r="AG1663"/>
      <c r="AH1663"/>
      <c r="AI1663"/>
      <c r="AJ1663"/>
    </row>
    <row r="1664" spans="1:36" ht="24.95" customHeight="1">
      <c r="A1664" s="66"/>
      <c r="M1664" s="37"/>
      <c r="N1664" s="37"/>
      <c r="U1664"/>
      <c r="V1664"/>
      <c r="W1664"/>
      <c r="X1664" s="112"/>
      <c r="Y1664" s="112"/>
      <c r="Z1664" s="200"/>
      <c r="AA1664"/>
      <c r="AB1664"/>
      <c r="AC1664"/>
      <c r="AD1664"/>
      <c r="AE1664"/>
      <c r="AF1664"/>
      <c r="AG1664"/>
      <c r="AH1664"/>
      <c r="AI1664"/>
      <c r="AJ1664"/>
    </row>
    <row r="1665" spans="1:36" ht="24.95" customHeight="1">
      <c r="A1665" s="66"/>
      <c r="M1665" s="37"/>
      <c r="N1665" s="37"/>
      <c r="U1665"/>
      <c r="V1665"/>
      <c r="W1665"/>
      <c r="X1665" s="112"/>
      <c r="Y1665" s="112"/>
      <c r="Z1665" s="200"/>
      <c r="AA1665"/>
      <c r="AB1665"/>
      <c r="AC1665"/>
      <c r="AD1665"/>
      <c r="AE1665"/>
      <c r="AF1665"/>
      <c r="AG1665"/>
      <c r="AH1665"/>
      <c r="AI1665"/>
      <c r="AJ1665"/>
    </row>
    <row r="1666" spans="1:36" ht="24.95" customHeight="1">
      <c r="A1666" s="66"/>
      <c r="M1666" s="37"/>
      <c r="N1666" s="37"/>
      <c r="U1666"/>
      <c r="V1666"/>
      <c r="W1666"/>
      <c r="X1666" s="112"/>
      <c r="Y1666" s="112"/>
      <c r="Z1666" s="200"/>
      <c r="AA1666"/>
      <c r="AB1666"/>
      <c r="AC1666"/>
      <c r="AD1666"/>
      <c r="AE1666"/>
      <c r="AF1666"/>
      <c r="AG1666"/>
      <c r="AH1666"/>
      <c r="AI1666"/>
      <c r="AJ1666"/>
    </row>
    <row r="1667" spans="1:36" ht="24.95" customHeight="1">
      <c r="A1667" s="66"/>
      <c r="M1667" s="37"/>
      <c r="N1667" s="37"/>
      <c r="U1667"/>
      <c r="V1667"/>
      <c r="W1667"/>
      <c r="X1667" s="112"/>
      <c r="Y1667" s="112"/>
      <c r="Z1667" s="200"/>
      <c r="AA1667"/>
      <c r="AB1667"/>
      <c r="AC1667"/>
      <c r="AD1667"/>
      <c r="AE1667"/>
      <c r="AF1667"/>
      <c r="AG1667"/>
      <c r="AH1667"/>
      <c r="AI1667"/>
      <c r="AJ1667"/>
    </row>
    <row r="1668" spans="1:36" ht="24.95" customHeight="1">
      <c r="A1668" s="66"/>
      <c r="M1668" s="37"/>
      <c r="N1668" s="37"/>
      <c r="U1668"/>
      <c r="V1668"/>
      <c r="W1668"/>
      <c r="X1668" s="112"/>
      <c r="Y1668" s="112"/>
      <c r="Z1668" s="200"/>
      <c r="AA1668"/>
      <c r="AB1668"/>
      <c r="AC1668"/>
      <c r="AD1668"/>
      <c r="AE1668"/>
      <c r="AF1668"/>
      <c r="AG1668"/>
      <c r="AH1668"/>
      <c r="AI1668"/>
      <c r="AJ1668"/>
    </row>
    <row r="1669" spans="1:36" ht="24.95" customHeight="1">
      <c r="A1669" s="66"/>
      <c r="M1669" s="37"/>
      <c r="N1669" s="37"/>
      <c r="U1669"/>
      <c r="V1669"/>
      <c r="W1669"/>
      <c r="X1669" s="112"/>
      <c r="Y1669" s="112"/>
      <c r="Z1669" s="200"/>
      <c r="AA1669"/>
      <c r="AB1669"/>
      <c r="AC1669"/>
      <c r="AD1669"/>
      <c r="AE1669"/>
      <c r="AF1669"/>
      <c r="AG1669"/>
      <c r="AH1669"/>
      <c r="AI1669"/>
      <c r="AJ1669"/>
    </row>
    <row r="1670" spans="1:36" ht="24.95" customHeight="1">
      <c r="A1670" s="66"/>
      <c r="M1670" s="37"/>
      <c r="N1670" s="37"/>
      <c r="U1670"/>
      <c r="V1670"/>
      <c r="W1670"/>
      <c r="X1670" s="112"/>
      <c r="Y1670" s="112"/>
      <c r="Z1670" s="200"/>
      <c r="AA1670"/>
      <c r="AB1670"/>
      <c r="AC1670"/>
      <c r="AD1670"/>
      <c r="AE1670"/>
      <c r="AF1670"/>
      <c r="AG1670"/>
      <c r="AH1670"/>
      <c r="AI1670"/>
      <c r="AJ1670"/>
    </row>
    <row r="1671" spans="1:36" ht="24.95" customHeight="1">
      <c r="A1671" s="66"/>
      <c r="M1671" s="37"/>
      <c r="N1671" s="37"/>
      <c r="U1671"/>
      <c r="V1671"/>
      <c r="W1671"/>
      <c r="X1671" s="112"/>
      <c r="Y1671" s="112"/>
      <c r="Z1671" s="200"/>
      <c r="AA1671"/>
      <c r="AB1671"/>
      <c r="AC1671"/>
      <c r="AD1671"/>
      <c r="AE1671"/>
      <c r="AF1671"/>
      <c r="AG1671"/>
      <c r="AH1671"/>
      <c r="AI1671"/>
      <c r="AJ1671"/>
    </row>
    <row r="1672" spans="1:36" ht="24.95" customHeight="1">
      <c r="A1672" s="66"/>
      <c r="M1672" s="37"/>
      <c r="N1672" s="37"/>
      <c r="U1672"/>
      <c r="V1672"/>
      <c r="W1672"/>
      <c r="X1672" s="112"/>
      <c r="Y1672" s="112"/>
      <c r="Z1672" s="200"/>
      <c r="AA1672"/>
      <c r="AB1672"/>
      <c r="AC1672"/>
      <c r="AD1672"/>
      <c r="AE1672"/>
      <c r="AF1672"/>
      <c r="AG1672"/>
      <c r="AH1672"/>
      <c r="AI1672"/>
      <c r="AJ1672"/>
    </row>
    <row r="1673" spans="1:36" ht="24.95" customHeight="1">
      <c r="A1673" s="66"/>
      <c r="M1673" s="37"/>
      <c r="N1673" s="37"/>
      <c r="U1673"/>
      <c r="V1673"/>
      <c r="W1673"/>
      <c r="X1673" s="112"/>
      <c r="Y1673" s="112"/>
      <c r="Z1673" s="200"/>
      <c r="AA1673"/>
      <c r="AB1673"/>
      <c r="AC1673"/>
      <c r="AD1673"/>
      <c r="AE1673"/>
      <c r="AF1673"/>
      <c r="AG1673"/>
      <c r="AH1673"/>
      <c r="AI1673"/>
      <c r="AJ1673"/>
    </row>
    <row r="1674" spans="1:36" ht="24.95" customHeight="1">
      <c r="A1674" s="66"/>
      <c r="M1674" s="37"/>
      <c r="N1674" s="37"/>
      <c r="U1674"/>
      <c r="V1674"/>
      <c r="W1674"/>
      <c r="X1674" s="112"/>
      <c r="Y1674" s="112"/>
      <c r="Z1674" s="200"/>
      <c r="AA1674"/>
      <c r="AB1674"/>
      <c r="AC1674"/>
      <c r="AD1674"/>
      <c r="AE1674"/>
      <c r="AF1674"/>
      <c r="AG1674"/>
      <c r="AH1674"/>
      <c r="AI1674"/>
      <c r="AJ1674"/>
    </row>
    <row r="1675" spans="1:36" ht="24.95" customHeight="1">
      <c r="A1675" s="66"/>
      <c r="M1675" s="37"/>
      <c r="N1675" s="37"/>
      <c r="U1675"/>
      <c r="V1675"/>
      <c r="W1675"/>
      <c r="X1675" s="112"/>
      <c r="Y1675" s="112"/>
      <c r="Z1675" s="200"/>
      <c r="AA1675"/>
      <c r="AB1675"/>
      <c r="AC1675"/>
      <c r="AD1675"/>
      <c r="AE1675"/>
      <c r="AF1675"/>
      <c r="AG1675"/>
      <c r="AH1675"/>
      <c r="AI1675"/>
      <c r="AJ1675"/>
    </row>
    <row r="1676" spans="1:36" ht="24.95" customHeight="1">
      <c r="A1676" s="66"/>
      <c r="M1676" s="37"/>
      <c r="N1676" s="37"/>
      <c r="U1676"/>
      <c r="V1676"/>
      <c r="W1676"/>
      <c r="X1676" s="112"/>
      <c r="Y1676" s="112"/>
      <c r="Z1676" s="200"/>
      <c r="AA1676"/>
      <c r="AB1676"/>
      <c r="AC1676"/>
      <c r="AD1676"/>
      <c r="AE1676"/>
      <c r="AF1676"/>
      <c r="AG1676"/>
      <c r="AH1676"/>
      <c r="AI1676"/>
      <c r="AJ1676"/>
    </row>
    <row r="1677" spans="1:36" ht="24.95" customHeight="1">
      <c r="A1677" s="66"/>
      <c r="M1677" s="37"/>
      <c r="N1677" s="37"/>
      <c r="U1677"/>
      <c r="V1677"/>
      <c r="W1677"/>
      <c r="X1677" s="112"/>
      <c r="Y1677" s="112"/>
      <c r="Z1677" s="200"/>
      <c r="AA1677"/>
      <c r="AB1677"/>
      <c r="AC1677"/>
      <c r="AD1677"/>
      <c r="AE1677"/>
      <c r="AF1677"/>
      <c r="AG1677"/>
      <c r="AH1677"/>
      <c r="AI1677"/>
      <c r="AJ1677"/>
    </row>
    <row r="1678" spans="1:36" ht="24.95" customHeight="1">
      <c r="A1678" s="66"/>
      <c r="M1678" s="37"/>
      <c r="N1678" s="37"/>
      <c r="U1678"/>
      <c r="V1678"/>
      <c r="W1678"/>
      <c r="X1678" s="112"/>
      <c r="Y1678" s="112"/>
      <c r="Z1678" s="200"/>
      <c r="AA1678"/>
      <c r="AB1678"/>
      <c r="AC1678"/>
      <c r="AD1678"/>
      <c r="AE1678"/>
      <c r="AF1678"/>
      <c r="AG1678"/>
      <c r="AH1678"/>
      <c r="AI1678"/>
      <c r="AJ1678"/>
    </row>
    <row r="1679" spans="1:36" ht="24.95" customHeight="1">
      <c r="A1679" s="66"/>
      <c r="M1679" s="37"/>
      <c r="N1679" s="37"/>
      <c r="U1679"/>
      <c r="V1679"/>
      <c r="W1679"/>
      <c r="X1679" s="112"/>
      <c r="Y1679" s="112"/>
      <c r="Z1679" s="200"/>
      <c r="AA1679"/>
      <c r="AB1679"/>
      <c r="AC1679"/>
      <c r="AD1679"/>
      <c r="AE1679"/>
      <c r="AF1679"/>
      <c r="AG1679"/>
      <c r="AH1679"/>
      <c r="AI1679"/>
      <c r="AJ1679"/>
    </row>
    <row r="1680" spans="1:36" ht="24.95" customHeight="1">
      <c r="A1680" s="66"/>
      <c r="M1680" s="37"/>
      <c r="N1680" s="37"/>
      <c r="U1680"/>
      <c r="V1680"/>
      <c r="W1680"/>
      <c r="X1680" s="112"/>
      <c r="Y1680" s="112"/>
      <c r="Z1680" s="200"/>
      <c r="AA1680"/>
      <c r="AB1680"/>
      <c r="AC1680"/>
      <c r="AD1680"/>
      <c r="AE1680"/>
      <c r="AF1680"/>
      <c r="AG1680"/>
      <c r="AH1680"/>
      <c r="AI1680"/>
      <c r="AJ1680"/>
    </row>
    <row r="1681" spans="1:36" ht="24.95" customHeight="1">
      <c r="A1681" s="66"/>
      <c r="M1681" s="37"/>
      <c r="N1681" s="37"/>
      <c r="U1681"/>
      <c r="V1681"/>
      <c r="W1681"/>
      <c r="X1681" s="112"/>
      <c r="Y1681" s="112"/>
      <c r="Z1681" s="200"/>
      <c r="AA1681"/>
      <c r="AB1681"/>
      <c r="AC1681"/>
      <c r="AD1681"/>
      <c r="AE1681"/>
      <c r="AF1681"/>
      <c r="AG1681"/>
      <c r="AH1681"/>
      <c r="AI1681"/>
      <c r="AJ1681"/>
    </row>
    <row r="1682" spans="1:36" ht="24.95" customHeight="1">
      <c r="A1682" s="66"/>
      <c r="M1682" s="37"/>
      <c r="N1682" s="37"/>
      <c r="U1682"/>
      <c r="V1682"/>
      <c r="W1682"/>
      <c r="X1682" s="112"/>
      <c r="Y1682" s="112"/>
      <c r="Z1682" s="200"/>
      <c r="AA1682"/>
      <c r="AB1682"/>
      <c r="AC1682"/>
      <c r="AD1682"/>
      <c r="AE1682"/>
      <c r="AF1682"/>
      <c r="AG1682"/>
      <c r="AH1682"/>
      <c r="AI1682"/>
      <c r="AJ1682"/>
    </row>
    <row r="1683" spans="1:36" ht="24.95" customHeight="1">
      <c r="A1683" s="66"/>
      <c r="M1683" s="37"/>
      <c r="N1683" s="37"/>
      <c r="U1683"/>
      <c r="V1683"/>
      <c r="W1683"/>
      <c r="X1683" s="112"/>
      <c r="Y1683" s="112"/>
      <c r="Z1683" s="200"/>
      <c r="AA1683"/>
      <c r="AB1683"/>
      <c r="AC1683"/>
      <c r="AD1683"/>
      <c r="AE1683"/>
      <c r="AF1683"/>
      <c r="AG1683"/>
      <c r="AH1683"/>
      <c r="AI1683"/>
      <c r="AJ1683"/>
    </row>
    <row r="1684" spans="1:36" ht="24.95" customHeight="1">
      <c r="A1684" s="66"/>
      <c r="M1684" s="37"/>
      <c r="N1684" s="37"/>
      <c r="U1684"/>
      <c r="V1684"/>
      <c r="W1684"/>
      <c r="X1684" s="112"/>
      <c r="Y1684" s="112"/>
      <c r="Z1684" s="200"/>
      <c r="AA1684"/>
      <c r="AB1684"/>
      <c r="AC1684"/>
      <c r="AD1684"/>
      <c r="AE1684"/>
      <c r="AF1684"/>
      <c r="AG1684"/>
      <c r="AH1684"/>
      <c r="AI1684"/>
      <c r="AJ1684"/>
    </row>
    <row r="1685" spans="1:36" ht="24.95" customHeight="1">
      <c r="A1685" s="66"/>
      <c r="M1685" s="37"/>
      <c r="N1685" s="37"/>
      <c r="U1685"/>
      <c r="V1685"/>
      <c r="W1685"/>
      <c r="X1685" s="112"/>
      <c r="Y1685" s="112"/>
      <c r="Z1685" s="200"/>
      <c r="AA1685"/>
      <c r="AB1685"/>
      <c r="AC1685"/>
      <c r="AD1685"/>
      <c r="AE1685"/>
      <c r="AF1685"/>
      <c r="AG1685"/>
      <c r="AH1685"/>
      <c r="AI1685"/>
      <c r="AJ1685"/>
    </row>
    <row r="1686" spans="1:36" ht="24.95" customHeight="1">
      <c r="A1686" s="66"/>
      <c r="M1686" s="37"/>
      <c r="N1686" s="37"/>
      <c r="U1686"/>
      <c r="V1686"/>
      <c r="W1686"/>
      <c r="X1686" s="112"/>
      <c r="Y1686" s="112"/>
      <c r="Z1686" s="200"/>
      <c r="AA1686"/>
      <c r="AB1686"/>
      <c r="AC1686"/>
      <c r="AD1686"/>
      <c r="AE1686"/>
      <c r="AF1686"/>
      <c r="AG1686"/>
      <c r="AH1686"/>
      <c r="AI1686"/>
      <c r="AJ1686"/>
    </row>
    <row r="1687" spans="1:36" ht="24.95" customHeight="1">
      <c r="A1687" s="66"/>
      <c r="M1687" s="37"/>
      <c r="N1687" s="37"/>
      <c r="U1687"/>
      <c r="V1687"/>
      <c r="W1687"/>
      <c r="X1687" s="112"/>
      <c r="Y1687" s="112"/>
      <c r="Z1687" s="200"/>
      <c r="AA1687"/>
      <c r="AB1687"/>
      <c r="AC1687"/>
      <c r="AD1687"/>
      <c r="AE1687"/>
      <c r="AF1687"/>
      <c r="AG1687"/>
      <c r="AH1687"/>
      <c r="AI1687"/>
      <c r="AJ1687"/>
    </row>
    <row r="1688" spans="1:36" ht="24.95" customHeight="1">
      <c r="A1688" s="66"/>
      <c r="M1688" s="37"/>
      <c r="N1688" s="37"/>
      <c r="U1688"/>
      <c r="V1688"/>
      <c r="W1688"/>
      <c r="X1688" s="112"/>
      <c r="Y1688" s="112"/>
      <c r="Z1688" s="200"/>
      <c r="AA1688"/>
      <c r="AB1688"/>
      <c r="AC1688"/>
      <c r="AD1688"/>
      <c r="AE1688"/>
      <c r="AF1688"/>
      <c r="AG1688"/>
      <c r="AH1688"/>
      <c r="AI1688"/>
      <c r="AJ1688"/>
    </row>
    <row r="1689" spans="1:36" ht="24.95" customHeight="1">
      <c r="A1689" s="66"/>
      <c r="M1689" s="37"/>
      <c r="N1689" s="37"/>
      <c r="U1689"/>
      <c r="V1689"/>
      <c r="W1689"/>
      <c r="X1689" s="112"/>
      <c r="Y1689" s="112"/>
      <c r="Z1689" s="200"/>
      <c r="AA1689"/>
      <c r="AB1689"/>
      <c r="AC1689"/>
      <c r="AD1689"/>
      <c r="AE1689"/>
      <c r="AF1689"/>
      <c r="AG1689"/>
      <c r="AH1689"/>
      <c r="AI1689"/>
      <c r="AJ1689"/>
    </row>
    <row r="1690" spans="1:36" ht="24.95" customHeight="1">
      <c r="A1690" s="66"/>
      <c r="M1690" s="37"/>
      <c r="N1690" s="37"/>
      <c r="U1690"/>
      <c r="V1690"/>
      <c r="W1690"/>
      <c r="X1690" s="112"/>
      <c r="Y1690" s="112"/>
      <c r="Z1690" s="200"/>
      <c r="AA1690"/>
      <c r="AB1690"/>
      <c r="AC1690"/>
      <c r="AD1690"/>
      <c r="AE1690"/>
      <c r="AF1690"/>
      <c r="AG1690"/>
      <c r="AH1690"/>
      <c r="AI1690"/>
      <c r="AJ1690"/>
    </row>
    <row r="1691" spans="1:36" ht="24.95" customHeight="1">
      <c r="A1691" s="66"/>
      <c r="M1691" s="37"/>
      <c r="N1691" s="37"/>
      <c r="U1691"/>
      <c r="V1691"/>
      <c r="W1691"/>
      <c r="X1691" s="112"/>
      <c r="Y1691" s="112"/>
      <c r="Z1691" s="200"/>
      <c r="AA1691"/>
      <c r="AB1691"/>
      <c r="AC1691"/>
      <c r="AD1691"/>
      <c r="AE1691"/>
      <c r="AF1691"/>
      <c r="AG1691"/>
      <c r="AH1691"/>
      <c r="AI1691"/>
      <c r="AJ1691"/>
    </row>
    <row r="1692" spans="1:36" ht="24.95" customHeight="1">
      <c r="A1692" s="66"/>
      <c r="M1692" s="37"/>
      <c r="N1692" s="37"/>
      <c r="U1692"/>
      <c r="V1692"/>
      <c r="W1692"/>
      <c r="X1692" s="112"/>
      <c r="Y1692" s="112"/>
      <c r="Z1692" s="200"/>
      <c r="AA1692"/>
      <c r="AB1692"/>
      <c r="AC1692"/>
      <c r="AD1692"/>
      <c r="AE1692"/>
      <c r="AF1692"/>
      <c r="AG1692"/>
      <c r="AH1692"/>
      <c r="AI1692"/>
      <c r="AJ1692"/>
    </row>
    <row r="1693" spans="1:36" ht="24.95" customHeight="1">
      <c r="A1693" s="66"/>
      <c r="M1693" s="37"/>
      <c r="N1693" s="37"/>
      <c r="U1693"/>
      <c r="V1693"/>
      <c r="W1693"/>
      <c r="X1693" s="112"/>
      <c r="Y1693" s="112"/>
      <c r="Z1693" s="200"/>
      <c r="AA1693"/>
      <c r="AB1693"/>
      <c r="AC1693"/>
      <c r="AD1693"/>
      <c r="AE1693"/>
      <c r="AF1693"/>
      <c r="AG1693"/>
      <c r="AH1693"/>
      <c r="AI1693"/>
      <c r="AJ1693"/>
    </row>
    <row r="1694" spans="1:36" ht="24.95" customHeight="1">
      <c r="A1694" s="66"/>
      <c r="M1694" s="37"/>
      <c r="N1694" s="37"/>
      <c r="U1694"/>
      <c r="V1694"/>
      <c r="W1694"/>
      <c r="X1694" s="112"/>
      <c r="Y1694" s="112"/>
      <c r="Z1694" s="200"/>
      <c r="AA1694"/>
      <c r="AB1694"/>
      <c r="AC1694"/>
      <c r="AD1694"/>
      <c r="AE1694"/>
      <c r="AF1694"/>
      <c r="AG1694"/>
      <c r="AH1694"/>
      <c r="AI1694"/>
      <c r="AJ1694"/>
    </row>
    <row r="1695" spans="1:36" ht="24.95" customHeight="1">
      <c r="A1695" s="66"/>
      <c r="M1695" s="37"/>
      <c r="N1695" s="37"/>
      <c r="U1695"/>
      <c r="V1695"/>
      <c r="W1695"/>
      <c r="X1695" s="112"/>
      <c r="Y1695" s="112"/>
      <c r="Z1695" s="200"/>
      <c r="AA1695"/>
      <c r="AB1695"/>
      <c r="AC1695"/>
      <c r="AD1695"/>
      <c r="AE1695"/>
      <c r="AF1695"/>
      <c r="AG1695"/>
      <c r="AH1695"/>
      <c r="AI1695"/>
      <c r="AJ1695"/>
    </row>
    <row r="1696" spans="1:36" ht="24.95" customHeight="1">
      <c r="A1696" s="66"/>
      <c r="M1696" s="37"/>
      <c r="N1696" s="37"/>
      <c r="U1696"/>
      <c r="V1696"/>
      <c r="W1696"/>
      <c r="X1696" s="112"/>
      <c r="Y1696" s="112"/>
      <c r="Z1696" s="200"/>
      <c r="AA1696"/>
      <c r="AB1696"/>
      <c r="AC1696"/>
      <c r="AD1696"/>
      <c r="AE1696"/>
      <c r="AF1696"/>
      <c r="AG1696"/>
      <c r="AH1696"/>
      <c r="AI1696"/>
      <c r="AJ1696"/>
    </row>
    <row r="1697" spans="1:36" ht="24.95" customHeight="1">
      <c r="A1697" s="66"/>
      <c r="M1697" s="37"/>
      <c r="N1697" s="37"/>
      <c r="U1697"/>
      <c r="V1697"/>
      <c r="W1697"/>
      <c r="X1697" s="112"/>
      <c r="Y1697" s="112"/>
      <c r="Z1697" s="200"/>
      <c r="AA1697"/>
      <c r="AB1697"/>
      <c r="AC1697"/>
      <c r="AD1697"/>
      <c r="AE1697"/>
      <c r="AF1697"/>
      <c r="AG1697"/>
      <c r="AH1697"/>
      <c r="AI1697"/>
      <c r="AJ1697"/>
    </row>
    <row r="1698" spans="1:36" ht="24.95" customHeight="1">
      <c r="A1698" s="66"/>
      <c r="M1698" s="37"/>
      <c r="N1698" s="37"/>
      <c r="U1698"/>
      <c r="V1698"/>
      <c r="W1698"/>
      <c r="X1698" s="112"/>
      <c r="Y1698" s="112"/>
      <c r="Z1698" s="200"/>
      <c r="AA1698"/>
      <c r="AB1698"/>
      <c r="AC1698"/>
      <c r="AD1698"/>
      <c r="AE1698"/>
      <c r="AF1698"/>
      <c r="AG1698"/>
      <c r="AH1698"/>
      <c r="AI1698"/>
      <c r="AJ1698"/>
    </row>
    <row r="1699" spans="1:36" ht="24.95" customHeight="1">
      <c r="A1699" s="66"/>
      <c r="M1699" s="37"/>
      <c r="N1699" s="37"/>
      <c r="U1699"/>
      <c r="V1699"/>
      <c r="W1699"/>
      <c r="X1699" s="112"/>
      <c r="Y1699" s="112"/>
      <c r="Z1699" s="200"/>
      <c r="AA1699"/>
      <c r="AB1699"/>
      <c r="AC1699"/>
      <c r="AD1699"/>
      <c r="AE1699"/>
      <c r="AF1699"/>
      <c r="AG1699"/>
      <c r="AH1699"/>
      <c r="AI1699"/>
      <c r="AJ1699"/>
    </row>
    <row r="1700" spans="1:36" ht="24.95" customHeight="1">
      <c r="A1700" s="66"/>
      <c r="M1700" s="37"/>
      <c r="N1700" s="37"/>
      <c r="U1700"/>
      <c r="V1700"/>
      <c r="W1700"/>
      <c r="X1700" s="112"/>
      <c r="Y1700" s="112"/>
      <c r="Z1700" s="200"/>
      <c r="AA1700"/>
      <c r="AB1700"/>
      <c r="AC1700"/>
      <c r="AD1700"/>
      <c r="AE1700"/>
      <c r="AF1700"/>
      <c r="AG1700"/>
      <c r="AH1700"/>
      <c r="AI1700"/>
      <c r="AJ1700"/>
    </row>
    <row r="1701" spans="1:36" ht="24.95" customHeight="1">
      <c r="A1701" s="66"/>
      <c r="M1701" s="37"/>
      <c r="N1701" s="37"/>
      <c r="U1701"/>
      <c r="V1701"/>
      <c r="W1701"/>
      <c r="X1701" s="112"/>
      <c r="Y1701" s="112"/>
      <c r="Z1701" s="200"/>
      <c r="AA1701"/>
      <c r="AB1701"/>
      <c r="AC1701"/>
      <c r="AD1701"/>
      <c r="AE1701"/>
      <c r="AF1701"/>
      <c r="AG1701"/>
      <c r="AH1701"/>
      <c r="AI1701"/>
      <c r="AJ1701"/>
    </row>
    <row r="1702" spans="1:36" ht="24.95" customHeight="1">
      <c r="A1702" s="66"/>
      <c r="M1702" s="37"/>
      <c r="N1702" s="37"/>
      <c r="U1702"/>
      <c r="V1702"/>
      <c r="W1702"/>
      <c r="X1702" s="112"/>
      <c r="Y1702" s="112"/>
      <c r="Z1702" s="200"/>
      <c r="AA1702"/>
      <c r="AB1702"/>
      <c r="AC1702"/>
      <c r="AD1702"/>
      <c r="AE1702"/>
      <c r="AF1702"/>
      <c r="AG1702"/>
      <c r="AH1702"/>
      <c r="AI1702"/>
      <c r="AJ1702"/>
    </row>
    <row r="1703" spans="1:36" ht="24.95" customHeight="1">
      <c r="A1703" s="66"/>
      <c r="M1703" s="37"/>
      <c r="N1703" s="37"/>
      <c r="U1703"/>
      <c r="V1703"/>
      <c r="W1703"/>
      <c r="X1703" s="112"/>
      <c r="Y1703" s="112"/>
      <c r="Z1703" s="200"/>
      <c r="AA1703"/>
      <c r="AB1703"/>
      <c r="AC1703"/>
      <c r="AD1703"/>
      <c r="AE1703"/>
      <c r="AF1703"/>
      <c r="AG1703"/>
      <c r="AH1703"/>
      <c r="AI1703"/>
      <c r="AJ1703"/>
    </row>
    <row r="1704" spans="1:36" ht="24.95" customHeight="1">
      <c r="A1704" s="66"/>
      <c r="M1704" s="37"/>
      <c r="N1704" s="37"/>
      <c r="U1704"/>
      <c r="V1704"/>
      <c r="W1704"/>
      <c r="X1704" s="112"/>
      <c r="Y1704" s="112"/>
      <c r="Z1704" s="200"/>
      <c r="AA1704"/>
      <c r="AB1704"/>
      <c r="AC1704"/>
      <c r="AD1704"/>
      <c r="AE1704"/>
      <c r="AF1704"/>
      <c r="AG1704"/>
      <c r="AH1704"/>
      <c r="AI1704"/>
      <c r="AJ1704"/>
    </row>
    <row r="1705" spans="1:36" ht="24.95" customHeight="1">
      <c r="A1705" s="66"/>
      <c r="M1705" s="37"/>
      <c r="N1705" s="37"/>
      <c r="U1705"/>
      <c r="V1705"/>
      <c r="W1705"/>
      <c r="X1705" s="112"/>
      <c r="Y1705" s="112"/>
      <c r="Z1705" s="200"/>
      <c r="AA1705"/>
      <c r="AB1705"/>
      <c r="AC1705"/>
      <c r="AD1705"/>
      <c r="AE1705"/>
      <c r="AF1705"/>
      <c r="AG1705"/>
      <c r="AH1705"/>
      <c r="AI1705"/>
      <c r="AJ1705"/>
    </row>
    <row r="1706" spans="1:36" ht="24.95" customHeight="1">
      <c r="A1706" s="66"/>
      <c r="M1706" s="37"/>
      <c r="N1706" s="37"/>
      <c r="U1706"/>
      <c r="V1706"/>
      <c r="W1706"/>
      <c r="X1706" s="112"/>
      <c r="Y1706" s="112"/>
      <c r="Z1706" s="200"/>
      <c r="AA1706"/>
      <c r="AB1706"/>
      <c r="AC1706"/>
      <c r="AD1706"/>
      <c r="AE1706"/>
      <c r="AF1706"/>
      <c r="AG1706"/>
      <c r="AH1706"/>
      <c r="AI1706"/>
      <c r="AJ1706"/>
    </row>
    <row r="1707" spans="1:36" ht="24.95" customHeight="1">
      <c r="A1707" s="66"/>
      <c r="M1707" s="37"/>
      <c r="N1707" s="37"/>
      <c r="U1707"/>
      <c r="V1707"/>
      <c r="W1707"/>
      <c r="X1707" s="112"/>
      <c r="Y1707" s="112"/>
      <c r="Z1707" s="200"/>
      <c r="AA1707"/>
      <c r="AB1707"/>
      <c r="AC1707"/>
      <c r="AD1707"/>
      <c r="AE1707"/>
      <c r="AF1707"/>
      <c r="AG1707"/>
      <c r="AH1707"/>
      <c r="AI1707"/>
      <c r="AJ1707"/>
    </row>
    <row r="1708" spans="1:36" ht="24.95" customHeight="1">
      <c r="A1708" s="66"/>
      <c r="M1708" s="37"/>
      <c r="N1708" s="37"/>
      <c r="U1708"/>
      <c r="V1708"/>
      <c r="W1708"/>
      <c r="X1708" s="112"/>
      <c r="Y1708" s="112"/>
      <c r="Z1708" s="200"/>
      <c r="AA1708"/>
      <c r="AB1708"/>
      <c r="AC1708"/>
      <c r="AD1708"/>
      <c r="AE1708"/>
      <c r="AF1708"/>
      <c r="AG1708"/>
      <c r="AH1708"/>
      <c r="AI1708"/>
      <c r="AJ1708"/>
    </row>
    <row r="1709" spans="1:36" ht="24.95" customHeight="1">
      <c r="A1709" s="66"/>
      <c r="M1709" s="37"/>
      <c r="N1709" s="37"/>
      <c r="U1709"/>
      <c r="V1709"/>
      <c r="W1709"/>
      <c r="X1709" s="112"/>
      <c r="Y1709" s="112"/>
      <c r="Z1709" s="200"/>
      <c r="AA1709"/>
      <c r="AB1709"/>
      <c r="AC1709"/>
      <c r="AD1709"/>
      <c r="AE1709"/>
      <c r="AF1709"/>
      <c r="AG1709"/>
      <c r="AH1709"/>
      <c r="AI1709"/>
      <c r="AJ1709"/>
    </row>
    <row r="1710" spans="1:36" ht="24.95" customHeight="1">
      <c r="A1710" s="66"/>
      <c r="M1710" s="37"/>
      <c r="N1710" s="37"/>
      <c r="U1710"/>
      <c r="V1710"/>
      <c r="W1710"/>
      <c r="X1710" s="112"/>
      <c r="Y1710" s="112"/>
      <c r="Z1710" s="200"/>
      <c r="AA1710"/>
      <c r="AB1710"/>
      <c r="AC1710"/>
      <c r="AD1710"/>
      <c r="AE1710"/>
      <c r="AF1710"/>
      <c r="AG1710"/>
      <c r="AH1710"/>
      <c r="AI1710"/>
      <c r="AJ1710"/>
    </row>
    <row r="1711" spans="1:36" ht="24.95" customHeight="1">
      <c r="A1711" s="66"/>
      <c r="M1711" s="37"/>
      <c r="N1711" s="37"/>
      <c r="U1711"/>
      <c r="V1711"/>
      <c r="W1711"/>
      <c r="X1711" s="112"/>
      <c r="Y1711" s="112"/>
      <c r="Z1711" s="200"/>
      <c r="AA1711"/>
      <c r="AB1711"/>
      <c r="AC1711"/>
      <c r="AD1711"/>
      <c r="AE1711"/>
      <c r="AF1711"/>
      <c r="AG1711"/>
      <c r="AH1711"/>
      <c r="AI1711"/>
      <c r="AJ1711"/>
    </row>
    <row r="1712" spans="1:36" ht="24.95" customHeight="1">
      <c r="A1712" s="66"/>
      <c r="M1712" s="37"/>
      <c r="N1712" s="37"/>
      <c r="U1712"/>
      <c r="V1712"/>
      <c r="W1712"/>
      <c r="X1712" s="112"/>
      <c r="Y1712" s="112"/>
      <c r="Z1712" s="200"/>
      <c r="AA1712"/>
      <c r="AB1712"/>
      <c r="AC1712"/>
      <c r="AD1712"/>
      <c r="AE1712"/>
      <c r="AF1712"/>
      <c r="AG1712"/>
      <c r="AH1712"/>
      <c r="AI1712"/>
      <c r="AJ1712"/>
    </row>
    <row r="1713" spans="1:36" ht="24.95" customHeight="1">
      <c r="A1713" s="66"/>
      <c r="M1713" s="37"/>
      <c r="N1713" s="37"/>
      <c r="U1713"/>
      <c r="V1713"/>
      <c r="W1713"/>
      <c r="X1713" s="112"/>
      <c r="Y1713" s="112"/>
      <c r="Z1713" s="200"/>
      <c r="AA1713"/>
      <c r="AB1713"/>
      <c r="AC1713"/>
      <c r="AD1713"/>
      <c r="AE1713"/>
      <c r="AF1713"/>
      <c r="AG1713"/>
      <c r="AH1713"/>
      <c r="AI1713"/>
      <c r="AJ1713"/>
    </row>
    <row r="1714" spans="1:36" ht="24.95" customHeight="1">
      <c r="A1714" s="66"/>
      <c r="M1714" s="37"/>
      <c r="N1714" s="37"/>
      <c r="U1714"/>
      <c r="V1714"/>
      <c r="W1714"/>
      <c r="X1714" s="112"/>
      <c r="Y1714" s="112"/>
      <c r="Z1714" s="200"/>
      <c r="AA1714"/>
      <c r="AB1714"/>
      <c r="AC1714"/>
      <c r="AD1714"/>
      <c r="AE1714"/>
      <c r="AF1714"/>
      <c r="AG1714"/>
      <c r="AH1714"/>
      <c r="AI1714"/>
      <c r="AJ1714"/>
    </row>
    <row r="1715" spans="1:36" ht="24.95" customHeight="1">
      <c r="A1715" s="66"/>
      <c r="M1715" s="37"/>
      <c r="N1715" s="37"/>
      <c r="U1715"/>
      <c r="V1715"/>
      <c r="W1715"/>
      <c r="X1715" s="112"/>
      <c r="Y1715" s="112"/>
      <c r="Z1715" s="200"/>
      <c r="AA1715"/>
      <c r="AB1715"/>
      <c r="AC1715"/>
      <c r="AD1715"/>
      <c r="AE1715"/>
      <c r="AF1715"/>
      <c r="AG1715"/>
      <c r="AH1715"/>
      <c r="AI1715"/>
      <c r="AJ1715"/>
    </row>
    <row r="1716" spans="1:36" ht="24.95" customHeight="1">
      <c r="A1716" s="66"/>
      <c r="M1716" s="37"/>
      <c r="N1716" s="37"/>
      <c r="U1716"/>
      <c r="V1716"/>
      <c r="W1716"/>
      <c r="X1716" s="112"/>
      <c r="Y1716" s="112"/>
      <c r="Z1716" s="200"/>
      <c r="AA1716"/>
      <c r="AB1716"/>
      <c r="AC1716"/>
      <c r="AD1716"/>
      <c r="AE1716"/>
      <c r="AF1716"/>
      <c r="AG1716"/>
      <c r="AH1716"/>
      <c r="AI1716"/>
      <c r="AJ1716"/>
    </row>
    <row r="1717" spans="1:36" ht="24.95" customHeight="1">
      <c r="A1717" s="66"/>
      <c r="M1717" s="37"/>
      <c r="N1717" s="37"/>
      <c r="U1717"/>
      <c r="V1717"/>
      <c r="W1717"/>
      <c r="X1717" s="112"/>
      <c r="Y1717" s="112"/>
      <c r="Z1717" s="200"/>
      <c r="AA1717"/>
      <c r="AB1717"/>
      <c r="AC1717"/>
      <c r="AD1717"/>
      <c r="AE1717"/>
      <c r="AF1717"/>
      <c r="AG1717"/>
      <c r="AH1717"/>
      <c r="AI1717"/>
      <c r="AJ1717"/>
    </row>
    <row r="1718" spans="1:36" ht="24.95" customHeight="1">
      <c r="A1718" s="66"/>
      <c r="M1718" s="37"/>
      <c r="N1718" s="37"/>
      <c r="U1718"/>
      <c r="V1718"/>
      <c r="W1718"/>
      <c r="X1718" s="112"/>
      <c r="Y1718" s="112"/>
      <c r="Z1718" s="200"/>
      <c r="AA1718"/>
      <c r="AB1718"/>
      <c r="AC1718"/>
      <c r="AD1718"/>
      <c r="AE1718"/>
      <c r="AF1718"/>
      <c r="AG1718"/>
      <c r="AH1718"/>
      <c r="AI1718"/>
      <c r="AJ1718"/>
    </row>
    <row r="1719" spans="1:36" ht="24.95" customHeight="1">
      <c r="A1719" s="66"/>
      <c r="M1719" s="37"/>
      <c r="N1719" s="37"/>
      <c r="U1719"/>
      <c r="V1719"/>
      <c r="W1719"/>
      <c r="X1719" s="112"/>
      <c r="Y1719" s="112"/>
      <c r="Z1719" s="200"/>
      <c r="AA1719"/>
      <c r="AB1719"/>
      <c r="AC1719"/>
      <c r="AD1719"/>
      <c r="AE1719"/>
      <c r="AF1719"/>
      <c r="AG1719"/>
      <c r="AH1719"/>
      <c r="AI1719"/>
      <c r="AJ1719"/>
    </row>
    <row r="1720" spans="1:36" ht="24.95" customHeight="1">
      <c r="A1720" s="66"/>
      <c r="M1720" s="37"/>
      <c r="N1720" s="37"/>
      <c r="U1720"/>
      <c r="V1720"/>
      <c r="W1720"/>
      <c r="X1720" s="112"/>
      <c r="Y1720" s="112"/>
      <c r="Z1720" s="200"/>
      <c r="AA1720"/>
      <c r="AB1720"/>
      <c r="AC1720"/>
      <c r="AD1720"/>
      <c r="AE1720"/>
      <c r="AF1720"/>
      <c r="AG1720"/>
      <c r="AH1720"/>
      <c r="AI1720"/>
      <c r="AJ1720"/>
    </row>
    <row r="1721" spans="1:36" ht="24.95" customHeight="1">
      <c r="A1721" s="66"/>
      <c r="M1721" s="37"/>
      <c r="N1721" s="37"/>
      <c r="U1721"/>
      <c r="V1721"/>
      <c r="W1721"/>
      <c r="X1721" s="112"/>
      <c r="Y1721" s="112"/>
      <c r="Z1721" s="200"/>
      <c r="AA1721"/>
      <c r="AB1721"/>
      <c r="AC1721"/>
      <c r="AD1721"/>
      <c r="AE1721"/>
      <c r="AF1721"/>
      <c r="AG1721"/>
      <c r="AH1721"/>
      <c r="AI1721"/>
      <c r="AJ1721"/>
    </row>
    <row r="1722" spans="1:36" ht="24.95" customHeight="1">
      <c r="A1722" s="66"/>
      <c r="M1722" s="37"/>
      <c r="N1722" s="37"/>
      <c r="U1722"/>
      <c r="V1722"/>
      <c r="W1722"/>
      <c r="X1722" s="112"/>
      <c r="Y1722" s="112"/>
      <c r="Z1722" s="200"/>
      <c r="AA1722"/>
      <c r="AB1722"/>
      <c r="AC1722"/>
      <c r="AD1722"/>
      <c r="AE1722"/>
      <c r="AF1722"/>
      <c r="AG1722"/>
      <c r="AH1722"/>
      <c r="AI1722"/>
      <c r="AJ1722"/>
    </row>
    <row r="1723" spans="1:36" ht="24.95" customHeight="1">
      <c r="A1723" s="66"/>
      <c r="M1723" s="37"/>
      <c r="N1723" s="37"/>
      <c r="U1723"/>
      <c r="V1723"/>
      <c r="W1723"/>
      <c r="X1723" s="112"/>
      <c r="Y1723" s="112"/>
      <c r="Z1723" s="200"/>
      <c r="AA1723"/>
      <c r="AB1723"/>
      <c r="AC1723"/>
      <c r="AD1723"/>
      <c r="AE1723"/>
      <c r="AF1723"/>
      <c r="AG1723"/>
      <c r="AH1723"/>
      <c r="AI1723"/>
      <c r="AJ1723"/>
    </row>
    <row r="1724" spans="1:36" ht="24.95" customHeight="1">
      <c r="A1724" s="66"/>
      <c r="M1724" s="37"/>
      <c r="N1724" s="37"/>
      <c r="U1724"/>
      <c r="V1724"/>
      <c r="W1724"/>
      <c r="X1724" s="112"/>
      <c r="Y1724" s="112"/>
      <c r="Z1724" s="200"/>
      <c r="AA1724"/>
      <c r="AB1724"/>
      <c r="AC1724"/>
      <c r="AD1724"/>
      <c r="AE1724"/>
      <c r="AF1724"/>
      <c r="AG1724"/>
      <c r="AH1724"/>
      <c r="AI1724"/>
      <c r="AJ1724"/>
    </row>
    <row r="1725" spans="1:36" ht="24.95" customHeight="1">
      <c r="A1725" s="66"/>
      <c r="M1725" s="37"/>
      <c r="N1725" s="37"/>
      <c r="U1725"/>
      <c r="V1725"/>
      <c r="W1725"/>
      <c r="X1725" s="112"/>
      <c r="Y1725" s="112"/>
      <c r="Z1725" s="200"/>
      <c r="AA1725"/>
      <c r="AB1725"/>
      <c r="AC1725"/>
      <c r="AD1725"/>
      <c r="AE1725"/>
      <c r="AF1725"/>
      <c r="AG1725"/>
      <c r="AH1725"/>
      <c r="AI1725"/>
      <c r="AJ1725"/>
    </row>
    <row r="1726" spans="1:36" ht="24.95" customHeight="1">
      <c r="A1726" s="66"/>
      <c r="M1726" s="37"/>
      <c r="N1726" s="37"/>
      <c r="U1726"/>
      <c r="V1726"/>
      <c r="W1726"/>
      <c r="X1726" s="112"/>
      <c r="Y1726" s="112"/>
      <c r="Z1726" s="200"/>
      <c r="AA1726"/>
      <c r="AB1726"/>
      <c r="AC1726"/>
      <c r="AD1726"/>
      <c r="AE1726"/>
      <c r="AF1726"/>
      <c r="AG1726"/>
      <c r="AH1726"/>
      <c r="AI1726"/>
      <c r="AJ1726"/>
    </row>
    <row r="1727" spans="1:36" ht="24.95" customHeight="1">
      <c r="A1727" s="66"/>
      <c r="M1727" s="37"/>
      <c r="N1727" s="37"/>
      <c r="U1727"/>
      <c r="V1727"/>
      <c r="W1727"/>
      <c r="X1727" s="112"/>
      <c r="Y1727" s="112"/>
      <c r="Z1727" s="200"/>
      <c r="AA1727"/>
      <c r="AB1727"/>
      <c r="AC1727"/>
      <c r="AD1727"/>
      <c r="AE1727"/>
      <c r="AF1727"/>
      <c r="AG1727"/>
      <c r="AH1727"/>
      <c r="AI1727"/>
      <c r="AJ1727"/>
    </row>
    <row r="1728" spans="1:36" ht="24.95" customHeight="1">
      <c r="A1728" s="66"/>
      <c r="M1728" s="37"/>
      <c r="N1728" s="37"/>
      <c r="U1728"/>
      <c r="V1728"/>
      <c r="W1728"/>
      <c r="X1728" s="112"/>
      <c r="Y1728" s="112"/>
      <c r="Z1728" s="200"/>
      <c r="AA1728"/>
      <c r="AB1728"/>
      <c r="AC1728"/>
      <c r="AD1728"/>
      <c r="AE1728"/>
      <c r="AF1728"/>
      <c r="AG1728"/>
      <c r="AH1728"/>
      <c r="AI1728"/>
      <c r="AJ1728"/>
    </row>
    <row r="1729" spans="1:36" ht="24.95" customHeight="1">
      <c r="A1729" s="66"/>
      <c r="M1729" s="37"/>
      <c r="N1729" s="37"/>
      <c r="U1729"/>
      <c r="V1729"/>
      <c r="W1729"/>
      <c r="X1729" s="112"/>
      <c r="Y1729" s="112"/>
      <c r="Z1729" s="200"/>
      <c r="AA1729"/>
      <c r="AB1729"/>
      <c r="AC1729"/>
      <c r="AD1729"/>
      <c r="AE1729"/>
      <c r="AF1729"/>
      <c r="AG1729"/>
      <c r="AH1729"/>
      <c r="AI1729"/>
      <c r="AJ1729"/>
    </row>
    <row r="1730" spans="1:36" ht="24.95" customHeight="1">
      <c r="A1730" s="66"/>
      <c r="M1730" s="37"/>
      <c r="N1730" s="37"/>
      <c r="U1730"/>
      <c r="V1730"/>
      <c r="W1730"/>
      <c r="X1730" s="112"/>
      <c r="Y1730" s="112"/>
      <c r="Z1730" s="200"/>
      <c r="AA1730"/>
      <c r="AB1730"/>
      <c r="AC1730"/>
      <c r="AD1730"/>
      <c r="AE1730"/>
      <c r="AF1730"/>
      <c r="AG1730"/>
      <c r="AH1730"/>
      <c r="AI1730"/>
      <c r="AJ1730"/>
    </row>
    <row r="1731" spans="1:36" ht="24.95" customHeight="1">
      <c r="A1731" s="66"/>
      <c r="M1731" s="37"/>
      <c r="N1731" s="37"/>
      <c r="U1731"/>
      <c r="V1731"/>
      <c r="W1731"/>
      <c r="X1731" s="112"/>
      <c r="Y1731" s="112"/>
      <c r="Z1731" s="200"/>
      <c r="AA1731"/>
      <c r="AB1731"/>
      <c r="AC1731"/>
      <c r="AD1731"/>
      <c r="AE1731"/>
      <c r="AF1731"/>
      <c r="AG1731"/>
      <c r="AH1731"/>
      <c r="AI1731"/>
      <c r="AJ1731"/>
    </row>
    <row r="1732" spans="1:36" ht="24.95" customHeight="1">
      <c r="A1732" s="66"/>
      <c r="M1732" s="37"/>
      <c r="N1732" s="37"/>
      <c r="U1732"/>
      <c r="V1732"/>
      <c r="W1732"/>
      <c r="X1732" s="112"/>
      <c r="Y1732" s="112"/>
      <c r="Z1732" s="200"/>
      <c r="AA1732"/>
      <c r="AB1732"/>
      <c r="AC1732"/>
      <c r="AD1732"/>
      <c r="AE1732"/>
      <c r="AF1732"/>
      <c r="AG1732"/>
      <c r="AH1732"/>
      <c r="AI1732"/>
      <c r="AJ1732"/>
    </row>
    <row r="1733" spans="1:36" ht="24.95" customHeight="1">
      <c r="A1733" s="66"/>
      <c r="M1733" s="37"/>
      <c r="N1733" s="37"/>
      <c r="U1733"/>
      <c r="V1733"/>
      <c r="W1733"/>
      <c r="X1733" s="112"/>
      <c r="Y1733" s="112"/>
      <c r="Z1733" s="200"/>
      <c r="AA1733"/>
      <c r="AB1733"/>
      <c r="AC1733"/>
      <c r="AD1733"/>
      <c r="AE1733"/>
      <c r="AF1733"/>
      <c r="AG1733"/>
      <c r="AH1733"/>
      <c r="AI1733"/>
      <c r="AJ1733"/>
    </row>
    <row r="1734" spans="1:36" ht="24.95" customHeight="1">
      <c r="A1734" s="66"/>
      <c r="M1734" s="37"/>
      <c r="N1734" s="37"/>
      <c r="U1734"/>
      <c r="V1734"/>
      <c r="W1734"/>
      <c r="X1734" s="112"/>
      <c r="Y1734" s="112"/>
      <c r="Z1734" s="200"/>
      <c r="AA1734"/>
      <c r="AB1734"/>
      <c r="AC1734"/>
      <c r="AD1734"/>
      <c r="AE1734"/>
      <c r="AF1734"/>
      <c r="AG1734"/>
      <c r="AH1734"/>
      <c r="AI1734"/>
      <c r="AJ1734"/>
    </row>
    <row r="1735" spans="1:36" ht="24.95" customHeight="1">
      <c r="A1735" s="66"/>
      <c r="M1735" s="37"/>
      <c r="N1735" s="37"/>
      <c r="U1735"/>
      <c r="V1735"/>
      <c r="W1735"/>
      <c r="X1735" s="112"/>
      <c r="Y1735" s="112"/>
      <c r="Z1735" s="200"/>
      <c r="AA1735"/>
      <c r="AB1735"/>
      <c r="AC1735"/>
      <c r="AD1735"/>
      <c r="AE1735"/>
      <c r="AF1735"/>
      <c r="AG1735"/>
      <c r="AH1735"/>
      <c r="AI1735"/>
      <c r="AJ1735"/>
    </row>
    <row r="1736" spans="1:36" ht="24.95" customHeight="1">
      <c r="A1736" s="66"/>
      <c r="M1736" s="37"/>
      <c r="N1736" s="37"/>
      <c r="U1736"/>
      <c r="V1736"/>
      <c r="W1736"/>
      <c r="X1736" s="112"/>
      <c r="Y1736" s="112"/>
      <c r="Z1736" s="200"/>
      <c r="AA1736"/>
      <c r="AB1736"/>
      <c r="AC1736"/>
      <c r="AD1736"/>
      <c r="AE1736"/>
      <c r="AF1736"/>
      <c r="AG1736"/>
      <c r="AH1736"/>
      <c r="AI1736"/>
      <c r="AJ1736"/>
    </row>
    <row r="1737" spans="1:36" ht="24.95" customHeight="1">
      <c r="A1737" s="66"/>
      <c r="M1737" s="37"/>
      <c r="N1737" s="37"/>
      <c r="U1737"/>
      <c r="V1737"/>
      <c r="W1737"/>
      <c r="X1737" s="112"/>
      <c r="Y1737" s="112"/>
      <c r="Z1737" s="200"/>
      <c r="AA1737"/>
      <c r="AB1737"/>
      <c r="AC1737"/>
      <c r="AD1737"/>
      <c r="AE1737"/>
      <c r="AF1737"/>
      <c r="AG1737"/>
      <c r="AH1737"/>
      <c r="AI1737"/>
      <c r="AJ1737"/>
    </row>
    <row r="1738" spans="1:36" ht="24.95" customHeight="1">
      <c r="A1738" s="66"/>
      <c r="M1738" s="37"/>
      <c r="N1738" s="37"/>
      <c r="U1738"/>
      <c r="V1738"/>
      <c r="W1738"/>
      <c r="X1738" s="112"/>
      <c r="Y1738" s="112"/>
      <c r="Z1738" s="200"/>
      <c r="AA1738"/>
      <c r="AB1738"/>
      <c r="AC1738"/>
      <c r="AD1738"/>
      <c r="AE1738"/>
      <c r="AF1738"/>
      <c r="AG1738"/>
      <c r="AH1738"/>
      <c r="AI1738"/>
      <c r="AJ1738"/>
    </row>
    <row r="1739" spans="1:36" ht="24.95" customHeight="1">
      <c r="A1739" s="66"/>
      <c r="M1739" s="37"/>
      <c r="N1739" s="37"/>
      <c r="U1739"/>
      <c r="V1739"/>
      <c r="W1739"/>
      <c r="X1739" s="112"/>
      <c r="Y1739" s="112"/>
      <c r="Z1739" s="200"/>
      <c r="AA1739"/>
      <c r="AB1739"/>
      <c r="AC1739"/>
      <c r="AD1739"/>
      <c r="AE1739"/>
      <c r="AF1739"/>
      <c r="AG1739"/>
      <c r="AH1739"/>
      <c r="AI1739"/>
      <c r="AJ1739"/>
    </row>
    <row r="1740" spans="1:36" ht="24.95" customHeight="1">
      <c r="A1740" s="66"/>
      <c r="M1740" s="37"/>
      <c r="N1740" s="37"/>
      <c r="U1740"/>
      <c r="V1740"/>
      <c r="W1740"/>
      <c r="X1740" s="112"/>
      <c r="Y1740" s="112"/>
      <c r="Z1740" s="200"/>
      <c r="AA1740"/>
      <c r="AB1740"/>
      <c r="AC1740"/>
      <c r="AD1740"/>
      <c r="AE1740"/>
      <c r="AF1740"/>
      <c r="AG1740"/>
      <c r="AH1740"/>
      <c r="AI1740"/>
      <c r="AJ1740"/>
    </row>
    <row r="1741" spans="1:36" ht="24.95" customHeight="1">
      <c r="A1741" s="66"/>
      <c r="M1741" s="37"/>
      <c r="N1741" s="37"/>
      <c r="U1741"/>
      <c r="V1741"/>
      <c r="W1741"/>
      <c r="X1741" s="112"/>
      <c r="Y1741" s="112"/>
      <c r="Z1741" s="200"/>
      <c r="AA1741"/>
      <c r="AB1741"/>
      <c r="AC1741"/>
      <c r="AD1741"/>
      <c r="AE1741"/>
      <c r="AF1741"/>
      <c r="AG1741"/>
      <c r="AH1741"/>
      <c r="AI1741"/>
      <c r="AJ1741"/>
    </row>
    <row r="1742" spans="1:36" ht="24.95" customHeight="1">
      <c r="A1742" s="66"/>
      <c r="M1742" s="37"/>
      <c r="N1742" s="37"/>
      <c r="U1742"/>
      <c r="V1742"/>
      <c r="W1742"/>
      <c r="X1742" s="112"/>
      <c r="Y1742" s="112"/>
      <c r="Z1742" s="200"/>
      <c r="AA1742"/>
      <c r="AB1742"/>
      <c r="AC1742"/>
      <c r="AD1742"/>
      <c r="AE1742"/>
      <c r="AF1742"/>
      <c r="AG1742"/>
      <c r="AH1742"/>
      <c r="AI1742"/>
      <c r="AJ1742"/>
    </row>
    <row r="1743" spans="1:36" ht="24.95" customHeight="1">
      <c r="A1743" s="66"/>
      <c r="M1743" s="37"/>
      <c r="N1743" s="37"/>
      <c r="U1743"/>
      <c r="V1743"/>
      <c r="W1743"/>
      <c r="X1743" s="112"/>
      <c r="Y1743" s="112"/>
      <c r="Z1743" s="200"/>
      <c r="AA1743"/>
      <c r="AB1743"/>
      <c r="AC1743"/>
      <c r="AD1743"/>
      <c r="AE1743"/>
      <c r="AF1743"/>
      <c r="AG1743"/>
      <c r="AH1743"/>
      <c r="AI1743"/>
      <c r="AJ1743"/>
    </row>
    <row r="1744" spans="1:36" ht="24.95" customHeight="1">
      <c r="A1744" s="66"/>
      <c r="M1744" s="37"/>
      <c r="N1744" s="37"/>
      <c r="U1744"/>
      <c r="V1744"/>
      <c r="W1744"/>
      <c r="X1744" s="112"/>
      <c r="Y1744" s="112"/>
      <c r="Z1744" s="200"/>
      <c r="AA1744"/>
      <c r="AB1744"/>
      <c r="AC1744"/>
      <c r="AD1744"/>
      <c r="AE1744"/>
      <c r="AF1744"/>
      <c r="AG1744"/>
      <c r="AH1744"/>
      <c r="AI1744"/>
      <c r="AJ1744"/>
    </row>
    <row r="1745" spans="1:36" ht="24.95" customHeight="1">
      <c r="A1745" s="66"/>
      <c r="M1745" s="37"/>
      <c r="N1745" s="37"/>
      <c r="U1745"/>
      <c r="V1745"/>
      <c r="W1745"/>
      <c r="X1745" s="112"/>
      <c r="Y1745" s="112"/>
      <c r="Z1745" s="200"/>
      <c r="AA1745"/>
      <c r="AB1745"/>
      <c r="AC1745"/>
      <c r="AD1745"/>
      <c r="AE1745"/>
      <c r="AF1745"/>
      <c r="AG1745"/>
      <c r="AH1745"/>
      <c r="AI1745"/>
      <c r="AJ1745"/>
    </row>
    <row r="1746" spans="1:36" ht="24.95" customHeight="1">
      <c r="A1746" s="66"/>
      <c r="M1746" s="37"/>
      <c r="N1746" s="37"/>
      <c r="U1746"/>
      <c r="V1746"/>
      <c r="W1746"/>
      <c r="X1746" s="112"/>
      <c r="Y1746" s="112"/>
      <c r="Z1746" s="200"/>
      <c r="AA1746"/>
      <c r="AB1746"/>
      <c r="AC1746"/>
      <c r="AD1746"/>
      <c r="AE1746"/>
      <c r="AF1746"/>
      <c r="AG1746"/>
      <c r="AH1746"/>
      <c r="AI1746"/>
      <c r="AJ1746"/>
    </row>
    <row r="1747" spans="1:36" ht="24.95" customHeight="1">
      <c r="A1747" s="66"/>
      <c r="M1747" s="37"/>
      <c r="N1747" s="37"/>
      <c r="U1747"/>
      <c r="V1747"/>
      <c r="W1747"/>
      <c r="X1747" s="112"/>
      <c r="Y1747" s="112"/>
      <c r="Z1747" s="200"/>
      <c r="AA1747"/>
      <c r="AB1747"/>
      <c r="AC1747"/>
      <c r="AD1747"/>
      <c r="AE1747"/>
      <c r="AF1747"/>
      <c r="AG1747"/>
      <c r="AH1747"/>
      <c r="AI1747"/>
      <c r="AJ1747"/>
    </row>
    <row r="1748" spans="1:36" ht="24.95" customHeight="1">
      <c r="A1748" s="66"/>
      <c r="M1748" s="37"/>
      <c r="N1748" s="37"/>
      <c r="U1748"/>
      <c r="V1748"/>
      <c r="W1748"/>
      <c r="X1748" s="112"/>
      <c r="Y1748" s="112"/>
      <c r="Z1748" s="200"/>
      <c r="AA1748"/>
      <c r="AB1748"/>
      <c r="AC1748"/>
      <c r="AD1748"/>
      <c r="AE1748"/>
      <c r="AF1748"/>
      <c r="AG1748"/>
      <c r="AH1748"/>
      <c r="AI1748"/>
      <c r="AJ1748"/>
    </row>
    <row r="1749" spans="1:36" ht="24.95" customHeight="1">
      <c r="A1749" s="66"/>
      <c r="M1749" s="37"/>
      <c r="N1749" s="37"/>
      <c r="U1749"/>
      <c r="V1749"/>
      <c r="W1749"/>
      <c r="X1749" s="112"/>
      <c r="Y1749" s="112"/>
      <c r="Z1749" s="200"/>
      <c r="AA1749"/>
      <c r="AB1749"/>
      <c r="AC1749"/>
      <c r="AD1749"/>
      <c r="AE1749"/>
      <c r="AF1749"/>
      <c r="AG1749"/>
      <c r="AH1749"/>
      <c r="AI1749"/>
      <c r="AJ1749"/>
    </row>
    <row r="1750" spans="1:36" ht="24.95" customHeight="1">
      <c r="A1750" s="66"/>
      <c r="M1750" s="37"/>
      <c r="N1750" s="37"/>
      <c r="U1750"/>
      <c r="V1750"/>
      <c r="W1750"/>
      <c r="X1750" s="112"/>
      <c r="Y1750" s="112"/>
      <c r="Z1750" s="200"/>
      <c r="AA1750"/>
      <c r="AB1750"/>
      <c r="AC1750"/>
      <c r="AD1750"/>
      <c r="AE1750"/>
      <c r="AF1750"/>
      <c r="AG1750"/>
      <c r="AH1750"/>
      <c r="AI1750"/>
      <c r="AJ1750"/>
    </row>
    <row r="1751" spans="1:36" ht="24.95" customHeight="1">
      <c r="A1751" s="66"/>
      <c r="M1751" s="37"/>
      <c r="N1751" s="37"/>
      <c r="U1751"/>
      <c r="V1751"/>
      <c r="W1751"/>
      <c r="X1751" s="112"/>
      <c r="Y1751" s="112"/>
      <c r="Z1751" s="200"/>
      <c r="AA1751"/>
      <c r="AB1751"/>
      <c r="AC1751"/>
      <c r="AD1751"/>
      <c r="AE1751"/>
      <c r="AF1751"/>
      <c r="AG1751"/>
      <c r="AH1751"/>
      <c r="AI1751"/>
      <c r="AJ1751"/>
    </row>
    <row r="1752" spans="1:36" ht="24.95" customHeight="1">
      <c r="A1752" s="66"/>
      <c r="M1752" s="37"/>
      <c r="N1752" s="37"/>
      <c r="U1752"/>
      <c r="V1752"/>
      <c r="W1752"/>
      <c r="X1752" s="112"/>
      <c r="Y1752" s="112"/>
      <c r="Z1752" s="200"/>
      <c r="AA1752"/>
      <c r="AB1752"/>
      <c r="AC1752"/>
      <c r="AD1752"/>
      <c r="AE1752"/>
      <c r="AF1752"/>
      <c r="AG1752"/>
      <c r="AH1752"/>
      <c r="AI1752"/>
      <c r="AJ1752"/>
    </row>
    <row r="1753" spans="1:36" ht="24.95" customHeight="1">
      <c r="A1753" s="66"/>
      <c r="M1753" s="37"/>
      <c r="N1753" s="37"/>
      <c r="U1753"/>
      <c r="V1753"/>
      <c r="W1753"/>
      <c r="X1753" s="112"/>
      <c r="Y1753" s="112"/>
      <c r="Z1753" s="200"/>
      <c r="AA1753"/>
      <c r="AB1753"/>
      <c r="AC1753"/>
      <c r="AD1753"/>
      <c r="AE1753"/>
      <c r="AF1753"/>
      <c r="AG1753"/>
      <c r="AH1753"/>
      <c r="AI1753"/>
      <c r="AJ1753"/>
    </row>
    <row r="1754" spans="1:36" ht="24.95" customHeight="1">
      <c r="A1754" s="66"/>
      <c r="M1754" s="37"/>
      <c r="N1754" s="37"/>
      <c r="U1754"/>
      <c r="V1754"/>
      <c r="W1754"/>
      <c r="X1754" s="112"/>
      <c r="Y1754" s="112"/>
      <c r="Z1754" s="200"/>
      <c r="AA1754"/>
      <c r="AB1754"/>
      <c r="AC1754"/>
      <c r="AD1754"/>
      <c r="AE1754"/>
      <c r="AF1754"/>
      <c r="AG1754"/>
      <c r="AH1754"/>
      <c r="AI1754"/>
      <c r="AJ1754"/>
    </row>
    <row r="1755" spans="1:36" ht="24.95" customHeight="1">
      <c r="A1755" s="66"/>
      <c r="M1755" s="37"/>
      <c r="N1755" s="37"/>
      <c r="U1755"/>
      <c r="V1755"/>
      <c r="W1755"/>
      <c r="X1755" s="112"/>
      <c r="Y1755" s="112"/>
      <c r="Z1755" s="200"/>
      <c r="AA1755"/>
      <c r="AB1755"/>
      <c r="AC1755"/>
      <c r="AD1755"/>
      <c r="AE1755"/>
      <c r="AF1755"/>
      <c r="AG1755"/>
      <c r="AH1755"/>
      <c r="AI1755"/>
      <c r="AJ1755"/>
    </row>
    <row r="1756" spans="1:36" ht="24.95" customHeight="1">
      <c r="A1756" s="66"/>
      <c r="M1756" s="37"/>
      <c r="N1756" s="37"/>
      <c r="U1756"/>
      <c r="V1756"/>
      <c r="W1756"/>
      <c r="X1756" s="112"/>
      <c r="Y1756" s="112"/>
      <c r="Z1756" s="200"/>
      <c r="AA1756"/>
      <c r="AB1756"/>
      <c r="AC1756"/>
      <c r="AD1756"/>
      <c r="AE1756"/>
      <c r="AF1756"/>
      <c r="AG1756"/>
      <c r="AH1756"/>
      <c r="AI1756"/>
      <c r="AJ1756"/>
    </row>
    <row r="1757" spans="1:36" ht="24.95" customHeight="1">
      <c r="A1757" s="66"/>
      <c r="M1757" s="37"/>
      <c r="N1757" s="37"/>
      <c r="U1757"/>
      <c r="V1757"/>
      <c r="W1757"/>
      <c r="X1757" s="112"/>
      <c r="Y1757" s="112"/>
      <c r="Z1757" s="200"/>
      <c r="AA1757"/>
      <c r="AB1757"/>
      <c r="AC1757"/>
      <c r="AD1757"/>
      <c r="AE1757"/>
      <c r="AF1757"/>
      <c r="AG1757"/>
      <c r="AH1757"/>
      <c r="AI1757"/>
      <c r="AJ1757"/>
    </row>
    <row r="1758" spans="1:36" ht="24.95" customHeight="1">
      <c r="A1758" s="66"/>
      <c r="M1758" s="37"/>
      <c r="N1758" s="37"/>
      <c r="U1758"/>
      <c r="V1758"/>
      <c r="W1758"/>
      <c r="X1758" s="112"/>
      <c r="Y1758" s="112"/>
      <c r="Z1758" s="200"/>
      <c r="AA1758"/>
      <c r="AB1758"/>
      <c r="AC1758"/>
      <c r="AD1758"/>
      <c r="AE1758"/>
      <c r="AF1758"/>
      <c r="AG1758"/>
      <c r="AH1758"/>
      <c r="AI1758"/>
      <c r="AJ1758"/>
    </row>
    <row r="1759" spans="1:36" ht="24.95" customHeight="1">
      <c r="A1759" s="66"/>
      <c r="M1759" s="37"/>
      <c r="N1759" s="37"/>
      <c r="U1759"/>
      <c r="V1759"/>
      <c r="W1759"/>
      <c r="X1759" s="112"/>
      <c r="Y1759" s="112"/>
      <c r="Z1759" s="200"/>
      <c r="AA1759"/>
      <c r="AB1759"/>
      <c r="AC1759"/>
      <c r="AD1759"/>
      <c r="AE1759"/>
      <c r="AF1759"/>
      <c r="AG1759"/>
      <c r="AH1759"/>
      <c r="AI1759"/>
      <c r="AJ1759"/>
    </row>
    <row r="1760" spans="1:36" ht="24.95" customHeight="1">
      <c r="A1760" s="66"/>
      <c r="M1760" s="37"/>
      <c r="N1760" s="37"/>
      <c r="U1760"/>
      <c r="V1760"/>
      <c r="W1760"/>
      <c r="X1760" s="112"/>
      <c r="Y1760" s="112"/>
      <c r="Z1760" s="200"/>
      <c r="AA1760"/>
      <c r="AB1760"/>
      <c r="AC1760"/>
      <c r="AD1760"/>
      <c r="AE1760"/>
      <c r="AF1760"/>
      <c r="AG1760"/>
      <c r="AH1760"/>
      <c r="AI1760"/>
      <c r="AJ1760"/>
    </row>
    <row r="1761" spans="1:36" ht="24.95" customHeight="1">
      <c r="A1761" s="66"/>
      <c r="M1761" s="37"/>
      <c r="N1761" s="37"/>
      <c r="U1761"/>
      <c r="V1761"/>
      <c r="W1761"/>
      <c r="X1761" s="112"/>
      <c r="Y1761" s="112"/>
      <c r="Z1761" s="200"/>
      <c r="AA1761"/>
      <c r="AB1761"/>
      <c r="AC1761"/>
      <c r="AD1761"/>
      <c r="AE1761"/>
      <c r="AF1761"/>
      <c r="AG1761"/>
      <c r="AH1761"/>
      <c r="AI1761"/>
      <c r="AJ1761"/>
    </row>
    <row r="1762" spans="1:36" ht="24.95" customHeight="1">
      <c r="A1762" s="66"/>
      <c r="M1762" s="37"/>
      <c r="N1762" s="37"/>
      <c r="U1762"/>
      <c r="V1762"/>
      <c r="W1762"/>
      <c r="X1762" s="112"/>
      <c r="Y1762" s="112"/>
      <c r="Z1762" s="200"/>
      <c r="AA1762"/>
      <c r="AB1762"/>
      <c r="AC1762"/>
      <c r="AD1762"/>
      <c r="AE1762"/>
      <c r="AF1762"/>
      <c r="AG1762"/>
      <c r="AH1762"/>
      <c r="AI1762"/>
      <c r="AJ1762"/>
    </row>
    <row r="1763" spans="1:36" ht="24.95" customHeight="1">
      <c r="A1763" s="66"/>
      <c r="M1763" s="37"/>
      <c r="N1763" s="37"/>
      <c r="U1763"/>
      <c r="V1763"/>
      <c r="W1763"/>
      <c r="X1763" s="112"/>
      <c r="Y1763" s="112"/>
      <c r="Z1763" s="200"/>
      <c r="AA1763"/>
      <c r="AB1763"/>
      <c r="AC1763"/>
      <c r="AD1763"/>
      <c r="AE1763"/>
      <c r="AF1763"/>
      <c r="AG1763"/>
      <c r="AH1763"/>
      <c r="AI1763"/>
      <c r="AJ1763"/>
    </row>
    <row r="1764" spans="1:36" ht="24.95" customHeight="1">
      <c r="A1764" s="66"/>
      <c r="M1764" s="37"/>
      <c r="N1764" s="37"/>
      <c r="U1764"/>
      <c r="V1764"/>
      <c r="W1764"/>
      <c r="X1764" s="112"/>
      <c r="Y1764" s="112"/>
      <c r="Z1764" s="200"/>
      <c r="AA1764"/>
      <c r="AB1764"/>
      <c r="AC1764"/>
      <c r="AD1764"/>
      <c r="AE1764"/>
      <c r="AF1764"/>
      <c r="AG1764"/>
      <c r="AH1764"/>
      <c r="AI1764"/>
      <c r="AJ1764"/>
    </row>
    <row r="1765" spans="1:36" ht="24.95" customHeight="1">
      <c r="A1765" s="66"/>
      <c r="M1765" s="37"/>
      <c r="N1765" s="37"/>
      <c r="U1765"/>
      <c r="V1765"/>
      <c r="W1765"/>
      <c r="X1765" s="112"/>
      <c r="Y1765" s="112"/>
      <c r="Z1765" s="200"/>
      <c r="AA1765"/>
      <c r="AB1765"/>
      <c r="AC1765"/>
      <c r="AD1765"/>
      <c r="AE1765"/>
      <c r="AF1765"/>
      <c r="AG1765"/>
      <c r="AH1765"/>
      <c r="AI1765"/>
      <c r="AJ1765"/>
    </row>
    <row r="1766" spans="1:36" ht="24.95" customHeight="1">
      <c r="A1766" s="66"/>
      <c r="M1766" s="37"/>
      <c r="N1766" s="37"/>
      <c r="U1766"/>
      <c r="V1766"/>
      <c r="W1766"/>
      <c r="X1766" s="112"/>
      <c r="Y1766" s="112"/>
      <c r="Z1766" s="200"/>
      <c r="AA1766"/>
      <c r="AB1766"/>
      <c r="AC1766"/>
      <c r="AD1766"/>
      <c r="AE1766"/>
      <c r="AF1766"/>
      <c r="AG1766"/>
      <c r="AH1766"/>
      <c r="AI1766"/>
      <c r="AJ1766"/>
    </row>
    <row r="1767" spans="1:36" ht="24.95" customHeight="1">
      <c r="A1767" s="66"/>
      <c r="M1767" s="37"/>
      <c r="N1767" s="37"/>
      <c r="U1767"/>
      <c r="V1767"/>
      <c r="W1767"/>
      <c r="X1767" s="112"/>
      <c r="Y1767" s="112"/>
      <c r="Z1767" s="200"/>
      <c r="AA1767"/>
      <c r="AB1767"/>
      <c r="AC1767"/>
      <c r="AD1767"/>
      <c r="AE1767"/>
      <c r="AF1767"/>
      <c r="AG1767"/>
      <c r="AH1767"/>
      <c r="AI1767"/>
      <c r="AJ1767"/>
    </row>
    <row r="1768" spans="1:36" ht="24.95" customHeight="1">
      <c r="A1768" s="66"/>
      <c r="M1768" s="37"/>
      <c r="N1768" s="37"/>
      <c r="U1768"/>
      <c r="V1768"/>
      <c r="W1768"/>
      <c r="X1768" s="112"/>
      <c r="Y1768" s="112"/>
      <c r="Z1768" s="200"/>
      <c r="AA1768"/>
      <c r="AB1768"/>
      <c r="AC1768"/>
      <c r="AD1768"/>
      <c r="AE1768"/>
      <c r="AF1768"/>
      <c r="AG1768"/>
      <c r="AH1768"/>
      <c r="AI1768"/>
      <c r="AJ1768"/>
    </row>
    <row r="1769" spans="1:36" ht="24.95" customHeight="1">
      <c r="A1769" s="66"/>
      <c r="M1769" s="37"/>
      <c r="N1769" s="37"/>
      <c r="U1769"/>
      <c r="V1769"/>
      <c r="W1769"/>
      <c r="X1769" s="112"/>
      <c r="Y1769" s="112"/>
      <c r="Z1769" s="200"/>
      <c r="AA1769"/>
      <c r="AB1769"/>
      <c r="AC1769"/>
      <c r="AD1769"/>
      <c r="AE1769"/>
      <c r="AF1769"/>
      <c r="AG1769"/>
      <c r="AH1769"/>
      <c r="AI1769"/>
      <c r="AJ1769"/>
    </row>
    <row r="1770" spans="1:36" ht="24.95" customHeight="1">
      <c r="A1770" s="66"/>
      <c r="M1770" s="37"/>
      <c r="N1770" s="37"/>
      <c r="U1770"/>
      <c r="V1770"/>
      <c r="W1770"/>
      <c r="X1770" s="112"/>
      <c r="Y1770" s="112"/>
      <c r="Z1770" s="200"/>
      <c r="AA1770"/>
      <c r="AB1770"/>
      <c r="AC1770"/>
      <c r="AD1770"/>
      <c r="AE1770"/>
      <c r="AF1770"/>
      <c r="AG1770"/>
      <c r="AH1770"/>
      <c r="AI1770"/>
      <c r="AJ1770"/>
    </row>
    <row r="1771" spans="1:36" ht="24.95" customHeight="1">
      <c r="A1771" s="66"/>
      <c r="M1771" s="37"/>
      <c r="N1771" s="37"/>
      <c r="U1771"/>
      <c r="V1771"/>
      <c r="W1771"/>
      <c r="X1771" s="112"/>
      <c r="Y1771" s="112"/>
      <c r="Z1771" s="200"/>
      <c r="AA1771"/>
      <c r="AB1771"/>
      <c r="AC1771"/>
      <c r="AD1771"/>
      <c r="AE1771"/>
      <c r="AF1771"/>
      <c r="AG1771"/>
      <c r="AH1771"/>
      <c r="AI1771"/>
      <c r="AJ1771"/>
    </row>
    <row r="1772" spans="1:36" ht="24.95" customHeight="1">
      <c r="A1772" s="66"/>
      <c r="M1772" s="37"/>
      <c r="N1772" s="37"/>
      <c r="U1772"/>
      <c r="V1772"/>
      <c r="W1772"/>
      <c r="X1772" s="112"/>
      <c r="Y1772" s="112"/>
      <c r="Z1772" s="200"/>
      <c r="AA1772"/>
      <c r="AB1772"/>
      <c r="AC1772"/>
      <c r="AD1772"/>
      <c r="AE1772"/>
      <c r="AF1772"/>
      <c r="AG1772"/>
      <c r="AH1772"/>
      <c r="AI1772"/>
      <c r="AJ1772"/>
    </row>
    <row r="1773" spans="1:36" ht="24.95" customHeight="1">
      <c r="A1773" s="66"/>
      <c r="M1773" s="37"/>
      <c r="N1773" s="37"/>
      <c r="U1773"/>
      <c r="V1773"/>
      <c r="W1773"/>
      <c r="X1773" s="112"/>
      <c r="Y1773" s="112"/>
      <c r="Z1773" s="200"/>
      <c r="AA1773"/>
      <c r="AB1773"/>
      <c r="AC1773"/>
      <c r="AD1773"/>
      <c r="AE1773"/>
      <c r="AF1773"/>
      <c r="AG1773"/>
      <c r="AH1773"/>
      <c r="AI1773"/>
      <c r="AJ1773"/>
    </row>
    <row r="1774" spans="1:36" ht="24.95" customHeight="1">
      <c r="A1774" s="66"/>
      <c r="M1774" s="37"/>
      <c r="N1774" s="37"/>
      <c r="U1774"/>
      <c r="V1774"/>
      <c r="W1774"/>
      <c r="X1774" s="112"/>
      <c r="Y1774" s="112"/>
      <c r="Z1774" s="200"/>
      <c r="AA1774"/>
      <c r="AB1774"/>
      <c r="AC1774"/>
      <c r="AD1774"/>
      <c r="AE1774"/>
      <c r="AF1774"/>
      <c r="AG1774"/>
      <c r="AH1774"/>
      <c r="AI1774"/>
      <c r="AJ1774"/>
    </row>
    <row r="1775" spans="1:36" ht="24.95" customHeight="1">
      <c r="A1775" s="66"/>
      <c r="M1775" s="37"/>
      <c r="N1775" s="37"/>
      <c r="U1775"/>
      <c r="V1775"/>
      <c r="W1775"/>
      <c r="X1775" s="112"/>
      <c r="Y1775" s="112"/>
      <c r="Z1775" s="200"/>
      <c r="AA1775"/>
      <c r="AB1775"/>
      <c r="AC1775"/>
      <c r="AD1775"/>
      <c r="AE1775"/>
      <c r="AF1775"/>
      <c r="AG1775"/>
      <c r="AH1775"/>
      <c r="AI1775"/>
      <c r="AJ1775"/>
    </row>
    <row r="1776" spans="1:36" ht="24.95" customHeight="1">
      <c r="A1776" s="66"/>
      <c r="M1776" s="37"/>
      <c r="N1776" s="37"/>
      <c r="U1776"/>
      <c r="V1776"/>
      <c r="W1776"/>
      <c r="X1776" s="112"/>
      <c r="Y1776" s="112"/>
      <c r="Z1776" s="200"/>
      <c r="AA1776"/>
      <c r="AB1776"/>
      <c r="AC1776"/>
      <c r="AD1776"/>
      <c r="AE1776"/>
      <c r="AF1776"/>
      <c r="AG1776"/>
      <c r="AH1776"/>
      <c r="AI1776"/>
      <c r="AJ1776"/>
    </row>
    <row r="1777" spans="1:36" ht="24.95" customHeight="1">
      <c r="A1777" s="66"/>
      <c r="M1777" s="37"/>
      <c r="N1777" s="37"/>
      <c r="U1777"/>
      <c r="V1777"/>
      <c r="W1777"/>
      <c r="X1777" s="112"/>
      <c r="Y1777" s="112"/>
      <c r="Z1777" s="200"/>
      <c r="AA1777"/>
      <c r="AB1777"/>
      <c r="AC1777"/>
      <c r="AD1777"/>
      <c r="AE1777"/>
      <c r="AF1777"/>
      <c r="AG1777"/>
      <c r="AH1777"/>
      <c r="AI1777"/>
      <c r="AJ1777"/>
    </row>
    <row r="1778" spans="1:36" ht="24.95" customHeight="1">
      <c r="A1778" s="66"/>
      <c r="M1778" s="37"/>
      <c r="N1778" s="37"/>
      <c r="U1778"/>
      <c r="V1778"/>
      <c r="W1778"/>
      <c r="X1778" s="112"/>
      <c r="Y1778" s="112"/>
      <c r="Z1778" s="200"/>
      <c r="AA1778"/>
      <c r="AB1778"/>
      <c r="AC1778"/>
      <c r="AD1778"/>
      <c r="AE1778"/>
      <c r="AF1778"/>
      <c r="AG1778"/>
      <c r="AH1778"/>
      <c r="AI1778"/>
      <c r="AJ1778"/>
    </row>
    <row r="1779" spans="1:36" ht="24.95" customHeight="1">
      <c r="A1779" s="66"/>
      <c r="M1779" s="37"/>
      <c r="N1779" s="37"/>
      <c r="U1779"/>
      <c r="V1779"/>
      <c r="W1779"/>
      <c r="X1779" s="112"/>
      <c r="Y1779" s="112"/>
      <c r="Z1779" s="200"/>
      <c r="AA1779"/>
      <c r="AB1779"/>
      <c r="AC1779"/>
      <c r="AD1779"/>
      <c r="AE1779"/>
      <c r="AF1779"/>
      <c r="AG1779"/>
      <c r="AH1779"/>
      <c r="AI1779"/>
      <c r="AJ1779"/>
    </row>
    <row r="1780" spans="1:36" ht="24.95" customHeight="1">
      <c r="A1780" s="66"/>
      <c r="M1780" s="37"/>
      <c r="N1780" s="37"/>
      <c r="U1780"/>
      <c r="V1780"/>
      <c r="W1780"/>
      <c r="X1780" s="112"/>
      <c r="Y1780" s="112"/>
      <c r="Z1780" s="200"/>
      <c r="AA1780"/>
      <c r="AB1780"/>
      <c r="AC1780"/>
      <c r="AD1780"/>
      <c r="AE1780"/>
      <c r="AF1780"/>
      <c r="AG1780"/>
      <c r="AH1780"/>
      <c r="AI1780"/>
      <c r="AJ1780"/>
    </row>
    <row r="1781" spans="1:36" ht="24.95" customHeight="1">
      <c r="A1781" s="66"/>
      <c r="M1781" s="37"/>
      <c r="N1781" s="37"/>
      <c r="U1781"/>
      <c r="V1781"/>
      <c r="W1781"/>
      <c r="X1781" s="112"/>
      <c r="Y1781" s="112"/>
      <c r="Z1781" s="200"/>
      <c r="AA1781"/>
      <c r="AB1781"/>
      <c r="AC1781"/>
      <c r="AD1781"/>
      <c r="AE1781"/>
      <c r="AF1781"/>
      <c r="AG1781"/>
      <c r="AH1781"/>
      <c r="AI1781"/>
      <c r="AJ1781"/>
    </row>
    <row r="1782" spans="1:36" ht="24.95" customHeight="1">
      <c r="A1782" s="66"/>
      <c r="M1782" s="37"/>
      <c r="N1782" s="37"/>
      <c r="U1782"/>
      <c r="V1782"/>
      <c r="W1782"/>
      <c r="X1782" s="112"/>
      <c r="Y1782" s="112"/>
      <c r="Z1782" s="200"/>
      <c r="AA1782"/>
      <c r="AB1782"/>
      <c r="AC1782"/>
      <c r="AD1782"/>
      <c r="AE1782"/>
      <c r="AF1782"/>
      <c r="AG1782"/>
      <c r="AH1782"/>
      <c r="AI1782"/>
      <c r="AJ1782"/>
    </row>
    <row r="1783" spans="1:36" ht="24.95" customHeight="1">
      <c r="A1783" s="66"/>
      <c r="M1783" s="37"/>
      <c r="N1783" s="37"/>
      <c r="U1783"/>
      <c r="V1783"/>
      <c r="W1783"/>
      <c r="X1783" s="112"/>
      <c r="Y1783" s="112"/>
      <c r="Z1783" s="200"/>
      <c r="AA1783"/>
      <c r="AB1783"/>
      <c r="AC1783"/>
      <c r="AD1783"/>
      <c r="AE1783"/>
      <c r="AF1783"/>
      <c r="AG1783"/>
      <c r="AH1783"/>
      <c r="AI1783"/>
      <c r="AJ1783"/>
    </row>
    <row r="1784" spans="1:36" ht="24.95" customHeight="1">
      <c r="A1784" s="66"/>
      <c r="M1784" s="37"/>
      <c r="N1784" s="37"/>
      <c r="U1784"/>
      <c r="V1784"/>
      <c r="W1784"/>
      <c r="X1784" s="112"/>
      <c r="Y1784" s="112"/>
      <c r="Z1784" s="200"/>
      <c r="AA1784"/>
      <c r="AB1784"/>
      <c r="AC1784"/>
      <c r="AD1784"/>
      <c r="AE1784"/>
      <c r="AF1784"/>
      <c r="AG1784"/>
      <c r="AH1784"/>
      <c r="AI1784"/>
      <c r="AJ1784"/>
    </row>
    <row r="1785" spans="1:36" ht="24.95" customHeight="1">
      <c r="A1785" s="66"/>
      <c r="M1785" s="37"/>
      <c r="N1785" s="37"/>
      <c r="U1785"/>
      <c r="V1785"/>
      <c r="W1785"/>
      <c r="X1785" s="112"/>
      <c r="Y1785" s="112"/>
      <c r="Z1785" s="200"/>
      <c r="AA1785"/>
      <c r="AB1785"/>
      <c r="AC1785"/>
      <c r="AD1785"/>
      <c r="AE1785"/>
      <c r="AF1785"/>
      <c r="AG1785"/>
      <c r="AH1785"/>
      <c r="AI1785"/>
      <c r="AJ1785"/>
    </row>
    <row r="1786" spans="1:36" ht="24.95" customHeight="1">
      <c r="A1786" s="66"/>
      <c r="M1786" s="37"/>
      <c r="N1786" s="37"/>
      <c r="U1786"/>
      <c r="V1786"/>
      <c r="W1786"/>
      <c r="X1786" s="112"/>
      <c r="Y1786" s="112"/>
      <c r="Z1786" s="200"/>
      <c r="AA1786"/>
      <c r="AB1786"/>
      <c r="AC1786"/>
      <c r="AD1786"/>
      <c r="AE1786"/>
      <c r="AF1786"/>
      <c r="AG1786"/>
      <c r="AH1786"/>
      <c r="AI1786"/>
      <c r="AJ1786"/>
    </row>
    <row r="1787" spans="1:36" ht="24.95" customHeight="1">
      <c r="A1787" s="66"/>
      <c r="M1787" s="37"/>
      <c r="N1787" s="37"/>
      <c r="U1787"/>
      <c r="V1787"/>
      <c r="W1787"/>
      <c r="X1787" s="112"/>
      <c r="Y1787" s="112"/>
      <c r="Z1787" s="200"/>
      <c r="AA1787"/>
      <c r="AB1787"/>
      <c r="AC1787"/>
      <c r="AD1787"/>
      <c r="AE1787"/>
      <c r="AF1787"/>
      <c r="AG1787"/>
      <c r="AH1787"/>
      <c r="AI1787"/>
      <c r="AJ1787"/>
    </row>
    <row r="1788" spans="1:36" ht="24.95" customHeight="1">
      <c r="A1788" s="66"/>
      <c r="M1788" s="37"/>
      <c r="N1788" s="37"/>
      <c r="U1788"/>
      <c r="V1788"/>
      <c r="W1788"/>
      <c r="X1788" s="112"/>
      <c r="Y1788" s="112"/>
      <c r="Z1788" s="200"/>
      <c r="AA1788"/>
      <c r="AB1788"/>
      <c r="AC1788"/>
      <c r="AD1788"/>
      <c r="AE1788"/>
      <c r="AF1788"/>
      <c r="AG1788"/>
      <c r="AH1788"/>
      <c r="AI1788"/>
      <c r="AJ1788"/>
    </row>
    <row r="1789" spans="1:36" ht="24.95" customHeight="1">
      <c r="A1789" s="66"/>
      <c r="M1789" s="37"/>
      <c r="N1789" s="37"/>
      <c r="U1789"/>
      <c r="V1789"/>
      <c r="W1789"/>
      <c r="X1789" s="112"/>
      <c r="Y1789" s="112"/>
      <c r="Z1789" s="200"/>
      <c r="AA1789"/>
      <c r="AB1789"/>
      <c r="AC1789"/>
      <c r="AD1789"/>
      <c r="AE1789"/>
      <c r="AF1789"/>
      <c r="AG1789"/>
      <c r="AH1789"/>
      <c r="AI1789"/>
      <c r="AJ1789"/>
    </row>
    <row r="1790" spans="1:36" ht="24.95" customHeight="1">
      <c r="A1790" s="66"/>
      <c r="M1790" s="37"/>
      <c r="N1790" s="37"/>
      <c r="U1790"/>
      <c r="V1790"/>
      <c r="W1790"/>
      <c r="X1790" s="112"/>
      <c r="Y1790" s="112"/>
      <c r="Z1790" s="200"/>
      <c r="AA1790"/>
      <c r="AB1790"/>
      <c r="AC1790"/>
      <c r="AD1790"/>
      <c r="AE1790"/>
      <c r="AF1790"/>
      <c r="AG1790"/>
      <c r="AH1790"/>
      <c r="AI1790"/>
      <c r="AJ1790"/>
    </row>
    <row r="1791" spans="1:36" ht="24.95" customHeight="1">
      <c r="A1791" s="66"/>
      <c r="M1791" s="37"/>
      <c r="N1791" s="37"/>
      <c r="U1791"/>
      <c r="V1791"/>
      <c r="W1791"/>
      <c r="X1791" s="112"/>
      <c r="Y1791" s="112"/>
      <c r="Z1791" s="200"/>
      <c r="AA1791"/>
      <c r="AB1791"/>
      <c r="AC1791"/>
      <c r="AD1791"/>
      <c r="AE1791"/>
      <c r="AF1791"/>
      <c r="AG1791"/>
      <c r="AH1791"/>
      <c r="AI1791"/>
      <c r="AJ1791"/>
    </row>
    <row r="1792" spans="1:36" ht="24.95" customHeight="1">
      <c r="A1792" s="66"/>
      <c r="M1792" s="37"/>
      <c r="N1792" s="37"/>
      <c r="U1792"/>
      <c r="V1792"/>
      <c r="W1792"/>
      <c r="X1792" s="112"/>
      <c r="Y1792" s="112"/>
      <c r="Z1792" s="200"/>
      <c r="AA1792"/>
      <c r="AB1792"/>
      <c r="AC1792"/>
      <c r="AD1792"/>
      <c r="AE1792"/>
      <c r="AF1792"/>
      <c r="AG1792"/>
      <c r="AH1792"/>
      <c r="AI1792"/>
      <c r="AJ1792"/>
    </row>
    <row r="1793" spans="1:36" ht="24.95" customHeight="1">
      <c r="A1793" s="66"/>
      <c r="M1793" s="37"/>
      <c r="N1793" s="37"/>
      <c r="U1793"/>
      <c r="V1793"/>
      <c r="W1793"/>
      <c r="X1793" s="112"/>
      <c r="Y1793" s="112"/>
      <c r="Z1793" s="200"/>
      <c r="AA1793"/>
      <c r="AB1793"/>
      <c r="AC1793"/>
      <c r="AD1793"/>
      <c r="AE1793"/>
      <c r="AF1793"/>
      <c r="AG1793"/>
      <c r="AH1793"/>
      <c r="AI1793"/>
      <c r="AJ1793"/>
    </row>
    <row r="1794" spans="1:36" ht="24.95" customHeight="1">
      <c r="A1794" s="66"/>
      <c r="M1794" s="37"/>
      <c r="N1794" s="37"/>
      <c r="U1794"/>
      <c r="V1794"/>
      <c r="W1794"/>
      <c r="X1794" s="112"/>
      <c r="Y1794" s="112"/>
      <c r="Z1794" s="200"/>
      <c r="AA1794"/>
      <c r="AB1794"/>
      <c r="AC1794"/>
      <c r="AD1794"/>
      <c r="AE1794"/>
      <c r="AF1794"/>
      <c r="AG1794"/>
      <c r="AH1794"/>
      <c r="AI1794"/>
      <c r="AJ1794"/>
    </row>
    <row r="1795" spans="1:36" ht="24.95" customHeight="1">
      <c r="A1795" s="66"/>
      <c r="M1795" s="37"/>
      <c r="N1795" s="37"/>
      <c r="U1795"/>
      <c r="V1795"/>
      <c r="W1795"/>
      <c r="X1795" s="112"/>
      <c r="Y1795" s="112"/>
      <c r="Z1795" s="200"/>
      <c r="AA1795"/>
      <c r="AB1795"/>
      <c r="AC1795"/>
      <c r="AD1795"/>
      <c r="AE1795"/>
      <c r="AF1795"/>
      <c r="AG1795"/>
      <c r="AH1795"/>
      <c r="AI1795"/>
      <c r="AJ1795"/>
    </row>
    <row r="1796" spans="1:36" ht="24.95" customHeight="1">
      <c r="A1796" s="66"/>
      <c r="M1796" s="37"/>
      <c r="N1796" s="37"/>
      <c r="U1796"/>
      <c r="V1796"/>
      <c r="W1796"/>
      <c r="X1796" s="112"/>
      <c r="Y1796" s="112"/>
      <c r="Z1796" s="200"/>
      <c r="AA1796"/>
      <c r="AB1796"/>
      <c r="AC1796"/>
      <c r="AD1796"/>
      <c r="AE1796"/>
      <c r="AF1796"/>
      <c r="AG1796"/>
      <c r="AH1796"/>
      <c r="AI1796"/>
      <c r="AJ1796"/>
    </row>
    <row r="1797" spans="1:36" ht="24.95" customHeight="1">
      <c r="A1797" s="66"/>
      <c r="M1797" s="37"/>
      <c r="N1797" s="37"/>
      <c r="U1797"/>
      <c r="V1797"/>
      <c r="W1797"/>
      <c r="X1797" s="112"/>
      <c r="Y1797" s="112"/>
      <c r="Z1797" s="200"/>
      <c r="AA1797"/>
      <c r="AB1797"/>
      <c r="AC1797"/>
      <c r="AD1797"/>
      <c r="AE1797"/>
      <c r="AF1797"/>
      <c r="AG1797"/>
      <c r="AH1797"/>
      <c r="AI1797"/>
      <c r="AJ1797"/>
    </row>
    <row r="1798" spans="1:36" ht="24.95" customHeight="1">
      <c r="A1798" s="66"/>
      <c r="M1798" s="37"/>
      <c r="N1798" s="37"/>
      <c r="U1798"/>
      <c r="V1798"/>
      <c r="W1798"/>
      <c r="X1798" s="112"/>
      <c r="Y1798" s="112"/>
      <c r="Z1798" s="200"/>
      <c r="AA1798"/>
      <c r="AB1798"/>
      <c r="AC1798"/>
      <c r="AD1798"/>
      <c r="AE1798"/>
      <c r="AF1798"/>
      <c r="AG1798"/>
      <c r="AH1798"/>
      <c r="AI1798"/>
      <c r="AJ1798"/>
    </row>
    <row r="1799" spans="1:36" ht="24.95" customHeight="1">
      <c r="A1799" s="66"/>
      <c r="M1799" s="37"/>
      <c r="N1799" s="37"/>
      <c r="U1799"/>
      <c r="V1799"/>
      <c r="W1799"/>
      <c r="X1799" s="112"/>
      <c r="Y1799" s="112"/>
      <c r="Z1799" s="200"/>
      <c r="AA1799"/>
      <c r="AB1799"/>
      <c r="AC1799"/>
      <c r="AD1799"/>
      <c r="AE1799"/>
      <c r="AF1799"/>
      <c r="AG1799"/>
      <c r="AH1799"/>
      <c r="AI1799"/>
      <c r="AJ1799"/>
    </row>
    <row r="1800" spans="1:36" ht="24.95" customHeight="1">
      <c r="A1800" s="66"/>
      <c r="M1800" s="37"/>
      <c r="N1800" s="37"/>
      <c r="U1800"/>
      <c r="V1800"/>
      <c r="W1800"/>
      <c r="X1800" s="112"/>
      <c r="Y1800" s="112"/>
      <c r="Z1800" s="200"/>
      <c r="AA1800"/>
      <c r="AB1800"/>
      <c r="AC1800"/>
      <c r="AD1800"/>
      <c r="AE1800"/>
      <c r="AF1800"/>
      <c r="AG1800"/>
      <c r="AH1800"/>
      <c r="AI1800"/>
      <c r="AJ1800"/>
    </row>
    <row r="1801" spans="1:36" ht="24.95" customHeight="1">
      <c r="A1801" s="66"/>
      <c r="M1801" s="37"/>
      <c r="N1801" s="37"/>
      <c r="U1801"/>
      <c r="V1801"/>
      <c r="W1801"/>
      <c r="X1801" s="112"/>
      <c r="Y1801" s="112"/>
      <c r="Z1801" s="200"/>
      <c r="AA1801"/>
      <c r="AB1801"/>
      <c r="AC1801"/>
      <c r="AD1801"/>
      <c r="AE1801"/>
      <c r="AF1801"/>
      <c r="AG1801"/>
      <c r="AH1801"/>
      <c r="AI1801"/>
      <c r="AJ1801"/>
    </row>
    <row r="1802" spans="1:36" ht="24.95" customHeight="1">
      <c r="A1802" s="66"/>
      <c r="M1802" s="37"/>
      <c r="N1802" s="37"/>
      <c r="U1802"/>
      <c r="V1802"/>
      <c r="W1802"/>
      <c r="X1802" s="112"/>
      <c r="Y1802" s="112"/>
      <c r="Z1802" s="200"/>
      <c r="AA1802"/>
      <c r="AB1802"/>
      <c r="AC1802"/>
      <c r="AD1802"/>
      <c r="AE1802"/>
      <c r="AF1802"/>
      <c r="AG1802"/>
      <c r="AH1802"/>
      <c r="AI1802"/>
      <c r="AJ1802"/>
    </row>
    <row r="1803" spans="1:36" ht="24.95" customHeight="1">
      <c r="A1803" s="66"/>
      <c r="M1803" s="37"/>
      <c r="N1803" s="37"/>
      <c r="U1803"/>
      <c r="V1803"/>
      <c r="W1803"/>
      <c r="X1803" s="112"/>
      <c r="Y1803" s="112"/>
      <c r="Z1803" s="200"/>
      <c r="AA1803"/>
      <c r="AB1803"/>
      <c r="AC1803"/>
      <c r="AD1803"/>
      <c r="AE1803"/>
      <c r="AF1803"/>
      <c r="AG1803"/>
      <c r="AH1803"/>
      <c r="AI1803"/>
      <c r="AJ1803"/>
    </row>
    <row r="1804" spans="1:36" ht="24.95" customHeight="1">
      <c r="A1804" s="66"/>
      <c r="M1804" s="37"/>
      <c r="N1804" s="37"/>
      <c r="U1804"/>
      <c r="V1804"/>
      <c r="W1804"/>
      <c r="X1804" s="112"/>
      <c r="Y1804" s="112"/>
      <c r="Z1804" s="200"/>
      <c r="AA1804"/>
      <c r="AB1804"/>
      <c r="AC1804"/>
      <c r="AD1804"/>
      <c r="AE1804"/>
      <c r="AF1804"/>
      <c r="AG1804"/>
      <c r="AH1804"/>
      <c r="AI1804"/>
      <c r="AJ1804"/>
    </row>
    <row r="1805" spans="1:36" ht="24.95" customHeight="1">
      <c r="A1805" s="66"/>
      <c r="M1805" s="37"/>
      <c r="N1805" s="37"/>
      <c r="U1805"/>
      <c r="V1805"/>
      <c r="W1805"/>
      <c r="X1805" s="112"/>
      <c r="Y1805" s="112"/>
      <c r="Z1805" s="200"/>
      <c r="AA1805"/>
      <c r="AB1805"/>
      <c r="AC1805"/>
      <c r="AD1805"/>
      <c r="AE1805"/>
      <c r="AF1805"/>
      <c r="AG1805"/>
      <c r="AH1805"/>
      <c r="AI1805"/>
      <c r="AJ1805"/>
    </row>
    <row r="1806" spans="1:36" ht="24.95" customHeight="1">
      <c r="A1806" s="66"/>
      <c r="M1806" s="37"/>
      <c r="N1806" s="37"/>
      <c r="U1806"/>
      <c r="V1806"/>
      <c r="W1806"/>
      <c r="X1806" s="112"/>
      <c r="Y1806" s="112"/>
      <c r="Z1806" s="200"/>
      <c r="AA1806"/>
      <c r="AB1806"/>
      <c r="AC1806"/>
      <c r="AD1806"/>
      <c r="AE1806"/>
      <c r="AF1806"/>
      <c r="AG1806"/>
      <c r="AH1806"/>
      <c r="AI1806"/>
      <c r="AJ1806"/>
    </row>
    <row r="1807" spans="1:36" ht="24.95" customHeight="1">
      <c r="A1807" s="66"/>
      <c r="M1807" s="37"/>
      <c r="N1807" s="37"/>
      <c r="U1807"/>
      <c r="V1807"/>
      <c r="W1807"/>
      <c r="X1807" s="112"/>
      <c r="Y1807" s="112"/>
      <c r="Z1807" s="200"/>
      <c r="AA1807"/>
      <c r="AB1807"/>
      <c r="AC1807"/>
      <c r="AD1807"/>
      <c r="AE1807"/>
      <c r="AF1807"/>
      <c r="AG1807"/>
      <c r="AH1807"/>
      <c r="AI1807"/>
      <c r="AJ1807"/>
    </row>
    <row r="1808" spans="1:36" ht="24.95" customHeight="1">
      <c r="A1808" s="66"/>
      <c r="M1808" s="37"/>
      <c r="N1808" s="37"/>
      <c r="U1808"/>
      <c r="V1808"/>
      <c r="W1808"/>
      <c r="X1808" s="112"/>
      <c r="Y1808" s="112"/>
      <c r="Z1808" s="200"/>
      <c r="AA1808"/>
      <c r="AB1808"/>
      <c r="AC1808"/>
      <c r="AD1808"/>
      <c r="AE1808"/>
      <c r="AF1808"/>
      <c r="AG1808"/>
      <c r="AH1808"/>
      <c r="AI1808"/>
      <c r="AJ1808"/>
    </row>
    <row r="1809" spans="1:36" ht="24.95" customHeight="1">
      <c r="A1809" s="66"/>
      <c r="M1809" s="37"/>
      <c r="N1809" s="37"/>
      <c r="U1809"/>
      <c r="V1809"/>
      <c r="W1809"/>
      <c r="X1809" s="112"/>
      <c r="Y1809" s="112"/>
      <c r="Z1809" s="200"/>
      <c r="AA1809"/>
      <c r="AB1809"/>
      <c r="AC1809"/>
      <c r="AD1809"/>
      <c r="AE1809"/>
      <c r="AF1809"/>
      <c r="AG1809"/>
      <c r="AH1809"/>
      <c r="AI1809"/>
      <c r="AJ1809"/>
    </row>
    <row r="1810" spans="1:36" ht="24.95" customHeight="1">
      <c r="A1810" s="66"/>
      <c r="M1810" s="37"/>
      <c r="N1810" s="37"/>
      <c r="U1810"/>
      <c r="V1810"/>
      <c r="W1810"/>
      <c r="X1810" s="112"/>
      <c r="Y1810" s="112"/>
      <c r="Z1810" s="200"/>
      <c r="AA1810"/>
      <c r="AB1810"/>
      <c r="AC1810"/>
      <c r="AD1810"/>
      <c r="AE1810"/>
      <c r="AF1810"/>
      <c r="AG1810"/>
      <c r="AH1810"/>
      <c r="AI1810"/>
      <c r="AJ1810"/>
    </row>
    <row r="1811" spans="1:36" ht="24.95" customHeight="1">
      <c r="A1811" s="66"/>
      <c r="M1811" s="37"/>
      <c r="N1811" s="37"/>
      <c r="U1811"/>
      <c r="V1811"/>
      <c r="W1811"/>
      <c r="X1811" s="112"/>
      <c r="Y1811" s="112"/>
      <c r="Z1811" s="200"/>
      <c r="AA1811"/>
      <c r="AB1811"/>
      <c r="AC1811"/>
      <c r="AD1811"/>
      <c r="AE1811"/>
      <c r="AF1811"/>
      <c r="AG1811"/>
      <c r="AH1811"/>
      <c r="AI1811"/>
      <c r="AJ1811"/>
    </row>
    <row r="1812" spans="1:36" ht="24.95" customHeight="1">
      <c r="A1812" s="66"/>
      <c r="M1812" s="37"/>
      <c r="N1812" s="37"/>
      <c r="U1812"/>
      <c r="V1812"/>
      <c r="W1812"/>
      <c r="X1812" s="112"/>
      <c r="Y1812" s="112"/>
      <c r="Z1812" s="200"/>
      <c r="AA1812"/>
      <c r="AB1812"/>
      <c r="AC1812"/>
      <c r="AD1812"/>
      <c r="AE1812"/>
      <c r="AF1812"/>
      <c r="AG1812"/>
      <c r="AH1812"/>
      <c r="AI1812"/>
      <c r="AJ1812"/>
    </row>
    <row r="1813" spans="1:36" ht="24.95" customHeight="1">
      <c r="A1813" s="66"/>
      <c r="M1813" s="37"/>
      <c r="N1813" s="37"/>
      <c r="U1813"/>
      <c r="V1813"/>
      <c r="W1813"/>
      <c r="X1813" s="112"/>
      <c r="Y1813" s="112"/>
      <c r="Z1813" s="200"/>
      <c r="AA1813"/>
      <c r="AB1813"/>
      <c r="AC1813"/>
      <c r="AD1813"/>
      <c r="AE1813"/>
      <c r="AF1813"/>
      <c r="AG1813"/>
      <c r="AH1813"/>
      <c r="AI1813"/>
      <c r="AJ1813"/>
    </row>
    <row r="1814" spans="1:36" ht="24.95" customHeight="1">
      <c r="A1814" s="66"/>
      <c r="M1814" s="37"/>
      <c r="N1814" s="37"/>
      <c r="U1814"/>
      <c r="V1814"/>
      <c r="W1814"/>
      <c r="X1814" s="112"/>
      <c r="Y1814" s="112"/>
      <c r="Z1814" s="200"/>
      <c r="AA1814"/>
      <c r="AB1814"/>
      <c r="AC1814"/>
      <c r="AD1814"/>
      <c r="AE1814"/>
      <c r="AF1814"/>
      <c r="AG1814"/>
      <c r="AH1814"/>
      <c r="AI1814"/>
      <c r="AJ1814"/>
    </row>
    <row r="1815" spans="1:36" ht="24.95" customHeight="1">
      <c r="A1815" s="66"/>
      <c r="M1815" s="37"/>
      <c r="N1815" s="37"/>
      <c r="U1815"/>
      <c r="V1815"/>
      <c r="W1815"/>
      <c r="X1815" s="112"/>
      <c r="Y1815" s="112"/>
      <c r="Z1815" s="200"/>
      <c r="AA1815"/>
      <c r="AB1815"/>
      <c r="AC1815"/>
      <c r="AD1815"/>
      <c r="AE1815"/>
      <c r="AF1815"/>
      <c r="AG1815"/>
      <c r="AH1815"/>
      <c r="AI1815"/>
      <c r="AJ1815"/>
    </row>
    <row r="1816" spans="1:36" ht="24.95" customHeight="1">
      <c r="A1816" s="66"/>
      <c r="M1816" s="37"/>
      <c r="N1816" s="37"/>
      <c r="U1816"/>
      <c r="V1816"/>
      <c r="W1816"/>
      <c r="X1816" s="112"/>
      <c r="Y1816" s="112"/>
      <c r="Z1816" s="200"/>
      <c r="AA1816"/>
      <c r="AB1816"/>
      <c r="AC1816"/>
      <c r="AD1816"/>
      <c r="AE1816"/>
      <c r="AF1816"/>
      <c r="AG1816"/>
      <c r="AH1816"/>
      <c r="AI1816"/>
      <c r="AJ1816"/>
    </row>
    <row r="1817" spans="1:36" ht="24.95" customHeight="1">
      <c r="A1817" s="66"/>
      <c r="M1817" s="37"/>
      <c r="N1817" s="37"/>
      <c r="U1817"/>
      <c r="V1817"/>
      <c r="W1817"/>
      <c r="X1817" s="112"/>
      <c r="Y1817" s="112"/>
      <c r="Z1817" s="200"/>
      <c r="AA1817"/>
      <c r="AB1817"/>
      <c r="AC1817"/>
      <c r="AD1817"/>
      <c r="AE1817"/>
      <c r="AF1817"/>
      <c r="AG1817"/>
      <c r="AH1817"/>
      <c r="AI1817"/>
      <c r="AJ1817"/>
    </row>
    <row r="1818" spans="1:36" ht="24.95" customHeight="1">
      <c r="A1818" s="66"/>
      <c r="M1818" s="37"/>
      <c r="N1818" s="37"/>
      <c r="U1818"/>
      <c r="V1818"/>
      <c r="W1818"/>
      <c r="X1818" s="112"/>
      <c r="Y1818" s="112"/>
      <c r="Z1818" s="200"/>
      <c r="AA1818"/>
      <c r="AB1818"/>
      <c r="AC1818"/>
      <c r="AD1818"/>
      <c r="AE1818"/>
      <c r="AF1818"/>
      <c r="AG1818"/>
      <c r="AH1818"/>
      <c r="AI1818"/>
      <c r="AJ1818"/>
    </row>
    <row r="1819" spans="1:36" ht="24.95" customHeight="1">
      <c r="A1819" s="66"/>
      <c r="M1819" s="37"/>
      <c r="N1819" s="37"/>
      <c r="U1819"/>
      <c r="V1819"/>
      <c r="W1819"/>
      <c r="X1819" s="112"/>
      <c r="Y1819" s="112"/>
      <c r="Z1819" s="200"/>
      <c r="AA1819"/>
      <c r="AB1819"/>
      <c r="AC1819"/>
      <c r="AD1819"/>
      <c r="AE1819"/>
      <c r="AF1819"/>
      <c r="AG1819"/>
      <c r="AH1819"/>
      <c r="AI1819"/>
      <c r="AJ1819"/>
    </row>
    <row r="1820" spans="1:36" ht="24.95" customHeight="1">
      <c r="A1820" s="66"/>
      <c r="M1820" s="37"/>
      <c r="N1820" s="37"/>
      <c r="U1820"/>
      <c r="V1820"/>
      <c r="W1820"/>
      <c r="X1820" s="112"/>
      <c r="Y1820" s="112"/>
      <c r="Z1820" s="200"/>
      <c r="AA1820"/>
      <c r="AB1820"/>
      <c r="AC1820"/>
      <c r="AD1820"/>
      <c r="AE1820"/>
      <c r="AF1820"/>
      <c r="AG1820"/>
      <c r="AH1820"/>
      <c r="AI1820"/>
      <c r="AJ1820"/>
    </row>
    <row r="1821" spans="1:36" ht="24.95" customHeight="1">
      <c r="A1821" s="66"/>
      <c r="M1821" s="37"/>
      <c r="N1821" s="37"/>
      <c r="U1821"/>
      <c r="V1821"/>
      <c r="W1821"/>
      <c r="X1821" s="112"/>
      <c r="Y1821" s="112"/>
      <c r="Z1821" s="200"/>
      <c r="AA1821"/>
      <c r="AB1821"/>
      <c r="AC1821"/>
      <c r="AD1821"/>
      <c r="AE1821"/>
      <c r="AF1821"/>
      <c r="AG1821"/>
      <c r="AH1821"/>
      <c r="AI1821"/>
      <c r="AJ1821"/>
    </row>
    <row r="1822" spans="1:36" ht="24.95" customHeight="1">
      <c r="A1822" s="66"/>
      <c r="M1822" s="37"/>
      <c r="N1822" s="37"/>
      <c r="U1822"/>
      <c r="V1822"/>
      <c r="W1822"/>
      <c r="X1822" s="112"/>
      <c r="Y1822" s="112"/>
      <c r="Z1822" s="200"/>
      <c r="AA1822"/>
      <c r="AB1822"/>
      <c r="AC1822"/>
      <c r="AD1822"/>
      <c r="AE1822"/>
      <c r="AF1822"/>
      <c r="AG1822"/>
      <c r="AH1822"/>
      <c r="AI1822"/>
      <c r="AJ1822"/>
    </row>
    <row r="1823" spans="1:36" ht="24.95" customHeight="1">
      <c r="A1823" s="66"/>
      <c r="M1823" s="37"/>
      <c r="N1823" s="37"/>
      <c r="U1823"/>
      <c r="V1823"/>
      <c r="W1823"/>
      <c r="X1823" s="112"/>
      <c r="Y1823" s="112"/>
      <c r="Z1823" s="200"/>
      <c r="AA1823"/>
      <c r="AB1823"/>
      <c r="AC1823"/>
      <c r="AD1823"/>
      <c r="AE1823"/>
      <c r="AF1823"/>
      <c r="AG1823"/>
      <c r="AH1823"/>
      <c r="AI1823"/>
      <c r="AJ1823"/>
    </row>
    <row r="1824" spans="1:36" ht="24.95" customHeight="1">
      <c r="A1824" s="66"/>
      <c r="M1824" s="37"/>
      <c r="N1824" s="37"/>
      <c r="U1824"/>
      <c r="V1824"/>
      <c r="W1824"/>
      <c r="X1824" s="112"/>
      <c r="Y1824" s="112"/>
      <c r="Z1824" s="200"/>
      <c r="AA1824"/>
      <c r="AB1824"/>
      <c r="AC1824"/>
      <c r="AD1824"/>
      <c r="AE1824"/>
      <c r="AF1824"/>
      <c r="AG1824"/>
      <c r="AH1824"/>
      <c r="AI1824"/>
      <c r="AJ1824"/>
    </row>
    <row r="1825" spans="1:36" ht="24.95" customHeight="1">
      <c r="A1825" s="66"/>
      <c r="M1825" s="37"/>
      <c r="N1825" s="37"/>
      <c r="U1825"/>
      <c r="V1825"/>
      <c r="W1825"/>
      <c r="X1825" s="112"/>
      <c r="Y1825" s="112"/>
      <c r="Z1825" s="200"/>
      <c r="AA1825"/>
      <c r="AB1825"/>
      <c r="AC1825"/>
      <c r="AD1825"/>
      <c r="AE1825"/>
      <c r="AF1825"/>
      <c r="AG1825"/>
      <c r="AH1825"/>
      <c r="AI1825"/>
      <c r="AJ1825"/>
    </row>
    <row r="1826" spans="1:36" ht="24.95" customHeight="1">
      <c r="A1826" s="66"/>
      <c r="M1826" s="37"/>
      <c r="N1826" s="37"/>
      <c r="U1826"/>
      <c r="V1826"/>
      <c r="W1826"/>
      <c r="X1826" s="112"/>
      <c r="Y1826" s="112"/>
      <c r="Z1826" s="200"/>
      <c r="AA1826"/>
      <c r="AB1826"/>
      <c r="AC1826"/>
      <c r="AD1826"/>
      <c r="AE1826"/>
      <c r="AF1826"/>
      <c r="AG1826"/>
      <c r="AH1826"/>
      <c r="AI1826"/>
      <c r="AJ1826"/>
    </row>
    <row r="1827" spans="1:36" ht="24.95" customHeight="1">
      <c r="A1827" s="66"/>
      <c r="M1827" s="37"/>
      <c r="N1827" s="37"/>
      <c r="U1827"/>
      <c r="V1827"/>
      <c r="W1827"/>
      <c r="X1827" s="112"/>
      <c r="Y1827" s="112"/>
      <c r="Z1827" s="200"/>
      <c r="AA1827"/>
      <c r="AB1827"/>
      <c r="AC1827"/>
      <c r="AD1827"/>
      <c r="AE1827"/>
      <c r="AF1827"/>
      <c r="AG1827"/>
      <c r="AH1827"/>
      <c r="AI1827"/>
      <c r="AJ1827"/>
    </row>
    <row r="1828" spans="1:36" ht="24.95" customHeight="1">
      <c r="A1828" s="66"/>
      <c r="M1828" s="37"/>
      <c r="N1828" s="37"/>
      <c r="U1828"/>
      <c r="V1828"/>
      <c r="W1828"/>
      <c r="X1828" s="112"/>
      <c r="Y1828" s="112"/>
      <c r="Z1828" s="200"/>
      <c r="AA1828"/>
      <c r="AB1828"/>
      <c r="AC1828"/>
      <c r="AD1828"/>
      <c r="AE1828"/>
      <c r="AF1828"/>
      <c r="AG1828"/>
      <c r="AH1828"/>
      <c r="AI1828"/>
      <c r="AJ1828"/>
    </row>
    <row r="1829" spans="1:36" ht="24.95" customHeight="1">
      <c r="A1829" s="66"/>
      <c r="M1829" s="37"/>
      <c r="N1829" s="37"/>
      <c r="U1829"/>
      <c r="V1829"/>
      <c r="W1829"/>
      <c r="X1829" s="112"/>
      <c r="Y1829" s="112"/>
      <c r="Z1829" s="200"/>
      <c r="AA1829"/>
      <c r="AB1829"/>
      <c r="AC1829"/>
      <c r="AD1829"/>
      <c r="AE1829"/>
      <c r="AF1829"/>
      <c r="AG1829"/>
      <c r="AH1829"/>
      <c r="AI1829"/>
      <c r="AJ1829"/>
    </row>
    <row r="1830" spans="1:36" ht="24.95" customHeight="1">
      <c r="A1830" s="66"/>
      <c r="M1830" s="37"/>
      <c r="N1830" s="37"/>
      <c r="U1830"/>
      <c r="V1830"/>
      <c r="W1830"/>
      <c r="X1830" s="112"/>
      <c r="Y1830" s="112"/>
      <c r="Z1830" s="200"/>
      <c r="AA1830"/>
      <c r="AB1830"/>
      <c r="AC1830"/>
      <c r="AD1830"/>
      <c r="AE1830"/>
      <c r="AF1830"/>
      <c r="AG1830"/>
      <c r="AH1830"/>
      <c r="AI1830"/>
      <c r="AJ1830"/>
    </row>
    <row r="1831" spans="1:36" ht="24.95" customHeight="1">
      <c r="A1831" s="66"/>
      <c r="M1831" s="37"/>
      <c r="N1831" s="37"/>
      <c r="U1831"/>
      <c r="V1831"/>
      <c r="W1831"/>
      <c r="X1831" s="112"/>
      <c r="Y1831" s="112"/>
      <c r="Z1831" s="200"/>
      <c r="AA1831"/>
      <c r="AB1831"/>
      <c r="AC1831"/>
      <c r="AD1831"/>
      <c r="AE1831"/>
      <c r="AF1831"/>
      <c r="AG1831"/>
      <c r="AH1831"/>
      <c r="AI1831"/>
      <c r="AJ1831"/>
    </row>
    <row r="1832" spans="1:36" ht="24.95" customHeight="1">
      <c r="A1832" s="66"/>
      <c r="M1832" s="37"/>
      <c r="N1832" s="37"/>
      <c r="U1832"/>
      <c r="V1832"/>
      <c r="W1832"/>
      <c r="X1832" s="112"/>
      <c r="Y1832" s="112"/>
      <c r="Z1832" s="200"/>
      <c r="AA1832"/>
      <c r="AB1832"/>
      <c r="AC1832"/>
      <c r="AD1832"/>
      <c r="AE1832"/>
      <c r="AF1832"/>
      <c r="AG1832"/>
      <c r="AH1832"/>
      <c r="AI1832"/>
      <c r="AJ1832"/>
    </row>
    <row r="1833" spans="1:36" ht="24.95" customHeight="1">
      <c r="A1833" s="66"/>
      <c r="M1833" s="37"/>
      <c r="N1833" s="37"/>
      <c r="U1833"/>
      <c r="V1833"/>
      <c r="W1833"/>
      <c r="X1833" s="112"/>
      <c r="Y1833" s="112"/>
      <c r="Z1833" s="200"/>
      <c r="AA1833"/>
      <c r="AB1833"/>
      <c r="AC1833"/>
      <c r="AD1833"/>
      <c r="AE1833"/>
      <c r="AF1833"/>
      <c r="AG1833"/>
      <c r="AH1833"/>
      <c r="AI1833"/>
      <c r="AJ1833"/>
    </row>
    <row r="1834" spans="1:36" ht="24.95" customHeight="1">
      <c r="A1834" s="66"/>
      <c r="M1834" s="37"/>
      <c r="N1834" s="37"/>
      <c r="U1834"/>
      <c r="V1834"/>
      <c r="W1834"/>
      <c r="X1834" s="112"/>
      <c r="Y1834" s="112"/>
      <c r="Z1834" s="200"/>
      <c r="AA1834"/>
      <c r="AB1834"/>
      <c r="AC1834"/>
      <c r="AD1834"/>
      <c r="AE1834"/>
      <c r="AF1834"/>
      <c r="AG1834"/>
      <c r="AH1834"/>
      <c r="AI1834"/>
      <c r="AJ1834"/>
    </row>
    <row r="1835" spans="1:36" ht="24.95" customHeight="1">
      <c r="A1835" s="66"/>
      <c r="M1835" s="37"/>
      <c r="N1835" s="37"/>
      <c r="U1835"/>
      <c r="V1835"/>
      <c r="W1835"/>
      <c r="X1835" s="112"/>
      <c r="Y1835" s="112"/>
      <c r="Z1835" s="200"/>
      <c r="AA1835"/>
      <c r="AB1835"/>
      <c r="AC1835"/>
      <c r="AD1835"/>
      <c r="AE1835"/>
      <c r="AF1835"/>
      <c r="AG1835"/>
      <c r="AH1835"/>
      <c r="AI1835"/>
      <c r="AJ1835"/>
    </row>
    <row r="1836" spans="1:36" ht="24.95" customHeight="1">
      <c r="A1836" s="66"/>
      <c r="M1836" s="37"/>
      <c r="N1836" s="37"/>
      <c r="U1836"/>
      <c r="V1836"/>
      <c r="W1836"/>
      <c r="X1836" s="112"/>
      <c r="Y1836" s="112"/>
      <c r="Z1836" s="200"/>
      <c r="AA1836"/>
      <c r="AB1836"/>
      <c r="AC1836"/>
      <c r="AD1836"/>
      <c r="AE1836"/>
      <c r="AF1836"/>
      <c r="AG1836"/>
      <c r="AH1836"/>
      <c r="AI1836"/>
      <c r="AJ1836"/>
    </row>
    <row r="1837" spans="1:36" ht="24.95" customHeight="1">
      <c r="A1837" s="66"/>
      <c r="M1837" s="37"/>
      <c r="N1837" s="37"/>
      <c r="U1837"/>
      <c r="V1837"/>
      <c r="W1837"/>
      <c r="X1837" s="112"/>
      <c r="Y1837" s="112"/>
      <c r="Z1837" s="200"/>
      <c r="AA1837"/>
      <c r="AB1837"/>
      <c r="AC1837"/>
      <c r="AD1837"/>
      <c r="AE1837"/>
      <c r="AF1837"/>
      <c r="AG1837"/>
      <c r="AH1837"/>
      <c r="AI1837"/>
      <c r="AJ1837"/>
    </row>
    <row r="1838" spans="1:36" ht="24.95" customHeight="1">
      <c r="A1838" s="66"/>
      <c r="M1838" s="37"/>
      <c r="N1838" s="37"/>
      <c r="U1838"/>
      <c r="V1838"/>
      <c r="W1838"/>
      <c r="X1838" s="112"/>
      <c r="Y1838" s="112"/>
      <c r="Z1838" s="200"/>
      <c r="AA1838"/>
      <c r="AB1838"/>
      <c r="AC1838"/>
      <c r="AD1838"/>
      <c r="AE1838"/>
      <c r="AF1838"/>
      <c r="AG1838"/>
      <c r="AH1838"/>
      <c r="AI1838"/>
      <c r="AJ1838"/>
    </row>
    <row r="1839" spans="1:36" ht="24.95" customHeight="1">
      <c r="A1839" s="66"/>
      <c r="M1839" s="37"/>
      <c r="N1839" s="37"/>
      <c r="U1839"/>
      <c r="V1839"/>
      <c r="W1839"/>
      <c r="X1839" s="112"/>
      <c r="Y1839" s="112"/>
      <c r="Z1839" s="200"/>
      <c r="AA1839"/>
      <c r="AB1839"/>
      <c r="AC1839"/>
      <c r="AD1839"/>
      <c r="AE1839"/>
      <c r="AF1839"/>
      <c r="AG1839"/>
      <c r="AH1839"/>
      <c r="AI1839"/>
      <c r="AJ1839"/>
    </row>
    <row r="1840" spans="1:36" ht="24.95" customHeight="1">
      <c r="A1840" s="66"/>
      <c r="M1840" s="37"/>
      <c r="N1840" s="37"/>
      <c r="U1840"/>
      <c r="V1840"/>
      <c r="W1840"/>
      <c r="X1840" s="112"/>
      <c r="Y1840" s="112"/>
      <c r="Z1840" s="200"/>
      <c r="AA1840"/>
      <c r="AB1840"/>
      <c r="AC1840"/>
      <c r="AD1840"/>
      <c r="AE1840"/>
      <c r="AF1840"/>
      <c r="AG1840"/>
      <c r="AH1840"/>
      <c r="AI1840"/>
      <c r="AJ1840"/>
    </row>
    <row r="1841" spans="1:36" ht="24.95" customHeight="1">
      <c r="A1841" s="66"/>
      <c r="M1841" s="37"/>
      <c r="N1841" s="37"/>
      <c r="U1841"/>
      <c r="V1841"/>
      <c r="W1841"/>
      <c r="X1841" s="112"/>
      <c r="Y1841" s="112"/>
      <c r="Z1841" s="200"/>
      <c r="AA1841"/>
      <c r="AB1841"/>
      <c r="AC1841"/>
      <c r="AD1841"/>
      <c r="AE1841"/>
      <c r="AF1841"/>
      <c r="AG1841"/>
      <c r="AH1841"/>
      <c r="AI1841"/>
      <c r="AJ1841"/>
    </row>
    <row r="1842" spans="1:36" ht="24.95" customHeight="1">
      <c r="A1842" s="66"/>
      <c r="M1842" s="37"/>
      <c r="N1842" s="37"/>
      <c r="U1842"/>
      <c r="V1842"/>
      <c r="W1842"/>
      <c r="X1842" s="112"/>
      <c r="Y1842" s="112"/>
      <c r="Z1842" s="200"/>
      <c r="AA1842"/>
      <c r="AB1842"/>
      <c r="AC1842"/>
      <c r="AD1842"/>
      <c r="AE1842"/>
      <c r="AF1842"/>
      <c r="AG1842"/>
      <c r="AH1842"/>
      <c r="AI1842"/>
      <c r="AJ1842"/>
    </row>
    <row r="1843" spans="1:36" ht="24.95" customHeight="1">
      <c r="A1843" s="66"/>
      <c r="M1843" s="37"/>
      <c r="N1843" s="37"/>
      <c r="U1843"/>
      <c r="V1843"/>
      <c r="W1843"/>
      <c r="X1843" s="112"/>
      <c r="Y1843" s="112"/>
      <c r="Z1843" s="200"/>
      <c r="AA1843"/>
      <c r="AB1843"/>
      <c r="AC1843"/>
      <c r="AD1843"/>
      <c r="AE1843"/>
      <c r="AF1843"/>
      <c r="AG1843"/>
      <c r="AH1843"/>
      <c r="AI1843"/>
      <c r="AJ1843"/>
    </row>
    <row r="1844" spans="1:36" ht="24.95" customHeight="1">
      <c r="A1844" s="66"/>
      <c r="M1844" s="37"/>
      <c r="N1844" s="37"/>
      <c r="U1844"/>
      <c r="V1844"/>
      <c r="W1844"/>
      <c r="X1844" s="112"/>
      <c r="Y1844" s="112"/>
      <c r="Z1844" s="200"/>
      <c r="AA1844"/>
      <c r="AB1844"/>
      <c r="AC1844"/>
      <c r="AD1844"/>
      <c r="AE1844"/>
      <c r="AF1844"/>
      <c r="AG1844"/>
      <c r="AH1844"/>
      <c r="AI1844"/>
      <c r="AJ1844"/>
    </row>
    <row r="1845" spans="1:36" ht="24.95" customHeight="1">
      <c r="A1845" s="66"/>
      <c r="M1845" s="37"/>
      <c r="N1845" s="37"/>
      <c r="U1845"/>
      <c r="V1845"/>
      <c r="W1845"/>
      <c r="X1845" s="112"/>
      <c r="Y1845" s="112"/>
      <c r="Z1845" s="200"/>
      <c r="AA1845"/>
      <c r="AB1845"/>
      <c r="AC1845"/>
      <c r="AD1845"/>
      <c r="AE1845"/>
      <c r="AF1845"/>
      <c r="AG1845"/>
      <c r="AH1845"/>
      <c r="AI1845"/>
      <c r="AJ1845"/>
    </row>
    <row r="1846" spans="1:36" ht="24.95" customHeight="1">
      <c r="A1846" s="66"/>
      <c r="M1846" s="37"/>
      <c r="N1846" s="37"/>
      <c r="U1846"/>
      <c r="V1846"/>
      <c r="W1846"/>
      <c r="X1846" s="112"/>
      <c r="Y1846" s="112"/>
      <c r="Z1846" s="200"/>
      <c r="AA1846"/>
      <c r="AB1846"/>
      <c r="AC1846"/>
      <c r="AD1846"/>
      <c r="AE1846"/>
      <c r="AF1846"/>
      <c r="AG1846"/>
      <c r="AH1846"/>
      <c r="AI1846"/>
      <c r="AJ1846"/>
    </row>
    <row r="1847" spans="1:36" ht="24.95" customHeight="1">
      <c r="A1847" s="66"/>
      <c r="M1847" s="37"/>
      <c r="N1847" s="37"/>
      <c r="U1847"/>
      <c r="V1847"/>
      <c r="W1847"/>
      <c r="X1847" s="112"/>
      <c r="Y1847" s="112"/>
      <c r="Z1847" s="200"/>
      <c r="AA1847"/>
      <c r="AB1847"/>
      <c r="AC1847"/>
      <c r="AD1847"/>
      <c r="AE1847"/>
      <c r="AF1847"/>
      <c r="AG1847"/>
      <c r="AH1847"/>
      <c r="AI1847"/>
      <c r="AJ1847"/>
    </row>
    <row r="1848" spans="1:36" ht="24.95" customHeight="1">
      <c r="A1848" s="66"/>
      <c r="M1848" s="37"/>
      <c r="N1848" s="37"/>
      <c r="U1848"/>
      <c r="V1848"/>
      <c r="W1848"/>
      <c r="X1848" s="112"/>
      <c r="Y1848" s="112"/>
      <c r="Z1848" s="200"/>
      <c r="AA1848"/>
      <c r="AB1848"/>
      <c r="AC1848"/>
      <c r="AD1848"/>
      <c r="AE1848"/>
      <c r="AF1848"/>
      <c r="AG1848"/>
      <c r="AH1848"/>
      <c r="AI1848"/>
      <c r="AJ1848"/>
    </row>
    <row r="1849" spans="1:36" ht="24.95" customHeight="1">
      <c r="A1849" s="66"/>
      <c r="M1849" s="37"/>
      <c r="N1849" s="37"/>
      <c r="U1849"/>
      <c r="V1849"/>
      <c r="W1849"/>
      <c r="X1849" s="112"/>
      <c r="Y1849" s="112"/>
      <c r="Z1849" s="200"/>
      <c r="AA1849"/>
      <c r="AB1849"/>
      <c r="AC1849"/>
      <c r="AD1849"/>
      <c r="AE1849"/>
      <c r="AF1849"/>
      <c r="AG1849"/>
      <c r="AH1849"/>
      <c r="AI1849"/>
      <c r="AJ1849"/>
    </row>
    <row r="1850" spans="1:36" ht="24.95" customHeight="1">
      <c r="A1850" s="66"/>
      <c r="M1850" s="37"/>
      <c r="N1850" s="37"/>
      <c r="U1850"/>
      <c r="V1850"/>
      <c r="W1850"/>
      <c r="X1850" s="112"/>
      <c r="Y1850" s="112"/>
      <c r="Z1850" s="200"/>
      <c r="AA1850"/>
      <c r="AB1850"/>
      <c r="AC1850"/>
      <c r="AD1850"/>
      <c r="AE1850"/>
      <c r="AF1850"/>
      <c r="AG1850"/>
      <c r="AH1850"/>
      <c r="AI1850"/>
      <c r="AJ1850"/>
    </row>
    <row r="1851" spans="1:36" ht="24.95" customHeight="1">
      <c r="A1851" s="66"/>
      <c r="M1851" s="37"/>
      <c r="N1851" s="37"/>
      <c r="U1851"/>
      <c r="V1851"/>
      <c r="W1851"/>
      <c r="X1851" s="112"/>
      <c r="Y1851" s="112"/>
      <c r="Z1851" s="200"/>
      <c r="AA1851"/>
      <c r="AB1851"/>
      <c r="AC1851"/>
      <c r="AD1851"/>
      <c r="AE1851"/>
      <c r="AF1851"/>
      <c r="AG1851"/>
      <c r="AH1851"/>
      <c r="AI1851"/>
      <c r="AJ1851"/>
    </row>
    <row r="1852" spans="1:36" ht="24.95" customHeight="1">
      <c r="A1852" s="66"/>
      <c r="M1852" s="37"/>
      <c r="N1852" s="37"/>
      <c r="U1852"/>
      <c r="V1852"/>
      <c r="W1852"/>
      <c r="X1852" s="112"/>
      <c r="Y1852" s="112"/>
      <c r="Z1852" s="200"/>
      <c r="AA1852"/>
      <c r="AB1852"/>
      <c r="AC1852"/>
      <c r="AD1852"/>
      <c r="AE1852"/>
      <c r="AF1852"/>
      <c r="AG1852"/>
      <c r="AH1852"/>
      <c r="AI1852"/>
      <c r="AJ1852"/>
    </row>
    <row r="1853" spans="1:36" ht="24.95" customHeight="1">
      <c r="A1853" s="66"/>
      <c r="M1853" s="37"/>
      <c r="N1853" s="37"/>
      <c r="U1853"/>
      <c r="V1853"/>
      <c r="W1853"/>
      <c r="X1853" s="112"/>
      <c r="Y1853" s="112"/>
      <c r="Z1853" s="200"/>
      <c r="AA1853"/>
      <c r="AB1853"/>
      <c r="AC1853"/>
      <c r="AD1853"/>
      <c r="AE1853"/>
      <c r="AF1853"/>
      <c r="AG1853"/>
      <c r="AH1853"/>
      <c r="AI1853"/>
      <c r="AJ1853"/>
    </row>
    <row r="1854" spans="1:36" ht="24.95" customHeight="1">
      <c r="A1854" s="66"/>
      <c r="M1854" s="37"/>
      <c r="N1854" s="37"/>
      <c r="U1854"/>
      <c r="V1854"/>
      <c r="W1854"/>
      <c r="X1854" s="112"/>
      <c r="Y1854" s="112"/>
      <c r="Z1854" s="200"/>
      <c r="AA1854"/>
      <c r="AB1854"/>
      <c r="AC1854"/>
      <c r="AD1854"/>
      <c r="AE1854"/>
      <c r="AF1854"/>
      <c r="AG1854"/>
      <c r="AH1854"/>
      <c r="AI1854"/>
      <c r="AJ1854"/>
    </row>
    <row r="1855" spans="1:36" ht="24.95" customHeight="1">
      <c r="A1855" s="66"/>
      <c r="M1855" s="37"/>
      <c r="N1855" s="37"/>
      <c r="U1855"/>
      <c r="V1855"/>
      <c r="W1855"/>
      <c r="X1855" s="112"/>
      <c r="Y1855" s="112"/>
      <c r="Z1855" s="200"/>
      <c r="AA1855"/>
      <c r="AB1855"/>
      <c r="AC1855"/>
      <c r="AD1855"/>
      <c r="AE1855"/>
      <c r="AF1855"/>
      <c r="AG1855"/>
      <c r="AH1855"/>
      <c r="AI1855"/>
      <c r="AJ1855"/>
    </row>
    <row r="1856" spans="1:36" ht="24.95" customHeight="1">
      <c r="A1856" s="66"/>
      <c r="M1856" s="37"/>
      <c r="N1856" s="37"/>
      <c r="U1856"/>
      <c r="V1856"/>
      <c r="W1856"/>
      <c r="X1856" s="112"/>
      <c r="Y1856" s="112"/>
      <c r="Z1856" s="200"/>
      <c r="AA1856"/>
      <c r="AB1856"/>
      <c r="AC1856"/>
      <c r="AD1856"/>
      <c r="AE1856"/>
      <c r="AF1856"/>
      <c r="AG1856"/>
      <c r="AH1856"/>
      <c r="AI1856"/>
      <c r="AJ1856"/>
    </row>
    <row r="1857" spans="1:36" ht="24.95" customHeight="1">
      <c r="A1857" s="66"/>
      <c r="M1857" s="37"/>
      <c r="N1857" s="37"/>
      <c r="U1857"/>
      <c r="V1857"/>
      <c r="W1857"/>
      <c r="X1857" s="112"/>
      <c r="Y1857" s="112"/>
      <c r="Z1857" s="200"/>
      <c r="AA1857"/>
      <c r="AB1857"/>
      <c r="AC1857"/>
      <c r="AD1857"/>
      <c r="AE1857"/>
      <c r="AF1857"/>
      <c r="AG1857"/>
      <c r="AH1857"/>
      <c r="AI1857"/>
      <c r="AJ1857"/>
    </row>
    <row r="1858" spans="1:36" ht="24.95" customHeight="1">
      <c r="A1858" s="66"/>
      <c r="M1858" s="37"/>
      <c r="N1858" s="37"/>
      <c r="U1858"/>
      <c r="V1858"/>
      <c r="W1858"/>
      <c r="X1858" s="112"/>
      <c r="Y1858" s="112"/>
      <c r="Z1858" s="200"/>
      <c r="AA1858"/>
      <c r="AB1858"/>
      <c r="AC1858"/>
      <c r="AD1858"/>
      <c r="AE1858"/>
      <c r="AF1858"/>
      <c r="AG1858"/>
      <c r="AH1858"/>
      <c r="AI1858"/>
      <c r="AJ1858"/>
    </row>
    <row r="1859" spans="1:36" ht="24.95" customHeight="1">
      <c r="A1859" s="66"/>
      <c r="M1859" s="37"/>
      <c r="N1859" s="37"/>
      <c r="U1859"/>
      <c r="V1859"/>
      <c r="W1859"/>
      <c r="X1859" s="112"/>
      <c r="Y1859" s="112"/>
      <c r="Z1859" s="200"/>
      <c r="AA1859"/>
      <c r="AB1859"/>
      <c r="AC1859"/>
      <c r="AD1859"/>
      <c r="AE1859"/>
      <c r="AF1859"/>
      <c r="AG1859"/>
      <c r="AH1859"/>
      <c r="AI1859"/>
      <c r="AJ1859"/>
    </row>
    <row r="1860" spans="1:36" ht="24.95" customHeight="1">
      <c r="A1860" s="66"/>
      <c r="M1860" s="37"/>
      <c r="N1860" s="37"/>
      <c r="U1860"/>
      <c r="V1860"/>
      <c r="W1860"/>
      <c r="X1860" s="112"/>
      <c r="Y1860" s="112"/>
      <c r="Z1860" s="200"/>
      <c r="AA1860"/>
      <c r="AB1860"/>
      <c r="AC1860"/>
      <c r="AD1860"/>
      <c r="AE1860"/>
      <c r="AF1860"/>
      <c r="AG1860"/>
      <c r="AH1860"/>
      <c r="AI1860"/>
      <c r="AJ1860"/>
    </row>
    <row r="1861" spans="1:36" ht="24.95" customHeight="1">
      <c r="A1861" s="66"/>
      <c r="M1861" s="37"/>
      <c r="N1861" s="37"/>
      <c r="U1861"/>
      <c r="V1861"/>
      <c r="W1861"/>
      <c r="X1861" s="112"/>
      <c r="Y1861" s="112"/>
      <c r="Z1861" s="200"/>
      <c r="AA1861"/>
      <c r="AB1861"/>
      <c r="AC1861"/>
      <c r="AD1861"/>
      <c r="AE1861"/>
      <c r="AF1861"/>
      <c r="AG1861"/>
      <c r="AH1861"/>
      <c r="AI1861"/>
      <c r="AJ1861"/>
    </row>
    <row r="1862" spans="1:36" ht="24.95" customHeight="1">
      <c r="A1862" s="66"/>
      <c r="M1862" s="37"/>
      <c r="N1862" s="37"/>
      <c r="U1862"/>
      <c r="V1862"/>
      <c r="W1862"/>
      <c r="X1862" s="112"/>
      <c r="Y1862" s="112"/>
      <c r="Z1862" s="200"/>
      <c r="AA1862"/>
      <c r="AB1862"/>
      <c r="AC1862"/>
      <c r="AD1862"/>
      <c r="AE1862"/>
      <c r="AF1862"/>
      <c r="AG1862"/>
      <c r="AH1862"/>
      <c r="AI1862"/>
      <c r="AJ1862"/>
    </row>
    <row r="1863" spans="1:36" ht="24.95" customHeight="1">
      <c r="A1863" s="66"/>
      <c r="M1863" s="37"/>
      <c r="N1863" s="37"/>
      <c r="U1863"/>
      <c r="V1863"/>
      <c r="W1863"/>
      <c r="X1863" s="112"/>
      <c r="Y1863" s="112"/>
      <c r="Z1863" s="200"/>
      <c r="AA1863"/>
      <c r="AB1863"/>
      <c r="AC1863"/>
      <c r="AD1863"/>
      <c r="AE1863"/>
      <c r="AF1863"/>
      <c r="AG1863"/>
      <c r="AH1863"/>
      <c r="AI1863"/>
      <c r="AJ1863"/>
    </row>
    <row r="1864" spans="1:36" ht="24.95" customHeight="1">
      <c r="A1864" s="66"/>
      <c r="M1864" s="37"/>
      <c r="N1864" s="37"/>
      <c r="U1864"/>
      <c r="V1864"/>
      <c r="W1864"/>
      <c r="X1864" s="112"/>
      <c r="Y1864" s="112"/>
      <c r="Z1864" s="200"/>
      <c r="AA1864"/>
      <c r="AB1864"/>
      <c r="AC1864"/>
      <c r="AD1864"/>
      <c r="AE1864"/>
      <c r="AF1864"/>
      <c r="AG1864"/>
      <c r="AH1864"/>
      <c r="AI1864"/>
      <c r="AJ1864"/>
    </row>
    <row r="1865" spans="1:36" ht="24.95" customHeight="1">
      <c r="A1865" s="66"/>
      <c r="M1865" s="37"/>
      <c r="N1865" s="37"/>
      <c r="U1865"/>
      <c r="V1865"/>
      <c r="W1865"/>
      <c r="X1865" s="112"/>
      <c r="Y1865" s="112"/>
      <c r="Z1865" s="200"/>
      <c r="AA1865"/>
      <c r="AB1865"/>
      <c r="AC1865"/>
      <c r="AD1865"/>
      <c r="AE1865"/>
      <c r="AF1865"/>
      <c r="AG1865"/>
      <c r="AH1865"/>
      <c r="AI1865"/>
      <c r="AJ1865"/>
    </row>
    <row r="1866" spans="1:36" ht="24.95" customHeight="1">
      <c r="A1866" s="66"/>
      <c r="M1866" s="37"/>
      <c r="N1866" s="37"/>
      <c r="U1866"/>
      <c r="V1866"/>
      <c r="W1866"/>
      <c r="X1866" s="112"/>
      <c r="Y1866" s="112"/>
      <c r="Z1866" s="200"/>
      <c r="AA1866"/>
      <c r="AB1866"/>
      <c r="AC1866"/>
      <c r="AD1866"/>
      <c r="AE1866"/>
      <c r="AF1866"/>
      <c r="AG1866"/>
      <c r="AH1866"/>
      <c r="AI1866"/>
      <c r="AJ1866"/>
    </row>
    <row r="1867" spans="1:36" ht="24.95" customHeight="1">
      <c r="A1867" s="66"/>
      <c r="M1867" s="37"/>
      <c r="N1867" s="37"/>
      <c r="U1867"/>
      <c r="V1867"/>
      <c r="W1867"/>
      <c r="X1867" s="112"/>
      <c r="Y1867" s="112"/>
      <c r="Z1867" s="200"/>
      <c r="AA1867"/>
      <c r="AB1867"/>
      <c r="AC1867"/>
      <c r="AD1867"/>
      <c r="AE1867"/>
      <c r="AF1867"/>
      <c r="AG1867"/>
      <c r="AH1867"/>
      <c r="AI1867"/>
      <c r="AJ1867"/>
    </row>
    <row r="1868" spans="1:36" ht="24.95" customHeight="1">
      <c r="A1868" s="66"/>
      <c r="M1868" s="37"/>
      <c r="N1868" s="37"/>
      <c r="U1868"/>
      <c r="V1868"/>
      <c r="W1868"/>
      <c r="X1868" s="112"/>
      <c r="Y1868" s="112"/>
      <c r="Z1868" s="200"/>
      <c r="AA1868"/>
      <c r="AB1868"/>
      <c r="AC1868"/>
      <c r="AD1868"/>
      <c r="AE1868"/>
      <c r="AF1868"/>
      <c r="AG1868"/>
      <c r="AH1868"/>
      <c r="AI1868"/>
      <c r="AJ1868"/>
    </row>
    <row r="1869" spans="1:36" ht="24.95" customHeight="1">
      <c r="A1869" s="66"/>
      <c r="M1869" s="37"/>
      <c r="N1869" s="37"/>
      <c r="U1869"/>
      <c r="V1869"/>
      <c r="W1869"/>
      <c r="X1869" s="112"/>
      <c r="Y1869" s="112"/>
      <c r="Z1869" s="200"/>
      <c r="AA1869"/>
      <c r="AB1869"/>
      <c r="AC1869"/>
      <c r="AD1869"/>
      <c r="AE1869"/>
      <c r="AF1869"/>
      <c r="AG1869"/>
      <c r="AH1869"/>
      <c r="AI1869"/>
      <c r="AJ1869"/>
    </row>
    <row r="1870" spans="1:36" ht="24.95" customHeight="1">
      <c r="A1870" s="66"/>
      <c r="M1870" s="37"/>
      <c r="N1870" s="37"/>
      <c r="U1870"/>
      <c r="V1870"/>
      <c r="W1870"/>
      <c r="X1870" s="112"/>
      <c r="Y1870" s="112"/>
      <c r="Z1870" s="200"/>
      <c r="AA1870"/>
      <c r="AB1870"/>
      <c r="AC1870"/>
      <c r="AD1870"/>
      <c r="AE1870"/>
      <c r="AF1870"/>
      <c r="AG1870"/>
      <c r="AH1870"/>
      <c r="AI1870"/>
      <c r="AJ1870"/>
    </row>
    <row r="1871" spans="1:36" ht="24.95" customHeight="1">
      <c r="A1871" s="66"/>
      <c r="M1871" s="37"/>
      <c r="N1871" s="37"/>
      <c r="U1871"/>
      <c r="V1871"/>
      <c r="W1871"/>
      <c r="X1871" s="112"/>
      <c r="Y1871" s="112"/>
      <c r="Z1871" s="200"/>
      <c r="AA1871"/>
      <c r="AB1871"/>
      <c r="AC1871"/>
      <c r="AD1871"/>
      <c r="AE1871"/>
      <c r="AF1871"/>
      <c r="AG1871"/>
      <c r="AH1871"/>
      <c r="AI1871"/>
      <c r="AJ1871"/>
    </row>
    <row r="1872" spans="1:36" ht="24.95" customHeight="1">
      <c r="A1872" s="66"/>
      <c r="M1872" s="37"/>
      <c r="N1872" s="37"/>
      <c r="U1872"/>
      <c r="V1872"/>
      <c r="W1872"/>
      <c r="X1872" s="112"/>
      <c r="Y1872" s="112"/>
      <c r="Z1872" s="200"/>
      <c r="AA1872"/>
      <c r="AB1872"/>
      <c r="AC1872"/>
      <c r="AD1872"/>
      <c r="AE1872"/>
      <c r="AF1872"/>
      <c r="AG1872"/>
      <c r="AH1872"/>
      <c r="AI1872"/>
      <c r="AJ1872"/>
    </row>
    <row r="1873" spans="1:36" ht="24.95" customHeight="1">
      <c r="A1873" s="66"/>
      <c r="M1873" s="37"/>
      <c r="N1873" s="37"/>
      <c r="U1873"/>
      <c r="V1873"/>
      <c r="W1873"/>
      <c r="X1873" s="112"/>
      <c r="Y1873" s="112"/>
      <c r="Z1873" s="200"/>
      <c r="AA1873"/>
      <c r="AB1873"/>
      <c r="AC1873"/>
      <c r="AD1873"/>
      <c r="AE1873"/>
      <c r="AF1873"/>
      <c r="AG1873"/>
      <c r="AH1873"/>
      <c r="AI1873"/>
      <c r="AJ1873"/>
    </row>
    <row r="1874" spans="1:36" ht="24.95" customHeight="1">
      <c r="A1874" s="66"/>
      <c r="M1874" s="37"/>
      <c r="N1874" s="37"/>
      <c r="U1874"/>
      <c r="V1874"/>
      <c r="W1874"/>
      <c r="X1874" s="112"/>
      <c r="Y1874" s="112"/>
      <c r="Z1874" s="200"/>
      <c r="AA1874"/>
      <c r="AB1874"/>
      <c r="AC1874"/>
      <c r="AD1874"/>
      <c r="AE1874"/>
      <c r="AF1874"/>
      <c r="AG1874"/>
      <c r="AH1874"/>
      <c r="AI1874"/>
      <c r="AJ1874"/>
    </row>
    <row r="1875" spans="1:36" ht="24.95" customHeight="1">
      <c r="A1875" s="66"/>
      <c r="M1875" s="37"/>
      <c r="N1875" s="37"/>
      <c r="U1875"/>
      <c r="V1875"/>
      <c r="W1875"/>
      <c r="X1875" s="112"/>
      <c r="Y1875" s="112"/>
      <c r="Z1875" s="200"/>
      <c r="AA1875"/>
      <c r="AB1875"/>
      <c r="AC1875"/>
      <c r="AD1875"/>
      <c r="AE1875"/>
      <c r="AF1875"/>
      <c r="AG1875"/>
      <c r="AH1875"/>
      <c r="AI1875"/>
      <c r="AJ1875"/>
    </row>
    <row r="1876" spans="1:36" ht="24.95" customHeight="1">
      <c r="A1876" s="66"/>
      <c r="M1876" s="37"/>
      <c r="N1876" s="37"/>
      <c r="U1876"/>
      <c r="V1876"/>
      <c r="W1876"/>
      <c r="X1876" s="112"/>
      <c r="Y1876" s="112"/>
      <c r="Z1876" s="200"/>
      <c r="AA1876"/>
      <c r="AB1876"/>
      <c r="AC1876"/>
      <c r="AD1876"/>
      <c r="AE1876"/>
      <c r="AF1876"/>
      <c r="AG1876"/>
      <c r="AH1876"/>
      <c r="AI1876"/>
      <c r="AJ1876"/>
    </row>
    <row r="1877" spans="1:36" ht="24.95" customHeight="1">
      <c r="A1877" s="66"/>
      <c r="M1877" s="37"/>
      <c r="N1877" s="37"/>
      <c r="U1877"/>
      <c r="V1877"/>
      <c r="W1877"/>
      <c r="X1877" s="112"/>
      <c r="Y1877" s="112"/>
      <c r="Z1877" s="200"/>
      <c r="AA1877"/>
      <c r="AB1877"/>
      <c r="AC1877"/>
      <c r="AD1877"/>
      <c r="AE1877"/>
      <c r="AF1877"/>
      <c r="AG1877"/>
      <c r="AH1877"/>
      <c r="AI1877"/>
      <c r="AJ1877"/>
    </row>
    <row r="1878" spans="1:36" ht="24.95" customHeight="1">
      <c r="A1878" s="66"/>
      <c r="M1878" s="37"/>
      <c r="N1878" s="37"/>
      <c r="U1878"/>
      <c r="V1878"/>
      <c r="W1878"/>
      <c r="X1878" s="112"/>
      <c r="Y1878" s="112"/>
      <c r="Z1878" s="200"/>
      <c r="AA1878"/>
      <c r="AB1878"/>
      <c r="AC1878"/>
      <c r="AD1878"/>
      <c r="AE1878"/>
      <c r="AF1878"/>
      <c r="AG1878"/>
      <c r="AH1878"/>
      <c r="AI1878"/>
      <c r="AJ1878"/>
    </row>
    <row r="1879" spans="1:36" ht="24.95" customHeight="1">
      <c r="A1879" s="66"/>
      <c r="M1879" s="37"/>
      <c r="N1879" s="37"/>
      <c r="U1879"/>
      <c r="V1879"/>
      <c r="W1879"/>
      <c r="X1879" s="112"/>
      <c r="Y1879" s="112"/>
      <c r="Z1879" s="200"/>
      <c r="AA1879"/>
      <c r="AB1879"/>
      <c r="AC1879"/>
      <c r="AD1879"/>
      <c r="AE1879"/>
      <c r="AF1879"/>
      <c r="AG1879"/>
      <c r="AH1879"/>
      <c r="AI1879"/>
      <c r="AJ1879"/>
    </row>
    <row r="1880" spans="1:36" ht="24.95" customHeight="1">
      <c r="A1880" s="66"/>
      <c r="M1880" s="37"/>
      <c r="N1880" s="37"/>
      <c r="U1880"/>
      <c r="V1880"/>
      <c r="W1880"/>
      <c r="X1880" s="112"/>
      <c r="Y1880" s="112"/>
      <c r="Z1880" s="200"/>
      <c r="AA1880"/>
      <c r="AB1880"/>
      <c r="AC1880"/>
      <c r="AD1880"/>
      <c r="AE1880"/>
      <c r="AF1880"/>
      <c r="AG1880"/>
      <c r="AH1880"/>
      <c r="AI1880"/>
      <c r="AJ1880"/>
    </row>
    <row r="1881" spans="1:36" ht="24.95" customHeight="1">
      <c r="A1881" s="66"/>
      <c r="M1881" s="37"/>
      <c r="N1881" s="37"/>
      <c r="U1881"/>
      <c r="V1881"/>
      <c r="W1881"/>
      <c r="X1881" s="112"/>
      <c r="Y1881" s="112"/>
      <c r="Z1881" s="200"/>
      <c r="AA1881"/>
      <c r="AB1881"/>
      <c r="AC1881"/>
      <c r="AD1881"/>
      <c r="AE1881"/>
      <c r="AF1881"/>
      <c r="AG1881"/>
      <c r="AH1881"/>
      <c r="AI1881"/>
      <c r="AJ1881"/>
    </row>
    <row r="1882" spans="1:36" ht="24.95" customHeight="1">
      <c r="A1882" s="66"/>
      <c r="M1882" s="37"/>
      <c r="N1882" s="37"/>
      <c r="U1882"/>
      <c r="V1882"/>
      <c r="W1882"/>
      <c r="X1882" s="112"/>
      <c r="Y1882" s="112"/>
      <c r="Z1882" s="200"/>
      <c r="AA1882"/>
      <c r="AB1882"/>
      <c r="AC1882"/>
      <c r="AD1882"/>
      <c r="AE1882"/>
      <c r="AF1882"/>
      <c r="AG1882"/>
      <c r="AH1882"/>
      <c r="AI1882"/>
      <c r="AJ1882"/>
    </row>
    <row r="1883" spans="1:36" ht="24.95" customHeight="1">
      <c r="A1883" s="66"/>
      <c r="M1883" s="37"/>
      <c r="N1883" s="37"/>
      <c r="U1883"/>
      <c r="V1883"/>
      <c r="W1883"/>
      <c r="X1883" s="112"/>
      <c r="Y1883" s="112"/>
      <c r="Z1883" s="200"/>
      <c r="AA1883"/>
      <c r="AB1883"/>
      <c r="AC1883"/>
      <c r="AD1883"/>
      <c r="AE1883"/>
      <c r="AF1883"/>
      <c r="AG1883"/>
      <c r="AH1883"/>
      <c r="AI1883"/>
      <c r="AJ1883"/>
    </row>
    <row r="1884" spans="1:36" ht="24.95" customHeight="1">
      <c r="A1884" s="66"/>
      <c r="M1884" s="37"/>
      <c r="N1884" s="37"/>
      <c r="U1884"/>
      <c r="V1884"/>
      <c r="W1884"/>
      <c r="X1884" s="112"/>
      <c r="Y1884" s="112"/>
      <c r="Z1884" s="200"/>
      <c r="AA1884"/>
      <c r="AB1884"/>
      <c r="AC1884"/>
      <c r="AD1884"/>
      <c r="AE1884"/>
      <c r="AF1884"/>
      <c r="AG1884"/>
      <c r="AH1884"/>
      <c r="AI1884"/>
      <c r="AJ1884"/>
    </row>
    <row r="1885" spans="1:36" ht="24.95" customHeight="1">
      <c r="A1885" s="66"/>
      <c r="M1885" s="37"/>
      <c r="N1885" s="37"/>
      <c r="U1885"/>
      <c r="V1885"/>
      <c r="W1885"/>
      <c r="X1885" s="112"/>
      <c r="Y1885" s="112"/>
      <c r="Z1885" s="200"/>
      <c r="AA1885"/>
      <c r="AB1885"/>
      <c r="AC1885"/>
      <c r="AD1885"/>
      <c r="AE1885"/>
      <c r="AF1885"/>
      <c r="AG1885"/>
      <c r="AH1885"/>
      <c r="AI1885"/>
      <c r="AJ1885"/>
    </row>
    <row r="1886" spans="1:36" ht="24.95" customHeight="1">
      <c r="A1886" s="66"/>
      <c r="M1886" s="37"/>
      <c r="N1886" s="37"/>
      <c r="U1886"/>
      <c r="V1886"/>
      <c r="W1886"/>
      <c r="X1886" s="112"/>
      <c r="Y1886" s="112"/>
      <c r="Z1886" s="200"/>
      <c r="AA1886"/>
      <c r="AB1886"/>
      <c r="AC1886"/>
      <c r="AD1886"/>
      <c r="AE1886"/>
      <c r="AF1886"/>
      <c r="AG1886"/>
      <c r="AH1886"/>
      <c r="AI1886"/>
      <c r="AJ1886"/>
    </row>
    <row r="1887" spans="1:36" ht="24.95" customHeight="1">
      <c r="A1887" s="66"/>
      <c r="M1887" s="37"/>
      <c r="N1887" s="37"/>
      <c r="U1887"/>
      <c r="V1887"/>
      <c r="W1887"/>
      <c r="X1887" s="112"/>
      <c r="Y1887" s="112"/>
      <c r="Z1887" s="200"/>
      <c r="AA1887"/>
      <c r="AB1887"/>
      <c r="AC1887"/>
      <c r="AD1887"/>
      <c r="AE1887"/>
      <c r="AF1887"/>
      <c r="AG1887"/>
      <c r="AH1887"/>
      <c r="AI1887"/>
      <c r="AJ1887"/>
    </row>
    <row r="1888" spans="1:36" ht="24.95" customHeight="1">
      <c r="A1888" s="66"/>
      <c r="M1888" s="37"/>
      <c r="N1888" s="37"/>
      <c r="U1888"/>
      <c r="V1888"/>
      <c r="W1888"/>
      <c r="X1888" s="112"/>
      <c r="Y1888" s="112"/>
      <c r="Z1888" s="200"/>
      <c r="AA1888"/>
      <c r="AB1888"/>
      <c r="AC1888"/>
      <c r="AD1888"/>
      <c r="AE1888"/>
      <c r="AF1888"/>
      <c r="AG1888"/>
      <c r="AH1888"/>
      <c r="AI1888"/>
      <c r="AJ1888"/>
    </row>
    <row r="1889" spans="1:36" ht="24.95" customHeight="1">
      <c r="A1889" s="66"/>
      <c r="M1889" s="37"/>
      <c r="N1889" s="37"/>
      <c r="U1889"/>
      <c r="V1889"/>
      <c r="W1889"/>
      <c r="X1889" s="112"/>
      <c r="Y1889" s="112"/>
      <c r="Z1889" s="200"/>
      <c r="AA1889"/>
      <c r="AB1889"/>
      <c r="AC1889"/>
      <c r="AD1889"/>
      <c r="AE1889"/>
      <c r="AF1889"/>
      <c r="AG1889"/>
      <c r="AH1889"/>
      <c r="AI1889"/>
      <c r="AJ1889"/>
    </row>
    <row r="1890" spans="1:36" ht="24.95" customHeight="1">
      <c r="A1890" s="66"/>
      <c r="M1890" s="37"/>
      <c r="N1890" s="37"/>
      <c r="U1890"/>
      <c r="V1890"/>
      <c r="W1890"/>
      <c r="X1890" s="112"/>
      <c r="Y1890" s="112"/>
      <c r="Z1890" s="200"/>
      <c r="AA1890"/>
      <c r="AB1890"/>
      <c r="AC1890"/>
      <c r="AD1890"/>
      <c r="AE1890"/>
      <c r="AF1890"/>
      <c r="AG1890"/>
      <c r="AH1890"/>
      <c r="AI1890"/>
      <c r="AJ1890"/>
    </row>
    <row r="1891" spans="1:36" ht="24.95" customHeight="1">
      <c r="A1891" s="66"/>
      <c r="M1891" s="37"/>
      <c r="N1891" s="37"/>
      <c r="U1891"/>
      <c r="V1891"/>
      <c r="W1891"/>
      <c r="X1891" s="112"/>
      <c r="Y1891" s="112"/>
      <c r="Z1891" s="200"/>
      <c r="AA1891"/>
      <c r="AB1891"/>
      <c r="AC1891"/>
      <c r="AD1891"/>
      <c r="AE1891"/>
      <c r="AF1891"/>
      <c r="AG1891"/>
      <c r="AH1891"/>
      <c r="AI1891"/>
      <c r="AJ1891"/>
    </row>
    <row r="1892" spans="1:36" ht="24.95" customHeight="1">
      <c r="A1892" s="66"/>
      <c r="M1892" s="37"/>
      <c r="N1892" s="37"/>
      <c r="U1892"/>
      <c r="V1892"/>
      <c r="W1892"/>
      <c r="X1892" s="112"/>
      <c r="Y1892" s="112"/>
      <c r="Z1892" s="200"/>
      <c r="AA1892"/>
      <c r="AB1892"/>
      <c r="AC1892"/>
      <c r="AD1892"/>
      <c r="AE1892"/>
      <c r="AF1892"/>
      <c r="AG1892"/>
      <c r="AH1892"/>
      <c r="AI1892"/>
      <c r="AJ1892"/>
    </row>
    <row r="1893" spans="1:36" ht="24.95" customHeight="1">
      <c r="A1893" s="66"/>
      <c r="M1893" s="37"/>
      <c r="N1893" s="37"/>
      <c r="U1893"/>
      <c r="V1893"/>
      <c r="W1893"/>
      <c r="X1893" s="112"/>
      <c r="Y1893" s="112"/>
      <c r="Z1893" s="200"/>
      <c r="AA1893"/>
      <c r="AB1893"/>
      <c r="AC1893"/>
      <c r="AD1893"/>
      <c r="AE1893"/>
      <c r="AF1893"/>
      <c r="AG1893"/>
      <c r="AH1893"/>
      <c r="AI1893"/>
      <c r="AJ1893"/>
    </row>
    <row r="1894" spans="1:36" ht="24.95" customHeight="1">
      <c r="A1894" s="66"/>
      <c r="M1894" s="37"/>
      <c r="N1894" s="37"/>
      <c r="U1894"/>
      <c r="V1894"/>
      <c r="W1894"/>
      <c r="X1894" s="112"/>
      <c r="Y1894" s="112"/>
      <c r="Z1894" s="200"/>
      <c r="AA1894"/>
      <c r="AB1894"/>
      <c r="AC1894"/>
      <c r="AD1894"/>
      <c r="AE1894"/>
      <c r="AF1894"/>
      <c r="AG1894"/>
      <c r="AH1894"/>
      <c r="AI1894"/>
      <c r="AJ1894"/>
    </row>
    <row r="1895" spans="1:36" ht="24.95" customHeight="1">
      <c r="A1895" s="66"/>
      <c r="M1895" s="37"/>
      <c r="N1895" s="37"/>
      <c r="U1895"/>
      <c r="V1895"/>
      <c r="W1895"/>
      <c r="X1895" s="112"/>
      <c r="Y1895" s="112"/>
      <c r="Z1895" s="200"/>
      <c r="AA1895"/>
      <c r="AB1895"/>
      <c r="AC1895"/>
      <c r="AD1895"/>
      <c r="AE1895"/>
      <c r="AF1895"/>
      <c r="AG1895"/>
      <c r="AH1895"/>
      <c r="AI1895"/>
      <c r="AJ1895"/>
    </row>
    <row r="1896" spans="1:36" ht="24.95" customHeight="1">
      <c r="A1896" s="66"/>
      <c r="M1896" s="37"/>
      <c r="N1896" s="37"/>
      <c r="U1896"/>
      <c r="V1896"/>
      <c r="W1896"/>
      <c r="X1896" s="112"/>
      <c r="Y1896" s="112"/>
      <c r="Z1896" s="200"/>
      <c r="AA1896"/>
      <c r="AB1896"/>
      <c r="AC1896"/>
      <c r="AD1896"/>
      <c r="AE1896"/>
      <c r="AF1896"/>
      <c r="AG1896"/>
      <c r="AH1896"/>
      <c r="AI1896"/>
      <c r="AJ1896"/>
    </row>
    <row r="1897" spans="1:36" ht="24.95" customHeight="1">
      <c r="A1897" s="66"/>
      <c r="M1897" s="37"/>
      <c r="N1897" s="37"/>
      <c r="U1897"/>
      <c r="V1897"/>
      <c r="W1897"/>
      <c r="X1897" s="112"/>
      <c r="Y1897" s="112"/>
      <c r="Z1897" s="200"/>
      <c r="AA1897"/>
      <c r="AB1897"/>
      <c r="AC1897"/>
      <c r="AD1897"/>
      <c r="AE1897"/>
      <c r="AF1897"/>
      <c r="AG1897"/>
      <c r="AH1897"/>
      <c r="AI1897"/>
      <c r="AJ1897"/>
    </row>
    <row r="1898" spans="1:36" ht="24.95" customHeight="1">
      <c r="A1898" s="66"/>
      <c r="M1898" s="37"/>
      <c r="N1898" s="37"/>
      <c r="U1898"/>
      <c r="V1898"/>
      <c r="W1898"/>
      <c r="X1898" s="112"/>
      <c r="Y1898" s="112"/>
      <c r="Z1898" s="200"/>
      <c r="AA1898"/>
      <c r="AB1898"/>
      <c r="AC1898"/>
      <c r="AD1898"/>
      <c r="AE1898"/>
      <c r="AF1898"/>
      <c r="AG1898"/>
      <c r="AH1898"/>
      <c r="AI1898"/>
      <c r="AJ1898"/>
    </row>
    <row r="1899" spans="1:36" ht="24.95" customHeight="1">
      <c r="A1899" s="66"/>
      <c r="M1899" s="37"/>
      <c r="N1899" s="37"/>
      <c r="U1899"/>
      <c r="V1899"/>
      <c r="W1899"/>
      <c r="X1899" s="112"/>
      <c r="Y1899" s="112"/>
      <c r="Z1899" s="200"/>
      <c r="AA1899"/>
      <c r="AB1899"/>
      <c r="AC1899"/>
      <c r="AD1899"/>
      <c r="AE1899"/>
      <c r="AF1899"/>
      <c r="AG1899"/>
      <c r="AH1899"/>
      <c r="AI1899"/>
      <c r="AJ1899"/>
    </row>
    <row r="1900" spans="1:36" ht="24.95" customHeight="1">
      <c r="A1900" s="66"/>
      <c r="M1900" s="37"/>
      <c r="N1900" s="37"/>
      <c r="U1900"/>
      <c r="V1900"/>
      <c r="W1900"/>
      <c r="X1900" s="112"/>
      <c r="Y1900" s="112"/>
      <c r="Z1900" s="200"/>
      <c r="AA1900"/>
      <c r="AB1900"/>
      <c r="AC1900"/>
      <c r="AD1900"/>
      <c r="AE1900"/>
      <c r="AF1900"/>
      <c r="AG1900"/>
      <c r="AH1900"/>
      <c r="AI1900"/>
      <c r="AJ1900"/>
    </row>
    <row r="1901" spans="1:36" ht="24.95" customHeight="1">
      <c r="A1901" s="66"/>
      <c r="M1901" s="37"/>
      <c r="N1901" s="37"/>
      <c r="U1901"/>
      <c r="V1901"/>
      <c r="W1901"/>
      <c r="X1901" s="112"/>
      <c r="Y1901" s="112"/>
      <c r="Z1901" s="200"/>
      <c r="AA1901"/>
      <c r="AB1901"/>
      <c r="AC1901"/>
      <c r="AD1901"/>
      <c r="AE1901"/>
      <c r="AF1901"/>
      <c r="AG1901"/>
      <c r="AH1901"/>
      <c r="AI1901"/>
      <c r="AJ1901"/>
    </row>
    <row r="1902" spans="1:36" ht="24.95" customHeight="1">
      <c r="A1902" s="66"/>
      <c r="M1902" s="37"/>
      <c r="N1902" s="37"/>
      <c r="U1902"/>
      <c r="V1902"/>
      <c r="W1902"/>
      <c r="X1902" s="112"/>
      <c r="Y1902" s="112"/>
      <c r="Z1902" s="200"/>
      <c r="AA1902"/>
      <c r="AB1902"/>
      <c r="AC1902"/>
      <c r="AD1902"/>
      <c r="AE1902"/>
      <c r="AF1902"/>
      <c r="AG1902"/>
      <c r="AH1902"/>
      <c r="AI1902"/>
      <c r="AJ1902"/>
    </row>
    <row r="1903" spans="1:36" ht="24.95" customHeight="1">
      <c r="A1903" s="66"/>
      <c r="M1903" s="37"/>
      <c r="N1903" s="37"/>
      <c r="U1903"/>
      <c r="V1903"/>
      <c r="W1903"/>
      <c r="X1903" s="112"/>
      <c r="Y1903" s="112"/>
      <c r="Z1903" s="200"/>
      <c r="AA1903"/>
      <c r="AB1903"/>
      <c r="AC1903"/>
      <c r="AD1903"/>
      <c r="AE1903"/>
      <c r="AF1903"/>
      <c r="AG1903"/>
      <c r="AH1903"/>
      <c r="AI1903"/>
      <c r="AJ1903"/>
    </row>
    <row r="1904" spans="1:36" ht="24.95" customHeight="1">
      <c r="A1904" s="66"/>
      <c r="M1904" s="37"/>
      <c r="N1904" s="37"/>
      <c r="U1904"/>
      <c r="V1904"/>
      <c r="W1904"/>
      <c r="X1904" s="112"/>
      <c r="Y1904" s="112"/>
      <c r="Z1904" s="200"/>
      <c r="AA1904"/>
      <c r="AB1904"/>
      <c r="AC1904"/>
      <c r="AD1904"/>
      <c r="AE1904"/>
      <c r="AF1904"/>
      <c r="AG1904"/>
      <c r="AH1904"/>
      <c r="AI1904"/>
      <c r="AJ1904"/>
    </row>
    <row r="1905" spans="1:36" ht="24.95" customHeight="1">
      <c r="A1905" s="66"/>
      <c r="M1905" s="37"/>
      <c r="N1905" s="37"/>
      <c r="U1905"/>
      <c r="V1905"/>
      <c r="W1905"/>
      <c r="X1905" s="112"/>
      <c r="Y1905" s="112"/>
      <c r="Z1905" s="200"/>
      <c r="AA1905"/>
      <c r="AB1905"/>
      <c r="AC1905"/>
      <c r="AD1905"/>
      <c r="AE1905"/>
      <c r="AF1905"/>
      <c r="AG1905"/>
      <c r="AH1905"/>
      <c r="AI1905"/>
      <c r="AJ1905"/>
    </row>
    <row r="1906" spans="1:36" ht="24.95" customHeight="1">
      <c r="A1906" s="66"/>
      <c r="M1906" s="37"/>
      <c r="N1906" s="37"/>
      <c r="U1906"/>
      <c r="V1906"/>
      <c r="W1906"/>
      <c r="X1906" s="112"/>
      <c r="Y1906" s="112"/>
      <c r="Z1906" s="200"/>
      <c r="AA1906"/>
      <c r="AB1906"/>
      <c r="AC1906"/>
      <c r="AD1906"/>
      <c r="AE1906"/>
      <c r="AF1906"/>
      <c r="AG1906"/>
      <c r="AH1906"/>
      <c r="AI1906"/>
      <c r="AJ1906"/>
    </row>
    <row r="1907" spans="1:36" ht="24.95" customHeight="1">
      <c r="A1907" s="66"/>
      <c r="M1907" s="37"/>
      <c r="N1907" s="37"/>
      <c r="U1907"/>
      <c r="V1907"/>
      <c r="W1907"/>
      <c r="X1907" s="112"/>
      <c r="Y1907" s="112"/>
      <c r="Z1907" s="200"/>
      <c r="AA1907"/>
      <c r="AB1907"/>
      <c r="AC1907"/>
      <c r="AD1907"/>
      <c r="AE1907"/>
      <c r="AF1907"/>
      <c r="AG1907"/>
      <c r="AH1907"/>
      <c r="AI1907"/>
      <c r="AJ1907"/>
    </row>
    <row r="1908" spans="1:36" ht="24.95" customHeight="1">
      <c r="A1908" s="66"/>
      <c r="M1908" s="37"/>
      <c r="N1908" s="37"/>
      <c r="U1908"/>
      <c r="V1908"/>
      <c r="W1908"/>
      <c r="X1908" s="112"/>
      <c r="Y1908" s="112"/>
      <c r="Z1908" s="200"/>
      <c r="AA1908"/>
      <c r="AB1908"/>
      <c r="AC1908"/>
      <c r="AD1908"/>
      <c r="AE1908"/>
      <c r="AF1908"/>
      <c r="AG1908"/>
      <c r="AH1908"/>
      <c r="AI1908"/>
      <c r="AJ1908"/>
    </row>
    <row r="1909" spans="1:36" ht="24.95" customHeight="1">
      <c r="A1909" s="66"/>
      <c r="M1909" s="37"/>
      <c r="N1909" s="37"/>
      <c r="U1909"/>
      <c r="V1909"/>
      <c r="W1909"/>
      <c r="X1909" s="112"/>
      <c r="Y1909" s="112"/>
      <c r="Z1909" s="200"/>
      <c r="AA1909"/>
      <c r="AB1909"/>
      <c r="AC1909"/>
      <c r="AD1909"/>
      <c r="AE1909"/>
      <c r="AF1909"/>
      <c r="AG1909"/>
      <c r="AH1909"/>
      <c r="AI1909"/>
      <c r="AJ1909"/>
    </row>
    <row r="1910" spans="1:36" ht="24.95" customHeight="1">
      <c r="A1910" s="66"/>
      <c r="M1910" s="37"/>
      <c r="N1910" s="37"/>
      <c r="U1910"/>
      <c r="V1910"/>
      <c r="W1910"/>
      <c r="X1910" s="112"/>
      <c r="Y1910" s="112"/>
      <c r="Z1910" s="200"/>
      <c r="AA1910"/>
      <c r="AB1910"/>
      <c r="AC1910"/>
      <c r="AD1910"/>
      <c r="AE1910"/>
      <c r="AF1910"/>
      <c r="AG1910"/>
      <c r="AH1910"/>
      <c r="AI1910"/>
      <c r="AJ1910"/>
    </row>
    <row r="1911" spans="1:36" ht="24.95" customHeight="1">
      <c r="A1911" s="66"/>
      <c r="M1911" s="37"/>
      <c r="N1911" s="37"/>
      <c r="U1911"/>
      <c r="V1911"/>
      <c r="W1911"/>
      <c r="X1911" s="112"/>
      <c r="Y1911" s="112"/>
      <c r="Z1911" s="200"/>
      <c r="AA1911"/>
      <c r="AB1911"/>
      <c r="AC1911"/>
      <c r="AD1911"/>
      <c r="AE1911"/>
      <c r="AF1911"/>
      <c r="AG1911"/>
      <c r="AH1911"/>
      <c r="AI1911"/>
      <c r="AJ1911"/>
    </row>
    <row r="1912" spans="1:36" ht="24.95" customHeight="1">
      <c r="A1912" s="66"/>
      <c r="M1912" s="37"/>
      <c r="N1912" s="37"/>
      <c r="U1912"/>
      <c r="V1912"/>
      <c r="W1912"/>
      <c r="X1912" s="112"/>
      <c r="Y1912" s="112"/>
      <c r="Z1912" s="200"/>
      <c r="AA1912"/>
      <c r="AB1912"/>
      <c r="AC1912"/>
      <c r="AD1912"/>
      <c r="AE1912"/>
      <c r="AF1912"/>
      <c r="AG1912"/>
      <c r="AH1912"/>
      <c r="AI1912"/>
      <c r="AJ1912"/>
    </row>
    <row r="1913" spans="1:36" ht="24.95" customHeight="1">
      <c r="A1913" s="66"/>
      <c r="M1913" s="37"/>
      <c r="N1913" s="37"/>
      <c r="U1913"/>
      <c r="V1913"/>
      <c r="W1913"/>
      <c r="X1913" s="112"/>
      <c r="Y1913" s="112"/>
      <c r="Z1913" s="200"/>
      <c r="AA1913"/>
      <c r="AB1913"/>
      <c r="AC1913"/>
      <c r="AD1913"/>
      <c r="AE1913"/>
      <c r="AF1913"/>
      <c r="AG1913"/>
      <c r="AH1913"/>
      <c r="AI1913"/>
      <c r="AJ1913"/>
    </row>
    <row r="1914" spans="1:36" ht="24.95" customHeight="1">
      <c r="A1914" s="66"/>
      <c r="M1914" s="37"/>
      <c r="N1914" s="37"/>
      <c r="U1914"/>
      <c r="V1914"/>
      <c r="W1914"/>
      <c r="X1914" s="112"/>
      <c r="Y1914" s="112"/>
      <c r="Z1914" s="200"/>
      <c r="AA1914"/>
      <c r="AB1914"/>
      <c r="AC1914"/>
      <c r="AD1914"/>
      <c r="AE1914"/>
      <c r="AF1914"/>
      <c r="AG1914"/>
      <c r="AH1914"/>
      <c r="AI1914"/>
      <c r="AJ1914"/>
    </row>
    <row r="1915" spans="1:36" ht="24.95" customHeight="1">
      <c r="A1915" s="66"/>
      <c r="M1915" s="37"/>
      <c r="N1915" s="37"/>
      <c r="U1915"/>
      <c r="V1915"/>
      <c r="W1915"/>
      <c r="X1915" s="112"/>
      <c r="Y1915" s="112"/>
      <c r="Z1915" s="200"/>
      <c r="AA1915"/>
      <c r="AB1915"/>
      <c r="AC1915"/>
      <c r="AD1915"/>
      <c r="AE1915"/>
      <c r="AF1915"/>
      <c r="AG1915"/>
      <c r="AH1915"/>
      <c r="AI1915"/>
      <c r="AJ1915"/>
    </row>
    <row r="1916" spans="1:36" ht="24.95" customHeight="1">
      <c r="A1916" s="66"/>
      <c r="M1916" s="37"/>
      <c r="N1916" s="37"/>
      <c r="U1916"/>
      <c r="V1916"/>
      <c r="W1916"/>
      <c r="X1916" s="112"/>
      <c r="Y1916" s="112"/>
      <c r="Z1916" s="200"/>
      <c r="AA1916"/>
      <c r="AB1916"/>
      <c r="AC1916"/>
      <c r="AD1916"/>
      <c r="AE1916"/>
      <c r="AF1916"/>
      <c r="AG1916"/>
      <c r="AH1916"/>
      <c r="AI1916"/>
      <c r="AJ1916"/>
    </row>
    <row r="1917" spans="1:36" ht="24.95" customHeight="1">
      <c r="A1917" s="66"/>
      <c r="M1917" s="37"/>
      <c r="N1917" s="37"/>
      <c r="U1917"/>
      <c r="V1917"/>
      <c r="W1917"/>
      <c r="X1917" s="112"/>
      <c r="Y1917" s="112"/>
      <c r="Z1917" s="200"/>
      <c r="AA1917"/>
      <c r="AB1917"/>
      <c r="AC1917"/>
      <c r="AD1917"/>
      <c r="AE1917"/>
      <c r="AF1917"/>
      <c r="AG1917"/>
      <c r="AH1917"/>
      <c r="AI1917"/>
      <c r="AJ1917"/>
    </row>
    <row r="1918" spans="1:36" ht="24.95" customHeight="1">
      <c r="A1918" s="66"/>
      <c r="M1918" s="37"/>
      <c r="N1918" s="37"/>
      <c r="U1918"/>
      <c r="V1918"/>
      <c r="W1918"/>
      <c r="X1918" s="112"/>
      <c r="Y1918" s="112"/>
      <c r="Z1918" s="200"/>
      <c r="AA1918"/>
      <c r="AB1918"/>
      <c r="AC1918"/>
      <c r="AD1918"/>
      <c r="AE1918"/>
      <c r="AF1918"/>
      <c r="AG1918"/>
      <c r="AH1918"/>
      <c r="AI1918"/>
      <c r="AJ1918"/>
    </row>
    <row r="1919" spans="1:36" ht="24.95" customHeight="1">
      <c r="A1919" s="66"/>
      <c r="M1919" s="37"/>
      <c r="N1919" s="37"/>
      <c r="U1919"/>
      <c r="V1919"/>
      <c r="W1919"/>
      <c r="X1919" s="112"/>
      <c r="Y1919" s="112"/>
      <c r="Z1919" s="200"/>
      <c r="AA1919"/>
      <c r="AB1919"/>
      <c r="AC1919"/>
      <c r="AD1919"/>
      <c r="AE1919"/>
      <c r="AF1919"/>
      <c r="AG1919"/>
      <c r="AH1919"/>
      <c r="AI1919"/>
      <c r="AJ1919"/>
    </row>
    <row r="1920" spans="1:36" ht="24.95" customHeight="1">
      <c r="A1920" s="66"/>
      <c r="M1920" s="37"/>
      <c r="N1920" s="37"/>
      <c r="U1920"/>
      <c r="V1920"/>
      <c r="W1920"/>
      <c r="X1920" s="112"/>
      <c r="Y1920" s="112"/>
      <c r="Z1920" s="200"/>
      <c r="AA1920"/>
      <c r="AB1920"/>
      <c r="AC1920"/>
      <c r="AD1920"/>
      <c r="AE1920"/>
      <c r="AF1920"/>
      <c r="AG1920"/>
      <c r="AH1920"/>
      <c r="AI1920"/>
      <c r="AJ1920"/>
    </row>
  </sheetData>
  <mergeCells count="8">
    <mergeCell ref="AJ12:AJ13"/>
    <mergeCell ref="N12:N15"/>
    <mergeCell ref="AA12:AC13"/>
    <mergeCell ref="AD12:AF13"/>
    <mergeCell ref="AG12:AI13"/>
    <mergeCell ref="R12:T13"/>
    <mergeCell ref="U12:W13"/>
    <mergeCell ref="X12:Z13"/>
  </mergeCells>
  <phoneticPr fontId="16" type="noConversion"/>
  <pageMargins left="0.7" right="0.7" top="0.75" bottom="0.75" header="0.3" footer="0.3"/>
  <pageSetup orientation="portrait" horizontalDpi="4294967293" verticalDpi="12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FF1CF40-661B-4988-BCB9-A96C1DC95FC6}">
          <x14:formula1>
            <xm:f>Budget!$AC$1:$AC$8</xm:f>
          </x14:formula1>
          <xm:sqref>C1:C1048576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1F8AD-7916-4492-B2F3-88358EA8A517}">
  <dimension ref="A1:AK2359"/>
  <sheetViews>
    <sheetView zoomScale="40" zoomScaleNormal="40" workbookViewId="0">
      <selection activeCell="A18" sqref="A18:XFD18"/>
    </sheetView>
  </sheetViews>
  <sheetFormatPr defaultColWidth="8.85546875" defaultRowHeight="32.25"/>
  <cols>
    <col min="1" max="1" width="19" style="64" bestFit="1" customWidth="1"/>
    <col min="2" max="2" width="27" style="1059" customWidth="1"/>
    <col min="3" max="3" width="29.85546875" style="62" bestFit="1" customWidth="1"/>
    <col min="4" max="5" width="27" style="222" bestFit="1" customWidth="1"/>
    <col min="6" max="6" width="83.7109375" style="62" customWidth="1"/>
    <col min="7" max="7" width="81.42578125" style="62" bestFit="1" customWidth="1"/>
    <col min="8" max="10" width="25.42578125" style="421" customWidth="1"/>
    <col min="11" max="11" width="27.42578125" style="430" customWidth="1"/>
    <col min="12" max="12" width="29.42578125" style="430" customWidth="1"/>
    <col min="13" max="13" width="31.28515625" style="38" bestFit="1" customWidth="1"/>
    <col min="14" max="14" width="66.7109375" style="696" bestFit="1" customWidth="1"/>
    <col min="15" max="15" width="26.85546875" style="430" bestFit="1" customWidth="1"/>
    <col min="16" max="17" width="27.42578125" style="46" customWidth="1"/>
    <col min="18" max="18" width="32.42578125" customWidth="1"/>
    <col min="19" max="19" width="29" customWidth="1"/>
    <col min="20" max="20" width="30.85546875" bestFit="1" customWidth="1"/>
    <col min="21" max="21" width="27.7109375" style="1" customWidth="1"/>
    <col min="22" max="22" width="27.7109375" style="2" customWidth="1"/>
    <col min="23" max="23" width="28.7109375" style="2" bestFit="1" customWidth="1"/>
    <col min="24" max="24" width="29.28515625" style="113" bestFit="1" customWidth="1"/>
    <col min="25" max="25" width="29.140625" style="113" bestFit="1" customWidth="1"/>
    <col min="26" max="26" width="29.28515625" style="201" bestFit="1" customWidth="1"/>
    <col min="27" max="27" width="29.28515625" style="1" bestFit="1" customWidth="1"/>
    <col min="28" max="28" width="25.85546875" style="2" bestFit="1" customWidth="1"/>
    <col min="29" max="29" width="29.28515625" style="2" bestFit="1" customWidth="1"/>
    <col min="30" max="30" width="28.42578125" style="1" bestFit="1" customWidth="1"/>
    <col min="31" max="31" width="28.42578125" style="2" bestFit="1" customWidth="1"/>
    <col min="32" max="32" width="26.42578125" style="2" bestFit="1" customWidth="1"/>
    <col min="33" max="33" width="25.7109375" style="1" customWidth="1"/>
    <col min="34" max="35" width="25.7109375" style="2" customWidth="1"/>
    <col min="36" max="36" width="28.42578125" style="2" bestFit="1" customWidth="1"/>
  </cols>
  <sheetData>
    <row r="1" spans="1:37" s="11" customFormat="1" ht="30" customHeight="1" thickBot="1">
      <c r="A1" s="61"/>
      <c r="B1" s="1059"/>
      <c r="C1" s="62"/>
      <c r="D1" s="215"/>
      <c r="E1" s="215"/>
      <c r="F1" s="62"/>
      <c r="G1" s="62"/>
      <c r="H1" s="421"/>
      <c r="I1" s="421"/>
      <c r="J1" s="421"/>
      <c r="K1" s="430"/>
      <c r="L1" s="430"/>
      <c r="M1" s="259"/>
      <c r="N1" s="689"/>
      <c r="O1" s="430"/>
      <c r="P1" s="619"/>
      <c r="Q1" s="51" t="s">
        <v>84</v>
      </c>
      <c r="R1" s="529" t="s">
        <v>60</v>
      </c>
      <c r="S1" s="52" t="s">
        <v>2</v>
      </c>
      <c r="T1" s="52" t="s">
        <v>3</v>
      </c>
      <c r="U1" s="56" t="s">
        <v>4</v>
      </c>
      <c r="V1" s="55" t="s">
        <v>5</v>
      </c>
      <c r="W1" s="25"/>
      <c r="X1" s="25"/>
      <c r="AA1" s="198"/>
      <c r="AE1" s="26"/>
      <c r="AF1" s="26"/>
      <c r="AG1" s="26"/>
      <c r="AH1" s="26"/>
      <c r="AI1" s="26"/>
      <c r="AJ1" s="26"/>
      <c r="AK1" s="26"/>
    </row>
    <row r="2" spans="1:37" s="11" customFormat="1" ht="30" customHeight="1" thickBot="1">
      <c r="A2" s="61"/>
      <c r="B2" s="1059"/>
      <c r="C2" s="62"/>
      <c r="D2" s="215"/>
      <c r="E2" s="215"/>
      <c r="F2" s="62"/>
      <c r="G2" s="62"/>
      <c r="H2" s="421"/>
      <c r="I2" s="421"/>
      <c r="J2" s="421"/>
      <c r="K2" s="430"/>
      <c r="L2" s="430"/>
      <c r="M2" s="260"/>
      <c r="N2" s="690"/>
      <c r="O2" s="430"/>
      <c r="P2" s="620"/>
      <c r="Q2" s="47" t="s">
        <v>6</v>
      </c>
      <c r="R2" s="48">
        <f>SUM(R11)</f>
        <v>0</v>
      </c>
      <c r="S2" s="48">
        <f>SUM(S15)</f>
        <v>0</v>
      </c>
      <c r="T2" s="48">
        <f t="shared" ref="T2:T5" si="0">SUM(R2)-S2</f>
        <v>0</v>
      </c>
      <c r="U2" s="53">
        <f>SUM(T15)</f>
        <v>0</v>
      </c>
      <c r="V2" s="57">
        <f>SUM(U2)-T2</f>
        <v>0</v>
      </c>
      <c r="W2" s="27"/>
      <c r="X2" s="27"/>
      <c r="AA2" s="198"/>
      <c r="AE2" s="26"/>
      <c r="AF2" s="26"/>
      <c r="AG2" s="26"/>
      <c r="AH2" s="26"/>
      <c r="AI2" s="26"/>
      <c r="AJ2" s="26"/>
      <c r="AK2" s="26"/>
    </row>
    <row r="3" spans="1:37" s="11" customFormat="1" ht="30" customHeight="1" thickBot="1">
      <c r="A3" s="61"/>
      <c r="B3" s="1059"/>
      <c r="C3" s="62"/>
      <c r="D3" s="215"/>
      <c r="E3" s="215"/>
      <c r="F3" s="62"/>
      <c r="G3" s="62"/>
      <c r="H3" s="421"/>
      <c r="I3" s="421"/>
      <c r="J3" s="421"/>
      <c r="K3" s="430"/>
      <c r="L3" s="430"/>
      <c r="M3" s="260"/>
      <c r="N3" s="690"/>
      <c r="O3" s="430"/>
      <c r="P3" s="620"/>
      <c r="Q3" s="47" t="s">
        <v>7</v>
      </c>
      <c r="R3" s="48">
        <f>SUM(U11)</f>
        <v>1300</v>
      </c>
      <c r="S3" s="48">
        <f>SUM(V15)</f>
        <v>1300</v>
      </c>
      <c r="T3" s="48">
        <f t="shared" si="0"/>
        <v>0</v>
      </c>
      <c r="U3" s="53">
        <f>SUM(W15)</f>
        <v>8530</v>
      </c>
      <c r="V3" s="57">
        <f t="shared" ref="V3:V10" si="1">SUM(U3)-T3</f>
        <v>8530</v>
      </c>
      <c r="W3" s="80"/>
      <c r="X3" s="80"/>
      <c r="AA3" s="198"/>
      <c r="AE3" s="26"/>
      <c r="AF3" s="26"/>
      <c r="AG3" s="26"/>
      <c r="AH3" s="26"/>
      <c r="AI3" s="26"/>
      <c r="AJ3" s="26"/>
      <c r="AK3" s="26"/>
    </row>
    <row r="4" spans="1:37" s="11" customFormat="1" ht="30" customHeight="1" thickBot="1">
      <c r="A4" s="61"/>
      <c r="B4" s="1059"/>
      <c r="C4" s="62"/>
      <c r="D4" s="215"/>
      <c r="E4" s="215"/>
      <c r="F4" s="62"/>
      <c r="G4" s="62"/>
      <c r="H4" s="421"/>
      <c r="I4" s="421"/>
      <c r="J4" s="421"/>
      <c r="K4" s="430"/>
      <c r="L4" s="430"/>
      <c r="M4" s="260"/>
      <c r="N4" s="690"/>
      <c r="O4" s="430"/>
      <c r="P4" s="620"/>
      <c r="Q4" s="47" t="s">
        <v>8</v>
      </c>
      <c r="R4" s="48">
        <f>SUM(X11)</f>
        <v>0</v>
      </c>
      <c r="S4" s="48">
        <f>SUM(Y15)</f>
        <v>0</v>
      </c>
      <c r="T4" s="48">
        <f>SUM(R4)-S4</f>
        <v>0</v>
      </c>
      <c r="U4" s="53">
        <f>SUM(Z15)</f>
        <v>760</v>
      </c>
      <c r="V4" s="57">
        <f t="shared" si="1"/>
        <v>760</v>
      </c>
      <c r="W4" s="146"/>
      <c r="X4" s="148"/>
      <c r="AA4" s="198"/>
      <c r="AE4" s="26"/>
      <c r="AF4" s="26"/>
      <c r="AG4" s="26"/>
      <c r="AH4" s="26"/>
      <c r="AI4" s="26"/>
      <c r="AJ4" s="26"/>
      <c r="AK4" s="26"/>
    </row>
    <row r="5" spans="1:37" s="11" customFormat="1" ht="30" customHeight="1" thickBot="1">
      <c r="A5" s="61"/>
      <c r="B5" s="1048" t="s">
        <v>189</v>
      </c>
      <c r="C5" s="62" t="s">
        <v>197</v>
      </c>
      <c r="D5" s="215"/>
      <c r="E5" s="215"/>
      <c r="F5" s="62"/>
      <c r="G5" s="62"/>
      <c r="H5" s="421"/>
      <c r="I5" s="421"/>
      <c r="J5" s="421"/>
      <c r="K5" s="430"/>
      <c r="L5" s="430"/>
      <c r="M5" s="260"/>
      <c r="N5" s="690"/>
      <c r="O5" s="430"/>
      <c r="P5" s="620"/>
      <c r="Q5" s="47" t="s">
        <v>9</v>
      </c>
      <c r="R5" s="48">
        <f>SUM(AA11)</f>
        <v>0</v>
      </c>
      <c r="S5" s="48">
        <f>SUM(AB15)</f>
        <v>0</v>
      </c>
      <c r="T5" s="48">
        <f t="shared" si="0"/>
        <v>0</v>
      </c>
      <c r="U5" s="53">
        <f>SUM(AC15)</f>
        <v>0</v>
      </c>
      <c r="V5" s="57">
        <f t="shared" si="1"/>
        <v>0</v>
      </c>
      <c r="W5" s="79"/>
      <c r="X5" s="80"/>
      <c r="AA5" s="198"/>
      <c r="AE5" s="26"/>
      <c r="AF5" s="26"/>
      <c r="AG5" s="26"/>
      <c r="AH5" s="26"/>
      <c r="AI5" s="26"/>
      <c r="AJ5" s="26"/>
      <c r="AK5" s="26"/>
    </row>
    <row r="6" spans="1:37" s="11" customFormat="1" ht="30" customHeight="1" thickBot="1">
      <c r="A6" s="61"/>
      <c r="B6" s="1048" t="s">
        <v>198</v>
      </c>
      <c r="C6" s="62" t="s">
        <v>199</v>
      </c>
      <c r="D6" s="215"/>
      <c r="E6" s="215"/>
      <c r="F6" s="62"/>
      <c r="G6" s="62"/>
      <c r="H6" s="421"/>
      <c r="I6" s="421"/>
      <c r="J6" s="421"/>
      <c r="K6" s="430"/>
      <c r="L6" s="430"/>
      <c r="M6" s="261"/>
      <c r="N6" s="691"/>
      <c r="O6" s="430"/>
      <c r="P6" s="621"/>
      <c r="Q6" s="49" t="s">
        <v>10</v>
      </c>
      <c r="R6" s="50">
        <f>SUM(R2:R5)</f>
        <v>1300</v>
      </c>
      <c r="S6" s="50">
        <f>SUM(S2:S5)</f>
        <v>1300</v>
      </c>
      <c r="T6" s="50">
        <f>SUM(R6)-S6</f>
        <v>0</v>
      </c>
      <c r="U6" s="54">
        <f>SUM(U2:U5)</f>
        <v>9290</v>
      </c>
      <c r="V6" s="58">
        <f t="shared" si="1"/>
        <v>9290</v>
      </c>
      <c r="W6" s="79"/>
      <c r="X6" s="80"/>
      <c r="AA6" s="198"/>
      <c r="AE6" s="26"/>
      <c r="AF6" s="26"/>
      <c r="AG6" s="26"/>
      <c r="AH6" s="26"/>
      <c r="AI6" s="26"/>
      <c r="AJ6" s="26"/>
      <c r="AK6" s="26"/>
    </row>
    <row r="7" spans="1:37" s="11" customFormat="1" ht="30" customHeight="1" thickBot="1">
      <c r="A7" s="61"/>
      <c r="B7" s="1048" t="s">
        <v>200</v>
      </c>
      <c r="C7" s="62" t="s">
        <v>201</v>
      </c>
      <c r="D7" s="215"/>
      <c r="E7" s="215"/>
      <c r="F7" s="62"/>
      <c r="G7" s="62"/>
      <c r="H7" s="421"/>
      <c r="I7" s="421"/>
      <c r="J7" s="421"/>
      <c r="K7" s="430"/>
      <c r="L7" s="430"/>
      <c r="M7" s="260"/>
      <c r="N7" s="690"/>
      <c r="O7" s="430"/>
      <c r="P7" s="620"/>
      <c r="Q7" s="629" t="s">
        <v>11</v>
      </c>
      <c r="R7" s="630">
        <v>3000</v>
      </c>
      <c r="S7" s="630">
        <f>SUM(AJ11)</f>
        <v>4810.95</v>
      </c>
      <c r="T7" s="630">
        <v>0</v>
      </c>
      <c r="U7" s="633">
        <v>0</v>
      </c>
      <c r="V7" s="634">
        <v>0</v>
      </c>
      <c r="W7" s="146"/>
      <c r="X7" s="80"/>
      <c r="AA7" s="198"/>
      <c r="AE7" s="26"/>
      <c r="AF7" s="26"/>
      <c r="AG7" s="26"/>
      <c r="AH7" s="26"/>
      <c r="AI7" s="26"/>
      <c r="AJ7" s="26"/>
      <c r="AK7" s="26"/>
    </row>
    <row r="8" spans="1:37" s="11" customFormat="1" ht="30" customHeight="1" thickBot="1">
      <c r="A8" s="61"/>
      <c r="B8" s="1048" t="s">
        <v>202</v>
      </c>
      <c r="C8" s="62" t="s">
        <v>203</v>
      </c>
      <c r="D8" s="215"/>
      <c r="E8" s="215"/>
      <c r="F8" s="62"/>
      <c r="G8" s="62"/>
      <c r="H8" s="421"/>
      <c r="I8" s="421"/>
      <c r="J8" s="421"/>
      <c r="K8" s="430"/>
      <c r="L8" s="430"/>
      <c r="M8" s="260"/>
      <c r="N8" s="690"/>
      <c r="O8" s="430"/>
      <c r="P8" s="620"/>
      <c r="Q8" s="47" t="s">
        <v>12</v>
      </c>
      <c r="R8" s="48">
        <f>SUM(AD11)</f>
        <v>0</v>
      </c>
      <c r="S8" s="48">
        <f>SUM(AE15)</f>
        <v>0</v>
      </c>
      <c r="T8" s="48">
        <f>SUM(R8)-S8</f>
        <v>0</v>
      </c>
      <c r="U8" s="53">
        <f>SUM(AF15)</f>
        <v>0</v>
      </c>
      <c r="V8" s="57">
        <f t="shared" si="1"/>
        <v>0</v>
      </c>
      <c r="W8" s="146"/>
      <c r="X8" s="80"/>
      <c r="AA8" s="198"/>
      <c r="AE8" s="26"/>
      <c r="AF8" s="26"/>
      <c r="AG8" s="26"/>
      <c r="AH8" s="26"/>
      <c r="AI8" s="26"/>
      <c r="AJ8" s="26"/>
      <c r="AK8" s="26"/>
    </row>
    <row r="9" spans="1:37" s="11" customFormat="1" ht="30" customHeight="1" thickBot="1">
      <c r="A9" s="61"/>
      <c r="B9" s="1059" t="s">
        <v>204</v>
      </c>
      <c r="C9" s="62"/>
      <c r="D9" s="215"/>
      <c r="E9" s="215"/>
      <c r="F9" s="62"/>
      <c r="G9" s="62"/>
      <c r="H9" s="421"/>
      <c r="I9" s="421"/>
      <c r="J9" s="421"/>
      <c r="K9" s="430"/>
      <c r="L9" s="430"/>
      <c r="M9" s="260"/>
      <c r="N9" s="690"/>
      <c r="O9" s="430"/>
      <c r="P9" s="620"/>
      <c r="Q9" s="47" t="s">
        <v>13</v>
      </c>
      <c r="R9" s="48">
        <f>SUM(AG11)</f>
        <v>0</v>
      </c>
      <c r="S9" s="48">
        <f>SUM(AH15)</f>
        <v>0</v>
      </c>
      <c r="T9" s="48">
        <f t="shared" ref="T9" si="2">SUM(R9)-S9</f>
        <v>0</v>
      </c>
      <c r="U9" s="53">
        <f>SUM(AI15)</f>
        <v>312.07</v>
      </c>
      <c r="V9" s="57">
        <f t="shared" si="1"/>
        <v>312.07</v>
      </c>
      <c r="W9" s="149"/>
      <c r="X9" s="80"/>
      <c r="AA9" s="198"/>
      <c r="AE9" s="26"/>
      <c r="AF9" s="26"/>
      <c r="AG9" s="26"/>
      <c r="AH9" s="26"/>
      <c r="AI9" s="26"/>
      <c r="AJ9" s="26"/>
      <c r="AK9" s="26"/>
    </row>
    <row r="10" spans="1:37" s="10" customFormat="1" ht="30" customHeight="1" thickBot="1">
      <c r="A10" s="61"/>
      <c r="B10" s="1059"/>
      <c r="C10" s="62"/>
      <c r="D10" s="216"/>
      <c r="E10" s="216"/>
      <c r="F10" s="62"/>
      <c r="G10" s="62"/>
      <c r="H10" s="421"/>
      <c r="I10" s="421"/>
      <c r="J10" s="421"/>
      <c r="K10" s="430"/>
      <c r="L10" s="430"/>
      <c r="M10" s="261"/>
      <c r="N10" s="691"/>
      <c r="O10" s="430"/>
      <c r="P10" s="621"/>
      <c r="Q10" s="49" t="s">
        <v>14</v>
      </c>
      <c r="R10" s="50">
        <f>SUM(R6)+R8+R9</f>
        <v>1300</v>
      </c>
      <c r="S10" s="50">
        <f>SUM(S2:S5)+S8+S9</f>
        <v>1300</v>
      </c>
      <c r="T10" s="48">
        <f>SUM(R10)-S10</f>
        <v>0</v>
      </c>
      <c r="U10" s="54">
        <f>SUM(U6)+U8+U9</f>
        <v>9602.07</v>
      </c>
      <c r="V10" s="57">
        <f t="shared" si="1"/>
        <v>9602.07</v>
      </c>
      <c r="W10" s="147"/>
      <c r="X10" s="147"/>
      <c r="AA10" s="199"/>
      <c r="AE10" s="13"/>
      <c r="AF10" s="13"/>
      <c r="AG10" s="13"/>
      <c r="AH10" s="13"/>
      <c r="AI10" s="13"/>
      <c r="AJ10" s="13"/>
      <c r="AK10" s="13"/>
    </row>
    <row r="11" spans="1:37" s="69" customFormat="1" ht="38.25" customHeight="1" thickBot="1">
      <c r="A11" s="63"/>
      <c r="B11" s="1060"/>
      <c r="C11" s="63"/>
      <c r="D11" s="223"/>
      <c r="E11" s="223"/>
      <c r="F11" s="63"/>
      <c r="G11" s="63"/>
      <c r="H11" s="422"/>
      <c r="I11" s="422"/>
      <c r="J11" s="422"/>
      <c r="K11" s="431"/>
      <c r="L11" s="431"/>
      <c r="M11" s="68"/>
      <c r="N11" s="692"/>
      <c r="O11" s="431"/>
      <c r="P11" s="67" t="s">
        <v>15</v>
      </c>
      <c r="Q11" s="67" t="s">
        <v>15</v>
      </c>
      <c r="R11" s="12">
        <v>0</v>
      </c>
      <c r="S11" s="235"/>
      <c r="T11" s="12"/>
      <c r="U11" s="236">
        <f>SUM(U18)</f>
        <v>1300</v>
      </c>
      <c r="V11" s="12"/>
      <c r="W11" s="12"/>
      <c r="X11" s="237">
        <v>0</v>
      </c>
      <c r="Y11" s="12"/>
      <c r="Z11" s="12"/>
      <c r="AA11" s="237">
        <v>0</v>
      </c>
      <c r="AB11" s="12"/>
      <c r="AC11" s="12"/>
      <c r="AD11" s="237">
        <v>0</v>
      </c>
      <c r="AE11" s="12"/>
      <c r="AF11" s="12"/>
      <c r="AG11" s="12">
        <v>0</v>
      </c>
      <c r="AH11" s="12"/>
      <c r="AI11" s="12"/>
      <c r="AJ11" s="12">
        <f>SUM(AJ16:AJ134)</f>
        <v>4810.95</v>
      </c>
    </row>
    <row r="12" spans="1:37" s="66" customFormat="1" ht="24.95" customHeight="1" thickTop="1" thickBot="1">
      <c r="A12" s="241"/>
      <c r="B12" s="1061"/>
      <c r="C12" s="242"/>
      <c r="D12" s="256"/>
      <c r="E12" s="256"/>
      <c r="F12" s="242"/>
      <c r="G12" s="242"/>
      <c r="H12" s="423"/>
      <c r="I12" s="423"/>
      <c r="J12" s="423"/>
      <c r="K12" s="432"/>
      <c r="L12" s="432"/>
      <c r="M12" s="265"/>
      <c r="N12" s="1183" t="s">
        <v>16</v>
      </c>
      <c r="O12" s="432"/>
      <c r="P12" s="265"/>
      <c r="Q12" s="265"/>
      <c r="R12" s="1184" t="s">
        <v>6</v>
      </c>
      <c r="S12" s="1184"/>
      <c r="T12" s="1184"/>
      <c r="U12" s="1184" t="s">
        <v>563</v>
      </c>
      <c r="V12" s="1184"/>
      <c r="W12" s="1184"/>
      <c r="X12" s="1213" t="s">
        <v>18</v>
      </c>
      <c r="Y12" s="1213"/>
      <c r="Z12" s="1213"/>
      <c r="AA12" s="1184" t="s">
        <v>9</v>
      </c>
      <c r="AB12" s="1184"/>
      <c r="AC12" s="1184"/>
      <c r="AD12" s="1185" t="s">
        <v>12</v>
      </c>
      <c r="AE12" s="1185"/>
      <c r="AF12" s="1185"/>
      <c r="AG12" s="1186" t="s">
        <v>13</v>
      </c>
      <c r="AH12" s="1186"/>
      <c r="AI12" s="1186"/>
      <c r="AJ12" s="1181" t="s">
        <v>19</v>
      </c>
    </row>
    <row r="13" spans="1:37" s="66" customFormat="1" ht="24.95" customHeight="1" thickTop="1" thickBot="1">
      <c r="A13" s="345"/>
      <c r="B13" s="1062"/>
      <c r="C13" s="347"/>
      <c r="D13" s="346"/>
      <c r="E13" s="346"/>
      <c r="F13" s="347"/>
      <c r="G13" s="347"/>
      <c r="H13" s="424"/>
      <c r="I13" s="424"/>
      <c r="J13" s="424"/>
      <c r="K13" s="433"/>
      <c r="L13" s="433"/>
      <c r="M13" s="348"/>
      <c r="N13" s="1183"/>
      <c r="O13" s="433"/>
      <c r="P13" s="348"/>
      <c r="Q13" s="348"/>
      <c r="R13" s="1184"/>
      <c r="S13" s="1184"/>
      <c r="T13" s="1184"/>
      <c r="U13" s="1184"/>
      <c r="V13" s="1184"/>
      <c r="W13" s="1184"/>
      <c r="X13" s="1213"/>
      <c r="Y13" s="1213"/>
      <c r="Z13" s="1213"/>
      <c r="AA13" s="1184"/>
      <c r="AB13" s="1184"/>
      <c r="AC13" s="1184"/>
      <c r="AD13" s="1185"/>
      <c r="AE13" s="1185"/>
      <c r="AF13" s="1185"/>
      <c r="AG13" s="1186"/>
      <c r="AH13" s="1186"/>
      <c r="AI13" s="1186"/>
      <c r="AJ13" s="1181"/>
    </row>
    <row r="14" spans="1:37" s="75" customFormat="1" ht="72" customHeight="1" thickTop="1" thickBot="1">
      <c r="A14" s="364" t="s">
        <v>20</v>
      </c>
      <c r="B14" s="1052" t="s">
        <v>21</v>
      </c>
      <c r="C14" s="369" t="s">
        <v>22</v>
      </c>
      <c r="D14" s="1110" t="s">
        <v>205</v>
      </c>
      <c r="E14" s="1110" t="s">
        <v>23</v>
      </c>
      <c r="F14" s="365" t="s">
        <v>24</v>
      </c>
      <c r="G14" s="365" t="s">
        <v>25</v>
      </c>
      <c r="H14" s="425" t="s">
        <v>26</v>
      </c>
      <c r="I14" s="425" t="s">
        <v>27</v>
      </c>
      <c r="J14" s="425" t="s">
        <v>28</v>
      </c>
      <c r="K14" s="434" t="s">
        <v>29</v>
      </c>
      <c r="L14" s="434" t="s">
        <v>30</v>
      </c>
      <c r="M14" s="337" t="s">
        <v>31</v>
      </c>
      <c r="N14" s="1183"/>
      <c r="O14" s="592" t="s">
        <v>32</v>
      </c>
      <c r="P14" s="335" t="s">
        <v>33</v>
      </c>
      <c r="Q14" s="632" t="s">
        <v>34</v>
      </c>
      <c r="R14" s="743" t="s">
        <v>6</v>
      </c>
      <c r="S14" s="744" t="s">
        <v>35</v>
      </c>
      <c r="T14" s="744" t="s">
        <v>36</v>
      </c>
      <c r="U14" s="743" t="s">
        <v>37</v>
      </c>
      <c r="V14" s="744" t="s">
        <v>35</v>
      </c>
      <c r="W14" s="754" t="s">
        <v>36</v>
      </c>
      <c r="X14" s="758" t="s">
        <v>8</v>
      </c>
      <c r="Y14" s="758" t="s">
        <v>35</v>
      </c>
      <c r="Z14" s="759" t="s">
        <v>36</v>
      </c>
      <c r="AA14" s="772" t="s">
        <v>38</v>
      </c>
      <c r="AB14" s="773" t="s">
        <v>35</v>
      </c>
      <c r="AC14" s="774" t="s">
        <v>36</v>
      </c>
      <c r="AD14" s="767" t="s">
        <v>12</v>
      </c>
      <c r="AE14" s="768" t="s">
        <v>35</v>
      </c>
      <c r="AF14" s="768" t="s">
        <v>36</v>
      </c>
      <c r="AG14" s="781" t="s">
        <v>206</v>
      </c>
      <c r="AH14" s="782" t="s">
        <v>35</v>
      </c>
      <c r="AI14" s="783" t="s">
        <v>36</v>
      </c>
      <c r="AJ14" s="783" t="s">
        <v>19</v>
      </c>
    </row>
    <row r="15" spans="1:37" s="76" customFormat="1" ht="33.75" thickTop="1" thickBot="1">
      <c r="A15" s="329"/>
      <c r="B15" s="1063"/>
      <c r="C15" s="331"/>
      <c r="D15" s="330"/>
      <c r="E15" s="330"/>
      <c r="F15" s="331"/>
      <c r="G15" s="331"/>
      <c r="H15" s="426"/>
      <c r="I15" s="426"/>
      <c r="J15" s="426"/>
      <c r="K15" s="435"/>
      <c r="L15" s="435"/>
      <c r="M15" s="337"/>
      <c r="N15" s="1183"/>
      <c r="O15" s="435"/>
      <c r="P15" s="335"/>
      <c r="Q15" s="335"/>
      <c r="R15" s="749">
        <f t="shared" ref="R15:AI15" si="3">SUM(R16:R140)</f>
        <v>0</v>
      </c>
      <c r="S15" s="749">
        <f t="shared" si="3"/>
        <v>0</v>
      </c>
      <c r="T15" s="750">
        <f t="shared" si="3"/>
        <v>0</v>
      </c>
      <c r="U15" s="749">
        <f t="shared" si="3"/>
        <v>9830</v>
      </c>
      <c r="V15" s="749">
        <f t="shared" si="3"/>
        <v>1300</v>
      </c>
      <c r="W15" s="750">
        <f t="shared" si="3"/>
        <v>8530</v>
      </c>
      <c r="X15" s="749">
        <f t="shared" si="3"/>
        <v>760</v>
      </c>
      <c r="Y15" s="749">
        <f t="shared" si="3"/>
        <v>0</v>
      </c>
      <c r="Z15" s="750">
        <f t="shared" si="3"/>
        <v>760</v>
      </c>
      <c r="AA15" s="749">
        <f t="shared" si="3"/>
        <v>0</v>
      </c>
      <c r="AB15" s="749">
        <f t="shared" si="3"/>
        <v>0</v>
      </c>
      <c r="AC15" s="750">
        <f t="shared" si="3"/>
        <v>0</v>
      </c>
      <c r="AD15" s="749">
        <f t="shared" si="3"/>
        <v>0</v>
      </c>
      <c r="AE15" s="749">
        <f t="shared" si="3"/>
        <v>0</v>
      </c>
      <c r="AF15" s="750">
        <f t="shared" si="3"/>
        <v>0</v>
      </c>
      <c r="AG15" s="749">
        <f t="shared" si="3"/>
        <v>312.07</v>
      </c>
      <c r="AH15" s="749">
        <f t="shared" si="3"/>
        <v>0</v>
      </c>
      <c r="AI15" s="750">
        <f t="shared" si="3"/>
        <v>312.07</v>
      </c>
      <c r="AJ15" s="750">
        <f>SUM(AJ16:AJ297)</f>
        <v>4810.95</v>
      </c>
    </row>
    <row r="16" spans="1:37" s="252" customFormat="1">
      <c r="A16" s="285"/>
      <c r="B16" s="380"/>
      <c r="C16" s="287"/>
      <c r="D16" s="286"/>
      <c r="E16" s="286"/>
      <c r="F16" s="287"/>
      <c r="G16" s="287"/>
      <c r="H16" s="427"/>
      <c r="I16" s="427"/>
      <c r="J16" s="427"/>
      <c r="K16" s="436"/>
      <c r="L16" s="436"/>
      <c r="M16" s="288"/>
      <c r="N16" s="829"/>
      <c r="O16" s="1121"/>
      <c r="P16" s="289"/>
      <c r="Q16" s="289"/>
      <c r="R16" s="290"/>
      <c r="S16" s="291"/>
      <c r="T16" s="291"/>
      <c r="U16" s="290"/>
      <c r="V16" s="291"/>
      <c r="W16" s="292"/>
      <c r="X16" s="293"/>
      <c r="Y16" s="294"/>
      <c r="Z16" s="294"/>
      <c r="AA16" s="290"/>
      <c r="AB16" s="291"/>
      <c r="AC16" s="291"/>
      <c r="AD16" s="290"/>
      <c r="AE16" s="291"/>
      <c r="AF16" s="291"/>
      <c r="AG16" s="290"/>
      <c r="AH16" s="291"/>
      <c r="AI16" s="292"/>
      <c r="AJ16" s="292"/>
    </row>
    <row r="17" spans="1:36" s="83" customFormat="1" ht="35.1" customHeight="1">
      <c r="A17" s="824" t="s">
        <v>207</v>
      </c>
      <c r="B17" s="1064" t="s">
        <v>204</v>
      </c>
      <c r="C17" s="824" t="s">
        <v>208</v>
      </c>
      <c r="D17" s="825" t="s">
        <v>211</v>
      </c>
      <c r="E17" s="825" t="s">
        <v>211</v>
      </c>
      <c r="F17" s="824" t="s">
        <v>84</v>
      </c>
      <c r="G17" s="824" t="s">
        <v>400</v>
      </c>
      <c r="H17" s="824" t="s">
        <v>211</v>
      </c>
      <c r="I17" s="824" t="s">
        <v>211</v>
      </c>
      <c r="J17" s="824" t="s">
        <v>211</v>
      </c>
      <c r="K17" s="824" t="s">
        <v>211</v>
      </c>
      <c r="L17" s="824" t="s">
        <v>211</v>
      </c>
      <c r="M17" s="824" t="s">
        <v>211</v>
      </c>
      <c r="N17" s="824" t="s">
        <v>211</v>
      </c>
      <c r="O17" s="437">
        <v>45205</v>
      </c>
      <c r="P17" s="824" t="s">
        <v>211</v>
      </c>
      <c r="Q17" s="824" t="s">
        <v>211</v>
      </c>
      <c r="R17" s="847"/>
      <c r="S17" s="848"/>
      <c r="T17" s="848"/>
      <c r="U17" s="847"/>
      <c r="V17" s="848"/>
      <c r="W17" s="849"/>
      <c r="X17" s="912"/>
      <c r="Y17" s="912"/>
      <c r="Z17" s="912"/>
      <c r="AA17" s="847"/>
      <c r="AB17" s="848"/>
      <c r="AC17" s="848"/>
      <c r="AD17" s="847"/>
      <c r="AE17" s="848"/>
      <c r="AF17" s="848"/>
      <c r="AG17" s="847"/>
      <c r="AH17" s="848"/>
      <c r="AI17" s="849"/>
      <c r="AJ17" s="849">
        <v>4810.95</v>
      </c>
    </row>
    <row r="18" spans="1:36" s="1120" customFormat="1" ht="35.1" customHeight="1">
      <c r="A18" s="824" t="s">
        <v>207</v>
      </c>
      <c r="B18" s="824" t="s">
        <v>198</v>
      </c>
      <c r="C18" s="1045" t="s">
        <v>208</v>
      </c>
      <c r="D18" s="825">
        <v>45203</v>
      </c>
      <c r="E18" s="825">
        <v>45204</v>
      </c>
      <c r="F18" s="1045" t="s">
        <v>756</v>
      </c>
      <c r="G18" s="1045" t="s">
        <v>757</v>
      </c>
      <c r="H18" s="1079" t="s">
        <v>211</v>
      </c>
      <c r="I18" s="1079" t="s">
        <v>211</v>
      </c>
      <c r="J18" s="1079" t="s">
        <v>211</v>
      </c>
      <c r="K18" s="437">
        <v>45209</v>
      </c>
      <c r="L18" s="437"/>
      <c r="M18" s="833" t="s">
        <v>758</v>
      </c>
      <c r="N18" s="1080" t="s">
        <v>759</v>
      </c>
      <c r="O18" s="867">
        <v>45212</v>
      </c>
      <c r="P18" s="826" t="s">
        <v>211</v>
      </c>
      <c r="Q18" s="826" t="s">
        <v>211</v>
      </c>
      <c r="R18" s="847"/>
      <c r="S18" s="848"/>
      <c r="T18" s="848"/>
      <c r="U18" s="847">
        <v>1300</v>
      </c>
      <c r="V18" s="848">
        <v>1300</v>
      </c>
      <c r="W18" s="849">
        <f>SUM(U18)-V18</f>
        <v>0</v>
      </c>
      <c r="X18" s="534"/>
      <c r="Y18" s="535"/>
      <c r="Z18" s="535"/>
      <c r="AA18" s="534"/>
      <c r="AB18" s="535"/>
      <c r="AC18" s="535"/>
      <c r="AD18" s="534"/>
      <c r="AE18" s="535"/>
      <c r="AF18" s="535"/>
      <c r="AG18" s="534"/>
      <c r="AH18" s="535"/>
      <c r="AI18" s="1114"/>
      <c r="AJ18" s="1114"/>
    </row>
    <row r="19" spans="1:36" s="62" customFormat="1" ht="35.1" customHeight="1">
      <c r="A19" s="250"/>
      <c r="B19" s="391"/>
      <c r="C19" s="418"/>
      <c r="D19" s="419"/>
      <c r="E19" s="419"/>
      <c r="F19" s="418"/>
      <c r="G19" s="418"/>
      <c r="H19" s="428"/>
      <c r="I19" s="428"/>
      <c r="J19" s="428"/>
      <c r="K19" s="438"/>
      <c r="L19" s="438"/>
      <c r="M19" s="414"/>
      <c r="N19" s="830"/>
      <c r="O19" s="645"/>
      <c r="P19" s="420"/>
      <c r="Q19" s="420"/>
      <c r="R19" s="415"/>
      <c r="S19" s="416"/>
      <c r="T19" s="416"/>
      <c r="U19" s="415"/>
      <c r="V19" s="416"/>
      <c r="W19" s="417"/>
      <c r="X19" s="415"/>
      <c r="Y19" s="416"/>
      <c r="Z19" s="416"/>
      <c r="AA19" s="415"/>
      <c r="AB19" s="416"/>
      <c r="AC19" s="416"/>
      <c r="AD19" s="415"/>
      <c r="AE19" s="416"/>
      <c r="AF19" s="416"/>
      <c r="AG19" s="415"/>
      <c r="AH19" s="416"/>
      <c r="AI19" s="417"/>
      <c r="AJ19" s="417"/>
    </row>
    <row r="20" spans="1:36" s="62" customFormat="1" ht="35.1" customHeight="1">
      <c r="A20" s="250"/>
      <c r="B20" s="391"/>
      <c r="C20" s="418"/>
      <c r="D20" s="419"/>
      <c r="E20" s="419"/>
      <c r="F20" s="418"/>
      <c r="G20" s="418"/>
      <c r="H20" s="428"/>
      <c r="I20" s="428"/>
      <c r="J20" s="428"/>
      <c r="K20" s="438"/>
      <c r="L20" s="438"/>
      <c r="M20" s="414"/>
      <c r="N20" s="830"/>
      <c r="O20" s="645"/>
      <c r="P20" s="420"/>
      <c r="Q20" s="420"/>
      <c r="R20" s="415"/>
      <c r="S20" s="416"/>
      <c r="T20" s="416"/>
      <c r="U20" s="415"/>
      <c r="V20" s="416"/>
      <c r="W20" s="417"/>
      <c r="X20" s="415"/>
      <c r="Y20" s="416"/>
      <c r="Z20" s="416"/>
      <c r="AA20" s="415"/>
      <c r="AB20" s="416"/>
      <c r="AC20" s="416"/>
      <c r="AD20" s="415"/>
      <c r="AE20" s="416"/>
      <c r="AF20" s="416"/>
      <c r="AG20" s="415"/>
      <c r="AH20" s="416"/>
      <c r="AI20" s="417"/>
      <c r="AJ20" s="417"/>
    </row>
    <row r="21" spans="1:36" s="83" customFormat="1" ht="35.1" customHeight="1">
      <c r="A21" s="824"/>
      <c r="B21" s="1064"/>
      <c r="C21" s="824"/>
      <c r="D21" s="825"/>
      <c r="E21" s="825"/>
      <c r="F21" s="824"/>
      <c r="G21" s="824"/>
      <c r="H21" s="824"/>
      <c r="I21" s="824"/>
      <c r="J21" s="824"/>
      <c r="K21" s="824"/>
      <c r="L21" s="824"/>
      <c r="M21" s="824"/>
      <c r="N21" s="824"/>
      <c r="O21" s="437"/>
      <c r="P21" s="824"/>
      <c r="Q21" s="824"/>
      <c r="R21" s="847"/>
      <c r="S21" s="848"/>
      <c r="T21" s="848"/>
      <c r="U21" s="847"/>
      <c r="V21" s="848"/>
      <c r="W21" s="849"/>
      <c r="X21" s="912"/>
      <c r="Y21" s="912"/>
      <c r="Z21" s="912"/>
      <c r="AA21" s="847"/>
      <c r="AB21" s="848"/>
      <c r="AC21" s="848"/>
      <c r="AD21" s="847"/>
      <c r="AE21" s="848"/>
      <c r="AF21" s="848"/>
      <c r="AG21" s="847"/>
      <c r="AH21" s="848"/>
      <c r="AI21" s="849"/>
      <c r="AJ21" s="849"/>
    </row>
    <row r="22" spans="1:36" s="83" customFormat="1" ht="35.1" customHeight="1">
      <c r="A22" s="824"/>
      <c r="B22" s="1064"/>
      <c r="C22" s="824"/>
      <c r="D22" s="825"/>
      <c r="E22" s="825"/>
      <c r="F22" s="824"/>
      <c r="G22" s="824"/>
      <c r="H22" s="824"/>
      <c r="I22" s="824"/>
      <c r="J22" s="824"/>
      <c r="K22" s="824"/>
      <c r="L22" s="824"/>
      <c r="M22" s="1158"/>
      <c r="N22" s="1158"/>
      <c r="O22" s="867"/>
      <c r="P22" s="1158"/>
      <c r="Q22" s="1158"/>
      <c r="R22" s="847"/>
      <c r="S22" s="848"/>
      <c r="T22" s="848"/>
      <c r="U22" s="847"/>
      <c r="V22" s="848"/>
      <c r="W22" s="849"/>
      <c r="X22" s="912"/>
      <c r="Y22" s="912"/>
      <c r="Z22" s="912"/>
      <c r="AA22" s="847"/>
      <c r="AB22" s="848"/>
      <c r="AC22" s="848"/>
      <c r="AD22" s="847"/>
      <c r="AE22" s="848"/>
      <c r="AF22" s="848"/>
      <c r="AG22" s="847"/>
      <c r="AH22" s="848"/>
      <c r="AI22" s="849"/>
      <c r="AJ22" s="849"/>
    </row>
    <row r="23" spans="1:36" s="62" customFormat="1" ht="35.1" customHeight="1">
      <c r="A23" s="250" t="s">
        <v>281</v>
      </c>
      <c r="B23" s="391"/>
      <c r="C23" s="418" t="s">
        <v>282</v>
      </c>
      <c r="D23" s="419">
        <v>45174</v>
      </c>
      <c r="E23" s="419">
        <v>45174</v>
      </c>
      <c r="F23" s="418" t="s">
        <v>760</v>
      </c>
      <c r="G23" s="418" t="s">
        <v>761</v>
      </c>
      <c r="H23" s="428" t="s">
        <v>211</v>
      </c>
      <c r="I23" s="428" t="s">
        <v>211</v>
      </c>
      <c r="J23" s="428" t="s">
        <v>211</v>
      </c>
      <c r="K23" s="438">
        <v>45200</v>
      </c>
      <c r="L23" s="438">
        <v>45250</v>
      </c>
      <c r="M23" s="414" t="s">
        <v>758</v>
      </c>
      <c r="N23" s="830"/>
      <c r="O23" s="645"/>
      <c r="P23" s="420"/>
      <c r="Q23" s="420"/>
      <c r="R23" s="415"/>
      <c r="S23" s="416"/>
      <c r="T23" s="416"/>
      <c r="U23" s="415">
        <v>8530</v>
      </c>
      <c r="V23" s="416">
        <v>0</v>
      </c>
      <c r="W23" s="417">
        <v>8530</v>
      </c>
      <c r="X23" s="415"/>
      <c r="Y23" s="416"/>
      <c r="Z23" s="416"/>
      <c r="AA23" s="415"/>
      <c r="AB23" s="416"/>
      <c r="AC23" s="416"/>
      <c r="AD23" s="415"/>
      <c r="AE23" s="416"/>
      <c r="AF23" s="416"/>
      <c r="AG23" s="415"/>
      <c r="AH23" s="416"/>
      <c r="AI23" s="417"/>
      <c r="AJ23" s="417"/>
    </row>
    <row r="24" spans="1:36" s="62" customFormat="1" ht="35.1" customHeight="1">
      <c r="A24" s="250"/>
      <c r="B24" s="391"/>
      <c r="C24" s="418"/>
      <c r="D24" s="419"/>
      <c r="E24" s="419"/>
      <c r="F24" s="418"/>
      <c r="G24" s="418"/>
      <c r="H24" s="428"/>
      <c r="I24" s="428"/>
      <c r="J24" s="428"/>
      <c r="K24" s="428"/>
      <c r="L24" s="428"/>
      <c r="M24" s="428"/>
      <c r="N24" s="428"/>
      <c r="O24" s="438"/>
      <c r="P24" s="428"/>
      <c r="Q24" s="428"/>
      <c r="R24" s="860"/>
      <c r="S24" s="838"/>
      <c r="T24" s="838"/>
      <c r="U24" s="860"/>
      <c r="V24" s="838"/>
      <c r="W24" s="839"/>
      <c r="X24" s="860"/>
      <c r="Y24" s="838"/>
      <c r="Z24" s="838"/>
      <c r="AA24" s="860"/>
      <c r="AB24" s="838"/>
      <c r="AC24" s="838"/>
      <c r="AD24" s="860"/>
      <c r="AE24" s="838"/>
      <c r="AF24" s="838"/>
      <c r="AG24" s="860"/>
      <c r="AH24" s="838"/>
      <c r="AI24" s="839"/>
      <c r="AJ24" s="839"/>
    </row>
    <row r="25" spans="1:36" s="62" customFormat="1" ht="35.1" customHeight="1">
      <c r="A25" s="250"/>
      <c r="B25" s="391"/>
      <c r="C25" s="418"/>
      <c r="D25" s="419"/>
      <c r="E25" s="419"/>
      <c r="F25" s="418"/>
      <c r="G25" s="418"/>
      <c r="H25" s="428"/>
      <c r="I25" s="428"/>
      <c r="J25" s="428"/>
      <c r="K25" s="438"/>
      <c r="L25" s="438"/>
      <c r="M25" s="414"/>
      <c r="N25" s="830"/>
      <c r="O25" s="645"/>
      <c r="P25" s="420"/>
      <c r="Q25" s="420"/>
      <c r="R25" s="415"/>
      <c r="S25" s="416"/>
      <c r="T25" s="416"/>
      <c r="U25" s="415"/>
      <c r="V25" s="416"/>
      <c r="W25" s="417"/>
      <c r="X25" s="415"/>
      <c r="Y25" s="416"/>
      <c r="Z25" s="416"/>
      <c r="AA25" s="415"/>
      <c r="AB25" s="416"/>
      <c r="AC25" s="416"/>
      <c r="AD25" s="415"/>
      <c r="AE25" s="416"/>
      <c r="AF25" s="416"/>
      <c r="AG25" s="415"/>
      <c r="AH25" s="416"/>
      <c r="AI25" s="417"/>
      <c r="AJ25" s="417"/>
    </row>
    <row r="26" spans="1:36" s="62" customFormat="1" ht="35.1" customHeight="1">
      <c r="A26" s="250" t="s">
        <v>281</v>
      </c>
      <c r="B26" s="391"/>
      <c r="C26" s="418" t="s">
        <v>282</v>
      </c>
      <c r="D26" s="419">
        <v>45160</v>
      </c>
      <c r="E26" s="419">
        <v>45195</v>
      </c>
      <c r="F26" s="418" t="s">
        <v>762</v>
      </c>
      <c r="G26" s="418" t="s">
        <v>763</v>
      </c>
      <c r="H26" s="428" t="s">
        <v>211</v>
      </c>
      <c r="I26" s="428" t="s">
        <v>211</v>
      </c>
      <c r="J26" s="428" t="s">
        <v>211</v>
      </c>
      <c r="K26" s="438">
        <v>45294</v>
      </c>
      <c r="L26" s="438">
        <v>45294</v>
      </c>
      <c r="M26" s="859" t="s">
        <v>758</v>
      </c>
      <c r="N26" s="830" t="s">
        <v>764</v>
      </c>
      <c r="O26" s="645"/>
      <c r="P26" s="420"/>
      <c r="Q26" s="420"/>
      <c r="R26" s="415"/>
      <c r="S26" s="416"/>
      <c r="T26" s="416"/>
      <c r="U26" s="415"/>
      <c r="V26" s="416"/>
      <c r="W26" s="417"/>
      <c r="X26" s="415">
        <v>760</v>
      </c>
      <c r="Y26" s="416">
        <v>0</v>
      </c>
      <c r="Z26" s="416">
        <f>SUM(X26)-Y26</f>
        <v>760</v>
      </c>
      <c r="AA26" s="415"/>
      <c r="AB26" s="416"/>
      <c r="AC26" s="416"/>
      <c r="AD26" s="415"/>
      <c r="AE26" s="416"/>
      <c r="AF26" s="416"/>
      <c r="AG26" s="415"/>
      <c r="AH26" s="416"/>
      <c r="AI26" s="417"/>
      <c r="AJ26" s="417"/>
    </row>
    <row r="27" spans="1:36" s="62" customFormat="1" ht="35.1" customHeight="1">
      <c r="A27" s="250" t="s">
        <v>281</v>
      </c>
      <c r="B27" s="391" t="s">
        <v>198</v>
      </c>
      <c r="C27" s="418" t="s">
        <v>282</v>
      </c>
      <c r="D27" s="419">
        <v>45208</v>
      </c>
      <c r="E27" s="419">
        <v>45223</v>
      </c>
      <c r="F27" s="418" t="s">
        <v>765</v>
      </c>
      <c r="G27" s="418" t="s">
        <v>766</v>
      </c>
      <c r="H27" s="428">
        <v>36721</v>
      </c>
      <c r="I27" s="428">
        <v>9929</v>
      </c>
      <c r="J27" s="428"/>
      <c r="K27" s="438">
        <v>45315</v>
      </c>
      <c r="L27" s="438">
        <v>45315</v>
      </c>
      <c r="M27" s="414" t="s">
        <v>767</v>
      </c>
      <c r="N27" s="830"/>
      <c r="O27" s="645"/>
      <c r="P27" s="420"/>
      <c r="Q27" s="420"/>
      <c r="R27" s="415"/>
      <c r="S27" s="416"/>
      <c r="T27" s="416"/>
      <c r="U27" s="415"/>
      <c r="V27" s="416"/>
      <c r="W27" s="417"/>
      <c r="X27" s="415"/>
      <c r="Y27" s="416"/>
      <c r="Z27" s="416"/>
      <c r="AA27" s="415"/>
      <c r="AB27" s="416"/>
      <c r="AC27" s="416"/>
      <c r="AD27" s="415"/>
      <c r="AE27" s="416"/>
      <c r="AF27" s="416"/>
      <c r="AG27" s="415">
        <v>312.07</v>
      </c>
      <c r="AH27" s="416">
        <v>0</v>
      </c>
      <c r="AI27" s="417">
        <f>SUM(AG27)-AH27</f>
        <v>312.07</v>
      </c>
      <c r="AJ27" s="417"/>
    </row>
    <row r="28" spans="1:36" s="62" customFormat="1" ht="35.1" customHeight="1">
      <c r="A28" s="250"/>
      <c r="B28" s="391"/>
      <c r="C28" s="418"/>
      <c r="D28" s="419"/>
      <c r="E28" s="419"/>
      <c r="F28" s="418"/>
      <c r="G28" s="418"/>
      <c r="H28" s="428"/>
      <c r="I28" s="428"/>
      <c r="J28" s="428"/>
      <c r="K28" s="438"/>
      <c r="L28" s="438"/>
      <c r="M28" s="414"/>
      <c r="N28" s="830"/>
      <c r="O28" s="645"/>
      <c r="P28" s="420"/>
      <c r="Q28" s="420"/>
      <c r="R28" s="415"/>
      <c r="S28" s="416"/>
      <c r="T28" s="416"/>
      <c r="U28" s="415"/>
      <c r="V28" s="416"/>
      <c r="W28" s="417"/>
      <c r="X28" s="415"/>
      <c r="Y28" s="416"/>
      <c r="Z28" s="416"/>
      <c r="AA28" s="415"/>
      <c r="AB28" s="416"/>
      <c r="AC28" s="416"/>
      <c r="AD28" s="415"/>
      <c r="AE28" s="416"/>
      <c r="AF28" s="416"/>
      <c r="AG28" s="415"/>
      <c r="AH28" s="416"/>
      <c r="AI28" s="417"/>
      <c r="AJ28" s="417"/>
    </row>
    <row r="29" spans="1:36" s="62" customFormat="1" ht="35.1" customHeight="1">
      <c r="A29" s="250"/>
      <c r="B29" s="391"/>
      <c r="C29" s="418"/>
      <c r="D29" s="419"/>
      <c r="E29" s="419"/>
      <c r="F29" s="418"/>
      <c r="G29" s="418"/>
      <c r="H29" s="428"/>
      <c r="I29" s="428"/>
      <c r="J29" s="428"/>
      <c r="K29" s="438"/>
      <c r="L29" s="438"/>
      <c r="M29" s="414"/>
      <c r="N29" s="830"/>
      <c r="O29" s="645"/>
      <c r="P29" s="420"/>
      <c r="Q29" s="420"/>
      <c r="R29" s="415"/>
      <c r="S29" s="416"/>
      <c r="T29" s="416"/>
      <c r="U29" s="415"/>
      <c r="V29" s="416"/>
      <c r="W29" s="417"/>
      <c r="X29" s="415"/>
      <c r="Y29" s="416"/>
      <c r="Z29" s="416"/>
      <c r="AA29" s="415"/>
      <c r="AB29" s="416"/>
      <c r="AC29" s="416"/>
      <c r="AD29" s="415"/>
      <c r="AE29" s="416"/>
      <c r="AF29" s="416"/>
      <c r="AG29" s="415"/>
      <c r="AH29" s="416"/>
      <c r="AI29" s="417"/>
      <c r="AJ29" s="417"/>
    </row>
    <row r="30" spans="1:36" s="62" customFormat="1" ht="35.1" customHeight="1">
      <c r="A30" s="250"/>
      <c r="B30" s="391"/>
      <c r="C30" s="418"/>
      <c r="D30" s="419"/>
      <c r="E30" s="419"/>
      <c r="F30" s="418"/>
      <c r="G30" s="418"/>
      <c r="H30" s="428"/>
      <c r="I30" s="428"/>
      <c r="J30" s="428"/>
      <c r="K30" s="1047"/>
      <c r="L30" s="438"/>
      <c r="M30" s="414"/>
      <c r="N30" s="830"/>
      <c r="O30" s="645"/>
      <c r="P30" s="420"/>
      <c r="Q30" s="420"/>
      <c r="R30" s="415"/>
      <c r="S30" s="416"/>
      <c r="T30" s="416"/>
      <c r="U30" s="415"/>
      <c r="V30" s="416"/>
      <c r="W30" s="417"/>
      <c r="X30" s="415"/>
      <c r="Y30" s="416"/>
      <c r="Z30" s="416"/>
      <c r="AA30" s="415"/>
      <c r="AB30" s="416"/>
      <c r="AC30" s="416"/>
      <c r="AD30" s="415"/>
      <c r="AE30" s="416"/>
      <c r="AF30" s="416"/>
      <c r="AG30" s="415"/>
      <c r="AH30" s="416"/>
      <c r="AI30" s="417"/>
      <c r="AJ30" s="417"/>
    </row>
    <row r="31" spans="1:36" s="62" customFormat="1" ht="35.1" customHeight="1">
      <c r="A31" s="250"/>
      <c r="B31" s="391"/>
      <c r="C31" s="418"/>
      <c r="D31" s="419"/>
      <c r="E31" s="419"/>
      <c r="F31" s="418"/>
      <c r="G31" s="418"/>
      <c r="H31" s="428"/>
      <c r="I31" s="428"/>
      <c r="J31" s="428"/>
      <c r="K31" s="438"/>
      <c r="L31" s="438"/>
      <c r="M31" s="414"/>
      <c r="N31" s="830"/>
      <c r="O31" s="645"/>
      <c r="P31" s="420"/>
      <c r="Q31" s="420"/>
      <c r="R31" s="415"/>
      <c r="S31" s="416"/>
      <c r="T31" s="416"/>
      <c r="U31" s="415"/>
      <c r="V31" s="416"/>
      <c r="W31" s="417"/>
      <c r="X31" s="415"/>
      <c r="Y31" s="416"/>
      <c r="Z31" s="416"/>
      <c r="AA31" s="415"/>
      <c r="AB31" s="416"/>
      <c r="AC31" s="416"/>
      <c r="AD31" s="415"/>
      <c r="AE31" s="416"/>
      <c r="AF31" s="416"/>
      <c r="AG31" s="415"/>
      <c r="AH31" s="416"/>
      <c r="AI31" s="417"/>
      <c r="AJ31" s="417"/>
    </row>
    <row r="32" spans="1:36" s="62" customFormat="1" ht="35.1" customHeight="1">
      <c r="A32" s="250"/>
      <c r="B32" s="391"/>
      <c r="C32" s="418"/>
      <c r="D32" s="419"/>
      <c r="E32" s="419"/>
      <c r="F32" s="418"/>
      <c r="G32" s="418"/>
      <c r="H32" s="428"/>
      <c r="I32" s="428"/>
      <c r="J32" s="428"/>
      <c r="K32" s="438"/>
      <c r="L32" s="438"/>
      <c r="M32" s="414"/>
      <c r="N32" s="830"/>
      <c r="O32" s="645"/>
      <c r="P32" s="420"/>
      <c r="Q32" s="420"/>
      <c r="R32" s="415"/>
      <c r="S32" s="416"/>
      <c r="T32" s="416"/>
      <c r="U32" s="415"/>
      <c r="V32" s="416"/>
      <c r="W32" s="417"/>
      <c r="X32" s="415"/>
      <c r="Y32" s="416"/>
      <c r="Z32" s="416"/>
      <c r="AA32" s="415"/>
      <c r="AB32" s="416"/>
      <c r="AC32" s="416"/>
      <c r="AD32" s="415"/>
      <c r="AE32" s="416"/>
      <c r="AF32" s="416"/>
      <c r="AG32" s="415"/>
      <c r="AH32" s="416"/>
      <c r="AI32" s="417"/>
      <c r="AJ32" s="417"/>
    </row>
    <row r="33" spans="1:36" s="83" customFormat="1" ht="35.1" customHeight="1">
      <c r="A33" s="824"/>
      <c r="B33" s="1064"/>
      <c r="C33" s="824"/>
      <c r="D33" s="825"/>
      <c r="E33" s="825"/>
      <c r="F33" s="824"/>
      <c r="G33" s="824"/>
      <c r="H33" s="824"/>
      <c r="I33" s="824"/>
      <c r="J33" s="824"/>
      <c r="K33" s="824"/>
      <c r="L33" s="824"/>
      <c r="M33" s="824"/>
      <c r="N33" s="824"/>
      <c r="O33" s="437"/>
      <c r="P33" s="824"/>
      <c r="Q33" s="824"/>
      <c r="R33" s="847"/>
      <c r="S33" s="848"/>
      <c r="T33" s="848"/>
      <c r="U33" s="847"/>
      <c r="V33" s="848"/>
      <c r="W33" s="849"/>
      <c r="X33" s="912"/>
      <c r="Y33" s="912"/>
      <c r="Z33" s="912"/>
      <c r="AA33" s="847"/>
      <c r="AB33" s="848"/>
      <c r="AC33" s="848"/>
      <c r="AD33" s="847"/>
      <c r="AE33" s="848"/>
      <c r="AF33" s="848"/>
      <c r="AG33" s="847"/>
      <c r="AH33" s="848"/>
      <c r="AI33" s="849"/>
      <c r="AJ33" s="849"/>
    </row>
    <row r="34" spans="1:36" s="62" customFormat="1" ht="35.1" customHeight="1">
      <c r="A34" s="250"/>
      <c r="B34" s="391"/>
      <c r="C34" s="418"/>
      <c r="D34" s="419"/>
      <c r="E34" s="419"/>
      <c r="F34" s="418"/>
      <c r="G34" s="418"/>
      <c r="H34" s="428"/>
      <c r="I34" s="428"/>
      <c r="J34" s="428"/>
      <c r="K34" s="438"/>
      <c r="L34" s="438"/>
      <c r="M34" s="414"/>
      <c r="N34" s="830"/>
      <c r="O34" s="645"/>
      <c r="P34" s="420"/>
      <c r="Q34" s="420"/>
      <c r="R34" s="415"/>
      <c r="S34" s="416"/>
      <c r="T34" s="416"/>
      <c r="U34" s="415"/>
      <c r="V34" s="416"/>
      <c r="W34" s="417"/>
      <c r="X34" s="415"/>
      <c r="Y34" s="416"/>
      <c r="Z34" s="416"/>
      <c r="AA34" s="415"/>
      <c r="AB34" s="416"/>
      <c r="AC34" s="416"/>
      <c r="AD34" s="415"/>
      <c r="AE34" s="416"/>
      <c r="AF34" s="416"/>
      <c r="AG34" s="415"/>
      <c r="AH34" s="416"/>
      <c r="AI34" s="417"/>
      <c r="AJ34" s="417"/>
    </row>
    <row r="35" spans="1:36" s="62" customFormat="1" ht="35.1" customHeight="1">
      <c r="A35" s="250"/>
      <c r="B35" s="391"/>
      <c r="C35" s="418"/>
      <c r="D35" s="419"/>
      <c r="E35" s="419"/>
      <c r="F35" s="418"/>
      <c r="G35" s="418"/>
      <c r="H35" s="428"/>
      <c r="I35" s="428"/>
      <c r="J35" s="428"/>
      <c r="K35" s="438"/>
      <c r="L35" s="438"/>
      <c r="M35" s="414"/>
      <c r="N35" s="830"/>
      <c r="O35" s="645"/>
      <c r="P35" s="420"/>
      <c r="Q35" s="420"/>
      <c r="R35" s="415"/>
      <c r="S35" s="416"/>
      <c r="T35" s="416"/>
      <c r="U35" s="415"/>
      <c r="V35" s="416"/>
      <c r="W35" s="417"/>
      <c r="X35" s="415"/>
      <c r="Y35" s="416"/>
      <c r="Z35" s="416"/>
      <c r="AA35" s="415"/>
      <c r="AB35" s="416"/>
      <c r="AC35" s="416"/>
      <c r="AD35" s="415"/>
      <c r="AE35" s="416"/>
      <c r="AF35" s="416"/>
      <c r="AG35" s="415"/>
      <c r="AH35" s="416"/>
      <c r="AI35" s="417"/>
      <c r="AJ35" s="417"/>
    </row>
    <row r="36" spans="1:36" s="62" customFormat="1" ht="35.1" customHeight="1">
      <c r="A36" s="596"/>
      <c r="B36" s="1065"/>
      <c r="C36" s="597"/>
      <c r="D36" s="598"/>
      <c r="E36" s="598"/>
      <c r="F36" s="597"/>
      <c r="G36" s="597"/>
      <c r="H36" s="599"/>
      <c r="I36" s="599"/>
      <c r="J36" s="599"/>
      <c r="K36" s="600"/>
      <c r="L36" s="600"/>
      <c r="M36" s="414"/>
      <c r="N36" s="830"/>
      <c r="O36" s="646"/>
      <c r="P36" s="601"/>
      <c r="Q36" s="601"/>
      <c r="R36" s="415"/>
      <c r="S36" s="416"/>
      <c r="T36" s="416"/>
      <c r="U36" s="415"/>
      <c r="V36" s="416"/>
      <c r="W36" s="417"/>
      <c r="X36" s="602"/>
      <c r="Y36" s="603"/>
      <c r="Z36" s="603"/>
      <c r="AA36" s="415"/>
      <c r="AB36" s="416"/>
      <c r="AC36" s="416"/>
      <c r="AD36" s="415"/>
      <c r="AE36" s="416"/>
      <c r="AF36" s="416"/>
      <c r="AG36" s="415"/>
      <c r="AH36" s="416"/>
      <c r="AI36" s="417"/>
      <c r="AJ36" s="417"/>
    </row>
    <row r="37" spans="1:36" s="62" customFormat="1" ht="35.1" customHeight="1">
      <c r="A37" s="596"/>
      <c r="B37" s="1065"/>
      <c r="C37" s="597"/>
      <c r="D37" s="598"/>
      <c r="E37" s="598"/>
      <c r="F37" s="597"/>
      <c r="G37" s="597"/>
      <c r="H37" s="599"/>
      <c r="I37" s="599"/>
      <c r="J37" s="599"/>
      <c r="K37" s="600"/>
      <c r="L37" s="600"/>
      <c r="M37" s="414"/>
      <c r="N37" s="830"/>
      <c r="O37" s="646"/>
      <c r="P37" s="601"/>
      <c r="Q37" s="601"/>
      <c r="R37" s="415"/>
      <c r="S37" s="416"/>
      <c r="T37" s="416"/>
      <c r="U37" s="415"/>
      <c r="V37" s="416"/>
      <c r="W37" s="417"/>
      <c r="X37" s="602"/>
      <c r="Y37" s="603"/>
      <c r="Z37" s="603"/>
      <c r="AA37" s="415"/>
      <c r="AB37" s="416"/>
      <c r="AC37" s="416"/>
      <c r="AD37" s="415"/>
      <c r="AE37" s="416"/>
      <c r="AF37" s="416"/>
      <c r="AG37" s="415"/>
      <c r="AH37" s="416"/>
      <c r="AI37" s="417"/>
      <c r="AJ37" s="417"/>
    </row>
    <row r="38" spans="1:36" s="62" customFormat="1" ht="35.1" customHeight="1">
      <c r="A38" s="596"/>
      <c r="B38" s="1065"/>
      <c r="C38" s="597"/>
      <c r="D38" s="598"/>
      <c r="E38" s="598"/>
      <c r="F38" s="597"/>
      <c r="G38" s="597"/>
      <c r="H38" s="599"/>
      <c r="I38" s="599"/>
      <c r="J38" s="599"/>
      <c r="K38" s="600"/>
      <c r="L38" s="600"/>
      <c r="M38" s="414"/>
      <c r="N38" s="830"/>
      <c r="O38" s="646"/>
      <c r="P38" s="601"/>
      <c r="Q38" s="601"/>
      <c r="R38" s="415"/>
      <c r="S38" s="416"/>
      <c r="T38" s="416"/>
      <c r="U38" s="415"/>
      <c r="V38" s="416"/>
      <c r="W38" s="417"/>
      <c r="X38" s="602"/>
      <c r="Y38" s="603"/>
      <c r="Z38" s="603"/>
      <c r="AA38" s="415"/>
      <c r="AB38" s="416"/>
      <c r="AC38" s="416"/>
      <c r="AD38" s="415"/>
      <c r="AE38" s="416"/>
      <c r="AF38" s="416"/>
      <c r="AG38" s="415"/>
      <c r="AH38" s="416"/>
      <c r="AI38" s="417"/>
      <c r="AJ38" s="417"/>
    </row>
    <row r="39" spans="1:36" s="62" customFormat="1" ht="35.1" customHeight="1">
      <c r="A39" s="596"/>
      <c r="B39" s="1065"/>
      <c r="C39" s="597"/>
      <c r="D39" s="598"/>
      <c r="E39" s="598"/>
      <c r="F39" s="597"/>
      <c r="G39" s="597"/>
      <c r="H39" s="599"/>
      <c r="I39" s="599"/>
      <c r="J39" s="599"/>
      <c r="K39" s="600"/>
      <c r="L39" s="600"/>
      <c r="M39" s="414"/>
      <c r="N39" s="830"/>
      <c r="O39" s="646"/>
      <c r="P39" s="601"/>
      <c r="Q39" s="601"/>
      <c r="R39" s="415"/>
      <c r="S39" s="416"/>
      <c r="T39" s="416"/>
      <c r="U39" s="415"/>
      <c r="V39" s="416"/>
      <c r="W39" s="417"/>
      <c r="X39" s="602"/>
      <c r="Y39" s="603"/>
      <c r="Z39" s="603"/>
      <c r="AA39" s="415"/>
      <c r="AB39" s="416"/>
      <c r="AC39" s="416"/>
      <c r="AD39" s="415"/>
      <c r="AE39" s="416"/>
      <c r="AF39" s="416"/>
      <c r="AG39" s="415"/>
      <c r="AH39" s="416"/>
      <c r="AI39" s="417"/>
      <c r="AJ39" s="417"/>
    </row>
    <row r="40" spans="1:36" s="62" customFormat="1" ht="35.1" customHeight="1">
      <c r="A40" s="596"/>
      <c r="B40" s="1065"/>
      <c r="C40" s="597"/>
      <c r="D40" s="598"/>
      <c r="E40" s="598"/>
      <c r="F40" s="597"/>
      <c r="G40" s="597"/>
      <c r="H40" s="599"/>
      <c r="I40" s="599"/>
      <c r="J40" s="599"/>
      <c r="K40" s="600"/>
      <c r="L40" s="600"/>
      <c r="M40" s="414"/>
      <c r="N40" s="830"/>
      <c r="O40" s="646"/>
      <c r="P40" s="601"/>
      <c r="Q40" s="601"/>
      <c r="R40" s="415"/>
      <c r="S40" s="416"/>
      <c r="T40" s="416"/>
      <c r="U40" s="415"/>
      <c r="V40" s="416"/>
      <c r="W40" s="417"/>
      <c r="X40" s="602"/>
      <c r="Y40" s="603"/>
      <c r="Z40" s="603"/>
      <c r="AA40" s="415"/>
      <c r="AB40" s="416"/>
      <c r="AC40" s="416"/>
      <c r="AD40" s="415"/>
      <c r="AE40" s="416"/>
      <c r="AF40" s="416"/>
      <c r="AG40" s="415"/>
      <c r="AH40" s="416"/>
      <c r="AI40" s="417"/>
      <c r="AJ40" s="417"/>
    </row>
    <row r="41" spans="1:36" s="62" customFormat="1" ht="35.1" customHeight="1">
      <c r="A41" s="596"/>
      <c r="B41" s="1065"/>
      <c r="C41" s="597"/>
      <c r="D41" s="598"/>
      <c r="E41" s="598"/>
      <c r="F41" s="597"/>
      <c r="G41" s="597"/>
      <c r="H41" s="599"/>
      <c r="I41" s="599"/>
      <c r="J41" s="599"/>
      <c r="K41" s="600"/>
      <c r="L41" s="600"/>
      <c r="M41" s="414"/>
      <c r="N41" s="830"/>
      <c r="O41" s="646"/>
      <c r="P41" s="601"/>
      <c r="Q41" s="601"/>
      <c r="R41" s="415"/>
      <c r="S41" s="416"/>
      <c r="T41" s="416"/>
      <c r="U41" s="415"/>
      <c r="V41" s="416"/>
      <c r="W41" s="417"/>
      <c r="X41" s="602"/>
      <c r="Y41" s="603"/>
      <c r="Z41" s="603"/>
      <c r="AA41" s="415"/>
      <c r="AB41" s="416"/>
      <c r="AC41" s="416"/>
      <c r="AD41" s="415"/>
      <c r="AE41" s="416"/>
      <c r="AF41" s="416"/>
      <c r="AG41" s="415"/>
      <c r="AH41" s="416"/>
      <c r="AI41" s="417"/>
      <c r="AJ41" s="417"/>
    </row>
    <row r="42" spans="1:36" s="62" customFormat="1" ht="35.1" customHeight="1">
      <c r="A42" s="596"/>
      <c r="B42" s="1065"/>
      <c r="C42" s="597"/>
      <c r="D42" s="598"/>
      <c r="E42" s="598"/>
      <c r="F42" s="597"/>
      <c r="G42" s="597"/>
      <c r="H42" s="599"/>
      <c r="I42" s="599"/>
      <c r="J42" s="599"/>
      <c r="K42" s="600"/>
      <c r="L42" s="600"/>
      <c r="M42" s="414"/>
      <c r="N42" s="830"/>
      <c r="O42" s="646"/>
      <c r="P42" s="601"/>
      <c r="Q42" s="601"/>
      <c r="R42" s="415"/>
      <c r="S42" s="416"/>
      <c r="T42" s="416"/>
      <c r="U42" s="415"/>
      <c r="V42" s="416"/>
      <c r="W42" s="417"/>
      <c r="X42" s="602"/>
      <c r="Y42" s="603"/>
      <c r="Z42" s="603"/>
      <c r="AA42" s="415"/>
      <c r="AB42" s="416"/>
      <c r="AC42" s="416"/>
      <c r="AD42" s="415"/>
      <c r="AE42" s="416"/>
      <c r="AF42" s="416"/>
      <c r="AG42" s="415"/>
      <c r="AH42" s="416"/>
      <c r="AI42" s="417"/>
      <c r="AJ42" s="417"/>
    </row>
    <row r="43" spans="1:36" s="62" customFormat="1" ht="35.1" customHeight="1">
      <c r="A43" s="596"/>
      <c r="B43" s="1065"/>
      <c r="C43" s="597"/>
      <c r="D43" s="598"/>
      <c r="E43" s="598"/>
      <c r="F43" s="597"/>
      <c r="G43" s="597"/>
      <c r="H43" s="599"/>
      <c r="I43" s="599"/>
      <c r="J43" s="599"/>
      <c r="K43" s="600"/>
      <c r="L43" s="600"/>
      <c r="M43" s="414"/>
      <c r="N43" s="830"/>
      <c r="O43" s="646"/>
      <c r="P43" s="601"/>
      <c r="Q43" s="601"/>
      <c r="R43" s="415"/>
      <c r="S43" s="416"/>
      <c r="T43" s="416"/>
      <c r="U43" s="415"/>
      <c r="V43" s="416"/>
      <c r="W43" s="417"/>
      <c r="X43" s="602"/>
      <c r="Y43" s="603"/>
      <c r="Z43" s="603"/>
      <c r="AA43" s="415"/>
      <c r="AB43" s="416"/>
      <c r="AC43" s="416"/>
      <c r="AD43" s="415"/>
      <c r="AE43" s="416"/>
      <c r="AF43" s="416"/>
      <c r="AG43" s="415"/>
      <c r="AH43" s="416"/>
      <c r="AI43" s="417"/>
      <c r="AJ43" s="417"/>
    </row>
    <row r="44" spans="1:36" s="62" customFormat="1" ht="35.1" customHeight="1">
      <c r="A44" s="596"/>
      <c r="B44" s="1065"/>
      <c r="C44" s="597"/>
      <c r="D44" s="598"/>
      <c r="E44" s="598"/>
      <c r="F44" s="597"/>
      <c r="G44" s="597"/>
      <c r="H44" s="599"/>
      <c r="I44" s="599"/>
      <c r="J44" s="599"/>
      <c r="K44" s="600"/>
      <c r="L44" s="600"/>
      <c r="M44" s="414"/>
      <c r="N44" s="830"/>
      <c r="O44" s="646"/>
      <c r="P44" s="601"/>
      <c r="Q44" s="601"/>
      <c r="R44" s="415"/>
      <c r="S44" s="416"/>
      <c r="T44" s="416"/>
      <c r="U44" s="415"/>
      <c r="V44" s="416"/>
      <c r="W44" s="417"/>
      <c r="X44" s="602"/>
      <c r="Y44" s="603"/>
      <c r="Z44" s="603"/>
      <c r="AA44" s="415"/>
      <c r="AB44" s="416"/>
      <c r="AC44" s="416"/>
      <c r="AD44" s="415"/>
      <c r="AE44" s="416"/>
      <c r="AF44" s="416"/>
      <c r="AG44" s="415"/>
      <c r="AH44" s="416"/>
      <c r="AI44" s="417"/>
      <c r="AJ44" s="417"/>
    </row>
    <row r="45" spans="1:36" s="62" customFormat="1" ht="35.1" customHeight="1">
      <c r="A45" s="596"/>
      <c r="B45" s="1065"/>
      <c r="C45" s="597"/>
      <c r="D45" s="598"/>
      <c r="E45" s="598"/>
      <c r="F45" s="597"/>
      <c r="G45" s="597"/>
      <c r="H45" s="599"/>
      <c r="I45" s="599"/>
      <c r="J45" s="599"/>
      <c r="K45" s="600"/>
      <c r="L45" s="600"/>
      <c r="M45" s="414"/>
      <c r="N45" s="830"/>
      <c r="O45" s="646"/>
      <c r="P45" s="601"/>
      <c r="Q45" s="601"/>
      <c r="R45" s="415"/>
      <c r="S45" s="416"/>
      <c r="T45" s="416"/>
      <c r="U45" s="415"/>
      <c r="V45" s="416"/>
      <c r="W45" s="417"/>
      <c r="X45" s="602"/>
      <c r="Y45" s="603"/>
      <c r="Z45" s="603"/>
      <c r="AA45" s="415"/>
      <c r="AB45" s="416"/>
      <c r="AC45" s="416"/>
      <c r="AD45" s="415"/>
      <c r="AE45" s="416"/>
      <c r="AF45" s="416"/>
      <c r="AG45" s="415"/>
      <c r="AH45" s="416"/>
      <c r="AI45" s="417"/>
      <c r="AJ45" s="417"/>
    </row>
    <row r="46" spans="1:36" s="62" customFormat="1" ht="35.1" customHeight="1">
      <c r="A46" s="596"/>
      <c r="B46" s="1065"/>
      <c r="C46" s="597"/>
      <c r="D46" s="598"/>
      <c r="E46" s="598"/>
      <c r="F46" s="597"/>
      <c r="G46" s="597"/>
      <c r="H46" s="599"/>
      <c r="I46" s="599"/>
      <c r="J46" s="599"/>
      <c r="K46" s="600"/>
      <c r="L46" s="600"/>
      <c r="M46" s="414"/>
      <c r="N46" s="830"/>
      <c r="O46" s="646"/>
      <c r="P46" s="601"/>
      <c r="Q46" s="601"/>
      <c r="R46" s="415"/>
      <c r="S46" s="416"/>
      <c r="T46" s="416"/>
      <c r="U46" s="415"/>
      <c r="V46" s="416"/>
      <c r="W46" s="417"/>
      <c r="X46" s="602"/>
      <c r="Y46" s="603"/>
      <c r="Z46" s="603"/>
      <c r="AA46" s="415"/>
      <c r="AB46" s="416"/>
      <c r="AC46" s="416"/>
      <c r="AD46" s="415"/>
      <c r="AE46" s="416"/>
      <c r="AF46" s="416"/>
      <c r="AG46" s="415"/>
      <c r="AH46" s="416"/>
      <c r="AI46" s="417"/>
      <c r="AJ46" s="417"/>
    </row>
    <row r="47" spans="1:36" s="62" customFormat="1" ht="35.1" customHeight="1">
      <c r="A47" s="596"/>
      <c r="B47" s="1065"/>
      <c r="C47" s="597"/>
      <c r="D47" s="598"/>
      <c r="E47" s="598"/>
      <c r="F47" s="597"/>
      <c r="G47" s="597"/>
      <c r="H47" s="599"/>
      <c r="I47" s="599"/>
      <c r="J47" s="599"/>
      <c r="K47" s="600"/>
      <c r="L47" s="600"/>
      <c r="M47" s="414"/>
      <c r="N47" s="830"/>
      <c r="O47" s="646"/>
      <c r="P47" s="601"/>
      <c r="Q47" s="601"/>
      <c r="R47" s="415"/>
      <c r="S47" s="416"/>
      <c r="T47" s="416"/>
      <c r="U47" s="415"/>
      <c r="V47" s="416"/>
      <c r="W47" s="417"/>
      <c r="X47" s="602"/>
      <c r="Y47" s="603"/>
      <c r="Z47" s="603"/>
      <c r="AA47" s="415"/>
      <c r="AB47" s="416"/>
      <c r="AC47" s="416"/>
      <c r="AD47" s="415"/>
      <c r="AE47" s="416"/>
      <c r="AF47" s="416"/>
      <c r="AG47" s="415"/>
      <c r="AH47" s="416"/>
      <c r="AI47" s="417"/>
      <c r="AJ47" s="417"/>
    </row>
    <row r="48" spans="1:36" s="62" customFormat="1" ht="35.1" customHeight="1">
      <c r="A48" s="596"/>
      <c r="B48" s="1065"/>
      <c r="C48" s="597"/>
      <c r="D48" s="598"/>
      <c r="E48" s="598"/>
      <c r="F48" s="597"/>
      <c r="G48" s="597"/>
      <c r="H48" s="599"/>
      <c r="I48" s="599"/>
      <c r="J48" s="599"/>
      <c r="K48" s="600"/>
      <c r="L48" s="600"/>
      <c r="M48" s="414"/>
      <c r="N48" s="830"/>
      <c r="O48" s="646"/>
      <c r="P48" s="601"/>
      <c r="Q48" s="601"/>
      <c r="R48" s="415"/>
      <c r="S48" s="416"/>
      <c r="T48" s="416"/>
      <c r="U48" s="415"/>
      <c r="V48" s="416"/>
      <c r="W48" s="417"/>
      <c r="X48" s="602"/>
      <c r="Y48" s="603"/>
      <c r="Z48" s="603"/>
      <c r="AA48" s="415"/>
      <c r="AB48" s="416"/>
      <c r="AC48" s="416"/>
      <c r="AD48" s="415"/>
      <c r="AE48" s="416"/>
      <c r="AF48" s="416"/>
      <c r="AG48" s="415"/>
      <c r="AH48" s="416"/>
      <c r="AI48" s="417"/>
      <c r="AJ48" s="417"/>
    </row>
    <row r="49" spans="1:36" s="62" customFormat="1" ht="35.1" customHeight="1">
      <c r="A49" s="596"/>
      <c r="B49" s="1065"/>
      <c r="C49" s="597"/>
      <c r="D49" s="598"/>
      <c r="E49" s="598"/>
      <c r="F49" s="597"/>
      <c r="G49" s="597"/>
      <c r="H49" s="599"/>
      <c r="I49" s="599"/>
      <c r="J49" s="599"/>
      <c r="K49" s="600"/>
      <c r="L49" s="600"/>
      <c r="M49" s="414"/>
      <c r="N49" s="830"/>
      <c r="O49" s="646"/>
      <c r="P49" s="601"/>
      <c r="Q49" s="601"/>
      <c r="R49" s="415"/>
      <c r="S49" s="416"/>
      <c r="T49" s="416"/>
      <c r="U49" s="415"/>
      <c r="V49" s="416"/>
      <c r="W49" s="417"/>
      <c r="X49" s="602"/>
      <c r="Y49" s="603"/>
      <c r="Z49" s="603"/>
      <c r="AA49" s="415"/>
      <c r="AB49" s="416"/>
      <c r="AC49" s="416"/>
      <c r="AD49" s="415"/>
      <c r="AE49" s="416"/>
      <c r="AF49" s="416"/>
      <c r="AG49" s="415"/>
      <c r="AH49" s="416"/>
      <c r="AI49" s="417"/>
      <c r="AJ49" s="417"/>
    </row>
    <row r="50" spans="1:36" s="62" customFormat="1" ht="35.1" customHeight="1">
      <c r="A50" s="596"/>
      <c r="B50" s="1065"/>
      <c r="C50" s="597"/>
      <c r="D50" s="598"/>
      <c r="E50" s="598"/>
      <c r="F50" s="597"/>
      <c r="G50" s="597"/>
      <c r="H50" s="599"/>
      <c r="I50" s="599"/>
      <c r="J50" s="599"/>
      <c r="K50" s="600"/>
      <c r="L50" s="600"/>
      <c r="M50" s="414"/>
      <c r="N50" s="830"/>
      <c r="O50" s="646"/>
      <c r="P50" s="601"/>
      <c r="Q50" s="601"/>
      <c r="R50" s="415"/>
      <c r="S50" s="416"/>
      <c r="T50" s="416"/>
      <c r="U50" s="415"/>
      <c r="V50" s="416"/>
      <c r="W50" s="417"/>
      <c r="X50" s="602"/>
      <c r="Y50" s="603"/>
      <c r="Z50" s="603"/>
      <c r="AA50" s="415"/>
      <c r="AB50" s="416"/>
      <c r="AC50" s="416"/>
      <c r="AD50" s="415"/>
      <c r="AE50" s="416"/>
      <c r="AF50" s="416"/>
      <c r="AG50" s="415"/>
      <c r="AH50" s="416"/>
      <c r="AI50" s="417"/>
      <c r="AJ50" s="417"/>
    </row>
    <row r="51" spans="1:36" s="62" customFormat="1" ht="35.1" customHeight="1">
      <c r="A51" s="596"/>
      <c r="B51" s="1065"/>
      <c r="C51" s="597"/>
      <c r="D51" s="598"/>
      <c r="E51" s="598"/>
      <c r="F51" s="597"/>
      <c r="G51" s="597"/>
      <c r="H51" s="599"/>
      <c r="I51" s="599"/>
      <c r="J51" s="599"/>
      <c r="K51" s="600"/>
      <c r="L51" s="600"/>
      <c r="M51" s="414"/>
      <c r="N51" s="830"/>
      <c r="O51" s="646"/>
      <c r="P51" s="601"/>
      <c r="Q51" s="601"/>
      <c r="R51" s="415"/>
      <c r="S51" s="416"/>
      <c r="T51" s="416"/>
      <c r="U51" s="415"/>
      <c r="V51" s="416"/>
      <c r="W51" s="417"/>
      <c r="X51" s="602"/>
      <c r="Y51" s="603"/>
      <c r="Z51" s="603"/>
      <c r="AA51" s="415"/>
      <c r="AB51" s="416"/>
      <c r="AC51" s="416"/>
      <c r="AD51" s="415"/>
      <c r="AE51" s="416"/>
      <c r="AF51" s="416"/>
      <c r="AG51" s="415"/>
      <c r="AH51" s="416"/>
      <c r="AI51" s="417"/>
      <c r="AJ51" s="417"/>
    </row>
    <row r="52" spans="1:36" s="62" customFormat="1" ht="35.1" customHeight="1">
      <c r="A52" s="596"/>
      <c r="B52" s="1065"/>
      <c r="C52" s="597"/>
      <c r="D52" s="598"/>
      <c r="E52" s="598"/>
      <c r="F52" s="597"/>
      <c r="G52" s="597"/>
      <c r="H52" s="599"/>
      <c r="I52" s="599"/>
      <c r="J52" s="599"/>
      <c r="K52" s="600"/>
      <c r="L52" s="600"/>
      <c r="M52" s="414"/>
      <c r="N52" s="830"/>
      <c r="O52" s="646"/>
      <c r="P52" s="601"/>
      <c r="Q52" s="601"/>
      <c r="R52" s="415"/>
      <c r="S52" s="416"/>
      <c r="T52" s="416"/>
      <c r="U52" s="415"/>
      <c r="V52" s="416"/>
      <c r="W52" s="417"/>
      <c r="X52" s="602"/>
      <c r="Y52" s="603"/>
      <c r="Z52" s="603"/>
      <c r="AA52" s="415"/>
      <c r="AB52" s="416"/>
      <c r="AC52" s="416"/>
      <c r="AD52" s="415"/>
      <c r="AE52" s="416"/>
      <c r="AF52" s="416"/>
      <c r="AG52" s="415"/>
      <c r="AH52" s="416"/>
      <c r="AI52" s="417"/>
      <c r="AJ52" s="417"/>
    </row>
    <row r="53" spans="1:36" s="62" customFormat="1" ht="35.1" customHeight="1">
      <c r="A53" s="596"/>
      <c r="B53" s="1065"/>
      <c r="C53" s="597"/>
      <c r="D53" s="598"/>
      <c r="E53" s="598"/>
      <c r="F53" s="597"/>
      <c r="G53" s="597"/>
      <c r="H53" s="599"/>
      <c r="I53" s="599"/>
      <c r="J53" s="599"/>
      <c r="K53" s="600"/>
      <c r="L53" s="600"/>
      <c r="M53" s="414"/>
      <c r="N53" s="830"/>
      <c r="O53" s="646"/>
      <c r="P53" s="601"/>
      <c r="Q53" s="601"/>
      <c r="R53" s="415"/>
      <c r="S53" s="416"/>
      <c r="T53" s="416"/>
      <c r="U53" s="415"/>
      <c r="V53" s="416"/>
      <c r="W53" s="417"/>
      <c r="X53" s="602"/>
      <c r="Y53" s="603"/>
      <c r="Z53" s="603"/>
      <c r="AA53" s="415"/>
      <c r="AB53" s="416"/>
      <c r="AC53" s="416"/>
      <c r="AD53" s="415"/>
      <c r="AE53" s="416"/>
      <c r="AF53" s="416"/>
      <c r="AG53" s="415"/>
      <c r="AH53" s="416"/>
      <c r="AI53" s="417"/>
      <c r="AJ53" s="417"/>
    </row>
    <row r="54" spans="1:36" s="62" customFormat="1" ht="35.1" customHeight="1">
      <c r="A54" s="596"/>
      <c r="B54" s="1065"/>
      <c r="C54" s="597"/>
      <c r="D54" s="598"/>
      <c r="E54" s="598"/>
      <c r="F54" s="597"/>
      <c r="G54" s="597"/>
      <c r="H54" s="599"/>
      <c r="I54" s="599"/>
      <c r="J54" s="599"/>
      <c r="K54" s="600"/>
      <c r="L54" s="600"/>
      <c r="M54" s="414"/>
      <c r="N54" s="830"/>
      <c r="O54" s="646"/>
      <c r="P54" s="601"/>
      <c r="Q54" s="601"/>
      <c r="R54" s="415"/>
      <c r="S54" s="416"/>
      <c r="T54" s="416"/>
      <c r="U54" s="415"/>
      <c r="V54" s="416"/>
      <c r="W54" s="417"/>
      <c r="X54" s="602"/>
      <c r="Y54" s="603"/>
      <c r="Z54" s="603"/>
      <c r="AA54" s="415"/>
      <c r="AB54" s="416"/>
      <c r="AC54" s="416"/>
      <c r="AD54" s="415"/>
      <c r="AE54" s="416"/>
      <c r="AF54" s="416"/>
      <c r="AG54" s="415"/>
      <c r="AH54" s="416"/>
      <c r="AI54" s="417"/>
      <c r="AJ54" s="417"/>
    </row>
    <row r="55" spans="1:36" s="62" customFormat="1" ht="35.1" customHeight="1">
      <c r="A55" s="596"/>
      <c r="B55" s="1065"/>
      <c r="C55" s="597"/>
      <c r="D55" s="598"/>
      <c r="E55" s="598"/>
      <c r="F55" s="597"/>
      <c r="G55" s="597"/>
      <c r="H55" s="599"/>
      <c r="I55" s="599"/>
      <c r="J55" s="599"/>
      <c r="K55" s="600"/>
      <c r="L55" s="600"/>
      <c r="M55" s="414"/>
      <c r="N55" s="830"/>
      <c r="O55" s="646"/>
      <c r="P55" s="601"/>
      <c r="Q55" s="601"/>
      <c r="R55" s="415"/>
      <c r="S55" s="416"/>
      <c r="T55" s="416"/>
      <c r="U55" s="415"/>
      <c r="V55" s="416"/>
      <c r="W55" s="417"/>
      <c r="X55" s="602"/>
      <c r="Y55" s="603"/>
      <c r="Z55" s="603"/>
      <c r="AA55" s="415"/>
      <c r="AB55" s="416"/>
      <c r="AC55" s="416"/>
      <c r="AD55" s="415"/>
      <c r="AE55" s="416"/>
      <c r="AF55" s="416"/>
      <c r="AG55" s="415"/>
      <c r="AH55" s="416"/>
      <c r="AI55" s="417"/>
      <c r="AJ55" s="417"/>
    </row>
    <row r="56" spans="1:36" s="62" customFormat="1" ht="35.1" customHeight="1">
      <c r="A56" s="596"/>
      <c r="B56" s="1065"/>
      <c r="C56" s="597"/>
      <c r="D56" s="598"/>
      <c r="E56" s="598"/>
      <c r="F56" s="597"/>
      <c r="G56" s="597"/>
      <c r="H56" s="599"/>
      <c r="I56" s="599"/>
      <c r="J56" s="599"/>
      <c r="K56" s="600"/>
      <c r="L56" s="600"/>
      <c r="M56" s="414"/>
      <c r="N56" s="830"/>
      <c r="O56" s="646"/>
      <c r="P56" s="601"/>
      <c r="Q56" s="601"/>
      <c r="R56" s="415"/>
      <c r="S56" s="416"/>
      <c r="T56" s="416"/>
      <c r="U56" s="415"/>
      <c r="V56" s="416"/>
      <c r="W56" s="417"/>
      <c r="X56" s="602"/>
      <c r="Y56" s="603"/>
      <c r="Z56" s="603"/>
      <c r="AA56" s="415"/>
      <c r="AB56" s="416"/>
      <c r="AC56" s="416"/>
      <c r="AD56" s="415"/>
      <c r="AE56" s="416"/>
      <c r="AF56" s="416"/>
      <c r="AG56" s="415"/>
      <c r="AH56" s="416"/>
      <c r="AI56" s="417"/>
      <c r="AJ56" s="417"/>
    </row>
    <row r="57" spans="1:36" s="62" customFormat="1" ht="35.1" customHeight="1">
      <c r="A57" s="596"/>
      <c r="B57" s="1065"/>
      <c r="C57" s="597"/>
      <c r="D57" s="598"/>
      <c r="E57" s="598"/>
      <c r="F57" s="597"/>
      <c r="G57" s="597"/>
      <c r="H57" s="599"/>
      <c r="I57" s="599"/>
      <c r="J57" s="599"/>
      <c r="K57" s="600"/>
      <c r="L57" s="600"/>
      <c r="M57" s="414"/>
      <c r="N57" s="830"/>
      <c r="O57" s="646"/>
      <c r="P57" s="601"/>
      <c r="Q57" s="601"/>
      <c r="R57" s="415"/>
      <c r="S57" s="416"/>
      <c r="T57" s="416"/>
      <c r="U57" s="415"/>
      <c r="V57" s="416"/>
      <c r="W57" s="417"/>
      <c r="X57" s="602"/>
      <c r="Y57" s="603"/>
      <c r="Z57" s="603"/>
      <c r="AA57" s="415"/>
      <c r="AB57" s="416"/>
      <c r="AC57" s="416"/>
      <c r="AD57" s="415"/>
      <c r="AE57" s="416"/>
      <c r="AF57" s="416"/>
      <c r="AG57" s="415"/>
      <c r="AH57" s="416"/>
      <c r="AI57" s="417"/>
      <c r="AJ57" s="417"/>
    </row>
    <row r="58" spans="1:36" s="62" customFormat="1" ht="35.1" customHeight="1">
      <c r="A58" s="596"/>
      <c r="B58" s="1065"/>
      <c r="C58" s="597"/>
      <c r="D58" s="598"/>
      <c r="E58" s="598"/>
      <c r="F58" s="597"/>
      <c r="G58" s="597"/>
      <c r="H58" s="599"/>
      <c r="I58" s="599"/>
      <c r="J58" s="599"/>
      <c r="K58" s="600"/>
      <c r="L58" s="600"/>
      <c r="M58" s="414"/>
      <c r="N58" s="830"/>
      <c r="O58" s="646"/>
      <c r="P58" s="601"/>
      <c r="Q58" s="601"/>
      <c r="R58" s="415"/>
      <c r="S58" s="416"/>
      <c r="T58" s="416"/>
      <c r="U58" s="415"/>
      <c r="V58" s="416"/>
      <c r="W58" s="417"/>
      <c r="X58" s="602"/>
      <c r="Y58" s="603"/>
      <c r="Z58" s="603"/>
      <c r="AA58" s="415"/>
      <c r="AB58" s="416"/>
      <c r="AC58" s="416"/>
      <c r="AD58" s="415"/>
      <c r="AE58" s="416"/>
      <c r="AF58" s="416"/>
      <c r="AG58" s="415"/>
      <c r="AH58" s="416"/>
      <c r="AI58" s="417"/>
      <c r="AJ58" s="417"/>
    </row>
    <row r="59" spans="1:36" s="62" customFormat="1" ht="35.1" customHeight="1">
      <c r="A59" s="596"/>
      <c r="B59" s="1065"/>
      <c r="C59" s="597"/>
      <c r="D59" s="598"/>
      <c r="E59" s="598"/>
      <c r="F59" s="597"/>
      <c r="G59" s="597"/>
      <c r="H59" s="599"/>
      <c r="I59" s="599"/>
      <c r="J59" s="599"/>
      <c r="K59" s="600"/>
      <c r="L59" s="600"/>
      <c r="M59" s="414"/>
      <c r="N59" s="830"/>
      <c r="O59" s="646"/>
      <c r="P59" s="601"/>
      <c r="Q59" s="601"/>
      <c r="R59" s="415"/>
      <c r="S59" s="416"/>
      <c r="T59" s="416"/>
      <c r="U59" s="415"/>
      <c r="V59" s="416"/>
      <c r="W59" s="417"/>
      <c r="X59" s="602"/>
      <c r="Y59" s="603"/>
      <c r="Z59" s="603"/>
      <c r="AA59" s="415"/>
      <c r="AB59" s="416"/>
      <c r="AC59" s="416"/>
      <c r="AD59" s="415"/>
      <c r="AE59" s="416"/>
      <c r="AF59" s="416"/>
      <c r="AG59" s="415"/>
      <c r="AH59" s="416"/>
      <c r="AI59" s="417"/>
      <c r="AJ59" s="417"/>
    </row>
    <row r="60" spans="1:36" s="62" customFormat="1" ht="35.1" customHeight="1">
      <c r="A60" s="596"/>
      <c r="B60" s="1065"/>
      <c r="C60" s="597"/>
      <c r="D60" s="598"/>
      <c r="E60" s="598"/>
      <c r="F60" s="597"/>
      <c r="G60" s="597"/>
      <c r="H60" s="599"/>
      <c r="I60" s="599"/>
      <c r="J60" s="599"/>
      <c r="K60" s="600"/>
      <c r="L60" s="600"/>
      <c r="M60" s="414"/>
      <c r="N60" s="830"/>
      <c r="O60" s="646"/>
      <c r="P60" s="601"/>
      <c r="Q60" s="601"/>
      <c r="R60" s="415"/>
      <c r="S60" s="416"/>
      <c r="T60" s="416"/>
      <c r="U60" s="415"/>
      <c r="V60" s="416"/>
      <c r="W60" s="417"/>
      <c r="X60" s="602"/>
      <c r="Y60" s="603"/>
      <c r="Z60" s="603"/>
      <c r="AA60" s="415"/>
      <c r="AB60" s="416"/>
      <c r="AC60" s="416"/>
      <c r="AD60" s="415"/>
      <c r="AE60" s="416"/>
      <c r="AF60" s="416"/>
      <c r="AG60" s="415"/>
      <c r="AH60" s="416"/>
      <c r="AI60" s="417"/>
      <c r="AJ60" s="417"/>
    </row>
    <row r="61" spans="1:36" s="62" customFormat="1" ht="35.1" customHeight="1">
      <c r="A61" s="596"/>
      <c r="B61" s="1065"/>
      <c r="C61" s="597"/>
      <c r="D61" s="598"/>
      <c r="E61" s="598"/>
      <c r="F61" s="597"/>
      <c r="G61" s="597"/>
      <c r="H61" s="599"/>
      <c r="I61" s="599"/>
      <c r="J61" s="599"/>
      <c r="K61" s="600"/>
      <c r="L61" s="600"/>
      <c r="M61" s="414"/>
      <c r="N61" s="830"/>
      <c r="O61" s="646"/>
      <c r="P61" s="601"/>
      <c r="Q61" s="601"/>
      <c r="R61" s="415"/>
      <c r="S61" s="416"/>
      <c r="T61" s="416"/>
      <c r="U61" s="415"/>
      <c r="V61" s="416"/>
      <c r="W61" s="417"/>
      <c r="X61" s="602"/>
      <c r="Y61" s="603"/>
      <c r="Z61" s="603"/>
      <c r="AA61" s="415"/>
      <c r="AB61" s="416"/>
      <c r="AC61" s="416"/>
      <c r="AD61" s="415"/>
      <c r="AE61" s="416"/>
      <c r="AF61" s="416"/>
      <c r="AG61" s="415"/>
      <c r="AH61" s="416"/>
      <c r="AI61" s="417"/>
      <c r="AJ61" s="417"/>
    </row>
    <row r="62" spans="1:36" s="62" customFormat="1" ht="35.1" customHeight="1">
      <c r="A62" s="596"/>
      <c r="B62" s="1065"/>
      <c r="C62" s="597"/>
      <c r="D62" s="598"/>
      <c r="E62" s="598"/>
      <c r="F62" s="597"/>
      <c r="G62" s="597"/>
      <c r="H62" s="599"/>
      <c r="I62" s="599"/>
      <c r="J62" s="599"/>
      <c r="K62" s="600"/>
      <c r="L62" s="600"/>
      <c r="M62" s="414"/>
      <c r="N62" s="830"/>
      <c r="O62" s="646"/>
      <c r="P62" s="601"/>
      <c r="Q62" s="601"/>
      <c r="R62" s="415"/>
      <c r="S62" s="416"/>
      <c r="T62" s="416"/>
      <c r="U62" s="415"/>
      <c r="V62" s="416"/>
      <c r="W62" s="417"/>
      <c r="X62" s="602"/>
      <c r="Y62" s="603"/>
      <c r="Z62" s="603"/>
      <c r="AA62" s="415"/>
      <c r="AB62" s="416"/>
      <c r="AC62" s="416"/>
      <c r="AD62" s="415"/>
      <c r="AE62" s="416"/>
      <c r="AF62" s="416"/>
      <c r="AG62" s="415"/>
      <c r="AH62" s="416"/>
      <c r="AI62" s="417"/>
      <c r="AJ62" s="417"/>
    </row>
    <row r="63" spans="1:36" s="62" customFormat="1" ht="35.1" customHeight="1">
      <c r="A63" s="596"/>
      <c r="B63" s="1065"/>
      <c r="C63" s="597"/>
      <c r="D63" s="598"/>
      <c r="E63" s="598"/>
      <c r="F63" s="597"/>
      <c r="G63" s="597"/>
      <c r="H63" s="599"/>
      <c r="I63" s="599"/>
      <c r="J63" s="599"/>
      <c r="K63" s="600"/>
      <c r="L63" s="600"/>
      <c r="M63" s="414"/>
      <c r="N63" s="830"/>
      <c r="O63" s="646"/>
      <c r="P63" s="601"/>
      <c r="Q63" s="601"/>
      <c r="R63" s="415"/>
      <c r="S63" s="416"/>
      <c r="T63" s="416"/>
      <c r="U63" s="415"/>
      <c r="V63" s="416"/>
      <c r="W63" s="417"/>
      <c r="X63" s="602"/>
      <c r="Y63" s="603"/>
      <c r="Z63" s="603"/>
      <c r="AA63" s="415"/>
      <c r="AB63" s="416"/>
      <c r="AC63" s="416"/>
      <c r="AD63" s="415"/>
      <c r="AE63" s="416"/>
      <c r="AF63" s="416"/>
      <c r="AG63" s="415"/>
      <c r="AH63" s="416"/>
      <c r="AI63" s="417"/>
      <c r="AJ63" s="417"/>
    </row>
    <row r="64" spans="1:36" s="62" customFormat="1" ht="35.1" customHeight="1">
      <c r="A64" s="596"/>
      <c r="B64" s="1065"/>
      <c r="C64" s="597"/>
      <c r="D64" s="598"/>
      <c r="E64" s="598"/>
      <c r="F64" s="597"/>
      <c r="G64" s="597"/>
      <c r="H64" s="599"/>
      <c r="I64" s="599"/>
      <c r="J64" s="599"/>
      <c r="K64" s="600"/>
      <c r="L64" s="600"/>
      <c r="M64" s="414"/>
      <c r="N64" s="830"/>
      <c r="O64" s="646"/>
      <c r="P64" s="601"/>
      <c r="Q64" s="601"/>
      <c r="R64" s="415"/>
      <c r="S64" s="416"/>
      <c r="T64" s="416"/>
      <c r="U64" s="415"/>
      <c r="V64" s="416"/>
      <c r="W64" s="417"/>
      <c r="X64" s="602"/>
      <c r="Y64" s="603"/>
      <c r="Z64" s="603"/>
      <c r="AA64" s="415"/>
      <c r="AB64" s="416"/>
      <c r="AC64" s="416"/>
      <c r="AD64" s="415"/>
      <c r="AE64" s="416"/>
      <c r="AF64" s="416"/>
      <c r="AG64" s="415"/>
      <c r="AH64" s="416"/>
      <c r="AI64" s="417"/>
      <c r="AJ64" s="417"/>
    </row>
    <row r="65" spans="1:36" s="62" customFormat="1" ht="35.1" customHeight="1">
      <c r="A65" s="596"/>
      <c r="B65" s="1065"/>
      <c r="C65" s="597"/>
      <c r="D65" s="598"/>
      <c r="E65" s="598"/>
      <c r="F65" s="597"/>
      <c r="G65" s="597"/>
      <c r="H65" s="599"/>
      <c r="I65" s="599"/>
      <c r="J65" s="599"/>
      <c r="K65" s="600"/>
      <c r="L65" s="600"/>
      <c r="M65" s="414"/>
      <c r="N65" s="830"/>
      <c r="O65" s="646"/>
      <c r="P65" s="601"/>
      <c r="Q65" s="601"/>
      <c r="R65" s="415"/>
      <c r="S65" s="416"/>
      <c r="T65" s="416"/>
      <c r="U65" s="415"/>
      <c r="V65" s="416"/>
      <c r="W65" s="417"/>
      <c r="X65" s="602"/>
      <c r="Y65" s="603"/>
      <c r="Z65" s="603"/>
      <c r="AA65" s="415"/>
      <c r="AB65" s="416"/>
      <c r="AC65" s="416"/>
      <c r="AD65" s="415"/>
      <c r="AE65" s="416"/>
      <c r="AF65" s="416"/>
      <c r="AG65" s="415"/>
      <c r="AH65" s="416"/>
      <c r="AI65" s="417"/>
      <c r="AJ65" s="417"/>
    </row>
    <row r="66" spans="1:36" s="62" customFormat="1" ht="35.1" customHeight="1">
      <c r="A66" s="596"/>
      <c r="B66" s="1065"/>
      <c r="C66" s="597"/>
      <c r="D66" s="598"/>
      <c r="E66" s="598"/>
      <c r="F66" s="597"/>
      <c r="G66" s="597"/>
      <c r="H66" s="599"/>
      <c r="I66" s="599"/>
      <c r="J66" s="599"/>
      <c r="K66" s="600"/>
      <c r="L66" s="600"/>
      <c r="M66" s="414"/>
      <c r="N66" s="830"/>
      <c r="O66" s="646"/>
      <c r="P66" s="601"/>
      <c r="Q66" s="601"/>
      <c r="R66" s="415"/>
      <c r="S66" s="416"/>
      <c r="T66" s="416"/>
      <c r="U66" s="415"/>
      <c r="V66" s="416"/>
      <c r="W66" s="417"/>
      <c r="X66" s="602"/>
      <c r="Y66" s="603"/>
      <c r="Z66" s="603"/>
      <c r="AA66" s="415"/>
      <c r="AB66" s="416"/>
      <c r="AC66" s="416"/>
      <c r="AD66" s="415"/>
      <c r="AE66" s="416"/>
      <c r="AF66" s="416"/>
      <c r="AG66" s="415"/>
      <c r="AH66" s="416"/>
      <c r="AI66" s="417"/>
      <c r="AJ66" s="417"/>
    </row>
    <row r="67" spans="1:36" s="62" customFormat="1" ht="35.1" customHeight="1">
      <c r="A67" s="596"/>
      <c r="B67" s="1065"/>
      <c r="C67" s="597"/>
      <c r="D67" s="598"/>
      <c r="E67" s="598"/>
      <c r="F67" s="597"/>
      <c r="G67" s="597"/>
      <c r="H67" s="599"/>
      <c r="I67" s="599"/>
      <c r="J67" s="599"/>
      <c r="K67" s="600"/>
      <c r="L67" s="600"/>
      <c r="M67" s="414"/>
      <c r="N67" s="830"/>
      <c r="O67" s="646"/>
      <c r="P67" s="601"/>
      <c r="Q67" s="601"/>
      <c r="R67" s="415"/>
      <c r="S67" s="416"/>
      <c r="T67" s="416"/>
      <c r="U67" s="415"/>
      <c r="V67" s="416"/>
      <c r="W67" s="417"/>
      <c r="X67" s="602"/>
      <c r="Y67" s="603"/>
      <c r="Z67" s="603"/>
      <c r="AA67" s="415"/>
      <c r="AB67" s="416"/>
      <c r="AC67" s="416"/>
      <c r="AD67" s="415"/>
      <c r="AE67" s="416"/>
      <c r="AF67" s="416"/>
      <c r="AG67" s="415"/>
      <c r="AH67" s="416"/>
      <c r="AI67" s="417"/>
      <c r="AJ67" s="417"/>
    </row>
    <row r="68" spans="1:36" s="62" customFormat="1" ht="35.1" customHeight="1">
      <c r="A68" s="596"/>
      <c r="B68" s="1065"/>
      <c r="C68" s="597"/>
      <c r="D68" s="598"/>
      <c r="E68" s="598"/>
      <c r="F68" s="597"/>
      <c r="G68" s="597"/>
      <c r="H68" s="599"/>
      <c r="I68" s="599"/>
      <c r="J68" s="599"/>
      <c r="K68" s="600"/>
      <c r="L68" s="600"/>
      <c r="M68" s="414"/>
      <c r="N68" s="830"/>
      <c r="O68" s="646"/>
      <c r="P68" s="601"/>
      <c r="Q68" s="601"/>
      <c r="R68" s="415"/>
      <c r="S68" s="416"/>
      <c r="T68" s="416"/>
      <c r="U68" s="415"/>
      <c r="V68" s="416"/>
      <c r="W68" s="417"/>
      <c r="X68" s="602"/>
      <c r="Y68" s="603"/>
      <c r="Z68" s="603"/>
      <c r="AA68" s="415"/>
      <c r="AB68" s="416"/>
      <c r="AC68" s="416"/>
      <c r="AD68" s="415"/>
      <c r="AE68" s="416"/>
      <c r="AF68" s="416"/>
      <c r="AG68" s="415"/>
      <c r="AH68" s="416"/>
      <c r="AI68" s="417"/>
      <c r="AJ68" s="417"/>
    </row>
    <row r="69" spans="1:36" s="62" customFormat="1" ht="35.1" customHeight="1">
      <c r="A69" s="596"/>
      <c r="B69" s="1065"/>
      <c r="C69" s="597"/>
      <c r="D69" s="598"/>
      <c r="E69" s="598"/>
      <c r="F69" s="597"/>
      <c r="G69" s="597"/>
      <c r="H69" s="599"/>
      <c r="I69" s="599"/>
      <c r="J69" s="599"/>
      <c r="K69" s="600"/>
      <c r="L69" s="600"/>
      <c r="M69" s="414"/>
      <c r="N69" s="830"/>
      <c r="O69" s="646"/>
      <c r="P69" s="601"/>
      <c r="Q69" s="601"/>
      <c r="R69" s="415"/>
      <c r="S69" s="416"/>
      <c r="T69" s="416"/>
      <c r="U69" s="415"/>
      <c r="V69" s="416"/>
      <c r="W69" s="417"/>
      <c r="X69" s="602"/>
      <c r="Y69" s="603"/>
      <c r="Z69" s="603"/>
      <c r="AA69" s="415"/>
      <c r="AB69" s="416"/>
      <c r="AC69" s="416"/>
      <c r="AD69" s="415"/>
      <c r="AE69" s="416"/>
      <c r="AF69" s="416"/>
      <c r="AG69" s="415"/>
      <c r="AH69" s="416"/>
      <c r="AI69" s="417"/>
      <c r="AJ69" s="417"/>
    </row>
    <row r="70" spans="1:36" s="62" customFormat="1" ht="35.1" customHeight="1">
      <c r="A70" s="596"/>
      <c r="B70" s="1065"/>
      <c r="C70" s="597"/>
      <c r="D70" s="598"/>
      <c r="E70" s="598"/>
      <c r="F70" s="597"/>
      <c r="G70" s="597"/>
      <c r="H70" s="599"/>
      <c r="I70" s="599"/>
      <c r="J70" s="599"/>
      <c r="K70" s="600"/>
      <c r="L70" s="600"/>
      <c r="M70" s="414"/>
      <c r="N70" s="830"/>
      <c r="O70" s="646"/>
      <c r="P70" s="601"/>
      <c r="Q70" s="601"/>
      <c r="R70" s="415"/>
      <c r="S70" s="416"/>
      <c r="T70" s="416"/>
      <c r="U70" s="415"/>
      <c r="V70" s="416"/>
      <c r="W70" s="417"/>
      <c r="X70" s="602"/>
      <c r="Y70" s="603"/>
      <c r="Z70" s="603"/>
      <c r="AA70" s="415"/>
      <c r="AB70" s="416"/>
      <c r="AC70" s="416"/>
      <c r="AD70" s="415"/>
      <c r="AE70" s="416"/>
      <c r="AF70" s="416"/>
      <c r="AG70" s="415"/>
      <c r="AH70" s="416"/>
      <c r="AI70" s="417"/>
      <c r="AJ70" s="417"/>
    </row>
    <row r="71" spans="1:36" s="62" customFormat="1" ht="35.1" customHeight="1">
      <c r="A71" s="596"/>
      <c r="B71" s="1065"/>
      <c r="C71" s="597"/>
      <c r="D71" s="598"/>
      <c r="E71" s="598"/>
      <c r="F71" s="597"/>
      <c r="G71" s="597"/>
      <c r="H71" s="599"/>
      <c r="I71" s="599"/>
      <c r="J71" s="599"/>
      <c r="K71" s="600"/>
      <c r="L71" s="600"/>
      <c r="M71" s="414"/>
      <c r="N71" s="830"/>
      <c r="O71" s="646"/>
      <c r="P71" s="601"/>
      <c r="Q71" s="601"/>
      <c r="R71" s="415"/>
      <c r="S71" s="416"/>
      <c r="T71" s="416"/>
      <c r="U71" s="415"/>
      <c r="V71" s="416"/>
      <c r="W71" s="417"/>
      <c r="X71" s="602"/>
      <c r="Y71" s="603"/>
      <c r="Z71" s="603"/>
      <c r="AA71" s="415"/>
      <c r="AB71" s="416"/>
      <c r="AC71" s="416"/>
      <c r="AD71" s="415"/>
      <c r="AE71" s="416"/>
      <c r="AF71" s="416"/>
      <c r="AG71" s="415"/>
      <c r="AH71" s="416"/>
      <c r="AI71" s="417"/>
      <c r="AJ71" s="417"/>
    </row>
    <row r="72" spans="1:36" s="62" customFormat="1" ht="35.1" customHeight="1">
      <c r="A72" s="596"/>
      <c r="B72" s="1065"/>
      <c r="C72" s="597"/>
      <c r="D72" s="598"/>
      <c r="E72" s="598"/>
      <c r="F72" s="597"/>
      <c r="G72" s="597"/>
      <c r="H72" s="599"/>
      <c r="I72" s="599"/>
      <c r="J72" s="599"/>
      <c r="K72" s="600"/>
      <c r="L72" s="600"/>
      <c r="M72" s="414"/>
      <c r="N72" s="830"/>
      <c r="O72" s="646"/>
      <c r="P72" s="601"/>
      <c r="Q72" s="601"/>
      <c r="R72" s="415"/>
      <c r="S72" s="416"/>
      <c r="T72" s="416"/>
      <c r="U72" s="415"/>
      <c r="V72" s="416"/>
      <c r="W72" s="417"/>
      <c r="X72" s="602"/>
      <c r="Y72" s="603"/>
      <c r="Z72" s="603"/>
      <c r="AA72" s="415"/>
      <c r="AB72" s="416"/>
      <c r="AC72" s="416"/>
      <c r="AD72" s="415"/>
      <c r="AE72" s="416"/>
      <c r="AF72" s="416"/>
      <c r="AG72" s="415"/>
      <c r="AH72" s="416"/>
      <c r="AI72" s="417"/>
      <c r="AJ72" s="417"/>
    </row>
    <row r="73" spans="1:36" s="62" customFormat="1" ht="35.1" customHeight="1">
      <c r="A73" s="596"/>
      <c r="B73" s="1065"/>
      <c r="C73" s="597"/>
      <c r="D73" s="598"/>
      <c r="E73" s="598"/>
      <c r="F73" s="597"/>
      <c r="G73" s="597"/>
      <c r="H73" s="599"/>
      <c r="I73" s="599"/>
      <c r="J73" s="599"/>
      <c r="K73" s="600"/>
      <c r="L73" s="600"/>
      <c r="M73" s="414"/>
      <c r="N73" s="830"/>
      <c r="O73" s="646"/>
      <c r="P73" s="601"/>
      <c r="Q73" s="601"/>
      <c r="R73" s="415"/>
      <c r="S73" s="416"/>
      <c r="T73" s="416"/>
      <c r="U73" s="415"/>
      <c r="V73" s="416"/>
      <c r="W73" s="417"/>
      <c r="X73" s="602"/>
      <c r="Y73" s="603"/>
      <c r="Z73" s="603"/>
      <c r="AA73" s="415"/>
      <c r="AB73" s="416"/>
      <c r="AC73" s="416"/>
      <c r="AD73" s="415"/>
      <c r="AE73" s="416"/>
      <c r="AF73" s="416"/>
      <c r="AG73" s="415"/>
      <c r="AH73" s="416"/>
      <c r="AI73" s="417"/>
      <c r="AJ73" s="417"/>
    </row>
    <row r="74" spans="1:36" s="62" customFormat="1" ht="35.1" customHeight="1">
      <c r="A74" s="596"/>
      <c r="B74" s="1065"/>
      <c r="C74" s="597"/>
      <c r="D74" s="598"/>
      <c r="E74" s="598"/>
      <c r="F74" s="597"/>
      <c r="G74" s="597"/>
      <c r="H74" s="599"/>
      <c r="I74" s="599"/>
      <c r="J74" s="599"/>
      <c r="K74" s="600"/>
      <c r="L74" s="600"/>
      <c r="M74" s="414"/>
      <c r="N74" s="830"/>
      <c r="O74" s="646"/>
      <c r="P74" s="601"/>
      <c r="Q74" s="601"/>
      <c r="R74" s="415"/>
      <c r="S74" s="416"/>
      <c r="T74" s="416"/>
      <c r="U74" s="415"/>
      <c r="V74" s="416"/>
      <c r="W74" s="417"/>
      <c r="X74" s="602"/>
      <c r="Y74" s="603"/>
      <c r="Z74" s="603"/>
      <c r="AA74" s="415"/>
      <c r="AB74" s="416"/>
      <c r="AC74" s="416"/>
      <c r="AD74" s="415"/>
      <c r="AE74" s="416"/>
      <c r="AF74" s="416"/>
      <c r="AG74" s="415"/>
      <c r="AH74" s="416"/>
      <c r="AI74" s="417"/>
      <c r="AJ74" s="417"/>
    </row>
    <row r="75" spans="1:36" s="62" customFormat="1" ht="35.1" customHeight="1">
      <c r="A75" s="596"/>
      <c r="B75" s="1065"/>
      <c r="C75" s="597"/>
      <c r="D75" s="598"/>
      <c r="E75" s="598"/>
      <c r="F75" s="597"/>
      <c r="G75" s="597"/>
      <c r="H75" s="599"/>
      <c r="I75" s="599"/>
      <c r="J75" s="599"/>
      <c r="K75" s="600"/>
      <c r="L75" s="600"/>
      <c r="M75" s="414"/>
      <c r="N75" s="830"/>
      <c r="O75" s="646"/>
      <c r="P75" s="601"/>
      <c r="Q75" s="601"/>
      <c r="R75" s="415"/>
      <c r="S75" s="416"/>
      <c r="T75" s="416"/>
      <c r="U75" s="415"/>
      <c r="V75" s="416"/>
      <c r="W75" s="417"/>
      <c r="X75" s="602"/>
      <c r="Y75" s="603"/>
      <c r="Z75" s="603"/>
      <c r="AA75" s="415"/>
      <c r="AB75" s="416"/>
      <c r="AC75" s="416"/>
      <c r="AD75" s="415"/>
      <c r="AE75" s="416"/>
      <c r="AF75" s="416"/>
      <c r="AG75" s="415"/>
      <c r="AH75" s="416"/>
      <c r="AI75" s="417"/>
      <c r="AJ75" s="417"/>
    </row>
    <row r="76" spans="1:36" s="62" customFormat="1" ht="35.1" customHeight="1">
      <c r="A76" s="596"/>
      <c r="B76" s="1065"/>
      <c r="C76" s="597"/>
      <c r="D76" s="598"/>
      <c r="E76" s="598"/>
      <c r="F76" s="597"/>
      <c r="G76" s="597"/>
      <c r="H76" s="599"/>
      <c r="I76" s="599"/>
      <c r="J76" s="599"/>
      <c r="K76" s="600"/>
      <c r="L76" s="600"/>
      <c r="M76" s="414"/>
      <c r="N76" s="830"/>
      <c r="O76" s="646"/>
      <c r="P76" s="601"/>
      <c r="Q76" s="601"/>
      <c r="R76" s="415"/>
      <c r="S76" s="416"/>
      <c r="T76" s="416"/>
      <c r="U76" s="415"/>
      <c r="V76" s="416"/>
      <c r="W76" s="417"/>
      <c r="X76" s="602"/>
      <c r="Y76" s="603"/>
      <c r="Z76" s="603"/>
      <c r="AA76" s="415"/>
      <c r="AB76" s="416"/>
      <c r="AC76" s="416"/>
      <c r="AD76" s="415"/>
      <c r="AE76" s="416"/>
      <c r="AF76" s="416"/>
      <c r="AG76" s="415"/>
      <c r="AH76" s="416"/>
      <c r="AI76" s="417"/>
      <c r="AJ76" s="417"/>
    </row>
    <row r="77" spans="1:36" s="62" customFormat="1" ht="35.1" customHeight="1">
      <c r="A77" s="596"/>
      <c r="B77" s="1065"/>
      <c r="C77" s="597"/>
      <c r="D77" s="598"/>
      <c r="E77" s="598"/>
      <c r="F77" s="597"/>
      <c r="G77" s="597"/>
      <c r="H77" s="599"/>
      <c r="I77" s="599"/>
      <c r="J77" s="599"/>
      <c r="K77" s="600"/>
      <c r="L77" s="600"/>
      <c r="M77" s="414"/>
      <c r="N77" s="830"/>
      <c r="O77" s="646"/>
      <c r="P77" s="601"/>
      <c r="Q77" s="601"/>
      <c r="R77" s="415"/>
      <c r="S77" s="416"/>
      <c r="T77" s="416"/>
      <c r="U77" s="415"/>
      <c r="V77" s="416"/>
      <c r="W77" s="417"/>
      <c r="X77" s="602"/>
      <c r="Y77" s="603"/>
      <c r="Z77" s="603"/>
      <c r="AA77" s="415"/>
      <c r="AB77" s="416"/>
      <c r="AC77" s="416"/>
      <c r="AD77" s="415"/>
      <c r="AE77" s="416"/>
      <c r="AF77" s="416"/>
      <c r="AG77" s="415"/>
      <c r="AH77" s="416"/>
      <c r="AI77" s="417"/>
      <c r="AJ77" s="417"/>
    </row>
    <row r="78" spans="1:36" s="62" customFormat="1" ht="35.1" customHeight="1">
      <c r="A78" s="596"/>
      <c r="B78" s="1065"/>
      <c r="C78" s="597"/>
      <c r="D78" s="598"/>
      <c r="E78" s="598"/>
      <c r="F78" s="597"/>
      <c r="G78" s="597"/>
      <c r="H78" s="599"/>
      <c r="I78" s="599"/>
      <c r="J78" s="599"/>
      <c r="K78" s="600"/>
      <c r="L78" s="600"/>
      <c r="M78" s="414"/>
      <c r="N78" s="830"/>
      <c r="O78" s="646"/>
      <c r="P78" s="601"/>
      <c r="Q78" s="601"/>
      <c r="R78" s="415"/>
      <c r="S78" s="416"/>
      <c r="T78" s="416"/>
      <c r="U78" s="415"/>
      <c r="V78" s="416"/>
      <c r="W78" s="417"/>
      <c r="X78" s="602"/>
      <c r="Y78" s="603"/>
      <c r="Z78" s="603"/>
      <c r="AA78" s="415"/>
      <c r="AB78" s="416"/>
      <c r="AC78" s="416"/>
      <c r="AD78" s="415"/>
      <c r="AE78" s="416"/>
      <c r="AF78" s="416"/>
      <c r="AG78" s="415"/>
      <c r="AH78" s="416"/>
      <c r="AI78" s="417"/>
      <c r="AJ78" s="417"/>
    </row>
    <row r="79" spans="1:36" s="62" customFormat="1" ht="35.1" customHeight="1">
      <c r="A79" s="596"/>
      <c r="B79" s="1065"/>
      <c r="C79" s="597"/>
      <c r="D79" s="598"/>
      <c r="E79" s="598"/>
      <c r="F79" s="597"/>
      <c r="G79" s="597"/>
      <c r="H79" s="599"/>
      <c r="I79" s="599"/>
      <c r="J79" s="599"/>
      <c r="K79" s="600"/>
      <c r="L79" s="600"/>
      <c r="M79" s="414"/>
      <c r="N79" s="830"/>
      <c r="O79" s="646"/>
      <c r="P79" s="601"/>
      <c r="Q79" s="601"/>
      <c r="R79" s="415"/>
      <c r="S79" s="416"/>
      <c r="T79" s="416"/>
      <c r="U79" s="415"/>
      <c r="V79" s="416"/>
      <c r="W79" s="417"/>
      <c r="X79" s="602"/>
      <c r="Y79" s="603"/>
      <c r="Z79" s="603"/>
      <c r="AA79" s="415"/>
      <c r="AB79" s="416"/>
      <c r="AC79" s="416"/>
      <c r="AD79" s="415"/>
      <c r="AE79" s="416"/>
      <c r="AF79" s="416"/>
      <c r="AG79" s="415"/>
      <c r="AH79" s="416"/>
      <c r="AI79" s="417"/>
      <c r="AJ79" s="417"/>
    </row>
    <row r="80" spans="1:36" s="62" customFormat="1" ht="35.1" customHeight="1">
      <c r="A80" s="596"/>
      <c r="B80" s="1065"/>
      <c r="C80" s="597"/>
      <c r="D80" s="598"/>
      <c r="E80" s="598"/>
      <c r="F80" s="597"/>
      <c r="G80" s="597"/>
      <c r="H80" s="599"/>
      <c r="I80" s="599"/>
      <c r="J80" s="599"/>
      <c r="K80" s="600"/>
      <c r="L80" s="600"/>
      <c r="M80" s="414"/>
      <c r="N80" s="830"/>
      <c r="O80" s="646"/>
      <c r="P80" s="601"/>
      <c r="Q80" s="601"/>
      <c r="R80" s="415"/>
      <c r="S80" s="416"/>
      <c r="T80" s="416"/>
      <c r="U80" s="415"/>
      <c r="V80" s="416"/>
      <c r="W80" s="417"/>
      <c r="X80" s="602"/>
      <c r="Y80" s="603"/>
      <c r="Z80" s="603"/>
      <c r="AA80" s="415"/>
      <c r="AB80" s="416"/>
      <c r="AC80" s="416"/>
      <c r="AD80" s="415"/>
      <c r="AE80" s="416"/>
      <c r="AF80" s="416"/>
      <c r="AG80" s="415"/>
      <c r="AH80" s="416"/>
      <c r="AI80" s="417"/>
      <c r="AJ80" s="417"/>
    </row>
    <row r="81" spans="1:36" s="62" customFormat="1" ht="35.1" customHeight="1">
      <c r="A81" s="596"/>
      <c r="B81" s="1065"/>
      <c r="C81" s="597"/>
      <c r="D81" s="598"/>
      <c r="E81" s="598"/>
      <c r="F81" s="597"/>
      <c r="G81" s="597"/>
      <c r="H81" s="599"/>
      <c r="I81" s="599"/>
      <c r="J81" s="599"/>
      <c r="K81" s="600"/>
      <c r="L81" s="600"/>
      <c r="M81" s="414"/>
      <c r="N81" s="830"/>
      <c r="O81" s="646"/>
      <c r="P81" s="601"/>
      <c r="Q81" s="601"/>
      <c r="R81" s="415"/>
      <c r="S81" s="416"/>
      <c r="T81" s="416"/>
      <c r="U81" s="415"/>
      <c r="V81" s="416"/>
      <c r="W81" s="417"/>
      <c r="X81" s="602"/>
      <c r="Y81" s="603"/>
      <c r="Z81" s="603"/>
      <c r="AA81" s="415"/>
      <c r="AB81" s="416"/>
      <c r="AC81" s="416"/>
      <c r="AD81" s="415"/>
      <c r="AE81" s="416"/>
      <c r="AF81" s="416"/>
      <c r="AG81" s="415"/>
      <c r="AH81" s="416"/>
      <c r="AI81" s="417"/>
      <c r="AJ81" s="417"/>
    </row>
    <row r="82" spans="1:36" s="62" customFormat="1" ht="35.1" customHeight="1">
      <c r="A82" s="596"/>
      <c r="B82" s="1065"/>
      <c r="C82" s="597"/>
      <c r="D82" s="598"/>
      <c r="E82" s="598"/>
      <c r="F82" s="597"/>
      <c r="G82" s="597"/>
      <c r="H82" s="599"/>
      <c r="I82" s="599"/>
      <c r="J82" s="599"/>
      <c r="K82" s="600"/>
      <c r="L82" s="600"/>
      <c r="M82" s="414"/>
      <c r="N82" s="830"/>
      <c r="O82" s="646"/>
      <c r="P82" s="601"/>
      <c r="Q82" s="601"/>
      <c r="R82" s="415"/>
      <c r="S82" s="416"/>
      <c r="T82" s="416"/>
      <c r="U82" s="415"/>
      <c r="V82" s="416"/>
      <c r="W82" s="417"/>
      <c r="X82" s="602"/>
      <c r="Y82" s="603"/>
      <c r="Z82" s="603"/>
      <c r="AA82" s="415"/>
      <c r="AB82" s="416"/>
      <c r="AC82" s="416"/>
      <c r="AD82" s="415"/>
      <c r="AE82" s="416"/>
      <c r="AF82" s="416"/>
      <c r="AG82" s="415"/>
      <c r="AH82" s="416"/>
      <c r="AI82" s="417"/>
      <c r="AJ82" s="417"/>
    </row>
    <row r="83" spans="1:36" s="62" customFormat="1" ht="35.1" customHeight="1">
      <c r="A83" s="596"/>
      <c r="B83" s="1065"/>
      <c r="C83" s="597"/>
      <c r="D83" s="598"/>
      <c r="E83" s="598"/>
      <c r="F83" s="597"/>
      <c r="G83" s="597"/>
      <c r="H83" s="599"/>
      <c r="I83" s="599"/>
      <c r="J83" s="599"/>
      <c r="K83" s="600"/>
      <c r="L83" s="600"/>
      <c r="M83" s="414"/>
      <c r="N83" s="830"/>
      <c r="O83" s="646"/>
      <c r="P83" s="601"/>
      <c r="Q83" s="601"/>
      <c r="R83" s="415"/>
      <c r="S83" s="416"/>
      <c r="T83" s="416"/>
      <c r="U83" s="415"/>
      <c r="V83" s="416"/>
      <c r="W83" s="417"/>
      <c r="X83" s="602"/>
      <c r="Y83" s="603"/>
      <c r="Z83" s="603"/>
      <c r="AA83" s="415"/>
      <c r="AB83" s="416"/>
      <c r="AC83" s="416"/>
      <c r="AD83" s="415"/>
      <c r="AE83" s="416"/>
      <c r="AF83" s="416"/>
      <c r="AG83" s="415"/>
      <c r="AH83" s="416"/>
      <c r="AI83" s="417"/>
      <c r="AJ83" s="417"/>
    </row>
    <row r="84" spans="1:36" s="62" customFormat="1" ht="35.1" customHeight="1">
      <c r="A84" s="596"/>
      <c r="B84" s="1065"/>
      <c r="C84" s="597"/>
      <c r="D84" s="598"/>
      <c r="E84" s="598"/>
      <c r="F84" s="597"/>
      <c r="G84" s="597"/>
      <c r="H84" s="599"/>
      <c r="I84" s="599"/>
      <c r="J84" s="599"/>
      <c r="K84" s="600"/>
      <c r="L84" s="600"/>
      <c r="M84" s="414"/>
      <c r="N84" s="830"/>
      <c r="O84" s="646"/>
      <c r="P84" s="601"/>
      <c r="Q84" s="601"/>
      <c r="R84" s="415"/>
      <c r="S84" s="416"/>
      <c r="T84" s="416"/>
      <c r="U84" s="415"/>
      <c r="V84" s="416"/>
      <c r="W84" s="417"/>
      <c r="X84" s="602"/>
      <c r="Y84" s="603"/>
      <c r="Z84" s="603"/>
      <c r="AA84" s="415"/>
      <c r="AB84" s="416"/>
      <c r="AC84" s="416"/>
      <c r="AD84" s="415"/>
      <c r="AE84" s="416"/>
      <c r="AF84" s="416"/>
      <c r="AG84" s="415"/>
      <c r="AH84" s="416"/>
      <c r="AI84" s="417"/>
      <c r="AJ84" s="417"/>
    </row>
    <row r="85" spans="1:36" s="62" customFormat="1" ht="35.1" customHeight="1">
      <c r="A85" s="596"/>
      <c r="B85" s="1065"/>
      <c r="C85" s="597"/>
      <c r="D85" s="598"/>
      <c r="E85" s="598"/>
      <c r="F85" s="597"/>
      <c r="G85" s="597"/>
      <c r="H85" s="599"/>
      <c r="I85" s="599"/>
      <c r="J85" s="599"/>
      <c r="K85" s="600"/>
      <c r="L85" s="600"/>
      <c r="M85" s="414"/>
      <c r="N85" s="830"/>
      <c r="O85" s="646"/>
      <c r="P85" s="601"/>
      <c r="Q85" s="601"/>
      <c r="R85" s="415"/>
      <c r="S85" s="416"/>
      <c r="T85" s="416"/>
      <c r="U85" s="415"/>
      <c r="V85" s="416"/>
      <c r="W85" s="417"/>
      <c r="X85" s="602"/>
      <c r="Y85" s="603"/>
      <c r="Z85" s="603"/>
      <c r="AA85" s="415"/>
      <c r="AB85" s="416"/>
      <c r="AC85" s="416"/>
      <c r="AD85" s="415"/>
      <c r="AE85" s="416"/>
      <c r="AF85" s="416"/>
      <c r="AG85" s="415"/>
      <c r="AH85" s="416"/>
      <c r="AI85" s="417"/>
      <c r="AJ85" s="417"/>
    </row>
    <row r="86" spans="1:36" s="62" customFormat="1" ht="35.1" customHeight="1">
      <c r="A86" s="596"/>
      <c r="B86" s="1065"/>
      <c r="C86" s="597"/>
      <c r="D86" s="598"/>
      <c r="E86" s="598"/>
      <c r="F86" s="597"/>
      <c r="G86" s="597"/>
      <c r="H86" s="599"/>
      <c r="I86" s="599"/>
      <c r="J86" s="599"/>
      <c r="K86" s="600"/>
      <c r="L86" s="600"/>
      <c r="M86" s="414"/>
      <c r="N86" s="830"/>
      <c r="O86" s="646"/>
      <c r="P86" s="601"/>
      <c r="Q86" s="601"/>
      <c r="R86" s="415"/>
      <c r="S86" s="416"/>
      <c r="T86" s="416"/>
      <c r="U86" s="415"/>
      <c r="V86" s="416"/>
      <c r="W86" s="417"/>
      <c r="X86" s="602"/>
      <c r="Y86" s="603"/>
      <c r="Z86" s="603"/>
      <c r="AA86" s="415"/>
      <c r="AB86" s="416"/>
      <c r="AC86" s="416"/>
      <c r="AD86" s="415"/>
      <c r="AE86" s="416"/>
      <c r="AF86" s="416"/>
      <c r="AG86" s="415"/>
      <c r="AH86" s="416"/>
      <c r="AI86" s="417"/>
      <c r="AJ86" s="417"/>
    </row>
    <row r="87" spans="1:36" s="62" customFormat="1" ht="35.1" customHeight="1">
      <c r="A87" s="596"/>
      <c r="B87" s="1065"/>
      <c r="C87" s="597"/>
      <c r="D87" s="598"/>
      <c r="E87" s="598"/>
      <c r="F87" s="597"/>
      <c r="G87" s="597"/>
      <c r="H87" s="599"/>
      <c r="I87" s="599"/>
      <c r="J87" s="599"/>
      <c r="K87" s="600"/>
      <c r="L87" s="600"/>
      <c r="M87" s="414"/>
      <c r="N87" s="830"/>
      <c r="O87" s="646"/>
      <c r="P87" s="601"/>
      <c r="Q87" s="601"/>
      <c r="R87" s="415"/>
      <c r="S87" s="416"/>
      <c r="T87" s="416"/>
      <c r="U87" s="415"/>
      <c r="V87" s="416"/>
      <c r="W87" s="417"/>
      <c r="X87" s="602"/>
      <c r="Y87" s="603"/>
      <c r="Z87" s="603"/>
      <c r="AA87" s="415"/>
      <c r="AB87" s="416"/>
      <c r="AC87" s="416"/>
      <c r="AD87" s="415"/>
      <c r="AE87" s="416"/>
      <c r="AF87" s="416"/>
      <c r="AG87" s="415"/>
      <c r="AH87" s="416"/>
      <c r="AI87" s="417"/>
      <c r="AJ87" s="417"/>
    </row>
    <row r="88" spans="1:36" s="62" customFormat="1" ht="35.1" customHeight="1">
      <c r="A88" s="596"/>
      <c r="B88" s="1065"/>
      <c r="C88" s="597"/>
      <c r="D88" s="598"/>
      <c r="E88" s="598"/>
      <c r="F88" s="597"/>
      <c r="G88" s="597"/>
      <c r="H88" s="599"/>
      <c r="I88" s="599"/>
      <c r="J88" s="599"/>
      <c r="K88" s="600"/>
      <c r="L88" s="600"/>
      <c r="M88" s="414"/>
      <c r="N88" s="830"/>
      <c r="O88" s="646"/>
      <c r="P88" s="601"/>
      <c r="Q88" s="601"/>
      <c r="R88" s="415"/>
      <c r="S88" s="416"/>
      <c r="T88" s="416"/>
      <c r="U88" s="415"/>
      <c r="V88" s="416"/>
      <c r="W88" s="417"/>
      <c r="X88" s="602"/>
      <c r="Y88" s="603"/>
      <c r="Z88" s="603"/>
      <c r="AA88" s="415"/>
      <c r="AB88" s="416"/>
      <c r="AC88" s="416"/>
      <c r="AD88" s="415"/>
      <c r="AE88" s="416"/>
      <c r="AF88" s="416"/>
      <c r="AG88" s="415"/>
      <c r="AH88" s="416"/>
      <c r="AI88" s="417"/>
      <c r="AJ88" s="417"/>
    </row>
    <row r="89" spans="1:36" s="62" customFormat="1" ht="35.1" customHeight="1">
      <c r="A89" s="596"/>
      <c r="B89" s="1065"/>
      <c r="C89" s="597"/>
      <c r="D89" s="598"/>
      <c r="E89" s="598"/>
      <c r="F89" s="597"/>
      <c r="G89" s="597"/>
      <c r="H89" s="599"/>
      <c r="I89" s="599"/>
      <c r="J89" s="599"/>
      <c r="K89" s="600"/>
      <c r="L89" s="600"/>
      <c r="M89" s="414"/>
      <c r="N89" s="830"/>
      <c r="O89" s="646"/>
      <c r="P89" s="601"/>
      <c r="Q89" s="601"/>
      <c r="R89" s="415"/>
      <c r="S89" s="416"/>
      <c r="T89" s="416"/>
      <c r="U89" s="415"/>
      <c r="V89" s="416"/>
      <c r="W89" s="417"/>
      <c r="X89" s="602"/>
      <c r="Y89" s="603"/>
      <c r="Z89" s="603"/>
      <c r="AA89" s="415"/>
      <c r="AB89" s="416"/>
      <c r="AC89" s="416"/>
      <c r="AD89" s="415"/>
      <c r="AE89" s="416"/>
      <c r="AF89" s="416"/>
      <c r="AG89" s="415"/>
      <c r="AH89" s="416"/>
      <c r="AI89" s="417"/>
      <c r="AJ89" s="417"/>
    </row>
    <row r="90" spans="1:36" s="62" customFormat="1" ht="35.1" customHeight="1">
      <c r="A90" s="596"/>
      <c r="B90" s="1065"/>
      <c r="C90" s="597"/>
      <c r="D90" s="598"/>
      <c r="E90" s="598"/>
      <c r="F90" s="597"/>
      <c r="G90" s="597"/>
      <c r="H90" s="599"/>
      <c r="I90" s="599"/>
      <c r="J90" s="599"/>
      <c r="K90" s="600"/>
      <c r="L90" s="600"/>
      <c r="M90" s="414"/>
      <c r="N90" s="830"/>
      <c r="O90" s="646"/>
      <c r="P90" s="601"/>
      <c r="Q90" s="601"/>
      <c r="R90" s="415"/>
      <c r="S90" s="416"/>
      <c r="T90" s="416"/>
      <c r="U90" s="415"/>
      <c r="V90" s="416"/>
      <c r="W90" s="417"/>
      <c r="X90" s="602"/>
      <c r="Y90" s="603"/>
      <c r="Z90" s="603"/>
      <c r="AA90" s="415"/>
      <c r="AB90" s="416"/>
      <c r="AC90" s="416"/>
      <c r="AD90" s="415"/>
      <c r="AE90" s="416"/>
      <c r="AF90" s="416"/>
      <c r="AG90" s="415"/>
      <c r="AH90" s="416"/>
      <c r="AI90" s="417"/>
      <c r="AJ90" s="417"/>
    </row>
    <row r="91" spans="1:36" s="62" customFormat="1" ht="35.1" customHeight="1">
      <c r="A91" s="596"/>
      <c r="B91" s="1065"/>
      <c r="C91" s="597"/>
      <c r="D91" s="598"/>
      <c r="E91" s="598"/>
      <c r="F91" s="597"/>
      <c r="G91" s="597"/>
      <c r="H91" s="599"/>
      <c r="I91" s="599"/>
      <c r="J91" s="599"/>
      <c r="K91" s="600"/>
      <c r="L91" s="600"/>
      <c r="M91" s="414"/>
      <c r="N91" s="830"/>
      <c r="O91" s="646"/>
      <c r="P91" s="601"/>
      <c r="Q91" s="601"/>
      <c r="R91" s="415"/>
      <c r="S91" s="416"/>
      <c r="T91" s="416"/>
      <c r="U91" s="415"/>
      <c r="V91" s="416"/>
      <c r="W91" s="417"/>
      <c r="X91" s="602"/>
      <c r="Y91" s="603"/>
      <c r="Z91" s="603"/>
      <c r="AA91" s="415"/>
      <c r="AB91" s="416"/>
      <c r="AC91" s="416"/>
      <c r="AD91" s="415"/>
      <c r="AE91" s="416"/>
      <c r="AF91" s="416"/>
      <c r="AG91" s="415"/>
      <c r="AH91" s="416"/>
      <c r="AI91" s="417"/>
      <c r="AJ91" s="417"/>
    </row>
    <row r="92" spans="1:36" s="62" customFormat="1" ht="35.1" customHeight="1">
      <c r="A92" s="596"/>
      <c r="B92" s="1065"/>
      <c r="C92" s="597"/>
      <c r="D92" s="598"/>
      <c r="E92" s="598"/>
      <c r="F92" s="597"/>
      <c r="G92" s="597"/>
      <c r="H92" s="599"/>
      <c r="I92" s="599"/>
      <c r="J92" s="599"/>
      <c r="K92" s="600"/>
      <c r="L92" s="600"/>
      <c r="M92" s="414"/>
      <c r="N92" s="830"/>
      <c r="O92" s="646"/>
      <c r="P92" s="601"/>
      <c r="Q92" s="601"/>
      <c r="R92" s="415"/>
      <c r="S92" s="416"/>
      <c r="T92" s="416"/>
      <c r="U92" s="415"/>
      <c r="V92" s="416"/>
      <c r="W92" s="417"/>
      <c r="X92" s="602"/>
      <c r="Y92" s="603"/>
      <c r="Z92" s="603"/>
      <c r="AA92" s="415"/>
      <c r="AB92" s="416"/>
      <c r="AC92" s="416"/>
      <c r="AD92" s="415"/>
      <c r="AE92" s="416"/>
      <c r="AF92" s="416"/>
      <c r="AG92" s="415"/>
      <c r="AH92" s="416"/>
      <c r="AI92" s="417"/>
      <c r="AJ92" s="417"/>
    </row>
    <row r="93" spans="1:36" s="62" customFormat="1" ht="35.1" customHeight="1">
      <c r="A93" s="596"/>
      <c r="B93" s="1065"/>
      <c r="C93" s="597"/>
      <c r="D93" s="598"/>
      <c r="E93" s="598"/>
      <c r="F93" s="597"/>
      <c r="G93" s="597"/>
      <c r="H93" s="599"/>
      <c r="I93" s="599"/>
      <c r="J93" s="599"/>
      <c r="K93" s="600"/>
      <c r="L93" s="600"/>
      <c r="M93" s="414"/>
      <c r="N93" s="830"/>
      <c r="O93" s="646"/>
      <c r="P93" s="601"/>
      <c r="Q93" s="601"/>
      <c r="R93" s="415"/>
      <c r="S93" s="416"/>
      <c r="T93" s="416"/>
      <c r="U93" s="415"/>
      <c r="V93" s="416"/>
      <c r="W93" s="417"/>
      <c r="X93" s="602"/>
      <c r="Y93" s="603"/>
      <c r="Z93" s="603"/>
      <c r="AA93" s="415"/>
      <c r="AB93" s="416"/>
      <c r="AC93" s="416"/>
      <c r="AD93" s="415"/>
      <c r="AE93" s="416"/>
      <c r="AF93" s="416"/>
      <c r="AG93" s="415"/>
      <c r="AH93" s="416"/>
      <c r="AI93" s="417"/>
      <c r="AJ93" s="417"/>
    </row>
    <row r="94" spans="1:36" s="62" customFormat="1" ht="35.1" customHeight="1">
      <c r="A94" s="596"/>
      <c r="B94" s="1065"/>
      <c r="C94" s="597"/>
      <c r="D94" s="598"/>
      <c r="E94" s="598"/>
      <c r="F94" s="597"/>
      <c r="G94" s="597"/>
      <c r="H94" s="599"/>
      <c r="I94" s="599"/>
      <c r="J94" s="599"/>
      <c r="K94" s="600"/>
      <c r="L94" s="600"/>
      <c r="M94" s="414"/>
      <c r="N94" s="830"/>
      <c r="O94" s="646"/>
      <c r="P94" s="601"/>
      <c r="Q94" s="601"/>
      <c r="R94" s="415"/>
      <c r="S94" s="416"/>
      <c r="T94" s="416"/>
      <c r="U94" s="415"/>
      <c r="V94" s="416"/>
      <c r="W94" s="417"/>
      <c r="X94" s="602"/>
      <c r="Y94" s="603"/>
      <c r="Z94" s="603"/>
      <c r="AA94" s="415"/>
      <c r="AB94" s="416"/>
      <c r="AC94" s="416"/>
      <c r="AD94" s="415"/>
      <c r="AE94" s="416"/>
      <c r="AF94" s="416"/>
      <c r="AG94" s="415"/>
      <c r="AH94" s="416"/>
      <c r="AI94" s="417"/>
      <c r="AJ94" s="417"/>
    </row>
    <row r="95" spans="1:36" s="62" customFormat="1" ht="35.1" customHeight="1">
      <c r="A95" s="596"/>
      <c r="B95" s="1065"/>
      <c r="C95" s="597"/>
      <c r="D95" s="598"/>
      <c r="E95" s="598"/>
      <c r="F95" s="597"/>
      <c r="G95" s="597"/>
      <c r="H95" s="599"/>
      <c r="I95" s="599"/>
      <c r="J95" s="599"/>
      <c r="K95" s="600"/>
      <c r="L95" s="600"/>
      <c r="M95" s="414"/>
      <c r="N95" s="830"/>
      <c r="O95" s="646"/>
      <c r="P95" s="601"/>
      <c r="Q95" s="601"/>
      <c r="R95" s="415"/>
      <c r="S95" s="416"/>
      <c r="T95" s="416"/>
      <c r="U95" s="415"/>
      <c r="V95" s="416"/>
      <c r="W95" s="417"/>
      <c r="X95" s="602"/>
      <c r="Y95" s="603"/>
      <c r="Z95" s="603"/>
      <c r="AA95" s="415"/>
      <c r="AB95" s="416"/>
      <c r="AC95" s="416"/>
      <c r="AD95" s="415"/>
      <c r="AE95" s="416"/>
      <c r="AF95" s="416"/>
      <c r="AG95" s="415"/>
      <c r="AH95" s="416"/>
      <c r="AI95" s="417"/>
      <c r="AJ95" s="417"/>
    </row>
    <row r="96" spans="1:36" s="62" customFormat="1" ht="35.1" customHeight="1">
      <c r="A96" s="596"/>
      <c r="B96" s="1065"/>
      <c r="C96" s="597"/>
      <c r="D96" s="598"/>
      <c r="E96" s="598"/>
      <c r="F96" s="597"/>
      <c r="G96" s="597"/>
      <c r="H96" s="599"/>
      <c r="I96" s="599"/>
      <c r="J96" s="599"/>
      <c r="K96" s="600"/>
      <c r="L96" s="600"/>
      <c r="M96" s="414"/>
      <c r="N96" s="830"/>
      <c r="O96" s="646"/>
      <c r="P96" s="601"/>
      <c r="Q96" s="601"/>
      <c r="R96" s="415"/>
      <c r="S96" s="416"/>
      <c r="T96" s="416"/>
      <c r="U96" s="415"/>
      <c r="V96" s="416"/>
      <c r="W96" s="417"/>
      <c r="X96" s="602"/>
      <c r="Y96" s="603"/>
      <c r="Z96" s="603"/>
      <c r="AA96" s="415"/>
      <c r="AB96" s="416"/>
      <c r="AC96" s="416"/>
      <c r="AD96" s="415"/>
      <c r="AE96" s="416"/>
      <c r="AF96" s="416"/>
      <c r="AG96" s="415"/>
      <c r="AH96" s="416"/>
      <c r="AI96" s="417"/>
      <c r="AJ96" s="417"/>
    </row>
    <row r="97" spans="1:36" s="62" customFormat="1" ht="35.1" customHeight="1">
      <c r="A97" s="596"/>
      <c r="B97" s="1065"/>
      <c r="C97" s="597"/>
      <c r="D97" s="598"/>
      <c r="E97" s="598"/>
      <c r="F97" s="597"/>
      <c r="G97" s="597"/>
      <c r="H97" s="599"/>
      <c r="I97" s="599"/>
      <c r="J97" s="599"/>
      <c r="K97" s="600"/>
      <c r="L97" s="600"/>
      <c r="M97" s="414"/>
      <c r="N97" s="830"/>
      <c r="O97" s="646"/>
      <c r="P97" s="601"/>
      <c r="Q97" s="601"/>
      <c r="R97" s="415"/>
      <c r="S97" s="416"/>
      <c r="T97" s="416"/>
      <c r="U97" s="415"/>
      <c r="V97" s="416"/>
      <c r="W97" s="417"/>
      <c r="X97" s="602"/>
      <c r="Y97" s="603"/>
      <c r="Z97" s="603"/>
      <c r="AA97" s="415"/>
      <c r="AB97" s="416"/>
      <c r="AC97" s="416"/>
      <c r="AD97" s="415"/>
      <c r="AE97" s="416"/>
      <c r="AF97" s="416"/>
      <c r="AG97" s="415"/>
      <c r="AH97" s="416"/>
      <c r="AI97" s="417"/>
      <c r="AJ97" s="417"/>
    </row>
    <row r="98" spans="1:36" s="62" customFormat="1" ht="35.1" customHeight="1">
      <c r="A98" s="596"/>
      <c r="B98" s="1065"/>
      <c r="C98" s="597"/>
      <c r="D98" s="598"/>
      <c r="E98" s="598"/>
      <c r="F98" s="597"/>
      <c r="G98" s="597"/>
      <c r="H98" s="599"/>
      <c r="I98" s="599"/>
      <c r="J98" s="599"/>
      <c r="K98" s="600"/>
      <c r="L98" s="600"/>
      <c r="M98" s="414"/>
      <c r="N98" s="830"/>
      <c r="O98" s="646"/>
      <c r="P98" s="601"/>
      <c r="Q98" s="601"/>
      <c r="R98" s="415"/>
      <c r="S98" s="416"/>
      <c r="T98" s="416"/>
      <c r="U98" s="415"/>
      <c r="V98" s="416"/>
      <c r="W98" s="417"/>
      <c r="X98" s="602"/>
      <c r="Y98" s="603"/>
      <c r="Z98" s="603"/>
      <c r="AA98" s="415"/>
      <c r="AB98" s="416"/>
      <c r="AC98" s="416"/>
      <c r="AD98" s="415"/>
      <c r="AE98" s="416"/>
      <c r="AF98" s="416"/>
      <c r="AG98" s="415"/>
      <c r="AH98" s="416"/>
      <c r="AI98" s="417"/>
      <c r="AJ98" s="417"/>
    </row>
    <row r="99" spans="1:36" s="62" customFormat="1" ht="35.1" customHeight="1">
      <c r="A99" s="596"/>
      <c r="B99" s="1065"/>
      <c r="C99" s="597"/>
      <c r="D99" s="598"/>
      <c r="E99" s="598"/>
      <c r="F99" s="597"/>
      <c r="G99" s="597"/>
      <c r="H99" s="599"/>
      <c r="I99" s="599"/>
      <c r="J99" s="599"/>
      <c r="K99" s="600"/>
      <c r="L99" s="600"/>
      <c r="M99" s="414"/>
      <c r="N99" s="830"/>
      <c r="O99" s="646"/>
      <c r="P99" s="601"/>
      <c r="Q99" s="601"/>
      <c r="R99" s="415"/>
      <c r="S99" s="416"/>
      <c r="T99" s="416"/>
      <c r="U99" s="415"/>
      <c r="V99" s="416"/>
      <c r="W99" s="417"/>
      <c r="X99" s="602"/>
      <c r="Y99" s="603"/>
      <c r="Z99" s="603"/>
      <c r="AA99" s="415"/>
      <c r="AB99" s="416"/>
      <c r="AC99" s="416"/>
      <c r="AD99" s="415"/>
      <c r="AE99" s="416"/>
      <c r="AF99" s="416"/>
      <c r="AG99" s="415"/>
      <c r="AH99" s="416"/>
      <c r="AI99" s="417"/>
      <c r="AJ99" s="417"/>
    </row>
    <row r="100" spans="1:36" s="62" customFormat="1" ht="35.1" customHeight="1">
      <c r="A100" s="596"/>
      <c r="B100" s="1065"/>
      <c r="C100" s="597"/>
      <c r="D100" s="598"/>
      <c r="E100" s="598"/>
      <c r="F100" s="597"/>
      <c r="G100" s="597"/>
      <c r="H100" s="599"/>
      <c r="I100" s="599"/>
      <c r="J100" s="599"/>
      <c r="K100" s="600"/>
      <c r="L100" s="600"/>
      <c r="M100" s="414"/>
      <c r="N100" s="830"/>
      <c r="O100" s="646"/>
      <c r="P100" s="601"/>
      <c r="Q100" s="601"/>
      <c r="R100" s="415"/>
      <c r="S100" s="416"/>
      <c r="T100" s="416"/>
      <c r="U100" s="415"/>
      <c r="V100" s="416"/>
      <c r="W100" s="417"/>
      <c r="X100" s="602"/>
      <c r="Y100" s="603"/>
      <c r="Z100" s="603"/>
      <c r="AA100" s="415"/>
      <c r="AB100" s="416"/>
      <c r="AC100" s="416"/>
      <c r="AD100" s="415"/>
      <c r="AE100" s="416"/>
      <c r="AF100" s="416"/>
      <c r="AG100" s="415"/>
      <c r="AH100" s="416"/>
      <c r="AI100" s="417"/>
      <c r="AJ100" s="417"/>
    </row>
    <row r="101" spans="1:36" s="62" customFormat="1" ht="35.1" customHeight="1">
      <c r="A101" s="596"/>
      <c r="B101" s="1065"/>
      <c r="C101" s="597"/>
      <c r="D101" s="598"/>
      <c r="E101" s="598"/>
      <c r="F101" s="597"/>
      <c r="G101" s="597"/>
      <c r="H101" s="599"/>
      <c r="I101" s="599"/>
      <c r="J101" s="599"/>
      <c r="K101" s="600"/>
      <c r="L101" s="600"/>
      <c r="M101" s="414"/>
      <c r="N101" s="830"/>
      <c r="O101" s="646"/>
      <c r="P101" s="601"/>
      <c r="Q101" s="601"/>
      <c r="R101" s="415"/>
      <c r="S101" s="416"/>
      <c r="T101" s="416"/>
      <c r="U101" s="415"/>
      <c r="V101" s="416"/>
      <c r="W101" s="417"/>
      <c r="X101" s="602"/>
      <c r="Y101" s="603"/>
      <c r="Z101" s="603"/>
      <c r="AA101" s="415"/>
      <c r="AB101" s="416"/>
      <c r="AC101" s="416"/>
      <c r="AD101" s="415"/>
      <c r="AE101" s="416"/>
      <c r="AF101" s="416"/>
      <c r="AG101" s="415"/>
      <c r="AH101" s="416"/>
      <c r="AI101" s="417"/>
      <c r="AJ101" s="417"/>
    </row>
    <row r="102" spans="1:36" s="62" customFormat="1" ht="35.1" customHeight="1">
      <c r="A102" s="596"/>
      <c r="B102" s="1065"/>
      <c r="C102" s="597"/>
      <c r="D102" s="598"/>
      <c r="E102" s="598"/>
      <c r="F102" s="597"/>
      <c r="G102" s="597"/>
      <c r="H102" s="599"/>
      <c r="I102" s="599"/>
      <c r="J102" s="599"/>
      <c r="K102" s="600"/>
      <c r="L102" s="600"/>
      <c r="M102" s="414"/>
      <c r="N102" s="830"/>
      <c r="O102" s="646"/>
      <c r="P102" s="601"/>
      <c r="Q102" s="601"/>
      <c r="R102" s="415"/>
      <c r="S102" s="416"/>
      <c r="T102" s="416"/>
      <c r="U102" s="415"/>
      <c r="V102" s="416"/>
      <c r="W102" s="417"/>
      <c r="X102" s="602"/>
      <c r="Y102" s="603"/>
      <c r="Z102" s="603"/>
      <c r="AA102" s="415"/>
      <c r="AB102" s="416"/>
      <c r="AC102" s="416"/>
      <c r="AD102" s="415"/>
      <c r="AE102" s="416"/>
      <c r="AF102" s="416"/>
      <c r="AG102" s="415"/>
      <c r="AH102" s="416"/>
      <c r="AI102" s="417"/>
      <c r="AJ102" s="417"/>
    </row>
    <row r="103" spans="1:36" s="62" customFormat="1" ht="35.1" customHeight="1">
      <c r="A103" s="596"/>
      <c r="B103" s="1065"/>
      <c r="C103" s="597"/>
      <c r="D103" s="598"/>
      <c r="E103" s="598"/>
      <c r="F103" s="597"/>
      <c r="G103" s="597"/>
      <c r="H103" s="599"/>
      <c r="I103" s="599"/>
      <c r="J103" s="599"/>
      <c r="K103" s="600"/>
      <c r="L103" s="600"/>
      <c r="M103" s="414"/>
      <c r="N103" s="830"/>
      <c r="O103" s="646"/>
      <c r="P103" s="601"/>
      <c r="Q103" s="601"/>
      <c r="R103" s="415"/>
      <c r="S103" s="416"/>
      <c r="T103" s="416"/>
      <c r="U103" s="415"/>
      <c r="V103" s="416"/>
      <c r="W103" s="417"/>
      <c r="X103" s="602"/>
      <c r="Y103" s="603"/>
      <c r="Z103" s="603"/>
      <c r="AA103" s="415"/>
      <c r="AB103" s="416"/>
      <c r="AC103" s="416"/>
      <c r="AD103" s="415"/>
      <c r="AE103" s="416"/>
      <c r="AF103" s="416"/>
      <c r="AG103" s="415"/>
      <c r="AH103" s="416"/>
      <c r="AI103" s="417"/>
      <c r="AJ103" s="417"/>
    </row>
    <row r="104" spans="1:36" s="62" customFormat="1" ht="35.1" customHeight="1">
      <c r="A104" s="596"/>
      <c r="B104" s="1065"/>
      <c r="C104" s="597"/>
      <c r="D104" s="598"/>
      <c r="E104" s="598"/>
      <c r="F104" s="597"/>
      <c r="G104" s="597"/>
      <c r="H104" s="599"/>
      <c r="I104" s="599"/>
      <c r="J104" s="599"/>
      <c r="K104" s="600"/>
      <c r="L104" s="600"/>
      <c r="M104" s="414"/>
      <c r="N104" s="830"/>
      <c r="O104" s="646"/>
      <c r="P104" s="601"/>
      <c r="Q104" s="601"/>
      <c r="R104" s="415"/>
      <c r="S104" s="416"/>
      <c r="T104" s="416"/>
      <c r="U104" s="415"/>
      <c r="V104" s="416"/>
      <c r="W104" s="417"/>
      <c r="X104" s="602"/>
      <c r="Y104" s="603"/>
      <c r="Z104" s="603"/>
      <c r="AA104" s="415"/>
      <c r="AB104" s="416"/>
      <c r="AC104" s="416"/>
      <c r="AD104" s="415"/>
      <c r="AE104" s="416"/>
      <c r="AF104" s="416"/>
      <c r="AG104" s="415"/>
      <c r="AH104" s="416"/>
      <c r="AI104" s="417"/>
      <c r="AJ104" s="417"/>
    </row>
    <row r="105" spans="1:36" s="62" customFormat="1" ht="35.1" customHeight="1">
      <c r="A105" s="596"/>
      <c r="B105" s="1065"/>
      <c r="C105" s="597"/>
      <c r="D105" s="598"/>
      <c r="E105" s="598"/>
      <c r="F105" s="597"/>
      <c r="G105" s="597"/>
      <c r="H105" s="599"/>
      <c r="I105" s="599"/>
      <c r="J105" s="599"/>
      <c r="K105" s="600"/>
      <c r="L105" s="600"/>
      <c r="M105" s="414"/>
      <c r="N105" s="830"/>
      <c r="O105" s="646"/>
      <c r="P105" s="601"/>
      <c r="Q105" s="601"/>
      <c r="R105" s="415"/>
      <c r="S105" s="416"/>
      <c r="T105" s="416"/>
      <c r="U105" s="415"/>
      <c r="V105" s="416"/>
      <c r="W105" s="417"/>
      <c r="X105" s="602"/>
      <c r="Y105" s="603"/>
      <c r="Z105" s="603"/>
      <c r="AA105" s="415"/>
      <c r="AB105" s="416"/>
      <c r="AC105" s="416"/>
      <c r="AD105" s="415"/>
      <c r="AE105" s="416"/>
      <c r="AF105" s="416"/>
      <c r="AG105" s="415"/>
      <c r="AH105" s="416"/>
      <c r="AI105" s="417"/>
      <c r="AJ105" s="417"/>
    </row>
    <row r="106" spans="1:36" s="62" customFormat="1" ht="35.1" customHeight="1">
      <c r="A106" s="596"/>
      <c r="B106" s="1065"/>
      <c r="C106" s="597"/>
      <c r="D106" s="598"/>
      <c r="E106" s="598"/>
      <c r="F106" s="597"/>
      <c r="G106" s="597"/>
      <c r="H106" s="599"/>
      <c r="I106" s="599"/>
      <c r="J106" s="599"/>
      <c r="K106" s="600"/>
      <c r="L106" s="600"/>
      <c r="M106" s="414"/>
      <c r="N106" s="830"/>
      <c r="O106" s="646"/>
      <c r="P106" s="601"/>
      <c r="Q106" s="601"/>
      <c r="R106" s="415"/>
      <c r="S106" s="416"/>
      <c r="T106" s="416"/>
      <c r="U106" s="415"/>
      <c r="V106" s="416"/>
      <c r="W106" s="417"/>
      <c r="X106" s="602"/>
      <c r="Y106" s="603"/>
      <c r="Z106" s="603"/>
      <c r="AA106" s="415"/>
      <c r="AB106" s="416"/>
      <c r="AC106" s="416"/>
      <c r="AD106" s="415"/>
      <c r="AE106" s="416"/>
      <c r="AF106" s="416"/>
      <c r="AG106" s="415"/>
      <c r="AH106" s="416"/>
      <c r="AI106" s="417"/>
      <c r="AJ106" s="417"/>
    </row>
    <row r="107" spans="1:36" s="62" customFormat="1" ht="35.1" customHeight="1">
      <c r="A107" s="596"/>
      <c r="B107" s="1065"/>
      <c r="C107" s="597"/>
      <c r="D107" s="598"/>
      <c r="E107" s="598"/>
      <c r="F107" s="597"/>
      <c r="G107" s="597"/>
      <c r="H107" s="599"/>
      <c r="I107" s="599"/>
      <c r="J107" s="599"/>
      <c r="K107" s="600"/>
      <c r="L107" s="600"/>
      <c r="M107" s="414"/>
      <c r="N107" s="830"/>
      <c r="O107" s="646"/>
      <c r="P107" s="601"/>
      <c r="Q107" s="601"/>
      <c r="R107" s="415"/>
      <c r="S107" s="416"/>
      <c r="T107" s="416"/>
      <c r="U107" s="415"/>
      <c r="V107" s="416"/>
      <c r="W107" s="417"/>
      <c r="X107" s="602"/>
      <c r="Y107" s="603"/>
      <c r="Z107" s="603"/>
      <c r="AA107" s="415"/>
      <c r="AB107" s="416"/>
      <c r="AC107" s="416"/>
      <c r="AD107" s="415"/>
      <c r="AE107" s="416"/>
      <c r="AF107" s="416"/>
      <c r="AG107" s="415"/>
      <c r="AH107" s="416"/>
      <c r="AI107" s="417"/>
      <c r="AJ107" s="417"/>
    </row>
    <row r="108" spans="1:36" s="62" customFormat="1" ht="35.1" customHeight="1">
      <c r="A108" s="596"/>
      <c r="B108" s="1065"/>
      <c r="C108" s="597"/>
      <c r="D108" s="598"/>
      <c r="E108" s="598"/>
      <c r="F108" s="597"/>
      <c r="G108" s="597"/>
      <c r="H108" s="599"/>
      <c r="I108" s="599"/>
      <c r="J108" s="599"/>
      <c r="K108" s="600"/>
      <c r="L108" s="600"/>
      <c r="M108" s="414"/>
      <c r="N108" s="830"/>
      <c r="O108" s="646"/>
      <c r="P108" s="601"/>
      <c r="Q108" s="601"/>
      <c r="R108" s="415"/>
      <c r="S108" s="416"/>
      <c r="T108" s="416"/>
      <c r="U108" s="415"/>
      <c r="V108" s="416"/>
      <c r="W108" s="417"/>
      <c r="X108" s="602"/>
      <c r="Y108" s="603"/>
      <c r="Z108" s="603"/>
      <c r="AA108" s="415"/>
      <c r="AB108" s="416"/>
      <c r="AC108" s="416"/>
      <c r="AD108" s="415"/>
      <c r="AE108" s="416"/>
      <c r="AF108" s="416"/>
      <c r="AG108" s="415"/>
      <c r="AH108" s="416"/>
      <c r="AI108" s="417"/>
      <c r="AJ108" s="417"/>
    </row>
    <row r="109" spans="1:36" s="62" customFormat="1" ht="35.1" customHeight="1">
      <c r="A109" s="596"/>
      <c r="B109" s="1065"/>
      <c r="C109" s="597"/>
      <c r="D109" s="598"/>
      <c r="E109" s="598"/>
      <c r="F109" s="597"/>
      <c r="G109" s="597"/>
      <c r="H109" s="599"/>
      <c r="I109" s="599"/>
      <c r="J109" s="599"/>
      <c r="K109" s="600"/>
      <c r="L109" s="600"/>
      <c r="M109" s="414"/>
      <c r="N109" s="830"/>
      <c r="O109" s="646"/>
      <c r="P109" s="601"/>
      <c r="Q109" s="601"/>
      <c r="R109" s="415"/>
      <c r="S109" s="416"/>
      <c r="T109" s="416"/>
      <c r="U109" s="415"/>
      <c r="V109" s="416"/>
      <c r="W109" s="417"/>
      <c r="X109" s="602"/>
      <c r="Y109" s="603"/>
      <c r="Z109" s="603"/>
      <c r="AA109" s="415"/>
      <c r="AB109" s="416"/>
      <c r="AC109" s="416"/>
      <c r="AD109" s="415"/>
      <c r="AE109" s="416"/>
      <c r="AF109" s="416"/>
      <c r="AG109" s="415"/>
      <c r="AH109" s="416"/>
      <c r="AI109" s="417"/>
      <c r="AJ109" s="417"/>
    </row>
    <row r="110" spans="1:36" s="62" customFormat="1" ht="35.1" customHeight="1">
      <c r="A110" s="596"/>
      <c r="B110" s="1065"/>
      <c r="C110" s="597"/>
      <c r="D110" s="598"/>
      <c r="E110" s="598"/>
      <c r="F110" s="597"/>
      <c r="G110" s="597"/>
      <c r="H110" s="599"/>
      <c r="I110" s="599"/>
      <c r="J110" s="599"/>
      <c r="K110" s="600"/>
      <c r="L110" s="600"/>
      <c r="M110" s="414"/>
      <c r="N110" s="830"/>
      <c r="O110" s="646"/>
      <c r="P110" s="601"/>
      <c r="Q110" s="601"/>
      <c r="R110" s="415"/>
      <c r="S110" s="416"/>
      <c r="T110" s="416"/>
      <c r="U110" s="415"/>
      <c r="V110" s="416"/>
      <c r="W110" s="417"/>
      <c r="X110" s="602"/>
      <c r="Y110" s="603"/>
      <c r="Z110" s="603"/>
      <c r="AA110" s="415"/>
      <c r="AB110" s="416"/>
      <c r="AC110" s="416"/>
      <c r="AD110" s="415"/>
      <c r="AE110" s="416"/>
      <c r="AF110" s="416"/>
      <c r="AG110" s="415"/>
      <c r="AH110" s="416"/>
      <c r="AI110" s="417"/>
      <c r="AJ110" s="417"/>
    </row>
    <row r="111" spans="1:36" s="62" customFormat="1" ht="35.1" customHeight="1">
      <c r="A111" s="596"/>
      <c r="B111" s="1065"/>
      <c r="C111" s="597"/>
      <c r="D111" s="598"/>
      <c r="E111" s="598"/>
      <c r="F111" s="597"/>
      <c r="G111" s="597"/>
      <c r="H111" s="599"/>
      <c r="I111" s="599"/>
      <c r="J111" s="599"/>
      <c r="K111" s="600"/>
      <c r="L111" s="600"/>
      <c r="M111" s="414"/>
      <c r="N111" s="830"/>
      <c r="O111" s="646"/>
      <c r="P111" s="601"/>
      <c r="Q111" s="601"/>
      <c r="R111" s="415"/>
      <c r="S111" s="416"/>
      <c r="T111" s="416"/>
      <c r="U111" s="415"/>
      <c r="V111" s="416"/>
      <c r="W111" s="417"/>
      <c r="X111" s="602"/>
      <c r="Y111" s="603"/>
      <c r="Z111" s="603"/>
      <c r="AA111" s="415"/>
      <c r="AB111" s="416"/>
      <c r="AC111" s="416"/>
      <c r="AD111" s="415"/>
      <c r="AE111" s="416"/>
      <c r="AF111" s="416"/>
      <c r="AG111" s="415"/>
      <c r="AH111" s="416"/>
      <c r="AI111" s="417"/>
      <c r="AJ111" s="417"/>
    </row>
    <row r="112" spans="1:36" s="62" customFormat="1" ht="35.1" customHeight="1">
      <c r="A112" s="604"/>
      <c r="B112" s="1066"/>
      <c r="C112" s="605"/>
      <c r="D112" s="598"/>
      <c r="E112" s="598"/>
      <c r="F112" s="605"/>
      <c r="G112" s="605"/>
      <c r="H112" s="606"/>
      <c r="I112" s="606"/>
      <c r="J112" s="606"/>
      <c r="K112" s="607"/>
      <c r="L112" s="607"/>
      <c r="M112" s="414"/>
      <c r="N112" s="830"/>
      <c r="O112" s="646"/>
      <c r="P112" s="601"/>
      <c r="Q112" s="601"/>
      <c r="R112" s="415"/>
      <c r="S112" s="416"/>
      <c r="T112" s="416"/>
      <c r="U112" s="415"/>
      <c r="V112" s="416"/>
      <c r="W112" s="417"/>
      <c r="X112" s="602"/>
      <c r="Y112" s="603"/>
      <c r="Z112" s="603"/>
      <c r="AA112" s="415"/>
      <c r="AB112" s="416"/>
      <c r="AC112" s="416"/>
      <c r="AD112" s="415"/>
      <c r="AE112" s="416"/>
      <c r="AF112" s="416"/>
      <c r="AG112" s="415"/>
      <c r="AH112" s="416"/>
      <c r="AI112" s="417"/>
      <c r="AJ112" s="417"/>
    </row>
    <row r="113" spans="1:36" s="62" customFormat="1" ht="35.1" customHeight="1">
      <c r="A113" s="604"/>
      <c r="B113" s="1066"/>
      <c r="C113" s="605"/>
      <c r="D113" s="598"/>
      <c r="E113" s="598"/>
      <c r="F113" s="605"/>
      <c r="G113" s="605"/>
      <c r="H113" s="606"/>
      <c r="I113" s="606"/>
      <c r="J113" s="606"/>
      <c r="K113" s="607"/>
      <c r="L113" s="607"/>
      <c r="M113" s="414"/>
      <c r="N113" s="830"/>
      <c r="O113" s="646"/>
      <c r="P113" s="601"/>
      <c r="Q113" s="601"/>
      <c r="R113" s="415"/>
      <c r="S113" s="416"/>
      <c r="T113" s="416"/>
      <c r="U113" s="415"/>
      <c r="V113" s="416"/>
      <c r="W113" s="417"/>
      <c r="X113" s="602"/>
      <c r="Y113" s="603"/>
      <c r="Z113" s="603"/>
      <c r="AA113" s="415"/>
      <c r="AB113" s="416"/>
      <c r="AC113" s="416"/>
      <c r="AD113" s="415"/>
      <c r="AE113" s="416"/>
      <c r="AF113" s="416"/>
      <c r="AG113" s="415"/>
      <c r="AH113" s="416"/>
      <c r="AI113" s="417"/>
      <c r="AJ113" s="417"/>
    </row>
    <row r="114" spans="1:36" s="62" customFormat="1" ht="35.1" customHeight="1">
      <c r="A114" s="604"/>
      <c r="B114" s="1066"/>
      <c r="C114" s="605"/>
      <c r="D114" s="598"/>
      <c r="E114" s="598"/>
      <c r="F114" s="605"/>
      <c r="G114" s="605"/>
      <c r="H114" s="606"/>
      <c r="I114" s="606"/>
      <c r="J114" s="606"/>
      <c r="K114" s="607"/>
      <c r="L114" s="607"/>
      <c r="M114" s="414"/>
      <c r="N114" s="830"/>
      <c r="O114" s="646"/>
      <c r="P114" s="601"/>
      <c r="Q114" s="601"/>
      <c r="R114" s="415"/>
      <c r="S114" s="416"/>
      <c r="T114" s="416"/>
      <c r="U114" s="415"/>
      <c r="V114" s="416"/>
      <c r="W114" s="417"/>
      <c r="X114" s="602"/>
      <c r="Y114" s="603"/>
      <c r="Z114" s="603"/>
      <c r="AA114" s="415"/>
      <c r="AB114" s="416"/>
      <c r="AC114" s="416"/>
      <c r="AD114" s="415"/>
      <c r="AE114" s="416"/>
      <c r="AF114" s="416"/>
      <c r="AG114" s="415"/>
      <c r="AH114" s="416"/>
      <c r="AI114" s="417"/>
      <c r="AJ114" s="417"/>
    </row>
    <row r="115" spans="1:36" s="62" customFormat="1" ht="35.1" customHeight="1">
      <c r="A115" s="604"/>
      <c r="B115" s="1066"/>
      <c r="C115" s="605"/>
      <c r="D115" s="598"/>
      <c r="E115" s="598"/>
      <c r="F115" s="605"/>
      <c r="G115" s="605"/>
      <c r="H115" s="606"/>
      <c r="I115" s="606"/>
      <c r="J115" s="606"/>
      <c r="K115" s="607"/>
      <c r="L115" s="607"/>
      <c r="M115" s="414"/>
      <c r="N115" s="830"/>
      <c r="O115" s="646"/>
      <c r="P115" s="601"/>
      <c r="Q115" s="601"/>
      <c r="R115" s="415"/>
      <c r="S115" s="416"/>
      <c r="T115" s="416"/>
      <c r="U115" s="415"/>
      <c r="V115" s="416"/>
      <c r="W115" s="417"/>
      <c r="X115" s="602"/>
      <c r="Y115" s="603"/>
      <c r="Z115" s="603"/>
      <c r="AA115" s="415"/>
      <c r="AB115" s="416"/>
      <c r="AC115" s="416"/>
      <c r="AD115" s="415"/>
      <c r="AE115" s="416"/>
      <c r="AF115" s="416"/>
      <c r="AG115" s="415"/>
      <c r="AH115" s="416"/>
      <c r="AI115" s="417"/>
      <c r="AJ115" s="417"/>
    </row>
    <row r="116" spans="1:36" s="62" customFormat="1" ht="35.1" customHeight="1">
      <c r="A116" s="604"/>
      <c r="B116" s="1066"/>
      <c r="C116" s="605"/>
      <c r="D116" s="598"/>
      <c r="E116" s="598"/>
      <c r="F116" s="605"/>
      <c r="G116" s="605"/>
      <c r="H116" s="606"/>
      <c r="I116" s="606"/>
      <c r="J116" s="606"/>
      <c r="K116" s="607"/>
      <c r="L116" s="607"/>
      <c r="M116" s="414"/>
      <c r="N116" s="830"/>
      <c r="O116" s="646"/>
      <c r="P116" s="601"/>
      <c r="Q116" s="601"/>
      <c r="R116" s="415"/>
      <c r="S116" s="416"/>
      <c r="T116" s="416"/>
      <c r="U116" s="415"/>
      <c r="V116" s="416"/>
      <c r="W116" s="417"/>
      <c r="X116" s="602"/>
      <c r="Y116" s="603"/>
      <c r="Z116" s="603"/>
      <c r="AA116" s="415"/>
      <c r="AB116" s="416"/>
      <c r="AC116" s="416"/>
      <c r="AD116" s="415"/>
      <c r="AE116" s="416"/>
      <c r="AF116" s="416"/>
      <c r="AG116" s="415"/>
      <c r="AH116" s="416"/>
      <c r="AI116" s="417"/>
      <c r="AJ116" s="417"/>
    </row>
    <row r="117" spans="1:36" s="62" customFormat="1" ht="35.1" customHeight="1">
      <c r="A117" s="604"/>
      <c r="B117" s="1066"/>
      <c r="C117" s="605"/>
      <c r="D117" s="598"/>
      <c r="E117" s="598"/>
      <c r="F117" s="605"/>
      <c r="G117" s="605"/>
      <c r="H117" s="606"/>
      <c r="I117" s="606"/>
      <c r="J117" s="606"/>
      <c r="K117" s="607"/>
      <c r="L117" s="607"/>
      <c r="M117" s="414"/>
      <c r="N117" s="830"/>
      <c r="O117" s="646"/>
      <c r="P117" s="601"/>
      <c r="Q117" s="601"/>
      <c r="R117" s="415"/>
      <c r="S117" s="416"/>
      <c r="T117" s="416"/>
      <c r="U117" s="415"/>
      <c r="V117" s="416"/>
      <c r="W117" s="417"/>
      <c r="X117" s="602"/>
      <c r="Y117" s="603"/>
      <c r="Z117" s="603"/>
      <c r="AA117" s="415"/>
      <c r="AB117" s="416"/>
      <c r="AC117" s="416"/>
      <c r="AD117" s="415"/>
      <c r="AE117" s="416"/>
      <c r="AF117" s="416"/>
      <c r="AG117" s="415"/>
      <c r="AH117" s="416"/>
      <c r="AI117" s="417"/>
      <c r="AJ117" s="417"/>
    </row>
    <row r="118" spans="1:36" s="62" customFormat="1" ht="35.1" customHeight="1">
      <c r="A118" s="604"/>
      <c r="B118" s="1066"/>
      <c r="C118" s="605"/>
      <c r="D118" s="598"/>
      <c r="E118" s="598"/>
      <c r="F118" s="605"/>
      <c r="G118" s="605"/>
      <c r="H118" s="606"/>
      <c r="I118" s="606"/>
      <c r="J118" s="606"/>
      <c r="K118" s="607"/>
      <c r="L118" s="607"/>
      <c r="M118" s="414"/>
      <c r="N118" s="830"/>
      <c r="O118" s="646"/>
      <c r="P118" s="601"/>
      <c r="Q118" s="601"/>
      <c r="R118" s="415"/>
      <c r="S118" s="416"/>
      <c r="T118" s="416"/>
      <c r="U118" s="415"/>
      <c r="V118" s="416"/>
      <c r="W118" s="417"/>
      <c r="X118" s="602"/>
      <c r="Y118" s="603"/>
      <c r="Z118" s="603"/>
      <c r="AA118" s="415"/>
      <c r="AB118" s="416"/>
      <c r="AC118" s="416"/>
      <c r="AD118" s="415"/>
      <c r="AE118" s="416"/>
      <c r="AF118" s="416"/>
      <c r="AG118" s="415"/>
      <c r="AH118" s="416"/>
      <c r="AI118" s="417"/>
      <c r="AJ118" s="417"/>
    </row>
    <row r="119" spans="1:36" s="62" customFormat="1" ht="35.1" customHeight="1">
      <c r="A119" s="604"/>
      <c r="B119" s="1066"/>
      <c r="C119" s="605"/>
      <c r="D119" s="598"/>
      <c r="E119" s="598"/>
      <c r="F119" s="605"/>
      <c r="G119" s="605"/>
      <c r="H119" s="606"/>
      <c r="I119" s="606"/>
      <c r="J119" s="606"/>
      <c r="K119" s="607"/>
      <c r="L119" s="607"/>
      <c r="M119" s="414"/>
      <c r="N119" s="830"/>
      <c r="O119" s="607"/>
      <c r="P119" s="601"/>
      <c r="Q119" s="601"/>
      <c r="R119" s="415"/>
      <c r="S119" s="416"/>
      <c r="T119" s="416"/>
      <c r="U119" s="415"/>
      <c r="V119" s="416"/>
      <c r="W119" s="417"/>
      <c r="X119" s="602"/>
      <c r="Y119" s="603"/>
      <c r="Z119" s="603"/>
      <c r="AA119" s="415"/>
      <c r="AB119" s="416"/>
      <c r="AC119" s="416"/>
      <c r="AD119" s="415"/>
      <c r="AE119" s="416"/>
      <c r="AF119" s="416"/>
      <c r="AG119" s="415"/>
      <c r="AH119" s="416"/>
      <c r="AI119" s="417"/>
      <c r="AJ119" s="417"/>
    </row>
    <row r="120" spans="1:36" s="62" customFormat="1" ht="35.1" customHeight="1">
      <c r="A120" s="604"/>
      <c r="B120" s="1066"/>
      <c r="C120" s="605"/>
      <c r="D120" s="598"/>
      <c r="E120" s="598"/>
      <c r="F120" s="605"/>
      <c r="G120" s="605"/>
      <c r="H120" s="606"/>
      <c r="I120" s="606"/>
      <c r="J120" s="606"/>
      <c r="K120" s="607"/>
      <c r="L120" s="607"/>
      <c r="M120" s="414"/>
      <c r="N120" s="830"/>
      <c r="O120" s="607"/>
      <c r="P120" s="601"/>
      <c r="Q120" s="601"/>
      <c r="R120" s="415"/>
      <c r="S120" s="416"/>
      <c r="T120" s="416"/>
      <c r="U120" s="415"/>
      <c r="V120" s="416"/>
      <c r="W120" s="417"/>
      <c r="X120" s="602"/>
      <c r="Y120" s="603"/>
      <c r="Z120" s="603"/>
      <c r="AA120" s="415"/>
      <c r="AB120" s="416"/>
      <c r="AC120" s="416"/>
      <c r="AD120" s="415"/>
      <c r="AE120" s="416"/>
      <c r="AF120" s="416"/>
      <c r="AG120" s="415"/>
      <c r="AH120" s="416"/>
      <c r="AI120" s="417"/>
      <c r="AJ120" s="417"/>
    </row>
    <row r="121" spans="1:36" s="62" customFormat="1" ht="35.1" customHeight="1">
      <c r="A121" s="604"/>
      <c r="B121" s="1066"/>
      <c r="C121" s="605"/>
      <c r="D121" s="598"/>
      <c r="E121" s="598"/>
      <c r="F121" s="605"/>
      <c r="G121" s="605"/>
      <c r="H121" s="606"/>
      <c r="I121" s="606"/>
      <c r="J121" s="606"/>
      <c r="K121" s="607"/>
      <c r="L121" s="607"/>
      <c r="M121" s="414"/>
      <c r="N121" s="830"/>
      <c r="O121" s="607"/>
      <c r="P121" s="601"/>
      <c r="Q121" s="601"/>
      <c r="R121" s="415"/>
      <c r="S121" s="416"/>
      <c r="T121" s="416"/>
      <c r="U121" s="415"/>
      <c r="V121" s="416"/>
      <c r="W121" s="417"/>
      <c r="X121" s="602"/>
      <c r="Y121" s="603"/>
      <c r="Z121" s="603"/>
      <c r="AA121" s="415"/>
      <c r="AB121" s="416"/>
      <c r="AC121" s="416"/>
      <c r="AD121" s="415"/>
      <c r="AE121" s="416"/>
      <c r="AF121" s="416"/>
      <c r="AG121" s="415"/>
      <c r="AH121" s="416"/>
      <c r="AI121" s="417"/>
      <c r="AJ121" s="417"/>
    </row>
    <row r="122" spans="1:36" s="62" customFormat="1" ht="35.1" customHeight="1">
      <c r="A122" s="604"/>
      <c r="B122" s="1066"/>
      <c r="C122" s="605"/>
      <c r="D122" s="598"/>
      <c r="E122" s="598"/>
      <c r="F122" s="605"/>
      <c r="G122" s="605"/>
      <c r="H122" s="606"/>
      <c r="I122" s="606"/>
      <c r="J122" s="606"/>
      <c r="K122" s="607"/>
      <c r="L122" s="607"/>
      <c r="M122" s="414"/>
      <c r="N122" s="830"/>
      <c r="O122" s="607"/>
      <c r="P122" s="601"/>
      <c r="Q122" s="601"/>
      <c r="R122" s="415"/>
      <c r="S122" s="416"/>
      <c r="T122" s="416"/>
      <c r="U122" s="415"/>
      <c r="V122" s="416"/>
      <c r="W122" s="417"/>
      <c r="X122" s="602"/>
      <c r="Y122" s="603"/>
      <c r="Z122" s="603"/>
      <c r="AA122" s="415"/>
      <c r="AB122" s="416"/>
      <c r="AC122" s="416"/>
      <c r="AD122" s="415"/>
      <c r="AE122" s="416"/>
      <c r="AF122" s="416"/>
      <c r="AG122" s="415"/>
      <c r="AH122" s="416"/>
      <c r="AI122" s="417"/>
      <c r="AJ122" s="417"/>
    </row>
    <row r="123" spans="1:36" s="62" customFormat="1" ht="35.1" customHeight="1">
      <c r="A123" s="604"/>
      <c r="B123" s="1066"/>
      <c r="C123" s="605"/>
      <c r="D123" s="598"/>
      <c r="E123" s="598"/>
      <c r="F123" s="605"/>
      <c r="G123" s="605"/>
      <c r="H123" s="606"/>
      <c r="I123" s="606"/>
      <c r="J123" s="606"/>
      <c r="K123" s="607"/>
      <c r="L123" s="607"/>
      <c r="M123" s="414"/>
      <c r="N123" s="830"/>
      <c r="O123" s="607"/>
      <c r="P123" s="601"/>
      <c r="Q123" s="601"/>
      <c r="R123" s="415"/>
      <c r="S123" s="416"/>
      <c r="T123" s="416"/>
      <c r="U123" s="415"/>
      <c r="V123" s="416"/>
      <c r="W123" s="417"/>
      <c r="X123" s="602"/>
      <c r="Y123" s="603"/>
      <c r="Z123" s="603"/>
      <c r="AA123" s="415"/>
      <c r="AB123" s="416"/>
      <c r="AC123" s="416"/>
      <c r="AD123" s="415"/>
      <c r="AE123" s="416"/>
      <c r="AF123" s="416"/>
      <c r="AG123" s="415"/>
      <c r="AH123" s="416"/>
      <c r="AI123" s="417"/>
      <c r="AJ123" s="417"/>
    </row>
    <row r="124" spans="1:36" s="62" customFormat="1" ht="35.1" customHeight="1">
      <c r="A124" s="604"/>
      <c r="B124" s="1066"/>
      <c r="C124" s="605"/>
      <c r="D124" s="598"/>
      <c r="E124" s="598"/>
      <c r="F124" s="605"/>
      <c r="G124" s="605"/>
      <c r="H124" s="606"/>
      <c r="I124" s="606"/>
      <c r="J124" s="606"/>
      <c r="K124" s="607"/>
      <c r="L124" s="607"/>
      <c r="M124" s="414"/>
      <c r="N124" s="830"/>
      <c r="O124" s="607"/>
      <c r="P124" s="601"/>
      <c r="Q124" s="601"/>
      <c r="R124" s="415"/>
      <c r="S124" s="416"/>
      <c r="T124" s="416"/>
      <c r="U124" s="415"/>
      <c r="V124" s="416"/>
      <c r="W124" s="417"/>
      <c r="X124" s="602"/>
      <c r="Y124" s="603"/>
      <c r="Z124" s="603"/>
      <c r="AA124" s="415"/>
      <c r="AB124" s="416"/>
      <c r="AC124" s="416"/>
      <c r="AD124" s="415"/>
      <c r="AE124" s="416"/>
      <c r="AF124" s="416"/>
      <c r="AG124" s="415"/>
      <c r="AH124" s="416"/>
      <c r="AI124" s="417"/>
      <c r="AJ124" s="417"/>
    </row>
    <row r="125" spans="1:36" s="62" customFormat="1" ht="35.1" customHeight="1">
      <c r="A125" s="604"/>
      <c r="B125" s="1066"/>
      <c r="C125" s="605"/>
      <c r="D125" s="598"/>
      <c r="E125" s="598"/>
      <c r="F125" s="605"/>
      <c r="G125" s="605"/>
      <c r="H125" s="606"/>
      <c r="I125" s="606"/>
      <c r="J125" s="606"/>
      <c r="K125" s="607"/>
      <c r="L125" s="607"/>
      <c r="M125" s="414"/>
      <c r="N125" s="830"/>
      <c r="O125" s="607"/>
      <c r="P125" s="601"/>
      <c r="Q125" s="601"/>
      <c r="R125" s="415"/>
      <c r="S125" s="416"/>
      <c r="T125" s="416"/>
      <c r="U125" s="415"/>
      <c r="V125" s="416"/>
      <c r="W125" s="417"/>
      <c r="X125" s="602"/>
      <c r="Y125" s="603"/>
      <c r="Z125" s="603"/>
      <c r="AA125" s="415"/>
      <c r="AB125" s="416"/>
      <c r="AC125" s="416"/>
      <c r="AD125" s="415"/>
      <c r="AE125" s="416"/>
      <c r="AF125" s="416"/>
      <c r="AG125" s="415"/>
      <c r="AH125" s="416"/>
      <c r="AI125" s="417"/>
      <c r="AJ125" s="417"/>
    </row>
    <row r="126" spans="1:36" s="62" customFormat="1" ht="35.1" customHeight="1">
      <c r="A126" s="604"/>
      <c r="B126" s="1066"/>
      <c r="C126" s="605"/>
      <c r="D126" s="598"/>
      <c r="E126" s="598"/>
      <c r="F126" s="605"/>
      <c r="G126" s="605"/>
      <c r="H126" s="606"/>
      <c r="I126" s="606"/>
      <c r="J126" s="606"/>
      <c r="K126" s="607"/>
      <c r="L126" s="607"/>
      <c r="M126" s="414"/>
      <c r="N126" s="830"/>
      <c r="O126" s="607"/>
      <c r="P126" s="601"/>
      <c r="Q126" s="601"/>
      <c r="R126" s="415"/>
      <c r="S126" s="416"/>
      <c r="T126" s="416"/>
      <c r="U126" s="415"/>
      <c r="V126" s="416"/>
      <c r="W126" s="417"/>
      <c r="X126" s="602"/>
      <c r="Y126" s="603"/>
      <c r="Z126" s="603"/>
      <c r="AA126" s="415"/>
      <c r="AB126" s="416"/>
      <c r="AC126" s="416"/>
      <c r="AD126" s="415"/>
      <c r="AE126" s="416"/>
      <c r="AF126" s="416"/>
      <c r="AG126" s="415"/>
      <c r="AH126" s="416"/>
      <c r="AI126" s="417"/>
      <c r="AJ126" s="417"/>
    </row>
    <row r="127" spans="1:36" s="62" customFormat="1" ht="35.1" customHeight="1">
      <c r="A127" s="604"/>
      <c r="B127" s="1066"/>
      <c r="C127" s="605"/>
      <c r="D127" s="598"/>
      <c r="E127" s="598"/>
      <c r="F127" s="605"/>
      <c r="G127" s="605"/>
      <c r="H127" s="606"/>
      <c r="I127" s="606"/>
      <c r="J127" s="606"/>
      <c r="K127" s="607"/>
      <c r="L127" s="607"/>
      <c r="M127" s="414"/>
      <c r="N127" s="830"/>
      <c r="O127" s="607"/>
      <c r="P127" s="601"/>
      <c r="Q127" s="601"/>
      <c r="R127" s="415"/>
      <c r="S127" s="416"/>
      <c r="T127" s="416"/>
      <c r="U127" s="415"/>
      <c r="V127" s="416"/>
      <c r="W127" s="417"/>
      <c r="X127" s="602"/>
      <c r="Y127" s="603"/>
      <c r="Z127" s="603"/>
      <c r="AA127" s="415"/>
      <c r="AB127" s="416"/>
      <c r="AC127" s="416"/>
      <c r="AD127" s="415"/>
      <c r="AE127" s="416"/>
      <c r="AF127" s="416"/>
      <c r="AG127" s="415"/>
      <c r="AH127" s="416"/>
      <c r="AI127" s="417"/>
      <c r="AJ127" s="417"/>
    </row>
    <row r="128" spans="1:36" s="62" customFormat="1" ht="35.1" customHeight="1">
      <c r="A128" s="604"/>
      <c r="B128" s="1066"/>
      <c r="C128" s="605"/>
      <c r="D128" s="598"/>
      <c r="E128" s="598"/>
      <c r="F128" s="605"/>
      <c r="G128" s="605"/>
      <c r="H128" s="606"/>
      <c r="I128" s="606"/>
      <c r="J128" s="606"/>
      <c r="K128" s="607"/>
      <c r="L128" s="607"/>
      <c r="M128" s="414"/>
      <c r="N128" s="830"/>
      <c r="O128" s="607"/>
      <c r="P128" s="601"/>
      <c r="Q128" s="601"/>
      <c r="R128" s="415"/>
      <c r="S128" s="416"/>
      <c r="T128" s="416"/>
      <c r="U128" s="415"/>
      <c r="V128" s="416"/>
      <c r="W128" s="417"/>
      <c r="X128" s="602"/>
      <c r="Y128" s="603"/>
      <c r="Z128" s="603"/>
      <c r="AA128" s="415"/>
      <c r="AB128" s="416"/>
      <c r="AC128" s="416"/>
      <c r="AD128" s="415"/>
      <c r="AE128" s="416"/>
      <c r="AF128" s="416"/>
      <c r="AG128" s="415"/>
      <c r="AH128" s="416"/>
      <c r="AI128" s="417"/>
      <c r="AJ128" s="417"/>
    </row>
    <row r="129" spans="1:36" s="62" customFormat="1" ht="35.1" customHeight="1">
      <c r="A129" s="604"/>
      <c r="B129" s="1066"/>
      <c r="C129" s="605"/>
      <c r="D129" s="598"/>
      <c r="E129" s="598"/>
      <c r="F129" s="605"/>
      <c r="G129" s="605"/>
      <c r="H129" s="606"/>
      <c r="I129" s="606"/>
      <c r="J129" s="606"/>
      <c r="K129" s="607"/>
      <c r="L129" s="607"/>
      <c r="M129" s="414"/>
      <c r="N129" s="830"/>
      <c r="O129" s="607"/>
      <c r="P129" s="601"/>
      <c r="Q129" s="601"/>
      <c r="R129" s="415"/>
      <c r="S129" s="416"/>
      <c r="T129" s="416"/>
      <c r="U129" s="415"/>
      <c r="V129" s="416"/>
      <c r="W129" s="417"/>
      <c r="X129" s="602"/>
      <c r="Y129" s="603"/>
      <c r="Z129" s="603"/>
      <c r="AA129" s="415"/>
      <c r="AB129" s="416"/>
      <c r="AC129" s="416"/>
      <c r="AD129" s="415"/>
      <c r="AE129" s="416"/>
      <c r="AF129" s="416"/>
      <c r="AG129" s="415"/>
      <c r="AH129" s="416"/>
      <c r="AI129" s="417"/>
      <c r="AJ129" s="417"/>
    </row>
    <row r="130" spans="1:36" s="62" customFormat="1" ht="35.1" customHeight="1">
      <c r="A130" s="604"/>
      <c r="B130" s="1066"/>
      <c r="C130" s="605"/>
      <c r="D130" s="598"/>
      <c r="E130" s="598"/>
      <c r="F130" s="605"/>
      <c r="G130" s="605"/>
      <c r="H130" s="606"/>
      <c r="I130" s="606"/>
      <c r="J130" s="606"/>
      <c r="K130" s="607"/>
      <c r="L130" s="607"/>
      <c r="M130" s="414"/>
      <c r="N130" s="830"/>
      <c r="O130" s="607"/>
      <c r="P130" s="601"/>
      <c r="Q130" s="601"/>
      <c r="R130" s="415"/>
      <c r="S130" s="416"/>
      <c r="T130" s="416"/>
      <c r="U130" s="415"/>
      <c r="V130" s="416"/>
      <c r="W130" s="417"/>
      <c r="X130" s="602"/>
      <c r="Y130" s="603"/>
      <c r="Z130" s="603"/>
      <c r="AA130" s="415"/>
      <c r="AB130" s="416"/>
      <c r="AC130" s="416"/>
      <c r="AD130" s="415"/>
      <c r="AE130" s="416"/>
      <c r="AF130" s="416"/>
      <c r="AG130" s="415"/>
      <c r="AH130" s="416"/>
      <c r="AI130" s="417"/>
      <c r="AJ130" s="417"/>
    </row>
    <row r="131" spans="1:36" s="62" customFormat="1" ht="35.1" customHeight="1">
      <c r="A131" s="604"/>
      <c r="B131" s="1066"/>
      <c r="C131" s="605"/>
      <c r="D131" s="598"/>
      <c r="E131" s="598"/>
      <c r="F131" s="605"/>
      <c r="G131" s="605"/>
      <c r="H131" s="606"/>
      <c r="I131" s="606"/>
      <c r="J131" s="606"/>
      <c r="K131" s="607"/>
      <c r="L131" s="607"/>
      <c r="M131" s="414"/>
      <c r="N131" s="830"/>
      <c r="O131" s="607"/>
      <c r="P131" s="601"/>
      <c r="Q131" s="601"/>
      <c r="R131" s="415"/>
      <c r="S131" s="416"/>
      <c r="T131" s="416"/>
      <c r="U131" s="415"/>
      <c r="V131" s="416"/>
      <c r="W131" s="417"/>
      <c r="X131" s="602"/>
      <c r="Y131" s="603"/>
      <c r="Z131" s="603"/>
      <c r="AA131" s="415"/>
      <c r="AB131" s="416"/>
      <c r="AC131" s="416"/>
      <c r="AD131" s="415"/>
      <c r="AE131" s="416"/>
      <c r="AF131" s="416"/>
      <c r="AG131" s="415"/>
      <c r="AH131" s="416"/>
      <c r="AI131" s="417"/>
      <c r="AJ131" s="417"/>
    </row>
    <row r="132" spans="1:36" s="62" customFormat="1" ht="35.1" customHeight="1">
      <c r="A132" s="604"/>
      <c r="B132" s="1066"/>
      <c r="C132" s="605"/>
      <c r="D132" s="598"/>
      <c r="E132" s="598"/>
      <c r="F132" s="605"/>
      <c r="G132" s="605"/>
      <c r="H132" s="606"/>
      <c r="I132" s="606"/>
      <c r="J132" s="606"/>
      <c r="K132" s="607"/>
      <c r="L132" s="607"/>
      <c r="M132" s="414"/>
      <c r="N132" s="830"/>
      <c r="O132" s="607"/>
      <c r="P132" s="601"/>
      <c r="Q132" s="601"/>
      <c r="R132" s="415"/>
      <c r="S132" s="416"/>
      <c r="T132" s="416"/>
      <c r="U132" s="415"/>
      <c r="V132" s="416"/>
      <c r="W132" s="417"/>
      <c r="X132" s="602"/>
      <c r="Y132" s="603"/>
      <c r="Z132" s="603"/>
      <c r="AA132" s="415"/>
      <c r="AB132" s="416"/>
      <c r="AC132" s="416"/>
      <c r="AD132" s="415"/>
      <c r="AE132" s="416"/>
      <c r="AF132" s="416"/>
      <c r="AG132" s="415"/>
      <c r="AH132" s="416"/>
      <c r="AI132" s="417"/>
      <c r="AJ132" s="417"/>
    </row>
    <row r="133" spans="1:36" s="62" customFormat="1" ht="35.1" customHeight="1">
      <c r="A133" s="604"/>
      <c r="B133" s="1066"/>
      <c r="C133" s="605"/>
      <c r="D133" s="598"/>
      <c r="E133" s="598"/>
      <c r="F133" s="605"/>
      <c r="G133" s="605"/>
      <c r="H133" s="606"/>
      <c r="I133" s="606"/>
      <c r="J133" s="606"/>
      <c r="K133" s="607"/>
      <c r="L133" s="607"/>
      <c r="M133" s="414"/>
      <c r="N133" s="830"/>
      <c r="O133" s="607"/>
      <c r="P133" s="601"/>
      <c r="Q133" s="601"/>
      <c r="R133" s="415"/>
      <c r="S133" s="416"/>
      <c r="T133" s="416"/>
      <c r="U133" s="415"/>
      <c r="V133" s="416"/>
      <c r="W133" s="417"/>
      <c r="X133" s="602"/>
      <c r="Y133" s="603"/>
      <c r="Z133" s="603"/>
      <c r="AA133" s="415"/>
      <c r="AB133" s="416"/>
      <c r="AC133" s="416"/>
      <c r="AD133" s="415"/>
      <c r="AE133" s="416"/>
      <c r="AF133" s="416"/>
      <c r="AG133" s="415"/>
      <c r="AH133" s="416"/>
      <c r="AI133" s="417"/>
      <c r="AJ133" s="417"/>
    </row>
    <row r="134" spans="1:36" s="62" customFormat="1" ht="35.1" customHeight="1">
      <c r="A134" s="604"/>
      <c r="B134" s="1066"/>
      <c r="C134" s="605"/>
      <c r="D134" s="598"/>
      <c r="E134" s="598"/>
      <c r="F134" s="605"/>
      <c r="G134" s="605"/>
      <c r="H134" s="606"/>
      <c r="I134" s="606"/>
      <c r="J134" s="606"/>
      <c r="K134" s="607"/>
      <c r="L134" s="607"/>
      <c r="M134" s="414"/>
      <c r="N134" s="830"/>
      <c r="O134" s="607"/>
      <c r="P134" s="601"/>
      <c r="Q134" s="601"/>
      <c r="R134" s="415"/>
      <c r="S134" s="416"/>
      <c r="T134" s="416"/>
      <c r="U134" s="415"/>
      <c r="V134" s="416"/>
      <c r="W134" s="417"/>
      <c r="X134" s="602"/>
      <c r="Y134" s="603"/>
      <c r="Z134" s="603"/>
      <c r="AA134" s="415"/>
      <c r="AB134" s="416"/>
      <c r="AC134" s="416"/>
      <c r="AD134" s="415"/>
      <c r="AE134" s="416"/>
      <c r="AF134" s="416"/>
      <c r="AG134" s="415"/>
      <c r="AH134" s="416"/>
      <c r="AI134" s="417"/>
      <c r="AJ134" s="417"/>
    </row>
    <row r="135" spans="1:36" s="62" customFormat="1" ht="35.1" customHeight="1">
      <c r="A135" s="604"/>
      <c r="B135" s="1066"/>
      <c r="C135" s="605"/>
      <c r="D135" s="598"/>
      <c r="E135" s="598"/>
      <c r="F135" s="605"/>
      <c r="G135" s="605"/>
      <c r="H135" s="606"/>
      <c r="I135" s="606"/>
      <c r="J135" s="606"/>
      <c r="K135" s="607"/>
      <c r="L135" s="607"/>
      <c r="M135" s="414"/>
      <c r="N135" s="830"/>
      <c r="O135" s="607"/>
      <c r="P135" s="601"/>
      <c r="Q135" s="601"/>
      <c r="R135" s="415"/>
      <c r="S135" s="416"/>
      <c r="T135" s="416"/>
      <c r="U135" s="415"/>
      <c r="V135" s="416"/>
      <c r="W135" s="417"/>
      <c r="X135" s="602"/>
      <c r="Y135" s="603"/>
      <c r="Z135" s="603"/>
      <c r="AA135" s="415"/>
      <c r="AB135" s="416"/>
      <c r="AC135" s="416"/>
      <c r="AD135" s="415"/>
      <c r="AE135" s="416"/>
      <c r="AF135" s="416"/>
      <c r="AG135" s="415"/>
      <c r="AH135" s="416"/>
      <c r="AI135" s="417"/>
      <c r="AJ135" s="417"/>
    </row>
    <row r="136" spans="1:36" s="62" customFormat="1" ht="35.1" customHeight="1">
      <c r="A136" s="604"/>
      <c r="B136" s="1066"/>
      <c r="C136" s="605"/>
      <c r="D136" s="598"/>
      <c r="E136" s="598"/>
      <c r="F136" s="605"/>
      <c r="G136" s="605"/>
      <c r="H136" s="606"/>
      <c r="I136" s="606"/>
      <c r="J136" s="606"/>
      <c r="K136" s="607"/>
      <c r="L136" s="607"/>
      <c r="M136" s="414"/>
      <c r="N136" s="830"/>
      <c r="O136" s="607"/>
      <c r="P136" s="601"/>
      <c r="Q136" s="601"/>
      <c r="R136" s="415"/>
      <c r="S136" s="416"/>
      <c r="T136" s="416"/>
      <c r="U136" s="415"/>
      <c r="V136" s="416"/>
      <c r="W136" s="417"/>
      <c r="X136" s="602"/>
      <c r="Y136" s="603"/>
      <c r="Z136" s="603"/>
      <c r="AA136" s="415"/>
      <c r="AB136" s="416"/>
      <c r="AC136" s="416"/>
      <c r="AD136" s="415"/>
      <c r="AE136" s="416"/>
      <c r="AF136" s="416"/>
      <c r="AG136" s="415"/>
      <c r="AH136" s="416"/>
      <c r="AI136" s="417"/>
      <c r="AJ136" s="417"/>
    </row>
    <row r="137" spans="1:36" s="62" customFormat="1" ht="35.1" customHeight="1">
      <c r="A137" s="604"/>
      <c r="B137" s="1066"/>
      <c r="C137" s="605"/>
      <c r="D137" s="598"/>
      <c r="E137" s="598"/>
      <c r="F137" s="605"/>
      <c r="G137" s="605"/>
      <c r="H137" s="606"/>
      <c r="I137" s="606"/>
      <c r="J137" s="606"/>
      <c r="K137" s="607"/>
      <c r="L137" s="607"/>
      <c r="M137" s="414"/>
      <c r="N137" s="830"/>
      <c r="O137" s="607"/>
      <c r="P137" s="601"/>
      <c r="Q137" s="601"/>
      <c r="R137" s="415"/>
      <c r="S137" s="416"/>
      <c r="T137" s="416"/>
      <c r="U137" s="415"/>
      <c r="V137" s="416"/>
      <c r="W137" s="417"/>
      <c r="X137" s="602"/>
      <c r="Y137" s="603"/>
      <c r="Z137" s="603"/>
      <c r="AA137" s="415"/>
      <c r="AB137" s="416"/>
      <c r="AC137" s="416"/>
      <c r="AD137" s="415"/>
      <c r="AE137" s="416"/>
      <c r="AF137" s="416"/>
      <c r="AG137" s="415"/>
      <c r="AH137" s="416"/>
      <c r="AI137" s="417"/>
      <c r="AJ137" s="417"/>
    </row>
    <row r="138" spans="1:36" s="62" customFormat="1" ht="35.1" customHeight="1">
      <c r="A138" s="604"/>
      <c r="B138" s="1066"/>
      <c r="C138" s="605"/>
      <c r="D138" s="598"/>
      <c r="E138" s="598"/>
      <c r="F138" s="605"/>
      <c r="G138" s="605"/>
      <c r="H138" s="606"/>
      <c r="I138" s="606"/>
      <c r="J138" s="606"/>
      <c r="K138" s="607"/>
      <c r="L138" s="607"/>
      <c r="M138" s="414"/>
      <c r="N138" s="830"/>
      <c r="O138" s="607"/>
      <c r="P138" s="601"/>
      <c r="Q138" s="601"/>
      <c r="R138" s="415"/>
      <c r="S138" s="416"/>
      <c r="T138" s="416"/>
      <c r="U138" s="415"/>
      <c r="V138" s="416"/>
      <c r="W138" s="417"/>
      <c r="X138" s="602"/>
      <c r="Y138" s="603"/>
      <c r="Z138" s="603"/>
      <c r="AA138" s="415"/>
      <c r="AB138" s="416"/>
      <c r="AC138" s="416"/>
      <c r="AD138" s="415"/>
      <c r="AE138" s="416"/>
      <c r="AF138" s="416"/>
      <c r="AG138" s="415"/>
      <c r="AH138" s="416"/>
      <c r="AI138" s="417"/>
      <c r="AJ138" s="417"/>
    </row>
    <row r="139" spans="1:36" s="62" customFormat="1" ht="35.1" customHeight="1">
      <c r="A139" s="604"/>
      <c r="B139" s="1066"/>
      <c r="C139" s="605"/>
      <c r="D139" s="598"/>
      <c r="E139" s="598"/>
      <c r="F139" s="605"/>
      <c r="G139" s="605"/>
      <c r="H139" s="606"/>
      <c r="I139" s="606"/>
      <c r="J139" s="606"/>
      <c r="K139" s="607"/>
      <c r="L139" s="607"/>
      <c r="M139" s="414"/>
      <c r="N139" s="830"/>
      <c r="O139" s="607"/>
      <c r="P139" s="601"/>
      <c r="Q139" s="601"/>
      <c r="R139" s="415"/>
      <c r="S139" s="416"/>
      <c r="T139" s="416"/>
      <c r="U139" s="415"/>
      <c r="V139" s="416"/>
      <c r="W139" s="417"/>
      <c r="X139" s="602"/>
      <c r="Y139" s="603"/>
      <c r="Z139" s="603"/>
      <c r="AA139" s="415"/>
      <c r="AB139" s="416"/>
      <c r="AC139" s="416"/>
      <c r="AD139" s="415"/>
      <c r="AE139" s="416"/>
      <c r="AF139" s="416"/>
      <c r="AG139" s="415"/>
      <c r="AH139" s="416"/>
      <c r="AI139" s="417"/>
      <c r="AJ139" s="417"/>
    </row>
    <row r="140" spans="1:36" s="62" customFormat="1" ht="35.1" customHeight="1">
      <c r="A140" s="604"/>
      <c r="B140" s="1066"/>
      <c r="C140" s="605"/>
      <c r="D140" s="598"/>
      <c r="E140" s="598"/>
      <c r="F140" s="605"/>
      <c r="G140" s="605"/>
      <c r="H140" s="606"/>
      <c r="I140" s="606"/>
      <c r="J140" s="606"/>
      <c r="K140" s="607"/>
      <c r="L140" s="607"/>
      <c r="M140" s="414"/>
      <c r="N140" s="830"/>
      <c r="O140" s="607"/>
      <c r="P140" s="601"/>
      <c r="Q140" s="601"/>
      <c r="R140" s="415"/>
      <c r="S140" s="416"/>
      <c r="T140" s="416"/>
      <c r="U140" s="415"/>
      <c r="V140" s="416"/>
      <c r="W140" s="417"/>
      <c r="X140" s="602"/>
      <c r="Y140" s="603"/>
      <c r="Z140" s="603"/>
      <c r="AA140" s="415"/>
      <c r="AB140" s="416"/>
      <c r="AC140" s="416"/>
      <c r="AD140" s="415"/>
      <c r="AE140" s="416"/>
      <c r="AF140" s="416"/>
      <c r="AG140" s="415"/>
      <c r="AH140" s="416"/>
      <c r="AI140" s="417"/>
      <c r="AJ140" s="417"/>
    </row>
    <row r="141" spans="1:36" s="62" customFormat="1" ht="35.1" customHeight="1">
      <c r="A141" s="604"/>
      <c r="B141" s="1066"/>
      <c r="C141" s="605"/>
      <c r="D141" s="598"/>
      <c r="E141" s="598"/>
      <c r="F141" s="605"/>
      <c r="G141" s="605"/>
      <c r="H141" s="606"/>
      <c r="I141" s="606"/>
      <c r="J141" s="606"/>
      <c r="K141" s="607"/>
      <c r="L141" s="607"/>
      <c r="M141" s="414"/>
      <c r="N141" s="830"/>
      <c r="O141" s="607"/>
      <c r="P141" s="601"/>
      <c r="Q141" s="601"/>
      <c r="R141" s="415"/>
      <c r="S141" s="416"/>
      <c r="T141" s="416"/>
      <c r="U141" s="415"/>
      <c r="V141" s="416"/>
      <c r="W141" s="417"/>
      <c r="X141" s="602"/>
      <c r="Y141" s="603"/>
      <c r="Z141" s="603"/>
      <c r="AA141" s="415"/>
      <c r="AB141" s="416"/>
      <c r="AC141" s="416"/>
      <c r="AD141" s="415"/>
      <c r="AE141" s="416"/>
      <c r="AF141" s="416"/>
      <c r="AG141" s="415"/>
      <c r="AH141" s="416"/>
      <c r="AI141" s="417"/>
      <c r="AJ141" s="417"/>
    </row>
    <row r="142" spans="1:36" s="62" customFormat="1" ht="35.1" customHeight="1">
      <c r="A142" s="604"/>
      <c r="B142" s="1066"/>
      <c r="C142" s="605"/>
      <c r="D142" s="598"/>
      <c r="E142" s="598"/>
      <c r="F142" s="605"/>
      <c r="G142" s="605"/>
      <c r="H142" s="606"/>
      <c r="I142" s="606"/>
      <c r="J142" s="606"/>
      <c r="K142" s="607"/>
      <c r="L142" s="607"/>
      <c r="M142" s="414"/>
      <c r="N142" s="830"/>
      <c r="O142" s="607"/>
      <c r="P142" s="601"/>
      <c r="Q142" s="601"/>
      <c r="R142" s="415"/>
      <c r="S142" s="416"/>
      <c r="T142" s="416"/>
      <c r="U142" s="415"/>
      <c r="V142" s="416"/>
      <c r="W142" s="417"/>
      <c r="X142" s="602"/>
      <c r="Y142" s="603"/>
      <c r="Z142" s="603"/>
      <c r="AA142" s="415"/>
      <c r="AB142" s="416"/>
      <c r="AC142" s="416"/>
      <c r="AD142" s="415"/>
      <c r="AE142" s="416"/>
      <c r="AF142" s="416"/>
      <c r="AG142" s="415"/>
      <c r="AH142" s="416"/>
      <c r="AI142" s="417"/>
      <c r="AJ142" s="417"/>
    </row>
    <row r="143" spans="1:36" s="62" customFormat="1" ht="35.1" customHeight="1">
      <c r="A143" s="604"/>
      <c r="B143" s="1066"/>
      <c r="C143" s="605"/>
      <c r="D143" s="598"/>
      <c r="E143" s="598"/>
      <c r="F143" s="605"/>
      <c r="G143" s="605"/>
      <c r="H143" s="606"/>
      <c r="I143" s="606"/>
      <c r="J143" s="606"/>
      <c r="K143" s="607"/>
      <c r="L143" s="607"/>
      <c r="M143" s="414"/>
      <c r="N143" s="830"/>
      <c r="O143" s="607"/>
      <c r="P143" s="601"/>
      <c r="Q143" s="601"/>
      <c r="R143" s="415"/>
      <c r="S143" s="416"/>
      <c r="T143" s="416"/>
      <c r="U143" s="415"/>
      <c r="V143" s="416"/>
      <c r="W143" s="417"/>
      <c r="X143" s="602"/>
      <c r="Y143" s="603"/>
      <c r="Z143" s="603"/>
      <c r="AA143" s="415"/>
      <c r="AB143" s="416"/>
      <c r="AC143" s="416"/>
      <c r="AD143" s="415"/>
      <c r="AE143" s="416"/>
      <c r="AF143" s="416"/>
      <c r="AG143" s="415"/>
      <c r="AH143" s="416"/>
      <c r="AI143" s="417"/>
      <c r="AJ143" s="417"/>
    </row>
    <row r="144" spans="1:36" s="62" customFormat="1" ht="35.1" customHeight="1">
      <c r="A144" s="604"/>
      <c r="B144" s="1066"/>
      <c r="C144" s="605"/>
      <c r="D144" s="598"/>
      <c r="E144" s="598"/>
      <c r="F144" s="605"/>
      <c r="G144" s="605"/>
      <c r="H144" s="606"/>
      <c r="I144" s="606"/>
      <c r="J144" s="606"/>
      <c r="K144" s="607"/>
      <c r="L144" s="607"/>
      <c r="M144" s="414"/>
      <c r="N144" s="830"/>
      <c r="O144" s="607"/>
      <c r="P144" s="601"/>
      <c r="Q144" s="601"/>
      <c r="R144" s="415"/>
      <c r="S144" s="416"/>
      <c r="T144" s="416"/>
      <c r="U144" s="415"/>
      <c r="V144" s="416"/>
      <c r="W144" s="417"/>
      <c r="X144" s="602"/>
      <c r="Y144" s="603"/>
      <c r="Z144" s="603"/>
      <c r="AA144" s="415"/>
      <c r="AB144" s="416"/>
      <c r="AC144" s="416"/>
      <c r="AD144" s="415"/>
      <c r="AE144" s="416"/>
      <c r="AF144" s="416"/>
      <c r="AG144" s="415"/>
      <c r="AH144" s="416"/>
      <c r="AI144" s="417"/>
      <c r="AJ144" s="417"/>
    </row>
    <row r="145" spans="1:36" s="62" customFormat="1" ht="35.1" customHeight="1">
      <c r="A145" s="604"/>
      <c r="B145" s="1066"/>
      <c r="C145" s="605"/>
      <c r="D145" s="598"/>
      <c r="E145" s="598"/>
      <c r="F145" s="605"/>
      <c r="G145" s="605"/>
      <c r="H145" s="606"/>
      <c r="I145" s="606"/>
      <c r="J145" s="606"/>
      <c r="K145" s="607"/>
      <c r="L145" s="607"/>
      <c r="M145" s="414"/>
      <c r="N145" s="830"/>
      <c r="O145" s="607"/>
      <c r="P145" s="601"/>
      <c r="Q145" s="601"/>
      <c r="R145" s="415"/>
      <c r="S145" s="416"/>
      <c r="T145" s="416"/>
      <c r="U145" s="415"/>
      <c r="V145" s="416"/>
      <c r="W145" s="417"/>
      <c r="X145" s="602"/>
      <c r="Y145" s="603"/>
      <c r="Z145" s="603"/>
      <c r="AA145" s="415"/>
      <c r="AB145" s="416"/>
      <c r="AC145" s="416"/>
      <c r="AD145" s="415"/>
      <c r="AE145" s="416"/>
      <c r="AF145" s="416"/>
      <c r="AG145" s="415"/>
      <c r="AH145" s="416"/>
      <c r="AI145" s="417"/>
      <c r="AJ145" s="417"/>
    </row>
    <row r="146" spans="1:36" s="62" customFormat="1" ht="35.1" customHeight="1">
      <c r="A146" s="604"/>
      <c r="B146" s="1066"/>
      <c r="C146" s="605"/>
      <c r="D146" s="598"/>
      <c r="E146" s="598"/>
      <c r="F146" s="605"/>
      <c r="G146" s="605"/>
      <c r="H146" s="606"/>
      <c r="I146" s="606"/>
      <c r="J146" s="606"/>
      <c r="K146" s="607"/>
      <c r="L146" s="607"/>
      <c r="M146" s="414"/>
      <c r="N146" s="830"/>
      <c r="O146" s="607"/>
      <c r="P146" s="601"/>
      <c r="Q146" s="601"/>
      <c r="R146" s="415"/>
      <c r="S146" s="416"/>
      <c r="T146" s="416"/>
      <c r="U146" s="415"/>
      <c r="V146" s="416"/>
      <c r="W146" s="417"/>
      <c r="X146" s="602"/>
      <c r="Y146" s="603"/>
      <c r="Z146" s="603"/>
      <c r="AA146" s="415"/>
      <c r="AB146" s="416"/>
      <c r="AC146" s="416"/>
      <c r="AD146" s="415"/>
      <c r="AE146" s="416"/>
      <c r="AF146" s="416"/>
      <c r="AG146" s="415"/>
      <c r="AH146" s="416"/>
      <c r="AI146" s="417"/>
      <c r="AJ146" s="417"/>
    </row>
    <row r="147" spans="1:36" s="62" customFormat="1" ht="35.1" customHeight="1">
      <c r="A147" s="604"/>
      <c r="B147" s="1066"/>
      <c r="C147" s="605"/>
      <c r="D147" s="598"/>
      <c r="E147" s="598"/>
      <c r="F147" s="605"/>
      <c r="G147" s="605"/>
      <c r="H147" s="606"/>
      <c r="I147" s="606"/>
      <c r="J147" s="606"/>
      <c r="K147" s="607"/>
      <c r="L147" s="607"/>
      <c r="M147" s="414"/>
      <c r="N147" s="830"/>
      <c r="O147" s="607"/>
      <c r="P147" s="601"/>
      <c r="Q147" s="601"/>
      <c r="R147" s="415"/>
      <c r="S147" s="416"/>
      <c r="T147" s="416"/>
      <c r="U147" s="415"/>
      <c r="V147" s="416"/>
      <c r="W147" s="417"/>
      <c r="X147" s="602"/>
      <c r="Y147" s="603"/>
      <c r="Z147" s="603"/>
      <c r="AA147" s="415"/>
      <c r="AB147" s="416"/>
      <c r="AC147" s="416"/>
      <c r="AD147" s="415"/>
      <c r="AE147" s="416"/>
      <c r="AF147" s="416"/>
      <c r="AG147" s="415"/>
      <c r="AH147" s="416"/>
      <c r="AI147" s="417"/>
      <c r="AJ147" s="417"/>
    </row>
    <row r="148" spans="1:36" s="62" customFormat="1" ht="35.1" customHeight="1">
      <c r="A148" s="604"/>
      <c r="B148" s="1066"/>
      <c r="C148" s="605"/>
      <c r="D148" s="598"/>
      <c r="E148" s="598"/>
      <c r="F148" s="605"/>
      <c r="G148" s="605"/>
      <c r="H148" s="606"/>
      <c r="I148" s="606"/>
      <c r="J148" s="606"/>
      <c r="K148" s="607"/>
      <c r="L148" s="607"/>
      <c r="M148" s="414"/>
      <c r="N148" s="830"/>
      <c r="O148" s="607"/>
      <c r="P148" s="601"/>
      <c r="Q148" s="601"/>
      <c r="R148" s="415"/>
      <c r="S148" s="416"/>
      <c r="T148" s="416"/>
      <c r="U148" s="415"/>
      <c r="V148" s="416"/>
      <c r="W148" s="417"/>
      <c r="X148" s="602"/>
      <c r="Y148" s="603"/>
      <c r="Z148" s="603"/>
      <c r="AA148" s="415"/>
      <c r="AB148" s="416"/>
      <c r="AC148" s="416"/>
      <c r="AD148" s="415"/>
      <c r="AE148" s="416"/>
      <c r="AF148" s="416"/>
      <c r="AG148" s="415"/>
      <c r="AH148" s="416"/>
      <c r="AI148" s="417"/>
      <c r="AJ148" s="417"/>
    </row>
    <row r="149" spans="1:36" s="62" customFormat="1" ht="35.1" customHeight="1">
      <c r="A149" s="604"/>
      <c r="B149" s="1066"/>
      <c r="C149" s="605"/>
      <c r="D149" s="598"/>
      <c r="E149" s="598"/>
      <c r="F149" s="605"/>
      <c r="G149" s="605"/>
      <c r="H149" s="606"/>
      <c r="I149" s="606"/>
      <c r="J149" s="606"/>
      <c r="K149" s="607"/>
      <c r="L149" s="607"/>
      <c r="M149" s="414"/>
      <c r="N149" s="830"/>
      <c r="O149" s="607"/>
      <c r="P149" s="601"/>
      <c r="Q149" s="601"/>
      <c r="R149" s="415"/>
      <c r="S149" s="416"/>
      <c r="T149" s="416"/>
      <c r="U149" s="415"/>
      <c r="V149" s="416"/>
      <c r="W149" s="417"/>
      <c r="X149" s="602"/>
      <c r="Y149" s="603"/>
      <c r="Z149" s="603"/>
      <c r="AA149" s="415"/>
      <c r="AB149" s="416"/>
      <c r="AC149" s="416"/>
      <c r="AD149" s="415"/>
      <c r="AE149" s="416"/>
      <c r="AF149" s="416"/>
      <c r="AG149" s="415"/>
      <c r="AH149" s="416"/>
      <c r="AI149" s="417"/>
      <c r="AJ149" s="417"/>
    </row>
    <row r="150" spans="1:36" s="62" customFormat="1" ht="35.1" customHeight="1">
      <c r="A150" s="604"/>
      <c r="B150" s="1066"/>
      <c r="C150" s="605"/>
      <c r="D150" s="598"/>
      <c r="E150" s="598"/>
      <c r="F150" s="605"/>
      <c r="G150" s="605"/>
      <c r="H150" s="606"/>
      <c r="I150" s="606"/>
      <c r="J150" s="606"/>
      <c r="K150" s="607"/>
      <c r="L150" s="607"/>
      <c r="M150" s="414"/>
      <c r="N150" s="830"/>
      <c r="O150" s="607"/>
      <c r="P150" s="601"/>
      <c r="Q150" s="601"/>
      <c r="R150" s="415"/>
      <c r="S150" s="416"/>
      <c r="T150" s="416"/>
      <c r="U150" s="415"/>
      <c r="V150" s="416"/>
      <c r="W150" s="417"/>
      <c r="X150" s="602"/>
      <c r="Y150" s="603"/>
      <c r="Z150" s="603"/>
      <c r="AA150" s="415"/>
      <c r="AB150" s="416"/>
      <c r="AC150" s="416"/>
      <c r="AD150" s="415"/>
      <c r="AE150" s="416"/>
      <c r="AF150" s="416"/>
      <c r="AG150" s="415"/>
      <c r="AH150" s="416"/>
      <c r="AI150" s="417"/>
      <c r="AJ150" s="417"/>
    </row>
    <row r="151" spans="1:36" s="62" customFormat="1" ht="35.1" customHeight="1">
      <c r="A151" s="604"/>
      <c r="B151" s="1066"/>
      <c r="C151" s="605"/>
      <c r="D151" s="598"/>
      <c r="E151" s="598"/>
      <c r="F151" s="605"/>
      <c r="G151" s="605"/>
      <c r="H151" s="606"/>
      <c r="I151" s="606"/>
      <c r="J151" s="606"/>
      <c r="K151" s="607"/>
      <c r="L151" s="607"/>
      <c r="M151" s="414"/>
      <c r="N151" s="830"/>
      <c r="O151" s="607"/>
      <c r="P151" s="601"/>
      <c r="Q151" s="601"/>
      <c r="R151" s="415"/>
      <c r="S151" s="416"/>
      <c r="T151" s="416"/>
      <c r="U151" s="415"/>
      <c r="V151" s="416"/>
      <c r="W151" s="417"/>
      <c r="X151" s="602"/>
      <c r="Y151" s="603"/>
      <c r="Z151" s="603"/>
      <c r="AA151" s="415"/>
      <c r="AB151" s="416"/>
      <c r="AC151" s="416"/>
      <c r="AD151" s="415"/>
      <c r="AE151" s="416"/>
      <c r="AF151" s="416"/>
      <c r="AG151" s="415"/>
      <c r="AH151" s="416"/>
      <c r="AI151" s="417"/>
      <c r="AJ151" s="417"/>
    </row>
    <row r="152" spans="1:36" s="62" customFormat="1" ht="35.1" customHeight="1">
      <c r="A152" s="604"/>
      <c r="B152" s="1066"/>
      <c r="C152" s="605"/>
      <c r="D152" s="598"/>
      <c r="E152" s="598"/>
      <c r="F152" s="605"/>
      <c r="G152" s="605"/>
      <c r="H152" s="606"/>
      <c r="I152" s="606"/>
      <c r="J152" s="606"/>
      <c r="K152" s="607"/>
      <c r="L152" s="607"/>
      <c r="M152" s="414"/>
      <c r="N152" s="830"/>
      <c r="O152" s="607"/>
      <c r="P152" s="601"/>
      <c r="Q152" s="601"/>
      <c r="R152" s="415"/>
      <c r="S152" s="416"/>
      <c r="T152" s="416"/>
      <c r="U152" s="415"/>
      <c r="V152" s="416"/>
      <c r="W152" s="417"/>
      <c r="X152" s="602"/>
      <c r="Y152" s="603"/>
      <c r="Z152" s="603"/>
      <c r="AA152" s="415"/>
      <c r="AB152" s="416"/>
      <c r="AC152" s="416"/>
      <c r="AD152" s="415"/>
      <c r="AE152" s="416"/>
      <c r="AF152" s="416"/>
      <c r="AG152" s="415"/>
      <c r="AH152" s="416"/>
      <c r="AI152" s="417"/>
      <c r="AJ152" s="417"/>
    </row>
    <row r="153" spans="1:36" s="62" customFormat="1" ht="35.1" customHeight="1">
      <c r="A153" s="604"/>
      <c r="B153" s="1066"/>
      <c r="C153" s="605"/>
      <c r="D153" s="598"/>
      <c r="E153" s="598"/>
      <c r="F153" s="605"/>
      <c r="G153" s="605"/>
      <c r="H153" s="606"/>
      <c r="I153" s="606"/>
      <c r="J153" s="606"/>
      <c r="K153" s="607"/>
      <c r="L153" s="607"/>
      <c r="M153" s="414"/>
      <c r="N153" s="830"/>
      <c r="O153" s="607"/>
      <c r="P153" s="601"/>
      <c r="Q153" s="601"/>
      <c r="R153" s="415"/>
      <c r="S153" s="416"/>
      <c r="T153" s="416"/>
      <c r="U153" s="415"/>
      <c r="V153" s="416"/>
      <c r="W153" s="417"/>
      <c r="X153" s="602"/>
      <c r="Y153" s="603"/>
      <c r="Z153" s="603"/>
      <c r="AA153" s="415"/>
      <c r="AB153" s="416"/>
      <c r="AC153" s="416"/>
      <c r="AD153" s="415"/>
      <c r="AE153" s="416"/>
      <c r="AF153" s="416"/>
      <c r="AG153" s="415"/>
      <c r="AH153" s="416"/>
      <c r="AI153" s="417"/>
      <c r="AJ153" s="417"/>
    </row>
    <row r="154" spans="1:36" s="62" customFormat="1" ht="35.1" customHeight="1">
      <c r="A154" s="604"/>
      <c r="B154" s="1066"/>
      <c r="C154" s="605"/>
      <c r="D154" s="598"/>
      <c r="E154" s="598"/>
      <c r="F154" s="605"/>
      <c r="G154" s="605"/>
      <c r="H154" s="606"/>
      <c r="I154" s="606"/>
      <c r="J154" s="606"/>
      <c r="K154" s="607"/>
      <c r="L154" s="607"/>
      <c r="M154" s="414"/>
      <c r="N154" s="830"/>
      <c r="O154" s="607"/>
      <c r="P154" s="601"/>
      <c r="Q154" s="601"/>
      <c r="R154" s="415"/>
      <c r="S154" s="416"/>
      <c r="T154" s="416"/>
      <c r="U154" s="415"/>
      <c r="V154" s="416"/>
      <c r="W154" s="417"/>
      <c r="X154" s="602"/>
      <c r="Y154" s="603"/>
      <c r="Z154" s="603"/>
      <c r="AA154" s="415"/>
      <c r="AB154" s="416"/>
      <c r="AC154" s="416"/>
      <c r="AD154" s="415"/>
      <c r="AE154" s="416"/>
      <c r="AF154" s="416"/>
      <c r="AG154" s="415"/>
      <c r="AH154" s="416"/>
      <c r="AI154" s="417"/>
      <c r="AJ154" s="417"/>
    </row>
    <row r="155" spans="1:36" s="62" customFormat="1" ht="35.1" customHeight="1">
      <c r="A155" s="604"/>
      <c r="B155" s="1066"/>
      <c r="C155" s="605"/>
      <c r="D155" s="598"/>
      <c r="E155" s="598"/>
      <c r="F155" s="605"/>
      <c r="G155" s="605"/>
      <c r="H155" s="606"/>
      <c r="I155" s="606"/>
      <c r="J155" s="606"/>
      <c r="K155" s="607"/>
      <c r="L155" s="607"/>
      <c r="M155" s="414"/>
      <c r="N155" s="830"/>
      <c r="O155" s="607"/>
      <c r="P155" s="601"/>
      <c r="Q155" s="601"/>
      <c r="R155" s="415"/>
      <c r="S155" s="416"/>
      <c r="T155" s="416"/>
      <c r="U155" s="415"/>
      <c r="V155" s="416"/>
      <c r="W155" s="417"/>
      <c r="X155" s="602"/>
      <c r="Y155" s="603"/>
      <c r="Z155" s="603"/>
      <c r="AA155" s="415"/>
      <c r="AB155" s="416"/>
      <c r="AC155" s="416"/>
      <c r="AD155" s="415"/>
      <c r="AE155" s="416"/>
      <c r="AF155" s="416"/>
      <c r="AG155" s="415"/>
      <c r="AH155" s="416"/>
      <c r="AI155" s="417"/>
      <c r="AJ155" s="417"/>
    </row>
    <row r="156" spans="1:36" s="62" customFormat="1" ht="35.1" customHeight="1">
      <c r="A156" s="604"/>
      <c r="B156" s="1066"/>
      <c r="C156" s="605"/>
      <c r="D156" s="598"/>
      <c r="E156" s="598"/>
      <c r="F156" s="605"/>
      <c r="G156" s="605"/>
      <c r="H156" s="606"/>
      <c r="I156" s="606"/>
      <c r="J156" s="606"/>
      <c r="K156" s="607"/>
      <c r="L156" s="607"/>
      <c r="M156" s="414"/>
      <c r="N156" s="830"/>
      <c r="O156" s="607"/>
      <c r="P156" s="601"/>
      <c r="Q156" s="601"/>
      <c r="R156" s="415"/>
      <c r="S156" s="416"/>
      <c r="T156" s="416"/>
      <c r="U156" s="415"/>
      <c r="V156" s="416"/>
      <c r="W156" s="417"/>
      <c r="X156" s="602"/>
      <c r="Y156" s="603"/>
      <c r="Z156" s="603"/>
      <c r="AA156" s="415"/>
      <c r="AB156" s="416"/>
      <c r="AC156" s="416"/>
      <c r="AD156" s="415"/>
      <c r="AE156" s="416"/>
      <c r="AF156" s="416"/>
      <c r="AG156" s="415"/>
      <c r="AH156" s="416"/>
      <c r="AI156" s="417"/>
      <c r="AJ156" s="417"/>
    </row>
    <row r="157" spans="1:36" s="62" customFormat="1" ht="35.1" customHeight="1">
      <c r="A157" s="604"/>
      <c r="B157" s="1066"/>
      <c r="C157" s="605"/>
      <c r="D157" s="598"/>
      <c r="E157" s="598"/>
      <c r="F157" s="605"/>
      <c r="G157" s="605"/>
      <c r="H157" s="606"/>
      <c r="I157" s="606"/>
      <c r="J157" s="606"/>
      <c r="K157" s="607"/>
      <c r="L157" s="607"/>
      <c r="M157" s="414"/>
      <c r="N157" s="830"/>
      <c r="O157" s="607"/>
      <c r="P157" s="601"/>
      <c r="Q157" s="601"/>
      <c r="R157" s="415"/>
      <c r="S157" s="416"/>
      <c r="T157" s="416"/>
      <c r="U157" s="415"/>
      <c r="V157" s="416"/>
      <c r="W157" s="417"/>
      <c r="X157" s="602"/>
      <c r="Y157" s="603"/>
      <c r="Z157" s="603"/>
      <c r="AA157" s="415"/>
      <c r="AB157" s="416"/>
      <c r="AC157" s="416"/>
      <c r="AD157" s="415"/>
      <c r="AE157" s="416"/>
      <c r="AF157" s="416"/>
      <c r="AG157" s="415"/>
      <c r="AH157" s="416"/>
      <c r="AI157" s="417"/>
      <c r="AJ157" s="417"/>
    </row>
    <row r="158" spans="1:36" s="62" customFormat="1" ht="35.1" customHeight="1">
      <c r="A158" s="604"/>
      <c r="B158" s="1066"/>
      <c r="C158" s="605"/>
      <c r="D158" s="598"/>
      <c r="E158" s="598"/>
      <c r="F158" s="605"/>
      <c r="G158" s="605"/>
      <c r="H158" s="606"/>
      <c r="I158" s="606"/>
      <c r="J158" s="606"/>
      <c r="K158" s="607"/>
      <c r="L158" s="607"/>
      <c r="M158" s="414"/>
      <c r="N158" s="830"/>
      <c r="O158" s="607"/>
      <c r="P158" s="601"/>
      <c r="Q158" s="601"/>
      <c r="R158" s="415"/>
      <c r="S158" s="416"/>
      <c r="T158" s="416"/>
      <c r="U158" s="415"/>
      <c r="V158" s="416"/>
      <c r="W158" s="417"/>
      <c r="X158" s="602"/>
      <c r="Y158" s="603"/>
      <c r="Z158" s="603"/>
      <c r="AA158" s="415"/>
      <c r="AB158" s="416"/>
      <c r="AC158" s="416"/>
      <c r="AD158" s="415"/>
      <c r="AE158" s="416"/>
      <c r="AF158" s="416"/>
      <c r="AG158" s="415"/>
      <c r="AH158" s="416"/>
      <c r="AI158" s="417"/>
      <c r="AJ158" s="417"/>
    </row>
    <row r="159" spans="1:36" s="62" customFormat="1" ht="35.1" customHeight="1">
      <c r="A159" s="604"/>
      <c r="B159" s="1066"/>
      <c r="C159" s="605"/>
      <c r="D159" s="598"/>
      <c r="E159" s="598"/>
      <c r="F159" s="605"/>
      <c r="G159" s="605"/>
      <c r="H159" s="606"/>
      <c r="I159" s="606"/>
      <c r="J159" s="606"/>
      <c r="K159" s="607"/>
      <c r="L159" s="607"/>
      <c r="M159" s="414"/>
      <c r="N159" s="830"/>
      <c r="O159" s="607"/>
      <c r="P159" s="601"/>
      <c r="Q159" s="601"/>
      <c r="R159" s="415"/>
      <c r="S159" s="416"/>
      <c r="T159" s="416"/>
      <c r="U159" s="415"/>
      <c r="V159" s="416"/>
      <c r="W159" s="417"/>
      <c r="X159" s="602"/>
      <c r="Y159" s="603"/>
      <c r="Z159" s="603"/>
      <c r="AA159" s="415"/>
      <c r="AB159" s="416"/>
      <c r="AC159" s="416"/>
      <c r="AD159" s="415"/>
      <c r="AE159" s="416"/>
      <c r="AF159" s="416"/>
      <c r="AG159" s="415"/>
      <c r="AH159" s="416"/>
      <c r="AI159" s="417"/>
      <c r="AJ159" s="417"/>
    </row>
    <row r="160" spans="1:36" s="62" customFormat="1" ht="35.1" customHeight="1">
      <c r="A160" s="604"/>
      <c r="B160" s="1066"/>
      <c r="C160" s="605"/>
      <c r="D160" s="598"/>
      <c r="E160" s="598"/>
      <c r="F160" s="605"/>
      <c r="G160" s="605"/>
      <c r="H160" s="606"/>
      <c r="I160" s="606"/>
      <c r="J160" s="606"/>
      <c r="K160" s="607"/>
      <c r="L160" s="607"/>
      <c r="M160" s="414"/>
      <c r="N160" s="830"/>
      <c r="O160" s="607"/>
      <c r="P160" s="601"/>
      <c r="Q160" s="601"/>
      <c r="R160" s="415"/>
      <c r="S160" s="416"/>
      <c r="T160" s="416"/>
      <c r="U160" s="415"/>
      <c r="V160" s="416"/>
      <c r="W160" s="417"/>
      <c r="X160" s="602"/>
      <c r="Y160" s="603"/>
      <c r="Z160" s="603"/>
      <c r="AA160" s="415"/>
      <c r="AB160" s="416"/>
      <c r="AC160" s="416"/>
      <c r="AD160" s="415"/>
      <c r="AE160" s="416"/>
      <c r="AF160" s="416"/>
      <c r="AG160" s="415"/>
      <c r="AH160" s="416"/>
      <c r="AI160" s="417"/>
      <c r="AJ160" s="417"/>
    </row>
    <row r="161" spans="1:36" s="62" customFormat="1" ht="35.1" customHeight="1">
      <c r="A161" s="604"/>
      <c r="B161" s="1066"/>
      <c r="C161" s="605"/>
      <c r="D161" s="598"/>
      <c r="E161" s="598"/>
      <c r="F161" s="605"/>
      <c r="G161" s="605"/>
      <c r="H161" s="606"/>
      <c r="I161" s="606"/>
      <c r="J161" s="606"/>
      <c r="K161" s="607"/>
      <c r="L161" s="607"/>
      <c r="M161" s="414"/>
      <c r="N161" s="830"/>
      <c r="O161" s="607"/>
      <c r="P161" s="601"/>
      <c r="Q161" s="601"/>
      <c r="R161" s="415"/>
      <c r="S161" s="416"/>
      <c r="T161" s="416"/>
      <c r="U161" s="415"/>
      <c r="V161" s="416"/>
      <c r="W161" s="417"/>
      <c r="X161" s="602"/>
      <c r="Y161" s="603"/>
      <c r="Z161" s="603"/>
      <c r="AA161" s="415"/>
      <c r="AB161" s="416"/>
      <c r="AC161" s="416"/>
      <c r="AD161" s="415"/>
      <c r="AE161" s="416"/>
      <c r="AF161" s="416"/>
      <c r="AG161" s="415"/>
      <c r="AH161" s="416"/>
      <c r="AI161" s="417"/>
      <c r="AJ161" s="417"/>
    </row>
    <row r="162" spans="1:36" s="62" customFormat="1" ht="35.1" customHeight="1">
      <c r="A162" s="604"/>
      <c r="B162" s="1066"/>
      <c r="C162" s="605"/>
      <c r="D162" s="598"/>
      <c r="E162" s="598"/>
      <c r="F162" s="605"/>
      <c r="G162" s="605"/>
      <c r="H162" s="606"/>
      <c r="I162" s="606"/>
      <c r="J162" s="606"/>
      <c r="K162" s="607"/>
      <c r="L162" s="607"/>
      <c r="M162" s="414"/>
      <c r="N162" s="830"/>
      <c r="O162" s="607"/>
      <c r="P162" s="601"/>
      <c r="Q162" s="601"/>
      <c r="R162" s="415"/>
      <c r="S162" s="416"/>
      <c r="T162" s="416"/>
      <c r="U162" s="415"/>
      <c r="V162" s="416"/>
      <c r="W162" s="417"/>
      <c r="X162" s="602"/>
      <c r="Y162" s="603"/>
      <c r="Z162" s="603"/>
      <c r="AA162" s="415"/>
      <c r="AB162" s="416"/>
      <c r="AC162" s="416"/>
      <c r="AD162" s="415"/>
      <c r="AE162" s="416"/>
      <c r="AF162" s="416"/>
      <c r="AG162" s="415"/>
      <c r="AH162" s="416"/>
      <c r="AI162" s="417"/>
      <c r="AJ162" s="417"/>
    </row>
    <row r="163" spans="1:36" s="62" customFormat="1" ht="35.1" customHeight="1">
      <c r="A163" s="604"/>
      <c r="B163" s="1066"/>
      <c r="C163" s="605"/>
      <c r="D163" s="598"/>
      <c r="E163" s="598"/>
      <c r="F163" s="605"/>
      <c r="G163" s="605"/>
      <c r="H163" s="606"/>
      <c r="I163" s="606"/>
      <c r="J163" s="606"/>
      <c r="K163" s="607"/>
      <c r="L163" s="607"/>
      <c r="M163" s="414"/>
      <c r="N163" s="830"/>
      <c r="O163" s="607"/>
      <c r="P163" s="601"/>
      <c r="Q163" s="601"/>
      <c r="R163" s="415"/>
      <c r="S163" s="416"/>
      <c r="T163" s="416"/>
      <c r="U163" s="415"/>
      <c r="V163" s="416"/>
      <c r="W163" s="417"/>
      <c r="X163" s="602"/>
      <c r="Y163" s="603"/>
      <c r="Z163" s="603"/>
      <c r="AA163" s="415"/>
      <c r="AB163" s="416"/>
      <c r="AC163" s="416"/>
      <c r="AD163" s="415"/>
      <c r="AE163" s="416"/>
      <c r="AF163" s="416"/>
      <c r="AG163" s="415"/>
      <c r="AH163" s="416"/>
      <c r="AI163" s="417"/>
      <c r="AJ163" s="417"/>
    </row>
    <row r="164" spans="1:36" s="62" customFormat="1" ht="35.1" customHeight="1">
      <c r="A164" s="604"/>
      <c r="B164" s="1066"/>
      <c r="C164" s="605"/>
      <c r="D164" s="598"/>
      <c r="E164" s="598"/>
      <c r="F164" s="605"/>
      <c r="G164" s="605"/>
      <c r="H164" s="606"/>
      <c r="I164" s="606"/>
      <c r="J164" s="606"/>
      <c r="K164" s="607"/>
      <c r="L164" s="607"/>
      <c r="M164" s="414"/>
      <c r="N164" s="830"/>
      <c r="O164" s="607"/>
      <c r="P164" s="601"/>
      <c r="Q164" s="601"/>
      <c r="R164" s="415"/>
      <c r="S164" s="416"/>
      <c r="T164" s="416"/>
      <c r="U164" s="415"/>
      <c r="V164" s="416"/>
      <c r="W164" s="417"/>
      <c r="X164" s="602"/>
      <c r="Y164" s="603"/>
      <c r="Z164" s="603"/>
      <c r="AA164" s="415"/>
      <c r="AB164" s="416"/>
      <c r="AC164" s="416"/>
      <c r="AD164" s="415"/>
      <c r="AE164" s="416"/>
      <c r="AF164" s="416"/>
      <c r="AG164" s="415"/>
      <c r="AH164" s="416"/>
      <c r="AI164" s="417"/>
      <c r="AJ164" s="417"/>
    </row>
    <row r="165" spans="1:36" s="62" customFormat="1" ht="35.1" customHeight="1">
      <c r="A165" s="604"/>
      <c r="B165" s="1066"/>
      <c r="C165" s="605"/>
      <c r="D165" s="598"/>
      <c r="E165" s="598"/>
      <c r="F165" s="605"/>
      <c r="G165" s="605"/>
      <c r="H165" s="606"/>
      <c r="I165" s="606"/>
      <c r="J165" s="606"/>
      <c r="K165" s="607"/>
      <c r="L165" s="607"/>
      <c r="M165" s="414"/>
      <c r="N165" s="830"/>
      <c r="O165" s="607"/>
      <c r="P165" s="601"/>
      <c r="Q165" s="601"/>
      <c r="R165" s="415"/>
      <c r="S165" s="416"/>
      <c r="T165" s="416"/>
      <c r="U165" s="415"/>
      <c r="V165" s="416"/>
      <c r="W165" s="417"/>
      <c r="X165" s="602"/>
      <c r="Y165" s="603"/>
      <c r="Z165" s="603"/>
      <c r="AA165" s="415"/>
      <c r="AB165" s="416"/>
      <c r="AC165" s="416"/>
      <c r="AD165" s="415"/>
      <c r="AE165" s="416"/>
      <c r="AF165" s="416"/>
      <c r="AG165" s="415"/>
      <c r="AH165" s="416"/>
      <c r="AI165" s="417"/>
      <c r="AJ165" s="417"/>
    </row>
    <row r="166" spans="1:36" s="62" customFormat="1" ht="35.1" customHeight="1">
      <c r="A166" s="604"/>
      <c r="B166" s="1066"/>
      <c r="C166" s="605"/>
      <c r="D166" s="598"/>
      <c r="E166" s="598"/>
      <c r="F166" s="605"/>
      <c r="G166" s="605"/>
      <c r="H166" s="606"/>
      <c r="I166" s="606"/>
      <c r="J166" s="606"/>
      <c r="K166" s="607"/>
      <c r="L166" s="607"/>
      <c r="M166" s="414"/>
      <c r="N166" s="830"/>
      <c r="O166" s="607"/>
      <c r="P166" s="601"/>
      <c r="Q166" s="601"/>
      <c r="R166" s="415"/>
      <c r="S166" s="416"/>
      <c r="T166" s="416"/>
      <c r="U166" s="415"/>
      <c r="V166" s="416"/>
      <c r="W166" s="417"/>
      <c r="X166" s="602"/>
      <c r="Y166" s="603"/>
      <c r="Z166" s="603"/>
      <c r="AA166" s="415"/>
      <c r="AB166" s="416"/>
      <c r="AC166" s="416"/>
      <c r="AD166" s="415"/>
      <c r="AE166" s="416"/>
      <c r="AF166" s="416"/>
      <c r="AG166" s="415"/>
      <c r="AH166" s="416"/>
      <c r="AI166" s="417"/>
      <c r="AJ166" s="417"/>
    </row>
    <row r="167" spans="1:36" s="62" customFormat="1" ht="35.1" customHeight="1">
      <c r="A167" s="604"/>
      <c r="B167" s="1066"/>
      <c r="C167" s="605"/>
      <c r="D167" s="598"/>
      <c r="E167" s="598"/>
      <c r="F167" s="605"/>
      <c r="G167" s="605"/>
      <c r="H167" s="606"/>
      <c r="I167" s="606"/>
      <c r="J167" s="606"/>
      <c r="K167" s="607"/>
      <c r="L167" s="607"/>
      <c r="M167" s="414"/>
      <c r="N167" s="830"/>
      <c r="O167" s="607"/>
      <c r="P167" s="601"/>
      <c r="Q167" s="601"/>
      <c r="R167" s="415"/>
      <c r="S167" s="416"/>
      <c r="T167" s="416"/>
      <c r="U167" s="415"/>
      <c r="V167" s="416"/>
      <c r="W167" s="417"/>
      <c r="X167" s="602"/>
      <c r="Y167" s="603"/>
      <c r="Z167" s="603"/>
      <c r="AA167" s="415"/>
      <c r="AB167" s="416"/>
      <c r="AC167" s="416"/>
      <c r="AD167" s="415"/>
      <c r="AE167" s="416"/>
      <c r="AF167" s="416"/>
      <c r="AG167" s="415"/>
      <c r="AH167" s="416"/>
      <c r="AI167" s="417"/>
      <c r="AJ167" s="417"/>
    </row>
    <row r="168" spans="1:36" s="62" customFormat="1" ht="35.1" customHeight="1">
      <c r="A168" s="604"/>
      <c r="B168" s="1066"/>
      <c r="C168" s="605"/>
      <c r="D168" s="598"/>
      <c r="E168" s="598"/>
      <c r="F168" s="605"/>
      <c r="G168" s="605"/>
      <c r="H168" s="606"/>
      <c r="I168" s="606"/>
      <c r="J168" s="606"/>
      <c r="K168" s="607"/>
      <c r="L168" s="607"/>
      <c r="M168" s="414"/>
      <c r="N168" s="830"/>
      <c r="O168" s="607"/>
      <c r="P168" s="601"/>
      <c r="Q168" s="601"/>
      <c r="R168" s="415"/>
      <c r="S168" s="416"/>
      <c r="T168" s="416"/>
      <c r="U168" s="415"/>
      <c r="V168" s="416"/>
      <c r="W168" s="417"/>
      <c r="X168" s="602"/>
      <c r="Y168" s="603"/>
      <c r="Z168" s="603"/>
      <c r="AA168" s="415"/>
      <c r="AB168" s="416"/>
      <c r="AC168" s="416"/>
      <c r="AD168" s="415"/>
      <c r="AE168" s="416"/>
      <c r="AF168" s="416"/>
      <c r="AG168" s="415"/>
      <c r="AH168" s="416"/>
      <c r="AI168" s="417"/>
      <c r="AJ168" s="417"/>
    </row>
    <row r="169" spans="1:36" s="62" customFormat="1" ht="35.1" customHeight="1">
      <c r="A169" s="604"/>
      <c r="B169" s="1066"/>
      <c r="C169" s="605"/>
      <c r="D169" s="598"/>
      <c r="E169" s="598"/>
      <c r="F169" s="605"/>
      <c r="G169" s="605"/>
      <c r="H169" s="606"/>
      <c r="I169" s="606"/>
      <c r="J169" s="606"/>
      <c r="K169" s="607"/>
      <c r="L169" s="607"/>
      <c r="M169" s="414"/>
      <c r="N169" s="830"/>
      <c r="O169" s="607"/>
      <c r="P169" s="601"/>
      <c r="Q169" s="601"/>
      <c r="R169" s="415"/>
      <c r="S169" s="416"/>
      <c r="T169" s="416"/>
      <c r="U169" s="415"/>
      <c r="V169" s="416"/>
      <c r="W169" s="417"/>
      <c r="X169" s="602"/>
      <c r="Y169" s="603"/>
      <c r="Z169" s="603"/>
      <c r="AA169" s="415"/>
      <c r="AB169" s="416"/>
      <c r="AC169" s="416"/>
      <c r="AD169" s="415"/>
      <c r="AE169" s="416"/>
      <c r="AF169" s="416"/>
      <c r="AG169" s="415"/>
      <c r="AH169" s="416"/>
      <c r="AI169" s="417"/>
      <c r="AJ169" s="417"/>
    </row>
    <row r="170" spans="1:36" s="62" customFormat="1" ht="35.1" customHeight="1">
      <c r="A170" s="604"/>
      <c r="B170" s="1066"/>
      <c r="C170" s="605"/>
      <c r="D170" s="598"/>
      <c r="E170" s="598"/>
      <c r="F170" s="605"/>
      <c r="G170" s="605"/>
      <c r="H170" s="606"/>
      <c r="I170" s="606"/>
      <c r="J170" s="606"/>
      <c r="K170" s="607"/>
      <c r="L170" s="607"/>
      <c r="M170" s="414"/>
      <c r="N170" s="830"/>
      <c r="O170" s="607"/>
      <c r="P170" s="601"/>
      <c r="Q170" s="601"/>
      <c r="R170" s="415"/>
      <c r="S170" s="416"/>
      <c r="T170" s="416"/>
      <c r="U170" s="415"/>
      <c r="V170" s="416"/>
      <c r="W170" s="417"/>
      <c r="X170" s="602"/>
      <c r="Y170" s="603"/>
      <c r="Z170" s="603"/>
      <c r="AA170" s="415"/>
      <c r="AB170" s="416"/>
      <c r="AC170" s="416"/>
      <c r="AD170" s="415"/>
      <c r="AE170" s="416"/>
      <c r="AF170" s="416"/>
      <c r="AG170" s="415"/>
      <c r="AH170" s="416"/>
      <c r="AI170" s="417"/>
      <c r="AJ170" s="417"/>
    </row>
    <row r="171" spans="1:36" s="62" customFormat="1" ht="35.1" customHeight="1">
      <c r="A171" s="604"/>
      <c r="B171" s="1066"/>
      <c r="C171" s="605"/>
      <c r="D171" s="598"/>
      <c r="E171" s="598"/>
      <c r="F171" s="605"/>
      <c r="G171" s="605"/>
      <c r="H171" s="606"/>
      <c r="I171" s="606"/>
      <c r="J171" s="606"/>
      <c r="K171" s="607"/>
      <c r="L171" s="607"/>
      <c r="M171" s="414"/>
      <c r="N171" s="830"/>
      <c r="O171" s="607"/>
      <c r="P171" s="601"/>
      <c r="Q171" s="601"/>
      <c r="R171" s="415"/>
      <c r="S171" s="416"/>
      <c r="T171" s="416"/>
      <c r="U171" s="415"/>
      <c r="V171" s="416"/>
      <c r="W171" s="417"/>
      <c r="X171" s="602"/>
      <c r="Y171" s="603"/>
      <c r="Z171" s="603"/>
      <c r="AA171" s="415"/>
      <c r="AB171" s="416"/>
      <c r="AC171" s="416"/>
      <c r="AD171" s="415"/>
      <c r="AE171" s="416"/>
      <c r="AF171" s="416"/>
      <c r="AG171" s="415"/>
      <c r="AH171" s="416"/>
      <c r="AI171" s="417"/>
      <c r="AJ171" s="417"/>
    </row>
    <row r="172" spans="1:36" s="62" customFormat="1" ht="35.1" customHeight="1">
      <c r="A172" s="604"/>
      <c r="B172" s="1066"/>
      <c r="C172" s="605"/>
      <c r="D172" s="598"/>
      <c r="E172" s="598"/>
      <c r="F172" s="605"/>
      <c r="G172" s="605"/>
      <c r="H172" s="606"/>
      <c r="I172" s="606"/>
      <c r="J172" s="606"/>
      <c r="K172" s="607"/>
      <c r="L172" s="607"/>
      <c r="M172" s="414"/>
      <c r="N172" s="830"/>
      <c r="O172" s="607"/>
      <c r="P172" s="601"/>
      <c r="Q172" s="601"/>
      <c r="R172" s="415"/>
      <c r="S172" s="416"/>
      <c r="T172" s="416"/>
      <c r="U172" s="415"/>
      <c r="V172" s="416"/>
      <c r="W172" s="417"/>
      <c r="X172" s="602"/>
      <c r="Y172" s="603"/>
      <c r="Z172" s="603"/>
      <c r="AA172" s="415"/>
      <c r="AB172" s="416"/>
      <c r="AC172" s="416"/>
      <c r="AD172" s="415"/>
      <c r="AE172" s="416"/>
      <c r="AF172" s="416"/>
      <c r="AG172" s="415"/>
      <c r="AH172" s="416"/>
      <c r="AI172" s="417"/>
      <c r="AJ172" s="417"/>
    </row>
    <row r="173" spans="1:36" s="62" customFormat="1" ht="35.1" customHeight="1">
      <c r="A173" s="604"/>
      <c r="B173" s="1066"/>
      <c r="C173" s="605"/>
      <c r="D173" s="598"/>
      <c r="E173" s="598"/>
      <c r="F173" s="605"/>
      <c r="G173" s="605"/>
      <c r="H173" s="606"/>
      <c r="I173" s="606"/>
      <c r="J173" s="606"/>
      <c r="K173" s="607"/>
      <c r="L173" s="607"/>
      <c r="M173" s="414"/>
      <c r="N173" s="830"/>
      <c r="O173" s="607"/>
      <c r="P173" s="601"/>
      <c r="Q173" s="601"/>
      <c r="R173" s="415"/>
      <c r="S173" s="416"/>
      <c r="T173" s="416"/>
      <c r="U173" s="415"/>
      <c r="V173" s="416"/>
      <c r="W173" s="417"/>
      <c r="X173" s="602"/>
      <c r="Y173" s="603"/>
      <c r="Z173" s="603"/>
      <c r="AA173" s="415"/>
      <c r="AB173" s="416"/>
      <c r="AC173" s="416"/>
      <c r="AD173" s="415"/>
      <c r="AE173" s="416"/>
      <c r="AF173" s="416"/>
      <c r="AG173" s="415"/>
      <c r="AH173" s="416"/>
      <c r="AI173" s="417"/>
      <c r="AJ173" s="417"/>
    </row>
    <row r="174" spans="1:36" s="62" customFormat="1" ht="35.1" customHeight="1">
      <c r="A174" s="604"/>
      <c r="B174" s="1066"/>
      <c r="C174" s="605"/>
      <c r="D174" s="598"/>
      <c r="E174" s="598"/>
      <c r="F174" s="605"/>
      <c r="G174" s="605"/>
      <c r="H174" s="606"/>
      <c r="I174" s="606"/>
      <c r="J174" s="606"/>
      <c r="K174" s="607"/>
      <c r="L174" s="607"/>
      <c r="M174" s="414"/>
      <c r="N174" s="830"/>
      <c r="O174" s="607"/>
      <c r="P174" s="601"/>
      <c r="Q174" s="601"/>
      <c r="R174" s="415"/>
      <c r="S174" s="416"/>
      <c r="T174" s="416"/>
      <c r="U174" s="415"/>
      <c r="V174" s="416"/>
      <c r="W174" s="417"/>
      <c r="X174" s="602"/>
      <c r="Y174" s="603"/>
      <c r="Z174" s="603"/>
      <c r="AA174" s="415"/>
      <c r="AB174" s="416"/>
      <c r="AC174" s="416"/>
      <c r="AD174" s="415"/>
      <c r="AE174" s="416"/>
      <c r="AF174" s="416"/>
      <c r="AG174" s="415"/>
      <c r="AH174" s="416"/>
      <c r="AI174" s="417"/>
      <c r="AJ174" s="417"/>
    </row>
    <row r="175" spans="1:36" s="62" customFormat="1" ht="35.1" customHeight="1">
      <c r="A175" s="604"/>
      <c r="B175" s="1066"/>
      <c r="C175" s="605"/>
      <c r="D175" s="598"/>
      <c r="E175" s="598"/>
      <c r="F175" s="605"/>
      <c r="G175" s="605"/>
      <c r="H175" s="606"/>
      <c r="I175" s="606"/>
      <c r="J175" s="606"/>
      <c r="K175" s="607"/>
      <c r="L175" s="607"/>
      <c r="M175" s="414"/>
      <c r="N175" s="830"/>
      <c r="O175" s="607"/>
      <c r="P175" s="601"/>
      <c r="Q175" s="601"/>
      <c r="R175" s="415"/>
      <c r="S175" s="416"/>
      <c r="T175" s="416"/>
      <c r="U175" s="415"/>
      <c r="V175" s="416"/>
      <c r="W175" s="417"/>
      <c r="X175" s="602"/>
      <c r="Y175" s="603"/>
      <c r="Z175" s="603"/>
      <c r="AA175" s="415"/>
      <c r="AB175" s="416"/>
      <c r="AC175" s="416"/>
      <c r="AD175" s="415"/>
      <c r="AE175" s="416"/>
      <c r="AF175" s="416"/>
      <c r="AG175" s="415"/>
      <c r="AH175" s="416"/>
      <c r="AI175" s="417"/>
      <c r="AJ175" s="417"/>
    </row>
    <row r="176" spans="1:36" s="62" customFormat="1" ht="35.1" customHeight="1">
      <c r="A176" s="604"/>
      <c r="B176" s="1066"/>
      <c r="C176" s="605"/>
      <c r="D176" s="598"/>
      <c r="E176" s="598"/>
      <c r="F176" s="605"/>
      <c r="G176" s="605"/>
      <c r="H176" s="606"/>
      <c r="I176" s="606"/>
      <c r="J176" s="606"/>
      <c r="K176" s="607"/>
      <c r="L176" s="607"/>
      <c r="M176" s="414"/>
      <c r="N176" s="830"/>
      <c r="O176" s="607"/>
      <c r="P176" s="601"/>
      <c r="Q176" s="601"/>
      <c r="R176" s="415"/>
      <c r="S176" s="416"/>
      <c r="T176" s="416"/>
      <c r="U176" s="415"/>
      <c r="V176" s="416"/>
      <c r="W176" s="417"/>
      <c r="X176" s="602"/>
      <c r="Y176" s="603"/>
      <c r="Z176" s="603"/>
      <c r="AA176" s="415"/>
      <c r="AB176" s="416"/>
      <c r="AC176" s="416"/>
      <c r="AD176" s="415"/>
      <c r="AE176" s="416"/>
      <c r="AF176" s="416"/>
      <c r="AG176" s="415"/>
      <c r="AH176" s="416"/>
      <c r="AI176" s="417"/>
      <c r="AJ176" s="417"/>
    </row>
    <row r="177" spans="1:36" s="62" customFormat="1" ht="35.1" customHeight="1">
      <c r="A177" s="604"/>
      <c r="B177" s="1066"/>
      <c r="C177" s="605"/>
      <c r="D177" s="598"/>
      <c r="E177" s="598"/>
      <c r="F177" s="605"/>
      <c r="G177" s="605"/>
      <c r="H177" s="606"/>
      <c r="I177" s="606"/>
      <c r="J177" s="606"/>
      <c r="K177" s="607"/>
      <c r="L177" s="607"/>
      <c r="M177" s="414"/>
      <c r="N177" s="830"/>
      <c r="O177" s="607"/>
      <c r="P177" s="601"/>
      <c r="Q177" s="601"/>
      <c r="R177" s="415"/>
      <c r="S177" s="416"/>
      <c r="T177" s="416"/>
      <c r="U177" s="415"/>
      <c r="V177" s="416"/>
      <c r="W177" s="417"/>
      <c r="X177" s="602"/>
      <c r="Y177" s="603"/>
      <c r="Z177" s="603"/>
      <c r="AA177" s="415"/>
      <c r="AB177" s="416"/>
      <c r="AC177" s="416"/>
      <c r="AD177" s="415"/>
      <c r="AE177" s="416"/>
      <c r="AF177" s="416"/>
      <c r="AG177" s="415"/>
      <c r="AH177" s="416"/>
      <c r="AI177" s="417"/>
      <c r="AJ177" s="417"/>
    </row>
    <row r="178" spans="1:36" s="62" customFormat="1" ht="35.1" customHeight="1">
      <c r="A178" s="604"/>
      <c r="B178" s="1066"/>
      <c r="C178" s="605"/>
      <c r="D178" s="598"/>
      <c r="E178" s="598"/>
      <c r="F178" s="605"/>
      <c r="G178" s="605"/>
      <c r="H178" s="606"/>
      <c r="I178" s="606"/>
      <c r="J178" s="606"/>
      <c r="K178" s="607"/>
      <c r="L178" s="607"/>
      <c r="M178" s="414"/>
      <c r="N178" s="830"/>
      <c r="O178" s="607"/>
      <c r="P178" s="601"/>
      <c r="Q178" s="601"/>
      <c r="R178" s="415"/>
      <c r="S178" s="416"/>
      <c r="T178" s="416"/>
      <c r="U178" s="415"/>
      <c r="V178" s="416"/>
      <c r="W178" s="417"/>
      <c r="X178" s="602"/>
      <c r="Y178" s="603"/>
      <c r="Z178" s="603"/>
      <c r="AA178" s="415"/>
      <c r="AB178" s="416"/>
      <c r="AC178" s="416"/>
      <c r="AD178" s="415"/>
      <c r="AE178" s="416"/>
      <c r="AF178" s="416"/>
      <c r="AG178" s="415"/>
      <c r="AH178" s="416"/>
      <c r="AI178" s="417"/>
      <c r="AJ178" s="417"/>
    </row>
    <row r="179" spans="1:36" s="62" customFormat="1" ht="35.1" customHeight="1">
      <c r="A179" s="604"/>
      <c r="B179" s="1066"/>
      <c r="C179" s="605"/>
      <c r="D179" s="598"/>
      <c r="E179" s="598"/>
      <c r="F179" s="605"/>
      <c r="G179" s="605"/>
      <c r="H179" s="606"/>
      <c r="I179" s="606"/>
      <c r="J179" s="606"/>
      <c r="K179" s="607"/>
      <c r="L179" s="607"/>
      <c r="M179" s="414"/>
      <c r="N179" s="830"/>
      <c r="O179" s="607"/>
      <c r="P179" s="601"/>
      <c r="Q179" s="601"/>
      <c r="R179" s="415"/>
      <c r="S179" s="416"/>
      <c r="T179" s="416"/>
      <c r="U179" s="415"/>
      <c r="V179" s="416"/>
      <c r="W179" s="417"/>
      <c r="X179" s="602"/>
      <c r="Y179" s="603"/>
      <c r="Z179" s="603"/>
      <c r="AA179" s="415"/>
      <c r="AB179" s="416"/>
      <c r="AC179" s="416"/>
      <c r="AD179" s="415"/>
      <c r="AE179" s="416"/>
      <c r="AF179" s="416"/>
      <c r="AG179" s="415"/>
      <c r="AH179" s="416"/>
      <c r="AI179" s="417"/>
      <c r="AJ179" s="417"/>
    </row>
    <row r="180" spans="1:36" s="62" customFormat="1" ht="35.1" customHeight="1">
      <c r="A180" s="604"/>
      <c r="B180" s="1066"/>
      <c r="C180" s="605"/>
      <c r="D180" s="598"/>
      <c r="E180" s="598"/>
      <c r="F180" s="605"/>
      <c r="G180" s="605"/>
      <c r="H180" s="606"/>
      <c r="I180" s="606"/>
      <c r="J180" s="606"/>
      <c r="K180" s="607"/>
      <c r="L180" s="607"/>
      <c r="M180" s="414"/>
      <c r="N180" s="830"/>
      <c r="O180" s="607"/>
      <c r="P180" s="601"/>
      <c r="Q180" s="601"/>
      <c r="R180" s="415"/>
      <c r="S180" s="416"/>
      <c r="T180" s="416"/>
      <c r="U180" s="415"/>
      <c r="V180" s="416"/>
      <c r="W180" s="417"/>
      <c r="X180" s="602"/>
      <c r="Y180" s="603"/>
      <c r="Z180" s="603"/>
      <c r="AA180" s="415"/>
      <c r="AB180" s="416"/>
      <c r="AC180" s="416"/>
      <c r="AD180" s="415"/>
      <c r="AE180" s="416"/>
      <c r="AF180" s="416"/>
      <c r="AG180" s="415"/>
      <c r="AH180" s="416"/>
      <c r="AI180" s="417"/>
      <c r="AJ180" s="417"/>
    </row>
    <row r="181" spans="1:36" s="62" customFormat="1" ht="35.1" customHeight="1">
      <c r="A181" s="604"/>
      <c r="B181" s="1066"/>
      <c r="C181" s="605"/>
      <c r="D181" s="598"/>
      <c r="E181" s="598"/>
      <c r="F181" s="605"/>
      <c r="G181" s="605"/>
      <c r="H181" s="606"/>
      <c r="I181" s="606"/>
      <c r="J181" s="606"/>
      <c r="K181" s="607"/>
      <c r="L181" s="607"/>
      <c r="M181" s="414"/>
      <c r="N181" s="830"/>
      <c r="O181" s="607"/>
      <c r="P181" s="601"/>
      <c r="Q181" s="601"/>
      <c r="R181" s="415"/>
      <c r="S181" s="416"/>
      <c r="T181" s="416"/>
      <c r="U181" s="415"/>
      <c r="V181" s="416"/>
      <c r="W181" s="417"/>
      <c r="X181" s="602"/>
      <c r="Y181" s="603"/>
      <c r="Z181" s="603"/>
      <c r="AA181" s="415"/>
      <c r="AB181" s="416"/>
      <c r="AC181" s="416"/>
      <c r="AD181" s="415"/>
      <c r="AE181" s="416"/>
      <c r="AF181" s="416"/>
      <c r="AG181" s="415"/>
      <c r="AH181" s="416"/>
      <c r="AI181" s="417"/>
      <c r="AJ181" s="417"/>
    </row>
    <row r="182" spans="1:36" s="62" customFormat="1" ht="35.1" customHeight="1">
      <c r="A182" s="604"/>
      <c r="B182" s="1066"/>
      <c r="C182" s="605"/>
      <c r="D182" s="598"/>
      <c r="E182" s="598"/>
      <c r="F182" s="605"/>
      <c r="G182" s="605"/>
      <c r="H182" s="606"/>
      <c r="I182" s="606"/>
      <c r="J182" s="606"/>
      <c r="K182" s="607"/>
      <c r="L182" s="607"/>
      <c r="M182" s="414"/>
      <c r="N182" s="830"/>
      <c r="O182" s="607"/>
      <c r="P182" s="601"/>
      <c r="Q182" s="601"/>
      <c r="R182" s="415"/>
      <c r="S182" s="416"/>
      <c r="T182" s="416"/>
      <c r="U182" s="415"/>
      <c r="V182" s="416"/>
      <c r="W182" s="417"/>
      <c r="X182" s="602"/>
      <c r="Y182" s="603"/>
      <c r="Z182" s="603"/>
      <c r="AA182" s="415"/>
      <c r="AB182" s="416"/>
      <c r="AC182" s="416"/>
      <c r="AD182" s="415"/>
      <c r="AE182" s="416"/>
      <c r="AF182" s="416"/>
      <c r="AG182" s="415"/>
      <c r="AH182" s="416"/>
      <c r="AI182" s="417"/>
      <c r="AJ182" s="417"/>
    </row>
    <row r="183" spans="1:36" s="62" customFormat="1" ht="35.1" customHeight="1">
      <c r="A183" s="604"/>
      <c r="B183" s="1066"/>
      <c r="C183" s="605"/>
      <c r="D183" s="598"/>
      <c r="E183" s="598"/>
      <c r="F183" s="605"/>
      <c r="G183" s="605"/>
      <c r="H183" s="606"/>
      <c r="I183" s="606"/>
      <c r="J183" s="606"/>
      <c r="K183" s="607"/>
      <c r="L183" s="607"/>
      <c r="M183" s="414"/>
      <c r="N183" s="830"/>
      <c r="O183" s="607"/>
      <c r="P183" s="601"/>
      <c r="Q183" s="601"/>
      <c r="R183" s="415"/>
      <c r="S183" s="416"/>
      <c r="T183" s="416"/>
      <c r="U183" s="415"/>
      <c r="V183" s="416"/>
      <c r="W183" s="417"/>
      <c r="X183" s="602"/>
      <c r="Y183" s="603"/>
      <c r="Z183" s="603"/>
      <c r="AA183" s="415"/>
      <c r="AB183" s="416"/>
      <c r="AC183" s="416"/>
      <c r="AD183" s="415"/>
      <c r="AE183" s="416"/>
      <c r="AF183" s="416"/>
      <c r="AG183" s="415"/>
      <c r="AH183" s="416"/>
      <c r="AI183" s="417"/>
      <c r="AJ183" s="417"/>
    </row>
    <row r="184" spans="1:36" s="62" customFormat="1" ht="35.1" customHeight="1">
      <c r="A184" s="604"/>
      <c r="B184" s="1066"/>
      <c r="C184" s="605"/>
      <c r="D184" s="598"/>
      <c r="E184" s="598"/>
      <c r="F184" s="605"/>
      <c r="G184" s="605"/>
      <c r="H184" s="606"/>
      <c r="I184" s="606"/>
      <c r="J184" s="606"/>
      <c r="K184" s="607"/>
      <c r="L184" s="607"/>
      <c r="M184" s="414"/>
      <c r="N184" s="830"/>
      <c r="O184" s="607"/>
      <c r="P184" s="601"/>
      <c r="Q184" s="601"/>
      <c r="R184" s="415"/>
      <c r="S184" s="416"/>
      <c r="T184" s="416"/>
      <c r="U184" s="415"/>
      <c r="V184" s="416"/>
      <c r="W184" s="417"/>
      <c r="X184" s="602"/>
      <c r="Y184" s="603"/>
      <c r="Z184" s="603"/>
      <c r="AA184" s="415"/>
      <c r="AB184" s="416"/>
      <c r="AC184" s="416"/>
      <c r="AD184" s="415"/>
      <c r="AE184" s="416"/>
      <c r="AF184" s="416"/>
      <c r="AG184" s="415"/>
      <c r="AH184" s="416"/>
      <c r="AI184" s="417"/>
      <c r="AJ184" s="417"/>
    </row>
    <row r="185" spans="1:36" s="62" customFormat="1" ht="35.1" customHeight="1">
      <c r="A185" s="604"/>
      <c r="B185" s="1066"/>
      <c r="C185" s="605"/>
      <c r="D185" s="598"/>
      <c r="E185" s="598"/>
      <c r="F185" s="605"/>
      <c r="G185" s="605"/>
      <c r="H185" s="606"/>
      <c r="I185" s="606"/>
      <c r="J185" s="606"/>
      <c r="K185" s="607"/>
      <c r="L185" s="607"/>
      <c r="M185" s="414"/>
      <c r="N185" s="830"/>
      <c r="O185" s="607"/>
      <c r="P185" s="601"/>
      <c r="Q185" s="601"/>
      <c r="R185" s="415"/>
      <c r="S185" s="416"/>
      <c r="T185" s="416"/>
      <c r="U185" s="415"/>
      <c r="V185" s="416"/>
      <c r="W185" s="417"/>
      <c r="X185" s="602"/>
      <c r="Y185" s="603"/>
      <c r="Z185" s="603"/>
      <c r="AA185" s="415"/>
      <c r="AB185" s="416"/>
      <c r="AC185" s="416"/>
      <c r="AD185" s="415"/>
      <c r="AE185" s="416"/>
      <c r="AF185" s="416"/>
      <c r="AG185" s="415"/>
      <c r="AH185" s="416"/>
      <c r="AI185" s="417"/>
      <c r="AJ185" s="417"/>
    </row>
    <row r="186" spans="1:36" s="62" customFormat="1" ht="35.1" customHeight="1">
      <c r="A186" s="604"/>
      <c r="B186" s="1066"/>
      <c r="C186" s="605"/>
      <c r="D186" s="598"/>
      <c r="E186" s="598"/>
      <c r="F186" s="605"/>
      <c r="G186" s="605"/>
      <c r="H186" s="606"/>
      <c r="I186" s="606"/>
      <c r="J186" s="606"/>
      <c r="K186" s="607"/>
      <c r="L186" s="607"/>
      <c r="M186" s="414"/>
      <c r="N186" s="830"/>
      <c r="O186" s="607"/>
      <c r="P186" s="601"/>
      <c r="Q186" s="601"/>
      <c r="R186" s="415"/>
      <c r="S186" s="416"/>
      <c r="T186" s="416"/>
      <c r="U186" s="415"/>
      <c r="V186" s="416"/>
      <c r="W186" s="417"/>
      <c r="X186" s="602"/>
      <c r="Y186" s="603"/>
      <c r="Z186" s="603"/>
      <c r="AA186" s="415"/>
      <c r="AB186" s="416"/>
      <c r="AC186" s="416"/>
      <c r="AD186" s="415"/>
      <c r="AE186" s="416"/>
      <c r="AF186" s="416"/>
      <c r="AG186" s="415"/>
      <c r="AH186" s="416"/>
      <c r="AI186" s="417"/>
      <c r="AJ186" s="417"/>
    </row>
    <row r="187" spans="1:36" s="62" customFormat="1" ht="35.1" customHeight="1">
      <c r="A187" s="604"/>
      <c r="B187" s="1066"/>
      <c r="C187" s="605"/>
      <c r="D187" s="598"/>
      <c r="E187" s="598"/>
      <c r="F187" s="605"/>
      <c r="G187" s="605"/>
      <c r="H187" s="606"/>
      <c r="I187" s="606"/>
      <c r="J187" s="606"/>
      <c r="K187" s="607"/>
      <c r="L187" s="607"/>
      <c r="M187" s="414"/>
      <c r="N187" s="830"/>
      <c r="O187" s="607"/>
      <c r="P187" s="601"/>
      <c r="Q187" s="601"/>
      <c r="R187" s="415"/>
      <c r="S187" s="416"/>
      <c r="T187" s="416"/>
      <c r="U187" s="415"/>
      <c r="V187" s="416"/>
      <c r="W187" s="417"/>
      <c r="X187" s="602"/>
      <c r="Y187" s="603"/>
      <c r="Z187" s="603"/>
      <c r="AA187" s="415"/>
      <c r="AB187" s="416"/>
      <c r="AC187" s="416"/>
      <c r="AD187" s="415"/>
      <c r="AE187" s="416"/>
      <c r="AF187" s="416"/>
      <c r="AG187" s="415"/>
      <c r="AH187" s="416"/>
      <c r="AI187" s="417"/>
      <c r="AJ187" s="417"/>
    </row>
    <row r="188" spans="1:36" s="62" customFormat="1" ht="35.1" customHeight="1">
      <c r="A188" s="604"/>
      <c r="B188" s="1066"/>
      <c r="C188" s="605"/>
      <c r="D188" s="598"/>
      <c r="E188" s="598"/>
      <c r="F188" s="605"/>
      <c r="G188" s="605"/>
      <c r="H188" s="606"/>
      <c r="I188" s="606"/>
      <c r="J188" s="606"/>
      <c r="K188" s="607"/>
      <c r="L188" s="607"/>
      <c r="M188" s="414"/>
      <c r="N188" s="830"/>
      <c r="O188" s="607"/>
      <c r="P188" s="601"/>
      <c r="Q188" s="601"/>
      <c r="R188" s="415"/>
      <c r="S188" s="416"/>
      <c r="T188" s="416"/>
      <c r="U188" s="415"/>
      <c r="V188" s="416"/>
      <c r="W188" s="417"/>
      <c r="X188" s="602"/>
      <c r="Y188" s="603"/>
      <c r="Z188" s="603"/>
      <c r="AA188" s="415"/>
      <c r="AB188" s="416"/>
      <c r="AC188" s="416"/>
      <c r="AD188" s="415"/>
      <c r="AE188" s="416"/>
      <c r="AF188" s="416"/>
      <c r="AG188" s="415"/>
      <c r="AH188" s="416"/>
      <c r="AI188" s="417"/>
      <c r="AJ188" s="417"/>
    </row>
    <row r="189" spans="1:36" s="62" customFormat="1" ht="35.1" customHeight="1">
      <c r="A189" s="604"/>
      <c r="B189" s="1066"/>
      <c r="C189" s="605"/>
      <c r="D189" s="598"/>
      <c r="E189" s="598"/>
      <c r="F189" s="605"/>
      <c r="G189" s="605"/>
      <c r="H189" s="606"/>
      <c r="I189" s="606"/>
      <c r="J189" s="606"/>
      <c r="K189" s="607"/>
      <c r="L189" s="607"/>
      <c r="M189" s="414"/>
      <c r="N189" s="830"/>
      <c r="O189" s="607"/>
      <c r="P189" s="601"/>
      <c r="Q189" s="601"/>
      <c r="R189" s="415"/>
      <c r="S189" s="416"/>
      <c r="T189" s="416"/>
      <c r="U189" s="415"/>
      <c r="V189" s="416"/>
      <c r="W189" s="417"/>
      <c r="X189" s="602"/>
      <c r="Y189" s="603"/>
      <c r="Z189" s="603"/>
      <c r="AA189" s="415"/>
      <c r="AB189" s="416"/>
      <c r="AC189" s="416"/>
      <c r="AD189" s="415"/>
      <c r="AE189" s="416"/>
      <c r="AF189" s="416"/>
      <c r="AG189" s="415"/>
      <c r="AH189" s="416"/>
      <c r="AI189" s="417"/>
      <c r="AJ189" s="417"/>
    </row>
    <row r="190" spans="1:36" s="62" customFormat="1" ht="35.1" customHeight="1">
      <c r="A190" s="604"/>
      <c r="B190" s="1066"/>
      <c r="C190" s="605"/>
      <c r="D190" s="598"/>
      <c r="E190" s="598"/>
      <c r="F190" s="605"/>
      <c r="G190" s="605"/>
      <c r="H190" s="606"/>
      <c r="I190" s="606"/>
      <c r="J190" s="606"/>
      <c r="K190" s="607"/>
      <c r="L190" s="607"/>
      <c r="M190" s="414"/>
      <c r="N190" s="830"/>
      <c r="O190" s="607"/>
      <c r="P190" s="601"/>
      <c r="Q190" s="601"/>
      <c r="R190" s="415"/>
      <c r="S190" s="416"/>
      <c r="T190" s="416"/>
      <c r="U190" s="415"/>
      <c r="V190" s="416"/>
      <c r="W190" s="417"/>
      <c r="X190" s="602"/>
      <c r="Y190" s="603"/>
      <c r="Z190" s="603"/>
      <c r="AA190" s="415"/>
      <c r="AB190" s="416"/>
      <c r="AC190" s="416"/>
      <c r="AD190" s="415"/>
      <c r="AE190" s="416"/>
      <c r="AF190" s="416"/>
      <c r="AG190" s="415"/>
      <c r="AH190" s="416"/>
      <c r="AI190" s="417"/>
      <c r="AJ190" s="417"/>
    </row>
    <row r="191" spans="1:36" s="62" customFormat="1" ht="35.1" customHeight="1">
      <c r="A191" s="604"/>
      <c r="B191" s="1066"/>
      <c r="C191" s="605"/>
      <c r="D191" s="598"/>
      <c r="E191" s="598"/>
      <c r="F191" s="605"/>
      <c r="G191" s="605"/>
      <c r="H191" s="606"/>
      <c r="I191" s="606"/>
      <c r="J191" s="606"/>
      <c r="K191" s="607"/>
      <c r="L191" s="607"/>
      <c r="M191" s="414"/>
      <c r="N191" s="830"/>
      <c r="O191" s="607"/>
      <c r="P191" s="601"/>
      <c r="Q191" s="601"/>
      <c r="R191" s="415"/>
      <c r="S191" s="416"/>
      <c r="T191" s="416"/>
      <c r="U191" s="415"/>
      <c r="V191" s="416"/>
      <c r="W191" s="417"/>
      <c r="X191" s="602"/>
      <c r="Y191" s="603"/>
      <c r="Z191" s="603"/>
      <c r="AA191" s="415"/>
      <c r="AB191" s="416"/>
      <c r="AC191" s="416"/>
      <c r="AD191" s="415"/>
      <c r="AE191" s="416"/>
      <c r="AF191" s="416"/>
      <c r="AG191" s="415"/>
      <c r="AH191" s="416"/>
      <c r="AI191" s="417"/>
      <c r="AJ191" s="417"/>
    </row>
    <row r="192" spans="1:36" s="62" customFormat="1" ht="35.1" customHeight="1">
      <c r="A192" s="604"/>
      <c r="B192" s="1066"/>
      <c r="C192" s="605"/>
      <c r="D192" s="598"/>
      <c r="E192" s="598"/>
      <c r="F192" s="605"/>
      <c r="G192" s="605"/>
      <c r="H192" s="606"/>
      <c r="I192" s="606"/>
      <c r="J192" s="606"/>
      <c r="K192" s="607"/>
      <c r="L192" s="607"/>
      <c r="M192" s="414"/>
      <c r="N192" s="830"/>
      <c r="O192" s="607"/>
      <c r="P192" s="601"/>
      <c r="Q192" s="601"/>
      <c r="R192" s="415"/>
      <c r="S192" s="416"/>
      <c r="T192" s="416"/>
      <c r="U192" s="415"/>
      <c r="V192" s="416"/>
      <c r="W192" s="417"/>
      <c r="X192" s="602"/>
      <c r="Y192" s="603"/>
      <c r="Z192" s="603"/>
      <c r="AA192" s="415"/>
      <c r="AB192" s="416"/>
      <c r="AC192" s="416"/>
      <c r="AD192" s="415"/>
      <c r="AE192" s="416"/>
      <c r="AF192" s="416"/>
      <c r="AG192" s="415"/>
      <c r="AH192" s="416"/>
      <c r="AI192" s="417"/>
      <c r="AJ192" s="417"/>
    </row>
    <row r="193" spans="1:36" s="62" customFormat="1" ht="35.1" customHeight="1">
      <c r="A193" s="604"/>
      <c r="B193" s="1066"/>
      <c r="C193" s="605"/>
      <c r="D193" s="598"/>
      <c r="E193" s="598"/>
      <c r="F193" s="605"/>
      <c r="G193" s="605"/>
      <c r="H193" s="606"/>
      <c r="I193" s="606"/>
      <c r="J193" s="606"/>
      <c r="K193" s="607"/>
      <c r="L193" s="607"/>
      <c r="M193" s="414"/>
      <c r="N193" s="830"/>
      <c r="O193" s="607"/>
      <c r="P193" s="601"/>
      <c r="Q193" s="601"/>
      <c r="R193" s="415"/>
      <c r="S193" s="416"/>
      <c r="T193" s="416"/>
      <c r="U193" s="415"/>
      <c r="V193" s="416"/>
      <c r="W193" s="417"/>
      <c r="X193" s="602"/>
      <c r="Y193" s="603"/>
      <c r="Z193" s="603"/>
      <c r="AA193" s="415"/>
      <c r="AB193" s="416"/>
      <c r="AC193" s="416"/>
      <c r="AD193" s="415"/>
      <c r="AE193" s="416"/>
      <c r="AF193" s="416"/>
      <c r="AG193" s="415"/>
      <c r="AH193" s="416"/>
      <c r="AI193" s="417"/>
      <c r="AJ193" s="417"/>
    </row>
    <row r="194" spans="1:36" s="62" customFormat="1" ht="35.1" customHeight="1">
      <c r="A194" s="604"/>
      <c r="B194" s="1066"/>
      <c r="C194" s="605"/>
      <c r="D194" s="598"/>
      <c r="E194" s="598"/>
      <c r="F194" s="605"/>
      <c r="G194" s="605"/>
      <c r="H194" s="606"/>
      <c r="I194" s="606"/>
      <c r="J194" s="606"/>
      <c r="K194" s="607"/>
      <c r="L194" s="607"/>
      <c r="M194" s="414"/>
      <c r="N194" s="830"/>
      <c r="O194" s="607"/>
      <c r="P194" s="601"/>
      <c r="Q194" s="601"/>
      <c r="R194" s="415"/>
      <c r="S194" s="416"/>
      <c r="T194" s="416"/>
      <c r="U194" s="415"/>
      <c r="V194" s="416"/>
      <c r="W194" s="417"/>
      <c r="X194" s="602"/>
      <c r="Y194" s="603"/>
      <c r="Z194" s="603"/>
      <c r="AA194" s="415"/>
      <c r="AB194" s="416"/>
      <c r="AC194" s="416"/>
      <c r="AD194" s="415"/>
      <c r="AE194" s="416"/>
      <c r="AF194" s="416"/>
      <c r="AG194" s="415"/>
      <c r="AH194" s="416"/>
      <c r="AI194" s="417"/>
      <c r="AJ194" s="417"/>
    </row>
    <row r="195" spans="1:36" s="62" customFormat="1" ht="35.1" customHeight="1">
      <c r="A195" s="604"/>
      <c r="B195" s="1066"/>
      <c r="C195" s="605"/>
      <c r="D195" s="598"/>
      <c r="E195" s="598"/>
      <c r="F195" s="605"/>
      <c r="G195" s="605"/>
      <c r="H195" s="606"/>
      <c r="I195" s="606"/>
      <c r="J195" s="606"/>
      <c r="K195" s="607"/>
      <c r="L195" s="607"/>
      <c r="M195" s="414"/>
      <c r="N195" s="830"/>
      <c r="O195" s="607"/>
      <c r="P195" s="601"/>
      <c r="Q195" s="601"/>
      <c r="R195" s="415"/>
      <c r="S195" s="416"/>
      <c r="T195" s="416"/>
      <c r="U195" s="415"/>
      <c r="V195" s="416"/>
      <c r="W195" s="417"/>
      <c r="X195" s="602"/>
      <c r="Y195" s="603"/>
      <c r="Z195" s="603"/>
      <c r="AA195" s="415"/>
      <c r="AB195" s="416"/>
      <c r="AC195" s="416"/>
      <c r="AD195" s="415"/>
      <c r="AE195" s="416"/>
      <c r="AF195" s="416"/>
      <c r="AG195" s="415"/>
      <c r="AH195" s="416"/>
      <c r="AI195" s="417"/>
      <c r="AJ195" s="417"/>
    </row>
    <row r="196" spans="1:36" s="62" customFormat="1" ht="35.1" customHeight="1">
      <c r="A196" s="604"/>
      <c r="B196" s="1066"/>
      <c r="C196" s="605"/>
      <c r="D196" s="598"/>
      <c r="E196" s="598"/>
      <c r="F196" s="605"/>
      <c r="G196" s="605"/>
      <c r="H196" s="606"/>
      <c r="I196" s="606"/>
      <c r="J196" s="606"/>
      <c r="K196" s="607"/>
      <c r="L196" s="607"/>
      <c r="M196" s="414"/>
      <c r="N196" s="830"/>
      <c r="O196" s="607"/>
      <c r="P196" s="601"/>
      <c r="Q196" s="601"/>
      <c r="R196" s="415"/>
      <c r="S196" s="416"/>
      <c r="T196" s="416"/>
      <c r="U196" s="415"/>
      <c r="V196" s="416"/>
      <c r="W196" s="417"/>
      <c r="X196" s="602"/>
      <c r="Y196" s="603"/>
      <c r="Z196" s="603"/>
      <c r="AA196" s="415"/>
      <c r="AB196" s="416"/>
      <c r="AC196" s="416"/>
      <c r="AD196" s="415"/>
      <c r="AE196" s="416"/>
      <c r="AF196" s="416"/>
      <c r="AG196" s="415"/>
      <c r="AH196" s="416"/>
      <c r="AI196" s="417"/>
      <c r="AJ196" s="417"/>
    </row>
    <row r="197" spans="1:36" s="252" customFormat="1" ht="35.1" customHeight="1">
      <c r="A197" s="541"/>
      <c r="B197" s="1067"/>
      <c r="C197" s="542"/>
      <c r="D197" s="532"/>
      <c r="E197" s="532"/>
      <c r="F197" s="542"/>
      <c r="G197" s="542"/>
      <c r="H197" s="543"/>
      <c r="I197" s="543"/>
      <c r="J197" s="543"/>
      <c r="K197" s="544"/>
      <c r="L197" s="544"/>
      <c r="M197" s="537"/>
      <c r="N197" s="831"/>
      <c r="O197" s="544"/>
      <c r="P197" s="533"/>
      <c r="Q197" s="533"/>
      <c r="R197" s="538"/>
      <c r="S197" s="539"/>
      <c r="T197" s="539"/>
      <c r="U197" s="538"/>
      <c r="V197" s="539"/>
      <c r="W197" s="540"/>
      <c r="X197" s="534"/>
      <c r="Y197" s="535"/>
      <c r="Z197" s="535"/>
      <c r="AA197" s="538"/>
      <c r="AB197" s="539"/>
      <c r="AC197" s="539"/>
      <c r="AD197" s="538"/>
      <c r="AE197" s="539"/>
      <c r="AF197" s="539"/>
      <c r="AG197" s="538"/>
      <c r="AH197" s="539"/>
      <c r="AI197" s="540"/>
      <c r="AJ197" s="540"/>
    </row>
    <row r="198" spans="1:36" s="252" customFormat="1" ht="35.1" customHeight="1">
      <c r="A198" s="541"/>
      <c r="B198" s="1067"/>
      <c r="C198" s="542"/>
      <c r="D198" s="532"/>
      <c r="E198" s="532"/>
      <c r="F198" s="542"/>
      <c r="G198" s="542"/>
      <c r="H198" s="543"/>
      <c r="I198" s="543"/>
      <c r="J198" s="543"/>
      <c r="K198" s="544"/>
      <c r="L198" s="544"/>
      <c r="M198" s="537"/>
      <c r="N198" s="831"/>
      <c r="O198" s="544"/>
      <c r="P198" s="533"/>
      <c r="Q198" s="533"/>
      <c r="R198" s="538"/>
      <c r="S198" s="539"/>
      <c r="T198" s="539"/>
      <c r="U198" s="538"/>
      <c r="V198" s="539"/>
      <c r="W198" s="540"/>
      <c r="X198" s="534"/>
      <c r="Y198" s="535"/>
      <c r="Z198" s="535"/>
      <c r="AA198" s="538"/>
      <c r="AB198" s="539"/>
      <c r="AC198" s="539"/>
      <c r="AD198" s="538"/>
      <c r="AE198" s="539"/>
      <c r="AF198" s="539"/>
      <c r="AG198" s="538"/>
      <c r="AH198" s="539"/>
      <c r="AI198" s="540"/>
      <c r="AJ198" s="540"/>
    </row>
    <row r="199" spans="1:36" s="252" customFormat="1" ht="35.1" customHeight="1">
      <c r="A199" s="541"/>
      <c r="B199" s="1067"/>
      <c r="C199" s="542"/>
      <c r="D199" s="532"/>
      <c r="E199" s="532"/>
      <c r="F199" s="542"/>
      <c r="G199" s="542"/>
      <c r="H199" s="543"/>
      <c r="I199" s="543"/>
      <c r="J199" s="543"/>
      <c r="K199" s="544"/>
      <c r="L199" s="544"/>
      <c r="M199" s="537"/>
      <c r="N199" s="831"/>
      <c r="O199" s="544"/>
      <c r="P199" s="533"/>
      <c r="Q199" s="533"/>
      <c r="R199" s="538"/>
      <c r="S199" s="539"/>
      <c r="T199" s="539"/>
      <c r="U199" s="538"/>
      <c r="V199" s="539"/>
      <c r="W199" s="540"/>
      <c r="X199" s="534"/>
      <c r="Y199" s="535"/>
      <c r="Z199" s="535"/>
      <c r="AA199" s="538"/>
      <c r="AB199" s="539"/>
      <c r="AC199" s="539"/>
      <c r="AD199" s="538"/>
      <c r="AE199" s="539"/>
      <c r="AF199" s="539"/>
      <c r="AG199" s="538"/>
      <c r="AH199" s="539"/>
      <c r="AI199" s="540"/>
      <c r="AJ199" s="540"/>
    </row>
    <row r="200" spans="1:36" s="252" customFormat="1" ht="35.1" customHeight="1">
      <c r="A200" s="541"/>
      <c r="B200" s="1067"/>
      <c r="C200" s="542"/>
      <c r="D200" s="532"/>
      <c r="E200" s="532"/>
      <c r="F200" s="542"/>
      <c r="G200" s="542"/>
      <c r="H200" s="543"/>
      <c r="I200" s="543"/>
      <c r="J200" s="543"/>
      <c r="K200" s="544"/>
      <c r="L200" s="544"/>
      <c r="M200" s="537"/>
      <c r="N200" s="831"/>
      <c r="O200" s="544"/>
      <c r="P200" s="533"/>
      <c r="Q200" s="533"/>
      <c r="R200" s="538"/>
      <c r="S200" s="539"/>
      <c r="T200" s="539"/>
      <c r="U200" s="538"/>
      <c r="V200" s="539"/>
      <c r="W200" s="540"/>
      <c r="X200" s="534"/>
      <c r="Y200" s="535"/>
      <c r="Z200" s="535"/>
      <c r="AA200" s="538"/>
      <c r="AB200" s="539"/>
      <c r="AC200" s="539"/>
      <c r="AD200" s="538"/>
      <c r="AE200" s="539"/>
      <c r="AF200" s="539"/>
      <c r="AG200" s="538"/>
      <c r="AH200" s="539"/>
      <c r="AI200" s="540"/>
      <c r="AJ200" s="540"/>
    </row>
    <row r="201" spans="1:36" s="252" customFormat="1" ht="35.1" customHeight="1">
      <c r="A201" s="541"/>
      <c r="B201" s="1067"/>
      <c r="C201" s="542"/>
      <c r="D201" s="532"/>
      <c r="E201" s="532"/>
      <c r="F201" s="542"/>
      <c r="G201" s="542"/>
      <c r="H201" s="543"/>
      <c r="I201" s="543"/>
      <c r="J201" s="543"/>
      <c r="K201" s="544"/>
      <c r="L201" s="544"/>
      <c r="M201" s="537"/>
      <c r="N201" s="831"/>
      <c r="O201" s="544"/>
      <c r="P201" s="533"/>
      <c r="Q201" s="533"/>
      <c r="R201" s="538"/>
      <c r="S201" s="539"/>
      <c r="T201" s="539"/>
      <c r="U201" s="538"/>
      <c r="V201" s="539"/>
      <c r="W201" s="540"/>
      <c r="X201" s="534"/>
      <c r="Y201" s="535"/>
      <c r="Z201" s="535"/>
      <c r="AA201" s="538"/>
      <c r="AB201" s="539"/>
      <c r="AC201" s="539"/>
      <c r="AD201" s="538"/>
      <c r="AE201" s="539"/>
      <c r="AF201" s="539"/>
      <c r="AG201" s="538"/>
      <c r="AH201" s="539"/>
      <c r="AI201" s="540"/>
      <c r="AJ201" s="540"/>
    </row>
    <row r="202" spans="1:36" s="252" customFormat="1" ht="35.1" customHeight="1">
      <c r="A202" s="541"/>
      <c r="B202" s="1067"/>
      <c r="C202" s="542"/>
      <c r="D202" s="532"/>
      <c r="E202" s="532"/>
      <c r="F202" s="542"/>
      <c r="G202" s="542"/>
      <c r="H202" s="543"/>
      <c r="I202" s="543"/>
      <c r="J202" s="543"/>
      <c r="K202" s="544"/>
      <c r="L202" s="544"/>
      <c r="M202" s="537"/>
      <c r="N202" s="831"/>
      <c r="O202" s="544"/>
      <c r="P202" s="533"/>
      <c r="Q202" s="533"/>
      <c r="R202" s="538"/>
      <c r="S202" s="539"/>
      <c r="T202" s="539"/>
      <c r="U202" s="538"/>
      <c r="V202" s="539"/>
      <c r="W202" s="540"/>
      <c r="X202" s="534"/>
      <c r="Y202" s="535"/>
      <c r="Z202" s="535"/>
      <c r="AA202" s="538"/>
      <c r="AB202" s="539"/>
      <c r="AC202" s="539"/>
      <c r="AD202" s="538"/>
      <c r="AE202" s="539"/>
      <c r="AF202" s="539"/>
      <c r="AG202" s="538"/>
      <c r="AH202" s="539"/>
      <c r="AI202" s="540"/>
      <c r="AJ202" s="540"/>
    </row>
    <row r="203" spans="1:36" s="252" customFormat="1" ht="35.1" customHeight="1">
      <c r="A203" s="541"/>
      <c r="B203" s="1067"/>
      <c r="C203" s="542"/>
      <c r="D203" s="532"/>
      <c r="E203" s="532"/>
      <c r="F203" s="542"/>
      <c r="G203" s="542"/>
      <c r="H203" s="543"/>
      <c r="I203" s="543"/>
      <c r="J203" s="543"/>
      <c r="K203" s="544"/>
      <c r="L203" s="544"/>
      <c r="M203" s="537"/>
      <c r="N203" s="831"/>
      <c r="O203" s="544"/>
      <c r="P203" s="533"/>
      <c r="Q203" s="533"/>
      <c r="R203" s="538"/>
      <c r="S203" s="539"/>
      <c r="T203" s="539"/>
      <c r="U203" s="538"/>
      <c r="V203" s="539"/>
      <c r="W203" s="540"/>
      <c r="X203" s="534"/>
      <c r="Y203" s="535"/>
      <c r="Z203" s="535"/>
      <c r="AA203" s="538"/>
      <c r="AB203" s="539"/>
      <c r="AC203" s="539"/>
      <c r="AD203" s="538"/>
      <c r="AE203" s="539"/>
      <c r="AF203" s="539"/>
      <c r="AG203" s="538"/>
      <c r="AH203" s="539"/>
      <c r="AI203" s="540"/>
      <c r="AJ203" s="540"/>
    </row>
    <row r="204" spans="1:36" s="252" customFormat="1" ht="35.1" customHeight="1">
      <c r="A204" s="541"/>
      <c r="B204" s="1067"/>
      <c r="C204" s="542"/>
      <c r="D204" s="532"/>
      <c r="E204" s="532"/>
      <c r="F204" s="542"/>
      <c r="G204" s="542"/>
      <c r="H204" s="543"/>
      <c r="I204" s="543"/>
      <c r="J204" s="543"/>
      <c r="K204" s="544"/>
      <c r="L204" s="544"/>
      <c r="M204" s="537"/>
      <c r="N204" s="831"/>
      <c r="O204" s="544"/>
      <c r="P204" s="533"/>
      <c r="Q204" s="533"/>
      <c r="R204" s="538"/>
      <c r="S204" s="539"/>
      <c r="T204" s="539"/>
      <c r="U204" s="538"/>
      <c r="V204" s="539"/>
      <c r="W204" s="540"/>
      <c r="X204" s="534"/>
      <c r="Y204" s="535"/>
      <c r="Z204" s="535"/>
      <c r="AA204" s="538"/>
      <c r="AB204" s="539"/>
      <c r="AC204" s="539"/>
      <c r="AD204" s="538"/>
      <c r="AE204" s="539"/>
      <c r="AF204" s="539"/>
      <c r="AG204" s="538"/>
      <c r="AH204" s="539"/>
      <c r="AI204" s="540"/>
      <c r="AJ204" s="540"/>
    </row>
    <row r="205" spans="1:36" s="252" customFormat="1" ht="35.1" customHeight="1">
      <c r="A205" s="541"/>
      <c r="B205" s="1067"/>
      <c r="C205" s="542"/>
      <c r="D205" s="532"/>
      <c r="E205" s="532"/>
      <c r="F205" s="542"/>
      <c r="G205" s="542"/>
      <c r="H205" s="543"/>
      <c r="I205" s="543"/>
      <c r="J205" s="543"/>
      <c r="K205" s="544"/>
      <c r="L205" s="544"/>
      <c r="M205" s="537"/>
      <c r="N205" s="831"/>
      <c r="O205" s="544"/>
      <c r="P205" s="533"/>
      <c r="Q205" s="533"/>
      <c r="R205" s="538"/>
      <c r="S205" s="539"/>
      <c r="T205" s="539"/>
      <c r="U205" s="538"/>
      <c r="V205" s="539"/>
      <c r="W205" s="540"/>
      <c r="X205" s="534"/>
      <c r="Y205" s="535"/>
      <c r="Z205" s="535"/>
      <c r="AA205" s="538"/>
      <c r="AB205" s="539"/>
      <c r="AC205" s="539"/>
      <c r="AD205" s="538"/>
      <c r="AE205" s="539"/>
      <c r="AF205" s="539"/>
      <c r="AG205" s="538"/>
      <c r="AH205" s="539"/>
      <c r="AI205" s="540"/>
      <c r="AJ205" s="540"/>
    </row>
    <row r="206" spans="1:36" s="252" customFormat="1" ht="35.1" customHeight="1">
      <c r="A206" s="541"/>
      <c r="B206" s="1067"/>
      <c r="C206" s="542"/>
      <c r="D206" s="532"/>
      <c r="E206" s="532"/>
      <c r="F206" s="542"/>
      <c r="G206" s="542"/>
      <c r="H206" s="543"/>
      <c r="I206" s="543"/>
      <c r="J206" s="543"/>
      <c r="K206" s="544"/>
      <c r="L206" s="544"/>
      <c r="M206" s="537"/>
      <c r="N206" s="831"/>
      <c r="O206" s="544"/>
      <c r="P206" s="533"/>
      <c r="Q206" s="533"/>
      <c r="R206" s="538"/>
      <c r="S206" s="539"/>
      <c r="T206" s="539"/>
      <c r="U206" s="538"/>
      <c r="V206" s="539"/>
      <c r="W206" s="540"/>
      <c r="X206" s="534"/>
      <c r="Y206" s="535"/>
      <c r="Z206" s="535"/>
      <c r="AA206" s="538"/>
      <c r="AB206" s="539"/>
      <c r="AC206" s="539"/>
      <c r="AD206" s="538"/>
      <c r="AE206" s="539"/>
      <c r="AF206" s="539"/>
      <c r="AG206" s="538"/>
      <c r="AH206" s="539"/>
      <c r="AI206" s="540"/>
      <c r="AJ206" s="540"/>
    </row>
    <row r="207" spans="1:36" s="252" customFormat="1" ht="35.1" customHeight="1">
      <c r="A207" s="541"/>
      <c r="B207" s="1067"/>
      <c r="C207" s="542"/>
      <c r="D207" s="532"/>
      <c r="E207" s="532"/>
      <c r="F207" s="542"/>
      <c r="G207" s="542"/>
      <c r="H207" s="543"/>
      <c r="I207" s="543"/>
      <c r="J207" s="543"/>
      <c r="K207" s="544"/>
      <c r="L207" s="544"/>
      <c r="M207" s="537"/>
      <c r="N207" s="831"/>
      <c r="O207" s="544"/>
      <c r="P207" s="533"/>
      <c r="Q207" s="533"/>
      <c r="R207" s="538"/>
      <c r="S207" s="539"/>
      <c r="T207" s="539"/>
      <c r="U207" s="538"/>
      <c r="V207" s="539"/>
      <c r="W207" s="540"/>
      <c r="X207" s="534"/>
      <c r="Y207" s="535"/>
      <c r="Z207" s="535"/>
      <c r="AA207" s="538"/>
      <c r="AB207" s="539"/>
      <c r="AC207" s="539"/>
      <c r="AD207" s="538"/>
      <c r="AE207" s="539"/>
      <c r="AF207" s="539"/>
      <c r="AG207" s="538"/>
      <c r="AH207" s="539"/>
      <c r="AI207" s="540"/>
      <c r="AJ207" s="540"/>
    </row>
    <row r="208" spans="1:36" s="252" customFormat="1" ht="35.1" customHeight="1">
      <c r="A208" s="541"/>
      <c r="B208" s="1067"/>
      <c r="C208" s="542"/>
      <c r="D208" s="532"/>
      <c r="E208" s="532"/>
      <c r="F208" s="542"/>
      <c r="G208" s="542"/>
      <c r="H208" s="543"/>
      <c r="I208" s="543"/>
      <c r="J208" s="543"/>
      <c r="K208" s="544"/>
      <c r="L208" s="544"/>
      <c r="M208" s="537"/>
      <c r="N208" s="831"/>
      <c r="O208" s="544"/>
      <c r="P208" s="533"/>
      <c r="Q208" s="533"/>
      <c r="R208" s="538"/>
      <c r="S208" s="539"/>
      <c r="T208" s="539"/>
      <c r="U208" s="538"/>
      <c r="V208" s="539"/>
      <c r="W208" s="540"/>
      <c r="X208" s="534"/>
      <c r="Y208" s="535"/>
      <c r="Z208" s="535"/>
      <c r="AA208" s="538"/>
      <c r="AB208" s="539"/>
      <c r="AC208" s="539"/>
      <c r="AD208" s="538"/>
      <c r="AE208" s="539"/>
      <c r="AF208" s="539"/>
      <c r="AG208" s="538"/>
      <c r="AH208" s="539"/>
      <c r="AI208" s="540"/>
      <c r="AJ208" s="540"/>
    </row>
    <row r="209" spans="1:36" s="252" customFormat="1" ht="35.1" customHeight="1">
      <c r="A209" s="541"/>
      <c r="B209" s="1067"/>
      <c r="C209" s="542"/>
      <c r="D209" s="532"/>
      <c r="E209" s="532"/>
      <c r="F209" s="542"/>
      <c r="G209" s="542"/>
      <c r="H209" s="543"/>
      <c r="I209" s="543"/>
      <c r="J209" s="543"/>
      <c r="K209" s="544"/>
      <c r="L209" s="544"/>
      <c r="M209" s="537"/>
      <c r="N209" s="831"/>
      <c r="O209" s="544"/>
      <c r="P209" s="533"/>
      <c r="Q209" s="533"/>
      <c r="R209" s="538"/>
      <c r="S209" s="539"/>
      <c r="T209" s="539"/>
      <c r="U209" s="538"/>
      <c r="V209" s="539"/>
      <c r="W209" s="540"/>
      <c r="X209" s="534"/>
      <c r="Y209" s="535"/>
      <c r="Z209" s="535"/>
      <c r="AA209" s="538"/>
      <c r="AB209" s="539"/>
      <c r="AC209" s="539"/>
      <c r="AD209" s="538"/>
      <c r="AE209" s="539"/>
      <c r="AF209" s="539"/>
      <c r="AG209" s="538"/>
      <c r="AH209" s="539"/>
      <c r="AI209" s="540"/>
      <c r="AJ209" s="540"/>
    </row>
    <row r="210" spans="1:36" s="252" customFormat="1" ht="35.1" customHeight="1">
      <c r="A210" s="541"/>
      <c r="B210" s="1067"/>
      <c r="C210" s="542"/>
      <c r="D210" s="532"/>
      <c r="E210" s="532"/>
      <c r="F210" s="542"/>
      <c r="G210" s="542"/>
      <c r="H210" s="543"/>
      <c r="I210" s="543"/>
      <c r="J210" s="543"/>
      <c r="K210" s="544"/>
      <c r="L210" s="544"/>
      <c r="M210" s="537"/>
      <c r="N210" s="831"/>
      <c r="O210" s="544"/>
      <c r="P210" s="533"/>
      <c r="Q210" s="533"/>
      <c r="R210" s="538"/>
      <c r="S210" s="539"/>
      <c r="T210" s="539"/>
      <c r="U210" s="538"/>
      <c r="V210" s="539"/>
      <c r="W210" s="540"/>
      <c r="X210" s="534"/>
      <c r="Y210" s="535"/>
      <c r="Z210" s="535"/>
      <c r="AA210" s="538"/>
      <c r="AB210" s="539"/>
      <c r="AC210" s="539"/>
      <c r="AD210" s="538"/>
      <c r="AE210" s="539"/>
      <c r="AF210" s="539"/>
      <c r="AG210" s="538"/>
      <c r="AH210" s="539"/>
      <c r="AI210" s="540"/>
      <c r="AJ210" s="540"/>
    </row>
    <row r="211" spans="1:36" s="252" customFormat="1" ht="35.1" customHeight="1">
      <c r="A211" s="541"/>
      <c r="B211" s="1067"/>
      <c r="C211" s="542"/>
      <c r="D211" s="532"/>
      <c r="E211" s="532"/>
      <c r="F211" s="542"/>
      <c r="G211" s="542"/>
      <c r="H211" s="543"/>
      <c r="I211" s="543"/>
      <c r="J211" s="543"/>
      <c r="K211" s="544"/>
      <c r="L211" s="544"/>
      <c r="M211" s="537"/>
      <c r="N211" s="831"/>
      <c r="O211" s="544"/>
      <c r="P211" s="533"/>
      <c r="Q211" s="533"/>
      <c r="R211" s="538"/>
      <c r="S211" s="539"/>
      <c r="T211" s="539"/>
      <c r="U211" s="538"/>
      <c r="V211" s="539"/>
      <c r="W211" s="540"/>
      <c r="X211" s="534"/>
      <c r="Y211" s="535"/>
      <c r="Z211" s="535"/>
      <c r="AA211" s="538"/>
      <c r="AB211" s="539"/>
      <c r="AC211" s="539"/>
      <c r="AD211" s="538"/>
      <c r="AE211" s="539"/>
      <c r="AF211" s="539"/>
      <c r="AG211" s="538"/>
      <c r="AH211" s="539"/>
      <c r="AI211" s="540"/>
      <c r="AJ211" s="540"/>
    </row>
    <row r="212" spans="1:36" s="252" customFormat="1" ht="35.1" customHeight="1">
      <c r="A212" s="541"/>
      <c r="B212" s="1067"/>
      <c r="C212" s="542"/>
      <c r="D212" s="532"/>
      <c r="E212" s="532"/>
      <c r="F212" s="542"/>
      <c r="G212" s="542"/>
      <c r="H212" s="543"/>
      <c r="I212" s="543"/>
      <c r="J212" s="543"/>
      <c r="K212" s="544"/>
      <c r="L212" s="544"/>
      <c r="M212" s="537"/>
      <c r="N212" s="831"/>
      <c r="O212" s="544"/>
      <c r="P212" s="533"/>
      <c r="Q212" s="533"/>
      <c r="R212" s="538"/>
      <c r="S212" s="539"/>
      <c r="T212" s="539"/>
      <c r="U212" s="538"/>
      <c r="V212" s="539"/>
      <c r="W212" s="540"/>
      <c r="X212" s="534"/>
      <c r="Y212" s="535"/>
      <c r="Z212" s="535"/>
      <c r="AA212" s="538"/>
      <c r="AB212" s="539"/>
      <c r="AC212" s="539"/>
      <c r="AD212" s="538"/>
      <c r="AE212" s="539"/>
      <c r="AF212" s="539"/>
      <c r="AG212" s="538"/>
      <c r="AH212" s="539"/>
      <c r="AI212" s="540"/>
      <c r="AJ212" s="540"/>
    </row>
    <row r="213" spans="1:36" s="252" customFormat="1" ht="35.1" customHeight="1">
      <c r="A213" s="541"/>
      <c r="B213" s="1067"/>
      <c r="C213" s="542"/>
      <c r="D213" s="532"/>
      <c r="E213" s="532"/>
      <c r="F213" s="542"/>
      <c r="G213" s="542"/>
      <c r="H213" s="543"/>
      <c r="I213" s="543"/>
      <c r="J213" s="543"/>
      <c r="K213" s="544"/>
      <c r="L213" s="544"/>
      <c r="M213" s="537"/>
      <c r="N213" s="831"/>
      <c r="O213" s="544"/>
      <c r="P213" s="533"/>
      <c r="Q213" s="533"/>
      <c r="R213" s="538"/>
      <c r="S213" s="539"/>
      <c r="T213" s="539"/>
      <c r="U213" s="538"/>
      <c r="V213" s="539"/>
      <c r="W213" s="540"/>
      <c r="X213" s="534"/>
      <c r="Y213" s="535"/>
      <c r="Z213" s="535"/>
      <c r="AA213" s="538"/>
      <c r="AB213" s="539"/>
      <c r="AC213" s="539"/>
      <c r="AD213" s="538"/>
      <c r="AE213" s="539"/>
      <c r="AF213" s="539"/>
      <c r="AG213" s="538"/>
      <c r="AH213" s="539"/>
      <c r="AI213" s="540"/>
      <c r="AJ213" s="540"/>
    </row>
    <row r="214" spans="1:36" s="252" customFormat="1" ht="35.1" customHeight="1">
      <c r="A214" s="541"/>
      <c r="B214" s="1067"/>
      <c r="C214" s="542"/>
      <c r="D214" s="532"/>
      <c r="E214" s="532"/>
      <c r="F214" s="542"/>
      <c r="G214" s="542"/>
      <c r="H214" s="543"/>
      <c r="I214" s="543"/>
      <c r="J214" s="543"/>
      <c r="K214" s="544"/>
      <c r="L214" s="544"/>
      <c r="M214" s="537"/>
      <c r="N214" s="831"/>
      <c r="O214" s="544"/>
      <c r="P214" s="533"/>
      <c r="Q214" s="533"/>
      <c r="R214" s="538"/>
      <c r="S214" s="539"/>
      <c r="T214" s="539"/>
      <c r="U214" s="538"/>
      <c r="V214" s="539"/>
      <c r="W214" s="540"/>
      <c r="X214" s="534"/>
      <c r="Y214" s="535"/>
      <c r="Z214" s="535"/>
      <c r="AA214" s="538"/>
      <c r="AB214" s="539"/>
      <c r="AC214" s="539"/>
      <c r="AD214" s="538"/>
      <c r="AE214" s="539"/>
      <c r="AF214" s="539"/>
      <c r="AG214" s="538"/>
      <c r="AH214" s="539"/>
      <c r="AI214" s="540"/>
      <c r="AJ214" s="540"/>
    </row>
    <row r="215" spans="1:36" s="252" customFormat="1" ht="35.1" customHeight="1">
      <c r="A215" s="541"/>
      <c r="B215" s="1067"/>
      <c r="C215" s="542"/>
      <c r="D215" s="532"/>
      <c r="E215" s="532"/>
      <c r="F215" s="542"/>
      <c r="G215" s="542"/>
      <c r="H215" s="543"/>
      <c r="I215" s="543"/>
      <c r="J215" s="543"/>
      <c r="K215" s="544"/>
      <c r="L215" s="544"/>
      <c r="M215" s="537"/>
      <c r="N215" s="831"/>
      <c r="O215" s="544"/>
      <c r="P215" s="533"/>
      <c r="Q215" s="533"/>
      <c r="R215" s="538"/>
      <c r="S215" s="539"/>
      <c r="T215" s="539"/>
      <c r="U215" s="538"/>
      <c r="V215" s="539"/>
      <c r="W215" s="540"/>
      <c r="X215" s="534"/>
      <c r="Y215" s="535"/>
      <c r="Z215" s="535"/>
      <c r="AA215" s="538"/>
      <c r="AB215" s="539"/>
      <c r="AC215" s="539"/>
      <c r="AD215" s="538"/>
      <c r="AE215" s="539"/>
      <c r="AF215" s="539"/>
      <c r="AG215" s="538"/>
      <c r="AH215" s="539"/>
      <c r="AI215" s="540"/>
      <c r="AJ215" s="540"/>
    </row>
    <row r="216" spans="1:36" s="252" customFormat="1" ht="35.1" customHeight="1">
      <c r="A216" s="541"/>
      <c r="B216" s="1067"/>
      <c r="C216" s="542"/>
      <c r="D216" s="532"/>
      <c r="E216" s="532"/>
      <c r="F216" s="542"/>
      <c r="G216" s="542"/>
      <c r="H216" s="543"/>
      <c r="I216" s="543"/>
      <c r="J216" s="543"/>
      <c r="K216" s="544"/>
      <c r="L216" s="544"/>
      <c r="M216" s="537"/>
      <c r="N216" s="831"/>
      <c r="O216" s="544"/>
      <c r="P216" s="533"/>
      <c r="Q216" s="533"/>
      <c r="R216" s="538"/>
      <c r="S216" s="539"/>
      <c r="T216" s="539"/>
      <c r="U216" s="538"/>
      <c r="V216" s="539"/>
      <c r="W216" s="540"/>
      <c r="X216" s="534"/>
      <c r="Y216" s="535"/>
      <c r="Z216" s="535"/>
      <c r="AA216" s="538"/>
      <c r="AB216" s="539"/>
      <c r="AC216" s="539"/>
      <c r="AD216" s="538"/>
      <c r="AE216" s="539"/>
      <c r="AF216" s="539"/>
      <c r="AG216" s="538"/>
      <c r="AH216" s="539"/>
      <c r="AI216" s="540"/>
      <c r="AJ216" s="540"/>
    </row>
    <row r="217" spans="1:36" s="252" customFormat="1" ht="35.1" customHeight="1">
      <c r="A217" s="541"/>
      <c r="B217" s="1067"/>
      <c r="C217" s="542"/>
      <c r="D217" s="532"/>
      <c r="E217" s="532"/>
      <c r="F217" s="542"/>
      <c r="G217" s="542"/>
      <c r="H217" s="543"/>
      <c r="I217" s="543"/>
      <c r="J217" s="543"/>
      <c r="K217" s="544"/>
      <c r="L217" s="544"/>
      <c r="M217" s="537"/>
      <c r="N217" s="831"/>
      <c r="O217" s="544"/>
      <c r="P217" s="533"/>
      <c r="Q217" s="533"/>
      <c r="R217" s="538"/>
      <c r="S217" s="539"/>
      <c r="T217" s="539"/>
      <c r="U217" s="538"/>
      <c r="V217" s="539"/>
      <c r="W217" s="540"/>
      <c r="X217" s="534"/>
      <c r="Y217" s="535"/>
      <c r="Z217" s="535"/>
      <c r="AA217" s="538"/>
      <c r="AB217" s="539"/>
      <c r="AC217" s="539"/>
      <c r="AD217" s="538"/>
      <c r="AE217" s="539"/>
      <c r="AF217" s="539"/>
      <c r="AG217" s="538"/>
      <c r="AH217" s="539"/>
      <c r="AI217" s="540"/>
      <c r="AJ217" s="540"/>
    </row>
    <row r="218" spans="1:36" s="5" customFormat="1" ht="35.1" customHeight="1">
      <c r="A218" s="82"/>
      <c r="B218" s="1067"/>
      <c r="C218" s="211"/>
      <c r="D218" s="224"/>
      <c r="E218" s="224"/>
      <c r="F218" s="211"/>
      <c r="G218" s="211"/>
      <c r="H218" s="429"/>
      <c r="I218" s="429"/>
      <c r="J218" s="429"/>
      <c r="K218" s="439"/>
      <c r="L218" s="439"/>
      <c r="M218" s="33"/>
      <c r="N218" s="832"/>
      <c r="O218" s="439"/>
      <c r="P218" s="208"/>
      <c r="Q218" s="208"/>
      <c r="R218" s="8"/>
      <c r="S218" s="7"/>
      <c r="T218" s="7"/>
      <c r="U218" s="8"/>
      <c r="V218" s="7"/>
      <c r="W218" s="153"/>
      <c r="X218" s="209"/>
      <c r="Y218" s="210"/>
      <c r="Z218" s="210"/>
      <c r="AA218" s="8"/>
      <c r="AB218" s="7"/>
      <c r="AC218" s="7"/>
      <c r="AD218" s="8"/>
      <c r="AE218" s="7"/>
      <c r="AF218" s="7"/>
      <c r="AG218" s="8"/>
      <c r="AH218" s="7"/>
      <c r="AI218" s="153"/>
      <c r="AJ218" s="153"/>
    </row>
    <row r="219" spans="1:36" s="5" customFormat="1" ht="35.1" customHeight="1">
      <c r="A219" s="82"/>
      <c r="B219" s="1067"/>
      <c r="C219" s="211"/>
      <c r="D219" s="224"/>
      <c r="E219" s="224"/>
      <c r="F219" s="211"/>
      <c r="G219" s="211"/>
      <c r="H219" s="429"/>
      <c r="I219" s="429"/>
      <c r="J219" s="429"/>
      <c r="K219" s="439"/>
      <c r="L219" s="439"/>
      <c r="M219" s="33"/>
      <c r="N219" s="832"/>
      <c r="O219" s="439"/>
      <c r="P219" s="208"/>
      <c r="Q219" s="208"/>
      <c r="R219" s="8"/>
      <c r="S219" s="7"/>
      <c r="T219" s="7"/>
      <c r="U219" s="8"/>
      <c r="V219" s="7"/>
      <c r="W219" s="153"/>
      <c r="X219" s="209"/>
      <c r="Y219" s="210"/>
      <c r="Z219" s="210"/>
      <c r="AA219" s="8"/>
      <c r="AB219" s="7"/>
      <c r="AC219" s="7"/>
      <c r="AD219" s="8"/>
      <c r="AE219" s="7"/>
      <c r="AF219" s="7"/>
      <c r="AG219" s="8"/>
      <c r="AH219" s="7"/>
      <c r="AI219" s="153"/>
      <c r="AJ219" s="153"/>
    </row>
    <row r="220" spans="1:36" s="5" customFormat="1" ht="35.1" customHeight="1">
      <c r="A220" s="82"/>
      <c r="B220" s="1067"/>
      <c r="C220" s="211"/>
      <c r="D220" s="224"/>
      <c r="E220" s="224"/>
      <c r="F220" s="211"/>
      <c r="G220" s="211"/>
      <c r="H220" s="429"/>
      <c r="I220" s="429"/>
      <c r="J220" s="429"/>
      <c r="K220" s="439"/>
      <c r="L220" s="439"/>
      <c r="M220" s="33"/>
      <c r="N220" s="832"/>
      <c r="O220" s="439"/>
      <c r="P220" s="208"/>
      <c r="Q220" s="208"/>
      <c r="R220" s="8"/>
      <c r="S220" s="7"/>
      <c r="T220" s="7"/>
      <c r="U220" s="8"/>
      <c r="V220" s="7"/>
      <c r="W220" s="153"/>
      <c r="X220" s="209"/>
      <c r="Y220" s="210"/>
      <c r="Z220" s="210"/>
      <c r="AA220" s="8"/>
      <c r="AB220" s="7"/>
      <c r="AC220" s="7"/>
      <c r="AD220" s="8"/>
      <c r="AE220" s="7"/>
      <c r="AF220" s="7"/>
      <c r="AG220" s="8"/>
      <c r="AH220" s="7"/>
      <c r="AI220" s="153"/>
      <c r="AJ220" s="153"/>
    </row>
    <row r="221" spans="1:36" s="5" customFormat="1" ht="35.1" customHeight="1">
      <c r="A221" s="82"/>
      <c r="B221" s="1067"/>
      <c r="C221" s="211"/>
      <c r="D221" s="224"/>
      <c r="E221" s="224"/>
      <c r="F221" s="211"/>
      <c r="G221" s="211"/>
      <c r="H221" s="429"/>
      <c r="I221" s="429"/>
      <c r="J221" s="429"/>
      <c r="K221" s="439"/>
      <c r="L221" s="439"/>
      <c r="M221" s="33"/>
      <c r="N221" s="832"/>
      <c r="O221" s="439"/>
      <c r="P221" s="208"/>
      <c r="Q221" s="208"/>
      <c r="R221" s="8"/>
      <c r="S221" s="7"/>
      <c r="T221" s="7"/>
      <c r="U221" s="8"/>
      <c r="V221" s="7"/>
      <c r="W221" s="153"/>
      <c r="X221" s="209"/>
      <c r="Y221" s="210"/>
      <c r="Z221" s="210"/>
      <c r="AA221" s="8"/>
      <c r="AB221" s="7"/>
      <c r="AC221" s="7"/>
      <c r="AD221" s="8"/>
      <c r="AE221" s="7"/>
      <c r="AF221" s="7"/>
      <c r="AG221" s="8"/>
      <c r="AH221" s="7"/>
      <c r="AI221" s="153"/>
      <c r="AJ221" s="153"/>
    </row>
    <row r="222" spans="1:36" s="5" customFormat="1" ht="35.1" customHeight="1">
      <c r="A222" s="82"/>
      <c r="B222" s="1067"/>
      <c r="C222" s="211"/>
      <c r="D222" s="224"/>
      <c r="E222" s="224"/>
      <c r="F222" s="211"/>
      <c r="G222" s="211"/>
      <c r="H222" s="429"/>
      <c r="I222" s="429"/>
      <c r="J222" s="429"/>
      <c r="K222" s="439"/>
      <c r="L222" s="439"/>
      <c r="M222" s="33"/>
      <c r="N222" s="832"/>
      <c r="O222" s="439"/>
      <c r="P222" s="208"/>
      <c r="Q222" s="208"/>
      <c r="R222" s="8"/>
      <c r="S222" s="7"/>
      <c r="T222" s="7"/>
      <c r="U222" s="8"/>
      <c r="V222" s="7"/>
      <c r="W222" s="153"/>
      <c r="X222" s="209"/>
      <c r="Y222" s="210"/>
      <c r="Z222" s="210"/>
      <c r="AA222" s="8"/>
      <c r="AB222" s="7"/>
      <c r="AC222" s="7"/>
      <c r="AD222" s="8"/>
      <c r="AE222" s="7"/>
      <c r="AF222" s="7"/>
      <c r="AG222" s="8"/>
      <c r="AH222" s="7"/>
      <c r="AI222" s="153"/>
      <c r="AJ222" s="153"/>
    </row>
    <row r="223" spans="1:36" s="5" customFormat="1" ht="35.1" customHeight="1">
      <c r="A223" s="82"/>
      <c r="B223" s="1067"/>
      <c r="C223" s="211"/>
      <c r="D223" s="224"/>
      <c r="E223" s="224"/>
      <c r="F223" s="211"/>
      <c r="G223" s="211"/>
      <c r="H223" s="429"/>
      <c r="I223" s="429"/>
      <c r="J223" s="429"/>
      <c r="K223" s="439"/>
      <c r="L223" s="439"/>
      <c r="M223" s="33"/>
      <c r="N223" s="832"/>
      <c r="O223" s="439"/>
      <c r="P223" s="208"/>
      <c r="Q223" s="208"/>
      <c r="R223" s="8"/>
      <c r="S223" s="7"/>
      <c r="T223" s="7"/>
      <c r="U223" s="8"/>
      <c r="V223" s="7"/>
      <c r="W223" s="153"/>
      <c r="X223" s="209"/>
      <c r="Y223" s="210"/>
      <c r="Z223" s="210"/>
      <c r="AA223" s="8"/>
      <c r="AB223" s="7"/>
      <c r="AC223" s="7"/>
      <c r="AD223" s="8"/>
      <c r="AE223" s="7"/>
      <c r="AF223" s="7"/>
      <c r="AG223" s="8"/>
      <c r="AH223" s="7"/>
      <c r="AI223" s="153"/>
      <c r="AJ223" s="153"/>
    </row>
    <row r="224" spans="1:36" s="5" customFormat="1" ht="35.1" customHeight="1">
      <c r="A224" s="82"/>
      <c r="B224" s="1067"/>
      <c r="C224" s="211"/>
      <c r="D224" s="224"/>
      <c r="E224" s="224"/>
      <c r="F224" s="211"/>
      <c r="G224" s="211"/>
      <c r="H224" s="429"/>
      <c r="I224" s="429"/>
      <c r="J224" s="429"/>
      <c r="K224" s="439"/>
      <c r="L224" s="439"/>
      <c r="M224" s="33"/>
      <c r="N224" s="832"/>
      <c r="O224" s="439"/>
      <c r="P224" s="208"/>
      <c r="Q224" s="208"/>
      <c r="R224" s="8"/>
      <c r="S224" s="7"/>
      <c r="T224" s="7"/>
      <c r="U224" s="8"/>
      <c r="V224" s="7"/>
      <c r="W224" s="153"/>
      <c r="X224" s="209"/>
      <c r="Y224" s="210"/>
      <c r="Z224" s="210"/>
      <c r="AA224" s="8"/>
      <c r="AB224" s="7"/>
      <c r="AC224" s="7"/>
      <c r="AD224" s="8"/>
      <c r="AE224" s="7"/>
      <c r="AF224" s="7"/>
      <c r="AG224" s="8"/>
      <c r="AH224" s="7"/>
      <c r="AI224" s="153"/>
      <c r="AJ224" s="153"/>
    </row>
    <row r="225" spans="1:36" s="5" customFormat="1" ht="35.1" customHeight="1">
      <c r="A225" s="82"/>
      <c r="B225" s="1067"/>
      <c r="C225" s="211"/>
      <c r="D225" s="224"/>
      <c r="E225" s="224"/>
      <c r="F225" s="211"/>
      <c r="G225" s="211"/>
      <c r="H225" s="429"/>
      <c r="I225" s="429"/>
      <c r="J225" s="429"/>
      <c r="K225" s="439"/>
      <c r="L225" s="439"/>
      <c r="M225" s="33"/>
      <c r="N225" s="832"/>
      <c r="O225" s="439"/>
      <c r="P225" s="208"/>
      <c r="Q225" s="208"/>
      <c r="R225" s="8"/>
      <c r="S225" s="7"/>
      <c r="T225" s="7"/>
      <c r="U225" s="8"/>
      <c r="V225" s="7"/>
      <c r="W225" s="153"/>
      <c r="X225" s="209"/>
      <c r="Y225" s="210"/>
      <c r="Z225" s="210"/>
      <c r="AA225" s="8"/>
      <c r="AB225" s="7"/>
      <c r="AC225" s="7"/>
      <c r="AD225" s="8"/>
      <c r="AE225" s="7"/>
      <c r="AF225" s="7"/>
      <c r="AG225" s="8"/>
      <c r="AH225" s="7"/>
      <c r="AI225" s="153"/>
      <c r="AJ225" s="153"/>
    </row>
    <row r="226" spans="1:36" s="5" customFormat="1" ht="35.1" customHeight="1">
      <c r="A226" s="82"/>
      <c r="B226" s="1067"/>
      <c r="C226" s="211"/>
      <c r="D226" s="224"/>
      <c r="E226" s="224"/>
      <c r="F226" s="211"/>
      <c r="G226" s="211"/>
      <c r="H226" s="429"/>
      <c r="I226" s="429"/>
      <c r="J226" s="429"/>
      <c r="K226" s="439"/>
      <c r="L226" s="439"/>
      <c r="M226" s="33"/>
      <c r="N226" s="832"/>
      <c r="O226" s="439"/>
      <c r="P226" s="208"/>
      <c r="Q226" s="208"/>
      <c r="R226" s="8"/>
      <c r="S226" s="7"/>
      <c r="T226" s="7"/>
      <c r="U226" s="8"/>
      <c r="V226" s="7"/>
      <c r="W226" s="153"/>
      <c r="X226" s="209"/>
      <c r="Y226" s="210"/>
      <c r="Z226" s="210"/>
      <c r="AA226" s="8"/>
      <c r="AB226" s="7"/>
      <c r="AC226" s="7"/>
      <c r="AD226" s="8"/>
      <c r="AE226" s="7"/>
      <c r="AF226" s="7"/>
      <c r="AG226" s="8"/>
      <c r="AH226" s="7"/>
      <c r="AI226" s="153"/>
      <c r="AJ226" s="153"/>
    </row>
    <row r="227" spans="1:36" s="5" customFormat="1" ht="35.1" customHeight="1">
      <c r="A227" s="82"/>
      <c r="B227" s="1067"/>
      <c r="C227" s="211"/>
      <c r="D227" s="224"/>
      <c r="E227" s="224"/>
      <c r="F227" s="211"/>
      <c r="G227" s="211"/>
      <c r="H227" s="429"/>
      <c r="I227" s="429"/>
      <c r="J227" s="429"/>
      <c r="K227" s="439"/>
      <c r="L227" s="439"/>
      <c r="M227" s="33"/>
      <c r="N227" s="832"/>
      <c r="O227" s="439"/>
      <c r="P227" s="208"/>
      <c r="Q227" s="208"/>
      <c r="R227" s="8"/>
      <c r="S227" s="7"/>
      <c r="T227" s="7"/>
      <c r="U227" s="8"/>
      <c r="V227" s="7"/>
      <c r="W227" s="153"/>
      <c r="X227" s="209"/>
      <c r="Y227" s="210"/>
      <c r="Z227" s="210"/>
      <c r="AA227" s="8"/>
      <c r="AB227" s="7"/>
      <c r="AC227" s="7"/>
      <c r="AD227" s="8"/>
      <c r="AE227" s="7"/>
      <c r="AF227" s="7"/>
      <c r="AG227" s="8"/>
      <c r="AH227" s="7"/>
      <c r="AI227" s="153"/>
      <c r="AJ227" s="153"/>
    </row>
    <row r="228" spans="1:36" s="5" customFormat="1" ht="35.1" customHeight="1">
      <c r="A228" s="82"/>
      <c r="B228" s="1067"/>
      <c r="C228" s="211"/>
      <c r="D228" s="224"/>
      <c r="E228" s="224"/>
      <c r="F228" s="211"/>
      <c r="G228" s="211"/>
      <c r="H228" s="429"/>
      <c r="I228" s="429"/>
      <c r="J228" s="429"/>
      <c r="K228" s="439"/>
      <c r="L228" s="439"/>
      <c r="M228" s="33"/>
      <c r="N228" s="832"/>
      <c r="O228" s="439"/>
      <c r="P228" s="208"/>
      <c r="Q228" s="208"/>
      <c r="R228" s="8"/>
      <c r="S228" s="7"/>
      <c r="T228" s="7"/>
      <c r="U228" s="8"/>
      <c r="V228" s="7"/>
      <c r="W228" s="153"/>
      <c r="X228" s="209"/>
      <c r="Y228" s="210"/>
      <c r="Z228" s="210"/>
      <c r="AA228" s="8"/>
      <c r="AB228" s="7"/>
      <c r="AC228" s="7"/>
      <c r="AD228" s="8"/>
      <c r="AE228" s="7"/>
      <c r="AF228" s="7"/>
      <c r="AG228" s="8"/>
      <c r="AH228" s="7"/>
      <c r="AI228" s="153"/>
      <c r="AJ228" s="153"/>
    </row>
    <row r="229" spans="1:36" s="5" customFormat="1" ht="35.1" customHeight="1">
      <c r="A229" s="82"/>
      <c r="B229" s="1067"/>
      <c r="C229" s="211"/>
      <c r="D229" s="224"/>
      <c r="E229" s="224"/>
      <c r="F229" s="211"/>
      <c r="G229" s="211"/>
      <c r="H229" s="429"/>
      <c r="I229" s="429"/>
      <c r="J229" s="429"/>
      <c r="K229" s="439"/>
      <c r="L229" s="439"/>
      <c r="M229" s="33"/>
      <c r="N229" s="832"/>
      <c r="O229" s="439"/>
      <c r="P229" s="208"/>
      <c r="Q229" s="208"/>
      <c r="R229" s="8"/>
      <c r="S229" s="7"/>
      <c r="T229" s="7"/>
      <c r="U229" s="8"/>
      <c r="V229" s="7"/>
      <c r="W229" s="153"/>
      <c r="X229" s="209"/>
      <c r="Y229" s="210"/>
      <c r="Z229" s="210"/>
      <c r="AA229" s="8"/>
      <c r="AB229" s="7"/>
      <c r="AC229" s="7"/>
      <c r="AD229" s="8"/>
      <c r="AE229" s="7"/>
      <c r="AF229" s="7"/>
      <c r="AG229" s="8"/>
      <c r="AH229" s="7"/>
      <c r="AI229" s="153"/>
      <c r="AJ229" s="153"/>
    </row>
    <row r="230" spans="1:36" s="5" customFormat="1" ht="35.1" customHeight="1">
      <c r="A230" s="82"/>
      <c r="B230" s="1067"/>
      <c r="C230" s="211"/>
      <c r="D230" s="224"/>
      <c r="E230" s="224"/>
      <c r="F230" s="211"/>
      <c r="G230" s="211"/>
      <c r="H230" s="429"/>
      <c r="I230" s="429"/>
      <c r="J230" s="429"/>
      <c r="K230" s="439"/>
      <c r="L230" s="439"/>
      <c r="M230" s="33"/>
      <c r="N230" s="832"/>
      <c r="O230" s="439"/>
      <c r="P230" s="208"/>
      <c r="Q230" s="208"/>
      <c r="R230" s="8"/>
      <c r="S230" s="7"/>
      <c r="T230" s="7"/>
      <c r="U230" s="8"/>
      <c r="V230" s="7"/>
      <c r="W230" s="153"/>
      <c r="X230" s="209"/>
      <c r="Y230" s="210"/>
      <c r="Z230" s="210"/>
      <c r="AA230" s="8"/>
      <c r="AB230" s="7"/>
      <c r="AC230" s="7"/>
      <c r="AD230" s="8"/>
      <c r="AE230" s="7"/>
      <c r="AF230" s="7"/>
      <c r="AG230" s="8"/>
      <c r="AH230" s="7"/>
      <c r="AI230" s="153"/>
      <c r="AJ230" s="153"/>
    </row>
    <row r="231" spans="1:36" s="5" customFormat="1" ht="35.1" customHeight="1">
      <c r="A231" s="82"/>
      <c r="B231" s="1067"/>
      <c r="C231" s="211"/>
      <c r="D231" s="224"/>
      <c r="E231" s="224"/>
      <c r="F231" s="211"/>
      <c r="G231" s="211"/>
      <c r="H231" s="429"/>
      <c r="I231" s="429"/>
      <c r="J231" s="429"/>
      <c r="K231" s="439"/>
      <c r="L231" s="439"/>
      <c r="M231" s="33"/>
      <c r="N231" s="832"/>
      <c r="O231" s="439"/>
      <c r="P231" s="208"/>
      <c r="Q231" s="208"/>
      <c r="R231" s="8"/>
      <c r="S231" s="7"/>
      <c r="T231" s="7"/>
      <c r="U231" s="8"/>
      <c r="V231" s="7"/>
      <c r="W231" s="153"/>
      <c r="X231" s="209"/>
      <c r="Y231" s="210"/>
      <c r="Z231" s="210"/>
      <c r="AA231" s="8"/>
      <c r="AB231" s="7"/>
      <c r="AC231" s="7"/>
      <c r="AD231" s="8"/>
      <c r="AE231" s="7"/>
      <c r="AF231" s="7"/>
      <c r="AG231" s="8"/>
      <c r="AH231" s="7"/>
      <c r="AI231" s="153"/>
      <c r="AJ231" s="153"/>
    </row>
    <row r="232" spans="1:36" s="5" customFormat="1" ht="35.1" customHeight="1">
      <c r="A232" s="82"/>
      <c r="B232" s="1067"/>
      <c r="C232" s="211"/>
      <c r="D232" s="224"/>
      <c r="E232" s="224"/>
      <c r="F232" s="211"/>
      <c r="G232" s="211"/>
      <c r="H232" s="429"/>
      <c r="I232" s="429"/>
      <c r="J232" s="429"/>
      <c r="K232" s="439"/>
      <c r="L232" s="439"/>
      <c r="M232" s="33"/>
      <c r="N232" s="832"/>
      <c r="O232" s="439"/>
      <c r="P232" s="208"/>
      <c r="Q232" s="208"/>
      <c r="R232" s="8"/>
      <c r="S232" s="7"/>
      <c r="T232" s="7"/>
      <c r="U232" s="8"/>
      <c r="V232" s="7"/>
      <c r="W232" s="153"/>
      <c r="X232" s="209"/>
      <c r="Y232" s="210"/>
      <c r="Z232" s="210"/>
      <c r="AA232" s="8"/>
      <c r="AB232" s="7"/>
      <c r="AC232" s="7"/>
      <c r="AD232" s="8"/>
      <c r="AE232" s="7"/>
      <c r="AF232" s="7"/>
      <c r="AG232" s="8"/>
      <c r="AH232" s="7"/>
      <c r="AI232" s="153"/>
      <c r="AJ232" s="153"/>
    </row>
    <row r="233" spans="1:36" s="5" customFormat="1" ht="35.1" customHeight="1">
      <c r="A233" s="82"/>
      <c r="B233" s="1067"/>
      <c r="C233" s="211"/>
      <c r="D233" s="224"/>
      <c r="E233" s="224"/>
      <c r="F233" s="211"/>
      <c r="G233" s="211"/>
      <c r="H233" s="429"/>
      <c r="I233" s="429"/>
      <c r="J233" s="429"/>
      <c r="K233" s="439"/>
      <c r="L233" s="439"/>
      <c r="M233" s="33"/>
      <c r="N233" s="832"/>
      <c r="O233" s="439"/>
      <c r="P233" s="208"/>
      <c r="Q233" s="208"/>
      <c r="R233" s="8"/>
      <c r="S233" s="7"/>
      <c r="T233" s="7"/>
      <c r="U233" s="8"/>
      <c r="V233" s="7"/>
      <c r="W233" s="153"/>
      <c r="X233" s="209"/>
      <c r="Y233" s="210"/>
      <c r="Z233" s="210"/>
      <c r="AA233" s="8"/>
      <c r="AB233" s="7"/>
      <c r="AC233" s="7"/>
      <c r="AD233" s="8"/>
      <c r="AE233" s="7"/>
      <c r="AF233" s="7"/>
      <c r="AG233" s="8"/>
      <c r="AH233" s="7"/>
      <c r="AI233" s="153"/>
      <c r="AJ233" s="153"/>
    </row>
    <row r="234" spans="1:36" s="5" customFormat="1" ht="35.1" customHeight="1">
      <c r="A234" s="82"/>
      <c r="B234" s="1067"/>
      <c r="C234" s="211"/>
      <c r="D234" s="224"/>
      <c r="E234" s="224"/>
      <c r="F234" s="211"/>
      <c r="G234" s="211"/>
      <c r="H234" s="429"/>
      <c r="I234" s="429"/>
      <c r="J234" s="429"/>
      <c r="K234" s="439"/>
      <c r="L234" s="439"/>
      <c r="M234" s="33"/>
      <c r="N234" s="832"/>
      <c r="O234" s="439"/>
      <c r="P234" s="208"/>
      <c r="Q234" s="208"/>
      <c r="R234" s="8"/>
      <c r="S234" s="7"/>
      <c r="T234" s="7"/>
      <c r="U234" s="8"/>
      <c r="V234" s="7"/>
      <c r="W234" s="153"/>
      <c r="X234" s="209"/>
      <c r="Y234" s="210"/>
      <c r="Z234" s="210"/>
      <c r="AA234" s="8"/>
      <c r="AB234" s="7"/>
      <c r="AC234" s="7"/>
      <c r="AD234" s="8"/>
      <c r="AE234" s="7"/>
      <c r="AF234" s="7"/>
      <c r="AG234" s="8"/>
      <c r="AH234" s="7"/>
      <c r="AI234" s="153"/>
      <c r="AJ234" s="153"/>
    </row>
    <row r="235" spans="1:36" s="5" customFormat="1" ht="35.1" customHeight="1">
      <c r="A235" s="82"/>
      <c r="B235" s="1067"/>
      <c r="C235" s="211"/>
      <c r="D235" s="224"/>
      <c r="E235" s="224"/>
      <c r="F235" s="211"/>
      <c r="G235" s="211"/>
      <c r="H235" s="429"/>
      <c r="I235" s="429"/>
      <c r="J235" s="429"/>
      <c r="K235" s="439"/>
      <c r="L235" s="439"/>
      <c r="M235" s="33"/>
      <c r="N235" s="832"/>
      <c r="O235" s="439"/>
      <c r="P235" s="208"/>
      <c r="Q235" s="208"/>
      <c r="R235" s="8"/>
      <c r="S235" s="7"/>
      <c r="T235" s="7"/>
      <c r="U235" s="8"/>
      <c r="V235" s="7"/>
      <c r="W235" s="153"/>
      <c r="X235" s="209"/>
      <c r="Y235" s="210"/>
      <c r="Z235" s="210"/>
      <c r="AA235" s="8"/>
      <c r="AB235" s="7"/>
      <c r="AC235" s="7"/>
      <c r="AD235" s="8"/>
      <c r="AE235" s="7"/>
      <c r="AF235" s="7"/>
      <c r="AG235" s="8"/>
      <c r="AH235" s="7"/>
      <c r="AI235" s="153"/>
      <c r="AJ235" s="153"/>
    </row>
    <row r="236" spans="1:36" s="5" customFormat="1" ht="35.1" customHeight="1">
      <c r="A236" s="82"/>
      <c r="B236" s="1067"/>
      <c r="C236" s="211"/>
      <c r="D236" s="224"/>
      <c r="E236" s="224"/>
      <c r="F236" s="211"/>
      <c r="G236" s="211"/>
      <c r="H236" s="429"/>
      <c r="I236" s="429"/>
      <c r="J236" s="429"/>
      <c r="K236" s="439"/>
      <c r="L236" s="439"/>
      <c r="M236" s="33"/>
      <c r="N236" s="832"/>
      <c r="O236" s="439"/>
      <c r="P236" s="208"/>
      <c r="Q236" s="208"/>
      <c r="R236" s="8"/>
      <c r="S236" s="7"/>
      <c r="T236" s="7"/>
      <c r="U236" s="8"/>
      <c r="V236" s="7"/>
      <c r="W236" s="153"/>
      <c r="X236" s="209"/>
      <c r="Y236" s="210"/>
      <c r="Z236" s="210"/>
      <c r="AA236" s="8"/>
      <c r="AB236" s="7"/>
      <c r="AC236" s="7"/>
      <c r="AD236" s="8"/>
      <c r="AE236" s="7"/>
      <c r="AF236" s="7"/>
      <c r="AG236" s="8"/>
      <c r="AH236" s="7"/>
      <c r="AI236" s="153"/>
      <c r="AJ236" s="153"/>
    </row>
    <row r="237" spans="1:36" s="5" customFormat="1" ht="35.1" customHeight="1">
      <c r="A237" s="82"/>
      <c r="B237" s="1067"/>
      <c r="C237" s="211"/>
      <c r="D237" s="224"/>
      <c r="E237" s="224"/>
      <c r="F237" s="211"/>
      <c r="G237" s="211"/>
      <c r="H237" s="429"/>
      <c r="I237" s="429"/>
      <c r="J237" s="429"/>
      <c r="K237" s="439"/>
      <c r="L237" s="439"/>
      <c r="M237" s="33"/>
      <c r="N237" s="832"/>
      <c r="O237" s="439"/>
      <c r="P237" s="208"/>
      <c r="Q237" s="208"/>
      <c r="R237" s="8"/>
      <c r="S237" s="7"/>
      <c r="T237" s="7"/>
      <c r="U237" s="8"/>
      <c r="V237" s="7"/>
      <c r="W237" s="153"/>
      <c r="X237" s="209"/>
      <c r="Y237" s="210"/>
      <c r="Z237" s="210"/>
      <c r="AA237" s="8"/>
      <c r="AB237" s="7"/>
      <c r="AC237" s="7"/>
      <c r="AD237" s="8"/>
      <c r="AE237" s="7"/>
      <c r="AF237" s="7"/>
      <c r="AG237" s="8"/>
      <c r="AH237" s="7"/>
      <c r="AI237" s="153"/>
      <c r="AJ237" s="153"/>
    </row>
    <row r="238" spans="1:36" s="5" customFormat="1" ht="35.1" customHeight="1">
      <c r="A238" s="82"/>
      <c r="B238" s="1067"/>
      <c r="C238" s="211"/>
      <c r="D238" s="224"/>
      <c r="E238" s="224"/>
      <c r="F238" s="211"/>
      <c r="G238" s="211"/>
      <c r="H238" s="429"/>
      <c r="I238" s="429"/>
      <c r="J238" s="429"/>
      <c r="K238" s="439"/>
      <c r="L238" s="439"/>
      <c r="M238" s="33"/>
      <c r="N238" s="832"/>
      <c r="O238" s="439"/>
      <c r="P238" s="208"/>
      <c r="Q238" s="208"/>
      <c r="R238" s="8"/>
      <c r="S238" s="7"/>
      <c r="T238" s="7"/>
      <c r="U238" s="8"/>
      <c r="V238" s="7"/>
      <c r="W238" s="153"/>
      <c r="X238" s="209"/>
      <c r="Y238" s="210"/>
      <c r="Z238" s="210"/>
      <c r="AA238" s="8"/>
      <c r="AB238" s="7"/>
      <c r="AC238" s="7"/>
      <c r="AD238" s="8"/>
      <c r="AE238" s="7"/>
      <c r="AF238" s="7"/>
      <c r="AG238" s="8"/>
      <c r="AH238" s="7"/>
      <c r="AI238" s="153"/>
      <c r="AJ238" s="153"/>
    </row>
    <row r="239" spans="1:36" s="5" customFormat="1" ht="35.1" customHeight="1">
      <c r="A239" s="82"/>
      <c r="B239" s="1067"/>
      <c r="C239" s="211"/>
      <c r="D239" s="224"/>
      <c r="E239" s="224"/>
      <c r="F239" s="211"/>
      <c r="G239" s="211"/>
      <c r="H239" s="429"/>
      <c r="I239" s="429"/>
      <c r="J239" s="429"/>
      <c r="K239" s="439"/>
      <c r="L239" s="439"/>
      <c r="M239" s="33"/>
      <c r="N239" s="832"/>
      <c r="O239" s="439"/>
      <c r="P239" s="208"/>
      <c r="Q239" s="208"/>
      <c r="R239" s="8"/>
      <c r="S239" s="7"/>
      <c r="T239" s="7"/>
      <c r="U239" s="8"/>
      <c r="V239" s="7"/>
      <c r="W239" s="153"/>
      <c r="X239" s="209"/>
      <c r="Y239" s="210"/>
      <c r="Z239" s="210"/>
      <c r="AA239" s="8"/>
      <c r="AB239" s="7"/>
      <c r="AC239" s="7"/>
      <c r="AD239" s="8"/>
      <c r="AE239" s="7"/>
      <c r="AF239" s="7"/>
      <c r="AG239" s="8"/>
      <c r="AH239" s="7"/>
      <c r="AI239" s="153"/>
      <c r="AJ239" s="153"/>
    </row>
    <row r="240" spans="1:36" s="5" customFormat="1" ht="35.1" customHeight="1">
      <c r="A240" s="82"/>
      <c r="B240" s="1067"/>
      <c r="C240" s="211"/>
      <c r="D240" s="224"/>
      <c r="E240" s="224"/>
      <c r="F240" s="211"/>
      <c r="G240" s="211"/>
      <c r="H240" s="429"/>
      <c r="I240" s="429"/>
      <c r="J240" s="429"/>
      <c r="K240" s="439"/>
      <c r="L240" s="439"/>
      <c r="M240" s="33"/>
      <c r="N240" s="832"/>
      <c r="O240" s="439"/>
      <c r="P240" s="208"/>
      <c r="Q240" s="208"/>
      <c r="R240" s="8"/>
      <c r="S240" s="7"/>
      <c r="T240" s="7"/>
      <c r="U240" s="8"/>
      <c r="V240" s="7"/>
      <c r="W240" s="153"/>
      <c r="X240" s="209"/>
      <c r="Y240" s="210"/>
      <c r="Z240" s="210"/>
      <c r="AA240" s="8"/>
      <c r="AB240" s="7"/>
      <c r="AC240" s="7"/>
      <c r="AD240" s="8"/>
      <c r="AE240" s="7"/>
      <c r="AF240" s="7"/>
      <c r="AG240" s="8"/>
      <c r="AH240" s="7"/>
      <c r="AI240" s="153"/>
      <c r="AJ240" s="153"/>
    </row>
    <row r="241" spans="1:36" s="5" customFormat="1" ht="35.1" customHeight="1">
      <c r="A241" s="82"/>
      <c r="B241" s="1067"/>
      <c r="C241" s="211"/>
      <c r="D241" s="224"/>
      <c r="E241" s="224"/>
      <c r="F241" s="211"/>
      <c r="G241" s="211"/>
      <c r="H241" s="429"/>
      <c r="I241" s="429"/>
      <c r="J241" s="429"/>
      <c r="K241" s="439"/>
      <c r="L241" s="439"/>
      <c r="M241" s="33"/>
      <c r="N241" s="832"/>
      <c r="O241" s="439"/>
      <c r="P241" s="208"/>
      <c r="Q241" s="208"/>
      <c r="R241" s="8"/>
      <c r="S241" s="7"/>
      <c r="T241" s="7"/>
      <c r="U241" s="8"/>
      <c r="V241" s="7"/>
      <c r="W241" s="153"/>
      <c r="X241" s="209"/>
      <c r="Y241" s="210"/>
      <c r="Z241" s="210"/>
      <c r="AA241" s="8"/>
      <c r="AB241" s="7"/>
      <c r="AC241" s="7"/>
      <c r="AD241" s="8"/>
      <c r="AE241" s="7"/>
      <c r="AF241" s="7"/>
      <c r="AG241" s="8"/>
      <c r="AH241" s="7"/>
      <c r="AI241" s="153"/>
      <c r="AJ241" s="153"/>
    </row>
    <row r="242" spans="1:36" s="5" customFormat="1" ht="35.1" customHeight="1">
      <c r="A242" s="82"/>
      <c r="B242" s="1067"/>
      <c r="C242" s="211"/>
      <c r="D242" s="224"/>
      <c r="E242" s="224"/>
      <c r="F242" s="211"/>
      <c r="G242" s="211"/>
      <c r="H242" s="429"/>
      <c r="I242" s="429"/>
      <c r="J242" s="429"/>
      <c r="K242" s="439"/>
      <c r="L242" s="439"/>
      <c r="M242" s="33"/>
      <c r="N242" s="832"/>
      <c r="O242" s="439"/>
      <c r="P242" s="208"/>
      <c r="Q242" s="208"/>
      <c r="R242" s="8"/>
      <c r="S242" s="7"/>
      <c r="T242" s="7"/>
      <c r="U242" s="8"/>
      <c r="V242" s="7"/>
      <c r="W242" s="153"/>
      <c r="X242" s="209"/>
      <c r="Y242" s="210"/>
      <c r="Z242" s="210"/>
      <c r="AA242" s="8"/>
      <c r="AB242" s="7"/>
      <c r="AC242" s="7"/>
      <c r="AD242" s="8"/>
      <c r="AE242" s="7"/>
      <c r="AF242" s="7"/>
      <c r="AG242" s="8"/>
      <c r="AH242" s="7"/>
      <c r="AI242" s="153"/>
      <c r="AJ242" s="153"/>
    </row>
    <row r="243" spans="1:36" s="5" customFormat="1" ht="35.1" customHeight="1">
      <c r="A243" s="82"/>
      <c r="B243" s="1067"/>
      <c r="C243" s="211"/>
      <c r="D243" s="224"/>
      <c r="E243" s="224"/>
      <c r="F243" s="211"/>
      <c r="G243" s="211"/>
      <c r="H243" s="429"/>
      <c r="I243" s="429"/>
      <c r="J243" s="429"/>
      <c r="K243" s="439"/>
      <c r="L243" s="439"/>
      <c r="M243" s="33"/>
      <c r="N243" s="832"/>
      <c r="O243" s="439"/>
      <c r="P243" s="208"/>
      <c r="Q243" s="208"/>
      <c r="R243" s="8"/>
      <c r="S243" s="7"/>
      <c r="T243" s="7"/>
      <c r="U243" s="8"/>
      <c r="V243" s="7"/>
      <c r="W243" s="153"/>
      <c r="X243" s="209"/>
      <c r="Y243" s="210"/>
      <c r="Z243" s="210"/>
      <c r="AA243" s="8"/>
      <c r="AB243" s="7"/>
      <c r="AC243" s="7"/>
      <c r="AD243" s="8"/>
      <c r="AE243" s="7"/>
      <c r="AF243" s="7"/>
      <c r="AG243" s="8"/>
      <c r="AH243" s="7"/>
      <c r="AI243" s="153"/>
      <c r="AJ243" s="153"/>
    </row>
    <row r="244" spans="1:36" s="5" customFormat="1" ht="35.1" customHeight="1">
      <c r="A244" s="82"/>
      <c r="B244" s="1067"/>
      <c r="C244" s="211"/>
      <c r="D244" s="224"/>
      <c r="E244" s="224"/>
      <c r="F244" s="211"/>
      <c r="G244" s="211"/>
      <c r="H244" s="429"/>
      <c r="I244" s="429"/>
      <c r="J244" s="429"/>
      <c r="K244" s="439"/>
      <c r="L244" s="439"/>
      <c r="M244" s="33"/>
      <c r="N244" s="832"/>
      <c r="O244" s="439"/>
      <c r="P244" s="208"/>
      <c r="Q244" s="208"/>
      <c r="R244" s="8"/>
      <c r="S244" s="7"/>
      <c r="T244" s="7"/>
      <c r="U244" s="8"/>
      <c r="V244" s="7"/>
      <c r="W244" s="153"/>
      <c r="X244" s="209"/>
      <c r="Y244" s="210"/>
      <c r="Z244" s="210"/>
      <c r="AA244" s="8"/>
      <c r="AB244" s="7"/>
      <c r="AC244" s="7"/>
      <c r="AD244" s="8"/>
      <c r="AE244" s="7"/>
      <c r="AF244" s="7"/>
      <c r="AG244" s="8"/>
      <c r="AH244" s="7"/>
      <c r="AI244" s="153"/>
      <c r="AJ244" s="153"/>
    </row>
    <row r="245" spans="1:36" s="5" customFormat="1" ht="35.1" customHeight="1">
      <c r="A245" s="82"/>
      <c r="B245" s="1067"/>
      <c r="C245" s="211"/>
      <c r="D245" s="224"/>
      <c r="E245" s="224"/>
      <c r="F245" s="211"/>
      <c r="G245" s="211"/>
      <c r="H245" s="429"/>
      <c r="I245" s="429"/>
      <c r="J245" s="429"/>
      <c r="K245" s="439"/>
      <c r="L245" s="439"/>
      <c r="M245" s="33"/>
      <c r="N245" s="832"/>
      <c r="O245" s="439"/>
      <c r="P245" s="208"/>
      <c r="Q245" s="208"/>
      <c r="R245" s="8"/>
      <c r="S245" s="7"/>
      <c r="T245" s="7"/>
      <c r="U245" s="8"/>
      <c r="V245" s="7"/>
      <c r="W245" s="153"/>
      <c r="X245" s="209"/>
      <c r="Y245" s="210"/>
      <c r="Z245" s="210"/>
      <c r="AA245" s="8"/>
      <c r="AB245" s="7"/>
      <c r="AC245" s="7"/>
      <c r="AD245" s="8"/>
      <c r="AE245" s="7"/>
      <c r="AF245" s="7"/>
      <c r="AG245" s="8"/>
      <c r="AH245" s="7"/>
      <c r="AI245" s="153"/>
      <c r="AJ245" s="153"/>
    </row>
    <row r="246" spans="1:36" s="5" customFormat="1" ht="35.1" customHeight="1">
      <c r="A246" s="82"/>
      <c r="B246" s="1067"/>
      <c r="C246" s="211"/>
      <c r="D246" s="224"/>
      <c r="E246" s="224"/>
      <c r="F246" s="211"/>
      <c r="G246" s="211"/>
      <c r="H246" s="429"/>
      <c r="I246" s="429"/>
      <c r="J246" s="429"/>
      <c r="K246" s="439"/>
      <c r="L246" s="439"/>
      <c r="M246" s="33"/>
      <c r="N246" s="832"/>
      <c r="O246" s="439"/>
      <c r="P246" s="208"/>
      <c r="Q246" s="208"/>
      <c r="R246" s="8"/>
      <c r="S246" s="7"/>
      <c r="T246" s="7"/>
      <c r="U246" s="8"/>
      <c r="V246" s="7"/>
      <c r="W246" s="153"/>
      <c r="X246" s="209"/>
      <c r="Y246" s="210"/>
      <c r="Z246" s="210"/>
      <c r="AA246" s="8"/>
      <c r="AB246" s="7"/>
      <c r="AC246" s="7"/>
      <c r="AD246" s="8"/>
      <c r="AE246" s="7"/>
      <c r="AF246" s="7"/>
      <c r="AG246" s="8"/>
      <c r="AH246" s="7"/>
      <c r="AI246" s="153"/>
      <c r="AJ246" s="153"/>
    </row>
    <row r="247" spans="1:36" s="5" customFormat="1" ht="35.1" customHeight="1">
      <c r="A247" s="82"/>
      <c r="B247" s="1067"/>
      <c r="C247" s="211"/>
      <c r="D247" s="224"/>
      <c r="E247" s="224"/>
      <c r="F247" s="211"/>
      <c r="G247" s="211"/>
      <c r="H247" s="429"/>
      <c r="I247" s="429"/>
      <c r="J247" s="429"/>
      <c r="K247" s="439"/>
      <c r="L247" s="439"/>
      <c r="M247" s="33"/>
      <c r="N247" s="832"/>
      <c r="O247" s="439"/>
      <c r="P247" s="208"/>
      <c r="Q247" s="208"/>
      <c r="R247" s="8"/>
      <c r="S247" s="7"/>
      <c r="T247" s="7"/>
      <c r="U247" s="8"/>
      <c r="V247" s="7"/>
      <c r="W247" s="153"/>
      <c r="X247" s="209"/>
      <c r="Y247" s="210"/>
      <c r="Z247" s="210"/>
      <c r="AA247" s="8"/>
      <c r="AB247" s="7"/>
      <c r="AC247" s="7"/>
      <c r="AD247" s="8"/>
      <c r="AE247" s="7"/>
      <c r="AF247" s="7"/>
      <c r="AG247" s="8"/>
      <c r="AH247" s="7"/>
      <c r="AI247" s="153"/>
      <c r="AJ247" s="153"/>
    </row>
    <row r="248" spans="1:36" s="5" customFormat="1" ht="35.1" customHeight="1">
      <c r="A248" s="82"/>
      <c r="B248" s="1067"/>
      <c r="C248" s="211"/>
      <c r="D248" s="224"/>
      <c r="E248" s="224"/>
      <c r="F248" s="211"/>
      <c r="G248" s="211"/>
      <c r="H248" s="429"/>
      <c r="I248" s="429"/>
      <c r="J248" s="429"/>
      <c r="K248" s="439"/>
      <c r="L248" s="439"/>
      <c r="M248" s="33"/>
      <c r="N248" s="832"/>
      <c r="O248" s="439"/>
      <c r="P248" s="208"/>
      <c r="Q248" s="208"/>
      <c r="R248" s="8"/>
      <c r="S248" s="7"/>
      <c r="T248" s="7"/>
      <c r="U248" s="8"/>
      <c r="V248" s="7"/>
      <c r="W248" s="153"/>
      <c r="X248" s="209"/>
      <c r="Y248" s="210"/>
      <c r="Z248" s="210"/>
      <c r="AA248" s="8"/>
      <c r="AB248" s="7"/>
      <c r="AC248" s="7"/>
      <c r="AD248" s="8"/>
      <c r="AE248" s="7"/>
      <c r="AF248" s="7"/>
      <c r="AG248" s="8"/>
      <c r="AH248" s="7"/>
      <c r="AI248" s="153"/>
      <c r="AJ248" s="153"/>
    </row>
    <row r="249" spans="1:36" s="5" customFormat="1" ht="35.1" customHeight="1">
      <c r="A249" s="82"/>
      <c r="B249" s="1067"/>
      <c r="C249" s="211"/>
      <c r="D249" s="224"/>
      <c r="E249" s="224"/>
      <c r="F249" s="211"/>
      <c r="G249" s="211"/>
      <c r="H249" s="429"/>
      <c r="I249" s="429"/>
      <c r="J249" s="429"/>
      <c r="K249" s="439"/>
      <c r="L249" s="439"/>
      <c r="M249" s="33"/>
      <c r="N249" s="832"/>
      <c r="O249" s="439"/>
      <c r="P249" s="208"/>
      <c r="Q249" s="208"/>
      <c r="R249" s="8"/>
      <c r="S249" s="7"/>
      <c r="T249" s="7"/>
      <c r="U249" s="8"/>
      <c r="V249" s="7"/>
      <c r="W249" s="153"/>
      <c r="X249" s="209"/>
      <c r="Y249" s="210"/>
      <c r="Z249" s="210"/>
      <c r="AA249" s="8"/>
      <c r="AB249" s="7"/>
      <c r="AC249" s="7"/>
      <c r="AD249" s="8"/>
      <c r="AE249" s="7"/>
      <c r="AF249" s="7"/>
      <c r="AG249" s="8"/>
      <c r="AH249" s="7"/>
      <c r="AI249" s="153"/>
      <c r="AJ249" s="153"/>
    </row>
    <row r="250" spans="1:36" s="5" customFormat="1" ht="35.1" customHeight="1">
      <c r="A250" s="82"/>
      <c r="B250" s="1067"/>
      <c r="C250" s="211"/>
      <c r="D250" s="224"/>
      <c r="E250" s="224"/>
      <c r="F250" s="211"/>
      <c r="G250" s="211"/>
      <c r="H250" s="429"/>
      <c r="I250" s="429"/>
      <c r="J250" s="429"/>
      <c r="K250" s="439"/>
      <c r="L250" s="439"/>
      <c r="M250" s="33"/>
      <c r="N250" s="832"/>
      <c r="O250" s="439"/>
      <c r="P250" s="208"/>
      <c r="Q250" s="208"/>
      <c r="R250" s="8"/>
      <c r="S250" s="7"/>
      <c r="T250" s="7"/>
      <c r="U250" s="8"/>
      <c r="V250" s="7"/>
      <c r="W250" s="153"/>
      <c r="X250" s="209"/>
      <c r="Y250" s="210"/>
      <c r="Z250" s="210"/>
      <c r="AA250" s="8"/>
      <c r="AB250" s="7"/>
      <c r="AC250" s="7"/>
      <c r="AD250" s="8"/>
      <c r="AE250" s="7"/>
      <c r="AF250" s="7"/>
      <c r="AG250" s="8"/>
      <c r="AH250" s="7"/>
      <c r="AI250" s="153"/>
      <c r="AJ250" s="153"/>
    </row>
    <row r="251" spans="1:36" s="5" customFormat="1" ht="35.1" customHeight="1">
      <c r="A251" s="82"/>
      <c r="B251" s="1067"/>
      <c r="C251" s="211"/>
      <c r="D251" s="224"/>
      <c r="E251" s="224"/>
      <c r="F251" s="211"/>
      <c r="G251" s="211"/>
      <c r="H251" s="429"/>
      <c r="I251" s="429"/>
      <c r="J251" s="429"/>
      <c r="K251" s="439"/>
      <c r="L251" s="439"/>
      <c r="M251" s="33"/>
      <c r="N251" s="832"/>
      <c r="O251" s="439"/>
      <c r="P251" s="208"/>
      <c r="Q251" s="208"/>
      <c r="R251" s="8"/>
      <c r="S251" s="7"/>
      <c r="T251" s="7"/>
      <c r="U251" s="8"/>
      <c r="V251" s="7"/>
      <c r="W251" s="153"/>
      <c r="X251" s="209"/>
      <c r="Y251" s="210"/>
      <c r="Z251" s="210"/>
      <c r="AA251" s="8"/>
      <c r="AB251" s="7"/>
      <c r="AC251" s="7"/>
      <c r="AD251" s="8"/>
      <c r="AE251" s="7"/>
      <c r="AF251" s="7"/>
      <c r="AG251" s="8"/>
      <c r="AH251" s="7"/>
      <c r="AI251" s="153"/>
      <c r="AJ251" s="153"/>
    </row>
    <row r="252" spans="1:36" s="5" customFormat="1" ht="35.1" customHeight="1">
      <c r="A252" s="82"/>
      <c r="B252" s="1067"/>
      <c r="C252" s="211"/>
      <c r="D252" s="224"/>
      <c r="E252" s="224"/>
      <c r="F252" s="211"/>
      <c r="G252" s="211"/>
      <c r="H252" s="429"/>
      <c r="I252" s="429"/>
      <c r="J252" s="429"/>
      <c r="K252" s="439"/>
      <c r="L252" s="439"/>
      <c r="M252" s="33"/>
      <c r="N252" s="832"/>
      <c r="O252" s="439"/>
      <c r="P252" s="208"/>
      <c r="Q252" s="208"/>
      <c r="R252" s="8"/>
      <c r="S252" s="7"/>
      <c r="T252" s="7"/>
      <c r="U252" s="8"/>
      <c r="V252" s="7"/>
      <c r="W252" s="153"/>
      <c r="X252" s="209"/>
      <c r="Y252" s="210"/>
      <c r="Z252" s="210"/>
      <c r="AA252" s="8"/>
      <c r="AB252" s="7"/>
      <c r="AC252" s="7"/>
      <c r="AD252" s="8"/>
      <c r="AE252" s="7"/>
      <c r="AF252" s="7"/>
      <c r="AG252" s="8"/>
      <c r="AH252" s="7"/>
      <c r="AI252" s="153"/>
      <c r="AJ252" s="153"/>
    </row>
    <row r="253" spans="1:36" s="5" customFormat="1" ht="35.1" customHeight="1">
      <c r="A253" s="82"/>
      <c r="B253" s="1067"/>
      <c r="C253" s="211"/>
      <c r="D253" s="224"/>
      <c r="E253" s="224"/>
      <c r="F253" s="211"/>
      <c r="G253" s="211"/>
      <c r="H253" s="429"/>
      <c r="I253" s="429"/>
      <c r="J253" s="429"/>
      <c r="K253" s="439"/>
      <c r="L253" s="439"/>
      <c r="M253" s="33"/>
      <c r="N253" s="832"/>
      <c r="O253" s="439"/>
      <c r="P253" s="208"/>
      <c r="Q253" s="208"/>
      <c r="R253" s="8"/>
      <c r="S253" s="7"/>
      <c r="T253" s="7"/>
      <c r="U253" s="8"/>
      <c r="V253" s="7"/>
      <c r="W253" s="153"/>
      <c r="X253" s="209"/>
      <c r="Y253" s="210"/>
      <c r="Z253" s="210"/>
      <c r="AA253" s="8"/>
      <c r="AB253" s="7"/>
      <c r="AC253" s="7"/>
      <c r="AD253" s="8"/>
      <c r="AE253" s="7"/>
      <c r="AF253" s="7"/>
      <c r="AG253" s="8"/>
      <c r="AH253" s="7"/>
      <c r="AI253" s="153"/>
      <c r="AJ253" s="153"/>
    </row>
    <row r="254" spans="1:36" s="5" customFormat="1" ht="35.1" customHeight="1">
      <c r="A254" s="82"/>
      <c r="B254" s="1067"/>
      <c r="C254" s="211"/>
      <c r="D254" s="224"/>
      <c r="E254" s="224"/>
      <c r="F254" s="211"/>
      <c r="G254" s="211"/>
      <c r="H254" s="429"/>
      <c r="I254" s="429"/>
      <c r="J254" s="429"/>
      <c r="K254" s="439"/>
      <c r="L254" s="439"/>
      <c r="M254" s="33"/>
      <c r="N254" s="832"/>
      <c r="O254" s="439"/>
      <c r="P254" s="208"/>
      <c r="Q254" s="208"/>
      <c r="R254" s="8"/>
      <c r="S254" s="7"/>
      <c r="T254" s="7"/>
      <c r="U254" s="8"/>
      <c r="V254" s="7"/>
      <c r="W254" s="153"/>
      <c r="X254" s="209"/>
      <c r="Y254" s="210"/>
      <c r="Z254" s="210"/>
      <c r="AA254" s="8"/>
      <c r="AB254" s="7"/>
      <c r="AC254" s="7"/>
      <c r="AD254" s="8"/>
      <c r="AE254" s="7"/>
      <c r="AF254" s="7"/>
      <c r="AG254" s="8"/>
      <c r="AH254" s="7"/>
      <c r="AI254" s="153"/>
      <c r="AJ254" s="153"/>
    </row>
    <row r="255" spans="1:36" s="5" customFormat="1" ht="35.1" customHeight="1">
      <c r="A255" s="82"/>
      <c r="B255" s="1067"/>
      <c r="C255" s="211"/>
      <c r="D255" s="224"/>
      <c r="E255" s="224"/>
      <c r="F255" s="211"/>
      <c r="G255" s="211"/>
      <c r="H255" s="429"/>
      <c r="I255" s="429"/>
      <c r="J255" s="429"/>
      <c r="K255" s="439"/>
      <c r="L255" s="439"/>
      <c r="M255" s="33"/>
      <c r="N255" s="832"/>
      <c r="O255" s="439"/>
      <c r="P255" s="208"/>
      <c r="Q255" s="208"/>
      <c r="R255" s="8"/>
      <c r="S255" s="7"/>
      <c r="T255" s="7"/>
      <c r="U255" s="8"/>
      <c r="V255" s="7"/>
      <c r="W255" s="153"/>
      <c r="X255" s="209"/>
      <c r="Y255" s="210"/>
      <c r="Z255" s="210"/>
      <c r="AA255" s="8"/>
      <c r="AB255" s="7"/>
      <c r="AC255" s="7"/>
      <c r="AD255" s="8"/>
      <c r="AE255" s="7"/>
      <c r="AF255" s="7"/>
      <c r="AG255" s="8"/>
      <c r="AH255" s="7"/>
      <c r="AI255" s="153"/>
      <c r="AJ255" s="153"/>
    </row>
    <row r="256" spans="1:36" s="5" customFormat="1" ht="35.1" customHeight="1">
      <c r="A256" s="82"/>
      <c r="B256" s="1067"/>
      <c r="C256" s="211"/>
      <c r="D256" s="224"/>
      <c r="E256" s="224"/>
      <c r="F256" s="211"/>
      <c r="G256" s="211"/>
      <c r="H256" s="429"/>
      <c r="I256" s="429"/>
      <c r="J256" s="429"/>
      <c r="K256" s="439"/>
      <c r="L256" s="439"/>
      <c r="M256" s="33"/>
      <c r="N256" s="832"/>
      <c r="O256" s="439"/>
      <c r="P256" s="208"/>
      <c r="Q256" s="208"/>
      <c r="R256" s="8"/>
      <c r="S256" s="7"/>
      <c r="T256" s="7"/>
      <c r="U256" s="8"/>
      <c r="V256" s="7"/>
      <c r="W256" s="153"/>
      <c r="X256" s="209"/>
      <c r="Y256" s="210"/>
      <c r="Z256" s="210"/>
      <c r="AA256" s="8"/>
      <c r="AB256" s="7"/>
      <c r="AC256" s="7"/>
      <c r="AD256" s="8"/>
      <c r="AE256" s="7"/>
      <c r="AF256" s="7"/>
      <c r="AG256" s="8"/>
      <c r="AH256" s="7"/>
      <c r="AI256" s="153"/>
      <c r="AJ256" s="153"/>
    </row>
    <row r="257" spans="1:36" s="5" customFormat="1" ht="35.1" customHeight="1">
      <c r="A257" s="82"/>
      <c r="B257" s="1067"/>
      <c r="C257" s="211"/>
      <c r="D257" s="224"/>
      <c r="E257" s="224"/>
      <c r="F257" s="211"/>
      <c r="G257" s="211"/>
      <c r="H257" s="429"/>
      <c r="I257" s="429"/>
      <c r="J257" s="429"/>
      <c r="K257" s="439"/>
      <c r="L257" s="439"/>
      <c r="M257" s="33"/>
      <c r="N257" s="832"/>
      <c r="O257" s="439"/>
      <c r="P257" s="208"/>
      <c r="Q257" s="208"/>
      <c r="R257" s="8"/>
      <c r="S257" s="7"/>
      <c r="T257" s="7"/>
      <c r="U257" s="8"/>
      <c r="V257" s="7"/>
      <c r="W257" s="153"/>
      <c r="X257" s="209"/>
      <c r="Y257" s="210"/>
      <c r="Z257" s="210"/>
      <c r="AA257" s="8"/>
      <c r="AB257" s="7"/>
      <c r="AC257" s="7"/>
      <c r="AD257" s="8"/>
      <c r="AE257" s="7"/>
      <c r="AF257" s="7"/>
      <c r="AG257" s="8"/>
      <c r="AH257" s="7"/>
      <c r="AI257" s="153"/>
      <c r="AJ257" s="153"/>
    </row>
    <row r="258" spans="1:36" s="5" customFormat="1" ht="35.1" customHeight="1">
      <c r="A258" s="82"/>
      <c r="B258" s="1067"/>
      <c r="C258" s="211"/>
      <c r="D258" s="224"/>
      <c r="E258" s="224"/>
      <c r="F258" s="211"/>
      <c r="G258" s="211"/>
      <c r="H258" s="429"/>
      <c r="I258" s="429"/>
      <c r="J258" s="429"/>
      <c r="K258" s="439"/>
      <c r="L258" s="439"/>
      <c r="M258" s="33"/>
      <c r="N258" s="832"/>
      <c r="O258" s="439"/>
      <c r="P258" s="208"/>
      <c r="Q258" s="208"/>
      <c r="R258" s="8"/>
      <c r="S258" s="7"/>
      <c r="T258" s="7"/>
      <c r="U258" s="8"/>
      <c r="V258" s="7"/>
      <c r="W258" s="153"/>
      <c r="X258" s="209"/>
      <c r="Y258" s="210"/>
      <c r="Z258" s="210"/>
      <c r="AA258" s="8"/>
      <c r="AB258" s="7"/>
      <c r="AC258" s="7"/>
      <c r="AD258" s="8"/>
      <c r="AE258" s="7"/>
      <c r="AF258" s="7"/>
      <c r="AG258" s="8"/>
      <c r="AH258" s="7"/>
      <c r="AI258" s="153"/>
      <c r="AJ258" s="153"/>
    </row>
    <row r="259" spans="1:36" s="5" customFormat="1" ht="35.1" customHeight="1">
      <c r="A259" s="82"/>
      <c r="B259" s="1067"/>
      <c r="C259" s="211"/>
      <c r="D259" s="224"/>
      <c r="E259" s="224"/>
      <c r="F259" s="211"/>
      <c r="G259" s="211"/>
      <c r="H259" s="429"/>
      <c r="I259" s="429"/>
      <c r="J259" s="429"/>
      <c r="K259" s="439"/>
      <c r="L259" s="439"/>
      <c r="M259" s="33"/>
      <c r="N259" s="832"/>
      <c r="O259" s="439"/>
      <c r="P259" s="208"/>
      <c r="Q259" s="208"/>
      <c r="R259" s="8"/>
      <c r="S259" s="7"/>
      <c r="T259" s="7"/>
      <c r="U259" s="8"/>
      <c r="V259" s="7"/>
      <c r="W259" s="153"/>
      <c r="X259" s="209"/>
      <c r="Y259" s="210"/>
      <c r="Z259" s="210"/>
      <c r="AA259" s="8"/>
      <c r="AB259" s="7"/>
      <c r="AC259" s="7"/>
      <c r="AD259" s="8"/>
      <c r="AE259" s="7"/>
      <c r="AF259" s="7"/>
      <c r="AG259" s="8"/>
      <c r="AH259" s="7"/>
      <c r="AI259" s="153"/>
      <c r="AJ259" s="153"/>
    </row>
    <row r="260" spans="1:36" s="5" customFormat="1" ht="35.1" customHeight="1">
      <c r="A260" s="82"/>
      <c r="B260" s="1067"/>
      <c r="C260" s="211"/>
      <c r="D260" s="224"/>
      <c r="E260" s="224"/>
      <c r="F260" s="211"/>
      <c r="G260" s="211"/>
      <c r="H260" s="429"/>
      <c r="I260" s="429"/>
      <c r="J260" s="429"/>
      <c r="K260" s="439"/>
      <c r="L260" s="439"/>
      <c r="M260" s="33"/>
      <c r="N260" s="832"/>
      <c r="O260" s="439"/>
      <c r="P260" s="208"/>
      <c r="Q260" s="208"/>
      <c r="R260" s="8"/>
      <c r="S260" s="7"/>
      <c r="T260" s="7"/>
      <c r="U260" s="8"/>
      <c r="V260" s="7"/>
      <c r="W260" s="153"/>
      <c r="X260" s="209"/>
      <c r="Y260" s="210"/>
      <c r="Z260" s="210"/>
      <c r="AA260" s="8"/>
      <c r="AB260" s="7"/>
      <c r="AC260" s="7"/>
      <c r="AD260" s="8"/>
      <c r="AE260" s="7"/>
      <c r="AF260" s="7"/>
      <c r="AG260" s="8"/>
      <c r="AH260" s="7"/>
      <c r="AI260" s="153"/>
      <c r="AJ260" s="153"/>
    </row>
    <row r="261" spans="1:36" s="5" customFormat="1" ht="35.1" customHeight="1">
      <c r="A261" s="82"/>
      <c r="B261" s="1067"/>
      <c r="C261" s="211"/>
      <c r="D261" s="224"/>
      <c r="E261" s="224"/>
      <c r="F261" s="211"/>
      <c r="G261" s="211"/>
      <c r="H261" s="429"/>
      <c r="I261" s="429"/>
      <c r="J261" s="429"/>
      <c r="K261" s="439"/>
      <c r="L261" s="439"/>
      <c r="M261" s="33"/>
      <c r="N261" s="832"/>
      <c r="O261" s="439"/>
      <c r="P261" s="208"/>
      <c r="Q261" s="208"/>
      <c r="R261" s="8"/>
      <c r="S261" s="7"/>
      <c r="T261" s="7"/>
      <c r="U261" s="8"/>
      <c r="V261" s="7"/>
      <c r="W261" s="153"/>
      <c r="X261" s="209"/>
      <c r="Y261" s="210"/>
      <c r="Z261" s="210"/>
      <c r="AA261" s="8"/>
      <c r="AB261" s="7"/>
      <c r="AC261" s="7"/>
      <c r="AD261" s="8"/>
      <c r="AE261" s="7"/>
      <c r="AF261" s="7"/>
      <c r="AG261" s="8"/>
      <c r="AH261" s="7"/>
      <c r="AI261" s="153"/>
      <c r="AJ261" s="153"/>
    </row>
    <row r="262" spans="1:36" s="5" customFormat="1" ht="35.1" customHeight="1">
      <c r="A262" s="82"/>
      <c r="B262" s="1067"/>
      <c r="C262" s="211"/>
      <c r="D262" s="224"/>
      <c r="E262" s="224"/>
      <c r="F262" s="211"/>
      <c r="G262" s="211"/>
      <c r="H262" s="429"/>
      <c r="I262" s="429"/>
      <c r="J262" s="429"/>
      <c r="K262" s="439"/>
      <c r="L262" s="439"/>
      <c r="M262" s="33"/>
      <c r="N262" s="832"/>
      <c r="O262" s="439"/>
      <c r="P262" s="208"/>
      <c r="Q262" s="208"/>
      <c r="R262" s="8"/>
      <c r="S262" s="7"/>
      <c r="T262" s="7"/>
      <c r="U262" s="8"/>
      <c r="V262" s="7"/>
      <c r="W262" s="153"/>
      <c r="X262" s="209"/>
      <c r="Y262" s="210"/>
      <c r="Z262" s="210"/>
      <c r="AA262" s="8"/>
      <c r="AB262" s="7"/>
      <c r="AC262" s="7"/>
      <c r="AD262" s="8"/>
      <c r="AE262" s="7"/>
      <c r="AF262" s="7"/>
      <c r="AG262" s="8"/>
      <c r="AH262" s="7"/>
      <c r="AI262" s="153"/>
      <c r="AJ262" s="153"/>
    </row>
    <row r="263" spans="1:36" s="5" customFormat="1" ht="35.1" customHeight="1">
      <c r="A263" s="82"/>
      <c r="B263" s="1067"/>
      <c r="C263" s="211"/>
      <c r="D263" s="224"/>
      <c r="E263" s="224"/>
      <c r="F263" s="211"/>
      <c r="G263" s="211"/>
      <c r="H263" s="429"/>
      <c r="I263" s="429"/>
      <c r="J263" s="429"/>
      <c r="K263" s="439"/>
      <c r="L263" s="439"/>
      <c r="M263" s="33"/>
      <c r="N263" s="832"/>
      <c r="O263" s="439"/>
      <c r="P263" s="208"/>
      <c r="Q263" s="208"/>
      <c r="R263" s="8"/>
      <c r="S263" s="7"/>
      <c r="T263" s="7"/>
      <c r="U263" s="8"/>
      <c r="V263" s="7"/>
      <c r="W263" s="153"/>
      <c r="X263" s="209"/>
      <c r="Y263" s="210"/>
      <c r="Z263" s="210"/>
      <c r="AA263" s="8"/>
      <c r="AB263" s="7"/>
      <c r="AC263" s="7"/>
      <c r="AD263" s="8"/>
      <c r="AE263" s="7"/>
      <c r="AF263" s="7"/>
      <c r="AG263" s="8"/>
      <c r="AH263" s="7"/>
      <c r="AI263" s="153"/>
      <c r="AJ263" s="153"/>
    </row>
    <row r="264" spans="1:36" s="5" customFormat="1" ht="35.1" customHeight="1">
      <c r="A264" s="82"/>
      <c r="B264" s="1067"/>
      <c r="C264" s="211"/>
      <c r="D264" s="224"/>
      <c r="E264" s="224"/>
      <c r="F264" s="211"/>
      <c r="G264" s="211"/>
      <c r="H264" s="429"/>
      <c r="I264" s="429"/>
      <c r="J264" s="429"/>
      <c r="K264" s="439"/>
      <c r="L264" s="439"/>
      <c r="M264" s="33"/>
      <c r="N264" s="832"/>
      <c r="O264" s="439"/>
      <c r="P264" s="208"/>
      <c r="Q264" s="208"/>
      <c r="R264" s="8"/>
      <c r="S264" s="7"/>
      <c r="T264" s="7"/>
      <c r="U264" s="8"/>
      <c r="V264" s="7"/>
      <c r="W264" s="153"/>
      <c r="X264" s="209"/>
      <c r="Y264" s="210"/>
      <c r="Z264" s="210"/>
      <c r="AA264" s="8"/>
      <c r="AB264" s="7"/>
      <c r="AC264" s="7"/>
      <c r="AD264" s="8"/>
      <c r="AE264" s="7"/>
      <c r="AF264" s="7"/>
      <c r="AG264" s="8"/>
      <c r="AH264" s="7"/>
      <c r="AI264" s="153"/>
      <c r="AJ264" s="153"/>
    </row>
    <row r="265" spans="1:36" s="5" customFormat="1" ht="35.1" customHeight="1">
      <c r="A265" s="82"/>
      <c r="B265" s="1067"/>
      <c r="C265" s="211"/>
      <c r="D265" s="224"/>
      <c r="E265" s="224"/>
      <c r="F265" s="211"/>
      <c r="G265" s="211"/>
      <c r="H265" s="429"/>
      <c r="I265" s="429"/>
      <c r="J265" s="429"/>
      <c r="K265" s="439"/>
      <c r="L265" s="439"/>
      <c r="M265" s="33"/>
      <c r="N265" s="832"/>
      <c r="O265" s="439"/>
      <c r="P265" s="208"/>
      <c r="Q265" s="208"/>
      <c r="R265" s="8"/>
      <c r="S265" s="7"/>
      <c r="T265" s="7"/>
      <c r="U265" s="8"/>
      <c r="V265" s="7"/>
      <c r="W265" s="153"/>
      <c r="X265" s="209"/>
      <c r="Y265" s="210"/>
      <c r="Z265" s="210"/>
      <c r="AA265" s="8"/>
      <c r="AB265" s="7"/>
      <c r="AC265" s="7"/>
      <c r="AD265" s="8"/>
      <c r="AE265" s="7"/>
      <c r="AF265" s="7"/>
      <c r="AG265" s="8"/>
      <c r="AH265" s="7"/>
      <c r="AI265" s="153"/>
      <c r="AJ265" s="153"/>
    </row>
    <row r="266" spans="1:36" s="5" customFormat="1" ht="35.1" customHeight="1">
      <c r="A266" s="82"/>
      <c r="B266" s="1067"/>
      <c r="C266" s="211"/>
      <c r="D266" s="224"/>
      <c r="E266" s="224"/>
      <c r="F266" s="211"/>
      <c r="G266" s="211"/>
      <c r="H266" s="429"/>
      <c r="I266" s="429"/>
      <c r="J266" s="429"/>
      <c r="K266" s="439"/>
      <c r="L266" s="439"/>
      <c r="M266" s="33"/>
      <c r="N266" s="832"/>
      <c r="O266" s="439"/>
      <c r="P266" s="208"/>
      <c r="Q266" s="208"/>
      <c r="R266" s="8"/>
      <c r="S266" s="7"/>
      <c r="T266" s="7"/>
      <c r="U266" s="8"/>
      <c r="V266" s="7"/>
      <c r="W266" s="153"/>
      <c r="X266" s="209"/>
      <c r="Y266" s="210"/>
      <c r="Z266" s="210"/>
      <c r="AA266" s="8"/>
      <c r="AB266" s="7"/>
      <c r="AC266" s="7"/>
      <c r="AD266" s="8"/>
      <c r="AE266" s="7"/>
      <c r="AF266" s="7"/>
      <c r="AG266" s="8"/>
      <c r="AH266" s="7"/>
      <c r="AI266" s="153"/>
      <c r="AJ266" s="153"/>
    </row>
    <row r="267" spans="1:36" s="5" customFormat="1" ht="35.1" customHeight="1">
      <c r="A267" s="82"/>
      <c r="B267" s="1067"/>
      <c r="C267" s="211"/>
      <c r="D267" s="224"/>
      <c r="E267" s="224"/>
      <c r="F267" s="211"/>
      <c r="G267" s="211"/>
      <c r="H267" s="429"/>
      <c r="I267" s="429"/>
      <c r="J267" s="429"/>
      <c r="K267" s="439"/>
      <c r="L267" s="439"/>
      <c r="M267" s="33"/>
      <c r="N267" s="832"/>
      <c r="O267" s="439"/>
      <c r="P267" s="208"/>
      <c r="Q267" s="208"/>
      <c r="R267" s="8"/>
      <c r="S267" s="7"/>
      <c r="T267" s="7"/>
      <c r="U267" s="8"/>
      <c r="V267" s="7"/>
      <c r="W267" s="153"/>
      <c r="X267" s="209"/>
      <c r="Y267" s="210"/>
      <c r="Z267" s="210"/>
      <c r="AA267" s="8"/>
      <c r="AB267" s="7"/>
      <c r="AC267" s="7"/>
      <c r="AD267" s="8"/>
      <c r="AE267" s="7"/>
      <c r="AF267" s="7"/>
      <c r="AG267" s="8"/>
      <c r="AH267" s="7"/>
      <c r="AI267" s="153"/>
      <c r="AJ267" s="153"/>
    </row>
    <row r="268" spans="1:36" s="5" customFormat="1" ht="35.1" customHeight="1">
      <c r="A268" s="82"/>
      <c r="B268" s="1067"/>
      <c r="C268" s="211"/>
      <c r="D268" s="224"/>
      <c r="E268" s="224"/>
      <c r="F268" s="211"/>
      <c r="G268" s="211"/>
      <c r="H268" s="429"/>
      <c r="I268" s="429"/>
      <c r="J268" s="429"/>
      <c r="K268" s="439"/>
      <c r="L268" s="439"/>
      <c r="M268" s="33"/>
      <c r="N268" s="832"/>
      <c r="O268" s="439"/>
      <c r="P268" s="208"/>
      <c r="Q268" s="208"/>
      <c r="R268" s="8"/>
      <c r="S268" s="7"/>
      <c r="T268" s="7"/>
      <c r="U268" s="8"/>
      <c r="V268" s="7"/>
      <c r="W268" s="153"/>
      <c r="X268" s="209"/>
      <c r="Y268" s="210"/>
      <c r="Z268" s="210"/>
      <c r="AA268" s="8"/>
      <c r="AB268" s="7"/>
      <c r="AC268" s="7"/>
      <c r="AD268" s="8"/>
      <c r="AE268" s="7"/>
      <c r="AF268" s="7"/>
      <c r="AG268" s="8"/>
      <c r="AH268" s="7"/>
      <c r="AI268" s="153"/>
      <c r="AJ268" s="153"/>
    </row>
    <row r="269" spans="1:36" s="5" customFormat="1" ht="35.1" customHeight="1">
      <c r="A269" s="82"/>
      <c r="B269" s="1067"/>
      <c r="C269" s="211"/>
      <c r="D269" s="224"/>
      <c r="E269" s="224"/>
      <c r="F269" s="211"/>
      <c r="G269" s="211"/>
      <c r="H269" s="429"/>
      <c r="I269" s="429"/>
      <c r="J269" s="429"/>
      <c r="K269" s="439"/>
      <c r="L269" s="439"/>
      <c r="M269" s="33"/>
      <c r="N269" s="832"/>
      <c r="O269" s="439"/>
      <c r="P269" s="208"/>
      <c r="Q269" s="208"/>
      <c r="R269" s="8"/>
      <c r="S269" s="7"/>
      <c r="T269" s="7"/>
      <c r="U269" s="8"/>
      <c r="V269" s="7"/>
      <c r="W269" s="153"/>
      <c r="X269" s="209"/>
      <c r="Y269" s="210"/>
      <c r="Z269" s="210"/>
      <c r="AA269" s="8"/>
      <c r="AB269" s="7"/>
      <c r="AC269" s="7"/>
      <c r="AD269" s="8"/>
      <c r="AE269" s="7"/>
      <c r="AF269" s="7"/>
      <c r="AG269" s="8"/>
      <c r="AH269" s="7"/>
      <c r="AI269" s="153"/>
      <c r="AJ269" s="153"/>
    </row>
    <row r="270" spans="1:36" s="5" customFormat="1" ht="35.1" customHeight="1">
      <c r="A270" s="82"/>
      <c r="B270" s="1067"/>
      <c r="C270" s="211"/>
      <c r="D270" s="224"/>
      <c r="E270" s="224"/>
      <c r="F270" s="211"/>
      <c r="G270" s="211"/>
      <c r="H270" s="429"/>
      <c r="I270" s="429"/>
      <c r="J270" s="429"/>
      <c r="K270" s="439"/>
      <c r="L270" s="439"/>
      <c r="M270" s="33"/>
      <c r="N270" s="832"/>
      <c r="O270" s="439"/>
      <c r="P270" s="208"/>
      <c r="Q270" s="208"/>
      <c r="R270" s="8"/>
      <c r="S270" s="7"/>
      <c r="T270" s="7"/>
      <c r="U270" s="8"/>
      <c r="V270" s="7"/>
      <c r="W270" s="153"/>
      <c r="X270" s="209"/>
      <c r="Y270" s="210"/>
      <c r="Z270" s="210"/>
      <c r="AA270" s="8"/>
      <c r="AB270" s="7"/>
      <c r="AC270" s="7"/>
      <c r="AD270" s="8"/>
      <c r="AE270" s="7"/>
      <c r="AF270" s="7"/>
      <c r="AG270" s="8"/>
      <c r="AH270" s="7"/>
      <c r="AI270" s="153"/>
      <c r="AJ270" s="153"/>
    </row>
    <row r="271" spans="1:36" s="5" customFormat="1" ht="35.1" customHeight="1">
      <c r="A271" s="82"/>
      <c r="B271" s="1067"/>
      <c r="C271" s="211"/>
      <c r="D271" s="224"/>
      <c r="E271" s="224"/>
      <c r="F271" s="211"/>
      <c r="G271" s="211"/>
      <c r="H271" s="429"/>
      <c r="I271" s="429"/>
      <c r="J271" s="429"/>
      <c r="K271" s="439"/>
      <c r="L271" s="439"/>
      <c r="M271" s="33"/>
      <c r="N271" s="832"/>
      <c r="O271" s="439"/>
      <c r="P271" s="208"/>
      <c r="Q271" s="208"/>
      <c r="R271" s="8"/>
      <c r="S271" s="7"/>
      <c r="T271" s="7"/>
      <c r="U271" s="8"/>
      <c r="V271" s="7"/>
      <c r="W271" s="153"/>
      <c r="X271" s="209"/>
      <c r="Y271" s="210"/>
      <c r="Z271" s="210"/>
      <c r="AA271" s="8"/>
      <c r="AB271" s="7"/>
      <c r="AC271" s="7"/>
      <c r="AD271" s="8"/>
      <c r="AE271" s="7"/>
      <c r="AF271" s="7"/>
      <c r="AG271" s="8"/>
      <c r="AH271" s="7"/>
      <c r="AI271" s="153"/>
      <c r="AJ271" s="153"/>
    </row>
    <row r="272" spans="1:36" s="5" customFormat="1" ht="35.1" customHeight="1">
      <c r="A272" s="82"/>
      <c r="B272" s="1067"/>
      <c r="C272" s="211"/>
      <c r="D272" s="224"/>
      <c r="E272" s="224"/>
      <c r="F272" s="211"/>
      <c r="G272" s="211"/>
      <c r="H272" s="429"/>
      <c r="I272" s="429"/>
      <c r="J272" s="429"/>
      <c r="K272" s="439"/>
      <c r="L272" s="439"/>
      <c r="M272" s="33"/>
      <c r="N272" s="832"/>
      <c r="O272" s="439"/>
      <c r="P272" s="208"/>
      <c r="Q272" s="208"/>
      <c r="R272" s="8"/>
      <c r="S272" s="7"/>
      <c r="T272" s="7"/>
      <c r="U272" s="8"/>
      <c r="V272" s="7"/>
      <c r="W272" s="153"/>
      <c r="X272" s="209"/>
      <c r="Y272" s="210"/>
      <c r="Z272" s="210"/>
      <c r="AA272" s="8"/>
      <c r="AB272" s="7"/>
      <c r="AC272" s="7"/>
      <c r="AD272" s="8"/>
      <c r="AE272" s="7"/>
      <c r="AF272" s="7"/>
      <c r="AG272" s="8"/>
      <c r="AH272" s="7"/>
      <c r="AI272" s="153"/>
      <c r="AJ272" s="153"/>
    </row>
    <row r="273" spans="1:36" s="5" customFormat="1" ht="35.1" customHeight="1">
      <c r="A273" s="82"/>
      <c r="B273" s="1067"/>
      <c r="C273" s="211"/>
      <c r="D273" s="224"/>
      <c r="E273" s="224"/>
      <c r="F273" s="211"/>
      <c r="G273" s="211"/>
      <c r="H273" s="429"/>
      <c r="I273" s="429"/>
      <c r="J273" s="429"/>
      <c r="K273" s="439"/>
      <c r="L273" s="439"/>
      <c r="M273" s="33"/>
      <c r="N273" s="832"/>
      <c r="O273" s="439"/>
      <c r="P273" s="208"/>
      <c r="Q273" s="208"/>
      <c r="R273" s="8"/>
      <c r="S273" s="7"/>
      <c r="T273" s="7"/>
      <c r="U273" s="8"/>
      <c r="V273" s="7"/>
      <c r="W273" s="153"/>
      <c r="X273" s="209"/>
      <c r="Y273" s="210"/>
      <c r="Z273" s="210"/>
      <c r="AA273" s="8"/>
      <c r="AB273" s="7"/>
      <c r="AC273" s="7"/>
      <c r="AD273" s="8"/>
      <c r="AE273" s="7"/>
      <c r="AF273" s="7"/>
      <c r="AG273" s="8"/>
      <c r="AH273" s="7"/>
      <c r="AI273" s="153"/>
      <c r="AJ273" s="153"/>
    </row>
    <row r="274" spans="1:36" s="5" customFormat="1" ht="35.1" customHeight="1">
      <c r="A274" s="82"/>
      <c r="B274" s="1067"/>
      <c r="C274" s="211"/>
      <c r="D274" s="224"/>
      <c r="E274" s="224"/>
      <c r="F274" s="211"/>
      <c r="G274" s="211"/>
      <c r="H274" s="429"/>
      <c r="I274" s="429"/>
      <c r="J274" s="429"/>
      <c r="K274" s="439"/>
      <c r="L274" s="439"/>
      <c r="M274" s="33"/>
      <c r="N274" s="832"/>
      <c r="O274" s="439"/>
      <c r="P274" s="208"/>
      <c r="Q274" s="208"/>
      <c r="R274" s="8"/>
      <c r="S274" s="7"/>
      <c r="T274" s="7"/>
      <c r="U274" s="8"/>
      <c r="V274" s="7"/>
      <c r="W274" s="153"/>
      <c r="X274" s="209"/>
      <c r="Y274" s="210"/>
      <c r="Z274" s="210"/>
      <c r="AA274" s="8"/>
      <c r="AB274" s="7"/>
      <c r="AC274" s="7"/>
      <c r="AD274" s="8"/>
      <c r="AE274" s="7"/>
      <c r="AF274" s="7"/>
      <c r="AG274" s="8"/>
      <c r="AH274" s="7"/>
      <c r="AI274" s="153"/>
      <c r="AJ274" s="153"/>
    </row>
    <row r="275" spans="1:36" s="5" customFormat="1" ht="35.1" customHeight="1">
      <c r="A275" s="82"/>
      <c r="B275" s="1067"/>
      <c r="C275" s="211"/>
      <c r="D275" s="224"/>
      <c r="E275" s="224"/>
      <c r="F275" s="211"/>
      <c r="G275" s="211"/>
      <c r="H275" s="429"/>
      <c r="I275" s="429"/>
      <c r="J275" s="429"/>
      <c r="K275" s="439"/>
      <c r="L275" s="439"/>
      <c r="M275" s="33"/>
      <c r="N275" s="832"/>
      <c r="O275" s="439"/>
      <c r="P275" s="208"/>
      <c r="Q275" s="208"/>
      <c r="R275" s="8"/>
      <c r="S275" s="7"/>
      <c r="T275" s="7"/>
      <c r="U275" s="8"/>
      <c r="V275" s="7"/>
      <c r="W275" s="153"/>
      <c r="X275" s="209"/>
      <c r="Y275" s="210"/>
      <c r="Z275" s="210"/>
      <c r="AA275" s="8"/>
      <c r="AB275" s="7"/>
      <c r="AC275" s="7"/>
      <c r="AD275" s="8"/>
      <c r="AE275" s="7"/>
      <c r="AF275" s="7"/>
      <c r="AG275" s="8"/>
      <c r="AH275" s="7"/>
      <c r="AI275" s="153"/>
      <c r="AJ275" s="153"/>
    </row>
    <row r="276" spans="1:36" s="5" customFormat="1" ht="35.1" customHeight="1">
      <c r="A276" s="82"/>
      <c r="B276" s="1067"/>
      <c r="C276" s="211"/>
      <c r="D276" s="224"/>
      <c r="E276" s="224"/>
      <c r="F276" s="211"/>
      <c r="G276" s="211"/>
      <c r="H276" s="429"/>
      <c r="I276" s="429"/>
      <c r="J276" s="429"/>
      <c r="K276" s="439"/>
      <c r="L276" s="439"/>
      <c r="M276" s="33"/>
      <c r="N276" s="832"/>
      <c r="O276" s="439"/>
      <c r="P276" s="208"/>
      <c r="Q276" s="208"/>
      <c r="R276" s="8"/>
      <c r="S276" s="7"/>
      <c r="T276" s="7"/>
      <c r="U276" s="8"/>
      <c r="V276" s="7"/>
      <c r="W276" s="153"/>
      <c r="X276" s="209"/>
      <c r="Y276" s="210"/>
      <c r="Z276" s="210"/>
      <c r="AA276" s="8"/>
      <c r="AB276" s="7"/>
      <c r="AC276" s="7"/>
      <c r="AD276" s="8"/>
      <c r="AE276" s="7"/>
      <c r="AF276" s="7"/>
      <c r="AG276" s="8"/>
      <c r="AH276" s="7"/>
      <c r="AI276" s="153"/>
      <c r="AJ276" s="153"/>
    </row>
    <row r="277" spans="1:36" s="5" customFormat="1" ht="35.1" customHeight="1">
      <c r="A277" s="82"/>
      <c r="B277" s="1067"/>
      <c r="C277" s="211"/>
      <c r="D277" s="224"/>
      <c r="E277" s="224"/>
      <c r="F277" s="211"/>
      <c r="G277" s="211"/>
      <c r="H277" s="429"/>
      <c r="I277" s="429"/>
      <c r="J277" s="429"/>
      <c r="K277" s="439"/>
      <c r="L277" s="439"/>
      <c r="M277" s="33"/>
      <c r="N277" s="832"/>
      <c r="O277" s="439"/>
      <c r="P277" s="208"/>
      <c r="Q277" s="208"/>
      <c r="R277" s="8"/>
      <c r="S277" s="7"/>
      <c r="T277" s="7"/>
      <c r="U277" s="8"/>
      <c r="V277" s="7"/>
      <c r="W277" s="153"/>
      <c r="X277" s="209"/>
      <c r="Y277" s="210"/>
      <c r="Z277" s="210"/>
      <c r="AA277" s="8"/>
      <c r="AB277" s="7"/>
      <c r="AC277" s="7"/>
      <c r="AD277" s="8"/>
      <c r="AE277" s="7"/>
      <c r="AF277" s="7"/>
      <c r="AG277" s="8"/>
      <c r="AH277" s="7"/>
      <c r="AI277" s="153"/>
      <c r="AJ277" s="153"/>
    </row>
    <row r="278" spans="1:36" s="5" customFormat="1" ht="35.1" customHeight="1">
      <c r="A278" s="82"/>
      <c r="B278" s="1067"/>
      <c r="C278" s="211"/>
      <c r="D278" s="224"/>
      <c r="E278" s="224"/>
      <c r="F278" s="211"/>
      <c r="G278" s="211"/>
      <c r="H278" s="429"/>
      <c r="I278" s="429"/>
      <c r="J278" s="429"/>
      <c r="K278" s="439"/>
      <c r="L278" s="439"/>
      <c r="M278" s="33"/>
      <c r="N278" s="832"/>
      <c r="O278" s="439"/>
      <c r="P278" s="208"/>
      <c r="Q278" s="208"/>
      <c r="R278" s="8"/>
      <c r="S278" s="7"/>
      <c r="T278" s="7"/>
      <c r="U278" s="8"/>
      <c r="V278" s="7"/>
      <c r="W278" s="153"/>
      <c r="X278" s="209"/>
      <c r="Y278" s="210"/>
      <c r="Z278" s="210"/>
      <c r="AA278" s="8"/>
      <c r="AB278" s="7"/>
      <c r="AC278" s="7"/>
      <c r="AD278" s="8"/>
      <c r="AE278" s="7"/>
      <c r="AF278" s="7"/>
      <c r="AG278" s="8"/>
      <c r="AH278" s="7"/>
      <c r="AI278" s="153"/>
      <c r="AJ278" s="153"/>
    </row>
    <row r="279" spans="1:36" s="5" customFormat="1" ht="35.1" customHeight="1">
      <c r="A279" s="82"/>
      <c r="B279" s="1067"/>
      <c r="C279" s="211"/>
      <c r="D279" s="224"/>
      <c r="E279" s="224"/>
      <c r="F279" s="211"/>
      <c r="G279" s="211"/>
      <c r="H279" s="429"/>
      <c r="I279" s="429"/>
      <c r="J279" s="429"/>
      <c r="K279" s="439"/>
      <c r="L279" s="439"/>
      <c r="M279" s="33"/>
      <c r="N279" s="832"/>
      <c r="O279" s="439"/>
      <c r="P279" s="208"/>
      <c r="Q279" s="208"/>
      <c r="R279" s="8"/>
      <c r="S279" s="7"/>
      <c r="T279" s="7"/>
      <c r="U279" s="8"/>
      <c r="V279" s="7"/>
      <c r="W279" s="153"/>
      <c r="X279" s="209"/>
      <c r="Y279" s="210"/>
      <c r="Z279" s="210"/>
      <c r="AA279" s="8"/>
      <c r="AB279" s="7"/>
      <c r="AC279" s="7"/>
      <c r="AD279" s="8"/>
      <c r="AE279" s="7"/>
      <c r="AF279" s="7"/>
      <c r="AG279" s="8"/>
      <c r="AH279" s="7"/>
      <c r="AI279" s="153"/>
      <c r="AJ279" s="153"/>
    </row>
    <row r="280" spans="1:36" s="5" customFormat="1" ht="35.1" customHeight="1">
      <c r="A280" s="82"/>
      <c r="B280" s="1067"/>
      <c r="C280" s="211"/>
      <c r="D280" s="224"/>
      <c r="E280" s="224"/>
      <c r="F280" s="211"/>
      <c r="G280" s="211"/>
      <c r="H280" s="429"/>
      <c r="I280" s="429"/>
      <c r="J280" s="429"/>
      <c r="K280" s="439"/>
      <c r="L280" s="439"/>
      <c r="M280" s="33"/>
      <c r="N280" s="832"/>
      <c r="O280" s="439"/>
      <c r="P280" s="208"/>
      <c r="Q280" s="208"/>
      <c r="R280" s="8"/>
      <c r="S280" s="7"/>
      <c r="T280" s="7"/>
      <c r="U280" s="8"/>
      <c r="V280" s="7"/>
      <c r="W280" s="153"/>
      <c r="X280" s="209"/>
      <c r="Y280" s="210"/>
      <c r="Z280" s="210"/>
      <c r="AA280" s="8"/>
      <c r="AB280" s="7"/>
      <c r="AC280" s="7"/>
      <c r="AD280" s="8"/>
      <c r="AE280" s="7"/>
      <c r="AF280" s="7"/>
      <c r="AG280" s="8"/>
      <c r="AH280" s="7"/>
      <c r="AI280" s="153"/>
      <c r="AJ280" s="153"/>
    </row>
    <row r="281" spans="1:36" s="5" customFormat="1" ht="35.1" customHeight="1">
      <c r="A281" s="82"/>
      <c r="B281" s="1067"/>
      <c r="C281" s="211"/>
      <c r="D281" s="224"/>
      <c r="E281" s="224"/>
      <c r="F281" s="211"/>
      <c r="G281" s="211"/>
      <c r="H281" s="429"/>
      <c r="I281" s="429"/>
      <c r="J281" s="429"/>
      <c r="K281" s="439"/>
      <c r="L281" s="439"/>
      <c r="M281" s="33"/>
      <c r="N281" s="832"/>
      <c r="O281" s="439"/>
      <c r="P281" s="208"/>
      <c r="Q281" s="208"/>
      <c r="R281" s="8"/>
      <c r="S281" s="7"/>
      <c r="T281" s="7"/>
      <c r="U281" s="8"/>
      <c r="V281" s="7"/>
      <c r="W281" s="153"/>
      <c r="X281" s="209"/>
      <c r="Y281" s="210"/>
      <c r="Z281" s="210"/>
      <c r="AA281" s="8"/>
      <c r="AB281" s="7"/>
      <c r="AC281" s="7"/>
      <c r="AD281" s="8"/>
      <c r="AE281" s="7"/>
      <c r="AF281" s="7"/>
      <c r="AG281" s="8"/>
      <c r="AH281" s="7"/>
      <c r="AI281" s="153"/>
      <c r="AJ281" s="153"/>
    </row>
    <row r="282" spans="1:36" s="5" customFormat="1" ht="35.1" customHeight="1">
      <c r="A282" s="82"/>
      <c r="B282" s="1067"/>
      <c r="C282" s="211"/>
      <c r="D282" s="224"/>
      <c r="E282" s="224"/>
      <c r="F282" s="211"/>
      <c r="G282" s="211"/>
      <c r="H282" s="429"/>
      <c r="I282" s="429"/>
      <c r="J282" s="429"/>
      <c r="K282" s="439"/>
      <c r="L282" s="439"/>
      <c r="M282" s="33"/>
      <c r="N282" s="832"/>
      <c r="O282" s="439"/>
      <c r="P282" s="208"/>
      <c r="Q282" s="208"/>
      <c r="R282" s="8"/>
      <c r="S282" s="7"/>
      <c r="T282" s="7"/>
      <c r="U282" s="8"/>
      <c r="V282" s="7"/>
      <c r="W282" s="153"/>
      <c r="X282" s="209"/>
      <c r="Y282" s="210"/>
      <c r="Z282" s="210"/>
      <c r="AA282" s="8"/>
      <c r="AB282" s="7"/>
      <c r="AC282" s="7"/>
      <c r="AD282" s="8"/>
      <c r="AE282" s="7"/>
      <c r="AF282" s="7"/>
      <c r="AG282" s="8"/>
      <c r="AH282" s="7"/>
      <c r="AI282" s="153"/>
      <c r="AJ282" s="153"/>
    </row>
    <row r="283" spans="1:36" s="5" customFormat="1" ht="35.1" customHeight="1">
      <c r="A283" s="82"/>
      <c r="B283" s="1067"/>
      <c r="C283" s="211"/>
      <c r="D283" s="224"/>
      <c r="E283" s="224"/>
      <c r="F283" s="211"/>
      <c r="G283" s="211"/>
      <c r="H283" s="429"/>
      <c r="I283" s="429"/>
      <c r="J283" s="429"/>
      <c r="K283" s="439"/>
      <c r="L283" s="439"/>
      <c r="M283" s="33"/>
      <c r="N283" s="832"/>
      <c r="O283" s="439"/>
      <c r="P283" s="208"/>
      <c r="Q283" s="208"/>
      <c r="R283" s="8"/>
      <c r="S283" s="7"/>
      <c r="T283" s="7"/>
      <c r="U283" s="8"/>
      <c r="V283" s="7"/>
      <c r="W283" s="153"/>
      <c r="X283" s="209"/>
      <c r="Y283" s="210"/>
      <c r="Z283" s="210"/>
      <c r="AA283" s="8"/>
      <c r="AB283" s="7"/>
      <c r="AC283" s="7"/>
      <c r="AD283" s="8"/>
      <c r="AE283" s="7"/>
      <c r="AF283" s="7"/>
      <c r="AG283" s="8"/>
      <c r="AH283" s="7"/>
      <c r="AI283" s="153"/>
      <c r="AJ283" s="153"/>
    </row>
    <row r="284" spans="1:36" s="5" customFormat="1" ht="35.1" customHeight="1">
      <c r="A284" s="82"/>
      <c r="B284" s="1067"/>
      <c r="C284" s="211"/>
      <c r="D284" s="224"/>
      <c r="E284" s="224"/>
      <c r="F284" s="211"/>
      <c r="G284" s="211"/>
      <c r="H284" s="429"/>
      <c r="I284" s="429"/>
      <c r="J284" s="429"/>
      <c r="K284" s="439"/>
      <c r="L284" s="439"/>
      <c r="M284" s="33"/>
      <c r="N284" s="832"/>
      <c r="O284" s="439"/>
      <c r="P284" s="208"/>
      <c r="Q284" s="208"/>
      <c r="R284" s="8"/>
      <c r="S284" s="7"/>
      <c r="T284" s="7"/>
      <c r="U284" s="8"/>
      <c r="V284" s="7"/>
      <c r="W284" s="153"/>
      <c r="X284" s="209"/>
      <c r="Y284" s="210"/>
      <c r="Z284" s="210"/>
      <c r="AA284" s="8"/>
      <c r="AB284" s="7"/>
      <c r="AC284" s="7"/>
      <c r="AD284" s="8"/>
      <c r="AE284" s="7"/>
      <c r="AF284" s="7"/>
      <c r="AG284" s="8"/>
      <c r="AH284" s="7"/>
      <c r="AI284" s="153"/>
      <c r="AJ284" s="153"/>
    </row>
    <row r="285" spans="1:36" s="5" customFormat="1" ht="35.1" customHeight="1">
      <c r="A285" s="82"/>
      <c r="B285" s="1067"/>
      <c r="C285" s="211"/>
      <c r="D285" s="224"/>
      <c r="E285" s="224"/>
      <c r="F285" s="211"/>
      <c r="G285" s="211"/>
      <c r="H285" s="429"/>
      <c r="I285" s="429"/>
      <c r="J285" s="429"/>
      <c r="K285" s="439"/>
      <c r="L285" s="439"/>
      <c r="M285" s="33"/>
      <c r="N285" s="832"/>
      <c r="O285" s="439"/>
      <c r="P285" s="208"/>
      <c r="Q285" s="208"/>
      <c r="R285" s="8"/>
      <c r="S285" s="7"/>
      <c r="T285" s="7"/>
      <c r="U285" s="8"/>
      <c r="V285" s="7"/>
      <c r="W285" s="153"/>
      <c r="X285" s="209"/>
      <c r="Y285" s="210"/>
      <c r="Z285" s="210"/>
      <c r="AA285" s="8"/>
      <c r="AB285" s="7"/>
      <c r="AC285" s="7"/>
      <c r="AD285" s="8"/>
      <c r="AE285" s="7"/>
      <c r="AF285" s="7"/>
      <c r="AG285" s="8"/>
      <c r="AH285" s="7"/>
      <c r="AI285" s="153"/>
      <c r="AJ285" s="153"/>
    </row>
    <row r="286" spans="1:36" s="5" customFormat="1" ht="35.1" customHeight="1">
      <c r="A286" s="82"/>
      <c r="B286" s="1067"/>
      <c r="C286" s="211"/>
      <c r="D286" s="224"/>
      <c r="E286" s="224"/>
      <c r="F286" s="211"/>
      <c r="G286" s="211"/>
      <c r="H286" s="429"/>
      <c r="I286" s="429"/>
      <c r="J286" s="429"/>
      <c r="K286" s="439"/>
      <c r="L286" s="439"/>
      <c r="M286" s="33"/>
      <c r="N286" s="832"/>
      <c r="O286" s="439"/>
      <c r="P286" s="208"/>
      <c r="Q286" s="208"/>
      <c r="R286" s="8"/>
      <c r="S286" s="7"/>
      <c r="T286" s="7"/>
      <c r="U286" s="8"/>
      <c r="V286" s="7"/>
      <c r="W286" s="153"/>
      <c r="X286" s="209"/>
      <c r="Y286" s="210"/>
      <c r="Z286" s="210"/>
      <c r="AA286" s="8"/>
      <c r="AB286" s="7"/>
      <c r="AC286" s="7"/>
      <c r="AD286" s="8"/>
      <c r="AE286" s="7"/>
      <c r="AF286" s="7"/>
      <c r="AG286" s="8"/>
      <c r="AH286" s="7"/>
      <c r="AI286" s="153"/>
      <c r="AJ286" s="153"/>
    </row>
    <row r="287" spans="1:36" s="5" customFormat="1" ht="35.1" customHeight="1">
      <c r="A287" s="82"/>
      <c r="B287" s="1067"/>
      <c r="C287" s="211"/>
      <c r="D287" s="224"/>
      <c r="E287" s="224"/>
      <c r="F287" s="211"/>
      <c r="G287" s="211"/>
      <c r="H287" s="429"/>
      <c r="I287" s="429"/>
      <c r="J287" s="429"/>
      <c r="K287" s="439"/>
      <c r="L287" s="439"/>
      <c r="M287" s="33"/>
      <c r="N287" s="832"/>
      <c r="O287" s="439"/>
      <c r="P287" s="208"/>
      <c r="Q287" s="208"/>
      <c r="R287" s="8"/>
      <c r="S287" s="7"/>
      <c r="T287" s="7"/>
      <c r="U287" s="8"/>
      <c r="V287" s="7"/>
      <c r="W287" s="153"/>
      <c r="X287" s="209"/>
      <c r="Y287" s="210"/>
      <c r="Z287" s="210"/>
      <c r="AA287" s="8"/>
      <c r="AB287" s="7"/>
      <c r="AC287" s="7"/>
      <c r="AD287" s="8"/>
      <c r="AE287" s="7"/>
      <c r="AF287" s="7"/>
      <c r="AG287" s="8"/>
      <c r="AH287" s="7"/>
      <c r="AI287" s="153"/>
      <c r="AJ287" s="153"/>
    </row>
    <row r="288" spans="1:36" s="5" customFormat="1" ht="35.1" customHeight="1">
      <c r="A288" s="82"/>
      <c r="B288" s="1067"/>
      <c r="C288" s="211"/>
      <c r="D288" s="224"/>
      <c r="E288" s="224"/>
      <c r="F288" s="211"/>
      <c r="G288" s="211"/>
      <c r="H288" s="429"/>
      <c r="I288" s="429"/>
      <c r="J288" s="429"/>
      <c r="K288" s="439"/>
      <c r="L288" s="439"/>
      <c r="M288" s="33"/>
      <c r="N288" s="832"/>
      <c r="O288" s="439"/>
      <c r="P288" s="208"/>
      <c r="Q288" s="208"/>
      <c r="R288" s="8"/>
      <c r="S288" s="7"/>
      <c r="T288" s="7"/>
      <c r="U288" s="8"/>
      <c r="V288" s="7"/>
      <c r="W288" s="153"/>
      <c r="X288" s="209"/>
      <c r="Y288" s="210"/>
      <c r="Z288" s="210"/>
      <c r="AA288" s="8"/>
      <c r="AB288" s="7"/>
      <c r="AC288" s="7"/>
      <c r="AD288" s="8"/>
      <c r="AE288" s="7"/>
      <c r="AF288" s="7"/>
      <c r="AG288" s="8"/>
      <c r="AH288" s="7"/>
      <c r="AI288" s="153"/>
      <c r="AJ288" s="153"/>
    </row>
    <row r="289" spans="1:36" s="5" customFormat="1" ht="35.1" customHeight="1">
      <c r="A289" s="82"/>
      <c r="B289" s="1067"/>
      <c r="C289" s="211"/>
      <c r="D289" s="224"/>
      <c r="E289" s="224"/>
      <c r="F289" s="211"/>
      <c r="G289" s="211"/>
      <c r="H289" s="429"/>
      <c r="I289" s="429"/>
      <c r="J289" s="429"/>
      <c r="K289" s="439"/>
      <c r="L289" s="439"/>
      <c r="M289" s="33"/>
      <c r="N289" s="832"/>
      <c r="O289" s="439"/>
      <c r="P289" s="208"/>
      <c r="Q289" s="208"/>
      <c r="R289" s="8"/>
      <c r="S289" s="7"/>
      <c r="T289" s="7"/>
      <c r="U289" s="8"/>
      <c r="V289" s="7"/>
      <c r="W289" s="153"/>
      <c r="X289" s="209"/>
      <c r="Y289" s="210"/>
      <c r="Z289" s="210"/>
      <c r="AA289" s="8"/>
      <c r="AB289" s="7"/>
      <c r="AC289" s="7"/>
      <c r="AD289" s="8"/>
      <c r="AE289" s="7"/>
      <c r="AF289" s="7"/>
      <c r="AG289" s="8"/>
      <c r="AH289" s="7"/>
      <c r="AI289" s="153"/>
      <c r="AJ289" s="153"/>
    </row>
    <row r="290" spans="1:36" s="5" customFormat="1" ht="35.1" customHeight="1">
      <c r="A290" s="82"/>
      <c r="B290" s="1067"/>
      <c r="C290" s="211"/>
      <c r="D290" s="224"/>
      <c r="E290" s="224"/>
      <c r="F290" s="211"/>
      <c r="G290" s="211"/>
      <c r="H290" s="429"/>
      <c r="I290" s="429"/>
      <c r="J290" s="429"/>
      <c r="K290" s="439"/>
      <c r="L290" s="439"/>
      <c r="M290" s="33"/>
      <c r="N290" s="832"/>
      <c r="O290" s="439"/>
      <c r="P290" s="208"/>
      <c r="Q290" s="208"/>
      <c r="R290" s="8"/>
      <c r="S290" s="7"/>
      <c r="T290" s="7"/>
      <c r="U290" s="8"/>
      <c r="V290" s="7"/>
      <c r="W290" s="153"/>
      <c r="X290" s="209"/>
      <c r="Y290" s="210"/>
      <c r="Z290" s="210"/>
      <c r="AA290" s="8"/>
      <c r="AB290" s="7"/>
      <c r="AC290" s="7"/>
      <c r="AD290" s="8"/>
      <c r="AE290" s="7"/>
      <c r="AF290" s="7"/>
      <c r="AG290" s="8"/>
      <c r="AH290" s="7"/>
      <c r="AI290" s="153"/>
      <c r="AJ290" s="153"/>
    </row>
    <row r="291" spans="1:36" s="5" customFormat="1" ht="35.1" customHeight="1">
      <c r="A291" s="82"/>
      <c r="B291" s="1067"/>
      <c r="C291" s="211"/>
      <c r="D291" s="224"/>
      <c r="E291" s="224"/>
      <c r="F291" s="211"/>
      <c r="G291" s="211"/>
      <c r="H291" s="429"/>
      <c r="I291" s="429"/>
      <c r="J291" s="429"/>
      <c r="K291" s="439"/>
      <c r="L291" s="439"/>
      <c r="M291" s="33"/>
      <c r="N291" s="832"/>
      <c r="O291" s="439"/>
      <c r="P291" s="208"/>
      <c r="Q291" s="208"/>
      <c r="R291" s="8"/>
      <c r="S291" s="7"/>
      <c r="T291" s="7"/>
      <c r="U291" s="8"/>
      <c r="V291" s="7"/>
      <c r="W291" s="153"/>
      <c r="X291" s="209"/>
      <c r="Y291" s="210"/>
      <c r="Z291" s="210"/>
      <c r="AA291" s="8"/>
      <c r="AB291" s="7"/>
      <c r="AC291" s="7"/>
      <c r="AD291" s="8"/>
      <c r="AE291" s="7"/>
      <c r="AF291" s="7"/>
      <c r="AG291" s="8"/>
      <c r="AH291" s="7"/>
      <c r="AI291" s="153"/>
      <c r="AJ291" s="153"/>
    </row>
    <row r="292" spans="1:36" s="5" customFormat="1" ht="35.1" customHeight="1">
      <c r="A292" s="82"/>
      <c r="B292" s="1067"/>
      <c r="C292" s="211"/>
      <c r="D292" s="224"/>
      <c r="E292" s="224"/>
      <c r="F292" s="211"/>
      <c r="G292" s="211"/>
      <c r="H292" s="429"/>
      <c r="I292" s="429"/>
      <c r="J292" s="429"/>
      <c r="K292" s="439"/>
      <c r="L292" s="439"/>
      <c r="M292" s="33"/>
      <c r="N292" s="832"/>
      <c r="O292" s="439"/>
      <c r="P292" s="208"/>
      <c r="Q292" s="208"/>
      <c r="R292" s="8"/>
      <c r="S292" s="7"/>
      <c r="T292" s="7"/>
      <c r="U292" s="8"/>
      <c r="V292" s="7"/>
      <c r="W292" s="153"/>
      <c r="X292" s="209"/>
      <c r="Y292" s="210"/>
      <c r="Z292" s="210"/>
      <c r="AA292" s="8"/>
      <c r="AB292" s="7"/>
      <c r="AC292" s="7"/>
      <c r="AD292" s="8"/>
      <c r="AE292" s="7"/>
      <c r="AF292" s="7"/>
      <c r="AG292" s="8"/>
      <c r="AH292" s="7"/>
      <c r="AI292" s="153"/>
      <c r="AJ292" s="153"/>
    </row>
    <row r="293" spans="1:36" s="5" customFormat="1" ht="35.1" customHeight="1">
      <c r="A293" s="82"/>
      <c r="B293" s="1067"/>
      <c r="C293" s="211"/>
      <c r="D293" s="224"/>
      <c r="E293" s="224"/>
      <c r="F293" s="211"/>
      <c r="G293" s="211"/>
      <c r="H293" s="429"/>
      <c r="I293" s="429"/>
      <c r="J293" s="429"/>
      <c r="K293" s="439"/>
      <c r="L293" s="439"/>
      <c r="M293" s="33"/>
      <c r="N293" s="832"/>
      <c r="O293" s="439"/>
      <c r="P293" s="208"/>
      <c r="Q293" s="208"/>
      <c r="R293" s="8"/>
      <c r="S293" s="7"/>
      <c r="T293" s="7"/>
      <c r="U293" s="8"/>
      <c r="V293" s="7"/>
      <c r="W293" s="153"/>
      <c r="X293" s="209"/>
      <c r="Y293" s="210"/>
      <c r="Z293" s="210"/>
      <c r="AA293" s="8"/>
      <c r="AB293" s="7"/>
      <c r="AC293" s="7"/>
      <c r="AD293" s="8"/>
      <c r="AE293" s="7"/>
      <c r="AF293" s="7"/>
      <c r="AG293" s="8"/>
      <c r="AH293" s="7"/>
      <c r="AI293" s="153"/>
      <c r="AJ293" s="153"/>
    </row>
    <row r="294" spans="1:36" s="5" customFormat="1" ht="35.1" customHeight="1">
      <c r="A294" s="82"/>
      <c r="B294" s="1067"/>
      <c r="C294" s="211"/>
      <c r="D294" s="224"/>
      <c r="E294" s="224"/>
      <c r="F294" s="211"/>
      <c r="G294" s="211"/>
      <c r="H294" s="429"/>
      <c r="I294" s="429"/>
      <c r="J294" s="429"/>
      <c r="K294" s="439"/>
      <c r="L294" s="439"/>
      <c r="M294" s="33"/>
      <c r="N294" s="832"/>
      <c r="O294" s="439"/>
      <c r="P294" s="208"/>
      <c r="Q294" s="208"/>
      <c r="R294" s="8"/>
      <c r="S294" s="7"/>
      <c r="T294" s="7"/>
      <c r="U294" s="8"/>
      <c r="V294" s="7"/>
      <c r="W294" s="153"/>
      <c r="X294" s="209"/>
      <c r="Y294" s="210"/>
      <c r="Z294" s="210"/>
      <c r="AA294" s="8"/>
      <c r="AB294" s="7"/>
      <c r="AC294" s="7"/>
      <c r="AD294" s="8"/>
      <c r="AE294" s="7"/>
      <c r="AF294" s="7"/>
      <c r="AG294" s="8"/>
      <c r="AH294" s="7"/>
      <c r="AI294" s="153"/>
      <c r="AJ294" s="153"/>
    </row>
    <row r="295" spans="1:36" s="5" customFormat="1" ht="35.1" customHeight="1">
      <c r="A295" s="82"/>
      <c r="B295" s="1067"/>
      <c r="C295" s="211"/>
      <c r="D295" s="224"/>
      <c r="E295" s="224"/>
      <c r="F295" s="211"/>
      <c r="G295" s="211"/>
      <c r="H295" s="429"/>
      <c r="I295" s="429"/>
      <c r="J295" s="429"/>
      <c r="K295" s="439"/>
      <c r="L295" s="439"/>
      <c r="M295" s="33"/>
      <c r="N295" s="832"/>
      <c r="O295" s="439"/>
      <c r="P295" s="208"/>
      <c r="Q295" s="208"/>
      <c r="R295" s="8"/>
      <c r="S295" s="7"/>
      <c r="T295" s="7"/>
      <c r="U295" s="8"/>
      <c r="V295" s="7"/>
      <c r="W295" s="153"/>
      <c r="X295" s="209"/>
      <c r="Y295" s="210"/>
      <c r="Z295" s="210"/>
      <c r="AA295" s="8"/>
      <c r="AB295" s="7"/>
      <c r="AC295" s="7"/>
      <c r="AD295" s="8"/>
      <c r="AE295" s="7"/>
      <c r="AF295" s="7"/>
      <c r="AG295" s="8"/>
      <c r="AH295" s="7"/>
      <c r="AI295" s="153"/>
      <c r="AJ295" s="153"/>
    </row>
    <row r="296" spans="1:36" s="5" customFormat="1" ht="35.1" customHeight="1">
      <c r="A296" s="82"/>
      <c r="B296" s="1067"/>
      <c r="C296" s="211"/>
      <c r="D296" s="224"/>
      <c r="E296" s="224"/>
      <c r="F296" s="211"/>
      <c r="G296" s="211"/>
      <c r="H296" s="429"/>
      <c r="I296" s="429"/>
      <c r="J296" s="429"/>
      <c r="K296" s="439"/>
      <c r="L296" s="439"/>
      <c r="M296" s="33"/>
      <c r="N296" s="832"/>
      <c r="O296" s="439"/>
      <c r="P296" s="208"/>
      <c r="Q296" s="208"/>
      <c r="R296" s="8"/>
      <c r="S296" s="7"/>
      <c r="T296" s="7"/>
      <c r="U296" s="8"/>
      <c r="V296" s="7"/>
      <c r="W296" s="153"/>
      <c r="X296" s="209"/>
      <c r="Y296" s="210"/>
      <c r="Z296" s="210"/>
      <c r="AA296" s="8"/>
      <c r="AB296" s="7"/>
      <c r="AC296" s="7"/>
      <c r="AD296" s="8"/>
      <c r="AE296" s="7"/>
      <c r="AF296" s="7"/>
      <c r="AG296" s="8"/>
      <c r="AH296" s="7"/>
      <c r="AI296" s="153"/>
      <c r="AJ296" s="153"/>
    </row>
    <row r="297" spans="1:36" s="5" customFormat="1" ht="35.1" customHeight="1">
      <c r="A297" s="82"/>
      <c r="B297" s="1067"/>
      <c r="C297" s="211"/>
      <c r="D297" s="224"/>
      <c r="E297" s="224"/>
      <c r="F297" s="211"/>
      <c r="G297" s="211"/>
      <c r="H297" s="429"/>
      <c r="I297" s="429"/>
      <c r="J297" s="429"/>
      <c r="K297" s="439"/>
      <c r="L297" s="439"/>
      <c r="M297" s="33"/>
      <c r="N297" s="832"/>
      <c r="O297" s="439"/>
      <c r="P297" s="208"/>
      <c r="Q297" s="208"/>
      <c r="R297" s="8"/>
      <c r="S297" s="7"/>
      <c r="T297" s="7"/>
      <c r="U297" s="8"/>
      <c r="V297" s="7"/>
      <c r="W297" s="153"/>
      <c r="X297" s="209"/>
      <c r="Y297" s="210"/>
      <c r="Z297" s="210"/>
      <c r="AA297" s="8"/>
      <c r="AB297" s="7"/>
      <c r="AC297" s="7"/>
      <c r="AD297" s="8"/>
      <c r="AE297" s="7"/>
      <c r="AF297" s="7"/>
      <c r="AG297" s="8"/>
      <c r="AH297" s="7"/>
      <c r="AI297" s="153"/>
      <c r="AJ297" s="153"/>
    </row>
    <row r="298" spans="1:36" s="5" customFormat="1" ht="35.1" customHeight="1">
      <c r="A298" s="82"/>
      <c r="B298" s="1067"/>
      <c r="C298" s="211"/>
      <c r="D298" s="224"/>
      <c r="E298" s="224"/>
      <c r="F298" s="211"/>
      <c r="G298" s="211"/>
      <c r="H298" s="429"/>
      <c r="I298" s="429"/>
      <c r="J298" s="429"/>
      <c r="K298" s="439"/>
      <c r="L298" s="439"/>
      <c r="M298" s="33"/>
      <c r="N298" s="832"/>
      <c r="O298" s="439"/>
      <c r="P298" s="208"/>
      <c r="Q298" s="208"/>
      <c r="R298" s="8"/>
      <c r="S298" s="7"/>
      <c r="T298" s="7"/>
      <c r="U298" s="8"/>
      <c r="V298" s="7"/>
      <c r="W298" s="153"/>
      <c r="X298" s="209"/>
      <c r="Y298" s="210"/>
      <c r="Z298" s="210"/>
      <c r="AA298" s="8"/>
      <c r="AB298" s="7"/>
      <c r="AC298" s="7"/>
      <c r="AD298" s="8"/>
      <c r="AE298" s="7"/>
      <c r="AF298" s="7"/>
      <c r="AG298" s="8"/>
      <c r="AH298" s="7"/>
      <c r="AI298" s="153"/>
      <c r="AJ298" s="153"/>
    </row>
    <row r="299" spans="1:36" s="5" customFormat="1" ht="35.1" customHeight="1">
      <c r="A299" s="82"/>
      <c r="B299" s="1067"/>
      <c r="C299" s="211"/>
      <c r="D299" s="224"/>
      <c r="E299" s="224"/>
      <c r="F299" s="211"/>
      <c r="G299" s="211"/>
      <c r="H299" s="429"/>
      <c r="I299" s="429"/>
      <c r="J299" s="429"/>
      <c r="K299" s="439"/>
      <c r="L299" s="439"/>
      <c r="M299" s="33"/>
      <c r="N299" s="832"/>
      <c r="O299" s="439"/>
      <c r="P299" s="208"/>
      <c r="Q299" s="208"/>
      <c r="R299" s="8"/>
      <c r="S299" s="7"/>
      <c r="T299" s="7"/>
      <c r="U299" s="8"/>
      <c r="V299" s="7"/>
      <c r="W299" s="153"/>
      <c r="X299" s="209"/>
      <c r="Y299" s="210"/>
      <c r="Z299" s="210"/>
      <c r="AA299" s="8"/>
      <c r="AB299" s="7"/>
      <c r="AC299" s="7"/>
      <c r="AD299" s="8"/>
      <c r="AE299" s="7"/>
      <c r="AF299" s="7"/>
      <c r="AG299" s="8"/>
      <c r="AH299" s="7"/>
      <c r="AI299" s="153"/>
      <c r="AJ299" s="153"/>
    </row>
    <row r="300" spans="1:36" s="5" customFormat="1" ht="35.1" customHeight="1">
      <c r="A300" s="82"/>
      <c r="B300" s="1067"/>
      <c r="C300" s="211"/>
      <c r="D300" s="224"/>
      <c r="E300" s="224"/>
      <c r="F300" s="211"/>
      <c r="G300" s="211"/>
      <c r="H300" s="429"/>
      <c r="I300" s="429"/>
      <c r="J300" s="429"/>
      <c r="K300" s="439"/>
      <c r="L300" s="439"/>
      <c r="M300" s="33"/>
      <c r="N300" s="832"/>
      <c r="O300" s="439"/>
      <c r="P300" s="208"/>
      <c r="Q300" s="208"/>
      <c r="R300" s="8"/>
      <c r="S300" s="7"/>
      <c r="T300" s="7"/>
      <c r="U300" s="8"/>
      <c r="V300" s="7"/>
      <c r="W300" s="153"/>
      <c r="X300" s="209"/>
      <c r="Y300" s="210"/>
      <c r="Z300" s="210"/>
      <c r="AA300" s="8"/>
      <c r="AB300" s="7"/>
      <c r="AC300" s="7"/>
      <c r="AD300" s="8"/>
      <c r="AE300" s="7"/>
      <c r="AF300" s="7"/>
      <c r="AG300" s="8"/>
      <c r="AH300" s="7"/>
      <c r="AI300" s="153"/>
      <c r="AJ300" s="153"/>
    </row>
    <row r="301" spans="1:36" s="5" customFormat="1" ht="35.1" customHeight="1">
      <c r="A301" s="82"/>
      <c r="B301" s="1067"/>
      <c r="C301" s="211"/>
      <c r="D301" s="224"/>
      <c r="E301" s="224"/>
      <c r="F301" s="211"/>
      <c r="G301" s="211"/>
      <c r="H301" s="429"/>
      <c r="I301" s="429"/>
      <c r="J301" s="429"/>
      <c r="K301" s="439"/>
      <c r="L301" s="439"/>
      <c r="M301" s="33"/>
      <c r="N301" s="832"/>
      <c r="O301" s="439"/>
      <c r="P301" s="208"/>
      <c r="Q301" s="208"/>
      <c r="R301" s="8"/>
      <c r="S301" s="7"/>
      <c r="T301" s="7"/>
      <c r="U301" s="8"/>
      <c r="V301" s="7"/>
      <c r="W301" s="153"/>
      <c r="X301" s="209"/>
      <c r="Y301" s="210"/>
      <c r="Z301" s="210"/>
      <c r="AA301" s="8"/>
      <c r="AB301" s="7"/>
      <c r="AC301" s="7"/>
      <c r="AD301" s="8"/>
      <c r="AE301" s="7"/>
      <c r="AF301" s="7"/>
      <c r="AG301" s="8"/>
      <c r="AH301" s="7"/>
      <c r="AI301" s="153"/>
      <c r="AJ301" s="153"/>
    </row>
    <row r="302" spans="1:36" s="5" customFormat="1" ht="35.1" customHeight="1">
      <c r="A302" s="82"/>
      <c r="B302" s="1067"/>
      <c r="C302" s="211"/>
      <c r="D302" s="224"/>
      <c r="E302" s="224"/>
      <c r="F302" s="211"/>
      <c r="G302" s="211"/>
      <c r="H302" s="429"/>
      <c r="I302" s="429"/>
      <c r="J302" s="429"/>
      <c r="K302" s="439"/>
      <c r="L302" s="439"/>
      <c r="M302" s="33"/>
      <c r="N302" s="832"/>
      <c r="O302" s="439"/>
      <c r="P302" s="208"/>
      <c r="Q302" s="208"/>
      <c r="R302" s="8"/>
      <c r="S302" s="7"/>
      <c r="T302" s="7"/>
      <c r="U302" s="8"/>
      <c r="V302" s="7"/>
      <c r="W302" s="153"/>
      <c r="X302" s="209"/>
      <c r="Y302" s="210"/>
      <c r="Z302" s="210"/>
      <c r="AA302" s="8"/>
      <c r="AB302" s="7"/>
      <c r="AC302" s="7"/>
      <c r="AD302" s="8"/>
      <c r="AE302" s="7"/>
      <c r="AF302" s="7"/>
      <c r="AG302" s="8"/>
      <c r="AH302" s="7"/>
      <c r="AI302" s="153"/>
      <c r="AJ302" s="153"/>
    </row>
    <row r="303" spans="1:36" s="5" customFormat="1" ht="35.1" customHeight="1">
      <c r="A303" s="82"/>
      <c r="B303" s="1067"/>
      <c r="C303" s="211"/>
      <c r="D303" s="224"/>
      <c r="E303" s="224"/>
      <c r="F303" s="211"/>
      <c r="G303" s="211"/>
      <c r="H303" s="429"/>
      <c r="I303" s="429"/>
      <c r="J303" s="429"/>
      <c r="K303" s="439"/>
      <c r="L303" s="439"/>
      <c r="M303" s="33"/>
      <c r="N303" s="832"/>
      <c r="O303" s="439"/>
      <c r="P303" s="208"/>
      <c r="Q303" s="208"/>
      <c r="R303" s="8"/>
      <c r="S303" s="7"/>
      <c r="T303" s="7"/>
      <c r="U303" s="8"/>
      <c r="V303" s="7"/>
      <c r="W303" s="153"/>
      <c r="X303" s="209"/>
      <c r="Y303" s="210"/>
      <c r="Z303" s="210"/>
      <c r="AA303" s="8"/>
      <c r="AB303" s="7"/>
      <c r="AC303" s="7"/>
      <c r="AD303" s="8"/>
      <c r="AE303" s="7"/>
      <c r="AF303" s="7"/>
      <c r="AG303" s="8"/>
      <c r="AH303" s="7"/>
      <c r="AI303" s="153"/>
      <c r="AJ303" s="153"/>
    </row>
    <row r="304" spans="1:36" s="5" customFormat="1" ht="35.1" customHeight="1">
      <c r="A304" s="82"/>
      <c r="B304" s="1067"/>
      <c r="C304" s="211"/>
      <c r="D304" s="224"/>
      <c r="E304" s="224"/>
      <c r="F304" s="211"/>
      <c r="G304" s="211"/>
      <c r="H304" s="429"/>
      <c r="I304" s="429"/>
      <c r="J304" s="429"/>
      <c r="K304" s="439"/>
      <c r="L304" s="439"/>
      <c r="M304" s="33"/>
      <c r="N304" s="832"/>
      <c r="O304" s="439"/>
      <c r="P304" s="208"/>
      <c r="Q304" s="208"/>
      <c r="R304" s="8"/>
      <c r="S304" s="7"/>
      <c r="T304" s="7"/>
      <c r="U304" s="8"/>
      <c r="V304" s="7"/>
      <c r="W304" s="153"/>
      <c r="X304" s="209"/>
      <c r="Y304" s="210"/>
      <c r="Z304" s="210"/>
      <c r="AA304" s="8"/>
      <c r="AB304" s="7"/>
      <c r="AC304" s="7"/>
      <c r="AD304" s="8"/>
      <c r="AE304" s="7"/>
      <c r="AF304" s="7"/>
      <c r="AG304" s="8"/>
      <c r="AH304" s="7"/>
      <c r="AI304" s="153"/>
      <c r="AJ304" s="153"/>
    </row>
    <row r="305" spans="1:36" s="5" customFormat="1" ht="35.1" customHeight="1">
      <c r="A305" s="82"/>
      <c r="B305" s="1067"/>
      <c r="C305" s="211"/>
      <c r="D305" s="224"/>
      <c r="E305" s="224"/>
      <c r="F305" s="211"/>
      <c r="G305" s="211"/>
      <c r="H305" s="429"/>
      <c r="I305" s="429"/>
      <c r="J305" s="429"/>
      <c r="K305" s="439"/>
      <c r="L305" s="439"/>
      <c r="M305" s="33"/>
      <c r="N305" s="832"/>
      <c r="O305" s="439"/>
      <c r="P305" s="208"/>
      <c r="Q305" s="208"/>
      <c r="R305" s="8"/>
      <c r="S305" s="7"/>
      <c r="T305" s="7"/>
      <c r="U305" s="8"/>
      <c r="V305" s="7"/>
      <c r="W305" s="153"/>
      <c r="X305" s="209"/>
      <c r="Y305" s="210"/>
      <c r="Z305" s="210"/>
      <c r="AA305" s="8"/>
      <c r="AB305" s="7"/>
      <c r="AC305" s="7"/>
      <c r="AD305" s="8"/>
      <c r="AE305" s="7"/>
      <c r="AF305" s="7"/>
      <c r="AG305" s="8"/>
      <c r="AH305" s="7"/>
      <c r="AI305" s="153"/>
      <c r="AJ305" s="153"/>
    </row>
    <row r="306" spans="1:36" s="5" customFormat="1" ht="35.1" customHeight="1">
      <c r="A306" s="82"/>
      <c r="B306" s="1067"/>
      <c r="C306" s="211"/>
      <c r="D306" s="224"/>
      <c r="E306" s="224"/>
      <c r="F306" s="211"/>
      <c r="G306" s="211"/>
      <c r="H306" s="429"/>
      <c r="I306" s="429"/>
      <c r="J306" s="429"/>
      <c r="K306" s="439"/>
      <c r="L306" s="439"/>
      <c r="M306" s="33"/>
      <c r="N306" s="832"/>
      <c r="O306" s="439"/>
      <c r="P306" s="208"/>
      <c r="Q306" s="208"/>
      <c r="R306" s="8"/>
      <c r="S306" s="7"/>
      <c r="T306" s="7"/>
      <c r="U306" s="8"/>
      <c r="V306" s="7"/>
      <c r="W306" s="153"/>
      <c r="X306" s="209"/>
      <c r="Y306" s="210"/>
      <c r="Z306" s="210"/>
      <c r="AA306" s="8"/>
      <c r="AB306" s="7"/>
      <c r="AC306" s="7"/>
      <c r="AD306" s="8"/>
      <c r="AE306" s="7"/>
      <c r="AF306" s="7"/>
      <c r="AG306" s="8"/>
      <c r="AH306" s="7"/>
      <c r="AI306" s="153"/>
      <c r="AJ306" s="153"/>
    </row>
    <row r="307" spans="1:36" s="5" customFormat="1" ht="35.1" customHeight="1">
      <c r="A307" s="82"/>
      <c r="B307" s="1067"/>
      <c r="C307" s="211"/>
      <c r="D307" s="224"/>
      <c r="E307" s="224"/>
      <c r="F307" s="211"/>
      <c r="G307" s="211"/>
      <c r="H307" s="429"/>
      <c r="I307" s="429"/>
      <c r="J307" s="429"/>
      <c r="K307" s="439"/>
      <c r="L307" s="439"/>
      <c r="M307" s="33"/>
      <c r="N307" s="832"/>
      <c r="O307" s="439"/>
      <c r="P307" s="208"/>
      <c r="Q307" s="208"/>
      <c r="R307" s="8"/>
      <c r="S307" s="7"/>
      <c r="T307" s="7"/>
      <c r="U307" s="8"/>
      <c r="V307" s="7"/>
      <c r="W307" s="153"/>
      <c r="X307" s="209"/>
      <c r="Y307" s="210"/>
      <c r="Z307" s="210"/>
      <c r="AA307" s="8"/>
      <c r="AB307" s="7"/>
      <c r="AC307" s="7"/>
      <c r="AD307" s="8"/>
      <c r="AE307" s="7"/>
      <c r="AF307" s="7"/>
      <c r="AG307" s="8"/>
      <c r="AH307" s="7"/>
      <c r="AI307" s="153"/>
      <c r="AJ307" s="153"/>
    </row>
    <row r="308" spans="1:36" s="5" customFormat="1" ht="35.1" customHeight="1">
      <c r="A308" s="82"/>
      <c r="B308" s="1067"/>
      <c r="C308" s="211"/>
      <c r="D308" s="224"/>
      <c r="E308" s="224"/>
      <c r="F308" s="211"/>
      <c r="G308" s="211"/>
      <c r="H308" s="429"/>
      <c r="I308" s="429"/>
      <c r="J308" s="429"/>
      <c r="K308" s="439"/>
      <c r="L308" s="439"/>
      <c r="M308" s="33"/>
      <c r="N308" s="832"/>
      <c r="O308" s="439"/>
      <c r="P308" s="208"/>
      <c r="Q308" s="208"/>
      <c r="R308" s="8"/>
      <c r="S308" s="7"/>
      <c r="T308" s="7"/>
      <c r="U308" s="8"/>
      <c r="V308" s="7"/>
      <c r="W308" s="153"/>
      <c r="X308" s="209"/>
      <c r="Y308" s="210"/>
      <c r="Z308" s="210"/>
      <c r="AA308" s="8"/>
      <c r="AB308" s="7"/>
      <c r="AC308" s="7"/>
      <c r="AD308" s="8"/>
      <c r="AE308" s="7"/>
      <c r="AF308" s="7"/>
      <c r="AG308" s="8"/>
      <c r="AH308" s="7"/>
      <c r="AI308" s="153"/>
      <c r="AJ308" s="153"/>
    </row>
    <row r="309" spans="1:36" s="5" customFormat="1" ht="35.1" customHeight="1">
      <c r="A309" s="82"/>
      <c r="B309" s="1067"/>
      <c r="C309" s="211"/>
      <c r="D309" s="224"/>
      <c r="E309" s="224"/>
      <c r="F309" s="211"/>
      <c r="G309" s="211"/>
      <c r="H309" s="429"/>
      <c r="I309" s="429"/>
      <c r="J309" s="429"/>
      <c r="K309" s="439"/>
      <c r="L309" s="439"/>
      <c r="M309" s="33"/>
      <c r="N309" s="832"/>
      <c r="O309" s="439"/>
      <c r="P309" s="208"/>
      <c r="Q309" s="208"/>
      <c r="R309" s="8"/>
      <c r="S309" s="7"/>
      <c r="T309" s="7"/>
      <c r="U309" s="8"/>
      <c r="V309" s="7"/>
      <c r="W309" s="153"/>
      <c r="X309" s="209"/>
      <c r="Y309" s="210"/>
      <c r="Z309" s="210"/>
      <c r="AA309" s="8"/>
      <c r="AB309" s="7"/>
      <c r="AC309" s="7"/>
      <c r="AD309" s="8"/>
      <c r="AE309" s="7"/>
      <c r="AF309" s="7"/>
      <c r="AG309" s="8"/>
      <c r="AH309" s="7"/>
      <c r="AI309" s="153"/>
      <c r="AJ309" s="153"/>
    </row>
    <row r="310" spans="1:36" s="5" customFormat="1" ht="35.1" customHeight="1">
      <c r="A310" s="82"/>
      <c r="B310" s="1067"/>
      <c r="C310" s="211"/>
      <c r="D310" s="224"/>
      <c r="E310" s="224"/>
      <c r="F310" s="211"/>
      <c r="G310" s="211"/>
      <c r="H310" s="429"/>
      <c r="I310" s="429"/>
      <c r="J310" s="429"/>
      <c r="K310" s="439"/>
      <c r="L310" s="439"/>
      <c r="M310" s="33"/>
      <c r="N310" s="832"/>
      <c r="O310" s="439"/>
      <c r="P310" s="208"/>
      <c r="Q310" s="208"/>
      <c r="R310" s="8"/>
      <c r="S310" s="7"/>
      <c r="T310" s="7"/>
      <c r="U310" s="8"/>
      <c r="V310" s="7"/>
      <c r="W310" s="153"/>
      <c r="X310" s="209"/>
      <c r="Y310" s="210"/>
      <c r="Z310" s="210"/>
      <c r="AA310" s="8"/>
      <c r="AB310" s="7"/>
      <c r="AC310" s="7"/>
      <c r="AD310" s="8"/>
      <c r="AE310" s="7"/>
      <c r="AF310" s="7"/>
      <c r="AG310" s="8"/>
      <c r="AH310" s="7"/>
      <c r="AI310" s="153"/>
      <c r="AJ310" s="153"/>
    </row>
    <row r="311" spans="1:36" s="5" customFormat="1" ht="35.1" customHeight="1">
      <c r="A311" s="82"/>
      <c r="B311" s="1067"/>
      <c r="C311" s="211"/>
      <c r="D311" s="224"/>
      <c r="E311" s="224"/>
      <c r="F311" s="211"/>
      <c r="G311" s="211"/>
      <c r="H311" s="429"/>
      <c r="I311" s="429"/>
      <c r="J311" s="429"/>
      <c r="K311" s="439"/>
      <c r="L311" s="439"/>
      <c r="M311" s="33"/>
      <c r="N311" s="832"/>
      <c r="O311" s="439"/>
      <c r="P311" s="208"/>
      <c r="Q311" s="208"/>
      <c r="R311" s="8"/>
      <c r="S311" s="7"/>
      <c r="T311" s="7"/>
      <c r="U311" s="8"/>
      <c r="V311" s="7"/>
      <c r="W311" s="153"/>
      <c r="X311" s="209"/>
      <c r="Y311" s="210"/>
      <c r="Z311" s="210"/>
      <c r="AA311" s="8"/>
      <c r="AB311" s="7"/>
      <c r="AC311" s="7"/>
      <c r="AD311" s="8"/>
      <c r="AE311" s="7"/>
      <c r="AF311" s="7"/>
      <c r="AG311" s="8"/>
      <c r="AH311" s="7"/>
      <c r="AI311" s="153"/>
      <c r="AJ311" s="153"/>
    </row>
    <row r="312" spans="1:36" s="5" customFormat="1" ht="35.1" customHeight="1">
      <c r="A312" s="82"/>
      <c r="B312" s="1067"/>
      <c r="C312" s="211"/>
      <c r="D312" s="224"/>
      <c r="E312" s="224"/>
      <c r="F312" s="211"/>
      <c r="G312" s="211"/>
      <c r="H312" s="429"/>
      <c r="I312" s="429"/>
      <c r="J312" s="429"/>
      <c r="K312" s="439"/>
      <c r="L312" s="439"/>
      <c r="M312" s="33"/>
      <c r="N312" s="832"/>
      <c r="O312" s="439"/>
      <c r="P312" s="208"/>
      <c r="Q312" s="208"/>
      <c r="R312" s="8"/>
      <c r="S312" s="7"/>
      <c r="T312" s="7"/>
      <c r="U312" s="8"/>
      <c r="V312" s="7"/>
      <c r="W312" s="153"/>
      <c r="X312" s="209"/>
      <c r="Y312" s="210"/>
      <c r="Z312" s="210"/>
      <c r="AA312" s="8"/>
      <c r="AB312" s="7"/>
      <c r="AC312" s="7"/>
      <c r="AD312" s="8"/>
      <c r="AE312" s="7"/>
      <c r="AF312" s="7"/>
      <c r="AG312" s="8"/>
      <c r="AH312" s="7"/>
      <c r="AI312" s="153"/>
      <c r="AJ312" s="153"/>
    </row>
    <row r="313" spans="1:36" s="5" customFormat="1" ht="35.1" customHeight="1">
      <c r="A313" s="82"/>
      <c r="B313" s="1067"/>
      <c r="C313" s="211"/>
      <c r="D313" s="224"/>
      <c r="E313" s="224"/>
      <c r="F313" s="211"/>
      <c r="G313" s="211"/>
      <c r="H313" s="429"/>
      <c r="I313" s="429"/>
      <c r="J313" s="429"/>
      <c r="K313" s="439"/>
      <c r="L313" s="439"/>
      <c r="M313" s="33"/>
      <c r="N313" s="832"/>
      <c r="O313" s="439"/>
      <c r="P313" s="208"/>
      <c r="Q313" s="208"/>
      <c r="R313" s="8"/>
      <c r="S313" s="7"/>
      <c r="T313" s="7"/>
      <c r="U313" s="8"/>
      <c r="V313" s="7"/>
      <c r="W313" s="153"/>
      <c r="X313" s="209"/>
      <c r="Y313" s="210"/>
      <c r="Z313" s="210"/>
      <c r="AA313" s="8"/>
      <c r="AB313" s="7"/>
      <c r="AC313" s="7"/>
      <c r="AD313" s="8"/>
      <c r="AE313" s="7"/>
      <c r="AF313" s="7"/>
      <c r="AG313" s="8"/>
      <c r="AH313" s="7"/>
      <c r="AI313" s="153"/>
      <c r="AJ313" s="153"/>
    </row>
    <row r="314" spans="1:36" s="5" customFormat="1" ht="35.1" customHeight="1">
      <c r="A314" s="82"/>
      <c r="B314" s="1067"/>
      <c r="C314" s="211"/>
      <c r="D314" s="224"/>
      <c r="E314" s="224"/>
      <c r="F314" s="211"/>
      <c r="G314" s="211"/>
      <c r="H314" s="429"/>
      <c r="I314" s="429"/>
      <c r="J314" s="429"/>
      <c r="K314" s="439"/>
      <c r="L314" s="439"/>
      <c r="M314" s="33"/>
      <c r="N314" s="832"/>
      <c r="O314" s="439"/>
      <c r="P314" s="208"/>
      <c r="Q314" s="208"/>
      <c r="R314" s="8"/>
      <c r="S314" s="7"/>
      <c r="T314" s="7"/>
      <c r="U314" s="8"/>
      <c r="V314" s="7"/>
      <c r="W314" s="153"/>
      <c r="X314" s="209"/>
      <c r="Y314" s="210"/>
      <c r="Z314" s="210"/>
      <c r="AA314" s="8"/>
      <c r="AB314" s="7"/>
      <c r="AC314" s="7"/>
      <c r="AD314" s="8"/>
      <c r="AE314" s="7"/>
      <c r="AF314" s="7"/>
      <c r="AG314" s="8"/>
      <c r="AH314" s="7"/>
      <c r="AI314" s="153"/>
      <c r="AJ314" s="153"/>
    </row>
    <row r="315" spans="1:36" s="5" customFormat="1" ht="35.1" customHeight="1">
      <c r="A315" s="82"/>
      <c r="B315" s="1067"/>
      <c r="C315" s="211"/>
      <c r="D315" s="224"/>
      <c r="E315" s="224"/>
      <c r="F315" s="211"/>
      <c r="G315" s="211"/>
      <c r="H315" s="429"/>
      <c r="I315" s="429"/>
      <c r="J315" s="429"/>
      <c r="K315" s="439"/>
      <c r="L315" s="439"/>
      <c r="M315" s="33"/>
      <c r="N315" s="832"/>
      <c r="O315" s="439"/>
      <c r="P315" s="208"/>
      <c r="Q315" s="208"/>
      <c r="R315" s="8"/>
      <c r="S315" s="7"/>
      <c r="T315" s="7"/>
      <c r="U315" s="8"/>
      <c r="V315" s="7"/>
      <c r="W315" s="153"/>
      <c r="X315" s="209"/>
      <c r="Y315" s="210"/>
      <c r="Z315" s="210"/>
      <c r="AA315" s="8"/>
      <c r="AB315" s="7"/>
      <c r="AC315" s="7"/>
      <c r="AD315" s="8"/>
      <c r="AE315" s="7"/>
      <c r="AF315" s="7"/>
      <c r="AG315" s="8"/>
      <c r="AH315" s="7"/>
      <c r="AI315" s="153"/>
      <c r="AJ315" s="153"/>
    </row>
    <row r="316" spans="1:36" s="5" customFormat="1" ht="35.1" customHeight="1">
      <c r="A316" s="82"/>
      <c r="B316" s="1067"/>
      <c r="C316" s="211"/>
      <c r="D316" s="224"/>
      <c r="E316" s="224"/>
      <c r="F316" s="211"/>
      <c r="G316" s="211"/>
      <c r="H316" s="429"/>
      <c r="I316" s="429"/>
      <c r="J316" s="429"/>
      <c r="K316" s="439"/>
      <c r="L316" s="439"/>
      <c r="M316" s="33"/>
      <c r="N316" s="832"/>
      <c r="O316" s="439"/>
      <c r="P316" s="208"/>
      <c r="Q316" s="208"/>
      <c r="R316" s="8"/>
      <c r="S316" s="7"/>
      <c r="T316" s="7"/>
      <c r="U316" s="8"/>
      <c r="V316" s="7"/>
      <c r="W316" s="153"/>
      <c r="X316" s="209"/>
      <c r="Y316" s="210"/>
      <c r="Z316" s="210"/>
      <c r="AA316" s="8"/>
      <c r="AB316" s="7"/>
      <c r="AC316" s="7"/>
      <c r="AD316" s="8"/>
      <c r="AE316" s="7"/>
      <c r="AF316" s="7"/>
      <c r="AG316" s="8"/>
      <c r="AH316" s="7"/>
      <c r="AI316" s="153"/>
      <c r="AJ316" s="153"/>
    </row>
    <row r="317" spans="1:36" s="5" customFormat="1" ht="35.1" customHeight="1">
      <c r="A317" s="82"/>
      <c r="B317" s="1067"/>
      <c r="C317" s="211"/>
      <c r="D317" s="224"/>
      <c r="E317" s="224"/>
      <c r="F317" s="211"/>
      <c r="G317" s="211"/>
      <c r="H317" s="429"/>
      <c r="I317" s="429"/>
      <c r="J317" s="429"/>
      <c r="K317" s="439"/>
      <c r="L317" s="439"/>
      <c r="M317" s="33"/>
      <c r="N317" s="832"/>
      <c r="O317" s="439"/>
      <c r="P317" s="208"/>
      <c r="Q317" s="208"/>
      <c r="R317" s="8"/>
      <c r="S317" s="7"/>
      <c r="T317" s="7"/>
      <c r="U317" s="8"/>
      <c r="V317" s="7"/>
      <c r="W317" s="153"/>
      <c r="X317" s="209"/>
      <c r="Y317" s="210"/>
      <c r="Z317" s="210"/>
      <c r="AA317" s="8"/>
      <c r="AB317" s="7"/>
      <c r="AC317" s="7"/>
      <c r="AD317" s="8"/>
      <c r="AE317" s="7"/>
      <c r="AF317" s="7"/>
      <c r="AG317" s="8"/>
      <c r="AH317" s="7"/>
      <c r="AI317" s="153"/>
      <c r="AJ317" s="153"/>
    </row>
    <row r="318" spans="1:36" s="5" customFormat="1" ht="35.1" customHeight="1">
      <c r="A318" s="82"/>
      <c r="B318" s="1067"/>
      <c r="C318" s="211"/>
      <c r="D318" s="224"/>
      <c r="E318" s="224"/>
      <c r="F318" s="211"/>
      <c r="G318" s="211"/>
      <c r="H318" s="429"/>
      <c r="I318" s="429"/>
      <c r="J318" s="429"/>
      <c r="K318" s="439"/>
      <c r="L318" s="439"/>
      <c r="M318" s="33"/>
      <c r="N318" s="832"/>
      <c r="O318" s="439"/>
      <c r="P318" s="208"/>
      <c r="Q318" s="208"/>
      <c r="R318" s="8"/>
      <c r="S318" s="7"/>
      <c r="T318" s="7"/>
      <c r="U318" s="8"/>
      <c r="V318" s="7"/>
      <c r="W318" s="153"/>
      <c r="X318" s="209"/>
      <c r="Y318" s="210"/>
      <c r="Z318" s="210"/>
      <c r="AA318" s="8"/>
      <c r="AB318" s="7"/>
      <c r="AC318" s="7"/>
      <c r="AD318" s="8"/>
      <c r="AE318" s="7"/>
      <c r="AF318" s="7"/>
      <c r="AG318" s="8"/>
      <c r="AH318" s="7"/>
      <c r="AI318" s="153"/>
      <c r="AJ318" s="153"/>
    </row>
    <row r="319" spans="1:36" s="5" customFormat="1" ht="35.1" customHeight="1">
      <c r="A319" s="82"/>
      <c r="B319" s="1067"/>
      <c r="C319" s="211"/>
      <c r="D319" s="224"/>
      <c r="E319" s="224"/>
      <c r="F319" s="211"/>
      <c r="G319" s="211"/>
      <c r="H319" s="429"/>
      <c r="I319" s="429"/>
      <c r="J319" s="429"/>
      <c r="K319" s="439"/>
      <c r="L319" s="439"/>
      <c r="M319" s="33"/>
      <c r="N319" s="832"/>
      <c r="O319" s="439"/>
      <c r="P319" s="208"/>
      <c r="Q319" s="208"/>
      <c r="R319" s="8"/>
      <c r="S319" s="7"/>
      <c r="T319" s="7"/>
      <c r="U319" s="8"/>
      <c r="V319" s="7"/>
      <c r="W319" s="153"/>
      <c r="X319" s="209"/>
      <c r="Y319" s="210"/>
      <c r="Z319" s="210"/>
      <c r="AA319" s="8"/>
      <c r="AB319" s="7"/>
      <c r="AC319" s="7"/>
      <c r="AD319" s="8"/>
      <c r="AE319" s="7"/>
      <c r="AF319" s="7"/>
      <c r="AG319" s="8"/>
      <c r="AH319" s="7"/>
      <c r="AI319" s="153"/>
      <c r="AJ319" s="153"/>
    </row>
    <row r="320" spans="1:36" s="5" customFormat="1" ht="35.1" customHeight="1">
      <c r="A320" s="82"/>
      <c r="B320" s="1067"/>
      <c r="C320" s="211"/>
      <c r="D320" s="224"/>
      <c r="E320" s="224"/>
      <c r="F320" s="211"/>
      <c r="G320" s="211"/>
      <c r="H320" s="429"/>
      <c r="I320" s="429"/>
      <c r="J320" s="429"/>
      <c r="K320" s="439"/>
      <c r="L320" s="439"/>
      <c r="M320" s="33"/>
      <c r="N320" s="832"/>
      <c r="O320" s="439"/>
      <c r="P320" s="208"/>
      <c r="Q320" s="208"/>
      <c r="R320" s="8"/>
      <c r="S320" s="7"/>
      <c r="T320" s="7"/>
      <c r="U320" s="8"/>
      <c r="V320" s="7"/>
      <c r="W320" s="153"/>
      <c r="X320" s="209"/>
      <c r="Y320" s="210"/>
      <c r="Z320" s="210"/>
      <c r="AA320" s="8"/>
      <c r="AB320" s="7"/>
      <c r="AC320" s="7"/>
      <c r="AD320" s="8"/>
      <c r="AE320" s="7"/>
      <c r="AF320" s="7"/>
      <c r="AG320" s="8"/>
      <c r="AH320" s="7"/>
      <c r="AI320" s="153"/>
      <c r="AJ320" s="153"/>
    </row>
    <row r="321" spans="1:36" s="5" customFormat="1" ht="35.1" customHeight="1">
      <c r="A321" s="82"/>
      <c r="B321" s="1067"/>
      <c r="C321" s="211"/>
      <c r="D321" s="224"/>
      <c r="E321" s="224"/>
      <c r="F321" s="211"/>
      <c r="G321" s="211"/>
      <c r="H321" s="429"/>
      <c r="I321" s="429"/>
      <c r="J321" s="429"/>
      <c r="K321" s="439"/>
      <c r="L321" s="439"/>
      <c r="M321" s="33"/>
      <c r="N321" s="832"/>
      <c r="O321" s="439"/>
      <c r="P321" s="208"/>
      <c r="Q321" s="208"/>
      <c r="R321" s="8"/>
      <c r="S321" s="7"/>
      <c r="T321" s="7"/>
      <c r="U321" s="8"/>
      <c r="V321" s="7"/>
      <c r="W321" s="153"/>
      <c r="X321" s="209"/>
      <c r="Y321" s="210"/>
      <c r="Z321" s="210"/>
      <c r="AA321" s="8"/>
      <c r="AB321" s="7"/>
      <c r="AC321" s="7"/>
      <c r="AD321" s="8"/>
      <c r="AE321" s="7"/>
      <c r="AF321" s="7"/>
      <c r="AG321" s="8"/>
      <c r="AH321" s="7"/>
      <c r="AI321" s="153"/>
      <c r="AJ321" s="153"/>
    </row>
    <row r="322" spans="1:36" s="5" customFormat="1" ht="35.1" customHeight="1">
      <c r="A322" s="82"/>
      <c r="B322" s="1067"/>
      <c r="C322" s="211"/>
      <c r="D322" s="224"/>
      <c r="E322" s="224"/>
      <c r="F322" s="211"/>
      <c r="G322" s="211"/>
      <c r="H322" s="429"/>
      <c r="I322" s="429"/>
      <c r="J322" s="429"/>
      <c r="K322" s="439"/>
      <c r="L322" s="439"/>
      <c r="M322" s="33"/>
      <c r="N322" s="832"/>
      <c r="O322" s="439"/>
      <c r="P322" s="208"/>
      <c r="Q322" s="208"/>
      <c r="R322" s="8"/>
      <c r="S322" s="7"/>
      <c r="T322" s="7"/>
      <c r="U322" s="8"/>
      <c r="V322" s="7"/>
      <c r="W322" s="153"/>
      <c r="X322" s="209"/>
      <c r="Y322" s="210"/>
      <c r="Z322" s="210"/>
      <c r="AA322" s="8"/>
      <c r="AB322" s="7"/>
      <c r="AC322" s="7"/>
      <c r="AD322" s="8"/>
      <c r="AE322" s="7"/>
      <c r="AF322" s="7"/>
      <c r="AG322" s="8"/>
      <c r="AH322" s="7"/>
      <c r="AI322" s="153"/>
      <c r="AJ322" s="153"/>
    </row>
    <row r="323" spans="1:36" s="5" customFormat="1" ht="35.1" customHeight="1">
      <c r="A323" s="82"/>
      <c r="B323" s="1067"/>
      <c r="C323" s="211"/>
      <c r="D323" s="224"/>
      <c r="E323" s="224"/>
      <c r="F323" s="211"/>
      <c r="G323" s="211"/>
      <c r="H323" s="429"/>
      <c r="I323" s="429"/>
      <c r="J323" s="429"/>
      <c r="K323" s="439"/>
      <c r="L323" s="439"/>
      <c r="M323" s="33"/>
      <c r="N323" s="832"/>
      <c r="O323" s="439"/>
      <c r="P323" s="208"/>
      <c r="Q323" s="208"/>
      <c r="R323" s="8"/>
      <c r="S323" s="7"/>
      <c r="T323" s="7"/>
      <c r="U323" s="8"/>
      <c r="V323" s="7"/>
      <c r="W323" s="153"/>
      <c r="X323" s="209"/>
      <c r="Y323" s="210"/>
      <c r="Z323" s="210"/>
      <c r="AA323" s="8"/>
      <c r="AB323" s="7"/>
      <c r="AC323" s="7"/>
      <c r="AD323" s="8"/>
      <c r="AE323" s="7"/>
      <c r="AF323" s="7"/>
      <c r="AG323" s="8"/>
      <c r="AH323" s="7"/>
      <c r="AI323" s="153"/>
      <c r="AJ323" s="153"/>
    </row>
    <row r="324" spans="1:36" s="5" customFormat="1" ht="35.1" customHeight="1">
      <c r="A324" s="82"/>
      <c r="B324" s="1067"/>
      <c r="C324" s="211"/>
      <c r="D324" s="224"/>
      <c r="E324" s="224"/>
      <c r="F324" s="211"/>
      <c r="G324" s="211"/>
      <c r="H324" s="429"/>
      <c r="I324" s="429"/>
      <c r="J324" s="429"/>
      <c r="K324" s="439"/>
      <c r="L324" s="439"/>
      <c r="M324" s="33"/>
      <c r="N324" s="832"/>
      <c r="O324" s="439"/>
      <c r="P324" s="208"/>
      <c r="Q324" s="208"/>
      <c r="R324" s="8"/>
      <c r="S324" s="7"/>
      <c r="T324" s="7"/>
      <c r="U324" s="8"/>
      <c r="V324" s="7"/>
      <c r="W324" s="153"/>
      <c r="X324" s="209"/>
      <c r="Y324" s="210"/>
      <c r="Z324" s="210"/>
      <c r="AA324" s="8"/>
      <c r="AB324" s="7"/>
      <c r="AC324" s="7"/>
      <c r="AD324" s="8"/>
      <c r="AE324" s="7"/>
      <c r="AF324" s="7"/>
      <c r="AG324" s="8"/>
      <c r="AH324" s="7"/>
      <c r="AI324" s="153"/>
      <c r="AJ324" s="153"/>
    </row>
    <row r="325" spans="1:36" s="5" customFormat="1" ht="35.1" customHeight="1">
      <c r="A325" s="82"/>
      <c r="B325" s="1067"/>
      <c r="C325" s="211"/>
      <c r="D325" s="224"/>
      <c r="E325" s="224"/>
      <c r="F325" s="211"/>
      <c r="G325" s="211"/>
      <c r="H325" s="429"/>
      <c r="I325" s="429"/>
      <c r="J325" s="429"/>
      <c r="K325" s="439"/>
      <c r="L325" s="439"/>
      <c r="M325" s="33"/>
      <c r="N325" s="832"/>
      <c r="O325" s="439"/>
      <c r="P325" s="208"/>
      <c r="Q325" s="208"/>
      <c r="R325" s="8"/>
      <c r="S325" s="7"/>
      <c r="T325" s="7"/>
      <c r="U325" s="8"/>
      <c r="V325" s="7"/>
      <c r="W325" s="153"/>
      <c r="X325" s="209"/>
      <c r="Y325" s="210"/>
      <c r="Z325" s="210"/>
      <c r="AA325" s="8"/>
      <c r="AB325" s="7"/>
      <c r="AC325" s="7"/>
      <c r="AD325" s="8"/>
      <c r="AE325" s="7"/>
      <c r="AF325" s="7"/>
      <c r="AG325" s="8"/>
      <c r="AH325" s="7"/>
      <c r="AI325" s="153"/>
      <c r="AJ325" s="153"/>
    </row>
    <row r="326" spans="1:36" s="5" customFormat="1" ht="35.1" customHeight="1">
      <c r="A326" s="82"/>
      <c r="B326" s="1067"/>
      <c r="C326" s="211"/>
      <c r="D326" s="224"/>
      <c r="E326" s="224"/>
      <c r="F326" s="211"/>
      <c r="G326" s="211"/>
      <c r="H326" s="429"/>
      <c r="I326" s="429"/>
      <c r="J326" s="429"/>
      <c r="K326" s="439"/>
      <c r="L326" s="439"/>
      <c r="M326" s="33"/>
      <c r="N326" s="832"/>
      <c r="O326" s="439"/>
      <c r="P326" s="208"/>
      <c r="Q326" s="208"/>
      <c r="R326" s="8"/>
      <c r="S326" s="7"/>
      <c r="T326" s="7"/>
      <c r="U326" s="8"/>
      <c r="V326" s="7"/>
      <c r="W326" s="153"/>
      <c r="X326" s="209"/>
      <c r="Y326" s="210"/>
      <c r="Z326" s="210"/>
      <c r="AA326" s="8"/>
      <c r="AB326" s="7"/>
      <c r="AC326" s="7"/>
      <c r="AD326" s="8"/>
      <c r="AE326" s="7"/>
      <c r="AF326" s="7"/>
      <c r="AG326" s="8"/>
      <c r="AH326" s="7"/>
      <c r="AI326" s="153"/>
      <c r="AJ326" s="153"/>
    </row>
    <row r="327" spans="1:36" s="5" customFormat="1" ht="35.1" customHeight="1">
      <c r="A327" s="82"/>
      <c r="B327" s="1067"/>
      <c r="C327" s="211"/>
      <c r="D327" s="224"/>
      <c r="E327" s="224"/>
      <c r="F327" s="211"/>
      <c r="G327" s="211"/>
      <c r="H327" s="429"/>
      <c r="I327" s="429"/>
      <c r="J327" s="429"/>
      <c r="K327" s="439"/>
      <c r="L327" s="439"/>
      <c r="M327" s="33"/>
      <c r="N327" s="832"/>
      <c r="O327" s="439"/>
      <c r="P327" s="208"/>
      <c r="Q327" s="208"/>
      <c r="R327" s="8"/>
      <c r="S327" s="7"/>
      <c r="T327" s="7"/>
      <c r="U327" s="8"/>
      <c r="V327" s="7"/>
      <c r="W327" s="153"/>
      <c r="X327" s="209"/>
      <c r="Y327" s="210"/>
      <c r="Z327" s="210"/>
      <c r="AA327" s="8"/>
      <c r="AB327" s="7"/>
      <c r="AC327" s="7"/>
      <c r="AD327" s="8"/>
      <c r="AE327" s="7"/>
      <c r="AF327" s="7"/>
      <c r="AG327" s="8"/>
      <c r="AH327" s="7"/>
      <c r="AI327" s="153"/>
      <c r="AJ327" s="153"/>
    </row>
    <row r="328" spans="1:36" s="5" customFormat="1" ht="35.1" customHeight="1">
      <c r="A328" s="82"/>
      <c r="B328" s="1067"/>
      <c r="C328" s="211"/>
      <c r="D328" s="224"/>
      <c r="E328" s="224"/>
      <c r="F328" s="211"/>
      <c r="G328" s="211"/>
      <c r="H328" s="429"/>
      <c r="I328" s="429"/>
      <c r="J328" s="429"/>
      <c r="K328" s="439"/>
      <c r="L328" s="439"/>
      <c r="M328" s="33"/>
      <c r="N328" s="832"/>
      <c r="O328" s="439"/>
      <c r="P328" s="208"/>
      <c r="Q328" s="208"/>
      <c r="R328" s="8"/>
      <c r="S328" s="7"/>
      <c r="T328" s="7"/>
      <c r="U328" s="8"/>
      <c r="V328" s="7"/>
      <c r="W328" s="153"/>
      <c r="X328" s="209"/>
      <c r="Y328" s="210"/>
      <c r="Z328" s="210"/>
      <c r="AA328" s="8"/>
      <c r="AB328" s="7"/>
      <c r="AC328" s="7"/>
      <c r="AD328" s="8"/>
      <c r="AE328" s="7"/>
      <c r="AF328" s="7"/>
      <c r="AG328" s="8"/>
      <c r="AH328" s="7"/>
      <c r="AI328" s="153"/>
      <c r="AJ328" s="153"/>
    </row>
    <row r="329" spans="1:36" s="5" customFormat="1" ht="35.1" customHeight="1">
      <c r="A329" s="82"/>
      <c r="B329" s="1067"/>
      <c r="C329" s="211"/>
      <c r="D329" s="224"/>
      <c r="E329" s="224"/>
      <c r="F329" s="211"/>
      <c r="G329" s="211"/>
      <c r="H329" s="429"/>
      <c r="I329" s="429"/>
      <c r="J329" s="429"/>
      <c r="K329" s="439"/>
      <c r="L329" s="439"/>
      <c r="M329" s="33"/>
      <c r="N329" s="832"/>
      <c r="O329" s="439"/>
      <c r="P329" s="208"/>
      <c r="Q329" s="208"/>
      <c r="R329" s="8"/>
      <c r="S329" s="7"/>
      <c r="T329" s="7"/>
      <c r="U329" s="8"/>
      <c r="V329" s="7"/>
      <c r="W329" s="153"/>
      <c r="X329" s="209"/>
      <c r="Y329" s="210"/>
      <c r="Z329" s="210"/>
      <c r="AA329" s="8"/>
      <c r="AB329" s="7"/>
      <c r="AC329" s="7"/>
      <c r="AD329" s="8"/>
      <c r="AE329" s="7"/>
      <c r="AF329" s="7"/>
      <c r="AG329" s="8"/>
      <c r="AH329" s="7"/>
      <c r="AI329" s="153"/>
      <c r="AJ329" s="153"/>
    </row>
    <row r="330" spans="1:36" s="5" customFormat="1" ht="35.1" customHeight="1">
      <c r="A330" s="82"/>
      <c r="B330" s="1067"/>
      <c r="C330" s="211"/>
      <c r="D330" s="224"/>
      <c r="E330" s="224"/>
      <c r="F330" s="211"/>
      <c r="G330" s="211"/>
      <c r="H330" s="429"/>
      <c r="I330" s="429"/>
      <c r="J330" s="429"/>
      <c r="K330" s="439"/>
      <c r="L330" s="439"/>
      <c r="M330" s="33"/>
      <c r="N330" s="832"/>
      <c r="O330" s="439"/>
      <c r="P330" s="208"/>
      <c r="Q330" s="208"/>
      <c r="R330" s="8"/>
      <c r="S330" s="7"/>
      <c r="T330" s="7"/>
      <c r="U330" s="8"/>
      <c r="V330" s="7"/>
      <c r="W330" s="153"/>
      <c r="X330" s="209"/>
      <c r="Y330" s="210"/>
      <c r="Z330" s="210"/>
      <c r="AA330" s="8"/>
      <c r="AB330" s="7"/>
      <c r="AC330" s="7"/>
      <c r="AD330" s="8"/>
      <c r="AE330" s="7"/>
      <c r="AF330" s="7"/>
      <c r="AG330" s="8"/>
      <c r="AH330" s="7"/>
      <c r="AI330" s="153"/>
      <c r="AJ330" s="153"/>
    </row>
    <row r="331" spans="1:36" s="5" customFormat="1" ht="35.1" customHeight="1">
      <c r="A331" s="82"/>
      <c r="B331" s="1067"/>
      <c r="C331" s="211"/>
      <c r="D331" s="224"/>
      <c r="E331" s="224"/>
      <c r="F331" s="211"/>
      <c r="G331" s="211"/>
      <c r="H331" s="429"/>
      <c r="I331" s="429"/>
      <c r="J331" s="429"/>
      <c r="K331" s="439"/>
      <c r="L331" s="439"/>
      <c r="M331" s="33"/>
      <c r="N331" s="832"/>
      <c r="O331" s="439"/>
      <c r="P331" s="208"/>
      <c r="Q331" s="208"/>
      <c r="R331" s="8"/>
      <c r="S331" s="7"/>
      <c r="T331" s="7"/>
      <c r="U331" s="8"/>
      <c r="V331" s="7"/>
      <c r="W331" s="153"/>
      <c r="X331" s="209"/>
      <c r="Y331" s="210"/>
      <c r="Z331" s="210"/>
      <c r="AA331" s="8"/>
      <c r="AB331" s="7"/>
      <c r="AC331" s="7"/>
      <c r="AD331" s="8"/>
      <c r="AE331" s="7"/>
      <c r="AF331" s="7"/>
      <c r="AG331" s="8"/>
      <c r="AH331" s="7"/>
      <c r="AI331" s="153"/>
      <c r="AJ331" s="153"/>
    </row>
    <row r="332" spans="1:36" s="5" customFormat="1" ht="35.1" customHeight="1">
      <c r="A332" s="82"/>
      <c r="B332" s="1067"/>
      <c r="C332" s="211"/>
      <c r="D332" s="224"/>
      <c r="E332" s="224"/>
      <c r="F332" s="211"/>
      <c r="G332" s="211"/>
      <c r="H332" s="429"/>
      <c r="I332" s="429"/>
      <c r="J332" s="429"/>
      <c r="K332" s="439"/>
      <c r="L332" s="439"/>
      <c r="M332" s="33"/>
      <c r="N332" s="832"/>
      <c r="O332" s="439"/>
      <c r="P332" s="208"/>
      <c r="Q332" s="208"/>
      <c r="R332" s="8"/>
      <c r="S332" s="7"/>
      <c r="T332" s="7"/>
      <c r="U332" s="8"/>
      <c r="V332" s="7"/>
      <c r="W332" s="153"/>
      <c r="X332" s="209"/>
      <c r="Y332" s="210"/>
      <c r="Z332" s="210"/>
      <c r="AA332" s="8"/>
      <c r="AB332" s="7"/>
      <c r="AC332" s="7"/>
      <c r="AD332" s="8"/>
      <c r="AE332" s="7"/>
      <c r="AF332" s="7"/>
      <c r="AG332" s="8"/>
      <c r="AH332" s="7"/>
      <c r="AI332" s="153"/>
      <c r="AJ332" s="153"/>
    </row>
    <row r="333" spans="1:36" s="5" customFormat="1" ht="35.1" customHeight="1">
      <c r="A333" s="82"/>
      <c r="B333" s="1067"/>
      <c r="C333" s="211"/>
      <c r="D333" s="224"/>
      <c r="E333" s="224"/>
      <c r="F333" s="211"/>
      <c r="G333" s="211"/>
      <c r="H333" s="429"/>
      <c r="I333" s="429"/>
      <c r="J333" s="429"/>
      <c r="K333" s="439"/>
      <c r="L333" s="439"/>
      <c r="M333" s="33"/>
      <c r="N333" s="832"/>
      <c r="O333" s="439"/>
      <c r="P333" s="208"/>
      <c r="Q333" s="208"/>
      <c r="R333" s="8"/>
      <c r="S333" s="7"/>
      <c r="T333" s="7"/>
      <c r="U333" s="8"/>
      <c r="V333" s="7"/>
      <c r="W333" s="153"/>
      <c r="X333" s="209"/>
      <c r="Y333" s="210"/>
      <c r="Z333" s="210"/>
      <c r="AA333" s="8"/>
      <c r="AB333" s="7"/>
      <c r="AC333" s="7"/>
      <c r="AD333" s="8"/>
      <c r="AE333" s="7"/>
      <c r="AF333" s="7"/>
      <c r="AG333" s="8"/>
      <c r="AH333" s="7"/>
      <c r="AI333" s="153"/>
      <c r="AJ333" s="153"/>
    </row>
    <row r="334" spans="1:36" s="5" customFormat="1" ht="35.1" customHeight="1">
      <c r="A334" s="82"/>
      <c r="B334" s="1067"/>
      <c r="C334" s="211"/>
      <c r="D334" s="224"/>
      <c r="E334" s="224"/>
      <c r="F334" s="211"/>
      <c r="G334" s="211"/>
      <c r="H334" s="429"/>
      <c r="I334" s="429"/>
      <c r="J334" s="429"/>
      <c r="K334" s="439"/>
      <c r="L334" s="439"/>
      <c r="M334" s="33"/>
      <c r="N334" s="832"/>
      <c r="O334" s="439"/>
      <c r="P334" s="208"/>
      <c r="Q334" s="208"/>
      <c r="R334" s="8"/>
      <c r="S334" s="7"/>
      <c r="T334" s="7"/>
      <c r="U334" s="8"/>
      <c r="V334" s="7"/>
      <c r="W334" s="153"/>
      <c r="X334" s="209"/>
      <c r="Y334" s="210"/>
      <c r="Z334" s="210"/>
      <c r="AA334" s="8"/>
      <c r="AB334" s="7"/>
      <c r="AC334" s="7"/>
      <c r="AD334" s="8"/>
      <c r="AE334" s="7"/>
      <c r="AF334" s="7"/>
      <c r="AG334" s="8"/>
      <c r="AH334" s="7"/>
      <c r="AI334" s="153"/>
      <c r="AJ334" s="153"/>
    </row>
    <row r="335" spans="1:36" s="5" customFormat="1" ht="35.1" customHeight="1">
      <c r="A335" s="82"/>
      <c r="B335" s="1067"/>
      <c r="C335" s="211"/>
      <c r="D335" s="224"/>
      <c r="E335" s="224"/>
      <c r="F335" s="211"/>
      <c r="G335" s="211"/>
      <c r="H335" s="429"/>
      <c r="I335" s="429"/>
      <c r="J335" s="429"/>
      <c r="K335" s="439"/>
      <c r="L335" s="439"/>
      <c r="M335" s="33"/>
      <c r="N335" s="832"/>
      <c r="O335" s="439"/>
      <c r="P335" s="208"/>
      <c r="Q335" s="208"/>
      <c r="R335" s="8"/>
      <c r="S335" s="7"/>
      <c r="T335" s="7"/>
      <c r="U335" s="8"/>
      <c r="V335" s="7"/>
      <c r="W335" s="153"/>
      <c r="X335" s="209"/>
      <c r="Y335" s="210"/>
      <c r="Z335" s="210"/>
      <c r="AA335" s="8"/>
      <c r="AB335" s="7"/>
      <c r="AC335" s="7"/>
      <c r="AD335" s="8"/>
      <c r="AE335" s="7"/>
      <c r="AF335" s="7"/>
      <c r="AG335" s="8"/>
      <c r="AH335" s="7"/>
      <c r="AI335" s="153"/>
      <c r="AJ335" s="153"/>
    </row>
    <row r="336" spans="1:36" s="5" customFormat="1" ht="35.1" customHeight="1">
      <c r="A336" s="82"/>
      <c r="B336" s="1067"/>
      <c r="C336" s="211"/>
      <c r="D336" s="224"/>
      <c r="E336" s="224"/>
      <c r="F336" s="211"/>
      <c r="G336" s="211"/>
      <c r="H336" s="429"/>
      <c r="I336" s="429"/>
      <c r="J336" s="429"/>
      <c r="K336" s="439"/>
      <c r="L336" s="439"/>
      <c r="M336" s="33"/>
      <c r="N336" s="832"/>
      <c r="O336" s="439"/>
      <c r="P336" s="208"/>
      <c r="Q336" s="208"/>
      <c r="R336" s="8"/>
      <c r="S336" s="7"/>
      <c r="T336" s="7"/>
      <c r="U336" s="8"/>
      <c r="V336" s="7"/>
      <c r="W336" s="153"/>
      <c r="X336" s="209"/>
      <c r="Y336" s="210"/>
      <c r="Z336" s="210"/>
      <c r="AA336" s="8"/>
      <c r="AB336" s="7"/>
      <c r="AC336" s="7"/>
      <c r="AD336" s="8"/>
      <c r="AE336" s="7"/>
      <c r="AF336" s="7"/>
      <c r="AG336" s="8"/>
      <c r="AH336" s="7"/>
      <c r="AI336" s="153"/>
      <c r="AJ336" s="153"/>
    </row>
    <row r="337" spans="1:36" s="5" customFormat="1" ht="35.1" customHeight="1">
      <c r="A337" s="82"/>
      <c r="B337" s="1067"/>
      <c r="C337" s="211"/>
      <c r="D337" s="224"/>
      <c r="E337" s="224"/>
      <c r="F337" s="211"/>
      <c r="G337" s="211"/>
      <c r="H337" s="429"/>
      <c r="I337" s="429"/>
      <c r="J337" s="429"/>
      <c r="K337" s="439"/>
      <c r="L337" s="439"/>
      <c r="M337" s="33"/>
      <c r="N337" s="832"/>
      <c r="O337" s="439"/>
      <c r="P337" s="208"/>
      <c r="Q337" s="208"/>
      <c r="R337" s="8"/>
      <c r="S337" s="7"/>
      <c r="T337" s="7"/>
      <c r="U337" s="8"/>
      <c r="V337" s="7"/>
      <c r="W337" s="153"/>
      <c r="X337" s="209"/>
      <c r="Y337" s="210"/>
      <c r="Z337" s="210"/>
      <c r="AA337" s="8"/>
      <c r="AB337" s="7"/>
      <c r="AC337" s="7"/>
      <c r="AD337" s="8"/>
      <c r="AE337" s="7"/>
      <c r="AF337" s="7"/>
      <c r="AG337" s="8"/>
      <c r="AH337" s="7"/>
      <c r="AI337" s="153"/>
      <c r="AJ337" s="153"/>
    </row>
    <row r="338" spans="1:36" s="5" customFormat="1" ht="35.1" customHeight="1">
      <c r="A338" s="82"/>
      <c r="B338" s="1067"/>
      <c r="C338" s="211"/>
      <c r="D338" s="224"/>
      <c r="E338" s="224"/>
      <c r="F338" s="211"/>
      <c r="G338" s="211"/>
      <c r="H338" s="429"/>
      <c r="I338" s="429"/>
      <c r="J338" s="429"/>
      <c r="K338" s="439"/>
      <c r="L338" s="439"/>
      <c r="M338" s="33"/>
      <c r="N338" s="832"/>
      <c r="O338" s="439"/>
      <c r="P338" s="208"/>
      <c r="Q338" s="208"/>
      <c r="R338" s="8"/>
      <c r="S338" s="7"/>
      <c r="T338" s="7"/>
      <c r="U338" s="8"/>
      <c r="V338" s="7"/>
      <c r="W338" s="153"/>
      <c r="X338" s="209"/>
      <c r="Y338" s="210"/>
      <c r="Z338" s="210"/>
      <c r="AA338" s="8"/>
      <c r="AB338" s="7"/>
      <c r="AC338" s="7"/>
      <c r="AD338" s="8"/>
      <c r="AE338" s="7"/>
      <c r="AF338" s="7"/>
      <c r="AG338" s="8"/>
      <c r="AH338" s="7"/>
      <c r="AI338" s="153"/>
      <c r="AJ338" s="153"/>
    </row>
    <row r="339" spans="1:36" s="5" customFormat="1" ht="35.1" customHeight="1">
      <c r="A339" s="82"/>
      <c r="B339" s="1067"/>
      <c r="C339" s="211"/>
      <c r="D339" s="224"/>
      <c r="E339" s="224"/>
      <c r="F339" s="211"/>
      <c r="G339" s="211"/>
      <c r="H339" s="429"/>
      <c r="I339" s="429"/>
      <c r="J339" s="429"/>
      <c r="K339" s="439"/>
      <c r="L339" s="439"/>
      <c r="M339" s="33"/>
      <c r="N339" s="832"/>
      <c r="O339" s="439"/>
      <c r="P339" s="208"/>
      <c r="Q339" s="208"/>
      <c r="R339" s="8"/>
      <c r="S339" s="7"/>
      <c r="T339" s="7"/>
      <c r="U339" s="8"/>
      <c r="V339" s="7"/>
      <c r="W339" s="153"/>
      <c r="X339" s="209"/>
      <c r="Y339" s="210"/>
      <c r="Z339" s="210"/>
      <c r="AA339" s="8"/>
      <c r="AB339" s="7"/>
      <c r="AC339" s="7"/>
      <c r="AD339" s="8"/>
      <c r="AE339" s="7"/>
      <c r="AF339" s="7"/>
      <c r="AG339" s="8"/>
      <c r="AH339" s="7"/>
      <c r="AI339" s="153"/>
      <c r="AJ339" s="153"/>
    </row>
    <row r="340" spans="1:36" s="5" customFormat="1" ht="35.1" customHeight="1">
      <c r="A340" s="82"/>
      <c r="B340" s="1067"/>
      <c r="C340" s="211"/>
      <c r="D340" s="224"/>
      <c r="E340" s="224"/>
      <c r="F340" s="211"/>
      <c r="G340" s="211"/>
      <c r="H340" s="429"/>
      <c r="I340" s="429"/>
      <c r="J340" s="429"/>
      <c r="K340" s="439"/>
      <c r="L340" s="439"/>
      <c r="M340" s="33"/>
      <c r="N340" s="832"/>
      <c r="O340" s="439"/>
      <c r="P340" s="208"/>
      <c r="Q340" s="208"/>
      <c r="R340" s="8"/>
      <c r="S340" s="7"/>
      <c r="T340" s="7"/>
      <c r="U340" s="8"/>
      <c r="V340" s="7"/>
      <c r="W340" s="153"/>
      <c r="X340" s="209"/>
      <c r="Y340" s="210"/>
      <c r="Z340" s="210"/>
      <c r="AA340" s="8"/>
      <c r="AB340" s="7"/>
      <c r="AC340" s="7"/>
      <c r="AD340" s="8"/>
      <c r="AE340" s="7"/>
      <c r="AF340" s="7"/>
      <c r="AG340" s="8"/>
      <c r="AH340" s="7"/>
      <c r="AI340" s="153"/>
      <c r="AJ340" s="153"/>
    </row>
    <row r="341" spans="1:36" s="5" customFormat="1" ht="35.1" customHeight="1">
      <c r="A341" s="82"/>
      <c r="B341" s="1067"/>
      <c r="C341" s="211"/>
      <c r="D341" s="224"/>
      <c r="E341" s="224"/>
      <c r="F341" s="211"/>
      <c r="G341" s="211"/>
      <c r="H341" s="429"/>
      <c r="I341" s="429"/>
      <c r="J341" s="429"/>
      <c r="K341" s="439"/>
      <c r="L341" s="439"/>
      <c r="M341" s="33"/>
      <c r="N341" s="832"/>
      <c r="O341" s="439"/>
      <c r="P341" s="208"/>
      <c r="Q341" s="208"/>
      <c r="R341" s="8"/>
      <c r="S341" s="7"/>
      <c r="T341" s="7"/>
      <c r="U341" s="8"/>
      <c r="V341" s="7"/>
      <c r="W341" s="153"/>
      <c r="X341" s="209"/>
      <c r="Y341" s="210"/>
      <c r="Z341" s="210"/>
      <c r="AA341" s="8"/>
      <c r="AB341" s="7"/>
      <c r="AC341" s="7"/>
      <c r="AD341" s="8"/>
      <c r="AE341" s="7"/>
      <c r="AF341" s="7"/>
      <c r="AG341" s="8"/>
      <c r="AH341" s="7"/>
      <c r="AI341" s="153"/>
      <c r="AJ341" s="153"/>
    </row>
    <row r="342" spans="1:36" s="5" customFormat="1" ht="35.1" customHeight="1">
      <c r="A342" s="82"/>
      <c r="B342" s="1067"/>
      <c r="C342" s="211"/>
      <c r="D342" s="224"/>
      <c r="E342" s="224"/>
      <c r="F342" s="211"/>
      <c r="G342" s="211"/>
      <c r="H342" s="429"/>
      <c r="I342" s="429"/>
      <c r="J342" s="429"/>
      <c r="K342" s="439"/>
      <c r="L342" s="439"/>
      <c r="M342" s="33"/>
      <c r="N342" s="832"/>
      <c r="O342" s="439"/>
      <c r="P342" s="208"/>
      <c r="Q342" s="208"/>
      <c r="R342" s="8"/>
      <c r="S342" s="7"/>
      <c r="T342" s="7"/>
      <c r="U342" s="8"/>
      <c r="V342" s="7"/>
      <c r="W342" s="153"/>
      <c r="X342" s="209"/>
      <c r="Y342" s="210"/>
      <c r="Z342" s="210"/>
      <c r="AA342" s="8"/>
      <c r="AB342" s="7"/>
      <c r="AC342" s="7"/>
      <c r="AD342" s="8"/>
      <c r="AE342" s="7"/>
      <c r="AF342" s="7"/>
      <c r="AG342" s="8"/>
      <c r="AH342" s="7"/>
      <c r="AI342" s="153"/>
      <c r="AJ342" s="153"/>
    </row>
    <row r="343" spans="1:36" s="5" customFormat="1" ht="35.1" customHeight="1">
      <c r="A343" s="82"/>
      <c r="B343" s="1067"/>
      <c r="C343" s="211"/>
      <c r="D343" s="224"/>
      <c r="E343" s="224"/>
      <c r="F343" s="211"/>
      <c r="G343" s="211"/>
      <c r="H343" s="429"/>
      <c r="I343" s="429"/>
      <c r="J343" s="429"/>
      <c r="K343" s="439"/>
      <c r="L343" s="439"/>
      <c r="M343" s="33"/>
      <c r="N343" s="832"/>
      <c r="O343" s="439"/>
      <c r="P343" s="208"/>
      <c r="Q343" s="208"/>
      <c r="R343" s="8"/>
      <c r="S343" s="7"/>
      <c r="T343" s="7"/>
      <c r="U343" s="8"/>
      <c r="V343" s="7"/>
      <c r="W343" s="153"/>
      <c r="X343" s="209"/>
      <c r="Y343" s="210"/>
      <c r="Z343" s="210"/>
      <c r="AA343" s="8"/>
      <c r="AB343" s="7"/>
      <c r="AC343" s="7"/>
      <c r="AD343" s="8"/>
      <c r="AE343" s="7"/>
      <c r="AF343" s="7"/>
      <c r="AG343" s="8"/>
      <c r="AH343" s="7"/>
      <c r="AI343" s="153"/>
      <c r="AJ343" s="153"/>
    </row>
    <row r="344" spans="1:36" s="5" customFormat="1" ht="35.1" customHeight="1">
      <c r="A344" s="82"/>
      <c r="B344" s="1067"/>
      <c r="C344" s="211"/>
      <c r="D344" s="224"/>
      <c r="E344" s="224"/>
      <c r="F344" s="211"/>
      <c r="G344" s="211"/>
      <c r="H344" s="429"/>
      <c r="I344" s="429"/>
      <c r="J344" s="429"/>
      <c r="K344" s="439"/>
      <c r="L344" s="439"/>
      <c r="M344" s="33"/>
      <c r="N344" s="832"/>
      <c r="O344" s="439"/>
      <c r="P344" s="208"/>
      <c r="Q344" s="208"/>
      <c r="R344" s="8"/>
      <c r="S344" s="7"/>
      <c r="T344" s="7"/>
      <c r="U344" s="8"/>
      <c r="V344" s="7"/>
      <c r="W344" s="153"/>
      <c r="X344" s="209"/>
      <c r="Y344" s="210"/>
      <c r="Z344" s="210"/>
      <c r="AA344" s="8"/>
      <c r="AB344" s="7"/>
      <c r="AC344" s="7"/>
      <c r="AD344" s="8"/>
      <c r="AE344" s="7"/>
      <c r="AF344" s="7"/>
      <c r="AG344" s="8"/>
      <c r="AH344" s="7"/>
      <c r="AI344" s="153"/>
      <c r="AJ344" s="153"/>
    </row>
    <row r="345" spans="1:36" s="5" customFormat="1" ht="35.1" customHeight="1">
      <c r="A345" s="82"/>
      <c r="B345" s="1067"/>
      <c r="C345" s="211"/>
      <c r="D345" s="224"/>
      <c r="E345" s="224"/>
      <c r="F345" s="211"/>
      <c r="G345" s="211"/>
      <c r="H345" s="429"/>
      <c r="I345" s="429"/>
      <c r="J345" s="429"/>
      <c r="K345" s="439"/>
      <c r="L345" s="439"/>
      <c r="M345" s="33"/>
      <c r="N345" s="832"/>
      <c r="O345" s="439"/>
      <c r="P345" s="208"/>
      <c r="Q345" s="208"/>
      <c r="R345" s="8"/>
      <c r="S345" s="7"/>
      <c r="T345" s="7"/>
      <c r="U345" s="8"/>
      <c r="V345" s="7"/>
      <c r="W345" s="153"/>
      <c r="X345" s="209"/>
      <c r="Y345" s="210"/>
      <c r="Z345" s="210"/>
      <c r="AA345" s="8"/>
      <c r="AB345" s="7"/>
      <c r="AC345" s="7"/>
      <c r="AD345" s="8"/>
      <c r="AE345" s="7"/>
      <c r="AF345" s="7"/>
      <c r="AG345" s="8"/>
      <c r="AH345" s="7"/>
      <c r="AI345" s="153"/>
      <c r="AJ345" s="153"/>
    </row>
    <row r="346" spans="1:36" s="5" customFormat="1" ht="35.1" customHeight="1">
      <c r="A346" s="82"/>
      <c r="B346" s="1067"/>
      <c r="C346" s="211"/>
      <c r="D346" s="224"/>
      <c r="E346" s="224"/>
      <c r="F346" s="211"/>
      <c r="G346" s="211"/>
      <c r="H346" s="429"/>
      <c r="I346" s="429"/>
      <c r="J346" s="429"/>
      <c r="K346" s="439"/>
      <c r="L346" s="439"/>
      <c r="M346" s="33"/>
      <c r="N346" s="832"/>
      <c r="O346" s="439"/>
      <c r="P346" s="208"/>
      <c r="Q346" s="208"/>
      <c r="R346" s="8"/>
      <c r="S346" s="7"/>
      <c r="T346" s="7"/>
      <c r="U346" s="8"/>
      <c r="V346" s="7"/>
      <c r="W346" s="153"/>
      <c r="X346" s="209"/>
      <c r="Y346" s="210"/>
      <c r="Z346" s="210"/>
      <c r="AA346" s="8"/>
      <c r="AB346" s="7"/>
      <c r="AC346" s="7"/>
      <c r="AD346" s="8"/>
      <c r="AE346" s="7"/>
      <c r="AF346" s="7"/>
      <c r="AG346" s="8"/>
      <c r="AH346" s="7"/>
      <c r="AI346" s="153"/>
      <c r="AJ346" s="153"/>
    </row>
    <row r="347" spans="1:36" s="5" customFormat="1" ht="35.1" customHeight="1">
      <c r="A347" s="82"/>
      <c r="B347" s="1067"/>
      <c r="C347" s="211"/>
      <c r="D347" s="224"/>
      <c r="E347" s="224"/>
      <c r="F347" s="211"/>
      <c r="G347" s="211"/>
      <c r="H347" s="429"/>
      <c r="I347" s="429"/>
      <c r="J347" s="429"/>
      <c r="K347" s="439"/>
      <c r="L347" s="439"/>
      <c r="M347" s="33"/>
      <c r="N347" s="832"/>
      <c r="O347" s="439"/>
      <c r="P347" s="208"/>
      <c r="Q347" s="208"/>
      <c r="R347" s="8"/>
      <c r="S347" s="7"/>
      <c r="T347" s="7"/>
      <c r="U347" s="8"/>
      <c r="V347" s="7"/>
      <c r="W347" s="153"/>
      <c r="X347" s="209"/>
      <c r="Y347" s="210"/>
      <c r="Z347" s="210"/>
      <c r="AA347" s="8"/>
      <c r="AB347" s="7"/>
      <c r="AC347" s="7"/>
      <c r="AD347" s="8"/>
      <c r="AE347" s="7"/>
      <c r="AF347" s="7"/>
      <c r="AG347" s="8"/>
      <c r="AH347" s="7"/>
      <c r="AI347" s="153"/>
      <c r="AJ347" s="153"/>
    </row>
    <row r="348" spans="1:36" s="5" customFormat="1" ht="35.1" customHeight="1">
      <c r="A348" s="82"/>
      <c r="B348" s="1067"/>
      <c r="C348" s="211"/>
      <c r="D348" s="224"/>
      <c r="E348" s="224"/>
      <c r="F348" s="211"/>
      <c r="G348" s="211"/>
      <c r="H348" s="429"/>
      <c r="I348" s="429"/>
      <c r="J348" s="429"/>
      <c r="K348" s="439"/>
      <c r="L348" s="439"/>
      <c r="M348" s="33"/>
      <c r="N348" s="832"/>
      <c r="O348" s="439"/>
      <c r="P348" s="208"/>
      <c r="Q348" s="208"/>
      <c r="R348" s="8"/>
      <c r="S348" s="7"/>
      <c r="T348" s="7"/>
      <c r="U348" s="8"/>
      <c r="V348" s="7"/>
      <c r="W348" s="153"/>
      <c r="X348" s="209"/>
      <c r="Y348" s="210"/>
      <c r="Z348" s="210"/>
      <c r="AA348" s="8"/>
      <c r="AB348" s="7"/>
      <c r="AC348" s="7"/>
      <c r="AD348" s="8"/>
      <c r="AE348" s="7"/>
      <c r="AF348" s="7"/>
      <c r="AG348" s="8"/>
      <c r="AH348" s="7"/>
      <c r="AI348" s="153"/>
      <c r="AJ348" s="153"/>
    </row>
    <row r="349" spans="1:36" s="5" customFormat="1" ht="35.1" customHeight="1">
      <c r="A349" s="82"/>
      <c r="B349" s="1067"/>
      <c r="C349" s="211"/>
      <c r="D349" s="224"/>
      <c r="E349" s="224"/>
      <c r="F349" s="211"/>
      <c r="G349" s="211"/>
      <c r="H349" s="429"/>
      <c r="I349" s="429"/>
      <c r="J349" s="429"/>
      <c r="K349" s="439"/>
      <c r="L349" s="439"/>
      <c r="M349" s="33"/>
      <c r="N349" s="832"/>
      <c r="O349" s="439"/>
      <c r="P349" s="208"/>
      <c r="Q349" s="208"/>
      <c r="R349" s="8"/>
      <c r="S349" s="7"/>
      <c r="T349" s="7"/>
      <c r="U349" s="8"/>
      <c r="V349" s="7"/>
      <c r="W349" s="153"/>
      <c r="X349" s="209"/>
      <c r="Y349" s="210"/>
      <c r="Z349" s="210"/>
      <c r="AA349" s="8"/>
      <c r="AB349" s="7"/>
      <c r="AC349" s="7"/>
      <c r="AD349" s="8"/>
      <c r="AE349" s="7"/>
      <c r="AF349" s="7"/>
      <c r="AG349" s="8"/>
      <c r="AH349" s="7"/>
      <c r="AI349" s="153"/>
      <c r="AJ349" s="153"/>
    </row>
    <row r="350" spans="1:36" s="5" customFormat="1" ht="35.1" customHeight="1">
      <c r="A350" s="82"/>
      <c r="B350" s="1067"/>
      <c r="C350" s="211"/>
      <c r="D350" s="224"/>
      <c r="E350" s="224"/>
      <c r="F350" s="211"/>
      <c r="G350" s="211"/>
      <c r="H350" s="429"/>
      <c r="I350" s="429"/>
      <c r="J350" s="429"/>
      <c r="K350" s="439"/>
      <c r="L350" s="439"/>
      <c r="M350" s="33"/>
      <c r="N350" s="832"/>
      <c r="O350" s="439"/>
      <c r="P350" s="208"/>
      <c r="Q350" s="208"/>
      <c r="R350" s="8"/>
      <c r="S350" s="7"/>
      <c r="T350" s="7"/>
      <c r="U350" s="8"/>
      <c r="V350" s="7"/>
      <c r="W350" s="153"/>
      <c r="X350" s="209"/>
      <c r="Y350" s="210"/>
      <c r="Z350" s="210"/>
      <c r="AA350" s="8"/>
      <c r="AB350" s="7"/>
      <c r="AC350" s="7"/>
      <c r="AD350" s="8"/>
      <c r="AE350" s="7"/>
      <c r="AF350" s="7"/>
      <c r="AG350" s="8"/>
      <c r="AH350" s="7"/>
      <c r="AI350" s="153"/>
      <c r="AJ350" s="153"/>
    </row>
    <row r="351" spans="1:36" s="5" customFormat="1" ht="35.1" customHeight="1">
      <c r="A351" s="82"/>
      <c r="B351" s="1067"/>
      <c r="C351" s="211"/>
      <c r="D351" s="224"/>
      <c r="E351" s="224"/>
      <c r="F351" s="211"/>
      <c r="G351" s="211"/>
      <c r="H351" s="429"/>
      <c r="I351" s="429"/>
      <c r="J351" s="429"/>
      <c r="K351" s="439"/>
      <c r="L351" s="439"/>
      <c r="M351" s="33"/>
      <c r="N351" s="832"/>
      <c r="O351" s="439"/>
      <c r="P351" s="208"/>
      <c r="Q351" s="208"/>
      <c r="R351" s="8"/>
      <c r="S351" s="7"/>
      <c r="T351" s="7"/>
      <c r="U351" s="8"/>
      <c r="V351" s="7"/>
      <c r="W351" s="153"/>
      <c r="X351" s="209"/>
      <c r="Y351" s="210"/>
      <c r="Z351" s="210"/>
      <c r="AA351" s="8"/>
      <c r="AB351" s="7"/>
      <c r="AC351" s="7"/>
      <c r="AD351" s="8"/>
      <c r="AE351" s="7"/>
      <c r="AF351" s="7"/>
      <c r="AG351" s="8"/>
      <c r="AH351" s="7"/>
      <c r="AI351" s="153"/>
      <c r="AJ351" s="153"/>
    </row>
    <row r="352" spans="1:36" s="5" customFormat="1" ht="35.1" customHeight="1">
      <c r="A352" s="82"/>
      <c r="B352" s="1067"/>
      <c r="C352" s="211"/>
      <c r="D352" s="224"/>
      <c r="E352" s="224"/>
      <c r="F352" s="211"/>
      <c r="G352" s="211"/>
      <c r="H352" s="429"/>
      <c r="I352" s="429"/>
      <c r="J352" s="429"/>
      <c r="K352" s="439"/>
      <c r="L352" s="439"/>
      <c r="M352" s="33"/>
      <c r="N352" s="832"/>
      <c r="O352" s="439"/>
      <c r="P352" s="208"/>
      <c r="Q352" s="208"/>
      <c r="R352" s="8"/>
      <c r="S352" s="7"/>
      <c r="T352" s="7"/>
      <c r="U352" s="8"/>
      <c r="V352" s="7"/>
      <c r="W352" s="153"/>
      <c r="X352" s="209"/>
      <c r="Y352" s="210"/>
      <c r="Z352" s="210"/>
      <c r="AA352" s="8"/>
      <c r="AB352" s="7"/>
      <c r="AC352" s="7"/>
      <c r="AD352" s="8"/>
      <c r="AE352" s="7"/>
      <c r="AF352" s="7"/>
      <c r="AG352" s="8"/>
      <c r="AH352" s="7"/>
      <c r="AI352" s="153"/>
      <c r="AJ352" s="153"/>
    </row>
    <row r="353" spans="1:36" s="5" customFormat="1" ht="35.1" customHeight="1">
      <c r="A353" s="82"/>
      <c r="B353" s="1067"/>
      <c r="C353" s="211"/>
      <c r="D353" s="224"/>
      <c r="E353" s="224"/>
      <c r="F353" s="211"/>
      <c r="G353" s="211"/>
      <c r="H353" s="429"/>
      <c r="I353" s="429"/>
      <c r="J353" s="429"/>
      <c r="K353" s="439"/>
      <c r="L353" s="439"/>
      <c r="M353" s="33"/>
      <c r="N353" s="832"/>
      <c r="O353" s="439"/>
      <c r="P353" s="208"/>
      <c r="Q353" s="208"/>
      <c r="R353" s="8"/>
      <c r="S353" s="7"/>
      <c r="T353" s="7"/>
      <c r="U353" s="8"/>
      <c r="V353" s="7"/>
      <c r="W353" s="153"/>
      <c r="X353" s="209"/>
      <c r="Y353" s="210"/>
      <c r="Z353" s="210"/>
      <c r="AA353" s="8"/>
      <c r="AB353" s="7"/>
      <c r="AC353" s="7"/>
      <c r="AD353" s="8"/>
      <c r="AE353" s="7"/>
      <c r="AF353" s="7"/>
      <c r="AG353" s="8"/>
      <c r="AH353" s="7"/>
      <c r="AI353" s="153"/>
      <c r="AJ353" s="153"/>
    </row>
    <row r="354" spans="1:36" s="5" customFormat="1" ht="35.1" customHeight="1">
      <c r="A354" s="82"/>
      <c r="B354" s="1067"/>
      <c r="C354" s="211"/>
      <c r="D354" s="224"/>
      <c r="E354" s="224"/>
      <c r="F354" s="211"/>
      <c r="G354" s="211"/>
      <c r="H354" s="429"/>
      <c r="I354" s="429"/>
      <c r="J354" s="429"/>
      <c r="K354" s="439"/>
      <c r="L354" s="439"/>
      <c r="M354" s="33"/>
      <c r="N354" s="832"/>
      <c r="O354" s="439"/>
      <c r="P354" s="208"/>
      <c r="Q354" s="208"/>
      <c r="R354" s="8"/>
      <c r="S354" s="7"/>
      <c r="T354" s="7"/>
      <c r="U354" s="8"/>
      <c r="V354" s="7"/>
      <c r="W354" s="153"/>
      <c r="X354" s="209"/>
      <c r="Y354" s="210"/>
      <c r="Z354" s="210"/>
      <c r="AA354" s="8"/>
      <c r="AB354" s="7"/>
      <c r="AC354" s="7"/>
      <c r="AD354" s="8"/>
      <c r="AE354" s="7"/>
      <c r="AF354" s="7"/>
      <c r="AG354" s="8"/>
      <c r="AH354" s="7"/>
      <c r="AI354" s="153"/>
      <c r="AJ354" s="153"/>
    </row>
    <row r="355" spans="1:36" s="5" customFormat="1" ht="35.1" customHeight="1">
      <c r="A355" s="82"/>
      <c r="B355" s="1067"/>
      <c r="C355" s="211"/>
      <c r="D355" s="224"/>
      <c r="E355" s="224"/>
      <c r="F355" s="211"/>
      <c r="G355" s="211"/>
      <c r="H355" s="429"/>
      <c r="I355" s="429"/>
      <c r="J355" s="429"/>
      <c r="K355" s="439"/>
      <c r="L355" s="439"/>
      <c r="M355" s="33"/>
      <c r="N355" s="832"/>
      <c r="O355" s="439"/>
      <c r="P355" s="208"/>
      <c r="Q355" s="208"/>
      <c r="R355" s="8"/>
      <c r="S355" s="7"/>
      <c r="T355" s="7"/>
      <c r="U355" s="8"/>
      <c r="V355" s="7"/>
      <c r="W355" s="153"/>
      <c r="X355" s="209"/>
      <c r="Y355" s="210"/>
      <c r="Z355" s="210"/>
      <c r="AA355" s="8"/>
      <c r="AB355" s="7"/>
      <c r="AC355" s="7"/>
      <c r="AD355" s="8"/>
      <c r="AE355" s="7"/>
      <c r="AF355" s="7"/>
      <c r="AG355" s="8"/>
      <c r="AH355" s="7"/>
      <c r="AI355" s="153"/>
      <c r="AJ355" s="153"/>
    </row>
    <row r="356" spans="1:36" s="5" customFormat="1" ht="35.1" customHeight="1">
      <c r="A356" s="82"/>
      <c r="B356" s="1067"/>
      <c r="C356" s="211"/>
      <c r="D356" s="224"/>
      <c r="E356" s="224"/>
      <c r="F356" s="211"/>
      <c r="G356" s="211"/>
      <c r="H356" s="429"/>
      <c r="I356" s="429"/>
      <c r="J356" s="429"/>
      <c r="K356" s="439"/>
      <c r="L356" s="439"/>
      <c r="M356" s="33"/>
      <c r="N356" s="832"/>
      <c r="O356" s="439"/>
      <c r="P356" s="208"/>
      <c r="Q356" s="208"/>
      <c r="R356" s="8"/>
      <c r="S356" s="7"/>
      <c r="T356" s="7"/>
      <c r="U356" s="8"/>
      <c r="V356" s="7"/>
      <c r="W356" s="153"/>
      <c r="X356" s="209"/>
      <c r="Y356" s="210"/>
      <c r="Z356" s="210"/>
      <c r="AA356" s="8"/>
      <c r="AB356" s="7"/>
      <c r="AC356" s="7"/>
      <c r="AD356" s="8"/>
      <c r="AE356" s="7"/>
      <c r="AF356" s="7"/>
      <c r="AG356" s="8"/>
      <c r="AH356" s="7"/>
      <c r="AI356" s="153"/>
      <c r="AJ356" s="153"/>
    </row>
    <row r="357" spans="1:36" s="5" customFormat="1" ht="35.1" customHeight="1">
      <c r="A357" s="82"/>
      <c r="B357" s="1067"/>
      <c r="C357" s="211"/>
      <c r="D357" s="224"/>
      <c r="E357" s="224"/>
      <c r="F357" s="211"/>
      <c r="G357" s="211"/>
      <c r="H357" s="429"/>
      <c r="I357" s="429"/>
      <c r="J357" s="429"/>
      <c r="K357" s="439"/>
      <c r="L357" s="439"/>
      <c r="M357" s="33"/>
      <c r="N357" s="832"/>
      <c r="O357" s="439"/>
      <c r="P357" s="208"/>
      <c r="Q357" s="208"/>
      <c r="R357" s="8"/>
      <c r="S357" s="7"/>
      <c r="T357" s="7"/>
      <c r="U357" s="8"/>
      <c r="V357" s="7"/>
      <c r="W357" s="153"/>
      <c r="X357" s="209"/>
      <c r="Y357" s="210"/>
      <c r="Z357" s="210"/>
      <c r="AA357" s="8"/>
      <c r="AB357" s="7"/>
      <c r="AC357" s="7"/>
      <c r="AD357" s="8"/>
      <c r="AE357" s="7"/>
      <c r="AF357" s="7"/>
      <c r="AG357" s="8"/>
      <c r="AH357" s="7"/>
      <c r="AI357" s="153"/>
      <c r="AJ357" s="153"/>
    </row>
    <row r="358" spans="1:36" s="5" customFormat="1" ht="35.1" customHeight="1">
      <c r="A358" s="82"/>
      <c r="B358" s="1067"/>
      <c r="C358" s="211"/>
      <c r="D358" s="224"/>
      <c r="E358" s="224"/>
      <c r="F358" s="211"/>
      <c r="G358" s="211"/>
      <c r="H358" s="429"/>
      <c r="I358" s="429"/>
      <c r="J358" s="429"/>
      <c r="K358" s="439"/>
      <c r="L358" s="439"/>
      <c r="M358" s="33"/>
      <c r="N358" s="832"/>
      <c r="O358" s="439"/>
      <c r="P358" s="208"/>
      <c r="Q358" s="208"/>
      <c r="R358" s="8"/>
      <c r="S358" s="7"/>
      <c r="T358" s="7"/>
      <c r="U358" s="8"/>
      <c r="V358" s="7"/>
      <c r="W358" s="153"/>
      <c r="X358" s="209"/>
      <c r="Y358" s="210"/>
      <c r="Z358" s="210"/>
      <c r="AA358" s="8"/>
      <c r="AB358" s="7"/>
      <c r="AC358" s="7"/>
      <c r="AD358" s="8"/>
      <c r="AE358" s="7"/>
      <c r="AF358" s="7"/>
      <c r="AG358" s="8"/>
      <c r="AH358" s="7"/>
      <c r="AI358" s="153"/>
      <c r="AJ358" s="153"/>
    </row>
    <row r="359" spans="1:36" s="5" customFormat="1" ht="35.1" customHeight="1">
      <c r="A359" s="82"/>
      <c r="B359" s="1067"/>
      <c r="C359" s="211"/>
      <c r="D359" s="224"/>
      <c r="E359" s="224"/>
      <c r="F359" s="211"/>
      <c r="G359" s="211"/>
      <c r="H359" s="429"/>
      <c r="I359" s="429"/>
      <c r="J359" s="429"/>
      <c r="K359" s="439"/>
      <c r="L359" s="439"/>
      <c r="M359" s="33"/>
      <c r="N359" s="832"/>
      <c r="O359" s="439"/>
      <c r="P359" s="208"/>
      <c r="Q359" s="208"/>
      <c r="R359" s="8"/>
      <c r="S359" s="7"/>
      <c r="T359" s="7"/>
      <c r="U359" s="8"/>
      <c r="V359" s="7"/>
      <c r="W359" s="153"/>
      <c r="X359" s="209"/>
      <c r="Y359" s="210"/>
      <c r="Z359" s="210"/>
      <c r="AA359" s="8"/>
      <c r="AB359" s="7"/>
      <c r="AC359" s="7"/>
      <c r="AD359" s="8"/>
      <c r="AE359" s="7"/>
      <c r="AF359" s="7"/>
      <c r="AG359" s="8"/>
      <c r="AH359" s="7"/>
      <c r="AI359" s="153"/>
      <c r="AJ359" s="153"/>
    </row>
    <row r="360" spans="1:36" s="5" customFormat="1" ht="35.1" customHeight="1">
      <c r="A360" s="82"/>
      <c r="B360" s="1067"/>
      <c r="C360" s="211"/>
      <c r="D360" s="224"/>
      <c r="E360" s="224"/>
      <c r="F360" s="211"/>
      <c r="G360" s="211"/>
      <c r="H360" s="429"/>
      <c r="I360" s="429"/>
      <c r="J360" s="429"/>
      <c r="K360" s="439"/>
      <c r="L360" s="439"/>
      <c r="M360" s="33"/>
      <c r="N360" s="832"/>
      <c r="O360" s="439"/>
      <c r="P360" s="208"/>
      <c r="Q360" s="208"/>
      <c r="R360" s="8"/>
      <c r="S360" s="7"/>
      <c r="T360" s="7"/>
      <c r="U360" s="8"/>
      <c r="V360" s="7"/>
      <c r="W360" s="153"/>
      <c r="X360" s="209"/>
      <c r="Y360" s="210"/>
      <c r="Z360" s="210"/>
      <c r="AA360" s="8"/>
      <c r="AB360" s="7"/>
      <c r="AC360" s="7"/>
      <c r="AD360" s="8"/>
      <c r="AE360" s="7"/>
      <c r="AF360" s="7"/>
      <c r="AG360" s="8"/>
      <c r="AH360" s="7"/>
      <c r="AI360" s="153"/>
      <c r="AJ360" s="153"/>
    </row>
    <row r="361" spans="1:36" s="5" customFormat="1" ht="35.1" customHeight="1">
      <c r="A361" s="82"/>
      <c r="B361" s="1067"/>
      <c r="C361" s="211"/>
      <c r="D361" s="224"/>
      <c r="E361" s="224"/>
      <c r="F361" s="211"/>
      <c r="G361" s="211"/>
      <c r="H361" s="429"/>
      <c r="I361" s="429"/>
      <c r="J361" s="429"/>
      <c r="K361" s="439"/>
      <c r="L361" s="439"/>
      <c r="M361" s="33"/>
      <c r="N361" s="832"/>
      <c r="O361" s="439"/>
      <c r="P361" s="208"/>
      <c r="Q361" s="208"/>
      <c r="R361" s="8"/>
      <c r="S361" s="7"/>
      <c r="T361" s="7"/>
      <c r="U361" s="8"/>
      <c r="V361" s="7"/>
      <c r="W361" s="153"/>
      <c r="X361" s="209"/>
      <c r="Y361" s="210"/>
      <c r="Z361" s="210"/>
      <c r="AA361" s="8"/>
      <c r="AB361" s="7"/>
      <c r="AC361" s="7"/>
      <c r="AD361" s="8"/>
      <c r="AE361" s="7"/>
      <c r="AF361" s="7"/>
      <c r="AG361" s="8"/>
      <c r="AH361" s="7"/>
      <c r="AI361" s="153"/>
      <c r="AJ361" s="153"/>
    </row>
    <row r="362" spans="1:36" s="5" customFormat="1" ht="35.1" customHeight="1">
      <c r="A362" s="82"/>
      <c r="B362" s="1067"/>
      <c r="C362" s="211"/>
      <c r="D362" s="224"/>
      <c r="E362" s="224"/>
      <c r="F362" s="211"/>
      <c r="G362" s="211"/>
      <c r="H362" s="429"/>
      <c r="I362" s="429"/>
      <c r="J362" s="429"/>
      <c r="K362" s="439"/>
      <c r="L362" s="439"/>
      <c r="M362" s="33"/>
      <c r="N362" s="832"/>
      <c r="O362" s="439"/>
      <c r="P362" s="208"/>
      <c r="Q362" s="208"/>
      <c r="R362" s="8"/>
      <c r="S362" s="7"/>
      <c r="T362" s="7"/>
      <c r="U362" s="8"/>
      <c r="V362" s="7"/>
      <c r="W362" s="153"/>
      <c r="X362" s="209"/>
      <c r="Y362" s="210"/>
      <c r="Z362" s="210"/>
      <c r="AA362" s="8"/>
      <c r="AB362" s="7"/>
      <c r="AC362" s="7"/>
      <c r="AD362" s="8"/>
      <c r="AE362" s="7"/>
      <c r="AF362" s="7"/>
      <c r="AG362" s="8"/>
      <c r="AH362" s="7"/>
      <c r="AI362" s="153"/>
      <c r="AJ362" s="153"/>
    </row>
    <row r="363" spans="1:36" s="5" customFormat="1" ht="35.1" customHeight="1">
      <c r="A363" s="82"/>
      <c r="B363" s="1067"/>
      <c r="C363" s="211"/>
      <c r="D363" s="224"/>
      <c r="E363" s="224"/>
      <c r="F363" s="211"/>
      <c r="G363" s="211"/>
      <c r="H363" s="429"/>
      <c r="I363" s="429"/>
      <c r="J363" s="429"/>
      <c r="K363" s="439"/>
      <c r="L363" s="439"/>
      <c r="M363" s="33"/>
      <c r="N363" s="832"/>
      <c r="O363" s="439"/>
      <c r="P363" s="208"/>
      <c r="Q363" s="208"/>
      <c r="R363" s="8"/>
      <c r="S363" s="7"/>
      <c r="T363" s="7"/>
      <c r="U363" s="8"/>
      <c r="V363" s="7"/>
      <c r="W363" s="153"/>
      <c r="X363" s="209"/>
      <c r="Y363" s="210"/>
      <c r="Z363" s="210"/>
      <c r="AA363" s="8"/>
      <c r="AB363" s="7"/>
      <c r="AC363" s="7"/>
      <c r="AD363" s="8"/>
      <c r="AE363" s="7"/>
      <c r="AF363" s="7"/>
      <c r="AG363" s="8"/>
      <c r="AH363" s="7"/>
      <c r="AI363" s="153"/>
      <c r="AJ363" s="153"/>
    </row>
    <row r="364" spans="1:36" s="5" customFormat="1" ht="35.1" customHeight="1">
      <c r="A364" s="82"/>
      <c r="B364" s="1067"/>
      <c r="C364" s="211"/>
      <c r="D364" s="224"/>
      <c r="E364" s="224"/>
      <c r="F364" s="211"/>
      <c r="G364" s="211"/>
      <c r="H364" s="429"/>
      <c r="I364" s="429"/>
      <c r="J364" s="429"/>
      <c r="K364" s="439"/>
      <c r="L364" s="439"/>
      <c r="M364" s="33"/>
      <c r="N364" s="832"/>
      <c r="O364" s="439"/>
      <c r="P364" s="208"/>
      <c r="Q364" s="208"/>
      <c r="R364" s="8"/>
      <c r="S364" s="7"/>
      <c r="T364" s="7"/>
      <c r="U364" s="8"/>
      <c r="V364" s="7"/>
      <c r="W364" s="153"/>
      <c r="X364" s="209"/>
      <c r="Y364" s="210"/>
      <c r="Z364" s="210"/>
      <c r="AA364" s="8"/>
      <c r="AB364" s="7"/>
      <c r="AC364" s="7"/>
      <c r="AD364" s="8"/>
      <c r="AE364" s="7"/>
      <c r="AF364" s="7"/>
      <c r="AG364" s="8"/>
      <c r="AH364" s="7"/>
      <c r="AI364" s="153"/>
      <c r="AJ364" s="153"/>
    </row>
    <row r="365" spans="1:36" s="5" customFormat="1" ht="35.1" customHeight="1">
      <c r="A365" s="82"/>
      <c r="B365" s="1067"/>
      <c r="C365" s="211"/>
      <c r="D365" s="224"/>
      <c r="E365" s="224"/>
      <c r="F365" s="211"/>
      <c r="G365" s="211"/>
      <c r="H365" s="429"/>
      <c r="I365" s="429"/>
      <c r="J365" s="429"/>
      <c r="K365" s="439"/>
      <c r="L365" s="439"/>
      <c r="M365" s="33"/>
      <c r="N365" s="832"/>
      <c r="O365" s="439"/>
      <c r="P365" s="208"/>
      <c r="Q365" s="208"/>
      <c r="R365" s="8"/>
      <c r="S365" s="7"/>
      <c r="T365" s="7"/>
      <c r="U365" s="8"/>
      <c r="V365" s="7"/>
      <c r="W365" s="153"/>
      <c r="X365" s="209"/>
      <c r="Y365" s="210"/>
      <c r="Z365" s="210"/>
      <c r="AA365" s="8"/>
      <c r="AB365" s="7"/>
      <c r="AC365" s="7"/>
      <c r="AD365" s="8"/>
      <c r="AE365" s="7"/>
      <c r="AF365" s="7"/>
      <c r="AG365" s="8"/>
      <c r="AH365" s="7"/>
      <c r="AI365" s="153"/>
      <c r="AJ365" s="153"/>
    </row>
    <row r="366" spans="1:36" s="5" customFormat="1" ht="35.1" customHeight="1">
      <c r="A366" s="82"/>
      <c r="B366" s="1067"/>
      <c r="C366" s="211"/>
      <c r="D366" s="224"/>
      <c r="E366" s="224"/>
      <c r="F366" s="211"/>
      <c r="G366" s="211"/>
      <c r="H366" s="429"/>
      <c r="I366" s="429"/>
      <c r="J366" s="429"/>
      <c r="K366" s="439"/>
      <c r="L366" s="439"/>
      <c r="M366" s="33"/>
      <c r="N366" s="832"/>
      <c r="O366" s="439"/>
      <c r="P366" s="208"/>
      <c r="Q366" s="208"/>
      <c r="R366" s="8"/>
      <c r="S366" s="7"/>
      <c r="T366" s="7"/>
      <c r="U366" s="8"/>
      <c r="V366" s="7"/>
      <c r="W366" s="153"/>
      <c r="X366" s="209"/>
      <c r="Y366" s="210"/>
      <c r="Z366" s="210"/>
      <c r="AA366" s="8"/>
      <c r="AB366" s="7"/>
      <c r="AC366" s="7"/>
      <c r="AD366" s="8"/>
      <c r="AE366" s="7"/>
      <c r="AF366" s="7"/>
      <c r="AG366" s="8"/>
      <c r="AH366" s="7"/>
      <c r="AI366" s="153"/>
      <c r="AJ366" s="153"/>
    </row>
    <row r="367" spans="1:36" s="5" customFormat="1" ht="35.1" customHeight="1">
      <c r="A367" s="82"/>
      <c r="B367" s="1067"/>
      <c r="C367" s="211"/>
      <c r="D367" s="224"/>
      <c r="E367" s="224"/>
      <c r="F367" s="211"/>
      <c r="G367" s="211"/>
      <c r="H367" s="429"/>
      <c r="I367" s="429"/>
      <c r="J367" s="429"/>
      <c r="K367" s="439"/>
      <c r="L367" s="439"/>
      <c r="M367" s="33"/>
      <c r="N367" s="832"/>
      <c r="O367" s="439"/>
      <c r="P367" s="208"/>
      <c r="Q367" s="208"/>
      <c r="R367" s="8"/>
      <c r="S367" s="7"/>
      <c r="T367" s="7"/>
      <c r="U367" s="8"/>
      <c r="V367" s="7"/>
      <c r="W367" s="153"/>
      <c r="X367" s="209"/>
      <c r="Y367" s="210"/>
      <c r="Z367" s="210"/>
      <c r="AA367" s="8"/>
      <c r="AB367" s="7"/>
      <c r="AC367" s="7"/>
      <c r="AD367" s="8"/>
      <c r="AE367" s="7"/>
      <c r="AF367" s="7"/>
      <c r="AG367" s="8"/>
      <c r="AH367" s="7"/>
      <c r="AI367" s="153"/>
      <c r="AJ367" s="153"/>
    </row>
    <row r="368" spans="1:36" s="5" customFormat="1" ht="35.1" customHeight="1">
      <c r="A368" s="82"/>
      <c r="B368" s="1067"/>
      <c r="C368" s="211"/>
      <c r="D368" s="224"/>
      <c r="E368" s="224"/>
      <c r="F368" s="211"/>
      <c r="G368" s="211"/>
      <c r="H368" s="429"/>
      <c r="I368" s="429"/>
      <c r="J368" s="429"/>
      <c r="K368" s="439"/>
      <c r="L368" s="439"/>
      <c r="M368" s="33"/>
      <c r="N368" s="832"/>
      <c r="O368" s="439"/>
      <c r="P368" s="208"/>
      <c r="Q368" s="208"/>
      <c r="R368" s="8"/>
      <c r="S368" s="7"/>
      <c r="T368" s="7"/>
      <c r="U368" s="8"/>
      <c r="V368" s="7"/>
      <c r="W368" s="153"/>
      <c r="X368" s="209"/>
      <c r="Y368" s="210"/>
      <c r="Z368" s="210"/>
      <c r="AA368" s="8"/>
      <c r="AB368" s="7"/>
      <c r="AC368" s="7"/>
      <c r="AD368" s="8"/>
      <c r="AE368" s="7"/>
      <c r="AF368" s="7"/>
      <c r="AG368" s="8"/>
      <c r="AH368" s="7"/>
      <c r="AI368" s="153"/>
      <c r="AJ368" s="153"/>
    </row>
    <row r="369" spans="1:36" s="5" customFormat="1" ht="35.1" customHeight="1">
      <c r="A369" s="82"/>
      <c r="B369" s="1067"/>
      <c r="C369" s="211"/>
      <c r="D369" s="224"/>
      <c r="E369" s="224"/>
      <c r="F369" s="211"/>
      <c r="G369" s="211"/>
      <c r="H369" s="429"/>
      <c r="I369" s="429"/>
      <c r="J369" s="429"/>
      <c r="K369" s="439"/>
      <c r="L369" s="439"/>
      <c r="M369" s="33"/>
      <c r="N369" s="832"/>
      <c r="O369" s="439"/>
      <c r="P369" s="208"/>
      <c r="Q369" s="208"/>
      <c r="R369" s="8"/>
      <c r="S369" s="7"/>
      <c r="T369" s="7"/>
      <c r="U369" s="8"/>
      <c r="V369" s="7"/>
      <c r="W369" s="153"/>
      <c r="X369" s="209"/>
      <c r="Y369" s="210"/>
      <c r="Z369" s="210"/>
      <c r="AA369" s="8"/>
      <c r="AB369" s="7"/>
      <c r="AC369" s="7"/>
      <c r="AD369" s="8"/>
      <c r="AE369" s="7"/>
      <c r="AF369" s="7"/>
      <c r="AG369" s="8"/>
      <c r="AH369" s="7"/>
      <c r="AI369" s="153"/>
      <c r="AJ369" s="153"/>
    </row>
    <row r="370" spans="1:36" s="5" customFormat="1" ht="35.1" customHeight="1">
      <c r="A370" s="82"/>
      <c r="B370" s="1067"/>
      <c r="C370" s="211"/>
      <c r="D370" s="224"/>
      <c r="E370" s="224"/>
      <c r="F370" s="211"/>
      <c r="G370" s="211"/>
      <c r="H370" s="429"/>
      <c r="I370" s="429"/>
      <c r="J370" s="429"/>
      <c r="K370" s="439"/>
      <c r="L370" s="439"/>
      <c r="M370" s="33"/>
      <c r="N370" s="832"/>
      <c r="O370" s="439"/>
      <c r="P370" s="208"/>
      <c r="Q370" s="208"/>
      <c r="R370" s="8"/>
      <c r="S370" s="7"/>
      <c r="T370" s="7"/>
      <c r="U370" s="8"/>
      <c r="V370" s="7"/>
      <c r="W370" s="153"/>
      <c r="X370" s="209"/>
      <c r="Y370" s="210"/>
      <c r="Z370" s="210"/>
      <c r="AA370" s="8"/>
      <c r="AB370" s="7"/>
      <c r="AC370" s="7"/>
      <c r="AD370" s="8"/>
      <c r="AE370" s="7"/>
      <c r="AF370" s="7"/>
      <c r="AG370" s="8"/>
      <c r="AH370" s="7"/>
      <c r="AI370" s="153"/>
      <c r="AJ370" s="153"/>
    </row>
    <row r="371" spans="1:36" s="5" customFormat="1" ht="35.1" customHeight="1">
      <c r="A371" s="82"/>
      <c r="B371" s="1067"/>
      <c r="C371" s="211"/>
      <c r="D371" s="224"/>
      <c r="E371" s="224"/>
      <c r="F371" s="211"/>
      <c r="G371" s="211"/>
      <c r="H371" s="429"/>
      <c r="I371" s="429"/>
      <c r="J371" s="429"/>
      <c r="K371" s="439"/>
      <c r="L371" s="439"/>
      <c r="M371" s="33"/>
      <c r="N371" s="832"/>
      <c r="O371" s="439"/>
      <c r="P371" s="208"/>
      <c r="Q371" s="208"/>
      <c r="R371" s="8"/>
      <c r="S371" s="7"/>
      <c r="T371" s="7"/>
      <c r="U371" s="8"/>
      <c r="V371" s="7"/>
      <c r="W371" s="153"/>
      <c r="X371" s="209"/>
      <c r="Y371" s="210"/>
      <c r="Z371" s="210"/>
      <c r="AA371" s="8"/>
      <c r="AB371" s="7"/>
      <c r="AC371" s="7"/>
      <c r="AD371" s="8"/>
      <c r="AE371" s="7"/>
      <c r="AF371" s="7"/>
      <c r="AG371" s="8"/>
      <c r="AH371" s="7"/>
      <c r="AI371" s="153"/>
      <c r="AJ371" s="153"/>
    </row>
    <row r="372" spans="1:36" s="5" customFormat="1" ht="35.1" customHeight="1">
      <c r="A372" s="82"/>
      <c r="B372" s="1067"/>
      <c r="C372" s="211"/>
      <c r="D372" s="224"/>
      <c r="E372" s="224"/>
      <c r="F372" s="211"/>
      <c r="G372" s="211"/>
      <c r="H372" s="429"/>
      <c r="I372" s="429"/>
      <c r="J372" s="429"/>
      <c r="K372" s="439"/>
      <c r="L372" s="439"/>
      <c r="M372" s="33"/>
      <c r="N372" s="832"/>
      <c r="O372" s="439"/>
      <c r="P372" s="208"/>
      <c r="Q372" s="208"/>
      <c r="R372" s="8"/>
      <c r="S372" s="7"/>
      <c r="T372" s="7"/>
      <c r="U372" s="8"/>
      <c r="V372" s="7"/>
      <c r="W372" s="153"/>
      <c r="X372" s="209"/>
      <c r="Y372" s="210"/>
      <c r="Z372" s="210"/>
      <c r="AA372" s="8"/>
      <c r="AB372" s="7"/>
      <c r="AC372" s="7"/>
      <c r="AD372" s="8"/>
      <c r="AE372" s="7"/>
      <c r="AF372" s="7"/>
      <c r="AG372" s="8"/>
      <c r="AH372" s="7"/>
      <c r="AI372" s="153"/>
      <c r="AJ372" s="153"/>
    </row>
    <row r="373" spans="1:36" s="5" customFormat="1" ht="35.1" customHeight="1">
      <c r="A373" s="82"/>
      <c r="B373" s="1067"/>
      <c r="C373" s="211"/>
      <c r="D373" s="224"/>
      <c r="E373" s="224"/>
      <c r="F373" s="211"/>
      <c r="G373" s="211"/>
      <c r="H373" s="429"/>
      <c r="I373" s="429"/>
      <c r="J373" s="429"/>
      <c r="K373" s="439"/>
      <c r="L373" s="439"/>
      <c r="M373" s="33"/>
      <c r="N373" s="832"/>
      <c r="O373" s="439"/>
      <c r="P373" s="208"/>
      <c r="Q373" s="208"/>
      <c r="R373" s="8"/>
      <c r="S373" s="7"/>
      <c r="T373" s="7"/>
      <c r="U373" s="8"/>
      <c r="V373" s="7"/>
      <c r="W373" s="153"/>
      <c r="X373" s="209"/>
      <c r="Y373" s="210"/>
      <c r="Z373" s="210"/>
      <c r="AA373" s="8"/>
      <c r="AB373" s="7"/>
      <c r="AC373" s="7"/>
      <c r="AD373" s="8"/>
      <c r="AE373" s="7"/>
      <c r="AF373" s="7"/>
      <c r="AG373" s="8"/>
      <c r="AH373" s="7"/>
      <c r="AI373" s="153"/>
      <c r="AJ373" s="153"/>
    </row>
    <row r="374" spans="1:36" s="5" customFormat="1" ht="35.1" customHeight="1">
      <c r="A374" s="82"/>
      <c r="B374" s="1067"/>
      <c r="C374" s="211"/>
      <c r="D374" s="224"/>
      <c r="E374" s="224"/>
      <c r="F374" s="211"/>
      <c r="G374" s="211"/>
      <c r="H374" s="429"/>
      <c r="I374" s="429"/>
      <c r="J374" s="429"/>
      <c r="K374" s="439"/>
      <c r="L374" s="439"/>
      <c r="M374" s="33"/>
      <c r="N374" s="832"/>
      <c r="O374" s="439"/>
      <c r="P374" s="208"/>
      <c r="Q374" s="208"/>
      <c r="R374" s="8"/>
      <c r="S374" s="7"/>
      <c r="T374" s="7"/>
      <c r="U374" s="8"/>
      <c r="V374" s="7"/>
      <c r="W374" s="153"/>
      <c r="X374" s="209"/>
      <c r="Y374" s="210"/>
      <c r="Z374" s="210"/>
      <c r="AA374" s="8"/>
      <c r="AB374" s="7"/>
      <c r="AC374" s="7"/>
      <c r="AD374" s="8"/>
      <c r="AE374" s="7"/>
      <c r="AF374" s="7"/>
      <c r="AG374" s="8"/>
      <c r="AH374" s="7"/>
      <c r="AI374" s="153"/>
      <c r="AJ374" s="153"/>
    </row>
    <row r="375" spans="1:36" s="5" customFormat="1" ht="35.1" customHeight="1">
      <c r="A375" s="82"/>
      <c r="B375" s="1067"/>
      <c r="C375" s="211"/>
      <c r="D375" s="224"/>
      <c r="E375" s="224"/>
      <c r="F375" s="211"/>
      <c r="G375" s="211"/>
      <c r="H375" s="429"/>
      <c r="I375" s="429"/>
      <c r="J375" s="429"/>
      <c r="K375" s="439"/>
      <c r="L375" s="439"/>
      <c r="M375" s="33"/>
      <c r="N375" s="832"/>
      <c r="O375" s="439"/>
      <c r="P375" s="208"/>
      <c r="Q375" s="208"/>
      <c r="R375" s="8"/>
      <c r="S375" s="7"/>
      <c r="T375" s="7"/>
      <c r="U375" s="8"/>
      <c r="V375" s="7"/>
      <c r="W375" s="153"/>
      <c r="X375" s="209"/>
      <c r="Y375" s="210"/>
      <c r="Z375" s="210"/>
      <c r="AA375" s="8"/>
      <c r="AB375" s="7"/>
      <c r="AC375" s="7"/>
      <c r="AD375" s="8"/>
      <c r="AE375" s="7"/>
      <c r="AF375" s="7"/>
      <c r="AG375" s="8"/>
      <c r="AH375" s="7"/>
      <c r="AI375" s="153"/>
      <c r="AJ375" s="153"/>
    </row>
    <row r="376" spans="1:36" s="5" customFormat="1" ht="35.1" customHeight="1">
      <c r="A376" s="82"/>
      <c r="B376" s="1067"/>
      <c r="C376" s="211"/>
      <c r="D376" s="224"/>
      <c r="E376" s="224"/>
      <c r="F376" s="211"/>
      <c r="G376" s="211"/>
      <c r="H376" s="429"/>
      <c r="I376" s="429"/>
      <c r="J376" s="429"/>
      <c r="K376" s="439"/>
      <c r="L376" s="439"/>
      <c r="M376" s="33"/>
      <c r="N376" s="832"/>
      <c r="O376" s="439"/>
      <c r="P376" s="208"/>
      <c r="Q376" s="208"/>
      <c r="R376" s="8"/>
      <c r="S376" s="7"/>
      <c r="T376" s="7"/>
      <c r="U376" s="8"/>
      <c r="V376" s="7"/>
      <c r="W376" s="153"/>
      <c r="X376" s="209"/>
      <c r="Y376" s="210"/>
      <c r="Z376" s="210"/>
      <c r="AA376" s="8"/>
      <c r="AB376" s="7"/>
      <c r="AC376" s="7"/>
      <c r="AD376" s="8"/>
      <c r="AE376" s="7"/>
      <c r="AF376" s="7"/>
      <c r="AG376" s="8"/>
      <c r="AH376" s="7"/>
      <c r="AI376" s="153"/>
      <c r="AJ376" s="153"/>
    </row>
    <row r="377" spans="1:36" s="5" customFormat="1" ht="35.1" customHeight="1">
      <c r="A377" s="82"/>
      <c r="B377" s="1067"/>
      <c r="C377" s="211"/>
      <c r="D377" s="224"/>
      <c r="E377" s="224"/>
      <c r="F377" s="211"/>
      <c r="G377" s="211"/>
      <c r="H377" s="429"/>
      <c r="I377" s="429"/>
      <c r="J377" s="429"/>
      <c r="K377" s="439"/>
      <c r="L377" s="439"/>
      <c r="M377" s="33"/>
      <c r="N377" s="832"/>
      <c r="O377" s="439"/>
      <c r="P377" s="208"/>
      <c r="Q377" s="208"/>
      <c r="R377" s="8"/>
      <c r="S377" s="7"/>
      <c r="T377" s="7"/>
      <c r="U377" s="8"/>
      <c r="V377" s="7"/>
      <c r="W377" s="153"/>
      <c r="X377" s="209"/>
      <c r="Y377" s="210"/>
      <c r="Z377" s="210"/>
      <c r="AA377" s="8"/>
      <c r="AB377" s="7"/>
      <c r="AC377" s="7"/>
      <c r="AD377" s="8"/>
      <c r="AE377" s="7"/>
      <c r="AF377" s="7"/>
      <c r="AG377" s="8"/>
      <c r="AH377" s="7"/>
      <c r="AI377" s="153"/>
      <c r="AJ377" s="153"/>
    </row>
    <row r="378" spans="1:36" s="5" customFormat="1" ht="35.1" customHeight="1">
      <c r="A378" s="82"/>
      <c r="B378" s="1067"/>
      <c r="C378" s="211"/>
      <c r="D378" s="224"/>
      <c r="E378" s="224"/>
      <c r="F378" s="211"/>
      <c r="G378" s="211"/>
      <c r="H378" s="429"/>
      <c r="I378" s="429"/>
      <c r="J378" s="429"/>
      <c r="K378" s="439"/>
      <c r="L378" s="439"/>
      <c r="M378" s="33"/>
      <c r="N378" s="832"/>
      <c r="O378" s="439"/>
      <c r="P378" s="208"/>
      <c r="Q378" s="208"/>
      <c r="R378" s="8"/>
      <c r="S378" s="7"/>
      <c r="T378" s="7"/>
      <c r="U378" s="8"/>
      <c r="V378" s="7"/>
      <c r="W378" s="153"/>
      <c r="X378" s="209"/>
      <c r="Y378" s="210"/>
      <c r="Z378" s="210"/>
      <c r="AA378" s="8"/>
      <c r="AB378" s="7"/>
      <c r="AC378" s="7"/>
      <c r="AD378" s="8"/>
      <c r="AE378" s="7"/>
      <c r="AF378" s="7"/>
      <c r="AG378" s="8"/>
      <c r="AH378" s="7"/>
      <c r="AI378" s="153"/>
      <c r="AJ378" s="153"/>
    </row>
    <row r="379" spans="1:36" s="5" customFormat="1" ht="35.1" customHeight="1">
      <c r="A379" s="82"/>
      <c r="B379" s="1067"/>
      <c r="C379" s="211"/>
      <c r="D379" s="224"/>
      <c r="E379" s="224"/>
      <c r="F379" s="211"/>
      <c r="G379" s="211"/>
      <c r="H379" s="429"/>
      <c r="I379" s="429"/>
      <c r="J379" s="429"/>
      <c r="K379" s="439"/>
      <c r="L379" s="439"/>
      <c r="M379" s="33"/>
      <c r="N379" s="832"/>
      <c r="O379" s="439"/>
      <c r="P379" s="208"/>
      <c r="Q379" s="208"/>
      <c r="R379" s="8"/>
      <c r="S379" s="7"/>
      <c r="T379" s="7"/>
      <c r="U379" s="8"/>
      <c r="V379" s="7"/>
      <c r="W379" s="153"/>
      <c r="X379" s="209"/>
      <c r="Y379" s="210"/>
      <c r="Z379" s="210"/>
      <c r="AA379" s="8"/>
      <c r="AB379" s="7"/>
      <c r="AC379" s="7"/>
      <c r="AD379" s="8"/>
      <c r="AE379" s="7"/>
      <c r="AF379" s="7"/>
      <c r="AG379" s="8"/>
      <c r="AH379" s="7"/>
      <c r="AI379" s="153"/>
      <c r="AJ379" s="153"/>
    </row>
    <row r="380" spans="1:36" s="5" customFormat="1" ht="35.1" customHeight="1">
      <c r="A380" s="82"/>
      <c r="B380" s="1067"/>
      <c r="C380" s="211"/>
      <c r="D380" s="224"/>
      <c r="E380" s="224"/>
      <c r="F380" s="211"/>
      <c r="G380" s="211"/>
      <c r="H380" s="429"/>
      <c r="I380" s="429"/>
      <c r="J380" s="429"/>
      <c r="K380" s="439"/>
      <c r="L380" s="439"/>
      <c r="M380" s="33"/>
      <c r="N380" s="832"/>
      <c r="O380" s="439"/>
      <c r="P380" s="208"/>
      <c r="Q380" s="208"/>
      <c r="R380" s="8"/>
      <c r="S380" s="7"/>
      <c r="T380" s="7"/>
      <c r="U380" s="8"/>
      <c r="V380" s="7"/>
      <c r="W380" s="153"/>
      <c r="X380" s="209"/>
      <c r="Y380" s="210"/>
      <c r="Z380" s="210"/>
      <c r="AA380" s="8"/>
      <c r="AB380" s="7"/>
      <c r="AC380" s="7"/>
      <c r="AD380" s="8"/>
      <c r="AE380" s="7"/>
      <c r="AF380" s="7"/>
      <c r="AG380" s="8"/>
      <c r="AH380" s="7"/>
      <c r="AI380" s="153"/>
      <c r="AJ380" s="153"/>
    </row>
    <row r="381" spans="1:36" s="5" customFormat="1" ht="35.1" customHeight="1">
      <c r="A381" s="82"/>
      <c r="B381" s="1067"/>
      <c r="C381" s="211"/>
      <c r="D381" s="224"/>
      <c r="E381" s="224"/>
      <c r="F381" s="211"/>
      <c r="G381" s="211"/>
      <c r="H381" s="429"/>
      <c r="I381" s="429"/>
      <c r="J381" s="429"/>
      <c r="K381" s="439"/>
      <c r="L381" s="439"/>
      <c r="M381" s="33"/>
      <c r="N381" s="832"/>
      <c r="O381" s="439"/>
      <c r="P381" s="208"/>
      <c r="Q381" s="208"/>
      <c r="R381" s="8"/>
      <c r="S381" s="7"/>
      <c r="T381" s="7"/>
      <c r="U381" s="8"/>
      <c r="V381" s="7"/>
      <c r="W381" s="153"/>
      <c r="X381" s="209"/>
      <c r="Y381" s="210"/>
      <c r="Z381" s="210"/>
      <c r="AA381" s="8"/>
      <c r="AB381" s="7"/>
      <c r="AC381" s="7"/>
      <c r="AD381" s="8"/>
      <c r="AE381" s="7"/>
      <c r="AF381" s="7"/>
      <c r="AG381" s="8"/>
      <c r="AH381" s="7"/>
      <c r="AI381" s="153"/>
      <c r="AJ381" s="153"/>
    </row>
    <row r="382" spans="1:36" s="5" customFormat="1" ht="35.1" customHeight="1">
      <c r="A382" s="82"/>
      <c r="B382" s="1067"/>
      <c r="C382" s="211"/>
      <c r="D382" s="224"/>
      <c r="E382" s="224"/>
      <c r="F382" s="211"/>
      <c r="G382" s="211"/>
      <c r="H382" s="429"/>
      <c r="I382" s="429"/>
      <c r="J382" s="429"/>
      <c r="K382" s="439"/>
      <c r="L382" s="439"/>
      <c r="M382" s="33"/>
      <c r="N382" s="832"/>
      <c r="O382" s="439"/>
      <c r="P382" s="208"/>
      <c r="Q382" s="208"/>
      <c r="R382" s="8"/>
      <c r="S382" s="7"/>
      <c r="T382" s="7"/>
      <c r="U382" s="8"/>
      <c r="V382" s="7"/>
      <c r="W382" s="153"/>
      <c r="X382" s="209"/>
      <c r="Y382" s="210"/>
      <c r="Z382" s="210"/>
      <c r="AA382" s="8"/>
      <c r="AB382" s="7"/>
      <c r="AC382" s="7"/>
      <c r="AD382" s="8"/>
      <c r="AE382" s="7"/>
      <c r="AF382" s="7"/>
      <c r="AG382" s="8"/>
      <c r="AH382" s="7"/>
      <c r="AI382" s="153"/>
      <c r="AJ382" s="153"/>
    </row>
    <row r="383" spans="1:36" s="5" customFormat="1" ht="35.1" customHeight="1">
      <c r="A383" s="82"/>
      <c r="B383" s="1067"/>
      <c r="C383" s="211"/>
      <c r="D383" s="224"/>
      <c r="E383" s="224"/>
      <c r="F383" s="211"/>
      <c r="G383" s="211"/>
      <c r="H383" s="429"/>
      <c r="I383" s="429"/>
      <c r="J383" s="429"/>
      <c r="K383" s="439"/>
      <c r="L383" s="439"/>
      <c r="M383" s="33"/>
      <c r="N383" s="832"/>
      <c r="O383" s="439"/>
      <c r="P383" s="208"/>
      <c r="Q383" s="208"/>
      <c r="R383" s="8"/>
      <c r="S383" s="7"/>
      <c r="T383" s="7"/>
      <c r="U383" s="8"/>
      <c r="V383" s="7"/>
      <c r="W383" s="153"/>
      <c r="X383" s="209"/>
      <c r="Y383" s="210"/>
      <c r="Z383" s="210"/>
      <c r="AA383" s="8"/>
      <c r="AB383" s="7"/>
      <c r="AC383" s="7"/>
      <c r="AD383" s="8"/>
      <c r="AE383" s="7"/>
      <c r="AF383" s="7"/>
      <c r="AG383" s="8"/>
      <c r="AH383" s="7"/>
      <c r="AI383" s="153"/>
      <c r="AJ383" s="153"/>
    </row>
    <row r="384" spans="1:36" s="5" customFormat="1" ht="35.1" customHeight="1">
      <c r="A384" s="82"/>
      <c r="B384" s="1067"/>
      <c r="C384" s="211"/>
      <c r="D384" s="224"/>
      <c r="E384" s="224"/>
      <c r="F384" s="211"/>
      <c r="G384" s="211"/>
      <c r="H384" s="429"/>
      <c r="I384" s="429"/>
      <c r="J384" s="429"/>
      <c r="K384" s="439"/>
      <c r="L384" s="439"/>
      <c r="M384" s="33"/>
      <c r="N384" s="832"/>
      <c r="O384" s="439"/>
      <c r="P384" s="208"/>
      <c r="Q384" s="208"/>
      <c r="R384" s="8"/>
      <c r="S384" s="7"/>
      <c r="T384" s="7"/>
      <c r="U384" s="8"/>
      <c r="V384" s="7"/>
      <c r="W384" s="153"/>
      <c r="X384" s="209"/>
      <c r="Y384" s="210"/>
      <c r="Z384" s="210"/>
      <c r="AA384" s="8"/>
      <c r="AB384" s="7"/>
      <c r="AC384" s="7"/>
      <c r="AD384" s="8"/>
      <c r="AE384" s="7"/>
      <c r="AF384" s="7"/>
      <c r="AG384" s="8"/>
      <c r="AH384" s="7"/>
      <c r="AI384" s="153"/>
      <c r="AJ384" s="153"/>
    </row>
    <row r="385" spans="1:36" s="5" customFormat="1" ht="35.1" customHeight="1">
      <c r="A385" s="82"/>
      <c r="B385" s="1067"/>
      <c r="C385" s="211"/>
      <c r="D385" s="224"/>
      <c r="E385" s="224"/>
      <c r="F385" s="211"/>
      <c r="G385" s="211"/>
      <c r="H385" s="429"/>
      <c r="I385" s="429"/>
      <c r="J385" s="429"/>
      <c r="K385" s="439"/>
      <c r="L385" s="439"/>
      <c r="M385" s="33"/>
      <c r="N385" s="832"/>
      <c r="O385" s="439"/>
      <c r="P385" s="208"/>
      <c r="Q385" s="208"/>
      <c r="R385" s="8"/>
      <c r="S385" s="7"/>
      <c r="T385" s="7"/>
      <c r="U385" s="8"/>
      <c r="V385" s="7"/>
      <c r="W385" s="153"/>
      <c r="X385" s="209"/>
      <c r="Y385" s="210"/>
      <c r="Z385" s="210"/>
      <c r="AA385" s="8"/>
      <c r="AB385" s="7"/>
      <c r="AC385" s="7"/>
      <c r="AD385" s="8"/>
      <c r="AE385" s="7"/>
      <c r="AF385" s="7"/>
      <c r="AG385" s="8"/>
      <c r="AH385" s="7"/>
      <c r="AI385" s="153"/>
      <c r="AJ385" s="153"/>
    </row>
    <row r="386" spans="1:36" s="5" customFormat="1" ht="35.1" customHeight="1">
      <c r="A386" s="82"/>
      <c r="B386" s="1067"/>
      <c r="C386" s="211"/>
      <c r="D386" s="224"/>
      <c r="E386" s="224"/>
      <c r="F386" s="211"/>
      <c r="G386" s="211"/>
      <c r="H386" s="429"/>
      <c r="I386" s="429"/>
      <c r="J386" s="429"/>
      <c r="K386" s="439"/>
      <c r="L386" s="439"/>
      <c r="M386" s="33"/>
      <c r="N386" s="832"/>
      <c r="O386" s="439"/>
      <c r="P386" s="208"/>
      <c r="Q386" s="208"/>
      <c r="R386" s="8"/>
      <c r="S386" s="7"/>
      <c r="T386" s="7"/>
      <c r="U386" s="8"/>
      <c r="V386" s="7"/>
      <c r="W386" s="153"/>
      <c r="X386" s="209"/>
      <c r="Y386" s="210"/>
      <c r="Z386" s="210"/>
      <c r="AA386" s="8"/>
      <c r="AB386" s="7"/>
      <c r="AC386" s="7"/>
      <c r="AD386" s="8"/>
      <c r="AE386" s="7"/>
      <c r="AF386" s="7"/>
      <c r="AG386" s="8"/>
      <c r="AH386" s="7"/>
      <c r="AI386" s="153"/>
      <c r="AJ386" s="153"/>
    </row>
    <row r="387" spans="1:36" s="5" customFormat="1" ht="35.1" customHeight="1">
      <c r="A387" s="82"/>
      <c r="B387" s="1067"/>
      <c r="C387" s="211"/>
      <c r="D387" s="224"/>
      <c r="E387" s="224"/>
      <c r="F387" s="211"/>
      <c r="G387" s="211"/>
      <c r="H387" s="429"/>
      <c r="I387" s="429"/>
      <c r="J387" s="429"/>
      <c r="K387" s="439"/>
      <c r="L387" s="439"/>
      <c r="M387" s="33"/>
      <c r="N387" s="832"/>
      <c r="O387" s="439"/>
      <c r="P387" s="208"/>
      <c r="Q387" s="208"/>
      <c r="R387" s="8"/>
      <c r="S387" s="7"/>
      <c r="T387" s="7"/>
      <c r="U387" s="8"/>
      <c r="V387" s="7"/>
      <c r="W387" s="153"/>
      <c r="X387" s="209"/>
      <c r="Y387" s="210"/>
      <c r="Z387" s="210"/>
      <c r="AA387" s="8"/>
      <c r="AB387" s="7"/>
      <c r="AC387" s="7"/>
      <c r="AD387" s="8"/>
      <c r="AE387" s="7"/>
      <c r="AF387" s="7"/>
      <c r="AG387" s="8"/>
      <c r="AH387" s="7"/>
      <c r="AI387" s="153"/>
      <c r="AJ387" s="153"/>
    </row>
    <row r="388" spans="1:36" s="5" customFormat="1" ht="35.1" customHeight="1">
      <c r="A388" s="82"/>
      <c r="B388" s="1067"/>
      <c r="C388" s="211"/>
      <c r="D388" s="224"/>
      <c r="E388" s="224"/>
      <c r="F388" s="211"/>
      <c r="G388" s="211"/>
      <c r="H388" s="429"/>
      <c r="I388" s="429"/>
      <c r="J388" s="429"/>
      <c r="K388" s="439"/>
      <c r="L388" s="439"/>
      <c r="M388" s="33"/>
      <c r="N388" s="832"/>
      <c r="O388" s="439"/>
      <c r="P388" s="208"/>
      <c r="Q388" s="208"/>
      <c r="R388" s="8"/>
      <c r="S388" s="7"/>
      <c r="T388" s="7"/>
      <c r="U388" s="8"/>
      <c r="V388" s="7"/>
      <c r="W388" s="153"/>
      <c r="X388" s="209"/>
      <c r="Y388" s="210"/>
      <c r="Z388" s="210"/>
      <c r="AA388" s="8"/>
      <c r="AB388" s="7"/>
      <c r="AC388" s="7"/>
      <c r="AD388" s="8"/>
      <c r="AE388" s="7"/>
      <c r="AF388" s="7"/>
      <c r="AG388" s="8"/>
      <c r="AH388" s="7"/>
      <c r="AI388" s="153"/>
      <c r="AJ388" s="153"/>
    </row>
    <row r="389" spans="1:36" s="5" customFormat="1" ht="35.1" customHeight="1">
      <c r="A389" s="82"/>
      <c r="B389" s="1067"/>
      <c r="C389" s="211"/>
      <c r="D389" s="224"/>
      <c r="E389" s="224"/>
      <c r="F389" s="211"/>
      <c r="G389" s="211"/>
      <c r="H389" s="429"/>
      <c r="I389" s="429"/>
      <c r="J389" s="429"/>
      <c r="K389" s="439"/>
      <c r="L389" s="439"/>
      <c r="M389" s="33"/>
      <c r="N389" s="832"/>
      <c r="O389" s="439"/>
      <c r="P389" s="208"/>
      <c r="Q389" s="208"/>
      <c r="R389" s="8"/>
      <c r="S389" s="7"/>
      <c r="T389" s="7"/>
      <c r="U389" s="8"/>
      <c r="V389" s="7"/>
      <c r="W389" s="153"/>
      <c r="X389" s="209"/>
      <c r="Y389" s="210"/>
      <c r="Z389" s="210"/>
      <c r="AA389" s="8"/>
      <c r="AB389" s="7"/>
      <c r="AC389" s="7"/>
      <c r="AD389" s="8"/>
      <c r="AE389" s="7"/>
      <c r="AF389" s="7"/>
      <c r="AG389" s="8"/>
      <c r="AH389" s="7"/>
      <c r="AI389" s="153"/>
      <c r="AJ389" s="153"/>
    </row>
    <row r="390" spans="1:36" s="5" customFormat="1" ht="35.1" customHeight="1">
      <c r="A390" s="82"/>
      <c r="B390" s="1067"/>
      <c r="C390" s="211"/>
      <c r="D390" s="224"/>
      <c r="E390" s="224"/>
      <c r="F390" s="211"/>
      <c r="G390" s="211"/>
      <c r="H390" s="429"/>
      <c r="I390" s="429"/>
      <c r="J390" s="429"/>
      <c r="K390" s="439"/>
      <c r="L390" s="439"/>
      <c r="M390" s="33"/>
      <c r="N390" s="832"/>
      <c r="O390" s="439"/>
      <c r="P390" s="208"/>
      <c r="Q390" s="208"/>
      <c r="R390" s="8"/>
      <c r="S390" s="7"/>
      <c r="T390" s="7"/>
      <c r="U390" s="8"/>
      <c r="V390" s="7"/>
      <c r="W390" s="153"/>
      <c r="X390" s="209"/>
      <c r="Y390" s="210"/>
      <c r="Z390" s="210"/>
      <c r="AA390" s="8"/>
      <c r="AB390" s="7"/>
      <c r="AC390" s="7"/>
      <c r="AD390" s="8"/>
      <c r="AE390" s="7"/>
      <c r="AF390" s="7"/>
      <c r="AG390" s="8"/>
      <c r="AH390" s="7"/>
      <c r="AI390" s="153"/>
      <c r="AJ390" s="153"/>
    </row>
    <row r="391" spans="1:36" s="5" customFormat="1" ht="35.1" customHeight="1">
      <c r="A391" s="82"/>
      <c r="B391" s="1067"/>
      <c r="C391" s="211"/>
      <c r="D391" s="224"/>
      <c r="E391" s="224"/>
      <c r="F391" s="211"/>
      <c r="G391" s="211"/>
      <c r="H391" s="429"/>
      <c r="I391" s="429"/>
      <c r="J391" s="429"/>
      <c r="K391" s="439"/>
      <c r="L391" s="439"/>
      <c r="M391" s="33"/>
      <c r="N391" s="832"/>
      <c r="O391" s="439"/>
      <c r="P391" s="208"/>
      <c r="Q391" s="208"/>
      <c r="R391" s="8"/>
      <c r="S391" s="7"/>
      <c r="T391" s="7"/>
      <c r="U391" s="8"/>
      <c r="V391" s="7"/>
      <c r="W391" s="153"/>
      <c r="X391" s="209"/>
      <c r="Y391" s="210"/>
      <c r="Z391" s="210"/>
      <c r="AA391" s="8"/>
      <c r="AB391" s="7"/>
      <c r="AC391" s="7"/>
      <c r="AD391" s="8"/>
      <c r="AE391" s="7"/>
      <c r="AF391" s="7"/>
      <c r="AG391" s="8"/>
      <c r="AH391" s="7"/>
      <c r="AI391" s="153"/>
      <c r="AJ391" s="153"/>
    </row>
    <row r="392" spans="1:36" s="5" customFormat="1" ht="35.1" customHeight="1">
      <c r="A392" s="82"/>
      <c r="B392" s="1067"/>
      <c r="C392" s="211"/>
      <c r="D392" s="224"/>
      <c r="E392" s="224"/>
      <c r="F392" s="211"/>
      <c r="G392" s="211"/>
      <c r="H392" s="429"/>
      <c r="I392" s="429"/>
      <c r="J392" s="429"/>
      <c r="K392" s="439"/>
      <c r="L392" s="439"/>
      <c r="M392" s="33"/>
      <c r="N392" s="832"/>
      <c r="O392" s="439"/>
      <c r="P392" s="208"/>
      <c r="Q392" s="208"/>
      <c r="R392" s="8"/>
      <c r="S392" s="7"/>
      <c r="T392" s="7"/>
      <c r="U392" s="8"/>
      <c r="V392" s="7"/>
      <c r="W392" s="153"/>
      <c r="X392" s="209"/>
      <c r="Y392" s="210"/>
      <c r="Z392" s="210"/>
      <c r="AA392" s="8"/>
      <c r="AB392" s="7"/>
      <c r="AC392" s="7"/>
      <c r="AD392" s="8"/>
      <c r="AE392" s="7"/>
      <c r="AF392" s="7"/>
      <c r="AG392" s="8"/>
      <c r="AH392" s="7"/>
      <c r="AI392" s="153"/>
      <c r="AJ392" s="153"/>
    </row>
    <row r="393" spans="1:36" s="5" customFormat="1" ht="35.1" customHeight="1">
      <c r="A393" s="82"/>
      <c r="B393" s="1067"/>
      <c r="C393" s="211"/>
      <c r="D393" s="224"/>
      <c r="E393" s="224"/>
      <c r="F393" s="211"/>
      <c r="G393" s="211"/>
      <c r="H393" s="429"/>
      <c r="I393" s="429"/>
      <c r="J393" s="429"/>
      <c r="K393" s="439"/>
      <c r="L393" s="439"/>
      <c r="M393" s="33"/>
      <c r="N393" s="832"/>
      <c r="O393" s="439"/>
      <c r="P393" s="208"/>
      <c r="Q393" s="208"/>
      <c r="R393" s="8"/>
      <c r="S393" s="7"/>
      <c r="T393" s="7"/>
      <c r="U393" s="8"/>
      <c r="V393" s="7"/>
      <c r="W393" s="153"/>
      <c r="X393" s="209"/>
      <c r="Y393" s="210"/>
      <c r="Z393" s="210"/>
      <c r="AA393" s="8"/>
      <c r="AB393" s="7"/>
      <c r="AC393" s="7"/>
      <c r="AD393" s="8"/>
      <c r="AE393" s="7"/>
      <c r="AF393" s="7"/>
      <c r="AG393" s="8"/>
      <c r="AH393" s="7"/>
      <c r="AI393" s="153"/>
      <c r="AJ393" s="153"/>
    </row>
    <row r="394" spans="1:36" s="5" customFormat="1" ht="35.1" customHeight="1">
      <c r="A394" s="82"/>
      <c r="B394" s="1067"/>
      <c r="C394" s="211"/>
      <c r="D394" s="224"/>
      <c r="E394" s="224"/>
      <c r="F394" s="211"/>
      <c r="G394" s="211"/>
      <c r="H394" s="429"/>
      <c r="I394" s="429"/>
      <c r="J394" s="429"/>
      <c r="K394" s="439"/>
      <c r="L394" s="439"/>
      <c r="M394" s="33"/>
      <c r="N394" s="832"/>
      <c r="O394" s="439"/>
      <c r="P394" s="208"/>
      <c r="Q394" s="208"/>
      <c r="R394" s="8"/>
      <c r="S394" s="7"/>
      <c r="T394" s="7"/>
      <c r="U394" s="8"/>
      <c r="V394" s="7"/>
      <c r="W394" s="153"/>
      <c r="X394" s="209"/>
      <c r="Y394" s="210"/>
      <c r="Z394" s="210"/>
      <c r="AA394" s="8"/>
      <c r="AB394" s="7"/>
      <c r="AC394" s="7"/>
      <c r="AD394" s="8"/>
      <c r="AE394" s="7"/>
      <c r="AF394" s="7"/>
      <c r="AG394" s="8"/>
      <c r="AH394" s="7"/>
      <c r="AI394" s="153"/>
      <c r="AJ394" s="153"/>
    </row>
    <row r="395" spans="1:36" s="5" customFormat="1" ht="35.1" customHeight="1">
      <c r="A395" s="82"/>
      <c r="B395" s="1067"/>
      <c r="C395" s="211"/>
      <c r="D395" s="224"/>
      <c r="E395" s="224"/>
      <c r="F395" s="211"/>
      <c r="G395" s="211"/>
      <c r="H395" s="429"/>
      <c r="I395" s="429"/>
      <c r="J395" s="429"/>
      <c r="K395" s="439"/>
      <c r="L395" s="439"/>
      <c r="M395" s="33"/>
      <c r="N395" s="832"/>
      <c r="O395" s="439"/>
      <c r="P395" s="208"/>
      <c r="Q395" s="208"/>
      <c r="R395" s="8"/>
      <c r="S395" s="7"/>
      <c r="T395" s="7"/>
      <c r="U395" s="8"/>
      <c r="V395" s="7"/>
      <c r="W395" s="153"/>
      <c r="X395" s="209"/>
      <c r="Y395" s="210"/>
      <c r="Z395" s="210"/>
      <c r="AA395" s="8"/>
      <c r="AB395" s="7"/>
      <c r="AC395" s="7"/>
      <c r="AD395" s="8"/>
      <c r="AE395" s="7"/>
      <c r="AF395" s="7"/>
      <c r="AG395" s="8"/>
      <c r="AH395" s="7"/>
      <c r="AI395" s="153"/>
      <c r="AJ395" s="153"/>
    </row>
    <row r="396" spans="1:36" s="5" customFormat="1" ht="35.1" customHeight="1">
      <c r="A396" s="82"/>
      <c r="B396" s="1067"/>
      <c r="C396" s="211"/>
      <c r="D396" s="224"/>
      <c r="E396" s="224"/>
      <c r="F396" s="211"/>
      <c r="G396" s="211"/>
      <c r="H396" s="429"/>
      <c r="I396" s="429"/>
      <c r="J396" s="429"/>
      <c r="K396" s="439"/>
      <c r="L396" s="439"/>
      <c r="M396" s="33"/>
      <c r="N396" s="832"/>
      <c r="O396" s="439"/>
      <c r="P396" s="208"/>
      <c r="Q396" s="208"/>
      <c r="R396" s="8"/>
      <c r="S396" s="7"/>
      <c r="T396" s="7"/>
      <c r="U396" s="8"/>
      <c r="V396" s="7"/>
      <c r="W396" s="153"/>
      <c r="X396" s="209"/>
      <c r="Y396" s="210"/>
      <c r="Z396" s="210"/>
      <c r="AA396" s="8"/>
      <c r="AB396" s="7"/>
      <c r="AC396" s="7"/>
      <c r="AD396" s="8"/>
      <c r="AE396" s="7"/>
      <c r="AF396" s="7"/>
      <c r="AG396" s="8"/>
      <c r="AH396" s="7"/>
      <c r="AI396" s="153"/>
      <c r="AJ396" s="153"/>
    </row>
    <row r="397" spans="1:36" s="5" customFormat="1" ht="35.1" customHeight="1">
      <c r="A397" s="82"/>
      <c r="B397" s="1067"/>
      <c r="C397" s="211"/>
      <c r="D397" s="224"/>
      <c r="E397" s="224"/>
      <c r="F397" s="211"/>
      <c r="G397" s="211"/>
      <c r="H397" s="429"/>
      <c r="I397" s="429"/>
      <c r="J397" s="429"/>
      <c r="K397" s="439"/>
      <c r="L397" s="439"/>
      <c r="M397" s="33"/>
      <c r="N397" s="832"/>
      <c r="O397" s="439"/>
      <c r="P397" s="208"/>
      <c r="Q397" s="208"/>
      <c r="R397" s="8"/>
      <c r="S397" s="7"/>
      <c r="T397" s="7"/>
      <c r="U397" s="8"/>
      <c r="V397" s="7"/>
      <c r="W397" s="153"/>
      <c r="X397" s="209"/>
      <c r="Y397" s="210"/>
      <c r="Z397" s="210"/>
      <c r="AA397" s="8"/>
      <c r="AB397" s="7"/>
      <c r="AC397" s="7"/>
      <c r="AD397" s="8"/>
      <c r="AE397" s="7"/>
      <c r="AF397" s="7"/>
      <c r="AG397" s="8"/>
      <c r="AH397" s="7"/>
      <c r="AI397" s="153"/>
      <c r="AJ397" s="153"/>
    </row>
    <row r="398" spans="1:36" s="5" customFormat="1" ht="35.1" customHeight="1">
      <c r="A398" s="82"/>
      <c r="B398" s="1067"/>
      <c r="C398" s="211"/>
      <c r="D398" s="224"/>
      <c r="E398" s="224"/>
      <c r="F398" s="211"/>
      <c r="G398" s="211"/>
      <c r="H398" s="429"/>
      <c r="I398" s="429"/>
      <c r="J398" s="429"/>
      <c r="K398" s="439"/>
      <c r="L398" s="439"/>
      <c r="M398" s="33"/>
      <c r="N398" s="832"/>
      <c r="O398" s="439"/>
      <c r="P398" s="208"/>
      <c r="Q398" s="208"/>
      <c r="R398" s="8"/>
      <c r="S398" s="7"/>
      <c r="T398" s="7"/>
      <c r="U398" s="8"/>
      <c r="V398" s="7"/>
      <c r="W398" s="153"/>
      <c r="X398" s="209"/>
      <c r="Y398" s="210"/>
      <c r="Z398" s="210"/>
      <c r="AA398" s="8"/>
      <c r="AB398" s="7"/>
      <c r="AC398" s="7"/>
      <c r="AD398" s="8"/>
      <c r="AE398" s="7"/>
      <c r="AF398" s="7"/>
      <c r="AG398" s="8"/>
      <c r="AH398" s="7"/>
      <c r="AI398" s="153"/>
      <c r="AJ398" s="153"/>
    </row>
    <row r="399" spans="1:36" s="5" customFormat="1" ht="35.1" customHeight="1">
      <c r="A399" s="82"/>
      <c r="B399" s="1067"/>
      <c r="C399" s="211"/>
      <c r="D399" s="224"/>
      <c r="E399" s="224"/>
      <c r="F399" s="211"/>
      <c r="G399" s="211"/>
      <c r="H399" s="429"/>
      <c r="I399" s="429"/>
      <c r="J399" s="429"/>
      <c r="K399" s="439"/>
      <c r="L399" s="439"/>
      <c r="M399" s="33"/>
      <c r="N399" s="832"/>
      <c r="O399" s="439"/>
      <c r="P399" s="208"/>
      <c r="Q399" s="208"/>
      <c r="R399" s="8"/>
      <c r="S399" s="7"/>
      <c r="T399" s="7"/>
      <c r="U399" s="8"/>
      <c r="V399" s="7"/>
      <c r="W399" s="153"/>
      <c r="X399" s="209"/>
      <c r="Y399" s="210"/>
      <c r="Z399" s="210"/>
      <c r="AA399" s="8"/>
      <c r="AB399" s="7"/>
      <c r="AC399" s="7"/>
      <c r="AD399" s="8"/>
      <c r="AE399" s="7"/>
      <c r="AF399" s="7"/>
      <c r="AG399" s="8"/>
      <c r="AH399" s="7"/>
      <c r="AI399" s="153"/>
      <c r="AJ399" s="153"/>
    </row>
    <row r="400" spans="1:36" s="5" customFormat="1" ht="35.1" customHeight="1">
      <c r="A400" s="82"/>
      <c r="B400" s="1067"/>
      <c r="C400" s="211"/>
      <c r="D400" s="224"/>
      <c r="E400" s="224"/>
      <c r="F400" s="211"/>
      <c r="G400" s="211"/>
      <c r="H400" s="429"/>
      <c r="I400" s="429"/>
      <c r="J400" s="429"/>
      <c r="K400" s="439"/>
      <c r="L400" s="439"/>
      <c r="M400" s="33"/>
      <c r="N400" s="832"/>
      <c r="O400" s="439"/>
      <c r="P400" s="208"/>
      <c r="Q400" s="208"/>
      <c r="R400" s="8"/>
      <c r="S400" s="7"/>
      <c r="T400" s="7"/>
      <c r="U400" s="8"/>
      <c r="V400" s="7"/>
      <c r="W400" s="153"/>
      <c r="X400" s="209"/>
      <c r="Y400" s="210"/>
      <c r="Z400" s="210"/>
      <c r="AA400" s="8"/>
      <c r="AB400" s="7"/>
      <c r="AC400" s="7"/>
      <c r="AD400" s="8"/>
      <c r="AE400" s="7"/>
      <c r="AF400" s="7"/>
      <c r="AG400" s="8"/>
      <c r="AH400" s="7"/>
      <c r="AI400" s="153"/>
      <c r="AJ400" s="153"/>
    </row>
    <row r="401" spans="1:36" s="5" customFormat="1" ht="35.1" customHeight="1">
      <c r="A401" s="82"/>
      <c r="B401" s="1067"/>
      <c r="C401" s="211"/>
      <c r="D401" s="224"/>
      <c r="E401" s="224"/>
      <c r="F401" s="211"/>
      <c r="G401" s="211"/>
      <c r="H401" s="429"/>
      <c r="I401" s="429"/>
      <c r="J401" s="429"/>
      <c r="K401" s="439"/>
      <c r="L401" s="439"/>
      <c r="M401" s="33"/>
      <c r="N401" s="832"/>
      <c r="O401" s="439"/>
      <c r="P401" s="208"/>
      <c r="Q401" s="208"/>
      <c r="R401" s="8"/>
      <c r="S401" s="7"/>
      <c r="T401" s="7"/>
      <c r="U401" s="8"/>
      <c r="V401" s="7"/>
      <c r="W401" s="153"/>
      <c r="X401" s="209"/>
      <c r="Y401" s="210"/>
      <c r="Z401" s="210"/>
      <c r="AA401" s="8"/>
      <c r="AB401" s="7"/>
      <c r="AC401" s="7"/>
      <c r="AD401" s="8"/>
      <c r="AE401" s="7"/>
      <c r="AF401" s="7"/>
      <c r="AG401" s="8"/>
      <c r="AH401" s="7"/>
      <c r="AI401" s="153"/>
      <c r="AJ401" s="153"/>
    </row>
    <row r="402" spans="1:36" s="5" customFormat="1" ht="35.1" customHeight="1">
      <c r="A402" s="82"/>
      <c r="B402" s="1067"/>
      <c r="C402" s="211"/>
      <c r="D402" s="224"/>
      <c r="E402" s="224"/>
      <c r="F402" s="211"/>
      <c r="G402" s="211"/>
      <c r="H402" s="429"/>
      <c r="I402" s="429"/>
      <c r="J402" s="429"/>
      <c r="K402" s="439"/>
      <c r="L402" s="439"/>
      <c r="M402" s="33"/>
      <c r="N402" s="832"/>
      <c r="O402" s="439"/>
      <c r="P402" s="208"/>
      <c r="Q402" s="208"/>
      <c r="R402" s="8"/>
      <c r="S402" s="7"/>
      <c r="T402" s="7"/>
      <c r="U402" s="8"/>
      <c r="V402" s="7"/>
      <c r="W402" s="153"/>
      <c r="X402" s="209"/>
      <c r="Y402" s="210"/>
      <c r="Z402" s="210"/>
      <c r="AA402" s="8"/>
      <c r="AB402" s="7"/>
      <c r="AC402" s="7"/>
      <c r="AD402" s="8"/>
      <c r="AE402" s="7"/>
      <c r="AF402" s="7"/>
      <c r="AG402" s="8"/>
      <c r="AH402" s="7"/>
      <c r="AI402" s="153"/>
      <c r="AJ402" s="153"/>
    </row>
    <row r="403" spans="1:36" s="5" customFormat="1" ht="35.1" customHeight="1">
      <c r="A403" s="82"/>
      <c r="B403" s="1067"/>
      <c r="C403" s="211"/>
      <c r="D403" s="224"/>
      <c r="E403" s="224"/>
      <c r="F403" s="211"/>
      <c r="G403" s="211"/>
      <c r="H403" s="429"/>
      <c r="I403" s="429"/>
      <c r="J403" s="429"/>
      <c r="K403" s="439"/>
      <c r="L403" s="439"/>
      <c r="M403" s="33"/>
      <c r="N403" s="832"/>
      <c r="O403" s="439"/>
      <c r="P403" s="208"/>
      <c r="Q403" s="208"/>
      <c r="R403" s="8"/>
      <c r="S403" s="7"/>
      <c r="T403" s="7"/>
      <c r="U403" s="8"/>
      <c r="V403" s="7"/>
      <c r="W403" s="153"/>
      <c r="X403" s="209"/>
      <c r="Y403" s="210"/>
      <c r="Z403" s="210"/>
      <c r="AA403" s="8"/>
      <c r="AB403" s="7"/>
      <c r="AC403" s="7"/>
      <c r="AD403" s="8"/>
      <c r="AE403" s="7"/>
      <c r="AF403" s="7"/>
      <c r="AG403" s="8"/>
      <c r="AH403" s="7"/>
      <c r="AI403" s="153"/>
      <c r="AJ403" s="153"/>
    </row>
    <row r="404" spans="1:36" s="5" customFormat="1" ht="35.1" customHeight="1">
      <c r="A404" s="82"/>
      <c r="B404" s="1067"/>
      <c r="C404" s="211"/>
      <c r="D404" s="224"/>
      <c r="E404" s="224"/>
      <c r="F404" s="211"/>
      <c r="G404" s="211"/>
      <c r="H404" s="429"/>
      <c r="I404" s="429"/>
      <c r="J404" s="429"/>
      <c r="K404" s="439"/>
      <c r="L404" s="439"/>
      <c r="M404" s="33"/>
      <c r="N404" s="832"/>
      <c r="O404" s="439"/>
      <c r="P404" s="208"/>
      <c r="Q404" s="208"/>
      <c r="R404" s="8"/>
      <c r="S404" s="7"/>
      <c r="T404" s="7"/>
      <c r="U404" s="8"/>
      <c r="V404" s="7"/>
      <c r="W404" s="153"/>
      <c r="X404" s="209"/>
      <c r="Y404" s="210"/>
      <c r="Z404" s="210"/>
      <c r="AA404" s="8"/>
      <c r="AB404" s="7"/>
      <c r="AC404" s="7"/>
      <c r="AD404" s="8"/>
      <c r="AE404" s="7"/>
      <c r="AF404" s="7"/>
      <c r="AG404" s="8"/>
      <c r="AH404" s="7"/>
      <c r="AI404" s="153"/>
      <c r="AJ404" s="153"/>
    </row>
    <row r="405" spans="1:36" s="5" customFormat="1" ht="35.1" customHeight="1">
      <c r="A405" s="82"/>
      <c r="B405" s="1067"/>
      <c r="C405" s="211"/>
      <c r="D405" s="224"/>
      <c r="E405" s="224"/>
      <c r="F405" s="211"/>
      <c r="G405" s="211"/>
      <c r="H405" s="429"/>
      <c r="I405" s="429"/>
      <c r="J405" s="429"/>
      <c r="K405" s="439"/>
      <c r="L405" s="439"/>
      <c r="M405" s="33"/>
      <c r="N405" s="832"/>
      <c r="O405" s="439"/>
      <c r="P405" s="208"/>
      <c r="Q405" s="208"/>
      <c r="R405" s="8"/>
      <c r="S405" s="7"/>
      <c r="T405" s="7"/>
      <c r="U405" s="8"/>
      <c r="V405" s="7"/>
      <c r="W405" s="153"/>
      <c r="X405" s="209"/>
      <c r="Y405" s="210"/>
      <c r="Z405" s="210"/>
      <c r="AA405" s="8"/>
      <c r="AB405" s="7"/>
      <c r="AC405" s="7"/>
      <c r="AD405" s="8"/>
      <c r="AE405" s="7"/>
      <c r="AF405" s="7"/>
      <c r="AG405" s="8"/>
      <c r="AH405" s="7"/>
      <c r="AI405" s="153"/>
      <c r="AJ405" s="153"/>
    </row>
    <row r="406" spans="1:36" s="5" customFormat="1" ht="35.1" customHeight="1">
      <c r="A406" s="82"/>
      <c r="B406" s="1067"/>
      <c r="C406" s="211"/>
      <c r="D406" s="224"/>
      <c r="E406" s="224"/>
      <c r="F406" s="211"/>
      <c r="G406" s="211"/>
      <c r="H406" s="429"/>
      <c r="I406" s="429"/>
      <c r="J406" s="429"/>
      <c r="K406" s="439"/>
      <c r="L406" s="439"/>
      <c r="M406" s="33"/>
      <c r="N406" s="832"/>
      <c r="O406" s="439"/>
      <c r="P406" s="208"/>
      <c r="Q406" s="208"/>
      <c r="R406" s="8"/>
      <c r="S406" s="7"/>
      <c r="T406" s="7"/>
      <c r="U406" s="8"/>
      <c r="V406" s="7"/>
      <c r="W406" s="153"/>
      <c r="X406" s="209"/>
      <c r="Y406" s="210"/>
      <c r="Z406" s="210"/>
      <c r="AA406" s="8"/>
      <c r="AB406" s="7"/>
      <c r="AC406" s="7"/>
      <c r="AD406" s="8"/>
      <c r="AE406" s="7"/>
      <c r="AF406" s="7"/>
      <c r="AG406" s="8"/>
      <c r="AH406" s="7"/>
      <c r="AI406" s="153"/>
      <c r="AJ406" s="153"/>
    </row>
    <row r="407" spans="1:36" s="5" customFormat="1" ht="35.1" customHeight="1">
      <c r="A407" s="82"/>
      <c r="B407" s="1067"/>
      <c r="C407" s="211"/>
      <c r="D407" s="224"/>
      <c r="E407" s="224"/>
      <c r="F407" s="211"/>
      <c r="G407" s="211"/>
      <c r="H407" s="429"/>
      <c r="I407" s="429"/>
      <c r="J407" s="429"/>
      <c r="K407" s="439"/>
      <c r="L407" s="439"/>
      <c r="M407" s="33"/>
      <c r="N407" s="832"/>
      <c r="O407" s="439"/>
      <c r="P407" s="208"/>
      <c r="Q407" s="208"/>
      <c r="R407" s="8"/>
      <c r="S407" s="7"/>
      <c r="T407" s="7"/>
      <c r="U407" s="8"/>
      <c r="V407" s="7"/>
      <c r="W407" s="153"/>
      <c r="X407" s="209"/>
      <c r="Y407" s="210"/>
      <c r="Z407" s="210"/>
      <c r="AA407" s="8"/>
      <c r="AB407" s="7"/>
      <c r="AC407" s="7"/>
      <c r="AD407" s="8"/>
      <c r="AE407" s="7"/>
      <c r="AF407" s="7"/>
      <c r="AG407" s="8"/>
      <c r="AH407" s="7"/>
      <c r="AI407" s="153"/>
      <c r="AJ407" s="153"/>
    </row>
    <row r="408" spans="1:36" s="5" customFormat="1" ht="35.1" customHeight="1">
      <c r="A408" s="82"/>
      <c r="B408" s="1067"/>
      <c r="C408" s="211"/>
      <c r="D408" s="224"/>
      <c r="E408" s="224"/>
      <c r="F408" s="211"/>
      <c r="G408" s="211"/>
      <c r="H408" s="429"/>
      <c r="I408" s="429"/>
      <c r="J408" s="429"/>
      <c r="K408" s="439"/>
      <c r="L408" s="439"/>
      <c r="M408" s="33"/>
      <c r="N408" s="832"/>
      <c r="O408" s="439"/>
      <c r="P408" s="208"/>
      <c r="Q408" s="208"/>
      <c r="R408" s="8"/>
      <c r="S408" s="7"/>
      <c r="T408" s="7"/>
      <c r="U408" s="8"/>
      <c r="V408" s="7"/>
      <c r="W408" s="153"/>
      <c r="X408" s="209"/>
      <c r="Y408" s="210"/>
      <c r="Z408" s="210"/>
      <c r="AA408" s="8"/>
      <c r="AB408" s="7"/>
      <c r="AC408" s="7"/>
      <c r="AD408" s="8"/>
      <c r="AE408" s="7"/>
      <c r="AF408" s="7"/>
      <c r="AG408" s="8"/>
      <c r="AH408" s="7"/>
      <c r="AI408" s="153"/>
      <c r="AJ408" s="153"/>
    </row>
    <row r="409" spans="1:36" s="5" customFormat="1" ht="35.1" customHeight="1">
      <c r="A409" s="82"/>
      <c r="B409" s="1067"/>
      <c r="C409" s="211"/>
      <c r="D409" s="224"/>
      <c r="E409" s="224"/>
      <c r="F409" s="211"/>
      <c r="G409" s="211"/>
      <c r="H409" s="429"/>
      <c r="I409" s="429"/>
      <c r="J409" s="429"/>
      <c r="K409" s="439"/>
      <c r="L409" s="439"/>
      <c r="M409" s="33"/>
      <c r="N409" s="832"/>
      <c r="O409" s="439"/>
      <c r="P409" s="208"/>
      <c r="Q409" s="208"/>
      <c r="R409" s="8"/>
      <c r="S409" s="7"/>
      <c r="T409" s="7"/>
      <c r="U409" s="8"/>
      <c r="V409" s="7"/>
      <c r="W409" s="153"/>
      <c r="X409" s="209"/>
      <c r="Y409" s="210"/>
      <c r="Z409" s="210"/>
      <c r="AA409" s="8"/>
      <c r="AB409" s="7"/>
      <c r="AC409" s="7"/>
      <c r="AD409" s="8"/>
      <c r="AE409" s="7"/>
      <c r="AF409" s="7"/>
      <c r="AG409" s="8"/>
      <c r="AH409" s="7"/>
      <c r="AI409" s="153"/>
      <c r="AJ409" s="153"/>
    </row>
    <row r="410" spans="1:36" s="5" customFormat="1" ht="35.1" customHeight="1">
      <c r="A410" s="82"/>
      <c r="B410" s="1067"/>
      <c r="C410" s="211"/>
      <c r="D410" s="224"/>
      <c r="E410" s="224"/>
      <c r="F410" s="211"/>
      <c r="G410" s="211"/>
      <c r="H410" s="429"/>
      <c r="I410" s="429"/>
      <c r="J410" s="429"/>
      <c r="K410" s="439"/>
      <c r="L410" s="439"/>
      <c r="M410" s="33"/>
      <c r="N410" s="832"/>
      <c r="O410" s="439"/>
      <c r="P410" s="208"/>
      <c r="Q410" s="208"/>
      <c r="R410" s="8"/>
      <c r="S410" s="7"/>
      <c r="T410" s="7"/>
      <c r="U410" s="8"/>
      <c r="V410" s="7"/>
      <c r="W410" s="153"/>
      <c r="X410" s="209"/>
      <c r="Y410" s="210"/>
      <c r="Z410" s="210"/>
      <c r="AA410" s="8"/>
      <c r="AB410" s="7"/>
      <c r="AC410" s="7"/>
      <c r="AD410" s="8"/>
      <c r="AE410" s="7"/>
      <c r="AF410" s="7"/>
      <c r="AG410" s="8"/>
      <c r="AH410" s="7"/>
      <c r="AI410" s="153"/>
      <c r="AJ410" s="153"/>
    </row>
    <row r="411" spans="1:36" s="5" customFormat="1" ht="35.1" customHeight="1">
      <c r="A411" s="82"/>
      <c r="B411" s="1067"/>
      <c r="C411" s="211"/>
      <c r="D411" s="224"/>
      <c r="E411" s="224"/>
      <c r="F411" s="211"/>
      <c r="G411" s="211"/>
      <c r="H411" s="429"/>
      <c r="I411" s="429"/>
      <c r="J411" s="429"/>
      <c r="K411" s="439"/>
      <c r="L411" s="439"/>
      <c r="M411" s="33"/>
      <c r="N411" s="832"/>
      <c r="O411" s="439"/>
      <c r="P411" s="208"/>
      <c r="Q411" s="208"/>
      <c r="R411" s="8"/>
      <c r="S411" s="7"/>
      <c r="T411" s="7"/>
      <c r="U411" s="8"/>
      <c r="V411" s="7"/>
      <c r="W411" s="153"/>
      <c r="X411" s="209"/>
      <c r="Y411" s="210"/>
      <c r="Z411" s="210"/>
      <c r="AA411" s="8"/>
      <c r="AB411" s="7"/>
      <c r="AC411" s="7"/>
      <c r="AD411" s="8"/>
      <c r="AE411" s="7"/>
      <c r="AF411" s="7"/>
      <c r="AG411" s="8"/>
      <c r="AH411" s="7"/>
      <c r="AI411" s="153"/>
      <c r="AJ411" s="153"/>
    </row>
    <row r="412" spans="1:36" s="5" customFormat="1" ht="35.1" customHeight="1">
      <c r="A412" s="82"/>
      <c r="B412" s="1067"/>
      <c r="C412" s="211"/>
      <c r="D412" s="224"/>
      <c r="E412" s="224"/>
      <c r="F412" s="211"/>
      <c r="G412" s="211"/>
      <c r="H412" s="429"/>
      <c r="I412" s="429"/>
      <c r="J412" s="429"/>
      <c r="K412" s="439"/>
      <c r="L412" s="439"/>
      <c r="M412" s="33"/>
      <c r="N412" s="832"/>
      <c r="O412" s="439"/>
      <c r="P412" s="208"/>
      <c r="Q412" s="208"/>
      <c r="R412" s="8"/>
      <c r="S412" s="7"/>
      <c r="T412" s="7"/>
      <c r="U412" s="8"/>
      <c r="V412" s="7"/>
      <c r="W412" s="153"/>
      <c r="X412" s="209"/>
      <c r="Y412" s="210"/>
      <c r="Z412" s="210"/>
      <c r="AA412" s="8"/>
      <c r="AB412" s="7"/>
      <c r="AC412" s="7"/>
      <c r="AD412" s="8"/>
      <c r="AE412" s="7"/>
      <c r="AF412" s="7"/>
      <c r="AG412" s="8"/>
      <c r="AH412" s="7"/>
      <c r="AI412" s="153"/>
      <c r="AJ412" s="153"/>
    </row>
    <row r="413" spans="1:36" s="5" customFormat="1" ht="35.1" customHeight="1">
      <c r="A413" s="82"/>
      <c r="B413" s="1067"/>
      <c r="C413" s="211"/>
      <c r="D413" s="224"/>
      <c r="E413" s="224"/>
      <c r="F413" s="211"/>
      <c r="G413" s="211"/>
      <c r="H413" s="429"/>
      <c r="I413" s="429"/>
      <c r="J413" s="429"/>
      <c r="K413" s="439"/>
      <c r="L413" s="439"/>
      <c r="M413" s="33"/>
      <c r="N413" s="832"/>
      <c r="O413" s="439"/>
      <c r="P413" s="208"/>
      <c r="Q413" s="208"/>
      <c r="R413" s="8"/>
      <c r="S413" s="7"/>
      <c r="T413" s="7"/>
      <c r="U413" s="8"/>
      <c r="V413" s="7"/>
      <c r="W413" s="153"/>
      <c r="X413" s="209"/>
      <c r="Y413" s="210"/>
      <c r="Z413" s="210"/>
      <c r="AA413" s="8"/>
      <c r="AB413" s="7"/>
      <c r="AC413" s="7"/>
      <c r="AD413" s="8"/>
      <c r="AE413" s="7"/>
      <c r="AF413" s="7"/>
      <c r="AG413" s="8"/>
      <c r="AH413" s="7"/>
      <c r="AI413" s="153"/>
      <c r="AJ413" s="153"/>
    </row>
    <row r="414" spans="1:36" s="5" customFormat="1" ht="35.1" customHeight="1">
      <c r="A414" s="82"/>
      <c r="B414" s="1067"/>
      <c r="C414" s="211"/>
      <c r="D414" s="224"/>
      <c r="E414" s="224"/>
      <c r="F414" s="211"/>
      <c r="G414" s="211"/>
      <c r="H414" s="429"/>
      <c r="I414" s="429"/>
      <c r="J414" s="429"/>
      <c r="K414" s="439"/>
      <c r="L414" s="439"/>
      <c r="M414" s="33"/>
      <c r="N414" s="832"/>
      <c r="O414" s="439"/>
      <c r="P414" s="208"/>
      <c r="Q414" s="208"/>
      <c r="R414" s="8"/>
      <c r="S414" s="7"/>
      <c r="T414" s="7"/>
      <c r="U414" s="8"/>
      <c r="V414" s="7"/>
      <c r="W414" s="153"/>
      <c r="X414" s="209"/>
      <c r="Y414" s="210"/>
      <c r="Z414" s="210"/>
      <c r="AA414" s="8"/>
      <c r="AB414" s="7"/>
      <c r="AC414" s="7"/>
      <c r="AD414" s="8"/>
      <c r="AE414" s="7"/>
      <c r="AF414" s="7"/>
      <c r="AG414" s="8"/>
      <c r="AH414" s="7"/>
      <c r="AI414" s="153"/>
      <c r="AJ414" s="153"/>
    </row>
    <row r="415" spans="1:36" s="5" customFormat="1" ht="35.1" customHeight="1">
      <c r="A415" s="82"/>
      <c r="B415" s="1067"/>
      <c r="C415" s="211"/>
      <c r="D415" s="224"/>
      <c r="E415" s="224"/>
      <c r="F415" s="211"/>
      <c r="G415" s="211"/>
      <c r="H415" s="429"/>
      <c r="I415" s="429"/>
      <c r="J415" s="429"/>
      <c r="K415" s="439"/>
      <c r="L415" s="439"/>
      <c r="M415" s="33"/>
      <c r="N415" s="832"/>
      <c r="O415" s="439"/>
      <c r="P415" s="208"/>
      <c r="Q415" s="208"/>
      <c r="R415" s="8"/>
      <c r="S415" s="7"/>
      <c r="T415" s="7"/>
      <c r="U415" s="8"/>
      <c r="V415" s="7"/>
      <c r="W415" s="153"/>
      <c r="X415" s="209"/>
      <c r="Y415" s="210"/>
      <c r="Z415" s="210"/>
      <c r="AA415" s="8"/>
      <c r="AB415" s="7"/>
      <c r="AC415" s="7"/>
      <c r="AD415" s="8"/>
      <c r="AE415" s="7"/>
      <c r="AF415" s="7"/>
      <c r="AG415" s="8"/>
      <c r="AH415" s="7"/>
      <c r="AI415" s="153"/>
      <c r="AJ415" s="153"/>
    </row>
    <row r="416" spans="1:36" s="5" customFormat="1" ht="35.1" customHeight="1">
      <c r="A416" s="82"/>
      <c r="B416" s="1067"/>
      <c r="C416" s="211"/>
      <c r="D416" s="224"/>
      <c r="E416" s="224"/>
      <c r="F416" s="211"/>
      <c r="G416" s="211"/>
      <c r="H416" s="429"/>
      <c r="I416" s="429"/>
      <c r="J416" s="429"/>
      <c r="K416" s="439"/>
      <c r="L416" s="439"/>
      <c r="M416" s="33"/>
      <c r="N416" s="832"/>
      <c r="O416" s="439"/>
      <c r="P416" s="208"/>
      <c r="Q416" s="208"/>
      <c r="R416" s="8"/>
      <c r="S416" s="7"/>
      <c r="T416" s="7"/>
      <c r="U416" s="8"/>
      <c r="V416" s="7"/>
      <c r="W416" s="153"/>
      <c r="X416" s="209"/>
      <c r="Y416" s="210"/>
      <c r="Z416" s="210"/>
      <c r="AA416" s="8"/>
      <c r="AB416" s="7"/>
      <c r="AC416" s="7"/>
      <c r="AD416" s="8"/>
      <c r="AE416" s="7"/>
      <c r="AF416" s="7"/>
      <c r="AG416" s="8"/>
      <c r="AH416" s="7"/>
      <c r="AI416" s="153"/>
      <c r="AJ416" s="153"/>
    </row>
    <row r="417" spans="1:36" s="5" customFormat="1" ht="35.1" customHeight="1">
      <c r="A417" s="82"/>
      <c r="B417" s="1067"/>
      <c r="C417" s="211"/>
      <c r="D417" s="224"/>
      <c r="E417" s="224"/>
      <c r="F417" s="211"/>
      <c r="G417" s="211"/>
      <c r="H417" s="429"/>
      <c r="I417" s="429"/>
      <c r="J417" s="429"/>
      <c r="K417" s="439"/>
      <c r="L417" s="439"/>
      <c r="M417" s="33"/>
      <c r="N417" s="832"/>
      <c r="O417" s="439"/>
      <c r="P417" s="208"/>
      <c r="Q417" s="208"/>
      <c r="R417" s="8"/>
      <c r="S417" s="7"/>
      <c r="T417" s="7"/>
      <c r="U417" s="8"/>
      <c r="V417" s="7"/>
      <c r="W417" s="153"/>
      <c r="X417" s="209"/>
      <c r="Y417" s="210"/>
      <c r="Z417" s="210"/>
      <c r="AA417" s="8"/>
      <c r="AB417" s="7"/>
      <c r="AC417" s="7"/>
      <c r="AD417" s="8"/>
      <c r="AE417" s="7"/>
      <c r="AF417" s="7"/>
      <c r="AG417" s="8"/>
      <c r="AH417" s="7"/>
      <c r="AI417" s="153"/>
      <c r="AJ417" s="153"/>
    </row>
    <row r="418" spans="1:36" s="5" customFormat="1" ht="35.1" customHeight="1">
      <c r="A418" s="82"/>
      <c r="B418" s="1067"/>
      <c r="C418" s="211"/>
      <c r="D418" s="224"/>
      <c r="E418" s="224"/>
      <c r="F418" s="211"/>
      <c r="G418" s="211"/>
      <c r="H418" s="429"/>
      <c r="I418" s="429"/>
      <c r="J418" s="429"/>
      <c r="K418" s="439"/>
      <c r="L418" s="439"/>
      <c r="M418" s="33"/>
      <c r="N418" s="832"/>
      <c r="O418" s="439"/>
      <c r="P418" s="208"/>
      <c r="Q418" s="208"/>
      <c r="R418" s="8"/>
      <c r="S418" s="7"/>
      <c r="T418" s="7"/>
      <c r="U418" s="8"/>
      <c r="V418" s="7"/>
      <c r="W418" s="153"/>
      <c r="X418" s="209"/>
      <c r="Y418" s="210"/>
      <c r="Z418" s="210"/>
      <c r="AA418" s="8"/>
      <c r="AB418" s="7"/>
      <c r="AC418" s="7"/>
      <c r="AD418" s="8"/>
      <c r="AE418" s="7"/>
      <c r="AF418" s="7"/>
      <c r="AG418" s="8"/>
      <c r="AH418" s="7"/>
      <c r="AI418" s="153"/>
      <c r="AJ418" s="153"/>
    </row>
    <row r="419" spans="1:36" s="5" customFormat="1" ht="35.1" customHeight="1">
      <c r="A419" s="82"/>
      <c r="B419" s="1067"/>
      <c r="C419" s="211"/>
      <c r="D419" s="224"/>
      <c r="E419" s="224"/>
      <c r="F419" s="211"/>
      <c r="G419" s="211"/>
      <c r="H419" s="429"/>
      <c r="I419" s="429"/>
      <c r="J419" s="429"/>
      <c r="K419" s="439"/>
      <c r="L419" s="439"/>
      <c r="M419" s="33"/>
      <c r="N419" s="832"/>
      <c r="O419" s="439"/>
      <c r="P419" s="208"/>
      <c r="Q419" s="208"/>
      <c r="R419" s="8"/>
      <c r="S419" s="7"/>
      <c r="T419" s="7"/>
      <c r="U419" s="8"/>
      <c r="V419" s="7"/>
      <c r="W419" s="153"/>
      <c r="X419" s="209"/>
      <c r="Y419" s="210"/>
      <c r="Z419" s="210"/>
      <c r="AA419" s="8"/>
      <c r="AB419" s="7"/>
      <c r="AC419" s="7"/>
      <c r="AD419" s="8"/>
      <c r="AE419" s="7"/>
      <c r="AF419" s="7"/>
      <c r="AG419" s="8"/>
      <c r="AH419" s="7"/>
      <c r="AI419" s="153"/>
      <c r="AJ419" s="153"/>
    </row>
    <row r="420" spans="1:36" s="5" customFormat="1" ht="35.1" customHeight="1">
      <c r="A420" s="82"/>
      <c r="B420" s="1067"/>
      <c r="C420" s="211"/>
      <c r="D420" s="224"/>
      <c r="E420" s="224"/>
      <c r="F420" s="211"/>
      <c r="G420" s="211"/>
      <c r="H420" s="429"/>
      <c r="I420" s="429"/>
      <c r="J420" s="429"/>
      <c r="K420" s="439"/>
      <c r="L420" s="439"/>
      <c r="M420" s="33"/>
      <c r="N420" s="832"/>
      <c r="O420" s="439"/>
      <c r="P420" s="208"/>
      <c r="Q420" s="208"/>
      <c r="R420" s="8"/>
      <c r="S420" s="7"/>
      <c r="T420" s="7"/>
      <c r="U420" s="8"/>
      <c r="V420" s="7"/>
      <c r="W420" s="153"/>
      <c r="X420" s="209"/>
      <c r="Y420" s="210"/>
      <c r="Z420" s="210"/>
      <c r="AA420" s="8"/>
      <c r="AB420" s="7"/>
      <c r="AC420" s="7"/>
      <c r="AD420" s="8"/>
      <c r="AE420" s="7"/>
      <c r="AF420" s="7"/>
      <c r="AG420" s="8"/>
      <c r="AH420" s="7"/>
      <c r="AI420" s="153"/>
      <c r="AJ420" s="153"/>
    </row>
    <row r="421" spans="1:36" s="5" customFormat="1" ht="35.1" customHeight="1">
      <c r="A421" s="82"/>
      <c r="B421" s="1067"/>
      <c r="C421" s="211"/>
      <c r="D421" s="224"/>
      <c r="E421" s="224"/>
      <c r="F421" s="211"/>
      <c r="G421" s="211"/>
      <c r="H421" s="429"/>
      <c r="I421" s="429"/>
      <c r="J421" s="429"/>
      <c r="K421" s="439"/>
      <c r="L421" s="439"/>
      <c r="M421" s="33"/>
      <c r="N421" s="832"/>
      <c r="O421" s="439"/>
      <c r="P421" s="208"/>
      <c r="Q421" s="208"/>
      <c r="R421" s="8"/>
      <c r="S421" s="7"/>
      <c r="T421" s="7"/>
      <c r="U421" s="8"/>
      <c r="V421" s="7"/>
      <c r="W421" s="153"/>
      <c r="X421" s="209"/>
      <c r="Y421" s="210"/>
      <c r="Z421" s="210"/>
      <c r="AA421" s="8"/>
      <c r="AB421" s="7"/>
      <c r="AC421" s="7"/>
      <c r="AD421" s="8"/>
      <c r="AE421" s="7"/>
      <c r="AF421" s="7"/>
      <c r="AG421" s="8"/>
      <c r="AH421" s="7"/>
      <c r="AI421" s="153"/>
      <c r="AJ421" s="153"/>
    </row>
    <row r="422" spans="1:36" s="5" customFormat="1" ht="35.1" customHeight="1">
      <c r="A422" s="82"/>
      <c r="B422" s="1067"/>
      <c r="C422" s="211"/>
      <c r="D422" s="224"/>
      <c r="E422" s="224"/>
      <c r="F422" s="211"/>
      <c r="G422" s="211"/>
      <c r="H422" s="429"/>
      <c r="I422" s="429"/>
      <c r="J422" s="429"/>
      <c r="K422" s="439"/>
      <c r="L422" s="439"/>
      <c r="M422" s="33"/>
      <c r="N422" s="832"/>
      <c r="O422" s="439"/>
      <c r="P422" s="208"/>
      <c r="Q422" s="208"/>
      <c r="R422" s="8"/>
      <c r="S422" s="7"/>
      <c r="T422" s="7"/>
      <c r="U422" s="8"/>
      <c r="V422" s="7"/>
      <c r="W422" s="153"/>
      <c r="X422" s="209"/>
      <c r="Y422" s="210"/>
      <c r="Z422" s="210"/>
      <c r="AA422" s="8"/>
      <c r="AB422" s="7"/>
      <c r="AC422" s="7"/>
      <c r="AD422" s="8"/>
      <c r="AE422" s="7"/>
      <c r="AF422" s="7"/>
      <c r="AG422" s="8"/>
      <c r="AH422" s="7"/>
      <c r="AI422" s="153"/>
      <c r="AJ422" s="153"/>
    </row>
    <row r="423" spans="1:36" s="5" customFormat="1" ht="35.1" customHeight="1">
      <c r="A423" s="82"/>
      <c r="B423" s="1067"/>
      <c r="C423" s="211"/>
      <c r="D423" s="224"/>
      <c r="E423" s="224"/>
      <c r="F423" s="211"/>
      <c r="G423" s="211"/>
      <c r="H423" s="429"/>
      <c r="I423" s="429"/>
      <c r="J423" s="429"/>
      <c r="K423" s="439"/>
      <c r="L423" s="439"/>
      <c r="M423" s="33"/>
      <c r="N423" s="832"/>
      <c r="O423" s="439"/>
      <c r="P423" s="208"/>
      <c r="Q423" s="208"/>
      <c r="R423" s="8"/>
      <c r="S423" s="7"/>
      <c r="T423" s="7"/>
      <c r="U423" s="8"/>
      <c r="V423" s="7"/>
      <c r="W423" s="153"/>
      <c r="X423" s="209"/>
      <c r="Y423" s="210"/>
      <c r="Z423" s="210"/>
      <c r="AA423" s="8"/>
      <c r="AB423" s="7"/>
      <c r="AC423" s="7"/>
      <c r="AD423" s="8"/>
      <c r="AE423" s="7"/>
      <c r="AF423" s="7"/>
      <c r="AG423" s="8"/>
      <c r="AH423" s="7"/>
      <c r="AI423" s="153"/>
      <c r="AJ423" s="153"/>
    </row>
    <row r="424" spans="1:36" s="5" customFormat="1" ht="35.1" customHeight="1">
      <c r="A424" s="82"/>
      <c r="B424" s="1067"/>
      <c r="C424" s="211"/>
      <c r="D424" s="224"/>
      <c r="E424" s="224"/>
      <c r="F424" s="211"/>
      <c r="G424" s="211"/>
      <c r="H424" s="429"/>
      <c r="I424" s="429"/>
      <c r="J424" s="429"/>
      <c r="K424" s="439"/>
      <c r="L424" s="439"/>
      <c r="M424" s="33"/>
      <c r="N424" s="832"/>
      <c r="O424" s="439"/>
      <c r="P424" s="208"/>
      <c r="Q424" s="208"/>
      <c r="R424" s="8"/>
      <c r="S424" s="7"/>
      <c r="T424" s="7"/>
      <c r="U424" s="8"/>
      <c r="V424" s="7"/>
      <c r="W424" s="153"/>
      <c r="X424" s="209"/>
      <c r="Y424" s="210"/>
      <c r="Z424" s="210"/>
      <c r="AA424" s="8"/>
      <c r="AB424" s="7"/>
      <c r="AC424" s="7"/>
      <c r="AD424" s="8"/>
      <c r="AE424" s="7"/>
      <c r="AF424" s="7"/>
      <c r="AG424" s="8"/>
      <c r="AH424" s="7"/>
      <c r="AI424" s="153"/>
      <c r="AJ424" s="153"/>
    </row>
    <row r="425" spans="1:36" s="5" customFormat="1" ht="35.1" customHeight="1">
      <c r="A425" s="82"/>
      <c r="B425" s="1067"/>
      <c r="C425" s="211"/>
      <c r="D425" s="224"/>
      <c r="E425" s="224"/>
      <c r="F425" s="211"/>
      <c r="G425" s="211"/>
      <c r="H425" s="429"/>
      <c r="I425" s="429"/>
      <c r="J425" s="429"/>
      <c r="K425" s="439"/>
      <c r="L425" s="439"/>
      <c r="M425" s="33"/>
      <c r="N425" s="832"/>
      <c r="O425" s="439"/>
      <c r="P425" s="208"/>
      <c r="Q425" s="208"/>
      <c r="R425" s="8"/>
      <c r="S425" s="7"/>
      <c r="T425" s="7"/>
      <c r="U425" s="8"/>
      <c r="V425" s="7"/>
      <c r="W425" s="153"/>
      <c r="X425" s="209"/>
      <c r="Y425" s="210"/>
      <c r="Z425" s="210"/>
      <c r="AA425" s="8"/>
      <c r="AB425" s="7"/>
      <c r="AC425" s="7"/>
      <c r="AD425" s="8"/>
      <c r="AE425" s="7"/>
      <c r="AF425" s="7"/>
      <c r="AG425" s="8"/>
      <c r="AH425" s="7"/>
      <c r="AI425" s="153"/>
      <c r="AJ425" s="153"/>
    </row>
    <row r="426" spans="1:36" s="5" customFormat="1" ht="35.1" customHeight="1">
      <c r="A426" s="82"/>
      <c r="B426" s="1067"/>
      <c r="C426" s="211"/>
      <c r="D426" s="224"/>
      <c r="E426" s="224"/>
      <c r="F426" s="211"/>
      <c r="G426" s="211"/>
      <c r="H426" s="429"/>
      <c r="I426" s="429"/>
      <c r="J426" s="429"/>
      <c r="K426" s="439"/>
      <c r="L426" s="439"/>
      <c r="M426" s="33"/>
      <c r="N426" s="832"/>
      <c r="O426" s="439"/>
      <c r="P426" s="208"/>
      <c r="Q426" s="208"/>
      <c r="R426" s="8"/>
      <c r="S426" s="7"/>
      <c r="T426" s="7"/>
      <c r="U426" s="8"/>
      <c r="V426" s="7"/>
      <c r="W426" s="153"/>
      <c r="X426" s="209"/>
      <c r="Y426" s="210"/>
      <c r="Z426" s="210"/>
      <c r="AA426" s="8"/>
      <c r="AB426" s="7"/>
      <c r="AC426" s="7"/>
      <c r="AD426" s="8"/>
      <c r="AE426" s="7"/>
      <c r="AF426" s="7"/>
      <c r="AG426" s="8"/>
      <c r="AH426" s="7"/>
      <c r="AI426" s="153"/>
      <c r="AJ426" s="153"/>
    </row>
    <row r="427" spans="1:36" s="5" customFormat="1" ht="35.1" customHeight="1">
      <c r="A427" s="82"/>
      <c r="B427" s="1067"/>
      <c r="C427" s="211"/>
      <c r="D427" s="224"/>
      <c r="E427" s="224"/>
      <c r="F427" s="211"/>
      <c r="G427" s="211"/>
      <c r="H427" s="429"/>
      <c r="I427" s="429"/>
      <c r="J427" s="429"/>
      <c r="K427" s="439"/>
      <c r="L427" s="439"/>
      <c r="M427" s="33"/>
      <c r="N427" s="832"/>
      <c r="O427" s="439"/>
      <c r="P427" s="208"/>
      <c r="Q427" s="208"/>
      <c r="R427" s="8"/>
      <c r="S427" s="7"/>
      <c r="T427" s="7"/>
      <c r="U427" s="8"/>
      <c r="V427" s="7"/>
      <c r="W427" s="153"/>
      <c r="X427" s="209"/>
      <c r="Y427" s="210"/>
      <c r="Z427" s="210"/>
      <c r="AA427" s="8"/>
      <c r="AB427" s="7"/>
      <c r="AC427" s="7"/>
      <c r="AD427" s="8"/>
      <c r="AE427" s="7"/>
      <c r="AF427" s="7"/>
      <c r="AG427" s="8"/>
      <c r="AH427" s="7"/>
      <c r="AI427" s="153"/>
      <c r="AJ427" s="153"/>
    </row>
    <row r="428" spans="1:36" s="5" customFormat="1" ht="35.1" customHeight="1">
      <c r="A428" s="82"/>
      <c r="B428" s="1067"/>
      <c r="C428" s="211"/>
      <c r="D428" s="224"/>
      <c r="E428" s="224"/>
      <c r="F428" s="211"/>
      <c r="G428" s="211"/>
      <c r="H428" s="429"/>
      <c r="I428" s="429"/>
      <c r="J428" s="429"/>
      <c r="K428" s="439"/>
      <c r="L428" s="439"/>
      <c r="M428" s="33"/>
      <c r="N428" s="832"/>
      <c r="O428" s="439"/>
      <c r="P428" s="208"/>
      <c r="Q428" s="208"/>
      <c r="R428" s="8"/>
      <c r="S428" s="7"/>
      <c r="T428" s="7"/>
      <c r="U428" s="8"/>
      <c r="V428" s="7"/>
      <c r="W428" s="153"/>
      <c r="X428" s="209"/>
      <c r="Y428" s="210"/>
      <c r="Z428" s="210"/>
      <c r="AA428" s="8"/>
      <c r="AB428" s="7"/>
      <c r="AC428" s="7"/>
      <c r="AD428" s="8"/>
      <c r="AE428" s="7"/>
      <c r="AF428" s="7"/>
      <c r="AG428" s="8"/>
      <c r="AH428" s="7"/>
      <c r="AI428" s="153"/>
      <c r="AJ428" s="153"/>
    </row>
    <row r="429" spans="1:36" s="5" customFormat="1" ht="35.1" customHeight="1">
      <c r="A429" s="82"/>
      <c r="B429" s="1067"/>
      <c r="C429" s="211"/>
      <c r="D429" s="224"/>
      <c r="E429" s="224"/>
      <c r="F429" s="211"/>
      <c r="G429" s="211"/>
      <c r="H429" s="429"/>
      <c r="I429" s="429"/>
      <c r="J429" s="429"/>
      <c r="K429" s="439"/>
      <c r="L429" s="439"/>
      <c r="M429" s="33"/>
      <c r="N429" s="832"/>
      <c r="O429" s="439"/>
      <c r="P429" s="208"/>
      <c r="Q429" s="208"/>
      <c r="R429" s="8"/>
      <c r="S429" s="7"/>
      <c r="T429" s="7"/>
      <c r="U429" s="8"/>
      <c r="V429" s="7"/>
      <c r="W429" s="153"/>
      <c r="X429" s="209"/>
      <c r="Y429" s="210"/>
      <c r="Z429" s="210"/>
      <c r="AA429" s="8"/>
      <c r="AB429" s="7"/>
      <c r="AC429" s="7"/>
      <c r="AD429" s="8"/>
      <c r="AE429" s="7"/>
      <c r="AF429" s="7"/>
      <c r="AG429" s="8"/>
      <c r="AH429" s="7"/>
      <c r="AI429" s="153"/>
      <c r="AJ429" s="153"/>
    </row>
    <row r="430" spans="1:36" s="5" customFormat="1" ht="35.1" customHeight="1">
      <c r="A430" s="82"/>
      <c r="B430" s="1067"/>
      <c r="C430" s="211"/>
      <c r="D430" s="224"/>
      <c r="E430" s="224"/>
      <c r="F430" s="211"/>
      <c r="G430" s="211"/>
      <c r="H430" s="429"/>
      <c r="I430" s="429"/>
      <c r="J430" s="429"/>
      <c r="K430" s="439"/>
      <c r="L430" s="439"/>
      <c r="M430" s="33"/>
      <c r="N430" s="832"/>
      <c r="O430" s="439"/>
      <c r="P430" s="208"/>
      <c r="Q430" s="208"/>
      <c r="R430" s="8"/>
      <c r="S430" s="7"/>
      <c r="T430" s="7"/>
      <c r="U430" s="8"/>
      <c r="V430" s="7"/>
      <c r="W430" s="153"/>
      <c r="X430" s="209"/>
      <c r="Y430" s="210"/>
      <c r="Z430" s="210"/>
      <c r="AA430" s="8"/>
      <c r="AB430" s="7"/>
      <c r="AC430" s="7"/>
      <c r="AD430" s="8"/>
      <c r="AE430" s="7"/>
      <c r="AF430" s="7"/>
      <c r="AG430" s="8"/>
      <c r="AH430" s="7"/>
      <c r="AI430" s="153"/>
      <c r="AJ430" s="153"/>
    </row>
    <row r="431" spans="1:36" s="5" customFormat="1" ht="35.1" customHeight="1">
      <c r="A431" s="82"/>
      <c r="B431" s="1067"/>
      <c r="C431" s="211"/>
      <c r="D431" s="224"/>
      <c r="E431" s="224"/>
      <c r="F431" s="211"/>
      <c r="G431" s="211"/>
      <c r="H431" s="429"/>
      <c r="I431" s="429"/>
      <c r="J431" s="429"/>
      <c r="K431" s="439"/>
      <c r="L431" s="439"/>
      <c r="M431" s="33"/>
      <c r="N431" s="832"/>
      <c r="O431" s="439"/>
      <c r="P431" s="208"/>
      <c r="Q431" s="208"/>
      <c r="R431" s="8"/>
      <c r="S431" s="7"/>
      <c r="T431" s="7"/>
      <c r="U431" s="8"/>
      <c r="V431" s="7"/>
      <c r="W431" s="153"/>
      <c r="X431" s="209"/>
      <c r="Y431" s="210"/>
      <c r="Z431" s="210"/>
      <c r="AA431" s="8"/>
      <c r="AB431" s="7"/>
      <c r="AC431" s="7"/>
      <c r="AD431" s="8"/>
      <c r="AE431" s="7"/>
      <c r="AF431" s="7"/>
      <c r="AG431" s="8"/>
      <c r="AH431" s="7"/>
      <c r="AI431" s="153"/>
      <c r="AJ431" s="153"/>
    </row>
    <row r="432" spans="1:36" s="5" customFormat="1" ht="35.1" customHeight="1">
      <c r="A432" s="82"/>
      <c r="B432" s="1067"/>
      <c r="C432" s="211"/>
      <c r="D432" s="224"/>
      <c r="E432" s="224"/>
      <c r="F432" s="211"/>
      <c r="G432" s="211"/>
      <c r="H432" s="429"/>
      <c r="I432" s="429"/>
      <c r="J432" s="429"/>
      <c r="K432" s="439"/>
      <c r="L432" s="439"/>
      <c r="M432" s="33"/>
      <c r="N432" s="832"/>
      <c r="O432" s="439"/>
      <c r="P432" s="208"/>
      <c r="Q432" s="208"/>
      <c r="R432" s="8"/>
      <c r="S432" s="7"/>
      <c r="T432" s="7"/>
      <c r="U432" s="8"/>
      <c r="V432" s="7"/>
      <c r="W432" s="153"/>
      <c r="X432" s="209"/>
      <c r="Y432" s="210"/>
      <c r="Z432" s="210"/>
      <c r="AA432" s="8"/>
      <c r="AB432" s="7"/>
      <c r="AC432" s="7"/>
      <c r="AD432" s="8"/>
      <c r="AE432" s="7"/>
      <c r="AF432" s="7"/>
      <c r="AG432" s="8"/>
      <c r="AH432" s="7"/>
      <c r="AI432" s="153"/>
      <c r="AJ432" s="153"/>
    </row>
    <row r="433" spans="1:36" s="5" customFormat="1" ht="35.1" customHeight="1">
      <c r="A433" s="82"/>
      <c r="B433" s="1067"/>
      <c r="C433" s="211"/>
      <c r="D433" s="224"/>
      <c r="E433" s="224"/>
      <c r="F433" s="211"/>
      <c r="G433" s="211"/>
      <c r="H433" s="429"/>
      <c r="I433" s="429"/>
      <c r="J433" s="429"/>
      <c r="K433" s="439"/>
      <c r="L433" s="439"/>
      <c r="M433" s="33"/>
      <c r="N433" s="832"/>
      <c r="O433" s="439"/>
      <c r="P433" s="208"/>
      <c r="Q433" s="208"/>
      <c r="R433" s="8"/>
      <c r="S433" s="7"/>
      <c r="T433" s="7"/>
      <c r="U433" s="8"/>
      <c r="V433" s="7"/>
      <c r="W433" s="153"/>
      <c r="X433" s="209"/>
      <c r="Y433" s="210"/>
      <c r="Z433" s="210"/>
      <c r="AA433" s="8"/>
      <c r="AB433" s="7"/>
      <c r="AC433" s="7"/>
      <c r="AD433" s="8"/>
      <c r="AE433" s="7"/>
      <c r="AF433" s="7"/>
      <c r="AG433" s="8"/>
      <c r="AH433" s="7"/>
      <c r="AI433" s="153"/>
      <c r="AJ433" s="153"/>
    </row>
    <row r="434" spans="1:36" s="5" customFormat="1" ht="35.1" customHeight="1">
      <c r="A434" s="82"/>
      <c r="B434" s="1067"/>
      <c r="C434" s="211"/>
      <c r="D434" s="224"/>
      <c r="E434" s="224"/>
      <c r="F434" s="211"/>
      <c r="G434" s="211"/>
      <c r="H434" s="429"/>
      <c r="I434" s="429"/>
      <c r="J434" s="429"/>
      <c r="K434" s="439"/>
      <c r="L434" s="439"/>
      <c r="M434" s="33"/>
      <c r="N434" s="832"/>
      <c r="O434" s="439"/>
      <c r="P434" s="208"/>
      <c r="Q434" s="208"/>
      <c r="R434" s="8"/>
      <c r="S434" s="7"/>
      <c r="T434" s="7"/>
      <c r="U434" s="8"/>
      <c r="V434" s="7"/>
      <c r="W434" s="153"/>
      <c r="X434" s="209"/>
      <c r="Y434" s="210"/>
      <c r="Z434" s="210"/>
      <c r="AA434" s="8"/>
      <c r="AB434" s="7"/>
      <c r="AC434" s="7"/>
      <c r="AD434" s="8"/>
      <c r="AE434" s="7"/>
      <c r="AF434" s="7"/>
      <c r="AG434" s="8"/>
      <c r="AH434" s="7"/>
      <c r="AI434" s="153"/>
      <c r="AJ434" s="153"/>
    </row>
    <row r="435" spans="1:36" s="5" customFormat="1" ht="35.1" customHeight="1">
      <c r="A435" s="82"/>
      <c r="B435" s="1067"/>
      <c r="C435" s="211"/>
      <c r="D435" s="224"/>
      <c r="E435" s="224"/>
      <c r="F435" s="211"/>
      <c r="G435" s="211"/>
      <c r="H435" s="429"/>
      <c r="I435" s="429"/>
      <c r="J435" s="429"/>
      <c r="K435" s="439"/>
      <c r="L435" s="439"/>
      <c r="M435" s="33"/>
      <c r="N435" s="832"/>
      <c r="O435" s="439"/>
      <c r="P435" s="208"/>
      <c r="Q435" s="208"/>
      <c r="R435" s="8"/>
      <c r="S435" s="7"/>
      <c r="T435" s="7"/>
      <c r="U435" s="8"/>
      <c r="V435" s="7"/>
      <c r="W435" s="153"/>
      <c r="X435" s="209"/>
      <c r="Y435" s="210"/>
      <c r="Z435" s="210"/>
      <c r="AA435" s="8"/>
      <c r="AB435" s="7"/>
      <c r="AC435" s="7"/>
      <c r="AD435" s="8"/>
      <c r="AE435" s="7"/>
      <c r="AF435" s="7"/>
      <c r="AG435" s="8"/>
      <c r="AH435" s="7"/>
      <c r="AI435" s="153"/>
      <c r="AJ435" s="153"/>
    </row>
    <row r="436" spans="1:36" s="5" customFormat="1" ht="35.1" customHeight="1">
      <c r="A436" s="82"/>
      <c r="B436" s="1067"/>
      <c r="C436" s="211"/>
      <c r="D436" s="224"/>
      <c r="E436" s="224"/>
      <c r="F436" s="211"/>
      <c r="G436" s="211"/>
      <c r="H436" s="429"/>
      <c r="I436" s="429"/>
      <c r="J436" s="429"/>
      <c r="K436" s="439"/>
      <c r="L436" s="439"/>
      <c r="M436" s="33"/>
      <c r="N436" s="832"/>
      <c r="O436" s="439"/>
      <c r="P436" s="208"/>
      <c r="Q436" s="208"/>
      <c r="R436" s="8"/>
      <c r="S436" s="7"/>
      <c r="T436" s="7"/>
      <c r="U436" s="8"/>
      <c r="V436" s="7"/>
      <c r="W436" s="153"/>
      <c r="X436" s="209"/>
      <c r="Y436" s="210"/>
      <c r="Z436" s="210"/>
      <c r="AA436" s="8"/>
      <c r="AB436" s="7"/>
      <c r="AC436" s="7"/>
      <c r="AD436" s="8"/>
      <c r="AE436" s="7"/>
      <c r="AF436" s="7"/>
      <c r="AG436" s="8"/>
      <c r="AH436" s="7"/>
      <c r="AI436" s="153"/>
      <c r="AJ436" s="153"/>
    </row>
    <row r="437" spans="1:36" s="5" customFormat="1" ht="35.1" customHeight="1">
      <c r="A437" s="82"/>
      <c r="B437" s="1067"/>
      <c r="C437" s="211"/>
      <c r="D437" s="224"/>
      <c r="E437" s="224"/>
      <c r="F437" s="211"/>
      <c r="G437" s="211"/>
      <c r="H437" s="429"/>
      <c r="I437" s="429"/>
      <c r="J437" s="429"/>
      <c r="K437" s="439"/>
      <c r="L437" s="439"/>
      <c r="M437" s="33"/>
      <c r="N437" s="832"/>
      <c r="O437" s="439"/>
      <c r="P437" s="208"/>
      <c r="Q437" s="208"/>
      <c r="R437" s="8"/>
      <c r="S437" s="7"/>
      <c r="T437" s="7"/>
      <c r="U437" s="8"/>
      <c r="V437" s="7"/>
      <c r="W437" s="153"/>
      <c r="X437" s="209"/>
      <c r="Y437" s="210"/>
      <c r="Z437" s="210"/>
      <c r="AA437" s="8"/>
      <c r="AB437" s="7"/>
      <c r="AC437" s="7"/>
      <c r="AD437" s="8"/>
      <c r="AE437" s="7"/>
      <c r="AF437" s="7"/>
      <c r="AG437" s="8"/>
      <c r="AH437" s="7"/>
      <c r="AI437" s="153"/>
      <c r="AJ437" s="153"/>
    </row>
    <row r="438" spans="1:36" s="5" customFormat="1" ht="35.1" customHeight="1">
      <c r="A438" s="82"/>
      <c r="B438" s="1067"/>
      <c r="C438" s="211"/>
      <c r="D438" s="224"/>
      <c r="E438" s="224"/>
      <c r="F438" s="211"/>
      <c r="G438" s="211"/>
      <c r="H438" s="429"/>
      <c r="I438" s="429"/>
      <c r="J438" s="429"/>
      <c r="K438" s="439"/>
      <c r="L438" s="439"/>
      <c r="M438" s="33"/>
      <c r="N438" s="832"/>
      <c r="O438" s="439"/>
      <c r="P438" s="208"/>
      <c r="Q438" s="208"/>
      <c r="R438" s="8"/>
      <c r="S438" s="7"/>
      <c r="T438" s="7"/>
      <c r="U438" s="8"/>
      <c r="V438" s="7"/>
      <c r="W438" s="153"/>
      <c r="X438" s="209"/>
      <c r="Y438" s="210"/>
      <c r="Z438" s="210"/>
      <c r="AA438" s="8"/>
      <c r="AB438" s="7"/>
      <c r="AC438" s="7"/>
      <c r="AD438" s="8"/>
      <c r="AE438" s="7"/>
      <c r="AF438" s="7"/>
      <c r="AG438" s="8"/>
      <c r="AH438" s="7"/>
      <c r="AI438" s="153"/>
      <c r="AJ438" s="153"/>
    </row>
    <row r="439" spans="1:36" s="5" customFormat="1" ht="35.1" customHeight="1">
      <c r="A439" s="82"/>
      <c r="B439" s="1067"/>
      <c r="C439" s="211"/>
      <c r="D439" s="224"/>
      <c r="E439" s="224"/>
      <c r="F439" s="211"/>
      <c r="G439" s="211"/>
      <c r="H439" s="429"/>
      <c r="I439" s="429"/>
      <c r="J439" s="429"/>
      <c r="K439" s="439"/>
      <c r="L439" s="439"/>
      <c r="M439" s="33"/>
      <c r="N439" s="832"/>
      <c r="O439" s="439"/>
      <c r="P439" s="208"/>
      <c r="Q439" s="208"/>
      <c r="R439" s="8"/>
      <c r="S439" s="7"/>
      <c r="T439" s="7"/>
      <c r="U439" s="8"/>
      <c r="V439" s="7"/>
      <c r="W439" s="153"/>
      <c r="X439" s="209"/>
      <c r="Y439" s="210"/>
      <c r="Z439" s="210"/>
      <c r="AA439" s="8"/>
      <c r="AB439" s="7"/>
      <c r="AC439" s="7"/>
      <c r="AD439" s="8"/>
      <c r="AE439" s="7"/>
      <c r="AF439" s="7"/>
      <c r="AG439" s="8"/>
      <c r="AH439" s="7"/>
      <c r="AI439" s="153"/>
      <c r="AJ439" s="153"/>
    </row>
    <row r="440" spans="1:36" s="5" customFormat="1" ht="35.1" customHeight="1">
      <c r="A440" s="82"/>
      <c r="B440" s="1067"/>
      <c r="C440" s="211"/>
      <c r="D440" s="224"/>
      <c r="E440" s="224"/>
      <c r="F440" s="211"/>
      <c r="G440" s="211"/>
      <c r="H440" s="429"/>
      <c r="I440" s="429"/>
      <c r="J440" s="429"/>
      <c r="K440" s="439"/>
      <c r="L440" s="439"/>
      <c r="M440" s="33"/>
      <c r="N440" s="832"/>
      <c r="O440" s="439"/>
      <c r="P440" s="208"/>
      <c r="Q440" s="208"/>
      <c r="R440" s="8"/>
      <c r="S440" s="7"/>
      <c r="T440" s="7"/>
      <c r="U440" s="8"/>
      <c r="V440" s="7"/>
      <c r="W440" s="153"/>
      <c r="X440" s="209"/>
      <c r="Y440" s="210"/>
      <c r="Z440" s="210"/>
      <c r="AA440" s="8"/>
      <c r="AB440" s="7"/>
      <c r="AC440" s="7"/>
      <c r="AD440" s="8"/>
      <c r="AE440" s="7"/>
      <c r="AF440" s="7"/>
      <c r="AG440" s="8"/>
      <c r="AH440" s="7"/>
      <c r="AI440" s="153"/>
      <c r="AJ440" s="153"/>
    </row>
    <row r="441" spans="1:36" s="5" customFormat="1" ht="35.1" customHeight="1">
      <c r="A441" s="82"/>
      <c r="B441" s="1067"/>
      <c r="C441" s="211"/>
      <c r="D441" s="224"/>
      <c r="E441" s="224"/>
      <c r="F441" s="211"/>
      <c r="G441" s="211"/>
      <c r="H441" s="429"/>
      <c r="I441" s="429"/>
      <c r="J441" s="429"/>
      <c r="K441" s="439"/>
      <c r="L441" s="439"/>
      <c r="M441" s="33"/>
      <c r="N441" s="832"/>
      <c r="O441" s="439"/>
      <c r="P441" s="208"/>
      <c r="Q441" s="208"/>
      <c r="R441" s="8"/>
      <c r="S441" s="7"/>
      <c r="T441" s="7"/>
      <c r="U441" s="8"/>
      <c r="V441" s="7"/>
      <c r="W441" s="153"/>
      <c r="X441" s="209"/>
      <c r="Y441" s="210"/>
      <c r="Z441" s="210"/>
      <c r="AA441" s="8"/>
      <c r="AB441" s="7"/>
      <c r="AC441" s="7"/>
      <c r="AD441" s="8"/>
      <c r="AE441" s="7"/>
      <c r="AF441" s="7"/>
      <c r="AG441" s="8"/>
      <c r="AH441" s="7"/>
      <c r="AI441" s="153"/>
      <c r="AJ441" s="153"/>
    </row>
    <row r="442" spans="1:36" s="5" customFormat="1" ht="35.1" customHeight="1">
      <c r="A442" s="82"/>
      <c r="B442" s="1067"/>
      <c r="C442" s="211"/>
      <c r="D442" s="224"/>
      <c r="E442" s="224"/>
      <c r="F442" s="211"/>
      <c r="G442" s="211"/>
      <c r="H442" s="429"/>
      <c r="I442" s="429"/>
      <c r="J442" s="429"/>
      <c r="K442" s="439"/>
      <c r="L442" s="439"/>
      <c r="M442" s="33"/>
      <c r="N442" s="832"/>
      <c r="O442" s="439"/>
      <c r="P442" s="208"/>
      <c r="Q442" s="208"/>
      <c r="R442" s="8"/>
      <c r="S442" s="7"/>
      <c r="T442" s="7"/>
      <c r="U442" s="8"/>
      <c r="V442" s="7"/>
      <c r="W442" s="153"/>
      <c r="X442" s="209"/>
      <c r="Y442" s="210"/>
      <c r="Z442" s="210"/>
      <c r="AA442" s="8"/>
      <c r="AB442" s="7"/>
      <c r="AC442" s="7"/>
      <c r="AD442" s="8"/>
      <c r="AE442" s="7"/>
      <c r="AF442" s="7"/>
      <c r="AG442" s="8"/>
      <c r="AH442" s="7"/>
      <c r="AI442" s="153"/>
      <c r="AJ442" s="153"/>
    </row>
    <row r="443" spans="1:36" s="5" customFormat="1" ht="35.1" customHeight="1">
      <c r="A443" s="82"/>
      <c r="B443" s="1067"/>
      <c r="C443" s="211"/>
      <c r="D443" s="224"/>
      <c r="E443" s="224"/>
      <c r="F443" s="211"/>
      <c r="G443" s="211"/>
      <c r="H443" s="429"/>
      <c r="I443" s="429"/>
      <c r="J443" s="429"/>
      <c r="K443" s="439"/>
      <c r="L443" s="439"/>
      <c r="M443" s="33"/>
      <c r="N443" s="832"/>
      <c r="O443" s="439"/>
      <c r="P443" s="208"/>
      <c r="Q443" s="208"/>
      <c r="R443" s="8"/>
      <c r="S443" s="7"/>
      <c r="T443" s="7"/>
      <c r="U443" s="8"/>
      <c r="V443" s="7"/>
      <c r="W443" s="153"/>
      <c r="X443" s="209"/>
      <c r="Y443" s="210"/>
      <c r="Z443" s="210"/>
      <c r="AA443" s="8"/>
      <c r="AB443" s="7"/>
      <c r="AC443" s="7"/>
      <c r="AD443" s="8"/>
      <c r="AE443" s="7"/>
      <c r="AF443" s="7"/>
      <c r="AG443" s="8"/>
      <c r="AH443" s="7"/>
      <c r="AI443" s="153"/>
      <c r="AJ443" s="153"/>
    </row>
    <row r="444" spans="1:36" s="5" customFormat="1" ht="35.1" customHeight="1">
      <c r="A444" s="82"/>
      <c r="B444" s="1067"/>
      <c r="C444" s="211"/>
      <c r="D444" s="224"/>
      <c r="E444" s="224"/>
      <c r="F444" s="211"/>
      <c r="G444" s="211"/>
      <c r="H444" s="429"/>
      <c r="I444" s="429"/>
      <c r="J444" s="429"/>
      <c r="K444" s="439"/>
      <c r="L444" s="439"/>
      <c r="M444" s="33"/>
      <c r="N444" s="832"/>
      <c r="O444" s="439"/>
      <c r="P444" s="208"/>
      <c r="Q444" s="208"/>
      <c r="R444" s="8"/>
      <c r="S444" s="7"/>
      <c r="T444" s="7"/>
      <c r="U444" s="8"/>
      <c r="V444" s="7"/>
      <c r="W444" s="153"/>
      <c r="X444" s="209"/>
      <c r="Y444" s="210"/>
      <c r="Z444" s="210"/>
      <c r="AA444" s="8"/>
      <c r="AB444" s="7"/>
      <c r="AC444" s="7"/>
      <c r="AD444" s="8"/>
      <c r="AE444" s="7"/>
      <c r="AF444" s="7"/>
      <c r="AG444" s="8"/>
      <c r="AH444" s="7"/>
      <c r="AI444" s="153"/>
      <c r="AJ444" s="153"/>
    </row>
    <row r="445" spans="1:36" s="5" customFormat="1" ht="35.1" customHeight="1">
      <c r="A445" s="82"/>
      <c r="B445" s="1067"/>
      <c r="C445" s="211"/>
      <c r="D445" s="224"/>
      <c r="E445" s="224"/>
      <c r="F445" s="211"/>
      <c r="G445" s="211"/>
      <c r="H445" s="429"/>
      <c r="I445" s="429"/>
      <c r="J445" s="429"/>
      <c r="K445" s="439"/>
      <c r="L445" s="439"/>
      <c r="M445" s="33"/>
      <c r="N445" s="832"/>
      <c r="O445" s="439"/>
      <c r="P445" s="208"/>
      <c r="Q445" s="208"/>
      <c r="R445" s="8"/>
      <c r="S445" s="7"/>
      <c r="T445" s="7"/>
      <c r="U445" s="8"/>
      <c r="V445" s="7"/>
      <c r="W445" s="153"/>
      <c r="X445" s="209"/>
      <c r="Y445" s="210"/>
      <c r="Z445" s="210"/>
      <c r="AA445" s="8"/>
      <c r="AB445" s="7"/>
      <c r="AC445" s="7"/>
      <c r="AD445" s="8"/>
      <c r="AE445" s="7"/>
      <c r="AF445" s="7"/>
      <c r="AG445" s="8"/>
      <c r="AH445" s="7"/>
      <c r="AI445" s="153"/>
      <c r="AJ445" s="153"/>
    </row>
    <row r="446" spans="1:36" s="5" customFormat="1" ht="35.1" customHeight="1">
      <c r="A446" s="82"/>
      <c r="B446" s="1067"/>
      <c r="C446" s="211"/>
      <c r="D446" s="224"/>
      <c r="E446" s="224"/>
      <c r="F446" s="211"/>
      <c r="G446" s="211"/>
      <c r="H446" s="429"/>
      <c r="I446" s="429"/>
      <c r="J446" s="429"/>
      <c r="K446" s="439"/>
      <c r="L446" s="439"/>
      <c r="M446" s="33"/>
      <c r="N446" s="832"/>
      <c r="O446" s="439"/>
      <c r="P446" s="208"/>
      <c r="Q446" s="208"/>
      <c r="R446" s="8"/>
      <c r="S446" s="7"/>
      <c r="T446" s="7"/>
      <c r="U446" s="8"/>
      <c r="V446" s="7"/>
      <c r="W446" s="153"/>
      <c r="X446" s="209"/>
      <c r="Y446" s="210"/>
      <c r="Z446" s="210"/>
      <c r="AA446" s="8"/>
      <c r="AB446" s="7"/>
      <c r="AC446" s="7"/>
      <c r="AD446" s="8"/>
      <c r="AE446" s="7"/>
      <c r="AF446" s="7"/>
      <c r="AG446" s="8"/>
      <c r="AH446" s="7"/>
      <c r="AI446" s="153"/>
      <c r="AJ446" s="153"/>
    </row>
    <row r="447" spans="1:36" s="5" customFormat="1" ht="35.1" customHeight="1">
      <c r="A447" s="82"/>
      <c r="B447" s="1067"/>
      <c r="C447" s="211"/>
      <c r="D447" s="224"/>
      <c r="E447" s="224"/>
      <c r="F447" s="211"/>
      <c r="G447" s="211"/>
      <c r="H447" s="429"/>
      <c r="I447" s="429"/>
      <c r="J447" s="429"/>
      <c r="K447" s="439"/>
      <c r="L447" s="439"/>
      <c r="M447" s="33"/>
      <c r="N447" s="832"/>
      <c r="O447" s="439"/>
      <c r="P447" s="208"/>
      <c r="Q447" s="208"/>
      <c r="R447" s="8"/>
      <c r="S447" s="7"/>
      <c r="T447" s="7"/>
      <c r="U447" s="8"/>
      <c r="V447" s="7"/>
      <c r="W447" s="153"/>
      <c r="X447" s="209"/>
      <c r="Y447" s="210"/>
      <c r="Z447" s="210"/>
      <c r="AA447" s="8"/>
      <c r="AB447" s="7"/>
      <c r="AC447" s="7"/>
      <c r="AD447" s="8"/>
      <c r="AE447" s="7"/>
      <c r="AF447" s="7"/>
      <c r="AG447" s="8"/>
      <c r="AH447" s="7"/>
      <c r="AI447" s="153"/>
      <c r="AJ447" s="153"/>
    </row>
    <row r="448" spans="1:36" s="5" customFormat="1" ht="35.1" customHeight="1">
      <c r="A448" s="82"/>
      <c r="B448" s="1067"/>
      <c r="C448" s="211"/>
      <c r="D448" s="224"/>
      <c r="E448" s="224"/>
      <c r="F448" s="211"/>
      <c r="G448" s="211"/>
      <c r="H448" s="429"/>
      <c r="I448" s="429"/>
      <c r="J448" s="429"/>
      <c r="K448" s="439"/>
      <c r="L448" s="439"/>
      <c r="M448" s="33"/>
      <c r="N448" s="832"/>
      <c r="O448" s="439"/>
      <c r="P448" s="208"/>
      <c r="Q448" s="208"/>
      <c r="R448" s="8"/>
      <c r="S448" s="7"/>
      <c r="T448" s="7"/>
      <c r="U448" s="8"/>
      <c r="V448" s="7"/>
      <c r="W448" s="153"/>
      <c r="X448" s="209"/>
      <c r="Y448" s="210"/>
      <c r="Z448" s="210"/>
      <c r="AA448" s="8"/>
      <c r="AB448" s="7"/>
      <c r="AC448" s="7"/>
      <c r="AD448" s="8"/>
      <c r="AE448" s="7"/>
      <c r="AF448" s="7"/>
      <c r="AG448" s="8"/>
      <c r="AH448" s="7"/>
      <c r="AI448" s="153"/>
      <c r="AJ448" s="153"/>
    </row>
    <row r="449" spans="1:36" s="5" customFormat="1" ht="35.1" customHeight="1">
      <c r="A449" s="82"/>
      <c r="B449" s="1067"/>
      <c r="C449" s="211"/>
      <c r="D449" s="224"/>
      <c r="E449" s="224"/>
      <c r="F449" s="211"/>
      <c r="G449" s="211"/>
      <c r="H449" s="429"/>
      <c r="I449" s="429"/>
      <c r="J449" s="429"/>
      <c r="K449" s="439"/>
      <c r="L449" s="439"/>
      <c r="M449" s="33"/>
      <c r="N449" s="832"/>
      <c r="O449" s="439"/>
      <c r="P449" s="208"/>
      <c r="Q449" s="208"/>
      <c r="R449" s="8"/>
      <c r="S449" s="7"/>
      <c r="T449" s="7"/>
      <c r="U449" s="8"/>
      <c r="V449" s="7"/>
      <c r="W449" s="153"/>
      <c r="X449" s="209"/>
      <c r="Y449" s="210"/>
      <c r="Z449" s="210"/>
      <c r="AA449" s="8"/>
      <c r="AB449" s="7"/>
      <c r="AC449" s="7"/>
      <c r="AD449" s="8"/>
      <c r="AE449" s="7"/>
      <c r="AF449" s="7"/>
      <c r="AG449" s="8"/>
      <c r="AH449" s="7"/>
      <c r="AI449" s="153"/>
      <c r="AJ449" s="153"/>
    </row>
    <row r="450" spans="1:36" s="5" customFormat="1" ht="35.1" customHeight="1">
      <c r="A450" s="82"/>
      <c r="B450" s="1067"/>
      <c r="C450" s="211"/>
      <c r="D450" s="224"/>
      <c r="E450" s="224"/>
      <c r="F450" s="211"/>
      <c r="G450" s="211"/>
      <c r="H450" s="429"/>
      <c r="I450" s="429"/>
      <c r="J450" s="429"/>
      <c r="K450" s="439"/>
      <c r="L450" s="439"/>
      <c r="M450" s="33"/>
      <c r="N450" s="832"/>
      <c r="O450" s="439"/>
      <c r="P450" s="208"/>
      <c r="Q450" s="208"/>
      <c r="R450" s="8"/>
      <c r="S450" s="7"/>
      <c r="T450" s="7"/>
      <c r="U450" s="8"/>
      <c r="V450" s="7"/>
      <c r="W450" s="153"/>
      <c r="X450" s="209"/>
      <c r="Y450" s="210"/>
      <c r="Z450" s="210"/>
      <c r="AA450" s="8"/>
      <c r="AB450" s="7"/>
      <c r="AC450" s="7"/>
      <c r="AD450" s="8"/>
      <c r="AE450" s="7"/>
      <c r="AF450" s="7"/>
      <c r="AG450" s="8"/>
      <c r="AH450" s="7"/>
      <c r="AI450" s="153"/>
      <c r="AJ450" s="153"/>
    </row>
    <row r="451" spans="1:36" s="5" customFormat="1" ht="35.1" customHeight="1">
      <c r="A451" s="82"/>
      <c r="B451" s="1067"/>
      <c r="C451" s="211"/>
      <c r="D451" s="224"/>
      <c r="E451" s="224"/>
      <c r="F451" s="211"/>
      <c r="G451" s="211"/>
      <c r="H451" s="429"/>
      <c r="I451" s="429"/>
      <c r="J451" s="429"/>
      <c r="K451" s="439"/>
      <c r="L451" s="439"/>
      <c r="M451" s="33"/>
      <c r="N451" s="832"/>
      <c r="O451" s="439"/>
      <c r="P451" s="208"/>
      <c r="Q451" s="208"/>
      <c r="R451" s="8"/>
      <c r="S451" s="7"/>
      <c r="T451" s="7"/>
      <c r="U451" s="8"/>
      <c r="V451" s="7"/>
      <c r="W451" s="153"/>
      <c r="X451" s="209"/>
      <c r="Y451" s="210"/>
      <c r="Z451" s="210"/>
      <c r="AA451" s="8"/>
      <c r="AB451" s="7"/>
      <c r="AC451" s="7"/>
      <c r="AD451" s="8"/>
      <c r="AE451" s="7"/>
      <c r="AF451" s="7"/>
      <c r="AG451" s="8"/>
      <c r="AH451" s="7"/>
      <c r="AI451" s="153"/>
      <c r="AJ451" s="153"/>
    </row>
    <row r="452" spans="1:36" s="5" customFormat="1" ht="35.1" customHeight="1">
      <c r="A452" s="82"/>
      <c r="B452" s="1067"/>
      <c r="C452" s="211"/>
      <c r="D452" s="224"/>
      <c r="E452" s="224"/>
      <c r="F452" s="211"/>
      <c r="G452" s="211"/>
      <c r="H452" s="429"/>
      <c r="I452" s="429"/>
      <c r="J452" s="429"/>
      <c r="K452" s="439"/>
      <c r="L452" s="439"/>
      <c r="M452" s="33"/>
      <c r="N452" s="832"/>
      <c r="O452" s="439"/>
      <c r="P452" s="208"/>
      <c r="Q452" s="208"/>
      <c r="R452" s="8"/>
      <c r="S452" s="7"/>
      <c r="T452" s="7"/>
      <c r="U452" s="8"/>
      <c r="V452" s="7"/>
      <c r="W452" s="153"/>
      <c r="X452" s="209"/>
      <c r="Y452" s="210"/>
      <c r="Z452" s="210"/>
      <c r="AA452" s="8"/>
      <c r="AB452" s="7"/>
      <c r="AC452" s="7"/>
      <c r="AD452" s="8"/>
      <c r="AE452" s="7"/>
      <c r="AF452" s="7"/>
      <c r="AG452" s="8"/>
      <c r="AH452" s="7"/>
      <c r="AI452" s="153"/>
      <c r="AJ452" s="153"/>
    </row>
    <row r="453" spans="1:36" s="5" customFormat="1" ht="35.1" customHeight="1">
      <c r="A453" s="82"/>
      <c r="B453" s="1067"/>
      <c r="C453" s="211"/>
      <c r="D453" s="224"/>
      <c r="E453" s="224"/>
      <c r="F453" s="211"/>
      <c r="G453" s="211"/>
      <c r="H453" s="429"/>
      <c r="I453" s="429"/>
      <c r="J453" s="429"/>
      <c r="K453" s="439"/>
      <c r="L453" s="439"/>
      <c r="M453" s="33"/>
      <c r="N453" s="832"/>
      <c r="O453" s="439"/>
      <c r="P453" s="208"/>
      <c r="Q453" s="208"/>
      <c r="R453" s="8"/>
      <c r="S453" s="7"/>
      <c r="T453" s="7"/>
      <c r="U453" s="8"/>
      <c r="V453" s="7"/>
      <c r="W453" s="153"/>
      <c r="X453" s="209"/>
      <c r="Y453" s="210"/>
      <c r="Z453" s="210"/>
      <c r="AA453" s="8"/>
      <c r="AB453" s="7"/>
      <c r="AC453" s="7"/>
      <c r="AD453" s="8"/>
      <c r="AE453" s="7"/>
      <c r="AF453" s="7"/>
      <c r="AG453" s="8"/>
      <c r="AH453" s="7"/>
      <c r="AI453" s="153"/>
      <c r="AJ453" s="153"/>
    </row>
    <row r="454" spans="1:36" s="5" customFormat="1" ht="35.1" customHeight="1">
      <c r="A454" s="82"/>
      <c r="B454" s="1067"/>
      <c r="C454" s="211"/>
      <c r="D454" s="224"/>
      <c r="E454" s="224"/>
      <c r="F454" s="211"/>
      <c r="G454" s="211"/>
      <c r="H454" s="429"/>
      <c r="I454" s="429"/>
      <c r="J454" s="429"/>
      <c r="K454" s="439"/>
      <c r="L454" s="439"/>
      <c r="M454" s="33"/>
      <c r="N454" s="832"/>
      <c r="O454" s="439"/>
      <c r="P454" s="208"/>
      <c r="Q454" s="208"/>
      <c r="R454" s="8"/>
      <c r="S454" s="7"/>
      <c r="T454" s="7"/>
      <c r="U454" s="8"/>
      <c r="V454" s="7"/>
      <c r="W454" s="153"/>
      <c r="X454" s="209"/>
      <c r="Y454" s="210"/>
      <c r="Z454" s="210"/>
      <c r="AA454" s="8"/>
      <c r="AB454" s="7"/>
      <c r="AC454" s="7"/>
      <c r="AD454" s="8"/>
      <c r="AE454" s="7"/>
      <c r="AF454" s="7"/>
      <c r="AG454" s="8"/>
      <c r="AH454" s="7"/>
      <c r="AI454" s="153"/>
      <c r="AJ454" s="153"/>
    </row>
    <row r="455" spans="1:36" s="5" customFormat="1" ht="35.1" customHeight="1">
      <c r="A455" s="82"/>
      <c r="B455" s="1067"/>
      <c r="C455" s="211"/>
      <c r="D455" s="224"/>
      <c r="E455" s="224"/>
      <c r="F455" s="211"/>
      <c r="G455" s="211"/>
      <c r="H455" s="429"/>
      <c r="I455" s="429"/>
      <c r="J455" s="429"/>
      <c r="K455" s="439"/>
      <c r="L455" s="439"/>
      <c r="M455" s="33"/>
      <c r="N455" s="832"/>
      <c r="O455" s="439"/>
      <c r="P455" s="208"/>
      <c r="Q455" s="208"/>
      <c r="R455" s="8"/>
      <c r="S455" s="7"/>
      <c r="T455" s="7"/>
      <c r="U455" s="8"/>
      <c r="V455" s="7"/>
      <c r="W455" s="153"/>
      <c r="X455" s="209"/>
      <c r="Y455" s="210"/>
      <c r="Z455" s="210"/>
      <c r="AA455" s="8"/>
      <c r="AB455" s="7"/>
      <c r="AC455" s="7"/>
      <c r="AD455" s="8"/>
      <c r="AE455" s="7"/>
      <c r="AF455" s="7"/>
      <c r="AG455" s="8"/>
      <c r="AH455" s="7"/>
      <c r="AI455" s="153"/>
      <c r="AJ455" s="153"/>
    </row>
    <row r="456" spans="1:36" s="5" customFormat="1" ht="35.1" customHeight="1">
      <c r="A456" s="82"/>
      <c r="B456" s="1067"/>
      <c r="C456" s="211"/>
      <c r="D456" s="224"/>
      <c r="E456" s="224"/>
      <c r="F456" s="211"/>
      <c r="G456" s="211"/>
      <c r="H456" s="429"/>
      <c r="I456" s="429"/>
      <c r="J456" s="429"/>
      <c r="K456" s="439"/>
      <c r="L456" s="439"/>
      <c r="M456" s="33"/>
      <c r="N456" s="832"/>
      <c r="O456" s="439"/>
      <c r="P456" s="208"/>
      <c r="Q456" s="208"/>
      <c r="R456" s="8"/>
      <c r="S456" s="7"/>
      <c r="T456" s="7"/>
      <c r="U456" s="8"/>
      <c r="V456" s="7"/>
      <c r="W456" s="153"/>
      <c r="X456" s="209"/>
      <c r="Y456" s="210"/>
      <c r="Z456" s="210"/>
      <c r="AA456" s="8"/>
      <c r="AB456" s="7"/>
      <c r="AC456" s="7"/>
      <c r="AD456" s="8"/>
      <c r="AE456" s="7"/>
      <c r="AF456" s="7"/>
      <c r="AG456" s="8"/>
      <c r="AH456" s="7"/>
      <c r="AI456" s="153"/>
      <c r="AJ456" s="153"/>
    </row>
    <row r="457" spans="1:36" s="5" customFormat="1" ht="35.1" customHeight="1">
      <c r="A457" s="82"/>
      <c r="B457" s="1067"/>
      <c r="C457" s="211"/>
      <c r="D457" s="224"/>
      <c r="E457" s="224"/>
      <c r="F457" s="211"/>
      <c r="G457" s="211"/>
      <c r="H457" s="429"/>
      <c r="I457" s="429"/>
      <c r="J457" s="429"/>
      <c r="K457" s="439"/>
      <c r="L457" s="439"/>
      <c r="M457" s="33"/>
      <c r="N457" s="832"/>
      <c r="O457" s="439"/>
      <c r="P457" s="208"/>
      <c r="Q457" s="208"/>
      <c r="R457" s="8"/>
      <c r="S457" s="7"/>
      <c r="T457" s="7"/>
      <c r="U457" s="8"/>
      <c r="V457" s="7"/>
      <c r="W457" s="153"/>
      <c r="X457" s="209"/>
      <c r="Y457" s="210"/>
      <c r="Z457" s="210"/>
      <c r="AA457" s="8"/>
      <c r="AB457" s="7"/>
      <c r="AC457" s="7"/>
      <c r="AD457" s="8"/>
      <c r="AE457" s="7"/>
      <c r="AF457" s="7"/>
      <c r="AG457" s="8"/>
      <c r="AH457" s="7"/>
      <c r="AI457" s="153"/>
      <c r="AJ457" s="153"/>
    </row>
    <row r="458" spans="1:36" s="5" customFormat="1" ht="35.1" customHeight="1">
      <c r="A458" s="82"/>
      <c r="B458" s="1067"/>
      <c r="C458" s="211"/>
      <c r="D458" s="224"/>
      <c r="E458" s="224"/>
      <c r="F458" s="211"/>
      <c r="G458" s="211"/>
      <c r="H458" s="429"/>
      <c r="I458" s="429"/>
      <c r="J458" s="429"/>
      <c r="K458" s="439"/>
      <c r="L458" s="439"/>
      <c r="M458" s="33"/>
      <c r="N458" s="832"/>
      <c r="O458" s="439"/>
      <c r="P458" s="208"/>
      <c r="Q458" s="208"/>
      <c r="R458" s="8"/>
      <c r="S458" s="7"/>
      <c r="T458" s="7"/>
      <c r="U458" s="8"/>
      <c r="V458" s="7"/>
      <c r="W458" s="153"/>
      <c r="X458" s="209"/>
      <c r="Y458" s="210"/>
      <c r="Z458" s="210"/>
      <c r="AA458" s="8"/>
      <c r="AB458" s="7"/>
      <c r="AC458" s="7"/>
      <c r="AD458" s="8"/>
      <c r="AE458" s="7"/>
      <c r="AF458" s="7"/>
      <c r="AG458" s="8"/>
      <c r="AH458" s="7"/>
      <c r="AI458" s="153"/>
      <c r="AJ458" s="153"/>
    </row>
    <row r="459" spans="1:36" s="5" customFormat="1" ht="35.1" customHeight="1">
      <c r="A459" s="82"/>
      <c r="B459" s="1067"/>
      <c r="C459" s="211"/>
      <c r="D459" s="224"/>
      <c r="E459" s="224"/>
      <c r="F459" s="211"/>
      <c r="G459" s="211"/>
      <c r="H459" s="429"/>
      <c r="I459" s="429"/>
      <c r="J459" s="429"/>
      <c r="K459" s="439"/>
      <c r="L459" s="439"/>
      <c r="M459" s="33"/>
      <c r="N459" s="832"/>
      <c r="O459" s="439"/>
      <c r="P459" s="208"/>
      <c r="Q459" s="208"/>
      <c r="R459" s="8"/>
      <c r="S459" s="7"/>
      <c r="T459" s="7"/>
      <c r="U459" s="8"/>
      <c r="V459" s="7"/>
      <c r="W459" s="153"/>
      <c r="X459" s="209"/>
      <c r="Y459" s="210"/>
      <c r="Z459" s="210"/>
      <c r="AA459" s="8"/>
      <c r="AB459" s="7"/>
      <c r="AC459" s="7"/>
      <c r="AD459" s="8"/>
      <c r="AE459" s="7"/>
      <c r="AF459" s="7"/>
      <c r="AG459" s="8"/>
      <c r="AH459" s="7"/>
      <c r="AI459" s="153"/>
      <c r="AJ459" s="153"/>
    </row>
    <row r="460" spans="1:36" s="5" customFormat="1" ht="35.1" customHeight="1">
      <c r="A460" s="82"/>
      <c r="B460" s="1067"/>
      <c r="C460" s="211"/>
      <c r="D460" s="224"/>
      <c r="E460" s="224"/>
      <c r="F460" s="211"/>
      <c r="G460" s="211"/>
      <c r="H460" s="429"/>
      <c r="I460" s="429"/>
      <c r="J460" s="429"/>
      <c r="K460" s="439"/>
      <c r="L460" s="439"/>
      <c r="M460" s="33"/>
      <c r="N460" s="832"/>
      <c r="O460" s="439"/>
      <c r="P460" s="208"/>
      <c r="Q460" s="208"/>
      <c r="R460" s="8"/>
      <c r="S460" s="7"/>
      <c r="T460" s="7"/>
      <c r="U460" s="8"/>
      <c r="V460" s="7"/>
      <c r="W460" s="153"/>
      <c r="X460" s="209"/>
      <c r="Y460" s="210"/>
      <c r="Z460" s="210"/>
      <c r="AA460" s="8"/>
      <c r="AB460" s="7"/>
      <c r="AC460" s="7"/>
      <c r="AD460" s="8"/>
      <c r="AE460" s="7"/>
      <c r="AF460" s="7"/>
      <c r="AG460" s="8"/>
      <c r="AH460" s="7"/>
      <c r="AI460" s="153"/>
      <c r="AJ460" s="153"/>
    </row>
    <row r="461" spans="1:36" s="5" customFormat="1" ht="35.1" customHeight="1">
      <c r="A461" s="82"/>
      <c r="B461" s="1067"/>
      <c r="C461" s="211"/>
      <c r="D461" s="224"/>
      <c r="E461" s="224"/>
      <c r="F461" s="211"/>
      <c r="G461" s="211"/>
      <c r="H461" s="429"/>
      <c r="I461" s="429"/>
      <c r="J461" s="429"/>
      <c r="K461" s="439"/>
      <c r="L461" s="439"/>
      <c r="M461" s="33"/>
      <c r="N461" s="832"/>
      <c r="O461" s="439"/>
      <c r="P461" s="208"/>
      <c r="Q461" s="208"/>
      <c r="R461" s="8"/>
      <c r="S461" s="7"/>
      <c r="T461" s="7"/>
      <c r="U461" s="8"/>
      <c r="V461" s="7"/>
      <c r="W461" s="153"/>
      <c r="X461" s="209"/>
      <c r="Y461" s="210"/>
      <c r="Z461" s="210"/>
      <c r="AA461" s="8"/>
      <c r="AB461" s="7"/>
      <c r="AC461" s="7"/>
      <c r="AD461" s="8"/>
      <c r="AE461" s="7"/>
      <c r="AF461" s="7"/>
      <c r="AG461" s="8"/>
      <c r="AH461" s="7"/>
      <c r="AI461" s="153"/>
      <c r="AJ461" s="153"/>
    </row>
    <row r="462" spans="1:36" s="5" customFormat="1" ht="35.1" customHeight="1">
      <c r="A462" s="82"/>
      <c r="B462" s="1067"/>
      <c r="C462" s="211"/>
      <c r="D462" s="224"/>
      <c r="E462" s="224"/>
      <c r="F462" s="211"/>
      <c r="G462" s="211"/>
      <c r="H462" s="429"/>
      <c r="I462" s="429"/>
      <c r="J462" s="429"/>
      <c r="K462" s="439"/>
      <c r="L462" s="439"/>
      <c r="M462" s="33"/>
      <c r="N462" s="832"/>
      <c r="O462" s="439"/>
      <c r="P462" s="208"/>
      <c r="Q462" s="208"/>
      <c r="R462" s="8"/>
      <c r="S462" s="7"/>
      <c r="T462" s="7"/>
      <c r="U462" s="8"/>
      <c r="V462" s="7"/>
      <c r="W462" s="153"/>
      <c r="X462" s="209"/>
      <c r="Y462" s="210"/>
      <c r="Z462" s="210"/>
      <c r="AA462" s="8"/>
      <c r="AB462" s="7"/>
      <c r="AC462" s="7"/>
      <c r="AD462" s="8"/>
      <c r="AE462" s="7"/>
      <c r="AF462" s="7"/>
      <c r="AG462" s="8"/>
      <c r="AH462" s="7"/>
      <c r="AI462" s="153"/>
      <c r="AJ462" s="153"/>
    </row>
    <row r="463" spans="1:36" s="5" customFormat="1" ht="35.1" customHeight="1">
      <c r="A463" s="82"/>
      <c r="B463" s="1067"/>
      <c r="C463" s="211"/>
      <c r="D463" s="224"/>
      <c r="E463" s="224"/>
      <c r="F463" s="211"/>
      <c r="G463" s="211"/>
      <c r="H463" s="429"/>
      <c r="I463" s="429"/>
      <c r="J463" s="429"/>
      <c r="K463" s="439"/>
      <c r="L463" s="439"/>
      <c r="M463" s="33"/>
      <c r="N463" s="832"/>
      <c r="O463" s="439"/>
      <c r="P463" s="208"/>
      <c r="Q463" s="208"/>
      <c r="R463" s="8"/>
      <c r="S463" s="7"/>
      <c r="T463" s="7"/>
      <c r="U463" s="8"/>
      <c r="V463" s="7"/>
      <c r="W463" s="153"/>
      <c r="X463" s="209"/>
      <c r="Y463" s="210"/>
      <c r="Z463" s="210"/>
      <c r="AA463" s="8"/>
      <c r="AB463" s="7"/>
      <c r="AC463" s="7"/>
      <c r="AD463" s="8"/>
      <c r="AE463" s="7"/>
      <c r="AF463" s="7"/>
      <c r="AG463" s="8"/>
      <c r="AH463" s="7"/>
      <c r="AI463" s="153"/>
      <c r="AJ463" s="153"/>
    </row>
    <row r="464" spans="1:36" s="5" customFormat="1" ht="35.1" customHeight="1">
      <c r="A464" s="82"/>
      <c r="B464" s="1067"/>
      <c r="C464" s="211"/>
      <c r="D464" s="224"/>
      <c r="E464" s="224"/>
      <c r="F464" s="211"/>
      <c r="G464" s="211"/>
      <c r="H464" s="429"/>
      <c r="I464" s="429"/>
      <c r="J464" s="429"/>
      <c r="K464" s="439"/>
      <c r="L464" s="439"/>
      <c r="M464" s="33"/>
      <c r="N464" s="832"/>
      <c r="O464" s="439"/>
      <c r="P464" s="208"/>
      <c r="Q464" s="208"/>
      <c r="R464" s="8"/>
      <c r="S464" s="7"/>
      <c r="T464" s="7"/>
      <c r="U464" s="8"/>
      <c r="V464" s="7"/>
      <c r="W464" s="153"/>
      <c r="X464" s="209"/>
      <c r="Y464" s="210"/>
      <c r="Z464" s="210"/>
      <c r="AA464" s="8"/>
      <c r="AB464" s="7"/>
      <c r="AC464" s="7"/>
      <c r="AD464" s="8"/>
      <c r="AE464" s="7"/>
      <c r="AF464" s="7"/>
      <c r="AG464" s="8"/>
      <c r="AH464" s="7"/>
      <c r="AI464" s="153"/>
      <c r="AJ464" s="153"/>
    </row>
    <row r="465" spans="1:36" s="5" customFormat="1" ht="35.1" customHeight="1">
      <c r="A465" s="82"/>
      <c r="B465" s="1067"/>
      <c r="C465" s="211"/>
      <c r="D465" s="224"/>
      <c r="E465" s="224"/>
      <c r="F465" s="211"/>
      <c r="G465" s="211"/>
      <c r="H465" s="429"/>
      <c r="I465" s="429"/>
      <c r="J465" s="429"/>
      <c r="K465" s="439"/>
      <c r="L465" s="439"/>
      <c r="M465" s="33"/>
      <c r="N465" s="832"/>
      <c r="O465" s="439"/>
      <c r="P465" s="208"/>
      <c r="Q465" s="208"/>
      <c r="R465" s="8"/>
      <c r="S465" s="7"/>
      <c r="T465" s="7"/>
      <c r="U465" s="8"/>
      <c r="V465" s="7"/>
      <c r="W465" s="153"/>
      <c r="X465" s="209"/>
      <c r="Y465" s="210"/>
      <c r="Z465" s="210"/>
      <c r="AA465" s="8"/>
      <c r="AB465" s="7"/>
      <c r="AC465" s="7"/>
      <c r="AD465" s="8"/>
      <c r="AE465" s="7"/>
      <c r="AF465" s="7"/>
      <c r="AG465" s="8"/>
      <c r="AH465" s="7"/>
      <c r="AI465" s="153"/>
      <c r="AJ465" s="153"/>
    </row>
    <row r="466" spans="1:36" s="5" customFormat="1" ht="35.1" customHeight="1">
      <c r="A466" s="82"/>
      <c r="B466" s="1067"/>
      <c r="C466" s="211"/>
      <c r="D466" s="224"/>
      <c r="E466" s="224"/>
      <c r="F466" s="211"/>
      <c r="G466" s="211"/>
      <c r="H466" s="429"/>
      <c r="I466" s="429"/>
      <c r="J466" s="429"/>
      <c r="K466" s="439"/>
      <c r="L466" s="439"/>
      <c r="M466" s="33"/>
      <c r="N466" s="832"/>
      <c r="O466" s="439"/>
      <c r="P466" s="208"/>
      <c r="Q466" s="208"/>
      <c r="R466" s="8"/>
      <c r="S466" s="7"/>
      <c r="T466" s="7"/>
      <c r="U466" s="8"/>
      <c r="V466" s="7"/>
      <c r="W466" s="153"/>
      <c r="X466" s="209"/>
      <c r="Y466" s="210"/>
      <c r="Z466" s="210"/>
      <c r="AA466" s="8"/>
      <c r="AB466" s="7"/>
      <c r="AC466" s="7"/>
      <c r="AD466" s="8"/>
      <c r="AE466" s="7"/>
      <c r="AF466" s="7"/>
      <c r="AG466" s="8"/>
      <c r="AH466" s="7"/>
      <c r="AI466" s="153"/>
      <c r="AJ466" s="153"/>
    </row>
    <row r="467" spans="1:36" s="5" customFormat="1" ht="35.1" customHeight="1">
      <c r="A467" s="82"/>
      <c r="B467" s="1067"/>
      <c r="C467" s="211"/>
      <c r="D467" s="224"/>
      <c r="E467" s="224"/>
      <c r="F467" s="211"/>
      <c r="G467" s="211"/>
      <c r="H467" s="429"/>
      <c r="I467" s="429"/>
      <c r="J467" s="429"/>
      <c r="K467" s="439"/>
      <c r="L467" s="439"/>
      <c r="M467" s="33"/>
      <c r="N467" s="832"/>
      <c r="O467" s="439"/>
      <c r="P467" s="208"/>
      <c r="Q467" s="208"/>
      <c r="R467" s="8"/>
      <c r="S467" s="7"/>
      <c r="T467" s="7"/>
      <c r="U467" s="8"/>
      <c r="V467" s="7"/>
      <c r="W467" s="153"/>
      <c r="X467" s="209"/>
      <c r="Y467" s="210"/>
      <c r="Z467" s="210"/>
      <c r="AA467" s="8"/>
      <c r="AB467" s="7"/>
      <c r="AC467" s="7"/>
      <c r="AD467" s="8"/>
      <c r="AE467" s="7"/>
      <c r="AF467" s="7"/>
      <c r="AG467" s="8"/>
      <c r="AH467" s="7"/>
      <c r="AI467" s="153"/>
      <c r="AJ467" s="153"/>
    </row>
    <row r="468" spans="1:36" s="5" customFormat="1" ht="35.1" customHeight="1">
      <c r="A468" s="82"/>
      <c r="B468" s="1067"/>
      <c r="C468" s="211"/>
      <c r="D468" s="224"/>
      <c r="E468" s="224"/>
      <c r="F468" s="211"/>
      <c r="G468" s="211"/>
      <c r="H468" s="429"/>
      <c r="I468" s="429"/>
      <c r="J468" s="429"/>
      <c r="K468" s="439"/>
      <c r="L468" s="439"/>
      <c r="M468" s="33"/>
      <c r="N468" s="832"/>
      <c r="O468" s="439"/>
      <c r="P468" s="208"/>
      <c r="Q468" s="208"/>
      <c r="R468" s="8"/>
      <c r="S468" s="7"/>
      <c r="T468" s="7"/>
      <c r="U468" s="8"/>
      <c r="V468" s="7"/>
      <c r="W468" s="153"/>
      <c r="X468" s="209"/>
      <c r="Y468" s="210"/>
      <c r="Z468" s="210"/>
      <c r="AA468" s="8"/>
      <c r="AB468" s="7"/>
      <c r="AC468" s="7"/>
      <c r="AD468" s="8"/>
      <c r="AE468" s="7"/>
      <c r="AF468" s="7"/>
      <c r="AG468" s="8"/>
      <c r="AH468" s="7"/>
      <c r="AI468" s="153"/>
      <c r="AJ468" s="153"/>
    </row>
    <row r="469" spans="1:36" s="5" customFormat="1" ht="35.1" customHeight="1">
      <c r="A469" s="82"/>
      <c r="B469" s="1067"/>
      <c r="C469" s="211"/>
      <c r="D469" s="224"/>
      <c r="E469" s="224"/>
      <c r="F469" s="211"/>
      <c r="G469" s="211"/>
      <c r="H469" s="429"/>
      <c r="I469" s="429"/>
      <c r="J469" s="429"/>
      <c r="K469" s="439"/>
      <c r="L469" s="439"/>
      <c r="M469" s="33"/>
      <c r="N469" s="832"/>
      <c r="O469" s="439"/>
      <c r="P469" s="208"/>
      <c r="Q469" s="208"/>
      <c r="R469" s="8"/>
      <c r="S469" s="7"/>
      <c r="T469" s="7"/>
      <c r="U469" s="8"/>
      <c r="V469" s="7"/>
      <c r="W469" s="153"/>
      <c r="X469" s="209"/>
      <c r="Y469" s="210"/>
      <c r="Z469" s="210"/>
      <c r="AA469" s="8"/>
      <c r="AB469" s="7"/>
      <c r="AC469" s="7"/>
      <c r="AD469" s="8"/>
      <c r="AE469" s="7"/>
      <c r="AF469" s="7"/>
      <c r="AG469" s="8"/>
      <c r="AH469" s="7"/>
      <c r="AI469" s="153"/>
      <c r="AJ469" s="153"/>
    </row>
    <row r="470" spans="1:36" s="5" customFormat="1" ht="35.1" customHeight="1">
      <c r="A470" s="82"/>
      <c r="B470" s="1067"/>
      <c r="C470" s="211"/>
      <c r="D470" s="224"/>
      <c r="E470" s="224"/>
      <c r="F470" s="211"/>
      <c r="G470" s="211"/>
      <c r="H470" s="429"/>
      <c r="I470" s="429"/>
      <c r="J470" s="429"/>
      <c r="K470" s="439"/>
      <c r="L470" s="439"/>
      <c r="M470" s="33"/>
      <c r="N470" s="832"/>
      <c r="O470" s="439"/>
      <c r="P470" s="208"/>
      <c r="Q470" s="208"/>
      <c r="R470" s="8"/>
      <c r="S470" s="7"/>
      <c r="T470" s="7"/>
      <c r="U470" s="8"/>
      <c r="V470" s="7"/>
      <c r="W470" s="153"/>
      <c r="X470" s="209"/>
      <c r="Y470" s="210"/>
      <c r="Z470" s="210"/>
      <c r="AA470" s="8"/>
      <c r="AB470" s="7"/>
      <c r="AC470" s="7"/>
      <c r="AD470" s="8"/>
      <c r="AE470" s="7"/>
      <c r="AF470" s="7"/>
      <c r="AG470" s="8"/>
      <c r="AH470" s="7"/>
      <c r="AI470" s="153"/>
      <c r="AJ470" s="153"/>
    </row>
    <row r="471" spans="1:36" s="5" customFormat="1" ht="35.1" customHeight="1">
      <c r="A471" s="82"/>
      <c r="B471" s="1067"/>
      <c r="C471" s="211"/>
      <c r="D471" s="224"/>
      <c r="E471" s="224"/>
      <c r="F471" s="211"/>
      <c r="G471" s="211"/>
      <c r="H471" s="429"/>
      <c r="I471" s="429"/>
      <c r="J471" s="429"/>
      <c r="K471" s="439"/>
      <c r="L471" s="439"/>
      <c r="M471" s="33"/>
      <c r="N471" s="832"/>
      <c r="O471" s="439"/>
      <c r="P471" s="208"/>
      <c r="Q471" s="208"/>
      <c r="R471" s="8"/>
      <c r="S471" s="7"/>
      <c r="T471" s="7"/>
      <c r="U471" s="8"/>
      <c r="V471" s="7"/>
      <c r="W471" s="153"/>
      <c r="X471" s="209"/>
      <c r="Y471" s="210"/>
      <c r="Z471" s="210"/>
      <c r="AA471" s="8"/>
      <c r="AB471" s="7"/>
      <c r="AC471" s="7"/>
      <c r="AD471" s="8"/>
      <c r="AE471" s="7"/>
      <c r="AF471" s="7"/>
      <c r="AG471" s="8"/>
      <c r="AH471" s="7"/>
      <c r="AI471" s="153"/>
      <c r="AJ471" s="153"/>
    </row>
    <row r="472" spans="1:36" s="5" customFormat="1" ht="35.1" customHeight="1">
      <c r="A472" s="82"/>
      <c r="B472" s="1067"/>
      <c r="C472" s="211"/>
      <c r="D472" s="224"/>
      <c r="E472" s="224"/>
      <c r="F472" s="211"/>
      <c r="G472" s="211"/>
      <c r="H472" s="429"/>
      <c r="I472" s="429"/>
      <c r="J472" s="429"/>
      <c r="K472" s="439"/>
      <c r="L472" s="439"/>
      <c r="M472" s="33"/>
      <c r="N472" s="832"/>
      <c r="O472" s="439"/>
      <c r="P472" s="208"/>
      <c r="Q472" s="208"/>
      <c r="R472" s="8"/>
      <c r="S472" s="7"/>
      <c r="T472" s="7"/>
      <c r="U472" s="8"/>
      <c r="V472" s="7"/>
      <c r="W472" s="153"/>
      <c r="X472" s="209"/>
      <c r="Y472" s="210"/>
      <c r="Z472" s="210"/>
      <c r="AA472" s="8"/>
      <c r="AB472" s="7"/>
      <c r="AC472" s="7"/>
      <c r="AD472" s="8"/>
      <c r="AE472" s="7"/>
      <c r="AF472" s="7"/>
      <c r="AG472" s="8"/>
      <c r="AH472" s="7"/>
      <c r="AI472" s="153"/>
      <c r="AJ472" s="153"/>
    </row>
    <row r="473" spans="1:36" s="5" customFormat="1" ht="35.1" customHeight="1">
      <c r="A473" s="82"/>
      <c r="B473" s="1067"/>
      <c r="C473" s="211"/>
      <c r="D473" s="224"/>
      <c r="E473" s="224"/>
      <c r="F473" s="211"/>
      <c r="G473" s="211"/>
      <c r="H473" s="429"/>
      <c r="I473" s="429"/>
      <c r="J473" s="429"/>
      <c r="K473" s="439"/>
      <c r="L473" s="439"/>
      <c r="M473" s="33"/>
      <c r="N473" s="832"/>
      <c r="O473" s="439"/>
      <c r="P473" s="208"/>
      <c r="Q473" s="208"/>
      <c r="R473" s="8"/>
      <c r="S473" s="7"/>
      <c r="T473" s="7"/>
      <c r="U473" s="8"/>
      <c r="V473" s="7"/>
      <c r="W473" s="153"/>
      <c r="X473" s="209"/>
      <c r="Y473" s="210"/>
      <c r="Z473" s="210"/>
      <c r="AA473" s="8"/>
      <c r="AB473" s="7"/>
      <c r="AC473" s="7"/>
      <c r="AD473" s="8"/>
      <c r="AE473" s="7"/>
      <c r="AF473" s="7"/>
      <c r="AG473" s="8"/>
      <c r="AH473" s="7"/>
      <c r="AI473" s="153"/>
      <c r="AJ473" s="153"/>
    </row>
    <row r="474" spans="1:36" s="5" customFormat="1" ht="35.1" customHeight="1">
      <c r="A474" s="82"/>
      <c r="B474" s="1067"/>
      <c r="C474" s="211"/>
      <c r="D474" s="224"/>
      <c r="E474" s="224"/>
      <c r="F474" s="211"/>
      <c r="G474" s="211"/>
      <c r="H474" s="429"/>
      <c r="I474" s="429"/>
      <c r="J474" s="429"/>
      <c r="K474" s="439"/>
      <c r="L474" s="439"/>
      <c r="M474" s="33"/>
      <c r="N474" s="832"/>
      <c r="O474" s="439"/>
      <c r="P474" s="208"/>
      <c r="Q474" s="208"/>
      <c r="R474" s="8"/>
      <c r="S474" s="7"/>
      <c r="T474" s="7"/>
      <c r="U474" s="8"/>
      <c r="V474" s="7"/>
      <c r="W474" s="153"/>
      <c r="X474" s="209"/>
      <c r="Y474" s="210"/>
      <c r="Z474" s="210"/>
      <c r="AA474" s="8"/>
      <c r="AB474" s="7"/>
      <c r="AC474" s="7"/>
      <c r="AD474" s="8"/>
      <c r="AE474" s="7"/>
      <c r="AF474" s="7"/>
      <c r="AG474" s="8"/>
      <c r="AH474" s="7"/>
      <c r="AI474" s="153"/>
      <c r="AJ474" s="153"/>
    </row>
    <row r="475" spans="1:36" s="5" customFormat="1" ht="35.1" customHeight="1">
      <c r="A475" s="82"/>
      <c r="B475" s="1067"/>
      <c r="C475" s="211"/>
      <c r="D475" s="224"/>
      <c r="E475" s="224"/>
      <c r="F475" s="211"/>
      <c r="G475" s="211"/>
      <c r="H475" s="429"/>
      <c r="I475" s="429"/>
      <c r="J475" s="429"/>
      <c r="K475" s="439"/>
      <c r="L475" s="439"/>
      <c r="M475" s="33"/>
      <c r="N475" s="832"/>
      <c r="O475" s="439"/>
      <c r="P475" s="208"/>
      <c r="Q475" s="208"/>
      <c r="R475" s="8"/>
      <c r="S475" s="7"/>
      <c r="T475" s="7"/>
      <c r="U475" s="8"/>
      <c r="V475" s="7"/>
      <c r="W475" s="153"/>
      <c r="X475" s="209"/>
      <c r="Y475" s="210"/>
      <c r="Z475" s="210"/>
      <c r="AA475" s="8"/>
      <c r="AB475" s="7"/>
      <c r="AC475" s="7"/>
      <c r="AD475" s="8"/>
      <c r="AE475" s="7"/>
      <c r="AF475" s="7"/>
      <c r="AG475" s="8"/>
      <c r="AH475" s="7"/>
      <c r="AI475" s="153"/>
      <c r="AJ475" s="153"/>
    </row>
    <row r="476" spans="1:36" s="5" customFormat="1" ht="35.1" customHeight="1">
      <c r="A476" s="82"/>
      <c r="B476" s="1067"/>
      <c r="C476" s="211"/>
      <c r="D476" s="224"/>
      <c r="E476" s="224"/>
      <c r="F476" s="211"/>
      <c r="G476" s="211"/>
      <c r="H476" s="429"/>
      <c r="I476" s="429"/>
      <c r="J476" s="429"/>
      <c r="K476" s="439"/>
      <c r="L476" s="439"/>
      <c r="M476" s="33"/>
      <c r="N476" s="832"/>
      <c r="O476" s="439"/>
      <c r="P476" s="208"/>
      <c r="Q476" s="208"/>
      <c r="R476" s="8"/>
      <c r="S476" s="7"/>
      <c r="T476" s="7"/>
      <c r="U476" s="8"/>
      <c r="V476" s="7"/>
      <c r="W476" s="153"/>
      <c r="X476" s="209"/>
      <c r="Y476" s="210"/>
      <c r="Z476" s="210"/>
      <c r="AA476" s="8"/>
      <c r="AB476" s="7"/>
      <c r="AC476" s="7"/>
      <c r="AD476" s="8"/>
      <c r="AE476" s="7"/>
      <c r="AF476" s="7"/>
      <c r="AG476" s="8"/>
      <c r="AH476" s="7"/>
      <c r="AI476" s="153"/>
      <c r="AJ476" s="153"/>
    </row>
    <row r="477" spans="1:36" s="5" customFormat="1" ht="35.1" customHeight="1">
      <c r="A477" s="82"/>
      <c r="B477" s="1067"/>
      <c r="C477" s="211"/>
      <c r="D477" s="224"/>
      <c r="E477" s="224"/>
      <c r="F477" s="211"/>
      <c r="G477" s="211"/>
      <c r="H477" s="429"/>
      <c r="I477" s="429"/>
      <c r="J477" s="429"/>
      <c r="K477" s="439"/>
      <c r="L477" s="439"/>
      <c r="M477" s="33"/>
      <c r="N477" s="832"/>
      <c r="O477" s="439"/>
      <c r="P477" s="208"/>
      <c r="Q477" s="208"/>
      <c r="R477" s="8"/>
      <c r="S477" s="7"/>
      <c r="T477" s="7"/>
      <c r="U477" s="8"/>
      <c r="V477" s="7"/>
      <c r="W477" s="153"/>
      <c r="X477" s="209"/>
      <c r="Y477" s="210"/>
      <c r="Z477" s="210"/>
      <c r="AA477" s="8"/>
      <c r="AB477" s="7"/>
      <c r="AC477" s="7"/>
      <c r="AD477" s="8"/>
      <c r="AE477" s="7"/>
      <c r="AF477" s="7"/>
      <c r="AG477" s="8"/>
      <c r="AH477" s="7"/>
      <c r="AI477" s="153"/>
      <c r="AJ477" s="153"/>
    </row>
    <row r="478" spans="1:36" s="5" customFormat="1" ht="35.1" customHeight="1">
      <c r="A478" s="82"/>
      <c r="B478" s="1067"/>
      <c r="C478" s="211"/>
      <c r="D478" s="224"/>
      <c r="E478" s="224"/>
      <c r="F478" s="211"/>
      <c r="G478" s="211"/>
      <c r="H478" s="429"/>
      <c r="I478" s="429"/>
      <c r="J478" s="429"/>
      <c r="K478" s="439"/>
      <c r="L478" s="439"/>
      <c r="M478" s="33"/>
      <c r="N478" s="832"/>
      <c r="O478" s="439"/>
      <c r="P478" s="208"/>
      <c r="Q478" s="208"/>
      <c r="R478" s="8"/>
      <c r="S478" s="7"/>
      <c r="T478" s="7"/>
      <c r="U478" s="8"/>
      <c r="V478" s="7"/>
      <c r="W478" s="153"/>
      <c r="X478" s="209"/>
      <c r="Y478" s="210"/>
      <c r="Z478" s="210"/>
      <c r="AA478" s="8"/>
      <c r="AB478" s="7"/>
      <c r="AC478" s="7"/>
      <c r="AD478" s="8"/>
      <c r="AE478" s="7"/>
      <c r="AF478" s="7"/>
      <c r="AG478" s="8"/>
      <c r="AH478" s="7"/>
      <c r="AI478" s="153"/>
      <c r="AJ478" s="153"/>
    </row>
    <row r="479" spans="1:36" s="5" customFormat="1" ht="35.1" customHeight="1">
      <c r="A479" s="82"/>
      <c r="B479" s="1067"/>
      <c r="C479" s="211"/>
      <c r="D479" s="224"/>
      <c r="E479" s="224"/>
      <c r="F479" s="211"/>
      <c r="G479" s="211"/>
      <c r="H479" s="429"/>
      <c r="I479" s="429"/>
      <c r="J479" s="429"/>
      <c r="K479" s="439"/>
      <c r="L479" s="439"/>
      <c r="M479" s="33"/>
      <c r="N479" s="832"/>
      <c r="O479" s="439"/>
      <c r="P479" s="208"/>
      <c r="Q479" s="208"/>
      <c r="R479" s="8"/>
      <c r="S479" s="7"/>
      <c r="T479" s="7"/>
      <c r="U479" s="8"/>
      <c r="V479" s="7"/>
      <c r="W479" s="153"/>
      <c r="X479" s="209"/>
      <c r="Y479" s="210"/>
      <c r="Z479" s="210"/>
      <c r="AA479" s="8"/>
      <c r="AB479" s="7"/>
      <c r="AC479" s="7"/>
      <c r="AD479" s="8"/>
      <c r="AE479" s="7"/>
      <c r="AF479" s="7"/>
      <c r="AG479" s="8"/>
      <c r="AH479" s="7"/>
      <c r="AI479" s="153"/>
      <c r="AJ479" s="153"/>
    </row>
    <row r="480" spans="1:36" s="5" customFormat="1" ht="35.1" customHeight="1">
      <c r="A480" s="82"/>
      <c r="B480" s="1067"/>
      <c r="C480" s="211"/>
      <c r="D480" s="224"/>
      <c r="E480" s="224"/>
      <c r="F480" s="211"/>
      <c r="G480" s="211"/>
      <c r="H480" s="429"/>
      <c r="I480" s="429"/>
      <c r="J480" s="429"/>
      <c r="K480" s="439"/>
      <c r="L480" s="439"/>
      <c r="M480" s="33"/>
      <c r="N480" s="832"/>
      <c r="O480" s="439"/>
      <c r="P480" s="208"/>
      <c r="Q480" s="208"/>
      <c r="R480" s="8"/>
      <c r="S480" s="7"/>
      <c r="T480" s="7"/>
      <c r="U480" s="8"/>
      <c r="V480" s="7"/>
      <c r="W480" s="153"/>
      <c r="X480" s="209"/>
      <c r="Y480" s="210"/>
      <c r="Z480" s="210"/>
      <c r="AA480" s="8"/>
      <c r="AB480" s="7"/>
      <c r="AC480" s="7"/>
      <c r="AD480" s="8"/>
      <c r="AE480" s="7"/>
      <c r="AF480" s="7"/>
      <c r="AG480" s="8"/>
      <c r="AH480" s="7"/>
      <c r="AI480" s="153"/>
      <c r="AJ480" s="153"/>
    </row>
    <row r="481" spans="1:36" s="5" customFormat="1" ht="35.1" customHeight="1">
      <c r="A481" s="82"/>
      <c r="B481" s="1067"/>
      <c r="C481" s="211"/>
      <c r="D481" s="224"/>
      <c r="E481" s="224"/>
      <c r="F481" s="211"/>
      <c r="G481" s="211"/>
      <c r="H481" s="429"/>
      <c r="I481" s="429"/>
      <c r="J481" s="429"/>
      <c r="K481" s="439"/>
      <c r="L481" s="439"/>
      <c r="M481" s="33"/>
      <c r="N481" s="832"/>
      <c r="O481" s="439"/>
      <c r="P481" s="208"/>
      <c r="Q481" s="208"/>
      <c r="R481" s="8"/>
      <c r="S481" s="7"/>
      <c r="T481" s="7"/>
      <c r="U481" s="8"/>
      <c r="V481" s="7"/>
      <c r="W481" s="153"/>
      <c r="X481" s="209"/>
      <c r="Y481" s="210"/>
      <c r="Z481" s="210"/>
      <c r="AA481" s="8"/>
      <c r="AB481" s="7"/>
      <c r="AC481" s="7"/>
      <c r="AD481" s="8"/>
      <c r="AE481" s="7"/>
      <c r="AF481" s="7"/>
      <c r="AG481" s="8"/>
      <c r="AH481" s="7"/>
      <c r="AI481" s="153"/>
      <c r="AJ481" s="153"/>
    </row>
    <row r="482" spans="1:36" s="5" customFormat="1" ht="35.1" customHeight="1">
      <c r="A482" s="82"/>
      <c r="B482" s="1067"/>
      <c r="C482" s="211"/>
      <c r="D482" s="224"/>
      <c r="E482" s="224"/>
      <c r="F482" s="211"/>
      <c r="G482" s="211"/>
      <c r="H482" s="429"/>
      <c r="I482" s="429"/>
      <c r="J482" s="429"/>
      <c r="K482" s="439"/>
      <c r="L482" s="439"/>
      <c r="M482" s="33"/>
      <c r="N482" s="832"/>
      <c r="O482" s="439"/>
      <c r="P482" s="208"/>
      <c r="Q482" s="208"/>
      <c r="R482" s="8"/>
      <c r="S482" s="7"/>
      <c r="T482" s="7"/>
      <c r="U482" s="8"/>
      <c r="V482" s="7"/>
      <c r="W482" s="153"/>
      <c r="X482" s="209"/>
      <c r="Y482" s="210"/>
      <c r="Z482" s="210"/>
      <c r="AA482" s="8"/>
      <c r="AB482" s="7"/>
      <c r="AC482" s="7"/>
      <c r="AD482" s="8"/>
      <c r="AE482" s="7"/>
      <c r="AF482" s="7"/>
      <c r="AG482" s="8"/>
      <c r="AH482" s="7"/>
      <c r="AI482" s="153"/>
      <c r="AJ482" s="153"/>
    </row>
    <row r="483" spans="1:36" s="5" customFormat="1" ht="35.1" customHeight="1">
      <c r="A483" s="82"/>
      <c r="B483" s="1067"/>
      <c r="C483" s="211"/>
      <c r="D483" s="224"/>
      <c r="E483" s="224"/>
      <c r="F483" s="211"/>
      <c r="G483" s="211"/>
      <c r="H483" s="429"/>
      <c r="I483" s="429"/>
      <c r="J483" s="429"/>
      <c r="K483" s="439"/>
      <c r="L483" s="439"/>
      <c r="M483" s="33"/>
      <c r="N483" s="832"/>
      <c r="O483" s="439"/>
      <c r="P483" s="208"/>
      <c r="Q483" s="208"/>
      <c r="R483" s="8"/>
      <c r="S483" s="7"/>
      <c r="T483" s="7"/>
      <c r="U483" s="8"/>
      <c r="V483" s="7"/>
      <c r="W483" s="153"/>
      <c r="X483" s="209"/>
      <c r="Y483" s="210"/>
      <c r="Z483" s="210"/>
      <c r="AA483" s="8"/>
      <c r="AB483" s="7"/>
      <c r="AC483" s="7"/>
      <c r="AD483" s="8"/>
      <c r="AE483" s="7"/>
      <c r="AF483" s="7"/>
      <c r="AG483" s="8"/>
      <c r="AH483" s="7"/>
      <c r="AI483" s="153"/>
      <c r="AJ483" s="153"/>
    </row>
    <row r="484" spans="1:36" s="5" customFormat="1" ht="35.1" customHeight="1">
      <c r="A484" s="82"/>
      <c r="B484" s="1067"/>
      <c r="C484" s="211"/>
      <c r="D484" s="224"/>
      <c r="E484" s="224"/>
      <c r="F484" s="211"/>
      <c r="G484" s="211"/>
      <c r="H484" s="429"/>
      <c r="I484" s="429"/>
      <c r="J484" s="429"/>
      <c r="K484" s="439"/>
      <c r="L484" s="439"/>
      <c r="M484" s="33"/>
      <c r="N484" s="832"/>
      <c r="O484" s="439"/>
      <c r="P484" s="208"/>
      <c r="Q484" s="208"/>
      <c r="R484" s="8"/>
      <c r="S484" s="7"/>
      <c r="T484" s="7"/>
      <c r="U484" s="8"/>
      <c r="V484" s="7"/>
      <c r="W484" s="153"/>
      <c r="X484" s="209"/>
      <c r="Y484" s="210"/>
      <c r="Z484" s="210"/>
      <c r="AA484" s="8"/>
      <c r="AB484" s="7"/>
      <c r="AC484" s="7"/>
      <c r="AD484" s="8"/>
      <c r="AE484" s="7"/>
      <c r="AF484" s="7"/>
      <c r="AG484" s="8"/>
      <c r="AH484" s="7"/>
      <c r="AI484" s="153"/>
      <c r="AJ484" s="153"/>
    </row>
    <row r="485" spans="1:36" s="5" customFormat="1" ht="35.1" customHeight="1">
      <c r="A485" s="82"/>
      <c r="B485" s="1067"/>
      <c r="C485" s="211"/>
      <c r="D485" s="224"/>
      <c r="E485" s="224"/>
      <c r="F485" s="211"/>
      <c r="G485" s="211"/>
      <c r="H485" s="429"/>
      <c r="I485" s="429"/>
      <c r="J485" s="429"/>
      <c r="K485" s="439"/>
      <c r="L485" s="439"/>
      <c r="M485" s="33"/>
      <c r="N485" s="832"/>
      <c r="O485" s="439"/>
      <c r="P485" s="208"/>
      <c r="Q485" s="208"/>
      <c r="R485" s="8"/>
      <c r="S485" s="7"/>
      <c r="T485" s="7"/>
      <c r="U485" s="8"/>
      <c r="V485" s="7"/>
      <c r="W485" s="153"/>
      <c r="X485" s="209"/>
      <c r="Y485" s="210"/>
      <c r="Z485" s="210"/>
      <c r="AA485" s="8"/>
      <c r="AB485" s="7"/>
      <c r="AC485" s="7"/>
      <c r="AD485" s="8"/>
      <c r="AE485" s="7"/>
      <c r="AF485" s="7"/>
      <c r="AG485" s="8"/>
      <c r="AH485" s="7"/>
      <c r="AI485" s="153"/>
      <c r="AJ485" s="153"/>
    </row>
    <row r="486" spans="1:36" s="5" customFormat="1" ht="35.1" customHeight="1">
      <c r="A486" s="82"/>
      <c r="B486" s="1067"/>
      <c r="C486" s="211"/>
      <c r="D486" s="224"/>
      <c r="E486" s="224"/>
      <c r="F486" s="211"/>
      <c r="G486" s="211"/>
      <c r="H486" s="429"/>
      <c r="I486" s="429"/>
      <c r="J486" s="429"/>
      <c r="K486" s="439"/>
      <c r="L486" s="439"/>
      <c r="M486" s="33"/>
      <c r="N486" s="832"/>
      <c r="O486" s="439"/>
      <c r="P486" s="208"/>
      <c r="Q486" s="208"/>
      <c r="R486" s="8"/>
      <c r="S486" s="7"/>
      <c r="T486" s="7"/>
      <c r="U486" s="8"/>
      <c r="V486" s="7"/>
      <c r="W486" s="153"/>
      <c r="X486" s="209"/>
      <c r="Y486" s="210"/>
      <c r="Z486" s="210"/>
      <c r="AA486" s="8"/>
      <c r="AB486" s="7"/>
      <c r="AC486" s="7"/>
      <c r="AD486" s="8"/>
      <c r="AE486" s="7"/>
      <c r="AF486" s="7"/>
      <c r="AG486" s="8"/>
      <c r="AH486" s="7"/>
      <c r="AI486" s="153"/>
      <c r="AJ486" s="153"/>
    </row>
    <row r="487" spans="1:36" s="5" customFormat="1" ht="35.1" customHeight="1">
      <c r="A487" s="82"/>
      <c r="B487" s="1067"/>
      <c r="C487" s="211"/>
      <c r="D487" s="224"/>
      <c r="E487" s="224"/>
      <c r="F487" s="211"/>
      <c r="G487" s="211"/>
      <c r="H487" s="429"/>
      <c r="I487" s="429"/>
      <c r="J487" s="429"/>
      <c r="K487" s="439"/>
      <c r="L487" s="439"/>
      <c r="M487" s="33"/>
      <c r="N487" s="832"/>
      <c r="O487" s="439"/>
      <c r="P487" s="208"/>
      <c r="Q487" s="208"/>
      <c r="R487" s="8"/>
      <c r="S487" s="7"/>
      <c r="T487" s="7"/>
      <c r="U487" s="8"/>
      <c r="V487" s="7"/>
      <c r="W487" s="153"/>
      <c r="X487" s="209"/>
      <c r="Y487" s="210"/>
      <c r="Z487" s="210"/>
      <c r="AA487" s="8"/>
      <c r="AB487" s="7"/>
      <c r="AC487" s="7"/>
      <c r="AD487" s="8"/>
      <c r="AE487" s="7"/>
      <c r="AF487" s="7"/>
      <c r="AG487" s="8"/>
      <c r="AH487" s="7"/>
      <c r="AI487" s="153"/>
      <c r="AJ487" s="153"/>
    </row>
    <row r="488" spans="1:36" s="5" customFormat="1" ht="35.1" customHeight="1">
      <c r="A488" s="82"/>
      <c r="B488" s="1067"/>
      <c r="C488" s="211"/>
      <c r="D488" s="224"/>
      <c r="E488" s="224"/>
      <c r="F488" s="211"/>
      <c r="G488" s="211"/>
      <c r="H488" s="429"/>
      <c r="I488" s="429"/>
      <c r="J488" s="429"/>
      <c r="K488" s="439"/>
      <c r="L488" s="439"/>
      <c r="M488" s="33"/>
      <c r="N488" s="832"/>
      <c r="O488" s="439"/>
      <c r="P488" s="208"/>
      <c r="Q488" s="208"/>
      <c r="R488" s="8"/>
      <c r="S488" s="7"/>
      <c r="T488" s="7"/>
      <c r="U488" s="8"/>
      <c r="V488" s="7"/>
      <c r="W488" s="153"/>
      <c r="X488" s="209"/>
      <c r="Y488" s="210"/>
      <c r="Z488" s="210"/>
      <c r="AA488" s="8"/>
      <c r="AB488" s="7"/>
      <c r="AC488" s="7"/>
      <c r="AD488" s="8"/>
      <c r="AE488" s="7"/>
      <c r="AF488" s="7"/>
      <c r="AG488" s="8"/>
      <c r="AH488" s="7"/>
      <c r="AI488" s="153"/>
      <c r="AJ488" s="153"/>
    </row>
    <row r="489" spans="1:36" s="5" customFormat="1" ht="35.1" customHeight="1">
      <c r="A489" s="82"/>
      <c r="B489" s="1067"/>
      <c r="C489" s="211"/>
      <c r="D489" s="224"/>
      <c r="E489" s="224"/>
      <c r="F489" s="211"/>
      <c r="G489" s="211"/>
      <c r="H489" s="429"/>
      <c r="I489" s="429"/>
      <c r="J489" s="429"/>
      <c r="K489" s="439"/>
      <c r="L489" s="439"/>
      <c r="M489" s="33"/>
      <c r="N489" s="832"/>
      <c r="O489" s="439"/>
      <c r="P489" s="208"/>
      <c r="Q489" s="208"/>
      <c r="R489" s="8"/>
      <c r="S489" s="7"/>
      <c r="T489" s="7"/>
      <c r="U489" s="8"/>
      <c r="V489" s="7"/>
      <c r="W489" s="153"/>
      <c r="X489" s="209"/>
      <c r="Y489" s="210"/>
      <c r="Z489" s="210"/>
      <c r="AA489" s="8"/>
      <c r="AB489" s="7"/>
      <c r="AC489" s="7"/>
      <c r="AD489" s="8"/>
      <c r="AE489" s="7"/>
      <c r="AF489" s="7"/>
      <c r="AG489" s="8"/>
      <c r="AH489" s="7"/>
      <c r="AI489" s="153"/>
      <c r="AJ489" s="153"/>
    </row>
    <row r="490" spans="1:36" ht="24.95" customHeight="1">
      <c r="A490" s="66"/>
      <c r="M490" s="37"/>
      <c r="N490" s="695"/>
      <c r="U490"/>
      <c r="V490"/>
      <c r="W490"/>
      <c r="X490" s="112"/>
      <c r="Y490" s="112"/>
      <c r="Z490" s="200"/>
      <c r="AA490"/>
      <c r="AB490"/>
      <c r="AC490"/>
      <c r="AD490"/>
      <c r="AE490"/>
      <c r="AF490"/>
      <c r="AG490"/>
      <c r="AH490"/>
      <c r="AI490"/>
      <c r="AJ490"/>
    </row>
    <row r="491" spans="1:36" ht="24.95" customHeight="1">
      <c r="A491" s="66"/>
      <c r="M491" s="37"/>
      <c r="N491" s="695"/>
      <c r="U491"/>
      <c r="V491"/>
      <c r="W491"/>
      <c r="X491" s="112"/>
      <c r="Y491" s="112"/>
      <c r="Z491" s="200"/>
      <c r="AA491"/>
      <c r="AB491"/>
      <c r="AC491"/>
      <c r="AD491"/>
      <c r="AE491"/>
      <c r="AF491"/>
      <c r="AG491"/>
      <c r="AH491"/>
      <c r="AI491"/>
      <c r="AJ491"/>
    </row>
    <row r="492" spans="1:36" ht="24.95" customHeight="1">
      <c r="A492" s="66"/>
      <c r="M492" s="37"/>
      <c r="N492" s="695"/>
      <c r="U492"/>
      <c r="V492"/>
      <c r="W492"/>
      <c r="X492" s="112"/>
      <c r="Y492" s="112"/>
      <c r="Z492" s="200"/>
      <c r="AA492"/>
      <c r="AB492"/>
      <c r="AC492"/>
      <c r="AD492"/>
      <c r="AE492"/>
      <c r="AF492"/>
      <c r="AG492"/>
      <c r="AH492"/>
      <c r="AI492"/>
      <c r="AJ492"/>
    </row>
    <row r="493" spans="1:36" ht="24.95" customHeight="1">
      <c r="A493" s="66"/>
      <c r="M493" s="37"/>
      <c r="N493" s="695"/>
      <c r="U493"/>
      <c r="V493"/>
      <c r="W493"/>
      <c r="X493" s="112"/>
      <c r="Y493" s="112"/>
      <c r="Z493" s="200"/>
      <c r="AA493"/>
      <c r="AB493"/>
      <c r="AC493"/>
      <c r="AD493"/>
      <c r="AE493"/>
      <c r="AF493"/>
      <c r="AG493"/>
      <c r="AH493"/>
      <c r="AI493"/>
      <c r="AJ493"/>
    </row>
    <row r="494" spans="1:36" ht="24.95" customHeight="1">
      <c r="A494" s="66"/>
      <c r="M494" s="37"/>
      <c r="N494" s="695"/>
      <c r="U494"/>
      <c r="V494"/>
      <c r="W494"/>
      <c r="X494" s="112"/>
      <c r="Y494" s="112"/>
      <c r="Z494" s="200"/>
      <c r="AA494"/>
      <c r="AB494"/>
      <c r="AC494"/>
      <c r="AD494"/>
      <c r="AE494"/>
      <c r="AF494"/>
      <c r="AG494"/>
      <c r="AH494"/>
      <c r="AI494"/>
      <c r="AJ494"/>
    </row>
    <row r="495" spans="1:36" ht="24.95" customHeight="1">
      <c r="A495" s="66"/>
      <c r="M495" s="37"/>
      <c r="N495" s="695"/>
      <c r="U495"/>
      <c r="V495"/>
      <c r="W495"/>
      <c r="X495" s="112"/>
      <c r="Y495" s="112"/>
      <c r="Z495" s="200"/>
      <c r="AA495"/>
      <c r="AB495"/>
      <c r="AC495"/>
      <c r="AD495"/>
      <c r="AE495"/>
      <c r="AF495"/>
      <c r="AG495"/>
      <c r="AH495"/>
      <c r="AI495"/>
      <c r="AJ495"/>
    </row>
    <row r="496" spans="1:36" ht="24.95" customHeight="1">
      <c r="A496" s="66"/>
      <c r="M496" s="37"/>
      <c r="N496" s="695"/>
      <c r="U496"/>
      <c r="V496"/>
      <c r="W496"/>
      <c r="X496" s="112"/>
      <c r="Y496" s="112"/>
      <c r="Z496" s="200"/>
      <c r="AA496"/>
      <c r="AB496"/>
      <c r="AC496"/>
      <c r="AD496"/>
      <c r="AE496"/>
      <c r="AF496"/>
      <c r="AG496"/>
      <c r="AH496"/>
      <c r="AI496"/>
      <c r="AJ496"/>
    </row>
    <row r="497" spans="1:36" ht="24.95" customHeight="1">
      <c r="A497" s="66"/>
      <c r="M497" s="37"/>
      <c r="N497" s="695"/>
      <c r="U497"/>
      <c r="V497"/>
      <c r="W497"/>
      <c r="X497" s="112"/>
      <c r="Y497" s="112"/>
      <c r="Z497" s="200"/>
      <c r="AA497"/>
      <c r="AB497"/>
      <c r="AC497"/>
      <c r="AD497"/>
      <c r="AE497"/>
      <c r="AF497"/>
      <c r="AG497"/>
      <c r="AH497"/>
      <c r="AI497"/>
      <c r="AJ497"/>
    </row>
    <row r="498" spans="1:36" ht="24.95" customHeight="1">
      <c r="A498" s="66"/>
      <c r="M498" s="37"/>
      <c r="N498" s="695"/>
      <c r="U498"/>
      <c r="V498"/>
      <c r="W498"/>
      <c r="X498" s="112"/>
      <c r="Y498" s="112"/>
      <c r="Z498" s="200"/>
      <c r="AA498"/>
      <c r="AB498"/>
      <c r="AC498"/>
      <c r="AD498"/>
      <c r="AE498"/>
      <c r="AF498"/>
      <c r="AG498"/>
      <c r="AH498"/>
      <c r="AI498"/>
      <c r="AJ498"/>
    </row>
    <row r="499" spans="1:36" ht="24.95" customHeight="1">
      <c r="A499" s="66"/>
      <c r="M499" s="37"/>
      <c r="N499" s="695"/>
      <c r="U499"/>
      <c r="V499"/>
      <c r="W499"/>
      <c r="X499" s="112"/>
      <c r="Y499" s="112"/>
      <c r="Z499" s="200"/>
      <c r="AA499"/>
      <c r="AB499"/>
      <c r="AC499"/>
      <c r="AD499"/>
      <c r="AE499"/>
      <c r="AF499"/>
      <c r="AG499"/>
      <c r="AH499"/>
      <c r="AI499"/>
      <c r="AJ499"/>
    </row>
    <row r="500" spans="1:36" ht="24.95" customHeight="1">
      <c r="A500" s="66"/>
      <c r="M500" s="37"/>
      <c r="N500" s="695"/>
      <c r="U500"/>
      <c r="V500"/>
      <c r="W500"/>
      <c r="X500" s="112"/>
      <c r="Y500" s="112"/>
      <c r="Z500" s="200"/>
      <c r="AA500"/>
      <c r="AB500"/>
      <c r="AC500"/>
      <c r="AD500"/>
      <c r="AE500"/>
      <c r="AF500"/>
      <c r="AG500"/>
      <c r="AH500"/>
      <c r="AI500"/>
      <c r="AJ500"/>
    </row>
    <row r="501" spans="1:36" ht="24.95" customHeight="1">
      <c r="A501" s="66"/>
      <c r="M501" s="37"/>
      <c r="N501" s="695"/>
      <c r="U501"/>
      <c r="V501"/>
      <c r="W501"/>
      <c r="X501" s="112"/>
      <c r="Y501" s="112"/>
      <c r="Z501" s="200"/>
      <c r="AA501"/>
      <c r="AB501"/>
      <c r="AC501"/>
      <c r="AD501"/>
      <c r="AE501"/>
      <c r="AF501"/>
      <c r="AG501"/>
      <c r="AH501"/>
      <c r="AI501"/>
      <c r="AJ501"/>
    </row>
    <row r="502" spans="1:36" ht="24.95" customHeight="1">
      <c r="A502" s="66"/>
      <c r="M502" s="37"/>
      <c r="N502" s="695"/>
      <c r="U502"/>
      <c r="V502"/>
      <c r="W502"/>
      <c r="X502" s="112"/>
      <c r="Y502" s="112"/>
      <c r="Z502" s="200"/>
      <c r="AA502"/>
      <c r="AB502"/>
      <c r="AC502"/>
      <c r="AD502"/>
      <c r="AE502"/>
      <c r="AF502"/>
      <c r="AG502"/>
      <c r="AH502"/>
      <c r="AI502"/>
      <c r="AJ502"/>
    </row>
    <row r="503" spans="1:36" ht="24.95" customHeight="1">
      <c r="A503" s="66"/>
      <c r="M503" s="37"/>
      <c r="N503" s="695"/>
      <c r="U503"/>
      <c r="V503"/>
      <c r="W503"/>
      <c r="X503" s="112"/>
      <c r="Y503" s="112"/>
      <c r="Z503" s="200"/>
      <c r="AA503"/>
      <c r="AB503"/>
      <c r="AC503"/>
      <c r="AD503"/>
      <c r="AE503"/>
      <c r="AF503"/>
      <c r="AG503"/>
      <c r="AH503"/>
      <c r="AI503"/>
      <c r="AJ503"/>
    </row>
    <row r="504" spans="1:36" ht="24.95" customHeight="1">
      <c r="A504" s="66"/>
      <c r="M504" s="37"/>
      <c r="N504" s="695"/>
      <c r="U504"/>
      <c r="V504"/>
      <c r="W504"/>
      <c r="X504" s="112"/>
      <c r="Y504" s="112"/>
      <c r="Z504" s="200"/>
      <c r="AA504"/>
      <c r="AB504"/>
      <c r="AC504"/>
      <c r="AD504"/>
      <c r="AE504"/>
      <c r="AF504"/>
      <c r="AG504"/>
      <c r="AH504"/>
      <c r="AI504"/>
      <c r="AJ504"/>
    </row>
    <row r="505" spans="1:36" ht="24.95" customHeight="1">
      <c r="A505" s="66"/>
      <c r="M505" s="37"/>
      <c r="N505" s="695"/>
      <c r="U505"/>
      <c r="V505"/>
      <c r="W505"/>
      <c r="X505" s="112"/>
      <c r="Y505" s="112"/>
      <c r="Z505" s="200"/>
      <c r="AA505"/>
      <c r="AB505"/>
      <c r="AC505"/>
      <c r="AD505"/>
      <c r="AE505"/>
      <c r="AF505"/>
      <c r="AG505"/>
      <c r="AH505"/>
      <c r="AI505"/>
      <c r="AJ505"/>
    </row>
    <row r="506" spans="1:36" ht="24.95" customHeight="1">
      <c r="A506" s="66"/>
      <c r="M506" s="37"/>
      <c r="N506" s="695"/>
      <c r="U506"/>
      <c r="V506"/>
      <c r="W506"/>
      <c r="X506" s="112"/>
      <c r="Y506" s="112"/>
      <c r="Z506" s="200"/>
      <c r="AA506"/>
      <c r="AB506"/>
      <c r="AC506"/>
      <c r="AD506"/>
      <c r="AE506"/>
      <c r="AF506"/>
      <c r="AG506"/>
      <c r="AH506"/>
      <c r="AI506"/>
      <c r="AJ506"/>
    </row>
    <row r="507" spans="1:36" ht="24.95" customHeight="1">
      <c r="A507" s="66"/>
      <c r="M507" s="37"/>
      <c r="N507" s="695"/>
      <c r="U507"/>
      <c r="V507"/>
      <c r="W507"/>
      <c r="X507" s="112"/>
      <c r="Y507" s="112"/>
      <c r="Z507" s="200"/>
      <c r="AA507"/>
      <c r="AB507"/>
      <c r="AC507"/>
      <c r="AD507"/>
      <c r="AE507"/>
      <c r="AF507"/>
      <c r="AG507"/>
      <c r="AH507"/>
      <c r="AI507"/>
      <c r="AJ507"/>
    </row>
    <row r="508" spans="1:36" ht="24.95" customHeight="1">
      <c r="A508" s="66"/>
      <c r="M508" s="37"/>
      <c r="N508" s="695"/>
      <c r="U508"/>
      <c r="V508"/>
      <c r="W508"/>
      <c r="X508" s="112"/>
      <c r="Y508" s="112"/>
      <c r="Z508" s="200"/>
      <c r="AA508"/>
      <c r="AB508"/>
      <c r="AC508"/>
      <c r="AD508"/>
      <c r="AE508"/>
      <c r="AF508"/>
      <c r="AG508"/>
      <c r="AH508"/>
      <c r="AI508"/>
      <c r="AJ508"/>
    </row>
    <row r="509" spans="1:36" ht="24.95" customHeight="1">
      <c r="A509" s="66"/>
      <c r="M509" s="37"/>
      <c r="N509" s="695"/>
      <c r="U509"/>
      <c r="V509"/>
      <c r="W509"/>
      <c r="X509" s="112"/>
      <c r="Y509" s="112"/>
      <c r="Z509" s="200"/>
      <c r="AA509"/>
      <c r="AB509"/>
      <c r="AC509"/>
      <c r="AD509"/>
      <c r="AE509"/>
      <c r="AF509"/>
      <c r="AG509"/>
      <c r="AH509"/>
      <c r="AI509"/>
      <c r="AJ509"/>
    </row>
    <row r="510" spans="1:36" ht="24.95" customHeight="1">
      <c r="A510" s="66"/>
      <c r="M510" s="37"/>
      <c r="N510" s="695"/>
      <c r="U510"/>
      <c r="V510"/>
      <c r="W510"/>
      <c r="X510" s="112"/>
      <c r="Y510" s="112"/>
      <c r="Z510" s="200"/>
      <c r="AA510"/>
      <c r="AB510"/>
      <c r="AC510"/>
      <c r="AD510"/>
      <c r="AE510"/>
      <c r="AF510"/>
      <c r="AG510"/>
      <c r="AH510"/>
      <c r="AI510"/>
      <c r="AJ510"/>
    </row>
    <row r="511" spans="1:36" ht="24.95" customHeight="1">
      <c r="A511" s="66"/>
      <c r="M511" s="37"/>
      <c r="N511" s="695"/>
      <c r="U511"/>
      <c r="V511"/>
      <c r="W511"/>
      <c r="X511" s="112"/>
      <c r="Y511" s="112"/>
      <c r="Z511" s="200"/>
      <c r="AA511"/>
      <c r="AB511"/>
      <c r="AC511"/>
      <c r="AD511"/>
      <c r="AE511"/>
      <c r="AF511"/>
      <c r="AG511"/>
      <c r="AH511"/>
      <c r="AI511"/>
      <c r="AJ511"/>
    </row>
    <row r="512" spans="1:36" ht="24.95" customHeight="1">
      <c r="A512" s="66"/>
      <c r="M512" s="37"/>
      <c r="N512" s="695"/>
      <c r="U512"/>
      <c r="V512"/>
      <c r="W512"/>
      <c r="X512" s="112"/>
      <c r="Y512" s="112"/>
      <c r="Z512" s="200"/>
      <c r="AA512"/>
      <c r="AB512"/>
      <c r="AC512"/>
      <c r="AD512"/>
      <c r="AE512"/>
      <c r="AF512"/>
      <c r="AG512"/>
      <c r="AH512"/>
      <c r="AI512"/>
      <c r="AJ512"/>
    </row>
    <row r="513" spans="1:36" ht="24.95" customHeight="1">
      <c r="A513" s="66"/>
      <c r="M513" s="37"/>
      <c r="N513" s="695"/>
      <c r="U513"/>
      <c r="V513"/>
      <c r="W513"/>
      <c r="X513" s="112"/>
      <c r="Y513" s="112"/>
      <c r="Z513" s="200"/>
      <c r="AA513"/>
      <c r="AB513"/>
      <c r="AC513"/>
      <c r="AD513"/>
      <c r="AE513"/>
      <c r="AF513"/>
      <c r="AG513"/>
      <c r="AH513"/>
      <c r="AI513"/>
      <c r="AJ513"/>
    </row>
    <row r="514" spans="1:36" ht="24.95" customHeight="1">
      <c r="A514" s="66"/>
      <c r="M514" s="37"/>
      <c r="N514" s="695"/>
      <c r="U514"/>
      <c r="V514"/>
      <c r="W514"/>
      <c r="X514" s="112"/>
      <c r="Y514" s="112"/>
      <c r="Z514" s="200"/>
      <c r="AA514"/>
      <c r="AB514"/>
      <c r="AC514"/>
      <c r="AD514"/>
      <c r="AE514"/>
      <c r="AF514"/>
      <c r="AG514"/>
      <c r="AH514"/>
      <c r="AI514"/>
      <c r="AJ514"/>
    </row>
    <row r="515" spans="1:36" ht="24.95" customHeight="1">
      <c r="A515" s="66"/>
      <c r="M515" s="37"/>
      <c r="N515" s="695"/>
      <c r="U515"/>
      <c r="V515"/>
      <c r="W515"/>
      <c r="X515" s="112"/>
      <c r="Y515" s="112"/>
      <c r="Z515" s="200"/>
      <c r="AA515"/>
      <c r="AB515"/>
      <c r="AC515"/>
      <c r="AD515"/>
      <c r="AE515"/>
      <c r="AF515"/>
      <c r="AG515"/>
      <c r="AH515"/>
      <c r="AI515"/>
      <c r="AJ515"/>
    </row>
    <row r="516" spans="1:36" ht="24.95" customHeight="1">
      <c r="A516" s="66"/>
      <c r="M516" s="37"/>
      <c r="N516" s="695"/>
      <c r="U516"/>
      <c r="V516"/>
      <c r="W516"/>
      <c r="X516" s="112"/>
      <c r="Y516" s="112"/>
      <c r="Z516" s="200"/>
      <c r="AA516"/>
      <c r="AB516"/>
      <c r="AC516"/>
      <c r="AD516"/>
      <c r="AE516"/>
      <c r="AF516"/>
      <c r="AG516"/>
      <c r="AH516"/>
      <c r="AI516"/>
      <c r="AJ516"/>
    </row>
    <row r="517" spans="1:36" ht="24.95" customHeight="1">
      <c r="A517" s="66"/>
      <c r="M517" s="37"/>
      <c r="N517" s="695"/>
      <c r="U517"/>
      <c r="V517"/>
      <c r="W517"/>
      <c r="X517" s="112"/>
      <c r="Y517" s="112"/>
      <c r="Z517" s="200"/>
      <c r="AA517"/>
      <c r="AB517"/>
      <c r="AC517"/>
      <c r="AD517"/>
      <c r="AE517"/>
      <c r="AF517"/>
      <c r="AG517"/>
      <c r="AH517"/>
      <c r="AI517"/>
      <c r="AJ517"/>
    </row>
    <row r="518" spans="1:36" ht="24.95" customHeight="1">
      <c r="A518" s="66"/>
      <c r="M518" s="37"/>
      <c r="N518" s="695"/>
      <c r="U518"/>
      <c r="V518"/>
      <c r="W518"/>
      <c r="X518" s="112"/>
      <c r="Y518" s="112"/>
      <c r="Z518" s="200"/>
      <c r="AA518"/>
      <c r="AB518"/>
      <c r="AC518"/>
      <c r="AD518"/>
      <c r="AE518"/>
      <c r="AF518"/>
      <c r="AG518"/>
      <c r="AH518"/>
      <c r="AI518"/>
      <c r="AJ518"/>
    </row>
    <row r="519" spans="1:36" ht="24.95" customHeight="1">
      <c r="A519" s="66"/>
      <c r="M519" s="37"/>
      <c r="N519" s="695"/>
      <c r="U519"/>
      <c r="V519"/>
      <c r="W519"/>
      <c r="X519" s="112"/>
      <c r="Y519" s="112"/>
      <c r="Z519" s="200"/>
      <c r="AA519"/>
      <c r="AB519"/>
      <c r="AC519"/>
      <c r="AD519"/>
      <c r="AE519"/>
      <c r="AF519"/>
      <c r="AG519"/>
      <c r="AH519"/>
      <c r="AI519"/>
      <c r="AJ519"/>
    </row>
    <row r="520" spans="1:36" ht="24.95" customHeight="1">
      <c r="A520" s="66"/>
      <c r="M520" s="37"/>
      <c r="N520" s="695"/>
      <c r="U520"/>
      <c r="V520"/>
      <c r="W520"/>
      <c r="X520" s="112"/>
      <c r="Y520" s="112"/>
      <c r="Z520" s="200"/>
      <c r="AA520"/>
      <c r="AB520"/>
      <c r="AC520"/>
      <c r="AD520"/>
      <c r="AE520"/>
      <c r="AF520"/>
      <c r="AG520"/>
      <c r="AH520"/>
      <c r="AI520"/>
      <c r="AJ520"/>
    </row>
    <row r="521" spans="1:36" ht="24.95" customHeight="1">
      <c r="A521" s="66"/>
      <c r="M521" s="37"/>
      <c r="N521" s="695"/>
      <c r="U521"/>
      <c r="V521"/>
      <c r="W521"/>
      <c r="X521" s="112"/>
      <c r="Y521" s="112"/>
      <c r="Z521" s="200"/>
      <c r="AA521"/>
      <c r="AB521"/>
      <c r="AC521"/>
      <c r="AD521"/>
      <c r="AE521"/>
      <c r="AF521"/>
      <c r="AG521"/>
      <c r="AH521"/>
      <c r="AI521"/>
      <c r="AJ521"/>
    </row>
    <row r="522" spans="1:36" ht="24.95" customHeight="1">
      <c r="A522" s="66"/>
      <c r="M522" s="37"/>
      <c r="N522" s="695"/>
      <c r="U522"/>
      <c r="V522"/>
      <c r="W522"/>
      <c r="X522" s="112"/>
      <c r="Y522" s="112"/>
      <c r="Z522" s="200"/>
      <c r="AA522"/>
      <c r="AB522"/>
      <c r="AC522"/>
      <c r="AD522"/>
      <c r="AE522"/>
      <c r="AF522"/>
      <c r="AG522"/>
      <c r="AH522"/>
      <c r="AI522"/>
      <c r="AJ522"/>
    </row>
    <row r="523" spans="1:36" ht="24.95" customHeight="1">
      <c r="A523" s="66"/>
      <c r="M523" s="37"/>
      <c r="N523" s="695"/>
      <c r="U523"/>
      <c r="V523"/>
      <c r="W523"/>
      <c r="X523" s="112"/>
      <c r="Y523" s="112"/>
      <c r="Z523" s="200"/>
      <c r="AA523"/>
      <c r="AB523"/>
      <c r="AC523"/>
      <c r="AD523"/>
      <c r="AE523"/>
      <c r="AF523"/>
      <c r="AG523"/>
      <c r="AH523"/>
      <c r="AI523"/>
      <c r="AJ523"/>
    </row>
    <row r="524" spans="1:36" ht="24.95" customHeight="1">
      <c r="A524" s="66"/>
      <c r="M524" s="37"/>
      <c r="N524" s="695"/>
      <c r="U524"/>
      <c r="V524"/>
      <c r="W524"/>
      <c r="X524" s="112"/>
      <c r="Y524" s="112"/>
      <c r="Z524" s="200"/>
      <c r="AA524"/>
      <c r="AB524"/>
      <c r="AC524"/>
      <c r="AD524"/>
      <c r="AE524"/>
      <c r="AF524"/>
      <c r="AG524"/>
      <c r="AH524"/>
      <c r="AI524"/>
      <c r="AJ524"/>
    </row>
    <row r="525" spans="1:36" ht="24.95" customHeight="1">
      <c r="A525" s="66"/>
      <c r="M525" s="37"/>
      <c r="N525" s="695"/>
      <c r="U525"/>
      <c r="V525"/>
      <c r="W525"/>
      <c r="X525" s="112"/>
      <c r="Y525" s="112"/>
      <c r="Z525" s="200"/>
      <c r="AA525"/>
      <c r="AB525"/>
      <c r="AC525"/>
      <c r="AD525"/>
      <c r="AE525"/>
      <c r="AF525"/>
      <c r="AG525"/>
      <c r="AH525"/>
      <c r="AI525"/>
      <c r="AJ525"/>
    </row>
    <row r="526" spans="1:36" ht="24.95" customHeight="1">
      <c r="A526" s="66"/>
      <c r="M526" s="37"/>
      <c r="N526" s="695"/>
      <c r="U526"/>
      <c r="V526"/>
      <c r="W526"/>
      <c r="X526" s="112"/>
      <c r="Y526" s="112"/>
      <c r="Z526" s="200"/>
      <c r="AA526"/>
      <c r="AB526"/>
      <c r="AC526"/>
      <c r="AD526"/>
      <c r="AE526"/>
      <c r="AF526"/>
      <c r="AG526"/>
      <c r="AH526"/>
      <c r="AI526"/>
      <c r="AJ526"/>
    </row>
    <row r="527" spans="1:36" ht="24.95" customHeight="1">
      <c r="A527" s="66"/>
      <c r="M527" s="37"/>
      <c r="N527" s="695"/>
      <c r="U527"/>
      <c r="V527"/>
      <c r="W527"/>
      <c r="X527" s="112"/>
      <c r="Y527" s="112"/>
      <c r="Z527" s="200"/>
      <c r="AA527"/>
      <c r="AB527"/>
      <c r="AC527"/>
      <c r="AD527"/>
      <c r="AE527"/>
      <c r="AF527"/>
      <c r="AG527"/>
      <c r="AH527"/>
      <c r="AI527"/>
      <c r="AJ527"/>
    </row>
    <row r="528" spans="1:36" ht="24.95" customHeight="1">
      <c r="A528" s="66"/>
      <c r="M528" s="37"/>
      <c r="N528" s="695"/>
      <c r="U528"/>
      <c r="V528"/>
      <c r="W528"/>
      <c r="X528" s="112"/>
      <c r="Y528" s="112"/>
      <c r="Z528" s="200"/>
      <c r="AA528"/>
      <c r="AB528"/>
      <c r="AC528"/>
      <c r="AD528"/>
      <c r="AE528"/>
      <c r="AF528"/>
      <c r="AG528"/>
      <c r="AH528"/>
      <c r="AI528"/>
      <c r="AJ528"/>
    </row>
    <row r="529" spans="1:36" ht="24.95" customHeight="1">
      <c r="A529" s="66"/>
      <c r="M529" s="37"/>
      <c r="N529" s="695"/>
      <c r="U529"/>
      <c r="V529"/>
      <c r="W529"/>
      <c r="X529" s="112"/>
      <c r="Y529" s="112"/>
      <c r="Z529" s="200"/>
      <c r="AA529"/>
      <c r="AB529"/>
      <c r="AC529"/>
      <c r="AD529"/>
      <c r="AE529"/>
      <c r="AF529"/>
      <c r="AG529"/>
      <c r="AH529"/>
      <c r="AI529"/>
      <c r="AJ529"/>
    </row>
    <row r="530" spans="1:36" ht="24.95" customHeight="1">
      <c r="A530" s="66"/>
      <c r="M530" s="37"/>
      <c r="N530" s="695"/>
      <c r="U530"/>
      <c r="V530"/>
      <c r="W530"/>
      <c r="X530" s="112"/>
      <c r="Y530" s="112"/>
      <c r="Z530" s="200"/>
      <c r="AA530"/>
      <c r="AB530"/>
      <c r="AC530"/>
      <c r="AD530"/>
      <c r="AE530"/>
      <c r="AF530"/>
      <c r="AG530"/>
      <c r="AH530"/>
      <c r="AI530"/>
      <c r="AJ530"/>
    </row>
    <row r="531" spans="1:36" ht="24.95" customHeight="1">
      <c r="A531" s="66"/>
      <c r="M531" s="37"/>
      <c r="N531" s="695"/>
      <c r="U531"/>
      <c r="V531"/>
      <c r="W531"/>
      <c r="X531" s="112"/>
      <c r="Y531" s="112"/>
      <c r="Z531" s="200"/>
      <c r="AA531"/>
      <c r="AB531"/>
      <c r="AC531"/>
      <c r="AD531"/>
      <c r="AE531"/>
      <c r="AF531"/>
      <c r="AG531"/>
      <c r="AH531"/>
      <c r="AI531"/>
      <c r="AJ531"/>
    </row>
    <row r="532" spans="1:36" ht="24.95" customHeight="1">
      <c r="A532" s="66"/>
      <c r="M532" s="37"/>
      <c r="N532" s="695"/>
      <c r="U532"/>
      <c r="V532"/>
      <c r="W532"/>
      <c r="X532" s="112"/>
      <c r="Y532" s="112"/>
      <c r="Z532" s="200"/>
      <c r="AA532"/>
      <c r="AB532"/>
      <c r="AC532"/>
      <c r="AD532"/>
      <c r="AE532"/>
      <c r="AF532"/>
      <c r="AG532"/>
      <c r="AH532"/>
      <c r="AI532"/>
      <c r="AJ532"/>
    </row>
    <row r="533" spans="1:36" ht="24.95" customHeight="1">
      <c r="A533" s="66"/>
      <c r="M533" s="37"/>
      <c r="N533" s="695"/>
      <c r="U533"/>
      <c r="V533"/>
      <c r="W533"/>
      <c r="X533" s="112"/>
      <c r="Y533" s="112"/>
      <c r="Z533" s="200"/>
      <c r="AA533"/>
      <c r="AB533"/>
      <c r="AC533"/>
      <c r="AD533"/>
      <c r="AE533"/>
      <c r="AF533"/>
      <c r="AG533"/>
      <c r="AH533"/>
      <c r="AI533"/>
      <c r="AJ533"/>
    </row>
    <row r="534" spans="1:36" ht="24.95" customHeight="1">
      <c r="A534" s="66"/>
      <c r="M534" s="37"/>
      <c r="N534" s="695"/>
      <c r="U534"/>
      <c r="V534"/>
      <c r="W534"/>
      <c r="X534" s="112"/>
      <c r="Y534" s="112"/>
      <c r="Z534" s="200"/>
      <c r="AA534"/>
      <c r="AB534"/>
      <c r="AC534"/>
      <c r="AD534"/>
      <c r="AE534"/>
      <c r="AF534"/>
      <c r="AG534"/>
      <c r="AH534"/>
      <c r="AI534"/>
      <c r="AJ534"/>
    </row>
    <row r="535" spans="1:36" ht="24.95" customHeight="1">
      <c r="A535" s="66"/>
      <c r="M535" s="37"/>
      <c r="N535" s="695"/>
      <c r="U535"/>
      <c r="V535"/>
      <c r="W535"/>
      <c r="X535" s="112"/>
      <c r="Y535" s="112"/>
      <c r="Z535" s="200"/>
      <c r="AA535"/>
      <c r="AB535"/>
      <c r="AC535"/>
      <c r="AD535"/>
      <c r="AE535"/>
      <c r="AF535"/>
      <c r="AG535"/>
      <c r="AH535"/>
      <c r="AI535"/>
      <c r="AJ535"/>
    </row>
    <row r="536" spans="1:36" ht="24.95" customHeight="1">
      <c r="A536" s="66"/>
      <c r="M536" s="37"/>
      <c r="N536" s="695"/>
      <c r="U536"/>
      <c r="V536"/>
      <c r="W536"/>
      <c r="X536" s="112"/>
      <c r="Y536" s="112"/>
      <c r="Z536" s="200"/>
      <c r="AA536"/>
      <c r="AB536"/>
      <c r="AC536"/>
      <c r="AD536"/>
      <c r="AE536"/>
      <c r="AF536"/>
      <c r="AG536"/>
      <c r="AH536"/>
      <c r="AI536"/>
      <c r="AJ536"/>
    </row>
    <row r="537" spans="1:36" ht="24.95" customHeight="1">
      <c r="A537" s="66"/>
      <c r="M537" s="37"/>
      <c r="N537" s="695"/>
      <c r="U537"/>
      <c r="V537"/>
      <c r="W537"/>
      <c r="X537" s="112"/>
      <c r="Y537" s="112"/>
      <c r="Z537" s="200"/>
      <c r="AA537"/>
      <c r="AB537"/>
      <c r="AC537"/>
      <c r="AD537"/>
      <c r="AE537"/>
      <c r="AF537"/>
      <c r="AG537"/>
      <c r="AH537"/>
      <c r="AI537"/>
      <c r="AJ537"/>
    </row>
    <row r="538" spans="1:36" ht="24.95" customHeight="1">
      <c r="A538" s="66"/>
      <c r="M538" s="37"/>
      <c r="N538" s="695"/>
      <c r="U538"/>
      <c r="V538"/>
      <c r="W538"/>
      <c r="X538" s="112"/>
      <c r="Y538" s="112"/>
      <c r="Z538" s="200"/>
      <c r="AA538"/>
      <c r="AB538"/>
      <c r="AC538"/>
      <c r="AD538"/>
      <c r="AE538"/>
      <c r="AF538"/>
      <c r="AG538"/>
      <c r="AH538"/>
      <c r="AI538"/>
      <c r="AJ538"/>
    </row>
    <row r="539" spans="1:36" ht="24.95" customHeight="1">
      <c r="A539" s="66"/>
      <c r="M539" s="37"/>
      <c r="N539" s="695"/>
      <c r="U539"/>
      <c r="V539"/>
      <c r="W539"/>
      <c r="X539" s="112"/>
      <c r="Y539" s="112"/>
      <c r="Z539" s="200"/>
      <c r="AA539"/>
      <c r="AB539"/>
      <c r="AC539"/>
      <c r="AD539"/>
      <c r="AE539"/>
      <c r="AF539"/>
      <c r="AG539"/>
      <c r="AH539"/>
      <c r="AI539"/>
      <c r="AJ539"/>
    </row>
    <row r="540" spans="1:36" ht="24.95" customHeight="1">
      <c r="A540" s="66"/>
      <c r="M540" s="37"/>
      <c r="N540" s="695"/>
      <c r="U540"/>
      <c r="V540"/>
      <c r="W540"/>
      <c r="X540" s="112"/>
      <c r="Y540" s="112"/>
      <c r="Z540" s="200"/>
      <c r="AA540"/>
      <c r="AB540"/>
      <c r="AC540"/>
      <c r="AD540"/>
      <c r="AE540"/>
      <c r="AF540"/>
      <c r="AG540"/>
      <c r="AH540"/>
      <c r="AI540"/>
      <c r="AJ540"/>
    </row>
    <row r="541" spans="1:36" ht="24.95" customHeight="1">
      <c r="A541" s="66"/>
      <c r="M541" s="37"/>
      <c r="N541" s="695"/>
      <c r="U541"/>
      <c r="V541"/>
      <c r="W541"/>
      <c r="X541" s="112"/>
      <c r="Y541" s="112"/>
      <c r="Z541" s="200"/>
      <c r="AA541"/>
      <c r="AB541"/>
      <c r="AC541"/>
      <c r="AD541"/>
      <c r="AE541"/>
      <c r="AF541"/>
      <c r="AG541"/>
      <c r="AH541"/>
      <c r="AI541"/>
      <c r="AJ541"/>
    </row>
    <row r="542" spans="1:36" ht="24.95" customHeight="1">
      <c r="A542" s="66"/>
      <c r="M542" s="37"/>
      <c r="N542" s="695"/>
      <c r="U542"/>
      <c r="V542"/>
      <c r="W542"/>
      <c r="X542" s="112"/>
      <c r="Y542" s="112"/>
      <c r="Z542" s="200"/>
      <c r="AA542"/>
      <c r="AB542"/>
      <c r="AC542"/>
      <c r="AD542"/>
      <c r="AE542"/>
      <c r="AF542"/>
      <c r="AG542"/>
      <c r="AH542"/>
      <c r="AI542"/>
      <c r="AJ542"/>
    </row>
    <row r="543" spans="1:36" ht="24.95" customHeight="1">
      <c r="A543" s="66"/>
      <c r="M543" s="37"/>
      <c r="N543" s="695"/>
      <c r="U543"/>
      <c r="V543"/>
      <c r="W543"/>
      <c r="X543" s="112"/>
      <c r="Y543" s="112"/>
      <c r="Z543" s="200"/>
      <c r="AA543"/>
      <c r="AB543"/>
      <c r="AC543"/>
      <c r="AD543"/>
      <c r="AE543"/>
      <c r="AF543"/>
      <c r="AG543"/>
      <c r="AH543"/>
      <c r="AI543"/>
      <c r="AJ543"/>
    </row>
    <row r="544" spans="1:36" ht="24.95" customHeight="1">
      <c r="A544" s="66"/>
      <c r="M544" s="37"/>
      <c r="N544" s="695"/>
      <c r="U544"/>
      <c r="V544"/>
      <c r="W544"/>
      <c r="X544" s="112"/>
      <c r="Y544" s="112"/>
      <c r="Z544" s="200"/>
      <c r="AA544"/>
      <c r="AB544"/>
      <c r="AC544"/>
      <c r="AD544"/>
      <c r="AE544"/>
      <c r="AF544"/>
      <c r="AG544"/>
      <c r="AH544"/>
      <c r="AI544"/>
      <c r="AJ544"/>
    </row>
    <row r="545" spans="1:36" ht="24.95" customHeight="1">
      <c r="A545" s="66"/>
      <c r="M545" s="37"/>
      <c r="N545" s="695"/>
      <c r="U545"/>
      <c r="V545"/>
      <c r="W545"/>
      <c r="X545" s="112"/>
      <c r="Y545" s="112"/>
      <c r="Z545" s="200"/>
      <c r="AA545"/>
      <c r="AB545"/>
      <c r="AC545"/>
      <c r="AD545"/>
      <c r="AE545"/>
      <c r="AF545"/>
      <c r="AG545"/>
      <c r="AH545"/>
      <c r="AI545"/>
      <c r="AJ545"/>
    </row>
    <row r="546" spans="1:36" ht="24.95" customHeight="1">
      <c r="A546" s="66"/>
      <c r="M546" s="37"/>
      <c r="N546" s="695"/>
      <c r="U546"/>
      <c r="V546"/>
      <c r="W546"/>
      <c r="X546" s="112"/>
      <c r="Y546" s="112"/>
      <c r="Z546" s="200"/>
      <c r="AA546"/>
      <c r="AB546"/>
      <c r="AC546"/>
      <c r="AD546"/>
      <c r="AE546"/>
      <c r="AF546"/>
      <c r="AG546"/>
      <c r="AH546"/>
      <c r="AI546"/>
      <c r="AJ546"/>
    </row>
    <row r="547" spans="1:36" ht="24.95" customHeight="1">
      <c r="A547" s="66"/>
      <c r="M547" s="37"/>
      <c r="N547" s="695"/>
      <c r="U547"/>
      <c r="V547"/>
      <c r="W547"/>
      <c r="X547" s="112"/>
      <c r="Y547" s="112"/>
      <c r="Z547" s="200"/>
      <c r="AA547"/>
      <c r="AB547"/>
      <c r="AC547"/>
      <c r="AD547"/>
      <c r="AE547"/>
      <c r="AF547"/>
      <c r="AG547"/>
      <c r="AH547"/>
      <c r="AI547"/>
      <c r="AJ547"/>
    </row>
    <row r="548" spans="1:36" ht="24.95" customHeight="1">
      <c r="A548" s="66"/>
      <c r="M548" s="37"/>
      <c r="N548" s="695"/>
      <c r="U548"/>
      <c r="V548"/>
      <c r="W548"/>
      <c r="X548" s="112"/>
      <c r="Y548" s="112"/>
      <c r="Z548" s="200"/>
      <c r="AA548"/>
      <c r="AB548"/>
      <c r="AC548"/>
      <c r="AD548"/>
      <c r="AE548"/>
      <c r="AF548"/>
      <c r="AG548"/>
      <c r="AH548"/>
      <c r="AI548"/>
      <c r="AJ548"/>
    </row>
    <row r="549" spans="1:36" ht="24.95" customHeight="1">
      <c r="A549" s="66"/>
      <c r="M549" s="37"/>
      <c r="N549" s="695"/>
      <c r="U549"/>
      <c r="V549"/>
      <c r="W549"/>
      <c r="X549" s="112"/>
      <c r="Y549" s="112"/>
      <c r="Z549" s="200"/>
      <c r="AA549"/>
      <c r="AB549"/>
      <c r="AC549"/>
      <c r="AD549"/>
      <c r="AE549"/>
      <c r="AF549"/>
      <c r="AG549"/>
      <c r="AH549"/>
      <c r="AI549"/>
      <c r="AJ549"/>
    </row>
    <row r="550" spans="1:36" ht="24.95" customHeight="1">
      <c r="A550" s="66"/>
      <c r="M550" s="37"/>
      <c r="N550" s="695"/>
      <c r="U550"/>
      <c r="V550"/>
      <c r="W550"/>
      <c r="X550" s="112"/>
      <c r="Y550" s="112"/>
      <c r="Z550" s="200"/>
      <c r="AA550"/>
      <c r="AB550"/>
      <c r="AC550"/>
      <c r="AD550"/>
      <c r="AE550"/>
      <c r="AF550"/>
      <c r="AG550"/>
      <c r="AH550"/>
      <c r="AI550"/>
      <c r="AJ550"/>
    </row>
    <row r="551" spans="1:36" ht="24.95" customHeight="1">
      <c r="A551" s="66"/>
      <c r="M551" s="37"/>
      <c r="N551" s="695"/>
      <c r="U551"/>
      <c r="V551"/>
      <c r="W551"/>
      <c r="X551" s="112"/>
      <c r="Y551" s="112"/>
      <c r="Z551" s="200"/>
      <c r="AA551"/>
      <c r="AB551"/>
      <c r="AC551"/>
      <c r="AD551"/>
      <c r="AE551"/>
      <c r="AF551"/>
      <c r="AG551"/>
      <c r="AH551"/>
      <c r="AI551"/>
      <c r="AJ551"/>
    </row>
    <row r="552" spans="1:36" ht="24.95" customHeight="1">
      <c r="A552" s="66"/>
      <c r="M552" s="37"/>
      <c r="N552" s="695"/>
      <c r="U552"/>
      <c r="V552"/>
      <c r="W552"/>
      <c r="X552" s="112"/>
      <c r="Y552" s="112"/>
      <c r="Z552" s="200"/>
      <c r="AA552"/>
      <c r="AB552"/>
      <c r="AC552"/>
      <c r="AD552"/>
      <c r="AE552"/>
      <c r="AF552"/>
      <c r="AG552"/>
      <c r="AH552"/>
      <c r="AI552"/>
      <c r="AJ552"/>
    </row>
    <row r="553" spans="1:36" ht="24.95" customHeight="1">
      <c r="A553" s="66"/>
      <c r="M553" s="37"/>
      <c r="N553" s="695"/>
      <c r="U553"/>
      <c r="V553"/>
      <c r="W553"/>
      <c r="X553" s="112"/>
      <c r="Y553" s="112"/>
      <c r="Z553" s="200"/>
      <c r="AA553"/>
      <c r="AB553"/>
      <c r="AC553"/>
      <c r="AD553"/>
      <c r="AE553"/>
      <c r="AF553"/>
      <c r="AG553"/>
      <c r="AH553"/>
      <c r="AI553"/>
      <c r="AJ553"/>
    </row>
    <row r="554" spans="1:36" ht="24.95" customHeight="1">
      <c r="A554" s="66"/>
      <c r="M554" s="37"/>
      <c r="N554" s="695"/>
      <c r="U554"/>
      <c r="V554"/>
      <c r="W554"/>
      <c r="X554" s="112"/>
      <c r="Y554" s="112"/>
      <c r="Z554" s="200"/>
      <c r="AA554"/>
      <c r="AB554"/>
      <c r="AC554"/>
      <c r="AD554"/>
      <c r="AE554"/>
      <c r="AF554"/>
      <c r="AG554"/>
      <c r="AH554"/>
      <c r="AI554"/>
      <c r="AJ554"/>
    </row>
    <row r="555" spans="1:36" ht="24.95" customHeight="1">
      <c r="A555" s="66"/>
      <c r="M555" s="37"/>
      <c r="N555" s="695"/>
      <c r="U555"/>
      <c r="V555"/>
      <c r="W555"/>
      <c r="X555" s="112"/>
      <c r="Y555" s="112"/>
      <c r="Z555" s="200"/>
      <c r="AA555"/>
      <c r="AB555"/>
      <c r="AC555"/>
      <c r="AD555"/>
      <c r="AE555"/>
      <c r="AF555"/>
      <c r="AG555"/>
      <c r="AH555"/>
      <c r="AI555"/>
      <c r="AJ555"/>
    </row>
    <row r="556" spans="1:36" ht="24.95" customHeight="1">
      <c r="A556" s="66"/>
      <c r="M556" s="37"/>
      <c r="N556" s="695"/>
      <c r="U556"/>
      <c r="V556"/>
      <c r="W556"/>
      <c r="X556" s="112"/>
      <c r="Y556" s="112"/>
      <c r="Z556" s="200"/>
      <c r="AA556"/>
      <c r="AB556"/>
      <c r="AC556"/>
      <c r="AD556"/>
      <c r="AE556"/>
      <c r="AF556"/>
      <c r="AG556"/>
      <c r="AH556"/>
      <c r="AI556"/>
      <c r="AJ556"/>
    </row>
    <row r="557" spans="1:36" ht="24.95" customHeight="1">
      <c r="A557" s="66"/>
      <c r="M557" s="37"/>
      <c r="N557" s="695"/>
      <c r="U557"/>
      <c r="V557"/>
      <c r="W557"/>
      <c r="X557" s="112"/>
      <c r="Y557" s="112"/>
      <c r="Z557" s="200"/>
      <c r="AA557"/>
      <c r="AB557"/>
      <c r="AC557"/>
      <c r="AD557"/>
      <c r="AE557"/>
      <c r="AF557"/>
      <c r="AG557"/>
      <c r="AH557"/>
      <c r="AI557"/>
      <c r="AJ557"/>
    </row>
    <row r="558" spans="1:36" ht="24.95" customHeight="1">
      <c r="A558" s="66"/>
      <c r="M558" s="37"/>
      <c r="N558" s="695"/>
      <c r="U558"/>
      <c r="V558"/>
      <c r="W558"/>
      <c r="X558" s="112"/>
      <c r="Y558" s="112"/>
      <c r="Z558" s="200"/>
      <c r="AA558"/>
      <c r="AB558"/>
      <c r="AC558"/>
      <c r="AD558"/>
      <c r="AE558"/>
      <c r="AF558"/>
      <c r="AG558"/>
      <c r="AH558"/>
      <c r="AI558"/>
      <c r="AJ558"/>
    </row>
    <row r="559" spans="1:36" ht="24.95" customHeight="1">
      <c r="A559" s="66"/>
      <c r="M559" s="37"/>
      <c r="N559" s="695"/>
      <c r="U559"/>
      <c r="V559"/>
      <c r="W559"/>
      <c r="X559" s="112"/>
      <c r="Y559" s="112"/>
      <c r="Z559" s="200"/>
      <c r="AA559"/>
      <c r="AB559"/>
      <c r="AC559"/>
      <c r="AD559"/>
      <c r="AE559"/>
      <c r="AF559"/>
      <c r="AG559"/>
      <c r="AH559"/>
      <c r="AI559"/>
      <c r="AJ559"/>
    </row>
    <row r="560" spans="1:36" ht="24.95" customHeight="1">
      <c r="A560" s="66"/>
      <c r="M560" s="37"/>
      <c r="N560" s="695"/>
      <c r="U560"/>
      <c r="V560"/>
      <c r="W560"/>
      <c r="X560" s="112"/>
      <c r="Y560" s="112"/>
      <c r="Z560" s="200"/>
      <c r="AA560"/>
      <c r="AB560"/>
      <c r="AC560"/>
      <c r="AD560"/>
      <c r="AE560"/>
      <c r="AF560"/>
      <c r="AG560"/>
      <c r="AH560"/>
      <c r="AI560"/>
      <c r="AJ560"/>
    </row>
    <row r="561" spans="1:36" ht="24.95" customHeight="1">
      <c r="A561" s="66"/>
      <c r="M561" s="37"/>
      <c r="N561" s="695"/>
      <c r="U561"/>
      <c r="V561"/>
      <c r="W561"/>
      <c r="X561" s="112"/>
      <c r="Y561" s="112"/>
      <c r="Z561" s="200"/>
      <c r="AA561"/>
      <c r="AB561"/>
      <c r="AC561"/>
      <c r="AD561"/>
      <c r="AE561"/>
      <c r="AF561"/>
      <c r="AG561"/>
      <c r="AH561"/>
      <c r="AI561"/>
      <c r="AJ561"/>
    </row>
    <row r="562" spans="1:36" ht="24.95" customHeight="1">
      <c r="A562" s="66"/>
      <c r="M562" s="37"/>
      <c r="N562" s="695"/>
      <c r="U562"/>
      <c r="V562"/>
      <c r="W562"/>
      <c r="X562" s="112"/>
      <c r="Y562" s="112"/>
      <c r="Z562" s="200"/>
      <c r="AA562"/>
      <c r="AB562"/>
      <c r="AC562"/>
      <c r="AD562"/>
      <c r="AE562"/>
      <c r="AF562"/>
      <c r="AG562"/>
      <c r="AH562"/>
      <c r="AI562"/>
      <c r="AJ562"/>
    </row>
    <row r="563" spans="1:36" ht="24.95" customHeight="1">
      <c r="A563" s="66"/>
      <c r="M563" s="37"/>
      <c r="N563" s="695"/>
      <c r="U563"/>
      <c r="V563"/>
      <c r="W563"/>
      <c r="X563" s="112"/>
      <c r="Y563" s="112"/>
      <c r="Z563" s="200"/>
      <c r="AA563"/>
      <c r="AB563"/>
      <c r="AC563"/>
      <c r="AD563"/>
      <c r="AE563"/>
      <c r="AF563"/>
      <c r="AG563"/>
      <c r="AH563"/>
      <c r="AI563"/>
      <c r="AJ563"/>
    </row>
    <row r="564" spans="1:36" ht="24.95" customHeight="1">
      <c r="A564" s="66"/>
      <c r="M564" s="37"/>
      <c r="N564" s="695"/>
      <c r="U564"/>
      <c r="V564"/>
      <c r="W564"/>
      <c r="X564" s="112"/>
      <c r="Y564" s="112"/>
      <c r="Z564" s="200"/>
      <c r="AA564"/>
      <c r="AB564"/>
      <c r="AC564"/>
      <c r="AD564"/>
      <c r="AE564"/>
      <c r="AF564"/>
      <c r="AG564"/>
      <c r="AH564"/>
      <c r="AI564"/>
      <c r="AJ564"/>
    </row>
    <row r="565" spans="1:36" ht="24.95" customHeight="1">
      <c r="A565" s="66"/>
      <c r="M565" s="37"/>
      <c r="N565" s="695"/>
      <c r="U565"/>
      <c r="V565"/>
      <c r="W565"/>
      <c r="X565" s="112"/>
      <c r="Y565" s="112"/>
      <c r="Z565" s="200"/>
      <c r="AA565"/>
      <c r="AB565"/>
      <c r="AC565"/>
      <c r="AD565"/>
      <c r="AE565"/>
      <c r="AF565"/>
      <c r="AG565"/>
      <c r="AH565"/>
      <c r="AI565"/>
      <c r="AJ565"/>
    </row>
    <row r="566" spans="1:36" ht="24.95" customHeight="1">
      <c r="A566" s="66"/>
      <c r="M566" s="37"/>
      <c r="N566" s="695"/>
      <c r="U566"/>
      <c r="V566"/>
      <c r="W566"/>
      <c r="X566" s="112"/>
      <c r="Y566" s="112"/>
      <c r="Z566" s="200"/>
      <c r="AA566"/>
      <c r="AB566"/>
      <c r="AC566"/>
      <c r="AD566"/>
      <c r="AE566"/>
      <c r="AF566"/>
      <c r="AG566"/>
      <c r="AH566"/>
      <c r="AI566"/>
      <c r="AJ566"/>
    </row>
    <row r="567" spans="1:36" ht="24.95" customHeight="1">
      <c r="A567" s="66"/>
      <c r="M567" s="37"/>
      <c r="N567" s="695"/>
      <c r="U567"/>
      <c r="V567"/>
      <c r="W567"/>
      <c r="X567" s="112"/>
      <c r="Y567" s="112"/>
      <c r="Z567" s="200"/>
      <c r="AA567"/>
      <c r="AB567"/>
      <c r="AC567"/>
      <c r="AD567"/>
      <c r="AE567"/>
      <c r="AF567"/>
      <c r="AG567"/>
      <c r="AH567"/>
      <c r="AI567"/>
      <c r="AJ567"/>
    </row>
    <row r="568" spans="1:36" ht="24.95" customHeight="1">
      <c r="A568" s="66"/>
      <c r="M568" s="37"/>
      <c r="N568" s="695"/>
      <c r="U568"/>
      <c r="V568"/>
      <c r="W568"/>
      <c r="X568" s="112"/>
      <c r="Y568" s="112"/>
      <c r="Z568" s="200"/>
      <c r="AA568"/>
      <c r="AB568"/>
      <c r="AC568"/>
      <c r="AD568"/>
      <c r="AE568"/>
      <c r="AF568"/>
      <c r="AG568"/>
      <c r="AH568"/>
      <c r="AI568"/>
      <c r="AJ568"/>
    </row>
    <row r="569" spans="1:36" ht="24.95" customHeight="1">
      <c r="A569" s="66"/>
      <c r="M569" s="37"/>
      <c r="N569" s="695"/>
      <c r="U569"/>
      <c r="V569"/>
      <c r="W569"/>
      <c r="X569" s="112"/>
      <c r="Y569" s="112"/>
      <c r="Z569" s="200"/>
      <c r="AA569"/>
      <c r="AB569"/>
      <c r="AC569"/>
      <c r="AD569"/>
      <c r="AE569"/>
      <c r="AF569"/>
      <c r="AG569"/>
      <c r="AH569"/>
      <c r="AI569"/>
      <c r="AJ569"/>
    </row>
    <row r="570" spans="1:36" ht="24.95" customHeight="1">
      <c r="A570" s="66"/>
      <c r="M570" s="37"/>
      <c r="N570" s="695"/>
      <c r="U570"/>
      <c r="V570"/>
      <c r="W570"/>
      <c r="X570" s="112"/>
      <c r="Y570" s="112"/>
      <c r="Z570" s="200"/>
      <c r="AA570"/>
      <c r="AB570"/>
      <c r="AC570"/>
      <c r="AD570"/>
      <c r="AE570"/>
      <c r="AF570"/>
      <c r="AG570"/>
      <c r="AH570"/>
      <c r="AI570"/>
      <c r="AJ570"/>
    </row>
    <row r="571" spans="1:36" ht="24.95" customHeight="1">
      <c r="A571" s="66"/>
      <c r="M571" s="37"/>
      <c r="N571" s="695"/>
      <c r="U571"/>
      <c r="V571"/>
      <c r="W571"/>
      <c r="X571" s="112"/>
      <c r="Y571" s="112"/>
      <c r="Z571" s="200"/>
      <c r="AA571"/>
      <c r="AB571"/>
      <c r="AC571"/>
      <c r="AD571"/>
      <c r="AE571"/>
      <c r="AF571"/>
      <c r="AG571"/>
      <c r="AH571"/>
      <c r="AI571"/>
      <c r="AJ571"/>
    </row>
    <row r="572" spans="1:36" ht="24.95" customHeight="1">
      <c r="A572" s="66"/>
      <c r="M572" s="37"/>
      <c r="N572" s="695"/>
      <c r="U572"/>
      <c r="V572"/>
      <c r="W572"/>
      <c r="X572" s="112"/>
      <c r="Y572" s="112"/>
      <c r="Z572" s="200"/>
      <c r="AA572"/>
      <c r="AB572"/>
      <c r="AC572"/>
      <c r="AD572"/>
      <c r="AE572"/>
      <c r="AF572"/>
      <c r="AG572"/>
      <c r="AH572"/>
      <c r="AI572"/>
      <c r="AJ572"/>
    </row>
    <row r="573" spans="1:36" ht="24.95" customHeight="1">
      <c r="A573" s="66"/>
      <c r="M573" s="37"/>
      <c r="N573" s="695"/>
      <c r="U573"/>
      <c r="V573"/>
      <c r="W573"/>
      <c r="X573" s="112"/>
      <c r="Y573" s="112"/>
      <c r="Z573" s="200"/>
      <c r="AA573"/>
      <c r="AB573"/>
      <c r="AC573"/>
      <c r="AD573"/>
      <c r="AE573"/>
      <c r="AF573"/>
      <c r="AG573"/>
      <c r="AH573"/>
      <c r="AI573"/>
      <c r="AJ573"/>
    </row>
    <row r="574" spans="1:36" ht="24.95" customHeight="1">
      <c r="A574" s="66"/>
      <c r="M574" s="37"/>
      <c r="N574" s="695"/>
      <c r="U574"/>
      <c r="V574"/>
      <c r="W574"/>
      <c r="X574" s="112"/>
      <c r="Y574" s="112"/>
      <c r="Z574" s="200"/>
      <c r="AA574"/>
      <c r="AB574"/>
      <c r="AC574"/>
      <c r="AD574"/>
      <c r="AE574"/>
      <c r="AF574"/>
      <c r="AG574"/>
      <c r="AH574"/>
      <c r="AI574"/>
      <c r="AJ574"/>
    </row>
    <row r="575" spans="1:36" ht="24.95" customHeight="1">
      <c r="A575" s="66"/>
      <c r="M575" s="37"/>
      <c r="N575" s="695"/>
      <c r="U575"/>
      <c r="V575"/>
      <c r="W575"/>
      <c r="X575" s="112"/>
      <c r="Y575" s="112"/>
      <c r="Z575" s="200"/>
      <c r="AA575"/>
      <c r="AB575"/>
      <c r="AC575"/>
      <c r="AD575"/>
      <c r="AE575"/>
      <c r="AF575"/>
      <c r="AG575"/>
      <c r="AH575"/>
      <c r="AI575"/>
      <c r="AJ575"/>
    </row>
    <row r="576" spans="1:36" ht="24.95" customHeight="1">
      <c r="A576" s="66"/>
      <c r="M576" s="37"/>
      <c r="N576" s="695"/>
      <c r="U576"/>
      <c r="V576"/>
      <c r="W576"/>
      <c r="X576" s="112"/>
      <c r="Y576" s="112"/>
      <c r="Z576" s="200"/>
      <c r="AA576"/>
      <c r="AB576"/>
      <c r="AC576"/>
      <c r="AD576"/>
      <c r="AE576"/>
      <c r="AF576"/>
      <c r="AG576"/>
      <c r="AH576"/>
      <c r="AI576"/>
      <c r="AJ576"/>
    </row>
    <row r="577" spans="1:36" ht="24.95" customHeight="1">
      <c r="A577" s="66"/>
      <c r="M577" s="37"/>
      <c r="N577" s="695"/>
      <c r="U577"/>
      <c r="V577"/>
      <c r="W577"/>
      <c r="X577" s="112"/>
      <c r="Y577" s="112"/>
      <c r="Z577" s="200"/>
      <c r="AA577"/>
      <c r="AB577"/>
      <c r="AC577"/>
      <c r="AD577"/>
      <c r="AE577"/>
      <c r="AF577"/>
      <c r="AG577"/>
      <c r="AH577"/>
      <c r="AI577"/>
      <c r="AJ577"/>
    </row>
    <row r="578" spans="1:36" ht="24.95" customHeight="1">
      <c r="A578" s="66"/>
      <c r="M578" s="37"/>
      <c r="N578" s="695"/>
      <c r="U578"/>
      <c r="V578"/>
      <c r="W578"/>
      <c r="X578" s="112"/>
      <c r="Y578" s="112"/>
      <c r="Z578" s="200"/>
      <c r="AA578"/>
      <c r="AB578"/>
      <c r="AC578"/>
      <c r="AD578"/>
      <c r="AE578"/>
      <c r="AF578"/>
      <c r="AG578"/>
      <c r="AH578"/>
      <c r="AI578"/>
      <c r="AJ578"/>
    </row>
    <row r="579" spans="1:36" ht="24.95" customHeight="1">
      <c r="A579" s="66"/>
      <c r="M579" s="37"/>
      <c r="N579" s="695"/>
      <c r="U579"/>
      <c r="V579"/>
      <c r="W579"/>
      <c r="X579" s="112"/>
      <c r="Y579" s="112"/>
      <c r="Z579" s="200"/>
      <c r="AA579"/>
      <c r="AB579"/>
      <c r="AC579"/>
      <c r="AD579"/>
      <c r="AE579"/>
      <c r="AF579"/>
      <c r="AG579"/>
      <c r="AH579"/>
      <c r="AI579"/>
      <c r="AJ579"/>
    </row>
    <row r="580" spans="1:36" ht="24.95" customHeight="1">
      <c r="A580" s="66"/>
      <c r="M580" s="37"/>
      <c r="N580" s="695"/>
      <c r="U580"/>
      <c r="V580"/>
      <c r="W580"/>
      <c r="X580" s="112"/>
      <c r="Y580" s="112"/>
      <c r="Z580" s="200"/>
      <c r="AA580"/>
      <c r="AB580"/>
      <c r="AC580"/>
      <c r="AD580"/>
      <c r="AE580"/>
      <c r="AF580"/>
      <c r="AG580"/>
      <c r="AH580"/>
      <c r="AI580"/>
      <c r="AJ580"/>
    </row>
    <row r="581" spans="1:36" ht="24.95" customHeight="1">
      <c r="A581" s="66"/>
      <c r="M581" s="37"/>
      <c r="N581" s="695"/>
      <c r="U581"/>
      <c r="V581"/>
      <c r="W581"/>
      <c r="X581" s="112"/>
      <c r="Y581" s="112"/>
      <c r="Z581" s="200"/>
      <c r="AA581"/>
      <c r="AB581"/>
      <c r="AC581"/>
      <c r="AD581"/>
      <c r="AE581"/>
      <c r="AF581"/>
      <c r="AG581"/>
      <c r="AH581"/>
      <c r="AI581"/>
      <c r="AJ581"/>
    </row>
    <row r="582" spans="1:36" ht="24.95" customHeight="1">
      <c r="A582" s="66"/>
      <c r="M582" s="37"/>
      <c r="N582" s="695"/>
      <c r="U582"/>
      <c r="V582"/>
      <c r="W582"/>
      <c r="X582" s="112"/>
      <c r="Y582" s="112"/>
      <c r="Z582" s="200"/>
      <c r="AA582"/>
      <c r="AB582"/>
      <c r="AC582"/>
      <c r="AD582"/>
      <c r="AE582"/>
      <c r="AF582"/>
      <c r="AG582"/>
      <c r="AH582"/>
      <c r="AI582"/>
      <c r="AJ582"/>
    </row>
    <row r="583" spans="1:36" ht="24.95" customHeight="1">
      <c r="A583" s="66"/>
      <c r="M583" s="37"/>
      <c r="N583" s="695"/>
      <c r="U583"/>
      <c r="V583"/>
      <c r="W583"/>
      <c r="X583" s="112"/>
      <c r="Y583" s="112"/>
      <c r="Z583" s="200"/>
      <c r="AA583"/>
      <c r="AB583"/>
      <c r="AC583"/>
      <c r="AD583"/>
      <c r="AE583"/>
      <c r="AF583"/>
      <c r="AG583"/>
      <c r="AH583"/>
      <c r="AI583"/>
      <c r="AJ583"/>
    </row>
    <row r="584" spans="1:36" ht="24.95" customHeight="1">
      <c r="A584" s="66"/>
      <c r="M584" s="37"/>
      <c r="N584" s="695"/>
      <c r="U584"/>
      <c r="V584"/>
      <c r="W584"/>
      <c r="X584" s="112"/>
      <c r="Y584" s="112"/>
      <c r="Z584" s="200"/>
      <c r="AA584"/>
      <c r="AB584"/>
      <c r="AC584"/>
      <c r="AD584"/>
      <c r="AE584"/>
      <c r="AF584"/>
      <c r="AG584"/>
      <c r="AH584"/>
      <c r="AI584"/>
      <c r="AJ584"/>
    </row>
    <row r="585" spans="1:36" ht="24.95" customHeight="1">
      <c r="A585" s="66"/>
      <c r="M585" s="37"/>
      <c r="N585" s="695"/>
      <c r="U585"/>
      <c r="V585"/>
      <c r="W585"/>
      <c r="X585" s="112"/>
      <c r="Y585" s="112"/>
      <c r="Z585" s="200"/>
      <c r="AA585"/>
      <c r="AB585"/>
      <c r="AC585"/>
      <c r="AD585"/>
      <c r="AE585"/>
      <c r="AF585"/>
      <c r="AG585"/>
      <c r="AH585"/>
      <c r="AI585"/>
      <c r="AJ585"/>
    </row>
    <row r="586" spans="1:36" ht="24.95" customHeight="1">
      <c r="A586" s="66"/>
      <c r="M586" s="37"/>
      <c r="N586" s="695"/>
      <c r="U586"/>
      <c r="V586"/>
      <c r="W586"/>
      <c r="X586" s="112"/>
      <c r="Y586" s="112"/>
      <c r="Z586" s="200"/>
      <c r="AA586"/>
      <c r="AB586"/>
      <c r="AC586"/>
      <c r="AD586"/>
      <c r="AE586"/>
      <c r="AF586"/>
      <c r="AG586"/>
      <c r="AH586"/>
      <c r="AI586"/>
      <c r="AJ586"/>
    </row>
    <row r="587" spans="1:36" ht="24.95" customHeight="1">
      <c r="A587" s="66"/>
      <c r="M587" s="37"/>
      <c r="N587" s="695"/>
      <c r="U587"/>
      <c r="V587"/>
      <c r="W587"/>
      <c r="X587" s="112"/>
      <c r="Y587" s="112"/>
      <c r="Z587" s="200"/>
      <c r="AA587"/>
      <c r="AB587"/>
      <c r="AC587"/>
      <c r="AD587"/>
      <c r="AE587"/>
      <c r="AF587"/>
      <c r="AG587"/>
      <c r="AH587"/>
      <c r="AI587"/>
      <c r="AJ587"/>
    </row>
    <row r="588" spans="1:36" ht="24.95" customHeight="1">
      <c r="A588" s="66"/>
      <c r="M588" s="37"/>
      <c r="N588" s="695"/>
      <c r="U588"/>
      <c r="V588"/>
      <c r="W588"/>
      <c r="X588" s="112"/>
      <c r="Y588" s="112"/>
      <c r="Z588" s="200"/>
      <c r="AA588"/>
      <c r="AB588"/>
      <c r="AC588"/>
      <c r="AD588"/>
      <c r="AE588"/>
      <c r="AF588"/>
      <c r="AG588"/>
      <c r="AH588"/>
      <c r="AI588"/>
      <c r="AJ588"/>
    </row>
    <row r="589" spans="1:36" ht="24.95" customHeight="1">
      <c r="A589" s="66"/>
      <c r="M589" s="37"/>
      <c r="N589" s="695"/>
      <c r="U589"/>
      <c r="V589"/>
      <c r="W589"/>
      <c r="X589" s="112"/>
      <c r="Y589" s="112"/>
      <c r="Z589" s="200"/>
      <c r="AA589"/>
      <c r="AB589"/>
      <c r="AC589"/>
      <c r="AD589"/>
      <c r="AE589"/>
      <c r="AF589"/>
      <c r="AG589"/>
      <c r="AH589"/>
      <c r="AI589"/>
      <c r="AJ589"/>
    </row>
    <row r="590" spans="1:36" ht="24.95" customHeight="1">
      <c r="A590" s="66"/>
      <c r="M590" s="37"/>
      <c r="N590" s="695"/>
      <c r="U590"/>
      <c r="V590"/>
      <c r="W590"/>
      <c r="X590" s="112"/>
      <c r="Y590" s="112"/>
      <c r="Z590" s="200"/>
      <c r="AA590"/>
      <c r="AB590"/>
      <c r="AC590"/>
      <c r="AD590"/>
      <c r="AE590"/>
      <c r="AF590"/>
      <c r="AG590"/>
      <c r="AH590"/>
      <c r="AI590"/>
      <c r="AJ590"/>
    </row>
    <row r="591" spans="1:36" ht="24.95" customHeight="1">
      <c r="A591" s="66"/>
      <c r="M591" s="37"/>
      <c r="N591" s="695"/>
      <c r="U591"/>
      <c r="V591"/>
      <c r="W591"/>
      <c r="X591" s="112"/>
      <c r="Y591" s="112"/>
      <c r="Z591" s="200"/>
      <c r="AA591"/>
      <c r="AB591"/>
      <c r="AC591"/>
      <c r="AD591"/>
      <c r="AE591"/>
      <c r="AF591"/>
      <c r="AG591"/>
      <c r="AH591"/>
      <c r="AI591"/>
      <c r="AJ591"/>
    </row>
    <row r="592" spans="1:36" ht="24.95" customHeight="1">
      <c r="A592" s="66"/>
      <c r="M592" s="37"/>
      <c r="N592" s="695"/>
      <c r="U592"/>
      <c r="V592"/>
      <c r="W592"/>
      <c r="X592" s="112"/>
      <c r="Y592" s="112"/>
      <c r="Z592" s="200"/>
      <c r="AA592"/>
      <c r="AB592"/>
      <c r="AC592"/>
      <c r="AD592"/>
      <c r="AE592"/>
      <c r="AF592"/>
      <c r="AG592"/>
      <c r="AH592"/>
      <c r="AI592"/>
      <c r="AJ592"/>
    </row>
    <row r="593" spans="1:36" ht="24.95" customHeight="1">
      <c r="A593" s="66"/>
      <c r="M593" s="37"/>
      <c r="N593" s="695"/>
      <c r="U593"/>
      <c r="V593"/>
      <c r="W593"/>
      <c r="X593" s="112"/>
      <c r="Y593" s="112"/>
      <c r="Z593" s="200"/>
      <c r="AA593"/>
      <c r="AB593"/>
      <c r="AC593"/>
      <c r="AD593"/>
      <c r="AE593"/>
      <c r="AF593"/>
      <c r="AG593"/>
      <c r="AH593"/>
      <c r="AI593"/>
      <c r="AJ593"/>
    </row>
    <row r="594" spans="1:36" ht="24.95" customHeight="1">
      <c r="A594" s="66"/>
      <c r="M594" s="37"/>
      <c r="N594" s="695"/>
      <c r="U594"/>
      <c r="V594"/>
      <c r="W594"/>
      <c r="X594" s="112"/>
      <c r="Y594" s="112"/>
      <c r="Z594" s="200"/>
      <c r="AA594"/>
      <c r="AB594"/>
      <c r="AC594"/>
      <c r="AD594"/>
      <c r="AE594"/>
      <c r="AF594"/>
      <c r="AG594"/>
      <c r="AH594"/>
      <c r="AI594"/>
      <c r="AJ594"/>
    </row>
    <row r="595" spans="1:36" ht="24.95" customHeight="1">
      <c r="A595" s="66"/>
      <c r="M595" s="37"/>
      <c r="N595" s="695"/>
      <c r="U595"/>
      <c r="V595"/>
      <c r="W595"/>
      <c r="X595" s="112"/>
      <c r="Y595" s="112"/>
      <c r="Z595" s="200"/>
      <c r="AA595"/>
      <c r="AB595"/>
      <c r="AC595"/>
      <c r="AD595"/>
      <c r="AE595"/>
      <c r="AF595"/>
      <c r="AG595"/>
      <c r="AH595"/>
      <c r="AI595"/>
      <c r="AJ595"/>
    </row>
    <row r="596" spans="1:36" ht="24.95" customHeight="1">
      <c r="A596" s="66"/>
      <c r="M596" s="37"/>
      <c r="N596" s="695"/>
      <c r="U596"/>
      <c r="V596"/>
      <c r="W596"/>
      <c r="X596" s="112"/>
      <c r="Y596" s="112"/>
      <c r="Z596" s="200"/>
      <c r="AA596"/>
      <c r="AB596"/>
      <c r="AC596"/>
      <c r="AD596"/>
      <c r="AE596"/>
      <c r="AF596"/>
      <c r="AG596"/>
      <c r="AH596"/>
      <c r="AI596"/>
      <c r="AJ596"/>
    </row>
    <row r="597" spans="1:36" ht="24.95" customHeight="1">
      <c r="A597" s="66"/>
      <c r="M597" s="37"/>
      <c r="N597" s="695"/>
      <c r="U597"/>
      <c r="V597"/>
      <c r="W597"/>
      <c r="X597" s="112"/>
      <c r="Y597" s="112"/>
      <c r="Z597" s="200"/>
      <c r="AA597"/>
      <c r="AB597"/>
      <c r="AC597"/>
      <c r="AD597"/>
      <c r="AE597"/>
      <c r="AF597"/>
      <c r="AG597"/>
      <c r="AH597"/>
      <c r="AI597"/>
      <c r="AJ597"/>
    </row>
    <row r="598" spans="1:36" ht="24.95" customHeight="1">
      <c r="A598" s="66"/>
      <c r="M598" s="37"/>
      <c r="N598" s="695"/>
      <c r="U598"/>
      <c r="V598"/>
      <c r="W598"/>
      <c r="X598" s="112"/>
      <c r="Y598" s="112"/>
      <c r="Z598" s="200"/>
      <c r="AA598"/>
      <c r="AB598"/>
      <c r="AC598"/>
      <c r="AD598"/>
      <c r="AE598"/>
      <c r="AF598"/>
      <c r="AG598"/>
      <c r="AH598"/>
      <c r="AI598"/>
      <c r="AJ598"/>
    </row>
    <row r="599" spans="1:36" ht="24.95" customHeight="1">
      <c r="A599" s="66"/>
      <c r="M599" s="37"/>
      <c r="N599" s="695"/>
      <c r="U599"/>
      <c r="V599"/>
      <c r="W599"/>
      <c r="X599" s="112"/>
      <c r="Y599" s="112"/>
      <c r="Z599" s="200"/>
      <c r="AA599"/>
      <c r="AB599"/>
      <c r="AC599"/>
      <c r="AD599"/>
      <c r="AE599"/>
      <c r="AF599"/>
      <c r="AG599"/>
      <c r="AH599"/>
      <c r="AI599"/>
      <c r="AJ599"/>
    </row>
    <row r="600" spans="1:36" ht="24.95" customHeight="1">
      <c r="A600" s="66"/>
      <c r="M600" s="37"/>
      <c r="N600" s="695"/>
      <c r="U600"/>
      <c r="V600"/>
      <c r="W600"/>
      <c r="X600" s="112"/>
      <c r="Y600" s="112"/>
      <c r="Z600" s="200"/>
      <c r="AA600"/>
      <c r="AB600"/>
      <c r="AC600"/>
      <c r="AD600"/>
      <c r="AE600"/>
      <c r="AF600"/>
      <c r="AG600"/>
      <c r="AH600"/>
      <c r="AI600"/>
      <c r="AJ600"/>
    </row>
    <row r="601" spans="1:36" ht="24.95" customHeight="1">
      <c r="A601" s="66"/>
      <c r="M601" s="37"/>
      <c r="N601" s="695"/>
      <c r="U601"/>
      <c r="V601"/>
      <c r="W601"/>
      <c r="X601" s="112"/>
      <c r="Y601" s="112"/>
      <c r="Z601" s="200"/>
      <c r="AA601"/>
      <c r="AB601"/>
      <c r="AC601"/>
      <c r="AD601"/>
      <c r="AE601"/>
      <c r="AF601"/>
      <c r="AG601"/>
      <c r="AH601"/>
      <c r="AI601"/>
      <c r="AJ601"/>
    </row>
    <row r="602" spans="1:36" ht="24.95" customHeight="1">
      <c r="A602" s="66"/>
      <c r="M602" s="37"/>
      <c r="N602" s="695"/>
      <c r="U602"/>
      <c r="V602"/>
      <c r="W602"/>
      <c r="X602" s="112"/>
      <c r="Y602" s="112"/>
      <c r="Z602" s="200"/>
      <c r="AA602"/>
      <c r="AB602"/>
      <c r="AC602"/>
      <c r="AD602"/>
      <c r="AE602"/>
      <c r="AF602"/>
      <c r="AG602"/>
      <c r="AH602"/>
      <c r="AI602"/>
      <c r="AJ602"/>
    </row>
    <row r="603" spans="1:36" ht="24.95" customHeight="1">
      <c r="A603" s="66"/>
      <c r="M603" s="37"/>
      <c r="N603" s="695"/>
      <c r="U603"/>
      <c r="V603"/>
      <c r="W603"/>
      <c r="X603" s="112"/>
      <c r="Y603" s="112"/>
      <c r="Z603" s="200"/>
      <c r="AA603"/>
      <c r="AB603"/>
      <c r="AC603"/>
      <c r="AD603"/>
      <c r="AE603"/>
      <c r="AF603"/>
      <c r="AG603"/>
      <c r="AH603"/>
      <c r="AI603"/>
      <c r="AJ603"/>
    </row>
    <row r="604" spans="1:36" ht="24.95" customHeight="1">
      <c r="A604" s="66"/>
      <c r="M604" s="37"/>
      <c r="N604" s="695"/>
      <c r="U604"/>
      <c r="V604"/>
      <c r="W604"/>
      <c r="X604" s="112"/>
      <c r="Y604" s="112"/>
      <c r="Z604" s="200"/>
      <c r="AA604"/>
      <c r="AB604"/>
      <c r="AC604"/>
      <c r="AD604"/>
      <c r="AE604"/>
      <c r="AF604"/>
      <c r="AG604"/>
      <c r="AH604"/>
      <c r="AI604"/>
      <c r="AJ604"/>
    </row>
    <row r="605" spans="1:36" ht="24.95" customHeight="1">
      <c r="A605" s="66"/>
      <c r="M605" s="37"/>
      <c r="N605" s="695"/>
      <c r="U605"/>
      <c r="V605"/>
      <c r="W605"/>
      <c r="X605" s="112"/>
      <c r="Y605" s="112"/>
      <c r="Z605" s="200"/>
      <c r="AA605"/>
      <c r="AB605"/>
      <c r="AC605"/>
      <c r="AD605"/>
      <c r="AE605"/>
      <c r="AF605"/>
      <c r="AG605"/>
      <c r="AH605"/>
      <c r="AI605"/>
      <c r="AJ605"/>
    </row>
    <row r="606" spans="1:36" ht="24.95" customHeight="1">
      <c r="A606" s="66"/>
      <c r="M606" s="37"/>
      <c r="N606" s="695"/>
      <c r="U606"/>
      <c r="V606"/>
      <c r="W606"/>
      <c r="X606" s="112"/>
      <c r="Y606" s="112"/>
      <c r="Z606" s="200"/>
      <c r="AA606"/>
      <c r="AB606"/>
      <c r="AC606"/>
      <c r="AD606"/>
      <c r="AE606"/>
      <c r="AF606"/>
      <c r="AG606"/>
      <c r="AH606"/>
      <c r="AI606"/>
      <c r="AJ606"/>
    </row>
    <row r="607" spans="1:36" ht="24.95" customHeight="1">
      <c r="A607" s="66"/>
      <c r="M607" s="37"/>
      <c r="N607" s="695"/>
      <c r="U607"/>
      <c r="V607"/>
      <c r="W607"/>
      <c r="X607" s="112"/>
      <c r="Y607" s="112"/>
      <c r="Z607" s="200"/>
      <c r="AA607"/>
      <c r="AB607"/>
      <c r="AC607"/>
      <c r="AD607"/>
      <c r="AE607"/>
      <c r="AF607"/>
      <c r="AG607"/>
      <c r="AH607"/>
      <c r="AI607"/>
      <c r="AJ607"/>
    </row>
    <row r="608" spans="1:36" ht="24.95" customHeight="1">
      <c r="A608" s="66"/>
      <c r="M608" s="37"/>
      <c r="N608" s="695"/>
      <c r="U608"/>
      <c r="V608"/>
      <c r="W608"/>
      <c r="X608" s="112"/>
      <c r="Y608" s="112"/>
      <c r="Z608" s="200"/>
      <c r="AA608"/>
      <c r="AB608"/>
      <c r="AC608"/>
      <c r="AD608"/>
      <c r="AE608"/>
      <c r="AF608"/>
      <c r="AG608"/>
      <c r="AH608"/>
      <c r="AI608"/>
      <c r="AJ608"/>
    </row>
    <row r="609" spans="1:36" ht="24.95" customHeight="1">
      <c r="A609" s="66"/>
      <c r="M609" s="37"/>
      <c r="N609" s="695"/>
      <c r="U609"/>
      <c r="V609"/>
      <c r="W609"/>
      <c r="X609" s="112"/>
      <c r="Y609" s="112"/>
      <c r="Z609" s="200"/>
      <c r="AA609"/>
      <c r="AB609"/>
      <c r="AC609"/>
      <c r="AD609"/>
      <c r="AE609"/>
      <c r="AF609"/>
      <c r="AG609"/>
      <c r="AH609"/>
      <c r="AI609"/>
      <c r="AJ609"/>
    </row>
    <row r="610" spans="1:36" ht="24.95" customHeight="1">
      <c r="A610" s="66"/>
      <c r="M610" s="37"/>
      <c r="N610" s="695"/>
      <c r="U610"/>
      <c r="V610"/>
      <c r="W610"/>
      <c r="X610" s="112"/>
      <c r="Y610" s="112"/>
      <c r="Z610" s="200"/>
      <c r="AA610"/>
      <c r="AB610"/>
      <c r="AC610"/>
      <c r="AD610"/>
      <c r="AE610"/>
      <c r="AF610"/>
      <c r="AG610"/>
      <c r="AH610"/>
      <c r="AI610"/>
      <c r="AJ610"/>
    </row>
    <row r="611" spans="1:36" ht="24.95" customHeight="1">
      <c r="A611" s="66"/>
      <c r="M611" s="37"/>
      <c r="N611" s="695"/>
      <c r="U611"/>
      <c r="V611"/>
      <c r="W611"/>
      <c r="X611" s="112"/>
      <c r="Y611" s="112"/>
      <c r="Z611" s="200"/>
      <c r="AA611"/>
      <c r="AB611"/>
      <c r="AC611"/>
      <c r="AD611"/>
      <c r="AE611"/>
      <c r="AF611"/>
      <c r="AG611"/>
      <c r="AH611"/>
      <c r="AI611"/>
      <c r="AJ611"/>
    </row>
    <row r="612" spans="1:36" ht="24.95" customHeight="1">
      <c r="A612" s="66"/>
      <c r="M612" s="37"/>
      <c r="N612" s="695"/>
      <c r="U612"/>
      <c r="V612"/>
      <c r="W612"/>
      <c r="X612" s="112"/>
      <c r="Y612" s="112"/>
      <c r="Z612" s="200"/>
      <c r="AA612"/>
      <c r="AB612"/>
      <c r="AC612"/>
      <c r="AD612"/>
      <c r="AE612"/>
      <c r="AF612"/>
      <c r="AG612"/>
      <c r="AH612"/>
      <c r="AI612"/>
      <c r="AJ612"/>
    </row>
    <row r="613" spans="1:36" ht="24.95" customHeight="1">
      <c r="A613" s="66"/>
      <c r="M613" s="37"/>
      <c r="N613" s="695"/>
      <c r="U613"/>
      <c r="V613"/>
      <c r="W613"/>
      <c r="X613" s="112"/>
      <c r="Y613" s="112"/>
      <c r="Z613" s="200"/>
      <c r="AA613"/>
      <c r="AB613"/>
      <c r="AC613"/>
      <c r="AD613"/>
      <c r="AE613"/>
      <c r="AF613"/>
      <c r="AG613"/>
      <c r="AH613"/>
      <c r="AI613"/>
      <c r="AJ613"/>
    </row>
    <row r="614" spans="1:36" ht="24.95" customHeight="1">
      <c r="A614" s="66"/>
      <c r="M614" s="37"/>
      <c r="N614" s="695"/>
      <c r="U614"/>
      <c r="V614"/>
      <c r="W614"/>
      <c r="X614" s="112"/>
      <c r="Y614" s="112"/>
      <c r="Z614" s="200"/>
      <c r="AA614"/>
      <c r="AB614"/>
      <c r="AC614"/>
      <c r="AD614"/>
      <c r="AE614"/>
      <c r="AF614"/>
      <c r="AG614"/>
      <c r="AH614"/>
      <c r="AI614"/>
      <c r="AJ614"/>
    </row>
    <row r="615" spans="1:36" ht="24.95" customHeight="1">
      <c r="A615" s="66"/>
      <c r="M615" s="37"/>
      <c r="N615" s="695"/>
      <c r="U615"/>
      <c r="V615"/>
      <c r="W615"/>
      <c r="X615" s="112"/>
      <c r="Y615" s="112"/>
      <c r="Z615" s="200"/>
      <c r="AA615"/>
      <c r="AB615"/>
      <c r="AC615"/>
      <c r="AD615"/>
      <c r="AE615"/>
      <c r="AF615"/>
      <c r="AG615"/>
      <c r="AH615"/>
      <c r="AI615"/>
      <c r="AJ615"/>
    </row>
    <row r="616" spans="1:36" ht="24.95" customHeight="1">
      <c r="A616" s="66"/>
      <c r="M616" s="37"/>
      <c r="N616" s="695"/>
      <c r="U616"/>
      <c r="V616"/>
      <c r="W616"/>
      <c r="X616" s="112"/>
      <c r="Y616" s="112"/>
      <c r="Z616" s="200"/>
      <c r="AA616"/>
      <c r="AB616"/>
      <c r="AC616"/>
      <c r="AD616"/>
      <c r="AE616"/>
      <c r="AF616"/>
      <c r="AG616"/>
      <c r="AH616"/>
      <c r="AI616"/>
      <c r="AJ616"/>
    </row>
    <row r="617" spans="1:36" ht="24.95" customHeight="1">
      <c r="A617" s="66"/>
      <c r="M617" s="37"/>
      <c r="N617" s="695"/>
      <c r="U617"/>
      <c r="V617"/>
      <c r="W617"/>
      <c r="X617" s="112"/>
      <c r="Y617" s="112"/>
      <c r="Z617" s="200"/>
      <c r="AA617"/>
      <c r="AB617"/>
      <c r="AC617"/>
      <c r="AD617"/>
      <c r="AE617"/>
      <c r="AF617"/>
      <c r="AG617"/>
      <c r="AH617"/>
      <c r="AI617"/>
      <c r="AJ617"/>
    </row>
    <row r="618" spans="1:36" ht="24.95" customHeight="1">
      <c r="A618" s="66"/>
      <c r="M618" s="37"/>
      <c r="N618" s="695"/>
      <c r="U618"/>
      <c r="V618"/>
      <c r="W618"/>
      <c r="X618" s="112"/>
      <c r="Y618" s="112"/>
      <c r="Z618" s="200"/>
      <c r="AA618"/>
      <c r="AB618"/>
      <c r="AC618"/>
      <c r="AD618"/>
      <c r="AE618"/>
      <c r="AF618"/>
      <c r="AG618"/>
      <c r="AH618"/>
      <c r="AI618"/>
      <c r="AJ618"/>
    </row>
    <row r="619" spans="1:36" ht="24.95" customHeight="1">
      <c r="A619" s="66"/>
      <c r="M619" s="37"/>
      <c r="N619" s="695"/>
      <c r="U619"/>
      <c r="V619"/>
      <c r="W619"/>
      <c r="X619" s="112"/>
      <c r="Y619" s="112"/>
      <c r="Z619" s="200"/>
      <c r="AA619"/>
      <c r="AB619"/>
      <c r="AC619"/>
      <c r="AD619"/>
      <c r="AE619"/>
      <c r="AF619"/>
      <c r="AG619"/>
      <c r="AH619"/>
      <c r="AI619"/>
      <c r="AJ619"/>
    </row>
    <row r="620" spans="1:36" ht="24.95" customHeight="1">
      <c r="A620" s="66"/>
      <c r="M620" s="37"/>
      <c r="N620" s="695"/>
      <c r="U620"/>
      <c r="V620"/>
      <c r="W620"/>
      <c r="X620" s="112"/>
      <c r="Y620" s="112"/>
      <c r="Z620" s="200"/>
      <c r="AA620"/>
      <c r="AB620"/>
      <c r="AC620"/>
      <c r="AD620"/>
      <c r="AE620"/>
      <c r="AF620"/>
      <c r="AG620"/>
      <c r="AH620"/>
      <c r="AI620"/>
      <c r="AJ620"/>
    </row>
    <row r="621" spans="1:36" ht="24.95" customHeight="1">
      <c r="A621" s="66"/>
      <c r="M621" s="37"/>
      <c r="N621" s="695"/>
      <c r="U621"/>
      <c r="V621"/>
      <c r="W621"/>
      <c r="X621" s="112"/>
      <c r="Y621" s="112"/>
      <c r="Z621" s="200"/>
      <c r="AA621"/>
      <c r="AB621"/>
      <c r="AC621"/>
      <c r="AD621"/>
      <c r="AE621"/>
      <c r="AF621"/>
      <c r="AG621"/>
      <c r="AH621"/>
      <c r="AI621"/>
      <c r="AJ621"/>
    </row>
    <row r="622" spans="1:36" ht="24.95" customHeight="1">
      <c r="A622" s="66"/>
      <c r="M622" s="37"/>
      <c r="N622" s="695"/>
      <c r="U622"/>
      <c r="V622"/>
      <c r="W622"/>
      <c r="X622" s="112"/>
      <c r="Y622" s="112"/>
      <c r="Z622" s="200"/>
      <c r="AA622"/>
      <c r="AB622"/>
      <c r="AC622"/>
      <c r="AD622"/>
      <c r="AE622"/>
      <c r="AF622"/>
      <c r="AG622"/>
      <c r="AH622"/>
      <c r="AI622"/>
      <c r="AJ622"/>
    </row>
    <row r="623" spans="1:36" ht="24.95" customHeight="1">
      <c r="A623" s="66"/>
      <c r="M623" s="37"/>
      <c r="N623" s="695"/>
      <c r="U623"/>
      <c r="V623"/>
      <c r="W623"/>
      <c r="X623" s="112"/>
      <c r="Y623" s="112"/>
      <c r="Z623" s="200"/>
      <c r="AA623"/>
      <c r="AB623"/>
      <c r="AC623"/>
      <c r="AD623"/>
      <c r="AE623"/>
      <c r="AF623"/>
      <c r="AG623"/>
      <c r="AH623"/>
      <c r="AI623"/>
      <c r="AJ623"/>
    </row>
    <row r="624" spans="1:36" ht="24.95" customHeight="1">
      <c r="A624" s="66"/>
      <c r="M624" s="37"/>
      <c r="N624" s="695"/>
      <c r="U624"/>
      <c r="V624"/>
      <c r="W624"/>
      <c r="X624" s="112"/>
      <c r="Y624" s="112"/>
      <c r="Z624" s="200"/>
      <c r="AA624"/>
      <c r="AB624"/>
      <c r="AC624"/>
      <c r="AD624"/>
      <c r="AE624"/>
      <c r="AF624"/>
      <c r="AG624"/>
      <c r="AH624"/>
      <c r="AI624"/>
      <c r="AJ624"/>
    </row>
    <row r="625" spans="1:36" ht="24.95" customHeight="1">
      <c r="A625" s="66"/>
      <c r="M625" s="37"/>
      <c r="N625" s="695"/>
      <c r="U625"/>
      <c r="V625"/>
      <c r="W625"/>
      <c r="X625" s="112"/>
      <c r="Y625" s="112"/>
      <c r="Z625" s="200"/>
      <c r="AA625"/>
      <c r="AB625"/>
      <c r="AC625"/>
      <c r="AD625"/>
      <c r="AE625"/>
      <c r="AF625"/>
      <c r="AG625"/>
      <c r="AH625"/>
      <c r="AI625"/>
      <c r="AJ625"/>
    </row>
    <row r="626" spans="1:36" ht="24.95" customHeight="1">
      <c r="A626" s="66"/>
      <c r="M626" s="37"/>
      <c r="N626" s="695"/>
      <c r="U626"/>
      <c r="V626"/>
      <c r="W626"/>
      <c r="X626" s="112"/>
      <c r="Y626" s="112"/>
      <c r="Z626" s="200"/>
      <c r="AA626"/>
      <c r="AB626"/>
      <c r="AC626"/>
      <c r="AD626"/>
      <c r="AE626"/>
      <c r="AF626"/>
      <c r="AG626"/>
      <c r="AH626"/>
      <c r="AI626"/>
      <c r="AJ626"/>
    </row>
    <row r="627" spans="1:36" ht="24.95" customHeight="1">
      <c r="A627" s="66"/>
      <c r="M627" s="37"/>
      <c r="N627" s="695"/>
      <c r="U627"/>
      <c r="V627"/>
      <c r="W627"/>
      <c r="X627" s="112"/>
      <c r="Y627" s="112"/>
      <c r="Z627" s="200"/>
      <c r="AA627"/>
      <c r="AB627"/>
      <c r="AC627"/>
      <c r="AD627"/>
      <c r="AE627"/>
      <c r="AF627"/>
      <c r="AG627"/>
      <c r="AH627"/>
      <c r="AI627"/>
      <c r="AJ627"/>
    </row>
    <row r="628" spans="1:36" ht="24.95" customHeight="1">
      <c r="A628" s="66"/>
      <c r="M628" s="37"/>
      <c r="N628" s="695"/>
      <c r="U628"/>
      <c r="V628"/>
      <c r="W628"/>
      <c r="X628" s="112"/>
      <c r="Y628" s="112"/>
      <c r="Z628" s="200"/>
      <c r="AA628"/>
      <c r="AB628"/>
      <c r="AC628"/>
      <c r="AD628"/>
      <c r="AE628"/>
      <c r="AF628"/>
      <c r="AG628"/>
      <c r="AH628"/>
      <c r="AI628"/>
      <c r="AJ628"/>
    </row>
    <row r="629" spans="1:36" ht="24.95" customHeight="1">
      <c r="A629" s="66"/>
      <c r="M629" s="37"/>
      <c r="N629" s="695"/>
      <c r="U629"/>
      <c r="V629"/>
      <c r="W629"/>
      <c r="X629" s="112"/>
      <c r="Y629" s="112"/>
      <c r="Z629" s="200"/>
      <c r="AA629"/>
      <c r="AB629"/>
      <c r="AC629"/>
      <c r="AD629"/>
      <c r="AE629"/>
      <c r="AF629"/>
      <c r="AG629"/>
      <c r="AH629"/>
      <c r="AI629"/>
      <c r="AJ629"/>
    </row>
    <row r="630" spans="1:36" ht="24.95" customHeight="1">
      <c r="A630" s="66"/>
      <c r="M630" s="37"/>
      <c r="N630" s="695"/>
      <c r="U630"/>
      <c r="V630"/>
      <c r="W630"/>
      <c r="X630" s="112"/>
      <c r="Y630" s="112"/>
      <c r="Z630" s="200"/>
      <c r="AA630"/>
      <c r="AB630"/>
      <c r="AC630"/>
      <c r="AD630"/>
      <c r="AE630"/>
      <c r="AF630"/>
      <c r="AG630"/>
      <c r="AH630"/>
      <c r="AI630"/>
      <c r="AJ630"/>
    </row>
    <row r="631" spans="1:36" ht="24.95" customHeight="1">
      <c r="A631" s="66"/>
      <c r="M631" s="37"/>
      <c r="N631" s="695"/>
      <c r="U631"/>
      <c r="V631"/>
      <c r="W631"/>
      <c r="X631" s="112"/>
      <c r="Y631" s="112"/>
      <c r="Z631" s="200"/>
      <c r="AA631"/>
      <c r="AB631"/>
      <c r="AC631"/>
      <c r="AD631"/>
      <c r="AE631"/>
      <c r="AF631"/>
      <c r="AG631"/>
      <c r="AH631"/>
      <c r="AI631"/>
      <c r="AJ631"/>
    </row>
    <row r="632" spans="1:36" ht="24.95" customHeight="1">
      <c r="A632" s="66"/>
      <c r="M632" s="37"/>
      <c r="N632" s="695"/>
      <c r="U632"/>
      <c r="V632"/>
      <c r="W632"/>
      <c r="X632" s="112"/>
      <c r="Y632" s="112"/>
      <c r="Z632" s="200"/>
      <c r="AA632"/>
      <c r="AB632"/>
      <c r="AC632"/>
      <c r="AD632"/>
      <c r="AE632"/>
      <c r="AF632"/>
      <c r="AG632"/>
      <c r="AH632"/>
      <c r="AI632"/>
      <c r="AJ632"/>
    </row>
    <row r="633" spans="1:36" ht="24.95" customHeight="1">
      <c r="A633" s="66"/>
      <c r="M633" s="37"/>
      <c r="N633" s="695"/>
      <c r="U633"/>
      <c r="V633"/>
      <c r="W633"/>
      <c r="X633" s="112"/>
      <c r="Y633" s="112"/>
      <c r="Z633" s="200"/>
      <c r="AA633"/>
      <c r="AB633"/>
      <c r="AC633"/>
      <c r="AD633"/>
      <c r="AE633"/>
      <c r="AF633"/>
      <c r="AG633"/>
      <c r="AH633"/>
      <c r="AI633"/>
      <c r="AJ633"/>
    </row>
    <row r="634" spans="1:36" ht="24.95" customHeight="1">
      <c r="A634" s="66"/>
      <c r="M634" s="37"/>
      <c r="N634" s="695"/>
      <c r="U634"/>
      <c r="V634"/>
      <c r="W634"/>
      <c r="X634" s="112"/>
      <c r="Y634" s="112"/>
      <c r="Z634" s="200"/>
      <c r="AA634"/>
      <c r="AB634"/>
      <c r="AC634"/>
      <c r="AD634"/>
      <c r="AE634"/>
      <c r="AF634"/>
      <c r="AG634"/>
      <c r="AH634"/>
      <c r="AI634"/>
      <c r="AJ634"/>
    </row>
    <row r="635" spans="1:36" ht="24.95" customHeight="1">
      <c r="A635" s="66"/>
      <c r="M635" s="37"/>
      <c r="N635" s="695"/>
      <c r="U635"/>
      <c r="V635"/>
      <c r="W635"/>
      <c r="X635" s="112"/>
      <c r="Y635" s="112"/>
      <c r="Z635" s="200"/>
      <c r="AA635"/>
      <c r="AB635"/>
      <c r="AC635"/>
      <c r="AD635"/>
      <c r="AE635"/>
      <c r="AF635"/>
      <c r="AG635"/>
      <c r="AH635"/>
      <c r="AI635"/>
      <c r="AJ635"/>
    </row>
    <row r="636" spans="1:36" ht="24.95" customHeight="1">
      <c r="A636" s="66"/>
      <c r="M636" s="37"/>
      <c r="N636" s="695"/>
      <c r="U636"/>
      <c r="V636"/>
      <c r="W636"/>
      <c r="X636" s="112"/>
      <c r="Y636" s="112"/>
      <c r="Z636" s="200"/>
      <c r="AA636"/>
      <c r="AB636"/>
      <c r="AC636"/>
      <c r="AD636"/>
      <c r="AE636"/>
      <c r="AF636"/>
      <c r="AG636"/>
      <c r="AH636"/>
      <c r="AI636"/>
      <c r="AJ636"/>
    </row>
    <row r="637" spans="1:36" ht="24.95" customHeight="1">
      <c r="A637" s="66"/>
      <c r="M637" s="37"/>
      <c r="N637" s="695"/>
      <c r="U637"/>
      <c r="V637"/>
      <c r="W637"/>
      <c r="X637" s="112"/>
      <c r="Y637" s="112"/>
      <c r="Z637" s="200"/>
      <c r="AA637"/>
      <c r="AB637"/>
      <c r="AC637"/>
      <c r="AD637"/>
      <c r="AE637"/>
      <c r="AF637"/>
      <c r="AG637"/>
      <c r="AH637"/>
      <c r="AI637"/>
      <c r="AJ637"/>
    </row>
    <row r="638" spans="1:36" ht="24.95" customHeight="1">
      <c r="A638" s="66"/>
      <c r="M638" s="37"/>
      <c r="N638" s="695"/>
      <c r="U638"/>
      <c r="V638"/>
      <c r="W638"/>
      <c r="X638" s="112"/>
      <c r="Y638" s="112"/>
      <c r="Z638" s="200"/>
      <c r="AA638"/>
      <c r="AB638"/>
      <c r="AC638"/>
      <c r="AD638"/>
      <c r="AE638"/>
      <c r="AF638"/>
      <c r="AG638"/>
      <c r="AH638"/>
      <c r="AI638"/>
      <c r="AJ638"/>
    </row>
    <row r="639" spans="1:36" ht="24.95" customHeight="1">
      <c r="A639" s="66"/>
      <c r="M639" s="37"/>
      <c r="N639" s="695"/>
      <c r="U639"/>
      <c r="V639"/>
      <c r="W639"/>
      <c r="X639" s="112"/>
      <c r="Y639" s="112"/>
      <c r="Z639" s="200"/>
      <c r="AA639"/>
      <c r="AB639"/>
      <c r="AC639"/>
      <c r="AD639"/>
      <c r="AE639"/>
      <c r="AF639"/>
      <c r="AG639"/>
      <c r="AH639"/>
      <c r="AI639"/>
      <c r="AJ639"/>
    </row>
    <row r="640" spans="1:36" ht="24.95" customHeight="1">
      <c r="A640" s="66"/>
      <c r="M640" s="37"/>
      <c r="N640" s="695"/>
      <c r="U640"/>
      <c r="V640"/>
      <c r="W640"/>
      <c r="X640" s="112"/>
      <c r="Y640" s="112"/>
      <c r="Z640" s="200"/>
      <c r="AA640"/>
      <c r="AB640"/>
      <c r="AC640"/>
      <c r="AD640"/>
      <c r="AE640"/>
      <c r="AF640"/>
      <c r="AG640"/>
      <c r="AH640"/>
      <c r="AI640"/>
      <c r="AJ640"/>
    </row>
    <row r="641" spans="1:36" ht="24.95" customHeight="1">
      <c r="A641" s="66"/>
      <c r="M641" s="37"/>
      <c r="N641" s="695"/>
      <c r="U641"/>
      <c r="V641"/>
      <c r="W641"/>
      <c r="X641" s="112"/>
      <c r="Y641" s="112"/>
      <c r="Z641" s="200"/>
      <c r="AA641"/>
      <c r="AB641"/>
      <c r="AC641"/>
      <c r="AD641"/>
      <c r="AE641"/>
      <c r="AF641"/>
      <c r="AG641"/>
      <c r="AH641"/>
      <c r="AI641"/>
      <c r="AJ641"/>
    </row>
    <row r="642" spans="1:36" ht="24.95" customHeight="1">
      <c r="A642" s="66"/>
      <c r="M642" s="37"/>
      <c r="N642" s="695"/>
      <c r="U642"/>
      <c r="V642"/>
      <c r="W642"/>
      <c r="X642" s="112"/>
      <c r="Y642" s="112"/>
      <c r="Z642" s="200"/>
      <c r="AA642"/>
      <c r="AB642"/>
      <c r="AC642"/>
      <c r="AD642"/>
      <c r="AE642"/>
      <c r="AF642"/>
      <c r="AG642"/>
      <c r="AH642"/>
      <c r="AI642"/>
      <c r="AJ642"/>
    </row>
    <row r="643" spans="1:36" ht="24.95" customHeight="1">
      <c r="A643" s="66"/>
      <c r="M643" s="37"/>
      <c r="N643" s="695"/>
      <c r="U643"/>
      <c r="V643"/>
      <c r="W643"/>
      <c r="X643" s="112"/>
      <c r="Y643" s="112"/>
      <c r="Z643" s="200"/>
      <c r="AA643"/>
      <c r="AB643"/>
      <c r="AC643"/>
      <c r="AD643"/>
      <c r="AE643"/>
      <c r="AF643"/>
      <c r="AG643"/>
      <c r="AH643"/>
      <c r="AI643"/>
      <c r="AJ643"/>
    </row>
    <row r="644" spans="1:36" ht="24.95" customHeight="1">
      <c r="A644" s="66"/>
      <c r="M644" s="37"/>
      <c r="N644" s="695"/>
      <c r="U644"/>
      <c r="V644"/>
      <c r="W644"/>
      <c r="X644" s="112"/>
      <c r="Y644" s="112"/>
      <c r="Z644" s="200"/>
      <c r="AA644"/>
      <c r="AB644"/>
      <c r="AC644"/>
      <c r="AD644"/>
      <c r="AE644"/>
      <c r="AF644"/>
      <c r="AG644"/>
      <c r="AH644"/>
      <c r="AI644"/>
      <c r="AJ644"/>
    </row>
    <row r="645" spans="1:36" ht="24.95" customHeight="1">
      <c r="A645" s="66"/>
      <c r="M645" s="37"/>
      <c r="N645" s="695"/>
      <c r="U645"/>
      <c r="V645"/>
      <c r="W645"/>
      <c r="X645" s="112"/>
      <c r="Y645" s="112"/>
      <c r="Z645" s="200"/>
      <c r="AA645"/>
      <c r="AB645"/>
      <c r="AC645"/>
      <c r="AD645"/>
      <c r="AE645"/>
      <c r="AF645"/>
      <c r="AG645"/>
      <c r="AH645"/>
      <c r="AI645"/>
      <c r="AJ645"/>
    </row>
    <row r="646" spans="1:36" ht="24.95" customHeight="1">
      <c r="A646" s="66"/>
      <c r="M646" s="37"/>
      <c r="N646" s="695"/>
      <c r="U646"/>
      <c r="V646"/>
      <c r="W646"/>
      <c r="X646" s="112"/>
      <c r="Y646" s="112"/>
      <c r="Z646" s="200"/>
      <c r="AA646"/>
      <c r="AB646"/>
      <c r="AC646"/>
      <c r="AD646"/>
      <c r="AE646"/>
      <c r="AF646"/>
      <c r="AG646"/>
      <c r="AH646"/>
      <c r="AI646"/>
      <c r="AJ646"/>
    </row>
    <row r="647" spans="1:36" ht="24.95" customHeight="1">
      <c r="A647" s="66"/>
      <c r="M647" s="37"/>
      <c r="N647" s="695"/>
      <c r="U647"/>
      <c r="V647"/>
      <c r="W647"/>
      <c r="X647" s="112"/>
      <c r="Y647" s="112"/>
      <c r="Z647" s="200"/>
      <c r="AA647"/>
      <c r="AB647"/>
      <c r="AC647"/>
      <c r="AD647"/>
      <c r="AE647"/>
      <c r="AF647"/>
      <c r="AG647"/>
      <c r="AH647"/>
      <c r="AI647"/>
      <c r="AJ647"/>
    </row>
    <row r="648" spans="1:36" ht="24.95" customHeight="1">
      <c r="A648" s="66"/>
      <c r="M648" s="37"/>
      <c r="N648" s="695"/>
      <c r="U648"/>
      <c r="V648"/>
      <c r="W648"/>
      <c r="X648" s="112"/>
      <c r="Y648" s="112"/>
      <c r="Z648" s="200"/>
      <c r="AA648"/>
      <c r="AB648"/>
      <c r="AC648"/>
      <c r="AD648"/>
      <c r="AE648"/>
      <c r="AF648"/>
      <c r="AG648"/>
      <c r="AH648"/>
      <c r="AI648"/>
      <c r="AJ648"/>
    </row>
    <row r="649" spans="1:36" ht="24.95" customHeight="1">
      <c r="A649" s="66"/>
      <c r="M649" s="37"/>
      <c r="N649" s="695"/>
      <c r="U649"/>
      <c r="V649"/>
      <c r="W649"/>
      <c r="X649" s="112"/>
      <c r="Y649" s="112"/>
      <c r="Z649" s="200"/>
      <c r="AA649"/>
      <c r="AB649"/>
      <c r="AC649"/>
      <c r="AD649"/>
      <c r="AE649"/>
      <c r="AF649"/>
      <c r="AG649"/>
      <c r="AH649"/>
      <c r="AI649"/>
      <c r="AJ649"/>
    </row>
    <row r="650" spans="1:36" ht="24.95" customHeight="1">
      <c r="A650" s="66"/>
      <c r="M650" s="37"/>
      <c r="N650" s="695"/>
      <c r="U650"/>
      <c r="V650"/>
      <c r="W650"/>
      <c r="X650" s="112"/>
      <c r="Y650" s="112"/>
      <c r="Z650" s="200"/>
      <c r="AA650"/>
      <c r="AB650"/>
      <c r="AC650"/>
      <c r="AD650"/>
      <c r="AE650"/>
      <c r="AF650"/>
      <c r="AG650"/>
      <c r="AH650"/>
      <c r="AI650"/>
      <c r="AJ650"/>
    </row>
    <row r="651" spans="1:36" ht="24.95" customHeight="1">
      <c r="A651" s="66"/>
      <c r="M651" s="37"/>
      <c r="N651" s="695"/>
      <c r="U651"/>
      <c r="V651"/>
      <c r="W651"/>
      <c r="X651" s="112"/>
      <c r="Y651" s="112"/>
      <c r="Z651" s="200"/>
      <c r="AA651"/>
      <c r="AB651"/>
      <c r="AC651"/>
      <c r="AD651"/>
      <c r="AE651"/>
      <c r="AF651"/>
      <c r="AG651"/>
      <c r="AH651"/>
      <c r="AI651"/>
      <c r="AJ651"/>
    </row>
    <row r="652" spans="1:36" ht="24.95" customHeight="1">
      <c r="A652" s="66"/>
      <c r="M652" s="37"/>
      <c r="N652" s="695"/>
      <c r="U652"/>
      <c r="V652"/>
      <c r="W652"/>
      <c r="X652" s="112"/>
      <c r="Y652" s="112"/>
      <c r="Z652" s="200"/>
      <c r="AA652"/>
      <c r="AB652"/>
      <c r="AC652"/>
      <c r="AD652"/>
      <c r="AE652"/>
      <c r="AF652"/>
      <c r="AG652"/>
      <c r="AH652"/>
      <c r="AI652"/>
      <c r="AJ652"/>
    </row>
    <row r="653" spans="1:36" ht="24.95" customHeight="1">
      <c r="A653" s="66"/>
      <c r="M653" s="37"/>
      <c r="N653" s="695"/>
      <c r="U653"/>
      <c r="V653"/>
      <c r="W653"/>
      <c r="X653" s="112"/>
      <c r="Y653" s="112"/>
      <c r="Z653" s="200"/>
      <c r="AA653"/>
      <c r="AB653"/>
      <c r="AC653"/>
      <c r="AD653"/>
      <c r="AE653"/>
      <c r="AF653"/>
      <c r="AG653"/>
      <c r="AH653"/>
      <c r="AI653"/>
      <c r="AJ653"/>
    </row>
    <row r="654" spans="1:36" ht="24.95" customHeight="1">
      <c r="A654" s="66"/>
      <c r="M654" s="37"/>
      <c r="N654" s="695"/>
      <c r="U654"/>
      <c r="V654"/>
      <c r="W654"/>
      <c r="X654" s="112"/>
      <c r="Y654" s="112"/>
      <c r="Z654" s="200"/>
      <c r="AA654"/>
      <c r="AB654"/>
      <c r="AC654"/>
      <c r="AD654"/>
      <c r="AE654"/>
      <c r="AF654"/>
      <c r="AG654"/>
      <c r="AH654"/>
      <c r="AI654"/>
      <c r="AJ654"/>
    </row>
    <row r="655" spans="1:36" ht="24.95" customHeight="1">
      <c r="A655" s="66"/>
      <c r="M655" s="37"/>
      <c r="N655" s="695"/>
      <c r="U655"/>
      <c r="V655"/>
      <c r="W655"/>
      <c r="X655" s="112"/>
      <c r="Y655" s="112"/>
      <c r="Z655" s="200"/>
      <c r="AA655"/>
      <c r="AB655"/>
      <c r="AC655"/>
      <c r="AD655"/>
      <c r="AE655"/>
      <c r="AF655"/>
      <c r="AG655"/>
      <c r="AH655"/>
      <c r="AI655"/>
      <c r="AJ655"/>
    </row>
    <row r="656" spans="1:36" ht="24.95" customHeight="1">
      <c r="A656" s="66"/>
      <c r="M656" s="37"/>
      <c r="N656" s="695"/>
      <c r="U656"/>
      <c r="V656"/>
      <c r="W656"/>
      <c r="X656" s="112"/>
      <c r="Y656" s="112"/>
      <c r="Z656" s="200"/>
      <c r="AA656"/>
      <c r="AB656"/>
      <c r="AC656"/>
      <c r="AD656"/>
      <c r="AE656"/>
      <c r="AF656"/>
      <c r="AG656"/>
      <c r="AH656"/>
      <c r="AI656"/>
      <c r="AJ656"/>
    </row>
    <row r="657" spans="1:36" ht="24.95" customHeight="1">
      <c r="A657" s="66"/>
      <c r="M657" s="37"/>
      <c r="N657" s="695"/>
      <c r="U657"/>
      <c r="V657"/>
      <c r="W657"/>
      <c r="X657" s="112"/>
      <c r="Y657" s="112"/>
      <c r="Z657" s="200"/>
      <c r="AA657"/>
      <c r="AB657"/>
      <c r="AC657"/>
      <c r="AD657"/>
      <c r="AE657"/>
      <c r="AF657"/>
      <c r="AG657"/>
      <c r="AH657"/>
      <c r="AI657"/>
      <c r="AJ657"/>
    </row>
    <row r="658" spans="1:36" ht="24.95" customHeight="1">
      <c r="A658" s="66"/>
      <c r="M658" s="37"/>
      <c r="N658" s="695"/>
      <c r="U658"/>
      <c r="V658"/>
      <c r="W658"/>
      <c r="X658" s="112"/>
      <c r="Y658" s="112"/>
      <c r="Z658" s="200"/>
      <c r="AA658"/>
      <c r="AB658"/>
      <c r="AC658"/>
      <c r="AD658"/>
      <c r="AE658"/>
      <c r="AF658"/>
      <c r="AG658"/>
      <c r="AH658"/>
      <c r="AI658"/>
      <c r="AJ658"/>
    </row>
    <row r="659" spans="1:36" ht="24.95" customHeight="1">
      <c r="A659" s="66"/>
      <c r="M659" s="37"/>
      <c r="N659" s="695"/>
      <c r="U659"/>
      <c r="V659"/>
      <c r="W659"/>
      <c r="X659" s="112"/>
      <c r="Y659" s="112"/>
      <c r="Z659" s="200"/>
      <c r="AA659"/>
      <c r="AB659"/>
      <c r="AC659"/>
      <c r="AD659"/>
      <c r="AE659"/>
      <c r="AF659"/>
      <c r="AG659"/>
      <c r="AH659"/>
      <c r="AI659"/>
      <c r="AJ659"/>
    </row>
    <row r="660" spans="1:36" ht="24.95" customHeight="1">
      <c r="A660" s="66"/>
      <c r="M660" s="37"/>
      <c r="N660" s="695"/>
      <c r="U660"/>
      <c r="V660"/>
      <c r="W660"/>
      <c r="X660" s="112"/>
      <c r="Y660" s="112"/>
      <c r="Z660" s="200"/>
      <c r="AA660"/>
      <c r="AB660"/>
      <c r="AC660"/>
      <c r="AD660"/>
      <c r="AE660"/>
      <c r="AF660"/>
      <c r="AG660"/>
      <c r="AH660"/>
      <c r="AI660"/>
      <c r="AJ660"/>
    </row>
    <row r="661" spans="1:36" ht="24.95" customHeight="1">
      <c r="A661" s="66"/>
      <c r="M661" s="37"/>
      <c r="N661" s="695"/>
      <c r="U661"/>
      <c r="V661"/>
      <c r="W661"/>
      <c r="X661" s="112"/>
      <c r="Y661" s="112"/>
      <c r="Z661" s="200"/>
      <c r="AA661"/>
      <c r="AB661"/>
      <c r="AC661"/>
      <c r="AD661"/>
      <c r="AE661"/>
      <c r="AF661"/>
      <c r="AG661"/>
      <c r="AH661"/>
      <c r="AI661"/>
      <c r="AJ661"/>
    </row>
    <row r="662" spans="1:36" ht="24.95" customHeight="1">
      <c r="A662" s="66"/>
      <c r="M662" s="37"/>
      <c r="N662" s="695"/>
      <c r="U662"/>
      <c r="V662"/>
      <c r="W662"/>
      <c r="X662" s="112"/>
      <c r="Y662" s="112"/>
      <c r="Z662" s="200"/>
      <c r="AA662"/>
      <c r="AB662"/>
      <c r="AC662"/>
      <c r="AD662"/>
      <c r="AE662"/>
      <c r="AF662"/>
      <c r="AG662"/>
      <c r="AH662"/>
      <c r="AI662"/>
      <c r="AJ662"/>
    </row>
    <row r="663" spans="1:36" ht="24.95" customHeight="1">
      <c r="A663" s="66"/>
      <c r="M663" s="37"/>
      <c r="N663" s="695"/>
      <c r="U663"/>
      <c r="V663"/>
      <c r="W663"/>
      <c r="X663" s="112"/>
      <c r="Y663" s="112"/>
      <c r="Z663" s="200"/>
      <c r="AA663"/>
      <c r="AB663"/>
      <c r="AC663"/>
      <c r="AD663"/>
      <c r="AE663"/>
      <c r="AF663"/>
      <c r="AG663"/>
      <c r="AH663"/>
      <c r="AI663"/>
      <c r="AJ663"/>
    </row>
    <row r="664" spans="1:36" ht="24.95" customHeight="1">
      <c r="A664" s="66"/>
      <c r="M664" s="37"/>
      <c r="N664" s="695"/>
      <c r="U664"/>
      <c r="V664"/>
      <c r="W664"/>
      <c r="X664" s="112"/>
      <c r="Y664" s="112"/>
      <c r="Z664" s="200"/>
      <c r="AA664"/>
      <c r="AB664"/>
      <c r="AC664"/>
      <c r="AD664"/>
      <c r="AE664"/>
      <c r="AF664"/>
      <c r="AG664"/>
      <c r="AH664"/>
      <c r="AI664"/>
      <c r="AJ664"/>
    </row>
    <row r="665" spans="1:36" ht="24.95" customHeight="1">
      <c r="A665" s="66"/>
      <c r="M665" s="37"/>
      <c r="N665" s="695"/>
      <c r="U665"/>
      <c r="V665"/>
      <c r="W665"/>
      <c r="X665" s="112"/>
      <c r="Y665" s="112"/>
      <c r="Z665" s="200"/>
      <c r="AA665"/>
      <c r="AB665"/>
      <c r="AC665"/>
      <c r="AD665"/>
      <c r="AE665"/>
      <c r="AF665"/>
      <c r="AG665"/>
      <c r="AH665"/>
      <c r="AI665"/>
      <c r="AJ665"/>
    </row>
    <row r="666" spans="1:36" ht="24.95" customHeight="1">
      <c r="A666" s="66"/>
      <c r="M666" s="37"/>
      <c r="N666" s="695"/>
      <c r="U666"/>
      <c r="V666"/>
      <c r="W666"/>
      <c r="X666" s="112"/>
      <c r="Y666" s="112"/>
      <c r="Z666" s="200"/>
      <c r="AA666"/>
      <c r="AB666"/>
      <c r="AC666"/>
      <c r="AD666"/>
      <c r="AE666"/>
      <c r="AF666"/>
      <c r="AG666"/>
      <c r="AH666"/>
      <c r="AI666"/>
      <c r="AJ666"/>
    </row>
    <row r="667" spans="1:36" ht="24.95" customHeight="1">
      <c r="A667" s="66"/>
      <c r="M667" s="37"/>
      <c r="N667" s="695"/>
      <c r="U667"/>
      <c r="V667"/>
      <c r="W667"/>
      <c r="X667" s="112"/>
      <c r="Y667" s="112"/>
      <c r="Z667" s="200"/>
      <c r="AA667"/>
      <c r="AB667"/>
      <c r="AC667"/>
      <c r="AD667"/>
      <c r="AE667"/>
      <c r="AF667"/>
      <c r="AG667"/>
      <c r="AH667"/>
      <c r="AI667"/>
      <c r="AJ667"/>
    </row>
    <row r="668" spans="1:36" ht="24.95" customHeight="1">
      <c r="A668" s="66"/>
      <c r="M668" s="37"/>
      <c r="N668" s="695"/>
      <c r="U668"/>
      <c r="V668"/>
      <c r="W668"/>
      <c r="X668" s="112"/>
      <c r="Y668" s="112"/>
      <c r="Z668" s="200"/>
      <c r="AA668"/>
      <c r="AB668"/>
      <c r="AC668"/>
      <c r="AD668"/>
      <c r="AE668"/>
      <c r="AF668"/>
      <c r="AG668"/>
      <c r="AH668"/>
      <c r="AI668"/>
      <c r="AJ668"/>
    </row>
    <row r="669" spans="1:36" ht="24.95" customHeight="1">
      <c r="A669" s="66"/>
      <c r="M669" s="37"/>
      <c r="N669" s="695"/>
      <c r="U669"/>
      <c r="V669"/>
      <c r="W669"/>
      <c r="X669" s="112"/>
      <c r="Y669" s="112"/>
      <c r="Z669" s="200"/>
      <c r="AA669"/>
      <c r="AB669"/>
      <c r="AC669"/>
      <c r="AD669"/>
      <c r="AE669"/>
      <c r="AF669"/>
      <c r="AG669"/>
      <c r="AH669"/>
      <c r="AI669"/>
      <c r="AJ669"/>
    </row>
    <row r="670" spans="1:36" ht="24.95" customHeight="1">
      <c r="A670" s="66"/>
      <c r="M670" s="37"/>
      <c r="N670" s="695"/>
      <c r="U670"/>
      <c r="V670"/>
      <c r="W670"/>
      <c r="X670" s="112"/>
      <c r="Y670" s="112"/>
      <c r="Z670" s="200"/>
      <c r="AA670"/>
      <c r="AB670"/>
      <c r="AC670"/>
      <c r="AD670"/>
      <c r="AE670"/>
      <c r="AF670"/>
      <c r="AG670"/>
      <c r="AH670"/>
      <c r="AI670"/>
      <c r="AJ670"/>
    </row>
    <row r="671" spans="1:36" ht="24.95" customHeight="1">
      <c r="A671" s="66"/>
      <c r="M671" s="37"/>
      <c r="N671" s="695"/>
      <c r="U671"/>
      <c r="V671"/>
      <c r="W671"/>
      <c r="X671" s="112"/>
      <c r="Y671" s="112"/>
      <c r="Z671" s="200"/>
      <c r="AA671"/>
      <c r="AB671"/>
      <c r="AC671"/>
      <c r="AD671"/>
      <c r="AE671"/>
      <c r="AF671"/>
      <c r="AG671"/>
      <c r="AH671"/>
      <c r="AI671"/>
      <c r="AJ671"/>
    </row>
    <row r="672" spans="1:36" ht="24.95" customHeight="1">
      <c r="A672" s="66"/>
      <c r="M672" s="37"/>
      <c r="N672" s="695"/>
      <c r="U672"/>
      <c r="V672"/>
      <c r="W672"/>
      <c r="X672" s="112"/>
      <c r="Y672" s="112"/>
      <c r="Z672" s="200"/>
      <c r="AA672"/>
      <c r="AB672"/>
      <c r="AC672"/>
      <c r="AD672"/>
      <c r="AE672"/>
      <c r="AF672"/>
      <c r="AG672"/>
      <c r="AH672"/>
      <c r="AI672"/>
      <c r="AJ672"/>
    </row>
    <row r="673" spans="1:36" ht="24.95" customHeight="1">
      <c r="A673" s="66"/>
      <c r="M673" s="37"/>
      <c r="N673" s="695"/>
      <c r="U673"/>
      <c r="V673"/>
      <c r="W673"/>
      <c r="X673" s="112"/>
      <c r="Y673" s="112"/>
      <c r="Z673" s="200"/>
      <c r="AA673"/>
      <c r="AB673"/>
      <c r="AC673"/>
      <c r="AD673"/>
      <c r="AE673"/>
      <c r="AF673"/>
      <c r="AG673"/>
      <c r="AH673"/>
      <c r="AI673"/>
      <c r="AJ673"/>
    </row>
    <row r="674" spans="1:36" ht="24.95" customHeight="1">
      <c r="A674" s="66"/>
      <c r="M674" s="37"/>
      <c r="N674" s="695"/>
      <c r="U674"/>
      <c r="V674"/>
      <c r="W674"/>
      <c r="X674" s="112"/>
      <c r="Y674" s="112"/>
      <c r="Z674" s="200"/>
      <c r="AA674"/>
      <c r="AB674"/>
      <c r="AC674"/>
      <c r="AD674"/>
      <c r="AE674"/>
      <c r="AF674"/>
      <c r="AG674"/>
      <c r="AH674"/>
      <c r="AI674"/>
      <c r="AJ674"/>
    </row>
    <row r="675" spans="1:36" ht="24.95" customHeight="1">
      <c r="A675" s="66"/>
      <c r="M675" s="37"/>
      <c r="N675" s="695"/>
      <c r="U675"/>
      <c r="V675"/>
      <c r="W675"/>
      <c r="X675" s="112"/>
      <c r="Y675" s="112"/>
      <c r="Z675" s="200"/>
      <c r="AA675"/>
      <c r="AB675"/>
      <c r="AC675"/>
      <c r="AD675"/>
      <c r="AE675"/>
      <c r="AF675"/>
      <c r="AG675"/>
      <c r="AH675"/>
      <c r="AI675"/>
      <c r="AJ675"/>
    </row>
    <row r="676" spans="1:36" ht="24.95" customHeight="1">
      <c r="A676" s="66"/>
      <c r="M676" s="37"/>
      <c r="N676" s="695"/>
      <c r="U676"/>
      <c r="V676"/>
      <c r="W676"/>
      <c r="X676" s="112"/>
      <c r="Y676" s="112"/>
      <c r="Z676" s="200"/>
      <c r="AA676"/>
      <c r="AB676"/>
      <c r="AC676"/>
      <c r="AD676"/>
      <c r="AE676"/>
      <c r="AF676"/>
      <c r="AG676"/>
      <c r="AH676"/>
      <c r="AI676"/>
      <c r="AJ676"/>
    </row>
    <row r="677" spans="1:36" ht="24.95" customHeight="1">
      <c r="A677" s="66"/>
      <c r="M677" s="37"/>
      <c r="N677" s="695"/>
      <c r="U677"/>
      <c r="V677"/>
      <c r="W677"/>
      <c r="X677" s="112"/>
      <c r="Y677" s="112"/>
      <c r="Z677" s="200"/>
      <c r="AA677"/>
      <c r="AB677"/>
      <c r="AC677"/>
      <c r="AD677"/>
      <c r="AE677"/>
      <c r="AF677"/>
      <c r="AG677"/>
      <c r="AH677"/>
      <c r="AI677"/>
      <c r="AJ677"/>
    </row>
    <row r="678" spans="1:36" ht="24.95" customHeight="1">
      <c r="A678" s="66"/>
      <c r="M678" s="37"/>
      <c r="N678" s="695"/>
      <c r="U678"/>
      <c r="V678"/>
      <c r="W678"/>
      <c r="X678" s="112"/>
      <c r="Y678" s="112"/>
      <c r="Z678" s="200"/>
      <c r="AA678"/>
      <c r="AB678"/>
      <c r="AC678"/>
      <c r="AD678"/>
      <c r="AE678"/>
      <c r="AF678"/>
      <c r="AG678"/>
      <c r="AH678"/>
      <c r="AI678"/>
      <c r="AJ678"/>
    </row>
    <row r="679" spans="1:36" ht="24.95" customHeight="1">
      <c r="A679" s="66"/>
      <c r="M679" s="37"/>
      <c r="N679" s="695"/>
      <c r="U679"/>
      <c r="V679"/>
      <c r="W679"/>
      <c r="X679" s="112"/>
      <c r="Y679" s="112"/>
      <c r="Z679" s="200"/>
      <c r="AA679"/>
      <c r="AB679"/>
      <c r="AC679"/>
      <c r="AD679"/>
      <c r="AE679"/>
      <c r="AF679"/>
      <c r="AG679"/>
      <c r="AH679"/>
      <c r="AI679"/>
      <c r="AJ679"/>
    </row>
    <row r="680" spans="1:36" ht="24.95" customHeight="1">
      <c r="A680" s="66"/>
      <c r="M680" s="37"/>
      <c r="N680" s="695"/>
      <c r="U680"/>
      <c r="V680"/>
      <c r="W680"/>
      <c r="X680" s="112"/>
      <c r="Y680" s="112"/>
      <c r="Z680" s="200"/>
      <c r="AA680"/>
      <c r="AB680"/>
      <c r="AC680"/>
      <c r="AD680"/>
      <c r="AE680"/>
      <c r="AF680"/>
      <c r="AG680"/>
      <c r="AH680"/>
      <c r="AI680"/>
      <c r="AJ680"/>
    </row>
    <row r="681" spans="1:36" ht="24.95" customHeight="1">
      <c r="A681" s="66"/>
      <c r="M681" s="37"/>
      <c r="N681" s="695"/>
      <c r="U681"/>
      <c r="V681"/>
      <c r="W681"/>
      <c r="X681" s="112"/>
      <c r="Y681" s="112"/>
      <c r="Z681" s="200"/>
      <c r="AA681"/>
      <c r="AB681"/>
      <c r="AC681"/>
      <c r="AD681"/>
      <c r="AE681"/>
      <c r="AF681"/>
      <c r="AG681"/>
      <c r="AH681"/>
      <c r="AI681"/>
      <c r="AJ681"/>
    </row>
    <row r="682" spans="1:36" ht="24.95" customHeight="1">
      <c r="A682" s="66"/>
      <c r="M682" s="37"/>
      <c r="N682" s="695"/>
      <c r="U682"/>
      <c r="V682"/>
      <c r="W682"/>
      <c r="X682" s="112"/>
      <c r="Y682" s="112"/>
      <c r="Z682" s="200"/>
      <c r="AA682"/>
      <c r="AB682"/>
      <c r="AC682"/>
      <c r="AD682"/>
      <c r="AE682"/>
      <c r="AF682"/>
      <c r="AG682"/>
      <c r="AH682"/>
      <c r="AI682"/>
      <c r="AJ682"/>
    </row>
    <row r="683" spans="1:36" ht="24.95" customHeight="1">
      <c r="A683" s="66"/>
      <c r="M683" s="37"/>
      <c r="N683" s="695"/>
      <c r="U683"/>
      <c r="V683"/>
      <c r="W683"/>
      <c r="X683" s="112"/>
      <c r="Y683" s="112"/>
      <c r="Z683" s="200"/>
      <c r="AA683"/>
      <c r="AB683"/>
      <c r="AC683"/>
      <c r="AD683"/>
      <c r="AE683"/>
      <c r="AF683"/>
      <c r="AG683"/>
      <c r="AH683"/>
      <c r="AI683"/>
      <c r="AJ683"/>
    </row>
    <row r="684" spans="1:36" ht="24.95" customHeight="1">
      <c r="A684" s="66"/>
      <c r="M684" s="37"/>
      <c r="N684" s="695"/>
      <c r="U684"/>
      <c r="V684"/>
      <c r="W684"/>
      <c r="X684" s="112"/>
      <c r="Y684" s="112"/>
      <c r="Z684" s="200"/>
      <c r="AA684"/>
      <c r="AB684"/>
      <c r="AC684"/>
      <c r="AD684"/>
      <c r="AE684"/>
      <c r="AF684"/>
      <c r="AG684"/>
      <c r="AH684"/>
      <c r="AI684"/>
      <c r="AJ684"/>
    </row>
    <row r="685" spans="1:36" ht="24.95" customHeight="1">
      <c r="A685" s="66"/>
      <c r="M685" s="37"/>
      <c r="N685" s="695"/>
      <c r="U685"/>
      <c r="V685"/>
      <c r="W685"/>
      <c r="X685" s="112"/>
      <c r="Y685" s="112"/>
      <c r="Z685" s="200"/>
      <c r="AA685"/>
      <c r="AB685"/>
      <c r="AC685"/>
      <c r="AD685"/>
      <c r="AE685"/>
      <c r="AF685"/>
      <c r="AG685"/>
      <c r="AH685"/>
      <c r="AI685"/>
      <c r="AJ685"/>
    </row>
    <row r="686" spans="1:36" ht="24.95" customHeight="1">
      <c r="A686" s="66"/>
      <c r="M686" s="37"/>
      <c r="N686" s="695"/>
      <c r="U686"/>
      <c r="V686"/>
      <c r="W686"/>
      <c r="X686" s="112"/>
      <c r="Y686" s="112"/>
      <c r="Z686" s="200"/>
      <c r="AA686"/>
      <c r="AB686"/>
      <c r="AC686"/>
      <c r="AD686"/>
      <c r="AE686"/>
      <c r="AF686"/>
      <c r="AG686"/>
      <c r="AH686"/>
      <c r="AI686"/>
      <c r="AJ686"/>
    </row>
    <row r="687" spans="1:36" ht="24.95" customHeight="1">
      <c r="A687" s="66"/>
      <c r="M687" s="37"/>
      <c r="N687" s="695"/>
      <c r="U687"/>
      <c r="V687"/>
      <c r="W687"/>
      <c r="X687" s="112"/>
      <c r="Y687" s="112"/>
      <c r="Z687" s="200"/>
      <c r="AA687"/>
      <c r="AB687"/>
      <c r="AC687"/>
      <c r="AD687"/>
      <c r="AE687"/>
      <c r="AF687"/>
      <c r="AG687"/>
      <c r="AH687"/>
      <c r="AI687"/>
      <c r="AJ687"/>
    </row>
    <row r="688" spans="1:36" ht="24.95" customHeight="1">
      <c r="A688" s="66"/>
      <c r="M688" s="37"/>
      <c r="N688" s="695"/>
      <c r="U688"/>
      <c r="V688"/>
      <c r="W688"/>
      <c r="X688" s="112"/>
      <c r="Y688" s="112"/>
      <c r="Z688" s="200"/>
      <c r="AA688"/>
      <c r="AB688"/>
      <c r="AC688"/>
      <c r="AD688"/>
      <c r="AE688"/>
      <c r="AF688"/>
      <c r="AG688"/>
      <c r="AH688"/>
      <c r="AI688"/>
      <c r="AJ688"/>
    </row>
    <row r="689" spans="1:36" ht="24.95" customHeight="1">
      <c r="A689" s="66"/>
      <c r="M689" s="37"/>
      <c r="N689" s="695"/>
      <c r="U689"/>
      <c r="V689"/>
      <c r="W689"/>
      <c r="X689" s="112"/>
      <c r="Y689" s="112"/>
      <c r="Z689" s="200"/>
      <c r="AA689"/>
      <c r="AB689"/>
      <c r="AC689"/>
      <c r="AD689"/>
      <c r="AE689"/>
      <c r="AF689"/>
      <c r="AG689"/>
      <c r="AH689"/>
      <c r="AI689"/>
      <c r="AJ689"/>
    </row>
    <row r="690" spans="1:36" ht="24.95" customHeight="1">
      <c r="A690" s="66"/>
      <c r="M690" s="37"/>
      <c r="N690" s="695"/>
      <c r="U690"/>
      <c r="V690"/>
      <c r="W690"/>
      <c r="X690" s="112"/>
      <c r="Y690" s="112"/>
      <c r="Z690" s="200"/>
      <c r="AA690"/>
      <c r="AB690"/>
      <c r="AC690"/>
      <c r="AD690"/>
      <c r="AE690"/>
      <c r="AF690"/>
      <c r="AG690"/>
      <c r="AH690"/>
      <c r="AI690"/>
      <c r="AJ690"/>
    </row>
    <row r="691" spans="1:36" ht="24.95" customHeight="1">
      <c r="A691" s="66"/>
      <c r="M691" s="37"/>
      <c r="N691" s="695"/>
      <c r="U691"/>
      <c r="V691"/>
      <c r="W691"/>
      <c r="X691" s="112"/>
      <c r="Y691" s="112"/>
      <c r="Z691" s="200"/>
      <c r="AA691"/>
      <c r="AB691"/>
      <c r="AC691"/>
      <c r="AD691"/>
      <c r="AE691"/>
      <c r="AF691"/>
      <c r="AG691"/>
      <c r="AH691"/>
      <c r="AI691"/>
      <c r="AJ691"/>
    </row>
    <row r="692" spans="1:36" ht="24.95" customHeight="1">
      <c r="A692" s="66"/>
      <c r="M692" s="37"/>
      <c r="N692" s="695"/>
      <c r="U692"/>
      <c r="V692"/>
      <c r="W692"/>
      <c r="X692" s="112"/>
      <c r="Y692" s="112"/>
      <c r="Z692" s="200"/>
      <c r="AA692"/>
      <c r="AB692"/>
      <c r="AC692"/>
      <c r="AD692"/>
      <c r="AE692"/>
      <c r="AF692"/>
      <c r="AG692"/>
      <c r="AH692"/>
      <c r="AI692"/>
      <c r="AJ692"/>
    </row>
    <row r="693" spans="1:36" ht="24.95" customHeight="1">
      <c r="A693" s="66"/>
      <c r="M693" s="37"/>
      <c r="N693" s="695"/>
      <c r="U693"/>
      <c r="V693"/>
      <c r="W693"/>
      <c r="X693" s="112"/>
      <c r="Y693" s="112"/>
      <c r="Z693" s="200"/>
      <c r="AA693"/>
      <c r="AB693"/>
      <c r="AC693"/>
      <c r="AD693"/>
      <c r="AE693"/>
      <c r="AF693"/>
      <c r="AG693"/>
      <c r="AH693"/>
      <c r="AI693"/>
      <c r="AJ693"/>
    </row>
    <row r="694" spans="1:36" ht="24.95" customHeight="1">
      <c r="A694" s="66"/>
      <c r="M694" s="37"/>
      <c r="N694" s="695"/>
      <c r="U694"/>
      <c r="V694"/>
      <c r="W694"/>
      <c r="X694" s="112"/>
      <c r="Y694" s="112"/>
      <c r="Z694" s="200"/>
      <c r="AA694"/>
      <c r="AB694"/>
      <c r="AC694"/>
      <c r="AD694"/>
      <c r="AE694"/>
      <c r="AF694"/>
      <c r="AG694"/>
      <c r="AH694"/>
      <c r="AI694"/>
      <c r="AJ694"/>
    </row>
    <row r="695" spans="1:36" ht="24.95" customHeight="1">
      <c r="A695" s="66"/>
      <c r="M695" s="37"/>
      <c r="N695" s="695"/>
      <c r="U695"/>
      <c r="V695"/>
      <c r="W695"/>
      <c r="X695" s="112"/>
      <c r="Y695" s="112"/>
      <c r="Z695" s="200"/>
      <c r="AA695"/>
      <c r="AB695"/>
      <c r="AC695"/>
      <c r="AD695"/>
      <c r="AE695"/>
      <c r="AF695"/>
      <c r="AG695"/>
      <c r="AH695"/>
      <c r="AI695"/>
      <c r="AJ695"/>
    </row>
    <row r="696" spans="1:36" ht="24.95" customHeight="1">
      <c r="A696" s="66"/>
      <c r="M696" s="37"/>
      <c r="N696" s="695"/>
      <c r="U696"/>
      <c r="V696"/>
      <c r="W696"/>
      <c r="X696" s="112"/>
      <c r="Y696" s="112"/>
      <c r="Z696" s="200"/>
      <c r="AA696"/>
      <c r="AB696"/>
      <c r="AC696"/>
      <c r="AD696"/>
      <c r="AE696"/>
      <c r="AF696"/>
      <c r="AG696"/>
      <c r="AH696"/>
      <c r="AI696"/>
      <c r="AJ696"/>
    </row>
    <row r="697" spans="1:36" ht="24.95" customHeight="1">
      <c r="A697" s="66"/>
      <c r="M697" s="37"/>
      <c r="N697" s="695"/>
      <c r="U697"/>
      <c r="V697"/>
      <c r="W697"/>
      <c r="X697" s="112"/>
      <c r="Y697" s="112"/>
      <c r="Z697" s="200"/>
      <c r="AA697"/>
      <c r="AB697"/>
      <c r="AC697"/>
      <c r="AD697"/>
      <c r="AE697"/>
      <c r="AF697"/>
      <c r="AG697"/>
      <c r="AH697"/>
      <c r="AI697"/>
      <c r="AJ697"/>
    </row>
    <row r="698" spans="1:36" ht="24.95" customHeight="1">
      <c r="A698" s="66"/>
      <c r="M698" s="37"/>
      <c r="N698" s="695"/>
      <c r="U698"/>
      <c r="V698"/>
      <c r="W698"/>
      <c r="X698" s="112"/>
      <c r="Y698" s="112"/>
      <c r="Z698" s="200"/>
      <c r="AA698"/>
      <c r="AB698"/>
      <c r="AC698"/>
      <c r="AD698"/>
      <c r="AE698"/>
      <c r="AF698"/>
      <c r="AG698"/>
      <c r="AH698"/>
      <c r="AI698"/>
      <c r="AJ698"/>
    </row>
    <row r="699" spans="1:36" ht="24.95" customHeight="1">
      <c r="A699" s="66"/>
      <c r="M699" s="37"/>
      <c r="N699" s="695"/>
      <c r="U699"/>
      <c r="V699"/>
      <c r="W699"/>
      <c r="X699" s="112"/>
      <c r="Y699" s="112"/>
      <c r="Z699" s="200"/>
      <c r="AA699"/>
      <c r="AB699"/>
      <c r="AC699"/>
      <c r="AD699"/>
      <c r="AE699"/>
      <c r="AF699"/>
      <c r="AG699"/>
      <c r="AH699"/>
      <c r="AI699"/>
      <c r="AJ699"/>
    </row>
    <row r="700" spans="1:36" ht="24.95" customHeight="1">
      <c r="A700" s="66"/>
      <c r="M700" s="37"/>
      <c r="N700" s="695"/>
      <c r="U700"/>
      <c r="V700"/>
      <c r="W700"/>
      <c r="X700" s="112"/>
      <c r="Y700" s="112"/>
      <c r="Z700" s="200"/>
      <c r="AA700"/>
      <c r="AB700"/>
      <c r="AC700"/>
      <c r="AD700"/>
      <c r="AE700"/>
      <c r="AF700"/>
      <c r="AG700"/>
      <c r="AH700"/>
      <c r="AI700"/>
      <c r="AJ700"/>
    </row>
    <row r="701" spans="1:36" ht="24.95" customHeight="1">
      <c r="A701" s="66"/>
      <c r="M701" s="37"/>
      <c r="N701" s="695"/>
      <c r="U701"/>
      <c r="V701"/>
      <c r="W701"/>
      <c r="X701" s="112"/>
      <c r="Y701" s="112"/>
      <c r="Z701" s="200"/>
      <c r="AA701"/>
      <c r="AB701"/>
      <c r="AC701"/>
      <c r="AD701"/>
      <c r="AE701"/>
      <c r="AF701"/>
      <c r="AG701"/>
      <c r="AH701"/>
      <c r="AI701"/>
      <c r="AJ701"/>
    </row>
    <row r="702" spans="1:36" ht="24.95" customHeight="1">
      <c r="A702" s="66"/>
      <c r="M702" s="37"/>
      <c r="N702" s="695"/>
      <c r="U702"/>
      <c r="V702"/>
      <c r="W702"/>
      <c r="X702" s="112"/>
      <c r="Y702" s="112"/>
      <c r="Z702" s="200"/>
      <c r="AA702"/>
      <c r="AB702"/>
      <c r="AC702"/>
      <c r="AD702"/>
      <c r="AE702"/>
      <c r="AF702"/>
      <c r="AG702"/>
      <c r="AH702"/>
      <c r="AI702"/>
      <c r="AJ702"/>
    </row>
    <row r="703" spans="1:36" ht="24.95" customHeight="1">
      <c r="A703" s="66"/>
      <c r="M703" s="37"/>
      <c r="N703" s="695"/>
      <c r="U703"/>
      <c r="V703"/>
      <c r="W703"/>
      <c r="X703" s="112"/>
      <c r="Y703" s="112"/>
      <c r="Z703" s="200"/>
      <c r="AA703"/>
      <c r="AB703"/>
      <c r="AC703"/>
      <c r="AD703"/>
      <c r="AE703"/>
      <c r="AF703"/>
      <c r="AG703"/>
      <c r="AH703"/>
      <c r="AI703"/>
      <c r="AJ703"/>
    </row>
    <row r="704" spans="1:36" ht="24.95" customHeight="1">
      <c r="A704" s="66"/>
      <c r="M704" s="37"/>
      <c r="N704" s="695"/>
      <c r="U704"/>
      <c r="V704"/>
      <c r="W704"/>
      <c r="X704" s="112"/>
      <c r="Y704" s="112"/>
      <c r="Z704" s="200"/>
      <c r="AA704"/>
      <c r="AB704"/>
      <c r="AC704"/>
      <c r="AD704"/>
      <c r="AE704"/>
      <c r="AF704"/>
      <c r="AG704"/>
      <c r="AH704"/>
      <c r="AI704"/>
      <c r="AJ704"/>
    </row>
    <row r="705" spans="1:36" ht="24.95" customHeight="1">
      <c r="A705" s="66"/>
      <c r="M705" s="37"/>
      <c r="N705" s="695"/>
      <c r="U705"/>
      <c r="V705"/>
      <c r="W705"/>
      <c r="X705" s="112"/>
      <c r="Y705" s="112"/>
      <c r="Z705" s="200"/>
      <c r="AA705"/>
      <c r="AB705"/>
      <c r="AC705"/>
      <c r="AD705"/>
      <c r="AE705"/>
      <c r="AF705"/>
      <c r="AG705"/>
      <c r="AH705"/>
      <c r="AI705"/>
      <c r="AJ705"/>
    </row>
    <row r="706" spans="1:36" ht="24.95" customHeight="1">
      <c r="A706" s="66"/>
      <c r="M706" s="37"/>
      <c r="N706" s="695"/>
      <c r="U706"/>
      <c r="V706"/>
      <c r="W706"/>
      <c r="X706" s="112"/>
      <c r="Y706" s="112"/>
      <c r="Z706" s="200"/>
      <c r="AA706"/>
      <c r="AB706"/>
      <c r="AC706"/>
      <c r="AD706"/>
      <c r="AE706"/>
      <c r="AF706"/>
      <c r="AG706"/>
      <c r="AH706"/>
      <c r="AI706"/>
      <c r="AJ706"/>
    </row>
    <row r="707" spans="1:36" ht="24.95" customHeight="1">
      <c r="A707" s="66"/>
      <c r="M707" s="37"/>
      <c r="N707" s="695"/>
      <c r="U707"/>
      <c r="V707"/>
      <c r="W707"/>
      <c r="X707" s="112"/>
      <c r="Y707" s="112"/>
      <c r="Z707" s="200"/>
      <c r="AA707"/>
      <c r="AB707"/>
      <c r="AC707"/>
      <c r="AD707"/>
      <c r="AE707"/>
      <c r="AF707"/>
      <c r="AG707"/>
      <c r="AH707"/>
      <c r="AI707"/>
      <c r="AJ707"/>
    </row>
    <row r="708" spans="1:36" ht="24.95" customHeight="1">
      <c r="A708" s="66"/>
      <c r="M708" s="37"/>
      <c r="N708" s="695"/>
      <c r="U708"/>
      <c r="V708"/>
      <c r="W708"/>
      <c r="X708" s="112"/>
      <c r="Y708" s="112"/>
      <c r="Z708" s="200"/>
      <c r="AA708"/>
      <c r="AB708"/>
      <c r="AC708"/>
      <c r="AD708"/>
      <c r="AE708"/>
      <c r="AF708"/>
      <c r="AG708"/>
      <c r="AH708"/>
      <c r="AI708"/>
      <c r="AJ708"/>
    </row>
    <row r="709" spans="1:36" ht="24.95" customHeight="1">
      <c r="A709" s="66"/>
      <c r="M709" s="37"/>
      <c r="N709" s="695"/>
      <c r="U709"/>
      <c r="V709"/>
      <c r="W709"/>
      <c r="X709" s="112"/>
      <c r="Y709" s="112"/>
      <c r="Z709" s="200"/>
      <c r="AA709"/>
      <c r="AB709"/>
      <c r="AC709"/>
      <c r="AD709"/>
      <c r="AE709"/>
      <c r="AF709"/>
      <c r="AG709"/>
      <c r="AH709"/>
      <c r="AI709"/>
      <c r="AJ709"/>
    </row>
    <row r="710" spans="1:36" ht="24.95" customHeight="1">
      <c r="A710" s="66"/>
      <c r="M710" s="37"/>
      <c r="N710" s="695"/>
      <c r="U710"/>
      <c r="V710"/>
      <c r="W710"/>
      <c r="X710" s="112"/>
      <c r="Y710" s="112"/>
      <c r="Z710" s="200"/>
      <c r="AA710"/>
      <c r="AB710"/>
      <c r="AC710"/>
      <c r="AD710"/>
      <c r="AE710"/>
      <c r="AF710"/>
      <c r="AG710"/>
      <c r="AH710"/>
      <c r="AI710"/>
      <c r="AJ710"/>
    </row>
    <row r="711" spans="1:36" ht="24.95" customHeight="1">
      <c r="A711" s="66"/>
      <c r="M711" s="37"/>
      <c r="N711" s="695"/>
      <c r="U711"/>
      <c r="V711"/>
      <c r="W711"/>
      <c r="X711" s="112"/>
      <c r="Y711" s="112"/>
      <c r="Z711" s="200"/>
      <c r="AA711"/>
      <c r="AB711"/>
      <c r="AC711"/>
      <c r="AD711"/>
      <c r="AE711"/>
      <c r="AF711"/>
      <c r="AG711"/>
      <c r="AH711"/>
      <c r="AI711"/>
      <c r="AJ711"/>
    </row>
    <row r="712" spans="1:36" ht="24.95" customHeight="1">
      <c r="A712" s="66"/>
      <c r="M712" s="37"/>
      <c r="N712" s="695"/>
      <c r="U712"/>
      <c r="V712"/>
      <c r="W712"/>
      <c r="X712" s="112"/>
      <c r="Y712" s="112"/>
      <c r="Z712" s="200"/>
      <c r="AA712"/>
      <c r="AB712"/>
      <c r="AC712"/>
      <c r="AD712"/>
      <c r="AE712"/>
      <c r="AF712"/>
      <c r="AG712"/>
      <c r="AH712"/>
      <c r="AI712"/>
      <c r="AJ712"/>
    </row>
    <row r="713" spans="1:36" ht="24.95" customHeight="1">
      <c r="A713" s="66"/>
      <c r="M713" s="37"/>
      <c r="N713" s="695"/>
      <c r="U713"/>
      <c r="V713"/>
      <c r="W713"/>
      <c r="X713" s="112"/>
      <c r="Y713" s="112"/>
      <c r="Z713" s="200"/>
      <c r="AA713"/>
      <c r="AB713"/>
      <c r="AC713"/>
      <c r="AD713"/>
      <c r="AE713"/>
      <c r="AF713"/>
      <c r="AG713"/>
      <c r="AH713"/>
      <c r="AI713"/>
      <c r="AJ713"/>
    </row>
    <row r="714" spans="1:36" ht="24.95" customHeight="1">
      <c r="A714" s="66"/>
      <c r="M714" s="37"/>
      <c r="N714" s="695"/>
      <c r="U714"/>
      <c r="V714"/>
      <c r="W714"/>
      <c r="X714" s="112"/>
      <c r="Y714" s="112"/>
      <c r="Z714" s="200"/>
      <c r="AA714"/>
      <c r="AB714"/>
      <c r="AC714"/>
      <c r="AD714"/>
      <c r="AE714"/>
      <c r="AF714"/>
      <c r="AG714"/>
      <c r="AH714"/>
      <c r="AI714"/>
      <c r="AJ714"/>
    </row>
    <row r="715" spans="1:36" ht="24.95" customHeight="1">
      <c r="A715" s="66"/>
      <c r="M715" s="37"/>
      <c r="N715" s="695"/>
      <c r="U715"/>
      <c r="V715"/>
      <c r="W715"/>
      <c r="X715" s="112"/>
      <c r="Y715" s="112"/>
      <c r="Z715" s="200"/>
      <c r="AA715"/>
      <c r="AB715"/>
      <c r="AC715"/>
      <c r="AD715"/>
      <c r="AE715"/>
      <c r="AF715"/>
      <c r="AG715"/>
      <c r="AH715"/>
      <c r="AI715"/>
      <c r="AJ715"/>
    </row>
    <row r="716" spans="1:36" ht="24.95" customHeight="1">
      <c r="A716" s="66"/>
      <c r="M716" s="37"/>
      <c r="N716" s="695"/>
      <c r="U716"/>
      <c r="V716"/>
      <c r="W716"/>
      <c r="X716" s="112"/>
      <c r="Y716" s="112"/>
      <c r="Z716" s="200"/>
      <c r="AA716"/>
      <c r="AB716"/>
      <c r="AC716"/>
      <c r="AD716"/>
      <c r="AE716"/>
      <c r="AF716"/>
      <c r="AG716"/>
      <c r="AH716"/>
      <c r="AI716"/>
      <c r="AJ716"/>
    </row>
    <row r="717" spans="1:36" ht="24.95" customHeight="1">
      <c r="A717" s="66"/>
      <c r="M717" s="37"/>
      <c r="N717" s="695"/>
      <c r="U717"/>
      <c r="V717"/>
      <c r="W717"/>
      <c r="X717" s="112"/>
      <c r="Y717" s="112"/>
      <c r="Z717" s="200"/>
      <c r="AA717"/>
      <c r="AB717"/>
      <c r="AC717"/>
      <c r="AD717"/>
      <c r="AE717"/>
      <c r="AF717"/>
      <c r="AG717"/>
      <c r="AH717"/>
      <c r="AI717"/>
      <c r="AJ717"/>
    </row>
    <row r="718" spans="1:36" ht="24.95" customHeight="1">
      <c r="A718" s="66"/>
      <c r="M718" s="37"/>
      <c r="N718" s="695"/>
      <c r="U718"/>
      <c r="V718"/>
      <c r="W718"/>
      <c r="X718" s="112"/>
      <c r="Y718" s="112"/>
      <c r="Z718" s="200"/>
      <c r="AA718"/>
      <c r="AB718"/>
      <c r="AC718"/>
      <c r="AD718"/>
      <c r="AE718"/>
      <c r="AF718"/>
      <c r="AG718"/>
      <c r="AH718"/>
      <c r="AI718"/>
      <c r="AJ718"/>
    </row>
    <row r="719" spans="1:36" ht="24.95" customHeight="1">
      <c r="A719" s="66"/>
      <c r="M719" s="37"/>
      <c r="N719" s="695"/>
      <c r="U719"/>
      <c r="V719"/>
      <c r="W719"/>
      <c r="X719" s="112"/>
      <c r="Y719" s="112"/>
      <c r="Z719" s="200"/>
      <c r="AA719"/>
      <c r="AB719"/>
      <c r="AC719"/>
      <c r="AD719"/>
      <c r="AE719"/>
      <c r="AF719"/>
      <c r="AG719"/>
      <c r="AH719"/>
      <c r="AI719"/>
      <c r="AJ719"/>
    </row>
    <row r="720" spans="1:36" ht="24.95" customHeight="1">
      <c r="A720" s="66"/>
      <c r="M720" s="37"/>
      <c r="N720" s="695"/>
      <c r="U720"/>
      <c r="V720"/>
      <c r="W720"/>
      <c r="X720" s="112"/>
      <c r="Y720" s="112"/>
      <c r="Z720" s="200"/>
      <c r="AA720"/>
      <c r="AB720"/>
      <c r="AC720"/>
      <c r="AD720"/>
      <c r="AE720"/>
      <c r="AF720"/>
      <c r="AG720"/>
      <c r="AH720"/>
      <c r="AI720"/>
      <c r="AJ720"/>
    </row>
    <row r="721" spans="1:36" ht="24.95" customHeight="1">
      <c r="A721" s="66"/>
      <c r="M721" s="37"/>
      <c r="N721" s="695"/>
      <c r="U721"/>
      <c r="V721"/>
      <c r="W721"/>
      <c r="X721" s="112"/>
      <c r="Y721" s="112"/>
      <c r="Z721" s="200"/>
      <c r="AA721"/>
      <c r="AB721"/>
      <c r="AC721"/>
      <c r="AD721"/>
      <c r="AE721"/>
      <c r="AF721"/>
      <c r="AG721"/>
      <c r="AH721"/>
      <c r="AI721"/>
      <c r="AJ721"/>
    </row>
    <row r="722" spans="1:36" ht="24.95" customHeight="1">
      <c r="A722" s="66"/>
      <c r="M722" s="37"/>
      <c r="N722" s="695"/>
      <c r="U722"/>
      <c r="V722"/>
      <c r="W722"/>
      <c r="X722" s="112"/>
      <c r="Y722" s="112"/>
      <c r="Z722" s="200"/>
      <c r="AA722"/>
      <c r="AB722"/>
      <c r="AC722"/>
      <c r="AD722"/>
      <c r="AE722"/>
      <c r="AF722"/>
      <c r="AG722"/>
      <c r="AH722"/>
      <c r="AI722"/>
      <c r="AJ722"/>
    </row>
    <row r="723" spans="1:36" ht="24.95" customHeight="1">
      <c r="A723" s="66"/>
      <c r="M723" s="37"/>
      <c r="N723" s="695"/>
      <c r="U723"/>
      <c r="V723"/>
      <c r="W723"/>
      <c r="X723" s="112"/>
      <c r="Y723" s="112"/>
      <c r="Z723" s="200"/>
      <c r="AA723"/>
      <c r="AB723"/>
      <c r="AC723"/>
      <c r="AD723"/>
      <c r="AE723"/>
      <c r="AF723"/>
      <c r="AG723"/>
      <c r="AH723"/>
      <c r="AI723"/>
      <c r="AJ723"/>
    </row>
    <row r="724" spans="1:36" ht="24.95" customHeight="1">
      <c r="A724" s="66"/>
      <c r="M724" s="37"/>
      <c r="N724" s="695"/>
      <c r="U724"/>
      <c r="V724"/>
      <c r="W724"/>
      <c r="X724" s="112"/>
      <c r="Y724" s="112"/>
      <c r="Z724" s="200"/>
      <c r="AA724"/>
      <c r="AB724"/>
      <c r="AC724"/>
      <c r="AD724"/>
      <c r="AE724"/>
      <c r="AF724"/>
      <c r="AG724"/>
      <c r="AH724"/>
      <c r="AI724"/>
      <c r="AJ724"/>
    </row>
    <row r="725" spans="1:36" ht="24.95" customHeight="1">
      <c r="A725" s="66"/>
      <c r="M725" s="37"/>
      <c r="N725" s="695"/>
      <c r="U725"/>
      <c r="V725"/>
      <c r="W725"/>
      <c r="X725" s="112"/>
      <c r="Y725" s="112"/>
      <c r="Z725" s="200"/>
      <c r="AA725"/>
      <c r="AB725"/>
      <c r="AC725"/>
      <c r="AD725"/>
      <c r="AE725"/>
      <c r="AF725"/>
      <c r="AG725"/>
      <c r="AH725"/>
      <c r="AI725"/>
      <c r="AJ725"/>
    </row>
    <row r="726" spans="1:36" ht="24.95" customHeight="1">
      <c r="A726" s="66"/>
      <c r="M726" s="37"/>
      <c r="N726" s="695"/>
      <c r="U726"/>
      <c r="V726"/>
      <c r="W726"/>
      <c r="X726" s="112"/>
      <c r="Y726" s="112"/>
      <c r="Z726" s="200"/>
      <c r="AA726"/>
      <c r="AB726"/>
      <c r="AC726"/>
      <c r="AD726"/>
      <c r="AE726"/>
      <c r="AF726"/>
      <c r="AG726"/>
      <c r="AH726"/>
      <c r="AI726"/>
      <c r="AJ726"/>
    </row>
    <row r="727" spans="1:36" ht="24.95" customHeight="1">
      <c r="A727" s="66"/>
      <c r="M727" s="37"/>
      <c r="N727" s="695"/>
      <c r="U727"/>
      <c r="V727"/>
      <c r="W727"/>
      <c r="X727" s="112"/>
      <c r="Y727" s="112"/>
      <c r="Z727" s="200"/>
      <c r="AA727"/>
      <c r="AB727"/>
      <c r="AC727"/>
      <c r="AD727"/>
      <c r="AE727"/>
      <c r="AF727"/>
      <c r="AG727"/>
      <c r="AH727"/>
      <c r="AI727"/>
      <c r="AJ727"/>
    </row>
    <row r="728" spans="1:36" ht="24.95" customHeight="1">
      <c r="A728" s="66"/>
      <c r="M728" s="37"/>
      <c r="N728" s="695"/>
      <c r="U728"/>
      <c r="V728"/>
      <c r="W728"/>
      <c r="X728" s="112"/>
      <c r="Y728" s="112"/>
      <c r="Z728" s="200"/>
      <c r="AA728"/>
      <c r="AB728"/>
      <c r="AC728"/>
      <c r="AD728"/>
      <c r="AE728"/>
      <c r="AF728"/>
      <c r="AG728"/>
      <c r="AH728"/>
      <c r="AI728"/>
      <c r="AJ728"/>
    </row>
    <row r="729" spans="1:36" ht="24.95" customHeight="1">
      <c r="A729" s="66"/>
      <c r="M729" s="37"/>
      <c r="N729" s="695"/>
      <c r="U729"/>
      <c r="V729"/>
      <c r="W729"/>
      <c r="X729" s="112"/>
      <c r="Y729" s="112"/>
      <c r="Z729" s="200"/>
      <c r="AA729"/>
      <c r="AB729"/>
      <c r="AC729"/>
      <c r="AD729"/>
      <c r="AE729"/>
      <c r="AF729"/>
      <c r="AG729"/>
      <c r="AH729"/>
      <c r="AI729"/>
      <c r="AJ729"/>
    </row>
    <row r="730" spans="1:36" ht="24.95" customHeight="1">
      <c r="A730" s="66"/>
      <c r="M730" s="37"/>
      <c r="N730" s="695"/>
      <c r="U730"/>
      <c r="V730"/>
      <c r="W730"/>
      <c r="X730" s="112"/>
      <c r="Y730" s="112"/>
      <c r="Z730" s="200"/>
      <c r="AA730"/>
      <c r="AB730"/>
      <c r="AC730"/>
      <c r="AD730"/>
      <c r="AE730"/>
      <c r="AF730"/>
      <c r="AG730"/>
      <c r="AH730"/>
      <c r="AI730"/>
      <c r="AJ730"/>
    </row>
    <row r="731" spans="1:36" ht="24.95" customHeight="1">
      <c r="A731" s="66"/>
      <c r="M731" s="37"/>
      <c r="N731" s="695"/>
      <c r="U731"/>
      <c r="V731"/>
      <c r="W731"/>
      <c r="X731" s="112"/>
      <c r="Y731" s="112"/>
      <c r="Z731" s="200"/>
      <c r="AA731"/>
      <c r="AB731"/>
      <c r="AC731"/>
      <c r="AD731"/>
      <c r="AE731"/>
      <c r="AF731"/>
      <c r="AG731"/>
      <c r="AH731"/>
      <c r="AI731"/>
      <c r="AJ731"/>
    </row>
    <row r="732" spans="1:36" ht="24.95" customHeight="1">
      <c r="A732" s="66"/>
      <c r="M732" s="37"/>
      <c r="N732" s="695"/>
      <c r="U732"/>
      <c r="V732"/>
      <c r="W732"/>
      <c r="X732" s="112"/>
      <c r="Y732" s="112"/>
      <c r="Z732" s="200"/>
      <c r="AA732"/>
      <c r="AB732"/>
      <c r="AC732"/>
      <c r="AD732"/>
      <c r="AE732"/>
      <c r="AF732"/>
      <c r="AG732"/>
      <c r="AH732"/>
      <c r="AI732"/>
      <c r="AJ732"/>
    </row>
    <row r="733" spans="1:36" ht="24.95" customHeight="1">
      <c r="A733" s="66"/>
      <c r="M733" s="37"/>
      <c r="N733" s="695"/>
      <c r="U733"/>
      <c r="V733"/>
      <c r="W733"/>
      <c r="X733" s="112"/>
      <c r="Y733" s="112"/>
      <c r="Z733" s="200"/>
      <c r="AA733"/>
      <c r="AB733"/>
      <c r="AC733"/>
      <c r="AD733"/>
      <c r="AE733"/>
      <c r="AF733"/>
      <c r="AG733"/>
      <c r="AH733"/>
      <c r="AI733"/>
      <c r="AJ733"/>
    </row>
    <row r="734" spans="1:36" ht="24.95" customHeight="1">
      <c r="A734" s="66"/>
      <c r="M734" s="37"/>
      <c r="N734" s="695"/>
      <c r="U734"/>
      <c r="V734"/>
      <c r="W734"/>
      <c r="X734" s="112"/>
      <c r="Y734" s="112"/>
      <c r="Z734" s="200"/>
      <c r="AA734"/>
      <c r="AB734"/>
      <c r="AC734"/>
      <c r="AD734"/>
      <c r="AE734"/>
      <c r="AF734"/>
      <c r="AG734"/>
      <c r="AH734"/>
      <c r="AI734"/>
      <c r="AJ734"/>
    </row>
    <row r="735" spans="1:36" ht="24.95" customHeight="1">
      <c r="A735" s="66"/>
      <c r="M735" s="37"/>
      <c r="N735" s="695"/>
      <c r="U735"/>
      <c r="V735"/>
      <c r="W735"/>
      <c r="X735" s="112"/>
      <c r="Y735" s="112"/>
      <c r="Z735" s="200"/>
      <c r="AA735"/>
      <c r="AB735"/>
      <c r="AC735"/>
      <c r="AD735"/>
      <c r="AE735"/>
      <c r="AF735"/>
      <c r="AG735"/>
      <c r="AH735"/>
      <c r="AI735"/>
      <c r="AJ735"/>
    </row>
    <row r="736" spans="1:36" ht="24.95" customHeight="1">
      <c r="A736" s="66"/>
      <c r="M736" s="37"/>
      <c r="N736" s="695"/>
      <c r="U736"/>
      <c r="V736"/>
      <c r="W736"/>
      <c r="X736" s="112"/>
      <c r="Y736" s="112"/>
      <c r="Z736" s="200"/>
      <c r="AA736"/>
      <c r="AB736"/>
      <c r="AC736"/>
      <c r="AD736"/>
      <c r="AE736"/>
      <c r="AF736"/>
      <c r="AG736"/>
      <c r="AH736"/>
      <c r="AI736"/>
      <c r="AJ736"/>
    </row>
    <row r="737" spans="1:36" ht="24.95" customHeight="1">
      <c r="A737" s="66"/>
      <c r="M737" s="37"/>
      <c r="N737" s="695"/>
      <c r="U737"/>
      <c r="V737"/>
      <c r="W737"/>
      <c r="X737" s="112"/>
      <c r="Y737" s="112"/>
      <c r="Z737" s="200"/>
      <c r="AA737"/>
      <c r="AB737"/>
      <c r="AC737"/>
      <c r="AD737"/>
      <c r="AE737"/>
      <c r="AF737"/>
      <c r="AG737"/>
      <c r="AH737"/>
      <c r="AI737"/>
      <c r="AJ737"/>
    </row>
    <row r="738" spans="1:36" ht="24.95" customHeight="1">
      <c r="A738" s="66"/>
      <c r="M738" s="37"/>
      <c r="N738" s="695"/>
      <c r="U738"/>
      <c r="V738"/>
      <c r="W738"/>
      <c r="X738" s="112"/>
      <c r="Y738" s="112"/>
      <c r="Z738" s="200"/>
      <c r="AA738"/>
      <c r="AB738"/>
      <c r="AC738"/>
      <c r="AD738"/>
      <c r="AE738"/>
      <c r="AF738"/>
      <c r="AG738"/>
      <c r="AH738"/>
      <c r="AI738"/>
      <c r="AJ738"/>
    </row>
    <row r="739" spans="1:36" ht="24.95" customHeight="1">
      <c r="A739" s="66"/>
      <c r="M739" s="37"/>
      <c r="N739" s="695"/>
      <c r="U739"/>
      <c r="V739"/>
      <c r="W739"/>
      <c r="X739" s="112"/>
      <c r="Y739" s="112"/>
      <c r="Z739" s="200"/>
      <c r="AA739"/>
      <c r="AB739"/>
      <c r="AC739"/>
      <c r="AD739"/>
      <c r="AE739"/>
      <c r="AF739"/>
      <c r="AG739"/>
      <c r="AH739"/>
      <c r="AI739"/>
      <c r="AJ739"/>
    </row>
    <row r="740" spans="1:36" ht="24.95" customHeight="1">
      <c r="A740" s="66"/>
      <c r="M740" s="37"/>
      <c r="N740" s="695"/>
      <c r="U740"/>
      <c r="V740"/>
      <c r="W740"/>
      <c r="X740" s="112"/>
      <c r="Y740" s="112"/>
      <c r="Z740" s="200"/>
      <c r="AA740"/>
      <c r="AB740"/>
      <c r="AC740"/>
      <c r="AD740"/>
      <c r="AE740"/>
      <c r="AF740"/>
      <c r="AG740"/>
      <c r="AH740"/>
      <c r="AI740"/>
      <c r="AJ740"/>
    </row>
    <row r="741" spans="1:36" ht="24.95" customHeight="1">
      <c r="A741" s="66"/>
      <c r="M741" s="37"/>
      <c r="N741" s="695"/>
      <c r="U741"/>
      <c r="V741"/>
      <c r="W741"/>
      <c r="X741" s="112"/>
      <c r="Y741" s="112"/>
      <c r="Z741" s="200"/>
      <c r="AA741"/>
      <c r="AB741"/>
      <c r="AC741"/>
      <c r="AD741"/>
      <c r="AE741"/>
      <c r="AF741"/>
      <c r="AG741"/>
      <c r="AH741"/>
      <c r="AI741"/>
      <c r="AJ741"/>
    </row>
    <row r="742" spans="1:36" ht="24.95" customHeight="1">
      <c r="A742" s="66"/>
      <c r="M742" s="37"/>
      <c r="N742" s="695"/>
      <c r="U742"/>
      <c r="V742"/>
      <c r="W742"/>
      <c r="X742" s="112"/>
      <c r="Y742" s="112"/>
      <c r="Z742" s="200"/>
      <c r="AA742"/>
      <c r="AB742"/>
      <c r="AC742"/>
      <c r="AD742"/>
      <c r="AE742"/>
      <c r="AF742"/>
      <c r="AG742"/>
      <c r="AH742"/>
      <c r="AI742"/>
      <c r="AJ742"/>
    </row>
    <row r="743" spans="1:36" ht="24.95" customHeight="1">
      <c r="A743" s="66"/>
      <c r="M743" s="37"/>
      <c r="N743" s="695"/>
      <c r="U743"/>
      <c r="V743"/>
      <c r="W743"/>
      <c r="X743" s="112"/>
      <c r="Y743" s="112"/>
      <c r="Z743" s="200"/>
      <c r="AA743"/>
      <c r="AB743"/>
      <c r="AC743"/>
      <c r="AD743"/>
      <c r="AE743"/>
      <c r="AF743"/>
      <c r="AG743"/>
      <c r="AH743"/>
      <c r="AI743"/>
      <c r="AJ743"/>
    </row>
    <row r="744" spans="1:36" ht="24.95" customHeight="1">
      <c r="A744" s="66"/>
      <c r="M744" s="37"/>
      <c r="N744" s="695"/>
      <c r="U744"/>
      <c r="V744"/>
      <c r="W744"/>
      <c r="X744" s="112"/>
      <c r="Y744" s="112"/>
      <c r="Z744" s="200"/>
      <c r="AA744"/>
      <c r="AB744"/>
      <c r="AC744"/>
      <c r="AD744"/>
      <c r="AE744"/>
      <c r="AF744"/>
      <c r="AG744"/>
      <c r="AH744"/>
      <c r="AI744"/>
      <c r="AJ744"/>
    </row>
    <row r="745" spans="1:36" ht="24.95" customHeight="1">
      <c r="A745" s="66"/>
      <c r="M745" s="37"/>
      <c r="N745" s="695"/>
      <c r="U745"/>
      <c r="V745"/>
      <c r="W745"/>
      <c r="X745" s="112"/>
      <c r="Y745" s="112"/>
      <c r="Z745" s="200"/>
      <c r="AA745"/>
      <c r="AB745"/>
      <c r="AC745"/>
      <c r="AD745"/>
      <c r="AE745"/>
      <c r="AF745"/>
      <c r="AG745"/>
      <c r="AH745"/>
      <c r="AI745"/>
      <c r="AJ745"/>
    </row>
    <row r="746" spans="1:36" ht="24.95" customHeight="1">
      <c r="A746" s="66"/>
      <c r="M746" s="37"/>
      <c r="N746" s="695"/>
      <c r="U746"/>
      <c r="V746"/>
      <c r="W746"/>
      <c r="X746" s="112"/>
      <c r="Y746" s="112"/>
      <c r="Z746" s="200"/>
      <c r="AA746"/>
      <c r="AB746"/>
      <c r="AC746"/>
      <c r="AD746"/>
      <c r="AE746"/>
      <c r="AF746"/>
      <c r="AG746"/>
      <c r="AH746"/>
      <c r="AI746"/>
      <c r="AJ746"/>
    </row>
    <row r="747" spans="1:36" ht="24.95" customHeight="1">
      <c r="A747" s="66"/>
      <c r="M747" s="37"/>
      <c r="N747" s="695"/>
      <c r="U747"/>
      <c r="V747"/>
      <c r="W747"/>
      <c r="X747" s="112"/>
      <c r="Y747" s="112"/>
      <c r="Z747" s="200"/>
      <c r="AA747"/>
      <c r="AB747"/>
      <c r="AC747"/>
      <c r="AD747"/>
      <c r="AE747"/>
      <c r="AF747"/>
      <c r="AG747"/>
      <c r="AH747"/>
      <c r="AI747"/>
      <c r="AJ747"/>
    </row>
    <row r="748" spans="1:36" ht="24.95" customHeight="1">
      <c r="A748" s="66"/>
      <c r="M748" s="37"/>
      <c r="N748" s="695"/>
      <c r="U748"/>
      <c r="V748"/>
      <c r="W748"/>
      <c r="X748" s="112"/>
      <c r="Y748" s="112"/>
      <c r="Z748" s="200"/>
      <c r="AA748"/>
      <c r="AB748"/>
      <c r="AC748"/>
      <c r="AD748"/>
      <c r="AE748"/>
      <c r="AF748"/>
      <c r="AG748"/>
      <c r="AH748"/>
      <c r="AI748"/>
      <c r="AJ748"/>
    </row>
    <row r="749" spans="1:36" ht="24.95" customHeight="1">
      <c r="A749" s="66"/>
      <c r="M749" s="37"/>
      <c r="N749" s="695"/>
      <c r="U749"/>
      <c r="V749"/>
      <c r="W749"/>
      <c r="X749" s="112"/>
      <c r="Y749" s="112"/>
      <c r="Z749" s="200"/>
      <c r="AA749"/>
      <c r="AB749"/>
      <c r="AC749"/>
      <c r="AD749"/>
      <c r="AE749"/>
      <c r="AF749"/>
      <c r="AG749"/>
      <c r="AH749"/>
      <c r="AI749"/>
      <c r="AJ749"/>
    </row>
    <row r="750" spans="1:36" ht="24.95" customHeight="1">
      <c r="A750" s="66"/>
      <c r="M750" s="37"/>
      <c r="N750" s="695"/>
      <c r="U750"/>
      <c r="V750"/>
      <c r="W750"/>
      <c r="X750" s="112"/>
      <c r="Y750" s="112"/>
      <c r="Z750" s="200"/>
      <c r="AA750"/>
      <c r="AB750"/>
      <c r="AC750"/>
      <c r="AD750"/>
      <c r="AE750"/>
      <c r="AF750"/>
      <c r="AG750"/>
      <c r="AH750"/>
      <c r="AI750"/>
      <c r="AJ750"/>
    </row>
    <row r="751" spans="1:36" ht="24.95" customHeight="1">
      <c r="A751" s="66"/>
      <c r="M751" s="37"/>
      <c r="N751" s="695"/>
      <c r="U751"/>
      <c r="V751"/>
      <c r="W751"/>
      <c r="X751" s="112"/>
      <c r="Y751" s="112"/>
      <c r="Z751" s="200"/>
      <c r="AA751"/>
      <c r="AB751"/>
      <c r="AC751"/>
      <c r="AD751"/>
      <c r="AE751"/>
      <c r="AF751"/>
      <c r="AG751"/>
      <c r="AH751"/>
      <c r="AI751"/>
      <c r="AJ751"/>
    </row>
    <row r="752" spans="1:36" ht="24.95" customHeight="1">
      <c r="A752" s="66"/>
      <c r="M752" s="37"/>
      <c r="N752" s="695"/>
      <c r="U752"/>
      <c r="V752"/>
      <c r="W752"/>
      <c r="X752" s="112"/>
      <c r="Y752" s="112"/>
      <c r="Z752" s="200"/>
      <c r="AA752"/>
      <c r="AB752"/>
      <c r="AC752"/>
      <c r="AD752"/>
      <c r="AE752"/>
      <c r="AF752"/>
      <c r="AG752"/>
      <c r="AH752"/>
      <c r="AI752"/>
      <c r="AJ752"/>
    </row>
    <row r="753" spans="1:36" ht="24.95" customHeight="1">
      <c r="A753" s="66"/>
      <c r="M753" s="37"/>
      <c r="N753" s="695"/>
      <c r="U753"/>
      <c r="V753"/>
      <c r="W753"/>
      <c r="X753" s="112"/>
      <c r="Y753" s="112"/>
      <c r="Z753" s="200"/>
      <c r="AA753"/>
      <c r="AB753"/>
      <c r="AC753"/>
      <c r="AD753"/>
      <c r="AE753"/>
      <c r="AF753"/>
      <c r="AG753"/>
      <c r="AH753"/>
      <c r="AI753"/>
      <c r="AJ753"/>
    </row>
    <row r="754" spans="1:36" ht="24.95" customHeight="1">
      <c r="A754" s="66"/>
      <c r="M754" s="37"/>
      <c r="N754" s="695"/>
      <c r="U754"/>
      <c r="V754"/>
      <c r="W754"/>
      <c r="X754" s="112"/>
      <c r="Y754" s="112"/>
      <c r="Z754" s="200"/>
      <c r="AA754"/>
      <c r="AB754"/>
      <c r="AC754"/>
      <c r="AD754"/>
      <c r="AE754"/>
      <c r="AF754"/>
      <c r="AG754"/>
      <c r="AH754"/>
      <c r="AI754"/>
      <c r="AJ754"/>
    </row>
    <row r="755" spans="1:36" ht="24.95" customHeight="1">
      <c r="A755" s="66"/>
      <c r="M755" s="37"/>
      <c r="N755" s="695"/>
      <c r="U755"/>
      <c r="V755"/>
      <c r="W755"/>
      <c r="X755" s="112"/>
      <c r="Y755" s="112"/>
      <c r="Z755" s="200"/>
      <c r="AA755"/>
      <c r="AB755"/>
      <c r="AC755"/>
      <c r="AD755"/>
      <c r="AE755"/>
      <c r="AF755"/>
      <c r="AG755"/>
      <c r="AH755"/>
      <c r="AI755"/>
      <c r="AJ755"/>
    </row>
    <row r="756" spans="1:36" ht="24.95" customHeight="1">
      <c r="A756" s="66"/>
      <c r="M756" s="37"/>
      <c r="N756" s="695"/>
      <c r="U756"/>
      <c r="V756"/>
      <c r="W756"/>
      <c r="X756" s="112"/>
      <c r="Y756" s="112"/>
      <c r="Z756" s="200"/>
      <c r="AA756"/>
      <c r="AB756"/>
      <c r="AC756"/>
      <c r="AD756"/>
      <c r="AE756"/>
      <c r="AF756"/>
      <c r="AG756"/>
      <c r="AH756"/>
      <c r="AI756"/>
      <c r="AJ756"/>
    </row>
    <row r="757" spans="1:36" ht="24.95" customHeight="1">
      <c r="A757" s="66"/>
      <c r="M757" s="37"/>
      <c r="N757" s="695"/>
      <c r="U757"/>
      <c r="V757"/>
      <c r="W757"/>
      <c r="X757" s="112"/>
      <c r="Y757" s="112"/>
      <c r="Z757" s="200"/>
      <c r="AA757"/>
      <c r="AB757"/>
      <c r="AC757"/>
      <c r="AD757"/>
      <c r="AE757"/>
      <c r="AF757"/>
      <c r="AG757"/>
      <c r="AH757"/>
      <c r="AI757"/>
      <c r="AJ757"/>
    </row>
    <row r="758" spans="1:36" ht="24.95" customHeight="1">
      <c r="A758" s="66"/>
      <c r="M758" s="37"/>
      <c r="N758" s="695"/>
      <c r="U758"/>
      <c r="V758"/>
      <c r="W758"/>
      <c r="X758" s="112"/>
      <c r="Y758" s="112"/>
      <c r="Z758" s="200"/>
      <c r="AA758"/>
      <c r="AB758"/>
      <c r="AC758"/>
      <c r="AD758"/>
      <c r="AE758"/>
      <c r="AF758"/>
      <c r="AG758"/>
      <c r="AH758"/>
      <c r="AI758"/>
      <c r="AJ758"/>
    </row>
    <row r="759" spans="1:36" ht="24.95" customHeight="1">
      <c r="A759" s="66"/>
      <c r="M759" s="37"/>
      <c r="N759" s="695"/>
      <c r="U759"/>
      <c r="V759"/>
      <c r="W759"/>
      <c r="X759" s="112"/>
      <c r="Y759" s="112"/>
      <c r="Z759" s="200"/>
      <c r="AA759"/>
      <c r="AB759"/>
      <c r="AC759"/>
      <c r="AD759"/>
      <c r="AE759"/>
      <c r="AF759"/>
      <c r="AG759"/>
      <c r="AH759"/>
      <c r="AI759"/>
      <c r="AJ759"/>
    </row>
    <row r="760" spans="1:36" ht="24.95" customHeight="1">
      <c r="A760" s="66"/>
      <c r="M760" s="37"/>
      <c r="N760" s="695"/>
      <c r="U760"/>
      <c r="V760"/>
      <c r="W760"/>
      <c r="X760" s="112"/>
      <c r="Y760" s="112"/>
      <c r="Z760" s="200"/>
      <c r="AA760"/>
      <c r="AB760"/>
      <c r="AC760"/>
      <c r="AD760"/>
      <c r="AE760"/>
      <c r="AF760"/>
      <c r="AG760"/>
      <c r="AH760"/>
      <c r="AI760"/>
      <c r="AJ760"/>
    </row>
    <row r="761" spans="1:36" ht="24.95" customHeight="1">
      <c r="A761" s="66"/>
      <c r="M761" s="37"/>
      <c r="N761" s="695"/>
      <c r="U761"/>
      <c r="V761"/>
      <c r="W761"/>
      <c r="X761" s="112"/>
      <c r="Y761" s="112"/>
      <c r="Z761" s="200"/>
      <c r="AA761"/>
      <c r="AB761"/>
      <c r="AC761"/>
      <c r="AD761"/>
      <c r="AE761"/>
      <c r="AF761"/>
      <c r="AG761"/>
      <c r="AH761"/>
      <c r="AI761"/>
      <c r="AJ761"/>
    </row>
    <row r="762" spans="1:36" ht="24.95" customHeight="1">
      <c r="A762" s="66"/>
      <c r="M762" s="37"/>
      <c r="N762" s="695"/>
      <c r="U762"/>
      <c r="V762"/>
      <c r="W762"/>
      <c r="X762" s="112"/>
      <c r="Y762" s="112"/>
      <c r="Z762" s="200"/>
      <c r="AA762"/>
      <c r="AB762"/>
      <c r="AC762"/>
      <c r="AD762"/>
      <c r="AE762"/>
      <c r="AF762"/>
      <c r="AG762"/>
      <c r="AH762"/>
      <c r="AI762"/>
      <c r="AJ762"/>
    </row>
    <row r="763" spans="1:36" ht="24.95" customHeight="1">
      <c r="A763" s="66"/>
      <c r="M763" s="37"/>
      <c r="N763" s="695"/>
      <c r="U763"/>
      <c r="V763"/>
      <c r="W763"/>
      <c r="X763" s="112"/>
      <c r="Y763" s="112"/>
      <c r="Z763" s="200"/>
      <c r="AA763"/>
      <c r="AB763"/>
      <c r="AC763"/>
      <c r="AD763"/>
      <c r="AE763"/>
      <c r="AF763"/>
      <c r="AG763"/>
      <c r="AH763"/>
      <c r="AI763"/>
      <c r="AJ763"/>
    </row>
    <row r="764" spans="1:36" ht="24.95" customHeight="1">
      <c r="A764" s="66"/>
      <c r="M764" s="37"/>
      <c r="N764" s="695"/>
      <c r="U764"/>
      <c r="V764"/>
      <c r="W764"/>
      <c r="X764" s="112"/>
      <c r="Y764" s="112"/>
      <c r="Z764" s="200"/>
      <c r="AA764"/>
      <c r="AB764"/>
      <c r="AC764"/>
      <c r="AD764"/>
      <c r="AE764"/>
      <c r="AF764"/>
      <c r="AG764"/>
      <c r="AH764"/>
      <c r="AI764"/>
      <c r="AJ764"/>
    </row>
    <row r="765" spans="1:36" ht="24.95" customHeight="1">
      <c r="A765" s="66"/>
      <c r="M765" s="37"/>
      <c r="N765" s="695"/>
      <c r="U765"/>
      <c r="V765"/>
      <c r="W765"/>
      <c r="X765" s="112"/>
      <c r="Y765" s="112"/>
      <c r="Z765" s="200"/>
      <c r="AA765"/>
      <c r="AB765"/>
      <c r="AC765"/>
      <c r="AD765"/>
      <c r="AE765"/>
      <c r="AF765"/>
      <c r="AG765"/>
      <c r="AH765"/>
      <c r="AI765"/>
      <c r="AJ765"/>
    </row>
    <row r="766" spans="1:36" ht="24.95" customHeight="1">
      <c r="A766" s="66"/>
      <c r="M766" s="37"/>
      <c r="N766" s="695"/>
      <c r="U766"/>
      <c r="V766"/>
      <c r="W766"/>
      <c r="X766" s="112"/>
      <c r="Y766" s="112"/>
      <c r="Z766" s="200"/>
      <c r="AA766"/>
      <c r="AB766"/>
      <c r="AC766"/>
      <c r="AD766"/>
      <c r="AE766"/>
      <c r="AF766"/>
      <c r="AG766"/>
      <c r="AH766"/>
      <c r="AI766"/>
      <c r="AJ766"/>
    </row>
    <row r="767" spans="1:36" ht="24.95" customHeight="1">
      <c r="A767" s="66"/>
      <c r="M767" s="37"/>
      <c r="N767" s="695"/>
      <c r="U767"/>
      <c r="V767"/>
      <c r="W767"/>
      <c r="X767" s="112"/>
      <c r="Y767" s="112"/>
      <c r="Z767" s="200"/>
      <c r="AA767"/>
      <c r="AB767"/>
      <c r="AC767"/>
      <c r="AD767"/>
      <c r="AE767"/>
      <c r="AF767"/>
      <c r="AG767"/>
      <c r="AH767"/>
      <c r="AI767"/>
      <c r="AJ767"/>
    </row>
    <row r="768" spans="1:36" ht="24.95" customHeight="1">
      <c r="A768" s="66"/>
      <c r="M768" s="37"/>
      <c r="N768" s="695"/>
      <c r="U768"/>
      <c r="V768"/>
      <c r="W768"/>
      <c r="X768" s="112"/>
      <c r="Y768" s="112"/>
      <c r="Z768" s="200"/>
      <c r="AA768"/>
      <c r="AB768"/>
      <c r="AC768"/>
      <c r="AD768"/>
      <c r="AE768"/>
      <c r="AF768"/>
      <c r="AG768"/>
      <c r="AH768"/>
      <c r="AI768"/>
      <c r="AJ768"/>
    </row>
    <row r="769" spans="1:36" ht="24.95" customHeight="1">
      <c r="A769" s="66"/>
      <c r="M769" s="37"/>
      <c r="N769" s="695"/>
      <c r="U769"/>
      <c r="V769"/>
      <c r="W769"/>
      <c r="X769" s="112"/>
      <c r="Y769" s="112"/>
      <c r="Z769" s="200"/>
      <c r="AA769"/>
      <c r="AB769"/>
      <c r="AC769"/>
      <c r="AD769"/>
      <c r="AE769"/>
      <c r="AF769"/>
      <c r="AG769"/>
      <c r="AH769"/>
      <c r="AI769"/>
      <c r="AJ769"/>
    </row>
    <row r="770" spans="1:36" ht="24.95" customHeight="1">
      <c r="A770" s="66"/>
      <c r="M770" s="37"/>
      <c r="N770" s="695"/>
      <c r="U770"/>
      <c r="V770"/>
      <c r="W770"/>
      <c r="X770" s="112"/>
      <c r="Y770" s="112"/>
      <c r="Z770" s="200"/>
      <c r="AA770"/>
      <c r="AB770"/>
      <c r="AC770"/>
      <c r="AD770"/>
      <c r="AE770"/>
      <c r="AF770"/>
      <c r="AG770"/>
      <c r="AH770"/>
      <c r="AI770"/>
      <c r="AJ770"/>
    </row>
    <row r="771" spans="1:36" ht="24.95" customHeight="1">
      <c r="A771" s="66"/>
      <c r="M771" s="37"/>
      <c r="N771" s="695"/>
      <c r="U771"/>
      <c r="V771"/>
      <c r="W771"/>
      <c r="X771" s="112"/>
      <c r="Y771" s="112"/>
      <c r="Z771" s="200"/>
      <c r="AA771"/>
      <c r="AB771"/>
      <c r="AC771"/>
      <c r="AD771"/>
      <c r="AE771"/>
      <c r="AF771"/>
      <c r="AG771"/>
      <c r="AH771"/>
      <c r="AI771"/>
      <c r="AJ771"/>
    </row>
    <row r="772" spans="1:36" ht="24.95" customHeight="1">
      <c r="A772" s="66"/>
      <c r="M772" s="37"/>
      <c r="N772" s="695"/>
      <c r="U772"/>
      <c r="V772"/>
      <c r="W772"/>
      <c r="X772" s="112"/>
      <c r="Y772" s="112"/>
      <c r="Z772" s="200"/>
      <c r="AA772"/>
      <c r="AB772"/>
      <c r="AC772"/>
      <c r="AD772"/>
      <c r="AE772"/>
      <c r="AF772"/>
      <c r="AG772"/>
      <c r="AH772"/>
      <c r="AI772"/>
      <c r="AJ772"/>
    </row>
    <row r="773" spans="1:36" ht="24.95" customHeight="1">
      <c r="A773" s="66"/>
      <c r="M773" s="37"/>
      <c r="N773" s="695"/>
      <c r="U773"/>
      <c r="V773"/>
      <c r="W773"/>
      <c r="X773" s="112"/>
      <c r="Y773" s="112"/>
      <c r="Z773" s="200"/>
      <c r="AA773"/>
      <c r="AB773"/>
      <c r="AC773"/>
      <c r="AD773"/>
      <c r="AE773"/>
      <c r="AF773"/>
      <c r="AG773"/>
      <c r="AH773"/>
      <c r="AI773"/>
      <c r="AJ773"/>
    </row>
    <row r="774" spans="1:36" ht="24.95" customHeight="1">
      <c r="A774" s="66"/>
      <c r="M774" s="37"/>
      <c r="N774" s="695"/>
      <c r="U774"/>
      <c r="V774"/>
      <c r="W774"/>
      <c r="X774" s="112"/>
      <c r="Y774" s="112"/>
      <c r="Z774" s="200"/>
      <c r="AA774"/>
      <c r="AB774"/>
      <c r="AC774"/>
      <c r="AD774"/>
      <c r="AE774"/>
      <c r="AF774"/>
      <c r="AG774"/>
      <c r="AH774"/>
      <c r="AI774"/>
      <c r="AJ774"/>
    </row>
    <row r="775" spans="1:36" ht="24.95" customHeight="1">
      <c r="A775" s="66"/>
      <c r="M775" s="37"/>
      <c r="N775" s="695"/>
      <c r="U775"/>
      <c r="V775"/>
      <c r="W775"/>
      <c r="X775" s="112"/>
      <c r="Y775" s="112"/>
      <c r="Z775" s="200"/>
      <c r="AA775"/>
      <c r="AB775"/>
      <c r="AC775"/>
      <c r="AD775"/>
      <c r="AE775"/>
      <c r="AF775"/>
      <c r="AG775"/>
      <c r="AH775"/>
      <c r="AI775"/>
      <c r="AJ775"/>
    </row>
    <row r="776" spans="1:36" ht="24.95" customHeight="1">
      <c r="A776" s="66"/>
      <c r="M776" s="37"/>
      <c r="N776" s="695"/>
      <c r="U776"/>
      <c r="V776"/>
      <c r="W776"/>
      <c r="X776" s="112"/>
      <c r="Y776" s="112"/>
      <c r="Z776" s="200"/>
      <c r="AA776"/>
      <c r="AB776"/>
      <c r="AC776"/>
      <c r="AD776"/>
      <c r="AE776"/>
      <c r="AF776"/>
      <c r="AG776"/>
      <c r="AH776"/>
      <c r="AI776"/>
      <c r="AJ776"/>
    </row>
    <row r="777" spans="1:36" ht="24.95" customHeight="1">
      <c r="A777" s="66"/>
      <c r="M777" s="37"/>
      <c r="N777" s="695"/>
      <c r="U777"/>
      <c r="V777"/>
      <c r="W777"/>
      <c r="X777" s="112"/>
      <c r="Y777" s="112"/>
      <c r="Z777" s="200"/>
      <c r="AA777"/>
      <c r="AB777"/>
      <c r="AC777"/>
      <c r="AD777"/>
      <c r="AE777"/>
      <c r="AF777"/>
      <c r="AG777"/>
      <c r="AH777"/>
      <c r="AI777"/>
      <c r="AJ777"/>
    </row>
    <row r="778" spans="1:36" ht="24.95" customHeight="1">
      <c r="A778" s="66"/>
      <c r="M778" s="37"/>
      <c r="N778" s="695"/>
      <c r="U778"/>
      <c r="V778"/>
      <c r="W778"/>
      <c r="X778" s="112"/>
      <c r="Y778" s="112"/>
      <c r="Z778" s="200"/>
      <c r="AA778"/>
      <c r="AB778"/>
      <c r="AC778"/>
      <c r="AD778"/>
      <c r="AE778"/>
      <c r="AF778"/>
      <c r="AG778"/>
      <c r="AH778"/>
      <c r="AI778"/>
      <c r="AJ778"/>
    </row>
    <row r="779" spans="1:36" ht="24.95" customHeight="1">
      <c r="A779" s="66"/>
      <c r="M779" s="37"/>
      <c r="N779" s="695"/>
      <c r="U779"/>
      <c r="V779"/>
      <c r="W779"/>
      <c r="X779" s="112"/>
      <c r="Y779" s="112"/>
      <c r="Z779" s="200"/>
      <c r="AA779"/>
      <c r="AB779"/>
      <c r="AC779"/>
      <c r="AD779"/>
      <c r="AE779"/>
      <c r="AF779"/>
      <c r="AG779"/>
      <c r="AH779"/>
      <c r="AI779"/>
      <c r="AJ779"/>
    </row>
    <row r="780" spans="1:36" ht="24.95" customHeight="1">
      <c r="A780" s="66"/>
      <c r="M780" s="37"/>
      <c r="N780" s="695"/>
      <c r="U780"/>
      <c r="V780"/>
      <c r="W780"/>
      <c r="X780" s="112"/>
      <c r="Y780" s="112"/>
      <c r="Z780" s="200"/>
      <c r="AA780"/>
      <c r="AB780"/>
      <c r="AC780"/>
      <c r="AD780"/>
      <c r="AE780"/>
      <c r="AF780"/>
      <c r="AG780"/>
      <c r="AH780"/>
      <c r="AI780"/>
      <c r="AJ780"/>
    </row>
    <row r="781" spans="1:36" ht="24.95" customHeight="1">
      <c r="A781" s="66"/>
      <c r="M781" s="37"/>
      <c r="N781" s="695"/>
      <c r="U781"/>
      <c r="V781"/>
      <c r="W781"/>
      <c r="X781" s="112"/>
      <c r="Y781" s="112"/>
      <c r="Z781" s="200"/>
      <c r="AA781"/>
      <c r="AB781"/>
      <c r="AC781"/>
      <c r="AD781"/>
      <c r="AE781"/>
      <c r="AF781"/>
      <c r="AG781"/>
      <c r="AH781"/>
      <c r="AI781"/>
      <c r="AJ781"/>
    </row>
    <row r="782" spans="1:36" ht="24.95" customHeight="1">
      <c r="A782" s="66"/>
      <c r="M782" s="37"/>
      <c r="N782" s="695"/>
      <c r="U782"/>
      <c r="V782"/>
      <c r="W782"/>
      <c r="X782" s="112"/>
      <c r="Y782" s="112"/>
      <c r="Z782" s="200"/>
      <c r="AA782"/>
      <c r="AB782"/>
      <c r="AC782"/>
      <c r="AD782"/>
      <c r="AE782"/>
      <c r="AF782"/>
      <c r="AG782"/>
      <c r="AH782"/>
      <c r="AI782"/>
      <c r="AJ782"/>
    </row>
    <row r="783" spans="1:36" ht="24.95" customHeight="1">
      <c r="A783" s="66"/>
      <c r="M783" s="37"/>
      <c r="N783" s="695"/>
      <c r="U783"/>
      <c r="V783"/>
      <c r="W783"/>
      <c r="X783" s="112"/>
      <c r="Y783" s="112"/>
      <c r="Z783" s="200"/>
      <c r="AA783"/>
      <c r="AB783"/>
      <c r="AC783"/>
      <c r="AD783"/>
      <c r="AE783"/>
      <c r="AF783"/>
      <c r="AG783"/>
      <c r="AH783"/>
      <c r="AI783"/>
      <c r="AJ783"/>
    </row>
    <row r="784" spans="1:36" ht="24.95" customHeight="1">
      <c r="A784" s="66"/>
      <c r="M784" s="37"/>
      <c r="N784" s="695"/>
      <c r="U784"/>
      <c r="V784"/>
      <c r="W784"/>
      <c r="X784" s="112"/>
      <c r="Y784" s="112"/>
      <c r="Z784" s="200"/>
      <c r="AA784"/>
      <c r="AB784"/>
      <c r="AC784"/>
      <c r="AD784"/>
      <c r="AE784"/>
      <c r="AF784"/>
      <c r="AG784"/>
      <c r="AH784"/>
      <c r="AI784"/>
      <c r="AJ784"/>
    </row>
    <row r="785" spans="1:36" ht="24.95" customHeight="1">
      <c r="A785" s="66"/>
      <c r="M785" s="37"/>
      <c r="N785" s="695"/>
      <c r="U785"/>
      <c r="V785"/>
      <c r="W785"/>
      <c r="X785" s="112"/>
      <c r="Y785" s="112"/>
      <c r="Z785" s="200"/>
      <c r="AA785"/>
      <c r="AB785"/>
      <c r="AC785"/>
      <c r="AD785"/>
      <c r="AE785"/>
      <c r="AF785"/>
      <c r="AG785"/>
      <c r="AH785"/>
      <c r="AI785"/>
      <c r="AJ785"/>
    </row>
    <row r="786" spans="1:36" ht="24.95" customHeight="1">
      <c r="A786" s="66"/>
      <c r="M786" s="37"/>
      <c r="N786" s="695"/>
      <c r="U786"/>
      <c r="V786"/>
      <c r="W786"/>
      <c r="X786" s="112"/>
      <c r="Y786" s="112"/>
      <c r="Z786" s="200"/>
      <c r="AA786"/>
      <c r="AB786"/>
      <c r="AC786"/>
      <c r="AD786"/>
      <c r="AE786"/>
      <c r="AF786"/>
      <c r="AG786"/>
      <c r="AH786"/>
      <c r="AI786"/>
      <c r="AJ786"/>
    </row>
    <row r="787" spans="1:36" ht="24.95" customHeight="1">
      <c r="A787" s="66"/>
      <c r="M787" s="37"/>
      <c r="N787" s="695"/>
      <c r="U787"/>
      <c r="V787"/>
      <c r="W787"/>
      <c r="X787" s="112"/>
      <c r="Y787" s="112"/>
      <c r="Z787" s="200"/>
      <c r="AA787"/>
      <c r="AB787"/>
      <c r="AC787"/>
      <c r="AD787"/>
      <c r="AE787"/>
      <c r="AF787"/>
      <c r="AG787"/>
      <c r="AH787"/>
      <c r="AI787"/>
      <c r="AJ787"/>
    </row>
    <row r="788" spans="1:36" ht="24.95" customHeight="1">
      <c r="A788" s="66"/>
      <c r="M788" s="37"/>
      <c r="N788" s="695"/>
      <c r="U788"/>
      <c r="V788"/>
      <c r="W788"/>
      <c r="X788" s="112"/>
      <c r="Y788" s="112"/>
      <c r="Z788" s="200"/>
      <c r="AA788"/>
      <c r="AB788"/>
      <c r="AC788"/>
      <c r="AD788"/>
      <c r="AE788"/>
      <c r="AF788"/>
      <c r="AG788"/>
      <c r="AH788"/>
      <c r="AI788"/>
      <c r="AJ788"/>
    </row>
    <row r="789" spans="1:36" ht="24.95" customHeight="1">
      <c r="A789" s="66"/>
      <c r="M789" s="37"/>
      <c r="N789" s="695"/>
      <c r="U789"/>
      <c r="V789"/>
      <c r="W789"/>
      <c r="X789" s="112"/>
      <c r="Y789" s="112"/>
      <c r="Z789" s="200"/>
      <c r="AA789"/>
      <c r="AB789"/>
      <c r="AC789"/>
      <c r="AD789"/>
      <c r="AE789"/>
      <c r="AF789"/>
      <c r="AG789"/>
      <c r="AH789"/>
      <c r="AI789"/>
      <c r="AJ789"/>
    </row>
    <row r="790" spans="1:36" ht="24.95" customHeight="1">
      <c r="A790" s="66"/>
      <c r="M790" s="37"/>
      <c r="N790" s="695"/>
      <c r="U790"/>
      <c r="V790"/>
      <c r="W790"/>
      <c r="X790" s="112"/>
      <c r="Y790" s="112"/>
      <c r="Z790" s="200"/>
      <c r="AA790"/>
      <c r="AB790"/>
      <c r="AC790"/>
      <c r="AD790"/>
      <c r="AE790"/>
      <c r="AF790"/>
      <c r="AG790"/>
      <c r="AH790"/>
      <c r="AI790"/>
      <c r="AJ790"/>
    </row>
    <row r="791" spans="1:36" ht="24.95" customHeight="1">
      <c r="A791" s="66"/>
      <c r="M791" s="37"/>
      <c r="N791" s="695"/>
      <c r="U791"/>
      <c r="V791"/>
      <c r="W791"/>
      <c r="X791" s="112"/>
      <c r="Y791" s="112"/>
      <c r="Z791" s="200"/>
      <c r="AA791"/>
      <c r="AB791"/>
      <c r="AC791"/>
      <c r="AD791"/>
      <c r="AE791"/>
      <c r="AF791"/>
      <c r="AG791"/>
      <c r="AH791"/>
      <c r="AI791"/>
      <c r="AJ791"/>
    </row>
    <row r="792" spans="1:36" ht="24.95" customHeight="1">
      <c r="A792" s="66"/>
      <c r="M792" s="37"/>
      <c r="N792" s="695"/>
      <c r="U792"/>
      <c r="V792"/>
      <c r="W792"/>
      <c r="X792" s="112"/>
      <c r="Y792" s="112"/>
      <c r="Z792" s="200"/>
      <c r="AA792"/>
      <c r="AB792"/>
      <c r="AC792"/>
      <c r="AD792"/>
      <c r="AE792"/>
      <c r="AF792"/>
      <c r="AG792"/>
      <c r="AH792"/>
      <c r="AI792"/>
      <c r="AJ792"/>
    </row>
    <row r="793" spans="1:36" ht="24.95" customHeight="1">
      <c r="A793" s="66"/>
      <c r="M793" s="37"/>
      <c r="N793" s="695"/>
      <c r="U793"/>
      <c r="V793"/>
      <c r="W793"/>
      <c r="X793" s="112"/>
      <c r="Y793" s="112"/>
      <c r="Z793" s="200"/>
      <c r="AA793"/>
      <c r="AB793"/>
      <c r="AC793"/>
      <c r="AD793"/>
      <c r="AE793"/>
      <c r="AF793"/>
      <c r="AG793"/>
      <c r="AH793"/>
      <c r="AI793"/>
      <c r="AJ793"/>
    </row>
    <row r="794" spans="1:36" ht="24.95" customHeight="1">
      <c r="A794" s="66"/>
      <c r="M794" s="37"/>
      <c r="N794" s="695"/>
      <c r="U794"/>
      <c r="V794"/>
      <c r="W794"/>
      <c r="X794" s="112"/>
      <c r="Y794" s="112"/>
      <c r="Z794" s="200"/>
      <c r="AA794"/>
      <c r="AB794"/>
      <c r="AC794"/>
      <c r="AD794"/>
      <c r="AE794"/>
      <c r="AF794"/>
      <c r="AG794"/>
      <c r="AH794"/>
      <c r="AI794"/>
      <c r="AJ794"/>
    </row>
    <row r="795" spans="1:36" ht="24.95" customHeight="1">
      <c r="A795" s="66"/>
      <c r="M795" s="37"/>
      <c r="N795" s="695"/>
      <c r="U795"/>
      <c r="V795"/>
      <c r="W795"/>
      <c r="X795" s="112"/>
      <c r="Y795" s="112"/>
      <c r="Z795" s="200"/>
      <c r="AA795"/>
      <c r="AB795"/>
      <c r="AC795"/>
      <c r="AD795"/>
      <c r="AE795"/>
      <c r="AF795"/>
      <c r="AG795"/>
      <c r="AH795"/>
      <c r="AI795"/>
      <c r="AJ795"/>
    </row>
    <row r="796" spans="1:36" ht="24.95" customHeight="1">
      <c r="A796" s="66"/>
      <c r="M796" s="37"/>
      <c r="N796" s="695"/>
      <c r="U796"/>
      <c r="V796"/>
      <c r="W796"/>
      <c r="X796" s="112"/>
      <c r="Y796" s="112"/>
      <c r="Z796" s="200"/>
      <c r="AA796"/>
      <c r="AB796"/>
      <c r="AC796"/>
      <c r="AD796"/>
      <c r="AE796"/>
      <c r="AF796"/>
      <c r="AG796"/>
      <c r="AH796"/>
      <c r="AI796"/>
      <c r="AJ796"/>
    </row>
    <row r="797" spans="1:36" ht="24.95" customHeight="1">
      <c r="A797" s="66"/>
      <c r="M797" s="37"/>
      <c r="N797" s="695"/>
      <c r="U797"/>
      <c r="V797"/>
      <c r="W797"/>
      <c r="X797" s="112"/>
      <c r="Y797" s="112"/>
      <c r="Z797" s="200"/>
      <c r="AA797"/>
      <c r="AB797"/>
      <c r="AC797"/>
      <c r="AD797"/>
      <c r="AE797"/>
      <c r="AF797"/>
      <c r="AG797"/>
      <c r="AH797"/>
      <c r="AI797"/>
      <c r="AJ797"/>
    </row>
    <row r="798" spans="1:36" ht="24.95" customHeight="1">
      <c r="A798" s="66"/>
      <c r="M798" s="37"/>
      <c r="N798" s="695"/>
      <c r="U798"/>
      <c r="V798"/>
      <c r="W798"/>
      <c r="X798" s="112"/>
      <c r="Y798" s="112"/>
      <c r="Z798" s="200"/>
      <c r="AA798"/>
      <c r="AB798"/>
      <c r="AC798"/>
      <c r="AD798"/>
      <c r="AE798"/>
      <c r="AF798"/>
      <c r="AG798"/>
      <c r="AH798"/>
      <c r="AI798"/>
      <c r="AJ798"/>
    </row>
    <row r="799" spans="1:36" ht="24.95" customHeight="1">
      <c r="A799" s="66"/>
      <c r="M799" s="37"/>
      <c r="N799" s="695"/>
      <c r="U799"/>
      <c r="V799"/>
      <c r="W799"/>
      <c r="X799" s="112"/>
      <c r="Y799" s="112"/>
      <c r="Z799" s="200"/>
      <c r="AA799"/>
      <c r="AB799"/>
      <c r="AC799"/>
      <c r="AD799"/>
      <c r="AE799"/>
      <c r="AF799"/>
      <c r="AG799"/>
      <c r="AH799"/>
      <c r="AI799"/>
      <c r="AJ799"/>
    </row>
    <row r="800" spans="1:36" ht="24.95" customHeight="1">
      <c r="A800" s="66"/>
      <c r="M800" s="37"/>
      <c r="N800" s="695"/>
      <c r="U800"/>
      <c r="V800"/>
      <c r="W800"/>
      <c r="X800" s="112"/>
      <c r="Y800" s="112"/>
      <c r="Z800" s="200"/>
      <c r="AA800"/>
      <c r="AB800"/>
      <c r="AC800"/>
      <c r="AD800"/>
      <c r="AE800"/>
      <c r="AF800"/>
      <c r="AG800"/>
      <c r="AH800"/>
      <c r="AI800"/>
      <c r="AJ800"/>
    </row>
    <row r="801" spans="1:36" ht="24.95" customHeight="1">
      <c r="A801" s="66"/>
      <c r="M801" s="37"/>
      <c r="N801" s="695"/>
      <c r="U801"/>
      <c r="V801"/>
      <c r="W801"/>
      <c r="X801" s="112"/>
      <c r="Y801" s="112"/>
      <c r="Z801" s="200"/>
      <c r="AA801"/>
      <c r="AB801"/>
      <c r="AC801"/>
      <c r="AD801"/>
      <c r="AE801"/>
      <c r="AF801"/>
      <c r="AG801"/>
      <c r="AH801"/>
      <c r="AI801"/>
      <c r="AJ801"/>
    </row>
    <row r="802" spans="1:36" ht="24.95" customHeight="1">
      <c r="A802" s="66"/>
      <c r="M802" s="37"/>
      <c r="N802" s="695"/>
      <c r="U802"/>
      <c r="V802"/>
      <c r="W802"/>
      <c r="X802" s="112"/>
      <c r="Y802" s="112"/>
      <c r="Z802" s="200"/>
      <c r="AA802"/>
      <c r="AB802"/>
      <c r="AC802"/>
      <c r="AD802"/>
      <c r="AE802"/>
      <c r="AF802"/>
      <c r="AG802"/>
      <c r="AH802"/>
      <c r="AI802"/>
      <c r="AJ802"/>
    </row>
    <row r="803" spans="1:36" ht="24.95" customHeight="1">
      <c r="A803" s="66"/>
      <c r="M803" s="37"/>
      <c r="N803" s="695"/>
      <c r="U803"/>
      <c r="V803"/>
      <c r="W803"/>
      <c r="X803" s="112"/>
      <c r="Y803" s="112"/>
      <c r="Z803" s="200"/>
      <c r="AA803"/>
      <c r="AB803"/>
      <c r="AC803"/>
      <c r="AD803"/>
      <c r="AE803"/>
      <c r="AF803"/>
      <c r="AG803"/>
      <c r="AH803"/>
      <c r="AI803"/>
      <c r="AJ803"/>
    </row>
    <row r="804" spans="1:36" ht="24.95" customHeight="1">
      <c r="A804" s="66"/>
      <c r="M804" s="37"/>
      <c r="N804" s="695"/>
      <c r="U804"/>
      <c r="V804"/>
      <c r="W804"/>
      <c r="X804" s="112"/>
      <c r="Y804" s="112"/>
      <c r="Z804" s="200"/>
      <c r="AA804"/>
      <c r="AB804"/>
      <c r="AC804"/>
      <c r="AD804"/>
      <c r="AE804"/>
      <c r="AF804"/>
      <c r="AG804"/>
      <c r="AH804"/>
      <c r="AI804"/>
      <c r="AJ804"/>
    </row>
    <row r="805" spans="1:36" ht="24.95" customHeight="1">
      <c r="A805" s="66"/>
      <c r="M805" s="37"/>
      <c r="N805" s="695"/>
      <c r="U805"/>
      <c r="V805"/>
      <c r="W805"/>
      <c r="X805" s="112"/>
      <c r="Y805" s="112"/>
      <c r="Z805" s="200"/>
      <c r="AA805"/>
      <c r="AB805"/>
      <c r="AC805"/>
      <c r="AD805"/>
      <c r="AE805"/>
      <c r="AF805"/>
      <c r="AG805"/>
      <c r="AH805"/>
      <c r="AI805"/>
      <c r="AJ805"/>
    </row>
    <row r="806" spans="1:36" ht="24.95" customHeight="1">
      <c r="A806" s="66"/>
      <c r="M806" s="37"/>
      <c r="N806" s="695"/>
      <c r="U806"/>
      <c r="V806"/>
      <c r="W806"/>
      <c r="X806" s="112"/>
      <c r="Y806" s="112"/>
      <c r="Z806" s="200"/>
      <c r="AA806"/>
      <c r="AB806"/>
      <c r="AC806"/>
      <c r="AD806"/>
      <c r="AE806"/>
      <c r="AF806"/>
      <c r="AG806"/>
      <c r="AH806"/>
      <c r="AI806"/>
      <c r="AJ806"/>
    </row>
    <row r="807" spans="1:36" ht="24.95" customHeight="1">
      <c r="A807" s="66"/>
      <c r="M807" s="37"/>
      <c r="N807" s="695"/>
      <c r="U807"/>
      <c r="V807"/>
      <c r="W807"/>
      <c r="X807" s="112"/>
      <c r="Y807" s="112"/>
      <c r="Z807" s="200"/>
      <c r="AA807"/>
      <c r="AB807"/>
      <c r="AC807"/>
      <c r="AD807"/>
      <c r="AE807"/>
      <c r="AF807"/>
      <c r="AG807"/>
      <c r="AH807"/>
      <c r="AI807"/>
      <c r="AJ807"/>
    </row>
    <row r="808" spans="1:36" ht="24.95" customHeight="1">
      <c r="A808" s="66"/>
      <c r="M808" s="37"/>
      <c r="N808" s="695"/>
      <c r="U808"/>
      <c r="V808"/>
      <c r="W808"/>
      <c r="X808" s="112"/>
      <c r="Y808" s="112"/>
      <c r="Z808" s="200"/>
      <c r="AA808"/>
      <c r="AB808"/>
      <c r="AC808"/>
      <c r="AD808"/>
      <c r="AE808"/>
      <c r="AF808"/>
      <c r="AG808"/>
      <c r="AH808"/>
      <c r="AI808"/>
      <c r="AJ808"/>
    </row>
    <row r="809" spans="1:36" ht="24.95" customHeight="1">
      <c r="A809" s="66"/>
      <c r="M809" s="37"/>
      <c r="N809" s="695"/>
      <c r="U809"/>
      <c r="V809"/>
      <c r="W809"/>
      <c r="X809" s="112"/>
      <c r="Y809" s="112"/>
      <c r="Z809" s="200"/>
      <c r="AA809"/>
      <c r="AB809"/>
      <c r="AC809"/>
      <c r="AD809"/>
      <c r="AE809"/>
      <c r="AF809"/>
      <c r="AG809"/>
      <c r="AH809"/>
      <c r="AI809"/>
      <c r="AJ809"/>
    </row>
    <row r="810" spans="1:36" ht="24.95" customHeight="1">
      <c r="A810" s="66"/>
      <c r="M810" s="37"/>
      <c r="N810" s="695"/>
      <c r="U810"/>
      <c r="V810"/>
      <c r="W810"/>
      <c r="X810" s="112"/>
      <c r="Y810" s="112"/>
      <c r="Z810" s="200"/>
      <c r="AA810"/>
      <c r="AB810"/>
      <c r="AC810"/>
      <c r="AD810"/>
      <c r="AE810"/>
      <c r="AF810"/>
      <c r="AG810"/>
      <c r="AH810"/>
      <c r="AI810"/>
      <c r="AJ810"/>
    </row>
    <row r="811" spans="1:36" ht="24.95" customHeight="1">
      <c r="A811" s="66"/>
      <c r="M811" s="37"/>
      <c r="N811" s="695"/>
      <c r="U811"/>
      <c r="V811"/>
      <c r="W811"/>
      <c r="X811" s="112"/>
      <c r="Y811" s="112"/>
      <c r="Z811" s="200"/>
      <c r="AA811"/>
      <c r="AB811"/>
      <c r="AC811"/>
      <c r="AD811"/>
      <c r="AE811"/>
      <c r="AF811"/>
      <c r="AG811"/>
      <c r="AH811"/>
      <c r="AI811"/>
      <c r="AJ811"/>
    </row>
    <row r="812" spans="1:36" ht="24.95" customHeight="1">
      <c r="A812" s="66"/>
      <c r="M812" s="37"/>
      <c r="N812" s="695"/>
      <c r="U812"/>
      <c r="V812"/>
      <c r="W812"/>
      <c r="X812" s="112"/>
      <c r="Y812" s="112"/>
      <c r="Z812" s="200"/>
      <c r="AA812"/>
      <c r="AB812"/>
      <c r="AC812"/>
      <c r="AD812"/>
      <c r="AE812"/>
      <c r="AF812"/>
      <c r="AG812"/>
      <c r="AH812"/>
      <c r="AI812"/>
      <c r="AJ812"/>
    </row>
    <row r="813" spans="1:36" ht="24.95" customHeight="1">
      <c r="A813" s="66"/>
      <c r="M813" s="37"/>
      <c r="N813" s="695"/>
      <c r="U813"/>
      <c r="V813"/>
      <c r="W813"/>
      <c r="X813" s="112"/>
      <c r="Y813" s="112"/>
      <c r="Z813" s="200"/>
      <c r="AA813"/>
      <c r="AB813"/>
      <c r="AC813"/>
      <c r="AD813"/>
      <c r="AE813"/>
      <c r="AF813"/>
      <c r="AG813"/>
      <c r="AH813"/>
      <c r="AI813"/>
      <c r="AJ813"/>
    </row>
    <row r="814" spans="1:36" ht="24.95" customHeight="1">
      <c r="A814" s="66"/>
      <c r="M814" s="37"/>
      <c r="N814" s="695"/>
      <c r="U814"/>
      <c r="V814"/>
      <c r="W814"/>
      <c r="X814" s="112"/>
      <c r="Y814" s="112"/>
      <c r="Z814" s="200"/>
      <c r="AA814"/>
      <c r="AB814"/>
      <c r="AC814"/>
      <c r="AD814"/>
      <c r="AE814"/>
      <c r="AF814"/>
      <c r="AG814"/>
      <c r="AH814"/>
      <c r="AI814"/>
      <c r="AJ814"/>
    </row>
    <row r="815" spans="1:36" ht="24.95" customHeight="1">
      <c r="A815" s="66"/>
      <c r="M815" s="37"/>
      <c r="N815" s="695"/>
      <c r="U815"/>
      <c r="V815"/>
      <c r="W815"/>
      <c r="X815" s="112"/>
      <c r="Y815" s="112"/>
      <c r="Z815" s="200"/>
      <c r="AA815"/>
      <c r="AB815"/>
      <c r="AC815"/>
      <c r="AD815"/>
      <c r="AE815"/>
      <c r="AF815"/>
      <c r="AG815"/>
      <c r="AH815"/>
      <c r="AI815"/>
      <c r="AJ815"/>
    </row>
    <row r="816" spans="1:36" ht="24.95" customHeight="1">
      <c r="A816" s="66"/>
      <c r="M816" s="37"/>
      <c r="N816" s="695"/>
      <c r="U816"/>
      <c r="V816"/>
      <c r="W816"/>
      <c r="X816" s="112"/>
      <c r="Y816" s="112"/>
      <c r="Z816" s="200"/>
      <c r="AA816"/>
      <c r="AB816"/>
      <c r="AC816"/>
      <c r="AD816"/>
      <c r="AE816"/>
      <c r="AF816"/>
      <c r="AG816"/>
      <c r="AH816"/>
      <c r="AI816"/>
      <c r="AJ816"/>
    </row>
    <row r="817" spans="1:36" ht="24.95" customHeight="1">
      <c r="A817" s="66"/>
      <c r="M817" s="37"/>
      <c r="N817" s="695"/>
      <c r="U817"/>
      <c r="V817"/>
      <c r="W817"/>
      <c r="X817" s="112"/>
      <c r="Y817" s="112"/>
      <c r="Z817" s="200"/>
      <c r="AA817"/>
      <c r="AB817"/>
      <c r="AC817"/>
      <c r="AD817"/>
      <c r="AE817"/>
      <c r="AF817"/>
      <c r="AG817"/>
      <c r="AH817"/>
      <c r="AI817"/>
      <c r="AJ817"/>
    </row>
    <row r="818" spans="1:36" ht="24.95" customHeight="1">
      <c r="A818" s="66"/>
      <c r="M818" s="37"/>
      <c r="N818" s="695"/>
      <c r="U818"/>
      <c r="V818"/>
      <c r="W818"/>
      <c r="X818" s="112"/>
      <c r="Y818" s="112"/>
      <c r="Z818" s="200"/>
      <c r="AA818"/>
      <c r="AB818"/>
      <c r="AC818"/>
      <c r="AD818"/>
      <c r="AE818"/>
      <c r="AF818"/>
      <c r="AG818"/>
      <c r="AH818"/>
      <c r="AI818"/>
      <c r="AJ818"/>
    </row>
    <row r="819" spans="1:36" ht="24.95" customHeight="1">
      <c r="A819" s="66"/>
      <c r="M819" s="37"/>
      <c r="N819" s="695"/>
      <c r="U819"/>
      <c r="V819"/>
      <c r="W819"/>
      <c r="X819" s="112"/>
      <c r="Y819" s="112"/>
      <c r="Z819" s="200"/>
      <c r="AA819"/>
      <c r="AB819"/>
      <c r="AC819"/>
      <c r="AD819"/>
      <c r="AE819"/>
      <c r="AF819"/>
      <c r="AG819"/>
      <c r="AH819"/>
      <c r="AI819"/>
      <c r="AJ819"/>
    </row>
    <row r="820" spans="1:36" ht="24.95" customHeight="1">
      <c r="A820" s="66"/>
      <c r="M820" s="37"/>
      <c r="N820" s="695"/>
      <c r="U820"/>
      <c r="V820"/>
      <c r="W820"/>
      <c r="X820" s="112"/>
      <c r="Y820" s="112"/>
      <c r="Z820" s="200"/>
      <c r="AA820"/>
      <c r="AB820"/>
      <c r="AC820"/>
      <c r="AD820"/>
      <c r="AE820"/>
      <c r="AF820"/>
      <c r="AG820"/>
      <c r="AH820"/>
      <c r="AI820"/>
      <c r="AJ820"/>
    </row>
    <row r="821" spans="1:36" ht="24.95" customHeight="1">
      <c r="A821" s="66"/>
      <c r="M821" s="37"/>
      <c r="N821" s="695"/>
      <c r="U821"/>
      <c r="V821"/>
      <c r="W821"/>
      <c r="X821" s="112"/>
      <c r="Y821" s="112"/>
      <c r="Z821" s="200"/>
      <c r="AA821"/>
      <c r="AB821"/>
      <c r="AC821"/>
      <c r="AD821"/>
      <c r="AE821"/>
      <c r="AF821"/>
      <c r="AG821"/>
      <c r="AH821"/>
      <c r="AI821"/>
      <c r="AJ821"/>
    </row>
    <row r="822" spans="1:36" ht="24.95" customHeight="1">
      <c r="A822" s="66"/>
      <c r="M822" s="37"/>
      <c r="N822" s="695"/>
      <c r="U822"/>
      <c r="V822"/>
      <c r="W822"/>
      <c r="X822" s="112"/>
      <c r="Y822" s="112"/>
      <c r="Z822" s="200"/>
      <c r="AA822"/>
      <c r="AB822"/>
      <c r="AC822"/>
      <c r="AD822"/>
      <c r="AE822"/>
      <c r="AF822"/>
      <c r="AG822"/>
      <c r="AH822"/>
      <c r="AI822"/>
      <c r="AJ822"/>
    </row>
    <row r="823" spans="1:36" ht="24.95" customHeight="1">
      <c r="A823" s="66"/>
      <c r="M823" s="37"/>
      <c r="N823" s="695"/>
      <c r="U823"/>
      <c r="V823"/>
      <c r="W823"/>
      <c r="X823" s="112"/>
      <c r="Y823" s="112"/>
      <c r="Z823" s="200"/>
      <c r="AA823"/>
      <c r="AB823"/>
      <c r="AC823"/>
      <c r="AD823"/>
      <c r="AE823"/>
      <c r="AF823"/>
      <c r="AG823"/>
      <c r="AH823"/>
      <c r="AI823"/>
      <c r="AJ823"/>
    </row>
    <row r="824" spans="1:36" ht="24.95" customHeight="1">
      <c r="A824" s="66"/>
      <c r="M824" s="37"/>
      <c r="N824" s="695"/>
      <c r="U824"/>
      <c r="V824"/>
      <c r="W824"/>
      <c r="X824" s="112"/>
      <c r="Y824" s="112"/>
      <c r="Z824" s="200"/>
      <c r="AA824"/>
      <c r="AB824"/>
      <c r="AC824"/>
      <c r="AD824"/>
      <c r="AE824"/>
      <c r="AF824"/>
      <c r="AG824"/>
      <c r="AH824"/>
      <c r="AI824"/>
      <c r="AJ824"/>
    </row>
    <row r="825" spans="1:36" ht="24.95" customHeight="1">
      <c r="A825" s="66"/>
      <c r="M825" s="37"/>
      <c r="N825" s="695"/>
      <c r="U825"/>
      <c r="V825"/>
      <c r="W825"/>
      <c r="X825" s="112"/>
      <c r="Y825" s="112"/>
      <c r="Z825" s="200"/>
      <c r="AA825"/>
      <c r="AB825"/>
      <c r="AC825"/>
      <c r="AD825"/>
      <c r="AE825"/>
      <c r="AF825"/>
      <c r="AG825"/>
      <c r="AH825"/>
      <c r="AI825"/>
      <c r="AJ825"/>
    </row>
    <row r="826" spans="1:36" ht="24.95" customHeight="1">
      <c r="A826" s="66"/>
      <c r="M826" s="37"/>
      <c r="N826" s="695"/>
      <c r="U826"/>
      <c r="V826"/>
      <c r="W826"/>
      <c r="X826" s="112"/>
      <c r="Y826" s="112"/>
      <c r="Z826" s="200"/>
      <c r="AA826"/>
      <c r="AB826"/>
      <c r="AC826"/>
      <c r="AD826"/>
      <c r="AE826"/>
      <c r="AF826"/>
      <c r="AG826"/>
      <c r="AH826"/>
      <c r="AI826"/>
      <c r="AJ826"/>
    </row>
    <row r="827" spans="1:36" ht="24.95" customHeight="1">
      <c r="A827" s="66"/>
      <c r="M827" s="37"/>
      <c r="N827" s="695"/>
      <c r="U827"/>
      <c r="V827"/>
      <c r="W827"/>
      <c r="X827" s="112"/>
      <c r="Y827" s="112"/>
      <c r="Z827" s="200"/>
      <c r="AA827"/>
      <c r="AB827"/>
      <c r="AC827"/>
      <c r="AD827"/>
      <c r="AE827"/>
      <c r="AF827"/>
      <c r="AG827"/>
      <c r="AH827"/>
      <c r="AI827"/>
      <c r="AJ827"/>
    </row>
    <row r="828" spans="1:36" ht="24.95" customHeight="1">
      <c r="A828" s="66"/>
      <c r="M828" s="37"/>
      <c r="N828" s="695"/>
      <c r="U828"/>
      <c r="V828"/>
      <c r="W828"/>
      <c r="X828" s="112"/>
      <c r="Y828" s="112"/>
      <c r="Z828" s="200"/>
      <c r="AA828"/>
      <c r="AB828"/>
      <c r="AC828"/>
      <c r="AD828"/>
      <c r="AE828"/>
      <c r="AF828"/>
      <c r="AG828"/>
      <c r="AH828"/>
      <c r="AI828"/>
      <c r="AJ828"/>
    </row>
    <row r="829" spans="1:36" ht="24.95" customHeight="1">
      <c r="A829" s="66"/>
      <c r="M829" s="37"/>
      <c r="N829" s="695"/>
      <c r="U829"/>
      <c r="V829"/>
      <c r="W829"/>
      <c r="X829" s="112"/>
      <c r="Y829" s="112"/>
      <c r="Z829" s="200"/>
      <c r="AA829"/>
      <c r="AB829"/>
      <c r="AC829"/>
      <c r="AD829"/>
      <c r="AE829"/>
      <c r="AF829"/>
      <c r="AG829"/>
      <c r="AH829"/>
      <c r="AI829"/>
      <c r="AJ829"/>
    </row>
    <row r="830" spans="1:36" ht="24.95" customHeight="1">
      <c r="A830" s="66"/>
      <c r="M830" s="37"/>
      <c r="N830" s="695"/>
      <c r="U830"/>
      <c r="V830"/>
      <c r="W830"/>
      <c r="X830" s="112"/>
      <c r="Y830" s="112"/>
      <c r="Z830" s="200"/>
      <c r="AA830"/>
      <c r="AB830"/>
      <c r="AC830"/>
      <c r="AD830"/>
      <c r="AE830"/>
      <c r="AF830"/>
      <c r="AG830"/>
      <c r="AH830"/>
      <c r="AI830"/>
      <c r="AJ830"/>
    </row>
    <row r="831" spans="1:36" ht="24.95" customHeight="1">
      <c r="A831" s="66"/>
      <c r="M831" s="37"/>
      <c r="N831" s="695"/>
      <c r="U831"/>
      <c r="V831"/>
      <c r="W831"/>
      <c r="X831" s="112"/>
      <c r="Y831" s="112"/>
      <c r="Z831" s="200"/>
      <c r="AA831"/>
      <c r="AB831"/>
      <c r="AC831"/>
      <c r="AD831"/>
      <c r="AE831"/>
      <c r="AF831"/>
      <c r="AG831"/>
      <c r="AH831"/>
      <c r="AI831"/>
      <c r="AJ831"/>
    </row>
    <row r="832" spans="1:36" ht="24.95" customHeight="1">
      <c r="A832" s="66"/>
      <c r="M832" s="37"/>
      <c r="N832" s="695"/>
      <c r="U832"/>
      <c r="V832"/>
      <c r="W832"/>
      <c r="X832" s="112"/>
      <c r="Y832" s="112"/>
      <c r="Z832" s="200"/>
      <c r="AA832"/>
      <c r="AB832"/>
      <c r="AC832"/>
      <c r="AD832"/>
      <c r="AE832"/>
      <c r="AF832"/>
      <c r="AG832"/>
      <c r="AH832"/>
      <c r="AI832"/>
      <c r="AJ832"/>
    </row>
    <row r="833" spans="1:36" ht="24.95" customHeight="1">
      <c r="A833" s="66"/>
      <c r="M833" s="37"/>
      <c r="N833" s="695"/>
      <c r="U833"/>
      <c r="V833"/>
      <c r="W833"/>
      <c r="X833" s="112"/>
      <c r="Y833" s="112"/>
      <c r="Z833" s="200"/>
      <c r="AA833"/>
      <c r="AB833"/>
      <c r="AC833"/>
      <c r="AD833"/>
      <c r="AE833"/>
      <c r="AF833"/>
      <c r="AG833"/>
      <c r="AH833"/>
      <c r="AI833"/>
      <c r="AJ833"/>
    </row>
    <row r="834" spans="1:36" ht="24.95" customHeight="1">
      <c r="A834" s="66"/>
      <c r="M834" s="37"/>
      <c r="N834" s="695"/>
      <c r="U834"/>
      <c r="V834"/>
      <c r="W834"/>
      <c r="X834" s="112"/>
      <c r="Y834" s="112"/>
      <c r="Z834" s="200"/>
      <c r="AA834"/>
      <c r="AB834"/>
      <c r="AC834"/>
      <c r="AD834"/>
      <c r="AE834"/>
      <c r="AF834"/>
      <c r="AG834"/>
      <c r="AH834"/>
      <c r="AI834"/>
      <c r="AJ834"/>
    </row>
    <row r="835" spans="1:36" ht="24.95" customHeight="1">
      <c r="A835" s="66"/>
      <c r="M835" s="37"/>
      <c r="N835" s="695"/>
      <c r="U835"/>
      <c r="V835"/>
      <c r="W835"/>
      <c r="X835" s="112"/>
      <c r="Y835" s="112"/>
      <c r="Z835" s="200"/>
      <c r="AA835"/>
      <c r="AB835"/>
      <c r="AC835"/>
      <c r="AD835"/>
      <c r="AE835"/>
      <c r="AF835"/>
      <c r="AG835"/>
      <c r="AH835"/>
      <c r="AI835"/>
      <c r="AJ835"/>
    </row>
    <row r="836" spans="1:36" ht="24.95" customHeight="1">
      <c r="A836" s="66"/>
      <c r="M836" s="37"/>
      <c r="N836" s="695"/>
      <c r="U836"/>
      <c r="V836"/>
      <c r="W836"/>
      <c r="X836" s="112"/>
      <c r="Y836" s="112"/>
      <c r="Z836" s="200"/>
      <c r="AA836"/>
      <c r="AB836"/>
      <c r="AC836"/>
      <c r="AD836"/>
      <c r="AE836"/>
      <c r="AF836"/>
      <c r="AG836"/>
      <c r="AH836"/>
      <c r="AI836"/>
      <c r="AJ836"/>
    </row>
    <row r="837" spans="1:36" ht="24.95" customHeight="1">
      <c r="A837" s="66"/>
      <c r="M837" s="37"/>
      <c r="N837" s="695"/>
      <c r="U837"/>
      <c r="V837"/>
      <c r="W837"/>
      <c r="X837" s="112"/>
      <c r="Y837" s="112"/>
      <c r="Z837" s="200"/>
      <c r="AA837"/>
      <c r="AB837"/>
      <c r="AC837"/>
      <c r="AD837"/>
      <c r="AE837"/>
      <c r="AF837"/>
      <c r="AG837"/>
      <c r="AH837"/>
      <c r="AI837"/>
      <c r="AJ837"/>
    </row>
    <row r="838" spans="1:36" ht="24.95" customHeight="1">
      <c r="A838" s="66"/>
      <c r="M838" s="37"/>
      <c r="N838" s="695"/>
      <c r="U838"/>
      <c r="V838"/>
      <c r="W838"/>
      <c r="X838" s="112"/>
      <c r="Y838" s="112"/>
      <c r="Z838" s="200"/>
      <c r="AA838"/>
      <c r="AB838"/>
      <c r="AC838"/>
      <c r="AD838"/>
      <c r="AE838"/>
      <c r="AF838"/>
      <c r="AG838"/>
      <c r="AH838"/>
      <c r="AI838"/>
      <c r="AJ838"/>
    </row>
    <row r="839" spans="1:36" ht="24.95" customHeight="1">
      <c r="A839" s="66"/>
      <c r="M839" s="37"/>
      <c r="N839" s="695"/>
      <c r="U839"/>
      <c r="V839"/>
      <c r="W839"/>
      <c r="X839" s="112"/>
      <c r="Y839" s="112"/>
      <c r="Z839" s="200"/>
      <c r="AA839"/>
      <c r="AB839"/>
      <c r="AC839"/>
      <c r="AD839"/>
      <c r="AE839"/>
      <c r="AF839"/>
      <c r="AG839"/>
      <c r="AH839"/>
      <c r="AI839"/>
      <c r="AJ839"/>
    </row>
    <row r="840" spans="1:36" ht="24.95" customHeight="1">
      <c r="A840" s="66"/>
      <c r="M840" s="37"/>
      <c r="N840" s="695"/>
      <c r="U840"/>
      <c r="V840"/>
      <c r="W840"/>
      <c r="X840" s="112"/>
      <c r="Y840" s="112"/>
      <c r="Z840" s="200"/>
      <c r="AA840"/>
      <c r="AB840"/>
      <c r="AC840"/>
      <c r="AD840"/>
      <c r="AE840"/>
      <c r="AF840"/>
      <c r="AG840"/>
      <c r="AH840"/>
      <c r="AI840"/>
      <c r="AJ840"/>
    </row>
    <row r="841" spans="1:36" ht="24.95" customHeight="1">
      <c r="A841" s="66"/>
      <c r="M841" s="37"/>
      <c r="N841" s="695"/>
      <c r="U841"/>
      <c r="V841"/>
      <c r="W841"/>
      <c r="X841" s="112"/>
      <c r="Y841" s="112"/>
      <c r="Z841" s="200"/>
      <c r="AA841"/>
      <c r="AB841"/>
      <c r="AC841"/>
      <c r="AD841"/>
      <c r="AE841"/>
      <c r="AF841"/>
      <c r="AG841"/>
      <c r="AH841"/>
      <c r="AI841"/>
      <c r="AJ841"/>
    </row>
    <row r="842" spans="1:36" ht="24.95" customHeight="1">
      <c r="A842" s="66"/>
      <c r="M842" s="37"/>
      <c r="N842" s="695"/>
      <c r="U842"/>
      <c r="V842"/>
      <c r="W842"/>
      <c r="X842" s="112"/>
      <c r="Y842" s="112"/>
      <c r="Z842" s="200"/>
      <c r="AA842"/>
      <c r="AB842"/>
      <c r="AC842"/>
      <c r="AD842"/>
      <c r="AE842"/>
      <c r="AF842"/>
      <c r="AG842"/>
      <c r="AH842"/>
      <c r="AI842"/>
      <c r="AJ842"/>
    </row>
    <row r="843" spans="1:36" ht="24.95" customHeight="1">
      <c r="A843" s="66"/>
      <c r="M843" s="37"/>
      <c r="N843" s="695"/>
      <c r="U843"/>
      <c r="V843"/>
      <c r="W843"/>
      <c r="X843" s="112"/>
      <c r="Y843" s="112"/>
      <c r="Z843" s="200"/>
      <c r="AA843"/>
      <c r="AB843"/>
      <c r="AC843"/>
      <c r="AD843"/>
      <c r="AE843"/>
      <c r="AF843"/>
      <c r="AG843"/>
      <c r="AH843"/>
      <c r="AI843"/>
      <c r="AJ843"/>
    </row>
    <row r="844" spans="1:36" ht="24.95" customHeight="1">
      <c r="A844" s="66"/>
      <c r="M844" s="37"/>
      <c r="N844" s="695"/>
      <c r="U844"/>
      <c r="V844"/>
      <c r="W844"/>
      <c r="X844" s="112"/>
      <c r="Y844" s="112"/>
      <c r="Z844" s="200"/>
      <c r="AA844"/>
      <c r="AB844"/>
      <c r="AC844"/>
      <c r="AD844"/>
      <c r="AE844"/>
      <c r="AF844"/>
      <c r="AG844"/>
      <c r="AH844"/>
      <c r="AI844"/>
      <c r="AJ844"/>
    </row>
    <row r="845" spans="1:36" ht="24.95" customHeight="1">
      <c r="A845" s="66"/>
      <c r="M845" s="37"/>
      <c r="N845" s="695"/>
      <c r="U845"/>
      <c r="V845"/>
      <c r="W845"/>
      <c r="X845" s="112"/>
      <c r="Y845" s="112"/>
      <c r="Z845" s="200"/>
      <c r="AA845"/>
      <c r="AB845"/>
      <c r="AC845"/>
      <c r="AD845"/>
      <c r="AE845"/>
      <c r="AF845"/>
      <c r="AG845"/>
      <c r="AH845"/>
      <c r="AI845"/>
      <c r="AJ845"/>
    </row>
    <row r="846" spans="1:36" ht="24.95" customHeight="1">
      <c r="A846" s="66"/>
      <c r="M846" s="37"/>
      <c r="N846" s="695"/>
      <c r="U846"/>
      <c r="V846"/>
      <c r="W846"/>
      <c r="X846" s="112"/>
      <c r="Y846" s="112"/>
      <c r="Z846" s="200"/>
      <c r="AA846"/>
      <c r="AB846"/>
      <c r="AC846"/>
      <c r="AD846"/>
      <c r="AE846"/>
      <c r="AF846"/>
      <c r="AG846"/>
      <c r="AH846"/>
      <c r="AI846"/>
      <c r="AJ846"/>
    </row>
    <row r="847" spans="1:36" ht="24.95" customHeight="1">
      <c r="A847" s="66"/>
      <c r="M847" s="37"/>
      <c r="N847" s="695"/>
      <c r="U847"/>
      <c r="V847"/>
      <c r="W847"/>
      <c r="X847" s="112"/>
      <c r="Y847" s="112"/>
      <c r="Z847" s="200"/>
      <c r="AA847"/>
      <c r="AB847"/>
      <c r="AC847"/>
      <c r="AD847"/>
      <c r="AE847"/>
      <c r="AF847"/>
      <c r="AG847"/>
      <c r="AH847"/>
      <c r="AI847"/>
      <c r="AJ847"/>
    </row>
    <row r="848" spans="1:36" ht="24.95" customHeight="1">
      <c r="A848" s="66"/>
      <c r="M848" s="37"/>
      <c r="N848" s="695"/>
      <c r="U848"/>
      <c r="V848"/>
      <c r="W848"/>
      <c r="X848" s="112"/>
      <c r="Y848" s="112"/>
      <c r="Z848" s="200"/>
      <c r="AA848"/>
      <c r="AB848"/>
      <c r="AC848"/>
      <c r="AD848"/>
      <c r="AE848"/>
      <c r="AF848"/>
      <c r="AG848"/>
      <c r="AH848"/>
      <c r="AI848"/>
      <c r="AJ848"/>
    </row>
    <row r="849" spans="1:36" ht="24.95" customHeight="1">
      <c r="A849" s="66"/>
      <c r="M849" s="37"/>
      <c r="N849" s="695"/>
      <c r="U849"/>
      <c r="V849"/>
      <c r="W849"/>
      <c r="X849" s="112"/>
      <c r="Y849" s="112"/>
      <c r="Z849" s="200"/>
      <c r="AA849"/>
      <c r="AB849"/>
      <c r="AC849"/>
      <c r="AD849"/>
      <c r="AE849"/>
      <c r="AF849"/>
      <c r="AG849"/>
      <c r="AH849"/>
      <c r="AI849"/>
      <c r="AJ849"/>
    </row>
    <row r="850" spans="1:36" ht="24.95" customHeight="1">
      <c r="A850" s="66"/>
      <c r="M850" s="37"/>
      <c r="N850" s="695"/>
      <c r="U850"/>
      <c r="V850"/>
      <c r="W850"/>
      <c r="X850" s="112"/>
      <c r="Y850" s="112"/>
      <c r="Z850" s="200"/>
      <c r="AA850"/>
      <c r="AB850"/>
      <c r="AC850"/>
      <c r="AD850"/>
      <c r="AE850"/>
      <c r="AF850"/>
      <c r="AG850"/>
      <c r="AH850"/>
      <c r="AI850"/>
      <c r="AJ850"/>
    </row>
    <row r="851" spans="1:36" ht="24.95" customHeight="1">
      <c r="A851" s="66"/>
      <c r="M851" s="37"/>
      <c r="N851" s="695"/>
      <c r="U851"/>
      <c r="V851"/>
      <c r="W851"/>
      <c r="X851" s="112"/>
      <c r="Y851" s="112"/>
      <c r="Z851" s="200"/>
      <c r="AA851"/>
      <c r="AB851"/>
      <c r="AC851"/>
      <c r="AD851"/>
      <c r="AE851"/>
      <c r="AF851"/>
      <c r="AG851"/>
      <c r="AH851"/>
      <c r="AI851"/>
      <c r="AJ851"/>
    </row>
    <row r="852" spans="1:36" ht="24.95" customHeight="1">
      <c r="A852" s="66"/>
      <c r="M852" s="37"/>
      <c r="N852" s="695"/>
      <c r="U852"/>
      <c r="V852"/>
      <c r="W852"/>
      <c r="X852" s="112"/>
      <c r="Y852" s="112"/>
      <c r="Z852" s="200"/>
      <c r="AA852"/>
      <c r="AB852"/>
      <c r="AC852"/>
      <c r="AD852"/>
      <c r="AE852"/>
      <c r="AF852"/>
      <c r="AG852"/>
      <c r="AH852"/>
      <c r="AI852"/>
      <c r="AJ852"/>
    </row>
    <row r="853" spans="1:36" ht="24.95" customHeight="1">
      <c r="A853" s="66"/>
      <c r="M853" s="37"/>
      <c r="N853" s="695"/>
      <c r="U853"/>
      <c r="V853"/>
      <c r="W853"/>
      <c r="X853" s="112"/>
      <c r="Y853" s="112"/>
      <c r="Z853" s="200"/>
      <c r="AA853"/>
      <c r="AB853"/>
      <c r="AC853"/>
      <c r="AD853"/>
      <c r="AE853"/>
      <c r="AF853"/>
      <c r="AG853"/>
      <c r="AH853"/>
      <c r="AI853"/>
      <c r="AJ853"/>
    </row>
    <row r="854" spans="1:36" ht="24.95" customHeight="1">
      <c r="A854" s="66"/>
      <c r="M854" s="37"/>
      <c r="N854" s="695"/>
      <c r="U854"/>
      <c r="V854"/>
      <c r="W854"/>
      <c r="X854" s="112"/>
      <c r="Y854" s="112"/>
      <c r="Z854" s="200"/>
      <c r="AA854"/>
      <c r="AB854"/>
      <c r="AC854"/>
      <c r="AD854"/>
      <c r="AE854"/>
      <c r="AF854"/>
      <c r="AG854"/>
      <c r="AH854"/>
      <c r="AI854"/>
      <c r="AJ854"/>
    </row>
    <row r="855" spans="1:36" ht="24.95" customHeight="1">
      <c r="A855" s="66"/>
      <c r="M855" s="37"/>
      <c r="N855" s="695"/>
      <c r="U855"/>
      <c r="V855"/>
      <c r="W855"/>
      <c r="X855" s="112"/>
      <c r="Y855" s="112"/>
      <c r="Z855" s="200"/>
      <c r="AA855"/>
      <c r="AB855"/>
      <c r="AC855"/>
      <c r="AD855"/>
      <c r="AE855"/>
      <c r="AF855"/>
      <c r="AG855"/>
      <c r="AH855"/>
      <c r="AI855"/>
      <c r="AJ855"/>
    </row>
    <row r="856" spans="1:36" ht="24.95" customHeight="1">
      <c r="A856" s="66"/>
      <c r="M856" s="37"/>
      <c r="N856" s="695"/>
      <c r="U856"/>
      <c r="V856"/>
      <c r="W856"/>
      <c r="X856" s="112"/>
      <c r="Y856" s="112"/>
      <c r="Z856" s="200"/>
      <c r="AA856"/>
      <c r="AB856"/>
      <c r="AC856"/>
      <c r="AD856"/>
      <c r="AE856"/>
      <c r="AF856"/>
      <c r="AG856"/>
      <c r="AH856"/>
      <c r="AI856"/>
      <c r="AJ856"/>
    </row>
    <row r="857" spans="1:36" ht="24.95" customHeight="1">
      <c r="A857" s="66"/>
      <c r="M857" s="37"/>
      <c r="N857" s="695"/>
      <c r="U857"/>
      <c r="V857"/>
      <c r="W857"/>
      <c r="X857" s="112"/>
      <c r="Y857" s="112"/>
      <c r="Z857" s="200"/>
      <c r="AA857"/>
      <c r="AB857"/>
      <c r="AC857"/>
      <c r="AD857"/>
      <c r="AE857"/>
      <c r="AF857"/>
      <c r="AG857"/>
      <c r="AH857"/>
      <c r="AI857"/>
      <c r="AJ857"/>
    </row>
    <row r="858" spans="1:36" ht="24.95" customHeight="1">
      <c r="A858" s="66"/>
      <c r="M858" s="37"/>
      <c r="N858" s="695"/>
      <c r="U858"/>
      <c r="V858"/>
      <c r="W858"/>
      <c r="X858" s="112"/>
      <c r="Y858" s="112"/>
      <c r="Z858" s="200"/>
      <c r="AA858"/>
      <c r="AB858"/>
      <c r="AC858"/>
      <c r="AD858"/>
      <c r="AE858"/>
      <c r="AF858"/>
      <c r="AG858"/>
      <c r="AH858"/>
      <c r="AI858"/>
      <c r="AJ858"/>
    </row>
    <row r="859" spans="1:36" ht="24.95" customHeight="1">
      <c r="A859" s="66"/>
      <c r="M859" s="37"/>
      <c r="N859" s="695"/>
      <c r="U859"/>
      <c r="V859"/>
      <c r="W859"/>
      <c r="X859" s="112"/>
      <c r="Y859" s="112"/>
      <c r="Z859" s="200"/>
      <c r="AA859"/>
      <c r="AB859"/>
      <c r="AC859"/>
      <c r="AD859"/>
      <c r="AE859"/>
      <c r="AF859"/>
      <c r="AG859"/>
      <c r="AH859"/>
      <c r="AI859"/>
      <c r="AJ859"/>
    </row>
    <row r="860" spans="1:36" ht="24.95" customHeight="1">
      <c r="A860" s="66"/>
      <c r="M860" s="37"/>
      <c r="N860" s="695"/>
      <c r="U860"/>
      <c r="V860"/>
      <c r="W860"/>
      <c r="X860" s="112"/>
      <c r="Y860" s="112"/>
      <c r="Z860" s="200"/>
      <c r="AA860"/>
      <c r="AB860"/>
      <c r="AC860"/>
      <c r="AD860"/>
      <c r="AE860"/>
      <c r="AF860"/>
      <c r="AG860"/>
      <c r="AH860"/>
      <c r="AI860"/>
      <c r="AJ860"/>
    </row>
    <row r="861" spans="1:36" ht="24.95" customHeight="1">
      <c r="A861" s="66"/>
      <c r="M861" s="37"/>
      <c r="N861" s="695"/>
      <c r="U861"/>
      <c r="V861"/>
      <c r="W861"/>
      <c r="X861" s="112"/>
      <c r="Y861" s="112"/>
      <c r="Z861" s="200"/>
      <c r="AA861"/>
      <c r="AB861"/>
      <c r="AC861"/>
      <c r="AD861"/>
      <c r="AE861"/>
      <c r="AF861"/>
      <c r="AG861"/>
      <c r="AH861"/>
      <c r="AI861"/>
      <c r="AJ861"/>
    </row>
    <row r="862" spans="1:36" ht="24.95" customHeight="1">
      <c r="A862" s="66"/>
      <c r="M862" s="37"/>
      <c r="N862" s="695"/>
      <c r="U862"/>
      <c r="V862"/>
      <c r="W862"/>
      <c r="X862" s="112"/>
      <c r="Y862" s="112"/>
      <c r="Z862" s="200"/>
      <c r="AA862"/>
      <c r="AB862"/>
      <c r="AC862"/>
      <c r="AD862"/>
      <c r="AE862"/>
      <c r="AF862"/>
      <c r="AG862"/>
      <c r="AH862"/>
      <c r="AI862"/>
      <c r="AJ862"/>
    </row>
    <row r="863" spans="1:36" ht="24.95" customHeight="1">
      <c r="A863" s="66"/>
      <c r="M863" s="37"/>
      <c r="N863" s="695"/>
      <c r="U863"/>
      <c r="V863"/>
      <c r="W863"/>
      <c r="X863" s="112"/>
      <c r="Y863" s="112"/>
      <c r="Z863" s="200"/>
      <c r="AA863"/>
      <c r="AB863"/>
      <c r="AC863"/>
      <c r="AD863"/>
      <c r="AE863"/>
      <c r="AF863"/>
      <c r="AG863"/>
      <c r="AH863"/>
      <c r="AI863"/>
      <c r="AJ863"/>
    </row>
    <row r="864" spans="1:36" ht="24.95" customHeight="1">
      <c r="A864" s="66"/>
      <c r="M864" s="37"/>
      <c r="N864" s="695"/>
      <c r="U864"/>
      <c r="V864"/>
      <c r="W864"/>
      <c r="X864" s="112"/>
      <c r="Y864" s="112"/>
      <c r="Z864" s="200"/>
      <c r="AA864"/>
      <c r="AB864"/>
      <c r="AC864"/>
      <c r="AD864"/>
      <c r="AE864"/>
      <c r="AF864"/>
      <c r="AG864"/>
      <c r="AH864"/>
      <c r="AI864"/>
      <c r="AJ864"/>
    </row>
    <row r="865" spans="1:36" ht="24.95" customHeight="1">
      <c r="A865" s="66"/>
      <c r="M865" s="37"/>
      <c r="N865" s="695"/>
      <c r="U865"/>
      <c r="V865"/>
      <c r="W865"/>
      <c r="X865" s="112"/>
      <c r="Y865" s="112"/>
      <c r="Z865" s="200"/>
      <c r="AA865"/>
      <c r="AB865"/>
      <c r="AC865"/>
      <c r="AD865"/>
      <c r="AE865"/>
      <c r="AF865"/>
      <c r="AG865"/>
      <c r="AH865"/>
      <c r="AI865"/>
      <c r="AJ865"/>
    </row>
    <row r="866" spans="1:36" ht="24.95" customHeight="1">
      <c r="A866" s="66"/>
      <c r="M866" s="37"/>
      <c r="N866" s="695"/>
      <c r="U866"/>
      <c r="V866"/>
      <c r="W866"/>
      <c r="X866" s="112"/>
      <c r="Y866" s="112"/>
      <c r="Z866" s="200"/>
      <c r="AA866"/>
      <c r="AB866"/>
      <c r="AC866"/>
      <c r="AD866"/>
      <c r="AE866"/>
      <c r="AF866"/>
      <c r="AG866"/>
      <c r="AH866"/>
      <c r="AI866"/>
      <c r="AJ866"/>
    </row>
    <row r="867" spans="1:36" ht="24.95" customHeight="1">
      <c r="A867" s="66"/>
      <c r="M867" s="37"/>
      <c r="N867" s="695"/>
      <c r="U867"/>
      <c r="V867"/>
      <c r="W867"/>
      <c r="X867" s="112"/>
      <c r="Y867" s="112"/>
      <c r="Z867" s="200"/>
      <c r="AA867"/>
      <c r="AB867"/>
      <c r="AC867"/>
      <c r="AD867"/>
      <c r="AE867"/>
      <c r="AF867"/>
      <c r="AG867"/>
      <c r="AH867"/>
      <c r="AI867"/>
      <c r="AJ867"/>
    </row>
    <row r="868" spans="1:36" ht="24.95" customHeight="1">
      <c r="A868" s="66"/>
      <c r="M868" s="37"/>
      <c r="N868" s="695"/>
      <c r="U868"/>
      <c r="V868"/>
      <c r="W868"/>
      <c r="X868" s="112"/>
      <c r="Y868" s="112"/>
      <c r="Z868" s="200"/>
      <c r="AA868"/>
      <c r="AB868"/>
      <c r="AC868"/>
      <c r="AD868"/>
      <c r="AE868"/>
      <c r="AF868"/>
      <c r="AG868"/>
      <c r="AH868"/>
      <c r="AI868"/>
      <c r="AJ868"/>
    </row>
    <row r="869" spans="1:36" ht="24.95" customHeight="1">
      <c r="A869" s="66"/>
      <c r="M869" s="37"/>
      <c r="N869" s="695"/>
      <c r="U869"/>
      <c r="V869"/>
      <c r="W869"/>
      <c r="X869" s="112"/>
      <c r="Y869" s="112"/>
      <c r="Z869" s="200"/>
      <c r="AA869"/>
      <c r="AB869"/>
      <c r="AC869"/>
      <c r="AD869"/>
      <c r="AE869"/>
      <c r="AF869"/>
      <c r="AG869"/>
      <c r="AH869"/>
      <c r="AI869"/>
      <c r="AJ869"/>
    </row>
    <row r="870" spans="1:36" ht="24.95" customHeight="1">
      <c r="A870" s="66"/>
      <c r="M870" s="37"/>
      <c r="N870" s="695"/>
      <c r="U870"/>
      <c r="V870"/>
      <c r="W870"/>
      <c r="X870" s="112"/>
      <c r="Y870" s="112"/>
      <c r="Z870" s="200"/>
      <c r="AA870"/>
      <c r="AB870"/>
      <c r="AC870"/>
      <c r="AD870"/>
      <c r="AE870"/>
      <c r="AF870"/>
      <c r="AG870"/>
      <c r="AH870"/>
      <c r="AI870"/>
      <c r="AJ870"/>
    </row>
    <row r="871" spans="1:36" ht="24.95" customHeight="1">
      <c r="A871" s="66"/>
      <c r="M871" s="37"/>
      <c r="N871" s="695"/>
      <c r="U871"/>
      <c r="V871"/>
      <c r="W871"/>
      <c r="X871" s="112"/>
      <c r="Y871" s="112"/>
      <c r="Z871" s="200"/>
      <c r="AA871"/>
      <c r="AB871"/>
      <c r="AC871"/>
      <c r="AD871"/>
      <c r="AE871"/>
      <c r="AF871"/>
      <c r="AG871"/>
      <c r="AH871"/>
      <c r="AI871"/>
      <c r="AJ871"/>
    </row>
    <row r="872" spans="1:36" ht="24.95" customHeight="1">
      <c r="A872" s="66"/>
      <c r="M872" s="37"/>
      <c r="N872" s="695"/>
      <c r="U872"/>
      <c r="V872"/>
      <c r="W872"/>
      <c r="X872" s="112"/>
      <c r="Y872" s="112"/>
      <c r="Z872" s="200"/>
      <c r="AA872"/>
      <c r="AB872"/>
      <c r="AC872"/>
      <c r="AD872"/>
      <c r="AE872"/>
      <c r="AF872"/>
      <c r="AG872"/>
      <c r="AH872"/>
      <c r="AI872"/>
      <c r="AJ872"/>
    </row>
    <row r="873" spans="1:36" ht="24.95" customHeight="1">
      <c r="A873" s="66"/>
      <c r="M873" s="37"/>
      <c r="N873" s="695"/>
      <c r="U873"/>
      <c r="V873"/>
      <c r="W873"/>
      <c r="X873" s="112"/>
      <c r="Y873" s="112"/>
      <c r="Z873" s="200"/>
      <c r="AA873"/>
      <c r="AB873"/>
      <c r="AC873"/>
      <c r="AD873"/>
      <c r="AE873"/>
      <c r="AF873"/>
      <c r="AG873"/>
      <c r="AH873"/>
      <c r="AI873"/>
      <c r="AJ873"/>
    </row>
    <row r="874" spans="1:36" ht="24.95" customHeight="1">
      <c r="A874" s="66"/>
      <c r="M874" s="37"/>
      <c r="N874" s="695"/>
      <c r="U874"/>
      <c r="V874"/>
      <c r="W874"/>
      <c r="X874" s="112"/>
      <c r="Y874" s="112"/>
      <c r="Z874" s="200"/>
      <c r="AA874"/>
      <c r="AB874"/>
      <c r="AC874"/>
      <c r="AD874"/>
      <c r="AE874"/>
      <c r="AF874"/>
      <c r="AG874"/>
      <c r="AH874"/>
      <c r="AI874"/>
      <c r="AJ874"/>
    </row>
    <row r="875" spans="1:36" ht="24.95" customHeight="1">
      <c r="A875" s="66"/>
      <c r="M875" s="37"/>
      <c r="N875" s="695"/>
      <c r="U875"/>
      <c r="V875"/>
      <c r="W875"/>
      <c r="X875" s="112"/>
      <c r="Y875" s="112"/>
      <c r="Z875" s="200"/>
      <c r="AA875"/>
      <c r="AB875"/>
      <c r="AC875"/>
      <c r="AD875"/>
      <c r="AE875"/>
      <c r="AF875"/>
      <c r="AG875"/>
      <c r="AH875"/>
      <c r="AI875"/>
      <c r="AJ875"/>
    </row>
    <row r="876" spans="1:36" ht="24.95" customHeight="1">
      <c r="A876" s="66"/>
      <c r="M876" s="37"/>
      <c r="N876" s="695"/>
      <c r="U876"/>
      <c r="V876"/>
      <c r="W876"/>
      <c r="X876" s="112"/>
      <c r="Y876" s="112"/>
      <c r="Z876" s="200"/>
      <c r="AA876"/>
      <c r="AB876"/>
      <c r="AC876"/>
      <c r="AD876"/>
      <c r="AE876"/>
      <c r="AF876"/>
      <c r="AG876"/>
      <c r="AH876"/>
      <c r="AI876"/>
      <c r="AJ876"/>
    </row>
    <row r="877" spans="1:36" ht="24.95" customHeight="1">
      <c r="A877" s="66"/>
      <c r="M877" s="37"/>
      <c r="N877" s="695"/>
      <c r="U877"/>
      <c r="V877"/>
      <c r="W877"/>
      <c r="X877" s="112"/>
      <c r="Y877" s="112"/>
      <c r="Z877" s="200"/>
      <c r="AA877"/>
      <c r="AB877"/>
      <c r="AC877"/>
      <c r="AD877"/>
      <c r="AE877"/>
      <c r="AF877"/>
      <c r="AG877"/>
      <c r="AH877"/>
      <c r="AI877"/>
      <c r="AJ877"/>
    </row>
    <row r="878" spans="1:36" ht="24.95" customHeight="1">
      <c r="A878" s="66"/>
      <c r="M878" s="37"/>
      <c r="N878" s="695"/>
      <c r="U878"/>
      <c r="V878"/>
      <c r="W878"/>
      <c r="X878" s="112"/>
      <c r="Y878" s="112"/>
      <c r="Z878" s="200"/>
      <c r="AA878"/>
      <c r="AB878"/>
      <c r="AC878"/>
      <c r="AD878"/>
      <c r="AE878"/>
      <c r="AF878"/>
      <c r="AG878"/>
      <c r="AH878"/>
      <c r="AI878"/>
      <c r="AJ878"/>
    </row>
    <row r="879" spans="1:36" ht="24.95" customHeight="1">
      <c r="A879" s="66"/>
      <c r="M879" s="37"/>
      <c r="N879" s="695"/>
      <c r="U879"/>
      <c r="V879"/>
      <c r="W879"/>
      <c r="X879" s="112"/>
      <c r="Y879" s="112"/>
      <c r="Z879" s="200"/>
      <c r="AA879"/>
      <c r="AB879"/>
      <c r="AC879"/>
      <c r="AD879"/>
      <c r="AE879"/>
      <c r="AF879"/>
      <c r="AG879"/>
      <c r="AH879"/>
      <c r="AI879"/>
      <c r="AJ879"/>
    </row>
    <row r="880" spans="1:36" ht="24.95" customHeight="1">
      <c r="A880" s="66"/>
      <c r="M880" s="37"/>
      <c r="N880" s="695"/>
      <c r="U880"/>
      <c r="V880"/>
      <c r="W880"/>
      <c r="X880" s="112"/>
      <c r="Y880" s="112"/>
      <c r="Z880" s="200"/>
      <c r="AA880"/>
      <c r="AB880"/>
      <c r="AC880"/>
      <c r="AD880"/>
      <c r="AE880"/>
      <c r="AF880"/>
      <c r="AG880"/>
      <c r="AH880"/>
      <c r="AI880"/>
      <c r="AJ880"/>
    </row>
    <row r="881" spans="1:36" ht="24.95" customHeight="1">
      <c r="A881" s="66"/>
      <c r="M881" s="37"/>
      <c r="N881" s="695"/>
      <c r="U881"/>
      <c r="V881"/>
      <c r="W881"/>
      <c r="X881" s="112"/>
      <c r="Y881" s="112"/>
      <c r="Z881" s="200"/>
      <c r="AA881"/>
      <c r="AB881"/>
      <c r="AC881"/>
      <c r="AD881"/>
      <c r="AE881"/>
      <c r="AF881"/>
      <c r="AG881"/>
      <c r="AH881"/>
      <c r="AI881"/>
      <c r="AJ881"/>
    </row>
    <row r="882" spans="1:36" ht="24.95" customHeight="1">
      <c r="A882" s="66"/>
      <c r="M882" s="37"/>
      <c r="N882" s="695"/>
      <c r="U882"/>
      <c r="V882"/>
      <c r="W882"/>
      <c r="X882" s="112"/>
      <c r="Y882" s="112"/>
      <c r="Z882" s="200"/>
      <c r="AA882"/>
      <c r="AB882"/>
      <c r="AC882"/>
      <c r="AD882"/>
      <c r="AE882"/>
      <c r="AF882"/>
      <c r="AG882"/>
      <c r="AH882"/>
      <c r="AI882"/>
      <c r="AJ882"/>
    </row>
    <row r="883" spans="1:36" ht="24.95" customHeight="1">
      <c r="A883" s="66"/>
      <c r="M883" s="37"/>
      <c r="N883" s="695"/>
      <c r="U883"/>
      <c r="V883"/>
      <c r="W883"/>
      <c r="X883" s="112"/>
      <c r="Y883" s="112"/>
      <c r="Z883" s="200"/>
      <c r="AA883"/>
      <c r="AB883"/>
      <c r="AC883"/>
      <c r="AD883"/>
      <c r="AE883"/>
      <c r="AF883"/>
      <c r="AG883"/>
      <c r="AH883"/>
      <c r="AI883"/>
      <c r="AJ883"/>
    </row>
    <row r="884" spans="1:36" ht="24.95" customHeight="1">
      <c r="A884" s="66"/>
      <c r="M884" s="37"/>
      <c r="N884" s="695"/>
      <c r="U884"/>
      <c r="V884"/>
      <c r="W884"/>
      <c r="X884" s="112"/>
      <c r="Y884" s="112"/>
      <c r="Z884" s="200"/>
      <c r="AA884"/>
      <c r="AB884"/>
      <c r="AC884"/>
      <c r="AD884"/>
      <c r="AE884"/>
      <c r="AF884"/>
      <c r="AG884"/>
      <c r="AH884"/>
      <c r="AI884"/>
      <c r="AJ884"/>
    </row>
    <row r="885" spans="1:36" ht="24.95" customHeight="1">
      <c r="A885" s="66"/>
      <c r="M885" s="37"/>
      <c r="N885" s="695"/>
      <c r="U885"/>
      <c r="V885"/>
      <c r="W885"/>
      <c r="X885" s="112"/>
      <c r="Y885" s="112"/>
      <c r="Z885" s="200"/>
      <c r="AA885"/>
      <c r="AB885"/>
      <c r="AC885"/>
      <c r="AD885"/>
      <c r="AE885"/>
      <c r="AF885"/>
      <c r="AG885"/>
      <c r="AH885"/>
      <c r="AI885"/>
      <c r="AJ885"/>
    </row>
    <row r="886" spans="1:36" ht="24.95" customHeight="1">
      <c r="A886" s="66"/>
      <c r="M886" s="37"/>
      <c r="N886" s="695"/>
      <c r="U886"/>
      <c r="V886"/>
      <c r="W886"/>
      <c r="X886" s="112"/>
      <c r="Y886" s="112"/>
      <c r="Z886" s="200"/>
      <c r="AA886"/>
      <c r="AB886"/>
      <c r="AC886"/>
      <c r="AD886"/>
      <c r="AE886"/>
      <c r="AF886"/>
      <c r="AG886"/>
      <c r="AH886"/>
      <c r="AI886"/>
      <c r="AJ886"/>
    </row>
    <row r="887" spans="1:36" ht="24.95" customHeight="1">
      <c r="A887" s="66"/>
      <c r="M887" s="37"/>
      <c r="N887" s="695"/>
      <c r="U887"/>
      <c r="V887"/>
      <c r="W887"/>
      <c r="X887" s="112"/>
      <c r="Y887" s="112"/>
      <c r="Z887" s="200"/>
      <c r="AA887"/>
      <c r="AB887"/>
      <c r="AC887"/>
      <c r="AD887"/>
      <c r="AE887"/>
      <c r="AF887"/>
      <c r="AG887"/>
      <c r="AH887"/>
      <c r="AI887"/>
      <c r="AJ887"/>
    </row>
    <row r="888" spans="1:36" ht="24.95" customHeight="1">
      <c r="A888" s="66"/>
      <c r="M888" s="37"/>
      <c r="N888" s="695"/>
      <c r="U888"/>
      <c r="V888"/>
      <c r="W888"/>
      <c r="X888" s="112"/>
      <c r="Y888" s="112"/>
      <c r="Z888" s="200"/>
      <c r="AA888"/>
      <c r="AB888"/>
      <c r="AC888"/>
      <c r="AD888"/>
      <c r="AE888"/>
      <c r="AF888"/>
      <c r="AG888"/>
      <c r="AH888"/>
      <c r="AI888"/>
      <c r="AJ888"/>
    </row>
    <row r="889" spans="1:36" ht="24.95" customHeight="1">
      <c r="A889" s="66"/>
      <c r="M889" s="37"/>
      <c r="N889" s="695"/>
      <c r="U889"/>
      <c r="V889"/>
      <c r="W889"/>
      <c r="X889" s="112"/>
      <c r="Y889" s="112"/>
      <c r="Z889" s="200"/>
      <c r="AA889"/>
      <c r="AB889"/>
      <c r="AC889"/>
      <c r="AD889"/>
      <c r="AE889"/>
      <c r="AF889"/>
      <c r="AG889"/>
      <c r="AH889"/>
      <c r="AI889"/>
      <c r="AJ889"/>
    </row>
    <row r="890" spans="1:36" ht="24.95" customHeight="1">
      <c r="A890" s="66"/>
      <c r="M890" s="37"/>
      <c r="N890" s="695"/>
      <c r="U890"/>
      <c r="V890"/>
      <c r="W890"/>
      <c r="X890" s="112"/>
      <c r="Y890" s="112"/>
      <c r="Z890" s="200"/>
      <c r="AA890"/>
      <c r="AB890"/>
      <c r="AC890"/>
      <c r="AD890"/>
      <c r="AE890"/>
      <c r="AF890"/>
      <c r="AG890"/>
      <c r="AH890"/>
      <c r="AI890"/>
      <c r="AJ890"/>
    </row>
    <row r="891" spans="1:36" ht="24.95" customHeight="1">
      <c r="A891" s="66"/>
      <c r="M891" s="37"/>
      <c r="N891" s="695"/>
      <c r="U891"/>
      <c r="V891"/>
      <c r="W891"/>
      <c r="X891" s="112"/>
      <c r="Y891" s="112"/>
      <c r="Z891" s="200"/>
      <c r="AA891"/>
      <c r="AB891"/>
      <c r="AC891"/>
      <c r="AD891"/>
      <c r="AE891"/>
      <c r="AF891"/>
      <c r="AG891"/>
      <c r="AH891"/>
      <c r="AI891"/>
      <c r="AJ891"/>
    </row>
    <row r="892" spans="1:36" ht="24.95" customHeight="1">
      <c r="A892" s="66"/>
      <c r="M892" s="37"/>
      <c r="N892" s="695"/>
      <c r="U892"/>
      <c r="V892"/>
      <c r="W892"/>
      <c r="X892" s="112"/>
      <c r="Y892" s="112"/>
      <c r="Z892" s="200"/>
      <c r="AA892"/>
      <c r="AB892"/>
      <c r="AC892"/>
      <c r="AD892"/>
      <c r="AE892"/>
      <c r="AF892"/>
      <c r="AG892"/>
      <c r="AH892"/>
      <c r="AI892"/>
      <c r="AJ892"/>
    </row>
    <row r="893" spans="1:36" ht="24.95" customHeight="1">
      <c r="A893" s="66"/>
      <c r="M893" s="37"/>
      <c r="N893" s="695"/>
      <c r="U893"/>
      <c r="V893"/>
      <c r="W893"/>
      <c r="X893" s="112"/>
      <c r="Y893" s="112"/>
      <c r="Z893" s="200"/>
      <c r="AA893"/>
      <c r="AB893"/>
      <c r="AC893"/>
      <c r="AD893"/>
      <c r="AE893"/>
      <c r="AF893"/>
      <c r="AG893"/>
      <c r="AH893"/>
      <c r="AI893"/>
      <c r="AJ893"/>
    </row>
    <row r="894" spans="1:36" ht="24.95" customHeight="1">
      <c r="A894" s="66"/>
      <c r="M894" s="37"/>
      <c r="N894" s="695"/>
      <c r="U894"/>
      <c r="V894"/>
      <c r="W894"/>
      <c r="X894" s="112"/>
      <c r="Y894" s="112"/>
      <c r="Z894" s="200"/>
      <c r="AA894"/>
      <c r="AB894"/>
      <c r="AC894"/>
      <c r="AD894"/>
      <c r="AE894"/>
      <c r="AF894"/>
      <c r="AG894"/>
      <c r="AH894"/>
      <c r="AI894"/>
      <c r="AJ894"/>
    </row>
    <row r="895" spans="1:36" ht="24.95" customHeight="1">
      <c r="A895" s="66"/>
      <c r="M895" s="37"/>
      <c r="N895" s="695"/>
      <c r="U895"/>
      <c r="V895"/>
      <c r="W895"/>
      <c r="X895" s="112"/>
      <c r="Y895" s="112"/>
      <c r="Z895" s="200"/>
      <c r="AA895"/>
      <c r="AB895"/>
      <c r="AC895"/>
      <c r="AD895"/>
      <c r="AE895"/>
      <c r="AF895"/>
      <c r="AG895"/>
      <c r="AH895"/>
      <c r="AI895"/>
      <c r="AJ895"/>
    </row>
    <row r="896" spans="1:36" ht="24.95" customHeight="1">
      <c r="A896" s="66"/>
      <c r="M896" s="37"/>
      <c r="N896" s="695"/>
      <c r="U896"/>
      <c r="V896"/>
      <c r="W896"/>
      <c r="X896" s="112"/>
      <c r="Y896" s="112"/>
      <c r="Z896" s="200"/>
      <c r="AA896"/>
      <c r="AB896"/>
      <c r="AC896"/>
      <c r="AD896"/>
      <c r="AE896"/>
      <c r="AF896"/>
      <c r="AG896"/>
      <c r="AH896"/>
      <c r="AI896"/>
      <c r="AJ896"/>
    </row>
    <row r="897" spans="1:36" ht="24.95" customHeight="1">
      <c r="A897" s="66"/>
      <c r="M897" s="37"/>
      <c r="N897" s="695"/>
      <c r="U897"/>
      <c r="V897"/>
      <c r="W897"/>
      <c r="X897" s="112"/>
      <c r="Y897" s="112"/>
      <c r="Z897" s="200"/>
      <c r="AA897"/>
      <c r="AB897"/>
      <c r="AC897"/>
      <c r="AD897"/>
      <c r="AE897"/>
      <c r="AF897"/>
      <c r="AG897"/>
      <c r="AH897"/>
      <c r="AI897"/>
      <c r="AJ897"/>
    </row>
    <row r="898" spans="1:36" ht="24.95" customHeight="1">
      <c r="A898" s="66"/>
      <c r="M898" s="37"/>
      <c r="N898" s="695"/>
      <c r="U898"/>
      <c r="V898"/>
      <c r="W898"/>
      <c r="X898" s="112"/>
      <c r="Y898" s="112"/>
      <c r="Z898" s="200"/>
      <c r="AA898"/>
      <c r="AB898"/>
      <c r="AC898"/>
      <c r="AD898"/>
      <c r="AE898"/>
      <c r="AF898"/>
      <c r="AG898"/>
      <c r="AH898"/>
      <c r="AI898"/>
      <c r="AJ898"/>
    </row>
    <row r="899" spans="1:36" ht="24.95" customHeight="1">
      <c r="A899" s="66"/>
      <c r="M899" s="37"/>
      <c r="N899" s="695"/>
      <c r="U899"/>
      <c r="V899"/>
      <c r="W899"/>
      <c r="X899" s="112"/>
      <c r="Y899" s="112"/>
      <c r="Z899" s="200"/>
      <c r="AA899"/>
      <c r="AB899"/>
      <c r="AC899"/>
      <c r="AD899"/>
      <c r="AE899"/>
      <c r="AF899"/>
      <c r="AG899"/>
      <c r="AH899"/>
      <c r="AI899"/>
      <c r="AJ899"/>
    </row>
    <row r="900" spans="1:36" ht="24.95" customHeight="1">
      <c r="A900" s="66"/>
      <c r="M900" s="37"/>
      <c r="N900" s="695"/>
      <c r="U900"/>
      <c r="V900"/>
      <c r="W900"/>
      <c r="X900" s="112"/>
      <c r="Y900" s="112"/>
      <c r="Z900" s="200"/>
      <c r="AA900"/>
      <c r="AB900"/>
      <c r="AC900"/>
      <c r="AD900"/>
      <c r="AE900"/>
      <c r="AF900"/>
      <c r="AG900"/>
      <c r="AH900"/>
      <c r="AI900"/>
      <c r="AJ900"/>
    </row>
    <row r="901" spans="1:36" ht="24.95" customHeight="1">
      <c r="A901" s="66"/>
      <c r="M901" s="37"/>
      <c r="N901" s="695"/>
      <c r="U901"/>
      <c r="V901"/>
      <c r="W901"/>
      <c r="X901" s="112"/>
      <c r="Y901" s="112"/>
      <c r="Z901" s="200"/>
      <c r="AA901"/>
      <c r="AB901"/>
      <c r="AC901"/>
      <c r="AD901"/>
      <c r="AE901"/>
      <c r="AF901"/>
      <c r="AG901"/>
      <c r="AH901"/>
      <c r="AI901"/>
      <c r="AJ901"/>
    </row>
    <row r="902" spans="1:36" ht="24.95" customHeight="1">
      <c r="A902" s="66"/>
      <c r="M902" s="37"/>
      <c r="N902" s="695"/>
      <c r="U902"/>
      <c r="V902"/>
      <c r="W902"/>
      <c r="X902" s="112"/>
      <c r="Y902" s="112"/>
      <c r="Z902" s="200"/>
      <c r="AA902"/>
      <c r="AB902"/>
      <c r="AC902"/>
      <c r="AD902"/>
      <c r="AE902"/>
      <c r="AF902"/>
      <c r="AG902"/>
      <c r="AH902"/>
      <c r="AI902"/>
      <c r="AJ902"/>
    </row>
    <row r="903" spans="1:36" ht="24.95" customHeight="1">
      <c r="A903" s="66"/>
      <c r="M903" s="37"/>
      <c r="N903" s="695"/>
      <c r="U903"/>
      <c r="V903"/>
      <c r="W903"/>
      <c r="X903" s="112"/>
      <c r="Y903" s="112"/>
      <c r="Z903" s="200"/>
      <c r="AA903"/>
      <c r="AB903"/>
      <c r="AC903"/>
      <c r="AD903"/>
      <c r="AE903"/>
      <c r="AF903"/>
      <c r="AG903"/>
      <c r="AH903"/>
      <c r="AI903"/>
      <c r="AJ903"/>
    </row>
    <row r="904" spans="1:36" ht="24.95" customHeight="1">
      <c r="A904" s="66"/>
      <c r="M904" s="37"/>
      <c r="N904" s="695"/>
      <c r="U904"/>
      <c r="V904"/>
      <c r="W904"/>
      <c r="X904" s="112"/>
      <c r="Y904" s="112"/>
      <c r="Z904" s="200"/>
      <c r="AA904"/>
      <c r="AB904"/>
      <c r="AC904"/>
      <c r="AD904"/>
      <c r="AE904"/>
      <c r="AF904"/>
      <c r="AG904"/>
      <c r="AH904"/>
      <c r="AI904"/>
      <c r="AJ904"/>
    </row>
    <row r="905" spans="1:36" ht="24.95" customHeight="1">
      <c r="A905" s="66"/>
      <c r="M905" s="37"/>
      <c r="N905" s="695"/>
      <c r="U905"/>
      <c r="V905"/>
      <c r="W905"/>
      <c r="X905" s="112"/>
      <c r="Y905" s="112"/>
      <c r="Z905" s="200"/>
      <c r="AA905"/>
      <c r="AB905"/>
      <c r="AC905"/>
      <c r="AD905"/>
      <c r="AE905"/>
      <c r="AF905"/>
      <c r="AG905"/>
      <c r="AH905"/>
      <c r="AI905"/>
      <c r="AJ905"/>
    </row>
    <row r="906" spans="1:36" ht="24.95" customHeight="1">
      <c r="A906" s="66"/>
      <c r="M906" s="37"/>
      <c r="N906" s="695"/>
      <c r="U906"/>
      <c r="V906"/>
      <c r="W906"/>
      <c r="X906" s="112"/>
      <c r="Y906" s="112"/>
      <c r="Z906" s="200"/>
      <c r="AA906"/>
      <c r="AB906"/>
      <c r="AC906"/>
      <c r="AD906"/>
      <c r="AE906"/>
      <c r="AF906"/>
      <c r="AG906"/>
      <c r="AH906"/>
      <c r="AI906"/>
      <c r="AJ906"/>
    </row>
    <row r="907" spans="1:36" ht="24.95" customHeight="1">
      <c r="A907" s="66"/>
      <c r="M907" s="37"/>
      <c r="N907" s="695"/>
      <c r="U907"/>
      <c r="V907"/>
      <c r="W907"/>
      <c r="X907" s="112"/>
      <c r="Y907" s="112"/>
      <c r="Z907" s="200"/>
      <c r="AA907"/>
      <c r="AB907"/>
      <c r="AC907"/>
      <c r="AD907"/>
      <c r="AE907"/>
      <c r="AF907"/>
      <c r="AG907"/>
      <c r="AH907"/>
      <c r="AI907"/>
      <c r="AJ907"/>
    </row>
    <row r="908" spans="1:36" ht="24.95" customHeight="1">
      <c r="A908" s="66"/>
      <c r="M908" s="37"/>
      <c r="N908" s="695"/>
      <c r="U908"/>
      <c r="V908"/>
      <c r="W908"/>
      <c r="X908" s="112"/>
      <c r="Y908" s="112"/>
      <c r="Z908" s="200"/>
      <c r="AA908"/>
      <c r="AB908"/>
      <c r="AC908"/>
      <c r="AD908"/>
      <c r="AE908"/>
      <c r="AF908"/>
      <c r="AG908"/>
      <c r="AH908"/>
      <c r="AI908"/>
      <c r="AJ908"/>
    </row>
    <row r="909" spans="1:36" ht="24.95" customHeight="1">
      <c r="A909" s="66"/>
      <c r="M909" s="37"/>
      <c r="N909" s="695"/>
      <c r="U909"/>
      <c r="V909"/>
      <c r="W909"/>
      <c r="X909" s="112"/>
      <c r="Y909" s="112"/>
      <c r="Z909" s="200"/>
      <c r="AA909"/>
      <c r="AB909"/>
      <c r="AC909"/>
      <c r="AD909"/>
      <c r="AE909"/>
      <c r="AF909"/>
      <c r="AG909"/>
      <c r="AH909"/>
      <c r="AI909"/>
      <c r="AJ909"/>
    </row>
    <row r="910" spans="1:36" ht="24.95" customHeight="1">
      <c r="A910" s="66"/>
      <c r="M910" s="37"/>
      <c r="N910" s="695"/>
      <c r="U910"/>
      <c r="V910"/>
      <c r="W910"/>
      <c r="X910" s="112"/>
      <c r="Y910" s="112"/>
      <c r="Z910" s="200"/>
      <c r="AA910"/>
      <c r="AB910"/>
      <c r="AC910"/>
      <c r="AD910"/>
      <c r="AE910"/>
      <c r="AF910"/>
      <c r="AG910"/>
      <c r="AH910"/>
      <c r="AI910"/>
      <c r="AJ910"/>
    </row>
    <row r="911" spans="1:36" ht="24.95" customHeight="1">
      <c r="A911" s="66"/>
      <c r="M911" s="37"/>
      <c r="N911" s="695"/>
      <c r="U911"/>
      <c r="V911"/>
      <c r="W911"/>
      <c r="X911" s="112"/>
      <c r="Y911" s="112"/>
      <c r="Z911" s="200"/>
      <c r="AA911"/>
      <c r="AB911"/>
      <c r="AC911"/>
      <c r="AD911"/>
      <c r="AE911"/>
      <c r="AF911"/>
      <c r="AG911"/>
      <c r="AH911"/>
      <c r="AI911"/>
      <c r="AJ911"/>
    </row>
    <row r="912" spans="1:36" ht="24.95" customHeight="1">
      <c r="A912" s="66"/>
      <c r="M912" s="37"/>
      <c r="N912" s="695"/>
      <c r="U912"/>
      <c r="V912"/>
      <c r="W912"/>
      <c r="X912" s="112"/>
      <c r="Y912" s="112"/>
      <c r="Z912" s="200"/>
      <c r="AA912"/>
      <c r="AB912"/>
      <c r="AC912"/>
      <c r="AD912"/>
      <c r="AE912"/>
      <c r="AF912"/>
      <c r="AG912"/>
      <c r="AH912"/>
      <c r="AI912"/>
      <c r="AJ912"/>
    </row>
    <row r="913" spans="1:36" ht="24.95" customHeight="1">
      <c r="A913" s="66"/>
      <c r="M913" s="37"/>
      <c r="N913" s="695"/>
      <c r="U913"/>
      <c r="V913"/>
      <c r="W913"/>
      <c r="X913" s="112"/>
      <c r="Y913" s="112"/>
      <c r="Z913" s="200"/>
      <c r="AA913"/>
      <c r="AB913"/>
      <c r="AC913"/>
      <c r="AD913"/>
      <c r="AE913"/>
      <c r="AF913"/>
      <c r="AG913"/>
      <c r="AH913"/>
      <c r="AI913"/>
      <c r="AJ913"/>
    </row>
    <row r="914" spans="1:36" ht="24.95" customHeight="1">
      <c r="A914" s="66"/>
      <c r="M914" s="37"/>
      <c r="N914" s="695"/>
      <c r="U914"/>
      <c r="V914"/>
      <c r="W914"/>
      <c r="X914" s="112"/>
      <c r="Y914" s="112"/>
      <c r="Z914" s="200"/>
      <c r="AA914"/>
      <c r="AB914"/>
      <c r="AC914"/>
      <c r="AD914"/>
      <c r="AE914"/>
      <c r="AF914"/>
      <c r="AG914"/>
      <c r="AH914"/>
      <c r="AI914"/>
      <c r="AJ914"/>
    </row>
    <row r="915" spans="1:36" ht="24.95" customHeight="1">
      <c r="A915" s="66"/>
      <c r="M915" s="37"/>
      <c r="N915" s="695"/>
      <c r="U915"/>
      <c r="V915"/>
      <c r="W915"/>
      <c r="X915" s="112"/>
      <c r="Y915" s="112"/>
      <c r="Z915" s="200"/>
      <c r="AA915"/>
      <c r="AB915"/>
      <c r="AC915"/>
      <c r="AD915"/>
      <c r="AE915"/>
      <c r="AF915"/>
      <c r="AG915"/>
      <c r="AH915"/>
      <c r="AI915"/>
      <c r="AJ915"/>
    </row>
    <row r="916" spans="1:36" ht="24.95" customHeight="1">
      <c r="A916" s="66"/>
      <c r="M916" s="37"/>
      <c r="N916" s="695"/>
      <c r="U916"/>
      <c r="V916"/>
      <c r="W916"/>
      <c r="X916" s="112"/>
      <c r="Y916" s="112"/>
      <c r="Z916" s="200"/>
      <c r="AA916"/>
      <c r="AB916"/>
      <c r="AC916"/>
      <c r="AD916"/>
      <c r="AE916"/>
      <c r="AF916"/>
      <c r="AG916"/>
      <c r="AH916"/>
      <c r="AI916"/>
      <c r="AJ916"/>
    </row>
    <row r="917" spans="1:36" ht="24.95" customHeight="1">
      <c r="A917" s="66"/>
      <c r="M917" s="37"/>
      <c r="N917" s="695"/>
      <c r="U917"/>
      <c r="V917"/>
      <c r="W917"/>
      <c r="X917" s="112"/>
      <c r="Y917" s="112"/>
      <c r="Z917" s="200"/>
      <c r="AA917"/>
      <c r="AB917"/>
      <c r="AC917"/>
      <c r="AD917"/>
      <c r="AE917"/>
      <c r="AF917"/>
      <c r="AG917"/>
      <c r="AH917"/>
      <c r="AI917"/>
      <c r="AJ917"/>
    </row>
    <row r="918" spans="1:36" ht="24.95" customHeight="1">
      <c r="A918" s="66"/>
      <c r="M918" s="37"/>
      <c r="N918" s="695"/>
      <c r="U918"/>
      <c r="V918"/>
      <c r="W918"/>
      <c r="X918" s="112"/>
      <c r="Y918" s="112"/>
      <c r="Z918" s="200"/>
      <c r="AA918"/>
      <c r="AB918"/>
      <c r="AC918"/>
      <c r="AD918"/>
      <c r="AE918"/>
      <c r="AF918"/>
      <c r="AG918"/>
      <c r="AH918"/>
      <c r="AI918"/>
      <c r="AJ918"/>
    </row>
    <row r="919" spans="1:36" ht="24.95" customHeight="1">
      <c r="A919" s="66"/>
      <c r="M919" s="37"/>
      <c r="N919" s="695"/>
      <c r="U919"/>
      <c r="V919"/>
      <c r="W919"/>
      <c r="X919" s="112"/>
      <c r="Y919" s="112"/>
      <c r="Z919" s="200"/>
      <c r="AA919"/>
      <c r="AB919"/>
      <c r="AC919"/>
      <c r="AD919"/>
      <c r="AE919"/>
      <c r="AF919"/>
      <c r="AG919"/>
      <c r="AH919"/>
      <c r="AI919"/>
      <c r="AJ919"/>
    </row>
    <row r="920" spans="1:36" ht="24.95" customHeight="1">
      <c r="A920" s="66"/>
      <c r="M920" s="37"/>
      <c r="N920" s="695"/>
      <c r="U920"/>
      <c r="V920"/>
      <c r="W920"/>
      <c r="X920" s="112"/>
      <c r="Y920" s="112"/>
      <c r="Z920" s="200"/>
      <c r="AA920"/>
      <c r="AB920"/>
      <c r="AC920"/>
      <c r="AD920"/>
      <c r="AE920"/>
      <c r="AF920"/>
      <c r="AG920"/>
      <c r="AH920"/>
      <c r="AI920"/>
      <c r="AJ920"/>
    </row>
    <row r="921" spans="1:36" ht="24.95" customHeight="1">
      <c r="A921" s="66"/>
      <c r="M921" s="37"/>
      <c r="N921" s="695"/>
      <c r="U921"/>
      <c r="V921"/>
      <c r="W921"/>
      <c r="X921" s="112"/>
      <c r="Y921" s="112"/>
      <c r="Z921" s="200"/>
      <c r="AA921"/>
      <c r="AB921"/>
      <c r="AC921"/>
      <c r="AD921"/>
      <c r="AE921"/>
      <c r="AF921"/>
      <c r="AG921"/>
      <c r="AH921"/>
      <c r="AI921"/>
      <c r="AJ921"/>
    </row>
    <row r="922" spans="1:36" ht="24.95" customHeight="1">
      <c r="A922" s="66"/>
      <c r="M922" s="37"/>
      <c r="N922" s="695"/>
      <c r="U922"/>
      <c r="V922"/>
      <c r="W922"/>
      <c r="X922" s="112"/>
      <c r="Y922" s="112"/>
      <c r="Z922" s="200"/>
      <c r="AA922"/>
      <c r="AB922"/>
      <c r="AC922"/>
      <c r="AD922"/>
      <c r="AE922"/>
      <c r="AF922"/>
      <c r="AG922"/>
      <c r="AH922"/>
      <c r="AI922"/>
      <c r="AJ922"/>
    </row>
    <row r="923" spans="1:36" ht="24.95" customHeight="1">
      <c r="A923" s="66"/>
      <c r="M923" s="37"/>
      <c r="N923" s="695"/>
      <c r="U923"/>
      <c r="V923"/>
      <c r="W923"/>
      <c r="X923" s="112"/>
      <c r="Y923" s="112"/>
      <c r="Z923" s="200"/>
      <c r="AA923"/>
      <c r="AB923"/>
      <c r="AC923"/>
      <c r="AD923"/>
      <c r="AE923"/>
      <c r="AF923"/>
      <c r="AG923"/>
      <c r="AH923"/>
      <c r="AI923"/>
      <c r="AJ923"/>
    </row>
    <row r="924" spans="1:36" ht="24.95" customHeight="1">
      <c r="A924" s="66"/>
      <c r="M924" s="37"/>
      <c r="N924" s="695"/>
      <c r="U924"/>
      <c r="V924"/>
      <c r="W924"/>
      <c r="X924" s="112"/>
      <c r="Y924" s="112"/>
      <c r="Z924" s="200"/>
      <c r="AA924"/>
      <c r="AB924"/>
      <c r="AC924"/>
      <c r="AD924"/>
      <c r="AE924"/>
      <c r="AF924"/>
      <c r="AG924"/>
      <c r="AH924"/>
      <c r="AI924"/>
      <c r="AJ924"/>
    </row>
    <row r="925" spans="1:36" ht="24.95" customHeight="1">
      <c r="A925" s="66"/>
      <c r="M925" s="37"/>
      <c r="N925" s="695"/>
      <c r="U925"/>
      <c r="V925"/>
      <c r="W925"/>
      <c r="X925" s="112"/>
      <c r="Y925" s="112"/>
      <c r="Z925" s="200"/>
      <c r="AA925"/>
      <c r="AB925"/>
      <c r="AC925"/>
      <c r="AD925"/>
      <c r="AE925"/>
      <c r="AF925"/>
      <c r="AG925"/>
      <c r="AH925"/>
      <c r="AI925"/>
      <c r="AJ925"/>
    </row>
    <row r="926" spans="1:36" ht="24.95" customHeight="1">
      <c r="A926" s="66"/>
      <c r="M926" s="37"/>
      <c r="N926" s="695"/>
      <c r="U926"/>
      <c r="V926"/>
      <c r="W926"/>
      <c r="X926" s="112"/>
      <c r="Y926" s="112"/>
      <c r="Z926" s="200"/>
      <c r="AA926"/>
      <c r="AB926"/>
      <c r="AC926"/>
      <c r="AD926"/>
      <c r="AE926"/>
      <c r="AF926"/>
      <c r="AG926"/>
      <c r="AH926"/>
      <c r="AI926"/>
      <c r="AJ926"/>
    </row>
    <row r="927" spans="1:36" ht="24.95" customHeight="1">
      <c r="A927" s="66"/>
      <c r="M927" s="37"/>
      <c r="N927" s="695"/>
      <c r="U927"/>
      <c r="V927"/>
      <c r="W927"/>
      <c r="X927" s="112"/>
      <c r="Y927" s="112"/>
      <c r="Z927" s="200"/>
      <c r="AA927"/>
      <c r="AB927"/>
      <c r="AC927"/>
      <c r="AD927"/>
      <c r="AE927"/>
      <c r="AF927"/>
      <c r="AG927"/>
      <c r="AH927"/>
      <c r="AI927"/>
      <c r="AJ927"/>
    </row>
    <row r="928" spans="1:36" ht="24.95" customHeight="1">
      <c r="A928" s="66"/>
      <c r="M928" s="37"/>
      <c r="N928" s="695"/>
      <c r="U928"/>
      <c r="V928"/>
      <c r="W928"/>
      <c r="X928" s="112"/>
      <c r="Y928" s="112"/>
      <c r="Z928" s="200"/>
      <c r="AA928"/>
      <c r="AB928"/>
      <c r="AC928"/>
      <c r="AD928"/>
      <c r="AE928"/>
      <c r="AF928"/>
      <c r="AG928"/>
      <c r="AH928"/>
      <c r="AI928"/>
      <c r="AJ928"/>
    </row>
    <row r="929" spans="1:36" ht="24.95" customHeight="1">
      <c r="A929" s="66"/>
      <c r="M929" s="37"/>
      <c r="N929" s="695"/>
      <c r="U929"/>
      <c r="V929"/>
      <c r="W929"/>
      <c r="X929" s="112"/>
      <c r="Y929" s="112"/>
      <c r="Z929" s="200"/>
      <c r="AA929"/>
      <c r="AB929"/>
      <c r="AC929"/>
      <c r="AD929"/>
      <c r="AE929"/>
      <c r="AF929"/>
      <c r="AG929"/>
      <c r="AH929"/>
      <c r="AI929"/>
      <c r="AJ929"/>
    </row>
    <row r="930" spans="1:36" ht="24.95" customHeight="1">
      <c r="A930" s="66"/>
      <c r="M930" s="37"/>
      <c r="N930" s="695"/>
      <c r="U930"/>
      <c r="V930"/>
      <c r="W930"/>
      <c r="X930" s="112"/>
      <c r="Y930" s="112"/>
      <c r="Z930" s="200"/>
      <c r="AA930"/>
      <c r="AB930"/>
      <c r="AC930"/>
      <c r="AD930"/>
      <c r="AE930"/>
      <c r="AF930"/>
      <c r="AG930"/>
      <c r="AH930"/>
      <c r="AI930"/>
      <c r="AJ930"/>
    </row>
    <row r="931" spans="1:36" ht="24.95" customHeight="1">
      <c r="A931" s="66"/>
      <c r="M931" s="37"/>
      <c r="N931" s="695"/>
      <c r="U931"/>
      <c r="V931"/>
      <c r="W931"/>
      <c r="X931" s="112"/>
      <c r="Y931" s="112"/>
      <c r="Z931" s="200"/>
      <c r="AA931"/>
      <c r="AB931"/>
      <c r="AC931"/>
      <c r="AD931"/>
      <c r="AE931"/>
      <c r="AF931"/>
      <c r="AG931"/>
      <c r="AH931"/>
      <c r="AI931"/>
      <c r="AJ931"/>
    </row>
    <row r="932" spans="1:36" ht="24.95" customHeight="1">
      <c r="A932" s="66"/>
      <c r="M932" s="37"/>
      <c r="N932" s="695"/>
      <c r="U932"/>
      <c r="V932"/>
      <c r="W932"/>
      <c r="X932" s="112"/>
      <c r="Y932" s="112"/>
      <c r="Z932" s="200"/>
      <c r="AA932"/>
      <c r="AB932"/>
      <c r="AC932"/>
      <c r="AD932"/>
      <c r="AE932"/>
      <c r="AF932"/>
      <c r="AG932"/>
      <c r="AH932"/>
      <c r="AI932"/>
      <c r="AJ932"/>
    </row>
    <row r="933" spans="1:36" ht="24.95" customHeight="1">
      <c r="A933" s="66"/>
      <c r="M933" s="37"/>
      <c r="N933" s="695"/>
      <c r="U933"/>
      <c r="V933"/>
      <c r="W933"/>
      <c r="X933" s="112"/>
      <c r="Y933" s="112"/>
      <c r="Z933" s="200"/>
      <c r="AA933"/>
      <c r="AB933"/>
      <c r="AC933"/>
      <c r="AD933"/>
      <c r="AE933"/>
      <c r="AF933"/>
      <c r="AG933"/>
      <c r="AH933"/>
      <c r="AI933"/>
      <c r="AJ933"/>
    </row>
    <row r="934" spans="1:36" ht="24.95" customHeight="1">
      <c r="A934" s="66"/>
      <c r="M934" s="37"/>
      <c r="N934" s="695"/>
      <c r="U934"/>
      <c r="V934"/>
      <c r="W934"/>
      <c r="X934" s="112"/>
      <c r="Y934" s="112"/>
      <c r="Z934" s="200"/>
      <c r="AA934"/>
      <c r="AB934"/>
      <c r="AC934"/>
      <c r="AD934"/>
      <c r="AE934"/>
      <c r="AF934"/>
      <c r="AG934"/>
      <c r="AH934"/>
      <c r="AI934"/>
      <c r="AJ934"/>
    </row>
    <row r="935" spans="1:36" ht="24.95" customHeight="1">
      <c r="A935" s="66"/>
      <c r="M935" s="37"/>
      <c r="N935" s="695"/>
      <c r="U935"/>
      <c r="V935"/>
      <c r="W935"/>
      <c r="X935" s="112"/>
      <c r="Y935" s="112"/>
      <c r="Z935" s="200"/>
      <c r="AA935"/>
      <c r="AB935"/>
      <c r="AC935"/>
      <c r="AD935"/>
      <c r="AE935"/>
      <c r="AF935"/>
      <c r="AG935"/>
      <c r="AH935"/>
      <c r="AI935"/>
      <c r="AJ935"/>
    </row>
    <row r="936" spans="1:36" ht="24.95" customHeight="1">
      <c r="A936" s="66"/>
      <c r="M936" s="37"/>
      <c r="N936" s="695"/>
      <c r="U936"/>
      <c r="V936"/>
      <c r="W936"/>
      <c r="X936" s="112"/>
      <c r="Y936" s="112"/>
      <c r="Z936" s="200"/>
      <c r="AA936"/>
      <c r="AB936"/>
      <c r="AC936"/>
      <c r="AD936"/>
      <c r="AE936"/>
      <c r="AF936"/>
      <c r="AG936"/>
      <c r="AH936"/>
      <c r="AI936"/>
      <c r="AJ936"/>
    </row>
    <row r="937" spans="1:36" ht="24.95" customHeight="1">
      <c r="A937" s="66"/>
      <c r="M937" s="37"/>
      <c r="N937" s="695"/>
      <c r="U937"/>
      <c r="V937"/>
      <c r="W937"/>
      <c r="X937" s="112"/>
      <c r="Y937" s="112"/>
      <c r="Z937" s="200"/>
      <c r="AA937"/>
      <c r="AB937"/>
      <c r="AC937"/>
      <c r="AD937"/>
      <c r="AE937"/>
      <c r="AF937"/>
      <c r="AG937"/>
      <c r="AH937"/>
      <c r="AI937"/>
      <c r="AJ937"/>
    </row>
    <row r="938" spans="1:36" ht="24.95" customHeight="1">
      <c r="A938" s="66"/>
      <c r="M938" s="37"/>
      <c r="N938" s="695"/>
      <c r="U938"/>
      <c r="V938"/>
      <c r="W938"/>
      <c r="X938" s="112"/>
      <c r="Y938" s="112"/>
      <c r="Z938" s="200"/>
      <c r="AA938"/>
      <c r="AB938"/>
      <c r="AC938"/>
      <c r="AD938"/>
      <c r="AE938"/>
      <c r="AF938"/>
      <c r="AG938"/>
      <c r="AH938"/>
      <c r="AI938"/>
      <c r="AJ938"/>
    </row>
    <row r="939" spans="1:36" ht="24.95" customHeight="1">
      <c r="A939" s="66"/>
      <c r="M939" s="37"/>
      <c r="N939" s="695"/>
      <c r="U939"/>
      <c r="V939"/>
      <c r="W939"/>
      <c r="X939" s="112"/>
      <c r="Y939" s="112"/>
      <c r="Z939" s="200"/>
      <c r="AA939"/>
      <c r="AB939"/>
      <c r="AC939"/>
      <c r="AD939"/>
      <c r="AE939"/>
      <c r="AF939"/>
      <c r="AG939"/>
      <c r="AH939"/>
      <c r="AI939"/>
      <c r="AJ939"/>
    </row>
    <row r="940" spans="1:36" ht="24.95" customHeight="1">
      <c r="A940" s="66"/>
      <c r="M940" s="37"/>
      <c r="N940" s="695"/>
      <c r="U940"/>
      <c r="V940"/>
      <c r="W940"/>
      <c r="X940" s="112"/>
      <c r="Y940" s="112"/>
      <c r="Z940" s="200"/>
      <c r="AA940"/>
      <c r="AB940"/>
      <c r="AC940"/>
      <c r="AD940"/>
      <c r="AE940"/>
      <c r="AF940"/>
      <c r="AG940"/>
      <c r="AH940"/>
      <c r="AI940"/>
      <c r="AJ940"/>
    </row>
    <row r="941" spans="1:36" ht="24.95" customHeight="1">
      <c r="A941" s="66"/>
      <c r="M941" s="37"/>
      <c r="N941" s="695"/>
      <c r="U941"/>
      <c r="V941"/>
      <c r="W941"/>
      <c r="X941" s="112"/>
      <c r="Y941" s="112"/>
      <c r="Z941" s="200"/>
      <c r="AA941"/>
      <c r="AB941"/>
      <c r="AC941"/>
      <c r="AD941"/>
      <c r="AE941"/>
      <c r="AF941"/>
      <c r="AG941"/>
      <c r="AH941"/>
      <c r="AI941"/>
      <c r="AJ941"/>
    </row>
    <row r="942" spans="1:36" ht="24.95" customHeight="1">
      <c r="A942" s="66"/>
      <c r="M942" s="37"/>
      <c r="N942" s="695"/>
      <c r="U942"/>
      <c r="V942"/>
      <c r="W942"/>
      <c r="X942" s="112"/>
      <c r="Y942" s="112"/>
      <c r="Z942" s="200"/>
      <c r="AA942"/>
      <c r="AB942"/>
      <c r="AC942"/>
      <c r="AD942"/>
      <c r="AE942"/>
      <c r="AF942"/>
      <c r="AG942"/>
      <c r="AH942"/>
      <c r="AI942"/>
      <c r="AJ942"/>
    </row>
    <row r="943" spans="1:36" ht="24.95" customHeight="1">
      <c r="A943" s="66"/>
      <c r="M943" s="37"/>
      <c r="N943" s="695"/>
      <c r="U943"/>
      <c r="V943"/>
      <c r="W943"/>
      <c r="X943" s="112"/>
      <c r="Y943" s="112"/>
      <c r="Z943" s="200"/>
      <c r="AA943"/>
      <c r="AB943"/>
      <c r="AC943"/>
      <c r="AD943"/>
      <c r="AE943"/>
      <c r="AF943"/>
      <c r="AG943"/>
      <c r="AH943"/>
      <c r="AI943"/>
      <c r="AJ943"/>
    </row>
    <row r="944" spans="1:36" ht="24.95" customHeight="1">
      <c r="A944" s="66"/>
      <c r="M944" s="37"/>
      <c r="N944" s="695"/>
      <c r="U944"/>
      <c r="V944"/>
      <c r="W944"/>
      <c r="X944" s="112"/>
      <c r="Y944" s="112"/>
      <c r="Z944" s="200"/>
      <c r="AA944"/>
      <c r="AB944"/>
      <c r="AC944"/>
      <c r="AD944"/>
      <c r="AE944"/>
      <c r="AF944"/>
      <c r="AG944"/>
      <c r="AH944"/>
      <c r="AI944"/>
      <c r="AJ944"/>
    </row>
    <row r="945" spans="1:36" ht="24.95" customHeight="1">
      <c r="A945" s="66"/>
      <c r="M945" s="37"/>
      <c r="N945" s="695"/>
      <c r="U945"/>
      <c r="V945"/>
      <c r="W945"/>
      <c r="X945" s="112"/>
      <c r="Y945" s="112"/>
      <c r="Z945" s="200"/>
      <c r="AA945"/>
      <c r="AB945"/>
      <c r="AC945"/>
      <c r="AD945"/>
      <c r="AE945"/>
      <c r="AF945"/>
      <c r="AG945"/>
      <c r="AH945"/>
      <c r="AI945"/>
      <c r="AJ945"/>
    </row>
    <row r="946" spans="1:36" ht="24.95" customHeight="1">
      <c r="A946" s="66"/>
      <c r="M946" s="37"/>
      <c r="N946" s="695"/>
      <c r="U946"/>
      <c r="V946"/>
      <c r="W946"/>
      <c r="X946" s="112"/>
      <c r="Y946" s="112"/>
      <c r="Z946" s="200"/>
      <c r="AA946"/>
      <c r="AB946"/>
      <c r="AC946"/>
      <c r="AD946"/>
      <c r="AE946"/>
      <c r="AF946"/>
      <c r="AG946"/>
      <c r="AH946"/>
      <c r="AI946"/>
      <c r="AJ946"/>
    </row>
    <row r="947" spans="1:36" ht="24.95" customHeight="1">
      <c r="A947" s="66"/>
      <c r="M947" s="37"/>
      <c r="N947" s="695"/>
      <c r="U947"/>
      <c r="V947"/>
      <c r="W947"/>
      <c r="X947" s="112"/>
      <c r="Y947" s="112"/>
      <c r="Z947" s="200"/>
      <c r="AA947"/>
      <c r="AB947"/>
      <c r="AC947"/>
      <c r="AD947"/>
      <c r="AE947"/>
      <c r="AF947"/>
      <c r="AG947"/>
      <c r="AH947"/>
      <c r="AI947"/>
      <c r="AJ947"/>
    </row>
    <row r="948" spans="1:36" ht="24.95" customHeight="1">
      <c r="A948" s="66"/>
      <c r="M948" s="37"/>
      <c r="N948" s="695"/>
      <c r="U948"/>
      <c r="V948"/>
      <c r="W948"/>
      <c r="X948" s="112"/>
      <c r="Y948" s="112"/>
      <c r="Z948" s="200"/>
      <c r="AA948"/>
      <c r="AB948"/>
      <c r="AC948"/>
      <c r="AD948"/>
      <c r="AE948"/>
      <c r="AF948"/>
      <c r="AG948"/>
      <c r="AH948"/>
      <c r="AI948"/>
      <c r="AJ948"/>
    </row>
    <row r="949" spans="1:36" ht="24.95" customHeight="1">
      <c r="A949" s="66"/>
      <c r="M949" s="37"/>
      <c r="N949" s="695"/>
      <c r="U949"/>
      <c r="V949"/>
      <c r="W949"/>
      <c r="X949" s="112"/>
      <c r="Y949" s="112"/>
      <c r="Z949" s="200"/>
      <c r="AA949"/>
      <c r="AB949"/>
      <c r="AC949"/>
      <c r="AD949"/>
      <c r="AE949"/>
      <c r="AF949"/>
      <c r="AG949"/>
      <c r="AH949"/>
      <c r="AI949"/>
      <c r="AJ949"/>
    </row>
    <row r="950" spans="1:36" ht="24.95" customHeight="1">
      <c r="A950" s="66"/>
      <c r="M950" s="37"/>
      <c r="N950" s="695"/>
      <c r="U950"/>
      <c r="V950"/>
      <c r="W950"/>
      <c r="X950" s="112"/>
      <c r="Y950" s="112"/>
      <c r="Z950" s="200"/>
      <c r="AA950"/>
      <c r="AB950"/>
      <c r="AC950"/>
      <c r="AD950"/>
      <c r="AE950"/>
      <c r="AF950"/>
      <c r="AG950"/>
      <c r="AH950"/>
      <c r="AI950"/>
      <c r="AJ950"/>
    </row>
    <row r="951" spans="1:36" ht="24.95" customHeight="1">
      <c r="A951" s="66"/>
      <c r="M951" s="37"/>
      <c r="N951" s="695"/>
      <c r="U951"/>
      <c r="V951"/>
      <c r="W951"/>
      <c r="X951" s="112"/>
      <c r="Y951" s="112"/>
      <c r="Z951" s="200"/>
      <c r="AA951"/>
      <c r="AB951"/>
      <c r="AC951"/>
      <c r="AD951"/>
      <c r="AE951"/>
      <c r="AF951"/>
      <c r="AG951"/>
      <c r="AH951"/>
      <c r="AI951"/>
      <c r="AJ951"/>
    </row>
    <row r="952" spans="1:36" ht="24.95" customHeight="1">
      <c r="A952" s="66"/>
      <c r="M952" s="37"/>
      <c r="N952" s="695"/>
      <c r="U952"/>
      <c r="V952"/>
      <c r="W952"/>
      <c r="X952" s="112"/>
      <c r="Y952" s="112"/>
      <c r="Z952" s="200"/>
      <c r="AA952"/>
      <c r="AB952"/>
      <c r="AC952"/>
      <c r="AD952"/>
      <c r="AE952"/>
      <c r="AF952"/>
      <c r="AG952"/>
      <c r="AH952"/>
      <c r="AI952"/>
      <c r="AJ952"/>
    </row>
    <row r="953" spans="1:36" ht="24.95" customHeight="1">
      <c r="A953" s="66"/>
      <c r="M953" s="37"/>
      <c r="N953" s="695"/>
      <c r="U953"/>
      <c r="V953"/>
      <c r="W953"/>
      <c r="X953" s="112"/>
      <c r="Y953" s="112"/>
      <c r="Z953" s="200"/>
      <c r="AA953"/>
      <c r="AB953"/>
      <c r="AC953"/>
      <c r="AD953"/>
      <c r="AE953"/>
      <c r="AF953"/>
      <c r="AG953"/>
      <c r="AH953"/>
      <c r="AI953"/>
      <c r="AJ953"/>
    </row>
    <row r="954" spans="1:36" ht="24.95" customHeight="1">
      <c r="A954" s="66"/>
      <c r="M954" s="37"/>
      <c r="N954" s="695"/>
      <c r="U954"/>
      <c r="V954"/>
      <c r="W954"/>
      <c r="X954" s="112"/>
      <c r="Y954" s="112"/>
      <c r="Z954" s="200"/>
      <c r="AA954"/>
      <c r="AB954"/>
      <c r="AC954"/>
      <c r="AD954"/>
      <c r="AE954"/>
      <c r="AF954"/>
      <c r="AG954"/>
      <c r="AH954"/>
      <c r="AI954"/>
      <c r="AJ954"/>
    </row>
    <row r="955" spans="1:36" ht="24.95" customHeight="1">
      <c r="A955" s="66"/>
      <c r="M955" s="37"/>
      <c r="N955" s="695"/>
      <c r="U955"/>
      <c r="V955"/>
      <c r="W955"/>
      <c r="X955" s="112"/>
      <c r="Y955" s="112"/>
      <c r="Z955" s="200"/>
      <c r="AA955"/>
      <c r="AB955"/>
      <c r="AC955"/>
      <c r="AD955"/>
      <c r="AE955"/>
      <c r="AF955"/>
      <c r="AG955"/>
      <c r="AH955"/>
      <c r="AI955"/>
      <c r="AJ955"/>
    </row>
    <row r="956" spans="1:36" ht="24.95" customHeight="1">
      <c r="A956" s="66"/>
      <c r="M956" s="37"/>
      <c r="N956" s="695"/>
      <c r="U956"/>
      <c r="V956"/>
      <c r="W956"/>
      <c r="X956" s="112"/>
      <c r="Y956" s="112"/>
      <c r="Z956" s="200"/>
      <c r="AA956"/>
      <c r="AB956"/>
      <c r="AC956"/>
      <c r="AD956"/>
      <c r="AE956"/>
      <c r="AF956"/>
      <c r="AG956"/>
      <c r="AH956"/>
      <c r="AI956"/>
      <c r="AJ956"/>
    </row>
    <row r="957" spans="1:36" ht="24.95" customHeight="1">
      <c r="A957" s="66"/>
      <c r="M957" s="37"/>
      <c r="N957" s="695"/>
      <c r="U957"/>
      <c r="V957"/>
      <c r="W957"/>
      <c r="X957" s="112"/>
      <c r="Y957" s="112"/>
      <c r="Z957" s="200"/>
      <c r="AA957"/>
      <c r="AB957"/>
      <c r="AC957"/>
      <c r="AD957"/>
      <c r="AE957"/>
      <c r="AF957"/>
      <c r="AG957"/>
      <c r="AH957"/>
      <c r="AI957"/>
      <c r="AJ957"/>
    </row>
    <row r="958" spans="1:36" ht="24.95" customHeight="1">
      <c r="A958" s="66"/>
      <c r="M958" s="37"/>
      <c r="N958" s="695"/>
      <c r="U958"/>
      <c r="V958"/>
      <c r="W958"/>
      <c r="X958" s="112"/>
      <c r="Y958" s="112"/>
      <c r="Z958" s="200"/>
      <c r="AA958"/>
      <c r="AB958"/>
      <c r="AC958"/>
      <c r="AD958"/>
      <c r="AE958"/>
      <c r="AF958"/>
      <c r="AG958"/>
      <c r="AH958"/>
      <c r="AI958"/>
      <c r="AJ958"/>
    </row>
    <row r="959" spans="1:36" ht="24.95" customHeight="1">
      <c r="A959" s="66"/>
      <c r="M959" s="37"/>
      <c r="N959" s="695"/>
      <c r="U959"/>
      <c r="V959"/>
      <c r="W959"/>
      <c r="X959" s="112"/>
      <c r="Y959" s="112"/>
      <c r="Z959" s="200"/>
      <c r="AA959"/>
      <c r="AB959"/>
      <c r="AC959"/>
      <c r="AD959"/>
      <c r="AE959"/>
      <c r="AF959"/>
      <c r="AG959"/>
      <c r="AH959"/>
      <c r="AI959"/>
      <c r="AJ959"/>
    </row>
    <row r="960" spans="1:36" ht="24.95" customHeight="1">
      <c r="A960" s="66"/>
      <c r="M960" s="37"/>
      <c r="N960" s="695"/>
      <c r="U960"/>
      <c r="V960"/>
      <c r="W960"/>
      <c r="X960" s="112"/>
      <c r="Y960" s="112"/>
      <c r="Z960" s="200"/>
      <c r="AA960"/>
      <c r="AB960"/>
      <c r="AC960"/>
      <c r="AD960"/>
      <c r="AE960"/>
      <c r="AF960"/>
      <c r="AG960"/>
      <c r="AH960"/>
      <c r="AI960"/>
      <c r="AJ960"/>
    </row>
    <row r="961" spans="1:36" ht="24.95" customHeight="1">
      <c r="A961" s="66"/>
      <c r="M961" s="37"/>
      <c r="N961" s="695"/>
      <c r="U961"/>
      <c r="V961"/>
      <c r="W961"/>
      <c r="X961" s="112"/>
      <c r="Y961" s="112"/>
      <c r="Z961" s="200"/>
      <c r="AA961"/>
      <c r="AB961"/>
      <c r="AC961"/>
      <c r="AD961"/>
      <c r="AE961"/>
      <c r="AF961"/>
      <c r="AG961"/>
      <c r="AH961"/>
      <c r="AI961"/>
      <c r="AJ961"/>
    </row>
    <row r="962" spans="1:36" ht="24.95" customHeight="1">
      <c r="A962" s="66"/>
      <c r="M962" s="37"/>
      <c r="N962" s="695"/>
      <c r="U962"/>
      <c r="V962"/>
      <c r="W962"/>
      <c r="X962" s="112"/>
      <c r="Y962" s="112"/>
      <c r="Z962" s="200"/>
      <c r="AA962"/>
      <c r="AB962"/>
      <c r="AC962"/>
      <c r="AD962"/>
      <c r="AE962"/>
      <c r="AF962"/>
      <c r="AG962"/>
      <c r="AH962"/>
      <c r="AI962"/>
      <c r="AJ962"/>
    </row>
    <row r="963" spans="1:36" ht="24.95" customHeight="1">
      <c r="A963" s="66"/>
      <c r="M963" s="37"/>
      <c r="N963" s="695"/>
      <c r="U963"/>
      <c r="V963"/>
      <c r="W963"/>
      <c r="X963" s="112"/>
      <c r="Y963" s="112"/>
      <c r="Z963" s="200"/>
      <c r="AA963"/>
      <c r="AB963"/>
      <c r="AC963"/>
      <c r="AD963"/>
      <c r="AE963"/>
      <c r="AF963"/>
      <c r="AG963"/>
      <c r="AH963"/>
      <c r="AI963"/>
      <c r="AJ963"/>
    </row>
    <row r="964" spans="1:36" ht="24.95" customHeight="1">
      <c r="A964" s="66"/>
      <c r="M964" s="37"/>
      <c r="N964" s="695"/>
      <c r="U964"/>
      <c r="V964"/>
      <c r="W964"/>
      <c r="X964" s="112"/>
      <c r="Y964" s="112"/>
      <c r="Z964" s="200"/>
      <c r="AA964"/>
      <c r="AB964"/>
      <c r="AC964"/>
      <c r="AD964"/>
      <c r="AE964"/>
      <c r="AF964"/>
      <c r="AG964"/>
      <c r="AH964"/>
      <c r="AI964"/>
      <c r="AJ964"/>
    </row>
    <row r="965" spans="1:36" ht="24.95" customHeight="1">
      <c r="A965" s="66"/>
      <c r="M965" s="37"/>
      <c r="N965" s="695"/>
      <c r="U965"/>
      <c r="V965"/>
      <c r="W965"/>
      <c r="X965" s="112"/>
      <c r="Y965" s="112"/>
      <c r="Z965" s="200"/>
      <c r="AA965"/>
      <c r="AB965"/>
      <c r="AC965"/>
      <c r="AD965"/>
      <c r="AE965"/>
      <c r="AF965"/>
      <c r="AG965"/>
      <c r="AH965"/>
      <c r="AI965"/>
      <c r="AJ965"/>
    </row>
    <row r="966" spans="1:36" ht="24.95" customHeight="1">
      <c r="A966" s="66"/>
      <c r="M966" s="37"/>
      <c r="N966" s="695"/>
      <c r="U966"/>
      <c r="V966"/>
      <c r="W966"/>
      <c r="X966" s="112"/>
      <c r="Y966" s="112"/>
      <c r="Z966" s="200"/>
      <c r="AA966"/>
      <c r="AB966"/>
      <c r="AC966"/>
      <c r="AD966"/>
      <c r="AE966"/>
      <c r="AF966"/>
      <c r="AG966"/>
      <c r="AH966"/>
      <c r="AI966"/>
      <c r="AJ966"/>
    </row>
    <row r="967" spans="1:36" ht="24.95" customHeight="1">
      <c r="A967" s="66"/>
      <c r="M967" s="37"/>
      <c r="N967" s="695"/>
      <c r="U967"/>
      <c r="V967"/>
      <c r="W967"/>
      <c r="X967" s="112"/>
      <c r="Y967" s="112"/>
      <c r="Z967" s="200"/>
      <c r="AA967"/>
      <c r="AB967"/>
      <c r="AC967"/>
      <c r="AD967"/>
      <c r="AE967"/>
      <c r="AF967"/>
      <c r="AG967"/>
      <c r="AH967"/>
      <c r="AI967"/>
      <c r="AJ967"/>
    </row>
    <row r="968" spans="1:36" ht="24.95" customHeight="1">
      <c r="A968" s="66"/>
      <c r="M968" s="37"/>
      <c r="N968" s="695"/>
      <c r="U968"/>
      <c r="V968"/>
      <c r="W968"/>
      <c r="X968" s="112"/>
      <c r="Y968" s="112"/>
      <c r="Z968" s="200"/>
      <c r="AA968"/>
      <c r="AB968"/>
      <c r="AC968"/>
      <c r="AD968"/>
      <c r="AE968"/>
      <c r="AF968"/>
      <c r="AG968"/>
      <c r="AH968"/>
      <c r="AI968"/>
      <c r="AJ968"/>
    </row>
    <row r="969" spans="1:36" ht="24.95" customHeight="1">
      <c r="A969" s="66"/>
      <c r="M969" s="37"/>
      <c r="N969" s="695"/>
      <c r="U969"/>
      <c r="V969"/>
      <c r="W969"/>
      <c r="X969" s="112"/>
      <c r="Y969" s="112"/>
      <c r="Z969" s="200"/>
      <c r="AA969"/>
      <c r="AB969"/>
      <c r="AC969"/>
      <c r="AD969"/>
      <c r="AE969"/>
      <c r="AF969"/>
      <c r="AG969"/>
      <c r="AH969"/>
      <c r="AI969"/>
      <c r="AJ969"/>
    </row>
    <row r="970" spans="1:36" ht="24.95" customHeight="1">
      <c r="A970" s="66"/>
      <c r="M970" s="37"/>
      <c r="N970" s="695"/>
      <c r="U970"/>
      <c r="V970"/>
      <c r="W970"/>
      <c r="X970" s="112"/>
      <c r="Y970" s="112"/>
      <c r="Z970" s="200"/>
      <c r="AA970"/>
      <c r="AB970"/>
      <c r="AC970"/>
      <c r="AD970"/>
      <c r="AE970"/>
      <c r="AF970"/>
      <c r="AG970"/>
      <c r="AH970"/>
      <c r="AI970"/>
      <c r="AJ970"/>
    </row>
    <row r="971" spans="1:36" ht="24.95" customHeight="1">
      <c r="A971" s="66"/>
      <c r="M971" s="37"/>
      <c r="N971" s="695"/>
      <c r="U971"/>
      <c r="V971"/>
      <c r="W971"/>
      <c r="X971" s="112"/>
      <c r="Y971" s="112"/>
      <c r="Z971" s="200"/>
      <c r="AA971"/>
      <c r="AB971"/>
      <c r="AC971"/>
      <c r="AD971"/>
      <c r="AE971"/>
      <c r="AF971"/>
      <c r="AG971"/>
      <c r="AH971"/>
      <c r="AI971"/>
      <c r="AJ971"/>
    </row>
    <row r="972" spans="1:36" ht="24.95" customHeight="1">
      <c r="A972" s="66"/>
      <c r="M972" s="37"/>
      <c r="N972" s="695"/>
      <c r="U972"/>
      <c r="V972"/>
      <c r="W972"/>
      <c r="X972" s="112"/>
      <c r="Y972" s="112"/>
      <c r="Z972" s="200"/>
      <c r="AA972"/>
      <c r="AB972"/>
      <c r="AC972"/>
      <c r="AD972"/>
      <c r="AE972"/>
      <c r="AF972"/>
      <c r="AG972"/>
      <c r="AH972"/>
      <c r="AI972"/>
      <c r="AJ972"/>
    </row>
    <row r="973" spans="1:36" ht="24.95" customHeight="1">
      <c r="A973" s="66"/>
      <c r="M973" s="37"/>
      <c r="N973" s="695"/>
      <c r="U973"/>
      <c r="V973"/>
      <c r="W973"/>
      <c r="X973" s="112"/>
      <c r="Y973" s="112"/>
      <c r="Z973" s="200"/>
      <c r="AA973"/>
      <c r="AB973"/>
      <c r="AC973"/>
      <c r="AD973"/>
      <c r="AE973"/>
      <c r="AF973"/>
      <c r="AG973"/>
      <c r="AH973"/>
      <c r="AI973"/>
      <c r="AJ973"/>
    </row>
    <row r="974" spans="1:36" ht="24.95" customHeight="1">
      <c r="A974" s="66"/>
      <c r="M974" s="37"/>
      <c r="N974" s="695"/>
      <c r="U974"/>
      <c r="V974"/>
      <c r="W974"/>
      <c r="X974" s="112"/>
      <c r="Y974" s="112"/>
      <c r="Z974" s="200"/>
      <c r="AA974"/>
      <c r="AB974"/>
      <c r="AC974"/>
      <c r="AD974"/>
      <c r="AE974"/>
      <c r="AF974"/>
      <c r="AG974"/>
      <c r="AH974"/>
      <c r="AI974"/>
      <c r="AJ974"/>
    </row>
    <row r="975" spans="1:36" ht="24.95" customHeight="1">
      <c r="A975" s="66"/>
      <c r="M975" s="37"/>
      <c r="N975" s="695"/>
      <c r="U975"/>
      <c r="V975"/>
      <c r="W975"/>
      <c r="X975" s="112"/>
      <c r="Y975" s="112"/>
      <c r="Z975" s="200"/>
      <c r="AA975"/>
      <c r="AB975"/>
      <c r="AC975"/>
      <c r="AD975"/>
      <c r="AE975"/>
      <c r="AF975"/>
      <c r="AG975"/>
      <c r="AH975"/>
      <c r="AI975"/>
      <c r="AJ975"/>
    </row>
    <row r="976" spans="1:36" ht="24.95" customHeight="1">
      <c r="A976" s="66"/>
      <c r="M976" s="37"/>
      <c r="N976" s="695"/>
      <c r="U976"/>
      <c r="V976"/>
      <c r="W976"/>
      <c r="X976" s="112"/>
      <c r="Y976" s="112"/>
      <c r="Z976" s="200"/>
      <c r="AA976"/>
      <c r="AB976"/>
      <c r="AC976"/>
      <c r="AD976"/>
      <c r="AE976"/>
      <c r="AF976"/>
      <c r="AG976"/>
      <c r="AH976"/>
      <c r="AI976"/>
      <c r="AJ976"/>
    </row>
    <row r="977" spans="1:36" ht="24.95" customHeight="1">
      <c r="A977" s="66"/>
      <c r="M977" s="37"/>
      <c r="N977" s="695"/>
      <c r="U977"/>
      <c r="V977"/>
      <c r="W977"/>
      <c r="X977" s="112"/>
      <c r="Y977" s="112"/>
      <c r="Z977" s="200"/>
      <c r="AA977"/>
      <c r="AB977"/>
      <c r="AC977"/>
      <c r="AD977"/>
      <c r="AE977"/>
      <c r="AF977"/>
      <c r="AG977"/>
      <c r="AH977"/>
      <c r="AI977"/>
      <c r="AJ977"/>
    </row>
    <row r="978" spans="1:36" ht="24.95" customHeight="1">
      <c r="A978" s="66"/>
      <c r="M978" s="37"/>
      <c r="N978" s="695"/>
      <c r="U978"/>
      <c r="V978"/>
      <c r="W978"/>
      <c r="X978" s="112"/>
      <c r="Y978" s="112"/>
      <c r="Z978" s="200"/>
      <c r="AA978"/>
      <c r="AB978"/>
      <c r="AC978"/>
      <c r="AD978"/>
      <c r="AE978"/>
      <c r="AF978"/>
      <c r="AG978"/>
      <c r="AH978"/>
      <c r="AI978"/>
      <c r="AJ978"/>
    </row>
    <row r="979" spans="1:36" ht="24.95" customHeight="1">
      <c r="A979" s="66"/>
      <c r="M979" s="37"/>
      <c r="N979" s="695"/>
      <c r="U979"/>
      <c r="V979"/>
      <c r="W979"/>
      <c r="X979" s="112"/>
      <c r="Y979" s="112"/>
      <c r="Z979" s="200"/>
      <c r="AA979"/>
      <c r="AB979"/>
      <c r="AC979"/>
      <c r="AD979"/>
      <c r="AE979"/>
      <c r="AF979"/>
      <c r="AG979"/>
      <c r="AH979"/>
      <c r="AI979"/>
      <c r="AJ979"/>
    </row>
    <row r="980" spans="1:36" ht="24.95" customHeight="1">
      <c r="A980" s="66"/>
      <c r="M980" s="37"/>
      <c r="N980" s="695"/>
      <c r="U980"/>
      <c r="V980"/>
      <c r="W980"/>
      <c r="X980" s="112"/>
      <c r="Y980" s="112"/>
      <c r="Z980" s="200"/>
      <c r="AA980"/>
      <c r="AB980"/>
      <c r="AC980"/>
      <c r="AD980"/>
      <c r="AE980"/>
      <c r="AF980"/>
      <c r="AG980"/>
      <c r="AH980"/>
      <c r="AI980"/>
      <c r="AJ980"/>
    </row>
    <row r="981" spans="1:36" ht="24.95" customHeight="1">
      <c r="A981" s="66"/>
      <c r="M981" s="37"/>
      <c r="N981" s="695"/>
      <c r="U981"/>
      <c r="V981"/>
      <c r="W981"/>
      <c r="X981" s="112"/>
      <c r="Y981" s="112"/>
      <c r="Z981" s="200"/>
      <c r="AA981"/>
      <c r="AB981"/>
      <c r="AC981"/>
      <c r="AD981"/>
      <c r="AE981"/>
      <c r="AF981"/>
      <c r="AG981"/>
      <c r="AH981"/>
      <c r="AI981"/>
      <c r="AJ981"/>
    </row>
    <row r="982" spans="1:36" ht="24.95" customHeight="1">
      <c r="A982" s="66"/>
      <c r="M982" s="37"/>
      <c r="N982" s="695"/>
      <c r="U982"/>
      <c r="V982"/>
      <c r="W982"/>
      <c r="X982" s="112"/>
      <c r="Y982" s="112"/>
      <c r="Z982" s="200"/>
      <c r="AA982"/>
      <c r="AB982"/>
      <c r="AC982"/>
      <c r="AD982"/>
      <c r="AE982"/>
      <c r="AF982"/>
      <c r="AG982"/>
      <c r="AH982"/>
      <c r="AI982"/>
      <c r="AJ982"/>
    </row>
    <row r="983" spans="1:36" ht="24.95" customHeight="1">
      <c r="A983" s="66"/>
      <c r="M983" s="37"/>
      <c r="N983" s="695"/>
      <c r="U983"/>
      <c r="V983"/>
      <c r="W983"/>
      <c r="X983" s="112"/>
      <c r="Y983" s="112"/>
      <c r="Z983" s="200"/>
      <c r="AA983"/>
      <c r="AB983"/>
      <c r="AC983"/>
      <c r="AD983"/>
      <c r="AE983"/>
      <c r="AF983"/>
      <c r="AG983"/>
      <c r="AH983"/>
      <c r="AI983"/>
      <c r="AJ983"/>
    </row>
    <row r="984" spans="1:36" ht="24.95" customHeight="1">
      <c r="A984" s="66"/>
      <c r="M984" s="37"/>
      <c r="N984" s="695"/>
      <c r="U984"/>
      <c r="V984"/>
      <c r="W984"/>
      <c r="X984" s="112"/>
      <c r="Y984" s="112"/>
      <c r="Z984" s="200"/>
      <c r="AA984"/>
      <c r="AB984"/>
      <c r="AC984"/>
      <c r="AD984"/>
      <c r="AE984"/>
      <c r="AF984"/>
      <c r="AG984"/>
      <c r="AH984"/>
      <c r="AI984"/>
      <c r="AJ984"/>
    </row>
    <row r="985" spans="1:36" ht="24.95" customHeight="1">
      <c r="A985" s="66"/>
      <c r="M985" s="37"/>
      <c r="N985" s="695"/>
      <c r="U985"/>
      <c r="V985"/>
      <c r="W985"/>
      <c r="X985" s="112"/>
      <c r="Y985" s="112"/>
      <c r="Z985" s="200"/>
      <c r="AA985"/>
      <c r="AB985"/>
      <c r="AC985"/>
      <c r="AD985"/>
      <c r="AE985"/>
      <c r="AF985"/>
      <c r="AG985"/>
      <c r="AH985"/>
      <c r="AI985"/>
      <c r="AJ985"/>
    </row>
    <row r="986" spans="1:36" ht="24.95" customHeight="1">
      <c r="A986" s="66"/>
      <c r="M986" s="37"/>
      <c r="N986" s="695"/>
      <c r="U986"/>
      <c r="V986"/>
      <c r="W986"/>
      <c r="X986" s="112"/>
      <c r="Y986" s="112"/>
      <c r="Z986" s="200"/>
      <c r="AA986"/>
      <c r="AB986"/>
      <c r="AC986"/>
      <c r="AD986"/>
      <c r="AE986"/>
      <c r="AF986"/>
      <c r="AG986"/>
      <c r="AH986"/>
      <c r="AI986"/>
      <c r="AJ986"/>
    </row>
    <row r="987" spans="1:36" ht="24.95" customHeight="1">
      <c r="A987" s="66"/>
      <c r="M987" s="37"/>
      <c r="N987" s="695"/>
      <c r="U987"/>
      <c r="V987"/>
      <c r="W987"/>
      <c r="X987" s="112"/>
      <c r="Y987" s="112"/>
      <c r="Z987" s="200"/>
      <c r="AA987"/>
      <c r="AB987"/>
      <c r="AC987"/>
      <c r="AD987"/>
      <c r="AE987"/>
      <c r="AF987"/>
      <c r="AG987"/>
      <c r="AH987"/>
      <c r="AI987"/>
      <c r="AJ987"/>
    </row>
    <row r="988" spans="1:36" ht="24.95" customHeight="1">
      <c r="A988" s="66"/>
      <c r="M988" s="37"/>
      <c r="N988" s="695"/>
      <c r="U988"/>
      <c r="V988"/>
      <c r="W988"/>
      <c r="X988" s="112"/>
      <c r="Y988" s="112"/>
      <c r="Z988" s="200"/>
      <c r="AA988"/>
      <c r="AB988"/>
      <c r="AC988"/>
      <c r="AD988"/>
      <c r="AE988"/>
      <c r="AF988"/>
      <c r="AG988"/>
      <c r="AH988"/>
      <c r="AI988"/>
      <c r="AJ988"/>
    </row>
    <row r="989" spans="1:36" ht="24.95" customHeight="1">
      <c r="A989" s="66"/>
      <c r="M989" s="37"/>
      <c r="N989" s="695"/>
      <c r="U989"/>
      <c r="V989"/>
      <c r="W989"/>
      <c r="X989" s="112"/>
      <c r="Y989" s="112"/>
      <c r="Z989" s="200"/>
      <c r="AA989"/>
      <c r="AB989"/>
      <c r="AC989"/>
      <c r="AD989"/>
      <c r="AE989"/>
      <c r="AF989"/>
      <c r="AG989"/>
      <c r="AH989"/>
      <c r="AI989"/>
      <c r="AJ989"/>
    </row>
    <row r="990" spans="1:36" ht="24.95" customHeight="1">
      <c r="A990" s="66"/>
      <c r="M990" s="37"/>
      <c r="N990" s="695"/>
      <c r="U990"/>
      <c r="V990"/>
      <c r="W990"/>
      <c r="X990" s="112"/>
      <c r="Y990" s="112"/>
      <c r="Z990" s="200"/>
      <c r="AA990"/>
      <c r="AB990"/>
      <c r="AC990"/>
      <c r="AD990"/>
      <c r="AE990"/>
      <c r="AF990"/>
      <c r="AG990"/>
      <c r="AH990"/>
      <c r="AI990"/>
      <c r="AJ990"/>
    </row>
    <row r="991" spans="1:36" ht="24.95" customHeight="1">
      <c r="A991" s="66"/>
      <c r="M991" s="37"/>
      <c r="N991" s="695"/>
      <c r="U991"/>
      <c r="V991"/>
      <c r="W991"/>
      <c r="X991" s="112"/>
      <c r="Y991" s="112"/>
      <c r="Z991" s="200"/>
      <c r="AA991"/>
      <c r="AB991"/>
      <c r="AC991"/>
      <c r="AD991"/>
      <c r="AE991"/>
      <c r="AF991"/>
      <c r="AG991"/>
      <c r="AH991"/>
      <c r="AI991"/>
      <c r="AJ991"/>
    </row>
    <row r="992" spans="1:36" ht="24.95" customHeight="1">
      <c r="A992" s="66"/>
      <c r="M992" s="37"/>
      <c r="N992" s="695"/>
      <c r="U992"/>
      <c r="V992"/>
      <c r="W992"/>
      <c r="X992" s="112"/>
      <c r="Y992" s="112"/>
      <c r="Z992" s="200"/>
      <c r="AA992"/>
      <c r="AB992"/>
      <c r="AC992"/>
      <c r="AD992"/>
      <c r="AE992"/>
      <c r="AF992"/>
      <c r="AG992"/>
      <c r="AH992"/>
      <c r="AI992"/>
      <c r="AJ992"/>
    </row>
    <row r="993" spans="1:36" ht="24.95" customHeight="1">
      <c r="A993" s="66"/>
      <c r="M993" s="37"/>
      <c r="N993" s="695"/>
      <c r="U993"/>
      <c r="V993"/>
      <c r="W993"/>
      <c r="X993" s="112"/>
      <c r="Y993" s="112"/>
      <c r="Z993" s="200"/>
      <c r="AA993"/>
      <c r="AB993"/>
      <c r="AC993"/>
      <c r="AD993"/>
      <c r="AE993"/>
      <c r="AF993"/>
      <c r="AG993"/>
      <c r="AH993"/>
      <c r="AI993"/>
      <c r="AJ993"/>
    </row>
    <row r="994" spans="1:36" ht="24.95" customHeight="1">
      <c r="A994" s="66"/>
      <c r="M994" s="37"/>
      <c r="N994" s="695"/>
      <c r="U994"/>
      <c r="V994"/>
      <c r="W994"/>
      <c r="X994" s="112"/>
      <c r="Y994" s="112"/>
      <c r="Z994" s="200"/>
      <c r="AA994"/>
      <c r="AB994"/>
      <c r="AC994"/>
      <c r="AD994"/>
      <c r="AE994"/>
      <c r="AF994"/>
      <c r="AG994"/>
      <c r="AH994"/>
      <c r="AI994"/>
      <c r="AJ994"/>
    </row>
    <row r="995" spans="1:36" ht="24.95" customHeight="1">
      <c r="A995" s="66"/>
      <c r="M995" s="37"/>
      <c r="N995" s="695"/>
      <c r="U995"/>
      <c r="V995"/>
      <c r="W995"/>
      <c r="X995" s="112"/>
      <c r="Y995" s="112"/>
      <c r="Z995" s="200"/>
      <c r="AA995"/>
      <c r="AB995"/>
      <c r="AC995"/>
      <c r="AD995"/>
      <c r="AE995"/>
      <c r="AF995"/>
      <c r="AG995"/>
      <c r="AH995"/>
      <c r="AI995"/>
      <c r="AJ995"/>
    </row>
    <row r="996" spans="1:36" ht="24.95" customHeight="1">
      <c r="A996" s="66"/>
      <c r="M996" s="37"/>
      <c r="N996" s="695"/>
      <c r="U996"/>
      <c r="V996"/>
      <c r="W996"/>
      <c r="X996" s="112"/>
      <c r="Y996" s="112"/>
      <c r="Z996" s="200"/>
      <c r="AA996"/>
      <c r="AB996"/>
      <c r="AC996"/>
      <c r="AD996"/>
      <c r="AE996"/>
      <c r="AF996"/>
      <c r="AG996"/>
      <c r="AH996"/>
      <c r="AI996"/>
      <c r="AJ996"/>
    </row>
    <row r="997" spans="1:36" ht="24.95" customHeight="1">
      <c r="A997" s="66"/>
      <c r="M997" s="37"/>
      <c r="N997" s="695"/>
      <c r="U997"/>
      <c r="V997"/>
      <c r="W997"/>
      <c r="X997" s="112"/>
      <c r="Y997" s="112"/>
      <c r="Z997" s="200"/>
      <c r="AA997"/>
      <c r="AB997"/>
      <c r="AC997"/>
      <c r="AD997"/>
      <c r="AE997"/>
      <c r="AF997"/>
      <c r="AG997"/>
      <c r="AH997"/>
      <c r="AI997"/>
      <c r="AJ997"/>
    </row>
    <row r="998" spans="1:36" ht="24.95" customHeight="1">
      <c r="A998" s="66"/>
      <c r="M998" s="37"/>
      <c r="N998" s="695"/>
      <c r="U998"/>
      <c r="V998"/>
      <c r="W998"/>
      <c r="X998" s="112"/>
      <c r="Y998" s="112"/>
      <c r="Z998" s="200"/>
      <c r="AA998"/>
      <c r="AB998"/>
      <c r="AC998"/>
      <c r="AD998"/>
      <c r="AE998"/>
      <c r="AF998"/>
      <c r="AG998"/>
      <c r="AH998"/>
      <c r="AI998"/>
      <c r="AJ998"/>
    </row>
    <row r="999" spans="1:36" ht="24.95" customHeight="1">
      <c r="A999" s="66"/>
      <c r="M999" s="37"/>
      <c r="N999" s="695"/>
      <c r="U999"/>
      <c r="V999"/>
      <c r="W999"/>
      <c r="X999" s="112"/>
      <c r="Y999" s="112"/>
      <c r="Z999" s="200"/>
      <c r="AA999"/>
      <c r="AB999"/>
      <c r="AC999"/>
      <c r="AD999"/>
      <c r="AE999"/>
      <c r="AF999"/>
      <c r="AG999"/>
      <c r="AH999"/>
      <c r="AI999"/>
      <c r="AJ999"/>
    </row>
    <row r="1000" spans="1:36" ht="24.95" customHeight="1">
      <c r="A1000" s="66"/>
      <c r="M1000" s="37"/>
      <c r="N1000" s="695"/>
      <c r="U1000"/>
      <c r="V1000"/>
      <c r="W1000"/>
      <c r="X1000" s="112"/>
      <c r="Y1000" s="112"/>
      <c r="Z1000" s="200"/>
      <c r="AA1000"/>
      <c r="AB1000"/>
      <c r="AC1000"/>
      <c r="AD1000"/>
      <c r="AE1000"/>
      <c r="AF1000"/>
      <c r="AG1000"/>
      <c r="AH1000"/>
      <c r="AI1000"/>
      <c r="AJ1000"/>
    </row>
    <row r="1001" spans="1:36" ht="24.95" customHeight="1">
      <c r="A1001" s="66"/>
      <c r="M1001" s="37"/>
      <c r="N1001" s="695"/>
      <c r="U1001"/>
      <c r="V1001"/>
      <c r="W1001"/>
      <c r="X1001" s="112"/>
      <c r="Y1001" s="112"/>
      <c r="Z1001" s="200"/>
      <c r="AA1001"/>
      <c r="AB1001"/>
      <c r="AC1001"/>
      <c r="AD1001"/>
      <c r="AE1001"/>
      <c r="AF1001"/>
      <c r="AG1001"/>
      <c r="AH1001"/>
      <c r="AI1001"/>
      <c r="AJ1001"/>
    </row>
    <row r="1002" spans="1:36" ht="24.95" customHeight="1">
      <c r="A1002" s="66"/>
      <c r="M1002" s="37"/>
      <c r="N1002" s="695"/>
      <c r="U1002"/>
      <c r="V1002"/>
      <c r="W1002"/>
      <c r="X1002" s="112"/>
      <c r="Y1002" s="112"/>
      <c r="Z1002" s="200"/>
      <c r="AA1002"/>
      <c r="AB1002"/>
      <c r="AC1002"/>
      <c r="AD1002"/>
      <c r="AE1002"/>
      <c r="AF1002"/>
      <c r="AG1002"/>
      <c r="AH1002"/>
      <c r="AI1002"/>
      <c r="AJ1002"/>
    </row>
    <row r="1003" spans="1:36" ht="24.95" customHeight="1">
      <c r="A1003" s="66"/>
      <c r="M1003" s="37"/>
      <c r="N1003" s="695"/>
      <c r="U1003"/>
      <c r="V1003"/>
      <c r="W1003"/>
      <c r="X1003" s="112"/>
      <c r="Y1003" s="112"/>
      <c r="Z1003" s="200"/>
      <c r="AA1003"/>
      <c r="AB1003"/>
      <c r="AC1003"/>
      <c r="AD1003"/>
      <c r="AE1003"/>
      <c r="AF1003"/>
      <c r="AG1003"/>
      <c r="AH1003"/>
      <c r="AI1003"/>
      <c r="AJ1003"/>
    </row>
    <row r="1004" spans="1:36" ht="24.95" customHeight="1">
      <c r="A1004" s="66"/>
      <c r="M1004" s="37"/>
      <c r="N1004" s="695"/>
      <c r="U1004"/>
      <c r="V1004"/>
      <c r="W1004"/>
      <c r="X1004" s="112"/>
      <c r="Y1004" s="112"/>
      <c r="Z1004" s="200"/>
      <c r="AA1004"/>
      <c r="AB1004"/>
      <c r="AC1004"/>
      <c r="AD1004"/>
      <c r="AE1004"/>
      <c r="AF1004"/>
      <c r="AG1004"/>
      <c r="AH1004"/>
      <c r="AI1004"/>
      <c r="AJ1004"/>
    </row>
    <row r="1005" spans="1:36" ht="24.95" customHeight="1">
      <c r="A1005" s="66"/>
      <c r="M1005" s="37"/>
      <c r="N1005" s="695"/>
      <c r="U1005"/>
      <c r="V1005"/>
      <c r="W1005"/>
      <c r="X1005" s="112"/>
      <c r="Y1005" s="112"/>
      <c r="Z1005" s="200"/>
      <c r="AA1005"/>
      <c r="AB1005"/>
      <c r="AC1005"/>
      <c r="AD1005"/>
      <c r="AE1005"/>
      <c r="AF1005"/>
      <c r="AG1005"/>
      <c r="AH1005"/>
      <c r="AI1005"/>
      <c r="AJ1005"/>
    </row>
    <row r="1006" spans="1:36" ht="24.95" customHeight="1">
      <c r="A1006" s="66"/>
      <c r="M1006" s="37"/>
      <c r="N1006" s="695"/>
      <c r="U1006"/>
      <c r="V1006"/>
      <c r="W1006"/>
      <c r="X1006" s="112"/>
      <c r="Y1006" s="112"/>
      <c r="Z1006" s="200"/>
      <c r="AA1006"/>
      <c r="AB1006"/>
      <c r="AC1006"/>
      <c r="AD1006"/>
      <c r="AE1006"/>
      <c r="AF1006"/>
      <c r="AG1006"/>
      <c r="AH1006"/>
      <c r="AI1006"/>
      <c r="AJ1006"/>
    </row>
    <row r="1007" spans="1:36" ht="24.95" customHeight="1">
      <c r="A1007" s="66"/>
      <c r="M1007" s="37"/>
      <c r="N1007" s="695"/>
      <c r="U1007"/>
      <c r="V1007"/>
      <c r="W1007"/>
      <c r="X1007" s="112"/>
      <c r="Y1007" s="112"/>
      <c r="Z1007" s="200"/>
      <c r="AA1007"/>
      <c r="AB1007"/>
      <c r="AC1007"/>
      <c r="AD1007"/>
      <c r="AE1007"/>
      <c r="AF1007"/>
      <c r="AG1007"/>
      <c r="AH1007"/>
      <c r="AI1007"/>
      <c r="AJ1007"/>
    </row>
    <row r="1008" spans="1:36" ht="24.95" customHeight="1">
      <c r="A1008" s="66"/>
      <c r="M1008" s="37"/>
      <c r="N1008" s="695"/>
      <c r="U1008"/>
      <c r="V1008"/>
      <c r="W1008"/>
      <c r="X1008" s="112"/>
      <c r="Y1008" s="112"/>
      <c r="Z1008" s="200"/>
      <c r="AA1008"/>
      <c r="AB1008"/>
      <c r="AC1008"/>
      <c r="AD1008"/>
      <c r="AE1008"/>
      <c r="AF1008"/>
      <c r="AG1008"/>
      <c r="AH1008"/>
      <c r="AI1008"/>
      <c r="AJ1008"/>
    </row>
    <row r="1009" spans="1:36" ht="24.95" customHeight="1">
      <c r="A1009" s="66"/>
      <c r="M1009" s="37"/>
      <c r="N1009" s="695"/>
      <c r="U1009"/>
      <c r="V1009"/>
      <c r="W1009"/>
      <c r="X1009" s="112"/>
      <c r="Y1009" s="112"/>
      <c r="Z1009" s="200"/>
      <c r="AA1009"/>
      <c r="AB1009"/>
      <c r="AC1009"/>
      <c r="AD1009"/>
      <c r="AE1009"/>
      <c r="AF1009"/>
      <c r="AG1009"/>
      <c r="AH1009"/>
      <c r="AI1009"/>
      <c r="AJ1009"/>
    </row>
    <row r="1010" spans="1:36" ht="24.95" customHeight="1">
      <c r="A1010" s="66"/>
      <c r="M1010" s="37"/>
      <c r="N1010" s="695"/>
      <c r="U1010"/>
      <c r="V1010"/>
      <c r="W1010"/>
      <c r="X1010" s="112"/>
      <c r="Y1010" s="112"/>
      <c r="Z1010" s="200"/>
      <c r="AA1010"/>
      <c r="AB1010"/>
      <c r="AC1010"/>
      <c r="AD1010"/>
      <c r="AE1010"/>
      <c r="AF1010"/>
      <c r="AG1010"/>
      <c r="AH1010"/>
      <c r="AI1010"/>
      <c r="AJ1010"/>
    </row>
    <row r="1011" spans="1:36" ht="24.95" customHeight="1">
      <c r="A1011" s="66"/>
      <c r="M1011" s="37"/>
      <c r="N1011" s="695"/>
      <c r="U1011"/>
      <c r="V1011"/>
      <c r="W1011"/>
      <c r="X1011" s="112"/>
      <c r="Y1011" s="112"/>
      <c r="Z1011" s="200"/>
      <c r="AA1011"/>
      <c r="AB1011"/>
      <c r="AC1011"/>
      <c r="AD1011"/>
      <c r="AE1011"/>
      <c r="AF1011"/>
      <c r="AG1011"/>
      <c r="AH1011"/>
      <c r="AI1011"/>
      <c r="AJ1011"/>
    </row>
    <row r="1012" spans="1:36" ht="24.95" customHeight="1">
      <c r="A1012" s="66"/>
      <c r="M1012" s="37"/>
      <c r="N1012" s="695"/>
      <c r="U1012"/>
      <c r="V1012"/>
      <c r="W1012"/>
      <c r="X1012" s="112"/>
      <c r="Y1012" s="112"/>
      <c r="Z1012" s="200"/>
      <c r="AA1012"/>
      <c r="AB1012"/>
      <c r="AC1012"/>
      <c r="AD1012"/>
      <c r="AE1012"/>
      <c r="AF1012"/>
      <c r="AG1012"/>
      <c r="AH1012"/>
      <c r="AI1012"/>
      <c r="AJ1012"/>
    </row>
    <row r="1013" spans="1:36" ht="24.95" customHeight="1">
      <c r="A1013" s="66"/>
      <c r="M1013" s="37"/>
      <c r="N1013" s="695"/>
      <c r="U1013"/>
      <c r="V1013"/>
      <c r="W1013"/>
      <c r="X1013" s="112"/>
      <c r="Y1013" s="112"/>
      <c r="Z1013" s="200"/>
      <c r="AA1013"/>
      <c r="AB1013"/>
      <c r="AC1013"/>
      <c r="AD1013"/>
      <c r="AE1013"/>
      <c r="AF1013"/>
      <c r="AG1013"/>
      <c r="AH1013"/>
      <c r="AI1013"/>
      <c r="AJ1013"/>
    </row>
    <row r="1014" spans="1:36" ht="24.95" customHeight="1">
      <c r="A1014" s="66"/>
      <c r="M1014" s="37"/>
      <c r="N1014" s="695"/>
      <c r="U1014"/>
      <c r="V1014"/>
      <c r="W1014"/>
      <c r="X1014" s="112"/>
      <c r="Y1014" s="112"/>
      <c r="Z1014" s="200"/>
      <c r="AA1014"/>
      <c r="AB1014"/>
      <c r="AC1014"/>
      <c r="AD1014"/>
      <c r="AE1014"/>
      <c r="AF1014"/>
      <c r="AG1014"/>
      <c r="AH1014"/>
      <c r="AI1014"/>
      <c r="AJ1014"/>
    </row>
    <row r="1015" spans="1:36" ht="24.95" customHeight="1">
      <c r="A1015" s="66"/>
      <c r="M1015" s="37"/>
      <c r="N1015" s="695"/>
      <c r="U1015"/>
      <c r="V1015"/>
      <c r="W1015"/>
      <c r="X1015" s="112"/>
      <c r="Y1015" s="112"/>
      <c r="Z1015" s="200"/>
      <c r="AA1015"/>
      <c r="AB1015"/>
      <c r="AC1015"/>
      <c r="AD1015"/>
      <c r="AE1015"/>
      <c r="AF1015"/>
      <c r="AG1015"/>
      <c r="AH1015"/>
      <c r="AI1015"/>
      <c r="AJ1015"/>
    </row>
    <row r="1016" spans="1:36" ht="24.95" customHeight="1">
      <c r="A1016" s="66"/>
      <c r="M1016" s="37"/>
      <c r="N1016" s="695"/>
      <c r="U1016"/>
      <c r="V1016"/>
      <c r="W1016"/>
      <c r="X1016" s="112"/>
      <c r="Y1016" s="112"/>
      <c r="Z1016" s="200"/>
      <c r="AA1016"/>
      <c r="AB1016"/>
      <c r="AC1016"/>
      <c r="AD1016"/>
      <c r="AE1016"/>
      <c r="AF1016"/>
      <c r="AG1016"/>
      <c r="AH1016"/>
      <c r="AI1016"/>
      <c r="AJ1016"/>
    </row>
    <row r="1017" spans="1:36" ht="24.95" customHeight="1">
      <c r="A1017" s="66"/>
      <c r="M1017" s="37"/>
      <c r="N1017" s="695"/>
      <c r="U1017"/>
      <c r="V1017"/>
      <c r="W1017"/>
      <c r="X1017" s="112"/>
      <c r="Y1017" s="112"/>
      <c r="Z1017" s="200"/>
      <c r="AA1017"/>
      <c r="AB1017"/>
      <c r="AC1017"/>
      <c r="AD1017"/>
      <c r="AE1017"/>
      <c r="AF1017"/>
      <c r="AG1017"/>
      <c r="AH1017"/>
      <c r="AI1017"/>
      <c r="AJ1017"/>
    </row>
    <row r="1018" spans="1:36" ht="24.95" customHeight="1">
      <c r="A1018" s="66"/>
      <c r="M1018" s="37"/>
      <c r="N1018" s="695"/>
      <c r="U1018"/>
      <c r="V1018"/>
      <c r="W1018"/>
      <c r="X1018" s="112"/>
      <c r="Y1018" s="112"/>
      <c r="Z1018" s="200"/>
      <c r="AA1018"/>
      <c r="AB1018"/>
      <c r="AC1018"/>
      <c r="AD1018"/>
      <c r="AE1018"/>
      <c r="AF1018"/>
      <c r="AG1018"/>
      <c r="AH1018"/>
      <c r="AI1018"/>
      <c r="AJ1018"/>
    </row>
    <row r="1019" spans="1:36" ht="24.95" customHeight="1">
      <c r="A1019" s="66"/>
      <c r="M1019" s="37"/>
      <c r="N1019" s="695"/>
      <c r="U1019"/>
      <c r="V1019"/>
      <c r="W1019"/>
      <c r="X1019" s="112"/>
      <c r="Y1019" s="112"/>
      <c r="Z1019" s="200"/>
      <c r="AA1019"/>
      <c r="AB1019"/>
      <c r="AC1019"/>
      <c r="AD1019"/>
      <c r="AE1019"/>
      <c r="AF1019"/>
      <c r="AG1019"/>
      <c r="AH1019"/>
      <c r="AI1019"/>
      <c r="AJ1019"/>
    </row>
    <row r="1020" spans="1:36" ht="24.95" customHeight="1">
      <c r="A1020" s="66"/>
      <c r="M1020" s="37"/>
      <c r="N1020" s="695"/>
      <c r="U1020"/>
      <c r="V1020"/>
      <c r="W1020"/>
      <c r="X1020" s="112"/>
      <c r="Y1020" s="112"/>
      <c r="Z1020" s="200"/>
      <c r="AA1020"/>
      <c r="AB1020"/>
      <c r="AC1020"/>
      <c r="AD1020"/>
      <c r="AE1020"/>
      <c r="AF1020"/>
      <c r="AG1020"/>
      <c r="AH1020"/>
      <c r="AI1020"/>
      <c r="AJ1020"/>
    </row>
    <row r="1021" spans="1:36" ht="24.95" customHeight="1">
      <c r="A1021" s="66"/>
      <c r="M1021" s="37"/>
      <c r="N1021" s="695"/>
      <c r="U1021"/>
      <c r="V1021"/>
      <c r="W1021"/>
      <c r="X1021" s="112"/>
      <c r="Y1021" s="112"/>
      <c r="Z1021" s="200"/>
      <c r="AA1021"/>
      <c r="AB1021"/>
      <c r="AC1021"/>
      <c r="AD1021"/>
      <c r="AE1021"/>
      <c r="AF1021"/>
      <c r="AG1021"/>
      <c r="AH1021"/>
      <c r="AI1021"/>
      <c r="AJ1021"/>
    </row>
    <row r="1022" spans="1:36" ht="24.95" customHeight="1">
      <c r="A1022" s="66"/>
      <c r="M1022" s="37"/>
      <c r="N1022" s="695"/>
      <c r="U1022"/>
      <c r="V1022"/>
      <c r="W1022"/>
      <c r="X1022" s="112"/>
      <c r="Y1022" s="112"/>
      <c r="Z1022" s="200"/>
      <c r="AA1022"/>
      <c r="AB1022"/>
      <c r="AC1022"/>
      <c r="AD1022"/>
      <c r="AE1022"/>
      <c r="AF1022"/>
      <c r="AG1022"/>
      <c r="AH1022"/>
      <c r="AI1022"/>
      <c r="AJ1022"/>
    </row>
    <row r="1023" spans="1:36" ht="24.95" customHeight="1">
      <c r="A1023" s="66"/>
      <c r="M1023" s="37"/>
      <c r="N1023" s="695"/>
      <c r="U1023"/>
      <c r="V1023"/>
      <c r="W1023"/>
      <c r="X1023" s="112"/>
      <c r="Y1023" s="112"/>
      <c r="Z1023" s="200"/>
      <c r="AA1023"/>
      <c r="AB1023"/>
      <c r="AC1023"/>
      <c r="AD1023"/>
      <c r="AE1023"/>
      <c r="AF1023"/>
      <c r="AG1023"/>
      <c r="AH1023"/>
      <c r="AI1023"/>
      <c r="AJ1023"/>
    </row>
    <row r="1024" spans="1:36" ht="24.95" customHeight="1">
      <c r="A1024" s="66"/>
      <c r="M1024" s="37"/>
      <c r="N1024" s="695"/>
      <c r="U1024"/>
      <c r="V1024"/>
      <c r="W1024"/>
      <c r="X1024" s="112"/>
      <c r="Y1024" s="112"/>
      <c r="Z1024" s="200"/>
      <c r="AA1024"/>
      <c r="AB1024"/>
      <c r="AC1024"/>
      <c r="AD1024"/>
      <c r="AE1024"/>
      <c r="AF1024"/>
      <c r="AG1024"/>
      <c r="AH1024"/>
      <c r="AI1024"/>
      <c r="AJ1024"/>
    </row>
    <row r="1025" spans="1:36" ht="24.95" customHeight="1">
      <c r="A1025" s="66"/>
      <c r="M1025" s="37"/>
      <c r="N1025" s="695"/>
      <c r="U1025"/>
      <c r="V1025"/>
      <c r="W1025"/>
      <c r="X1025" s="112"/>
      <c r="Y1025" s="112"/>
      <c r="Z1025" s="200"/>
      <c r="AA1025"/>
      <c r="AB1025"/>
      <c r="AC1025"/>
      <c r="AD1025"/>
      <c r="AE1025"/>
      <c r="AF1025"/>
      <c r="AG1025"/>
      <c r="AH1025"/>
      <c r="AI1025"/>
      <c r="AJ1025"/>
    </row>
    <row r="1026" spans="1:36" ht="24.95" customHeight="1">
      <c r="A1026" s="66"/>
      <c r="M1026" s="37"/>
      <c r="N1026" s="695"/>
      <c r="U1026"/>
      <c r="V1026"/>
      <c r="W1026"/>
      <c r="X1026" s="112"/>
      <c r="Y1026" s="112"/>
      <c r="Z1026" s="200"/>
      <c r="AA1026"/>
      <c r="AB1026"/>
      <c r="AC1026"/>
      <c r="AD1026"/>
      <c r="AE1026"/>
      <c r="AF1026"/>
      <c r="AG1026"/>
      <c r="AH1026"/>
      <c r="AI1026"/>
      <c r="AJ1026"/>
    </row>
    <row r="1027" spans="1:36" ht="24.95" customHeight="1">
      <c r="A1027" s="66"/>
      <c r="M1027" s="37"/>
      <c r="N1027" s="695"/>
      <c r="U1027"/>
      <c r="V1027"/>
      <c r="W1027"/>
      <c r="X1027" s="112"/>
      <c r="Y1027" s="112"/>
      <c r="Z1027" s="200"/>
      <c r="AA1027"/>
      <c r="AB1027"/>
      <c r="AC1027"/>
      <c r="AD1027"/>
      <c r="AE1027"/>
      <c r="AF1027"/>
      <c r="AG1027"/>
      <c r="AH1027"/>
      <c r="AI1027"/>
      <c r="AJ1027"/>
    </row>
    <row r="1028" spans="1:36" ht="24.95" customHeight="1">
      <c r="A1028" s="66"/>
      <c r="M1028" s="37"/>
      <c r="N1028" s="695"/>
      <c r="U1028"/>
      <c r="V1028"/>
      <c r="W1028"/>
      <c r="X1028" s="112"/>
      <c r="Y1028" s="112"/>
      <c r="Z1028" s="200"/>
      <c r="AA1028"/>
      <c r="AB1028"/>
      <c r="AC1028"/>
      <c r="AD1028"/>
      <c r="AE1028"/>
      <c r="AF1028"/>
      <c r="AG1028"/>
      <c r="AH1028"/>
      <c r="AI1028"/>
      <c r="AJ1028"/>
    </row>
    <row r="1029" spans="1:36" ht="24.95" customHeight="1">
      <c r="A1029" s="66"/>
      <c r="M1029" s="37"/>
      <c r="N1029" s="695"/>
      <c r="U1029"/>
      <c r="V1029"/>
      <c r="W1029"/>
      <c r="X1029" s="112"/>
      <c r="Y1029" s="112"/>
      <c r="Z1029" s="200"/>
      <c r="AA1029"/>
      <c r="AB1029"/>
      <c r="AC1029"/>
      <c r="AD1029"/>
      <c r="AE1029"/>
      <c r="AF1029"/>
      <c r="AG1029"/>
      <c r="AH1029"/>
      <c r="AI1029"/>
      <c r="AJ1029"/>
    </row>
    <row r="1030" spans="1:36" ht="24.95" customHeight="1">
      <c r="A1030" s="66"/>
      <c r="M1030" s="37"/>
      <c r="N1030" s="695"/>
      <c r="U1030"/>
      <c r="V1030"/>
      <c r="W1030"/>
      <c r="X1030" s="112"/>
      <c r="Y1030" s="112"/>
      <c r="Z1030" s="200"/>
      <c r="AA1030"/>
      <c r="AB1030"/>
      <c r="AC1030"/>
      <c r="AD1030"/>
      <c r="AE1030"/>
      <c r="AF1030"/>
      <c r="AG1030"/>
      <c r="AH1030"/>
      <c r="AI1030"/>
      <c r="AJ1030"/>
    </row>
    <row r="1031" spans="1:36" ht="24.95" customHeight="1">
      <c r="A1031" s="66"/>
      <c r="M1031" s="37"/>
      <c r="N1031" s="695"/>
      <c r="U1031"/>
      <c r="V1031"/>
      <c r="W1031"/>
      <c r="X1031" s="112"/>
      <c r="Y1031" s="112"/>
      <c r="Z1031" s="200"/>
      <c r="AA1031"/>
      <c r="AB1031"/>
      <c r="AC1031"/>
      <c r="AD1031"/>
      <c r="AE1031"/>
      <c r="AF1031"/>
      <c r="AG1031"/>
      <c r="AH1031"/>
      <c r="AI1031"/>
      <c r="AJ1031"/>
    </row>
    <row r="1032" spans="1:36" ht="24.95" customHeight="1">
      <c r="A1032" s="66"/>
      <c r="M1032" s="37"/>
      <c r="N1032" s="695"/>
      <c r="U1032"/>
      <c r="V1032"/>
      <c r="W1032"/>
      <c r="X1032" s="112"/>
      <c r="Y1032" s="112"/>
      <c r="Z1032" s="200"/>
      <c r="AA1032"/>
      <c r="AB1032"/>
      <c r="AC1032"/>
      <c r="AD1032"/>
      <c r="AE1032"/>
      <c r="AF1032"/>
      <c r="AG1032"/>
      <c r="AH1032"/>
      <c r="AI1032"/>
      <c r="AJ1032"/>
    </row>
    <row r="1033" spans="1:36" ht="24.95" customHeight="1">
      <c r="A1033" s="66"/>
      <c r="M1033" s="37"/>
      <c r="N1033" s="695"/>
      <c r="U1033"/>
      <c r="V1033"/>
      <c r="W1033"/>
      <c r="X1033" s="112"/>
      <c r="Y1033" s="112"/>
      <c r="Z1033" s="200"/>
      <c r="AA1033"/>
      <c r="AB1033"/>
      <c r="AC1033"/>
      <c r="AD1033"/>
      <c r="AE1033"/>
      <c r="AF1033"/>
      <c r="AG1033"/>
      <c r="AH1033"/>
      <c r="AI1033"/>
      <c r="AJ1033"/>
    </row>
    <row r="1034" spans="1:36" ht="24.95" customHeight="1">
      <c r="A1034" s="66"/>
      <c r="M1034" s="37"/>
      <c r="N1034" s="695"/>
      <c r="U1034"/>
      <c r="V1034"/>
      <c r="W1034"/>
      <c r="X1034" s="112"/>
      <c r="Y1034" s="112"/>
      <c r="Z1034" s="200"/>
      <c r="AA1034"/>
      <c r="AB1034"/>
      <c r="AC1034"/>
      <c r="AD1034"/>
      <c r="AE1034"/>
      <c r="AF1034"/>
      <c r="AG1034"/>
      <c r="AH1034"/>
      <c r="AI1034"/>
      <c r="AJ1034"/>
    </row>
    <row r="1035" spans="1:36" ht="24.95" customHeight="1">
      <c r="A1035" s="66"/>
      <c r="M1035" s="37"/>
      <c r="N1035" s="695"/>
      <c r="U1035"/>
      <c r="V1035"/>
      <c r="W1035"/>
      <c r="X1035" s="112"/>
      <c r="Y1035" s="112"/>
      <c r="Z1035" s="200"/>
      <c r="AA1035"/>
      <c r="AB1035"/>
      <c r="AC1035"/>
      <c r="AD1035"/>
      <c r="AE1035"/>
      <c r="AF1035"/>
      <c r="AG1035"/>
      <c r="AH1035"/>
      <c r="AI1035"/>
      <c r="AJ1035"/>
    </row>
    <row r="1036" spans="1:36" ht="24.95" customHeight="1">
      <c r="A1036" s="66"/>
      <c r="M1036" s="37"/>
      <c r="N1036" s="695"/>
      <c r="U1036"/>
      <c r="V1036"/>
      <c r="W1036"/>
      <c r="X1036" s="112"/>
      <c r="Y1036" s="112"/>
      <c r="Z1036" s="200"/>
      <c r="AA1036"/>
      <c r="AB1036"/>
      <c r="AC1036"/>
      <c r="AD1036"/>
      <c r="AE1036"/>
      <c r="AF1036"/>
      <c r="AG1036"/>
      <c r="AH1036"/>
      <c r="AI1036"/>
      <c r="AJ1036"/>
    </row>
    <row r="1037" spans="1:36" ht="24.95" customHeight="1">
      <c r="A1037" s="66"/>
      <c r="M1037" s="37"/>
      <c r="N1037" s="695"/>
      <c r="U1037"/>
      <c r="V1037"/>
      <c r="W1037"/>
      <c r="X1037" s="112"/>
      <c r="Y1037" s="112"/>
      <c r="Z1037" s="200"/>
      <c r="AA1037"/>
      <c r="AB1037"/>
      <c r="AC1037"/>
      <c r="AD1037"/>
      <c r="AE1037"/>
      <c r="AF1037"/>
      <c r="AG1037"/>
      <c r="AH1037"/>
      <c r="AI1037"/>
      <c r="AJ1037"/>
    </row>
    <row r="1038" spans="1:36" ht="24.95" customHeight="1">
      <c r="A1038" s="66"/>
      <c r="M1038" s="37"/>
      <c r="N1038" s="695"/>
      <c r="U1038"/>
      <c r="V1038"/>
      <c r="W1038"/>
      <c r="X1038" s="112"/>
      <c r="Y1038" s="112"/>
      <c r="Z1038" s="200"/>
      <c r="AA1038"/>
      <c r="AB1038"/>
      <c r="AC1038"/>
      <c r="AD1038"/>
      <c r="AE1038"/>
      <c r="AF1038"/>
      <c r="AG1038"/>
      <c r="AH1038"/>
      <c r="AI1038"/>
      <c r="AJ1038"/>
    </row>
    <row r="1039" spans="1:36" ht="24.95" customHeight="1">
      <c r="A1039" s="66"/>
      <c r="M1039" s="37"/>
      <c r="N1039" s="695"/>
      <c r="U1039"/>
      <c r="V1039"/>
      <c r="W1039"/>
      <c r="X1039" s="112"/>
      <c r="Y1039" s="112"/>
      <c r="Z1039" s="200"/>
      <c r="AA1039"/>
      <c r="AB1039"/>
      <c r="AC1039"/>
      <c r="AD1039"/>
      <c r="AE1039"/>
      <c r="AF1039"/>
      <c r="AG1039"/>
      <c r="AH1039"/>
      <c r="AI1039"/>
      <c r="AJ1039"/>
    </row>
    <row r="1040" spans="1:36" ht="24.95" customHeight="1">
      <c r="A1040" s="66"/>
      <c r="M1040" s="37"/>
      <c r="N1040" s="695"/>
      <c r="U1040"/>
      <c r="V1040"/>
      <c r="W1040"/>
      <c r="X1040" s="112"/>
      <c r="Y1040" s="112"/>
      <c r="Z1040" s="200"/>
      <c r="AA1040"/>
      <c r="AB1040"/>
      <c r="AC1040"/>
      <c r="AD1040"/>
      <c r="AE1040"/>
      <c r="AF1040"/>
      <c r="AG1040"/>
      <c r="AH1040"/>
      <c r="AI1040"/>
      <c r="AJ1040"/>
    </row>
    <row r="1041" spans="1:36" ht="24.95" customHeight="1">
      <c r="A1041" s="66"/>
      <c r="M1041" s="37"/>
      <c r="N1041" s="695"/>
      <c r="U1041"/>
      <c r="V1041"/>
      <c r="W1041"/>
      <c r="X1041" s="112"/>
      <c r="Y1041" s="112"/>
      <c r="Z1041" s="200"/>
      <c r="AA1041"/>
      <c r="AB1041"/>
      <c r="AC1041"/>
      <c r="AD1041"/>
      <c r="AE1041"/>
      <c r="AF1041"/>
      <c r="AG1041"/>
      <c r="AH1041"/>
      <c r="AI1041"/>
      <c r="AJ1041"/>
    </row>
    <row r="1042" spans="1:36" ht="24.95" customHeight="1">
      <c r="A1042" s="66"/>
      <c r="M1042" s="37"/>
      <c r="N1042" s="695"/>
      <c r="U1042"/>
      <c r="V1042"/>
      <c r="W1042"/>
      <c r="X1042" s="112"/>
      <c r="Y1042" s="112"/>
      <c r="Z1042" s="200"/>
      <c r="AA1042"/>
      <c r="AB1042"/>
      <c r="AC1042"/>
      <c r="AD1042"/>
      <c r="AE1042"/>
      <c r="AF1042"/>
      <c r="AG1042"/>
      <c r="AH1042"/>
      <c r="AI1042"/>
      <c r="AJ1042"/>
    </row>
    <row r="1043" spans="1:36" ht="24.95" customHeight="1">
      <c r="A1043" s="66"/>
      <c r="M1043" s="37"/>
      <c r="N1043" s="695"/>
      <c r="U1043"/>
      <c r="V1043"/>
      <c r="W1043"/>
      <c r="X1043" s="112"/>
      <c r="Y1043" s="112"/>
      <c r="Z1043" s="200"/>
      <c r="AA1043"/>
      <c r="AB1043"/>
      <c r="AC1043"/>
      <c r="AD1043"/>
      <c r="AE1043"/>
      <c r="AF1043"/>
      <c r="AG1043"/>
      <c r="AH1043"/>
      <c r="AI1043"/>
      <c r="AJ1043"/>
    </row>
    <row r="1044" spans="1:36" ht="24.95" customHeight="1">
      <c r="A1044" s="66"/>
      <c r="M1044" s="37"/>
      <c r="N1044" s="695"/>
      <c r="U1044"/>
      <c r="V1044"/>
      <c r="W1044"/>
      <c r="X1044" s="112"/>
      <c r="Y1044" s="112"/>
      <c r="Z1044" s="200"/>
      <c r="AA1044"/>
      <c r="AB1044"/>
      <c r="AC1044"/>
      <c r="AD1044"/>
      <c r="AE1044"/>
      <c r="AF1044"/>
      <c r="AG1044"/>
      <c r="AH1044"/>
      <c r="AI1044"/>
      <c r="AJ1044"/>
    </row>
    <row r="1045" spans="1:36" ht="24.95" customHeight="1">
      <c r="A1045" s="66"/>
      <c r="M1045" s="37"/>
      <c r="N1045" s="695"/>
      <c r="U1045"/>
      <c r="V1045"/>
      <c r="W1045"/>
      <c r="X1045" s="112"/>
      <c r="Y1045" s="112"/>
      <c r="Z1045" s="200"/>
      <c r="AA1045"/>
      <c r="AB1045"/>
      <c r="AC1045"/>
      <c r="AD1045"/>
      <c r="AE1045"/>
      <c r="AF1045"/>
      <c r="AG1045"/>
      <c r="AH1045"/>
      <c r="AI1045"/>
      <c r="AJ1045"/>
    </row>
    <row r="1046" spans="1:36" ht="24.95" customHeight="1">
      <c r="A1046" s="66"/>
      <c r="M1046" s="37"/>
      <c r="N1046" s="695"/>
      <c r="U1046"/>
      <c r="V1046"/>
      <c r="W1046"/>
      <c r="X1046" s="112"/>
      <c r="Y1046" s="112"/>
      <c r="Z1046" s="200"/>
      <c r="AA1046"/>
      <c r="AB1046"/>
      <c r="AC1046"/>
      <c r="AD1046"/>
      <c r="AE1046"/>
      <c r="AF1046"/>
      <c r="AG1046"/>
      <c r="AH1046"/>
      <c r="AI1046"/>
      <c r="AJ1046"/>
    </row>
    <row r="1047" spans="1:36" ht="24.95" customHeight="1">
      <c r="A1047" s="66"/>
      <c r="M1047" s="37"/>
      <c r="N1047" s="695"/>
      <c r="U1047"/>
      <c r="V1047"/>
      <c r="W1047"/>
      <c r="X1047" s="112"/>
      <c r="Y1047" s="112"/>
      <c r="Z1047" s="200"/>
      <c r="AA1047"/>
      <c r="AB1047"/>
      <c r="AC1047"/>
      <c r="AD1047"/>
      <c r="AE1047"/>
      <c r="AF1047"/>
      <c r="AG1047"/>
      <c r="AH1047"/>
      <c r="AI1047"/>
      <c r="AJ1047"/>
    </row>
    <row r="1048" spans="1:36" ht="24.95" customHeight="1">
      <c r="A1048" s="66"/>
      <c r="M1048" s="37"/>
      <c r="N1048" s="695"/>
      <c r="U1048"/>
      <c r="V1048"/>
      <c r="W1048"/>
      <c r="X1048" s="112"/>
      <c r="Y1048" s="112"/>
      <c r="Z1048" s="200"/>
      <c r="AA1048"/>
      <c r="AB1048"/>
      <c r="AC1048"/>
      <c r="AD1048"/>
      <c r="AE1048"/>
      <c r="AF1048"/>
      <c r="AG1048"/>
      <c r="AH1048"/>
      <c r="AI1048"/>
      <c r="AJ1048"/>
    </row>
    <row r="1049" spans="1:36" ht="24.95" customHeight="1">
      <c r="A1049" s="66"/>
      <c r="M1049" s="37"/>
      <c r="N1049" s="695"/>
      <c r="U1049"/>
      <c r="V1049"/>
      <c r="W1049"/>
      <c r="X1049" s="112"/>
      <c r="Y1049" s="112"/>
      <c r="Z1049" s="200"/>
      <c r="AA1049"/>
      <c r="AB1049"/>
      <c r="AC1049"/>
      <c r="AD1049"/>
      <c r="AE1049"/>
      <c r="AF1049"/>
      <c r="AG1049"/>
      <c r="AH1049"/>
      <c r="AI1049"/>
      <c r="AJ1049"/>
    </row>
    <row r="1050" spans="1:36" ht="24.95" customHeight="1">
      <c r="A1050" s="66"/>
      <c r="M1050" s="37"/>
      <c r="N1050" s="695"/>
      <c r="U1050"/>
      <c r="V1050"/>
      <c r="W1050"/>
      <c r="X1050" s="112"/>
      <c r="Y1050" s="112"/>
      <c r="Z1050" s="200"/>
      <c r="AA1050"/>
      <c r="AB1050"/>
      <c r="AC1050"/>
      <c r="AD1050"/>
      <c r="AE1050"/>
      <c r="AF1050"/>
      <c r="AG1050"/>
      <c r="AH1050"/>
      <c r="AI1050"/>
      <c r="AJ1050"/>
    </row>
    <row r="1051" spans="1:36" ht="24.95" customHeight="1">
      <c r="A1051" s="66"/>
      <c r="M1051" s="37"/>
      <c r="N1051" s="695"/>
      <c r="U1051"/>
      <c r="V1051"/>
      <c r="W1051"/>
      <c r="X1051" s="112"/>
      <c r="Y1051" s="112"/>
      <c r="Z1051" s="200"/>
      <c r="AA1051"/>
      <c r="AB1051"/>
      <c r="AC1051"/>
      <c r="AD1051"/>
      <c r="AE1051"/>
      <c r="AF1051"/>
      <c r="AG1051"/>
      <c r="AH1051"/>
      <c r="AI1051"/>
      <c r="AJ1051"/>
    </row>
    <row r="1052" spans="1:36" ht="24.95" customHeight="1">
      <c r="A1052" s="66"/>
      <c r="M1052" s="37"/>
      <c r="N1052" s="695"/>
      <c r="U1052"/>
      <c r="V1052"/>
      <c r="W1052"/>
      <c r="X1052" s="112"/>
      <c r="Y1052" s="112"/>
      <c r="Z1052" s="200"/>
      <c r="AA1052"/>
      <c r="AB1052"/>
      <c r="AC1052"/>
      <c r="AD1052"/>
      <c r="AE1052"/>
      <c r="AF1052"/>
      <c r="AG1052"/>
      <c r="AH1052"/>
      <c r="AI1052"/>
      <c r="AJ1052"/>
    </row>
    <row r="1053" spans="1:36" ht="24.95" customHeight="1">
      <c r="A1053" s="66"/>
      <c r="M1053" s="37"/>
      <c r="N1053" s="695"/>
      <c r="U1053"/>
      <c r="V1053"/>
      <c r="W1053"/>
      <c r="X1053" s="112"/>
      <c r="Y1053" s="112"/>
      <c r="Z1053" s="200"/>
      <c r="AA1053"/>
      <c r="AB1053"/>
      <c r="AC1053"/>
      <c r="AD1053"/>
      <c r="AE1053"/>
      <c r="AF1053"/>
      <c r="AG1053"/>
      <c r="AH1053"/>
      <c r="AI1053"/>
      <c r="AJ1053"/>
    </row>
    <row r="1054" spans="1:36" ht="24.95" customHeight="1">
      <c r="A1054" s="66"/>
      <c r="M1054" s="37"/>
      <c r="N1054" s="695"/>
      <c r="U1054"/>
      <c r="V1054"/>
      <c r="W1054"/>
      <c r="X1054" s="112"/>
      <c r="Y1054" s="112"/>
      <c r="Z1054" s="200"/>
      <c r="AA1054"/>
      <c r="AB1054"/>
      <c r="AC1054"/>
      <c r="AD1054"/>
      <c r="AE1054"/>
      <c r="AF1054"/>
      <c r="AG1054"/>
      <c r="AH1054"/>
      <c r="AI1054"/>
      <c r="AJ1054"/>
    </row>
    <row r="1055" spans="1:36" ht="24.95" customHeight="1">
      <c r="A1055" s="66"/>
      <c r="M1055" s="37"/>
      <c r="N1055" s="695"/>
      <c r="U1055"/>
      <c r="V1055"/>
      <c r="W1055"/>
      <c r="X1055" s="112"/>
      <c r="Y1055" s="112"/>
      <c r="Z1055" s="200"/>
      <c r="AA1055"/>
      <c r="AB1055"/>
      <c r="AC1055"/>
      <c r="AD1055"/>
      <c r="AE1055"/>
      <c r="AF1055"/>
      <c r="AG1055"/>
      <c r="AH1055"/>
      <c r="AI1055"/>
      <c r="AJ1055"/>
    </row>
    <row r="1056" spans="1:36" ht="24.95" customHeight="1">
      <c r="A1056" s="66"/>
      <c r="M1056" s="37"/>
      <c r="N1056" s="695"/>
      <c r="U1056"/>
      <c r="V1056"/>
      <c r="W1056"/>
      <c r="X1056" s="112"/>
      <c r="Y1056" s="112"/>
      <c r="Z1056" s="200"/>
      <c r="AA1056"/>
      <c r="AB1056"/>
      <c r="AC1056"/>
      <c r="AD1056"/>
      <c r="AE1056"/>
      <c r="AF1056"/>
      <c r="AG1056"/>
      <c r="AH1056"/>
      <c r="AI1056"/>
      <c r="AJ1056"/>
    </row>
    <row r="1057" spans="1:36" ht="24.95" customHeight="1">
      <c r="A1057" s="66"/>
      <c r="M1057" s="37"/>
      <c r="N1057" s="695"/>
      <c r="U1057"/>
      <c r="V1057"/>
      <c r="W1057"/>
      <c r="X1057" s="112"/>
      <c r="Y1057" s="112"/>
      <c r="Z1057" s="200"/>
      <c r="AA1057"/>
      <c r="AB1057"/>
      <c r="AC1057"/>
      <c r="AD1057"/>
      <c r="AE1057"/>
      <c r="AF1057"/>
      <c r="AG1057"/>
      <c r="AH1057"/>
      <c r="AI1057"/>
      <c r="AJ1057"/>
    </row>
    <row r="1058" spans="1:36" ht="24.95" customHeight="1">
      <c r="A1058" s="66"/>
      <c r="M1058" s="37"/>
      <c r="N1058" s="695"/>
      <c r="U1058"/>
      <c r="V1058"/>
      <c r="W1058"/>
      <c r="X1058" s="112"/>
      <c r="Y1058" s="112"/>
      <c r="Z1058" s="200"/>
      <c r="AA1058"/>
      <c r="AB1058"/>
      <c r="AC1058"/>
      <c r="AD1058"/>
      <c r="AE1058"/>
      <c r="AF1058"/>
      <c r="AG1058"/>
      <c r="AH1058"/>
      <c r="AI1058"/>
      <c r="AJ1058"/>
    </row>
    <row r="1059" spans="1:36" ht="24.95" customHeight="1">
      <c r="A1059" s="66"/>
      <c r="M1059" s="37"/>
      <c r="N1059" s="695"/>
      <c r="U1059"/>
      <c r="V1059"/>
      <c r="W1059"/>
      <c r="X1059" s="112"/>
      <c r="Y1059" s="112"/>
      <c r="Z1059" s="200"/>
      <c r="AA1059"/>
      <c r="AB1059"/>
      <c r="AC1059"/>
      <c r="AD1059"/>
      <c r="AE1059"/>
      <c r="AF1059"/>
      <c r="AG1059"/>
      <c r="AH1059"/>
      <c r="AI1059"/>
      <c r="AJ1059"/>
    </row>
    <row r="1060" spans="1:36" ht="24.95" customHeight="1">
      <c r="A1060" s="66"/>
      <c r="M1060" s="37"/>
      <c r="N1060" s="695"/>
      <c r="U1060"/>
      <c r="V1060"/>
      <c r="W1060"/>
      <c r="X1060" s="112"/>
      <c r="Y1060" s="112"/>
      <c r="Z1060" s="200"/>
      <c r="AA1060"/>
      <c r="AB1060"/>
      <c r="AC1060"/>
      <c r="AD1060"/>
      <c r="AE1060"/>
      <c r="AF1060"/>
      <c r="AG1060"/>
      <c r="AH1060"/>
      <c r="AI1060"/>
      <c r="AJ1060"/>
    </row>
    <row r="1061" spans="1:36" ht="24.95" customHeight="1">
      <c r="A1061" s="66"/>
      <c r="M1061" s="37"/>
      <c r="N1061" s="695"/>
      <c r="U1061"/>
      <c r="V1061"/>
      <c r="W1061"/>
      <c r="X1061" s="112"/>
      <c r="Y1061" s="112"/>
      <c r="Z1061" s="200"/>
      <c r="AA1061"/>
      <c r="AB1061"/>
      <c r="AC1061"/>
      <c r="AD1061"/>
      <c r="AE1061"/>
      <c r="AF1061"/>
      <c r="AG1061"/>
      <c r="AH1061"/>
      <c r="AI1061"/>
      <c r="AJ1061"/>
    </row>
    <row r="1062" spans="1:36" ht="24.95" customHeight="1">
      <c r="A1062" s="66"/>
      <c r="M1062" s="37"/>
      <c r="N1062" s="695"/>
      <c r="U1062"/>
      <c r="V1062"/>
      <c r="W1062"/>
      <c r="X1062" s="112"/>
      <c r="Y1062" s="112"/>
      <c r="Z1062" s="200"/>
      <c r="AA1062"/>
      <c r="AB1062"/>
      <c r="AC1062"/>
      <c r="AD1062"/>
      <c r="AE1062"/>
      <c r="AF1062"/>
      <c r="AG1062"/>
      <c r="AH1062"/>
      <c r="AI1062"/>
      <c r="AJ1062"/>
    </row>
    <row r="1063" spans="1:36" ht="24.95" customHeight="1">
      <c r="A1063" s="66"/>
      <c r="M1063" s="37"/>
      <c r="N1063" s="695"/>
      <c r="U1063"/>
      <c r="V1063"/>
      <c r="W1063"/>
      <c r="X1063" s="112"/>
      <c r="Y1063" s="112"/>
      <c r="Z1063" s="200"/>
      <c r="AA1063"/>
      <c r="AB1063"/>
      <c r="AC1063"/>
      <c r="AD1063"/>
      <c r="AE1063"/>
      <c r="AF1063"/>
      <c r="AG1063"/>
      <c r="AH1063"/>
      <c r="AI1063"/>
      <c r="AJ1063"/>
    </row>
    <row r="1064" spans="1:36" ht="24.95" customHeight="1">
      <c r="A1064" s="66"/>
      <c r="M1064" s="37"/>
      <c r="N1064" s="695"/>
      <c r="U1064"/>
      <c r="V1064"/>
      <c r="W1064"/>
      <c r="X1064" s="112"/>
      <c r="Y1064" s="112"/>
      <c r="Z1064" s="200"/>
      <c r="AA1064"/>
      <c r="AB1064"/>
      <c r="AC1064"/>
      <c r="AD1064"/>
      <c r="AE1064"/>
      <c r="AF1064"/>
      <c r="AG1064"/>
      <c r="AH1064"/>
      <c r="AI1064"/>
      <c r="AJ1064"/>
    </row>
    <row r="1065" spans="1:36" ht="24.95" customHeight="1">
      <c r="A1065" s="66"/>
      <c r="M1065" s="37"/>
      <c r="N1065" s="695"/>
      <c r="U1065"/>
      <c r="V1065"/>
      <c r="W1065"/>
      <c r="X1065" s="112"/>
      <c r="Y1065" s="112"/>
      <c r="Z1065" s="200"/>
      <c r="AA1065"/>
      <c r="AB1065"/>
      <c r="AC1065"/>
      <c r="AD1065"/>
      <c r="AE1065"/>
      <c r="AF1065"/>
      <c r="AG1065"/>
      <c r="AH1065"/>
      <c r="AI1065"/>
      <c r="AJ1065"/>
    </row>
    <row r="1066" spans="1:36" ht="24.95" customHeight="1">
      <c r="A1066" s="66"/>
      <c r="M1066" s="37"/>
      <c r="N1066" s="695"/>
      <c r="U1066"/>
      <c r="V1066"/>
      <c r="W1066"/>
      <c r="X1066" s="112"/>
      <c r="Y1066" s="112"/>
      <c r="Z1066" s="200"/>
      <c r="AA1066"/>
      <c r="AB1066"/>
      <c r="AC1066"/>
      <c r="AD1066"/>
      <c r="AE1066"/>
      <c r="AF1066"/>
      <c r="AG1066"/>
      <c r="AH1066"/>
      <c r="AI1066"/>
      <c r="AJ1066"/>
    </row>
    <row r="1067" spans="1:36" ht="24.95" customHeight="1">
      <c r="A1067" s="66"/>
      <c r="M1067" s="37"/>
      <c r="N1067" s="695"/>
      <c r="U1067"/>
      <c r="V1067"/>
      <c r="W1067"/>
      <c r="X1067" s="112"/>
      <c r="Y1067" s="112"/>
      <c r="Z1067" s="200"/>
      <c r="AA1067"/>
      <c r="AB1067"/>
      <c r="AC1067"/>
      <c r="AD1067"/>
      <c r="AE1067"/>
      <c r="AF1067"/>
      <c r="AG1067"/>
      <c r="AH1067"/>
      <c r="AI1067"/>
      <c r="AJ1067"/>
    </row>
    <row r="1068" spans="1:36" ht="24.95" customHeight="1">
      <c r="A1068" s="66"/>
      <c r="M1068" s="37"/>
      <c r="N1068" s="695"/>
      <c r="U1068"/>
      <c r="V1068"/>
      <c r="W1068"/>
      <c r="X1068" s="112"/>
      <c r="Y1068" s="112"/>
      <c r="Z1068" s="200"/>
      <c r="AA1068"/>
      <c r="AB1068"/>
      <c r="AC1068"/>
      <c r="AD1068"/>
      <c r="AE1068"/>
      <c r="AF1068"/>
      <c r="AG1068"/>
      <c r="AH1068"/>
      <c r="AI1068"/>
      <c r="AJ1068"/>
    </row>
    <row r="1069" spans="1:36" ht="24.95" customHeight="1">
      <c r="A1069" s="66"/>
      <c r="M1069" s="37"/>
      <c r="N1069" s="695"/>
      <c r="U1069"/>
      <c r="V1069"/>
      <c r="W1069"/>
      <c r="X1069" s="112"/>
      <c r="Y1069" s="112"/>
      <c r="Z1069" s="200"/>
      <c r="AA1069"/>
      <c r="AB1069"/>
      <c r="AC1069"/>
      <c r="AD1069"/>
      <c r="AE1069"/>
      <c r="AF1069"/>
      <c r="AG1069"/>
      <c r="AH1069"/>
      <c r="AI1069"/>
      <c r="AJ1069"/>
    </row>
    <row r="1070" spans="1:36" ht="24.95" customHeight="1">
      <c r="A1070" s="66"/>
      <c r="M1070" s="37"/>
      <c r="N1070" s="695"/>
      <c r="U1070"/>
      <c r="V1070"/>
      <c r="W1070"/>
      <c r="X1070" s="112"/>
      <c r="Y1070" s="112"/>
      <c r="Z1070" s="200"/>
      <c r="AA1070"/>
      <c r="AB1070"/>
      <c r="AC1070"/>
      <c r="AD1070"/>
      <c r="AE1070"/>
      <c r="AF1070"/>
      <c r="AG1070"/>
      <c r="AH1070"/>
      <c r="AI1070"/>
      <c r="AJ1070"/>
    </row>
    <row r="1071" spans="1:36" ht="24.95" customHeight="1">
      <c r="A1071" s="66"/>
      <c r="M1071" s="37"/>
      <c r="N1071" s="695"/>
      <c r="U1071"/>
      <c r="V1071"/>
      <c r="W1071"/>
      <c r="X1071" s="112"/>
      <c r="Y1071" s="112"/>
      <c r="Z1071" s="200"/>
      <c r="AA1071"/>
      <c r="AB1071"/>
      <c r="AC1071"/>
      <c r="AD1071"/>
      <c r="AE1071"/>
      <c r="AF1071"/>
      <c r="AG1071"/>
      <c r="AH1071"/>
      <c r="AI1071"/>
      <c r="AJ1071"/>
    </row>
    <row r="1072" spans="1:36" ht="24.95" customHeight="1">
      <c r="A1072" s="66"/>
      <c r="M1072" s="37"/>
      <c r="N1072" s="695"/>
      <c r="U1072"/>
      <c r="V1072"/>
      <c r="W1072"/>
      <c r="X1072" s="112"/>
      <c r="Y1072" s="112"/>
      <c r="Z1072" s="200"/>
      <c r="AA1072"/>
      <c r="AB1072"/>
      <c r="AC1072"/>
      <c r="AD1072"/>
      <c r="AE1072"/>
      <c r="AF1072"/>
      <c r="AG1072"/>
      <c r="AH1072"/>
      <c r="AI1072"/>
      <c r="AJ1072"/>
    </row>
    <row r="1073" spans="1:36" ht="24.95" customHeight="1">
      <c r="A1073" s="66"/>
      <c r="M1073" s="37"/>
      <c r="N1073" s="695"/>
      <c r="U1073"/>
      <c r="V1073"/>
      <c r="W1073"/>
      <c r="X1073" s="112"/>
      <c r="Y1073" s="112"/>
      <c r="Z1073" s="200"/>
      <c r="AA1073"/>
      <c r="AB1073"/>
      <c r="AC1073"/>
      <c r="AD1073"/>
      <c r="AE1073"/>
      <c r="AF1073"/>
      <c r="AG1073"/>
      <c r="AH1073"/>
      <c r="AI1073"/>
      <c r="AJ1073"/>
    </row>
    <row r="1074" spans="1:36" ht="24.95" customHeight="1">
      <c r="A1074" s="66"/>
      <c r="M1074" s="37"/>
      <c r="N1074" s="695"/>
      <c r="U1074"/>
      <c r="V1074"/>
      <c r="W1074"/>
      <c r="X1074" s="112"/>
      <c r="Y1074" s="112"/>
      <c r="Z1074" s="200"/>
      <c r="AA1074"/>
      <c r="AB1074"/>
      <c r="AC1074"/>
      <c r="AD1074"/>
      <c r="AE1074"/>
      <c r="AF1074"/>
      <c r="AG1074"/>
      <c r="AH1074"/>
      <c r="AI1074"/>
      <c r="AJ1074"/>
    </row>
    <row r="1075" spans="1:36" ht="24.95" customHeight="1">
      <c r="A1075" s="66"/>
      <c r="M1075" s="37"/>
      <c r="N1075" s="695"/>
      <c r="U1075"/>
      <c r="V1075"/>
      <c r="W1075"/>
      <c r="X1075" s="112"/>
      <c r="Y1075" s="112"/>
      <c r="Z1075" s="200"/>
      <c r="AA1075"/>
      <c r="AB1075"/>
      <c r="AC1075"/>
      <c r="AD1075"/>
      <c r="AE1075"/>
      <c r="AF1075"/>
      <c r="AG1075"/>
      <c r="AH1075"/>
      <c r="AI1075"/>
      <c r="AJ1075"/>
    </row>
    <row r="1076" spans="1:36" ht="24.95" customHeight="1">
      <c r="A1076" s="66"/>
      <c r="M1076" s="37"/>
      <c r="N1076" s="695"/>
      <c r="U1076"/>
      <c r="V1076"/>
      <c r="W1076"/>
      <c r="X1076" s="112"/>
      <c r="Y1076" s="112"/>
      <c r="Z1076" s="200"/>
      <c r="AA1076"/>
      <c r="AB1076"/>
      <c r="AC1076"/>
      <c r="AD1076"/>
      <c r="AE1076"/>
      <c r="AF1076"/>
      <c r="AG1076"/>
      <c r="AH1076"/>
      <c r="AI1076"/>
      <c r="AJ1076"/>
    </row>
    <row r="1077" spans="1:36" ht="24.95" customHeight="1">
      <c r="A1077" s="66"/>
      <c r="M1077" s="37"/>
      <c r="N1077" s="695"/>
      <c r="U1077"/>
      <c r="V1077"/>
      <c r="W1077"/>
      <c r="X1077" s="112"/>
      <c r="Y1077" s="112"/>
      <c r="Z1077" s="200"/>
      <c r="AA1077"/>
      <c r="AB1077"/>
      <c r="AC1077"/>
      <c r="AD1077"/>
      <c r="AE1077"/>
      <c r="AF1077"/>
      <c r="AG1077"/>
      <c r="AH1077"/>
      <c r="AI1077"/>
      <c r="AJ1077"/>
    </row>
    <row r="1078" spans="1:36" ht="24.95" customHeight="1">
      <c r="A1078" s="66"/>
      <c r="M1078" s="37"/>
      <c r="N1078" s="695"/>
      <c r="U1078"/>
      <c r="V1078"/>
      <c r="W1078"/>
      <c r="X1078" s="112"/>
      <c r="Y1078" s="112"/>
      <c r="Z1078" s="200"/>
      <c r="AA1078"/>
      <c r="AB1078"/>
      <c r="AC1078"/>
      <c r="AD1078"/>
      <c r="AE1078"/>
      <c r="AF1078"/>
      <c r="AG1078"/>
      <c r="AH1078"/>
      <c r="AI1078"/>
      <c r="AJ1078"/>
    </row>
    <row r="1079" spans="1:36" ht="24.95" customHeight="1">
      <c r="A1079" s="66"/>
      <c r="M1079" s="37"/>
      <c r="N1079" s="695"/>
      <c r="U1079"/>
      <c r="V1079"/>
      <c r="W1079"/>
      <c r="X1079" s="112"/>
      <c r="Y1079" s="112"/>
      <c r="Z1079" s="200"/>
      <c r="AA1079"/>
      <c r="AB1079"/>
      <c r="AC1079"/>
      <c r="AD1079"/>
      <c r="AE1079"/>
      <c r="AF1079"/>
      <c r="AG1079"/>
      <c r="AH1079"/>
      <c r="AI1079"/>
      <c r="AJ1079"/>
    </row>
    <row r="1080" spans="1:36" ht="24.95" customHeight="1">
      <c r="A1080" s="66"/>
      <c r="M1080" s="37"/>
      <c r="N1080" s="695"/>
      <c r="U1080"/>
      <c r="V1080"/>
      <c r="W1080"/>
      <c r="X1080" s="112"/>
      <c r="Y1080" s="112"/>
      <c r="Z1080" s="200"/>
      <c r="AA1080"/>
      <c r="AB1080"/>
      <c r="AC1080"/>
      <c r="AD1080"/>
      <c r="AE1080"/>
      <c r="AF1080"/>
      <c r="AG1080"/>
      <c r="AH1080"/>
      <c r="AI1080"/>
      <c r="AJ1080"/>
    </row>
    <row r="1081" spans="1:36" ht="24.95" customHeight="1">
      <c r="A1081" s="66"/>
      <c r="M1081" s="37"/>
      <c r="N1081" s="695"/>
      <c r="U1081"/>
      <c r="V1081"/>
      <c r="W1081"/>
      <c r="X1081" s="112"/>
      <c r="Y1081" s="112"/>
      <c r="Z1081" s="200"/>
      <c r="AA1081"/>
      <c r="AB1081"/>
      <c r="AC1081"/>
      <c r="AD1081"/>
      <c r="AE1081"/>
      <c r="AF1081"/>
      <c r="AG1081"/>
      <c r="AH1081"/>
      <c r="AI1081"/>
      <c r="AJ1081"/>
    </row>
    <row r="1082" spans="1:36" ht="24.95" customHeight="1">
      <c r="A1082" s="66"/>
      <c r="M1082" s="37"/>
      <c r="N1082" s="695"/>
      <c r="U1082"/>
      <c r="V1082"/>
      <c r="W1082"/>
      <c r="X1082" s="112"/>
      <c r="Y1082" s="112"/>
      <c r="Z1082" s="200"/>
      <c r="AA1082"/>
      <c r="AB1082"/>
      <c r="AC1082"/>
      <c r="AD1082"/>
      <c r="AE1082"/>
      <c r="AF1082"/>
      <c r="AG1082"/>
      <c r="AH1082"/>
      <c r="AI1082"/>
      <c r="AJ1082"/>
    </row>
    <row r="1083" spans="1:36" ht="24.95" customHeight="1">
      <c r="A1083" s="66"/>
      <c r="M1083" s="37"/>
      <c r="N1083" s="695"/>
      <c r="U1083"/>
      <c r="V1083"/>
      <c r="W1083"/>
      <c r="X1083" s="112"/>
      <c r="Y1083" s="112"/>
      <c r="Z1083" s="200"/>
      <c r="AA1083"/>
      <c r="AB1083"/>
      <c r="AC1083"/>
      <c r="AD1083"/>
      <c r="AE1083"/>
      <c r="AF1083"/>
      <c r="AG1083"/>
      <c r="AH1083"/>
      <c r="AI1083"/>
      <c r="AJ1083"/>
    </row>
    <row r="1084" spans="1:36" ht="24.95" customHeight="1">
      <c r="A1084" s="66"/>
      <c r="M1084" s="37"/>
      <c r="N1084" s="695"/>
      <c r="U1084"/>
      <c r="V1084"/>
      <c r="W1084"/>
      <c r="X1084" s="112"/>
      <c r="Y1084" s="112"/>
      <c r="Z1084" s="200"/>
      <c r="AA1084"/>
      <c r="AB1084"/>
      <c r="AC1084"/>
      <c r="AD1084"/>
      <c r="AE1084"/>
      <c r="AF1084"/>
      <c r="AG1084"/>
      <c r="AH1084"/>
      <c r="AI1084"/>
      <c r="AJ1084"/>
    </row>
    <row r="1085" spans="1:36" ht="24.95" customHeight="1">
      <c r="A1085" s="66"/>
      <c r="M1085" s="37"/>
      <c r="N1085" s="695"/>
      <c r="U1085"/>
      <c r="V1085"/>
      <c r="W1085"/>
      <c r="X1085" s="112"/>
      <c r="Y1085" s="112"/>
      <c r="Z1085" s="200"/>
      <c r="AA1085"/>
      <c r="AB1085"/>
      <c r="AC1085"/>
      <c r="AD1085"/>
      <c r="AE1085"/>
      <c r="AF1085"/>
      <c r="AG1085"/>
      <c r="AH1085"/>
      <c r="AI1085"/>
      <c r="AJ1085"/>
    </row>
    <row r="1086" spans="1:36" ht="24.95" customHeight="1">
      <c r="A1086" s="66"/>
      <c r="M1086" s="37"/>
      <c r="N1086" s="695"/>
      <c r="U1086"/>
      <c r="V1086"/>
      <c r="W1086"/>
      <c r="X1086" s="112"/>
      <c r="Y1086" s="112"/>
      <c r="Z1086" s="200"/>
      <c r="AA1086"/>
      <c r="AB1086"/>
      <c r="AC1086"/>
      <c r="AD1086"/>
      <c r="AE1086"/>
      <c r="AF1086"/>
      <c r="AG1086"/>
      <c r="AH1086"/>
      <c r="AI1086"/>
      <c r="AJ1086"/>
    </row>
    <row r="1087" spans="1:36" ht="24.95" customHeight="1">
      <c r="A1087" s="66"/>
      <c r="M1087" s="37"/>
      <c r="N1087" s="695"/>
      <c r="U1087"/>
      <c r="V1087"/>
      <c r="W1087"/>
      <c r="X1087" s="112"/>
      <c r="Y1087" s="112"/>
      <c r="Z1087" s="200"/>
      <c r="AA1087"/>
      <c r="AB1087"/>
      <c r="AC1087"/>
      <c r="AD1087"/>
      <c r="AE1087"/>
      <c r="AF1087"/>
      <c r="AG1087"/>
      <c r="AH1087"/>
      <c r="AI1087"/>
      <c r="AJ1087"/>
    </row>
    <row r="1088" spans="1:36" ht="24.95" customHeight="1">
      <c r="A1088" s="66"/>
      <c r="M1088" s="37"/>
      <c r="N1088" s="695"/>
      <c r="U1088"/>
      <c r="V1088"/>
      <c r="W1088"/>
      <c r="X1088" s="112"/>
      <c r="Y1088" s="112"/>
      <c r="Z1088" s="200"/>
      <c r="AA1088"/>
      <c r="AB1088"/>
      <c r="AC1088"/>
      <c r="AD1088"/>
      <c r="AE1088"/>
      <c r="AF1088"/>
      <c r="AG1088"/>
      <c r="AH1088"/>
      <c r="AI1088"/>
      <c r="AJ1088"/>
    </row>
    <row r="1089" spans="1:36" ht="24.95" customHeight="1">
      <c r="A1089" s="66"/>
      <c r="M1089" s="37"/>
      <c r="N1089" s="695"/>
      <c r="U1089"/>
      <c r="V1089"/>
      <c r="W1089"/>
      <c r="X1089" s="112"/>
      <c r="Y1089" s="112"/>
      <c r="Z1089" s="200"/>
      <c r="AA1089"/>
      <c r="AB1089"/>
      <c r="AC1089"/>
      <c r="AD1089"/>
      <c r="AE1089"/>
      <c r="AF1089"/>
      <c r="AG1089"/>
      <c r="AH1089"/>
      <c r="AI1089"/>
      <c r="AJ1089"/>
    </row>
    <row r="1090" spans="1:36" ht="24.95" customHeight="1">
      <c r="A1090" s="66"/>
      <c r="M1090" s="37"/>
      <c r="N1090" s="695"/>
      <c r="U1090"/>
      <c r="V1090"/>
      <c r="W1090"/>
      <c r="X1090" s="112"/>
      <c r="Y1090" s="112"/>
      <c r="Z1090" s="200"/>
      <c r="AA1090"/>
      <c r="AB1090"/>
      <c r="AC1090"/>
      <c r="AD1090"/>
      <c r="AE1090"/>
      <c r="AF1090"/>
      <c r="AG1090"/>
      <c r="AH1090"/>
      <c r="AI1090"/>
      <c r="AJ1090"/>
    </row>
    <row r="1091" spans="1:36" ht="24.95" customHeight="1">
      <c r="A1091" s="66"/>
      <c r="M1091" s="37"/>
      <c r="N1091" s="695"/>
      <c r="U1091"/>
      <c r="V1091"/>
      <c r="W1091"/>
      <c r="X1091" s="112"/>
      <c r="Y1091" s="112"/>
      <c r="Z1091" s="200"/>
      <c r="AA1091"/>
      <c r="AB1091"/>
      <c r="AC1091"/>
      <c r="AD1091"/>
      <c r="AE1091"/>
      <c r="AF1091"/>
      <c r="AG1091"/>
      <c r="AH1091"/>
      <c r="AI1091"/>
      <c r="AJ1091"/>
    </row>
    <row r="1092" spans="1:36" ht="24.95" customHeight="1">
      <c r="A1092" s="66"/>
      <c r="M1092" s="37"/>
      <c r="N1092" s="695"/>
      <c r="U1092"/>
      <c r="V1092"/>
      <c r="W1092"/>
      <c r="X1092" s="112"/>
      <c r="Y1092" s="112"/>
      <c r="Z1092" s="200"/>
      <c r="AA1092"/>
      <c r="AB1092"/>
      <c r="AC1092"/>
      <c r="AD1092"/>
      <c r="AE1092"/>
      <c r="AF1092"/>
      <c r="AG1092"/>
      <c r="AH1092"/>
      <c r="AI1092"/>
      <c r="AJ1092"/>
    </row>
    <row r="1093" spans="1:36" ht="24.95" customHeight="1">
      <c r="A1093" s="66"/>
      <c r="M1093" s="37"/>
      <c r="N1093" s="695"/>
      <c r="U1093"/>
      <c r="V1093"/>
      <c r="W1093"/>
      <c r="X1093" s="112"/>
      <c r="Y1093" s="112"/>
      <c r="Z1093" s="200"/>
      <c r="AA1093"/>
      <c r="AB1093"/>
      <c r="AC1093"/>
      <c r="AD1093"/>
      <c r="AE1093"/>
      <c r="AF1093"/>
      <c r="AG1093"/>
      <c r="AH1093"/>
      <c r="AI1093"/>
      <c r="AJ1093"/>
    </row>
    <row r="1094" spans="1:36" ht="24.95" customHeight="1">
      <c r="A1094" s="66"/>
      <c r="M1094" s="37"/>
      <c r="N1094" s="695"/>
      <c r="U1094"/>
      <c r="V1094"/>
      <c r="W1094"/>
      <c r="X1094" s="112"/>
      <c r="Y1094" s="112"/>
      <c r="Z1094" s="200"/>
      <c r="AA1094"/>
      <c r="AB1094"/>
      <c r="AC1094"/>
      <c r="AD1094"/>
      <c r="AE1094"/>
      <c r="AF1094"/>
      <c r="AG1094"/>
      <c r="AH1094"/>
      <c r="AI1094"/>
      <c r="AJ1094"/>
    </row>
    <row r="1095" spans="1:36" ht="24.95" customHeight="1">
      <c r="A1095" s="66"/>
      <c r="M1095" s="37"/>
      <c r="N1095" s="695"/>
      <c r="U1095"/>
      <c r="V1095"/>
      <c r="W1095"/>
      <c r="X1095" s="112"/>
      <c r="Y1095" s="112"/>
      <c r="Z1095" s="200"/>
      <c r="AA1095"/>
      <c r="AB1095"/>
      <c r="AC1095"/>
      <c r="AD1095"/>
      <c r="AE1095"/>
      <c r="AF1095"/>
      <c r="AG1095"/>
      <c r="AH1095"/>
      <c r="AI1095"/>
      <c r="AJ1095"/>
    </row>
    <row r="1096" spans="1:36" ht="24.95" customHeight="1">
      <c r="A1096" s="66"/>
      <c r="M1096" s="37"/>
      <c r="N1096" s="695"/>
      <c r="U1096"/>
      <c r="V1096"/>
      <c r="W1096"/>
      <c r="X1096" s="112"/>
      <c r="Y1096" s="112"/>
      <c r="Z1096" s="200"/>
      <c r="AA1096"/>
      <c r="AB1096"/>
      <c r="AC1096"/>
      <c r="AD1096"/>
      <c r="AE1096"/>
      <c r="AF1096"/>
      <c r="AG1096"/>
      <c r="AH1096"/>
      <c r="AI1096"/>
      <c r="AJ1096"/>
    </row>
    <row r="1097" spans="1:36" ht="24.95" customHeight="1">
      <c r="A1097" s="66"/>
      <c r="M1097" s="37"/>
      <c r="N1097" s="695"/>
      <c r="U1097"/>
      <c r="V1097"/>
      <c r="W1097"/>
      <c r="X1097" s="112"/>
      <c r="Y1097" s="112"/>
      <c r="Z1097" s="200"/>
      <c r="AA1097"/>
      <c r="AB1097"/>
      <c r="AC1097"/>
      <c r="AD1097"/>
      <c r="AE1097"/>
      <c r="AF1097"/>
      <c r="AG1097"/>
      <c r="AH1097"/>
      <c r="AI1097"/>
      <c r="AJ1097"/>
    </row>
    <row r="1098" spans="1:36" ht="24.95" customHeight="1">
      <c r="A1098" s="66"/>
      <c r="M1098" s="37"/>
      <c r="N1098" s="695"/>
      <c r="U1098"/>
      <c r="V1098"/>
      <c r="W1098"/>
      <c r="X1098" s="112"/>
      <c r="Y1098" s="112"/>
      <c r="Z1098" s="200"/>
      <c r="AA1098"/>
      <c r="AB1098"/>
      <c r="AC1098"/>
      <c r="AD1098"/>
      <c r="AE1098"/>
      <c r="AF1098"/>
      <c r="AG1098"/>
      <c r="AH1098"/>
      <c r="AI1098"/>
      <c r="AJ1098"/>
    </row>
    <row r="1099" spans="1:36" ht="24.95" customHeight="1">
      <c r="A1099" s="66"/>
      <c r="M1099" s="37"/>
      <c r="N1099" s="695"/>
      <c r="U1099"/>
      <c r="V1099"/>
      <c r="W1099"/>
      <c r="X1099" s="112"/>
      <c r="Y1099" s="112"/>
      <c r="Z1099" s="200"/>
      <c r="AA1099"/>
      <c r="AB1099"/>
      <c r="AC1099"/>
      <c r="AD1099"/>
      <c r="AE1099"/>
      <c r="AF1099"/>
      <c r="AG1099"/>
      <c r="AH1099"/>
      <c r="AI1099"/>
      <c r="AJ1099"/>
    </row>
    <row r="1100" spans="1:36" ht="24.95" customHeight="1">
      <c r="A1100" s="66"/>
      <c r="M1100" s="37"/>
      <c r="N1100" s="695"/>
      <c r="U1100"/>
      <c r="V1100"/>
      <c r="W1100"/>
      <c r="X1100" s="112"/>
      <c r="Y1100" s="112"/>
      <c r="Z1100" s="200"/>
      <c r="AA1100"/>
      <c r="AB1100"/>
      <c r="AC1100"/>
      <c r="AD1100"/>
      <c r="AE1100"/>
      <c r="AF1100"/>
      <c r="AG1100"/>
      <c r="AH1100"/>
      <c r="AI1100"/>
      <c r="AJ1100"/>
    </row>
    <row r="1101" spans="1:36" ht="24.95" customHeight="1">
      <c r="A1101" s="66"/>
      <c r="M1101" s="37"/>
      <c r="N1101" s="695"/>
      <c r="U1101"/>
      <c r="V1101"/>
      <c r="W1101"/>
      <c r="X1101" s="112"/>
      <c r="Y1101" s="112"/>
      <c r="Z1101" s="200"/>
      <c r="AA1101"/>
      <c r="AB1101"/>
      <c r="AC1101"/>
      <c r="AD1101"/>
      <c r="AE1101"/>
      <c r="AF1101"/>
      <c r="AG1101"/>
      <c r="AH1101"/>
      <c r="AI1101"/>
      <c r="AJ1101"/>
    </row>
    <row r="1102" spans="1:36" ht="24.95" customHeight="1">
      <c r="A1102" s="66"/>
      <c r="M1102" s="37"/>
      <c r="N1102" s="695"/>
      <c r="U1102"/>
      <c r="V1102"/>
      <c r="W1102"/>
      <c r="X1102" s="112"/>
      <c r="Y1102" s="112"/>
      <c r="Z1102" s="200"/>
      <c r="AA1102"/>
      <c r="AB1102"/>
      <c r="AC1102"/>
      <c r="AD1102"/>
      <c r="AE1102"/>
      <c r="AF1102"/>
      <c r="AG1102"/>
      <c r="AH1102"/>
      <c r="AI1102"/>
      <c r="AJ1102"/>
    </row>
    <row r="1103" spans="1:36" ht="24.95" customHeight="1">
      <c r="A1103" s="66"/>
      <c r="M1103" s="37"/>
      <c r="N1103" s="695"/>
      <c r="U1103"/>
      <c r="V1103"/>
      <c r="W1103"/>
      <c r="X1103" s="112"/>
      <c r="Y1103" s="112"/>
      <c r="Z1103" s="200"/>
      <c r="AA1103"/>
      <c r="AB1103"/>
      <c r="AC1103"/>
      <c r="AD1103"/>
      <c r="AE1103"/>
      <c r="AF1103"/>
      <c r="AG1103"/>
      <c r="AH1103"/>
      <c r="AI1103"/>
      <c r="AJ1103"/>
    </row>
    <row r="1104" spans="1:36" ht="24.95" customHeight="1">
      <c r="A1104" s="66"/>
      <c r="M1104" s="37"/>
      <c r="N1104" s="695"/>
      <c r="U1104"/>
      <c r="V1104"/>
      <c r="W1104"/>
      <c r="X1104" s="112"/>
      <c r="Y1104" s="112"/>
      <c r="Z1104" s="200"/>
      <c r="AA1104"/>
      <c r="AB1104"/>
      <c r="AC1104"/>
      <c r="AD1104"/>
      <c r="AE1104"/>
      <c r="AF1104"/>
      <c r="AG1104"/>
      <c r="AH1104"/>
      <c r="AI1104"/>
      <c r="AJ1104"/>
    </row>
    <row r="1105" spans="1:36" ht="24.95" customHeight="1">
      <c r="A1105" s="66"/>
      <c r="M1105" s="37"/>
      <c r="N1105" s="695"/>
      <c r="U1105"/>
      <c r="V1105"/>
      <c r="W1105"/>
      <c r="X1105" s="112"/>
      <c r="Y1105" s="112"/>
      <c r="Z1105" s="200"/>
      <c r="AA1105"/>
      <c r="AB1105"/>
      <c r="AC1105"/>
      <c r="AD1105"/>
      <c r="AE1105"/>
      <c r="AF1105"/>
      <c r="AG1105"/>
      <c r="AH1105"/>
      <c r="AI1105"/>
      <c r="AJ1105"/>
    </row>
    <row r="1106" spans="1:36" ht="24.95" customHeight="1">
      <c r="A1106" s="66"/>
      <c r="M1106" s="37"/>
      <c r="N1106" s="695"/>
      <c r="U1106"/>
      <c r="V1106"/>
      <c r="W1106"/>
      <c r="X1106" s="112"/>
      <c r="Y1106" s="112"/>
      <c r="Z1106" s="200"/>
      <c r="AA1106"/>
      <c r="AB1106"/>
      <c r="AC1106"/>
      <c r="AD1106"/>
      <c r="AE1106"/>
      <c r="AF1106"/>
      <c r="AG1106"/>
      <c r="AH1106"/>
      <c r="AI1106"/>
      <c r="AJ1106"/>
    </row>
    <row r="1107" spans="1:36" ht="24.95" customHeight="1">
      <c r="A1107" s="66"/>
      <c r="M1107" s="37"/>
      <c r="N1107" s="695"/>
      <c r="U1107"/>
      <c r="V1107"/>
      <c r="W1107"/>
      <c r="X1107" s="112"/>
      <c r="Y1107" s="112"/>
      <c r="Z1107" s="200"/>
      <c r="AA1107"/>
      <c r="AB1107"/>
      <c r="AC1107"/>
      <c r="AD1107"/>
      <c r="AE1107"/>
      <c r="AF1107"/>
      <c r="AG1107"/>
      <c r="AH1107"/>
      <c r="AI1107"/>
      <c r="AJ1107"/>
    </row>
    <row r="1108" spans="1:36" ht="24.95" customHeight="1">
      <c r="A1108" s="66"/>
      <c r="M1108" s="37"/>
      <c r="N1108" s="695"/>
      <c r="U1108"/>
      <c r="V1108"/>
      <c r="W1108"/>
      <c r="X1108" s="112"/>
      <c r="Y1108" s="112"/>
      <c r="Z1108" s="200"/>
      <c r="AA1108"/>
      <c r="AB1108"/>
      <c r="AC1108"/>
      <c r="AD1108"/>
      <c r="AE1108"/>
      <c r="AF1108"/>
      <c r="AG1108"/>
      <c r="AH1108"/>
      <c r="AI1108"/>
      <c r="AJ1108"/>
    </row>
    <row r="1109" spans="1:36" ht="24.95" customHeight="1">
      <c r="A1109" s="66"/>
      <c r="M1109" s="37"/>
      <c r="N1109" s="695"/>
      <c r="U1109"/>
      <c r="V1109"/>
      <c r="W1109"/>
      <c r="X1109" s="112"/>
      <c r="Y1109" s="112"/>
      <c r="Z1109" s="200"/>
      <c r="AA1109"/>
      <c r="AB1109"/>
      <c r="AC1109"/>
      <c r="AD1109"/>
      <c r="AE1109"/>
      <c r="AF1109"/>
      <c r="AG1109"/>
      <c r="AH1109"/>
      <c r="AI1109"/>
      <c r="AJ1109"/>
    </row>
    <row r="1110" spans="1:36" ht="24.95" customHeight="1">
      <c r="A1110" s="66"/>
      <c r="M1110" s="37"/>
      <c r="N1110" s="695"/>
      <c r="U1110"/>
      <c r="V1110"/>
      <c r="W1110"/>
      <c r="X1110" s="112"/>
      <c r="Y1110" s="112"/>
      <c r="Z1110" s="200"/>
      <c r="AA1110"/>
      <c r="AB1110"/>
      <c r="AC1110"/>
      <c r="AD1110"/>
      <c r="AE1110"/>
      <c r="AF1110"/>
      <c r="AG1110"/>
      <c r="AH1110"/>
      <c r="AI1110"/>
      <c r="AJ1110"/>
    </row>
    <row r="1111" spans="1:36" ht="24.95" customHeight="1">
      <c r="A1111" s="66"/>
      <c r="M1111" s="37"/>
      <c r="N1111" s="695"/>
      <c r="U1111"/>
      <c r="V1111"/>
      <c r="W1111"/>
      <c r="X1111" s="112"/>
      <c r="Y1111" s="112"/>
      <c r="Z1111" s="200"/>
      <c r="AA1111"/>
      <c r="AB1111"/>
      <c r="AC1111"/>
      <c r="AD1111"/>
      <c r="AE1111"/>
      <c r="AF1111"/>
      <c r="AG1111"/>
      <c r="AH1111"/>
      <c r="AI1111"/>
      <c r="AJ1111"/>
    </row>
    <row r="1112" spans="1:36" ht="24.95" customHeight="1">
      <c r="A1112" s="66"/>
      <c r="M1112" s="37"/>
      <c r="N1112" s="695"/>
      <c r="U1112"/>
      <c r="V1112"/>
      <c r="W1112"/>
      <c r="X1112" s="112"/>
      <c r="Y1112" s="112"/>
      <c r="Z1112" s="200"/>
      <c r="AA1112"/>
      <c r="AB1112"/>
      <c r="AC1112"/>
      <c r="AD1112"/>
      <c r="AE1112"/>
      <c r="AF1112"/>
      <c r="AG1112"/>
      <c r="AH1112"/>
      <c r="AI1112"/>
      <c r="AJ1112"/>
    </row>
    <row r="1113" spans="1:36" ht="24.95" customHeight="1">
      <c r="A1113" s="66"/>
      <c r="M1113" s="37"/>
      <c r="N1113" s="695"/>
      <c r="U1113"/>
      <c r="V1113"/>
      <c r="W1113"/>
      <c r="X1113" s="112"/>
      <c r="Y1113" s="112"/>
      <c r="Z1113" s="200"/>
      <c r="AA1113"/>
      <c r="AB1113"/>
      <c r="AC1113"/>
      <c r="AD1113"/>
      <c r="AE1113"/>
      <c r="AF1113"/>
      <c r="AG1113"/>
      <c r="AH1113"/>
      <c r="AI1113"/>
      <c r="AJ1113"/>
    </row>
    <row r="1114" spans="1:36" ht="24.95" customHeight="1">
      <c r="A1114" s="66"/>
      <c r="M1114" s="37"/>
      <c r="N1114" s="695"/>
      <c r="U1114"/>
      <c r="V1114"/>
      <c r="W1114"/>
      <c r="X1114" s="112"/>
      <c r="Y1114" s="112"/>
      <c r="Z1114" s="200"/>
      <c r="AA1114"/>
      <c r="AB1114"/>
      <c r="AC1114"/>
      <c r="AD1114"/>
      <c r="AE1114"/>
      <c r="AF1114"/>
      <c r="AG1114"/>
      <c r="AH1114"/>
      <c r="AI1114"/>
      <c r="AJ1114"/>
    </row>
    <row r="1115" spans="1:36" ht="24.95" customHeight="1">
      <c r="A1115" s="66"/>
      <c r="M1115" s="37"/>
      <c r="N1115" s="695"/>
      <c r="U1115"/>
      <c r="V1115"/>
      <c r="W1115"/>
      <c r="X1115" s="112"/>
      <c r="Y1115" s="112"/>
      <c r="Z1115" s="200"/>
      <c r="AA1115"/>
      <c r="AB1115"/>
      <c r="AC1115"/>
      <c r="AD1115"/>
      <c r="AE1115"/>
      <c r="AF1115"/>
      <c r="AG1115"/>
      <c r="AH1115"/>
      <c r="AI1115"/>
      <c r="AJ1115"/>
    </row>
    <row r="1116" spans="1:36" ht="24.95" customHeight="1">
      <c r="A1116" s="66"/>
      <c r="M1116" s="37"/>
      <c r="N1116" s="695"/>
      <c r="U1116"/>
      <c r="V1116"/>
      <c r="W1116"/>
      <c r="X1116" s="112"/>
      <c r="Y1116" s="112"/>
      <c r="Z1116" s="200"/>
      <c r="AA1116"/>
      <c r="AB1116"/>
      <c r="AC1116"/>
      <c r="AD1116"/>
      <c r="AE1116"/>
      <c r="AF1116"/>
      <c r="AG1116"/>
      <c r="AH1116"/>
      <c r="AI1116"/>
      <c r="AJ1116"/>
    </row>
    <row r="1117" spans="1:36" ht="24.95" customHeight="1">
      <c r="A1117" s="66"/>
      <c r="M1117" s="37"/>
      <c r="N1117" s="695"/>
      <c r="U1117"/>
      <c r="V1117"/>
      <c r="W1117"/>
      <c r="X1117" s="112"/>
      <c r="Y1117" s="112"/>
      <c r="Z1117" s="200"/>
      <c r="AA1117"/>
      <c r="AB1117"/>
      <c r="AC1117"/>
      <c r="AD1117"/>
      <c r="AE1117"/>
      <c r="AF1117"/>
      <c r="AG1117"/>
      <c r="AH1117"/>
      <c r="AI1117"/>
      <c r="AJ1117"/>
    </row>
    <row r="1118" spans="1:36" ht="24.95" customHeight="1">
      <c r="A1118" s="66"/>
      <c r="M1118" s="37"/>
      <c r="N1118" s="695"/>
      <c r="U1118"/>
      <c r="V1118"/>
      <c r="W1118"/>
      <c r="X1118" s="112"/>
      <c r="Y1118" s="112"/>
      <c r="Z1118" s="200"/>
      <c r="AA1118"/>
      <c r="AB1118"/>
      <c r="AC1118"/>
      <c r="AD1118"/>
      <c r="AE1118"/>
      <c r="AF1118"/>
      <c r="AG1118"/>
      <c r="AH1118"/>
      <c r="AI1118"/>
      <c r="AJ1118"/>
    </row>
    <row r="1119" spans="1:36" ht="24.95" customHeight="1">
      <c r="A1119" s="66"/>
      <c r="M1119" s="37"/>
      <c r="N1119" s="695"/>
      <c r="U1119"/>
      <c r="V1119"/>
      <c r="W1119"/>
      <c r="X1119" s="112"/>
      <c r="Y1119" s="112"/>
      <c r="Z1119" s="200"/>
      <c r="AA1119"/>
      <c r="AB1119"/>
      <c r="AC1119"/>
      <c r="AD1119"/>
      <c r="AE1119"/>
      <c r="AF1119"/>
      <c r="AG1119"/>
      <c r="AH1119"/>
      <c r="AI1119"/>
      <c r="AJ1119"/>
    </row>
    <row r="1120" spans="1:36" ht="24.95" customHeight="1">
      <c r="A1120" s="66"/>
      <c r="M1120" s="37"/>
      <c r="N1120" s="695"/>
      <c r="U1120"/>
      <c r="V1120"/>
      <c r="W1120"/>
      <c r="X1120" s="112"/>
      <c r="Y1120" s="112"/>
      <c r="Z1120" s="200"/>
      <c r="AA1120"/>
      <c r="AB1120"/>
      <c r="AC1120"/>
      <c r="AD1120"/>
      <c r="AE1120"/>
      <c r="AF1120"/>
      <c r="AG1120"/>
      <c r="AH1120"/>
      <c r="AI1120"/>
      <c r="AJ1120"/>
    </row>
    <row r="1121" spans="1:36" ht="24.95" customHeight="1">
      <c r="A1121" s="66"/>
      <c r="M1121" s="37"/>
      <c r="N1121" s="695"/>
      <c r="U1121"/>
      <c r="V1121"/>
      <c r="W1121"/>
      <c r="X1121" s="112"/>
      <c r="Y1121" s="112"/>
      <c r="Z1121" s="200"/>
      <c r="AA1121"/>
      <c r="AB1121"/>
      <c r="AC1121"/>
      <c r="AD1121"/>
      <c r="AE1121"/>
      <c r="AF1121"/>
      <c r="AG1121"/>
      <c r="AH1121"/>
      <c r="AI1121"/>
      <c r="AJ1121"/>
    </row>
    <row r="1122" spans="1:36" ht="24.95" customHeight="1">
      <c r="A1122" s="66"/>
      <c r="M1122" s="37"/>
      <c r="N1122" s="695"/>
      <c r="U1122"/>
      <c r="V1122"/>
      <c r="W1122"/>
      <c r="X1122" s="112"/>
      <c r="Y1122" s="112"/>
      <c r="Z1122" s="200"/>
      <c r="AA1122"/>
      <c r="AB1122"/>
      <c r="AC1122"/>
      <c r="AD1122"/>
      <c r="AE1122"/>
      <c r="AF1122"/>
      <c r="AG1122"/>
      <c r="AH1122"/>
      <c r="AI1122"/>
      <c r="AJ1122"/>
    </row>
    <row r="1123" spans="1:36" ht="24.95" customHeight="1">
      <c r="A1123" s="66"/>
      <c r="M1123" s="37"/>
      <c r="N1123" s="695"/>
      <c r="U1123"/>
      <c r="V1123"/>
      <c r="W1123"/>
      <c r="X1123" s="112"/>
      <c r="Y1123" s="112"/>
      <c r="Z1123" s="200"/>
      <c r="AA1123"/>
      <c r="AB1123"/>
      <c r="AC1123"/>
      <c r="AD1123"/>
      <c r="AE1123"/>
      <c r="AF1123"/>
      <c r="AG1123"/>
      <c r="AH1123"/>
      <c r="AI1123"/>
      <c r="AJ1123"/>
    </row>
    <row r="1124" spans="1:36" ht="24.95" customHeight="1">
      <c r="A1124" s="66"/>
      <c r="M1124" s="37"/>
      <c r="N1124" s="695"/>
      <c r="U1124"/>
      <c r="V1124"/>
      <c r="W1124"/>
      <c r="X1124" s="112"/>
      <c r="Y1124" s="112"/>
      <c r="Z1124" s="200"/>
      <c r="AA1124"/>
      <c r="AB1124"/>
      <c r="AC1124"/>
      <c r="AD1124"/>
      <c r="AE1124"/>
      <c r="AF1124"/>
      <c r="AG1124"/>
      <c r="AH1124"/>
      <c r="AI1124"/>
      <c r="AJ1124"/>
    </row>
    <row r="1125" spans="1:36" ht="24.95" customHeight="1">
      <c r="A1125" s="66"/>
      <c r="M1125" s="37"/>
      <c r="N1125" s="695"/>
      <c r="U1125"/>
      <c r="V1125"/>
      <c r="W1125"/>
      <c r="X1125" s="112"/>
      <c r="Y1125" s="112"/>
      <c r="Z1125" s="200"/>
      <c r="AA1125"/>
      <c r="AB1125"/>
      <c r="AC1125"/>
      <c r="AD1125"/>
      <c r="AE1125"/>
      <c r="AF1125"/>
      <c r="AG1125"/>
      <c r="AH1125"/>
      <c r="AI1125"/>
      <c r="AJ1125"/>
    </row>
    <row r="1126" spans="1:36" ht="24.95" customHeight="1">
      <c r="A1126" s="66"/>
      <c r="M1126" s="37"/>
      <c r="N1126" s="695"/>
      <c r="U1126"/>
      <c r="V1126"/>
      <c r="W1126"/>
      <c r="X1126" s="112"/>
      <c r="Y1126" s="112"/>
      <c r="Z1126" s="200"/>
      <c r="AA1126"/>
      <c r="AB1126"/>
      <c r="AC1126"/>
      <c r="AD1126"/>
      <c r="AE1126"/>
      <c r="AF1126"/>
      <c r="AG1126"/>
      <c r="AH1126"/>
      <c r="AI1126"/>
      <c r="AJ1126"/>
    </row>
    <row r="1127" spans="1:36" ht="24.95" customHeight="1">
      <c r="A1127" s="66"/>
      <c r="M1127" s="37"/>
      <c r="N1127" s="695"/>
      <c r="U1127"/>
      <c r="V1127"/>
      <c r="W1127"/>
      <c r="X1127" s="112"/>
      <c r="Y1127" s="112"/>
      <c r="Z1127" s="200"/>
      <c r="AA1127"/>
      <c r="AB1127"/>
      <c r="AC1127"/>
      <c r="AD1127"/>
      <c r="AE1127"/>
      <c r="AF1127"/>
      <c r="AG1127"/>
      <c r="AH1127"/>
      <c r="AI1127"/>
      <c r="AJ1127"/>
    </row>
    <row r="1128" spans="1:36" ht="24.95" customHeight="1">
      <c r="A1128" s="66"/>
      <c r="M1128" s="37"/>
      <c r="N1128" s="695"/>
      <c r="U1128"/>
      <c r="V1128"/>
      <c r="W1128"/>
      <c r="X1128" s="112"/>
      <c r="Y1128" s="112"/>
      <c r="Z1128" s="200"/>
      <c r="AA1128"/>
      <c r="AB1128"/>
      <c r="AC1128"/>
      <c r="AD1128"/>
      <c r="AE1128"/>
      <c r="AF1128"/>
      <c r="AG1128"/>
      <c r="AH1128"/>
      <c r="AI1128"/>
      <c r="AJ1128"/>
    </row>
    <row r="1129" spans="1:36" ht="24.95" customHeight="1">
      <c r="A1129" s="66"/>
      <c r="M1129" s="37"/>
      <c r="N1129" s="695"/>
      <c r="U1129"/>
      <c r="V1129"/>
      <c r="W1129"/>
      <c r="X1129" s="112"/>
      <c r="Y1129" s="112"/>
      <c r="Z1129" s="200"/>
      <c r="AA1129"/>
      <c r="AB1129"/>
      <c r="AC1129"/>
      <c r="AD1129"/>
      <c r="AE1129"/>
      <c r="AF1129"/>
      <c r="AG1129"/>
      <c r="AH1129"/>
      <c r="AI1129"/>
      <c r="AJ1129"/>
    </row>
    <row r="1130" spans="1:36" ht="24.95" customHeight="1">
      <c r="A1130" s="66"/>
      <c r="M1130" s="37"/>
      <c r="N1130" s="695"/>
      <c r="U1130"/>
      <c r="V1130"/>
      <c r="W1130"/>
      <c r="X1130" s="112"/>
      <c r="Y1130" s="112"/>
      <c r="Z1130" s="200"/>
      <c r="AA1130"/>
      <c r="AB1130"/>
      <c r="AC1130"/>
      <c r="AD1130"/>
      <c r="AE1130"/>
      <c r="AF1130"/>
      <c r="AG1130"/>
      <c r="AH1130"/>
      <c r="AI1130"/>
      <c r="AJ1130"/>
    </row>
    <row r="1131" spans="1:36" ht="24.95" customHeight="1">
      <c r="A1131" s="66"/>
      <c r="M1131" s="37"/>
      <c r="N1131" s="695"/>
      <c r="U1131"/>
      <c r="V1131"/>
      <c r="W1131"/>
      <c r="X1131" s="112"/>
      <c r="Y1131" s="112"/>
      <c r="Z1131" s="200"/>
      <c r="AA1131"/>
      <c r="AB1131"/>
      <c r="AC1131"/>
      <c r="AD1131"/>
      <c r="AE1131"/>
      <c r="AF1131"/>
      <c r="AG1131"/>
      <c r="AH1131"/>
      <c r="AI1131"/>
      <c r="AJ1131"/>
    </row>
    <row r="1132" spans="1:36" ht="24.95" customHeight="1">
      <c r="A1132" s="66"/>
      <c r="M1132" s="37"/>
      <c r="N1132" s="695"/>
      <c r="U1132"/>
      <c r="V1132"/>
      <c r="W1132"/>
      <c r="X1132" s="112"/>
      <c r="Y1132" s="112"/>
      <c r="Z1132" s="200"/>
      <c r="AA1132"/>
      <c r="AB1132"/>
      <c r="AC1132"/>
      <c r="AD1132"/>
      <c r="AE1132"/>
      <c r="AF1132"/>
      <c r="AG1132"/>
      <c r="AH1132"/>
      <c r="AI1132"/>
      <c r="AJ1132"/>
    </row>
    <row r="1133" spans="1:36" ht="24.95" customHeight="1">
      <c r="A1133" s="66"/>
      <c r="M1133" s="37"/>
      <c r="N1133" s="695"/>
      <c r="U1133"/>
      <c r="V1133"/>
      <c r="W1133"/>
      <c r="X1133" s="112"/>
      <c r="Y1133" s="112"/>
      <c r="Z1133" s="200"/>
      <c r="AA1133"/>
      <c r="AB1133"/>
      <c r="AC1133"/>
      <c r="AD1133"/>
      <c r="AE1133"/>
      <c r="AF1133"/>
      <c r="AG1133"/>
      <c r="AH1133"/>
      <c r="AI1133"/>
      <c r="AJ1133"/>
    </row>
    <row r="1134" spans="1:36" ht="24.95" customHeight="1">
      <c r="A1134" s="66"/>
      <c r="M1134" s="37"/>
      <c r="N1134" s="695"/>
      <c r="U1134"/>
      <c r="V1134"/>
      <c r="W1134"/>
      <c r="X1134" s="112"/>
      <c r="Y1134" s="112"/>
      <c r="Z1134" s="200"/>
      <c r="AA1134"/>
      <c r="AB1134"/>
      <c r="AC1134"/>
      <c r="AD1134"/>
      <c r="AE1134"/>
      <c r="AF1134"/>
      <c r="AG1134"/>
      <c r="AH1134"/>
      <c r="AI1134"/>
      <c r="AJ1134"/>
    </row>
    <row r="1135" spans="1:36" ht="24.95" customHeight="1">
      <c r="A1135" s="66"/>
      <c r="M1135" s="37"/>
      <c r="N1135" s="695"/>
      <c r="U1135"/>
      <c r="V1135"/>
      <c r="W1135"/>
      <c r="X1135" s="112"/>
      <c r="Y1135" s="112"/>
      <c r="Z1135" s="200"/>
      <c r="AA1135"/>
      <c r="AB1135"/>
      <c r="AC1135"/>
      <c r="AD1135"/>
      <c r="AE1135"/>
      <c r="AF1135"/>
      <c r="AG1135"/>
      <c r="AH1135"/>
      <c r="AI1135"/>
      <c r="AJ1135"/>
    </row>
    <row r="1136" spans="1:36" ht="24.95" customHeight="1">
      <c r="A1136" s="66"/>
      <c r="M1136" s="37"/>
      <c r="N1136" s="695"/>
      <c r="U1136"/>
      <c r="V1136"/>
      <c r="W1136"/>
      <c r="X1136" s="112"/>
      <c r="Y1136" s="112"/>
      <c r="Z1136" s="200"/>
      <c r="AA1136"/>
      <c r="AB1136"/>
      <c r="AC1136"/>
      <c r="AD1136"/>
      <c r="AE1136"/>
      <c r="AF1136"/>
      <c r="AG1136"/>
      <c r="AH1136"/>
      <c r="AI1136"/>
      <c r="AJ1136"/>
    </row>
    <row r="1137" spans="1:36" ht="24.95" customHeight="1">
      <c r="A1137" s="66"/>
      <c r="M1137" s="37"/>
      <c r="N1137" s="695"/>
      <c r="U1137"/>
      <c r="V1137"/>
      <c r="W1137"/>
      <c r="X1137" s="112"/>
      <c r="Y1137" s="112"/>
      <c r="Z1137" s="200"/>
      <c r="AA1137"/>
      <c r="AB1137"/>
      <c r="AC1137"/>
      <c r="AD1137"/>
      <c r="AE1137"/>
      <c r="AF1137"/>
      <c r="AG1137"/>
      <c r="AH1137"/>
      <c r="AI1137"/>
      <c r="AJ1137"/>
    </row>
    <row r="1138" spans="1:36" ht="24.95" customHeight="1">
      <c r="A1138" s="66"/>
      <c r="M1138" s="37"/>
      <c r="N1138" s="695"/>
      <c r="U1138"/>
      <c r="V1138"/>
      <c r="W1138"/>
      <c r="X1138" s="112"/>
      <c r="Y1138" s="112"/>
      <c r="Z1138" s="200"/>
      <c r="AA1138"/>
      <c r="AB1138"/>
      <c r="AC1138"/>
      <c r="AD1138"/>
      <c r="AE1138"/>
      <c r="AF1138"/>
      <c r="AG1138"/>
      <c r="AH1138"/>
      <c r="AI1138"/>
      <c r="AJ1138"/>
    </row>
    <row r="1139" spans="1:36" ht="24.95" customHeight="1">
      <c r="A1139" s="66"/>
      <c r="M1139" s="37"/>
      <c r="N1139" s="695"/>
      <c r="U1139"/>
      <c r="V1139"/>
      <c r="W1139"/>
      <c r="X1139" s="112"/>
      <c r="Y1139" s="112"/>
      <c r="Z1139" s="200"/>
      <c r="AA1139"/>
      <c r="AB1139"/>
      <c r="AC1139"/>
      <c r="AD1139"/>
      <c r="AE1139"/>
      <c r="AF1139"/>
      <c r="AG1139"/>
      <c r="AH1139"/>
      <c r="AI1139"/>
      <c r="AJ1139"/>
    </row>
    <row r="1140" spans="1:36" ht="24.95" customHeight="1">
      <c r="A1140" s="66"/>
      <c r="M1140" s="37"/>
      <c r="N1140" s="695"/>
      <c r="U1140"/>
      <c r="V1140"/>
      <c r="W1140"/>
      <c r="X1140" s="112"/>
      <c r="Y1140" s="112"/>
      <c r="Z1140" s="200"/>
      <c r="AA1140"/>
      <c r="AB1140"/>
      <c r="AC1140"/>
      <c r="AD1140"/>
      <c r="AE1140"/>
      <c r="AF1140"/>
      <c r="AG1140"/>
      <c r="AH1140"/>
      <c r="AI1140"/>
      <c r="AJ1140"/>
    </row>
    <row r="1141" spans="1:36" ht="24.95" customHeight="1">
      <c r="A1141" s="66"/>
      <c r="M1141" s="37"/>
      <c r="N1141" s="695"/>
      <c r="U1141"/>
      <c r="V1141"/>
      <c r="W1141"/>
      <c r="X1141" s="112"/>
      <c r="Y1141" s="112"/>
      <c r="Z1141" s="200"/>
      <c r="AA1141"/>
      <c r="AB1141"/>
      <c r="AC1141"/>
      <c r="AD1141"/>
      <c r="AE1141"/>
      <c r="AF1141"/>
      <c r="AG1141"/>
      <c r="AH1141"/>
      <c r="AI1141"/>
      <c r="AJ1141"/>
    </row>
    <row r="1142" spans="1:36" ht="24.95" customHeight="1">
      <c r="A1142" s="66"/>
      <c r="M1142" s="37"/>
      <c r="N1142" s="695"/>
      <c r="U1142"/>
      <c r="V1142"/>
      <c r="W1142"/>
      <c r="X1142" s="112"/>
      <c r="Y1142" s="112"/>
      <c r="Z1142" s="200"/>
      <c r="AA1142"/>
      <c r="AB1142"/>
      <c r="AC1142"/>
      <c r="AD1142"/>
      <c r="AE1142"/>
      <c r="AF1142"/>
      <c r="AG1142"/>
      <c r="AH1142"/>
      <c r="AI1142"/>
      <c r="AJ1142"/>
    </row>
    <row r="1143" spans="1:36" ht="24.95" customHeight="1">
      <c r="A1143" s="66"/>
      <c r="M1143" s="37"/>
      <c r="N1143" s="695"/>
      <c r="U1143"/>
      <c r="V1143"/>
      <c r="W1143"/>
      <c r="X1143" s="112"/>
      <c r="Y1143" s="112"/>
      <c r="Z1143" s="200"/>
      <c r="AA1143"/>
      <c r="AB1143"/>
      <c r="AC1143"/>
      <c r="AD1143"/>
      <c r="AE1143"/>
      <c r="AF1143"/>
      <c r="AG1143"/>
      <c r="AH1143"/>
      <c r="AI1143"/>
      <c r="AJ1143"/>
    </row>
    <row r="1144" spans="1:36" ht="24.95" customHeight="1">
      <c r="A1144" s="66"/>
      <c r="M1144" s="37"/>
      <c r="N1144" s="695"/>
      <c r="U1144"/>
      <c r="V1144"/>
      <c r="W1144"/>
      <c r="X1144" s="112"/>
      <c r="Y1144" s="112"/>
      <c r="Z1144" s="200"/>
      <c r="AA1144"/>
      <c r="AB1144"/>
      <c r="AC1144"/>
      <c r="AD1144"/>
      <c r="AE1144"/>
      <c r="AF1144"/>
      <c r="AG1144"/>
      <c r="AH1144"/>
      <c r="AI1144"/>
      <c r="AJ1144"/>
    </row>
    <row r="1145" spans="1:36" ht="24.95" customHeight="1">
      <c r="A1145" s="66"/>
      <c r="M1145" s="37"/>
      <c r="N1145" s="695"/>
      <c r="U1145"/>
      <c r="V1145"/>
      <c r="W1145"/>
      <c r="X1145" s="112"/>
      <c r="Y1145" s="112"/>
      <c r="Z1145" s="200"/>
      <c r="AA1145"/>
      <c r="AB1145"/>
      <c r="AC1145"/>
      <c r="AD1145"/>
      <c r="AE1145"/>
      <c r="AF1145"/>
      <c r="AG1145"/>
      <c r="AH1145"/>
      <c r="AI1145"/>
      <c r="AJ1145"/>
    </row>
    <row r="1146" spans="1:36" ht="24.95" customHeight="1">
      <c r="A1146" s="66"/>
      <c r="M1146" s="37"/>
      <c r="N1146" s="695"/>
      <c r="U1146"/>
      <c r="V1146"/>
      <c r="W1146"/>
      <c r="X1146" s="112"/>
      <c r="Y1146" s="112"/>
      <c r="Z1146" s="200"/>
      <c r="AA1146"/>
      <c r="AB1146"/>
      <c r="AC1146"/>
      <c r="AD1146"/>
      <c r="AE1146"/>
      <c r="AF1146"/>
      <c r="AG1146"/>
      <c r="AH1146"/>
      <c r="AI1146"/>
      <c r="AJ1146"/>
    </row>
    <row r="1147" spans="1:36" ht="24.95" customHeight="1">
      <c r="A1147" s="66"/>
      <c r="M1147" s="37"/>
      <c r="N1147" s="695"/>
      <c r="U1147"/>
      <c r="V1147"/>
      <c r="W1147"/>
      <c r="X1147" s="112"/>
      <c r="Y1147" s="112"/>
      <c r="Z1147" s="200"/>
      <c r="AA1147"/>
      <c r="AB1147"/>
      <c r="AC1147"/>
      <c r="AD1147"/>
      <c r="AE1147"/>
      <c r="AF1147"/>
      <c r="AG1147"/>
      <c r="AH1147"/>
      <c r="AI1147"/>
      <c r="AJ1147"/>
    </row>
    <row r="1148" spans="1:36" ht="24.95" customHeight="1">
      <c r="A1148" s="66"/>
      <c r="M1148" s="37"/>
      <c r="N1148" s="695"/>
      <c r="U1148"/>
      <c r="V1148"/>
      <c r="W1148"/>
      <c r="X1148" s="112"/>
      <c r="Y1148" s="112"/>
      <c r="Z1148" s="200"/>
      <c r="AA1148"/>
      <c r="AB1148"/>
      <c r="AC1148"/>
      <c r="AD1148"/>
      <c r="AE1148"/>
      <c r="AF1148"/>
      <c r="AG1148"/>
      <c r="AH1148"/>
      <c r="AI1148"/>
      <c r="AJ1148"/>
    </row>
    <row r="1149" spans="1:36" ht="24.95" customHeight="1">
      <c r="A1149" s="66"/>
      <c r="M1149" s="37"/>
      <c r="N1149" s="695"/>
      <c r="U1149"/>
      <c r="V1149"/>
      <c r="W1149"/>
      <c r="X1149" s="112"/>
      <c r="Y1149" s="112"/>
      <c r="Z1149" s="200"/>
      <c r="AA1149"/>
      <c r="AB1149"/>
      <c r="AC1149"/>
      <c r="AD1149"/>
      <c r="AE1149"/>
      <c r="AF1149"/>
      <c r="AG1149"/>
      <c r="AH1149"/>
      <c r="AI1149"/>
      <c r="AJ1149"/>
    </row>
    <row r="1150" spans="1:36" ht="24.95" customHeight="1">
      <c r="A1150" s="66"/>
      <c r="M1150" s="37"/>
      <c r="N1150" s="695"/>
      <c r="U1150"/>
      <c r="V1150"/>
      <c r="W1150"/>
      <c r="X1150" s="112"/>
      <c r="Y1150" s="112"/>
      <c r="Z1150" s="200"/>
      <c r="AA1150"/>
      <c r="AB1150"/>
      <c r="AC1150"/>
      <c r="AD1150"/>
      <c r="AE1150"/>
      <c r="AF1150"/>
      <c r="AG1150"/>
      <c r="AH1150"/>
      <c r="AI1150"/>
      <c r="AJ1150"/>
    </row>
    <row r="1151" spans="1:36" ht="24.95" customHeight="1">
      <c r="A1151" s="66"/>
      <c r="M1151" s="37"/>
      <c r="N1151" s="695"/>
      <c r="U1151"/>
      <c r="V1151"/>
      <c r="W1151"/>
      <c r="X1151" s="112"/>
      <c r="Y1151" s="112"/>
      <c r="Z1151" s="200"/>
      <c r="AA1151"/>
      <c r="AB1151"/>
      <c r="AC1151"/>
      <c r="AD1151"/>
      <c r="AE1151"/>
      <c r="AF1151"/>
      <c r="AG1151"/>
      <c r="AH1151"/>
      <c r="AI1151"/>
      <c r="AJ1151"/>
    </row>
    <row r="1152" spans="1:36" ht="24.95" customHeight="1">
      <c r="A1152" s="66"/>
      <c r="M1152" s="37"/>
      <c r="N1152" s="695"/>
      <c r="U1152"/>
      <c r="V1152"/>
      <c r="W1152"/>
      <c r="X1152" s="112"/>
      <c r="Y1152" s="112"/>
      <c r="Z1152" s="200"/>
      <c r="AA1152"/>
      <c r="AB1152"/>
      <c r="AC1152"/>
      <c r="AD1152"/>
      <c r="AE1152"/>
      <c r="AF1152"/>
      <c r="AG1152"/>
      <c r="AH1152"/>
      <c r="AI1152"/>
      <c r="AJ1152"/>
    </row>
    <row r="1153" spans="1:36" ht="24.95" customHeight="1">
      <c r="A1153" s="66"/>
      <c r="M1153" s="37"/>
      <c r="N1153" s="695"/>
      <c r="U1153"/>
      <c r="V1153"/>
      <c r="W1153"/>
      <c r="X1153" s="112"/>
      <c r="Y1153" s="112"/>
      <c r="Z1153" s="200"/>
      <c r="AA1153"/>
      <c r="AB1153"/>
      <c r="AC1153"/>
      <c r="AD1153"/>
      <c r="AE1153"/>
      <c r="AF1153"/>
      <c r="AG1153"/>
      <c r="AH1153"/>
      <c r="AI1153"/>
      <c r="AJ1153"/>
    </row>
    <row r="1154" spans="1:36" ht="24.95" customHeight="1">
      <c r="A1154" s="66"/>
      <c r="M1154" s="37"/>
      <c r="N1154" s="695"/>
      <c r="U1154"/>
      <c r="V1154"/>
      <c r="W1154"/>
      <c r="X1154" s="112"/>
      <c r="Y1154" s="112"/>
      <c r="Z1154" s="200"/>
      <c r="AA1154"/>
      <c r="AB1154"/>
      <c r="AC1154"/>
      <c r="AD1154"/>
      <c r="AE1154"/>
      <c r="AF1154"/>
      <c r="AG1154"/>
      <c r="AH1154"/>
      <c r="AI1154"/>
      <c r="AJ1154"/>
    </row>
    <row r="1155" spans="1:36" ht="24.95" customHeight="1">
      <c r="A1155" s="66"/>
      <c r="M1155" s="37"/>
      <c r="N1155" s="695"/>
      <c r="U1155"/>
      <c r="V1155"/>
      <c r="W1155"/>
      <c r="X1155" s="112"/>
      <c r="Y1155" s="112"/>
      <c r="Z1155" s="200"/>
      <c r="AA1155"/>
      <c r="AB1155"/>
      <c r="AC1155"/>
      <c r="AD1155"/>
      <c r="AE1155"/>
      <c r="AF1155"/>
      <c r="AG1155"/>
      <c r="AH1155"/>
      <c r="AI1155"/>
      <c r="AJ1155"/>
    </row>
    <row r="1156" spans="1:36" ht="24.95" customHeight="1">
      <c r="A1156" s="66"/>
      <c r="M1156" s="37"/>
      <c r="N1156" s="695"/>
      <c r="U1156"/>
      <c r="V1156"/>
      <c r="W1156"/>
      <c r="X1156" s="112"/>
      <c r="Y1156" s="112"/>
      <c r="Z1156" s="200"/>
      <c r="AA1156"/>
      <c r="AB1156"/>
      <c r="AC1156"/>
      <c r="AD1156"/>
      <c r="AE1156"/>
      <c r="AF1156"/>
      <c r="AG1156"/>
      <c r="AH1156"/>
      <c r="AI1156"/>
      <c r="AJ1156"/>
    </row>
    <row r="1157" spans="1:36" ht="24.95" customHeight="1">
      <c r="A1157" s="66"/>
      <c r="M1157" s="37"/>
      <c r="N1157" s="695"/>
      <c r="U1157"/>
      <c r="V1157"/>
      <c r="W1157"/>
      <c r="X1157" s="112"/>
      <c r="Y1157" s="112"/>
      <c r="Z1157" s="200"/>
      <c r="AA1157"/>
      <c r="AB1157"/>
      <c r="AC1157"/>
      <c r="AD1157"/>
      <c r="AE1157"/>
      <c r="AF1157"/>
      <c r="AG1157"/>
      <c r="AH1157"/>
      <c r="AI1157"/>
      <c r="AJ1157"/>
    </row>
    <row r="1158" spans="1:36" ht="24.95" customHeight="1">
      <c r="A1158" s="66"/>
      <c r="M1158" s="37"/>
      <c r="N1158" s="695"/>
      <c r="U1158"/>
      <c r="V1158"/>
      <c r="W1158"/>
      <c r="X1158" s="112"/>
      <c r="Y1158" s="112"/>
      <c r="Z1158" s="200"/>
      <c r="AA1158"/>
      <c r="AB1158"/>
      <c r="AC1158"/>
      <c r="AD1158"/>
      <c r="AE1158"/>
      <c r="AF1158"/>
      <c r="AG1158"/>
      <c r="AH1158"/>
      <c r="AI1158"/>
      <c r="AJ1158"/>
    </row>
    <row r="1159" spans="1:36" ht="24.95" customHeight="1">
      <c r="A1159" s="66"/>
      <c r="M1159" s="37"/>
      <c r="N1159" s="695"/>
      <c r="U1159"/>
      <c r="V1159"/>
      <c r="W1159"/>
      <c r="X1159" s="112"/>
      <c r="Y1159" s="112"/>
      <c r="Z1159" s="200"/>
      <c r="AA1159"/>
      <c r="AB1159"/>
      <c r="AC1159"/>
      <c r="AD1159"/>
      <c r="AE1159"/>
      <c r="AF1159"/>
      <c r="AG1159"/>
      <c r="AH1159"/>
      <c r="AI1159"/>
      <c r="AJ1159"/>
    </row>
    <row r="1160" spans="1:36" ht="24.95" customHeight="1">
      <c r="A1160" s="66"/>
      <c r="M1160" s="37"/>
      <c r="N1160" s="695"/>
      <c r="U1160"/>
      <c r="V1160"/>
      <c r="W1160"/>
      <c r="X1160" s="112"/>
      <c r="Y1160" s="112"/>
      <c r="Z1160" s="200"/>
      <c r="AA1160"/>
      <c r="AB1160"/>
      <c r="AC1160"/>
      <c r="AD1160"/>
      <c r="AE1160"/>
      <c r="AF1160"/>
      <c r="AG1160"/>
      <c r="AH1160"/>
      <c r="AI1160"/>
      <c r="AJ1160"/>
    </row>
    <row r="1161" spans="1:36" ht="24.95" customHeight="1">
      <c r="A1161" s="66"/>
      <c r="M1161" s="37"/>
      <c r="N1161" s="695"/>
      <c r="U1161"/>
      <c r="V1161"/>
      <c r="W1161"/>
      <c r="X1161" s="112"/>
      <c r="Y1161" s="112"/>
      <c r="Z1161" s="200"/>
      <c r="AA1161"/>
      <c r="AB1161"/>
      <c r="AC1161"/>
      <c r="AD1161"/>
      <c r="AE1161"/>
      <c r="AF1161"/>
      <c r="AG1161"/>
      <c r="AH1161"/>
      <c r="AI1161"/>
      <c r="AJ1161"/>
    </row>
    <row r="1162" spans="1:36" ht="24.95" customHeight="1">
      <c r="A1162" s="66"/>
      <c r="M1162" s="37"/>
      <c r="N1162" s="695"/>
      <c r="U1162"/>
      <c r="V1162"/>
      <c r="W1162"/>
      <c r="X1162" s="112"/>
      <c r="Y1162" s="112"/>
      <c r="Z1162" s="200"/>
      <c r="AA1162"/>
      <c r="AB1162"/>
      <c r="AC1162"/>
      <c r="AD1162"/>
      <c r="AE1162"/>
      <c r="AF1162"/>
      <c r="AG1162"/>
      <c r="AH1162"/>
      <c r="AI1162"/>
      <c r="AJ1162"/>
    </row>
    <row r="1163" spans="1:36" ht="24.95" customHeight="1">
      <c r="A1163" s="66"/>
      <c r="M1163" s="37"/>
      <c r="N1163" s="695"/>
      <c r="U1163"/>
      <c r="V1163"/>
      <c r="W1163"/>
      <c r="X1163" s="112"/>
      <c r="Y1163" s="112"/>
      <c r="Z1163" s="200"/>
      <c r="AA1163"/>
      <c r="AB1163"/>
      <c r="AC1163"/>
      <c r="AD1163"/>
      <c r="AE1163"/>
      <c r="AF1163"/>
      <c r="AG1163"/>
      <c r="AH1163"/>
      <c r="AI1163"/>
      <c r="AJ1163"/>
    </row>
    <row r="1164" spans="1:36" ht="24.95" customHeight="1">
      <c r="A1164" s="66"/>
      <c r="M1164" s="37"/>
      <c r="N1164" s="695"/>
      <c r="U1164"/>
      <c r="V1164"/>
      <c r="W1164"/>
      <c r="X1164" s="112"/>
      <c r="Y1164" s="112"/>
      <c r="Z1164" s="200"/>
      <c r="AA1164"/>
      <c r="AB1164"/>
      <c r="AC1164"/>
      <c r="AD1164"/>
      <c r="AE1164"/>
      <c r="AF1164"/>
      <c r="AG1164"/>
      <c r="AH1164"/>
      <c r="AI1164"/>
      <c r="AJ1164"/>
    </row>
    <row r="1165" spans="1:36" ht="24.95" customHeight="1">
      <c r="A1165" s="66"/>
      <c r="M1165" s="37"/>
      <c r="N1165" s="695"/>
      <c r="U1165"/>
      <c r="V1165"/>
      <c r="W1165"/>
      <c r="X1165" s="112"/>
      <c r="Y1165" s="112"/>
      <c r="Z1165" s="200"/>
      <c r="AA1165"/>
      <c r="AB1165"/>
      <c r="AC1165"/>
      <c r="AD1165"/>
      <c r="AE1165"/>
      <c r="AF1165"/>
      <c r="AG1165"/>
      <c r="AH1165"/>
      <c r="AI1165"/>
      <c r="AJ1165"/>
    </row>
    <row r="1166" spans="1:36" ht="24.95" customHeight="1">
      <c r="A1166" s="66"/>
      <c r="M1166" s="37"/>
      <c r="N1166" s="695"/>
      <c r="U1166"/>
      <c r="V1166"/>
      <c r="W1166"/>
      <c r="X1166" s="112"/>
      <c r="Y1166" s="112"/>
      <c r="Z1166" s="200"/>
      <c r="AA1166"/>
      <c r="AB1166"/>
      <c r="AC1166"/>
      <c r="AD1166"/>
      <c r="AE1166"/>
      <c r="AF1166"/>
      <c r="AG1166"/>
      <c r="AH1166"/>
      <c r="AI1166"/>
      <c r="AJ1166"/>
    </row>
    <row r="1167" spans="1:36" ht="24.95" customHeight="1">
      <c r="A1167" s="66"/>
      <c r="M1167" s="37"/>
      <c r="N1167" s="695"/>
      <c r="U1167"/>
      <c r="V1167"/>
      <c r="W1167"/>
      <c r="X1167" s="112"/>
      <c r="Y1167" s="112"/>
      <c r="Z1167" s="200"/>
      <c r="AA1167"/>
      <c r="AB1167"/>
      <c r="AC1167"/>
      <c r="AD1167"/>
      <c r="AE1167"/>
      <c r="AF1167"/>
      <c r="AG1167"/>
      <c r="AH1167"/>
      <c r="AI1167"/>
      <c r="AJ1167"/>
    </row>
    <row r="1168" spans="1:36" ht="24.95" customHeight="1">
      <c r="A1168" s="66"/>
      <c r="M1168" s="37"/>
      <c r="N1168" s="695"/>
      <c r="U1168"/>
      <c r="V1168"/>
      <c r="W1168"/>
      <c r="X1168" s="112"/>
      <c r="Y1168" s="112"/>
      <c r="Z1168" s="200"/>
      <c r="AA1168"/>
      <c r="AB1168"/>
      <c r="AC1168"/>
      <c r="AD1168"/>
      <c r="AE1168"/>
      <c r="AF1168"/>
      <c r="AG1168"/>
      <c r="AH1168"/>
      <c r="AI1168"/>
      <c r="AJ1168"/>
    </row>
    <row r="1169" spans="1:36" ht="24.95" customHeight="1">
      <c r="A1169" s="66"/>
      <c r="M1169" s="37"/>
      <c r="N1169" s="695"/>
      <c r="U1169"/>
      <c r="V1169"/>
      <c r="W1169"/>
      <c r="X1169" s="112"/>
      <c r="Y1169" s="112"/>
      <c r="Z1169" s="200"/>
      <c r="AA1169"/>
      <c r="AB1169"/>
      <c r="AC1169"/>
      <c r="AD1169"/>
      <c r="AE1169"/>
      <c r="AF1169"/>
      <c r="AG1169"/>
      <c r="AH1169"/>
      <c r="AI1169"/>
      <c r="AJ1169"/>
    </row>
    <row r="1170" spans="1:36" ht="24.95" customHeight="1">
      <c r="A1170" s="66"/>
      <c r="M1170" s="37"/>
      <c r="N1170" s="695"/>
      <c r="U1170"/>
      <c r="V1170"/>
      <c r="W1170"/>
      <c r="X1170" s="112"/>
      <c r="Y1170" s="112"/>
      <c r="Z1170" s="200"/>
      <c r="AA1170"/>
      <c r="AB1170"/>
      <c r="AC1170"/>
      <c r="AD1170"/>
      <c r="AE1170"/>
      <c r="AF1170"/>
      <c r="AG1170"/>
      <c r="AH1170"/>
      <c r="AI1170"/>
      <c r="AJ1170"/>
    </row>
    <row r="1171" spans="1:36" ht="24.95" customHeight="1">
      <c r="A1171" s="66"/>
      <c r="M1171" s="37"/>
      <c r="N1171" s="695"/>
      <c r="U1171"/>
      <c r="V1171"/>
      <c r="W1171"/>
      <c r="X1171" s="112"/>
      <c r="Y1171" s="112"/>
      <c r="Z1171" s="200"/>
      <c r="AA1171"/>
      <c r="AB1171"/>
      <c r="AC1171"/>
      <c r="AD1171"/>
      <c r="AE1171"/>
      <c r="AF1171"/>
      <c r="AG1171"/>
      <c r="AH1171"/>
      <c r="AI1171"/>
      <c r="AJ1171"/>
    </row>
    <row r="1172" spans="1:36" ht="24.95" customHeight="1">
      <c r="A1172" s="66"/>
      <c r="M1172" s="37"/>
      <c r="N1172" s="695"/>
      <c r="U1172"/>
      <c r="V1172"/>
      <c r="W1172"/>
      <c r="X1172" s="112"/>
      <c r="Y1172" s="112"/>
      <c r="Z1172" s="200"/>
      <c r="AA1172"/>
      <c r="AB1172"/>
      <c r="AC1172"/>
      <c r="AD1172"/>
      <c r="AE1172"/>
      <c r="AF1172"/>
      <c r="AG1172"/>
      <c r="AH1172"/>
      <c r="AI1172"/>
      <c r="AJ1172"/>
    </row>
    <row r="1173" spans="1:36" ht="24.95" customHeight="1">
      <c r="A1173" s="66"/>
      <c r="M1173" s="37"/>
      <c r="N1173" s="695"/>
      <c r="U1173"/>
      <c r="V1173"/>
      <c r="W1173"/>
      <c r="X1173" s="112"/>
      <c r="Y1173" s="112"/>
      <c r="Z1173" s="200"/>
      <c r="AA1173"/>
      <c r="AB1173"/>
      <c r="AC1173"/>
      <c r="AD1173"/>
      <c r="AE1173"/>
      <c r="AF1173"/>
      <c r="AG1173"/>
      <c r="AH1173"/>
      <c r="AI1173"/>
      <c r="AJ1173"/>
    </row>
    <row r="1174" spans="1:36" ht="24.95" customHeight="1">
      <c r="A1174" s="66"/>
      <c r="M1174" s="37"/>
      <c r="N1174" s="695"/>
      <c r="U1174"/>
      <c r="V1174"/>
      <c r="W1174"/>
      <c r="X1174" s="112"/>
      <c r="Y1174" s="112"/>
      <c r="Z1174" s="200"/>
      <c r="AA1174"/>
      <c r="AB1174"/>
      <c r="AC1174"/>
      <c r="AD1174"/>
      <c r="AE1174"/>
      <c r="AF1174"/>
      <c r="AG1174"/>
      <c r="AH1174"/>
      <c r="AI1174"/>
      <c r="AJ1174"/>
    </row>
    <row r="1175" spans="1:36" ht="24.95" customHeight="1">
      <c r="A1175" s="66"/>
      <c r="M1175" s="37"/>
      <c r="N1175" s="695"/>
      <c r="U1175"/>
      <c r="V1175"/>
      <c r="W1175"/>
      <c r="X1175" s="112"/>
      <c r="Y1175" s="112"/>
      <c r="Z1175" s="200"/>
      <c r="AA1175"/>
      <c r="AB1175"/>
      <c r="AC1175"/>
      <c r="AD1175"/>
      <c r="AE1175"/>
      <c r="AF1175"/>
      <c r="AG1175"/>
      <c r="AH1175"/>
      <c r="AI1175"/>
      <c r="AJ1175"/>
    </row>
    <row r="1176" spans="1:36" ht="24.95" customHeight="1">
      <c r="A1176" s="66"/>
      <c r="M1176" s="37"/>
      <c r="N1176" s="695"/>
      <c r="U1176"/>
      <c r="V1176"/>
      <c r="W1176"/>
      <c r="X1176" s="112"/>
      <c r="Y1176" s="112"/>
      <c r="Z1176" s="200"/>
      <c r="AA1176"/>
      <c r="AB1176"/>
      <c r="AC1176"/>
      <c r="AD1176"/>
      <c r="AE1176"/>
      <c r="AF1176"/>
      <c r="AG1176"/>
      <c r="AH1176"/>
      <c r="AI1176"/>
      <c r="AJ1176"/>
    </row>
    <row r="1177" spans="1:36" ht="24.95" customHeight="1">
      <c r="A1177" s="66"/>
      <c r="M1177" s="37"/>
      <c r="N1177" s="695"/>
      <c r="U1177"/>
      <c r="V1177"/>
      <c r="W1177"/>
      <c r="X1177" s="112"/>
      <c r="Y1177" s="112"/>
      <c r="Z1177" s="200"/>
      <c r="AA1177"/>
      <c r="AB1177"/>
      <c r="AC1177"/>
      <c r="AD1177"/>
      <c r="AE1177"/>
      <c r="AF1177"/>
      <c r="AG1177"/>
      <c r="AH1177"/>
      <c r="AI1177"/>
      <c r="AJ1177"/>
    </row>
    <row r="1178" spans="1:36" ht="24.95" customHeight="1">
      <c r="A1178" s="66"/>
      <c r="M1178" s="37"/>
      <c r="N1178" s="695"/>
      <c r="U1178"/>
      <c r="V1178"/>
      <c r="W1178"/>
      <c r="X1178" s="112"/>
      <c r="Y1178" s="112"/>
      <c r="Z1178" s="200"/>
      <c r="AA1178"/>
      <c r="AB1178"/>
      <c r="AC1178"/>
      <c r="AD1178"/>
      <c r="AE1178"/>
      <c r="AF1178"/>
      <c r="AG1178"/>
      <c r="AH1178"/>
      <c r="AI1178"/>
      <c r="AJ1178"/>
    </row>
    <row r="1179" spans="1:36" ht="24.95" customHeight="1">
      <c r="A1179" s="66"/>
      <c r="M1179" s="37"/>
      <c r="N1179" s="695"/>
      <c r="U1179"/>
      <c r="V1179"/>
      <c r="W1179"/>
      <c r="X1179" s="112"/>
      <c r="Y1179" s="112"/>
      <c r="Z1179" s="200"/>
      <c r="AA1179"/>
      <c r="AB1179"/>
      <c r="AC1179"/>
      <c r="AD1179"/>
      <c r="AE1179"/>
      <c r="AF1179"/>
      <c r="AG1179"/>
      <c r="AH1179"/>
      <c r="AI1179"/>
      <c r="AJ1179"/>
    </row>
    <row r="1180" spans="1:36" ht="24.95" customHeight="1">
      <c r="A1180" s="66"/>
      <c r="M1180" s="37"/>
      <c r="N1180" s="695"/>
      <c r="U1180"/>
      <c r="V1180"/>
      <c r="W1180"/>
      <c r="X1180" s="112"/>
      <c r="Y1180" s="112"/>
      <c r="Z1180" s="200"/>
      <c r="AA1180"/>
      <c r="AB1180"/>
      <c r="AC1180"/>
      <c r="AD1180"/>
      <c r="AE1180"/>
      <c r="AF1180"/>
      <c r="AG1180"/>
      <c r="AH1180"/>
      <c r="AI1180"/>
      <c r="AJ1180"/>
    </row>
    <row r="1181" spans="1:36" ht="24.95" customHeight="1">
      <c r="A1181" s="66"/>
      <c r="M1181" s="37"/>
      <c r="N1181" s="695"/>
      <c r="U1181"/>
      <c r="V1181"/>
      <c r="W1181"/>
      <c r="X1181" s="112"/>
      <c r="Y1181" s="112"/>
      <c r="Z1181" s="200"/>
      <c r="AA1181"/>
      <c r="AB1181"/>
      <c r="AC1181"/>
      <c r="AD1181"/>
      <c r="AE1181"/>
      <c r="AF1181"/>
      <c r="AG1181"/>
      <c r="AH1181"/>
      <c r="AI1181"/>
      <c r="AJ1181"/>
    </row>
    <row r="1182" spans="1:36" ht="24.95" customHeight="1">
      <c r="A1182" s="66"/>
      <c r="M1182" s="37"/>
      <c r="N1182" s="695"/>
      <c r="U1182"/>
      <c r="V1182"/>
      <c r="W1182"/>
      <c r="X1182" s="112"/>
      <c r="Y1182" s="112"/>
      <c r="Z1182" s="200"/>
      <c r="AA1182"/>
      <c r="AB1182"/>
      <c r="AC1182"/>
      <c r="AD1182"/>
      <c r="AE1182"/>
      <c r="AF1182"/>
      <c r="AG1182"/>
      <c r="AH1182"/>
      <c r="AI1182"/>
      <c r="AJ1182"/>
    </row>
    <row r="1183" spans="1:36" ht="24.95" customHeight="1">
      <c r="A1183" s="66"/>
      <c r="M1183" s="37"/>
      <c r="N1183" s="695"/>
      <c r="U1183"/>
      <c r="V1183"/>
      <c r="W1183"/>
      <c r="X1183" s="112"/>
      <c r="Y1183" s="112"/>
      <c r="Z1183" s="200"/>
      <c r="AA1183"/>
      <c r="AB1183"/>
      <c r="AC1183"/>
      <c r="AD1183"/>
      <c r="AE1183"/>
      <c r="AF1183"/>
      <c r="AG1183"/>
      <c r="AH1183"/>
      <c r="AI1183"/>
      <c r="AJ1183"/>
    </row>
    <row r="1184" spans="1:36" ht="24.95" customHeight="1">
      <c r="A1184" s="66"/>
      <c r="M1184" s="37"/>
      <c r="N1184" s="695"/>
      <c r="U1184"/>
      <c r="V1184"/>
      <c r="W1184"/>
      <c r="X1184" s="112"/>
      <c r="Y1184" s="112"/>
      <c r="Z1184" s="200"/>
      <c r="AA1184"/>
      <c r="AB1184"/>
      <c r="AC1184"/>
      <c r="AD1184"/>
      <c r="AE1184"/>
      <c r="AF1184"/>
      <c r="AG1184"/>
      <c r="AH1184"/>
      <c r="AI1184"/>
      <c r="AJ1184"/>
    </row>
    <row r="1185" spans="1:36" ht="24.95" customHeight="1">
      <c r="A1185" s="66"/>
      <c r="M1185" s="37"/>
      <c r="N1185" s="695"/>
      <c r="U1185"/>
      <c r="V1185"/>
      <c r="W1185"/>
      <c r="X1185" s="112"/>
      <c r="Y1185" s="112"/>
      <c r="Z1185" s="200"/>
      <c r="AA1185"/>
      <c r="AB1185"/>
      <c r="AC1185"/>
      <c r="AD1185"/>
      <c r="AE1185"/>
      <c r="AF1185"/>
      <c r="AG1185"/>
      <c r="AH1185"/>
      <c r="AI1185"/>
      <c r="AJ1185"/>
    </row>
    <row r="1186" spans="1:36" ht="24.95" customHeight="1">
      <c r="A1186" s="66"/>
      <c r="M1186" s="37"/>
      <c r="N1186" s="695"/>
      <c r="U1186"/>
      <c r="V1186"/>
      <c r="W1186"/>
      <c r="X1186" s="112"/>
      <c r="Y1186" s="112"/>
      <c r="Z1186" s="200"/>
      <c r="AA1186"/>
      <c r="AB1186"/>
      <c r="AC1186"/>
      <c r="AD1186"/>
      <c r="AE1186"/>
      <c r="AF1186"/>
      <c r="AG1186"/>
      <c r="AH1186"/>
      <c r="AI1186"/>
      <c r="AJ1186"/>
    </row>
    <row r="1187" spans="1:36" ht="24.95" customHeight="1">
      <c r="A1187" s="66"/>
      <c r="M1187" s="37"/>
      <c r="N1187" s="695"/>
      <c r="U1187"/>
      <c r="V1187"/>
      <c r="W1187"/>
      <c r="X1187" s="112"/>
      <c r="Y1187" s="112"/>
      <c r="Z1187" s="200"/>
      <c r="AA1187"/>
      <c r="AB1187"/>
      <c r="AC1187"/>
      <c r="AD1187"/>
      <c r="AE1187"/>
      <c r="AF1187"/>
      <c r="AG1187"/>
      <c r="AH1187"/>
      <c r="AI1187"/>
      <c r="AJ1187"/>
    </row>
    <row r="1188" spans="1:36" ht="24.95" customHeight="1">
      <c r="A1188" s="66"/>
      <c r="M1188" s="37"/>
      <c r="N1188" s="695"/>
      <c r="U1188"/>
      <c r="V1188"/>
      <c r="W1188"/>
      <c r="X1188" s="112"/>
      <c r="Y1188" s="112"/>
      <c r="Z1188" s="200"/>
      <c r="AA1188"/>
      <c r="AB1188"/>
      <c r="AC1188"/>
      <c r="AD1188"/>
      <c r="AE1188"/>
      <c r="AF1188"/>
      <c r="AG1188"/>
      <c r="AH1188"/>
      <c r="AI1188"/>
      <c r="AJ1188"/>
    </row>
    <row r="1189" spans="1:36" ht="24.95" customHeight="1">
      <c r="A1189" s="66"/>
      <c r="M1189" s="37"/>
      <c r="N1189" s="695"/>
      <c r="U1189"/>
      <c r="V1189"/>
      <c r="W1189"/>
      <c r="X1189" s="112"/>
      <c r="Y1189" s="112"/>
      <c r="Z1189" s="200"/>
      <c r="AA1189"/>
      <c r="AB1189"/>
      <c r="AC1189"/>
      <c r="AD1189"/>
      <c r="AE1189"/>
      <c r="AF1189"/>
      <c r="AG1189"/>
      <c r="AH1189"/>
      <c r="AI1189"/>
      <c r="AJ1189"/>
    </row>
    <row r="1190" spans="1:36" ht="24.95" customHeight="1">
      <c r="A1190" s="66"/>
      <c r="M1190" s="37"/>
      <c r="N1190" s="695"/>
      <c r="U1190"/>
      <c r="V1190"/>
      <c r="W1190"/>
      <c r="X1190" s="112"/>
      <c r="Y1190" s="112"/>
      <c r="Z1190" s="200"/>
      <c r="AA1190"/>
      <c r="AB1190"/>
      <c r="AC1190"/>
      <c r="AD1190"/>
      <c r="AE1190"/>
      <c r="AF1190"/>
      <c r="AG1190"/>
      <c r="AH1190"/>
      <c r="AI1190"/>
      <c r="AJ1190"/>
    </row>
    <row r="1191" spans="1:36" ht="24.95" customHeight="1">
      <c r="A1191" s="66"/>
      <c r="M1191" s="37"/>
      <c r="N1191" s="695"/>
      <c r="U1191"/>
      <c r="V1191"/>
      <c r="W1191"/>
      <c r="X1191" s="112"/>
      <c r="Y1191" s="112"/>
      <c r="Z1191" s="200"/>
      <c r="AA1191"/>
      <c r="AB1191"/>
      <c r="AC1191"/>
      <c r="AD1191"/>
      <c r="AE1191"/>
      <c r="AF1191"/>
      <c r="AG1191"/>
      <c r="AH1191"/>
      <c r="AI1191"/>
      <c r="AJ1191"/>
    </row>
    <row r="1192" spans="1:36" ht="24.95" customHeight="1">
      <c r="A1192" s="66"/>
      <c r="M1192" s="37"/>
      <c r="N1192" s="695"/>
      <c r="U1192"/>
      <c r="V1192"/>
      <c r="W1192"/>
      <c r="X1192" s="112"/>
      <c r="Y1192" s="112"/>
      <c r="Z1192" s="200"/>
      <c r="AA1192"/>
      <c r="AB1192"/>
      <c r="AC1192"/>
      <c r="AD1192"/>
      <c r="AE1192"/>
      <c r="AF1192"/>
      <c r="AG1192"/>
      <c r="AH1192"/>
      <c r="AI1192"/>
      <c r="AJ1192"/>
    </row>
    <row r="1193" spans="1:36" ht="24.95" customHeight="1">
      <c r="A1193" s="66"/>
      <c r="M1193" s="37"/>
      <c r="N1193" s="695"/>
      <c r="U1193"/>
      <c r="V1193"/>
      <c r="W1193"/>
      <c r="X1193" s="112"/>
      <c r="Y1193" s="112"/>
      <c r="Z1193" s="200"/>
      <c r="AA1193"/>
      <c r="AB1193"/>
      <c r="AC1193"/>
      <c r="AD1193"/>
      <c r="AE1193"/>
      <c r="AF1193"/>
      <c r="AG1193"/>
      <c r="AH1193"/>
      <c r="AI1193"/>
      <c r="AJ1193"/>
    </row>
    <row r="1194" spans="1:36" ht="24.95" customHeight="1">
      <c r="A1194" s="66"/>
      <c r="M1194" s="37"/>
      <c r="N1194" s="695"/>
      <c r="U1194"/>
      <c r="V1194"/>
      <c r="W1194"/>
      <c r="X1194" s="112"/>
      <c r="Y1194" s="112"/>
      <c r="Z1194" s="200"/>
      <c r="AA1194"/>
      <c r="AB1194"/>
      <c r="AC1194"/>
      <c r="AD1194"/>
      <c r="AE1194"/>
      <c r="AF1194"/>
      <c r="AG1194"/>
      <c r="AH1194"/>
      <c r="AI1194"/>
      <c r="AJ1194"/>
    </row>
    <row r="1195" spans="1:36" ht="24.95" customHeight="1">
      <c r="A1195" s="66"/>
      <c r="M1195" s="37"/>
      <c r="N1195" s="695"/>
      <c r="U1195"/>
      <c r="V1195"/>
      <c r="W1195"/>
      <c r="X1195" s="112"/>
      <c r="Y1195" s="112"/>
      <c r="Z1195" s="200"/>
      <c r="AA1195"/>
      <c r="AB1195"/>
      <c r="AC1195"/>
      <c r="AD1195"/>
      <c r="AE1195"/>
      <c r="AF1195"/>
      <c r="AG1195"/>
      <c r="AH1195"/>
      <c r="AI1195"/>
      <c r="AJ1195"/>
    </row>
    <row r="1196" spans="1:36" ht="24.95" customHeight="1">
      <c r="A1196" s="66"/>
      <c r="M1196" s="37"/>
      <c r="N1196" s="695"/>
      <c r="U1196"/>
      <c r="V1196"/>
      <c r="W1196"/>
      <c r="X1196" s="112"/>
      <c r="Y1196" s="112"/>
      <c r="Z1196" s="200"/>
      <c r="AA1196"/>
      <c r="AB1196"/>
      <c r="AC1196"/>
      <c r="AD1196"/>
      <c r="AE1196"/>
      <c r="AF1196"/>
      <c r="AG1196"/>
      <c r="AH1196"/>
      <c r="AI1196"/>
      <c r="AJ1196"/>
    </row>
    <row r="1197" spans="1:36" ht="24.95" customHeight="1">
      <c r="A1197" s="66"/>
      <c r="M1197" s="37"/>
      <c r="N1197" s="695"/>
      <c r="U1197"/>
      <c r="V1197"/>
      <c r="W1197"/>
      <c r="X1197" s="112"/>
      <c r="Y1197" s="112"/>
      <c r="Z1197" s="200"/>
      <c r="AA1197"/>
      <c r="AB1197"/>
      <c r="AC1197"/>
      <c r="AD1197"/>
      <c r="AE1197"/>
      <c r="AF1197"/>
      <c r="AG1197"/>
      <c r="AH1197"/>
      <c r="AI1197"/>
      <c r="AJ1197"/>
    </row>
    <row r="1198" spans="1:36" ht="24.95" customHeight="1">
      <c r="A1198" s="66"/>
      <c r="M1198" s="37"/>
      <c r="N1198" s="695"/>
      <c r="U1198"/>
      <c r="V1198"/>
      <c r="W1198"/>
      <c r="X1198" s="112"/>
      <c r="Y1198" s="112"/>
      <c r="Z1198" s="200"/>
      <c r="AA1198"/>
      <c r="AB1198"/>
      <c r="AC1198"/>
      <c r="AD1198"/>
      <c r="AE1198"/>
      <c r="AF1198"/>
      <c r="AG1198"/>
      <c r="AH1198"/>
      <c r="AI1198"/>
      <c r="AJ1198"/>
    </row>
    <row r="1199" spans="1:36" ht="24.95" customHeight="1">
      <c r="A1199" s="66"/>
      <c r="M1199" s="37"/>
      <c r="N1199" s="695"/>
      <c r="U1199"/>
      <c r="V1199"/>
      <c r="W1199"/>
      <c r="X1199" s="112"/>
      <c r="Y1199" s="112"/>
      <c r="Z1199" s="200"/>
      <c r="AA1199"/>
      <c r="AB1199"/>
      <c r="AC1199"/>
      <c r="AD1199"/>
      <c r="AE1199"/>
      <c r="AF1199"/>
      <c r="AG1199"/>
      <c r="AH1199"/>
      <c r="AI1199"/>
      <c r="AJ1199"/>
    </row>
    <row r="1200" spans="1:36" ht="24.95" customHeight="1">
      <c r="A1200" s="66"/>
      <c r="M1200" s="37"/>
      <c r="N1200" s="695"/>
      <c r="U1200"/>
      <c r="V1200"/>
      <c r="W1200"/>
      <c r="X1200" s="112"/>
      <c r="Y1200" s="112"/>
      <c r="Z1200" s="200"/>
      <c r="AA1200"/>
      <c r="AB1200"/>
      <c r="AC1200"/>
      <c r="AD1200"/>
      <c r="AE1200"/>
      <c r="AF1200"/>
      <c r="AG1200"/>
      <c r="AH1200"/>
      <c r="AI1200"/>
      <c r="AJ1200"/>
    </row>
    <row r="1201" spans="1:36" ht="24.95" customHeight="1">
      <c r="A1201" s="66"/>
      <c r="M1201" s="37"/>
      <c r="N1201" s="695"/>
      <c r="U1201"/>
      <c r="V1201"/>
      <c r="W1201"/>
      <c r="X1201" s="112"/>
      <c r="Y1201" s="112"/>
      <c r="Z1201" s="200"/>
      <c r="AA1201"/>
      <c r="AB1201"/>
      <c r="AC1201"/>
      <c r="AD1201"/>
      <c r="AE1201"/>
      <c r="AF1201"/>
      <c r="AG1201"/>
      <c r="AH1201"/>
      <c r="AI1201"/>
      <c r="AJ1201"/>
    </row>
    <row r="1202" spans="1:36" ht="24.95" customHeight="1">
      <c r="A1202" s="66"/>
      <c r="M1202" s="37"/>
      <c r="N1202" s="695"/>
      <c r="U1202"/>
      <c r="V1202"/>
      <c r="W1202"/>
      <c r="X1202" s="112"/>
      <c r="Y1202" s="112"/>
      <c r="Z1202" s="200"/>
      <c r="AA1202"/>
      <c r="AB1202"/>
      <c r="AC1202"/>
      <c r="AD1202"/>
      <c r="AE1202"/>
      <c r="AF1202"/>
      <c r="AG1202"/>
      <c r="AH1202"/>
      <c r="AI1202"/>
      <c r="AJ1202"/>
    </row>
    <row r="1203" spans="1:36" ht="24.95" customHeight="1">
      <c r="A1203" s="66"/>
      <c r="M1203" s="37"/>
      <c r="N1203" s="695"/>
      <c r="U1203"/>
      <c r="V1203"/>
      <c r="W1203"/>
      <c r="X1203" s="112"/>
      <c r="Y1203" s="112"/>
      <c r="Z1203" s="200"/>
      <c r="AA1203"/>
      <c r="AB1203"/>
      <c r="AC1203"/>
      <c r="AD1203"/>
      <c r="AE1203"/>
      <c r="AF1203"/>
      <c r="AG1203"/>
      <c r="AH1203"/>
      <c r="AI1203"/>
      <c r="AJ1203"/>
    </row>
    <row r="1204" spans="1:36" ht="24.95" customHeight="1">
      <c r="A1204" s="66"/>
      <c r="M1204" s="37"/>
      <c r="N1204" s="695"/>
      <c r="U1204"/>
      <c r="V1204"/>
      <c r="W1204"/>
      <c r="X1204" s="112"/>
      <c r="Y1204" s="112"/>
      <c r="Z1204" s="200"/>
      <c r="AA1204"/>
      <c r="AB1204"/>
      <c r="AC1204"/>
      <c r="AD1204"/>
      <c r="AE1204"/>
      <c r="AF1204"/>
      <c r="AG1204"/>
      <c r="AH1204"/>
      <c r="AI1204"/>
      <c r="AJ1204"/>
    </row>
    <row r="1205" spans="1:36" ht="24.95" customHeight="1">
      <c r="A1205" s="66"/>
      <c r="M1205" s="37"/>
      <c r="N1205" s="695"/>
      <c r="U1205"/>
      <c r="V1205"/>
      <c r="W1205"/>
      <c r="X1205" s="112"/>
      <c r="Y1205" s="112"/>
      <c r="Z1205" s="200"/>
      <c r="AA1205"/>
      <c r="AB1205"/>
      <c r="AC1205"/>
      <c r="AD1205"/>
      <c r="AE1205"/>
      <c r="AF1205"/>
      <c r="AG1205"/>
      <c r="AH1205"/>
      <c r="AI1205"/>
      <c r="AJ1205"/>
    </row>
    <row r="1206" spans="1:36" ht="24.95" customHeight="1">
      <c r="A1206" s="66"/>
      <c r="M1206" s="37"/>
      <c r="N1206" s="695"/>
      <c r="U1206"/>
      <c r="V1206"/>
      <c r="W1206"/>
      <c r="X1206" s="112"/>
      <c r="Y1206" s="112"/>
      <c r="Z1206" s="200"/>
      <c r="AA1206"/>
      <c r="AB1206"/>
      <c r="AC1206"/>
      <c r="AD1206"/>
      <c r="AE1206"/>
      <c r="AF1206"/>
      <c r="AG1206"/>
      <c r="AH1206"/>
      <c r="AI1206"/>
      <c r="AJ1206"/>
    </row>
    <row r="1207" spans="1:36" ht="24.95" customHeight="1">
      <c r="A1207" s="66"/>
      <c r="M1207" s="37"/>
      <c r="N1207" s="695"/>
      <c r="U1207"/>
      <c r="V1207"/>
      <c r="W1207"/>
      <c r="X1207" s="112"/>
      <c r="Y1207" s="112"/>
      <c r="Z1207" s="200"/>
      <c r="AA1207"/>
      <c r="AB1207"/>
      <c r="AC1207"/>
      <c r="AD1207"/>
      <c r="AE1207"/>
      <c r="AF1207"/>
      <c r="AG1207"/>
      <c r="AH1207"/>
      <c r="AI1207"/>
      <c r="AJ1207"/>
    </row>
    <row r="1208" spans="1:36" ht="24.95" customHeight="1">
      <c r="A1208" s="66"/>
      <c r="M1208" s="37"/>
      <c r="N1208" s="695"/>
      <c r="U1208"/>
      <c r="V1208"/>
      <c r="W1208"/>
      <c r="X1208" s="112"/>
      <c r="Y1208" s="112"/>
      <c r="Z1208" s="200"/>
      <c r="AA1208"/>
      <c r="AB1208"/>
      <c r="AC1208"/>
      <c r="AD1208"/>
      <c r="AE1208"/>
      <c r="AF1208"/>
      <c r="AG1208"/>
      <c r="AH1208"/>
      <c r="AI1208"/>
      <c r="AJ1208"/>
    </row>
    <row r="1209" spans="1:36" ht="24.95" customHeight="1">
      <c r="A1209" s="66"/>
      <c r="M1209" s="37"/>
      <c r="N1209" s="695"/>
      <c r="U1209"/>
      <c r="V1209"/>
      <c r="W1209"/>
      <c r="X1209" s="112"/>
      <c r="Y1209" s="112"/>
      <c r="Z1209" s="200"/>
      <c r="AA1209"/>
      <c r="AB1209"/>
      <c r="AC1209"/>
      <c r="AD1209"/>
      <c r="AE1209"/>
      <c r="AF1209"/>
      <c r="AG1209"/>
      <c r="AH1209"/>
      <c r="AI1209"/>
      <c r="AJ1209"/>
    </row>
    <row r="1210" spans="1:36" ht="24.95" customHeight="1">
      <c r="A1210" s="66"/>
      <c r="M1210" s="37"/>
      <c r="N1210" s="695"/>
      <c r="U1210"/>
      <c r="V1210"/>
      <c r="W1210"/>
      <c r="X1210" s="112"/>
      <c r="Y1210" s="112"/>
      <c r="Z1210" s="200"/>
      <c r="AA1210"/>
      <c r="AB1210"/>
      <c r="AC1210"/>
      <c r="AD1210"/>
      <c r="AE1210"/>
      <c r="AF1210"/>
      <c r="AG1210"/>
      <c r="AH1210"/>
      <c r="AI1210"/>
      <c r="AJ1210"/>
    </row>
    <row r="1211" spans="1:36" ht="24.95" customHeight="1">
      <c r="A1211" s="66"/>
      <c r="M1211" s="37"/>
      <c r="N1211" s="695"/>
      <c r="U1211"/>
      <c r="V1211"/>
      <c r="W1211"/>
      <c r="X1211" s="112"/>
      <c r="Y1211" s="112"/>
      <c r="Z1211" s="200"/>
      <c r="AA1211"/>
      <c r="AB1211"/>
      <c r="AC1211"/>
      <c r="AD1211"/>
      <c r="AE1211"/>
      <c r="AF1211"/>
      <c r="AG1211"/>
      <c r="AH1211"/>
      <c r="AI1211"/>
      <c r="AJ1211"/>
    </row>
    <row r="1212" spans="1:36" ht="24.95" customHeight="1">
      <c r="A1212" s="66"/>
      <c r="M1212" s="37"/>
      <c r="N1212" s="695"/>
      <c r="U1212"/>
      <c r="V1212"/>
      <c r="W1212"/>
      <c r="X1212" s="112"/>
      <c r="Y1212" s="112"/>
      <c r="Z1212" s="200"/>
      <c r="AA1212"/>
      <c r="AB1212"/>
      <c r="AC1212"/>
      <c r="AD1212"/>
      <c r="AE1212"/>
      <c r="AF1212"/>
      <c r="AG1212"/>
      <c r="AH1212"/>
      <c r="AI1212"/>
      <c r="AJ1212"/>
    </row>
    <row r="1213" spans="1:36" ht="24.95" customHeight="1">
      <c r="A1213" s="66"/>
      <c r="M1213" s="37"/>
      <c r="N1213" s="695"/>
      <c r="U1213"/>
      <c r="V1213"/>
      <c r="W1213"/>
      <c r="X1213" s="112"/>
      <c r="Y1213" s="112"/>
      <c r="Z1213" s="200"/>
      <c r="AA1213"/>
      <c r="AB1213"/>
      <c r="AC1213"/>
      <c r="AD1213"/>
      <c r="AE1213"/>
      <c r="AF1213"/>
      <c r="AG1213"/>
      <c r="AH1213"/>
      <c r="AI1213"/>
      <c r="AJ1213"/>
    </row>
    <row r="1214" spans="1:36" ht="24.95" customHeight="1">
      <c r="A1214" s="66"/>
      <c r="M1214" s="37"/>
      <c r="N1214" s="695"/>
      <c r="U1214"/>
      <c r="V1214"/>
      <c r="W1214"/>
      <c r="X1214" s="112"/>
      <c r="Y1214" s="112"/>
      <c r="Z1214" s="200"/>
      <c r="AA1214"/>
      <c r="AB1214"/>
      <c r="AC1214"/>
      <c r="AD1214"/>
      <c r="AE1214"/>
      <c r="AF1214"/>
      <c r="AG1214"/>
      <c r="AH1214"/>
      <c r="AI1214"/>
      <c r="AJ1214"/>
    </row>
    <row r="1215" spans="1:36" ht="24.95" customHeight="1">
      <c r="A1215" s="66"/>
      <c r="M1215" s="37"/>
      <c r="N1215" s="695"/>
      <c r="U1215"/>
      <c r="V1215"/>
      <c r="W1215"/>
      <c r="X1215" s="112"/>
      <c r="Y1215" s="112"/>
      <c r="Z1215" s="200"/>
      <c r="AA1215"/>
      <c r="AB1215"/>
      <c r="AC1215"/>
      <c r="AD1215"/>
      <c r="AE1215"/>
      <c r="AF1215"/>
      <c r="AG1215"/>
      <c r="AH1215"/>
      <c r="AI1215"/>
      <c r="AJ1215"/>
    </row>
    <row r="1216" spans="1:36" ht="24.95" customHeight="1">
      <c r="A1216" s="66"/>
      <c r="M1216" s="37"/>
      <c r="N1216" s="695"/>
      <c r="U1216"/>
      <c r="V1216"/>
      <c r="W1216"/>
      <c r="X1216" s="112"/>
      <c r="Y1216" s="112"/>
      <c r="Z1216" s="200"/>
      <c r="AA1216"/>
      <c r="AB1216"/>
      <c r="AC1216"/>
      <c r="AD1216"/>
      <c r="AE1216"/>
      <c r="AF1216"/>
      <c r="AG1216"/>
      <c r="AH1216"/>
      <c r="AI1216"/>
      <c r="AJ1216"/>
    </row>
    <row r="1217" spans="1:36" ht="24.95" customHeight="1">
      <c r="A1217" s="66"/>
      <c r="M1217" s="37"/>
      <c r="N1217" s="695"/>
      <c r="U1217"/>
      <c r="V1217"/>
      <c r="W1217"/>
      <c r="X1217" s="112"/>
      <c r="Y1217" s="112"/>
      <c r="Z1217" s="200"/>
      <c r="AA1217"/>
      <c r="AB1217"/>
      <c r="AC1217"/>
      <c r="AD1217"/>
      <c r="AE1217"/>
      <c r="AF1217"/>
      <c r="AG1217"/>
      <c r="AH1217"/>
      <c r="AI1217"/>
      <c r="AJ1217"/>
    </row>
    <row r="1218" spans="1:36" ht="24.95" customHeight="1">
      <c r="A1218" s="66"/>
      <c r="M1218" s="37"/>
      <c r="N1218" s="695"/>
      <c r="U1218"/>
      <c r="V1218"/>
      <c r="W1218"/>
      <c r="X1218" s="112"/>
      <c r="Y1218" s="112"/>
      <c r="Z1218" s="200"/>
      <c r="AA1218"/>
      <c r="AB1218"/>
      <c r="AC1218"/>
      <c r="AD1218"/>
      <c r="AE1218"/>
      <c r="AF1218"/>
      <c r="AG1218"/>
      <c r="AH1218"/>
      <c r="AI1218"/>
      <c r="AJ1218"/>
    </row>
    <row r="1219" spans="1:36" ht="24.95" customHeight="1">
      <c r="A1219" s="66"/>
      <c r="M1219" s="37"/>
      <c r="N1219" s="695"/>
      <c r="U1219"/>
      <c r="V1219"/>
      <c r="W1219"/>
      <c r="X1219" s="112"/>
      <c r="Y1219" s="112"/>
      <c r="Z1219" s="200"/>
      <c r="AA1219"/>
      <c r="AB1219"/>
      <c r="AC1219"/>
      <c r="AD1219"/>
      <c r="AE1219"/>
      <c r="AF1219"/>
      <c r="AG1219"/>
      <c r="AH1219"/>
      <c r="AI1219"/>
      <c r="AJ1219"/>
    </row>
    <row r="1220" spans="1:36" ht="24.95" customHeight="1">
      <c r="A1220" s="66"/>
      <c r="M1220" s="37"/>
      <c r="N1220" s="695"/>
      <c r="U1220"/>
      <c r="V1220"/>
      <c r="W1220"/>
      <c r="X1220" s="112"/>
      <c r="Y1220" s="112"/>
      <c r="Z1220" s="200"/>
      <c r="AA1220"/>
      <c r="AB1220"/>
      <c r="AC1220"/>
      <c r="AD1220"/>
      <c r="AE1220"/>
      <c r="AF1220"/>
      <c r="AG1220"/>
      <c r="AH1220"/>
      <c r="AI1220"/>
      <c r="AJ1220"/>
    </row>
    <row r="1221" spans="1:36" ht="24.95" customHeight="1">
      <c r="A1221" s="66"/>
      <c r="M1221" s="37"/>
      <c r="N1221" s="695"/>
      <c r="U1221"/>
      <c r="V1221"/>
      <c r="W1221"/>
      <c r="X1221" s="112"/>
      <c r="Y1221" s="112"/>
      <c r="Z1221" s="200"/>
      <c r="AA1221"/>
      <c r="AB1221"/>
      <c r="AC1221"/>
      <c r="AD1221"/>
      <c r="AE1221"/>
      <c r="AF1221"/>
      <c r="AG1221"/>
      <c r="AH1221"/>
      <c r="AI1221"/>
      <c r="AJ1221"/>
    </row>
    <row r="1222" spans="1:36" ht="24.95" customHeight="1">
      <c r="A1222" s="66"/>
      <c r="M1222" s="37"/>
      <c r="N1222" s="695"/>
      <c r="U1222"/>
      <c r="V1222"/>
      <c r="W1222"/>
      <c r="X1222" s="112"/>
      <c r="Y1222" s="112"/>
      <c r="Z1222" s="200"/>
      <c r="AA1222"/>
      <c r="AB1222"/>
      <c r="AC1222"/>
      <c r="AD1222"/>
      <c r="AE1222"/>
      <c r="AF1222"/>
      <c r="AG1222"/>
      <c r="AH1222"/>
      <c r="AI1222"/>
      <c r="AJ1222"/>
    </row>
    <row r="1223" spans="1:36" ht="24.95" customHeight="1">
      <c r="A1223" s="66"/>
      <c r="M1223" s="37"/>
      <c r="N1223" s="695"/>
      <c r="U1223"/>
      <c r="V1223"/>
      <c r="W1223"/>
      <c r="X1223" s="112"/>
      <c r="Y1223" s="112"/>
      <c r="Z1223" s="200"/>
      <c r="AA1223"/>
      <c r="AB1223"/>
      <c r="AC1223"/>
      <c r="AD1223"/>
      <c r="AE1223"/>
      <c r="AF1223"/>
      <c r="AG1223"/>
      <c r="AH1223"/>
      <c r="AI1223"/>
      <c r="AJ1223"/>
    </row>
    <row r="1224" spans="1:36" ht="24.95" customHeight="1">
      <c r="A1224" s="66"/>
      <c r="M1224" s="37"/>
      <c r="N1224" s="695"/>
      <c r="U1224"/>
      <c r="V1224"/>
      <c r="W1224"/>
      <c r="X1224" s="112"/>
      <c r="Y1224" s="112"/>
      <c r="Z1224" s="200"/>
      <c r="AA1224"/>
      <c r="AB1224"/>
      <c r="AC1224"/>
      <c r="AD1224"/>
      <c r="AE1224"/>
      <c r="AF1224"/>
      <c r="AG1224"/>
      <c r="AH1224"/>
      <c r="AI1224"/>
      <c r="AJ1224"/>
    </row>
    <row r="1225" spans="1:36" ht="24.95" customHeight="1">
      <c r="A1225" s="66"/>
      <c r="M1225" s="37"/>
      <c r="N1225" s="695"/>
      <c r="U1225"/>
      <c r="V1225"/>
      <c r="W1225"/>
      <c r="X1225" s="112"/>
      <c r="Y1225" s="112"/>
      <c r="Z1225" s="200"/>
      <c r="AA1225"/>
      <c r="AB1225"/>
      <c r="AC1225"/>
      <c r="AD1225"/>
      <c r="AE1225"/>
      <c r="AF1225"/>
      <c r="AG1225"/>
      <c r="AH1225"/>
      <c r="AI1225"/>
      <c r="AJ1225"/>
    </row>
    <row r="1226" spans="1:36" ht="24.95" customHeight="1">
      <c r="A1226" s="66"/>
      <c r="M1226" s="37"/>
      <c r="N1226" s="695"/>
      <c r="U1226"/>
      <c r="V1226"/>
      <c r="W1226"/>
      <c r="X1226" s="112"/>
      <c r="Y1226" s="112"/>
      <c r="Z1226" s="200"/>
      <c r="AA1226"/>
      <c r="AB1226"/>
      <c r="AC1226"/>
      <c r="AD1226"/>
      <c r="AE1226"/>
      <c r="AF1226"/>
      <c r="AG1226"/>
      <c r="AH1226"/>
      <c r="AI1226"/>
      <c r="AJ1226"/>
    </row>
    <row r="1227" spans="1:36" ht="24.95" customHeight="1">
      <c r="A1227" s="66"/>
      <c r="M1227" s="37"/>
      <c r="N1227" s="695"/>
      <c r="U1227"/>
      <c r="V1227"/>
      <c r="W1227"/>
      <c r="X1227" s="112"/>
      <c r="Y1227" s="112"/>
      <c r="Z1227" s="200"/>
      <c r="AA1227"/>
      <c r="AB1227"/>
      <c r="AC1227"/>
      <c r="AD1227"/>
      <c r="AE1227"/>
      <c r="AF1227"/>
      <c r="AG1227"/>
      <c r="AH1227"/>
      <c r="AI1227"/>
      <c r="AJ1227"/>
    </row>
    <row r="1228" spans="1:36" ht="24.95" customHeight="1">
      <c r="A1228" s="66"/>
      <c r="M1228" s="37"/>
      <c r="N1228" s="695"/>
      <c r="U1228"/>
      <c r="V1228"/>
      <c r="W1228"/>
      <c r="X1228" s="112"/>
      <c r="Y1228" s="112"/>
      <c r="Z1228" s="200"/>
      <c r="AA1228"/>
      <c r="AB1228"/>
      <c r="AC1228"/>
      <c r="AD1228"/>
      <c r="AE1228"/>
      <c r="AF1228"/>
      <c r="AG1228"/>
      <c r="AH1228"/>
      <c r="AI1228"/>
      <c r="AJ1228"/>
    </row>
    <row r="1229" spans="1:36" ht="24.95" customHeight="1">
      <c r="A1229" s="66"/>
      <c r="M1229" s="37"/>
      <c r="N1229" s="695"/>
      <c r="U1229"/>
      <c r="V1229"/>
      <c r="W1229"/>
      <c r="X1229" s="112"/>
      <c r="Y1229" s="112"/>
      <c r="Z1229" s="200"/>
      <c r="AA1229"/>
      <c r="AB1229"/>
      <c r="AC1229"/>
      <c r="AD1229"/>
      <c r="AE1229"/>
      <c r="AF1229"/>
      <c r="AG1229"/>
      <c r="AH1229"/>
      <c r="AI1229"/>
      <c r="AJ1229"/>
    </row>
    <row r="1230" spans="1:36" ht="24.95" customHeight="1">
      <c r="A1230" s="66"/>
      <c r="M1230" s="37"/>
      <c r="N1230" s="695"/>
      <c r="U1230"/>
      <c r="V1230"/>
      <c r="W1230"/>
      <c r="X1230" s="112"/>
      <c r="Y1230" s="112"/>
      <c r="Z1230" s="200"/>
      <c r="AA1230"/>
      <c r="AB1230"/>
      <c r="AC1230"/>
      <c r="AD1230"/>
      <c r="AE1230"/>
      <c r="AF1230"/>
      <c r="AG1230"/>
      <c r="AH1230"/>
      <c r="AI1230"/>
      <c r="AJ1230"/>
    </row>
    <row r="1231" spans="1:36" ht="24.95" customHeight="1">
      <c r="A1231" s="66"/>
      <c r="M1231" s="37"/>
      <c r="N1231" s="695"/>
      <c r="U1231"/>
      <c r="V1231"/>
      <c r="W1231"/>
      <c r="X1231" s="112"/>
      <c r="Y1231" s="112"/>
      <c r="Z1231" s="200"/>
      <c r="AA1231"/>
      <c r="AB1231"/>
      <c r="AC1231"/>
      <c r="AD1231"/>
      <c r="AE1231"/>
      <c r="AF1231"/>
      <c r="AG1231"/>
      <c r="AH1231"/>
      <c r="AI1231"/>
      <c r="AJ1231"/>
    </row>
    <row r="1232" spans="1:36" ht="24.95" customHeight="1">
      <c r="A1232" s="66"/>
      <c r="M1232" s="37"/>
      <c r="N1232" s="695"/>
      <c r="U1232"/>
      <c r="V1232"/>
      <c r="W1232"/>
      <c r="X1232" s="112"/>
      <c r="Y1232" s="112"/>
      <c r="Z1232" s="200"/>
      <c r="AA1232"/>
      <c r="AB1232"/>
      <c r="AC1232"/>
      <c r="AD1232"/>
      <c r="AE1232"/>
      <c r="AF1232"/>
      <c r="AG1232"/>
      <c r="AH1232"/>
      <c r="AI1232"/>
      <c r="AJ1232"/>
    </row>
    <row r="1233" spans="1:36" ht="24.95" customHeight="1">
      <c r="A1233" s="66"/>
      <c r="M1233" s="37"/>
      <c r="N1233" s="695"/>
      <c r="U1233"/>
      <c r="V1233"/>
      <c r="W1233"/>
      <c r="X1233" s="112"/>
      <c r="Y1233" s="112"/>
      <c r="Z1233" s="200"/>
      <c r="AA1233"/>
      <c r="AB1233"/>
      <c r="AC1233"/>
      <c r="AD1233"/>
      <c r="AE1233"/>
      <c r="AF1233"/>
      <c r="AG1233"/>
      <c r="AH1233"/>
      <c r="AI1233"/>
      <c r="AJ1233"/>
    </row>
    <row r="1234" spans="1:36" ht="24.95" customHeight="1">
      <c r="A1234" s="66"/>
      <c r="M1234" s="37"/>
      <c r="N1234" s="695"/>
      <c r="U1234"/>
      <c r="V1234"/>
      <c r="W1234"/>
      <c r="X1234" s="112"/>
      <c r="Y1234" s="112"/>
      <c r="Z1234" s="200"/>
      <c r="AA1234"/>
      <c r="AB1234"/>
      <c r="AC1234"/>
      <c r="AD1234"/>
      <c r="AE1234"/>
      <c r="AF1234"/>
      <c r="AG1234"/>
      <c r="AH1234"/>
      <c r="AI1234"/>
      <c r="AJ1234"/>
    </row>
    <row r="1235" spans="1:36" ht="24.95" customHeight="1">
      <c r="A1235" s="66"/>
      <c r="M1235" s="37"/>
      <c r="N1235" s="695"/>
      <c r="U1235"/>
      <c r="V1235"/>
      <c r="W1235"/>
      <c r="X1235" s="112"/>
      <c r="Y1235" s="112"/>
      <c r="Z1235" s="200"/>
      <c r="AA1235"/>
      <c r="AB1235"/>
      <c r="AC1235"/>
      <c r="AD1235"/>
      <c r="AE1235"/>
      <c r="AF1235"/>
      <c r="AG1235"/>
      <c r="AH1235"/>
      <c r="AI1235"/>
      <c r="AJ1235"/>
    </row>
    <row r="1236" spans="1:36" ht="24.95" customHeight="1">
      <c r="A1236" s="66"/>
      <c r="M1236" s="37"/>
      <c r="N1236" s="695"/>
      <c r="U1236"/>
      <c r="V1236"/>
      <c r="W1236"/>
      <c r="X1236" s="112"/>
      <c r="Y1236" s="112"/>
      <c r="Z1236" s="200"/>
      <c r="AA1236"/>
      <c r="AB1236"/>
      <c r="AC1236"/>
      <c r="AD1236"/>
      <c r="AE1236"/>
      <c r="AF1236"/>
      <c r="AG1236"/>
      <c r="AH1236"/>
      <c r="AI1236"/>
      <c r="AJ1236"/>
    </row>
    <row r="1237" spans="1:36" ht="24.95" customHeight="1">
      <c r="A1237" s="66"/>
      <c r="M1237" s="37"/>
      <c r="N1237" s="695"/>
      <c r="U1237"/>
      <c r="V1237"/>
      <c r="W1237"/>
      <c r="X1237" s="112"/>
      <c r="Y1237" s="112"/>
      <c r="Z1237" s="200"/>
      <c r="AA1237"/>
      <c r="AB1237"/>
      <c r="AC1237"/>
      <c r="AD1237"/>
      <c r="AE1237"/>
      <c r="AF1237"/>
      <c r="AG1237"/>
      <c r="AH1237"/>
      <c r="AI1237"/>
      <c r="AJ1237"/>
    </row>
    <row r="1238" spans="1:36" ht="24.95" customHeight="1">
      <c r="A1238" s="66"/>
      <c r="M1238" s="37"/>
      <c r="N1238" s="695"/>
      <c r="U1238"/>
      <c r="V1238"/>
      <c r="W1238"/>
      <c r="X1238" s="112"/>
      <c r="Y1238" s="112"/>
      <c r="Z1238" s="200"/>
      <c r="AA1238"/>
      <c r="AB1238"/>
      <c r="AC1238"/>
      <c r="AD1238"/>
      <c r="AE1238"/>
      <c r="AF1238"/>
      <c r="AG1238"/>
      <c r="AH1238"/>
      <c r="AI1238"/>
      <c r="AJ1238"/>
    </row>
    <row r="1239" spans="1:36" ht="24.95" customHeight="1">
      <c r="A1239" s="66"/>
      <c r="M1239" s="37"/>
      <c r="N1239" s="695"/>
      <c r="U1239"/>
      <c r="V1239"/>
      <c r="W1239"/>
      <c r="X1239" s="112"/>
      <c r="Y1239" s="112"/>
      <c r="Z1239" s="200"/>
      <c r="AA1239"/>
      <c r="AB1239"/>
      <c r="AC1239"/>
      <c r="AD1239"/>
      <c r="AE1239"/>
      <c r="AF1239"/>
      <c r="AG1239"/>
      <c r="AH1239"/>
      <c r="AI1239"/>
      <c r="AJ1239"/>
    </row>
    <row r="1240" spans="1:36" ht="24.95" customHeight="1">
      <c r="A1240" s="66"/>
      <c r="M1240" s="37"/>
      <c r="N1240" s="695"/>
      <c r="U1240"/>
      <c r="V1240"/>
      <c r="W1240"/>
      <c r="X1240" s="112"/>
      <c r="Y1240" s="112"/>
      <c r="Z1240" s="200"/>
      <c r="AA1240"/>
      <c r="AB1240"/>
      <c r="AC1240"/>
      <c r="AD1240"/>
      <c r="AE1240"/>
      <c r="AF1240"/>
      <c r="AG1240"/>
      <c r="AH1240"/>
      <c r="AI1240"/>
      <c r="AJ1240"/>
    </row>
    <row r="1241" spans="1:36" ht="24.95" customHeight="1">
      <c r="A1241" s="66"/>
      <c r="M1241" s="37"/>
      <c r="N1241" s="695"/>
      <c r="U1241"/>
      <c r="V1241"/>
      <c r="W1241"/>
      <c r="X1241" s="112"/>
      <c r="Y1241" s="112"/>
      <c r="Z1241" s="200"/>
      <c r="AA1241"/>
      <c r="AB1241"/>
      <c r="AC1241"/>
      <c r="AD1241"/>
      <c r="AE1241"/>
      <c r="AF1241"/>
      <c r="AG1241"/>
      <c r="AH1241"/>
      <c r="AI1241"/>
      <c r="AJ1241"/>
    </row>
    <row r="1242" spans="1:36" ht="24.95" customHeight="1">
      <c r="A1242" s="66"/>
      <c r="M1242" s="37"/>
      <c r="N1242" s="695"/>
      <c r="U1242"/>
      <c r="V1242"/>
      <c r="W1242"/>
      <c r="X1242" s="112"/>
      <c r="Y1242" s="112"/>
      <c r="Z1242" s="200"/>
      <c r="AA1242"/>
      <c r="AB1242"/>
      <c r="AC1242"/>
      <c r="AD1242"/>
      <c r="AE1242"/>
      <c r="AF1242"/>
      <c r="AG1242"/>
      <c r="AH1242"/>
      <c r="AI1242"/>
      <c r="AJ1242"/>
    </row>
    <row r="1243" spans="1:36" ht="24.95" customHeight="1">
      <c r="A1243" s="66"/>
      <c r="M1243" s="37"/>
      <c r="N1243" s="695"/>
      <c r="U1243"/>
      <c r="V1243"/>
      <c r="W1243"/>
      <c r="X1243" s="112"/>
      <c r="Y1243" s="112"/>
      <c r="Z1243" s="200"/>
      <c r="AA1243"/>
      <c r="AB1243"/>
      <c r="AC1243"/>
      <c r="AD1243"/>
      <c r="AE1243"/>
      <c r="AF1243"/>
      <c r="AG1243"/>
      <c r="AH1243"/>
      <c r="AI1243"/>
      <c r="AJ1243"/>
    </row>
    <row r="1244" spans="1:36" ht="24.95" customHeight="1">
      <c r="A1244" s="66"/>
      <c r="M1244" s="37"/>
      <c r="N1244" s="695"/>
      <c r="U1244"/>
      <c r="V1244"/>
      <c r="W1244"/>
      <c r="X1244" s="112"/>
      <c r="Y1244" s="112"/>
      <c r="Z1244" s="200"/>
      <c r="AA1244"/>
      <c r="AB1244"/>
      <c r="AC1244"/>
      <c r="AD1244"/>
      <c r="AE1244"/>
      <c r="AF1244"/>
      <c r="AG1244"/>
      <c r="AH1244"/>
      <c r="AI1244"/>
      <c r="AJ1244"/>
    </row>
    <row r="1245" spans="1:36" ht="24.95" customHeight="1">
      <c r="A1245" s="66"/>
      <c r="M1245" s="37"/>
      <c r="N1245" s="695"/>
      <c r="U1245"/>
      <c r="V1245"/>
      <c r="W1245"/>
      <c r="X1245" s="112"/>
      <c r="Y1245" s="112"/>
      <c r="Z1245" s="200"/>
      <c r="AA1245"/>
      <c r="AB1245"/>
      <c r="AC1245"/>
      <c r="AD1245"/>
      <c r="AE1245"/>
      <c r="AF1245"/>
      <c r="AG1245"/>
      <c r="AH1245"/>
      <c r="AI1245"/>
      <c r="AJ1245"/>
    </row>
    <row r="1246" spans="1:36" ht="24.95" customHeight="1">
      <c r="A1246" s="66"/>
      <c r="M1246" s="37"/>
      <c r="N1246" s="695"/>
      <c r="U1246"/>
      <c r="V1246"/>
      <c r="W1246"/>
      <c r="X1246" s="112"/>
      <c r="Y1246" s="112"/>
      <c r="Z1246" s="200"/>
      <c r="AA1246"/>
      <c r="AB1246"/>
      <c r="AC1246"/>
      <c r="AD1246"/>
      <c r="AE1246"/>
      <c r="AF1246"/>
      <c r="AG1246"/>
      <c r="AH1246"/>
      <c r="AI1246"/>
      <c r="AJ1246"/>
    </row>
    <row r="1247" spans="1:36" ht="24.95" customHeight="1">
      <c r="A1247" s="66"/>
      <c r="M1247" s="37"/>
      <c r="N1247" s="695"/>
      <c r="U1247"/>
      <c r="V1247"/>
      <c r="W1247"/>
      <c r="X1247" s="112"/>
      <c r="Y1247" s="112"/>
      <c r="Z1247" s="200"/>
      <c r="AA1247"/>
      <c r="AB1247"/>
      <c r="AC1247"/>
      <c r="AD1247"/>
      <c r="AE1247"/>
      <c r="AF1247"/>
      <c r="AG1247"/>
      <c r="AH1247"/>
      <c r="AI1247"/>
      <c r="AJ1247"/>
    </row>
    <row r="1248" spans="1:36" ht="24.95" customHeight="1">
      <c r="A1248" s="66"/>
      <c r="M1248" s="37"/>
      <c r="N1248" s="695"/>
      <c r="U1248"/>
      <c r="V1248"/>
      <c r="W1248"/>
      <c r="X1248" s="112"/>
      <c r="Y1248" s="112"/>
      <c r="Z1248" s="200"/>
      <c r="AA1248"/>
      <c r="AB1248"/>
      <c r="AC1248"/>
      <c r="AD1248"/>
      <c r="AE1248"/>
      <c r="AF1248"/>
      <c r="AG1248"/>
      <c r="AH1248"/>
      <c r="AI1248"/>
      <c r="AJ1248"/>
    </row>
    <row r="1249" spans="1:36" ht="24.95" customHeight="1">
      <c r="A1249" s="66"/>
      <c r="M1249" s="37"/>
      <c r="N1249" s="695"/>
      <c r="U1249"/>
      <c r="V1249"/>
      <c r="W1249"/>
      <c r="X1249" s="112"/>
      <c r="Y1249" s="112"/>
      <c r="Z1249" s="200"/>
      <c r="AA1249"/>
      <c r="AB1249"/>
      <c r="AC1249"/>
      <c r="AD1249"/>
      <c r="AE1249"/>
      <c r="AF1249"/>
      <c r="AG1249"/>
      <c r="AH1249"/>
      <c r="AI1249"/>
      <c r="AJ1249"/>
    </row>
    <row r="1250" spans="1:36" ht="24.95" customHeight="1">
      <c r="A1250" s="66"/>
      <c r="M1250" s="37"/>
      <c r="N1250" s="695"/>
      <c r="U1250"/>
      <c r="V1250"/>
      <c r="W1250"/>
      <c r="X1250" s="112"/>
      <c r="Y1250" s="112"/>
      <c r="Z1250" s="200"/>
      <c r="AA1250"/>
      <c r="AB1250"/>
      <c r="AC1250"/>
      <c r="AD1250"/>
      <c r="AE1250"/>
      <c r="AF1250"/>
      <c r="AG1250"/>
      <c r="AH1250"/>
      <c r="AI1250"/>
      <c r="AJ1250"/>
    </row>
    <row r="1251" spans="1:36" ht="24.95" customHeight="1">
      <c r="A1251" s="66"/>
      <c r="M1251" s="37"/>
      <c r="N1251" s="695"/>
      <c r="U1251"/>
      <c r="V1251"/>
      <c r="W1251"/>
      <c r="X1251" s="112"/>
      <c r="Y1251" s="112"/>
      <c r="Z1251" s="200"/>
      <c r="AA1251"/>
      <c r="AB1251"/>
      <c r="AC1251"/>
      <c r="AD1251"/>
      <c r="AE1251"/>
      <c r="AF1251"/>
      <c r="AG1251"/>
      <c r="AH1251"/>
      <c r="AI1251"/>
      <c r="AJ1251"/>
    </row>
    <row r="1252" spans="1:36" ht="24.95" customHeight="1">
      <c r="A1252" s="66"/>
      <c r="M1252" s="37"/>
      <c r="N1252" s="695"/>
      <c r="U1252"/>
      <c r="V1252"/>
      <c r="W1252"/>
      <c r="X1252" s="112"/>
      <c r="Y1252" s="112"/>
      <c r="Z1252" s="200"/>
      <c r="AA1252"/>
      <c r="AB1252"/>
      <c r="AC1252"/>
      <c r="AD1252"/>
      <c r="AE1252"/>
      <c r="AF1252"/>
      <c r="AG1252"/>
      <c r="AH1252"/>
      <c r="AI1252"/>
      <c r="AJ1252"/>
    </row>
    <row r="1253" spans="1:36" ht="24.95" customHeight="1">
      <c r="A1253" s="66"/>
      <c r="M1253" s="37"/>
      <c r="N1253" s="695"/>
      <c r="U1253"/>
      <c r="V1253"/>
      <c r="W1253"/>
      <c r="X1253" s="112"/>
      <c r="Y1253" s="112"/>
      <c r="Z1253" s="200"/>
      <c r="AA1253"/>
      <c r="AB1253"/>
      <c r="AC1253"/>
      <c r="AD1253"/>
      <c r="AE1253"/>
      <c r="AF1253"/>
      <c r="AG1253"/>
      <c r="AH1253"/>
      <c r="AI1253"/>
      <c r="AJ1253"/>
    </row>
    <row r="1254" spans="1:36" ht="24.95" customHeight="1">
      <c r="A1254" s="66"/>
      <c r="M1254" s="37"/>
      <c r="N1254" s="695"/>
      <c r="U1254"/>
      <c r="V1254"/>
      <c r="W1254"/>
      <c r="X1254" s="112"/>
      <c r="Y1254" s="112"/>
      <c r="Z1254" s="200"/>
      <c r="AA1254"/>
      <c r="AB1254"/>
      <c r="AC1254"/>
      <c r="AD1254"/>
      <c r="AE1254"/>
      <c r="AF1254"/>
      <c r="AG1254"/>
      <c r="AH1254"/>
      <c r="AI1254"/>
      <c r="AJ1254"/>
    </row>
    <row r="1255" spans="1:36" ht="24.95" customHeight="1">
      <c r="A1255" s="66"/>
      <c r="M1255" s="37"/>
      <c r="N1255" s="695"/>
      <c r="U1255"/>
      <c r="V1255"/>
      <c r="W1255"/>
      <c r="X1255" s="112"/>
      <c r="Y1255" s="112"/>
      <c r="Z1255" s="200"/>
      <c r="AA1255"/>
      <c r="AB1255"/>
      <c r="AC1255"/>
      <c r="AD1255"/>
      <c r="AE1255"/>
      <c r="AF1255"/>
      <c r="AG1255"/>
      <c r="AH1255"/>
      <c r="AI1255"/>
      <c r="AJ1255"/>
    </row>
    <row r="1256" spans="1:36" ht="24.95" customHeight="1">
      <c r="A1256" s="66"/>
      <c r="M1256" s="37"/>
      <c r="N1256" s="695"/>
      <c r="U1256"/>
      <c r="V1256"/>
      <c r="W1256"/>
      <c r="X1256" s="112"/>
      <c r="Y1256" s="112"/>
      <c r="Z1256" s="200"/>
      <c r="AA1256"/>
      <c r="AB1256"/>
      <c r="AC1256"/>
      <c r="AD1256"/>
      <c r="AE1256"/>
      <c r="AF1256"/>
      <c r="AG1256"/>
      <c r="AH1256"/>
      <c r="AI1256"/>
      <c r="AJ1256"/>
    </row>
    <row r="1257" spans="1:36" ht="24.95" customHeight="1">
      <c r="A1257" s="66"/>
      <c r="M1257" s="37"/>
      <c r="N1257" s="695"/>
      <c r="U1257"/>
      <c r="V1257"/>
      <c r="W1257"/>
      <c r="X1257" s="112"/>
      <c r="Y1257" s="112"/>
      <c r="Z1257" s="200"/>
      <c r="AA1257"/>
      <c r="AB1257"/>
      <c r="AC1257"/>
      <c r="AD1257"/>
      <c r="AE1257"/>
      <c r="AF1257"/>
      <c r="AG1257"/>
      <c r="AH1257"/>
      <c r="AI1257"/>
      <c r="AJ1257"/>
    </row>
    <row r="1258" spans="1:36" ht="24.95" customHeight="1">
      <c r="A1258" s="66"/>
      <c r="M1258" s="37"/>
      <c r="N1258" s="695"/>
      <c r="U1258"/>
      <c r="V1258"/>
      <c r="W1258"/>
      <c r="X1258" s="112"/>
      <c r="Y1258" s="112"/>
      <c r="Z1258" s="200"/>
      <c r="AA1258"/>
      <c r="AB1258"/>
      <c r="AC1258"/>
      <c r="AD1258"/>
      <c r="AE1258"/>
      <c r="AF1258"/>
      <c r="AG1258"/>
      <c r="AH1258"/>
      <c r="AI1258"/>
      <c r="AJ1258"/>
    </row>
    <row r="1259" spans="1:36" ht="24.95" customHeight="1">
      <c r="A1259" s="66"/>
      <c r="M1259" s="37"/>
      <c r="N1259" s="695"/>
      <c r="U1259"/>
      <c r="V1259"/>
      <c r="W1259"/>
      <c r="X1259" s="112"/>
      <c r="Y1259" s="112"/>
      <c r="Z1259" s="200"/>
      <c r="AA1259"/>
      <c r="AB1259"/>
      <c r="AC1259"/>
      <c r="AD1259"/>
      <c r="AE1259"/>
      <c r="AF1259"/>
      <c r="AG1259"/>
      <c r="AH1259"/>
      <c r="AI1259"/>
      <c r="AJ1259"/>
    </row>
    <row r="1260" spans="1:36" ht="24.95" customHeight="1">
      <c r="A1260" s="66"/>
      <c r="M1260" s="37"/>
      <c r="N1260" s="695"/>
      <c r="U1260"/>
      <c r="V1260"/>
      <c r="W1260"/>
      <c r="X1260" s="112"/>
      <c r="Y1260" s="112"/>
      <c r="Z1260" s="200"/>
      <c r="AA1260"/>
      <c r="AB1260"/>
      <c r="AC1260"/>
      <c r="AD1260"/>
      <c r="AE1260"/>
      <c r="AF1260"/>
      <c r="AG1260"/>
      <c r="AH1260"/>
      <c r="AI1260"/>
      <c r="AJ1260"/>
    </row>
    <row r="1261" spans="1:36" ht="24.95" customHeight="1">
      <c r="A1261" s="66"/>
      <c r="M1261" s="37"/>
      <c r="N1261" s="695"/>
      <c r="U1261"/>
      <c r="V1261"/>
      <c r="W1261"/>
      <c r="X1261" s="112"/>
      <c r="Y1261" s="112"/>
      <c r="Z1261" s="200"/>
      <c r="AA1261"/>
      <c r="AB1261"/>
      <c r="AC1261"/>
      <c r="AD1261"/>
      <c r="AE1261"/>
      <c r="AF1261"/>
      <c r="AG1261"/>
      <c r="AH1261"/>
      <c r="AI1261"/>
      <c r="AJ1261"/>
    </row>
    <row r="1262" spans="1:36" ht="24.95" customHeight="1">
      <c r="A1262" s="66"/>
      <c r="M1262" s="37"/>
      <c r="N1262" s="695"/>
      <c r="U1262"/>
      <c r="V1262"/>
      <c r="W1262"/>
      <c r="X1262" s="112"/>
      <c r="Y1262" s="112"/>
      <c r="Z1262" s="200"/>
      <c r="AA1262"/>
      <c r="AB1262"/>
      <c r="AC1262"/>
      <c r="AD1262"/>
      <c r="AE1262"/>
      <c r="AF1262"/>
      <c r="AG1262"/>
      <c r="AH1262"/>
      <c r="AI1262"/>
      <c r="AJ1262"/>
    </row>
    <row r="1263" spans="1:36" ht="24.95" customHeight="1">
      <c r="A1263" s="66"/>
      <c r="M1263" s="37"/>
      <c r="N1263" s="695"/>
      <c r="U1263"/>
      <c r="V1263"/>
      <c r="W1263"/>
      <c r="X1263" s="112"/>
      <c r="Y1263" s="112"/>
      <c r="Z1263" s="200"/>
      <c r="AA1263"/>
      <c r="AB1263"/>
      <c r="AC1263"/>
      <c r="AD1263"/>
      <c r="AE1263"/>
      <c r="AF1263"/>
      <c r="AG1263"/>
      <c r="AH1263"/>
      <c r="AI1263"/>
      <c r="AJ1263"/>
    </row>
    <row r="1264" spans="1:36" ht="24.95" customHeight="1">
      <c r="A1264" s="66"/>
      <c r="M1264" s="37"/>
      <c r="N1264" s="695"/>
      <c r="U1264"/>
      <c r="V1264"/>
      <c r="W1264"/>
      <c r="X1264" s="112"/>
      <c r="Y1264" s="112"/>
      <c r="Z1264" s="200"/>
      <c r="AA1264"/>
      <c r="AB1264"/>
      <c r="AC1264"/>
      <c r="AD1264"/>
      <c r="AE1264"/>
      <c r="AF1264"/>
      <c r="AG1264"/>
      <c r="AH1264"/>
      <c r="AI1264"/>
      <c r="AJ1264"/>
    </row>
    <row r="1265" spans="1:36" ht="24.95" customHeight="1">
      <c r="A1265" s="66"/>
      <c r="M1265" s="37"/>
      <c r="N1265" s="695"/>
      <c r="U1265"/>
      <c r="V1265"/>
      <c r="W1265"/>
      <c r="X1265" s="112"/>
      <c r="Y1265" s="112"/>
      <c r="Z1265" s="200"/>
      <c r="AA1265"/>
      <c r="AB1265"/>
      <c r="AC1265"/>
      <c r="AD1265"/>
      <c r="AE1265"/>
      <c r="AF1265"/>
      <c r="AG1265"/>
      <c r="AH1265"/>
      <c r="AI1265"/>
      <c r="AJ1265"/>
    </row>
    <row r="1266" spans="1:36" ht="24.95" customHeight="1">
      <c r="A1266" s="66"/>
      <c r="M1266" s="37"/>
      <c r="N1266" s="695"/>
      <c r="U1266"/>
      <c r="V1266"/>
      <c r="W1266"/>
      <c r="X1266" s="112"/>
      <c r="Y1266" s="112"/>
      <c r="Z1266" s="200"/>
      <c r="AA1266"/>
      <c r="AB1266"/>
      <c r="AC1266"/>
      <c r="AD1266"/>
      <c r="AE1266"/>
      <c r="AF1266"/>
      <c r="AG1266"/>
      <c r="AH1266"/>
      <c r="AI1266"/>
      <c r="AJ1266"/>
    </row>
    <row r="1267" spans="1:36" ht="24.95" customHeight="1">
      <c r="A1267" s="66"/>
      <c r="M1267" s="37"/>
      <c r="N1267" s="695"/>
      <c r="U1267"/>
      <c r="V1267"/>
      <c r="W1267"/>
      <c r="X1267" s="112"/>
      <c r="Y1267" s="112"/>
      <c r="Z1267" s="200"/>
      <c r="AA1267"/>
      <c r="AB1267"/>
      <c r="AC1267"/>
      <c r="AD1267"/>
      <c r="AE1267"/>
      <c r="AF1267"/>
      <c r="AG1267"/>
      <c r="AH1267"/>
      <c r="AI1267"/>
      <c r="AJ1267"/>
    </row>
    <row r="1268" spans="1:36" ht="24.95" customHeight="1">
      <c r="A1268" s="66"/>
      <c r="M1268" s="37"/>
      <c r="N1268" s="695"/>
      <c r="U1268"/>
      <c r="V1268"/>
      <c r="W1268"/>
      <c r="X1268" s="112"/>
      <c r="Y1268" s="112"/>
      <c r="Z1268" s="200"/>
      <c r="AA1268"/>
      <c r="AB1268"/>
      <c r="AC1268"/>
      <c r="AD1268"/>
      <c r="AE1268"/>
      <c r="AF1268"/>
      <c r="AG1268"/>
      <c r="AH1268"/>
      <c r="AI1268"/>
      <c r="AJ1268"/>
    </row>
    <row r="1269" spans="1:36" ht="24.95" customHeight="1">
      <c r="A1269" s="66"/>
      <c r="M1269" s="37"/>
      <c r="N1269" s="695"/>
      <c r="U1269"/>
      <c r="V1269"/>
      <c r="W1269"/>
      <c r="X1269" s="112"/>
      <c r="Y1269" s="112"/>
      <c r="Z1269" s="200"/>
      <c r="AA1269"/>
      <c r="AB1269"/>
      <c r="AC1269"/>
      <c r="AD1269"/>
      <c r="AE1269"/>
      <c r="AF1269"/>
      <c r="AG1269"/>
      <c r="AH1269"/>
      <c r="AI1269"/>
      <c r="AJ1269"/>
    </row>
    <row r="1270" spans="1:36" ht="24.95" customHeight="1">
      <c r="A1270" s="66"/>
      <c r="M1270" s="37"/>
      <c r="N1270" s="695"/>
      <c r="U1270"/>
      <c r="V1270"/>
      <c r="W1270"/>
      <c r="X1270" s="112"/>
      <c r="Y1270" s="112"/>
      <c r="Z1270" s="200"/>
      <c r="AA1270"/>
      <c r="AB1270"/>
      <c r="AC1270"/>
      <c r="AD1270"/>
      <c r="AE1270"/>
      <c r="AF1270"/>
      <c r="AG1270"/>
      <c r="AH1270"/>
      <c r="AI1270"/>
      <c r="AJ1270"/>
    </row>
    <row r="1271" spans="1:36" ht="24.95" customHeight="1">
      <c r="A1271" s="66"/>
      <c r="M1271" s="37"/>
      <c r="N1271" s="695"/>
      <c r="U1271"/>
      <c r="V1271"/>
      <c r="W1271"/>
      <c r="X1271" s="112"/>
      <c r="Y1271" s="112"/>
      <c r="Z1271" s="200"/>
      <c r="AA1271"/>
      <c r="AB1271"/>
      <c r="AC1271"/>
      <c r="AD1271"/>
      <c r="AE1271"/>
      <c r="AF1271"/>
      <c r="AG1271"/>
      <c r="AH1271"/>
      <c r="AI1271"/>
      <c r="AJ1271"/>
    </row>
    <row r="1272" spans="1:36" ht="24.95" customHeight="1">
      <c r="A1272" s="66"/>
      <c r="M1272" s="37"/>
      <c r="N1272" s="695"/>
      <c r="U1272"/>
      <c r="V1272"/>
      <c r="W1272"/>
      <c r="X1272" s="112"/>
      <c r="Y1272" s="112"/>
      <c r="Z1272" s="200"/>
      <c r="AA1272"/>
      <c r="AB1272"/>
      <c r="AC1272"/>
      <c r="AD1272"/>
      <c r="AE1272"/>
      <c r="AF1272"/>
      <c r="AG1272"/>
      <c r="AH1272"/>
      <c r="AI1272"/>
      <c r="AJ1272"/>
    </row>
    <row r="1273" spans="1:36" ht="24.95" customHeight="1">
      <c r="A1273" s="66"/>
      <c r="M1273" s="37"/>
      <c r="N1273" s="695"/>
      <c r="U1273"/>
      <c r="V1273"/>
      <c r="W1273"/>
      <c r="X1273" s="112"/>
      <c r="Y1273" s="112"/>
      <c r="Z1273" s="200"/>
      <c r="AA1273"/>
      <c r="AB1273"/>
      <c r="AC1273"/>
      <c r="AD1273"/>
      <c r="AE1273"/>
      <c r="AF1273"/>
      <c r="AG1273"/>
      <c r="AH1273"/>
      <c r="AI1273"/>
      <c r="AJ1273"/>
    </row>
    <row r="1274" spans="1:36" ht="24.95" customHeight="1">
      <c r="A1274" s="66"/>
      <c r="M1274" s="37"/>
      <c r="N1274" s="695"/>
      <c r="U1274"/>
      <c r="V1274"/>
      <c r="W1274"/>
      <c r="X1274" s="112"/>
      <c r="Y1274" s="112"/>
      <c r="Z1274" s="200"/>
      <c r="AA1274"/>
      <c r="AB1274"/>
      <c r="AC1274"/>
      <c r="AD1274"/>
      <c r="AE1274"/>
      <c r="AF1274"/>
      <c r="AG1274"/>
      <c r="AH1274"/>
      <c r="AI1274"/>
      <c r="AJ1274"/>
    </row>
    <row r="1275" spans="1:36" ht="24.95" customHeight="1">
      <c r="A1275" s="66"/>
      <c r="M1275" s="37"/>
      <c r="N1275" s="695"/>
      <c r="U1275"/>
      <c r="V1275"/>
      <c r="W1275"/>
      <c r="X1275" s="112"/>
      <c r="Y1275" s="112"/>
      <c r="Z1275" s="200"/>
      <c r="AA1275"/>
      <c r="AB1275"/>
      <c r="AC1275"/>
      <c r="AD1275"/>
      <c r="AE1275"/>
      <c r="AF1275"/>
      <c r="AG1275"/>
      <c r="AH1275"/>
      <c r="AI1275"/>
      <c r="AJ1275"/>
    </row>
    <row r="1276" spans="1:36" ht="24.95" customHeight="1">
      <c r="A1276" s="66"/>
      <c r="M1276" s="37"/>
      <c r="N1276" s="695"/>
      <c r="U1276"/>
      <c r="V1276"/>
      <c r="W1276"/>
      <c r="X1276" s="112"/>
      <c r="Y1276" s="112"/>
      <c r="Z1276" s="200"/>
      <c r="AA1276"/>
      <c r="AB1276"/>
      <c r="AC1276"/>
      <c r="AD1276"/>
      <c r="AE1276"/>
      <c r="AF1276"/>
      <c r="AG1276"/>
      <c r="AH1276"/>
      <c r="AI1276"/>
      <c r="AJ1276"/>
    </row>
    <row r="1277" spans="1:36" ht="24.95" customHeight="1">
      <c r="A1277" s="66"/>
      <c r="M1277" s="37"/>
      <c r="N1277" s="695"/>
      <c r="U1277"/>
      <c r="V1277"/>
      <c r="W1277"/>
      <c r="X1277" s="112"/>
      <c r="Y1277" s="112"/>
      <c r="Z1277" s="200"/>
      <c r="AA1277"/>
      <c r="AB1277"/>
      <c r="AC1277"/>
      <c r="AD1277"/>
      <c r="AE1277"/>
      <c r="AF1277"/>
      <c r="AG1277"/>
      <c r="AH1277"/>
      <c r="AI1277"/>
      <c r="AJ1277"/>
    </row>
    <row r="1278" spans="1:36" ht="24.95" customHeight="1">
      <c r="A1278" s="66"/>
      <c r="M1278" s="37"/>
      <c r="N1278" s="695"/>
      <c r="U1278"/>
      <c r="V1278"/>
      <c r="W1278"/>
      <c r="X1278" s="112"/>
      <c r="Y1278" s="112"/>
      <c r="Z1278" s="200"/>
      <c r="AA1278"/>
      <c r="AB1278"/>
      <c r="AC1278"/>
      <c r="AD1278"/>
      <c r="AE1278"/>
      <c r="AF1278"/>
      <c r="AG1278"/>
      <c r="AH1278"/>
      <c r="AI1278"/>
      <c r="AJ1278"/>
    </row>
    <row r="1279" spans="1:36" ht="24.95" customHeight="1">
      <c r="A1279" s="66"/>
      <c r="M1279" s="37"/>
      <c r="N1279" s="695"/>
      <c r="U1279"/>
      <c r="V1279"/>
      <c r="W1279"/>
      <c r="X1279" s="112"/>
      <c r="Y1279" s="112"/>
      <c r="Z1279" s="200"/>
      <c r="AA1279"/>
      <c r="AB1279"/>
      <c r="AC1279"/>
      <c r="AD1279"/>
      <c r="AE1279"/>
      <c r="AF1279"/>
      <c r="AG1279"/>
      <c r="AH1279"/>
      <c r="AI1279"/>
      <c r="AJ1279"/>
    </row>
    <row r="1280" spans="1:36" ht="24.95" customHeight="1">
      <c r="A1280" s="66"/>
      <c r="M1280" s="37"/>
      <c r="N1280" s="695"/>
      <c r="U1280"/>
      <c r="V1280"/>
      <c r="W1280"/>
      <c r="X1280" s="112"/>
      <c r="Y1280" s="112"/>
      <c r="Z1280" s="200"/>
      <c r="AA1280"/>
      <c r="AB1280"/>
      <c r="AC1280"/>
      <c r="AD1280"/>
      <c r="AE1280"/>
      <c r="AF1280"/>
      <c r="AG1280"/>
      <c r="AH1280"/>
      <c r="AI1280"/>
      <c r="AJ1280"/>
    </row>
    <row r="1281" spans="1:36" ht="24.95" customHeight="1">
      <c r="A1281" s="66"/>
      <c r="M1281" s="37"/>
      <c r="N1281" s="695"/>
      <c r="U1281"/>
      <c r="V1281"/>
      <c r="W1281"/>
      <c r="X1281" s="112"/>
      <c r="Y1281" s="112"/>
      <c r="Z1281" s="200"/>
      <c r="AA1281"/>
      <c r="AB1281"/>
      <c r="AC1281"/>
      <c r="AD1281"/>
      <c r="AE1281"/>
      <c r="AF1281"/>
      <c r="AG1281"/>
      <c r="AH1281"/>
      <c r="AI1281"/>
      <c r="AJ1281"/>
    </row>
    <row r="1282" spans="1:36" ht="24.95" customHeight="1">
      <c r="A1282" s="66"/>
      <c r="M1282" s="37"/>
      <c r="N1282" s="695"/>
      <c r="U1282"/>
      <c r="V1282"/>
      <c r="W1282"/>
      <c r="X1282" s="112"/>
      <c r="Y1282" s="112"/>
      <c r="Z1282" s="200"/>
      <c r="AA1282"/>
      <c r="AB1282"/>
      <c r="AC1282"/>
      <c r="AD1282"/>
      <c r="AE1282"/>
      <c r="AF1282"/>
      <c r="AG1282"/>
      <c r="AH1282"/>
      <c r="AI1282"/>
      <c r="AJ1282"/>
    </row>
    <row r="1283" spans="1:36" ht="24.95" customHeight="1">
      <c r="A1283" s="66"/>
      <c r="M1283" s="37"/>
      <c r="N1283" s="695"/>
      <c r="U1283"/>
      <c r="V1283"/>
      <c r="W1283"/>
      <c r="X1283" s="112"/>
      <c r="Y1283" s="112"/>
      <c r="Z1283" s="200"/>
      <c r="AA1283"/>
      <c r="AB1283"/>
      <c r="AC1283"/>
      <c r="AD1283"/>
      <c r="AE1283"/>
      <c r="AF1283"/>
      <c r="AG1283"/>
      <c r="AH1283"/>
      <c r="AI1283"/>
      <c r="AJ1283"/>
    </row>
    <row r="1284" spans="1:36" ht="24.95" customHeight="1">
      <c r="A1284" s="66"/>
      <c r="M1284" s="37"/>
      <c r="N1284" s="695"/>
      <c r="U1284"/>
      <c r="V1284"/>
      <c r="W1284"/>
      <c r="X1284" s="112"/>
      <c r="Y1284" s="112"/>
      <c r="Z1284" s="200"/>
      <c r="AA1284"/>
      <c r="AB1284"/>
      <c r="AC1284"/>
      <c r="AD1284"/>
      <c r="AE1284"/>
      <c r="AF1284"/>
      <c r="AG1284"/>
      <c r="AH1284"/>
      <c r="AI1284"/>
      <c r="AJ1284"/>
    </row>
    <row r="1285" spans="1:36" ht="24.95" customHeight="1">
      <c r="A1285" s="66"/>
      <c r="M1285" s="37"/>
      <c r="N1285" s="695"/>
      <c r="U1285"/>
      <c r="V1285"/>
      <c r="W1285"/>
      <c r="X1285" s="112"/>
      <c r="Y1285" s="112"/>
      <c r="Z1285" s="200"/>
      <c r="AA1285"/>
      <c r="AB1285"/>
      <c r="AC1285"/>
      <c r="AD1285"/>
      <c r="AE1285"/>
      <c r="AF1285"/>
      <c r="AG1285"/>
      <c r="AH1285"/>
      <c r="AI1285"/>
      <c r="AJ1285"/>
    </row>
    <row r="1286" spans="1:36" ht="24.95" customHeight="1">
      <c r="A1286" s="66"/>
      <c r="M1286" s="37"/>
      <c r="N1286" s="695"/>
      <c r="U1286"/>
      <c r="V1286"/>
      <c r="W1286"/>
      <c r="X1286" s="112"/>
      <c r="Y1286" s="112"/>
      <c r="Z1286" s="200"/>
      <c r="AA1286"/>
      <c r="AB1286"/>
      <c r="AC1286"/>
      <c r="AD1286"/>
      <c r="AE1286"/>
      <c r="AF1286"/>
      <c r="AG1286"/>
      <c r="AH1286"/>
      <c r="AI1286"/>
      <c r="AJ1286"/>
    </row>
    <row r="1287" spans="1:36" ht="24.95" customHeight="1">
      <c r="A1287" s="66"/>
      <c r="M1287" s="37"/>
      <c r="N1287" s="695"/>
      <c r="U1287"/>
      <c r="V1287"/>
      <c r="W1287"/>
      <c r="X1287" s="112"/>
      <c r="Y1287" s="112"/>
      <c r="Z1287" s="200"/>
      <c r="AA1287"/>
      <c r="AB1287"/>
      <c r="AC1287"/>
      <c r="AD1287"/>
      <c r="AE1287"/>
      <c r="AF1287"/>
      <c r="AG1287"/>
      <c r="AH1287"/>
      <c r="AI1287"/>
      <c r="AJ1287"/>
    </row>
    <row r="1288" spans="1:36" ht="24.95" customHeight="1">
      <c r="A1288" s="66"/>
      <c r="M1288" s="37"/>
      <c r="N1288" s="695"/>
      <c r="U1288"/>
      <c r="V1288"/>
      <c r="W1288"/>
      <c r="X1288" s="112"/>
      <c r="Y1288" s="112"/>
      <c r="Z1288" s="200"/>
      <c r="AA1288"/>
      <c r="AB1288"/>
      <c r="AC1288"/>
      <c r="AD1288"/>
      <c r="AE1288"/>
      <c r="AF1288"/>
      <c r="AG1288"/>
      <c r="AH1288"/>
      <c r="AI1288"/>
      <c r="AJ1288"/>
    </row>
    <row r="1289" spans="1:36" ht="24.95" customHeight="1">
      <c r="A1289" s="66"/>
      <c r="M1289" s="37"/>
      <c r="N1289" s="695"/>
      <c r="U1289"/>
      <c r="V1289"/>
      <c r="W1289"/>
      <c r="X1289" s="112"/>
      <c r="Y1289" s="112"/>
      <c r="Z1289" s="200"/>
      <c r="AA1289"/>
      <c r="AB1289"/>
      <c r="AC1289"/>
      <c r="AD1289"/>
      <c r="AE1289"/>
      <c r="AF1289"/>
      <c r="AG1289"/>
      <c r="AH1289"/>
      <c r="AI1289"/>
      <c r="AJ1289"/>
    </row>
    <row r="1290" spans="1:36" ht="24.95" customHeight="1">
      <c r="A1290" s="66"/>
      <c r="M1290" s="37"/>
      <c r="N1290" s="695"/>
      <c r="U1290"/>
      <c r="V1290"/>
      <c r="W1290"/>
      <c r="X1290" s="112"/>
      <c r="Y1290" s="112"/>
      <c r="Z1290" s="200"/>
      <c r="AA1290"/>
      <c r="AB1290"/>
      <c r="AC1290"/>
      <c r="AD1290"/>
      <c r="AE1290"/>
      <c r="AF1290"/>
      <c r="AG1290"/>
      <c r="AH1290"/>
      <c r="AI1290"/>
      <c r="AJ1290"/>
    </row>
    <row r="1291" spans="1:36" ht="24.95" customHeight="1">
      <c r="A1291" s="66"/>
      <c r="M1291" s="37"/>
      <c r="N1291" s="695"/>
      <c r="U1291"/>
      <c r="V1291"/>
      <c r="W1291"/>
      <c r="X1291" s="112"/>
      <c r="Y1291" s="112"/>
      <c r="Z1291" s="200"/>
      <c r="AA1291"/>
      <c r="AB1291"/>
      <c r="AC1291"/>
      <c r="AD1291"/>
      <c r="AE1291"/>
      <c r="AF1291"/>
      <c r="AG1291"/>
      <c r="AH1291"/>
      <c r="AI1291"/>
      <c r="AJ1291"/>
    </row>
    <row r="1292" spans="1:36" ht="24.95" customHeight="1">
      <c r="A1292" s="66"/>
      <c r="M1292" s="37"/>
      <c r="N1292" s="695"/>
      <c r="U1292"/>
      <c r="V1292"/>
      <c r="W1292"/>
      <c r="X1292" s="112"/>
      <c r="Y1292" s="112"/>
      <c r="Z1292" s="200"/>
      <c r="AA1292"/>
      <c r="AB1292"/>
      <c r="AC1292"/>
      <c r="AD1292"/>
      <c r="AE1292"/>
      <c r="AF1292"/>
      <c r="AG1292"/>
      <c r="AH1292"/>
      <c r="AI1292"/>
      <c r="AJ1292"/>
    </row>
    <row r="1293" spans="1:36" ht="24.95" customHeight="1">
      <c r="A1293" s="66"/>
      <c r="M1293" s="37"/>
      <c r="N1293" s="695"/>
      <c r="U1293"/>
      <c r="V1293"/>
      <c r="W1293"/>
      <c r="X1293" s="112"/>
      <c r="Y1293" s="112"/>
      <c r="Z1293" s="200"/>
      <c r="AA1293"/>
      <c r="AB1293"/>
      <c r="AC1293"/>
      <c r="AD1293"/>
      <c r="AE1293"/>
      <c r="AF1293"/>
      <c r="AG1293"/>
      <c r="AH1293"/>
      <c r="AI1293"/>
      <c r="AJ1293"/>
    </row>
    <row r="1294" spans="1:36" ht="24.95" customHeight="1">
      <c r="A1294" s="66"/>
      <c r="M1294" s="37"/>
      <c r="N1294" s="695"/>
      <c r="U1294"/>
      <c r="V1294"/>
      <c r="W1294"/>
      <c r="X1294" s="112"/>
      <c r="Y1294" s="112"/>
      <c r="Z1294" s="200"/>
      <c r="AA1294"/>
      <c r="AB1294"/>
      <c r="AC1294"/>
      <c r="AD1294"/>
      <c r="AE1294"/>
      <c r="AF1294"/>
      <c r="AG1294"/>
      <c r="AH1294"/>
      <c r="AI1294"/>
      <c r="AJ1294"/>
    </row>
    <row r="1295" spans="1:36" ht="24.95" customHeight="1">
      <c r="A1295" s="66"/>
      <c r="M1295" s="37"/>
      <c r="N1295" s="695"/>
      <c r="U1295"/>
      <c r="V1295"/>
      <c r="W1295"/>
      <c r="X1295" s="112"/>
      <c r="Y1295" s="112"/>
      <c r="Z1295" s="200"/>
      <c r="AA1295"/>
      <c r="AB1295"/>
      <c r="AC1295"/>
      <c r="AD1295"/>
      <c r="AE1295"/>
      <c r="AF1295"/>
      <c r="AG1295"/>
      <c r="AH1295"/>
      <c r="AI1295"/>
      <c r="AJ1295"/>
    </row>
    <row r="1296" spans="1:36" ht="24.95" customHeight="1">
      <c r="A1296" s="66"/>
      <c r="M1296" s="37"/>
      <c r="N1296" s="695"/>
      <c r="U1296"/>
      <c r="V1296"/>
      <c r="W1296"/>
      <c r="X1296" s="112"/>
      <c r="Y1296" s="112"/>
      <c r="Z1296" s="200"/>
      <c r="AA1296"/>
      <c r="AB1296"/>
      <c r="AC1296"/>
      <c r="AD1296"/>
      <c r="AE1296"/>
      <c r="AF1296"/>
      <c r="AG1296"/>
      <c r="AH1296"/>
      <c r="AI1296"/>
      <c r="AJ1296"/>
    </row>
    <row r="1297" spans="1:36" ht="24.95" customHeight="1">
      <c r="A1297" s="66"/>
      <c r="M1297" s="37"/>
      <c r="N1297" s="695"/>
      <c r="U1297"/>
      <c r="V1297"/>
      <c r="W1297"/>
      <c r="X1297" s="112"/>
      <c r="Y1297" s="112"/>
      <c r="Z1297" s="200"/>
      <c r="AA1297"/>
      <c r="AB1297"/>
      <c r="AC1297"/>
      <c r="AD1297"/>
      <c r="AE1297"/>
      <c r="AF1297"/>
      <c r="AG1297"/>
      <c r="AH1297"/>
      <c r="AI1297"/>
      <c r="AJ1297"/>
    </row>
    <row r="1298" spans="1:36" ht="24.95" customHeight="1">
      <c r="A1298" s="66"/>
      <c r="M1298" s="37"/>
      <c r="N1298" s="695"/>
      <c r="U1298"/>
      <c r="V1298"/>
      <c r="W1298"/>
      <c r="X1298" s="112"/>
      <c r="Y1298" s="112"/>
      <c r="Z1298" s="200"/>
      <c r="AA1298"/>
      <c r="AB1298"/>
      <c r="AC1298"/>
      <c r="AD1298"/>
      <c r="AE1298"/>
      <c r="AF1298"/>
      <c r="AG1298"/>
      <c r="AH1298"/>
      <c r="AI1298"/>
      <c r="AJ1298"/>
    </row>
    <row r="1299" spans="1:36" ht="24.95" customHeight="1">
      <c r="A1299" s="66"/>
      <c r="M1299" s="37"/>
      <c r="N1299" s="695"/>
      <c r="U1299"/>
      <c r="V1299"/>
      <c r="W1299"/>
      <c r="X1299" s="112"/>
      <c r="Y1299" s="112"/>
      <c r="Z1299" s="200"/>
      <c r="AA1299"/>
      <c r="AB1299"/>
      <c r="AC1299"/>
      <c r="AD1299"/>
      <c r="AE1299"/>
      <c r="AF1299"/>
      <c r="AG1299"/>
      <c r="AH1299"/>
      <c r="AI1299"/>
      <c r="AJ1299"/>
    </row>
    <row r="1300" spans="1:36" ht="24.95" customHeight="1">
      <c r="A1300" s="66"/>
      <c r="M1300" s="37"/>
      <c r="N1300" s="695"/>
      <c r="U1300"/>
      <c r="V1300"/>
      <c r="W1300"/>
      <c r="X1300" s="112"/>
      <c r="Y1300" s="112"/>
      <c r="Z1300" s="200"/>
      <c r="AA1300"/>
      <c r="AB1300"/>
      <c r="AC1300"/>
      <c r="AD1300"/>
      <c r="AE1300"/>
      <c r="AF1300"/>
      <c r="AG1300"/>
      <c r="AH1300"/>
      <c r="AI1300"/>
      <c r="AJ1300"/>
    </row>
    <row r="1301" spans="1:36" ht="24.95" customHeight="1">
      <c r="A1301" s="66"/>
      <c r="M1301" s="37"/>
      <c r="N1301" s="695"/>
      <c r="U1301"/>
      <c r="V1301"/>
      <c r="W1301"/>
      <c r="X1301" s="112"/>
      <c r="Y1301" s="112"/>
      <c r="Z1301" s="200"/>
      <c r="AA1301"/>
      <c r="AB1301"/>
      <c r="AC1301"/>
      <c r="AD1301"/>
      <c r="AE1301"/>
      <c r="AF1301"/>
      <c r="AG1301"/>
      <c r="AH1301"/>
      <c r="AI1301"/>
      <c r="AJ1301"/>
    </row>
    <row r="1302" spans="1:36" ht="24.95" customHeight="1">
      <c r="A1302" s="66"/>
      <c r="M1302" s="37"/>
      <c r="N1302" s="695"/>
      <c r="U1302"/>
      <c r="V1302"/>
      <c r="W1302"/>
      <c r="X1302" s="112"/>
      <c r="Y1302" s="112"/>
      <c r="Z1302" s="200"/>
      <c r="AA1302"/>
      <c r="AB1302"/>
      <c r="AC1302"/>
      <c r="AD1302"/>
      <c r="AE1302"/>
      <c r="AF1302"/>
      <c r="AG1302"/>
      <c r="AH1302"/>
      <c r="AI1302"/>
      <c r="AJ1302"/>
    </row>
    <row r="1303" spans="1:36" ht="24.95" customHeight="1">
      <c r="A1303" s="66"/>
      <c r="M1303" s="37"/>
      <c r="N1303" s="695"/>
      <c r="U1303"/>
      <c r="V1303"/>
      <c r="W1303"/>
      <c r="X1303" s="112"/>
      <c r="Y1303" s="112"/>
      <c r="Z1303" s="200"/>
      <c r="AA1303"/>
      <c r="AB1303"/>
      <c r="AC1303"/>
      <c r="AD1303"/>
      <c r="AE1303"/>
      <c r="AF1303"/>
      <c r="AG1303"/>
      <c r="AH1303"/>
      <c r="AI1303"/>
      <c r="AJ1303"/>
    </row>
    <row r="1304" spans="1:36" ht="24.95" customHeight="1">
      <c r="A1304" s="66"/>
      <c r="M1304" s="37"/>
      <c r="N1304" s="695"/>
      <c r="U1304"/>
      <c r="V1304"/>
      <c r="W1304"/>
      <c r="X1304" s="112"/>
      <c r="Y1304" s="112"/>
      <c r="Z1304" s="200"/>
      <c r="AA1304"/>
      <c r="AB1304"/>
      <c r="AC1304"/>
      <c r="AD1304"/>
      <c r="AE1304"/>
      <c r="AF1304"/>
      <c r="AG1304"/>
      <c r="AH1304"/>
      <c r="AI1304"/>
      <c r="AJ1304"/>
    </row>
    <row r="1305" spans="1:36" ht="24.95" customHeight="1">
      <c r="A1305" s="66"/>
      <c r="M1305" s="37"/>
      <c r="N1305" s="695"/>
      <c r="U1305"/>
      <c r="V1305"/>
      <c r="W1305"/>
      <c r="X1305" s="112"/>
      <c r="Y1305" s="112"/>
      <c r="Z1305" s="200"/>
      <c r="AA1305"/>
      <c r="AB1305"/>
      <c r="AC1305"/>
      <c r="AD1305"/>
      <c r="AE1305"/>
      <c r="AF1305"/>
      <c r="AG1305"/>
      <c r="AH1305"/>
      <c r="AI1305"/>
      <c r="AJ1305"/>
    </row>
    <row r="1306" spans="1:36" ht="24.95" customHeight="1">
      <c r="A1306" s="66"/>
      <c r="M1306" s="37"/>
      <c r="N1306" s="695"/>
      <c r="U1306"/>
      <c r="V1306"/>
      <c r="W1306"/>
      <c r="X1306" s="112"/>
      <c r="Y1306" s="112"/>
      <c r="Z1306" s="200"/>
      <c r="AA1306"/>
      <c r="AB1306"/>
      <c r="AC1306"/>
      <c r="AD1306"/>
      <c r="AE1306"/>
      <c r="AF1306"/>
      <c r="AG1306"/>
      <c r="AH1306"/>
      <c r="AI1306"/>
      <c r="AJ1306"/>
    </row>
    <row r="1307" spans="1:36" ht="24.95" customHeight="1">
      <c r="A1307" s="66"/>
      <c r="M1307" s="37"/>
      <c r="N1307" s="695"/>
      <c r="U1307"/>
      <c r="V1307"/>
      <c r="W1307"/>
      <c r="X1307" s="112"/>
      <c r="Y1307" s="112"/>
      <c r="Z1307" s="200"/>
      <c r="AA1307"/>
      <c r="AB1307"/>
      <c r="AC1307"/>
      <c r="AD1307"/>
      <c r="AE1307"/>
      <c r="AF1307"/>
      <c r="AG1307"/>
      <c r="AH1307"/>
      <c r="AI1307"/>
      <c r="AJ1307"/>
    </row>
    <row r="1308" spans="1:36" ht="24.95" customHeight="1">
      <c r="A1308" s="66"/>
      <c r="M1308" s="37"/>
      <c r="N1308" s="695"/>
      <c r="U1308"/>
      <c r="V1308"/>
      <c r="W1308"/>
      <c r="X1308" s="112"/>
      <c r="Y1308" s="112"/>
      <c r="Z1308" s="200"/>
      <c r="AA1308"/>
      <c r="AB1308"/>
      <c r="AC1308"/>
      <c r="AD1308"/>
      <c r="AE1308"/>
      <c r="AF1308"/>
      <c r="AG1308"/>
      <c r="AH1308"/>
      <c r="AI1308"/>
      <c r="AJ1308"/>
    </row>
    <row r="1309" spans="1:36" ht="24.95" customHeight="1">
      <c r="A1309" s="66"/>
      <c r="M1309" s="37"/>
      <c r="N1309" s="695"/>
      <c r="U1309"/>
      <c r="V1309"/>
      <c r="W1309"/>
      <c r="X1309" s="112"/>
      <c r="Y1309" s="112"/>
      <c r="Z1309" s="200"/>
      <c r="AA1309"/>
      <c r="AB1309"/>
      <c r="AC1309"/>
      <c r="AD1309"/>
      <c r="AE1309"/>
      <c r="AF1309"/>
      <c r="AG1309"/>
      <c r="AH1309"/>
      <c r="AI1309"/>
      <c r="AJ1309"/>
    </row>
    <row r="1310" spans="1:36" ht="24.95" customHeight="1">
      <c r="A1310" s="66"/>
      <c r="M1310" s="37"/>
      <c r="N1310" s="695"/>
      <c r="U1310"/>
      <c r="V1310"/>
      <c r="W1310"/>
      <c r="X1310" s="112"/>
      <c r="Y1310" s="112"/>
      <c r="Z1310" s="200"/>
      <c r="AA1310"/>
      <c r="AB1310"/>
      <c r="AC1310"/>
      <c r="AD1310"/>
      <c r="AE1310"/>
      <c r="AF1310"/>
      <c r="AG1310"/>
      <c r="AH1310"/>
      <c r="AI1310"/>
      <c r="AJ1310"/>
    </row>
    <row r="1311" spans="1:36" ht="24.95" customHeight="1">
      <c r="A1311" s="66"/>
      <c r="M1311" s="37"/>
      <c r="N1311" s="695"/>
      <c r="U1311"/>
      <c r="V1311"/>
      <c r="W1311"/>
      <c r="X1311" s="112"/>
      <c r="Y1311" s="112"/>
      <c r="Z1311" s="200"/>
      <c r="AA1311"/>
      <c r="AB1311"/>
      <c r="AC1311"/>
      <c r="AD1311"/>
      <c r="AE1311"/>
      <c r="AF1311"/>
      <c r="AG1311"/>
      <c r="AH1311"/>
      <c r="AI1311"/>
      <c r="AJ1311"/>
    </row>
    <row r="1312" spans="1:36" ht="24.95" customHeight="1">
      <c r="A1312" s="66"/>
      <c r="M1312" s="37"/>
      <c r="N1312" s="695"/>
      <c r="U1312"/>
      <c r="V1312"/>
      <c r="W1312"/>
      <c r="X1312" s="112"/>
      <c r="Y1312" s="112"/>
      <c r="Z1312" s="200"/>
      <c r="AA1312"/>
      <c r="AB1312"/>
      <c r="AC1312"/>
      <c r="AD1312"/>
      <c r="AE1312"/>
      <c r="AF1312"/>
      <c r="AG1312"/>
      <c r="AH1312"/>
      <c r="AI1312"/>
      <c r="AJ1312"/>
    </row>
    <row r="1313" spans="1:36" ht="24.95" customHeight="1">
      <c r="A1313" s="66"/>
      <c r="M1313" s="37"/>
      <c r="N1313" s="695"/>
      <c r="U1313"/>
      <c r="V1313"/>
      <c r="W1313"/>
      <c r="X1313" s="112"/>
      <c r="Y1313" s="112"/>
      <c r="Z1313" s="200"/>
      <c r="AA1313"/>
      <c r="AB1313"/>
      <c r="AC1313"/>
      <c r="AD1313"/>
      <c r="AE1313"/>
      <c r="AF1313"/>
      <c r="AG1313"/>
      <c r="AH1313"/>
      <c r="AI1313"/>
      <c r="AJ1313"/>
    </row>
    <row r="1314" spans="1:36" ht="24.95" customHeight="1">
      <c r="A1314" s="66"/>
      <c r="M1314" s="37"/>
      <c r="N1314" s="695"/>
      <c r="U1314"/>
      <c r="V1314"/>
      <c r="W1314"/>
      <c r="X1314" s="112"/>
      <c r="Y1314" s="112"/>
      <c r="Z1314" s="200"/>
      <c r="AA1314"/>
      <c r="AB1314"/>
      <c r="AC1314"/>
      <c r="AD1314"/>
      <c r="AE1314"/>
      <c r="AF1314"/>
      <c r="AG1314"/>
      <c r="AH1314"/>
      <c r="AI1314"/>
      <c r="AJ1314"/>
    </row>
    <row r="1315" spans="1:36" ht="24.95" customHeight="1">
      <c r="A1315" s="66"/>
      <c r="M1315" s="37"/>
      <c r="N1315" s="695"/>
      <c r="U1315"/>
      <c r="V1315"/>
      <c r="W1315"/>
      <c r="X1315" s="112"/>
      <c r="Y1315" s="112"/>
      <c r="Z1315" s="200"/>
      <c r="AA1315"/>
      <c r="AB1315"/>
      <c r="AC1315"/>
      <c r="AD1315"/>
      <c r="AE1315"/>
      <c r="AF1315"/>
      <c r="AG1315"/>
      <c r="AH1315"/>
      <c r="AI1315"/>
      <c r="AJ1315"/>
    </row>
    <row r="1316" spans="1:36" ht="24.95" customHeight="1">
      <c r="A1316" s="66"/>
      <c r="M1316" s="37"/>
      <c r="N1316" s="695"/>
      <c r="U1316"/>
      <c r="V1316"/>
      <c r="W1316"/>
      <c r="X1316" s="112"/>
      <c r="Y1316" s="112"/>
      <c r="Z1316" s="200"/>
      <c r="AA1316"/>
      <c r="AB1316"/>
      <c r="AC1316"/>
      <c r="AD1316"/>
      <c r="AE1316"/>
      <c r="AF1316"/>
      <c r="AG1316"/>
      <c r="AH1316"/>
      <c r="AI1316"/>
      <c r="AJ1316"/>
    </row>
    <row r="1317" spans="1:36" ht="24.95" customHeight="1">
      <c r="A1317" s="66"/>
      <c r="M1317" s="37"/>
      <c r="N1317" s="695"/>
      <c r="U1317"/>
      <c r="V1317"/>
      <c r="W1317"/>
      <c r="X1317" s="112"/>
      <c r="Y1317" s="112"/>
      <c r="Z1317" s="200"/>
      <c r="AA1317"/>
      <c r="AB1317"/>
      <c r="AC1317"/>
      <c r="AD1317"/>
      <c r="AE1317"/>
      <c r="AF1317"/>
      <c r="AG1317"/>
      <c r="AH1317"/>
      <c r="AI1317"/>
      <c r="AJ1317"/>
    </row>
    <row r="1318" spans="1:36" ht="24.95" customHeight="1">
      <c r="A1318" s="66"/>
      <c r="M1318" s="37"/>
      <c r="N1318" s="695"/>
      <c r="U1318"/>
      <c r="V1318"/>
      <c r="W1318"/>
      <c r="X1318" s="112"/>
      <c r="Y1318" s="112"/>
      <c r="Z1318" s="200"/>
      <c r="AA1318"/>
      <c r="AB1318"/>
      <c r="AC1318"/>
      <c r="AD1318"/>
      <c r="AE1318"/>
      <c r="AF1318"/>
      <c r="AG1318"/>
      <c r="AH1318"/>
      <c r="AI1318"/>
      <c r="AJ1318"/>
    </row>
    <row r="1319" spans="1:36" ht="24.95" customHeight="1">
      <c r="A1319" s="66"/>
      <c r="M1319" s="37"/>
      <c r="N1319" s="695"/>
      <c r="U1319"/>
      <c r="V1319"/>
      <c r="W1319"/>
      <c r="X1319" s="112"/>
      <c r="Y1319" s="112"/>
      <c r="Z1319" s="200"/>
      <c r="AA1319"/>
      <c r="AB1319"/>
      <c r="AC1319"/>
      <c r="AD1319"/>
      <c r="AE1319"/>
      <c r="AF1319"/>
      <c r="AG1319"/>
      <c r="AH1319"/>
      <c r="AI1319"/>
      <c r="AJ1319"/>
    </row>
    <row r="1320" spans="1:36" ht="24.95" customHeight="1">
      <c r="A1320" s="66"/>
      <c r="M1320" s="37"/>
      <c r="N1320" s="695"/>
      <c r="U1320"/>
      <c r="V1320"/>
      <c r="W1320"/>
      <c r="X1320" s="112"/>
      <c r="Y1320" s="112"/>
      <c r="Z1320" s="200"/>
      <c r="AA1320"/>
      <c r="AB1320"/>
      <c r="AC1320"/>
      <c r="AD1320"/>
      <c r="AE1320"/>
      <c r="AF1320"/>
      <c r="AG1320"/>
      <c r="AH1320"/>
      <c r="AI1320"/>
      <c r="AJ1320"/>
    </row>
    <row r="1321" spans="1:36" ht="24.95" customHeight="1">
      <c r="A1321" s="66"/>
      <c r="M1321" s="37"/>
      <c r="N1321" s="695"/>
      <c r="U1321"/>
      <c r="V1321"/>
      <c r="W1321"/>
      <c r="X1321" s="112"/>
      <c r="Y1321" s="112"/>
      <c r="Z1321" s="200"/>
      <c r="AA1321"/>
      <c r="AB1321"/>
      <c r="AC1321"/>
      <c r="AD1321"/>
      <c r="AE1321"/>
      <c r="AF1321"/>
      <c r="AG1321"/>
      <c r="AH1321"/>
      <c r="AI1321"/>
      <c r="AJ1321"/>
    </row>
    <row r="1322" spans="1:36" ht="24.95" customHeight="1">
      <c r="A1322" s="66"/>
      <c r="M1322" s="37"/>
      <c r="N1322" s="695"/>
      <c r="U1322"/>
      <c r="V1322"/>
      <c r="W1322"/>
      <c r="X1322" s="112"/>
      <c r="Y1322" s="112"/>
      <c r="Z1322" s="200"/>
      <c r="AA1322"/>
      <c r="AB1322"/>
      <c r="AC1322"/>
      <c r="AD1322"/>
      <c r="AE1322"/>
      <c r="AF1322"/>
      <c r="AG1322"/>
      <c r="AH1322"/>
      <c r="AI1322"/>
      <c r="AJ1322"/>
    </row>
    <row r="1323" spans="1:36" ht="24.95" customHeight="1">
      <c r="A1323" s="66"/>
      <c r="M1323" s="37"/>
      <c r="N1323" s="695"/>
      <c r="U1323"/>
      <c r="V1323"/>
      <c r="W1323"/>
      <c r="X1323" s="112"/>
      <c r="Y1323" s="112"/>
      <c r="Z1323" s="200"/>
      <c r="AA1323"/>
      <c r="AB1323"/>
      <c r="AC1323"/>
      <c r="AD1323"/>
      <c r="AE1323"/>
      <c r="AF1323"/>
      <c r="AG1323"/>
      <c r="AH1323"/>
      <c r="AI1323"/>
      <c r="AJ1323"/>
    </row>
    <row r="1324" spans="1:36" ht="24.95" customHeight="1">
      <c r="A1324" s="66"/>
      <c r="M1324" s="37"/>
      <c r="N1324" s="695"/>
      <c r="U1324"/>
      <c r="V1324"/>
      <c r="W1324"/>
      <c r="X1324" s="112"/>
      <c r="Y1324" s="112"/>
      <c r="Z1324" s="200"/>
      <c r="AA1324"/>
      <c r="AB1324"/>
      <c r="AC1324"/>
      <c r="AD1324"/>
      <c r="AE1324"/>
      <c r="AF1324"/>
      <c r="AG1324"/>
      <c r="AH1324"/>
      <c r="AI1324"/>
      <c r="AJ1324"/>
    </row>
    <row r="1325" spans="1:36" ht="24.95" customHeight="1">
      <c r="A1325" s="66"/>
      <c r="M1325" s="37"/>
      <c r="N1325" s="695"/>
      <c r="U1325"/>
      <c r="V1325"/>
      <c r="W1325"/>
      <c r="X1325" s="112"/>
      <c r="Y1325" s="112"/>
      <c r="Z1325" s="200"/>
      <c r="AA1325"/>
      <c r="AB1325"/>
      <c r="AC1325"/>
      <c r="AD1325"/>
      <c r="AE1325"/>
      <c r="AF1325"/>
      <c r="AG1325"/>
      <c r="AH1325"/>
      <c r="AI1325"/>
      <c r="AJ1325"/>
    </row>
    <row r="1326" spans="1:36" ht="24.95" customHeight="1">
      <c r="A1326" s="66"/>
      <c r="M1326" s="37"/>
      <c r="N1326" s="695"/>
      <c r="U1326"/>
      <c r="V1326"/>
      <c r="W1326"/>
      <c r="X1326" s="112"/>
      <c r="Y1326" s="112"/>
      <c r="Z1326" s="200"/>
      <c r="AA1326"/>
      <c r="AB1326"/>
      <c r="AC1326"/>
      <c r="AD1326"/>
      <c r="AE1326"/>
      <c r="AF1326"/>
      <c r="AG1326"/>
      <c r="AH1326"/>
      <c r="AI1326"/>
      <c r="AJ1326"/>
    </row>
    <row r="1327" spans="1:36" ht="24.95" customHeight="1">
      <c r="A1327" s="66"/>
      <c r="M1327" s="37"/>
      <c r="N1327" s="695"/>
      <c r="U1327"/>
      <c r="V1327"/>
      <c r="W1327"/>
      <c r="X1327" s="112"/>
      <c r="Y1327" s="112"/>
      <c r="Z1327" s="200"/>
      <c r="AA1327"/>
      <c r="AB1327"/>
      <c r="AC1327"/>
      <c r="AD1327"/>
      <c r="AE1327"/>
      <c r="AF1327"/>
      <c r="AG1327"/>
      <c r="AH1327"/>
      <c r="AI1327"/>
      <c r="AJ1327"/>
    </row>
    <row r="1328" spans="1:36" ht="24.95" customHeight="1">
      <c r="A1328" s="66"/>
      <c r="M1328" s="37"/>
      <c r="N1328" s="695"/>
      <c r="U1328"/>
      <c r="V1328"/>
      <c r="W1328"/>
      <c r="X1328" s="112"/>
      <c r="Y1328" s="112"/>
      <c r="Z1328" s="200"/>
      <c r="AA1328"/>
      <c r="AB1328"/>
      <c r="AC1328"/>
      <c r="AD1328"/>
      <c r="AE1328"/>
      <c r="AF1328"/>
      <c r="AG1328"/>
      <c r="AH1328"/>
      <c r="AI1328"/>
      <c r="AJ1328"/>
    </row>
    <row r="1329" spans="1:36" ht="24.95" customHeight="1">
      <c r="A1329" s="66"/>
      <c r="M1329" s="37"/>
      <c r="N1329" s="695"/>
      <c r="U1329"/>
      <c r="V1329"/>
      <c r="W1329"/>
      <c r="X1329" s="112"/>
      <c r="Y1329" s="112"/>
      <c r="Z1329" s="200"/>
      <c r="AA1329"/>
      <c r="AB1329"/>
      <c r="AC1329"/>
      <c r="AD1329"/>
      <c r="AE1329"/>
      <c r="AF1329"/>
      <c r="AG1329"/>
      <c r="AH1329"/>
      <c r="AI1329"/>
      <c r="AJ1329"/>
    </row>
    <row r="1330" spans="1:36" ht="24.95" customHeight="1">
      <c r="A1330" s="66"/>
      <c r="M1330" s="37"/>
      <c r="N1330" s="695"/>
      <c r="U1330"/>
      <c r="V1330"/>
      <c r="W1330"/>
      <c r="X1330" s="112"/>
      <c r="Y1330" s="112"/>
      <c r="Z1330" s="200"/>
      <c r="AA1330"/>
      <c r="AB1330"/>
      <c r="AC1330"/>
      <c r="AD1330"/>
      <c r="AE1330"/>
      <c r="AF1330"/>
      <c r="AG1330"/>
      <c r="AH1330"/>
      <c r="AI1330"/>
      <c r="AJ1330"/>
    </row>
    <row r="1331" spans="1:36" ht="24.95" customHeight="1">
      <c r="A1331" s="66"/>
      <c r="M1331" s="37"/>
      <c r="N1331" s="695"/>
      <c r="U1331"/>
      <c r="V1331"/>
      <c r="W1331"/>
      <c r="X1331" s="112"/>
      <c r="Y1331" s="112"/>
      <c r="Z1331" s="200"/>
      <c r="AA1331"/>
      <c r="AB1331"/>
      <c r="AC1331"/>
      <c r="AD1331"/>
      <c r="AE1331"/>
      <c r="AF1331"/>
      <c r="AG1331"/>
      <c r="AH1331"/>
      <c r="AI1331"/>
      <c r="AJ1331"/>
    </row>
    <row r="1332" spans="1:36" ht="24.95" customHeight="1">
      <c r="A1332" s="66"/>
      <c r="M1332" s="37"/>
      <c r="N1332" s="695"/>
      <c r="U1332"/>
      <c r="V1332"/>
      <c r="W1332"/>
      <c r="X1332" s="112"/>
      <c r="Y1332" s="112"/>
      <c r="Z1332" s="200"/>
      <c r="AA1332"/>
      <c r="AB1332"/>
      <c r="AC1332"/>
      <c r="AD1332"/>
      <c r="AE1332"/>
      <c r="AF1332"/>
      <c r="AG1332"/>
      <c r="AH1332"/>
      <c r="AI1332"/>
      <c r="AJ1332"/>
    </row>
    <row r="1333" spans="1:36" ht="24.95" customHeight="1">
      <c r="A1333" s="66"/>
      <c r="M1333" s="37"/>
      <c r="N1333" s="695"/>
      <c r="U1333"/>
      <c r="V1333"/>
      <c r="W1333"/>
      <c r="X1333" s="112"/>
      <c r="Y1333" s="112"/>
      <c r="Z1333" s="200"/>
      <c r="AA1333"/>
      <c r="AB1333"/>
      <c r="AC1333"/>
      <c r="AD1333"/>
      <c r="AE1333"/>
      <c r="AF1333"/>
      <c r="AG1333"/>
      <c r="AH1333"/>
      <c r="AI1333"/>
      <c r="AJ1333"/>
    </row>
    <row r="1334" spans="1:36" ht="24.95" customHeight="1">
      <c r="A1334" s="66"/>
      <c r="M1334" s="37"/>
      <c r="N1334" s="695"/>
      <c r="U1334"/>
      <c r="V1334"/>
      <c r="W1334"/>
      <c r="X1334" s="112"/>
      <c r="Y1334" s="112"/>
      <c r="Z1334" s="200"/>
      <c r="AA1334"/>
      <c r="AB1334"/>
      <c r="AC1334"/>
      <c r="AD1334"/>
      <c r="AE1334"/>
      <c r="AF1334"/>
      <c r="AG1334"/>
      <c r="AH1334"/>
      <c r="AI1334"/>
      <c r="AJ1334"/>
    </row>
    <row r="1335" spans="1:36" ht="24.95" customHeight="1">
      <c r="A1335" s="66"/>
      <c r="M1335" s="37"/>
      <c r="N1335" s="695"/>
      <c r="U1335"/>
      <c r="V1335"/>
      <c r="W1335"/>
      <c r="X1335" s="112"/>
      <c r="Y1335" s="112"/>
      <c r="Z1335" s="200"/>
      <c r="AA1335"/>
      <c r="AB1335"/>
      <c r="AC1335"/>
      <c r="AD1335"/>
      <c r="AE1335"/>
      <c r="AF1335"/>
      <c r="AG1335"/>
      <c r="AH1335"/>
      <c r="AI1335"/>
      <c r="AJ1335"/>
    </row>
    <row r="1336" spans="1:36" ht="24.95" customHeight="1">
      <c r="A1336" s="66"/>
      <c r="M1336" s="37"/>
      <c r="N1336" s="695"/>
      <c r="U1336"/>
      <c r="V1336"/>
      <c r="W1336"/>
      <c r="X1336" s="112"/>
      <c r="Y1336" s="112"/>
      <c r="Z1336" s="200"/>
      <c r="AA1336"/>
      <c r="AB1336"/>
      <c r="AC1336"/>
      <c r="AD1336"/>
      <c r="AE1336"/>
      <c r="AF1336"/>
      <c r="AG1336"/>
      <c r="AH1336"/>
      <c r="AI1336"/>
      <c r="AJ1336"/>
    </row>
    <row r="1337" spans="1:36" ht="24.95" customHeight="1">
      <c r="A1337" s="66"/>
      <c r="M1337" s="37"/>
      <c r="N1337" s="695"/>
      <c r="U1337"/>
      <c r="V1337"/>
      <c r="W1337"/>
      <c r="X1337" s="112"/>
      <c r="Y1337" s="112"/>
      <c r="Z1337" s="200"/>
      <c r="AA1337"/>
      <c r="AB1337"/>
      <c r="AC1337"/>
      <c r="AD1337"/>
      <c r="AE1337"/>
      <c r="AF1337"/>
      <c r="AG1337"/>
      <c r="AH1337"/>
      <c r="AI1337"/>
      <c r="AJ1337"/>
    </row>
    <row r="1338" spans="1:36" ht="24.95" customHeight="1">
      <c r="A1338" s="66"/>
      <c r="M1338" s="37"/>
      <c r="N1338" s="695"/>
      <c r="U1338"/>
      <c r="V1338"/>
      <c r="W1338"/>
      <c r="X1338" s="112"/>
      <c r="Y1338" s="112"/>
      <c r="Z1338" s="200"/>
      <c r="AA1338"/>
      <c r="AB1338"/>
      <c r="AC1338"/>
      <c r="AD1338"/>
      <c r="AE1338"/>
      <c r="AF1338"/>
      <c r="AG1338"/>
      <c r="AH1338"/>
      <c r="AI1338"/>
      <c r="AJ1338"/>
    </row>
    <row r="1339" spans="1:36" ht="24.95" customHeight="1">
      <c r="A1339" s="66"/>
      <c r="M1339" s="37"/>
      <c r="N1339" s="695"/>
      <c r="U1339"/>
      <c r="V1339"/>
      <c r="W1339"/>
      <c r="X1339" s="112"/>
      <c r="Y1339" s="112"/>
      <c r="Z1339" s="200"/>
      <c r="AA1339"/>
      <c r="AB1339"/>
      <c r="AC1339"/>
      <c r="AD1339"/>
      <c r="AE1339"/>
      <c r="AF1339"/>
      <c r="AG1339"/>
      <c r="AH1339"/>
      <c r="AI1339"/>
      <c r="AJ1339"/>
    </row>
    <row r="1340" spans="1:36" ht="24.95" customHeight="1">
      <c r="A1340" s="66"/>
      <c r="M1340" s="37"/>
      <c r="N1340" s="695"/>
      <c r="U1340"/>
      <c r="V1340"/>
      <c r="W1340"/>
      <c r="X1340" s="112"/>
      <c r="Y1340" s="112"/>
      <c r="Z1340" s="200"/>
      <c r="AA1340"/>
      <c r="AB1340"/>
      <c r="AC1340"/>
      <c r="AD1340"/>
      <c r="AE1340"/>
      <c r="AF1340"/>
      <c r="AG1340"/>
      <c r="AH1340"/>
      <c r="AI1340"/>
      <c r="AJ1340"/>
    </row>
    <row r="1341" spans="1:36" ht="24.95" customHeight="1">
      <c r="A1341" s="66"/>
      <c r="M1341" s="37"/>
      <c r="N1341" s="695"/>
      <c r="U1341"/>
      <c r="V1341"/>
      <c r="W1341"/>
      <c r="X1341" s="112"/>
      <c r="Y1341" s="112"/>
      <c r="Z1341" s="200"/>
      <c r="AA1341"/>
      <c r="AB1341"/>
      <c r="AC1341"/>
      <c r="AD1341"/>
      <c r="AE1341"/>
      <c r="AF1341"/>
      <c r="AG1341"/>
      <c r="AH1341"/>
      <c r="AI1341"/>
      <c r="AJ1341"/>
    </row>
    <row r="1342" spans="1:36" ht="24.95" customHeight="1">
      <c r="A1342" s="66"/>
      <c r="M1342" s="37"/>
      <c r="N1342" s="695"/>
      <c r="U1342"/>
      <c r="V1342"/>
      <c r="W1342"/>
      <c r="X1342" s="112"/>
      <c r="Y1342" s="112"/>
      <c r="Z1342" s="200"/>
      <c r="AA1342"/>
      <c r="AB1342"/>
      <c r="AC1342"/>
      <c r="AD1342"/>
      <c r="AE1342"/>
      <c r="AF1342"/>
      <c r="AG1342"/>
      <c r="AH1342"/>
      <c r="AI1342"/>
      <c r="AJ1342"/>
    </row>
    <row r="1343" spans="1:36" ht="24.95" customHeight="1">
      <c r="A1343" s="66"/>
      <c r="M1343" s="37"/>
      <c r="N1343" s="695"/>
      <c r="U1343"/>
      <c r="V1343"/>
      <c r="W1343"/>
      <c r="X1343" s="112"/>
      <c r="Y1343" s="112"/>
      <c r="Z1343" s="200"/>
      <c r="AA1343"/>
      <c r="AB1343"/>
      <c r="AC1343"/>
      <c r="AD1343"/>
      <c r="AE1343"/>
      <c r="AF1343"/>
      <c r="AG1343"/>
      <c r="AH1343"/>
      <c r="AI1343"/>
      <c r="AJ1343"/>
    </row>
    <row r="1344" spans="1:36" ht="24.95" customHeight="1">
      <c r="A1344" s="66"/>
      <c r="M1344" s="37"/>
      <c r="N1344" s="695"/>
      <c r="U1344"/>
      <c r="V1344"/>
      <c r="W1344"/>
      <c r="X1344" s="112"/>
      <c r="Y1344" s="112"/>
      <c r="Z1344" s="200"/>
      <c r="AA1344"/>
      <c r="AB1344"/>
      <c r="AC1344"/>
      <c r="AD1344"/>
      <c r="AE1344"/>
      <c r="AF1344"/>
      <c r="AG1344"/>
      <c r="AH1344"/>
      <c r="AI1344"/>
      <c r="AJ1344"/>
    </row>
    <row r="1345" spans="1:36" ht="24.95" customHeight="1">
      <c r="A1345" s="66"/>
      <c r="M1345" s="37"/>
      <c r="N1345" s="695"/>
      <c r="U1345"/>
      <c r="V1345"/>
      <c r="W1345"/>
      <c r="X1345" s="112"/>
      <c r="Y1345" s="112"/>
      <c r="Z1345" s="200"/>
      <c r="AA1345"/>
      <c r="AB1345"/>
      <c r="AC1345"/>
      <c r="AD1345"/>
      <c r="AE1345"/>
      <c r="AF1345"/>
      <c r="AG1345"/>
      <c r="AH1345"/>
      <c r="AI1345"/>
      <c r="AJ1345"/>
    </row>
    <row r="1346" spans="1:36" ht="24.95" customHeight="1">
      <c r="A1346" s="66"/>
      <c r="M1346" s="37"/>
      <c r="N1346" s="695"/>
      <c r="U1346"/>
      <c r="V1346"/>
      <c r="W1346"/>
      <c r="X1346" s="112"/>
      <c r="Y1346" s="112"/>
      <c r="Z1346" s="200"/>
      <c r="AA1346"/>
      <c r="AB1346"/>
      <c r="AC1346"/>
      <c r="AD1346"/>
      <c r="AE1346"/>
      <c r="AF1346"/>
      <c r="AG1346"/>
      <c r="AH1346"/>
      <c r="AI1346"/>
      <c r="AJ1346"/>
    </row>
    <row r="1347" spans="1:36" ht="24.95" customHeight="1">
      <c r="A1347" s="66"/>
      <c r="M1347" s="37"/>
      <c r="N1347" s="695"/>
      <c r="U1347"/>
      <c r="V1347"/>
      <c r="W1347"/>
      <c r="X1347" s="112"/>
      <c r="Y1347" s="112"/>
      <c r="Z1347" s="200"/>
      <c r="AA1347"/>
      <c r="AB1347"/>
      <c r="AC1347"/>
      <c r="AD1347"/>
      <c r="AE1347"/>
      <c r="AF1347"/>
      <c r="AG1347"/>
      <c r="AH1347"/>
      <c r="AI1347"/>
      <c r="AJ1347"/>
    </row>
    <row r="1348" spans="1:36" ht="24.95" customHeight="1">
      <c r="A1348" s="66"/>
      <c r="M1348" s="37"/>
      <c r="N1348" s="695"/>
      <c r="U1348"/>
      <c r="V1348"/>
      <c r="W1348"/>
      <c r="X1348" s="112"/>
      <c r="Y1348" s="112"/>
      <c r="Z1348" s="200"/>
      <c r="AA1348"/>
      <c r="AB1348"/>
      <c r="AC1348"/>
      <c r="AD1348"/>
      <c r="AE1348"/>
      <c r="AF1348"/>
      <c r="AG1348"/>
      <c r="AH1348"/>
      <c r="AI1348"/>
      <c r="AJ1348"/>
    </row>
    <row r="1349" spans="1:36" ht="24.95" customHeight="1">
      <c r="A1349" s="66"/>
      <c r="M1349" s="37"/>
      <c r="N1349" s="695"/>
      <c r="U1349"/>
      <c r="V1349"/>
      <c r="W1349"/>
      <c r="X1349" s="112"/>
      <c r="Y1349" s="112"/>
      <c r="Z1349" s="200"/>
      <c r="AA1349"/>
      <c r="AB1349"/>
      <c r="AC1349"/>
      <c r="AD1349"/>
      <c r="AE1349"/>
      <c r="AF1349"/>
      <c r="AG1349"/>
      <c r="AH1349"/>
      <c r="AI1349"/>
      <c r="AJ1349"/>
    </row>
    <row r="1350" spans="1:36" ht="24.95" customHeight="1">
      <c r="A1350" s="66"/>
      <c r="M1350" s="37"/>
      <c r="N1350" s="695"/>
      <c r="U1350"/>
      <c r="V1350"/>
      <c r="W1350"/>
      <c r="X1350" s="112"/>
      <c r="Y1350" s="112"/>
      <c r="Z1350" s="200"/>
      <c r="AA1350"/>
      <c r="AB1350"/>
      <c r="AC1350"/>
      <c r="AD1350"/>
      <c r="AE1350"/>
      <c r="AF1350"/>
      <c r="AG1350"/>
      <c r="AH1350"/>
      <c r="AI1350"/>
      <c r="AJ1350"/>
    </row>
    <row r="1351" spans="1:36" ht="24.95" customHeight="1">
      <c r="A1351" s="66"/>
      <c r="M1351" s="37"/>
      <c r="N1351" s="695"/>
      <c r="U1351"/>
      <c r="V1351"/>
      <c r="W1351"/>
      <c r="X1351" s="112"/>
      <c r="Y1351" s="112"/>
      <c r="Z1351" s="200"/>
      <c r="AA1351"/>
      <c r="AB1351"/>
      <c r="AC1351"/>
      <c r="AD1351"/>
      <c r="AE1351"/>
      <c r="AF1351"/>
      <c r="AG1351"/>
      <c r="AH1351"/>
      <c r="AI1351"/>
      <c r="AJ1351"/>
    </row>
    <row r="1352" spans="1:36" ht="24.95" customHeight="1">
      <c r="A1352" s="66"/>
      <c r="M1352" s="37"/>
      <c r="N1352" s="695"/>
      <c r="U1352"/>
      <c r="V1352"/>
      <c r="W1352"/>
      <c r="X1352" s="112"/>
      <c r="Y1352" s="112"/>
      <c r="Z1352" s="200"/>
      <c r="AA1352"/>
      <c r="AB1352"/>
      <c r="AC1352"/>
      <c r="AD1352"/>
      <c r="AE1352"/>
      <c r="AF1352"/>
      <c r="AG1352"/>
      <c r="AH1352"/>
      <c r="AI1352"/>
      <c r="AJ1352"/>
    </row>
    <row r="1353" spans="1:36" ht="24.95" customHeight="1">
      <c r="A1353" s="66"/>
      <c r="M1353" s="37"/>
      <c r="N1353" s="695"/>
      <c r="U1353"/>
      <c r="V1353"/>
      <c r="W1353"/>
      <c r="X1353" s="112"/>
      <c r="Y1353" s="112"/>
      <c r="Z1353" s="200"/>
      <c r="AA1353"/>
      <c r="AB1353"/>
      <c r="AC1353"/>
      <c r="AD1353"/>
      <c r="AE1353"/>
      <c r="AF1353"/>
      <c r="AG1353"/>
      <c r="AH1353"/>
      <c r="AI1353"/>
      <c r="AJ1353"/>
    </row>
    <row r="1354" spans="1:36" ht="24.95" customHeight="1">
      <c r="A1354" s="66"/>
      <c r="M1354" s="37"/>
      <c r="N1354" s="695"/>
      <c r="U1354"/>
      <c r="V1354"/>
      <c r="W1354"/>
      <c r="X1354" s="112"/>
      <c r="Y1354" s="112"/>
      <c r="Z1354" s="200"/>
      <c r="AA1354"/>
      <c r="AB1354"/>
      <c r="AC1354"/>
      <c r="AD1354"/>
      <c r="AE1354"/>
      <c r="AF1354"/>
      <c r="AG1354"/>
      <c r="AH1354"/>
      <c r="AI1354"/>
      <c r="AJ1354"/>
    </row>
    <row r="1355" spans="1:36" ht="24.95" customHeight="1">
      <c r="A1355" s="66"/>
      <c r="M1355" s="37"/>
      <c r="N1355" s="695"/>
      <c r="U1355"/>
      <c r="V1355"/>
      <c r="W1355"/>
      <c r="X1355" s="112"/>
      <c r="Y1355" s="112"/>
      <c r="Z1355" s="200"/>
      <c r="AA1355"/>
      <c r="AB1355"/>
      <c r="AC1355"/>
      <c r="AD1355"/>
      <c r="AE1355"/>
      <c r="AF1355"/>
      <c r="AG1355"/>
      <c r="AH1355"/>
      <c r="AI1355"/>
      <c r="AJ1355"/>
    </row>
    <row r="1356" spans="1:36" ht="24.95" customHeight="1">
      <c r="A1356" s="66"/>
      <c r="M1356" s="37"/>
      <c r="N1356" s="695"/>
      <c r="U1356"/>
      <c r="V1356"/>
      <c r="W1356"/>
      <c r="X1356" s="112"/>
      <c r="Y1356" s="112"/>
      <c r="Z1356" s="200"/>
      <c r="AA1356"/>
      <c r="AB1356"/>
      <c r="AC1356"/>
      <c r="AD1356"/>
      <c r="AE1356"/>
      <c r="AF1356"/>
      <c r="AG1356"/>
      <c r="AH1356"/>
      <c r="AI1356"/>
      <c r="AJ1356"/>
    </row>
    <row r="1357" spans="1:36" ht="24.95" customHeight="1">
      <c r="A1357" s="66"/>
      <c r="M1357" s="37"/>
      <c r="N1357" s="695"/>
      <c r="U1357"/>
      <c r="V1357"/>
      <c r="W1357"/>
      <c r="X1357" s="112"/>
      <c r="Y1357" s="112"/>
      <c r="Z1357" s="200"/>
      <c r="AA1357"/>
      <c r="AB1357"/>
      <c r="AC1357"/>
      <c r="AD1357"/>
      <c r="AE1357"/>
      <c r="AF1357"/>
      <c r="AG1357"/>
      <c r="AH1357"/>
      <c r="AI1357"/>
      <c r="AJ1357"/>
    </row>
    <row r="1358" spans="1:36" ht="24.95" customHeight="1">
      <c r="A1358" s="66"/>
      <c r="M1358" s="37"/>
      <c r="N1358" s="695"/>
      <c r="U1358"/>
      <c r="V1358"/>
      <c r="W1358"/>
      <c r="X1358" s="112"/>
      <c r="Y1358" s="112"/>
      <c r="Z1358" s="200"/>
      <c r="AA1358"/>
      <c r="AB1358"/>
      <c r="AC1358"/>
      <c r="AD1358"/>
      <c r="AE1358"/>
      <c r="AF1358"/>
      <c r="AG1358"/>
      <c r="AH1358"/>
      <c r="AI1358"/>
      <c r="AJ1358"/>
    </row>
    <row r="1359" spans="1:36" ht="24.95" customHeight="1">
      <c r="A1359" s="66"/>
      <c r="M1359" s="37"/>
      <c r="N1359" s="695"/>
      <c r="U1359"/>
      <c r="V1359"/>
      <c r="W1359"/>
      <c r="X1359" s="112"/>
      <c r="Y1359" s="112"/>
      <c r="Z1359" s="200"/>
      <c r="AA1359"/>
      <c r="AB1359"/>
      <c r="AC1359"/>
      <c r="AD1359"/>
      <c r="AE1359"/>
      <c r="AF1359"/>
      <c r="AG1359"/>
      <c r="AH1359"/>
      <c r="AI1359"/>
      <c r="AJ1359"/>
    </row>
    <row r="1360" spans="1:36" ht="24.95" customHeight="1">
      <c r="A1360" s="66"/>
      <c r="M1360" s="37"/>
      <c r="N1360" s="695"/>
      <c r="U1360"/>
      <c r="V1360"/>
      <c r="W1360"/>
      <c r="X1360" s="112"/>
      <c r="Y1360" s="112"/>
      <c r="Z1360" s="200"/>
      <c r="AA1360"/>
      <c r="AB1360"/>
      <c r="AC1360"/>
      <c r="AD1360"/>
      <c r="AE1360"/>
      <c r="AF1360"/>
      <c r="AG1360"/>
      <c r="AH1360"/>
      <c r="AI1360"/>
      <c r="AJ1360"/>
    </row>
    <row r="1361" spans="1:36" ht="24.95" customHeight="1">
      <c r="A1361" s="66"/>
      <c r="M1361" s="37"/>
      <c r="N1361" s="695"/>
      <c r="U1361"/>
      <c r="V1361"/>
      <c r="W1361"/>
      <c r="X1361" s="112"/>
      <c r="Y1361" s="112"/>
      <c r="Z1361" s="200"/>
      <c r="AA1361"/>
      <c r="AB1361"/>
      <c r="AC1361"/>
      <c r="AD1361"/>
      <c r="AE1361"/>
      <c r="AF1361"/>
      <c r="AG1361"/>
      <c r="AH1361"/>
      <c r="AI1361"/>
      <c r="AJ1361"/>
    </row>
    <row r="1362" spans="1:36" ht="24.95" customHeight="1">
      <c r="A1362" s="66"/>
      <c r="M1362" s="37"/>
      <c r="N1362" s="695"/>
      <c r="U1362"/>
      <c r="V1362"/>
      <c r="W1362"/>
      <c r="X1362" s="112"/>
      <c r="Y1362" s="112"/>
      <c r="Z1362" s="200"/>
      <c r="AA1362"/>
      <c r="AB1362"/>
      <c r="AC1362"/>
      <c r="AD1362"/>
      <c r="AE1362"/>
      <c r="AF1362"/>
      <c r="AG1362"/>
      <c r="AH1362"/>
      <c r="AI1362"/>
      <c r="AJ1362"/>
    </row>
    <row r="1363" spans="1:36" ht="24.95" customHeight="1">
      <c r="A1363" s="66"/>
      <c r="M1363" s="37"/>
      <c r="N1363" s="695"/>
      <c r="U1363"/>
      <c r="V1363"/>
      <c r="W1363"/>
      <c r="X1363" s="112"/>
      <c r="Y1363" s="112"/>
      <c r="Z1363" s="200"/>
      <c r="AA1363"/>
      <c r="AB1363"/>
      <c r="AC1363"/>
      <c r="AD1363"/>
      <c r="AE1363"/>
      <c r="AF1363"/>
      <c r="AG1363"/>
      <c r="AH1363"/>
      <c r="AI1363"/>
      <c r="AJ1363"/>
    </row>
    <row r="1364" spans="1:36" ht="24.95" customHeight="1">
      <c r="A1364" s="66"/>
      <c r="M1364" s="37"/>
      <c r="N1364" s="695"/>
      <c r="U1364"/>
      <c r="V1364"/>
      <c r="W1364"/>
      <c r="X1364" s="112"/>
      <c r="Y1364" s="112"/>
      <c r="Z1364" s="200"/>
      <c r="AA1364"/>
      <c r="AB1364"/>
      <c r="AC1364"/>
      <c r="AD1364"/>
      <c r="AE1364"/>
      <c r="AF1364"/>
      <c r="AG1364"/>
      <c r="AH1364"/>
      <c r="AI1364"/>
      <c r="AJ1364"/>
    </row>
    <row r="1365" spans="1:36" ht="24.95" customHeight="1">
      <c r="A1365" s="66"/>
      <c r="M1365" s="37"/>
      <c r="N1365" s="695"/>
      <c r="U1365"/>
      <c r="V1365"/>
      <c r="W1365"/>
      <c r="X1365" s="112"/>
      <c r="Y1365" s="112"/>
      <c r="Z1365" s="200"/>
      <c r="AA1365"/>
      <c r="AB1365"/>
      <c r="AC1365"/>
      <c r="AD1365"/>
      <c r="AE1365"/>
      <c r="AF1365"/>
      <c r="AG1365"/>
      <c r="AH1365"/>
      <c r="AI1365"/>
      <c r="AJ1365"/>
    </row>
    <row r="1366" spans="1:36" ht="24.95" customHeight="1">
      <c r="A1366" s="66"/>
      <c r="M1366" s="37"/>
      <c r="N1366" s="695"/>
      <c r="U1366"/>
      <c r="V1366"/>
      <c r="W1366"/>
      <c r="X1366" s="112"/>
      <c r="Y1366" s="112"/>
      <c r="Z1366" s="200"/>
      <c r="AA1366"/>
      <c r="AB1366"/>
      <c r="AC1366"/>
      <c r="AD1366"/>
      <c r="AE1366"/>
      <c r="AF1366"/>
      <c r="AG1366"/>
      <c r="AH1366"/>
      <c r="AI1366"/>
      <c r="AJ1366"/>
    </row>
    <row r="1367" spans="1:36" ht="24.95" customHeight="1">
      <c r="A1367" s="66"/>
      <c r="M1367" s="37"/>
      <c r="N1367" s="695"/>
      <c r="U1367"/>
      <c r="V1367"/>
      <c r="W1367"/>
      <c r="X1367" s="112"/>
      <c r="Y1367" s="112"/>
      <c r="Z1367" s="200"/>
      <c r="AA1367"/>
      <c r="AB1367"/>
      <c r="AC1367"/>
      <c r="AD1367"/>
      <c r="AE1367"/>
      <c r="AF1367"/>
      <c r="AG1367"/>
      <c r="AH1367"/>
      <c r="AI1367"/>
      <c r="AJ1367"/>
    </row>
    <row r="1368" spans="1:36" ht="24.95" customHeight="1">
      <c r="A1368" s="66"/>
      <c r="M1368" s="37"/>
      <c r="N1368" s="695"/>
      <c r="U1368"/>
      <c r="V1368"/>
      <c r="W1368"/>
      <c r="X1368" s="112"/>
      <c r="Y1368" s="112"/>
      <c r="Z1368" s="200"/>
      <c r="AA1368"/>
      <c r="AB1368"/>
      <c r="AC1368"/>
      <c r="AD1368"/>
      <c r="AE1368"/>
      <c r="AF1368"/>
      <c r="AG1368"/>
      <c r="AH1368"/>
      <c r="AI1368"/>
      <c r="AJ1368"/>
    </row>
    <row r="1369" spans="1:36" ht="24.95" customHeight="1">
      <c r="A1369" s="66"/>
      <c r="M1369" s="37"/>
      <c r="N1369" s="695"/>
      <c r="U1369"/>
      <c r="V1369"/>
      <c r="W1369"/>
      <c r="X1369" s="112"/>
      <c r="Y1369" s="112"/>
      <c r="Z1369" s="200"/>
      <c r="AA1369"/>
      <c r="AB1369"/>
      <c r="AC1369"/>
      <c r="AD1369"/>
      <c r="AE1369"/>
      <c r="AF1369"/>
      <c r="AG1369"/>
      <c r="AH1369"/>
      <c r="AI1369"/>
      <c r="AJ1369"/>
    </row>
    <row r="1370" spans="1:36" ht="24.95" customHeight="1">
      <c r="A1370" s="66"/>
      <c r="M1370" s="37"/>
      <c r="N1370" s="695"/>
      <c r="U1370"/>
      <c r="V1370"/>
      <c r="W1370"/>
      <c r="X1370" s="112"/>
      <c r="Y1370" s="112"/>
      <c r="Z1370" s="200"/>
      <c r="AA1370"/>
      <c r="AB1370"/>
      <c r="AC1370"/>
      <c r="AD1370"/>
      <c r="AE1370"/>
      <c r="AF1370"/>
      <c r="AG1370"/>
      <c r="AH1370"/>
      <c r="AI1370"/>
      <c r="AJ1370"/>
    </row>
    <row r="1371" spans="1:36" ht="24.95" customHeight="1">
      <c r="A1371" s="66"/>
      <c r="M1371" s="37"/>
      <c r="N1371" s="695"/>
      <c r="U1371"/>
      <c r="V1371"/>
      <c r="W1371"/>
      <c r="X1371" s="112"/>
      <c r="Y1371" s="112"/>
      <c r="Z1371" s="200"/>
      <c r="AA1371"/>
      <c r="AB1371"/>
      <c r="AC1371"/>
      <c r="AD1371"/>
      <c r="AE1371"/>
      <c r="AF1371"/>
      <c r="AG1371"/>
      <c r="AH1371"/>
      <c r="AI1371"/>
      <c r="AJ1371"/>
    </row>
    <row r="1372" spans="1:36" ht="24.95" customHeight="1">
      <c r="A1372" s="66"/>
      <c r="M1372" s="37"/>
      <c r="N1372" s="695"/>
      <c r="U1372"/>
      <c r="V1372"/>
      <c r="W1372"/>
      <c r="X1372" s="112"/>
      <c r="Y1372" s="112"/>
      <c r="Z1372" s="200"/>
      <c r="AA1372"/>
      <c r="AB1372"/>
      <c r="AC1372"/>
      <c r="AD1372"/>
      <c r="AE1372"/>
      <c r="AF1372"/>
      <c r="AG1372"/>
      <c r="AH1372"/>
      <c r="AI1372"/>
      <c r="AJ1372"/>
    </row>
    <row r="1373" spans="1:36" ht="24.95" customHeight="1">
      <c r="A1373" s="66"/>
      <c r="M1373" s="37"/>
      <c r="N1373" s="695"/>
      <c r="U1373"/>
      <c r="V1373"/>
      <c r="W1373"/>
      <c r="X1373" s="112"/>
      <c r="Y1373" s="112"/>
      <c r="Z1373" s="200"/>
      <c r="AA1373"/>
      <c r="AB1373"/>
      <c r="AC1373"/>
      <c r="AD1373"/>
      <c r="AE1373"/>
      <c r="AF1373"/>
      <c r="AG1373"/>
      <c r="AH1373"/>
      <c r="AI1373"/>
      <c r="AJ1373"/>
    </row>
    <row r="1374" spans="1:36" ht="24.95" customHeight="1">
      <c r="A1374" s="66"/>
      <c r="M1374" s="37"/>
      <c r="N1374" s="695"/>
      <c r="U1374"/>
      <c r="V1374"/>
      <c r="W1374"/>
      <c r="X1374" s="112"/>
      <c r="Y1374" s="112"/>
      <c r="Z1374" s="200"/>
      <c r="AA1374"/>
      <c r="AB1374"/>
      <c r="AC1374"/>
      <c r="AD1374"/>
      <c r="AE1374"/>
      <c r="AF1374"/>
      <c r="AG1374"/>
      <c r="AH1374"/>
      <c r="AI1374"/>
      <c r="AJ1374"/>
    </row>
    <row r="1375" spans="1:36" ht="24.95" customHeight="1">
      <c r="A1375" s="66"/>
      <c r="M1375" s="37"/>
      <c r="N1375" s="695"/>
      <c r="U1375"/>
      <c r="V1375"/>
      <c r="W1375"/>
      <c r="X1375" s="112"/>
      <c r="Y1375" s="112"/>
      <c r="Z1375" s="200"/>
      <c r="AA1375"/>
      <c r="AB1375"/>
      <c r="AC1375"/>
      <c r="AD1375"/>
      <c r="AE1375"/>
      <c r="AF1375"/>
      <c r="AG1375"/>
      <c r="AH1375"/>
      <c r="AI1375"/>
      <c r="AJ1375"/>
    </row>
    <row r="1376" spans="1:36" ht="24.95" customHeight="1">
      <c r="A1376" s="66"/>
      <c r="M1376" s="37"/>
      <c r="N1376" s="695"/>
      <c r="U1376"/>
      <c r="V1376"/>
      <c r="W1376"/>
      <c r="X1376" s="112"/>
      <c r="Y1376" s="112"/>
      <c r="Z1376" s="200"/>
      <c r="AA1376"/>
      <c r="AB1376"/>
      <c r="AC1376"/>
      <c r="AD1376"/>
      <c r="AE1376"/>
      <c r="AF1376"/>
      <c r="AG1376"/>
      <c r="AH1376"/>
      <c r="AI1376"/>
      <c r="AJ1376"/>
    </row>
    <row r="1377" spans="1:36" ht="24.95" customHeight="1">
      <c r="A1377" s="66"/>
      <c r="M1377" s="37"/>
      <c r="N1377" s="695"/>
      <c r="U1377"/>
      <c r="V1377"/>
      <c r="W1377"/>
      <c r="X1377" s="112"/>
      <c r="Y1377" s="112"/>
      <c r="Z1377" s="200"/>
      <c r="AA1377"/>
      <c r="AB1377"/>
      <c r="AC1377"/>
      <c r="AD1377"/>
      <c r="AE1377"/>
      <c r="AF1377"/>
      <c r="AG1377"/>
      <c r="AH1377"/>
      <c r="AI1377"/>
      <c r="AJ1377"/>
    </row>
    <row r="1378" spans="1:36" ht="24.95" customHeight="1">
      <c r="A1378" s="66"/>
      <c r="M1378" s="37"/>
      <c r="N1378" s="695"/>
      <c r="U1378"/>
      <c r="V1378"/>
      <c r="W1378"/>
      <c r="X1378" s="112"/>
      <c r="Y1378" s="112"/>
      <c r="Z1378" s="200"/>
      <c r="AA1378"/>
      <c r="AB1378"/>
      <c r="AC1378"/>
      <c r="AD1378"/>
      <c r="AE1378"/>
      <c r="AF1378"/>
      <c r="AG1378"/>
      <c r="AH1378"/>
      <c r="AI1378"/>
      <c r="AJ1378"/>
    </row>
    <row r="1379" spans="1:36" ht="24.95" customHeight="1">
      <c r="A1379" s="66"/>
      <c r="M1379" s="37"/>
      <c r="N1379" s="695"/>
      <c r="U1379"/>
      <c r="V1379"/>
      <c r="W1379"/>
      <c r="X1379" s="112"/>
      <c r="Y1379" s="112"/>
      <c r="Z1379" s="200"/>
      <c r="AA1379"/>
      <c r="AB1379"/>
      <c r="AC1379"/>
      <c r="AD1379"/>
      <c r="AE1379"/>
      <c r="AF1379"/>
      <c r="AG1379"/>
      <c r="AH1379"/>
      <c r="AI1379"/>
      <c r="AJ1379"/>
    </row>
    <row r="1380" spans="1:36" ht="24.95" customHeight="1">
      <c r="A1380" s="66"/>
      <c r="M1380" s="37"/>
      <c r="N1380" s="695"/>
      <c r="U1380"/>
      <c r="V1380"/>
      <c r="W1380"/>
      <c r="X1380" s="112"/>
      <c r="Y1380" s="112"/>
      <c r="Z1380" s="200"/>
      <c r="AA1380"/>
      <c r="AB1380"/>
      <c r="AC1380"/>
      <c r="AD1380"/>
      <c r="AE1380"/>
      <c r="AF1380"/>
      <c r="AG1380"/>
      <c r="AH1380"/>
      <c r="AI1380"/>
      <c r="AJ1380"/>
    </row>
    <row r="1381" spans="1:36" ht="24.95" customHeight="1">
      <c r="A1381" s="66"/>
      <c r="M1381" s="37"/>
      <c r="N1381" s="695"/>
      <c r="U1381"/>
      <c r="V1381"/>
      <c r="W1381"/>
      <c r="X1381" s="112"/>
      <c r="Y1381" s="112"/>
      <c r="Z1381" s="200"/>
      <c r="AA1381"/>
      <c r="AB1381"/>
      <c r="AC1381"/>
      <c r="AD1381"/>
      <c r="AE1381"/>
      <c r="AF1381"/>
      <c r="AG1381"/>
      <c r="AH1381"/>
      <c r="AI1381"/>
      <c r="AJ1381"/>
    </row>
    <row r="1382" spans="1:36" ht="24.95" customHeight="1">
      <c r="A1382" s="66"/>
      <c r="M1382" s="37"/>
      <c r="N1382" s="695"/>
      <c r="U1382"/>
      <c r="V1382"/>
      <c r="W1382"/>
      <c r="X1382" s="112"/>
      <c r="Y1382" s="112"/>
      <c r="Z1382" s="200"/>
      <c r="AA1382"/>
      <c r="AB1382"/>
      <c r="AC1382"/>
      <c r="AD1382"/>
      <c r="AE1382"/>
      <c r="AF1382"/>
      <c r="AG1382"/>
      <c r="AH1382"/>
      <c r="AI1382"/>
      <c r="AJ1382"/>
    </row>
    <row r="1383" spans="1:36" ht="24.95" customHeight="1">
      <c r="A1383" s="66"/>
      <c r="M1383" s="37"/>
      <c r="N1383" s="695"/>
      <c r="U1383"/>
      <c r="V1383"/>
      <c r="W1383"/>
      <c r="X1383" s="112"/>
      <c r="Y1383" s="112"/>
      <c r="Z1383" s="200"/>
      <c r="AA1383"/>
      <c r="AB1383"/>
      <c r="AC1383"/>
      <c r="AD1383"/>
      <c r="AE1383"/>
      <c r="AF1383"/>
      <c r="AG1383"/>
      <c r="AH1383"/>
      <c r="AI1383"/>
      <c r="AJ1383"/>
    </row>
    <row r="1384" spans="1:36" ht="24.95" customHeight="1">
      <c r="A1384" s="66"/>
      <c r="M1384" s="37"/>
      <c r="N1384" s="695"/>
      <c r="U1384"/>
      <c r="V1384"/>
      <c r="W1384"/>
      <c r="X1384" s="112"/>
      <c r="Y1384" s="112"/>
      <c r="Z1384" s="200"/>
      <c r="AA1384"/>
      <c r="AB1384"/>
      <c r="AC1384"/>
      <c r="AD1384"/>
      <c r="AE1384"/>
      <c r="AF1384"/>
      <c r="AG1384"/>
      <c r="AH1384"/>
      <c r="AI1384"/>
      <c r="AJ1384"/>
    </row>
    <row r="1385" spans="1:36" ht="24.95" customHeight="1">
      <c r="A1385" s="66"/>
      <c r="M1385" s="37"/>
      <c r="N1385" s="695"/>
      <c r="U1385"/>
      <c r="V1385"/>
      <c r="W1385"/>
      <c r="X1385" s="112"/>
      <c r="Y1385" s="112"/>
      <c r="Z1385" s="200"/>
      <c r="AA1385"/>
      <c r="AB1385"/>
      <c r="AC1385"/>
      <c r="AD1385"/>
      <c r="AE1385"/>
      <c r="AF1385"/>
      <c r="AG1385"/>
      <c r="AH1385"/>
      <c r="AI1385"/>
      <c r="AJ1385"/>
    </row>
    <row r="1386" spans="1:36" ht="24.95" customHeight="1">
      <c r="A1386" s="66"/>
      <c r="M1386" s="37"/>
      <c r="N1386" s="695"/>
      <c r="U1386"/>
      <c r="V1386"/>
      <c r="W1386"/>
      <c r="X1386" s="112"/>
      <c r="Y1386" s="112"/>
      <c r="Z1386" s="200"/>
      <c r="AA1386"/>
      <c r="AB1386"/>
      <c r="AC1386"/>
      <c r="AD1386"/>
      <c r="AE1386"/>
      <c r="AF1386"/>
      <c r="AG1386"/>
      <c r="AH1386"/>
      <c r="AI1386"/>
      <c r="AJ1386"/>
    </row>
    <row r="1387" spans="1:36" ht="24.95" customHeight="1">
      <c r="A1387" s="66"/>
      <c r="M1387" s="37"/>
      <c r="N1387" s="695"/>
      <c r="U1387"/>
      <c r="V1387"/>
      <c r="W1387"/>
      <c r="X1387" s="112"/>
      <c r="Y1387" s="112"/>
      <c r="Z1387" s="200"/>
      <c r="AA1387"/>
      <c r="AB1387"/>
      <c r="AC1387"/>
      <c r="AD1387"/>
      <c r="AE1387"/>
      <c r="AF1387"/>
      <c r="AG1387"/>
      <c r="AH1387"/>
      <c r="AI1387"/>
      <c r="AJ1387"/>
    </row>
    <row r="1388" spans="1:36" ht="24.95" customHeight="1">
      <c r="A1388" s="66"/>
      <c r="M1388" s="37"/>
      <c r="N1388" s="695"/>
      <c r="U1388"/>
      <c r="V1388"/>
      <c r="W1388"/>
      <c r="X1388" s="112"/>
      <c r="Y1388" s="112"/>
      <c r="Z1388" s="200"/>
      <c r="AA1388"/>
      <c r="AB1388"/>
      <c r="AC1388"/>
      <c r="AD1388"/>
      <c r="AE1388"/>
      <c r="AF1388"/>
      <c r="AG1388"/>
      <c r="AH1388"/>
      <c r="AI1388"/>
      <c r="AJ1388"/>
    </row>
    <row r="1389" spans="1:36" ht="24.95" customHeight="1">
      <c r="A1389" s="66"/>
      <c r="M1389" s="37"/>
      <c r="N1389" s="695"/>
      <c r="U1389"/>
      <c r="V1389"/>
      <c r="W1389"/>
      <c r="X1389" s="112"/>
      <c r="Y1389" s="112"/>
      <c r="Z1389" s="200"/>
      <c r="AA1389"/>
      <c r="AB1389"/>
      <c r="AC1389"/>
      <c r="AD1389"/>
      <c r="AE1389"/>
      <c r="AF1389"/>
      <c r="AG1389"/>
      <c r="AH1389"/>
      <c r="AI1389"/>
      <c r="AJ1389"/>
    </row>
    <row r="1390" spans="1:36" ht="24.95" customHeight="1">
      <c r="A1390" s="66"/>
      <c r="M1390" s="37"/>
      <c r="N1390" s="695"/>
      <c r="U1390"/>
      <c r="V1390"/>
      <c r="W1390"/>
      <c r="X1390" s="112"/>
      <c r="Y1390" s="112"/>
      <c r="Z1390" s="200"/>
      <c r="AA1390"/>
      <c r="AB1390"/>
      <c r="AC1390"/>
      <c r="AD1390"/>
      <c r="AE1390"/>
      <c r="AF1390"/>
      <c r="AG1390"/>
      <c r="AH1390"/>
      <c r="AI1390"/>
      <c r="AJ1390"/>
    </row>
    <row r="1391" spans="1:36" ht="24.95" customHeight="1">
      <c r="A1391" s="66"/>
      <c r="M1391" s="37"/>
      <c r="N1391" s="695"/>
      <c r="U1391"/>
      <c r="V1391"/>
      <c r="W1391"/>
      <c r="X1391" s="112"/>
      <c r="Y1391" s="112"/>
      <c r="Z1391" s="200"/>
      <c r="AA1391"/>
      <c r="AB1391"/>
      <c r="AC1391"/>
      <c r="AD1391"/>
      <c r="AE1391"/>
      <c r="AF1391"/>
      <c r="AG1391"/>
      <c r="AH1391"/>
      <c r="AI1391"/>
      <c r="AJ1391"/>
    </row>
    <row r="1392" spans="1:36" ht="24.95" customHeight="1">
      <c r="A1392" s="66"/>
      <c r="M1392" s="37"/>
      <c r="N1392" s="695"/>
      <c r="U1392"/>
      <c r="V1392"/>
      <c r="W1392"/>
      <c r="X1392" s="112"/>
      <c r="Y1392" s="112"/>
      <c r="Z1392" s="200"/>
      <c r="AA1392"/>
      <c r="AB1392"/>
      <c r="AC1392"/>
      <c r="AD1392"/>
      <c r="AE1392"/>
      <c r="AF1392"/>
      <c r="AG1392"/>
      <c r="AH1392"/>
      <c r="AI1392"/>
      <c r="AJ1392"/>
    </row>
    <row r="1393" spans="1:36" ht="24.95" customHeight="1">
      <c r="A1393" s="66"/>
      <c r="M1393" s="37"/>
      <c r="N1393" s="695"/>
      <c r="U1393"/>
      <c r="V1393"/>
      <c r="W1393"/>
      <c r="X1393" s="112"/>
      <c r="Y1393" s="112"/>
      <c r="Z1393" s="200"/>
      <c r="AA1393"/>
      <c r="AB1393"/>
      <c r="AC1393"/>
      <c r="AD1393"/>
      <c r="AE1393"/>
      <c r="AF1393"/>
      <c r="AG1393"/>
      <c r="AH1393"/>
      <c r="AI1393"/>
      <c r="AJ1393"/>
    </row>
    <row r="1394" spans="1:36" ht="24.95" customHeight="1">
      <c r="A1394" s="66"/>
      <c r="M1394" s="37"/>
      <c r="N1394" s="695"/>
      <c r="U1394"/>
      <c r="V1394"/>
      <c r="W1394"/>
      <c r="X1394" s="112"/>
      <c r="Y1394" s="112"/>
      <c r="Z1394" s="200"/>
      <c r="AA1394"/>
      <c r="AB1394"/>
      <c r="AC1394"/>
      <c r="AD1394"/>
      <c r="AE1394"/>
      <c r="AF1394"/>
      <c r="AG1394"/>
      <c r="AH1394"/>
      <c r="AI1394"/>
      <c r="AJ1394"/>
    </row>
    <row r="1395" spans="1:36" ht="24.95" customHeight="1">
      <c r="A1395" s="66"/>
      <c r="M1395" s="37"/>
      <c r="N1395" s="695"/>
      <c r="U1395"/>
      <c r="V1395"/>
      <c r="W1395"/>
      <c r="X1395" s="112"/>
      <c r="Y1395" s="112"/>
      <c r="Z1395" s="200"/>
      <c r="AA1395"/>
      <c r="AB1395"/>
      <c r="AC1395"/>
      <c r="AD1395"/>
      <c r="AE1395"/>
      <c r="AF1395"/>
      <c r="AG1395"/>
      <c r="AH1395"/>
      <c r="AI1395"/>
      <c r="AJ1395"/>
    </row>
    <row r="1396" spans="1:36" ht="24.95" customHeight="1">
      <c r="A1396" s="66"/>
      <c r="M1396" s="37"/>
      <c r="N1396" s="695"/>
      <c r="U1396"/>
      <c r="V1396"/>
      <c r="W1396"/>
      <c r="X1396" s="112"/>
      <c r="Y1396" s="112"/>
      <c r="Z1396" s="200"/>
      <c r="AA1396"/>
      <c r="AB1396"/>
      <c r="AC1396"/>
      <c r="AD1396"/>
      <c r="AE1396"/>
      <c r="AF1396"/>
      <c r="AG1396"/>
      <c r="AH1396"/>
      <c r="AI1396"/>
      <c r="AJ1396"/>
    </row>
    <row r="1397" spans="1:36" ht="24.95" customHeight="1">
      <c r="A1397" s="66"/>
      <c r="M1397" s="37"/>
      <c r="N1397" s="695"/>
      <c r="U1397"/>
      <c r="V1397"/>
      <c r="W1397"/>
      <c r="X1397" s="112"/>
      <c r="Y1397" s="112"/>
      <c r="Z1397" s="200"/>
      <c r="AA1397"/>
      <c r="AB1397"/>
      <c r="AC1397"/>
      <c r="AD1397"/>
      <c r="AE1397"/>
      <c r="AF1397"/>
      <c r="AG1397"/>
      <c r="AH1397"/>
      <c r="AI1397"/>
      <c r="AJ1397"/>
    </row>
    <row r="1398" spans="1:36" ht="24.95" customHeight="1">
      <c r="A1398" s="66"/>
      <c r="M1398" s="37"/>
      <c r="N1398" s="695"/>
      <c r="U1398"/>
      <c r="V1398"/>
      <c r="W1398"/>
      <c r="X1398" s="112"/>
      <c r="Y1398" s="112"/>
      <c r="Z1398" s="200"/>
      <c r="AA1398"/>
      <c r="AB1398"/>
      <c r="AC1398"/>
      <c r="AD1398"/>
      <c r="AE1398"/>
      <c r="AF1398"/>
      <c r="AG1398"/>
      <c r="AH1398"/>
      <c r="AI1398"/>
      <c r="AJ1398"/>
    </row>
    <row r="1399" spans="1:36" ht="24.95" customHeight="1">
      <c r="A1399" s="66"/>
      <c r="M1399" s="37"/>
      <c r="N1399" s="695"/>
      <c r="U1399"/>
      <c r="V1399"/>
      <c r="W1399"/>
      <c r="X1399" s="112"/>
      <c r="Y1399" s="112"/>
      <c r="Z1399" s="200"/>
      <c r="AA1399"/>
      <c r="AB1399"/>
      <c r="AC1399"/>
      <c r="AD1399"/>
      <c r="AE1399"/>
      <c r="AF1399"/>
      <c r="AG1399"/>
      <c r="AH1399"/>
      <c r="AI1399"/>
      <c r="AJ1399"/>
    </row>
    <row r="1400" spans="1:36" ht="24.95" customHeight="1">
      <c r="A1400" s="66"/>
      <c r="M1400" s="37"/>
      <c r="N1400" s="695"/>
      <c r="U1400"/>
      <c r="V1400"/>
      <c r="W1400"/>
      <c r="X1400" s="112"/>
      <c r="Y1400" s="112"/>
      <c r="Z1400" s="200"/>
      <c r="AA1400"/>
      <c r="AB1400"/>
      <c r="AC1400"/>
      <c r="AD1400"/>
      <c r="AE1400"/>
      <c r="AF1400"/>
      <c r="AG1400"/>
      <c r="AH1400"/>
      <c r="AI1400"/>
      <c r="AJ1400"/>
    </row>
    <row r="1401" spans="1:36" ht="24.95" customHeight="1">
      <c r="A1401" s="66"/>
      <c r="M1401" s="37"/>
      <c r="N1401" s="695"/>
      <c r="U1401"/>
      <c r="V1401"/>
      <c r="W1401"/>
      <c r="X1401" s="112"/>
      <c r="Y1401" s="112"/>
      <c r="Z1401" s="200"/>
      <c r="AA1401"/>
      <c r="AB1401"/>
      <c r="AC1401"/>
      <c r="AD1401"/>
      <c r="AE1401"/>
      <c r="AF1401"/>
      <c r="AG1401"/>
      <c r="AH1401"/>
      <c r="AI1401"/>
      <c r="AJ1401"/>
    </row>
    <row r="1402" spans="1:36" ht="24.95" customHeight="1">
      <c r="A1402" s="66"/>
      <c r="M1402" s="37"/>
      <c r="N1402" s="695"/>
      <c r="U1402"/>
      <c r="V1402"/>
      <c r="W1402"/>
      <c r="X1402" s="112"/>
      <c r="Y1402" s="112"/>
      <c r="Z1402" s="200"/>
      <c r="AA1402"/>
      <c r="AB1402"/>
      <c r="AC1402"/>
      <c r="AD1402"/>
      <c r="AE1402"/>
      <c r="AF1402"/>
      <c r="AG1402"/>
      <c r="AH1402"/>
      <c r="AI1402"/>
      <c r="AJ1402"/>
    </row>
    <row r="1403" spans="1:36" ht="24.95" customHeight="1">
      <c r="A1403" s="66"/>
      <c r="M1403" s="37"/>
      <c r="N1403" s="695"/>
      <c r="U1403"/>
      <c r="V1403"/>
      <c r="W1403"/>
      <c r="X1403" s="112"/>
      <c r="Y1403" s="112"/>
      <c r="Z1403" s="200"/>
      <c r="AA1403"/>
      <c r="AB1403"/>
      <c r="AC1403"/>
      <c r="AD1403"/>
      <c r="AE1403"/>
      <c r="AF1403"/>
      <c r="AG1403"/>
      <c r="AH1403"/>
      <c r="AI1403"/>
      <c r="AJ1403"/>
    </row>
    <row r="1404" spans="1:36" ht="24.95" customHeight="1">
      <c r="A1404" s="66"/>
      <c r="M1404" s="37"/>
      <c r="N1404" s="695"/>
      <c r="U1404"/>
      <c r="V1404"/>
      <c r="W1404"/>
      <c r="X1404" s="112"/>
      <c r="Y1404" s="112"/>
      <c r="Z1404" s="200"/>
      <c r="AA1404"/>
      <c r="AB1404"/>
      <c r="AC1404"/>
      <c r="AD1404"/>
      <c r="AE1404"/>
      <c r="AF1404"/>
      <c r="AG1404"/>
      <c r="AH1404"/>
      <c r="AI1404"/>
      <c r="AJ1404"/>
    </row>
    <row r="1405" spans="1:36" ht="24.95" customHeight="1">
      <c r="A1405" s="66"/>
      <c r="M1405" s="37"/>
      <c r="N1405" s="695"/>
      <c r="U1405"/>
      <c r="V1405"/>
      <c r="W1405"/>
      <c r="X1405" s="112"/>
      <c r="Y1405" s="112"/>
      <c r="Z1405" s="200"/>
      <c r="AA1405"/>
      <c r="AB1405"/>
      <c r="AC1405"/>
      <c r="AD1405"/>
      <c r="AE1405"/>
      <c r="AF1405"/>
      <c r="AG1405"/>
      <c r="AH1405"/>
      <c r="AI1405"/>
      <c r="AJ1405"/>
    </row>
    <row r="1406" spans="1:36" ht="24.95" customHeight="1">
      <c r="A1406" s="66"/>
      <c r="M1406" s="37"/>
      <c r="N1406" s="695"/>
      <c r="U1406"/>
      <c r="V1406"/>
      <c r="W1406"/>
      <c r="X1406" s="112"/>
      <c r="Y1406" s="112"/>
      <c r="Z1406" s="200"/>
      <c r="AA1406"/>
      <c r="AB1406"/>
      <c r="AC1406"/>
      <c r="AD1406"/>
      <c r="AE1406"/>
      <c r="AF1406"/>
      <c r="AG1406"/>
      <c r="AH1406"/>
      <c r="AI1406"/>
      <c r="AJ1406"/>
    </row>
    <row r="1407" spans="1:36" ht="24.95" customHeight="1">
      <c r="A1407" s="66"/>
      <c r="M1407" s="37"/>
      <c r="N1407" s="695"/>
      <c r="U1407"/>
      <c r="V1407"/>
      <c r="W1407"/>
      <c r="X1407" s="112"/>
      <c r="Y1407" s="112"/>
      <c r="Z1407" s="200"/>
      <c r="AA1407"/>
      <c r="AB1407"/>
      <c r="AC1407"/>
      <c r="AD1407"/>
      <c r="AE1407"/>
      <c r="AF1407"/>
      <c r="AG1407"/>
      <c r="AH1407"/>
      <c r="AI1407"/>
      <c r="AJ1407"/>
    </row>
    <row r="1408" spans="1:36" ht="24.95" customHeight="1">
      <c r="A1408" s="66"/>
      <c r="M1408" s="37"/>
      <c r="N1408" s="695"/>
      <c r="U1408"/>
      <c r="V1408"/>
      <c r="W1408"/>
      <c r="X1408" s="112"/>
      <c r="Y1408" s="112"/>
      <c r="Z1408" s="200"/>
      <c r="AA1408"/>
      <c r="AB1408"/>
      <c r="AC1408"/>
      <c r="AD1408"/>
      <c r="AE1408"/>
      <c r="AF1408"/>
      <c r="AG1408"/>
      <c r="AH1408"/>
      <c r="AI1408"/>
      <c r="AJ1408"/>
    </row>
    <row r="1409" spans="1:36" ht="24.95" customHeight="1">
      <c r="A1409" s="66"/>
      <c r="M1409" s="37"/>
      <c r="N1409" s="695"/>
      <c r="U1409"/>
      <c r="V1409"/>
      <c r="W1409"/>
      <c r="X1409" s="112"/>
      <c r="Y1409" s="112"/>
      <c r="Z1409" s="200"/>
      <c r="AA1409"/>
      <c r="AB1409"/>
      <c r="AC1409"/>
      <c r="AD1409"/>
      <c r="AE1409"/>
      <c r="AF1409"/>
      <c r="AG1409"/>
      <c r="AH1409"/>
      <c r="AI1409"/>
      <c r="AJ1409"/>
    </row>
    <row r="1410" spans="1:36" ht="24.95" customHeight="1">
      <c r="A1410" s="66"/>
      <c r="M1410" s="37"/>
      <c r="N1410" s="695"/>
      <c r="U1410"/>
      <c r="V1410"/>
      <c r="W1410"/>
      <c r="X1410" s="112"/>
      <c r="Y1410" s="112"/>
      <c r="Z1410" s="200"/>
      <c r="AA1410"/>
      <c r="AB1410"/>
      <c r="AC1410"/>
      <c r="AD1410"/>
      <c r="AE1410"/>
      <c r="AF1410"/>
      <c r="AG1410"/>
      <c r="AH1410"/>
      <c r="AI1410"/>
      <c r="AJ1410"/>
    </row>
    <row r="1411" spans="1:36" ht="24.95" customHeight="1">
      <c r="A1411" s="66"/>
      <c r="M1411" s="37"/>
      <c r="N1411" s="695"/>
      <c r="U1411"/>
      <c r="V1411"/>
      <c r="W1411"/>
      <c r="X1411" s="112"/>
      <c r="Y1411" s="112"/>
      <c r="Z1411" s="200"/>
      <c r="AA1411"/>
      <c r="AB1411"/>
      <c r="AC1411"/>
      <c r="AD1411"/>
      <c r="AE1411"/>
      <c r="AF1411"/>
      <c r="AG1411"/>
      <c r="AH1411"/>
      <c r="AI1411"/>
      <c r="AJ1411"/>
    </row>
    <row r="1412" spans="1:36" ht="24.95" customHeight="1">
      <c r="A1412" s="66"/>
      <c r="M1412" s="37"/>
      <c r="N1412" s="695"/>
      <c r="U1412"/>
      <c r="V1412"/>
      <c r="W1412"/>
      <c r="X1412" s="112"/>
      <c r="Y1412" s="112"/>
      <c r="Z1412" s="200"/>
      <c r="AA1412"/>
      <c r="AB1412"/>
      <c r="AC1412"/>
      <c r="AD1412"/>
      <c r="AE1412"/>
      <c r="AF1412"/>
      <c r="AG1412"/>
      <c r="AH1412"/>
      <c r="AI1412"/>
      <c r="AJ1412"/>
    </row>
    <row r="1413" spans="1:36" ht="24.95" customHeight="1">
      <c r="A1413" s="66"/>
      <c r="M1413" s="37"/>
      <c r="N1413" s="695"/>
      <c r="U1413"/>
      <c r="V1413"/>
      <c r="W1413"/>
      <c r="X1413" s="112"/>
      <c r="Y1413" s="112"/>
      <c r="Z1413" s="200"/>
      <c r="AA1413"/>
      <c r="AB1413"/>
      <c r="AC1413"/>
      <c r="AD1413"/>
      <c r="AE1413"/>
      <c r="AF1413"/>
      <c r="AG1413"/>
      <c r="AH1413"/>
      <c r="AI1413"/>
      <c r="AJ1413"/>
    </row>
    <row r="1414" spans="1:36" ht="24.95" customHeight="1">
      <c r="A1414" s="66"/>
      <c r="M1414" s="37"/>
      <c r="N1414" s="695"/>
      <c r="U1414"/>
      <c r="V1414"/>
      <c r="W1414"/>
      <c r="X1414" s="112"/>
      <c r="Y1414" s="112"/>
      <c r="Z1414" s="200"/>
      <c r="AA1414"/>
      <c r="AB1414"/>
      <c r="AC1414"/>
      <c r="AD1414"/>
      <c r="AE1414"/>
      <c r="AF1414"/>
      <c r="AG1414"/>
      <c r="AH1414"/>
      <c r="AI1414"/>
      <c r="AJ1414"/>
    </row>
    <row r="1415" spans="1:36" ht="24.95" customHeight="1">
      <c r="A1415" s="66"/>
      <c r="M1415" s="37"/>
      <c r="N1415" s="695"/>
      <c r="U1415"/>
      <c r="V1415"/>
      <c r="W1415"/>
      <c r="X1415" s="112"/>
      <c r="Y1415" s="112"/>
      <c r="Z1415" s="200"/>
      <c r="AA1415"/>
      <c r="AB1415"/>
      <c r="AC1415"/>
      <c r="AD1415"/>
      <c r="AE1415"/>
      <c r="AF1415"/>
      <c r="AG1415"/>
      <c r="AH1415"/>
      <c r="AI1415"/>
      <c r="AJ1415"/>
    </row>
    <row r="1416" spans="1:36" ht="24.95" customHeight="1">
      <c r="A1416" s="66"/>
      <c r="M1416" s="37"/>
      <c r="N1416" s="695"/>
      <c r="U1416"/>
      <c r="V1416"/>
      <c r="W1416"/>
      <c r="X1416" s="112"/>
      <c r="Y1416" s="112"/>
      <c r="Z1416" s="200"/>
      <c r="AA1416"/>
      <c r="AB1416"/>
      <c r="AC1416"/>
      <c r="AD1416"/>
      <c r="AE1416"/>
      <c r="AF1416"/>
      <c r="AG1416"/>
      <c r="AH1416"/>
      <c r="AI1416"/>
      <c r="AJ1416"/>
    </row>
    <row r="1417" spans="1:36" ht="24.95" customHeight="1">
      <c r="A1417" s="66"/>
      <c r="M1417" s="37"/>
      <c r="N1417" s="695"/>
      <c r="U1417"/>
      <c r="V1417"/>
      <c r="W1417"/>
      <c r="X1417" s="112"/>
      <c r="Y1417" s="112"/>
      <c r="Z1417" s="200"/>
      <c r="AA1417"/>
      <c r="AB1417"/>
      <c r="AC1417"/>
      <c r="AD1417"/>
      <c r="AE1417"/>
      <c r="AF1417"/>
      <c r="AG1417"/>
      <c r="AH1417"/>
      <c r="AI1417"/>
      <c r="AJ1417"/>
    </row>
    <row r="1418" spans="1:36" ht="24.95" customHeight="1">
      <c r="A1418" s="66"/>
      <c r="M1418" s="37"/>
      <c r="N1418" s="695"/>
      <c r="U1418"/>
      <c r="V1418"/>
      <c r="W1418"/>
      <c r="X1418" s="112"/>
      <c r="Y1418" s="112"/>
      <c r="Z1418" s="200"/>
      <c r="AA1418"/>
      <c r="AB1418"/>
      <c r="AC1418"/>
      <c r="AD1418"/>
      <c r="AE1418"/>
      <c r="AF1418"/>
      <c r="AG1418"/>
      <c r="AH1418"/>
      <c r="AI1418"/>
      <c r="AJ1418"/>
    </row>
    <row r="1419" spans="1:36" ht="24.95" customHeight="1">
      <c r="A1419" s="66"/>
      <c r="M1419" s="37"/>
      <c r="N1419" s="695"/>
      <c r="U1419"/>
      <c r="V1419"/>
      <c r="W1419"/>
      <c r="X1419" s="112"/>
      <c r="Y1419" s="112"/>
      <c r="Z1419" s="200"/>
      <c r="AA1419"/>
      <c r="AB1419"/>
      <c r="AC1419"/>
      <c r="AD1419"/>
      <c r="AE1419"/>
      <c r="AF1419"/>
      <c r="AG1419"/>
      <c r="AH1419"/>
      <c r="AI1419"/>
      <c r="AJ1419"/>
    </row>
    <row r="1420" spans="1:36" ht="24.95" customHeight="1">
      <c r="A1420" s="66"/>
      <c r="M1420" s="37"/>
      <c r="N1420" s="695"/>
      <c r="U1420"/>
      <c r="V1420"/>
      <c r="W1420"/>
      <c r="X1420" s="112"/>
      <c r="Y1420" s="112"/>
      <c r="Z1420" s="200"/>
      <c r="AA1420"/>
      <c r="AB1420"/>
      <c r="AC1420"/>
      <c r="AD1420"/>
      <c r="AE1420"/>
      <c r="AF1420"/>
      <c r="AG1420"/>
      <c r="AH1420"/>
      <c r="AI1420"/>
      <c r="AJ1420"/>
    </row>
    <row r="1421" spans="1:36" ht="24.95" customHeight="1">
      <c r="A1421" s="66"/>
      <c r="M1421" s="37"/>
      <c r="N1421" s="695"/>
      <c r="U1421"/>
      <c r="V1421"/>
      <c r="W1421"/>
      <c r="X1421" s="112"/>
      <c r="Y1421" s="112"/>
      <c r="Z1421" s="200"/>
      <c r="AA1421"/>
      <c r="AB1421"/>
      <c r="AC1421"/>
      <c r="AD1421"/>
      <c r="AE1421"/>
      <c r="AF1421"/>
      <c r="AG1421"/>
      <c r="AH1421"/>
      <c r="AI1421"/>
      <c r="AJ1421"/>
    </row>
    <row r="1422" spans="1:36" ht="24.95" customHeight="1">
      <c r="A1422" s="66"/>
      <c r="M1422" s="37"/>
      <c r="N1422" s="695"/>
      <c r="U1422"/>
      <c r="V1422"/>
      <c r="W1422"/>
      <c r="X1422" s="112"/>
      <c r="Y1422" s="112"/>
      <c r="Z1422" s="200"/>
      <c r="AA1422"/>
      <c r="AB1422"/>
      <c r="AC1422"/>
      <c r="AD1422"/>
      <c r="AE1422"/>
      <c r="AF1422"/>
      <c r="AG1422"/>
      <c r="AH1422"/>
      <c r="AI1422"/>
      <c r="AJ1422"/>
    </row>
    <row r="1423" spans="1:36" ht="24.95" customHeight="1">
      <c r="A1423" s="66"/>
      <c r="M1423" s="37"/>
      <c r="N1423" s="695"/>
      <c r="U1423"/>
      <c r="V1423"/>
      <c r="W1423"/>
      <c r="X1423" s="112"/>
      <c r="Y1423" s="112"/>
      <c r="Z1423" s="200"/>
      <c r="AA1423"/>
      <c r="AB1423"/>
      <c r="AC1423"/>
      <c r="AD1423"/>
      <c r="AE1423"/>
      <c r="AF1423"/>
      <c r="AG1423"/>
      <c r="AH1423"/>
      <c r="AI1423"/>
      <c r="AJ1423"/>
    </row>
    <row r="1424" spans="1:36" ht="24.95" customHeight="1">
      <c r="A1424" s="66"/>
      <c r="M1424" s="37"/>
      <c r="N1424" s="695"/>
      <c r="U1424"/>
      <c r="V1424"/>
      <c r="W1424"/>
      <c r="X1424" s="112"/>
      <c r="Y1424" s="112"/>
      <c r="Z1424" s="200"/>
      <c r="AA1424"/>
      <c r="AB1424"/>
      <c r="AC1424"/>
      <c r="AD1424"/>
      <c r="AE1424"/>
      <c r="AF1424"/>
      <c r="AG1424"/>
      <c r="AH1424"/>
      <c r="AI1424"/>
      <c r="AJ1424"/>
    </row>
    <row r="1425" spans="1:36" ht="24.95" customHeight="1">
      <c r="A1425" s="66"/>
      <c r="M1425" s="37"/>
      <c r="N1425" s="695"/>
      <c r="U1425"/>
      <c r="V1425"/>
      <c r="W1425"/>
      <c r="X1425" s="112"/>
      <c r="Y1425" s="112"/>
      <c r="Z1425" s="200"/>
      <c r="AA1425"/>
      <c r="AB1425"/>
      <c r="AC1425"/>
      <c r="AD1425"/>
      <c r="AE1425"/>
      <c r="AF1425"/>
      <c r="AG1425"/>
      <c r="AH1425"/>
      <c r="AI1425"/>
      <c r="AJ1425"/>
    </row>
    <row r="1426" spans="1:36" ht="24.95" customHeight="1">
      <c r="A1426" s="66"/>
      <c r="M1426" s="37"/>
      <c r="N1426" s="695"/>
      <c r="U1426"/>
      <c r="V1426"/>
      <c r="W1426"/>
      <c r="X1426" s="112"/>
      <c r="Y1426" s="112"/>
      <c r="Z1426" s="200"/>
      <c r="AA1426"/>
      <c r="AB1426"/>
      <c r="AC1426"/>
      <c r="AD1426"/>
      <c r="AE1426"/>
      <c r="AF1426"/>
      <c r="AG1426"/>
      <c r="AH1426"/>
      <c r="AI1426"/>
      <c r="AJ1426"/>
    </row>
    <row r="1427" spans="1:36" ht="24.95" customHeight="1">
      <c r="A1427" s="66"/>
      <c r="M1427" s="37"/>
      <c r="N1427" s="695"/>
      <c r="U1427"/>
      <c r="V1427"/>
      <c r="W1427"/>
      <c r="X1427" s="112"/>
      <c r="Y1427" s="112"/>
      <c r="Z1427" s="200"/>
      <c r="AA1427"/>
      <c r="AB1427"/>
      <c r="AC1427"/>
      <c r="AD1427"/>
      <c r="AE1427"/>
      <c r="AF1427"/>
      <c r="AG1427"/>
      <c r="AH1427"/>
      <c r="AI1427"/>
      <c r="AJ1427"/>
    </row>
    <row r="1428" spans="1:36" ht="24.95" customHeight="1">
      <c r="A1428" s="66"/>
      <c r="M1428" s="37"/>
      <c r="N1428" s="695"/>
      <c r="U1428"/>
      <c r="V1428"/>
      <c r="W1428"/>
      <c r="X1428" s="112"/>
      <c r="Y1428" s="112"/>
      <c r="Z1428" s="200"/>
      <c r="AA1428"/>
      <c r="AB1428"/>
      <c r="AC1428"/>
      <c r="AD1428"/>
      <c r="AE1428"/>
      <c r="AF1428"/>
      <c r="AG1428"/>
      <c r="AH1428"/>
      <c r="AI1428"/>
      <c r="AJ1428"/>
    </row>
    <row r="1429" spans="1:36" ht="24.95" customHeight="1">
      <c r="A1429" s="66"/>
      <c r="M1429" s="37"/>
      <c r="N1429" s="695"/>
      <c r="U1429"/>
      <c r="V1429"/>
      <c r="W1429"/>
      <c r="X1429" s="112"/>
      <c r="Y1429" s="112"/>
      <c r="Z1429" s="200"/>
      <c r="AA1429"/>
      <c r="AB1429"/>
      <c r="AC1429"/>
      <c r="AD1429"/>
      <c r="AE1429"/>
      <c r="AF1429"/>
      <c r="AG1429"/>
      <c r="AH1429"/>
      <c r="AI1429"/>
      <c r="AJ1429"/>
    </row>
    <row r="1430" spans="1:36" ht="24.95" customHeight="1">
      <c r="A1430" s="66"/>
      <c r="M1430" s="37"/>
      <c r="N1430" s="695"/>
      <c r="U1430"/>
      <c r="V1430"/>
      <c r="W1430"/>
      <c r="X1430" s="112"/>
      <c r="Y1430" s="112"/>
      <c r="Z1430" s="200"/>
      <c r="AA1430"/>
      <c r="AB1430"/>
      <c r="AC1430"/>
      <c r="AD1430"/>
      <c r="AE1430"/>
      <c r="AF1430"/>
      <c r="AG1430"/>
      <c r="AH1430"/>
      <c r="AI1430"/>
      <c r="AJ1430"/>
    </row>
    <row r="1431" spans="1:36" ht="24.95" customHeight="1">
      <c r="A1431" s="66"/>
      <c r="M1431" s="37"/>
      <c r="N1431" s="695"/>
      <c r="U1431"/>
      <c r="V1431"/>
      <c r="W1431"/>
      <c r="X1431" s="112"/>
      <c r="Y1431" s="112"/>
      <c r="Z1431" s="200"/>
      <c r="AA1431"/>
      <c r="AB1431"/>
      <c r="AC1431"/>
      <c r="AD1431"/>
      <c r="AE1431"/>
      <c r="AF1431"/>
      <c r="AG1431"/>
      <c r="AH1431"/>
      <c r="AI1431"/>
      <c r="AJ1431"/>
    </row>
    <row r="1432" spans="1:36" ht="24.95" customHeight="1">
      <c r="A1432" s="66"/>
      <c r="M1432" s="37"/>
      <c r="N1432" s="695"/>
      <c r="U1432"/>
      <c r="V1432"/>
      <c r="W1432"/>
      <c r="X1432" s="112"/>
      <c r="Y1432" s="112"/>
      <c r="Z1432" s="200"/>
      <c r="AA1432"/>
      <c r="AB1432"/>
      <c r="AC1432"/>
      <c r="AD1432"/>
      <c r="AE1432"/>
      <c r="AF1432"/>
      <c r="AG1432"/>
      <c r="AH1432"/>
      <c r="AI1432"/>
      <c r="AJ1432"/>
    </row>
    <row r="1433" spans="1:36" ht="24.95" customHeight="1">
      <c r="A1433" s="66"/>
      <c r="M1433" s="37"/>
      <c r="N1433" s="695"/>
      <c r="U1433"/>
      <c r="V1433"/>
      <c r="W1433"/>
      <c r="X1433" s="112"/>
      <c r="Y1433" s="112"/>
      <c r="Z1433" s="200"/>
      <c r="AA1433"/>
      <c r="AB1433"/>
      <c r="AC1433"/>
      <c r="AD1433"/>
      <c r="AE1433"/>
      <c r="AF1433"/>
      <c r="AG1433"/>
      <c r="AH1433"/>
      <c r="AI1433"/>
      <c r="AJ1433"/>
    </row>
    <row r="1434" spans="1:36" ht="24.95" customHeight="1">
      <c r="A1434" s="66"/>
      <c r="M1434" s="37"/>
      <c r="N1434" s="695"/>
      <c r="U1434"/>
      <c r="V1434"/>
      <c r="W1434"/>
      <c r="X1434" s="112"/>
      <c r="Y1434" s="112"/>
      <c r="Z1434" s="200"/>
      <c r="AA1434"/>
      <c r="AB1434"/>
      <c r="AC1434"/>
      <c r="AD1434"/>
      <c r="AE1434"/>
      <c r="AF1434"/>
      <c r="AG1434"/>
      <c r="AH1434"/>
      <c r="AI1434"/>
      <c r="AJ1434"/>
    </row>
    <row r="1435" spans="1:36" ht="24.95" customHeight="1">
      <c r="A1435" s="66"/>
      <c r="M1435" s="37"/>
      <c r="N1435" s="695"/>
      <c r="U1435"/>
      <c r="V1435"/>
      <c r="W1435"/>
      <c r="X1435" s="112"/>
      <c r="Y1435" s="112"/>
      <c r="Z1435" s="200"/>
      <c r="AA1435"/>
      <c r="AB1435"/>
      <c r="AC1435"/>
      <c r="AD1435"/>
      <c r="AE1435"/>
      <c r="AF1435"/>
      <c r="AG1435"/>
      <c r="AH1435"/>
      <c r="AI1435"/>
      <c r="AJ1435"/>
    </row>
    <row r="1436" spans="1:36" ht="24.95" customHeight="1">
      <c r="A1436" s="66"/>
      <c r="M1436" s="37"/>
      <c r="N1436" s="695"/>
      <c r="U1436"/>
      <c r="V1436"/>
      <c r="W1436"/>
      <c r="X1436" s="112"/>
      <c r="Y1436" s="112"/>
      <c r="Z1436" s="200"/>
      <c r="AA1436"/>
      <c r="AB1436"/>
      <c r="AC1436"/>
      <c r="AD1436"/>
      <c r="AE1436"/>
      <c r="AF1436"/>
      <c r="AG1436"/>
      <c r="AH1436"/>
      <c r="AI1436"/>
      <c r="AJ1436"/>
    </row>
    <row r="1437" spans="1:36" ht="24.95" customHeight="1">
      <c r="A1437" s="66"/>
      <c r="M1437" s="37"/>
      <c r="N1437" s="695"/>
      <c r="U1437"/>
      <c r="V1437"/>
      <c r="W1437"/>
      <c r="X1437" s="112"/>
      <c r="Y1437" s="112"/>
      <c r="Z1437" s="200"/>
      <c r="AA1437"/>
      <c r="AB1437"/>
      <c r="AC1437"/>
      <c r="AD1437"/>
      <c r="AE1437"/>
      <c r="AF1437"/>
      <c r="AG1437"/>
      <c r="AH1437"/>
      <c r="AI1437"/>
      <c r="AJ1437"/>
    </row>
    <row r="1438" spans="1:36" ht="24.95" customHeight="1">
      <c r="A1438" s="66"/>
      <c r="M1438" s="37"/>
      <c r="N1438" s="695"/>
      <c r="U1438"/>
      <c r="V1438"/>
      <c r="W1438"/>
      <c r="X1438" s="112"/>
      <c r="Y1438" s="112"/>
      <c r="Z1438" s="200"/>
      <c r="AA1438"/>
      <c r="AB1438"/>
      <c r="AC1438"/>
      <c r="AD1438"/>
      <c r="AE1438"/>
      <c r="AF1438"/>
      <c r="AG1438"/>
      <c r="AH1438"/>
      <c r="AI1438"/>
      <c r="AJ1438"/>
    </row>
    <row r="1439" spans="1:36" ht="24.95" customHeight="1">
      <c r="A1439" s="66"/>
      <c r="M1439" s="37"/>
      <c r="N1439" s="695"/>
      <c r="U1439"/>
      <c r="V1439"/>
      <c r="W1439"/>
      <c r="X1439" s="112"/>
      <c r="Y1439" s="112"/>
      <c r="Z1439" s="200"/>
      <c r="AA1439"/>
      <c r="AB1439"/>
      <c r="AC1439"/>
      <c r="AD1439"/>
      <c r="AE1439"/>
      <c r="AF1439"/>
      <c r="AG1439"/>
      <c r="AH1439"/>
      <c r="AI1439"/>
      <c r="AJ1439"/>
    </row>
    <row r="1440" spans="1:36" ht="24.95" customHeight="1">
      <c r="A1440" s="66"/>
      <c r="M1440" s="37"/>
      <c r="N1440" s="695"/>
      <c r="U1440"/>
      <c r="V1440"/>
      <c r="W1440"/>
      <c r="X1440" s="112"/>
      <c r="Y1440" s="112"/>
      <c r="Z1440" s="200"/>
      <c r="AA1440"/>
      <c r="AB1440"/>
      <c r="AC1440"/>
      <c r="AD1440"/>
      <c r="AE1440"/>
      <c r="AF1440"/>
      <c r="AG1440"/>
      <c r="AH1440"/>
      <c r="AI1440"/>
      <c r="AJ1440"/>
    </row>
    <row r="1441" spans="1:36" ht="24.95" customHeight="1">
      <c r="A1441" s="66"/>
      <c r="M1441" s="37"/>
      <c r="N1441" s="695"/>
      <c r="U1441"/>
      <c r="V1441"/>
      <c r="W1441"/>
      <c r="X1441" s="112"/>
      <c r="Y1441" s="112"/>
      <c r="Z1441" s="200"/>
      <c r="AA1441"/>
      <c r="AB1441"/>
      <c r="AC1441"/>
      <c r="AD1441"/>
      <c r="AE1441"/>
      <c r="AF1441"/>
      <c r="AG1441"/>
      <c r="AH1441"/>
      <c r="AI1441"/>
      <c r="AJ1441"/>
    </row>
    <row r="1442" spans="1:36" ht="24.95" customHeight="1">
      <c r="A1442" s="66"/>
      <c r="M1442" s="37"/>
      <c r="N1442" s="695"/>
      <c r="U1442"/>
      <c r="V1442"/>
      <c r="W1442"/>
      <c r="X1442" s="112"/>
      <c r="Y1442" s="112"/>
      <c r="Z1442" s="200"/>
      <c r="AA1442"/>
      <c r="AB1442"/>
      <c r="AC1442"/>
      <c r="AD1442"/>
      <c r="AE1442"/>
      <c r="AF1442"/>
      <c r="AG1442"/>
      <c r="AH1442"/>
      <c r="AI1442"/>
      <c r="AJ1442"/>
    </row>
    <row r="1443" spans="1:36" ht="24.95" customHeight="1">
      <c r="A1443" s="66"/>
      <c r="M1443" s="37"/>
      <c r="N1443" s="695"/>
      <c r="U1443"/>
      <c r="V1443"/>
      <c r="W1443"/>
      <c r="X1443" s="112"/>
      <c r="Y1443" s="112"/>
      <c r="Z1443" s="200"/>
      <c r="AA1443"/>
      <c r="AB1443"/>
      <c r="AC1443"/>
      <c r="AD1443"/>
      <c r="AE1443"/>
      <c r="AF1443"/>
      <c r="AG1443"/>
      <c r="AH1443"/>
      <c r="AI1443"/>
      <c r="AJ1443"/>
    </row>
    <row r="1444" spans="1:36" ht="24.95" customHeight="1">
      <c r="A1444" s="66"/>
      <c r="M1444" s="37"/>
      <c r="N1444" s="695"/>
      <c r="U1444"/>
      <c r="V1444"/>
      <c r="W1444"/>
      <c r="X1444" s="112"/>
      <c r="Y1444" s="112"/>
      <c r="Z1444" s="200"/>
      <c r="AA1444"/>
      <c r="AB1444"/>
      <c r="AC1444"/>
      <c r="AD1444"/>
      <c r="AE1444"/>
      <c r="AF1444"/>
      <c r="AG1444"/>
      <c r="AH1444"/>
      <c r="AI1444"/>
      <c r="AJ1444"/>
    </row>
    <row r="1445" spans="1:36" ht="24.95" customHeight="1">
      <c r="A1445" s="66"/>
      <c r="M1445" s="37"/>
      <c r="N1445" s="695"/>
      <c r="U1445"/>
      <c r="V1445"/>
      <c r="W1445"/>
      <c r="X1445" s="112"/>
      <c r="Y1445" s="112"/>
      <c r="Z1445" s="200"/>
      <c r="AA1445"/>
      <c r="AB1445"/>
      <c r="AC1445"/>
      <c r="AD1445"/>
      <c r="AE1445"/>
      <c r="AF1445"/>
      <c r="AG1445"/>
      <c r="AH1445"/>
      <c r="AI1445"/>
      <c r="AJ1445"/>
    </row>
    <row r="1446" spans="1:36" ht="24.95" customHeight="1">
      <c r="A1446" s="66"/>
      <c r="M1446" s="37"/>
      <c r="N1446" s="695"/>
      <c r="U1446"/>
      <c r="V1446"/>
      <c r="W1446"/>
      <c r="X1446" s="112"/>
      <c r="Y1446" s="112"/>
      <c r="Z1446" s="200"/>
      <c r="AA1446"/>
      <c r="AB1446"/>
      <c r="AC1446"/>
      <c r="AD1446"/>
      <c r="AE1446"/>
      <c r="AF1446"/>
      <c r="AG1446"/>
      <c r="AH1446"/>
      <c r="AI1446"/>
      <c r="AJ1446"/>
    </row>
    <row r="1447" spans="1:36" ht="24.95" customHeight="1">
      <c r="A1447" s="66"/>
      <c r="M1447" s="37"/>
      <c r="N1447" s="695"/>
      <c r="U1447"/>
      <c r="V1447"/>
      <c r="W1447"/>
      <c r="X1447" s="112"/>
      <c r="Y1447" s="112"/>
      <c r="Z1447" s="200"/>
      <c r="AA1447"/>
      <c r="AB1447"/>
      <c r="AC1447"/>
      <c r="AD1447"/>
      <c r="AE1447"/>
      <c r="AF1447"/>
      <c r="AG1447"/>
      <c r="AH1447"/>
      <c r="AI1447"/>
      <c r="AJ1447"/>
    </row>
    <row r="1448" spans="1:36" ht="24.95" customHeight="1">
      <c r="A1448" s="66"/>
      <c r="M1448" s="37"/>
      <c r="N1448" s="695"/>
      <c r="U1448"/>
      <c r="V1448"/>
      <c r="W1448"/>
      <c r="X1448" s="112"/>
      <c r="Y1448" s="112"/>
      <c r="Z1448" s="200"/>
      <c r="AA1448"/>
      <c r="AB1448"/>
      <c r="AC1448"/>
      <c r="AD1448"/>
      <c r="AE1448"/>
      <c r="AF1448"/>
      <c r="AG1448"/>
      <c r="AH1448"/>
      <c r="AI1448"/>
      <c r="AJ1448"/>
    </row>
    <row r="1449" spans="1:36" ht="24.95" customHeight="1">
      <c r="A1449" s="66"/>
      <c r="M1449" s="37"/>
      <c r="N1449" s="695"/>
      <c r="U1449"/>
      <c r="V1449"/>
      <c r="W1449"/>
      <c r="X1449" s="112"/>
      <c r="Y1449" s="112"/>
      <c r="Z1449" s="200"/>
      <c r="AA1449"/>
      <c r="AB1449"/>
      <c r="AC1449"/>
      <c r="AD1449"/>
      <c r="AE1449"/>
      <c r="AF1449"/>
      <c r="AG1449"/>
      <c r="AH1449"/>
      <c r="AI1449"/>
      <c r="AJ1449"/>
    </row>
    <row r="1450" spans="1:36" ht="24.95" customHeight="1">
      <c r="A1450" s="66"/>
      <c r="M1450" s="37"/>
      <c r="N1450" s="695"/>
      <c r="U1450"/>
      <c r="V1450"/>
      <c r="W1450"/>
      <c r="X1450" s="112"/>
      <c r="Y1450" s="112"/>
      <c r="Z1450" s="200"/>
      <c r="AA1450"/>
      <c r="AB1450"/>
      <c r="AC1450"/>
      <c r="AD1450"/>
      <c r="AE1450"/>
      <c r="AF1450"/>
      <c r="AG1450"/>
      <c r="AH1450"/>
      <c r="AI1450"/>
      <c r="AJ1450"/>
    </row>
    <row r="1451" spans="1:36" ht="24.95" customHeight="1">
      <c r="A1451" s="66"/>
      <c r="M1451" s="37"/>
      <c r="N1451" s="695"/>
      <c r="U1451"/>
      <c r="V1451"/>
      <c r="W1451"/>
      <c r="X1451" s="112"/>
      <c r="Y1451" s="112"/>
      <c r="Z1451" s="200"/>
      <c r="AA1451"/>
      <c r="AB1451"/>
      <c r="AC1451"/>
      <c r="AD1451"/>
      <c r="AE1451"/>
      <c r="AF1451"/>
      <c r="AG1451"/>
      <c r="AH1451"/>
      <c r="AI1451"/>
      <c r="AJ1451"/>
    </row>
    <row r="1452" spans="1:36" ht="24.95" customHeight="1">
      <c r="A1452" s="66"/>
      <c r="M1452" s="37"/>
      <c r="N1452" s="695"/>
      <c r="U1452"/>
      <c r="V1452"/>
      <c r="W1452"/>
      <c r="X1452" s="112"/>
      <c r="Y1452" s="112"/>
      <c r="Z1452" s="200"/>
      <c r="AA1452"/>
      <c r="AB1452"/>
      <c r="AC1452"/>
      <c r="AD1452"/>
      <c r="AE1452"/>
      <c r="AF1452"/>
      <c r="AG1452"/>
      <c r="AH1452"/>
      <c r="AI1452"/>
      <c r="AJ1452"/>
    </row>
    <row r="1453" spans="1:36" ht="24.95" customHeight="1">
      <c r="A1453" s="66"/>
      <c r="M1453" s="37"/>
      <c r="N1453" s="695"/>
      <c r="U1453"/>
      <c r="V1453"/>
      <c r="W1453"/>
      <c r="X1453" s="112"/>
      <c r="Y1453" s="112"/>
      <c r="Z1453" s="200"/>
      <c r="AA1453"/>
      <c r="AB1453"/>
      <c r="AC1453"/>
      <c r="AD1453"/>
      <c r="AE1453"/>
      <c r="AF1453"/>
      <c r="AG1453"/>
      <c r="AH1453"/>
      <c r="AI1453"/>
      <c r="AJ1453"/>
    </row>
    <row r="1454" spans="1:36" ht="24.95" customHeight="1">
      <c r="A1454" s="66"/>
      <c r="M1454" s="37"/>
      <c r="N1454" s="695"/>
      <c r="U1454"/>
      <c r="V1454"/>
      <c r="W1454"/>
      <c r="X1454" s="112"/>
      <c r="Y1454" s="112"/>
      <c r="Z1454" s="200"/>
      <c r="AA1454"/>
      <c r="AB1454"/>
      <c r="AC1454"/>
      <c r="AD1454"/>
      <c r="AE1454"/>
      <c r="AF1454"/>
      <c r="AG1454"/>
      <c r="AH1454"/>
      <c r="AI1454"/>
      <c r="AJ1454"/>
    </row>
    <row r="1455" spans="1:36" ht="24.95" customHeight="1">
      <c r="A1455" s="66"/>
      <c r="M1455" s="37"/>
      <c r="N1455" s="695"/>
      <c r="U1455"/>
      <c r="V1455"/>
      <c r="W1455"/>
      <c r="X1455" s="112"/>
      <c r="Y1455" s="112"/>
      <c r="Z1455" s="200"/>
      <c r="AA1455"/>
      <c r="AB1455"/>
      <c r="AC1455"/>
      <c r="AD1455"/>
      <c r="AE1455"/>
      <c r="AF1455"/>
      <c r="AG1455"/>
      <c r="AH1455"/>
      <c r="AI1455"/>
      <c r="AJ1455"/>
    </row>
    <row r="1456" spans="1:36" ht="24.95" customHeight="1">
      <c r="A1456" s="66"/>
      <c r="M1456" s="37"/>
      <c r="N1456" s="695"/>
      <c r="U1456"/>
      <c r="V1456"/>
      <c r="W1456"/>
      <c r="X1456" s="112"/>
      <c r="Y1456" s="112"/>
      <c r="Z1456" s="200"/>
      <c r="AA1456"/>
      <c r="AB1456"/>
      <c r="AC1456"/>
      <c r="AD1456"/>
      <c r="AE1456"/>
      <c r="AF1456"/>
      <c r="AG1456"/>
      <c r="AH1456"/>
      <c r="AI1456"/>
      <c r="AJ1456"/>
    </row>
    <row r="1457" spans="1:36" ht="24.95" customHeight="1">
      <c r="A1457" s="66"/>
      <c r="M1457" s="37"/>
      <c r="N1457" s="695"/>
      <c r="U1457"/>
      <c r="V1457"/>
      <c r="W1457"/>
      <c r="X1457" s="112"/>
      <c r="Y1457" s="112"/>
      <c r="Z1457" s="200"/>
      <c r="AA1457"/>
      <c r="AB1457"/>
      <c r="AC1457"/>
      <c r="AD1457"/>
      <c r="AE1457"/>
      <c r="AF1457"/>
      <c r="AG1457"/>
      <c r="AH1457"/>
      <c r="AI1457"/>
      <c r="AJ1457"/>
    </row>
    <row r="1458" spans="1:36" ht="24.95" customHeight="1">
      <c r="A1458" s="66"/>
      <c r="M1458" s="37"/>
      <c r="N1458" s="695"/>
      <c r="U1458"/>
      <c r="V1458"/>
      <c r="W1458"/>
      <c r="X1458" s="112"/>
      <c r="Y1458" s="112"/>
      <c r="Z1458" s="200"/>
      <c r="AA1458"/>
      <c r="AB1458"/>
      <c r="AC1458"/>
      <c r="AD1458"/>
      <c r="AE1458"/>
      <c r="AF1458"/>
      <c r="AG1458"/>
      <c r="AH1458"/>
      <c r="AI1458"/>
      <c r="AJ1458"/>
    </row>
    <row r="1459" spans="1:36" ht="24.95" customHeight="1">
      <c r="A1459" s="66"/>
      <c r="M1459" s="37"/>
      <c r="N1459" s="695"/>
      <c r="U1459"/>
      <c r="V1459"/>
      <c r="W1459"/>
      <c r="X1459" s="112"/>
      <c r="Y1459" s="112"/>
      <c r="Z1459" s="200"/>
      <c r="AA1459"/>
      <c r="AB1459"/>
      <c r="AC1459"/>
      <c r="AD1459"/>
      <c r="AE1459"/>
      <c r="AF1459"/>
      <c r="AG1459"/>
      <c r="AH1459"/>
      <c r="AI1459"/>
      <c r="AJ1459"/>
    </row>
    <row r="1460" spans="1:36" ht="24.95" customHeight="1">
      <c r="A1460" s="66"/>
      <c r="M1460" s="37"/>
      <c r="N1460" s="695"/>
      <c r="U1460"/>
      <c r="V1460"/>
      <c r="W1460"/>
      <c r="X1460" s="112"/>
      <c r="Y1460" s="112"/>
      <c r="Z1460" s="200"/>
      <c r="AA1460"/>
      <c r="AB1460"/>
      <c r="AC1460"/>
      <c r="AD1460"/>
      <c r="AE1460"/>
      <c r="AF1460"/>
      <c r="AG1460"/>
      <c r="AH1460"/>
      <c r="AI1460"/>
      <c r="AJ1460"/>
    </row>
    <row r="1461" spans="1:36" ht="24.95" customHeight="1">
      <c r="A1461" s="66"/>
      <c r="M1461" s="37"/>
      <c r="N1461" s="695"/>
      <c r="U1461"/>
      <c r="V1461"/>
      <c r="W1461"/>
      <c r="X1461" s="112"/>
      <c r="Y1461" s="112"/>
      <c r="Z1461" s="200"/>
      <c r="AA1461"/>
      <c r="AB1461"/>
      <c r="AC1461"/>
      <c r="AD1461"/>
      <c r="AE1461"/>
      <c r="AF1461"/>
      <c r="AG1461"/>
      <c r="AH1461"/>
      <c r="AI1461"/>
      <c r="AJ1461"/>
    </row>
    <row r="1462" spans="1:36" ht="24.95" customHeight="1">
      <c r="A1462" s="66"/>
      <c r="M1462" s="37"/>
      <c r="N1462" s="695"/>
      <c r="U1462"/>
      <c r="V1462"/>
      <c r="W1462"/>
      <c r="X1462" s="112"/>
      <c r="Y1462" s="112"/>
      <c r="Z1462" s="200"/>
      <c r="AA1462"/>
      <c r="AB1462"/>
      <c r="AC1462"/>
      <c r="AD1462"/>
      <c r="AE1462"/>
      <c r="AF1462"/>
      <c r="AG1462"/>
      <c r="AH1462"/>
      <c r="AI1462"/>
      <c r="AJ1462"/>
    </row>
    <row r="1463" spans="1:36" ht="24.95" customHeight="1">
      <c r="A1463" s="66"/>
      <c r="M1463" s="37"/>
      <c r="N1463" s="695"/>
      <c r="U1463"/>
      <c r="V1463"/>
      <c r="W1463"/>
      <c r="X1463" s="112"/>
      <c r="Y1463" s="112"/>
      <c r="Z1463" s="200"/>
      <c r="AA1463"/>
      <c r="AB1463"/>
      <c r="AC1463"/>
      <c r="AD1463"/>
      <c r="AE1463"/>
      <c r="AF1463"/>
      <c r="AG1463"/>
      <c r="AH1463"/>
      <c r="AI1463"/>
      <c r="AJ1463"/>
    </row>
    <row r="1464" spans="1:36" ht="24.95" customHeight="1">
      <c r="A1464" s="66"/>
      <c r="M1464" s="37"/>
      <c r="N1464" s="695"/>
      <c r="U1464"/>
      <c r="V1464"/>
      <c r="W1464"/>
      <c r="X1464" s="112"/>
      <c r="Y1464" s="112"/>
      <c r="Z1464" s="200"/>
      <c r="AA1464"/>
      <c r="AB1464"/>
      <c r="AC1464"/>
      <c r="AD1464"/>
      <c r="AE1464"/>
      <c r="AF1464"/>
      <c r="AG1464"/>
      <c r="AH1464"/>
      <c r="AI1464"/>
      <c r="AJ1464"/>
    </row>
    <row r="1465" spans="1:36" ht="24.95" customHeight="1">
      <c r="A1465" s="66"/>
      <c r="M1465" s="37"/>
      <c r="N1465" s="695"/>
      <c r="U1465"/>
      <c r="V1465"/>
      <c r="W1465"/>
      <c r="X1465" s="112"/>
      <c r="Y1465" s="112"/>
      <c r="Z1465" s="200"/>
      <c r="AA1465"/>
      <c r="AB1465"/>
      <c r="AC1465"/>
      <c r="AD1465"/>
      <c r="AE1465"/>
      <c r="AF1465"/>
      <c r="AG1465"/>
      <c r="AH1465"/>
      <c r="AI1465"/>
      <c r="AJ1465"/>
    </row>
    <row r="1466" spans="1:36" ht="24.95" customHeight="1">
      <c r="A1466" s="66"/>
      <c r="M1466" s="37"/>
      <c r="N1466" s="695"/>
      <c r="U1466"/>
      <c r="V1466"/>
      <c r="W1466"/>
      <c r="X1466" s="112"/>
      <c r="Y1466" s="112"/>
      <c r="Z1466" s="200"/>
      <c r="AA1466"/>
      <c r="AB1466"/>
      <c r="AC1466"/>
      <c r="AD1466"/>
      <c r="AE1466"/>
      <c r="AF1466"/>
      <c r="AG1466"/>
      <c r="AH1466"/>
      <c r="AI1466"/>
      <c r="AJ1466"/>
    </row>
    <row r="1467" spans="1:36" ht="24.95" customHeight="1">
      <c r="A1467" s="66"/>
      <c r="M1467" s="37"/>
      <c r="N1467" s="695"/>
      <c r="U1467"/>
      <c r="V1467"/>
      <c r="W1467"/>
      <c r="X1467" s="112"/>
      <c r="Y1467" s="112"/>
      <c r="Z1467" s="200"/>
      <c r="AA1467"/>
      <c r="AB1467"/>
      <c r="AC1467"/>
      <c r="AD1467"/>
      <c r="AE1467"/>
      <c r="AF1467"/>
      <c r="AG1467"/>
      <c r="AH1467"/>
      <c r="AI1467"/>
      <c r="AJ1467"/>
    </row>
    <row r="1468" spans="1:36" ht="24.95" customHeight="1">
      <c r="A1468" s="66"/>
      <c r="M1468" s="37"/>
      <c r="N1468" s="695"/>
      <c r="U1468"/>
      <c r="V1468"/>
      <c r="W1468"/>
      <c r="X1468" s="112"/>
      <c r="Y1468" s="112"/>
      <c r="Z1468" s="200"/>
      <c r="AA1468"/>
      <c r="AB1468"/>
      <c r="AC1468"/>
      <c r="AD1468"/>
      <c r="AE1468"/>
      <c r="AF1468"/>
      <c r="AG1468"/>
      <c r="AH1468"/>
      <c r="AI1468"/>
      <c r="AJ1468"/>
    </row>
    <row r="1469" spans="1:36" ht="24.95" customHeight="1">
      <c r="A1469" s="66"/>
      <c r="M1469" s="37"/>
      <c r="N1469" s="695"/>
      <c r="U1469"/>
      <c r="V1469"/>
      <c r="W1469"/>
      <c r="X1469" s="112"/>
      <c r="Y1469" s="112"/>
      <c r="Z1469" s="200"/>
      <c r="AA1469"/>
      <c r="AB1469"/>
      <c r="AC1469"/>
      <c r="AD1469"/>
      <c r="AE1469"/>
      <c r="AF1469"/>
      <c r="AG1469"/>
      <c r="AH1469"/>
      <c r="AI1469"/>
      <c r="AJ1469"/>
    </row>
    <row r="1470" spans="1:36" ht="24.95" customHeight="1">
      <c r="A1470" s="66"/>
      <c r="M1470" s="37"/>
      <c r="N1470" s="695"/>
      <c r="U1470"/>
      <c r="V1470"/>
      <c r="W1470"/>
      <c r="X1470" s="112"/>
      <c r="Y1470" s="112"/>
      <c r="Z1470" s="200"/>
      <c r="AA1470"/>
      <c r="AB1470"/>
      <c r="AC1470"/>
      <c r="AD1470"/>
      <c r="AE1470"/>
      <c r="AF1470"/>
      <c r="AG1470"/>
      <c r="AH1470"/>
      <c r="AI1470"/>
      <c r="AJ1470"/>
    </row>
    <row r="1471" spans="1:36" ht="24.95" customHeight="1">
      <c r="A1471" s="66"/>
      <c r="M1471" s="37"/>
      <c r="N1471" s="695"/>
      <c r="U1471"/>
      <c r="V1471"/>
      <c r="W1471"/>
      <c r="X1471" s="112"/>
      <c r="Y1471" s="112"/>
      <c r="Z1471" s="200"/>
      <c r="AA1471"/>
      <c r="AB1471"/>
      <c r="AC1471"/>
      <c r="AD1471"/>
      <c r="AE1471"/>
      <c r="AF1471"/>
      <c r="AG1471"/>
      <c r="AH1471"/>
      <c r="AI1471"/>
      <c r="AJ1471"/>
    </row>
    <row r="1472" spans="1:36" ht="24.95" customHeight="1">
      <c r="A1472" s="66"/>
      <c r="M1472" s="37"/>
      <c r="N1472" s="695"/>
      <c r="U1472"/>
      <c r="V1472"/>
      <c r="W1472"/>
      <c r="X1472" s="112"/>
      <c r="Y1472" s="112"/>
      <c r="Z1472" s="200"/>
      <c r="AA1472"/>
      <c r="AB1472"/>
      <c r="AC1472"/>
      <c r="AD1472"/>
      <c r="AE1472"/>
      <c r="AF1472"/>
      <c r="AG1472"/>
      <c r="AH1472"/>
      <c r="AI1472"/>
      <c r="AJ1472"/>
    </row>
    <row r="1473" spans="1:36" ht="24.95" customHeight="1">
      <c r="A1473" s="66"/>
      <c r="M1473" s="37"/>
      <c r="N1473" s="695"/>
      <c r="U1473"/>
      <c r="V1473"/>
      <c r="W1473"/>
      <c r="X1473" s="112"/>
      <c r="Y1473" s="112"/>
      <c r="Z1473" s="200"/>
      <c r="AA1473"/>
      <c r="AB1473"/>
      <c r="AC1473"/>
      <c r="AD1473"/>
      <c r="AE1473"/>
      <c r="AF1473"/>
      <c r="AG1473"/>
      <c r="AH1473"/>
      <c r="AI1473"/>
      <c r="AJ1473"/>
    </row>
    <row r="1474" spans="1:36" ht="24.95" customHeight="1">
      <c r="A1474" s="66"/>
      <c r="M1474" s="37"/>
      <c r="N1474" s="695"/>
      <c r="U1474"/>
      <c r="V1474"/>
      <c r="W1474"/>
      <c r="X1474" s="112"/>
      <c r="Y1474" s="112"/>
      <c r="Z1474" s="200"/>
      <c r="AA1474"/>
      <c r="AB1474"/>
      <c r="AC1474"/>
      <c r="AD1474"/>
      <c r="AE1474"/>
      <c r="AF1474"/>
      <c r="AG1474"/>
      <c r="AH1474"/>
      <c r="AI1474"/>
      <c r="AJ1474"/>
    </row>
    <row r="1475" spans="1:36" ht="24.95" customHeight="1">
      <c r="A1475" s="66"/>
      <c r="M1475" s="37"/>
      <c r="N1475" s="695"/>
      <c r="U1475"/>
      <c r="V1475"/>
      <c r="W1475"/>
      <c r="X1475" s="112"/>
      <c r="Y1475" s="112"/>
      <c r="Z1475" s="200"/>
      <c r="AA1475"/>
      <c r="AB1475"/>
      <c r="AC1475"/>
      <c r="AD1475"/>
      <c r="AE1475"/>
      <c r="AF1475"/>
      <c r="AG1475"/>
      <c r="AH1475"/>
      <c r="AI1475"/>
      <c r="AJ1475"/>
    </row>
    <row r="1476" spans="1:36" ht="24.95" customHeight="1">
      <c r="A1476" s="66"/>
      <c r="M1476" s="37"/>
      <c r="N1476" s="695"/>
      <c r="U1476"/>
      <c r="V1476"/>
      <c r="W1476"/>
      <c r="X1476" s="112"/>
      <c r="Y1476" s="112"/>
      <c r="Z1476" s="200"/>
      <c r="AA1476"/>
      <c r="AB1476"/>
      <c r="AC1476"/>
      <c r="AD1476"/>
      <c r="AE1476"/>
      <c r="AF1476"/>
      <c r="AG1476"/>
      <c r="AH1476"/>
      <c r="AI1476"/>
      <c r="AJ1476"/>
    </row>
    <row r="1477" spans="1:36" ht="24.95" customHeight="1">
      <c r="A1477" s="66"/>
      <c r="M1477" s="37"/>
      <c r="N1477" s="695"/>
      <c r="U1477"/>
      <c r="V1477"/>
      <c r="W1477"/>
      <c r="X1477" s="112"/>
      <c r="Y1477" s="112"/>
      <c r="Z1477" s="200"/>
      <c r="AA1477"/>
      <c r="AB1477"/>
      <c r="AC1477"/>
      <c r="AD1477"/>
      <c r="AE1477"/>
      <c r="AF1477"/>
      <c r="AG1477"/>
      <c r="AH1477"/>
      <c r="AI1477"/>
      <c r="AJ1477"/>
    </row>
    <row r="1478" spans="1:36" ht="24.95" customHeight="1">
      <c r="A1478" s="66"/>
      <c r="M1478" s="37"/>
      <c r="N1478" s="695"/>
      <c r="U1478"/>
      <c r="V1478"/>
      <c r="W1478"/>
      <c r="X1478" s="112"/>
      <c r="Y1478" s="112"/>
      <c r="Z1478" s="200"/>
      <c r="AA1478"/>
      <c r="AB1478"/>
      <c r="AC1478"/>
      <c r="AD1478"/>
      <c r="AE1478"/>
      <c r="AF1478"/>
      <c r="AG1478"/>
      <c r="AH1478"/>
      <c r="AI1478"/>
      <c r="AJ1478"/>
    </row>
    <row r="1479" spans="1:36" ht="24.95" customHeight="1">
      <c r="A1479" s="66"/>
      <c r="M1479" s="37"/>
      <c r="N1479" s="695"/>
      <c r="U1479"/>
      <c r="V1479"/>
      <c r="W1479"/>
      <c r="X1479" s="112"/>
      <c r="Y1479" s="112"/>
      <c r="Z1479" s="200"/>
      <c r="AA1479"/>
      <c r="AB1479"/>
      <c r="AC1479"/>
      <c r="AD1479"/>
      <c r="AE1479"/>
      <c r="AF1479"/>
      <c r="AG1479"/>
      <c r="AH1479"/>
      <c r="AI1479"/>
      <c r="AJ1479"/>
    </row>
    <row r="1480" spans="1:36" ht="24.95" customHeight="1">
      <c r="A1480" s="66"/>
      <c r="M1480" s="37"/>
      <c r="N1480" s="695"/>
      <c r="U1480"/>
      <c r="V1480"/>
      <c r="W1480"/>
      <c r="X1480" s="112"/>
      <c r="Y1480" s="112"/>
      <c r="Z1480" s="200"/>
      <c r="AA1480"/>
      <c r="AB1480"/>
      <c r="AC1480"/>
      <c r="AD1480"/>
      <c r="AE1480"/>
      <c r="AF1480"/>
      <c r="AG1480"/>
      <c r="AH1480"/>
      <c r="AI1480"/>
      <c r="AJ1480"/>
    </row>
    <row r="1481" spans="1:36" ht="24.95" customHeight="1">
      <c r="A1481" s="66"/>
      <c r="M1481" s="37"/>
      <c r="N1481" s="695"/>
      <c r="U1481"/>
      <c r="V1481"/>
      <c r="W1481"/>
      <c r="X1481" s="112"/>
      <c r="Y1481" s="112"/>
      <c r="Z1481" s="200"/>
      <c r="AA1481"/>
      <c r="AB1481"/>
      <c r="AC1481"/>
      <c r="AD1481"/>
      <c r="AE1481"/>
      <c r="AF1481"/>
      <c r="AG1481"/>
      <c r="AH1481"/>
      <c r="AI1481"/>
      <c r="AJ1481"/>
    </row>
    <row r="1482" spans="1:36" ht="24.95" customHeight="1">
      <c r="A1482" s="66"/>
      <c r="M1482" s="37"/>
      <c r="N1482" s="695"/>
      <c r="U1482"/>
      <c r="V1482"/>
      <c r="W1482"/>
      <c r="X1482" s="112"/>
      <c r="Y1482" s="112"/>
      <c r="Z1482" s="200"/>
      <c r="AA1482"/>
      <c r="AB1482"/>
      <c r="AC1482"/>
      <c r="AD1482"/>
      <c r="AE1482"/>
      <c r="AF1482"/>
      <c r="AG1482"/>
      <c r="AH1482"/>
      <c r="AI1482"/>
      <c r="AJ1482"/>
    </row>
    <row r="1483" spans="1:36" ht="24.95" customHeight="1">
      <c r="A1483" s="66"/>
      <c r="M1483" s="37"/>
      <c r="N1483" s="695"/>
      <c r="U1483"/>
      <c r="V1483"/>
      <c r="W1483"/>
      <c r="X1483" s="112"/>
      <c r="Y1483" s="112"/>
      <c r="Z1483" s="200"/>
      <c r="AA1483"/>
      <c r="AB1483"/>
      <c r="AC1483"/>
      <c r="AD1483"/>
      <c r="AE1483"/>
      <c r="AF1483"/>
      <c r="AG1483"/>
      <c r="AH1483"/>
      <c r="AI1483"/>
      <c r="AJ1483"/>
    </row>
    <row r="1484" spans="1:36" ht="24.95" customHeight="1">
      <c r="A1484" s="66"/>
      <c r="M1484" s="37"/>
      <c r="N1484" s="695"/>
      <c r="U1484"/>
      <c r="V1484"/>
      <c r="W1484"/>
      <c r="X1484" s="112"/>
      <c r="Y1484" s="112"/>
      <c r="Z1484" s="200"/>
      <c r="AA1484"/>
      <c r="AB1484"/>
      <c r="AC1484"/>
      <c r="AD1484"/>
      <c r="AE1484"/>
      <c r="AF1484"/>
      <c r="AG1484"/>
      <c r="AH1484"/>
      <c r="AI1484"/>
      <c r="AJ1484"/>
    </row>
    <row r="1485" spans="1:36" ht="24.95" customHeight="1">
      <c r="A1485" s="66"/>
      <c r="M1485" s="37"/>
      <c r="N1485" s="695"/>
      <c r="U1485"/>
      <c r="V1485"/>
      <c r="W1485"/>
      <c r="X1485" s="112"/>
      <c r="Y1485" s="112"/>
      <c r="Z1485" s="200"/>
      <c r="AA1485"/>
      <c r="AB1485"/>
      <c r="AC1485"/>
      <c r="AD1485"/>
      <c r="AE1485"/>
      <c r="AF1485"/>
      <c r="AG1485"/>
      <c r="AH1485"/>
      <c r="AI1485"/>
      <c r="AJ1485"/>
    </row>
    <row r="1486" spans="1:36" ht="24.95" customHeight="1">
      <c r="A1486" s="66"/>
      <c r="M1486" s="37"/>
      <c r="N1486" s="695"/>
      <c r="U1486"/>
      <c r="V1486"/>
      <c r="W1486"/>
      <c r="X1486" s="112"/>
      <c r="Y1486" s="112"/>
      <c r="Z1486" s="200"/>
      <c r="AA1486"/>
      <c r="AB1486"/>
      <c r="AC1486"/>
      <c r="AD1486"/>
      <c r="AE1486"/>
      <c r="AF1486"/>
      <c r="AG1486"/>
      <c r="AH1486"/>
      <c r="AI1486"/>
      <c r="AJ1486"/>
    </row>
    <row r="1487" spans="1:36" ht="24.95" customHeight="1">
      <c r="A1487" s="66"/>
      <c r="M1487" s="37"/>
      <c r="N1487" s="695"/>
      <c r="U1487"/>
      <c r="V1487"/>
      <c r="W1487"/>
      <c r="X1487" s="112"/>
      <c r="Y1487" s="112"/>
      <c r="Z1487" s="200"/>
      <c r="AA1487"/>
      <c r="AB1487"/>
      <c r="AC1487"/>
      <c r="AD1487"/>
      <c r="AE1487"/>
      <c r="AF1487"/>
      <c r="AG1487"/>
      <c r="AH1487"/>
      <c r="AI1487"/>
      <c r="AJ1487"/>
    </row>
    <row r="1488" spans="1:36" ht="24.95" customHeight="1">
      <c r="A1488" s="66"/>
      <c r="M1488" s="37"/>
      <c r="N1488" s="695"/>
      <c r="U1488"/>
      <c r="V1488"/>
      <c r="W1488"/>
      <c r="X1488" s="112"/>
      <c r="Y1488" s="112"/>
      <c r="Z1488" s="200"/>
      <c r="AA1488"/>
      <c r="AB1488"/>
      <c r="AC1488"/>
      <c r="AD1488"/>
      <c r="AE1488"/>
      <c r="AF1488"/>
      <c r="AG1488"/>
      <c r="AH1488"/>
      <c r="AI1488"/>
      <c r="AJ1488"/>
    </row>
    <row r="1489" spans="1:36" ht="24.95" customHeight="1">
      <c r="A1489" s="66"/>
      <c r="M1489" s="37"/>
      <c r="N1489" s="695"/>
      <c r="U1489"/>
      <c r="V1489"/>
      <c r="W1489"/>
      <c r="X1489" s="112"/>
      <c r="Y1489" s="112"/>
      <c r="Z1489" s="200"/>
      <c r="AA1489"/>
      <c r="AB1489"/>
      <c r="AC1489"/>
      <c r="AD1489"/>
      <c r="AE1489"/>
      <c r="AF1489"/>
      <c r="AG1489"/>
      <c r="AH1489"/>
      <c r="AI1489"/>
      <c r="AJ1489"/>
    </row>
    <row r="1490" spans="1:36" ht="24.95" customHeight="1">
      <c r="A1490" s="66"/>
      <c r="M1490" s="37"/>
      <c r="N1490" s="695"/>
      <c r="U1490"/>
      <c r="V1490"/>
      <c r="W1490"/>
      <c r="X1490" s="112"/>
      <c r="Y1490" s="112"/>
      <c r="Z1490" s="200"/>
      <c r="AA1490"/>
      <c r="AB1490"/>
      <c r="AC1490"/>
      <c r="AD1490"/>
      <c r="AE1490"/>
      <c r="AF1490"/>
      <c r="AG1490"/>
      <c r="AH1490"/>
      <c r="AI1490"/>
      <c r="AJ1490"/>
    </row>
    <row r="1491" spans="1:36" ht="24.95" customHeight="1">
      <c r="A1491" s="66"/>
      <c r="M1491" s="37"/>
      <c r="N1491" s="695"/>
      <c r="U1491"/>
      <c r="V1491"/>
      <c r="W1491"/>
      <c r="X1491" s="112"/>
      <c r="Y1491" s="112"/>
      <c r="Z1491" s="200"/>
      <c r="AA1491"/>
      <c r="AB1491"/>
      <c r="AC1491"/>
      <c r="AD1491"/>
      <c r="AE1491"/>
      <c r="AF1491"/>
      <c r="AG1491"/>
      <c r="AH1491"/>
      <c r="AI1491"/>
      <c r="AJ1491"/>
    </row>
    <row r="1492" spans="1:36" ht="24.95" customHeight="1">
      <c r="A1492" s="66"/>
      <c r="M1492" s="37"/>
      <c r="N1492" s="695"/>
      <c r="U1492"/>
      <c r="V1492"/>
      <c r="W1492"/>
      <c r="X1492" s="112"/>
      <c r="Y1492" s="112"/>
      <c r="Z1492" s="200"/>
      <c r="AA1492"/>
      <c r="AB1492"/>
      <c r="AC1492"/>
      <c r="AD1492"/>
      <c r="AE1492"/>
      <c r="AF1492"/>
      <c r="AG1492"/>
      <c r="AH1492"/>
      <c r="AI1492"/>
      <c r="AJ1492"/>
    </row>
    <row r="1493" spans="1:36" ht="24.95" customHeight="1">
      <c r="A1493" s="66"/>
      <c r="M1493" s="37"/>
      <c r="N1493" s="695"/>
      <c r="U1493"/>
      <c r="V1493"/>
      <c r="W1493"/>
      <c r="X1493" s="112"/>
      <c r="Y1493" s="112"/>
      <c r="Z1493" s="200"/>
      <c r="AA1493"/>
      <c r="AB1493"/>
      <c r="AC1493"/>
      <c r="AD1493"/>
      <c r="AE1493"/>
      <c r="AF1493"/>
      <c r="AG1493"/>
      <c r="AH1493"/>
      <c r="AI1493"/>
      <c r="AJ1493"/>
    </row>
    <row r="1494" spans="1:36" ht="24.95" customHeight="1">
      <c r="A1494" s="66"/>
      <c r="M1494" s="37"/>
      <c r="N1494" s="695"/>
      <c r="U1494"/>
      <c r="V1494"/>
      <c r="W1494"/>
      <c r="X1494" s="112"/>
      <c r="Y1494" s="112"/>
      <c r="Z1494" s="200"/>
      <c r="AA1494"/>
      <c r="AB1494"/>
      <c r="AC1494"/>
      <c r="AD1494"/>
      <c r="AE1494"/>
      <c r="AF1494"/>
      <c r="AG1494"/>
      <c r="AH1494"/>
      <c r="AI1494"/>
      <c r="AJ1494"/>
    </row>
    <row r="1495" spans="1:36" ht="24.95" customHeight="1">
      <c r="A1495" s="66"/>
      <c r="M1495" s="37"/>
      <c r="N1495" s="695"/>
      <c r="U1495"/>
      <c r="V1495"/>
      <c r="W1495"/>
      <c r="X1495" s="112"/>
      <c r="Y1495" s="112"/>
      <c r="Z1495" s="200"/>
      <c r="AA1495"/>
      <c r="AB1495"/>
      <c r="AC1495"/>
      <c r="AD1495"/>
      <c r="AE1495"/>
      <c r="AF1495"/>
      <c r="AG1495"/>
      <c r="AH1495"/>
      <c r="AI1495"/>
      <c r="AJ1495"/>
    </row>
    <row r="1496" spans="1:36" ht="24.95" customHeight="1">
      <c r="A1496" s="66"/>
      <c r="M1496" s="37"/>
      <c r="N1496" s="695"/>
      <c r="U1496"/>
      <c r="V1496"/>
      <c r="W1496"/>
      <c r="X1496" s="112"/>
      <c r="Y1496" s="112"/>
      <c r="Z1496" s="200"/>
      <c r="AA1496"/>
      <c r="AB1496"/>
      <c r="AC1496"/>
      <c r="AD1496"/>
      <c r="AE1496"/>
      <c r="AF1496"/>
      <c r="AG1496"/>
      <c r="AH1496"/>
      <c r="AI1496"/>
      <c r="AJ1496"/>
    </row>
    <row r="1497" spans="1:36" ht="24.95" customHeight="1">
      <c r="A1497" s="66"/>
      <c r="M1497" s="37"/>
      <c r="N1497" s="695"/>
      <c r="U1497"/>
      <c r="V1497"/>
      <c r="W1497"/>
      <c r="X1497" s="112"/>
      <c r="Y1497" s="112"/>
      <c r="Z1497" s="200"/>
      <c r="AA1497"/>
      <c r="AB1497"/>
      <c r="AC1497"/>
      <c r="AD1497"/>
      <c r="AE1497"/>
      <c r="AF1497"/>
      <c r="AG1497"/>
      <c r="AH1497"/>
      <c r="AI1497"/>
      <c r="AJ1497"/>
    </row>
    <row r="1498" spans="1:36" ht="24.95" customHeight="1">
      <c r="A1498" s="66"/>
      <c r="M1498" s="37"/>
      <c r="N1498" s="695"/>
      <c r="U1498"/>
      <c r="V1498"/>
      <c r="W1498"/>
      <c r="X1498" s="112"/>
      <c r="Y1498" s="112"/>
      <c r="Z1498" s="200"/>
      <c r="AA1498"/>
      <c r="AB1498"/>
      <c r="AC1498"/>
      <c r="AD1498"/>
      <c r="AE1498"/>
      <c r="AF1498"/>
      <c r="AG1498"/>
      <c r="AH1498"/>
      <c r="AI1498"/>
      <c r="AJ1498"/>
    </row>
    <row r="1499" spans="1:36" ht="24.95" customHeight="1">
      <c r="A1499" s="66"/>
      <c r="M1499" s="37"/>
      <c r="N1499" s="695"/>
      <c r="U1499"/>
      <c r="V1499"/>
      <c r="W1499"/>
      <c r="X1499" s="112"/>
      <c r="Y1499" s="112"/>
      <c r="Z1499" s="200"/>
      <c r="AA1499"/>
      <c r="AB1499"/>
      <c r="AC1499"/>
      <c r="AD1499"/>
      <c r="AE1499"/>
      <c r="AF1499"/>
      <c r="AG1499"/>
      <c r="AH1499"/>
      <c r="AI1499"/>
      <c r="AJ1499"/>
    </row>
    <row r="1500" spans="1:36" ht="24.95" customHeight="1">
      <c r="A1500" s="66"/>
      <c r="M1500" s="37"/>
      <c r="N1500" s="695"/>
      <c r="U1500"/>
      <c r="V1500"/>
      <c r="W1500"/>
      <c r="X1500" s="112"/>
      <c r="Y1500" s="112"/>
      <c r="Z1500" s="200"/>
      <c r="AA1500"/>
      <c r="AB1500"/>
      <c r="AC1500"/>
      <c r="AD1500"/>
      <c r="AE1500"/>
      <c r="AF1500"/>
      <c r="AG1500"/>
      <c r="AH1500"/>
      <c r="AI1500"/>
      <c r="AJ1500"/>
    </row>
    <row r="1501" spans="1:36" ht="24.95" customHeight="1">
      <c r="A1501" s="66"/>
      <c r="M1501" s="37"/>
      <c r="N1501" s="695"/>
      <c r="U1501"/>
      <c r="V1501"/>
      <c r="W1501"/>
      <c r="X1501" s="112"/>
      <c r="Y1501" s="112"/>
      <c r="Z1501" s="200"/>
      <c r="AA1501"/>
      <c r="AB1501"/>
      <c r="AC1501"/>
      <c r="AD1501"/>
      <c r="AE1501"/>
      <c r="AF1501"/>
      <c r="AG1501"/>
      <c r="AH1501"/>
      <c r="AI1501"/>
      <c r="AJ1501"/>
    </row>
    <row r="1502" spans="1:36" ht="24.95" customHeight="1">
      <c r="A1502" s="66"/>
      <c r="M1502" s="37"/>
      <c r="N1502" s="695"/>
      <c r="U1502"/>
      <c r="V1502"/>
      <c r="W1502"/>
      <c r="X1502" s="112"/>
      <c r="Y1502" s="112"/>
      <c r="Z1502" s="200"/>
      <c r="AA1502"/>
      <c r="AB1502"/>
      <c r="AC1502"/>
      <c r="AD1502"/>
      <c r="AE1502"/>
      <c r="AF1502"/>
      <c r="AG1502"/>
      <c r="AH1502"/>
      <c r="AI1502"/>
      <c r="AJ1502"/>
    </row>
    <row r="1503" spans="1:36" ht="24.95" customHeight="1">
      <c r="A1503" s="66"/>
      <c r="M1503" s="37"/>
      <c r="N1503" s="695"/>
      <c r="U1503"/>
      <c r="V1503"/>
      <c r="W1503"/>
      <c r="X1503" s="112"/>
      <c r="Y1503" s="112"/>
      <c r="Z1503" s="200"/>
      <c r="AA1503"/>
      <c r="AB1503"/>
      <c r="AC1503"/>
      <c r="AD1503"/>
      <c r="AE1503"/>
      <c r="AF1503"/>
      <c r="AG1503"/>
      <c r="AH1503"/>
      <c r="AI1503"/>
      <c r="AJ1503"/>
    </row>
    <row r="1504" spans="1:36" ht="24.95" customHeight="1">
      <c r="A1504" s="66"/>
      <c r="M1504" s="37"/>
      <c r="N1504" s="695"/>
      <c r="U1504"/>
      <c r="V1504"/>
      <c r="W1504"/>
      <c r="X1504" s="112"/>
      <c r="Y1504" s="112"/>
      <c r="Z1504" s="200"/>
      <c r="AA1504"/>
      <c r="AB1504"/>
      <c r="AC1504"/>
      <c r="AD1504"/>
      <c r="AE1504"/>
      <c r="AF1504"/>
      <c r="AG1504"/>
      <c r="AH1504"/>
      <c r="AI1504"/>
      <c r="AJ1504"/>
    </row>
    <row r="1505" spans="1:36" ht="24.95" customHeight="1">
      <c r="A1505" s="66"/>
      <c r="M1505" s="37"/>
      <c r="N1505" s="695"/>
      <c r="U1505"/>
      <c r="V1505"/>
      <c r="W1505"/>
      <c r="X1505" s="112"/>
      <c r="Y1505" s="112"/>
      <c r="Z1505" s="200"/>
      <c r="AA1505"/>
      <c r="AB1505"/>
      <c r="AC1505"/>
      <c r="AD1505"/>
      <c r="AE1505"/>
      <c r="AF1505"/>
      <c r="AG1505"/>
      <c r="AH1505"/>
      <c r="AI1505"/>
      <c r="AJ1505"/>
    </row>
    <row r="1506" spans="1:36" ht="24.95" customHeight="1">
      <c r="A1506" s="66"/>
      <c r="M1506" s="37"/>
      <c r="N1506" s="695"/>
      <c r="U1506"/>
      <c r="V1506"/>
      <c r="W1506"/>
      <c r="X1506" s="112"/>
      <c r="Y1506" s="112"/>
      <c r="Z1506" s="200"/>
      <c r="AA1506"/>
      <c r="AB1506"/>
      <c r="AC1506"/>
      <c r="AD1506"/>
      <c r="AE1506"/>
      <c r="AF1506"/>
      <c r="AG1506"/>
      <c r="AH1506"/>
      <c r="AI1506"/>
      <c r="AJ1506"/>
    </row>
    <row r="1507" spans="1:36" ht="24.95" customHeight="1">
      <c r="A1507" s="66"/>
      <c r="M1507" s="37"/>
      <c r="N1507" s="695"/>
      <c r="U1507"/>
      <c r="V1507"/>
      <c r="W1507"/>
      <c r="X1507" s="112"/>
      <c r="Y1507" s="112"/>
      <c r="Z1507" s="200"/>
      <c r="AA1507"/>
      <c r="AB1507"/>
      <c r="AC1507"/>
      <c r="AD1507"/>
      <c r="AE1507"/>
      <c r="AF1507"/>
      <c r="AG1507"/>
      <c r="AH1507"/>
      <c r="AI1507"/>
      <c r="AJ1507"/>
    </row>
    <row r="1508" spans="1:36" ht="24.95" customHeight="1">
      <c r="A1508" s="66"/>
      <c r="M1508" s="37"/>
      <c r="N1508" s="695"/>
      <c r="U1508"/>
      <c r="V1508"/>
      <c r="W1508"/>
      <c r="X1508" s="112"/>
      <c r="Y1508" s="112"/>
      <c r="Z1508" s="200"/>
      <c r="AA1508"/>
      <c r="AB1508"/>
      <c r="AC1508"/>
      <c r="AD1508"/>
      <c r="AE1508"/>
      <c r="AF1508"/>
      <c r="AG1508"/>
      <c r="AH1508"/>
      <c r="AI1508"/>
      <c r="AJ1508"/>
    </row>
    <row r="1509" spans="1:36" ht="24.95" customHeight="1">
      <c r="A1509" s="66"/>
      <c r="M1509" s="37"/>
      <c r="N1509" s="695"/>
      <c r="U1509"/>
      <c r="V1509"/>
      <c r="W1509"/>
      <c r="X1509" s="112"/>
      <c r="Y1509" s="112"/>
      <c r="Z1509" s="200"/>
      <c r="AA1509"/>
      <c r="AB1509"/>
      <c r="AC1509"/>
      <c r="AD1509"/>
      <c r="AE1509"/>
      <c r="AF1509"/>
      <c r="AG1509"/>
      <c r="AH1509"/>
      <c r="AI1509"/>
      <c r="AJ1509"/>
    </row>
    <row r="1510" spans="1:36" ht="24.95" customHeight="1">
      <c r="A1510" s="66"/>
      <c r="M1510" s="37"/>
      <c r="N1510" s="695"/>
      <c r="U1510"/>
      <c r="V1510"/>
      <c r="W1510"/>
      <c r="X1510" s="112"/>
      <c r="Y1510" s="112"/>
      <c r="Z1510" s="200"/>
      <c r="AA1510"/>
      <c r="AB1510"/>
      <c r="AC1510"/>
      <c r="AD1510"/>
      <c r="AE1510"/>
      <c r="AF1510"/>
      <c r="AG1510"/>
      <c r="AH1510"/>
      <c r="AI1510"/>
      <c r="AJ1510"/>
    </row>
    <row r="1511" spans="1:36" ht="24.95" customHeight="1">
      <c r="A1511" s="66"/>
      <c r="M1511" s="37"/>
      <c r="N1511" s="695"/>
      <c r="U1511"/>
      <c r="V1511"/>
      <c r="W1511"/>
      <c r="X1511" s="112"/>
      <c r="Y1511" s="112"/>
      <c r="Z1511" s="200"/>
      <c r="AA1511"/>
      <c r="AB1511"/>
      <c r="AC1511"/>
      <c r="AD1511"/>
      <c r="AE1511"/>
      <c r="AF1511"/>
      <c r="AG1511"/>
      <c r="AH1511"/>
      <c r="AI1511"/>
      <c r="AJ1511"/>
    </row>
    <row r="1512" spans="1:36" ht="24.95" customHeight="1">
      <c r="A1512" s="66"/>
      <c r="M1512" s="37"/>
      <c r="N1512" s="695"/>
      <c r="U1512"/>
      <c r="V1512"/>
      <c r="W1512"/>
      <c r="X1512" s="112"/>
      <c r="Y1512" s="112"/>
      <c r="Z1512" s="200"/>
      <c r="AA1512"/>
      <c r="AB1512"/>
      <c r="AC1512"/>
      <c r="AD1512"/>
      <c r="AE1512"/>
      <c r="AF1512"/>
      <c r="AG1512"/>
      <c r="AH1512"/>
      <c r="AI1512"/>
      <c r="AJ1512"/>
    </row>
    <row r="1513" spans="1:36" ht="24.95" customHeight="1">
      <c r="A1513" s="66"/>
      <c r="M1513" s="37"/>
      <c r="N1513" s="695"/>
      <c r="U1513"/>
      <c r="V1513"/>
      <c r="W1513"/>
      <c r="X1513" s="112"/>
      <c r="Y1513" s="112"/>
      <c r="Z1513" s="200"/>
      <c r="AA1513"/>
      <c r="AB1513"/>
      <c r="AC1513"/>
      <c r="AD1513"/>
      <c r="AE1513"/>
      <c r="AF1513"/>
      <c r="AG1513"/>
      <c r="AH1513"/>
      <c r="AI1513"/>
      <c r="AJ1513"/>
    </row>
    <row r="1514" spans="1:36" ht="24.95" customHeight="1">
      <c r="A1514" s="66"/>
      <c r="M1514" s="37"/>
      <c r="N1514" s="695"/>
      <c r="U1514"/>
      <c r="V1514"/>
      <c r="W1514"/>
      <c r="X1514" s="112"/>
      <c r="Y1514" s="112"/>
      <c r="Z1514" s="200"/>
      <c r="AA1514"/>
      <c r="AB1514"/>
      <c r="AC1514"/>
      <c r="AD1514"/>
      <c r="AE1514"/>
      <c r="AF1514"/>
      <c r="AG1514"/>
      <c r="AH1514"/>
      <c r="AI1514"/>
      <c r="AJ1514"/>
    </row>
    <row r="1515" spans="1:36" ht="24.95" customHeight="1">
      <c r="A1515" s="66"/>
      <c r="M1515" s="37"/>
      <c r="N1515" s="695"/>
      <c r="U1515"/>
      <c r="V1515"/>
      <c r="W1515"/>
      <c r="X1515" s="112"/>
      <c r="Y1515" s="112"/>
      <c r="Z1515" s="200"/>
      <c r="AA1515"/>
      <c r="AB1515"/>
      <c r="AC1515"/>
      <c r="AD1515"/>
      <c r="AE1515"/>
      <c r="AF1515"/>
      <c r="AG1515"/>
      <c r="AH1515"/>
      <c r="AI1515"/>
      <c r="AJ1515"/>
    </row>
    <row r="1516" spans="1:36" ht="24.95" customHeight="1">
      <c r="A1516" s="66"/>
      <c r="M1516" s="37"/>
      <c r="N1516" s="695"/>
      <c r="U1516"/>
      <c r="V1516"/>
      <c r="W1516"/>
      <c r="X1516" s="112"/>
      <c r="Y1516" s="112"/>
      <c r="Z1516" s="200"/>
      <c r="AA1516"/>
      <c r="AB1516"/>
      <c r="AC1516"/>
      <c r="AD1516"/>
      <c r="AE1516"/>
      <c r="AF1516"/>
      <c r="AG1516"/>
      <c r="AH1516"/>
      <c r="AI1516"/>
      <c r="AJ1516"/>
    </row>
    <row r="1517" spans="1:36" ht="24.95" customHeight="1">
      <c r="A1517" s="66"/>
      <c r="M1517" s="37"/>
      <c r="N1517" s="695"/>
      <c r="U1517"/>
      <c r="V1517"/>
      <c r="W1517"/>
      <c r="X1517" s="112"/>
      <c r="Y1517" s="112"/>
      <c r="Z1517" s="200"/>
      <c r="AA1517"/>
      <c r="AB1517"/>
      <c r="AC1517"/>
      <c r="AD1517"/>
      <c r="AE1517"/>
      <c r="AF1517"/>
      <c r="AG1517"/>
      <c r="AH1517"/>
      <c r="AI1517"/>
      <c r="AJ1517"/>
    </row>
    <row r="1518" spans="1:36" ht="24.95" customHeight="1">
      <c r="A1518" s="66"/>
      <c r="M1518" s="37"/>
      <c r="N1518" s="695"/>
      <c r="U1518"/>
      <c r="V1518"/>
      <c r="W1518"/>
      <c r="X1518" s="112"/>
      <c r="Y1518" s="112"/>
      <c r="Z1518" s="200"/>
      <c r="AA1518"/>
      <c r="AB1518"/>
      <c r="AC1518"/>
      <c r="AD1518"/>
      <c r="AE1518"/>
      <c r="AF1518"/>
      <c r="AG1518"/>
      <c r="AH1518"/>
      <c r="AI1518"/>
      <c r="AJ1518"/>
    </row>
    <row r="1519" spans="1:36" ht="24.95" customHeight="1">
      <c r="A1519" s="66"/>
      <c r="M1519" s="37"/>
      <c r="N1519" s="695"/>
      <c r="U1519"/>
      <c r="V1519"/>
      <c r="W1519"/>
      <c r="X1519" s="112"/>
      <c r="Y1519" s="112"/>
      <c r="Z1519" s="200"/>
      <c r="AA1519"/>
      <c r="AB1519"/>
      <c r="AC1519"/>
      <c r="AD1519"/>
      <c r="AE1519"/>
      <c r="AF1519"/>
      <c r="AG1519"/>
      <c r="AH1519"/>
      <c r="AI1519"/>
      <c r="AJ1519"/>
    </row>
    <row r="1520" spans="1:36" ht="24.95" customHeight="1">
      <c r="A1520" s="66"/>
      <c r="M1520" s="37"/>
      <c r="N1520" s="695"/>
      <c r="U1520"/>
      <c r="V1520"/>
      <c r="W1520"/>
      <c r="X1520" s="112"/>
      <c r="Y1520" s="112"/>
      <c r="Z1520" s="200"/>
      <c r="AA1520"/>
      <c r="AB1520"/>
      <c r="AC1520"/>
      <c r="AD1520"/>
      <c r="AE1520"/>
      <c r="AF1520"/>
      <c r="AG1520"/>
      <c r="AH1520"/>
      <c r="AI1520"/>
      <c r="AJ1520"/>
    </row>
    <row r="1521" spans="1:36" ht="24.95" customHeight="1">
      <c r="A1521" s="66"/>
      <c r="M1521" s="37"/>
      <c r="N1521" s="695"/>
      <c r="U1521"/>
      <c r="V1521"/>
      <c r="W1521"/>
      <c r="X1521" s="112"/>
      <c r="Y1521" s="112"/>
      <c r="Z1521" s="200"/>
      <c r="AA1521"/>
      <c r="AB1521"/>
      <c r="AC1521"/>
      <c r="AD1521"/>
      <c r="AE1521"/>
      <c r="AF1521"/>
      <c r="AG1521"/>
      <c r="AH1521"/>
      <c r="AI1521"/>
      <c r="AJ1521"/>
    </row>
    <row r="1522" spans="1:36" ht="24.95" customHeight="1">
      <c r="A1522" s="66"/>
      <c r="M1522" s="37"/>
      <c r="N1522" s="695"/>
      <c r="U1522"/>
      <c r="V1522"/>
      <c r="W1522"/>
      <c r="X1522" s="112"/>
      <c r="Y1522" s="112"/>
      <c r="Z1522" s="200"/>
      <c r="AA1522"/>
      <c r="AB1522"/>
      <c r="AC1522"/>
      <c r="AD1522"/>
      <c r="AE1522"/>
      <c r="AF1522"/>
      <c r="AG1522"/>
      <c r="AH1522"/>
      <c r="AI1522"/>
      <c r="AJ1522"/>
    </row>
    <row r="1523" spans="1:36" ht="24.95" customHeight="1">
      <c r="A1523" s="66"/>
      <c r="M1523" s="37"/>
      <c r="N1523" s="695"/>
      <c r="U1523"/>
      <c r="V1523"/>
      <c r="W1523"/>
      <c r="X1523" s="112"/>
      <c r="Y1523" s="112"/>
      <c r="Z1523" s="200"/>
      <c r="AA1523"/>
      <c r="AB1523"/>
      <c r="AC1523"/>
      <c r="AD1523"/>
      <c r="AE1523"/>
      <c r="AF1523"/>
      <c r="AG1523"/>
      <c r="AH1523"/>
      <c r="AI1523"/>
      <c r="AJ1523"/>
    </row>
    <row r="1524" spans="1:36" ht="24.95" customHeight="1">
      <c r="A1524" s="66"/>
      <c r="M1524" s="37"/>
      <c r="N1524" s="695"/>
      <c r="U1524"/>
      <c r="V1524"/>
      <c r="W1524"/>
      <c r="X1524" s="112"/>
      <c r="Y1524" s="112"/>
      <c r="Z1524" s="200"/>
      <c r="AA1524"/>
      <c r="AB1524"/>
      <c r="AC1524"/>
      <c r="AD1524"/>
      <c r="AE1524"/>
      <c r="AF1524"/>
      <c r="AG1524"/>
      <c r="AH1524"/>
      <c r="AI1524"/>
      <c r="AJ1524"/>
    </row>
    <row r="1525" spans="1:36" ht="24.95" customHeight="1">
      <c r="A1525" s="66"/>
      <c r="M1525" s="37"/>
      <c r="N1525" s="695"/>
      <c r="U1525"/>
      <c r="V1525"/>
      <c r="W1525"/>
      <c r="X1525" s="112"/>
      <c r="Y1525" s="112"/>
      <c r="Z1525" s="200"/>
      <c r="AA1525"/>
      <c r="AB1525"/>
      <c r="AC1525"/>
      <c r="AD1525"/>
      <c r="AE1525"/>
      <c r="AF1525"/>
      <c r="AG1525"/>
      <c r="AH1525"/>
      <c r="AI1525"/>
      <c r="AJ1525"/>
    </row>
    <row r="1526" spans="1:36" ht="24.95" customHeight="1">
      <c r="A1526" s="66"/>
      <c r="M1526" s="37"/>
      <c r="N1526" s="695"/>
      <c r="U1526"/>
      <c r="V1526"/>
      <c r="W1526"/>
      <c r="X1526" s="112"/>
      <c r="Y1526" s="112"/>
      <c r="Z1526" s="200"/>
      <c r="AA1526"/>
      <c r="AB1526"/>
      <c r="AC1526"/>
      <c r="AD1526"/>
      <c r="AE1526"/>
      <c r="AF1526"/>
      <c r="AG1526"/>
      <c r="AH1526"/>
      <c r="AI1526"/>
      <c r="AJ1526"/>
    </row>
    <row r="1527" spans="1:36" ht="24.95" customHeight="1">
      <c r="A1527" s="66"/>
      <c r="M1527" s="37"/>
      <c r="N1527" s="695"/>
      <c r="U1527"/>
      <c r="V1527"/>
      <c r="W1527"/>
      <c r="X1527" s="112"/>
      <c r="Y1527" s="112"/>
      <c r="Z1527" s="200"/>
      <c r="AA1527"/>
      <c r="AB1527"/>
      <c r="AC1527"/>
      <c r="AD1527"/>
      <c r="AE1527"/>
      <c r="AF1527"/>
      <c r="AG1527"/>
      <c r="AH1527"/>
      <c r="AI1527"/>
      <c r="AJ1527"/>
    </row>
    <row r="1528" spans="1:36" ht="24.95" customHeight="1">
      <c r="A1528" s="66"/>
      <c r="M1528" s="37"/>
      <c r="N1528" s="695"/>
      <c r="U1528"/>
      <c r="V1528"/>
      <c r="W1528"/>
      <c r="X1528" s="112"/>
      <c r="Y1528" s="112"/>
      <c r="Z1528" s="200"/>
      <c r="AA1528"/>
      <c r="AB1528"/>
      <c r="AC1528"/>
      <c r="AD1528"/>
      <c r="AE1528"/>
      <c r="AF1528"/>
      <c r="AG1528"/>
      <c r="AH1528"/>
      <c r="AI1528"/>
      <c r="AJ1528"/>
    </row>
    <row r="1529" spans="1:36" ht="24.95" customHeight="1">
      <c r="A1529" s="66"/>
      <c r="M1529" s="37"/>
      <c r="N1529" s="695"/>
      <c r="U1529"/>
      <c r="V1529"/>
      <c r="W1529"/>
      <c r="X1529" s="112"/>
      <c r="Y1529" s="112"/>
      <c r="Z1529" s="200"/>
      <c r="AA1529"/>
      <c r="AB1529"/>
      <c r="AC1529"/>
      <c r="AD1529"/>
      <c r="AE1529"/>
      <c r="AF1529"/>
      <c r="AG1529"/>
      <c r="AH1529"/>
      <c r="AI1529"/>
      <c r="AJ1529"/>
    </row>
    <row r="1530" spans="1:36" ht="24.95" customHeight="1">
      <c r="A1530" s="66"/>
      <c r="M1530" s="37"/>
      <c r="N1530" s="695"/>
      <c r="U1530"/>
      <c r="V1530"/>
      <c r="W1530"/>
      <c r="X1530" s="112"/>
      <c r="Y1530" s="112"/>
      <c r="Z1530" s="200"/>
      <c r="AA1530"/>
      <c r="AB1530"/>
      <c r="AC1530"/>
      <c r="AD1530"/>
      <c r="AE1530"/>
      <c r="AF1530"/>
      <c r="AG1530"/>
      <c r="AH1530"/>
      <c r="AI1530"/>
      <c r="AJ1530"/>
    </row>
    <row r="1531" spans="1:36" ht="24.95" customHeight="1">
      <c r="A1531" s="66"/>
      <c r="M1531" s="37"/>
      <c r="N1531" s="695"/>
      <c r="U1531"/>
      <c r="V1531"/>
      <c r="W1531"/>
      <c r="X1531" s="112"/>
      <c r="Y1531" s="112"/>
      <c r="Z1531" s="200"/>
      <c r="AA1531"/>
      <c r="AB1531"/>
      <c r="AC1531"/>
      <c r="AD1531"/>
      <c r="AE1531"/>
      <c r="AF1531"/>
      <c r="AG1531"/>
      <c r="AH1531"/>
      <c r="AI1531"/>
      <c r="AJ1531"/>
    </row>
    <row r="1532" spans="1:36" ht="24.95" customHeight="1">
      <c r="A1532" s="66"/>
      <c r="M1532" s="37"/>
      <c r="N1532" s="695"/>
      <c r="U1532"/>
      <c r="V1532"/>
      <c r="W1532"/>
      <c r="X1532" s="112"/>
      <c r="Y1532" s="112"/>
      <c r="Z1532" s="200"/>
      <c r="AA1532"/>
      <c r="AB1532"/>
      <c r="AC1532"/>
      <c r="AD1532"/>
      <c r="AE1532"/>
      <c r="AF1532"/>
      <c r="AG1532"/>
      <c r="AH1532"/>
      <c r="AI1532"/>
      <c r="AJ1532"/>
    </row>
    <row r="1533" spans="1:36" ht="24.95" customHeight="1">
      <c r="A1533" s="66"/>
      <c r="M1533" s="37"/>
      <c r="N1533" s="695"/>
      <c r="U1533"/>
      <c r="V1533"/>
      <c r="W1533"/>
      <c r="X1533" s="112"/>
      <c r="Y1533" s="112"/>
      <c r="Z1533" s="200"/>
      <c r="AA1533"/>
      <c r="AB1533"/>
      <c r="AC1533"/>
      <c r="AD1533"/>
      <c r="AE1533"/>
      <c r="AF1533"/>
      <c r="AG1533"/>
      <c r="AH1533"/>
      <c r="AI1533"/>
      <c r="AJ1533"/>
    </row>
    <row r="1534" spans="1:36" ht="24.95" customHeight="1">
      <c r="A1534" s="66"/>
      <c r="M1534" s="37"/>
      <c r="N1534" s="695"/>
      <c r="U1534"/>
      <c r="V1534"/>
      <c r="W1534"/>
      <c r="X1534" s="112"/>
      <c r="Y1534" s="112"/>
      <c r="Z1534" s="200"/>
      <c r="AA1534"/>
      <c r="AB1534"/>
      <c r="AC1534"/>
      <c r="AD1534"/>
      <c r="AE1534"/>
      <c r="AF1534"/>
      <c r="AG1534"/>
      <c r="AH1534"/>
      <c r="AI1534"/>
      <c r="AJ1534"/>
    </row>
    <row r="1535" spans="1:36" ht="24.95" customHeight="1">
      <c r="A1535" s="66"/>
      <c r="M1535" s="37"/>
      <c r="N1535" s="695"/>
      <c r="U1535"/>
      <c r="V1535"/>
      <c r="W1535"/>
      <c r="X1535" s="112"/>
      <c r="Y1535" s="112"/>
      <c r="Z1535" s="200"/>
      <c r="AA1535"/>
      <c r="AB1535"/>
      <c r="AC1535"/>
      <c r="AD1535"/>
      <c r="AE1535"/>
      <c r="AF1535"/>
      <c r="AG1535"/>
      <c r="AH1535"/>
      <c r="AI1535"/>
      <c r="AJ1535"/>
    </row>
    <row r="1536" spans="1:36" ht="24.95" customHeight="1">
      <c r="A1536" s="66"/>
      <c r="M1536" s="37"/>
      <c r="N1536" s="695"/>
      <c r="U1536"/>
      <c r="V1536"/>
      <c r="W1536"/>
      <c r="X1536" s="112"/>
      <c r="Y1536" s="112"/>
      <c r="Z1536" s="200"/>
      <c r="AA1536"/>
      <c r="AB1536"/>
      <c r="AC1536"/>
      <c r="AD1536"/>
      <c r="AE1536"/>
      <c r="AF1536"/>
      <c r="AG1536"/>
      <c r="AH1536"/>
      <c r="AI1536"/>
      <c r="AJ1536"/>
    </row>
    <row r="1537" spans="1:36" ht="24.95" customHeight="1">
      <c r="A1537" s="66"/>
      <c r="M1537" s="37"/>
      <c r="N1537" s="695"/>
      <c r="U1537"/>
      <c r="V1537"/>
      <c r="W1537"/>
      <c r="X1537" s="112"/>
      <c r="Y1537" s="112"/>
      <c r="Z1537" s="200"/>
      <c r="AA1537"/>
      <c r="AB1537"/>
      <c r="AC1537"/>
      <c r="AD1537"/>
      <c r="AE1537"/>
      <c r="AF1537"/>
      <c r="AG1537"/>
      <c r="AH1537"/>
      <c r="AI1537"/>
      <c r="AJ1537"/>
    </row>
    <row r="1538" spans="1:36" ht="24.95" customHeight="1">
      <c r="A1538" s="66"/>
      <c r="M1538" s="37"/>
      <c r="N1538" s="695"/>
      <c r="U1538"/>
      <c r="V1538"/>
      <c r="W1538"/>
      <c r="X1538" s="112"/>
      <c r="Y1538" s="112"/>
      <c r="Z1538" s="200"/>
      <c r="AA1538"/>
      <c r="AB1538"/>
      <c r="AC1538"/>
      <c r="AD1538"/>
      <c r="AE1538"/>
      <c r="AF1538"/>
      <c r="AG1538"/>
      <c r="AH1538"/>
      <c r="AI1538"/>
      <c r="AJ1538"/>
    </row>
    <row r="1539" spans="1:36" ht="24.95" customHeight="1">
      <c r="A1539" s="66"/>
      <c r="M1539" s="37"/>
      <c r="N1539" s="695"/>
      <c r="U1539"/>
      <c r="V1539"/>
      <c r="W1539"/>
      <c r="X1539" s="112"/>
      <c r="Y1539" s="112"/>
      <c r="Z1539" s="200"/>
      <c r="AA1539"/>
      <c r="AB1539"/>
      <c r="AC1539"/>
      <c r="AD1539"/>
      <c r="AE1539"/>
      <c r="AF1539"/>
      <c r="AG1539"/>
      <c r="AH1539"/>
      <c r="AI1539"/>
      <c r="AJ1539"/>
    </row>
    <row r="1540" spans="1:36" ht="24.95" customHeight="1">
      <c r="A1540" s="66"/>
      <c r="M1540" s="37"/>
      <c r="N1540" s="695"/>
      <c r="U1540"/>
      <c r="V1540"/>
      <c r="W1540"/>
      <c r="X1540" s="112"/>
      <c r="Y1540" s="112"/>
      <c r="Z1540" s="200"/>
      <c r="AA1540"/>
      <c r="AB1540"/>
      <c r="AC1540"/>
      <c r="AD1540"/>
      <c r="AE1540"/>
      <c r="AF1540"/>
      <c r="AG1540"/>
      <c r="AH1540"/>
      <c r="AI1540"/>
      <c r="AJ1540"/>
    </row>
    <row r="1541" spans="1:36" ht="24.95" customHeight="1">
      <c r="A1541" s="66"/>
      <c r="M1541" s="37"/>
      <c r="N1541" s="695"/>
      <c r="U1541"/>
      <c r="V1541"/>
      <c r="W1541"/>
      <c r="X1541" s="112"/>
      <c r="Y1541" s="112"/>
      <c r="Z1541" s="200"/>
      <c r="AA1541"/>
      <c r="AB1541"/>
      <c r="AC1541"/>
      <c r="AD1541"/>
      <c r="AE1541"/>
      <c r="AF1541"/>
      <c r="AG1541"/>
      <c r="AH1541"/>
      <c r="AI1541"/>
      <c r="AJ1541"/>
    </row>
    <row r="1542" spans="1:36" ht="24.95" customHeight="1">
      <c r="A1542" s="66"/>
      <c r="M1542" s="37"/>
      <c r="N1542" s="695"/>
      <c r="U1542"/>
      <c r="V1542"/>
      <c r="W1542"/>
      <c r="X1542" s="112"/>
      <c r="Y1542" s="112"/>
      <c r="Z1542" s="200"/>
      <c r="AA1542"/>
      <c r="AB1542"/>
      <c r="AC1542"/>
      <c r="AD1542"/>
      <c r="AE1542"/>
      <c r="AF1542"/>
      <c r="AG1542"/>
      <c r="AH1542"/>
      <c r="AI1542"/>
      <c r="AJ1542"/>
    </row>
    <row r="1543" spans="1:36" ht="24.95" customHeight="1">
      <c r="A1543" s="66"/>
      <c r="M1543" s="37"/>
      <c r="N1543" s="695"/>
      <c r="U1543"/>
      <c r="V1543"/>
      <c r="W1543"/>
      <c r="X1543" s="112"/>
      <c r="Y1543" s="112"/>
      <c r="Z1543" s="200"/>
      <c r="AA1543"/>
      <c r="AB1543"/>
      <c r="AC1543"/>
      <c r="AD1543"/>
      <c r="AE1543"/>
      <c r="AF1543"/>
      <c r="AG1543"/>
      <c r="AH1543"/>
      <c r="AI1543"/>
      <c r="AJ1543"/>
    </row>
    <row r="1544" spans="1:36" ht="24.95" customHeight="1">
      <c r="A1544" s="66"/>
      <c r="M1544" s="37"/>
      <c r="N1544" s="695"/>
      <c r="U1544"/>
      <c r="V1544"/>
      <c r="W1544"/>
      <c r="X1544" s="112"/>
      <c r="Y1544" s="112"/>
      <c r="Z1544" s="200"/>
      <c r="AA1544"/>
      <c r="AB1544"/>
      <c r="AC1544"/>
      <c r="AD1544"/>
      <c r="AE1544"/>
      <c r="AF1544"/>
      <c r="AG1544"/>
      <c r="AH1544"/>
      <c r="AI1544"/>
      <c r="AJ1544"/>
    </row>
    <row r="1545" spans="1:36" ht="24.95" customHeight="1">
      <c r="A1545" s="66"/>
      <c r="M1545" s="37"/>
      <c r="N1545" s="695"/>
      <c r="U1545"/>
      <c r="V1545"/>
      <c r="W1545"/>
      <c r="X1545" s="112"/>
      <c r="Y1545" s="112"/>
      <c r="Z1545" s="200"/>
      <c r="AA1545"/>
      <c r="AB1545"/>
      <c r="AC1545"/>
      <c r="AD1545"/>
      <c r="AE1545"/>
      <c r="AF1545"/>
      <c r="AG1545"/>
      <c r="AH1545"/>
      <c r="AI1545"/>
      <c r="AJ1545"/>
    </row>
    <row r="1546" spans="1:36" ht="24.95" customHeight="1">
      <c r="A1546" s="66"/>
      <c r="M1546" s="37"/>
      <c r="N1546" s="695"/>
      <c r="U1546"/>
      <c r="V1546"/>
      <c r="W1546"/>
      <c r="X1546" s="112"/>
      <c r="Y1546" s="112"/>
      <c r="Z1546" s="200"/>
      <c r="AA1546"/>
      <c r="AB1546"/>
      <c r="AC1546"/>
      <c r="AD1546"/>
      <c r="AE1546"/>
      <c r="AF1546"/>
      <c r="AG1546"/>
      <c r="AH1546"/>
      <c r="AI1546"/>
      <c r="AJ1546"/>
    </row>
    <row r="1547" spans="1:36" ht="24.95" customHeight="1">
      <c r="A1547" s="66"/>
      <c r="M1547" s="37"/>
      <c r="N1547" s="695"/>
      <c r="U1547"/>
      <c r="V1547"/>
      <c r="W1547"/>
      <c r="X1547" s="112"/>
      <c r="Y1547" s="112"/>
      <c r="Z1547" s="200"/>
      <c r="AA1547"/>
      <c r="AB1547"/>
      <c r="AC1547"/>
      <c r="AD1547"/>
      <c r="AE1547"/>
      <c r="AF1547"/>
      <c r="AG1547"/>
      <c r="AH1547"/>
      <c r="AI1547"/>
      <c r="AJ1547"/>
    </row>
    <row r="1548" spans="1:36" ht="24.95" customHeight="1">
      <c r="A1548" s="66"/>
      <c r="M1548" s="37"/>
      <c r="N1548" s="695"/>
      <c r="U1548"/>
      <c r="V1548"/>
      <c r="W1548"/>
      <c r="X1548" s="112"/>
      <c r="Y1548" s="112"/>
      <c r="Z1548" s="200"/>
      <c r="AA1548"/>
      <c r="AB1548"/>
      <c r="AC1548"/>
      <c r="AD1548"/>
      <c r="AE1548"/>
      <c r="AF1548"/>
      <c r="AG1548"/>
      <c r="AH1548"/>
      <c r="AI1548"/>
      <c r="AJ1548"/>
    </row>
    <row r="1549" spans="1:36" ht="24.95" customHeight="1">
      <c r="A1549" s="66"/>
      <c r="M1549" s="37"/>
      <c r="N1549" s="695"/>
      <c r="U1549"/>
      <c r="V1549"/>
      <c r="W1549"/>
      <c r="X1549" s="112"/>
      <c r="Y1549" s="112"/>
      <c r="Z1549" s="200"/>
      <c r="AA1549"/>
      <c r="AB1549"/>
      <c r="AC1549"/>
      <c r="AD1549"/>
      <c r="AE1549"/>
      <c r="AF1549"/>
      <c r="AG1549"/>
      <c r="AH1549"/>
      <c r="AI1549"/>
      <c r="AJ1549"/>
    </row>
    <row r="1550" spans="1:36" ht="24.95" customHeight="1">
      <c r="A1550" s="66"/>
      <c r="M1550" s="37"/>
      <c r="N1550" s="695"/>
      <c r="U1550"/>
      <c r="V1550"/>
      <c r="W1550"/>
      <c r="X1550" s="112"/>
      <c r="Y1550" s="112"/>
      <c r="Z1550" s="200"/>
      <c r="AA1550"/>
      <c r="AB1550"/>
      <c r="AC1550"/>
      <c r="AD1550"/>
      <c r="AE1550"/>
      <c r="AF1550"/>
      <c r="AG1550"/>
      <c r="AH1550"/>
      <c r="AI1550"/>
      <c r="AJ1550"/>
    </row>
    <row r="1551" spans="1:36" ht="24.95" customHeight="1">
      <c r="A1551" s="66"/>
      <c r="M1551" s="37"/>
      <c r="N1551" s="695"/>
      <c r="U1551"/>
      <c r="V1551"/>
      <c r="W1551"/>
      <c r="X1551" s="112"/>
      <c r="Y1551" s="112"/>
      <c r="Z1551" s="200"/>
      <c r="AA1551"/>
      <c r="AB1551"/>
      <c r="AC1551"/>
      <c r="AD1551"/>
      <c r="AE1551"/>
      <c r="AF1551"/>
      <c r="AG1551"/>
      <c r="AH1551"/>
      <c r="AI1551"/>
      <c r="AJ1551"/>
    </row>
    <row r="1552" spans="1:36" ht="24.95" customHeight="1">
      <c r="A1552" s="66"/>
      <c r="M1552" s="37"/>
      <c r="N1552" s="695"/>
      <c r="U1552"/>
      <c r="V1552"/>
      <c r="W1552"/>
      <c r="X1552" s="112"/>
      <c r="Y1552" s="112"/>
      <c r="Z1552" s="200"/>
      <c r="AA1552"/>
      <c r="AB1552"/>
      <c r="AC1552"/>
      <c r="AD1552"/>
      <c r="AE1552"/>
      <c r="AF1552"/>
      <c r="AG1552"/>
      <c r="AH1552"/>
      <c r="AI1552"/>
      <c r="AJ1552"/>
    </row>
    <row r="1553" spans="1:36" ht="24.95" customHeight="1">
      <c r="A1553" s="66"/>
      <c r="M1553" s="37"/>
      <c r="N1553" s="695"/>
      <c r="U1553"/>
      <c r="V1553"/>
      <c r="W1553"/>
      <c r="X1553" s="112"/>
      <c r="Y1553" s="112"/>
      <c r="Z1553" s="200"/>
      <c r="AA1553"/>
      <c r="AB1553"/>
      <c r="AC1553"/>
      <c r="AD1553"/>
      <c r="AE1553"/>
      <c r="AF1553"/>
      <c r="AG1553"/>
      <c r="AH1553"/>
      <c r="AI1553"/>
      <c r="AJ1553"/>
    </row>
    <row r="1554" spans="1:36" ht="24.95" customHeight="1">
      <c r="A1554" s="66"/>
      <c r="M1554" s="37"/>
      <c r="N1554" s="695"/>
      <c r="U1554"/>
      <c r="V1554"/>
      <c r="W1554"/>
      <c r="X1554" s="112"/>
      <c r="Y1554" s="112"/>
      <c r="Z1554" s="200"/>
      <c r="AA1554"/>
      <c r="AB1554"/>
      <c r="AC1554"/>
      <c r="AD1554"/>
      <c r="AE1554"/>
      <c r="AF1554"/>
      <c r="AG1554"/>
      <c r="AH1554"/>
      <c r="AI1554"/>
      <c r="AJ1554"/>
    </row>
    <row r="1555" spans="1:36" ht="24.95" customHeight="1">
      <c r="A1555" s="66"/>
      <c r="M1555" s="37"/>
      <c r="N1555" s="695"/>
      <c r="U1555"/>
      <c r="V1555"/>
      <c r="W1555"/>
      <c r="X1555" s="112"/>
      <c r="Y1555" s="112"/>
      <c r="Z1555" s="200"/>
      <c r="AA1555"/>
      <c r="AB1555"/>
      <c r="AC1555"/>
      <c r="AD1555"/>
      <c r="AE1555"/>
      <c r="AF1555"/>
      <c r="AG1555"/>
      <c r="AH1555"/>
      <c r="AI1555"/>
      <c r="AJ1555"/>
    </row>
    <row r="1556" spans="1:36" ht="24.95" customHeight="1">
      <c r="A1556" s="66"/>
      <c r="M1556" s="37"/>
      <c r="N1556" s="695"/>
      <c r="U1556"/>
      <c r="V1556"/>
      <c r="W1556"/>
      <c r="X1556" s="112"/>
      <c r="Y1556" s="112"/>
      <c r="Z1556" s="200"/>
      <c r="AA1556"/>
      <c r="AB1556"/>
      <c r="AC1556"/>
      <c r="AD1556"/>
      <c r="AE1556"/>
      <c r="AF1556"/>
      <c r="AG1556"/>
      <c r="AH1556"/>
      <c r="AI1556"/>
      <c r="AJ1556"/>
    </row>
    <row r="1557" spans="1:36" ht="24.95" customHeight="1">
      <c r="A1557" s="66"/>
      <c r="M1557" s="37"/>
      <c r="N1557" s="695"/>
      <c r="U1557"/>
      <c r="V1557"/>
      <c r="W1557"/>
      <c r="X1557" s="112"/>
      <c r="Y1557" s="112"/>
      <c r="Z1557" s="200"/>
      <c r="AA1557"/>
      <c r="AB1557"/>
      <c r="AC1557"/>
      <c r="AD1557"/>
      <c r="AE1557"/>
      <c r="AF1557"/>
      <c r="AG1557"/>
      <c r="AH1557"/>
      <c r="AI1557"/>
      <c r="AJ1557"/>
    </row>
    <row r="1558" spans="1:36" ht="24.95" customHeight="1">
      <c r="A1558" s="66"/>
      <c r="M1558" s="37"/>
      <c r="N1558" s="695"/>
      <c r="U1558"/>
      <c r="V1558"/>
      <c r="W1558"/>
      <c r="X1558" s="112"/>
      <c r="Y1558" s="112"/>
      <c r="Z1558" s="200"/>
      <c r="AA1558"/>
      <c r="AB1558"/>
      <c r="AC1558"/>
      <c r="AD1558"/>
      <c r="AE1558"/>
      <c r="AF1558"/>
      <c r="AG1558"/>
      <c r="AH1558"/>
      <c r="AI1558"/>
      <c r="AJ1558"/>
    </row>
    <row r="1559" spans="1:36" ht="24.95" customHeight="1">
      <c r="A1559" s="66"/>
      <c r="M1559" s="37"/>
      <c r="N1559" s="695"/>
      <c r="U1559"/>
      <c r="V1559"/>
      <c r="W1559"/>
      <c r="X1559" s="112"/>
      <c r="Y1559" s="112"/>
      <c r="Z1559" s="200"/>
      <c r="AA1559"/>
      <c r="AB1559"/>
      <c r="AC1559"/>
      <c r="AD1559"/>
      <c r="AE1559"/>
      <c r="AF1559"/>
      <c r="AG1559"/>
      <c r="AH1559"/>
      <c r="AI1559"/>
      <c r="AJ1559"/>
    </row>
    <row r="1560" spans="1:36" ht="24.95" customHeight="1">
      <c r="A1560" s="66"/>
      <c r="M1560" s="37"/>
      <c r="N1560" s="695"/>
      <c r="U1560"/>
      <c r="V1560"/>
      <c r="W1560"/>
      <c r="X1560" s="112"/>
      <c r="Y1560" s="112"/>
      <c r="Z1560" s="200"/>
      <c r="AA1560"/>
      <c r="AB1560"/>
      <c r="AC1560"/>
      <c r="AD1560"/>
      <c r="AE1560"/>
      <c r="AF1560"/>
      <c r="AG1560"/>
      <c r="AH1560"/>
      <c r="AI1560"/>
      <c r="AJ1560"/>
    </row>
    <row r="1561" spans="1:36" ht="24.95" customHeight="1">
      <c r="A1561" s="66"/>
      <c r="M1561" s="37"/>
      <c r="N1561" s="695"/>
      <c r="U1561"/>
      <c r="V1561"/>
      <c r="W1561"/>
      <c r="X1561" s="112"/>
      <c r="Y1561" s="112"/>
      <c r="Z1561" s="200"/>
      <c r="AA1561"/>
      <c r="AB1561"/>
      <c r="AC1561"/>
      <c r="AD1561"/>
      <c r="AE1561"/>
      <c r="AF1561"/>
      <c r="AG1561"/>
      <c r="AH1561"/>
      <c r="AI1561"/>
      <c r="AJ1561"/>
    </row>
    <row r="1562" spans="1:36" ht="24.95" customHeight="1">
      <c r="A1562" s="66"/>
      <c r="M1562" s="37"/>
      <c r="N1562" s="695"/>
      <c r="U1562"/>
      <c r="V1562"/>
      <c r="W1562"/>
      <c r="X1562" s="112"/>
      <c r="Y1562" s="112"/>
      <c r="Z1562" s="200"/>
      <c r="AA1562"/>
      <c r="AB1562"/>
      <c r="AC1562"/>
      <c r="AD1562"/>
      <c r="AE1562"/>
      <c r="AF1562"/>
      <c r="AG1562"/>
      <c r="AH1562"/>
      <c r="AI1562"/>
      <c r="AJ1562"/>
    </row>
    <row r="1563" spans="1:36" ht="24.95" customHeight="1">
      <c r="A1563" s="66"/>
      <c r="M1563" s="37"/>
      <c r="N1563" s="695"/>
      <c r="U1563"/>
      <c r="V1563"/>
      <c r="W1563"/>
      <c r="X1563" s="112"/>
      <c r="Y1563" s="112"/>
      <c r="Z1563" s="200"/>
      <c r="AA1563"/>
      <c r="AB1563"/>
      <c r="AC1563"/>
      <c r="AD1563"/>
      <c r="AE1563"/>
      <c r="AF1563"/>
      <c r="AG1563"/>
      <c r="AH1563"/>
      <c r="AI1563"/>
      <c r="AJ1563"/>
    </row>
    <row r="1564" spans="1:36" ht="24.95" customHeight="1">
      <c r="A1564" s="66"/>
      <c r="M1564" s="37"/>
      <c r="N1564" s="695"/>
      <c r="U1564"/>
      <c r="V1564"/>
      <c r="W1564"/>
      <c r="X1564" s="112"/>
      <c r="Y1564" s="112"/>
      <c r="Z1564" s="200"/>
      <c r="AA1564"/>
      <c r="AB1564"/>
      <c r="AC1564"/>
      <c r="AD1564"/>
      <c r="AE1564"/>
      <c r="AF1564"/>
      <c r="AG1564"/>
      <c r="AH1564"/>
      <c r="AI1564"/>
      <c r="AJ1564"/>
    </row>
    <row r="1565" spans="1:36" ht="24.95" customHeight="1">
      <c r="A1565" s="66"/>
      <c r="M1565" s="37"/>
      <c r="N1565" s="695"/>
      <c r="U1565"/>
      <c r="V1565"/>
      <c r="W1565"/>
      <c r="X1565" s="112"/>
      <c r="Y1565" s="112"/>
      <c r="Z1565" s="200"/>
      <c r="AA1565"/>
      <c r="AB1565"/>
      <c r="AC1565"/>
      <c r="AD1565"/>
      <c r="AE1565"/>
      <c r="AF1565"/>
      <c r="AG1565"/>
      <c r="AH1565"/>
      <c r="AI1565"/>
      <c r="AJ1565"/>
    </row>
    <row r="1566" spans="1:36" ht="24.95" customHeight="1">
      <c r="A1566" s="66"/>
      <c r="M1566" s="37"/>
      <c r="N1566" s="695"/>
      <c r="U1566"/>
      <c r="V1566"/>
      <c r="W1566"/>
      <c r="X1566" s="112"/>
      <c r="Y1566" s="112"/>
      <c r="Z1566" s="200"/>
      <c r="AA1566"/>
      <c r="AB1566"/>
      <c r="AC1566"/>
      <c r="AD1566"/>
      <c r="AE1566"/>
      <c r="AF1566"/>
      <c r="AG1566"/>
      <c r="AH1566"/>
      <c r="AI1566"/>
      <c r="AJ1566"/>
    </row>
    <row r="1567" spans="1:36" ht="24.95" customHeight="1">
      <c r="A1567" s="66"/>
      <c r="M1567" s="37"/>
      <c r="N1567" s="695"/>
      <c r="U1567"/>
      <c r="V1567"/>
      <c r="W1567"/>
      <c r="X1567" s="112"/>
      <c r="Y1567" s="112"/>
      <c r="Z1567" s="200"/>
      <c r="AA1567"/>
      <c r="AB1567"/>
      <c r="AC1567"/>
      <c r="AD1567"/>
      <c r="AE1567"/>
      <c r="AF1567"/>
      <c r="AG1567"/>
      <c r="AH1567"/>
      <c r="AI1567"/>
      <c r="AJ1567"/>
    </row>
    <row r="1568" spans="1:36" ht="24.95" customHeight="1">
      <c r="A1568" s="66"/>
      <c r="M1568" s="37"/>
      <c r="N1568" s="695"/>
      <c r="U1568"/>
      <c r="V1568"/>
      <c r="W1568"/>
      <c r="X1568" s="112"/>
      <c r="Y1568" s="112"/>
      <c r="Z1568" s="200"/>
      <c r="AA1568"/>
      <c r="AB1568"/>
      <c r="AC1568"/>
      <c r="AD1568"/>
      <c r="AE1568"/>
      <c r="AF1568"/>
      <c r="AG1568"/>
      <c r="AH1568"/>
      <c r="AI1568"/>
      <c r="AJ1568"/>
    </row>
    <row r="1569" spans="1:36" ht="24.95" customHeight="1">
      <c r="A1569" s="66"/>
      <c r="M1569" s="37"/>
      <c r="N1569" s="695"/>
      <c r="U1569"/>
      <c r="V1569"/>
      <c r="W1569"/>
      <c r="X1569" s="112"/>
      <c r="Y1569" s="112"/>
      <c r="Z1569" s="200"/>
      <c r="AA1569"/>
      <c r="AB1569"/>
      <c r="AC1569"/>
      <c r="AD1569"/>
      <c r="AE1569"/>
      <c r="AF1569"/>
      <c r="AG1569"/>
      <c r="AH1569"/>
      <c r="AI1569"/>
      <c r="AJ1569"/>
    </row>
    <row r="1570" spans="1:36" ht="24.95" customHeight="1">
      <c r="A1570" s="66"/>
      <c r="M1570" s="37"/>
      <c r="N1570" s="695"/>
      <c r="U1570"/>
      <c r="V1570"/>
      <c r="W1570"/>
      <c r="X1570" s="112"/>
      <c r="Y1570" s="112"/>
      <c r="Z1570" s="200"/>
      <c r="AA1570"/>
      <c r="AB1570"/>
      <c r="AC1570"/>
      <c r="AD1570"/>
      <c r="AE1570"/>
      <c r="AF1570"/>
      <c r="AG1570"/>
      <c r="AH1570"/>
      <c r="AI1570"/>
      <c r="AJ1570"/>
    </row>
    <row r="1571" spans="1:36" ht="24.95" customHeight="1">
      <c r="A1571" s="66"/>
      <c r="M1571" s="37"/>
      <c r="N1571" s="695"/>
      <c r="U1571"/>
      <c r="V1571"/>
      <c r="W1571"/>
      <c r="X1571" s="112"/>
      <c r="Y1571" s="112"/>
      <c r="Z1571" s="200"/>
      <c r="AA1571"/>
      <c r="AB1571"/>
      <c r="AC1571"/>
      <c r="AD1571"/>
      <c r="AE1571"/>
      <c r="AF1571"/>
      <c r="AG1571"/>
      <c r="AH1571"/>
      <c r="AI1571"/>
      <c r="AJ1571"/>
    </row>
    <row r="1572" spans="1:36" ht="24.95" customHeight="1">
      <c r="A1572" s="66"/>
      <c r="M1572" s="37"/>
      <c r="N1572" s="695"/>
      <c r="U1572"/>
      <c r="V1572"/>
      <c r="W1572"/>
      <c r="X1572" s="112"/>
      <c r="Y1572" s="112"/>
      <c r="Z1572" s="200"/>
      <c r="AA1572"/>
      <c r="AB1572"/>
      <c r="AC1572"/>
      <c r="AD1572"/>
      <c r="AE1572"/>
      <c r="AF1572"/>
      <c r="AG1572"/>
      <c r="AH1572"/>
      <c r="AI1572"/>
      <c r="AJ1572"/>
    </row>
    <row r="1573" spans="1:36" ht="24.95" customHeight="1">
      <c r="A1573" s="66"/>
      <c r="M1573" s="37"/>
      <c r="N1573" s="695"/>
      <c r="U1573"/>
      <c r="V1573"/>
      <c r="W1573"/>
      <c r="X1573" s="112"/>
      <c r="Y1573" s="112"/>
      <c r="Z1573" s="200"/>
      <c r="AA1573"/>
      <c r="AB1573"/>
      <c r="AC1573"/>
      <c r="AD1573"/>
      <c r="AE1573"/>
      <c r="AF1573"/>
      <c r="AG1573"/>
      <c r="AH1573"/>
      <c r="AI1573"/>
      <c r="AJ1573"/>
    </row>
    <row r="1574" spans="1:36" ht="24.95" customHeight="1">
      <c r="A1574" s="66"/>
      <c r="M1574" s="37"/>
      <c r="N1574" s="695"/>
      <c r="U1574"/>
      <c r="V1574"/>
      <c r="W1574"/>
      <c r="X1574" s="112"/>
      <c r="Y1574" s="112"/>
      <c r="Z1574" s="200"/>
      <c r="AA1574"/>
      <c r="AB1574"/>
      <c r="AC1574"/>
      <c r="AD1574"/>
      <c r="AE1574"/>
      <c r="AF1574"/>
      <c r="AG1574"/>
      <c r="AH1574"/>
      <c r="AI1574"/>
      <c r="AJ1574"/>
    </row>
    <row r="1575" spans="1:36" ht="24.95" customHeight="1">
      <c r="A1575" s="66"/>
      <c r="M1575" s="37"/>
      <c r="N1575" s="695"/>
      <c r="U1575"/>
      <c r="V1575"/>
      <c r="W1575"/>
      <c r="X1575" s="112"/>
      <c r="Y1575" s="112"/>
      <c r="Z1575" s="200"/>
      <c r="AA1575"/>
      <c r="AB1575"/>
      <c r="AC1575"/>
      <c r="AD1575"/>
      <c r="AE1575"/>
      <c r="AF1575"/>
      <c r="AG1575"/>
      <c r="AH1575"/>
      <c r="AI1575"/>
      <c r="AJ1575"/>
    </row>
    <row r="1576" spans="1:36" ht="24.95" customHeight="1">
      <c r="A1576" s="66"/>
      <c r="M1576" s="37"/>
      <c r="N1576" s="695"/>
      <c r="U1576"/>
      <c r="V1576"/>
      <c r="W1576"/>
      <c r="X1576" s="112"/>
      <c r="Y1576" s="112"/>
      <c r="Z1576" s="200"/>
      <c r="AA1576"/>
      <c r="AB1576"/>
      <c r="AC1576"/>
      <c r="AD1576"/>
      <c r="AE1576"/>
      <c r="AF1576"/>
      <c r="AG1576"/>
      <c r="AH1576"/>
      <c r="AI1576"/>
      <c r="AJ1576"/>
    </row>
    <row r="1577" spans="1:36" ht="24.95" customHeight="1">
      <c r="A1577" s="66"/>
      <c r="M1577" s="37"/>
      <c r="N1577" s="695"/>
      <c r="U1577"/>
      <c r="V1577"/>
      <c r="W1577"/>
      <c r="X1577" s="112"/>
      <c r="Y1577" s="112"/>
      <c r="Z1577" s="200"/>
      <c r="AA1577"/>
      <c r="AB1577"/>
      <c r="AC1577"/>
      <c r="AD1577"/>
      <c r="AE1577"/>
      <c r="AF1577"/>
      <c r="AG1577"/>
      <c r="AH1577"/>
      <c r="AI1577"/>
      <c r="AJ1577"/>
    </row>
    <row r="1578" spans="1:36" ht="24.95" customHeight="1">
      <c r="A1578" s="66"/>
      <c r="M1578" s="37"/>
      <c r="N1578" s="695"/>
      <c r="U1578"/>
      <c r="V1578"/>
      <c r="W1578"/>
      <c r="X1578" s="112"/>
      <c r="Y1578" s="112"/>
      <c r="Z1578" s="200"/>
      <c r="AA1578"/>
      <c r="AB1578"/>
      <c r="AC1578"/>
      <c r="AD1578"/>
      <c r="AE1578"/>
      <c r="AF1578"/>
      <c r="AG1578"/>
      <c r="AH1578"/>
      <c r="AI1578"/>
      <c r="AJ1578"/>
    </row>
    <row r="1579" spans="1:36" ht="24.95" customHeight="1">
      <c r="A1579" s="66"/>
      <c r="M1579" s="37"/>
      <c r="N1579" s="695"/>
      <c r="U1579"/>
      <c r="V1579"/>
      <c r="W1579"/>
      <c r="X1579" s="112"/>
      <c r="Y1579" s="112"/>
      <c r="Z1579" s="200"/>
      <c r="AA1579"/>
      <c r="AB1579"/>
      <c r="AC1579"/>
      <c r="AD1579"/>
      <c r="AE1579"/>
      <c r="AF1579"/>
      <c r="AG1579"/>
      <c r="AH1579"/>
      <c r="AI1579"/>
      <c r="AJ1579"/>
    </row>
    <row r="1580" spans="1:36" ht="24.95" customHeight="1">
      <c r="A1580" s="66"/>
      <c r="M1580" s="37"/>
      <c r="N1580" s="695"/>
      <c r="U1580"/>
      <c r="V1580"/>
      <c r="W1580"/>
      <c r="X1580" s="112"/>
      <c r="Y1580" s="112"/>
      <c r="Z1580" s="200"/>
      <c r="AA1580"/>
      <c r="AB1580"/>
      <c r="AC1580"/>
      <c r="AD1580"/>
      <c r="AE1580"/>
      <c r="AF1580"/>
      <c r="AG1580"/>
      <c r="AH1580"/>
      <c r="AI1580"/>
      <c r="AJ1580"/>
    </row>
    <row r="1581" spans="1:36" ht="24.95" customHeight="1">
      <c r="A1581" s="66"/>
      <c r="M1581" s="37"/>
      <c r="N1581" s="695"/>
      <c r="U1581"/>
      <c r="V1581"/>
      <c r="W1581"/>
      <c r="X1581" s="112"/>
      <c r="Y1581" s="112"/>
      <c r="Z1581" s="200"/>
      <c r="AA1581"/>
      <c r="AB1581"/>
      <c r="AC1581"/>
      <c r="AD1581"/>
      <c r="AE1581"/>
      <c r="AF1581"/>
      <c r="AG1581"/>
      <c r="AH1581"/>
      <c r="AI1581"/>
      <c r="AJ1581"/>
    </row>
    <row r="1582" spans="1:36" ht="24.95" customHeight="1">
      <c r="A1582" s="66"/>
      <c r="M1582" s="37"/>
      <c r="N1582" s="695"/>
      <c r="U1582"/>
      <c r="V1582"/>
      <c r="W1582"/>
      <c r="X1582" s="112"/>
      <c r="Y1582" s="112"/>
      <c r="Z1582" s="200"/>
      <c r="AA1582"/>
      <c r="AB1582"/>
      <c r="AC1582"/>
      <c r="AD1582"/>
      <c r="AE1582"/>
      <c r="AF1582"/>
      <c r="AG1582"/>
      <c r="AH1582"/>
      <c r="AI1582"/>
      <c r="AJ1582"/>
    </row>
    <row r="1583" spans="1:36" ht="24.95" customHeight="1">
      <c r="A1583" s="66"/>
      <c r="M1583" s="37"/>
      <c r="N1583" s="695"/>
      <c r="U1583"/>
      <c r="V1583"/>
      <c r="W1583"/>
      <c r="X1583" s="112"/>
      <c r="Y1583" s="112"/>
      <c r="Z1583" s="200"/>
      <c r="AA1583"/>
      <c r="AB1583"/>
      <c r="AC1583"/>
      <c r="AD1583"/>
      <c r="AE1583"/>
      <c r="AF1583"/>
      <c r="AG1583"/>
      <c r="AH1583"/>
      <c r="AI1583"/>
      <c r="AJ1583"/>
    </row>
    <row r="1584" spans="1:36" ht="24.95" customHeight="1">
      <c r="A1584" s="66"/>
      <c r="M1584" s="37"/>
      <c r="N1584" s="695"/>
      <c r="U1584"/>
      <c r="V1584"/>
      <c r="W1584"/>
      <c r="X1584" s="112"/>
      <c r="Y1584" s="112"/>
      <c r="Z1584" s="200"/>
      <c r="AA1584"/>
      <c r="AB1584"/>
      <c r="AC1584"/>
      <c r="AD1584"/>
      <c r="AE1584"/>
      <c r="AF1584"/>
      <c r="AG1584"/>
      <c r="AH1584"/>
      <c r="AI1584"/>
      <c r="AJ1584"/>
    </row>
    <row r="1585" spans="1:36" ht="24.95" customHeight="1">
      <c r="A1585" s="66"/>
      <c r="M1585" s="37"/>
      <c r="N1585" s="695"/>
      <c r="U1585"/>
      <c r="V1585"/>
      <c r="W1585"/>
      <c r="X1585" s="112"/>
      <c r="Y1585" s="112"/>
      <c r="Z1585" s="200"/>
      <c r="AA1585"/>
      <c r="AB1585"/>
      <c r="AC1585"/>
      <c r="AD1585"/>
      <c r="AE1585"/>
      <c r="AF1585"/>
      <c r="AG1585"/>
      <c r="AH1585"/>
      <c r="AI1585"/>
      <c r="AJ1585"/>
    </row>
    <row r="1586" spans="1:36" ht="24.95" customHeight="1">
      <c r="A1586" s="66"/>
      <c r="M1586" s="37"/>
      <c r="N1586" s="695"/>
      <c r="U1586"/>
      <c r="V1586"/>
      <c r="W1586"/>
      <c r="X1586" s="112"/>
      <c r="Y1586" s="112"/>
      <c r="Z1586" s="200"/>
      <c r="AA1586"/>
      <c r="AB1586"/>
      <c r="AC1586"/>
      <c r="AD1586"/>
      <c r="AE1586"/>
      <c r="AF1586"/>
      <c r="AG1586"/>
      <c r="AH1586"/>
      <c r="AI1586"/>
      <c r="AJ1586"/>
    </row>
    <row r="1587" spans="1:36" ht="24.95" customHeight="1">
      <c r="A1587" s="66"/>
      <c r="M1587" s="37"/>
      <c r="N1587" s="695"/>
      <c r="U1587"/>
      <c r="V1587"/>
      <c r="W1587"/>
      <c r="X1587" s="112"/>
      <c r="Y1587" s="112"/>
      <c r="Z1587" s="200"/>
      <c r="AA1587"/>
      <c r="AB1587"/>
      <c r="AC1587"/>
      <c r="AD1587"/>
      <c r="AE1587"/>
      <c r="AF1587"/>
      <c r="AG1587"/>
      <c r="AH1587"/>
      <c r="AI1587"/>
      <c r="AJ1587"/>
    </row>
    <row r="1588" spans="1:36" ht="24.95" customHeight="1">
      <c r="A1588" s="66"/>
      <c r="M1588" s="37"/>
      <c r="N1588" s="695"/>
      <c r="U1588"/>
      <c r="V1588"/>
      <c r="W1588"/>
      <c r="X1588" s="112"/>
      <c r="Y1588" s="112"/>
      <c r="Z1588" s="200"/>
      <c r="AA1588"/>
      <c r="AB1588"/>
      <c r="AC1588"/>
      <c r="AD1588"/>
      <c r="AE1588"/>
      <c r="AF1588"/>
      <c r="AG1588"/>
      <c r="AH1588"/>
      <c r="AI1588"/>
      <c r="AJ1588"/>
    </row>
    <row r="1589" spans="1:36" ht="24.95" customHeight="1">
      <c r="A1589" s="66"/>
      <c r="M1589" s="37"/>
      <c r="N1589" s="695"/>
      <c r="U1589"/>
      <c r="V1589"/>
      <c r="W1589"/>
      <c r="X1589" s="112"/>
      <c r="Y1589" s="112"/>
      <c r="Z1589" s="200"/>
      <c r="AA1589"/>
      <c r="AB1589"/>
      <c r="AC1589"/>
      <c r="AD1589"/>
      <c r="AE1589"/>
      <c r="AF1589"/>
      <c r="AG1589"/>
      <c r="AH1589"/>
      <c r="AI1589"/>
      <c r="AJ1589"/>
    </row>
    <row r="1590" spans="1:36" ht="24.95" customHeight="1">
      <c r="A1590" s="66"/>
      <c r="M1590" s="37"/>
      <c r="N1590" s="695"/>
      <c r="U1590"/>
      <c r="V1590"/>
      <c r="W1590"/>
      <c r="X1590" s="112"/>
      <c r="Y1590" s="112"/>
      <c r="Z1590" s="200"/>
      <c r="AA1590"/>
      <c r="AB1590"/>
      <c r="AC1590"/>
      <c r="AD1590"/>
      <c r="AE1590"/>
      <c r="AF1590"/>
      <c r="AG1590"/>
      <c r="AH1590"/>
      <c r="AI1590"/>
      <c r="AJ1590"/>
    </row>
    <row r="1591" spans="1:36" ht="24.95" customHeight="1">
      <c r="A1591" s="66"/>
      <c r="M1591" s="37"/>
      <c r="N1591" s="695"/>
      <c r="U1591"/>
      <c r="V1591"/>
      <c r="W1591"/>
      <c r="X1591" s="112"/>
      <c r="Y1591" s="112"/>
      <c r="Z1591" s="200"/>
      <c r="AA1591"/>
      <c r="AB1591"/>
      <c r="AC1591"/>
      <c r="AD1591"/>
      <c r="AE1591"/>
      <c r="AF1591"/>
      <c r="AG1591"/>
      <c r="AH1591"/>
      <c r="AI1591"/>
      <c r="AJ1591"/>
    </row>
    <row r="1592" spans="1:36" ht="24.95" customHeight="1">
      <c r="A1592" s="66"/>
      <c r="M1592" s="37"/>
      <c r="N1592" s="695"/>
      <c r="U1592"/>
      <c r="V1592"/>
      <c r="W1592"/>
      <c r="X1592" s="112"/>
      <c r="Y1592" s="112"/>
      <c r="Z1592" s="200"/>
      <c r="AA1592"/>
      <c r="AB1592"/>
      <c r="AC1592"/>
      <c r="AD1592"/>
      <c r="AE1592"/>
      <c r="AF1592"/>
      <c r="AG1592"/>
      <c r="AH1592"/>
      <c r="AI1592"/>
      <c r="AJ1592"/>
    </row>
    <row r="1593" spans="1:36" ht="24.95" customHeight="1">
      <c r="A1593" s="66"/>
      <c r="M1593" s="37"/>
      <c r="N1593" s="695"/>
      <c r="U1593"/>
      <c r="V1593"/>
      <c r="W1593"/>
      <c r="X1593" s="112"/>
      <c r="Y1593" s="112"/>
      <c r="Z1593" s="200"/>
      <c r="AA1593"/>
      <c r="AB1593"/>
      <c r="AC1593"/>
      <c r="AD1593"/>
      <c r="AE1593"/>
      <c r="AF1593"/>
      <c r="AG1593"/>
      <c r="AH1593"/>
      <c r="AI1593"/>
      <c r="AJ1593"/>
    </row>
    <row r="1594" spans="1:36" ht="24.95" customHeight="1">
      <c r="A1594" s="66"/>
      <c r="M1594" s="37"/>
      <c r="N1594" s="695"/>
      <c r="U1594"/>
      <c r="V1594"/>
      <c r="W1594"/>
      <c r="X1594" s="112"/>
      <c r="Y1594" s="112"/>
      <c r="Z1594" s="200"/>
      <c r="AA1594"/>
      <c r="AB1594"/>
      <c r="AC1594"/>
      <c r="AD1594"/>
      <c r="AE1594"/>
      <c r="AF1594"/>
      <c r="AG1594"/>
      <c r="AH1594"/>
      <c r="AI1594"/>
      <c r="AJ1594"/>
    </row>
    <row r="1595" spans="1:36" ht="24.95" customHeight="1">
      <c r="A1595" s="66"/>
      <c r="M1595" s="37"/>
      <c r="N1595" s="695"/>
      <c r="U1595"/>
      <c r="V1595"/>
      <c r="W1595"/>
      <c r="X1595" s="112"/>
      <c r="Y1595" s="112"/>
      <c r="Z1595" s="200"/>
      <c r="AA1595"/>
      <c r="AB1595"/>
      <c r="AC1595"/>
      <c r="AD1595"/>
      <c r="AE1595"/>
      <c r="AF1595"/>
      <c r="AG1595"/>
      <c r="AH1595"/>
      <c r="AI1595"/>
      <c r="AJ1595"/>
    </row>
    <row r="1596" spans="1:36" ht="24.95" customHeight="1">
      <c r="A1596" s="66"/>
      <c r="M1596" s="37"/>
      <c r="N1596" s="695"/>
      <c r="U1596"/>
      <c r="V1596"/>
      <c r="W1596"/>
      <c r="X1596" s="112"/>
      <c r="Y1596" s="112"/>
      <c r="Z1596" s="200"/>
      <c r="AA1596"/>
      <c r="AB1596"/>
      <c r="AC1596"/>
      <c r="AD1596"/>
      <c r="AE1596"/>
      <c r="AF1596"/>
      <c r="AG1596"/>
      <c r="AH1596"/>
      <c r="AI1596"/>
      <c r="AJ1596"/>
    </row>
    <row r="1597" spans="1:36" ht="24.95" customHeight="1">
      <c r="A1597" s="66"/>
      <c r="M1597" s="37"/>
      <c r="N1597" s="695"/>
      <c r="U1597"/>
      <c r="V1597"/>
      <c r="W1597"/>
      <c r="X1597" s="112"/>
      <c r="Y1597" s="112"/>
      <c r="Z1597" s="200"/>
      <c r="AA1597"/>
      <c r="AB1597"/>
      <c r="AC1597"/>
      <c r="AD1597"/>
      <c r="AE1597"/>
      <c r="AF1597"/>
      <c r="AG1597"/>
      <c r="AH1597"/>
      <c r="AI1597"/>
      <c r="AJ1597"/>
    </row>
    <row r="1598" spans="1:36" ht="24.95" customHeight="1">
      <c r="A1598" s="66"/>
      <c r="M1598" s="37"/>
      <c r="N1598" s="695"/>
      <c r="U1598"/>
      <c r="V1598"/>
      <c r="W1598"/>
      <c r="X1598" s="112"/>
      <c r="Y1598" s="112"/>
      <c r="Z1598" s="200"/>
      <c r="AA1598"/>
      <c r="AB1598"/>
      <c r="AC1598"/>
      <c r="AD1598"/>
      <c r="AE1598"/>
      <c r="AF1598"/>
      <c r="AG1598"/>
      <c r="AH1598"/>
      <c r="AI1598"/>
      <c r="AJ1598"/>
    </row>
    <row r="1599" spans="1:36" ht="24.95" customHeight="1">
      <c r="A1599" s="66"/>
      <c r="M1599" s="37"/>
      <c r="N1599" s="695"/>
      <c r="U1599"/>
      <c r="V1599"/>
      <c r="W1599"/>
      <c r="X1599" s="112"/>
      <c r="Y1599" s="112"/>
      <c r="Z1599" s="200"/>
      <c r="AA1599"/>
      <c r="AB1599"/>
      <c r="AC1599"/>
      <c r="AD1599"/>
      <c r="AE1599"/>
      <c r="AF1599"/>
      <c r="AG1599"/>
      <c r="AH1599"/>
      <c r="AI1599"/>
      <c r="AJ1599"/>
    </row>
    <row r="1600" spans="1:36" ht="24.95" customHeight="1">
      <c r="A1600" s="66"/>
      <c r="M1600" s="37"/>
      <c r="N1600" s="695"/>
      <c r="U1600"/>
      <c r="V1600"/>
      <c r="W1600"/>
      <c r="X1600" s="112"/>
      <c r="Y1600" s="112"/>
      <c r="Z1600" s="200"/>
      <c r="AA1600"/>
      <c r="AB1600"/>
      <c r="AC1600"/>
      <c r="AD1600"/>
      <c r="AE1600"/>
      <c r="AF1600"/>
      <c r="AG1600"/>
      <c r="AH1600"/>
      <c r="AI1600"/>
      <c r="AJ1600"/>
    </row>
    <row r="1601" spans="1:36" ht="24.95" customHeight="1">
      <c r="A1601" s="66"/>
      <c r="M1601" s="37"/>
      <c r="N1601" s="695"/>
      <c r="U1601"/>
      <c r="V1601"/>
      <c r="W1601"/>
      <c r="X1601" s="112"/>
      <c r="Y1601" s="112"/>
      <c r="Z1601" s="200"/>
      <c r="AA1601"/>
      <c r="AB1601"/>
      <c r="AC1601"/>
      <c r="AD1601"/>
      <c r="AE1601"/>
      <c r="AF1601"/>
      <c r="AG1601"/>
      <c r="AH1601"/>
      <c r="AI1601"/>
      <c r="AJ1601"/>
    </row>
    <row r="1602" spans="1:36" ht="24.95" customHeight="1">
      <c r="A1602" s="66"/>
      <c r="M1602" s="37"/>
      <c r="N1602" s="695"/>
      <c r="U1602"/>
      <c r="V1602"/>
      <c r="W1602"/>
      <c r="X1602" s="112"/>
      <c r="Y1602" s="112"/>
      <c r="Z1602" s="200"/>
      <c r="AA1602"/>
      <c r="AB1602"/>
      <c r="AC1602"/>
      <c r="AD1602"/>
      <c r="AE1602"/>
      <c r="AF1602"/>
      <c r="AG1602"/>
      <c r="AH1602"/>
      <c r="AI1602"/>
      <c r="AJ1602"/>
    </row>
    <row r="1603" spans="1:36" ht="24.95" customHeight="1">
      <c r="A1603" s="66"/>
      <c r="M1603" s="37"/>
      <c r="N1603" s="695"/>
      <c r="U1603"/>
      <c r="V1603"/>
      <c r="W1603"/>
      <c r="X1603" s="112"/>
      <c r="Y1603" s="112"/>
      <c r="Z1603" s="200"/>
      <c r="AA1603"/>
      <c r="AB1603"/>
      <c r="AC1603"/>
      <c r="AD1603"/>
      <c r="AE1603"/>
      <c r="AF1603"/>
      <c r="AG1603"/>
      <c r="AH1603"/>
      <c r="AI1603"/>
      <c r="AJ1603"/>
    </row>
    <row r="1604" spans="1:36" ht="24.95" customHeight="1">
      <c r="A1604" s="66"/>
      <c r="M1604" s="37"/>
      <c r="N1604" s="695"/>
      <c r="U1604"/>
      <c r="V1604"/>
      <c r="W1604"/>
      <c r="X1604" s="112"/>
      <c r="Y1604" s="112"/>
      <c r="Z1604" s="200"/>
      <c r="AA1604"/>
      <c r="AB1604"/>
      <c r="AC1604"/>
      <c r="AD1604"/>
      <c r="AE1604"/>
      <c r="AF1604"/>
      <c r="AG1604"/>
      <c r="AH1604"/>
      <c r="AI1604"/>
      <c r="AJ1604"/>
    </row>
    <row r="1605" spans="1:36" ht="24.95" customHeight="1">
      <c r="A1605" s="66"/>
      <c r="M1605" s="37"/>
      <c r="N1605" s="695"/>
      <c r="U1605"/>
      <c r="V1605"/>
      <c r="W1605"/>
      <c r="X1605" s="112"/>
      <c r="Y1605" s="112"/>
      <c r="Z1605" s="200"/>
      <c r="AA1605"/>
      <c r="AB1605"/>
      <c r="AC1605"/>
      <c r="AD1605"/>
      <c r="AE1605"/>
      <c r="AF1605"/>
      <c r="AG1605"/>
      <c r="AH1605"/>
      <c r="AI1605"/>
      <c r="AJ1605"/>
    </row>
    <row r="1606" spans="1:36" ht="24.95" customHeight="1">
      <c r="A1606" s="66"/>
      <c r="M1606" s="37"/>
      <c r="N1606" s="695"/>
      <c r="U1606"/>
      <c r="V1606"/>
      <c r="W1606"/>
      <c r="X1606" s="112"/>
      <c r="Y1606" s="112"/>
      <c r="Z1606" s="200"/>
      <c r="AA1606"/>
      <c r="AB1606"/>
      <c r="AC1606"/>
      <c r="AD1606"/>
      <c r="AE1606"/>
      <c r="AF1606"/>
      <c r="AG1606"/>
      <c r="AH1606"/>
      <c r="AI1606"/>
      <c r="AJ1606"/>
    </row>
    <row r="1607" spans="1:36" ht="24.95" customHeight="1">
      <c r="A1607" s="66"/>
      <c r="M1607" s="37"/>
      <c r="N1607" s="695"/>
      <c r="U1607"/>
      <c r="V1607"/>
      <c r="W1607"/>
      <c r="X1607" s="112"/>
      <c r="Y1607" s="112"/>
      <c r="Z1607" s="200"/>
      <c r="AA1607"/>
      <c r="AB1607"/>
      <c r="AC1607"/>
      <c r="AD1607"/>
      <c r="AE1607"/>
      <c r="AF1607"/>
      <c r="AG1607"/>
      <c r="AH1607"/>
      <c r="AI1607"/>
      <c r="AJ1607"/>
    </row>
    <row r="1608" spans="1:36" ht="24.95" customHeight="1">
      <c r="A1608" s="66"/>
      <c r="M1608" s="37"/>
      <c r="N1608" s="695"/>
      <c r="U1608"/>
      <c r="V1608"/>
      <c r="W1608"/>
      <c r="X1608" s="112"/>
      <c r="Y1608" s="112"/>
      <c r="Z1608" s="200"/>
      <c r="AA1608"/>
      <c r="AB1608"/>
      <c r="AC1608"/>
      <c r="AD1608"/>
      <c r="AE1608"/>
      <c r="AF1608"/>
      <c r="AG1608"/>
      <c r="AH1608"/>
      <c r="AI1608"/>
      <c r="AJ1608"/>
    </row>
    <row r="1609" spans="1:36" ht="24.95" customHeight="1">
      <c r="A1609" s="66"/>
      <c r="M1609" s="37"/>
      <c r="N1609" s="695"/>
      <c r="U1609"/>
      <c r="V1609"/>
      <c r="W1609"/>
      <c r="X1609" s="112"/>
      <c r="Y1609" s="112"/>
      <c r="Z1609" s="200"/>
      <c r="AA1609"/>
      <c r="AB1609"/>
      <c r="AC1609"/>
      <c r="AD1609"/>
      <c r="AE1609"/>
      <c r="AF1609"/>
      <c r="AG1609"/>
      <c r="AH1609"/>
      <c r="AI1609"/>
      <c r="AJ1609"/>
    </row>
    <row r="1610" spans="1:36" ht="24.95" customHeight="1">
      <c r="A1610" s="66"/>
      <c r="M1610" s="37"/>
      <c r="N1610" s="695"/>
      <c r="U1610"/>
      <c r="V1610"/>
      <c r="W1610"/>
      <c r="X1610" s="112"/>
      <c r="Y1610" s="112"/>
      <c r="Z1610" s="200"/>
      <c r="AA1610"/>
      <c r="AB1610"/>
      <c r="AC1610"/>
      <c r="AD1610"/>
      <c r="AE1610"/>
      <c r="AF1610"/>
      <c r="AG1610"/>
      <c r="AH1610"/>
      <c r="AI1610"/>
      <c r="AJ1610"/>
    </row>
    <row r="1611" spans="1:36" ht="24.95" customHeight="1">
      <c r="A1611" s="66"/>
      <c r="M1611" s="37"/>
      <c r="N1611" s="695"/>
      <c r="U1611"/>
      <c r="V1611"/>
      <c r="W1611"/>
      <c r="X1611" s="112"/>
      <c r="Y1611" s="112"/>
      <c r="Z1611" s="200"/>
      <c r="AA1611"/>
      <c r="AB1611"/>
      <c r="AC1611"/>
      <c r="AD1611"/>
      <c r="AE1611"/>
      <c r="AF1611"/>
      <c r="AG1611"/>
      <c r="AH1611"/>
      <c r="AI1611"/>
      <c r="AJ1611"/>
    </row>
    <row r="1612" spans="1:36" ht="24.95" customHeight="1">
      <c r="A1612" s="66"/>
      <c r="M1612" s="37"/>
      <c r="N1612" s="695"/>
      <c r="U1612"/>
      <c r="V1612"/>
      <c r="W1612"/>
      <c r="X1612" s="112"/>
      <c r="Y1612" s="112"/>
      <c r="Z1612" s="200"/>
      <c r="AA1612"/>
      <c r="AB1612"/>
      <c r="AC1612"/>
      <c r="AD1612"/>
      <c r="AE1612"/>
      <c r="AF1612"/>
      <c r="AG1612"/>
      <c r="AH1612"/>
      <c r="AI1612"/>
      <c r="AJ1612"/>
    </row>
    <row r="1613" spans="1:36" ht="24.95" customHeight="1">
      <c r="A1613" s="66"/>
      <c r="M1613" s="37"/>
      <c r="N1613" s="695"/>
      <c r="U1613"/>
      <c r="V1613"/>
      <c r="W1613"/>
      <c r="X1613" s="112"/>
      <c r="Y1613" s="112"/>
      <c r="Z1613" s="200"/>
      <c r="AA1613"/>
      <c r="AB1613"/>
      <c r="AC1613"/>
      <c r="AD1613"/>
      <c r="AE1613"/>
      <c r="AF1613"/>
      <c r="AG1613"/>
      <c r="AH1613"/>
      <c r="AI1613"/>
      <c r="AJ1613"/>
    </row>
    <row r="1614" spans="1:36" ht="24.95" customHeight="1">
      <c r="A1614" s="66"/>
      <c r="M1614" s="37"/>
      <c r="N1614" s="695"/>
      <c r="U1614"/>
      <c r="V1614"/>
      <c r="W1614"/>
      <c r="X1614" s="112"/>
      <c r="Y1614" s="112"/>
      <c r="Z1614" s="200"/>
      <c r="AA1614"/>
      <c r="AB1614"/>
      <c r="AC1614"/>
      <c r="AD1614"/>
      <c r="AE1614"/>
      <c r="AF1614"/>
      <c r="AG1614"/>
      <c r="AH1614"/>
      <c r="AI1614"/>
      <c r="AJ1614"/>
    </row>
    <row r="1615" spans="1:36" ht="24.95" customHeight="1">
      <c r="A1615" s="66"/>
      <c r="M1615" s="37"/>
      <c r="N1615" s="695"/>
      <c r="U1615"/>
      <c r="V1615"/>
      <c r="W1615"/>
      <c r="X1615" s="112"/>
      <c r="Y1615" s="112"/>
      <c r="Z1615" s="200"/>
      <c r="AA1615"/>
      <c r="AB1615"/>
      <c r="AC1615"/>
      <c r="AD1615"/>
      <c r="AE1615"/>
      <c r="AF1615"/>
      <c r="AG1615"/>
      <c r="AH1615"/>
      <c r="AI1615"/>
      <c r="AJ1615"/>
    </row>
    <row r="1616" spans="1:36" ht="24.95" customHeight="1">
      <c r="A1616" s="66"/>
      <c r="M1616" s="37"/>
      <c r="N1616" s="695"/>
      <c r="U1616"/>
      <c r="V1616"/>
      <c r="W1616"/>
      <c r="X1616" s="112"/>
      <c r="Y1616" s="112"/>
      <c r="Z1616" s="200"/>
      <c r="AA1616"/>
      <c r="AB1616"/>
      <c r="AC1616"/>
      <c r="AD1616"/>
      <c r="AE1616"/>
      <c r="AF1616"/>
      <c r="AG1616"/>
      <c r="AH1616"/>
      <c r="AI1616"/>
      <c r="AJ1616"/>
    </row>
    <row r="1617" spans="1:36" ht="24.95" customHeight="1">
      <c r="A1617" s="66"/>
      <c r="M1617" s="37"/>
      <c r="N1617" s="695"/>
      <c r="U1617"/>
      <c r="V1617"/>
      <c r="W1617"/>
      <c r="X1617" s="112"/>
      <c r="Y1617" s="112"/>
      <c r="Z1617" s="200"/>
      <c r="AA1617"/>
      <c r="AB1617"/>
      <c r="AC1617"/>
      <c r="AD1617"/>
      <c r="AE1617"/>
      <c r="AF1617"/>
      <c r="AG1617"/>
      <c r="AH1617"/>
      <c r="AI1617"/>
      <c r="AJ1617"/>
    </row>
    <row r="1618" spans="1:36" ht="24.95" customHeight="1">
      <c r="A1618" s="66"/>
      <c r="M1618" s="37"/>
      <c r="N1618" s="695"/>
      <c r="U1618"/>
      <c r="V1618"/>
      <c r="W1618"/>
      <c r="X1618" s="112"/>
      <c r="Y1618" s="112"/>
      <c r="Z1618" s="200"/>
      <c r="AA1618"/>
      <c r="AB1618"/>
      <c r="AC1618"/>
      <c r="AD1618"/>
      <c r="AE1618"/>
      <c r="AF1618"/>
      <c r="AG1618"/>
      <c r="AH1618"/>
      <c r="AI1618"/>
      <c r="AJ1618"/>
    </row>
    <row r="1619" spans="1:36" ht="24.95" customHeight="1">
      <c r="A1619" s="66"/>
      <c r="M1619" s="37"/>
      <c r="N1619" s="695"/>
      <c r="U1619"/>
      <c r="V1619"/>
      <c r="W1619"/>
      <c r="X1619" s="112"/>
      <c r="Y1619" s="112"/>
      <c r="Z1619" s="200"/>
      <c r="AA1619"/>
      <c r="AB1619"/>
      <c r="AC1619"/>
      <c r="AD1619"/>
      <c r="AE1619"/>
      <c r="AF1619"/>
      <c r="AG1619"/>
      <c r="AH1619"/>
      <c r="AI1619"/>
      <c r="AJ1619"/>
    </row>
    <row r="1620" spans="1:36" ht="24.95" customHeight="1">
      <c r="A1620" s="66"/>
      <c r="M1620" s="37"/>
      <c r="N1620" s="695"/>
      <c r="U1620"/>
      <c r="V1620"/>
      <c r="W1620"/>
      <c r="X1620" s="112"/>
      <c r="Y1620" s="112"/>
      <c r="Z1620" s="200"/>
      <c r="AA1620"/>
      <c r="AB1620"/>
      <c r="AC1620"/>
      <c r="AD1620"/>
      <c r="AE1620"/>
      <c r="AF1620"/>
      <c r="AG1620"/>
      <c r="AH1620"/>
      <c r="AI1620"/>
      <c r="AJ1620"/>
    </row>
    <row r="1621" spans="1:36" ht="24.95" customHeight="1">
      <c r="A1621" s="66"/>
      <c r="M1621" s="37"/>
      <c r="N1621" s="695"/>
      <c r="U1621"/>
      <c r="V1621"/>
      <c r="W1621"/>
      <c r="X1621" s="112"/>
      <c r="Y1621" s="112"/>
      <c r="Z1621" s="200"/>
      <c r="AA1621"/>
      <c r="AB1621"/>
      <c r="AC1621"/>
      <c r="AD1621"/>
      <c r="AE1621"/>
      <c r="AF1621"/>
      <c r="AG1621"/>
      <c r="AH1621"/>
      <c r="AI1621"/>
      <c r="AJ1621"/>
    </row>
    <row r="1622" spans="1:36" ht="24.95" customHeight="1">
      <c r="A1622" s="66"/>
      <c r="M1622" s="37"/>
      <c r="N1622" s="695"/>
      <c r="U1622"/>
      <c r="V1622"/>
      <c r="W1622"/>
      <c r="X1622" s="112"/>
      <c r="Y1622" s="112"/>
      <c r="Z1622" s="200"/>
      <c r="AA1622"/>
      <c r="AB1622"/>
      <c r="AC1622"/>
      <c r="AD1622"/>
      <c r="AE1622"/>
      <c r="AF1622"/>
      <c r="AG1622"/>
      <c r="AH1622"/>
      <c r="AI1622"/>
      <c r="AJ1622"/>
    </row>
    <row r="1623" spans="1:36" ht="24.95" customHeight="1">
      <c r="A1623" s="66"/>
      <c r="M1623" s="37"/>
      <c r="N1623" s="695"/>
      <c r="U1623"/>
      <c r="V1623"/>
      <c r="W1623"/>
      <c r="X1623" s="112"/>
      <c r="Y1623" s="112"/>
      <c r="Z1623" s="200"/>
      <c r="AA1623"/>
      <c r="AB1623"/>
      <c r="AC1623"/>
      <c r="AD1623"/>
      <c r="AE1623"/>
      <c r="AF1623"/>
      <c r="AG1623"/>
      <c r="AH1623"/>
      <c r="AI1623"/>
      <c r="AJ1623"/>
    </row>
    <row r="1624" spans="1:36" ht="24.95" customHeight="1">
      <c r="A1624" s="66"/>
      <c r="M1624" s="37"/>
      <c r="N1624" s="695"/>
      <c r="U1624"/>
      <c r="V1624"/>
      <c r="W1624"/>
      <c r="X1624" s="112"/>
      <c r="Y1624" s="112"/>
      <c r="Z1624" s="200"/>
      <c r="AA1624"/>
      <c r="AB1624"/>
      <c r="AC1624"/>
      <c r="AD1624"/>
      <c r="AE1624"/>
      <c r="AF1624"/>
      <c r="AG1624"/>
      <c r="AH1624"/>
      <c r="AI1624"/>
      <c r="AJ1624"/>
    </row>
    <row r="1625" spans="1:36" ht="24.95" customHeight="1">
      <c r="A1625" s="66"/>
      <c r="M1625" s="37"/>
      <c r="N1625" s="695"/>
      <c r="U1625"/>
      <c r="V1625"/>
      <c r="W1625"/>
      <c r="X1625" s="112"/>
      <c r="Y1625" s="112"/>
      <c r="Z1625" s="200"/>
      <c r="AA1625"/>
      <c r="AB1625"/>
      <c r="AC1625"/>
      <c r="AD1625"/>
      <c r="AE1625"/>
      <c r="AF1625"/>
      <c r="AG1625"/>
      <c r="AH1625"/>
      <c r="AI1625"/>
      <c r="AJ1625"/>
    </row>
    <row r="1626" spans="1:36" ht="24.95" customHeight="1">
      <c r="A1626" s="66"/>
      <c r="M1626" s="37"/>
      <c r="N1626" s="695"/>
      <c r="U1626"/>
      <c r="V1626"/>
      <c r="W1626"/>
      <c r="X1626" s="112"/>
      <c r="Y1626" s="112"/>
      <c r="Z1626" s="200"/>
      <c r="AA1626"/>
      <c r="AB1626"/>
      <c r="AC1626"/>
      <c r="AD1626"/>
      <c r="AE1626"/>
      <c r="AF1626"/>
      <c r="AG1626"/>
      <c r="AH1626"/>
      <c r="AI1626"/>
      <c r="AJ1626"/>
    </row>
    <row r="1627" spans="1:36" ht="24.95" customHeight="1">
      <c r="A1627" s="66"/>
      <c r="M1627" s="37"/>
      <c r="N1627" s="695"/>
      <c r="U1627"/>
      <c r="V1627"/>
      <c r="W1627"/>
      <c r="X1627" s="112"/>
      <c r="Y1627" s="112"/>
      <c r="Z1627" s="200"/>
      <c r="AA1627"/>
      <c r="AB1627"/>
      <c r="AC1627"/>
      <c r="AD1627"/>
      <c r="AE1627"/>
      <c r="AF1627"/>
      <c r="AG1627"/>
      <c r="AH1627"/>
      <c r="AI1627"/>
      <c r="AJ1627"/>
    </row>
    <row r="1628" spans="1:36" ht="24.95" customHeight="1">
      <c r="A1628" s="66"/>
      <c r="M1628" s="37"/>
      <c r="N1628" s="695"/>
      <c r="U1628"/>
      <c r="V1628"/>
      <c r="W1628"/>
      <c r="X1628" s="112"/>
      <c r="Y1628" s="112"/>
      <c r="Z1628" s="200"/>
      <c r="AA1628"/>
      <c r="AB1628"/>
      <c r="AC1628"/>
      <c r="AD1628"/>
      <c r="AE1628"/>
      <c r="AF1628"/>
      <c r="AG1628"/>
      <c r="AH1628"/>
      <c r="AI1628"/>
      <c r="AJ1628"/>
    </row>
    <row r="1629" spans="1:36" ht="24.95" customHeight="1">
      <c r="A1629" s="66"/>
      <c r="M1629" s="37"/>
      <c r="N1629" s="695"/>
      <c r="U1629"/>
      <c r="V1629"/>
      <c r="W1629"/>
      <c r="X1629" s="112"/>
      <c r="Y1629" s="112"/>
      <c r="Z1629" s="200"/>
      <c r="AA1629"/>
      <c r="AB1629"/>
      <c r="AC1629"/>
      <c r="AD1629"/>
      <c r="AE1629"/>
      <c r="AF1629"/>
      <c r="AG1629"/>
      <c r="AH1629"/>
      <c r="AI1629"/>
      <c r="AJ1629"/>
    </row>
    <row r="1630" spans="1:36" ht="24.95" customHeight="1">
      <c r="A1630" s="66"/>
      <c r="M1630" s="37"/>
      <c r="N1630" s="695"/>
      <c r="U1630"/>
      <c r="V1630"/>
      <c r="W1630"/>
      <c r="X1630" s="112"/>
      <c r="Y1630" s="112"/>
      <c r="Z1630" s="200"/>
      <c r="AA1630"/>
      <c r="AB1630"/>
      <c r="AC1630"/>
      <c r="AD1630"/>
      <c r="AE1630"/>
      <c r="AF1630"/>
      <c r="AG1630"/>
      <c r="AH1630"/>
      <c r="AI1630"/>
      <c r="AJ1630"/>
    </row>
    <row r="1631" spans="1:36" ht="24.95" customHeight="1">
      <c r="A1631" s="66"/>
      <c r="M1631" s="37"/>
      <c r="N1631" s="695"/>
      <c r="U1631"/>
      <c r="V1631"/>
      <c r="W1631"/>
      <c r="X1631" s="112"/>
      <c r="Y1631" s="112"/>
      <c r="Z1631" s="200"/>
      <c r="AA1631"/>
      <c r="AB1631"/>
      <c r="AC1631"/>
      <c r="AD1631"/>
      <c r="AE1631"/>
      <c r="AF1631"/>
      <c r="AG1631"/>
      <c r="AH1631"/>
      <c r="AI1631"/>
      <c r="AJ1631"/>
    </row>
    <row r="1632" spans="1:36" ht="24.95" customHeight="1">
      <c r="A1632" s="66"/>
      <c r="M1632" s="37"/>
      <c r="N1632" s="695"/>
      <c r="U1632"/>
      <c r="V1632"/>
      <c r="W1632"/>
      <c r="X1632" s="112"/>
      <c r="Y1632" s="112"/>
      <c r="Z1632" s="200"/>
      <c r="AA1632"/>
      <c r="AB1632"/>
      <c r="AC1632"/>
      <c r="AD1632"/>
      <c r="AE1632"/>
      <c r="AF1632"/>
      <c r="AG1632"/>
      <c r="AH1632"/>
      <c r="AI1632"/>
      <c r="AJ1632"/>
    </row>
    <row r="1633" spans="1:36" ht="24.95" customHeight="1">
      <c r="A1633" s="66"/>
      <c r="M1633" s="37"/>
      <c r="N1633" s="695"/>
      <c r="U1633"/>
      <c r="V1633"/>
      <c r="W1633"/>
      <c r="X1633" s="112"/>
      <c r="Y1633" s="112"/>
      <c r="Z1633" s="200"/>
      <c r="AA1633"/>
      <c r="AB1633"/>
      <c r="AC1633"/>
      <c r="AD1633"/>
      <c r="AE1633"/>
      <c r="AF1633"/>
      <c r="AG1633"/>
      <c r="AH1633"/>
      <c r="AI1633"/>
      <c r="AJ1633"/>
    </row>
    <row r="1634" spans="1:36" ht="24.95" customHeight="1">
      <c r="A1634" s="66"/>
      <c r="M1634" s="37"/>
      <c r="N1634" s="695"/>
      <c r="U1634"/>
      <c r="V1634"/>
      <c r="W1634"/>
      <c r="X1634" s="112"/>
      <c r="Y1634" s="112"/>
      <c r="Z1634" s="200"/>
      <c r="AA1634"/>
      <c r="AB1634"/>
      <c r="AC1634"/>
      <c r="AD1634"/>
      <c r="AE1634"/>
      <c r="AF1634"/>
      <c r="AG1634"/>
      <c r="AH1634"/>
      <c r="AI1634"/>
      <c r="AJ1634"/>
    </row>
    <row r="1635" spans="1:36" ht="24.95" customHeight="1">
      <c r="A1635" s="66"/>
      <c r="M1635" s="37"/>
      <c r="N1635" s="695"/>
      <c r="U1635"/>
      <c r="V1635"/>
      <c r="W1635"/>
      <c r="X1635" s="112"/>
      <c r="Y1635" s="112"/>
      <c r="Z1635" s="200"/>
      <c r="AA1635"/>
      <c r="AB1635"/>
      <c r="AC1635"/>
      <c r="AD1635"/>
      <c r="AE1635"/>
      <c r="AF1635"/>
      <c r="AG1635"/>
      <c r="AH1635"/>
      <c r="AI1635"/>
      <c r="AJ1635"/>
    </row>
    <row r="1636" spans="1:36" ht="24.95" customHeight="1">
      <c r="A1636" s="66"/>
      <c r="M1636" s="37"/>
      <c r="N1636" s="695"/>
      <c r="U1636"/>
      <c r="V1636"/>
      <c r="W1636"/>
      <c r="X1636" s="112"/>
      <c r="Y1636" s="112"/>
      <c r="Z1636" s="200"/>
      <c r="AA1636"/>
      <c r="AB1636"/>
      <c r="AC1636"/>
      <c r="AD1636"/>
      <c r="AE1636"/>
      <c r="AF1636"/>
      <c r="AG1636"/>
      <c r="AH1636"/>
      <c r="AI1636"/>
      <c r="AJ1636"/>
    </row>
    <row r="1637" spans="1:36" ht="24.95" customHeight="1">
      <c r="A1637" s="66"/>
      <c r="M1637" s="37"/>
      <c r="N1637" s="695"/>
      <c r="U1637"/>
      <c r="V1637"/>
      <c r="W1637"/>
      <c r="X1637" s="112"/>
      <c r="Y1637" s="112"/>
      <c r="Z1637" s="200"/>
      <c r="AA1637"/>
      <c r="AB1637"/>
      <c r="AC1637"/>
      <c r="AD1637"/>
      <c r="AE1637"/>
      <c r="AF1637"/>
      <c r="AG1637"/>
      <c r="AH1637"/>
      <c r="AI1637"/>
      <c r="AJ1637"/>
    </row>
    <row r="1638" spans="1:36" ht="24.95" customHeight="1">
      <c r="A1638" s="66"/>
      <c r="M1638" s="37"/>
      <c r="N1638" s="695"/>
      <c r="U1638"/>
      <c r="V1638"/>
      <c r="W1638"/>
      <c r="X1638" s="112"/>
      <c r="Y1638" s="112"/>
      <c r="Z1638" s="200"/>
      <c r="AA1638"/>
      <c r="AB1638"/>
      <c r="AC1638"/>
      <c r="AD1638"/>
      <c r="AE1638"/>
      <c r="AF1638"/>
      <c r="AG1638"/>
      <c r="AH1638"/>
      <c r="AI1638"/>
      <c r="AJ1638"/>
    </row>
    <row r="1639" spans="1:36" ht="24.95" customHeight="1">
      <c r="A1639" s="66"/>
      <c r="M1639" s="37"/>
      <c r="N1639" s="695"/>
      <c r="U1639"/>
      <c r="V1639"/>
      <c r="W1639"/>
      <c r="X1639" s="112"/>
      <c r="Y1639" s="112"/>
      <c r="Z1639" s="200"/>
      <c r="AA1639"/>
      <c r="AB1639"/>
      <c r="AC1639"/>
      <c r="AD1639"/>
      <c r="AE1639"/>
      <c r="AF1639"/>
      <c r="AG1639"/>
      <c r="AH1639"/>
      <c r="AI1639"/>
      <c r="AJ1639"/>
    </row>
    <row r="1640" spans="1:36" ht="24.95" customHeight="1">
      <c r="A1640" s="66"/>
      <c r="M1640" s="37"/>
      <c r="N1640" s="695"/>
      <c r="U1640"/>
      <c r="V1640"/>
      <c r="W1640"/>
      <c r="X1640" s="112"/>
      <c r="Y1640" s="112"/>
      <c r="Z1640" s="200"/>
      <c r="AA1640"/>
      <c r="AB1640"/>
      <c r="AC1640"/>
      <c r="AD1640"/>
      <c r="AE1640"/>
      <c r="AF1640"/>
      <c r="AG1640"/>
      <c r="AH1640"/>
      <c r="AI1640"/>
      <c r="AJ1640"/>
    </row>
    <row r="1641" spans="1:36" ht="24.95" customHeight="1">
      <c r="A1641" s="66"/>
      <c r="M1641" s="37"/>
      <c r="N1641" s="695"/>
      <c r="U1641"/>
      <c r="V1641"/>
      <c r="W1641"/>
      <c r="X1641" s="112"/>
      <c r="Y1641" s="112"/>
      <c r="Z1641" s="200"/>
      <c r="AA1641"/>
      <c r="AB1641"/>
      <c r="AC1641"/>
      <c r="AD1641"/>
      <c r="AE1641"/>
      <c r="AF1641"/>
      <c r="AG1641"/>
      <c r="AH1641"/>
      <c r="AI1641"/>
      <c r="AJ1641"/>
    </row>
    <row r="1642" spans="1:36" ht="24.95" customHeight="1">
      <c r="A1642" s="66"/>
      <c r="M1642" s="37"/>
      <c r="N1642" s="695"/>
      <c r="U1642"/>
      <c r="V1642"/>
      <c r="W1642"/>
      <c r="X1642" s="112"/>
      <c r="Y1642" s="112"/>
      <c r="Z1642" s="200"/>
      <c r="AA1642"/>
      <c r="AB1642"/>
      <c r="AC1642"/>
      <c r="AD1642"/>
      <c r="AE1642"/>
      <c r="AF1642"/>
      <c r="AG1642"/>
      <c r="AH1642"/>
      <c r="AI1642"/>
      <c r="AJ1642"/>
    </row>
    <row r="1643" spans="1:36" ht="24.95" customHeight="1">
      <c r="A1643" s="66"/>
      <c r="M1643" s="37"/>
      <c r="N1643" s="695"/>
      <c r="U1643"/>
      <c r="V1643"/>
      <c r="W1643"/>
      <c r="X1643" s="112"/>
      <c r="Y1643" s="112"/>
      <c r="Z1643" s="200"/>
      <c r="AA1643"/>
      <c r="AB1643"/>
      <c r="AC1643"/>
      <c r="AD1643"/>
      <c r="AE1643"/>
      <c r="AF1643"/>
      <c r="AG1643"/>
      <c r="AH1643"/>
      <c r="AI1643"/>
      <c r="AJ1643"/>
    </row>
    <row r="1644" spans="1:36" ht="24.95" customHeight="1">
      <c r="A1644" s="66"/>
      <c r="M1644" s="37"/>
      <c r="N1644" s="695"/>
      <c r="U1644"/>
      <c r="V1644"/>
      <c r="W1644"/>
      <c r="X1644" s="112"/>
      <c r="Y1644" s="112"/>
      <c r="Z1644" s="200"/>
      <c r="AA1644"/>
      <c r="AB1644"/>
      <c r="AC1644"/>
      <c r="AD1644"/>
      <c r="AE1644"/>
      <c r="AF1644"/>
      <c r="AG1644"/>
      <c r="AH1644"/>
      <c r="AI1644"/>
      <c r="AJ1644"/>
    </row>
    <row r="1645" spans="1:36" ht="24.95" customHeight="1">
      <c r="A1645" s="66"/>
      <c r="M1645" s="37"/>
      <c r="N1645" s="695"/>
      <c r="U1645"/>
      <c r="V1645"/>
      <c r="W1645"/>
      <c r="X1645" s="112"/>
      <c r="Y1645" s="112"/>
      <c r="Z1645" s="200"/>
      <c r="AA1645"/>
      <c r="AB1645"/>
      <c r="AC1645"/>
      <c r="AD1645"/>
      <c r="AE1645"/>
      <c r="AF1645"/>
      <c r="AG1645"/>
      <c r="AH1645"/>
      <c r="AI1645"/>
      <c r="AJ1645"/>
    </row>
    <row r="1646" spans="1:36" ht="24.95" customHeight="1">
      <c r="A1646" s="66"/>
      <c r="M1646" s="37"/>
      <c r="N1646" s="695"/>
      <c r="U1646"/>
      <c r="V1646"/>
      <c r="W1646"/>
      <c r="X1646" s="112"/>
      <c r="Y1646" s="112"/>
      <c r="Z1646" s="200"/>
      <c r="AA1646"/>
      <c r="AB1646"/>
      <c r="AC1646"/>
      <c r="AD1646"/>
      <c r="AE1646"/>
      <c r="AF1646"/>
      <c r="AG1646"/>
      <c r="AH1646"/>
      <c r="AI1646"/>
      <c r="AJ1646"/>
    </row>
    <row r="1647" spans="1:36" ht="24.95" customHeight="1">
      <c r="A1647" s="66"/>
      <c r="M1647" s="37"/>
      <c r="N1647" s="695"/>
      <c r="U1647"/>
      <c r="V1647"/>
      <c r="W1647"/>
      <c r="X1647" s="112"/>
      <c r="Y1647" s="112"/>
      <c r="Z1647" s="200"/>
      <c r="AA1647"/>
      <c r="AB1647"/>
      <c r="AC1647"/>
      <c r="AD1647"/>
      <c r="AE1647"/>
      <c r="AF1647"/>
      <c r="AG1647"/>
      <c r="AH1647"/>
      <c r="AI1647"/>
      <c r="AJ1647"/>
    </row>
    <row r="1648" spans="1:36" ht="24.95" customHeight="1">
      <c r="A1648" s="66"/>
      <c r="M1648" s="37"/>
      <c r="N1648" s="695"/>
      <c r="U1648"/>
      <c r="V1648"/>
      <c r="W1648"/>
      <c r="X1648" s="112"/>
      <c r="Y1648" s="112"/>
      <c r="Z1648" s="200"/>
      <c r="AA1648"/>
      <c r="AB1648"/>
      <c r="AC1648"/>
      <c r="AD1648"/>
      <c r="AE1648"/>
      <c r="AF1648"/>
      <c r="AG1648"/>
      <c r="AH1648"/>
      <c r="AI1648"/>
      <c r="AJ1648"/>
    </row>
    <row r="1649" spans="1:36" ht="24.95" customHeight="1">
      <c r="A1649" s="66"/>
      <c r="M1649" s="37"/>
      <c r="N1649" s="695"/>
      <c r="U1649"/>
      <c r="V1649"/>
      <c r="W1649"/>
      <c r="X1649" s="112"/>
      <c r="Y1649" s="112"/>
      <c r="Z1649" s="200"/>
      <c r="AA1649"/>
      <c r="AB1649"/>
      <c r="AC1649"/>
      <c r="AD1649"/>
      <c r="AE1649"/>
      <c r="AF1649"/>
      <c r="AG1649"/>
      <c r="AH1649"/>
      <c r="AI1649"/>
      <c r="AJ1649"/>
    </row>
    <row r="1650" spans="1:36" ht="24.95" customHeight="1">
      <c r="A1650" s="66"/>
      <c r="M1650" s="37"/>
      <c r="N1650" s="695"/>
      <c r="U1650"/>
      <c r="V1650"/>
      <c r="W1650"/>
      <c r="X1650" s="112"/>
      <c r="Y1650" s="112"/>
      <c r="Z1650" s="200"/>
      <c r="AA1650"/>
      <c r="AB1650"/>
      <c r="AC1650"/>
      <c r="AD1650"/>
      <c r="AE1650"/>
      <c r="AF1650"/>
      <c r="AG1650"/>
      <c r="AH1650"/>
      <c r="AI1650"/>
      <c r="AJ1650"/>
    </row>
    <row r="1651" spans="1:36" ht="24.95" customHeight="1">
      <c r="A1651" s="66"/>
      <c r="M1651" s="37"/>
      <c r="N1651" s="695"/>
      <c r="U1651"/>
      <c r="V1651"/>
      <c r="W1651"/>
      <c r="X1651" s="112"/>
      <c r="Y1651" s="112"/>
      <c r="Z1651" s="200"/>
      <c r="AA1651"/>
      <c r="AB1651"/>
      <c r="AC1651"/>
      <c r="AD1651"/>
      <c r="AE1651"/>
      <c r="AF1651"/>
      <c r="AG1651"/>
      <c r="AH1651"/>
      <c r="AI1651"/>
      <c r="AJ1651"/>
    </row>
    <row r="1652" spans="1:36" ht="24.95" customHeight="1">
      <c r="A1652" s="66"/>
      <c r="M1652" s="37"/>
      <c r="N1652" s="695"/>
      <c r="U1652"/>
      <c r="V1652"/>
      <c r="W1652"/>
      <c r="X1652" s="112"/>
      <c r="Y1652" s="112"/>
      <c r="Z1652" s="200"/>
      <c r="AA1652"/>
      <c r="AB1652"/>
      <c r="AC1652"/>
      <c r="AD1652"/>
      <c r="AE1652"/>
      <c r="AF1652"/>
      <c r="AG1652"/>
      <c r="AH1652"/>
      <c r="AI1652"/>
      <c r="AJ1652"/>
    </row>
    <row r="1653" spans="1:36" ht="24.95" customHeight="1">
      <c r="A1653" s="66"/>
      <c r="M1653" s="37"/>
      <c r="N1653" s="695"/>
      <c r="U1653"/>
      <c r="V1653"/>
      <c r="W1653"/>
      <c r="X1653" s="112"/>
      <c r="Y1653" s="112"/>
      <c r="Z1653" s="200"/>
      <c r="AA1653"/>
      <c r="AB1653"/>
      <c r="AC1653"/>
      <c r="AD1653"/>
      <c r="AE1653"/>
      <c r="AF1653"/>
      <c r="AG1653"/>
      <c r="AH1653"/>
      <c r="AI1653"/>
      <c r="AJ1653"/>
    </row>
    <row r="1654" spans="1:36" ht="24.95" customHeight="1">
      <c r="A1654" s="66"/>
      <c r="M1654" s="37"/>
      <c r="N1654" s="695"/>
      <c r="U1654"/>
      <c r="V1654"/>
      <c r="W1654"/>
      <c r="X1654" s="112"/>
      <c r="Y1654" s="112"/>
      <c r="Z1654" s="200"/>
      <c r="AA1654"/>
      <c r="AB1654"/>
      <c r="AC1654"/>
      <c r="AD1654"/>
      <c r="AE1654"/>
      <c r="AF1654"/>
      <c r="AG1654"/>
      <c r="AH1654"/>
      <c r="AI1654"/>
      <c r="AJ1654"/>
    </row>
    <row r="1655" spans="1:36" ht="24.95" customHeight="1">
      <c r="A1655" s="66"/>
      <c r="M1655" s="37"/>
      <c r="N1655" s="695"/>
      <c r="U1655"/>
      <c r="V1655"/>
      <c r="W1655"/>
      <c r="X1655" s="112"/>
      <c r="Y1655" s="112"/>
      <c r="Z1655" s="200"/>
      <c r="AA1655"/>
      <c r="AB1655"/>
      <c r="AC1655"/>
      <c r="AD1655"/>
      <c r="AE1655"/>
      <c r="AF1655"/>
      <c r="AG1655"/>
      <c r="AH1655"/>
      <c r="AI1655"/>
      <c r="AJ1655"/>
    </row>
    <row r="1656" spans="1:36" ht="24.95" customHeight="1">
      <c r="A1656" s="66"/>
      <c r="M1656" s="37"/>
      <c r="N1656" s="695"/>
      <c r="U1656"/>
      <c r="V1656"/>
      <c r="W1656"/>
      <c r="X1656" s="112"/>
      <c r="Y1656" s="112"/>
      <c r="Z1656" s="200"/>
      <c r="AA1656"/>
      <c r="AB1656"/>
      <c r="AC1656"/>
      <c r="AD1656"/>
      <c r="AE1656"/>
      <c r="AF1656"/>
      <c r="AG1656"/>
      <c r="AH1656"/>
      <c r="AI1656"/>
      <c r="AJ1656"/>
    </row>
    <row r="1657" spans="1:36" ht="24.95" customHeight="1">
      <c r="A1657" s="66"/>
      <c r="M1657" s="37"/>
      <c r="N1657" s="695"/>
      <c r="U1657"/>
      <c r="V1657"/>
      <c r="W1657"/>
      <c r="X1657" s="112"/>
      <c r="Y1657" s="112"/>
      <c r="Z1657" s="200"/>
      <c r="AA1657"/>
      <c r="AB1657"/>
      <c r="AC1657"/>
      <c r="AD1657"/>
      <c r="AE1657"/>
      <c r="AF1657"/>
      <c r="AG1657"/>
      <c r="AH1657"/>
      <c r="AI1657"/>
      <c r="AJ1657"/>
    </row>
    <row r="1658" spans="1:36" ht="24.95" customHeight="1">
      <c r="A1658" s="66"/>
      <c r="M1658" s="37"/>
      <c r="N1658" s="695"/>
      <c r="U1658"/>
      <c r="V1658"/>
      <c r="W1658"/>
      <c r="X1658" s="112"/>
      <c r="Y1658" s="112"/>
      <c r="Z1658" s="200"/>
      <c r="AA1658"/>
      <c r="AB1658"/>
      <c r="AC1658"/>
      <c r="AD1658"/>
      <c r="AE1658"/>
      <c r="AF1658"/>
      <c r="AG1658"/>
      <c r="AH1658"/>
      <c r="AI1658"/>
      <c r="AJ1658"/>
    </row>
    <row r="1659" spans="1:36" ht="24.95" customHeight="1">
      <c r="A1659" s="66"/>
      <c r="M1659" s="37"/>
      <c r="N1659" s="695"/>
      <c r="U1659"/>
      <c r="V1659"/>
      <c r="W1659"/>
      <c r="X1659" s="112"/>
      <c r="Y1659" s="112"/>
      <c r="Z1659" s="200"/>
      <c r="AA1659"/>
      <c r="AB1659"/>
      <c r="AC1659"/>
      <c r="AD1659"/>
      <c r="AE1659"/>
      <c r="AF1659"/>
      <c r="AG1659"/>
      <c r="AH1659"/>
      <c r="AI1659"/>
      <c r="AJ1659"/>
    </row>
    <row r="1660" spans="1:36" ht="24.95" customHeight="1">
      <c r="A1660" s="66"/>
      <c r="M1660" s="37"/>
      <c r="N1660" s="695"/>
      <c r="U1660"/>
      <c r="V1660"/>
      <c r="W1660"/>
      <c r="X1660" s="112"/>
      <c r="Y1660" s="112"/>
      <c r="Z1660" s="200"/>
      <c r="AA1660"/>
      <c r="AB1660"/>
      <c r="AC1660"/>
      <c r="AD1660"/>
      <c r="AE1660"/>
      <c r="AF1660"/>
      <c r="AG1660"/>
      <c r="AH1660"/>
      <c r="AI1660"/>
      <c r="AJ1660"/>
    </row>
    <row r="1661" spans="1:36" ht="24.95" customHeight="1">
      <c r="A1661" s="66"/>
      <c r="M1661" s="37"/>
      <c r="N1661" s="695"/>
      <c r="U1661"/>
      <c r="V1661"/>
      <c r="W1661"/>
      <c r="X1661" s="112"/>
      <c r="Y1661" s="112"/>
      <c r="Z1661" s="200"/>
      <c r="AA1661"/>
      <c r="AB1661"/>
      <c r="AC1661"/>
      <c r="AD1661"/>
      <c r="AE1661"/>
      <c r="AF1661"/>
      <c r="AG1661"/>
      <c r="AH1661"/>
      <c r="AI1661"/>
      <c r="AJ1661"/>
    </row>
    <row r="1662" spans="1:36" ht="24.95" customHeight="1">
      <c r="A1662" s="66"/>
      <c r="M1662" s="37"/>
      <c r="N1662" s="695"/>
      <c r="U1662"/>
      <c r="V1662"/>
      <c r="W1662"/>
      <c r="X1662" s="112"/>
      <c r="Y1662" s="112"/>
      <c r="Z1662" s="200"/>
      <c r="AA1662"/>
      <c r="AB1662"/>
      <c r="AC1662"/>
      <c r="AD1662"/>
      <c r="AE1662"/>
      <c r="AF1662"/>
      <c r="AG1662"/>
      <c r="AH1662"/>
      <c r="AI1662"/>
      <c r="AJ1662"/>
    </row>
    <row r="1663" spans="1:36" ht="24.95" customHeight="1">
      <c r="A1663" s="66"/>
      <c r="M1663" s="37"/>
      <c r="N1663" s="695"/>
      <c r="U1663"/>
      <c r="V1663"/>
      <c r="W1663"/>
      <c r="X1663" s="112"/>
      <c r="Y1663" s="112"/>
      <c r="Z1663" s="200"/>
      <c r="AA1663"/>
      <c r="AB1663"/>
      <c r="AC1663"/>
      <c r="AD1663"/>
      <c r="AE1663"/>
      <c r="AF1663"/>
      <c r="AG1663"/>
      <c r="AH1663"/>
      <c r="AI1663"/>
      <c r="AJ1663"/>
    </row>
    <row r="1664" spans="1:36" ht="24.95" customHeight="1">
      <c r="A1664" s="66"/>
      <c r="M1664" s="37"/>
      <c r="N1664" s="695"/>
      <c r="U1664"/>
      <c r="V1664"/>
      <c r="W1664"/>
      <c r="X1664" s="112"/>
      <c r="Y1664" s="112"/>
      <c r="Z1664" s="200"/>
      <c r="AA1664"/>
      <c r="AB1664"/>
      <c r="AC1664"/>
      <c r="AD1664"/>
      <c r="AE1664"/>
      <c r="AF1664"/>
      <c r="AG1664"/>
      <c r="AH1664"/>
      <c r="AI1664"/>
      <c r="AJ1664"/>
    </row>
    <row r="1665" spans="1:36" ht="24.95" customHeight="1">
      <c r="A1665" s="66"/>
      <c r="M1665" s="37"/>
      <c r="N1665" s="695"/>
      <c r="U1665"/>
      <c r="V1665"/>
      <c r="W1665"/>
      <c r="X1665" s="112"/>
      <c r="Y1665" s="112"/>
      <c r="Z1665" s="200"/>
      <c r="AA1665"/>
      <c r="AB1665"/>
      <c r="AC1665"/>
      <c r="AD1665"/>
      <c r="AE1665"/>
      <c r="AF1665"/>
      <c r="AG1665"/>
      <c r="AH1665"/>
      <c r="AI1665"/>
      <c r="AJ1665"/>
    </row>
    <row r="1666" spans="1:36" ht="24.95" customHeight="1">
      <c r="A1666" s="66"/>
      <c r="M1666" s="37"/>
      <c r="N1666" s="695"/>
      <c r="U1666"/>
      <c r="V1666"/>
      <c r="W1666"/>
      <c r="X1666" s="112"/>
      <c r="Y1666" s="112"/>
      <c r="Z1666" s="200"/>
      <c r="AA1666"/>
      <c r="AB1666"/>
      <c r="AC1666"/>
      <c r="AD1666"/>
      <c r="AE1666"/>
      <c r="AF1666"/>
      <c r="AG1666"/>
      <c r="AH1666"/>
      <c r="AI1666"/>
      <c r="AJ1666"/>
    </row>
    <row r="1667" spans="1:36" ht="24.95" customHeight="1">
      <c r="A1667" s="66"/>
      <c r="M1667" s="37"/>
      <c r="N1667" s="695"/>
      <c r="U1667"/>
      <c r="V1667"/>
      <c r="W1667"/>
      <c r="X1667" s="112"/>
      <c r="Y1667" s="112"/>
      <c r="Z1667" s="200"/>
      <c r="AA1667"/>
      <c r="AB1667"/>
      <c r="AC1667"/>
      <c r="AD1667"/>
      <c r="AE1667"/>
      <c r="AF1667"/>
      <c r="AG1667"/>
      <c r="AH1667"/>
      <c r="AI1667"/>
      <c r="AJ1667"/>
    </row>
    <row r="1668" spans="1:36" ht="24.95" customHeight="1">
      <c r="A1668" s="66"/>
      <c r="M1668" s="37"/>
      <c r="N1668" s="695"/>
      <c r="U1668"/>
      <c r="V1668"/>
      <c r="W1668"/>
      <c r="X1668" s="112"/>
      <c r="Y1668" s="112"/>
      <c r="Z1668" s="200"/>
      <c r="AA1668"/>
      <c r="AB1668"/>
      <c r="AC1668"/>
      <c r="AD1668"/>
      <c r="AE1668"/>
      <c r="AF1668"/>
      <c r="AG1668"/>
      <c r="AH1668"/>
      <c r="AI1668"/>
      <c r="AJ1668"/>
    </row>
    <row r="1669" spans="1:36" ht="24.95" customHeight="1">
      <c r="A1669" s="66"/>
      <c r="M1669" s="37"/>
      <c r="N1669" s="695"/>
      <c r="U1669"/>
      <c r="V1669"/>
      <c r="W1669"/>
      <c r="X1669" s="112"/>
      <c r="Y1669" s="112"/>
      <c r="Z1669" s="200"/>
      <c r="AA1669"/>
      <c r="AB1669"/>
      <c r="AC1669"/>
      <c r="AD1669"/>
      <c r="AE1669"/>
      <c r="AF1669"/>
      <c r="AG1669"/>
      <c r="AH1669"/>
      <c r="AI1669"/>
      <c r="AJ1669"/>
    </row>
    <row r="1670" spans="1:36" ht="24.95" customHeight="1">
      <c r="A1670" s="66"/>
      <c r="M1670" s="37"/>
      <c r="N1670" s="695"/>
      <c r="U1670"/>
      <c r="V1670"/>
      <c r="W1670"/>
      <c r="X1670" s="112"/>
      <c r="Y1670" s="112"/>
      <c r="Z1670" s="200"/>
      <c r="AA1670"/>
      <c r="AB1670"/>
      <c r="AC1670"/>
      <c r="AD1670"/>
      <c r="AE1670"/>
      <c r="AF1670"/>
      <c r="AG1670"/>
      <c r="AH1670"/>
      <c r="AI1670"/>
      <c r="AJ1670"/>
    </row>
    <row r="1671" spans="1:36" ht="24.95" customHeight="1">
      <c r="A1671" s="66"/>
      <c r="M1671" s="37"/>
      <c r="N1671" s="695"/>
      <c r="U1671"/>
      <c r="V1671"/>
      <c r="W1671"/>
      <c r="X1671" s="112"/>
      <c r="Y1671" s="112"/>
      <c r="Z1671" s="200"/>
      <c r="AA1671"/>
      <c r="AB1671"/>
      <c r="AC1671"/>
      <c r="AD1671"/>
      <c r="AE1671"/>
      <c r="AF1671"/>
      <c r="AG1671"/>
      <c r="AH1671"/>
      <c r="AI1671"/>
      <c r="AJ1671"/>
    </row>
    <row r="1672" spans="1:36" ht="24.95" customHeight="1">
      <c r="A1672" s="66"/>
      <c r="M1672" s="37"/>
      <c r="N1672" s="695"/>
      <c r="U1672"/>
      <c r="V1672"/>
      <c r="W1672"/>
      <c r="X1672" s="112"/>
      <c r="Y1672" s="112"/>
      <c r="Z1672" s="200"/>
      <c r="AA1672"/>
      <c r="AB1672"/>
      <c r="AC1672"/>
      <c r="AD1672"/>
      <c r="AE1672"/>
      <c r="AF1672"/>
      <c r="AG1672"/>
      <c r="AH1672"/>
      <c r="AI1672"/>
      <c r="AJ1672"/>
    </row>
    <row r="1673" spans="1:36" ht="24.95" customHeight="1">
      <c r="A1673" s="66"/>
      <c r="M1673" s="37"/>
      <c r="N1673" s="695"/>
      <c r="U1673"/>
      <c r="V1673"/>
      <c r="W1673"/>
      <c r="X1673" s="112"/>
      <c r="Y1673" s="112"/>
      <c r="Z1673" s="200"/>
      <c r="AA1673"/>
      <c r="AB1673"/>
      <c r="AC1673"/>
      <c r="AD1673"/>
      <c r="AE1673"/>
      <c r="AF1673"/>
      <c r="AG1673"/>
      <c r="AH1673"/>
      <c r="AI1673"/>
      <c r="AJ1673"/>
    </row>
    <row r="1674" spans="1:36" ht="24.95" customHeight="1">
      <c r="A1674" s="66"/>
      <c r="M1674" s="37"/>
      <c r="N1674" s="695"/>
      <c r="U1674"/>
      <c r="V1674"/>
      <c r="W1674"/>
      <c r="X1674" s="112"/>
      <c r="Y1674" s="112"/>
      <c r="Z1674" s="200"/>
      <c r="AA1674"/>
      <c r="AB1674"/>
      <c r="AC1674"/>
      <c r="AD1674"/>
      <c r="AE1674"/>
      <c r="AF1674"/>
      <c r="AG1674"/>
      <c r="AH1674"/>
      <c r="AI1674"/>
      <c r="AJ1674"/>
    </row>
    <row r="1675" spans="1:36" ht="24.95" customHeight="1">
      <c r="A1675" s="66"/>
      <c r="M1675" s="37"/>
      <c r="N1675" s="695"/>
      <c r="U1675"/>
      <c r="V1675"/>
      <c r="W1675"/>
      <c r="X1675" s="112"/>
      <c r="Y1675" s="112"/>
      <c r="Z1675" s="200"/>
      <c r="AA1675"/>
      <c r="AB1675"/>
      <c r="AC1675"/>
      <c r="AD1675"/>
      <c r="AE1675"/>
      <c r="AF1675"/>
      <c r="AG1675"/>
      <c r="AH1675"/>
      <c r="AI1675"/>
      <c r="AJ1675"/>
    </row>
    <row r="1676" spans="1:36" ht="24.95" customHeight="1">
      <c r="A1676" s="66"/>
      <c r="M1676" s="37"/>
      <c r="N1676" s="695"/>
      <c r="U1676"/>
      <c r="V1676"/>
      <c r="W1676"/>
      <c r="X1676" s="112"/>
      <c r="Y1676" s="112"/>
      <c r="Z1676" s="200"/>
      <c r="AA1676"/>
      <c r="AB1676"/>
      <c r="AC1676"/>
      <c r="AD1676"/>
      <c r="AE1676"/>
      <c r="AF1676"/>
      <c r="AG1676"/>
      <c r="AH1676"/>
      <c r="AI1676"/>
      <c r="AJ1676"/>
    </row>
    <row r="1677" spans="1:36" ht="24.95" customHeight="1">
      <c r="A1677" s="66"/>
      <c r="M1677" s="37"/>
      <c r="N1677" s="695"/>
      <c r="U1677"/>
      <c r="V1677"/>
      <c r="W1677"/>
      <c r="X1677" s="112"/>
      <c r="Y1677" s="112"/>
      <c r="Z1677" s="200"/>
      <c r="AA1677"/>
      <c r="AB1677"/>
      <c r="AC1677"/>
      <c r="AD1677"/>
      <c r="AE1677"/>
      <c r="AF1677"/>
      <c r="AG1677"/>
      <c r="AH1677"/>
      <c r="AI1677"/>
      <c r="AJ1677"/>
    </row>
    <row r="1678" spans="1:36" ht="24.95" customHeight="1">
      <c r="A1678" s="66"/>
      <c r="M1678" s="37"/>
      <c r="N1678" s="695"/>
      <c r="U1678"/>
      <c r="V1678"/>
      <c r="W1678"/>
      <c r="X1678" s="112"/>
      <c r="Y1678" s="112"/>
      <c r="Z1678" s="200"/>
      <c r="AA1678"/>
      <c r="AB1678"/>
      <c r="AC1678"/>
      <c r="AD1678"/>
      <c r="AE1678"/>
      <c r="AF1678"/>
      <c r="AG1678"/>
      <c r="AH1678"/>
      <c r="AI1678"/>
      <c r="AJ1678"/>
    </row>
    <row r="1679" spans="1:36" ht="24.95" customHeight="1">
      <c r="A1679" s="66"/>
      <c r="M1679" s="37"/>
      <c r="N1679" s="695"/>
      <c r="U1679"/>
      <c r="V1679"/>
      <c r="W1679"/>
      <c r="X1679" s="112"/>
      <c r="Y1679" s="112"/>
      <c r="Z1679" s="200"/>
      <c r="AA1679"/>
      <c r="AB1679"/>
      <c r="AC1679"/>
      <c r="AD1679"/>
      <c r="AE1679"/>
      <c r="AF1679"/>
      <c r="AG1679"/>
      <c r="AH1679"/>
      <c r="AI1679"/>
      <c r="AJ1679"/>
    </row>
    <row r="1680" spans="1:36" ht="24.95" customHeight="1">
      <c r="A1680" s="66"/>
      <c r="M1680" s="37"/>
      <c r="N1680" s="695"/>
      <c r="U1680"/>
      <c r="V1680"/>
      <c r="W1680"/>
      <c r="X1680" s="112"/>
      <c r="Y1680" s="112"/>
      <c r="Z1680" s="200"/>
      <c r="AA1680"/>
      <c r="AB1680"/>
      <c r="AC1680"/>
      <c r="AD1680"/>
      <c r="AE1680"/>
      <c r="AF1680"/>
      <c r="AG1680"/>
      <c r="AH1680"/>
      <c r="AI1680"/>
      <c r="AJ1680"/>
    </row>
    <row r="1681" spans="1:36" ht="24.95" customHeight="1">
      <c r="A1681" s="66"/>
      <c r="M1681" s="37"/>
      <c r="N1681" s="695"/>
      <c r="U1681"/>
      <c r="V1681"/>
      <c r="W1681"/>
      <c r="X1681" s="112"/>
      <c r="Y1681" s="112"/>
      <c r="Z1681" s="200"/>
      <c r="AA1681"/>
      <c r="AB1681"/>
      <c r="AC1681"/>
      <c r="AD1681"/>
      <c r="AE1681"/>
      <c r="AF1681"/>
      <c r="AG1681"/>
      <c r="AH1681"/>
      <c r="AI1681"/>
      <c r="AJ1681"/>
    </row>
    <row r="1682" spans="1:36" ht="24.95" customHeight="1">
      <c r="A1682" s="66"/>
      <c r="M1682" s="37"/>
      <c r="N1682" s="695"/>
      <c r="U1682"/>
      <c r="V1682"/>
      <c r="W1682"/>
      <c r="X1682" s="112"/>
      <c r="Y1682" s="112"/>
      <c r="Z1682" s="200"/>
      <c r="AA1682"/>
      <c r="AB1682"/>
      <c r="AC1682"/>
      <c r="AD1682"/>
      <c r="AE1682"/>
      <c r="AF1682"/>
      <c r="AG1682"/>
      <c r="AH1682"/>
      <c r="AI1682"/>
      <c r="AJ1682"/>
    </row>
    <row r="1683" spans="1:36" ht="24.95" customHeight="1">
      <c r="A1683" s="66"/>
      <c r="M1683" s="37"/>
      <c r="N1683" s="695"/>
      <c r="U1683"/>
      <c r="V1683"/>
      <c r="W1683"/>
      <c r="X1683" s="112"/>
      <c r="Y1683" s="112"/>
      <c r="Z1683" s="200"/>
      <c r="AA1683"/>
      <c r="AB1683"/>
      <c r="AC1683"/>
      <c r="AD1683"/>
      <c r="AE1683"/>
      <c r="AF1683"/>
      <c r="AG1683"/>
      <c r="AH1683"/>
      <c r="AI1683"/>
      <c r="AJ1683"/>
    </row>
    <row r="1684" spans="1:36" ht="24.95" customHeight="1">
      <c r="A1684" s="66"/>
      <c r="M1684" s="37"/>
      <c r="N1684" s="695"/>
      <c r="U1684"/>
      <c r="V1684"/>
      <c r="W1684"/>
      <c r="X1684" s="112"/>
      <c r="Y1684" s="112"/>
      <c r="Z1684" s="200"/>
      <c r="AA1684"/>
      <c r="AB1684"/>
      <c r="AC1684"/>
      <c r="AD1684"/>
      <c r="AE1684"/>
      <c r="AF1684"/>
      <c r="AG1684"/>
      <c r="AH1684"/>
      <c r="AI1684"/>
      <c r="AJ1684"/>
    </row>
    <row r="1685" spans="1:36" ht="24.95" customHeight="1">
      <c r="A1685" s="66"/>
      <c r="M1685" s="37"/>
      <c r="N1685" s="695"/>
      <c r="U1685"/>
      <c r="V1685"/>
      <c r="W1685"/>
      <c r="X1685" s="112"/>
      <c r="Y1685" s="112"/>
      <c r="Z1685" s="200"/>
      <c r="AA1685"/>
      <c r="AB1685"/>
      <c r="AC1685"/>
      <c r="AD1685"/>
      <c r="AE1685"/>
      <c r="AF1685"/>
      <c r="AG1685"/>
      <c r="AH1685"/>
      <c r="AI1685"/>
      <c r="AJ1685"/>
    </row>
    <row r="1686" spans="1:36" ht="24.95" customHeight="1">
      <c r="A1686" s="66"/>
      <c r="M1686" s="37"/>
      <c r="N1686" s="695"/>
      <c r="U1686"/>
      <c r="V1686"/>
      <c r="W1686"/>
      <c r="X1686" s="112"/>
      <c r="Y1686" s="112"/>
      <c r="Z1686" s="200"/>
      <c r="AA1686"/>
      <c r="AB1686"/>
      <c r="AC1686"/>
      <c r="AD1686"/>
      <c r="AE1686"/>
      <c r="AF1686"/>
      <c r="AG1686"/>
      <c r="AH1686"/>
      <c r="AI1686"/>
      <c r="AJ1686"/>
    </row>
    <row r="1687" spans="1:36" ht="24.95" customHeight="1">
      <c r="A1687" s="66"/>
      <c r="M1687" s="37"/>
      <c r="N1687" s="695"/>
      <c r="U1687"/>
      <c r="V1687"/>
      <c r="W1687"/>
      <c r="X1687" s="112"/>
      <c r="Y1687" s="112"/>
      <c r="Z1687" s="200"/>
      <c r="AA1687"/>
      <c r="AB1687"/>
      <c r="AC1687"/>
      <c r="AD1687"/>
      <c r="AE1687"/>
      <c r="AF1687"/>
      <c r="AG1687"/>
      <c r="AH1687"/>
      <c r="AI1687"/>
      <c r="AJ1687"/>
    </row>
    <row r="1688" spans="1:36" ht="24.95" customHeight="1">
      <c r="A1688" s="66"/>
      <c r="M1688" s="37"/>
      <c r="N1688" s="695"/>
      <c r="U1688"/>
      <c r="V1688"/>
      <c r="W1688"/>
      <c r="X1688" s="112"/>
      <c r="Y1688" s="112"/>
      <c r="Z1688" s="200"/>
      <c r="AA1688"/>
      <c r="AB1688"/>
      <c r="AC1688"/>
      <c r="AD1688"/>
      <c r="AE1688"/>
      <c r="AF1688"/>
      <c r="AG1688"/>
      <c r="AH1688"/>
      <c r="AI1688"/>
      <c r="AJ1688"/>
    </row>
    <row r="1689" spans="1:36" ht="24.95" customHeight="1">
      <c r="A1689" s="66"/>
      <c r="M1689" s="37"/>
      <c r="N1689" s="695"/>
      <c r="U1689"/>
      <c r="V1689"/>
      <c r="W1689"/>
      <c r="X1689" s="112"/>
      <c r="Y1689" s="112"/>
      <c r="Z1689" s="200"/>
      <c r="AA1689"/>
      <c r="AB1689"/>
      <c r="AC1689"/>
      <c r="AD1689"/>
      <c r="AE1689"/>
      <c r="AF1689"/>
      <c r="AG1689"/>
      <c r="AH1689"/>
      <c r="AI1689"/>
      <c r="AJ1689"/>
    </row>
    <row r="1690" spans="1:36" ht="24.95" customHeight="1">
      <c r="A1690" s="66"/>
      <c r="M1690" s="37"/>
      <c r="N1690" s="695"/>
      <c r="U1690"/>
      <c r="V1690"/>
      <c r="W1690"/>
      <c r="X1690" s="112"/>
      <c r="Y1690" s="112"/>
      <c r="Z1690" s="200"/>
      <c r="AA1690"/>
      <c r="AB1690"/>
      <c r="AC1690"/>
      <c r="AD1690"/>
      <c r="AE1690"/>
      <c r="AF1690"/>
      <c r="AG1690"/>
      <c r="AH1690"/>
      <c r="AI1690"/>
      <c r="AJ1690"/>
    </row>
    <row r="1691" spans="1:36" ht="24.95" customHeight="1">
      <c r="A1691" s="66"/>
      <c r="M1691" s="37"/>
      <c r="N1691" s="695"/>
      <c r="U1691"/>
      <c r="V1691"/>
      <c r="W1691"/>
      <c r="X1691" s="112"/>
      <c r="Y1691" s="112"/>
      <c r="Z1691" s="200"/>
      <c r="AA1691"/>
      <c r="AB1691"/>
      <c r="AC1691"/>
      <c r="AD1691"/>
      <c r="AE1691"/>
      <c r="AF1691"/>
      <c r="AG1691"/>
      <c r="AH1691"/>
      <c r="AI1691"/>
      <c r="AJ1691"/>
    </row>
    <row r="1692" spans="1:36" ht="24.95" customHeight="1">
      <c r="A1692" s="66"/>
      <c r="M1692" s="37"/>
      <c r="N1692" s="695"/>
      <c r="U1692"/>
      <c r="V1692"/>
      <c r="W1692"/>
      <c r="X1692" s="112"/>
      <c r="Y1692" s="112"/>
      <c r="Z1692" s="200"/>
      <c r="AA1692"/>
      <c r="AB1692"/>
      <c r="AC1692"/>
      <c r="AD1692"/>
      <c r="AE1692"/>
      <c r="AF1692"/>
      <c r="AG1692"/>
      <c r="AH1692"/>
      <c r="AI1692"/>
      <c r="AJ1692"/>
    </row>
    <row r="1693" spans="1:36" ht="24.95" customHeight="1">
      <c r="A1693" s="66"/>
      <c r="M1693" s="37"/>
      <c r="N1693" s="695"/>
      <c r="U1693"/>
      <c r="V1693"/>
      <c r="W1693"/>
      <c r="X1693" s="112"/>
      <c r="Y1693" s="112"/>
      <c r="Z1693" s="200"/>
      <c r="AA1693"/>
      <c r="AB1693"/>
      <c r="AC1693"/>
      <c r="AD1693"/>
      <c r="AE1693"/>
      <c r="AF1693"/>
      <c r="AG1693"/>
      <c r="AH1693"/>
      <c r="AI1693"/>
      <c r="AJ1693"/>
    </row>
    <row r="1694" spans="1:36" ht="24.95" customHeight="1">
      <c r="A1694" s="66"/>
      <c r="M1694" s="37"/>
      <c r="N1694" s="695"/>
      <c r="U1694"/>
      <c r="V1694"/>
      <c r="W1694"/>
      <c r="X1694" s="112"/>
      <c r="Y1694" s="112"/>
      <c r="Z1694" s="200"/>
      <c r="AA1694"/>
      <c r="AB1694"/>
      <c r="AC1694"/>
      <c r="AD1694"/>
      <c r="AE1694"/>
      <c r="AF1694"/>
      <c r="AG1694"/>
      <c r="AH1694"/>
      <c r="AI1694"/>
      <c r="AJ1694"/>
    </row>
    <row r="1695" spans="1:36" ht="24.95" customHeight="1">
      <c r="A1695" s="66"/>
      <c r="M1695" s="37"/>
      <c r="N1695" s="695"/>
      <c r="U1695"/>
      <c r="V1695"/>
      <c r="W1695"/>
      <c r="X1695" s="112"/>
      <c r="Y1695" s="112"/>
      <c r="Z1695" s="200"/>
      <c r="AA1695"/>
      <c r="AB1695"/>
      <c r="AC1695"/>
      <c r="AD1695"/>
      <c r="AE1695"/>
      <c r="AF1695"/>
      <c r="AG1695"/>
      <c r="AH1695"/>
      <c r="AI1695"/>
      <c r="AJ1695"/>
    </row>
    <row r="1696" spans="1:36" ht="24.95" customHeight="1">
      <c r="A1696" s="66"/>
      <c r="M1696" s="37"/>
      <c r="N1696" s="695"/>
      <c r="U1696"/>
      <c r="V1696"/>
      <c r="W1696"/>
      <c r="X1696" s="112"/>
      <c r="Y1696" s="112"/>
      <c r="Z1696" s="200"/>
      <c r="AA1696"/>
      <c r="AB1696"/>
      <c r="AC1696"/>
      <c r="AD1696"/>
      <c r="AE1696"/>
      <c r="AF1696"/>
      <c r="AG1696"/>
      <c r="AH1696"/>
      <c r="AI1696"/>
      <c r="AJ1696"/>
    </row>
    <row r="1697" spans="1:36" ht="24.95" customHeight="1">
      <c r="A1697" s="66"/>
      <c r="M1697" s="37"/>
      <c r="N1697" s="695"/>
      <c r="U1697"/>
      <c r="V1697"/>
      <c r="W1697"/>
      <c r="X1697" s="112"/>
      <c r="Y1697" s="112"/>
      <c r="Z1697" s="200"/>
      <c r="AA1697"/>
      <c r="AB1697"/>
      <c r="AC1697"/>
      <c r="AD1697"/>
      <c r="AE1697"/>
      <c r="AF1697"/>
      <c r="AG1697"/>
      <c r="AH1697"/>
      <c r="AI1697"/>
      <c r="AJ1697"/>
    </row>
    <row r="1698" spans="1:36" ht="24.95" customHeight="1">
      <c r="A1698" s="66"/>
      <c r="M1698" s="37"/>
      <c r="N1698" s="695"/>
      <c r="U1698"/>
      <c r="V1698"/>
      <c r="W1698"/>
      <c r="X1698" s="112"/>
      <c r="Y1698" s="112"/>
      <c r="Z1698" s="200"/>
      <c r="AA1698"/>
      <c r="AB1698"/>
      <c r="AC1698"/>
      <c r="AD1698"/>
      <c r="AE1698"/>
      <c r="AF1698"/>
      <c r="AG1698"/>
      <c r="AH1698"/>
      <c r="AI1698"/>
      <c r="AJ1698"/>
    </row>
    <row r="1699" spans="1:36" ht="24.95" customHeight="1">
      <c r="A1699" s="66"/>
      <c r="M1699" s="37"/>
      <c r="N1699" s="695"/>
      <c r="U1699"/>
      <c r="V1699"/>
      <c r="W1699"/>
      <c r="X1699" s="112"/>
      <c r="Y1699" s="112"/>
      <c r="Z1699" s="200"/>
      <c r="AA1699"/>
      <c r="AB1699"/>
      <c r="AC1699"/>
      <c r="AD1699"/>
      <c r="AE1699"/>
      <c r="AF1699"/>
      <c r="AG1699"/>
      <c r="AH1699"/>
      <c r="AI1699"/>
      <c r="AJ1699"/>
    </row>
    <row r="1700" spans="1:36" ht="24.95" customHeight="1">
      <c r="A1700" s="66"/>
      <c r="M1700" s="37"/>
      <c r="N1700" s="695"/>
      <c r="U1700"/>
      <c r="V1700"/>
      <c r="W1700"/>
      <c r="X1700" s="112"/>
      <c r="Y1700" s="112"/>
      <c r="Z1700" s="200"/>
      <c r="AA1700"/>
      <c r="AB1700"/>
      <c r="AC1700"/>
      <c r="AD1700"/>
      <c r="AE1700"/>
      <c r="AF1700"/>
      <c r="AG1700"/>
      <c r="AH1700"/>
      <c r="AI1700"/>
      <c r="AJ1700"/>
    </row>
    <row r="1701" spans="1:36" ht="24.95" customHeight="1">
      <c r="A1701" s="66"/>
      <c r="M1701" s="37"/>
      <c r="N1701" s="695"/>
      <c r="U1701"/>
      <c r="V1701"/>
      <c r="W1701"/>
      <c r="X1701" s="112"/>
      <c r="Y1701" s="112"/>
      <c r="Z1701" s="200"/>
      <c r="AA1701"/>
      <c r="AB1701"/>
      <c r="AC1701"/>
      <c r="AD1701"/>
      <c r="AE1701"/>
      <c r="AF1701"/>
      <c r="AG1701"/>
      <c r="AH1701"/>
      <c r="AI1701"/>
      <c r="AJ1701"/>
    </row>
    <row r="1702" spans="1:36" ht="24.95" customHeight="1">
      <c r="A1702" s="66"/>
      <c r="M1702" s="37"/>
      <c r="N1702" s="695"/>
      <c r="U1702"/>
      <c r="V1702"/>
      <c r="W1702"/>
      <c r="X1702" s="112"/>
      <c r="Y1702" s="112"/>
      <c r="Z1702" s="200"/>
      <c r="AA1702"/>
      <c r="AB1702"/>
      <c r="AC1702"/>
      <c r="AD1702"/>
      <c r="AE1702"/>
      <c r="AF1702"/>
      <c r="AG1702"/>
      <c r="AH1702"/>
      <c r="AI1702"/>
      <c r="AJ1702"/>
    </row>
    <row r="1703" spans="1:36" ht="24.95" customHeight="1">
      <c r="A1703" s="66"/>
      <c r="M1703" s="37"/>
      <c r="N1703" s="695"/>
      <c r="U1703"/>
      <c r="V1703"/>
      <c r="W1703"/>
      <c r="X1703" s="112"/>
      <c r="Y1703" s="112"/>
      <c r="Z1703" s="200"/>
      <c r="AA1703"/>
      <c r="AB1703"/>
      <c r="AC1703"/>
      <c r="AD1703"/>
      <c r="AE1703"/>
      <c r="AF1703"/>
      <c r="AG1703"/>
      <c r="AH1703"/>
      <c r="AI1703"/>
      <c r="AJ1703"/>
    </row>
    <row r="1704" spans="1:36" ht="24.95" customHeight="1">
      <c r="A1704" s="66"/>
      <c r="M1704" s="37"/>
      <c r="N1704" s="695"/>
      <c r="U1704"/>
      <c r="V1704"/>
      <c r="W1704"/>
      <c r="X1704" s="112"/>
      <c r="Y1704" s="112"/>
      <c r="Z1704" s="200"/>
      <c r="AA1704"/>
      <c r="AB1704"/>
      <c r="AC1704"/>
      <c r="AD1704"/>
      <c r="AE1704"/>
      <c r="AF1704"/>
      <c r="AG1704"/>
      <c r="AH1704"/>
      <c r="AI1704"/>
      <c r="AJ1704"/>
    </row>
    <row r="1705" spans="1:36" ht="24.95" customHeight="1">
      <c r="A1705" s="66"/>
      <c r="M1705" s="37"/>
      <c r="N1705" s="695"/>
      <c r="U1705"/>
      <c r="V1705"/>
      <c r="W1705"/>
      <c r="X1705" s="112"/>
      <c r="Y1705" s="112"/>
      <c r="Z1705" s="200"/>
      <c r="AA1705"/>
      <c r="AB1705"/>
      <c r="AC1705"/>
      <c r="AD1705"/>
      <c r="AE1705"/>
      <c r="AF1705"/>
      <c r="AG1705"/>
      <c r="AH1705"/>
      <c r="AI1705"/>
      <c r="AJ1705"/>
    </row>
    <row r="1706" spans="1:36" ht="24.95" customHeight="1">
      <c r="A1706" s="66"/>
      <c r="M1706" s="37"/>
      <c r="N1706" s="695"/>
      <c r="U1706"/>
      <c r="V1706"/>
      <c r="W1706"/>
      <c r="X1706" s="112"/>
      <c r="Y1706" s="112"/>
      <c r="Z1706" s="200"/>
      <c r="AA1706"/>
      <c r="AB1706"/>
      <c r="AC1706"/>
      <c r="AD1706"/>
      <c r="AE1706"/>
      <c r="AF1706"/>
      <c r="AG1706"/>
      <c r="AH1706"/>
      <c r="AI1706"/>
      <c r="AJ1706"/>
    </row>
    <row r="1707" spans="1:36" ht="24.95" customHeight="1">
      <c r="A1707" s="66"/>
      <c r="M1707" s="37"/>
      <c r="N1707" s="695"/>
      <c r="U1707"/>
      <c r="V1707"/>
      <c r="W1707"/>
      <c r="X1707" s="112"/>
      <c r="Y1707" s="112"/>
      <c r="Z1707" s="200"/>
      <c r="AA1707"/>
      <c r="AB1707"/>
      <c r="AC1707"/>
      <c r="AD1707"/>
      <c r="AE1707"/>
      <c r="AF1707"/>
      <c r="AG1707"/>
      <c r="AH1707"/>
      <c r="AI1707"/>
      <c r="AJ1707"/>
    </row>
    <row r="1708" spans="1:36" ht="24.95" customHeight="1">
      <c r="A1708" s="66"/>
      <c r="M1708" s="37"/>
      <c r="N1708" s="695"/>
      <c r="U1708"/>
      <c r="V1708"/>
      <c r="W1708"/>
      <c r="X1708" s="112"/>
      <c r="Y1708" s="112"/>
      <c r="Z1708" s="200"/>
      <c r="AA1708"/>
      <c r="AB1708"/>
      <c r="AC1708"/>
      <c r="AD1708"/>
      <c r="AE1708"/>
      <c r="AF1708"/>
      <c r="AG1708"/>
      <c r="AH1708"/>
      <c r="AI1708"/>
      <c r="AJ1708"/>
    </row>
    <row r="1709" spans="1:36" ht="24.95" customHeight="1">
      <c r="A1709" s="66"/>
      <c r="M1709" s="37"/>
      <c r="N1709" s="695"/>
      <c r="U1709"/>
      <c r="V1709"/>
      <c r="W1709"/>
      <c r="X1709" s="112"/>
      <c r="Y1709" s="112"/>
      <c r="Z1709" s="200"/>
      <c r="AA1709"/>
      <c r="AB1709"/>
      <c r="AC1709"/>
      <c r="AD1709"/>
      <c r="AE1709"/>
      <c r="AF1709"/>
      <c r="AG1709"/>
      <c r="AH1709"/>
      <c r="AI1709"/>
      <c r="AJ1709"/>
    </row>
    <row r="1710" spans="1:36" ht="24.95" customHeight="1">
      <c r="A1710" s="66"/>
      <c r="M1710" s="37"/>
      <c r="N1710" s="695"/>
      <c r="U1710"/>
      <c r="V1710"/>
      <c r="W1710"/>
      <c r="X1710" s="112"/>
      <c r="Y1710" s="112"/>
      <c r="Z1710" s="200"/>
      <c r="AA1710"/>
      <c r="AB1710"/>
      <c r="AC1710"/>
      <c r="AD1710"/>
      <c r="AE1710"/>
      <c r="AF1710"/>
      <c r="AG1710"/>
      <c r="AH1710"/>
      <c r="AI1710"/>
      <c r="AJ1710"/>
    </row>
    <row r="1711" spans="1:36" ht="24.95" customHeight="1">
      <c r="A1711" s="66"/>
      <c r="M1711" s="37"/>
      <c r="N1711" s="695"/>
      <c r="U1711"/>
      <c r="V1711"/>
      <c r="W1711"/>
      <c r="X1711" s="112"/>
      <c r="Y1711" s="112"/>
      <c r="Z1711" s="200"/>
      <c r="AA1711"/>
      <c r="AB1711"/>
      <c r="AC1711"/>
      <c r="AD1711"/>
      <c r="AE1711"/>
      <c r="AF1711"/>
      <c r="AG1711"/>
      <c r="AH1711"/>
      <c r="AI1711"/>
      <c r="AJ1711"/>
    </row>
    <row r="1712" spans="1:36" ht="24.95" customHeight="1">
      <c r="A1712" s="66"/>
      <c r="M1712" s="37"/>
      <c r="N1712" s="695"/>
      <c r="U1712"/>
      <c r="V1712"/>
      <c r="W1712"/>
      <c r="X1712" s="112"/>
      <c r="Y1712" s="112"/>
      <c r="Z1712" s="200"/>
      <c r="AA1712"/>
      <c r="AB1712"/>
      <c r="AC1712"/>
      <c r="AD1712"/>
      <c r="AE1712"/>
      <c r="AF1712"/>
      <c r="AG1712"/>
      <c r="AH1712"/>
      <c r="AI1712"/>
      <c r="AJ1712"/>
    </row>
    <row r="1713" spans="1:36" ht="24.95" customHeight="1">
      <c r="A1713" s="66"/>
      <c r="M1713" s="37"/>
      <c r="N1713" s="695"/>
      <c r="U1713"/>
      <c r="V1713"/>
      <c r="W1713"/>
      <c r="X1713" s="112"/>
      <c r="Y1713" s="112"/>
      <c r="Z1713" s="200"/>
      <c r="AA1713"/>
      <c r="AB1713"/>
      <c r="AC1713"/>
      <c r="AD1713"/>
      <c r="AE1713"/>
      <c r="AF1713"/>
      <c r="AG1713"/>
      <c r="AH1713"/>
      <c r="AI1713"/>
      <c r="AJ1713"/>
    </row>
    <row r="1714" spans="1:36" ht="24.95" customHeight="1">
      <c r="A1714" s="66"/>
      <c r="M1714" s="37"/>
      <c r="N1714" s="695"/>
      <c r="U1714"/>
      <c r="V1714"/>
      <c r="W1714"/>
      <c r="X1714" s="112"/>
      <c r="Y1714" s="112"/>
      <c r="Z1714" s="200"/>
      <c r="AA1714"/>
      <c r="AB1714"/>
      <c r="AC1714"/>
      <c r="AD1714"/>
      <c r="AE1714"/>
      <c r="AF1714"/>
      <c r="AG1714"/>
      <c r="AH1714"/>
      <c r="AI1714"/>
      <c r="AJ1714"/>
    </row>
    <row r="1715" spans="1:36" ht="24.95" customHeight="1">
      <c r="A1715" s="66"/>
      <c r="M1715" s="37"/>
      <c r="N1715" s="695"/>
      <c r="U1715"/>
      <c r="V1715"/>
      <c r="W1715"/>
      <c r="X1715" s="112"/>
      <c r="Y1715" s="112"/>
      <c r="Z1715" s="200"/>
      <c r="AA1715"/>
      <c r="AB1715"/>
      <c r="AC1715"/>
      <c r="AD1715"/>
      <c r="AE1715"/>
      <c r="AF1715"/>
      <c r="AG1715"/>
      <c r="AH1715"/>
      <c r="AI1715"/>
      <c r="AJ1715"/>
    </row>
    <row r="1716" spans="1:36" ht="24.95" customHeight="1">
      <c r="A1716" s="66"/>
      <c r="M1716" s="37"/>
      <c r="N1716" s="695"/>
      <c r="U1716"/>
      <c r="V1716"/>
      <c r="W1716"/>
      <c r="X1716" s="112"/>
      <c r="Y1716" s="112"/>
      <c r="Z1716" s="200"/>
      <c r="AA1716"/>
      <c r="AB1716"/>
      <c r="AC1716"/>
      <c r="AD1716"/>
      <c r="AE1716"/>
      <c r="AF1716"/>
      <c r="AG1716"/>
      <c r="AH1716"/>
      <c r="AI1716"/>
      <c r="AJ1716"/>
    </row>
    <row r="1717" spans="1:36" ht="24.95" customHeight="1">
      <c r="A1717" s="66"/>
      <c r="M1717" s="37"/>
      <c r="N1717" s="695"/>
      <c r="U1717"/>
      <c r="V1717"/>
      <c r="W1717"/>
      <c r="X1717" s="112"/>
      <c r="Y1717" s="112"/>
      <c r="Z1717" s="200"/>
      <c r="AA1717"/>
      <c r="AB1717"/>
      <c r="AC1717"/>
      <c r="AD1717"/>
      <c r="AE1717"/>
      <c r="AF1717"/>
      <c r="AG1717"/>
      <c r="AH1717"/>
      <c r="AI1717"/>
      <c r="AJ1717"/>
    </row>
    <row r="1718" spans="1:36" ht="24.95" customHeight="1">
      <c r="A1718" s="66"/>
      <c r="M1718" s="37"/>
      <c r="N1718" s="695"/>
      <c r="U1718"/>
      <c r="V1718"/>
      <c r="W1718"/>
      <c r="X1718" s="112"/>
      <c r="Y1718" s="112"/>
      <c r="Z1718" s="200"/>
      <c r="AA1718"/>
      <c r="AB1718"/>
      <c r="AC1718"/>
      <c r="AD1718"/>
      <c r="AE1718"/>
      <c r="AF1718"/>
      <c r="AG1718"/>
      <c r="AH1718"/>
      <c r="AI1718"/>
      <c r="AJ1718"/>
    </row>
    <row r="1719" spans="1:36" ht="24.95" customHeight="1">
      <c r="A1719" s="66"/>
      <c r="M1719" s="37"/>
      <c r="N1719" s="695"/>
      <c r="U1719"/>
      <c r="V1719"/>
      <c r="W1719"/>
      <c r="X1719" s="112"/>
      <c r="Y1719" s="112"/>
      <c r="Z1719" s="200"/>
      <c r="AA1719"/>
      <c r="AB1719"/>
      <c r="AC1719"/>
      <c r="AD1719"/>
      <c r="AE1719"/>
      <c r="AF1719"/>
      <c r="AG1719"/>
      <c r="AH1719"/>
      <c r="AI1719"/>
      <c r="AJ1719"/>
    </row>
    <row r="1720" spans="1:36" ht="24.95" customHeight="1">
      <c r="A1720" s="66"/>
      <c r="M1720" s="37"/>
      <c r="N1720" s="695"/>
      <c r="U1720"/>
      <c r="V1720"/>
      <c r="W1720"/>
      <c r="X1720" s="112"/>
      <c r="Y1720" s="112"/>
      <c r="Z1720" s="200"/>
      <c r="AA1720"/>
      <c r="AB1720"/>
      <c r="AC1720"/>
      <c r="AD1720"/>
      <c r="AE1720"/>
      <c r="AF1720"/>
      <c r="AG1720"/>
      <c r="AH1720"/>
      <c r="AI1720"/>
      <c r="AJ1720"/>
    </row>
    <row r="1721" spans="1:36" ht="24.95" customHeight="1">
      <c r="A1721" s="66"/>
      <c r="M1721" s="37"/>
      <c r="N1721" s="695"/>
      <c r="U1721"/>
      <c r="V1721"/>
      <c r="W1721"/>
      <c r="X1721" s="112"/>
      <c r="Y1721" s="112"/>
      <c r="Z1721" s="200"/>
      <c r="AA1721"/>
      <c r="AB1721"/>
      <c r="AC1721"/>
      <c r="AD1721"/>
      <c r="AE1721"/>
      <c r="AF1721"/>
      <c r="AG1721"/>
      <c r="AH1721"/>
      <c r="AI1721"/>
      <c r="AJ1721"/>
    </row>
    <row r="1722" spans="1:36" ht="24.95" customHeight="1">
      <c r="A1722" s="66"/>
      <c r="M1722" s="37"/>
      <c r="N1722" s="695"/>
      <c r="U1722"/>
      <c r="V1722"/>
      <c r="W1722"/>
      <c r="X1722" s="112"/>
      <c r="Y1722" s="112"/>
      <c r="Z1722" s="200"/>
      <c r="AA1722"/>
      <c r="AB1722"/>
      <c r="AC1722"/>
      <c r="AD1722"/>
      <c r="AE1722"/>
      <c r="AF1722"/>
      <c r="AG1722"/>
      <c r="AH1722"/>
      <c r="AI1722"/>
      <c r="AJ1722"/>
    </row>
    <row r="1723" spans="1:36" ht="24.95" customHeight="1">
      <c r="A1723" s="66"/>
      <c r="M1723" s="37"/>
      <c r="N1723" s="695"/>
      <c r="U1723"/>
      <c r="V1723"/>
      <c r="W1723"/>
      <c r="X1723" s="112"/>
      <c r="Y1723" s="112"/>
      <c r="Z1723" s="200"/>
      <c r="AA1723"/>
      <c r="AB1723"/>
      <c r="AC1723"/>
      <c r="AD1723"/>
      <c r="AE1723"/>
      <c r="AF1723"/>
      <c r="AG1723"/>
      <c r="AH1723"/>
      <c r="AI1723"/>
      <c r="AJ1723"/>
    </row>
    <row r="1724" spans="1:36" ht="24.95" customHeight="1">
      <c r="A1724" s="66"/>
      <c r="M1724" s="37"/>
      <c r="N1724" s="695"/>
      <c r="U1724"/>
      <c r="V1724"/>
      <c r="W1724"/>
      <c r="X1724" s="112"/>
      <c r="Y1724" s="112"/>
      <c r="Z1724" s="200"/>
      <c r="AA1724"/>
      <c r="AB1724"/>
      <c r="AC1724"/>
      <c r="AD1724"/>
      <c r="AE1724"/>
      <c r="AF1724"/>
      <c r="AG1724"/>
      <c r="AH1724"/>
      <c r="AI1724"/>
      <c r="AJ1724"/>
    </row>
    <row r="1725" spans="1:36" ht="24.95" customHeight="1">
      <c r="A1725" s="66"/>
      <c r="M1725" s="37"/>
      <c r="N1725" s="695"/>
      <c r="U1725"/>
      <c r="V1725"/>
      <c r="W1725"/>
      <c r="X1725" s="112"/>
      <c r="Y1725" s="112"/>
      <c r="Z1725" s="200"/>
      <c r="AA1725"/>
      <c r="AB1725"/>
      <c r="AC1725"/>
      <c r="AD1725"/>
      <c r="AE1725"/>
      <c r="AF1725"/>
      <c r="AG1725"/>
      <c r="AH1725"/>
      <c r="AI1725"/>
      <c r="AJ1725"/>
    </row>
    <row r="1726" spans="1:36" ht="24.95" customHeight="1">
      <c r="A1726" s="66"/>
      <c r="M1726" s="37"/>
      <c r="N1726" s="695"/>
      <c r="U1726"/>
      <c r="V1726"/>
      <c r="W1726"/>
      <c r="X1726" s="112"/>
      <c r="Y1726" s="112"/>
      <c r="Z1726" s="200"/>
      <c r="AA1726"/>
      <c r="AB1726"/>
      <c r="AC1726"/>
      <c r="AD1726"/>
      <c r="AE1726"/>
      <c r="AF1726"/>
      <c r="AG1726"/>
      <c r="AH1726"/>
      <c r="AI1726"/>
      <c r="AJ1726"/>
    </row>
    <row r="1727" spans="1:36" ht="24.95" customHeight="1">
      <c r="A1727" s="66"/>
      <c r="M1727" s="37"/>
      <c r="N1727" s="695"/>
      <c r="U1727"/>
      <c r="V1727"/>
      <c r="W1727"/>
      <c r="X1727" s="112"/>
      <c r="Y1727" s="112"/>
      <c r="Z1727" s="200"/>
      <c r="AA1727"/>
      <c r="AB1727"/>
      <c r="AC1727"/>
      <c r="AD1727"/>
      <c r="AE1727"/>
      <c r="AF1727"/>
      <c r="AG1727"/>
      <c r="AH1727"/>
      <c r="AI1727"/>
      <c r="AJ1727"/>
    </row>
    <row r="1728" spans="1:36" ht="24.95" customHeight="1">
      <c r="A1728" s="66"/>
      <c r="M1728" s="37"/>
      <c r="N1728" s="695"/>
      <c r="U1728"/>
      <c r="V1728"/>
      <c r="W1728"/>
      <c r="X1728" s="112"/>
      <c r="Y1728" s="112"/>
      <c r="Z1728" s="200"/>
      <c r="AA1728"/>
      <c r="AB1728"/>
      <c r="AC1728"/>
      <c r="AD1728"/>
      <c r="AE1728"/>
      <c r="AF1728"/>
      <c r="AG1728"/>
      <c r="AH1728"/>
      <c r="AI1728"/>
      <c r="AJ1728"/>
    </row>
    <row r="1729" spans="1:36" ht="24.95" customHeight="1">
      <c r="A1729" s="66"/>
      <c r="M1729" s="37"/>
      <c r="N1729" s="695"/>
      <c r="U1729"/>
      <c r="V1729"/>
      <c r="W1729"/>
      <c r="X1729" s="112"/>
      <c r="Y1729" s="112"/>
      <c r="Z1729" s="200"/>
      <c r="AA1729"/>
      <c r="AB1729"/>
      <c r="AC1729"/>
      <c r="AD1729"/>
      <c r="AE1729"/>
      <c r="AF1729"/>
      <c r="AG1729"/>
      <c r="AH1729"/>
      <c r="AI1729"/>
      <c r="AJ1729"/>
    </row>
    <row r="1730" spans="1:36" ht="24.95" customHeight="1">
      <c r="A1730" s="66"/>
      <c r="M1730" s="37"/>
      <c r="N1730" s="695"/>
      <c r="U1730"/>
      <c r="V1730"/>
      <c r="W1730"/>
      <c r="X1730" s="112"/>
      <c r="Y1730" s="112"/>
      <c r="Z1730" s="200"/>
      <c r="AA1730"/>
      <c r="AB1730"/>
      <c r="AC1730"/>
      <c r="AD1730"/>
      <c r="AE1730"/>
      <c r="AF1730"/>
      <c r="AG1730"/>
      <c r="AH1730"/>
      <c r="AI1730"/>
      <c r="AJ1730"/>
    </row>
    <row r="1731" spans="1:36" ht="24.95" customHeight="1">
      <c r="A1731" s="66"/>
      <c r="M1731" s="37"/>
      <c r="N1731" s="695"/>
      <c r="U1731"/>
      <c r="V1731"/>
      <c r="W1731"/>
      <c r="X1731" s="112"/>
      <c r="Y1731" s="112"/>
      <c r="Z1731" s="200"/>
      <c r="AA1731"/>
      <c r="AB1731"/>
      <c r="AC1731"/>
      <c r="AD1731"/>
      <c r="AE1731"/>
      <c r="AF1731"/>
      <c r="AG1731"/>
      <c r="AH1731"/>
      <c r="AI1731"/>
      <c r="AJ1731"/>
    </row>
    <row r="1732" spans="1:36" ht="24.95" customHeight="1">
      <c r="A1732" s="66"/>
      <c r="M1732" s="37"/>
      <c r="N1732" s="695"/>
      <c r="U1732"/>
      <c r="V1732"/>
      <c r="W1732"/>
      <c r="X1732" s="112"/>
      <c r="Y1732" s="112"/>
      <c r="Z1732" s="200"/>
      <c r="AA1732"/>
      <c r="AB1732"/>
      <c r="AC1732"/>
      <c r="AD1732"/>
      <c r="AE1732"/>
      <c r="AF1732"/>
      <c r="AG1732"/>
      <c r="AH1732"/>
      <c r="AI1732"/>
      <c r="AJ1732"/>
    </row>
    <row r="1733" spans="1:36" ht="24.95" customHeight="1">
      <c r="A1733" s="66"/>
      <c r="M1733" s="37"/>
      <c r="N1733" s="695"/>
      <c r="U1733"/>
      <c r="V1733"/>
      <c r="W1733"/>
      <c r="X1733" s="112"/>
      <c r="Y1733" s="112"/>
      <c r="Z1733" s="200"/>
      <c r="AA1733"/>
      <c r="AB1733"/>
      <c r="AC1733"/>
      <c r="AD1733"/>
      <c r="AE1733"/>
      <c r="AF1733"/>
      <c r="AG1733"/>
      <c r="AH1733"/>
      <c r="AI1733"/>
      <c r="AJ1733"/>
    </row>
    <row r="1734" spans="1:36" ht="24.95" customHeight="1">
      <c r="A1734" s="66"/>
      <c r="M1734" s="37"/>
      <c r="N1734" s="695"/>
      <c r="U1734"/>
      <c r="V1734"/>
      <c r="W1734"/>
      <c r="X1734" s="112"/>
      <c r="Y1734" s="112"/>
      <c r="Z1734" s="200"/>
      <c r="AA1734"/>
      <c r="AB1734"/>
      <c r="AC1734"/>
      <c r="AD1734"/>
      <c r="AE1734"/>
      <c r="AF1734"/>
      <c r="AG1734"/>
      <c r="AH1734"/>
      <c r="AI1734"/>
      <c r="AJ1734"/>
    </row>
    <row r="1735" spans="1:36" ht="24.95" customHeight="1">
      <c r="A1735" s="66"/>
      <c r="M1735" s="37"/>
      <c r="N1735" s="695"/>
      <c r="U1735"/>
      <c r="V1735"/>
      <c r="W1735"/>
      <c r="X1735" s="112"/>
      <c r="Y1735" s="112"/>
      <c r="Z1735" s="200"/>
      <c r="AA1735"/>
      <c r="AB1735"/>
      <c r="AC1735"/>
      <c r="AD1735"/>
      <c r="AE1735"/>
      <c r="AF1735"/>
      <c r="AG1735"/>
      <c r="AH1735"/>
      <c r="AI1735"/>
      <c r="AJ1735"/>
    </row>
    <row r="1736" spans="1:36" ht="24.95" customHeight="1">
      <c r="A1736" s="66"/>
      <c r="M1736" s="37"/>
      <c r="N1736" s="695"/>
      <c r="U1736"/>
      <c r="V1736"/>
      <c r="W1736"/>
      <c r="X1736" s="112"/>
      <c r="Y1736" s="112"/>
      <c r="Z1736" s="200"/>
      <c r="AA1736"/>
      <c r="AB1736"/>
      <c r="AC1736"/>
      <c r="AD1736"/>
      <c r="AE1736"/>
      <c r="AF1736"/>
      <c r="AG1736"/>
      <c r="AH1736"/>
      <c r="AI1736"/>
      <c r="AJ1736"/>
    </row>
    <row r="1737" spans="1:36" ht="24.95" customHeight="1">
      <c r="A1737" s="66"/>
      <c r="M1737" s="37"/>
      <c r="N1737" s="695"/>
      <c r="U1737"/>
      <c r="V1737"/>
      <c r="W1737"/>
      <c r="X1737" s="112"/>
      <c r="Y1737" s="112"/>
      <c r="Z1737" s="200"/>
      <c r="AA1737"/>
      <c r="AB1737"/>
      <c r="AC1737"/>
      <c r="AD1737"/>
      <c r="AE1737"/>
      <c r="AF1737"/>
      <c r="AG1737"/>
      <c r="AH1737"/>
      <c r="AI1737"/>
      <c r="AJ1737"/>
    </row>
    <row r="1738" spans="1:36" ht="24.95" customHeight="1">
      <c r="A1738" s="66"/>
      <c r="M1738" s="37"/>
      <c r="N1738" s="695"/>
      <c r="U1738"/>
      <c r="V1738"/>
      <c r="W1738"/>
      <c r="X1738" s="112"/>
      <c r="Y1738" s="112"/>
      <c r="Z1738" s="200"/>
      <c r="AA1738"/>
      <c r="AB1738"/>
      <c r="AC1738"/>
      <c r="AD1738"/>
      <c r="AE1738"/>
      <c r="AF1738"/>
      <c r="AG1738"/>
      <c r="AH1738"/>
      <c r="AI1738"/>
      <c r="AJ1738"/>
    </row>
    <row r="1739" spans="1:36" ht="24.95" customHeight="1">
      <c r="A1739" s="66"/>
      <c r="M1739" s="37"/>
      <c r="N1739" s="695"/>
      <c r="U1739"/>
      <c r="V1739"/>
      <c r="W1739"/>
      <c r="X1739" s="112"/>
      <c r="Y1739" s="112"/>
      <c r="Z1739" s="200"/>
      <c r="AA1739"/>
      <c r="AB1739"/>
      <c r="AC1739"/>
      <c r="AD1739"/>
      <c r="AE1739"/>
      <c r="AF1739"/>
      <c r="AG1739"/>
      <c r="AH1739"/>
      <c r="AI1739"/>
      <c r="AJ1739"/>
    </row>
    <row r="1740" spans="1:36" ht="24.95" customHeight="1">
      <c r="A1740" s="66"/>
      <c r="M1740" s="37"/>
      <c r="N1740" s="695"/>
      <c r="U1740"/>
      <c r="V1740"/>
      <c r="W1740"/>
      <c r="X1740" s="112"/>
      <c r="Y1740" s="112"/>
      <c r="Z1740" s="200"/>
      <c r="AA1740"/>
      <c r="AB1740"/>
      <c r="AC1740"/>
      <c r="AD1740"/>
      <c r="AE1740"/>
      <c r="AF1740"/>
      <c r="AG1740"/>
      <c r="AH1740"/>
      <c r="AI1740"/>
      <c r="AJ1740"/>
    </row>
    <row r="1741" spans="1:36" ht="24.95" customHeight="1">
      <c r="A1741" s="66"/>
      <c r="M1741" s="37"/>
      <c r="N1741" s="695"/>
      <c r="U1741"/>
      <c r="V1741"/>
      <c r="W1741"/>
      <c r="X1741" s="112"/>
      <c r="Y1741" s="112"/>
      <c r="Z1741" s="200"/>
      <c r="AA1741"/>
      <c r="AB1741"/>
      <c r="AC1741"/>
      <c r="AD1741"/>
      <c r="AE1741"/>
      <c r="AF1741"/>
      <c r="AG1741"/>
      <c r="AH1741"/>
      <c r="AI1741"/>
      <c r="AJ1741"/>
    </row>
    <row r="1742" spans="1:36" ht="24.95" customHeight="1">
      <c r="A1742" s="66"/>
      <c r="M1742" s="37"/>
      <c r="N1742" s="695"/>
      <c r="U1742"/>
      <c r="V1742"/>
      <c r="W1742"/>
      <c r="X1742" s="112"/>
      <c r="Y1742" s="112"/>
      <c r="Z1742" s="200"/>
      <c r="AA1742"/>
      <c r="AB1742"/>
      <c r="AC1742"/>
      <c r="AD1742"/>
      <c r="AE1742"/>
      <c r="AF1742"/>
      <c r="AG1742"/>
      <c r="AH1742"/>
      <c r="AI1742"/>
      <c r="AJ1742"/>
    </row>
    <row r="1743" spans="1:36" ht="24.95" customHeight="1">
      <c r="A1743" s="66"/>
      <c r="M1743" s="37"/>
      <c r="N1743" s="695"/>
      <c r="U1743"/>
      <c r="V1743"/>
      <c r="W1743"/>
      <c r="X1743" s="112"/>
      <c r="Y1743" s="112"/>
      <c r="Z1743" s="200"/>
      <c r="AA1743"/>
      <c r="AB1743"/>
      <c r="AC1743"/>
      <c r="AD1743"/>
      <c r="AE1743"/>
      <c r="AF1743"/>
      <c r="AG1743"/>
      <c r="AH1743"/>
      <c r="AI1743"/>
      <c r="AJ1743"/>
    </row>
    <row r="1744" spans="1:36" ht="24.95" customHeight="1">
      <c r="A1744" s="66"/>
      <c r="M1744" s="37"/>
      <c r="N1744" s="695"/>
      <c r="U1744"/>
      <c r="V1744"/>
      <c r="W1744"/>
      <c r="X1744" s="112"/>
      <c r="Y1744" s="112"/>
      <c r="Z1744" s="200"/>
      <c r="AA1744"/>
      <c r="AB1744"/>
      <c r="AC1744"/>
      <c r="AD1744"/>
      <c r="AE1744"/>
      <c r="AF1744"/>
      <c r="AG1744"/>
      <c r="AH1744"/>
      <c r="AI1744"/>
      <c r="AJ1744"/>
    </row>
    <row r="1745" spans="1:36" ht="24.95" customHeight="1">
      <c r="A1745" s="66"/>
      <c r="M1745" s="37"/>
      <c r="N1745" s="695"/>
      <c r="U1745"/>
      <c r="V1745"/>
      <c r="W1745"/>
      <c r="X1745" s="112"/>
      <c r="Y1745" s="112"/>
      <c r="Z1745" s="200"/>
      <c r="AA1745"/>
      <c r="AB1745"/>
      <c r="AC1745"/>
      <c r="AD1745"/>
      <c r="AE1745"/>
      <c r="AF1745"/>
      <c r="AG1745"/>
      <c r="AH1745"/>
      <c r="AI1745"/>
      <c r="AJ1745"/>
    </row>
    <row r="1746" spans="1:36" ht="24.95" customHeight="1">
      <c r="A1746" s="66"/>
      <c r="M1746" s="37"/>
      <c r="N1746" s="695"/>
      <c r="U1746"/>
      <c r="V1746"/>
      <c r="W1746"/>
      <c r="X1746" s="112"/>
      <c r="Y1746" s="112"/>
      <c r="Z1746" s="200"/>
      <c r="AA1746"/>
      <c r="AB1746"/>
      <c r="AC1746"/>
      <c r="AD1746"/>
      <c r="AE1746"/>
      <c r="AF1746"/>
      <c r="AG1746"/>
      <c r="AH1746"/>
      <c r="AI1746"/>
      <c r="AJ1746"/>
    </row>
    <row r="1747" spans="1:36" ht="24.95" customHeight="1">
      <c r="A1747" s="66"/>
      <c r="M1747" s="37"/>
      <c r="N1747" s="695"/>
      <c r="U1747"/>
      <c r="V1747"/>
      <c r="W1747"/>
      <c r="X1747" s="112"/>
      <c r="Y1747" s="112"/>
      <c r="Z1747" s="200"/>
      <c r="AA1747"/>
      <c r="AB1747"/>
      <c r="AC1747"/>
      <c r="AD1747"/>
      <c r="AE1747"/>
      <c r="AF1747"/>
      <c r="AG1747"/>
      <c r="AH1747"/>
      <c r="AI1747"/>
      <c r="AJ1747"/>
    </row>
    <row r="1748" spans="1:36" ht="24.95" customHeight="1">
      <c r="A1748" s="66"/>
      <c r="M1748" s="37"/>
      <c r="N1748" s="695"/>
      <c r="U1748"/>
      <c r="V1748"/>
      <c r="W1748"/>
      <c r="X1748" s="112"/>
      <c r="Y1748" s="112"/>
      <c r="Z1748" s="200"/>
      <c r="AA1748"/>
      <c r="AB1748"/>
      <c r="AC1748"/>
      <c r="AD1748"/>
      <c r="AE1748"/>
      <c r="AF1748"/>
      <c r="AG1748"/>
      <c r="AH1748"/>
      <c r="AI1748"/>
      <c r="AJ1748"/>
    </row>
    <row r="1749" spans="1:36" ht="24.95" customHeight="1">
      <c r="A1749" s="66"/>
      <c r="M1749" s="37"/>
      <c r="N1749" s="695"/>
      <c r="U1749"/>
      <c r="V1749"/>
      <c r="W1749"/>
      <c r="X1749" s="112"/>
      <c r="Y1749" s="112"/>
      <c r="Z1749" s="200"/>
      <c r="AA1749"/>
      <c r="AB1749"/>
      <c r="AC1749"/>
      <c r="AD1749"/>
      <c r="AE1749"/>
      <c r="AF1749"/>
      <c r="AG1749"/>
      <c r="AH1749"/>
      <c r="AI1749"/>
      <c r="AJ1749"/>
    </row>
    <row r="1750" spans="1:36" ht="24.95" customHeight="1">
      <c r="A1750" s="66"/>
      <c r="M1750" s="37"/>
      <c r="N1750" s="695"/>
      <c r="U1750"/>
      <c r="V1750"/>
      <c r="W1750"/>
      <c r="X1750" s="112"/>
      <c r="Y1750" s="112"/>
      <c r="Z1750" s="200"/>
      <c r="AA1750"/>
      <c r="AB1750"/>
      <c r="AC1750"/>
      <c r="AD1750"/>
      <c r="AE1750"/>
      <c r="AF1750"/>
      <c r="AG1750"/>
      <c r="AH1750"/>
      <c r="AI1750"/>
      <c r="AJ1750"/>
    </row>
    <row r="1751" spans="1:36" ht="24.95" customHeight="1">
      <c r="A1751" s="66"/>
      <c r="M1751" s="37"/>
      <c r="N1751" s="695"/>
      <c r="U1751"/>
      <c r="V1751"/>
      <c r="W1751"/>
      <c r="X1751" s="112"/>
      <c r="Y1751" s="112"/>
      <c r="Z1751" s="200"/>
      <c r="AA1751"/>
      <c r="AB1751"/>
      <c r="AC1751"/>
      <c r="AD1751"/>
      <c r="AE1751"/>
      <c r="AF1751"/>
      <c r="AG1751"/>
      <c r="AH1751"/>
      <c r="AI1751"/>
      <c r="AJ1751"/>
    </row>
    <row r="1752" spans="1:36" ht="24.95" customHeight="1">
      <c r="A1752" s="66"/>
      <c r="M1752" s="37"/>
      <c r="N1752" s="695"/>
      <c r="U1752"/>
      <c r="V1752"/>
      <c r="W1752"/>
      <c r="X1752" s="112"/>
      <c r="Y1752" s="112"/>
      <c r="Z1752" s="200"/>
      <c r="AA1752"/>
      <c r="AB1752"/>
      <c r="AC1752"/>
      <c r="AD1752"/>
      <c r="AE1752"/>
      <c r="AF1752"/>
      <c r="AG1752"/>
      <c r="AH1752"/>
      <c r="AI1752"/>
      <c r="AJ1752"/>
    </row>
    <row r="1753" spans="1:36" ht="24.95" customHeight="1">
      <c r="A1753" s="66"/>
      <c r="M1753" s="37"/>
      <c r="N1753" s="695"/>
      <c r="U1753"/>
      <c r="V1753"/>
      <c r="W1753"/>
      <c r="X1753" s="112"/>
      <c r="Y1753" s="112"/>
      <c r="Z1753" s="200"/>
      <c r="AA1753"/>
      <c r="AB1753"/>
      <c r="AC1753"/>
      <c r="AD1753"/>
      <c r="AE1753"/>
      <c r="AF1753"/>
      <c r="AG1753"/>
      <c r="AH1753"/>
      <c r="AI1753"/>
      <c r="AJ1753"/>
    </row>
    <row r="1754" spans="1:36" ht="24.95" customHeight="1">
      <c r="A1754" s="66"/>
      <c r="M1754" s="37"/>
      <c r="N1754" s="695"/>
      <c r="U1754"/>
      <c r="V1754"/>
      <c r="W1754"/>
      <c r="X1754" s="112"/>
      <c r="Y1754" s="112"/>
      <c r="Z1754" s="200"/>
      <c r="AA1754"/>
      <c r="AB1754"/>
      <c r="AC1754"/>
      <c r="AD1754"/>
      <c r="AE1754"/>
      <c r="AF1754"/>
      <c r="AG1754"/>
      <c r="AH1754"/>
      <c r="AI1754"/>
      <c r="AJ1754"/>
    </row>
    <row r="1755" spans="1:36" ht="24.95" customHeight="1">
      <c r="A1755" s="66"/>
      <c r="M1755" s="37"/>
      <c r="N1755" s="695"/>
      <c r="U1755"/>
      <c r="V1755"/>
      <c r="W1755"/>
      <c r="X1755" s="112"/>
      <c r="Y1755" s="112"/>
      <c r="Z1755" s="200"/>
      <c r="AA1755"/>
      <c r="AB1755"/>
      <c r="AC1755"/>
      <c r="AD1755"/>
      <c r="AE1755"/>
      <c r="AF1755"/>
      <c r="AG1755"/>
      <c r="AH1755"/>
      <c r="AI1755"/>
      <c r="AJ1755"/>
    </row>
    <row r="1756" spans="1:36" ht="24.95" customHeight="1">
      <c r="A1756" s="66"/>
      <c r="M1756" s="37"/>
      <c r="N1756" s="695"/>
      <c r="U1756"/>
      <c r="V1756"/>
      <c r="W1756"/>
      <c r="X1756" s="112"/>
      <c r="Y1756" s="112"/>
      <c r="Z1756" s="200"/>
      <c r="AA1756"/>
      <c r="AB1756"/>
      <c r="AC1756"/>
      <c r="AD1756"/>
      <c r="AE1756"/>
      <c r="AF1756"/>
      <c r="AG1756"/>
      <c r="AH1756"/>
      <c r="AI1756"/>
      <c r="AJ1756"/>
    </row>
    <row r="1757" spans="1:36" ht="24.95" customHeight="1">
      <c r="A1757" s="66"/>
      <c r="M1757" s="37"/>
      <c r="N1757" s="695"/>
      <c r="U1757"/>
      <c r="V1757"/>
      <c r="W1757"/>
      <c r="X1757" s="112"/>
      <c r="Y1757" s="112"/>
      <c r="Z1757" s="200"/>
      <c r="AA1757"/>
      <c r="AB1757"/>
      <c r="AC1757"/>
      <c r="AD1757"/>
      <c r="AE1757"/>
      <c r="AF1757"/>
      <c r="AG1757"/>
      <c r="AH1757"/>
      <c r="AI1757"/>
      <c r="AJ1757"/>
    </row>
    <row r="1758" spans="1:36" ht="24.95" customHeight="1">
      <c r="A1758" s="66"/>
      <c r="M1758" s="37"/>
      <c r="N1758" s="695"/>
      <c r="U1758"/>
      <c r="V1758"/>
      <c r="W1758"/>
      <c r="X1758" s="112"/>
      <c r="Y1758" s="112"/>
      <c r="Z1758" s="200"/>
      <c r="AA1758"/>
      <c r="AB1758"/>
      <c r="AC1758"/>
      <c r="AD1758"/>
      <c r="AE1758"/>
      <c r="AF1758"/>
      <c r="AG1758"/>
      <c r="AH1758"/>
      <c r="AI1758"/>
      <c r="AJ1758"/>
    </row>
    <row r="1759" spans="1:36" ht="24.95" customHeight="1">
      <c r="A1759" s="66"/>
      <c r="M1759" s="37"/>
      <c r="N1759" s="695"/>
      <c r="U1759"/>
      <c r="V1759"/>
      <c r="W1759"/>
      <c r="X1759" s="112"/>
      <c r="Y1759" s="112"/>
      <c r="Z1759" s="200"/>
      <c r="AA1759"/>
      <c r="AB1759"/>
      <c r="AC1759"/>
      <c r="AD1759"/>
      <c r="AE1759"/>
      <c r="AF1759"/>
      <c r="AG1759"/>
      <c r="AH1759"/>
      <c r="AI1759"/>
      <c r="AJ1759"/>
    </row>
    <row r="1760" spans="1:36" ht="24.95" customHeight="1">
      <c r="A1760" s="66"/>
      <c r="M1760" s="37"/>
      <c r="N1760" s="695"/>
      <c r="U1760"/>
      <c r="V1760"/>
      <c r="W1760"/>
      <c r="X1760" s="112"/>
      <c r="Y1760" s="112"/>
      <c r="Z1760" s="200"/>
      <c r="AA1760"/>
      <c r="AB1760"/>
      <c r="AC1760"/>
      <c r="AD1760"/>
      <c r="AE1760"/>
      <c r="AF1760"/>
      <c r="AG1760"/>
      <c r="AH1760"/>
      <c r="AI1760"/>
      <c r="AJ1760"/>
    </row>
    <row r="1761" spans="1:36" ht="24.95" customHeight="1">
      <c r="A1761" s="66"/>
      <c r="M1761" s="37"/>
      <c r="N1761" s="695"/>
      <c r="U1761"/>
      <c r="V1761"/>
      <c r="W1761"/>
      <c r="X1761" s="112"/>
      <c r="Y1761" s="112"/>
      <c r="Z1761" s="200"/>
      <c r="AA1761"/>
      <c r="AB1761"/>
      <c r="AC1761"/>
      <c r="AD1761"/>
      <c r="AE1761"/>
      <c r="AF1761"/>
      <c r="AG1761"/>
      <c r="AH1761"/>
      <c r="AI1761"/>
      <c r="AJ1761"/>
    </row>
    <row r="1762" spans="1:36" ht="24.95" customHeight="1">
      <c r="A1762" s="66"/>
      <c r="M1762" s="37"/>
      <c r="N1762" s="695"/>
      <c r="U1762"/>
      <c r="V1762"/>
      <c r="W1762"/>
      <c r="X1762" s="112"/>
      <c r="Y1762" s="112"/>
      <c r="Z1762" s="200"/>
      <c r="AA1762"/>
      <c r="AB1762"/>
      <c r="AC1762"/>
      <c r="AD1762"/>
      <c r="AE1762"/>
      <c r="AF1762"/>
      <c r="AG1762"/>
      <c r="AH1762"/>
      <c r="AI1762"/>
      <c r="AJ1762"/>
    </row>
    <row r="1763" spans="1:36" ht="24.95" customHeight="1">
      <c r="A1763" s="66"/>
      <c r="M1763" s="37"/>
      <c r="N1763" s="695"/>
      <c r="U1763"/>
      <c r="V1763"/>
      <c r="W1763"/>
      <c r="X1763" s="112"/>
      <c r="Y1763" s="112"/>
      <c r="Z1763" s="200"/>
      <c r="AA1763"/>
      <c r="AB1763"/>
      <c r="AC1763"/>
      <c r="AD1763"/>
      <c r="AE1763"/>
      <c r="AF1763"/>
      <c r="AG1763"/>
      <c r="AH1763"/>
      <c r="AI1763"/>
      <c r="AJ1763"/>
    </row>
    <row r="1764" spans="1:36" ht="24.95" customHeight="1">
      <c r="A1764" s="66"/>
      <c r="M1764" s="37"/>
      <c r="N1764" s="695"/>
      <c r="U1764"/>
      <c r="V1764"/>
      <c r="W1764"/>
      <c r="X1764" s="112"/>
      <c r="Y1764" s="112"/>
      <c r="Z1764" s="200"/>
      <c r="AA1764"/>
      <c r="AB1764"/>
      <c r="AC1764"/>
      <c r="AD1764"/>
      <c r="AE1764"/>
      <c r="AF1764"/>
      <c r="AG1764"/>
      <c r="AH1764"/>
      <c r="AI1764"/>
      <c r="AJ1764"/>
    </row>
    <row r="1765" spans="1:36" ht="24.95" customHeight="1">
      <c r="A1765" s="66"/>
      <c r="M1765" s="37"/>
      <c r="N1765" s="695"/>
      <c r="U1765"/>
      <c r="V1765"/>
      <c r="W1765"/>
      <c r="X1765" s="112"/>
      <c r="Y1765" s="112"/>
      <c r="Z1765" s="200"/>
      <c r="AA1765"/>
      <c r="AB1765"/>
      <c r="AC1765"/>
      <c r="AD1765"/>
      <c r="AE1765"/>
      <c r="AF1765"/>
      <c r="AG1765"/>
      <c r="AH1765"/>
      <c r="AI1765"/>
      <c r="AJ1765"/>
    </row>
    <row r="1766" spans="1:36" ht="24.95" customHeight="1">
      <c r="A1766" s="66"/>
      <c r="M1766" s="37"/>
      <c r="N1766" s="695"/>
      <c r="U1766"/>
      <c r="V1766"/>
      <c r="W1766"/>
      <c r="X1766" s="112"/>
      <c r="Y1766" s="112"/>
      <c r="Z1766" s="200"/>
      <c r="AA1766"/>
      <c r="AB1766"/>
      <c r="AC1766"/>
      <c r="AD1766"/>
      <c r="AE1766"/>
      <c r="AF1766"/>
      <c r="AG1766"/>
      <c r="AH1766"/>
      <c r="AI1766"/>
      <c r="AJ1766"/>
    </row>
    <row r="1767" spans="1:36" ht="24.95" customHeight="1">
      <c r="A1767" s="66"/>
      <c r="M1767" s="37"/>
      <c r="N1767" s="695"/>
      <c r="U1767"/>
      <c r="V1767"/>
      <c r="W1767"/>
      <c r="X1767" s="112"/>
      <c r="Y1767" s="112"/>
      <c r="Z1767" s="200"/>
      <c r="AA1767"/>
      <c r="AB1767"/>
      <c r="AC1767"/>
      <c r="AD1767"/>
      <c r="AE1767"/>
      <c r="AF1767"/>
      <c r="AG1767"/>
      <c r="AH1767"/>
      <c r="AI1767"/>
      <c r="AJ1767"/>
    </row>
    <row r="1768" spans="1:36" ht="24.95" customHeight="1">
      <c r="A1768" s="66"/>
      <c r="M1768" s="37"/>
      <c r="N1768" s="695"/>
      <c r="U1768"/>
      <c r="V1768"/>
      <c r="W1768"/>
      <c r="X1768" s="112"/>
      <c r="Y1768" s="112"/>
      <c r="Z1768" s="200"/>
      <c r="AA1768"/>
      <c r="AB1768"/>
      <c r="AC1768"/>
      <c r="AD1768"/>
      <c r="AE1768"/>
      <c r="AF1768"/>
      <c r="AG1768"/>
      <c r="AH1768"/>
      <c r="AI1768"/>
      <c r="AJ1768"/>
    </row>
    <row r="1769" spans="1:36" ht="24.95" customHeight="1">
      <c r="A1769" s="66"/>
      <c r="M1769" s="37"/>
      <c r="N1769" s="695"/>
      <c r="U1769"/>
      <c r="V1769"/>
      <c r="W1769"/>
      <c r="X1769" s="112"/>
      <c r="Y1769" s="112"/>
      <c r="Z1769" s="200"/>
      <c r="AA1769"/>
      <c r="AB1769"/>
      <c r="AC1769"/>
      <c r="AD1769"/>
      <c r="AE1769"/>
      <c r="AF1769"/>
      <c r="AG1769"/>
      <c r="AH1769"/>
      <c r="AI1769"/>
      <c r="AJ1769"/>
    </row>
    <row r="1770" spans="1:36" ht="24.95" customHeight="1">
      <c r="A1770" s="66"/>
      <c r="M1770" s="37"/>
      <c r="N1770" s="695"/>
      <c r="U1770"/>
      <c r="V1770"/>
      <c r="W1770"/>
      <c r="X1770" s="112"/>
      <c r="Y1770" s="112"/>
      <c r="Z1770" s="200"/>
      <c r="AA1770"/>
      <c r="AB1770"/>
      <c r="AC1770"/>
      <c r="AD1770"/>
      <c r="AE1770"/>
      <c r="AF1770"/>
      <c r="AG1770"/>
      <c r="AH1770"/>
      <c r="AI1770"/>
      <c r="AJ1770"/>
    </row>
    <row r="1771" spans="1:36" ht="24.95" customHeight="1">
      <c r="A1771" s="66"/>
      <c r="M1771" s="37"/>
      <c r="N1771" s="695"/>
      <c r="U1771"/>
      <c r="V1771"/>
      <c r="W1771"/>
      <c r="X1771" s="112"/>
      <c r="Y1771" s="112"/>
      <c r="Z1771" s="200"/>
      <c r="AA1771"/>
      <c r="AB1771"/>
      <c r="AC1771"/>
      <c r="AD1771"/>
      <c r="AE1771"/>
      <c r="AF1771"/>
      <c r="AG1771"/>
      <c r="AH1771"/>
      <c r="AI1771"/>
      <c r="AJ1771"/>
    </row>
    <row r="1772" spans="1:36" ht="24.95" customHeight="1">
      <c r="A1772" s="66"/>
      <c r="M1772" s="37"/>
      <c r="N1772" s="695"/>
      <c r="U1772"/>
      <c r="V1772"/>
      <c r="W1772"/>
      <c r="X1772" s="112"/>
      <c r="Y1772" s="112"/>
      <c r="Z1772" s="200"/>
      <c r="AA1772"/>
      <c r="AB1772"/>
      <c r="AC1772"/>
      <c r="AD1772"/>
      <c r="AE1772"/>
      <c r="AF1772"/>
      <c r="AG1772"/>
      <c r="AH1772"/>
      <c r="AI1772"/>
      <c r="AJ1772"/>
    </row>
    <row r="1773" spans="1:36" ht="24.95" customHeight="1">
      <c r="A1773" s="66"/>
      <c r="M1773" s="37"/>
      <c r="N1773" s="695"/>
      <c r="U1773"/>
      <c r="V1773"/>
      <c r="W1773"/>
      <c r="X1773" s="112"/>
      <c r="Y1773" s="112"/>
      <c r="Z1773" s="200"/>
      <c r="AA1773"/>
      <c r="AB1773"/>
      <c r="AC1773"/>
      <c r="AD1773"/>
      <c r="AE1773"/>
      <c r="AF1773"/>
      <c r="AG1773"/>
      <c r="AH1773"/>
      <c r="AI1773"/>
      <c r="AJ1773"/>
    </row>
    <row r="1774" spans="1:36" ht="24.95" customHeight="1">
      <c r="A1774" s="66"/>
      <c r="M1774" s="37"/>
      <c r="N1774" s="695"/>
      <c r="U1774"/>
      <c r="V1774"/>
      <c r="W1774"/>
      <c r="X1774" s="112"/>
      <c r="Y1774" s="112"/>
      <c r="Z1774" s="200"/>
      <c r="AA1774"/>
      <c r="AB1774"/>
      <c r="AC1774"/>
      <c r="AD1774"/>
      <c r="AE1774"/>
      <c r="AF1774"/>
      <c r="AG1774"/>
      <c r="AH1774"/>
      <c r="AI1774"/>
      <c r="AJ1774"/>
    </row>
    <row r="1775" spans="1:36" ht="24.95" customHeight="1">
      <c r="A1775" s="66"/>
      <c r="M1775" s="37"/>
      <c r="N1775" s="695"/>
      <c r="U1775"/>
      <c r="V1775"/>
      <c r="W1775"/>
      <c r="X1775" s="112"/>
      <c r="Y1775" s="112"/>
      <c r="Z1775" s="200"/>
      <c r="AA1775"/>
      <c r="AB1775"/>
      <c r="AC1775"/>
      <c r="AD1775"/>
      <c r="AE1775"/>
      <c r="AF1775"/>
      <c r="AG1775"/>
      <c r="AH1775"/>
      <c r="AI1775"/>
      <c r="AJ1775"/>
    </row>
    <row r="1776" spans="1:36" ht="24.95" customHeight="1">
      <c r="A1776" s="66"/>
      <c r="M1776" s="37"/>
      <c r="N1776" s="695"/>
      <c r="U1776"/>
      <c r="V1776"/>
      <c r="W1776"/>
      <c r="X1776" s="112"/>
      <c r="Y1776" s="112"/>
      <c r="Z1776" s="200"/>
      <c r="AA1776"/>
      <c r="AB1776"/>
      <c r="AC1776"/>
      <c r="AD1776"/>
      <c r="AE1776"/>
      <c r="AF1776"/>
      <c r="AG1776"/>
      <c r="AH1776"/>
      <c r="AI1776"/>
      <c r="AJ1776"/>
    </row>
    <row r="1777" spans="1:36" ht="24.95" customHeight="1">
      <c r="A1777" s="66"/>
      <c r="M1777" s="37"/>
      <c r="N1777" s="695"/>
      <c r="U1777"/>
      <c r="V1777"/>
      <c r="W1777"/>
      <c r="X1777" s="112"/>
      <c r="Y1777" s="112"/>
      <c r="Z1777" s="200"/>
      <c r="AA1777"/>
      <c r="AB1777"/>
      <c r="AC1777"/>
      <c r="AD1777"/>
      <c r="AE1777"/>
      <c r="AF1777"/>
      <c r="AG1777"/>
      <c r="AH1777"/>
      <c r="AI1777"/>
      <c r="AJ1777"/>
    </row>
    <row r="1778" spans="1:36" ht="24.95" customHeight="1">
      <c r="A1778" s="66"/>
      <c r="M1778" s="37"/>
      <c r="N1778" s="695"/>
      <c r="U1778"/>
      <c r="V1778"/>
      <c r="W1778"/>
      <c r="X1778" s="112"/>
      <c r="Y1778" s="112"/>
      <c r="Z1778" s="200"/>
      <c r="AA1778"/>
      <c r="AB1778"/>
      <c r="AC1778"/>
      <c r="AD1778"/>
      <c r="AE1778"/>
      <c r="AF1778"/>
      <c r="AG1778"/>
      <c r="AH1778"/>
      <c r="AI1778"/>
      <c r="AJ1778"/>
    </row>
    <row r="1779" spans="1:36" ht="24.95" customHeight="1">
      <c r="A1779" s="66"/>
      <c r="M1779" s="37"/>
      <c r="N1779" s="695"/>
      <c r="U1779"/>
      <c r="V1779"/>
      <c r="W1779"/>
      <c r="X1779" s="112"/>
      <c r="Y1779" s="112"/>
      <c r="Z1779" s="200"/>
      <c r="AA1779"/>
      <c r="AB1779"/>
      <c r="AC1779"/>
      <c r="AD1779"/>
      <c r="AE1779"/>
      <c r="AF1779"/>
      <c r="AG1779"/>
      <c r="AH1779"/>
      <c r="AI1779"/>
      <c r="AJ1779"/>
    </row>
    <row r="1780" spans="1:36" ht="24.95" customHeight="1">
      <c r="A1780" s="66"/>
      <c r="M1780" s="37"/>
      <c r="N1780" s="695"/>
      <c r="U1780"/>
      <c r="V1780"/>
      <c r="W1780"/>
      <c r="X1780" s="112"/>
      <c r="Y1780" s="112"/>
      <c r="Z1780" s="200"/>
      <c r="AA1780"/>
      <c r="AB1780"/>
      <c r="AC1780"/>
      <c r="AD1780"/>
      <c r="AE1780"/>
      <c r="AF1780"/>
      <c r="AG1780"/>
      <c r="AH1780"/>
      <c r="AI1780"/>
      <c r="AJ1780"/>
    </row>
    <row r="1781" spans="1:36" ht="24.95" customHeight="1">
      <c r="A1781" s="66"/>
      <c r="M1781" s="37"/>
      <c r="N1781" s="695"/>
      <c r="U1781"/>
      <c r="V1781"/>
      <c r="W1781"/>
      <c r="X1781" s="112"/>
      <c r="Y1781" s="112"/>
      <c r="Z1781" s="200"/>
      <c r="AA1781"/>
      <c r="AB1781"/>
      <c r="AC1781"/>
      <c r="AD1781"/>
      <c r="AE1781"/>
      <c r="AF1781"/>
      <c r="AG1781"/>
      <c r="AH1781"/>
      <c r="AI1781"/>
      <c r="AJ1781"/>
    </row>
    <row r="1782" spans="1:36" ht="24.95" customHeight="1">
      <c r="A1782" s="66"/>
      <c r="M1782" s="37"/>
      <c r="N1782" s="695"/>
      <c r="U1782"/>
      <c r="V1782"/>
      <c r="W1782"/>
      <c r="X1782" s="112"/>
      <c r="Y1782" s="112"/>
      <c r="Z1782" s="200"/>
      <c r="AA1782"/>
      <c r="AB1782"/>
      <c r="AC1782"/>
      <c r="AD1782"/>
      <c r="AE1782"/>
      <c r="AF1782"/>
      <c r="AG1782"/>
      <c r="AH1782"/>
      <c r="AI1782"/>
      <c r="AJ1782"/>
    </row>
    <row r="1783" spans="1:36" ht="24.95" customHeight="1">
      <c r="A1783" s="66"/>
      <c r="M1783" s="37"/>
      <c r="N1783" s="695"/>
      <c r="U1783"/>
      <c r="V1783"/>
      <c r="W1783"/>
      <c r="X1783" s="112"/>
      <c r="Y1783" s="112"/>
      <c r="Z1783" s="200"/>
      <c r="AA1783"/>
      <c r="AB1783"/>
      <c r="AC1783"/>
      <c r="AD1783"/>
      <c r="AE1783"/>
      <c r="AF1783"/>
      <c r="AG1783"/>
      <c r="AH1783"/>
      <c r="AI1783"/>
      <c r="AJ1783"/>
    </row>
    <row r="1784" spans="1:36" ht="24.95" customHeight="1">
      <c r="A1784" s="66"/>
      <c r="M1784" s="37"/>
      <c r="N1784" s="695"/>
      <c r="U1784"/>
      <c r="V1784"/>
      <c r="W1784"/>
      <c r="X1784" s="112"/>
      <c r="Y1784" s="112"/>
      <c r="Z1784" s="200"/>
      <c r="AA1784"/>
      <c r="AB1784"/>
      <c r="AC1784"/>
      <c r="AD1784"/>
      <c r="AE1784"/>
      <c r="AF1784"/>
      <c r="AG1784"/>
      <c r="AH1784"/>
      <c r="AI1784"/>
      <c r="AJ1784"/>
    </row>
    <row r="1785" spans="1:36" ht="24.95" customHeight="1">
      <c r="A1785" s="66"/>
      <c r="M1785" s="37"/>
      <c r="N1785" s="695"/>
      <c r="U1785"/>
      <c r="V1785"/>
      <c r="W1785"/>
      <c r="X1785" s="112"/>
      <c r="Y1785" s="112"/>
      <c r="Z1785" s="200"/>
      <c r="AA1785"/>
      <c r="AB1785"/>
      <c r="AC1785"/>
      <c r="AD1785"/>
      <c r="AE1785"/>
      <c r="AF1785"/>
      <c r="AG1785"/>
      <c r="AH1785"/>
      <c r="AI1785"/>
      <c r="AJ1785"/>
    </row>
    <row r="1786" spans="1:36" ht="24.95" customHeight="1">
      <c r="A1786" s="66"/>
      <c r="M1786" s="37"/>
      <c r="N1786" s="695"/>
      <c r="U1786"/>
      <c r="V1786"/>
      <c r="W1786"/>
      <c r="X1786" s="112"/>
      <c r="Y1786" s="112"/>
      <c r="Z1786" s="200"/>
      <c r="AA1786"/>
      <c r="AB1786"/>
      <c r="AC1786"/>
      <c r="AD1786"/>
      <c r="AE1786"/>
      <c r="AF1786"/>
      <c r="AG1786"/>
      <c r="AH1786"/>
      <c r="AI1786"/>
      <c r="AJ1786"/>
    </row>
    <row r="1787" spans="1:36" ht="24.95" customHeight="1">
      <c r="A1787" s="66"/>
      <c r="M1787" s="37"/>
      <c r="N1787" s="695"/>
      <c r="U1787"/>
      <c r="V1787"/>
      <c r="W1787"/>
      <c r="X1787" s="112"/>
      <c r="Y1787" s="112"/>
      <c r="Z1787" s="200"/>
      <c r="AA1787"/>
      <c r="AB1787"/>
      <c r="AC1787"/>
      <c r="AD1787"/>
      <c r="AE1787"/>
      <c r="AF1787"/>
      <c r="AG1787"/>
      <c r="AH1787"/>
      <c r="AI1787"/>
      <c r="AJ1787"/>
    </row>
    <row r="1788" spans="1:36" ht="24.95" customHeight="1">
      <c r="A1788" s="66"/>
      <c r="M1788" s="37"/>
      <c r="N1788" s="695"/>
      <c r="U1788"/>
      <c r="V1788"/>
      <c r="W1788"/>
      <c r="X1788" s="112"/>
      <c r="Y1788" s="112"/>
      <c r="Z1788" s="200"/>
      <c r="AA1788"/>
      <c r="AB1788"/>
      <c r="AC1788"/>
      <c r="AD1788"/>
      <c r="AE1788"/>
      <c r="AF1788"/>
      <c r="AG1788"/>
      <c r="AH1788"/>
      <c r="AI1788"/>
      <c r="AJ1788"/>
    </row>
    <row r="1789" spans="1:36" ht="24.95" customHeight="1">
      <c r="A1789" s="66"/>
      <c r="M1789" s="37"/>
      <c r="N1789" s="695"/>
      <c r="U1789"/>
      <c r="V1789"/>
      <c r="W1789"/>
      <c r="X1789" s="112"/>
      <c r="Y1789" s="112"/>
      <c r="Z1789" s="200"/>
      <c r="AA1789"/>
      <c r="AB1789"/>
      <c r="AC1789"/>
      <c r="AD1789"/>
      <c r="AE1789"/>
      <c r="AF1789"/>
      <c r="AG1789"/>
      <c r="AH1789"/>
      <c r="AI1789"/>
      <c r="AJ1789"/>
    </row>
    <row r="1790" spans="1:36" ht="24.95" customHeight="1">
      <c r="A1790" s="66"/>
      <c r="M1790" s="37"/>
      <c r="N1790" s="695"/>
      <c r="U1790"/>
      <c r="V1790"/>
      <c r="W1790"/>
      <c r="X1790" s="112"/>
      <c r="Y1790" s="112"/>
      <c r="Z1790" s="200"/>
      <c r="AA1790"/>
      <c r="AB1790"/>
      <c r="AC1790"/>
      <c r="AD1790"/>
      <c r="AE1790"/>
      <c r="AF1790"/>
      <c r="AG1790"/>
      <c r="AH1790"/>
      <c r="AI1790"/>
      <c r="AJ1790"/>
    </row>
    <row r="1791" spans="1:36" ht="24.95" customHeight="1">
      <c r="A1791" s="66"/>
      <c r="M1791" s="37"/>
      <c r="N1791" s="695"/>
      <c r="U1791"/>
      <c r="V1791"/>
      <c r="W1791"/>
      <c r="X1791" s="112"/>
      <c r="Y1791" s="112"/>
      <c r="Z1791" s="200"/>
      <c r="AA1791"/>
      <c r="AB1791"/>
      <c r="AC1791"/>
      <c r="AD1791"/>
      <c r="AE1791"/>
      <c r="AF1791"/>
      <c r="AG1791"/>
      <c r="AH1791"/>
      <c r="AI1791"/>
      <c r="AJ1791"/>
    </row>
    <row r="1792" spans="1:36" ht="24.95" customHeight="1">
      <c r="A1792" s="66"/>
      <c r="M1792" s="37"/>
      <c r="N1792" s="695"/>
      <c r="U1792"/>
      <c r="V1792"/>
      <c r="W1792"/>
      <c r="X1792" s="112"/>
      <c r="Y1792" s="112"/>
      <c r="Z1792" s="200"/>
      <c r="AA1792"/>
      <c r="AB1792"/>
      <c r="AC1792"/>
      <c r="AD1792"/>
      <c r="AE1792"/>
      <c r="AF1792"/>
      <c r="AG1792"/>
      <c r="AH1792"/>
      <c r="AI1792"/>
      <c r="AJ1792"/>
    </row>
    <row r="1793" spans="1:36" ht="24.95" customHeight="1">
      <c r="A1793" s="66"/>
      <c r="M1793" s="37"/>
      <c r="N1793" s="695"/>
      <c r="U1793"/>
      <c r="V1793"/>
      <c r="W1793"/>
      <c r="X1793" s="112"/>
      <c r="Y1793" s="112"/>
      <c r="Z1793" s="200"/>
      <c r="AA1793"/>
      <c r="AB1793"/>
      <c r="AC1793"/>
      <c r="AD1793"/>
      <c r="AE1793"/>
      <c r="AF1793"/>
      <c r="AG1793"/>
      <c r="AH1793"/>
      <c r="AI1793"/>
      <c r="AJ1793"/>
    </row>
    <row r="1794" spans="1:36" ht="24.95" customHeight="1">
      <c r="A1794" s="66"/>
      <c r="M1794" s="37"/>
      <c r="N1794" s="695"/>
      <c r="U1794"/>
      <c r="V1794"/>
      <c r="W1794"/>
      <c r="X1794" s="112"/>
      <c r="Y1794" s="112"/>
      <c r="Z1794" s="200"/>
      <c r="AA1794"/>
      <c r="AB1794"/>
      <c r="AC1794"/>
      <c r="AD1794"/>
      <c r="AE1794"/>
      <c r="AF1794"/>
      <c r="AG1794"/>
      <c r="AH1794"/>
      <c r="AI1794"/>
      <c r="AJ1794"/>
    </row>
    <row r="1795" spans="1:36" ht="24.95" customHeight="1">
      <c r="A1795" s="66"/>
      <c r="M1795" s="37"/>
      <c r="N1795" s="695"/>
      <c r="U1795"/>
      <c r="V1795"/>
      <c r="W1795"/>
      <c r="X1795" s="112"/>
      <c r="Y1795" s="112"/>
      <c r="Z1795" s="200"/>
      <c r="AA1795"/>
      <c r="AB1795"/>
      <c r="AC1795"/>
      <c r="AD1795"/>
      <c r="AE1795"/>
      <c r="AF1795"/>
      <c r="AG1795"/>
      <c r="AH1795"/>
      <c r="AI1795"/>
      <c r="AJ1795"/>
    </row>
    <row r="1796" spans="1:36" ht="24.95" customHeight="1">
      <c r="A1796" s="66"/>
      <c r="M1796" s="37"/>
      <c r="N1796" s="695"/>
      <c r="U1796"/>
      <c r="V1796"/>
      <c r="W1796"/>
      <c r="X1796" s="112"/>
      <c r="Y1796" s="112"/>
      <c r="Z1796" s="200"/>
      <c r="AA1796"/>
      <c r="AB1796"/>
      <c r="AC1796"/>
      <c r="AD1796"/>
      <c r="AE1796"/>
      <c r="AF1796"/>
      <c r="AG1796"/>
      <c r="AH1796"/>
      <c r="AI1796"/>
      <c r="AJ1796"/>
    </row>
    <row r="1797" spans="1:36" ht="24.95" customHeight="1">
      <c r="A1797" s="66"/>
      <c r="M1797" s="37"/>
      <c r="N1797" s="695"/>
      <c r="U1797"/>
      <c r="V1797"/>
      <c r="W1797"/>
      <c r="X1797" s="112"/>
      <c r="Y1797" s="112"/>
      <c r="Z1797" s="200"/>
      <c r="AA1797"/>
      <c r="AB1797"/>
      <c r="AC1797"/>
      <c r="AD1797"/>
      <c r="AE1797"/>
      <c r="AF1797"/>
      <c r="AG1797"/>
      <c r="AH1797"/>
      <c r="AI1797"/>
      <c r="AJ1797"/>
    </row>
    <row r="1798" spans="1:36" ht="24.95" customHeight="1">
      <c r="A1798" s="66"/>
      <c r="M1798" s="37"/>
      <c r="N1798" s="695"/>
      <c r="U1798"/>
      <c r="V1798"/>
      <c r="W1798"/>
      <c r="X1798" s="112"/>
      <c r="Y1798" s="112"/>
      <c r="Z1798" s="200"/>
      <c r="AA1798"/>
      <c r="AB1798"/>
      <c r="AC1798"/>
      <c r="AD1798"/>
      <c r="AE1798"/>
      <c r="AF1798"/>
      <c r="AG1798"/>
      <c r="AH1798"/>
      <c r="AI1798"/>
      <c r="AJ1798"/>
    </row>
    <row r="1799" spans="1:36" ht="24.95" customHeight="1">
      <c r="A1799" s="66"/>
      <c r="M1799" s="37"/>
      <c r="N1799" s="695"/>
      <c r="U1799"/>
      <c r="V1799"/>
      <c r="W1799"/>
      <c r="X1799" s="112"/>
      <c r="Y1799" s="112"/>
      <c r="Z1799" s="200"/>
      <c r="AA1799"/>
      <c r="AB1799"/>
      <c r="AC1799"/>
      <c r="AD1799"/>
      <c r="AE1799"/>
      <c r="AF1799"/>
      <c r="AG1799"/>
      <c r="AH1799"/>
      <c r="AI1799"/>
      <c r="AJ1799"/>
    </row>
    <row r="1800" spans="1:36" ht="24.95" customHeight="1">
      <c r="A1800" s="66"/>
      <c r="M1800" s="37"/>
      <c r="N1800" s="695"/>
      <c r="U1800"/>
      <c r="V1800"/>
      <c r="W1800"/>
      <c r="X1800" s="112"/>
      <c r="Y1800" s="112"/>
      <c r="Z1800" s="200"/>
      <c r="AA1800"/>
      <c r="AB1800"/>
      <c r="AC1800"/>
      <c r="AD1800"/>
      <c r="AE1800"/>
      <c r="AF1800"/>
      <c r="AG1800"/>
      <c r="AH1800"/>
      <c r="AI1800"/>
      <c r="AJ1800"/>
    </row>
    <row r="1801" spans="1:36" ht="24.95" customHeight="1">
      <c r="A1801" s="66"/>
      <c r="M1801" s="37"/>
      <c r="N1801" s="695"/>
      <c r="U1801"/>
      <c r="V1801"/>
      <c r="W1801"/>
      <c r="X1801" s="112"/>
      <c r="Y1801" s="112"/>
      <c r="Z1801" s="200"/>
      <c r="AA1801"/>
      <c r="AB1801"/>
      <c r="AC1801"/>
      <c r="AD1801"/>
      <c r="AE1801"/>
      <c r="AF1801"/>
      <c r="AG1801"/>
      <c r="AH1801"/>
      <c r="AI1801"/>
      <c r="AJ1801"/>
    </row>
    <row r="1802" spans="1:36" ht="24.95" customHeight="1">
      <c r="A1802" s="66"/>
      <c r="M1802" s="37"/>
      <c r="N1802" s="695"/>
      <c r="U1802"/>
      <c r="V1802"/>
      <c r="W1802"/>
      <c r="X1802" s="112"/>
      <c r="Y1802" s="112"/>
      <c r="Z1802" s="200"/>
      <c r="AA1802"/>
      <c r="AB1802"/>
      <c r="AC1802"/>
      <c r="AD1802"/>
      <c r="AE1802"/>
      <c r="AF1802"/>
      <c r="AG1802"/>
      <c r="AH1802"/>
      <c r="AI1802"/>
      <c r="AJ1802"/>
    </row>
    <row r="1803" spans="1:36" ht="24.95" customHeight="1">
      <c r="A1803" s="66"/>
      <c r="M1803" s="37"/>
      <c r="N1803" s="695"/>
      <c r="U1803"/>
      <c r="V1803"/>
      <c r="W1803"/>
      <c r="X1803" s="112"/>
      <c r="Y1803" s="112"/>
      <c r="Z1803" s="200"/>
      <c r="AA1803"/>
      <c r="AB1803"/>
      <c r="AC1803"/>
      <c r="AD1803"/>
      <c r="AE1803"/>
      <c r="AF1803"/>
      <c r="AG1803"/>
      <c r="AH1803"/>
      <c r="AI1803"/>
      <c r="AJ1803"/>
    </row>
    <row r="1804" spans="1:36" ht="24.95" customHeight="1">
      <c r="A1804" s="66"/>
      <c r="M1804" s="37"/>
      <c r="N1804" s="695"/>
      <c r="U1804"/>
      <c r="V1804"/>
      <c r="W1804"/>
      <c r="X1804" s="112"/>
      <c r="Y1804" s="112"/>
      <c r="Z1804" s="200"/>
      <c r="AA1804"/>
      <c r="AB1804"/>
      <c r="AC1804"/>
      <c r="AD1804"/>
      <c r="AE1804"/>
      <c r="AF1804"/>
      <c r="AG1804"/>
      <c r="AH1804"/>
      <c r="AI1804"/>
      <c r="AJ1804"/>
    </row>
    <row r="1805" spans="1:36" ht="24.95" customHeight="1">
      <c r="A1805" s="66"/>
      <c r="M1805" s="37"/>
      <c r="N1805" s="695"/>
      <c r="U1805"/>
      <c r="V1805"/>
      <c r="W1805"/>
      <c r="X1805" s="112"/>
      <c r="Y1805" s="112"/>
      <c r="Z1805" s="200"/>
      <c r="AA1805"/>
      <c r="AB1805"/>
      <c r="AC1805"/>
      <c r="AD1805"/>
      <c r="AE1805"/>
      <c r="AF1805"/>
      <c r="AG1805"/>
      <c r="AH1805"/>
      <c r="AI1805"/>
      <c r="AJ1805"/>
    </row>
    <row r="1806" spans="1:36" ht="24.95" customHeight="1">
      <c r="A1806" s="66"/>
      <c r="M1806" s="37"/>
      <c r="N1806" s="695"/>
      <c r="U1806"/>
      <c r="V1806"/>
      <c r="W1806"/>
      <c r="X1806" s="112"/>
      <c r="Y1806" s="112"/>
      <c r="Z1806" s="200"/>
      <c r="AA1806"/>
      <c r="AB1806"/>
      <c r="AC1806"/>
      <c r="AD1806"/>
      <c r="AE1806"/>
      <c r="AF1806"/>
      <c r="AG1806"/>
      <c r="AH1806"/>
      <c r="AI1806"/>
      <c r="AJ1806"/>
    </row>
    <row r="1807" spans="1:36" ht="24.95" customHeight="1">
      <c r="A1807" s="66"/>
      <c r="M1807" s="37"/>
      <c r="N1807" s="695"/>
      <c r="U1807"/>
      <c r="V1807"/>
      <c r="W1807"/>
      <c r="X1807" s="112"/>
      <c r="Y1807" s="112"/>
      <c r="Z1807" s="200"/>
      <c r="AA1807"/>
      <c r="AB1807"/>
      <c r="AC1807"/>
      <c r="AD1807"/>
      <c r="AE1807"/>
      <c r="AF1807"/>
      <c r="AG1807"/>
      <c r="AH1807"/>
      <c r="AI1807"/>
      <c r="AJ1807"/>
    </row>
    <row r="1808" spans="1:36" ht="24.95" customHeight="1">
      <c r="A1808" s="66"/>
      <c r="M1808" s="37"/>
      <c r="N1808" s="695"/>
      <c r="U1808"/>
      <c r="V1808"/>
      <c r="W1808"/>
      <c r="X1808" s="112"/>
      <c r="Y1808" s="112"/>
      <c r="Z1808" s="200"/>
      <c r="AA1808"/>
      <c r="AB1808"/>
      <c r="AC1808"/>
      <c r="AD1808"/>
      <c r="AE1808"/>
      <c r="AF1808"/>
      <c r="AG1808"/>
      <c r="AH1808"/>
      <c r="AI1808"/>
      <c r="AJ1808"/>
    </row>
    <row r="1809" spans="1:36" ht="24.95" customHeight="1">
      <c r="A1809" s="66"/>
      <c r="M1809" s="37"/>
      <c r="N1809" s="695"/>
      <c r="U1809"/>
      <c r="V1809"/>
      <c r="W1809"/>
      <c r="X1809" s="112"/>
      <c r="Y1809" s="112"/>
      <c r="Z1809" s="200"/>
      <c r="AA1809"/>
      <c r="AB1809"/>
      <c r="AC1809"/>
      <c r="AD1809"/>
      <c r="AE1809"/>
      <c r="AF1809"/>
      <c r="AG1809"/>
      <c r="AH1809"/>
      <c r="AI1809"/>
      <c r="AJ1809"/>
    </row>
    <row r="1810" spans="1:36" ht="24.95" customHeight="1">
      <c r="A1810" s="66"/>
      <c r="M1810" s="37"/>
      <c r="N1810" s="695"/>
      <c r="U1810"/>
      <c r="V1810"/>
      <c r="W1810"/>
      <c r="X1810" s="112"/>
      <c r="Y1810" s="112"/>
      <c r="Z1810" s="200"/>
      <c r="AA1810"/>
      <c r="AB1810"/>
      <c r="AC1810"/>
      <c r="AD1810"/>
      <c r="AE1810"/>
      <c r="AF1810"/>
      <c r="AG1810"/>
      <c r="AH1810"/>
      <c r="AI1810"/>
      <c r="AJ1810"/>
    </row>
    <row r="1811" spans="1:36" ht="24.95" customHeight="1">
      <c r="A1811" s="66"/>
      <c r="M1811" s="37"/>
      <c r="N1811" s="695"/>
      <c r="U1811"/>
      <c r="V1811"/>
      <c r="W1811"/>
      <c r="X1811" s="112"/>
      <c r="Y1811" s="112"/>
      <c r="Z1811" s="200"/>
      <c r="AA1811"/>
      <c r="AB1811"/>
      <c r="AC1811"/>
      <c r="AD1811"/>
      <c r="AE1811"/>
      <c r="AF1811"/>
      <c r="AG1811"/>
      <c r="AH1811"/>
      <c r="AI1811"/>
      <c r="AJ1811"/>
    </row>
    <row r="1812" spans="1:36" ht="24.95" customHeight="1">
      <c r="A1812" s="66"/>
      <c r="M1812" s="37"/>
      <c r="N1812" s="695"/>
      <c r="U1812"/>
      <c r="V1812"/>
      <c r="W1812"/>
      <c r="X1812" s="112"/>
      <c r="Y1812" s="112"/>
      <c r="Z1812" s="200"/>
      <c r="AA1812"/>
      <c r="AB1812"/>
      <c r="AC1812"/>
      <c r="AD1812"/>
      <c r="AE1812"/>
      <c r="AF1812"/>
      <c r="AG1812"/>
      <c r="AH1812"/>
      <c r="AI1812"/>
      <c r="AJ1812"/>
    </row>
    <row r="1813" spans="1:36" ht="24.95" customHeight="1">
      <c r="A1813" s="66"/>
      <c r="M1813" s="37"/>
      <c r="N1813" s="695"/>
      <c r="U1813"/>
      <c r="V1813"/>
      <c r="W1813"/>
      <c r="X1813" s="112"/>
      <c r="Y1813" s="112"/>
      <c r="Z1813" s="200"/>
      <c r="AA1813"/>
      <c r="AB1813"/>
      <c r="AC1813"/>
      <c r="AD1813"/>
      <c r="AE1813"/>
      <c r="AF1813"/>
      <c r="AG1813"/>
      <c r="AH1813"/>
      <c r="AI1813"/>
      <c r="AJ1813"/>
    </row>
    <row r="1814" spans="1:36" ht="24.95" customHeight="1">
      <c r="A1814" s="66"/>
      <c r="M1814" s="37"/>
      <c r="N1814" s="695"/>
      <c r="U1814"/>
      <c r="V1814"/>
      <c r="W1814"/>
      <c r="X1814" s="112"/>
      <c r="Y1814" s="112"/>
      <c r="Z1814" s="200"/>
      <c r="AA1814"/>
      <c r="AB1814"/>
      <c r="AC1814"/>
      <c r="AD1814"/>
      <c r="AE1814"/>
      <c r="AF1814"/>
      <c r="AG1814"/>
      <c r="AH1814"/>
      <c r="AI1814"/>
      <c r="AJ1814"/>
    </row>
    <row r="1815" spans="1:36" ht="24.95" customHeight="1">
      <c r="A1815" s="66"/>
      <c r="M1815" s="37"/>
      <c r="N1815" s="695"/>
      <c r="U1815"/>
      <c r="V1815"/>
      <c r="W1815"/>
      <c r="X1815" s="112"/>
      <c r="Y1815" s="112"/>
      <c r="Z1815" s="200"/>
      <c r="AA1815"/>
      <c r="AB1815"/>
      <c r="AC1815"/>
      <c r="AD1815"/>
      <c r="AE1815"/>
      <c r="AF1815"/>
      <c r="AG1815"/>
      <c r="AH1815"/>
      <c r="AI1815"/>
      <c r="AJ1815"/>
    </row>
    <row r="1816" spans="1:36" ht="24.95" customHeight="1">
      <c r="A1816" s="66"/>
      <c r="M1816" s="37"/>
      <c r="N1816" s="695"/>
      <c r="U1816"/>
      <c r="V1816"/>
      <c r="W1816"/>
      <c r="X1816" s="112"/>
      <c r="Y1816" s="112"/>
      <c r="Z1816" s="200"/>
      <c r="AA1816"/>
      <c r="AB1816"/>
      <c r="AC1816"/>
      <c r="AD1816"/>
      <c r="AE1816"/>
      <c r="AF1816"/>
      <c r="AG1816"/>
      <c r="AH1816"/>
      <c r="AI1816"/>
      <c r="AJ1816"/>
    </row>
    <row r="1817" spans="1:36" ht="24.95" customHeight="1">
      <c r="A1817" s="66"/>
      <c r="M1817" s="37"/>
      <c r="N1817" s="695"/>
      <c r="U1817"/>
      <c r="V1817"/>
      <c r="W1817"/>
      <c r="X1817" s="112"/>
      <c r="Y1817" s="112"/>
      <c r="Z1817" s="200"/>
      <c r="AA1817"/>
      <c r="AB1817"/>
      <c r="AC1817"/>
      <c r="AD1817"/>
      <c r="AE1817"/>
      <c r="AF1817"/>
      <c r="AG1817"/>
      <c r="AH1817"/>
      <c r="AI1817"/>
      <c r="AJ1817"/>
    </row>
    <row r="1818" spans="1:36" ht="24.95" customHeight="1">
      <c r="A1818" s="66"/>
      <c r="M1818" s="37"/>
      <c r="N1818" s="695"/>
      <c r="U1818"/>
      <c r="V1818"/>
      <c r="W1818"/>
      <c r="X1818" s="112"/>
      <c r="Y1818" s="112"/>
      <c r="Z1818" s="200"/>
      <c r="AA1818"/>
      <c r="AB1818"/>
      <c r="AC1818"/>
      <c r="AD1818"/>
      <c r="AE1818"/>
      <c r="AF1818"/>
      <c r="AG1818"/>
      <c r="AH1818"/>
      <c r="AI1818"/>
      <c r="AJ1818"/>
    </row>
    <row r="1819" spans="1:36" ht="24.95" customHeight="1">
      <c r="A1819" s="66"/>
      <c r="M1819" s="37"/>
      <c r="N1819" s="695"/>
      <c r="U1819"/>
      <c r="V1819"/>
      <c r="W1819"/>
      <c r="X1819" s="112"/>
      <c r="Y1819" s="112"/>
      <c r="Z1819" s="200"/>
      <c r="AA1819"/>
      <c r="AB1819"/>
      <c r="AC1819"/>
      <c r="AD1819"/>
      <c r="AE1819"/>
      <c r="AF1819"/>
      <c r="AG1819"/>
      <c r="AH1819"/>
      <c r="AI1819"/>
      <c r="AJ1819"/>
    </row>
    <row r="1820" spans="1:36" ht="24.95" customHeight="1">
      <c r="A1820" s="66"/>
      <c r="M1820" s="37"/>
      <c r="N1820" s="695"/>
      <c r="U1820"/>
      <c r="V1820"/>
      <c r="W1820"/>
      <c r="X1820" s="112"/>
      <c r="Y1820" s="112"/>
      <c r="Z1820" s="200"/>
      <c r="AA1820"/>
      <c r="AB1820"/>
      <c r="AC1820"/>
      <c r="AD1820"/>
      <c r="AE1820"/>
      <c r="AF1820"/>
      <c r="AG1820"/>
      <c r="AH1820"/>
      <c r="AI1820"/>
      <c r="AJ1820"/>
    </row>
    <row r="1821" spans="1:36" ht="24.95" customHeight="1">
      <c r="A1821" s="66"/>
      <c r="M1821" s="37"/>
      <c r="N1821" s="695"/>
      <c r="U1821"/>
      <c r="V1821"/>
      <c r="W1821"/>
      <c r="X1821" s="112"/>
      <c r="Y1821" s="112"/>
      <c r="Z1821" s="200"/>
      <c r="AA1821"/>
      <c r="AB1821"/>
      <c r="AC1821"/>
      <c r="AD1821"/>
      <c r="AE1821"/>
      <c r="AF1821"/>
      <c r="AG1821"/>
      <c r="AH1821"/>
      <c r="AI1821"/>
      <c r="AJ1821"/>
    </row>
    <row r="1822" spans="1:36" ht="24.95" customHeight="1">
      <c r="A1822" s="66"/>
      <c r="M1822" s="37"/>
      <c r="N1822" s="695"/>
      <c r="U1822"/>
      <c r="V1822"/>
      <c r="W1822"/>
      <c r="X1822" s="112"/>
      <c r="Y1822" s="112"/>
      <c r="Z1822" s="200"/>
      <c r="AA1822"/>
      <c r="AB1822"/>
      <c r="AC1822"/>
      <c r="AD1822"/>
      <c r="AE1822"/>
      <c r="AF1822"/>
      <c r="AG1822"/>
      <c r="AH1822"/>
      <c r="AI1822"/>
      <c r="AJ1822"/>
    </row>
    <row r="1823" spans="1:36" ht="24.95" customHeight="1">
      <c r="A1823" s="66"/>
      <c r="M1823" s="37"/>
      <c r="N1823" s="695"/>
      <c r="U1823"/>
      <c r="V1823"/>
      <c r="W1823"/>
      <c r="X1823" s="112"/>
      <c r="Y1823" s="112"/>
      <c r="Z1823" s="200"/>
      <c r="AA1823"/>
      <c r="AB1823"/>
      <c r="AC1823"/>
      <c r="AD1823"/>
      <c r="AE1823"/>
      <c r="AF1823"/>
      <c r="AG1823"/>
      <c r="AH1823"/>
      <c r="AI1823"/>
      <c r="AJ1823"/>
    </row>
    <row r="1824" spans="1:36" ht="24.95" customHeight="1">
      <c r="A1824" s="66"/>
      <c r="M1824" s="37"/>
      <c r="N1824" s="695"/>
      <c r="U1824"/>
      <c r="V1824"/>
      <c r="W1824"/>
      <c r="X1824" s="112"/>
      <c r="Y1824" s="112"/>
      <c r="Z1824" s="200"/>
      <c r="AA1824"/>
      <c r="AB1824"/>
      <c r="AC1824"/>
      <c r="AD1824"/>
      <c r="AE1824"/>
      <c r="AF1824"/>
      <c r="AG1824"/>
      <c r="AH1824"/>
      <c r="AI1824"/>
      <c r="AJ1824"/>
    </row>
    <row r="1825" spans="1:36" ht="24.95" customHeight="1">
      <c r="A1825" s="66"/>
      <c r="M1825" s="37"/>
      <c r="N1825" s="695"/>
      <c r="U1825"/>
      <c r="V1825"/>
      <c r="W1825"/>
      <c r="X1825" s="112"/>
      <c r="Y1825" s="112"/>
      <c r="Z1825" s="200"/>
      <c r="AA1825"/>
      <c r="AB1825"/>
      <c r="AC1825"/>
      <c r="AD1825"/>
      <c r="AE1825"/>
      <c r="AF1825"/>
      <c r="AG1825"/>
      <c r="AH1825"/>
      <c r="AI1825"/>
      <c r="AJ1825"/>
    </row>
    <row r="1826" spans="1:36" ht="24.95" customHeight="1">
      <c r="A1826" s="66"/>
      <c r="M1826" s="37"/>
      <c r="N1826" s="695"/>
      <c r="U1826"/>
      <c r="V1826"/>
      <c r="W1826"/>
      <c r="X1826" s="112"/>
      <c r="Y1826" s="112"/>
      <c r="Z1826" s="200"/>
      <c r="AA1826"/>
      <c r="AB1826"/>
      <c r="AC1826"/>
      <c r="AD1826"/>
      <c r="AE1826"/>
      <c r="AF1826"/>
      <c r="AG1826"/>
      <c r="AH1826"/>
      <c r="AI1826"/>
      <c r="AJ1826"/>
    </row>
    <row r="1827" spans="1:36" ht="24.95" customHeight="1">
      <c r="A1827" s="66"/>
      <c r="M1827" s="37"/>
      <c r="N1827" s="695"/>
      <c r="U1827"/>
      <c r="V1827"/>
      <c r="W1827"/>
      <c r="X1827" s="112"/>
      <c r="Y1827" s="112"/>
      <c r="Z1827" s="200"/>
      <c r="AA1827"/>
      <c r="AB1827"/>
      <c r="AC1827"/>
      <c r="AD1827"/>
      <c r="AE1827"/>
      <c r="AF1827"/>
      <c r="AG1827"/>
      <c r="AH1827"/>
      <c r="AI1827"/>
      <c r="AJ1827"/>
    </row>
    <row r="1828" spans="1:36" ht="24.95" customHeight="1">
      <c r="A1828" s="66"/>
      <c r="M1828" s="37"/>
      <c r="N1828" s="695"/>
      <c r="U1828"/>
      <c r="V1828"/>
      <c r="W1828"/>
      <c r="X1828" s="112"/>
      <c r="Y1828" s="112"/>
      <c r="Z1828" s="200"/>
      <c r="AA1828"/>
      <c r="AB1828"/>
      <c r="AC1828"/>
      <c r="AD1828"/>
      <c r="AE1828"/>
      <c r="AF1828"/>
      <c r="AG1828"/>
      <c r="AH1828"/>
      <c r="AI1828"/>
      <c r="AJ1828"/>
    </row>
    <row r="1829" spans="1:36" ht="24.95" customHeight="1">
      <c r="A1829" s="66"/>
      <c r="M1829" s="37"/>
      <c r="N1829" s="695"/>
      <c r="U1829"/>
      <c r="V1829"/>
      <c r="W1829"/>
      <c r="X1829" s="112"/>
      <c r="Y1829" s="112"/>
      <c r="Z1829" s="200"/>
      <c r="AA1829"/>
      <c r="AB1829"/>
      <c r="AC1829"/>
      <c r="AD1829"/>
      <c r="AE1829"/>
      <c r="AF1829"/>
      <c r="AG1829"/>
      <c r="AH1829"/>
      <c r="AI1829"/>
      <c r="AJ1829"/>
    </row>
    <row r="1830" spans="1:36" ht="24.95" customHeight="1">
      <c r="A1830" s="66"/>
      <c r="M1830" s="37"/>
      <c r="N1830" s="695"/>
      <c r="U1830"/>
      <c r="V1830"/>
      <c r="W1830"/>
      <c r="X1830" s="112"/>
      <c r="Y1830" s="112"/>
      <c r="Z1830" s="200"/>
      <c r="AA1830"/>
      <c r="AB1830"/>
      <c r="AC1830"/>
      <c r="AD1830"/>
      <c r="AE1830"/>
      <c r="AF1830"/>
      <c r="AG1830"/>
      <c r="AH1830"/>
      <c r="AI1830"/>
      <c r="AJ1830"/>
    </row>
    <row r="1831" spans="1:36" ht="24.95" customHeight="1">
      <c r="A1831" s="66"/>
      <c r="M1831" s="37"/>
      <c r="N1831" s="695"/>
      <c r="U1831"/>
      <c r="V1831"/>
      <c r="W1831"/>
      <c r="X1831" s="112"/>
      <c r="Y1831" s="112"/>
      <c r="Z1831" s="200"/>
      <c r="AA1831"/>
      <c r="AB1831"/>
      <c r="AC1831"/>
      <c r="AD1831"/>
      <c r="AE1831"/>
      <c r="AF1831"/>
      <c r="AG1831"/>
      <c r="AH1831"/>
      <c r="AI1831"/>
      <c r="AJ1831"/>
    </row>
    <row r="1832" spans="1:36" ht="24.95" customHeight="1">
      <c r="A1832" s="66"/>
      <c r="M1832" s="37"/>
      <c r="N1832" s="695"/>
      <c r="U1832"/>
      <c r="V1832"/>
      <c r="W1832"/>
      <c r="X1832" s="112"/>
      <c r="Y1832" s="112"/>
      <c r="Z1832" s="200"/>
      <c r="AA1832"/>
      <c r="AB1832"/>
      <c r="AC1832"/>
      <c r="AD1832"/>
      <c r="AE1832"/>
      <c r="AF1832"/>
      <c r="AG1832"/>
      <c r="AH1832"/>
      <c r="AI1832"/>
      <c r="AJ1832"/>
    </row>
    <row r="1833" spans="1:36" ht="24.95" customHeight="1">
      <c r="A1833" s="66"/>
      <c r="M1833" s="37"/>
      <c r="N1833" s="695"/>
      <c r="U1833"/>
      <c r="V1833"/>
      <c r="W1833"/>
      <c r="X1833" s="112"/>
      <c r="Y1833" s="112"/>
      <c r="Z1833" s="200"/>
      <c r="AA1833"/>
      <c r="AB1833"/>
      <c r="AC1833"/>
      <c r="AD1833"/>
      <c r="AE1833"/>
      <c r="AF1833"/>
      <c r="AG1833"/>
      <c r="AH1833"/>
      <c r="AI1833"/>
      <c r="AJ1833"/>
    </row>
    <row r="1834" spans="1:36" ht="24.95" customHeight="1">
      <c r="A1834" s="66"/>
      <c r="M1834" s="37"/>
      <c r="N1834" s="695"/>
      <c r="U1834"/>
      <c r="V1834"/>
      <c r="W1834"/>
      <c r="X1834" s="112"/>
      <c r="Y1834" s="112"/>
      <c r="Z1834" s="200"/>
      <c r="AA1834"/>
      <c r="AB1834"/>
      <c r="AC1834"/>
      <c r="AD1834"/>
      <c r="AE1834"/>
      <c r="AF1834"/>
      <c r="AG1834"/>
      <c r="AH1834"/>
      <c r="AI1834"/>
      <c r="AJ1834"/>
    </row>
    <row r="1835" spans="1:36" ht="24.95" customHeight="1">
      <c r="A1835" s="66"/>
      <c r="M1835" s="37"/>
      <c r="N1835" s="695"/>
      <c r="U1835"/>
      <c r="V1835"/>
      <c r="W1835"/>
      <c r="X1835" s="112"/>
      <c r="Y1835" s="112"/>
      <c r="Z1835" s="200"/>
      <c r="AA1835"/>
      <c r="AB1835"/>
      <c r="AC1835"/>
      <c r="AD1835"/>
      <c r="AE1835"/>
      <c r="AF1835"/>
      <c r="AG1835"/>
      <c r="AH1835"/>
      <c r="AI1835"/>
      <c r="AJ1835"/>
    </row>
    <row r="1836" spans="1:36" ht="24.95" customHeight="1">
      <c r="A1836" s="66"/>
      <c r="M1836" s="37"/>
      <c r="N1836" s="695"/>
      <c r="U1836"/>
      <c r="V1836"/>
      <c r="W1836"/>
      <c r="X1836" s="112"/>
      <c r="Y1836" s="112"/>
      <c r="Z1836" s="200"/>
      <c r="AA1836"/>
      <c r="AB1836"/>
      <c r="AC1836"/>
      <c r="AD1836"/>
      <c r="AE1836"/>
      <c r="AF1836"/>
      <c r="AG1836"/>
      <c r="AH1836"/>
      <c r="AI1836"/>
      <c r="AJ1836"/>
    </row>
    <row r="1837" spans="1:36" ht="24.95" customHeight="1">
      <c r="A1837" s="66"/>
      <c r="M1837" s="37"/>
      <c r="N1837" s="695"/>
      <c r="U1837"/>
      <c r="V1837"/>
      <c r="W1837"/>
      <c r="X1837" s="112"/>
      <c r="Y1837" s="112"/>
      <c r="Z1837" s="200"/>
      <c r="AA1837"/>
      <c r="AB1837"/>
      <c r="AC1837"/>
      <c r="AD1837"/>
      <c r="AE1837"/>
      <c r="AF1837"/>
      <c r="AG1837"/>
      <c r="AH1837"/>
      <c r="AI1837"/>
      <c r="AJ1837"/>
    </row>
    <row r="1838" spans="1:36" ht="24.95" customHeight="1">
      <c r="A1838" s="66"/>
      <c r="M1838" s="37"/>
      <c r="N1838" s="695"/>
      <c r="U1838"/>
      <c r="V1838"/>
      <c r="W1838"/>
      <c r="X1838" s="112"/>
      <c r="Y1838" s="112"/>
      <c r="Z1838" s="200"/>
      <c r="AA1838"/>
      <c r="AB1838"/>
      <c r="AC1838"/>
      <c r="AD1838"/>
      <c r="AE1838"/>
      <c r="AF1838"/>
      <c r="AG1838"/>
      <c r="AH1838"/>
      <c r="AI1838"/>
      <c r="AJ1838"/>
    </row>
    <row r="1839" spans="1:36" ht="24.95" customHeight="1">
      <c r="A1839" s="66"/>
      <c r="M1839" s="37"/>
      <c r="N1839" s="695"/>
      <c r="U1839"/>
      <c r="V1839"/>
      <c r="W1839"/>
      <c r="X1839" s="112"/>
      <c r="Y1839" s="112"/>
      <c r="Z1839" s="200"/>
      <c r="AA1839"/>
      <c r="AB1839"/>
      <c r="AC1839"/>
      <c r="AD1839"/>
      <c r="AE1839"/>
      <c r="AF1839"/>
      <c r="AG1839"/>
      <c r="AH1839"/>
      <c r="AI1839"/>
      <c r="AJ1839"/>
    </row>
    <row r="1840" spans="1:36" ht="24.95" customHeight="1">
      <c r="A1840" s="66"/>
      <c r="M1840" s="37"/>
      <c r="N1840" s="695"/>
      <c r="U1840"/>
      <c r="V1840"/>
      <c r="W1840"/>
      <c r="X1840" s="112"/>
      <c r="Y1840" s="112"/>
      <c r="Z1840" s="200"/>
      <c r="AA1840"/>
      <c r="AB1840"/>
      <c r="AC1840"/>
      <c r="AD1840"/>
      <c r="AE1840"/>
      <c r="AF1840"/>
      <c r="AG1840"/>
      <c r="AH1840"/>
      <c r="AI1840"/>
      <c r="AJ1840"/>
    </row>
    <row r="1841" spans="1:36" ht="24.95" customHeight="1">
      <c r="A1841" s="66"/>
      <c r="M1841" s="37"/>
      <c r="N1841" s="695"/>
      <c r="U1841"/>
      <c r="V1841"/>
      <c r="W1841"/>
      <c r="X1841" s="112"/>
      <c r="Y1841" s="112"/>
      <c r="Z1841" s="200"/>
      <c r="AA1841"/>
      <c r="AB1841"/>
      <c r="AC1841"/>
      <c r="AD1841"/>
      <c r="AE1841"/>
      <c r="AF1841"/>
      <c r="AG1841"/>
      <c r="AH1841"/>
      <c r="AI1841"/>
      <c r="AJ1841"/>
    </row>
    <row r="1842" spans="1:36" ht="24.95" customHeight="1">
      <c r="A1842" s="66"/>
      <c r="M1842" s="37"/>
      <c r="N1842" s="695"/>
      <c r="U1842"/>
      <c r="V1842"/>
      <c r="W1842"/>
      <c r="X1842" s="112"/>
      <c r="Y1842" s="112"/>
      <c r="Z1842" s="200"/>
      <c r="AA1842"/>
      <c r="AB1842"/>
      <c r="AC1842"/>
      <c r="AD1842"/>
      <c r="AE1842"/>
      <c r="AF1842"/>
      <c r="AG1842"/>
      <c r="AH1842"/>
      <c r="AI1842"/>
      <c r="AJ1842"/>
    </row>
    <row r="1843" spans="1:36" ht="24.95" customHeight="1">
      <c r="A1843" s="66"/>
      <c r="M1843" s="37"/>
      <c r="N1843" s="695"/>
      <c r="U1843"/>
      <c r="V1843"/>
      <c r="W1843"/>
      <c r="X1843" s="112"/>
      <c r="Y1843" s="112"/>
      <c r="Z1843" s="200"/>
      <c r="AA1843"/>
      <c r="AB1843"/>
      <c r="AC1843"/>
      <c r="AD1843"/>
      <c r="AE1843"/>
      <c r="AF1843"/>
      <c r="AG1843"/>
      <c r="AH1843"/>
      <c r="AI1843"/>
      <c r="AJ1843"/>
    </row>
    <row r="1844" spans="1:36" ht="24.95" customHeight="1">
      <c r="A1844" s="66"/>
      <c r="M1844" s="37"/>
      <c r="N1844" s="695"/>
      <c r="U1844"/>
      <c r="V1844"/>
      <c r="W1844"/>
      <c r="X1844" s="112"/>
      <c r="Y1844" s="112"/>
      <c r="Z1844" s="200"/>
      <c r="AA1844"/>
      <c r="AB1844"/>
      <c r="AC1844"/>
      <c r="AD1844"/>
      <c r="AE1844"/>
      <c r="AF1844"/>
      <c r="AG1844"/>
      <c r="AH1844"/>
      <c r="AI1844"/>
      <c r="AJ1844"/>
    </row>
    <row r="1845" spans="1:36" ht="24.95" customHeight="1">
      <c r="A1845" s="66"/>
      <c r="M1845" s="37"/>
      <c r="N1845" s="695"/>
      <c r="U1845"/>
      <c r="V1845"/>
      <c r="W1845"/>
      <c r="X1845" s="112"/>
      <c r="Y1845" s="112"/>
      <c r="Z1845" s="200"/>
      <c r="AA1845"/>
      <c r="AB1845"/>
      <c r="AC1845"/>
      <c r="AD1845"/>
      <c r="AE1845"/>
      <c r="AF1845"/>
      <c r="AG1845"/>
      <c r="AH1845"/>
      <c r="AI1845"/>
      <c r="AJ1845"/>
    </row>
    <row r="1846" spans="1:36" ht="24.95" customHeight="1">
      <c r="A1846" s="66"/>
      <c r="M1846" s="37"/>
      <c r="N1846" s="695"/>
      <c r="U1846"/>
      <c r="V1846"/>
      <c r="W1846"/>
      <c r="X1846" s="112"/>
      <c r="Y1846" s="112"/>
      <c r="Z1846" s="200"/>
      <c r="AA1846"/>
      <c r="AB1846"/>
      <c r="AC1846"/>
      <c r="AD1846"/>
      <c r="AE1846"/>
      <c r="AF1846"/>
      <c r="AG1846"/>
      <c r="AH1846"/>
      <c r="AI1846"/>
      <c r="AJ1846"/>
    </row>
    <row r="1847" spans="1:36" ht="24.95" customHeight="1">
      <c r="A1847" s="66"/>
      <c r="M1847" s="37"/>
      <c r="N1847" s="695"/>
      <c r="U1847"/>
      <c r="V1847"/>
      <c r="W1847"/>
      <c r="X1847" s="112"/>
      <c r="Y1847" s="112"/>
      <c r="Z1847" s="200"/>
      <c r="AA1847"/>
      <c r="AB1847"/>
      <c r="AC1847"/>
      <c r="AD1847"/>
      <c r="AE1847"/>
      <c r="AF1847"/>
      <c r="AG1847"/>
      <c r="AH1847"/>
      <c r="AI1847"/>
      <c r="AJ1847"/>
    </row>
    <row r="1848" spans="1:36" ht="24.95" customHeight="1">
      <c r="A1848" s="66"/>
      <c r="M1848" s="37"/>
      <c r="N1848" s="695"/>
      <c r="U1848"/>
      <c r="V1848"/>
      <c r="W1848"/>
      <c r="X1848" s="112"/>
      <c r="Y1848" s="112"/>
      <c r="Z1848" s="200"/>
      <c r="AA1848"/>
      <c r="AB1848"/>
      <c r="AC1848"/>
      <c r="AD1848"/>
      <c r="AE1848"/>
      <c r="AF1848"/>
      <c r="AG1848"/>
      <c r="AH1848"/>
      <c r="AI1848"/>
      <c r="AJ1848"/>
    </row>
    <row r="1849" spans="1:36" ht="24.95" customHeight="1">
      <c r="A1849" s="66"/>
      <c r="M1849" s="37"/>
      <c r="N1849" s="695"/>
      <c r="U1849"/>
      <c r="V1849"/>
      <c r="W1849"/>
      <c r="X1849" s="112"/>
      <c r="Y1849" s="112"/>
      <c r="Z1849" s="200"/>
      <c r="AA1849"/>
      <c r="AB1849"/>
      <c r="AC1849"/>
      <c r="AD1849"/>
      <c r="AE1849"/>
      <c r="AF1849"/>
      <c r="AG1849"/>
      <c r="AH1849"/>
      <c r="AI1849"/>
      <c r="AJ1849"/>
    </row>
    <row r="1850" spans="1:36" ht="24.95" customHeight="1">
      <c r="A1850" s="66"/>
      <c r="M1850" s="37"/>
      <c r="N1850" s="695"/>
      <c r="U1850"/>
      <c r="V1850"/>
      <c r="W1850"/>
      <c r="X1850" s="112"/>
      <c r="Y1850" s="112"/>
      <c r="Z1850" s="200"/>
      <c r="AA1850"/>
      <c r="AB1850"/>
      <c r="AC1850"/>
      <c r="AD1850"/>
      <c r="AE1850"/>
      <c r="AF1850"/>
      <c r="AG1850"/>
      <c r="AH1850"/>
      <c r="AI1850"/>
      <c r="AJ1850"/>
    </row>
    <row r="1851" spans="1:36" ht="24.95" customHeight="1">
      <c r="A1851" s="66"/>
      <c r="M1851" s="37"/>
      <c r="N1851" s="695"/>
      <c r="U1851"/>
      <c r="V1851"/>
      <c r="W1851"/>
      <c r="X1851" s="112"/>
      <c r="Y1851" s="112"/>
      <c r="Z1851" s="200"/>
      <c r="AA1851"/>
      <c r="AB1851"/>
      <c r="AC1851"/>
      <c r="AD1851"/>
      <c r="AE1851"/>
      <c r="AF1851"/>
      <c r="AG1851"/>
      <c r="AH1851"/>
      <c r="AI1851"/>
      <c r="AJ1851"/>
    </row>
    <row r="1852" spans="1:36" ht="24.95" customHeight="1">
      <c r="A1852" s="66"/>
      <c r="M1852" s="37"/>
      <c r="N1852" s="695"/>
      <c r="U1852"/>
      <c r="V1852"/>
      <c r="W1852"/>
      <c r="X1852" s="112"/>
      <c r="Y1852" s="112"/>
      <c r="Z1852" s="200"/>
      <c r="AA1852"/>
      <c r="AB1852"/>
      <c r="AC1852"/>
      <c r="AD1852"/>
      <c r="AE1852"/>
      <c r="AF1852"/>
      <c r="AG1852"/>
      <c r="AH1852"/>
      <c r="AI1852"/>
      <c r="AJ1852"/>
    </row>
    <row r="1853" spans="1:36" ht="24.95" customHeight="1">
      <c r="A1853" s="66"/>
      <c r="M1853" s="37"/>
      <c r="N1853" s="695"/>
      <c r="U1853"/>
      <c r="V1853"/>
      <c r="W1853"/>
      <c r="X1853" s="112"/>
      <c r="Y1853" s="112"/>
      <c r="Z1853" s="200"/>
      <c r="AA1853"/>
      <c r="AB1853"/>
      <c r="AC1853"/>
      <c r="AD1853"/>
      <c r="AE1853"/>
      <c r="AF1853"/>
      <c r="AG1853"/>
      <c r="AH1853"/>
      <c r="AI1853"/>
      <c r="AJ1853"/>
    </row>
    <row r="1854" spans="1:36" ht="24.95" customHeight="1">
      <c r="A1854" s="66"/>
      <c r="M1854" s="37"/>
      <c r="N1854" s="695"/>
      <c r="U1854"/>
      <c r="V1854"/>
      <c r="W1854"/>
      <c r="X1854" s="112"/>
      <c r="Y1854" s="112"/>
      <c r="Z1854" s="200"/>
      <c r="AA1854"/>
      <c r="AB1854"/>
      <c r="AC1854"/>
      <c r="AD1854"/>
      <c r="AE1854"/>
      <c r="AF1854"/>
      <c r="AG1854"/>
      <c r="AH1854"/>
      <c r="AI1854"/>
      <c r="AJ1854"/>
    </row>
    <row r="1855" spans="1:36" ht="24.95" customHeight="1">
      <c r="A1855" s="66"/>
      <c r="M1855" s="37"/>
      <c r="N1855" s="695"/>
      <c r="U1855"/>
      <c r="V1855"/>
      <c r="W1855"/>
      <c r="X1855" s="112"/>
      <c r="Y1855" s="112"/>
      <c r="Z1855" s="200"/>
      <c r="AA1855"/>
      <c r="AB1855"/>
      <c r="AC1855"/>
      <c r="AD1855"/>
      <c r="AE1855"/>
      <c r="AF1855"/>
      <c r="AG1855"/>
      <c r="AH1855"/>
      <c r="AI1855"/>
      <c r="AJ1855"/>
    </row>
    <row r="1856" spans="1:36" ht="24.95" customHeight="1">
      <c r="A1856" s="66"/>
      <c r="M1856" s="37"/>
      <c r="N1856" s="695"/>
      <c r="U1856"/>
      <c r="V1856"/>
      <c r="W1856"/>
      <c r="X1856" s="112"/>
      <c r="Y1856" s="112"/>
      <c r="Z1856" s="200"/>
      <c r="AA1856"/>
      <c r="AB1856"/>
      <c r="AC1856"/>
      <c r="AD1856"/>
      <c r="AE1856"/>
      <c r="AF1856"/>
      <c r="AG1856"/>
      <c r="AH1856"/>
      <c r="AI1856"/>
      <c r="AJ1856"/>
    </row>
    <row r="1857" spans="1:36" ht="24.95" customHeight="1">
      <c r="A1857" s="66"/>
      <c r="M1857" s="37"/>
      <c r="N1857" s="695"/>
      <c r="U1857"/>
      <c r="V1857"/>
      <c r="W1857"/>
      <c r="X1857" s="112"/>
      <c r="Y1857" s="112"/>
      <c r="Z1857" s="200"/>
      <c r="AA1857"/>
      <c r="AB1857"/>
      <c r="AC1857"/>
      <c r="AD1857"/>
      <c r="AE1857"/>
      <c r="AF1857"/>
      <c r="AG1857"/>
      <c r="AH1857"/>
      <c r="AI1857"/>
      <c r="AJ1857"/>
    </row>
    <row r="1858" spans="1:36" ht="24.95" customHeight="1">
      <c r="A1858" s="66"/>
      <c r="M1858" s="37"/>
      <c r="N1858" s="695"/>
      <c r="U1858"/>
      <c r="V1858"/>
      <c r="W1858"/>
      <c r="X1858" s="112"/>
      <c r="Y1858" s="112"/>
      <c r="Z1858" s="200"/>
      <c r="AA1858"/>
      <c r="AB1858"/>
      <c r="AC1858"/>
      <c r="AD1858"/>
      <c r="AE1858"/>
      <c r="AF1858"/>
      <c r="AG1858"/>
      <c r="AH1858"/>
      <c r="AI1858"/>
      <c r="AJ1858"/>
    </row>
    <row r="1859" spans="1:36" ht="24.95" customHeight="1">
      <c r="A1859" s="66"/>
      <c r="M1859" s="37"/>
      <c r="N1859" s="695"/>
      <c r="U1859"/>
      <c r="V1859"/>
      <c r="W1859"/>
      <c r="X1859" s="112"/>
      <c r="Y1859" s="112"/>
      <c r="Z1859" s="200"/>
      <c r="AA1859"/>
      <c r="AB1859"/>
      <c r="AC1859"/>
      <c r="AD1859"/>
      <c r="AE1859"/>
      <c r="AF1859"/>
      <c r="AG1859"/>
      <c r="AH1859"/>
      <c r="AI1859"/>
      <c r="AJ1859"/>
    </row>
    <row r="1860" spans="1:36" ht="24.95" customHeight="1">
      <c r="A1860" s="66"/>
      <c r="M1860" s="37"/>
      <c r="N1860" s="695"/>
      <c r="U1860"/>
      <c r="V1860"/>
      <c r="W1860"/>
      <c r="X1860" s="112"/>
      <c r="Y1860" s="112"/>
      <c r="Z1860" s="200"/>
      <c r="AA1860"/>
      <c r="AB1860"/>
      <c r="AC1860"/>
      <c r="AD1860"/>
      <c r="AE1860"/>
      <c r="AF1860"/>
      <c r="AG1860"/>
      <c r="AH1860"/>
      <c r="AI1860"/>
      <c r="AJ1860"/>
    </row>
    <row r="1861" spans="1:36" ht="24.95" customHeight="1">
      <c r="A1861" s="66"/>
      <c r="M1861" s="37"/>
      <c r="N1861" s="695"/>
      <c r="U1861"/>
      <c r="V1861"/>
      <c r="W1861"/>
      <c r="X1861" s="112"/>
      <c r="Y1861" s="112"/>
      <c r="Z1861" s="200"/>
      <c r="AA1861"/>
      <c r="AB1861"/>
      <c r="AC1861"/>
      <c r="AD1861"/>
      <c r="AE1861"/>
      <c r="AF1861"/>
      <c r="AG1861"/>
      <c r="AH1861"/>
      <c r="AI1861"/>
      <c r="AJ1861"/>
    </row>
    <row r="1862" spans="1:36" ht="24.95" customHeight="1">
      <c r="A1862" s="66"/>
      <c r="M1862" s="37"/>
      <c r="N1862" s="695"/>
      <c r="U1862"/>
      <c r="V1862"/>
      <c r="W1862"/>
      <c r="X1862" s="112"/>
      <c r="Y1862" s="112"/>
      <c r="Z1862" s="200"/>
      <c r="AA1862"/>
      <c r="AB1862"/>
      <c r="AC1862"/>
      <c r="AD1862"/>
      <c r="AE1862"/>
      <c r="AF1862"/>
      <c r="AG1862"/>
      <c r="AH1862"/>
      <c r="AI1862"/>
      <c r="AJ1862"/>
    </row>
    <row r="1863" spans="1:36" ht="24.95" customHeight="1">
      <c r="A1863" s="66"/>
      <c r="M1863" s="37"/>
      <c r="N1863" s="695"/>
      <c r="U1863"/>
      <c r="V1863"/>
      <c r="W1863"/>
      <c r="X1863" s="112"/>
      <c r="Y1863" s="112"/>
      <c r="Z1863" s="200"/>
      <c r="AA1863"/>
      <c r="AB1863"/>
      <c r="AC1863"/>
      <c r="AD1863"/>
      <c r="AE1863"/>
      <c r="AF1863"/>
      <c r="AG1863"/>
      <c r="AH1863"/>
      <c r="AI1863"/>
      <c r="AJ1863"/>
    </row>
    <row r="1864" spans="1:36" ht="24.95" customHeight="1">
      <c r="A1864" s="66"/>
      <c r="M1864" s="37"/>
      <c r="N1864" s="695"/>
      <c r="U1864"/>
      <c r="V1864"/>
      <c r="W1864"/>
      <c r="X1864" s="112"/>
      <c r="Y1864" s="112"/>
      <c r="Z1864" s="200"/>
      <c r="AA1864"/>
      <c r="AB1864"/>
      <c r="AC1864"/>
      <c r="AD1864"/>
      <c r="AE1864"/>
      <c r="AF1864"/>
      <c r="AG1864"/>
      <c r="AH1864"/>
      <c r="AI1864"/>
      <c r="AJ1864"/>
    </row>
    <row r="1865" spans="1:36" ht="24.95" customHeight="1">
      <c r="A1865" s="66"/>
      <c r="M1865" s="37"/>
      <c r="N1865" s="695"/>
      <c r="U1865"/>
      <c r="V1865"/>
      <c r="W1865"/>
      <c r="X1865" s="112"/>
      <c r="Y1865" s="112"/>
      <c r="Z1865" s="200"/>
      <c r="AA1865"/>
      <c r="AB1865"/>
      <c r="AC1865"/>
      <c r="AD1865"/>
      <c r="AE1865"/>
      <c r="AF1865"/>
      <c r="AG1865"/>
      <c r="AH1865"/>
      <c r="AI1865"/>
      <c r="AJ1865"/>
    </row>
    <row r="1866" spans="1:36" ht="24.95" customHeight="1">
      <c r="A1866" s="66"/>
      <c r="M1866" s="37"/>
      <c r="N1866" s="695"/>
      <c r="U1866"/>
      <c r="V1866"/>
      <c r="W1866"/>
      <c r="X1866" s="112"/>
      <c r="Y1866" s="112"/>
      <c r="Z1866" s="200"/>
      <c r="AA1866"/>
      <c r="AB1866"/>
      <c r="AC1866"/>
      <c r="AD1866"/>
      <c r="AE1866"/>
      <c r="AF1866"/>
      <c r="AG1866"/>
      <c r="AH1866"/>
      <c r="AI1866"/>
      <c r="AJ1866"/>
    </row>
    <row r="1867" spans="1:36" ht="24.95" customHeight="1">
      <c r="A1867" s="66"/>
      <c r="M1867" s="37"/>
      <c r="N1867" s="695"/>
      <c r="U1867"/>
      <c r="V1867"/>
      <c r="W1867"/>
      <c r="X1867" s="112"/>
      <c r="Y1867" s="112"/>
      <c r="Z1867" s="200"/>
      <c r="AA1867"/>
      <c r="AB1867"/>
      <c r="AC1867"/>
      <c r="AD1867"/>
      <c r="AE1867"/>
      <c r="AF1867"/>
      <c r="AG1867"/>
      <c r="AH1867"/>
      <c r="AI1867"/>
      <c r="AJ1867"/>
    </row>
    <row r="1868" spans="1:36" ht="24.95" customHeight="1">
      <c r="A1868" s="66"/>
      <c r="M1868" s="37"/>
      <c r="N1868" s="695"/>
      <c r="U1868"/>
      <c r="V1868"/>
      <c r="W1868"/>
      <c r="X1868" s="112"/>
      <c r="Y1868" s="112"/>
      <c r="Z1868" s="200"/>
      <c r="AA1868"/>
      <c r="AB1868"/>
      <c r="AC1868"/>
      <c r="AD1868"/>
      <c r="AE1868"/>
      <c r="AF1868"/>
      <c r="AG1868"/>
      <c r="AH1868"/>
      <c r="AI1868"/>
      <c r="AJ1868"/>
    </row>
    <row r="1869" spans="1:36" ht="24.95" customHeight="1">
      <c r="A1869" s="66"/>
      <c r="M1869" s="37"/>
      <c r="N1869" s="695"/>
      <c r="U1869"/>
      <c r="V1869"/>
      <c r="W1869"/>
      <c r="X1869" s="112"/>
      <c r="Y1869" s="112"/>
      <c r="Z1869" s="200"/>
      <c r="AA1869"/>
      <c r="AB1869"/>
      <c r="AC1869"/>
      <c r="AD1869"/>
      <c r="AE1869"/>
      <c r="AF1869"/>
      <c r="AG1869"/>
      <c r="AH1869"/>
      <c r="AI1869"/>
      <c r="AJ1869"/>
    </row>
    <row r="1870" spans="1:36" ht="24.95" customHeight="1">
      <c r="A1870" s="66"/>
      <c r="M1870" s="37"/>
      <c r="N1870" s="695"/>
      <c r="U1870"/>
      <c r="V1870"/>
      <c r="W1870"/>
      <c r="X1870" s="112"/>
      <c r="Y1870" s="112"/>
      <c r="Z1870" s="200"/>
      <c r="AA1870"/>
      <c r="AB1870"/>
      <c r="AC1870"/>
      <c r="AD1870"/>
      <c r="AE1870"/>
      <c r="AF1870"/>
      <c r="AG1870"/>
      <c r="AH1870"/>
      <c r="AI1870"/>
      <c r="AJ1870"/>
    </row>
    <row r="1871" spans="1:36" ht="24.95" customHeight="1">
      <c r="A1871" s="66"/>
      <c r="M1871" s="37"/>
      <c r="N1871" s="695"/>
      <c r="U1871"/>
      <c r="V1871"/>
      <c r="W1871"/>
      <c r="X1871" s="112"/>
      <c r="Y1871" s="112"/>
      <c r="Z1871" s="200"/>
      <c r="AA1871"/>
      <c r="AB1871"/>
      <c r="AC1871"/>
      <c r="AD1871"/>
      <c r="AE1871"/>
      <c r="AF1871"/>
      <c r="AG1871"/>
      <c r="AH1871"/>
      <c r="AI1871"/>
      <c r="AJ1871"/>
    </row>
    <row r="1872" spans="1:36" ht="24.95" customHeight="1">
      <c r="A1872" s="66"/>
      <c r="M1872" s="37"/>
      <c r="N1872" s="695"/>
      <c r="U1872"/>
      <c r="V1872"/>
      <c r="W1872"/>
      <c r="X1872" s="112"/>
      <c r="Y1872" s="112"/>
      <c r="Z1872" s="200"/>
      <c r="AA1872"/>
      <c r="AB1872"/>
      <c r="AC1872"/>
      <c r="AD1872"/>
      <c r="AE1872"/>
      <c r="AF1872"/>
      <c r="AG1872"/>
      <c r="AH1872"/>
      <c r="AI1872"/>
      <c r="AJ1872"/>
    </row>
    <row r="1873" spans="1:36" ht="24.95" customHeight="1">
      <c r="A1873" s="66"/>
      <c r="M1873" s="37"/>
      <c r="N1873" s="695"/>
      <c r="U1873"/>
      <c r="V1873"/>
      <c r="W1873"/>
      <c r="X1873" s="112"/>
      <c r="Y1873" s="112"/>
      <c r="Z1873" s="200"/>
      <c r="AA1873"/>
      <c r="AB1873"/>
      <c r="AC1873"/>
      <c r="AD1873"/>
      <c r="AE1873"/>
      <c r="AF1873"/>
      <c r="AG1873"/>
      <c r="AH1873"/>
      <c r="AI1873"/>
      <c r="AJ1873"/>
    </row>
    <row r="1874" spans="1:36" ht="24.95" customHeight="1">
      <c r="A1874" s="66"/>
      <c r="M1874" s="37"/>
      <c r="N1874" s="695"/>
      <c r="U1874"/>
      <c r="V1874"/>
      <c r="W1874"/>
      <c r="X1874" s="112"/>
      <c r="Y1874" s="112"/>
      <c r="Z1874" s="200"/>
      <c r="AA1874"/>
      <c r="AB1874"/>
      <c r="AC1874"/>
      <c r="AD1874"/>
      <c r="AE1874"/>
      <c r="AF1874"/>
      <c r="AG1874"/>
      <c r="AH1874"/>
      <c r="AI1874"/>
      <c r="AJ1874"/>
    </row>
    <row r="1875" spans="1:36" ht="24.95" customHeight="1">
      <c r="A1875" s="66"/>
      <c r="M1875" s="37"/>
      <c r="N1875" s="695"/>
      <c r="U1875"/>
      <c r="V1875"/>
      <c r="W1875"/>
      <c r="X1875" s="112"/>
      <c r="Y1875" s="112"/>
      <c r="Z1875" s="200"/>
      <c r="AA1875"/>
      <c r="AB1875"/>
      <c r="AC1875"/>
      <c r="AD1875"/>
      <c r="AE1875"/>
      <c r="AF1875"/>
      <c r="AG1875"/>
      <c r="AH1875"/>
      <c r="AI1875"/>
      <c r="AJ1875"/>
    </row>
    <row r="1876" spans="1:36" ht="24.95" customHeight="1">
      <c r="A1876" s="66"/>
      <c r="M1876" s="37"/>
      <c r="N1876" s="695"/>
      <c r="U1876"/>
      <c r="V1876"/>
      <c r="W1876"/>
      <c r="X1876" s="112"/>
      <c r="Y1876" s="112"/>
      <c r="Z1876" s="200"/>
      <c r="AA1876"/>
      <c r="AB1876"/>
      <c r="AC1876"/>
      <c r="AD1876"/>
      <c r="AE1876"/>
      <c r="AF1876"/>
      <c r="AG1876"/>
      <c r="AH1876"/>
      <c r="AI1876"/>
      <c r="AJ1876"/>
    </row>
    <row r="1877" spans="1:36" ht="24.95" customHeight="1">
      <c r="A1877" s="66"/>
      <c r="M1877" s="37"/>
      <c r="N1877" s="695"/>
      <c r="U1877"/>
      <c r="V1877"/>
      <c r="W1877"/>
      <c r="X1877" s="112"/>
      <c r="Y1877" s="112"/>
      <c r="Z1877" s="200"/>
      <c r="AA1877"/>
      <c r="AB1877"/>
      <c r="AC1877"/>
      <c r="AD1877"/>
      <c r="AE1877"/>
      <c r="AF1877"/>
      <c r="AG1877"/>
      <c r="AH1877"/>
      <c r="AI1877"/>
      <c r="AJ1877"/>
    </row>
    <row r="1878" spans="1:36" ht="24.95" customHeight="1">
      <c r="A1878" s="66"/>
      <c r="M1878" s="37"/>
      <c r="N1878" s="695"/>
      <c r="U1878"/>
      <c r="V1878"/>
      <c r="W1878"/>
      <c r="X1878" s="112"/>
      <c r="Y1878" s="112"/>
      <c r="Z1878" s="200"/>
      <c r="AA1878"/>
      <c r="AB1878"/>
      <c r="AC1878"/>
      <c r="AD1878"/>
      <c r="AE1878"/>
      <c r="AF1878"/>
      <c r="AG1878"/>
      <c r="AH1878"/>
      <c r="AI1878"/>
      <c r="AJ1878"/>
    </row>
    <row r="1879" spans="1:36" ht="24.95" customHeight="1">
      <c r="A1879" s="66"/>
      <c r="M1879" s="37"/>
      <c r="N1879" s="695"/>
      <c r="U1879"/>
      <c r="V1879"/>
      <c r="W1879"/>
      <c r="X1879" s="112"/>
      <c r="Y1879" s="112"/>
      <c r="Z1879" s="200"/>
      <c r="AA1879"/>
      <c r="AB1879"/>
      <c r="AC1879"/>
      <c r="AD1879"/>
      <c r="AE1879"/>
      <c r="AF1879"/>
      <c r="AG1879"/>
      <c r="AH1879"/>
      <c r="AI1879"/>
      <c r="AJ1879"/>
    </row>
    <row r="1880" spans="1:36" ht="24.95" customHeight="1">
      <c r="A1880" s="66"/>
      <c r="M1880" s="37"/>
      <c r="N1880" s="695"/>
      <c r="U1880"/>
      <c r="V1880"/>
      <c r="W1880"/>
      <c r="X1880" s="112"/>
      <c r="Y1880" s="112"/>
      <c r="Z1880" s="200"/>
      <c r="AA1880"/>
      <c r="AB1880"/>
      <c r="AC1880"/>
      <c r="AD1880"/>
      <c r="AE1880"/>
      <c r="AF1880"/>
      <c r="AG1880"/>
      <c r="AH1880"/>
      <c r="AI1880"/>
      <c r="AJ1880"/>
    </row>
    <row r="1881" spans="1:36" ht="24.95" customHeight="1">
      <c r="A1881" s="66"/>
      <c r="M1881" s="37"/>
      <c r="N1881" s="695"/>
      <c r="U1881"/>
      <c r="V1881"/>
      <c r="W1881"/>
      <c r="X1881" s="112"/>
      <c r="Y1881" s="112"/>
      <c r="Z1881" s="200"/>
      <c r="AA1881"/>
      <c r="AB1881"/>
      <c r="AC1881"/>
      <c r="AD1881"/>
      <c r="AE1881"/>
      <c r="AF1881"/>
      <c r="AG1881"/>
      <c r="AH1881"/>
      <c r="AI1881"/>
      <c r="AJ1881"/>
    </row>
    <row r="1882" spans="1:36" ht="24.95" customHeight="1">
      <c r="A1882" s="66"/>
      <c r="M1882" s="37"/>
      <c r="N1882" s="695"/>
      <c r="U1882"/>
      <c r="V1882"/>
      <c r="W1882"/>
      <c r="X1882" s="112"/>
      <c r="Y1882" s="112"/>
      <c r="Z1882" s="200"/>
      <c r="AA1882"/>
      <c r="AB1882"/>
      <c r="AC1882"/>
      <c r="AD1882"/>
      <c r="AE1882"/>
      <c r="AF1882"/>
      <c r="AG1882"/>
      <c r="AH1882"/>
      <c r="AI1882"/>
      <c r="AJ1882"/>
    </row>
    <row r="1883" spans="1:36" ht="24.95" customHeight="1">
      <c r="A1883" s="66"/>
      <c r="M1883" s="37"/>
      <c r="N1883" s="695"/>
      <c r="U1883"/>
      <c r="V1883"/>
      <c r="W1883"/>
      <c r="X1883" s="112"/>
      <c r="Y1883" s="112"/>
      <c r="Z1883" s="200"/>
      <c r="AA1883"/>
      <c r="AB1883"/>
      <c r="AC1883"/>
      <c r="AD1883"/>
      <c r="AE1883"/>
      <c r="AF1883"/>
      <c r="AG1883"/>
      <c r="AH1883"/>
      <c r="AI1883"/>
      <c r="AJ1883"/>
    </row>
    <row r="1884" spans="1:36" ht="24.95" customHeight="1">
      <c r="A1884" s="66"/>
      <c r="M1884" s="37"/>
      <c r="N1884" s="695"/>
      <c r="U1884"/>
      <c r="V1884"/>
      <c r="W1884"/>
      <c r="X1884" s="112"/>
      <c r="Y1884" s="112"/>
      <c r="Z1884" s="200"/>
      <c r="AA1884"/>
      <c r="AB1884"/>
      <c r="AC1884"/>
      <c r="AD1884"/>
      <c r="AE1884"/>
      <c r="AF1884"/>
      <c r="AG1884"/>
      <c r="AH1884"/>
      <c r="AI1884"/>
      <c r="AJ1884"/>
    </row>
    <row r="1885" spans="1:36" ht="24.95" customHeight="1">
      <c r="A1885" s="66"/>
      <c r="M1885" s="37"/>
      <c r="N1885" s="695"/>
      <c r="U1885"/>
      <c r="V1885"/>
      <c r="W1885"/>
      <c r="X1885" s="112"/>
      <c r="Y1885" s="112"/>
      <c r="Z1885" s="200"/>
      <c r="AA1885"/>
      <c r="AB1885"/>
      <c r="AC1885"/>
      <c r="AD1885"/>
      <c r="AE1885"/>
      <c r="AF1885"/>
      <c r="AG1885"/>
      <c r="AH1885"/>
      <c r="AI1885"/>
      <c r="AJ1885"/>
    </row>
    <row r="1886" spans="1:36" ht="24.95" customHeight="1">
      <c r="A1886" s="66"/>
      <c r="M1886" s="37"/>
      <c r="N1886" s="695"/>
      <c r="U1886"/>
      <c r="V1886"/>
      <c r="W1886"/>
      <c r="X1886" s="112"/>
      <c r="Y1886" s="112"/>
      <c r="Z1886" s="200"/>
      <c r="AA1886"/>
      <c r="AB1886"/>
      <c r="AC1886"/>
      <c r="AD1886"/>
      <c r="AE1886"/>
      <c r="AF1886"/>
      <c r="AG1886"/>
      <c r="AH1886"/>
      <c r="AI1886"/>
      <c r="AJ1886"/>
    </row>
    <row r="1887" spans="1:36" ht="24.95" customHeight="1">
      <c r="A1887" s="66"/>
      <c r="M1887" s="37"/>
      <c r="N1887" s="695"/>
      <c r="U1887"/>
      <c r="V1887"/>
      <c r="W1887"/>
      <c r="X1887" s="112"/>
      <c r="Y1887" s="112"/>
      <c r="Z1887" s="200"/>
      <c r="AA1887"/>
      <c r="AB1887"/>
      <c r="AC1887"/>
      <c r="AD1887"/>
      <c r="AE1887"/>
      <c r="AF1887"/>
      <c r="AG1887"/>
      <c r="AH1887"/>
      <c r="AI1887"/>
      <c r="AJ1887"/>
    </row>
    <row r="1888" spans="1:36" ht="24.95" customHeight="1">
      <c r="A1888" s="66"/>
      <c r="M1888" s="37"/>
      <c r="N1888" s="695"/>
      <c r="U1888"/>
      <c r="V1888"/>
      <c r="W1888"/>
      <c r="X1888" s="112"/>
      <c r="Y1888" s="112"/>
      <c r="Z1888" s="200"/>
      <c r="AA1888"/>
      <c r="AB1888"/>
      <c r="AC1888"/>
      <c r="AD1888"/>
      <c r="AE1888"/>
      <c r="AF1888"/>
      <c r="AG1888"/>
      <c r="AH1888"/>
      <c r="AI1888"/>
      <c r="AJ1888"/>
    </row>
    <row r="1889" spans="1:36" ht="24.95" customHeight="1">
      <c r="A1889" s="66"/>
      <c r="M1889" s="37"/>
      <c r="N1889" s="695"/>
      <c r="U1889"/>
      <c r="V1889"/>
      <c r="W1889"/>
      <c r="X1889" s="112"/>
      <c r="Y1889" s="112"/>
      <c r="Z1889" s="200"/>
      <c r="AA1889"/>
      <c r="AB1889"/>
      <c r="AC1889"/>
      <c r="AD1889"/>
      <c r="AE1889"/>
      <c r="AF1889"/>
      <c r="AG1889"/>
      <c r="AH1889"/>
      <c r="AI1889"/>
      <c r="AJ1889"/>
    </row>
    <row r="1890" spans="1:36" ht="24.95" customHeight="1">
      <c r="A1890" s="66"/>
      <c r="M1890" s="37"/>
      <c r="N1890" s="695"/>
      <c r="U1890"/>
      <c r="V1890"/>
      <c r="W1890"/>
      <c r="X1890" s="112"/>
      <c r="Y1890" s="112"/>
      <c r="Z1890" s="200"/>
      <c r="AA1890"/>
      <c r="AB1890"/>
      <c r="AC1890"/>
      <c r="AD1890"/>
      <c r="AE1890"/>
      <c r="AF1890"/>
      <c r="AG1890"/>
      <c r="AH1890"/>
      <c r="AI1890"/>
      <c r="AJ1890"/>
    </row>
    <row r="1891" spans="1:36" ht="24.95" customHeight="1">
      <c r="A1891" s="66"/>
      <c r="M1891" s="37"/>
      <c r="N1891" s="695"/>
      <c r="U1891"/>
      <c r="V1891"/>
      <c r="W1891"/>
      <c r="X1891" s="112"/>
      <c r="Y1891" s="112"/>
      <c r="Z1891" s="200"/>
      <c r="AA1891"/>
      <c r="AB1891"/>
      <c r="AC1891"/>
      <c r="AD1891"/>
      <c r="AE1891"/>
      <c r="AF1891"/>
      <c r="AG1891"/>
      <c r="AH1891"/>
      <c r="AI1891"/>
      <c r="AJ1891"/>
    </row>
    <row r="1892" spans="1:36" ht="24.95" customHeight="1">
      <c r="A1892" s="66"/>
      <c r="M1892" s="37"/>
      <c r="N1892" s="695"/>
      <c r="U1892"/>
      <c r="V1892"/>
      <c r="W1892"/>
      <c r="X1892" s="112"/>
      <c r="Y1892" s="112"/>
      <c r="Z1892" s="200"/>
      <c r="AA1892"/>
      <c r="AB1892"/>
      <c r="AC1892"/>
      <c r="AD1892"/>
      <c r="AE1892"/>
      <c r="AF1892"/>
      <c r="AG1892"/>
      <c r="AH1892"/>
      <c r="AI1892"/>
      <c r="AJ1892"/>
    </row>
    <row r="1893" spans="1:36" ht="24.95" customHeight="1">
      <c r="A1893" s="66"/>
      <c r="M1893" s="37"/>
      <c r="N1893" s="695"/>
      <c r="U1893"/>
      <c r="V1893"/>
      <c r="W1893"/>
      <c r="X1893" s="112"/>
      <c r="Y1893" s="112"/>
      <c r="Z1893" s="200"/>
      <c r="AA1893"/>
      <c r="AB1893"/>
      <c r="AC1893"/>
      <c r="AD1893"/>
      <c r="AE1893"/>
      <c r="AF1893"/>
      <c r="AG1893"/>
      <c r="AH1893"/>
      <c r="AI1893"/>
      <c r="AJ1893"/>
    </row>
    <row r="1894" spans="1:36" ht="24.95" customHeight="1">
      <c r="A1894" s="66"/>
      <c r="M1894" s="37"/>
      <c r="N1894" s="695"/>
      <c r="U1894"/>
      <c r="V1894"/>
      <c r="W1894"/>
      <c r="X1894" s="112"/>
      <c r="Y1894" s="112"/>
      <c r="Z1894" s="200"/>
      <c r="AA1894"/>
      <c r="AB1894"/>
      <c r="AC1894"/>
      <c r="AD1894"/>
      <c r="AE1894"/>
      <c r="AF1894"/>
      <c r="AG1894"/>
      <c r="AH1894"/>
      <c r="AI1894"/>
      <c r="AJ1894"/>
    </row>
    <row r="1895" spans="1:36" ht="24.95" customHeight="1">
      <c r="A1895" s="66"/>
      <c r="M1895" s="37"/>
      <c r="N1895" s="695"/>
      <c r="U1895"/>
      <c r="V1895"/>
      <c r="W1895"/>
      <c r="X1895" s="112"/>
      <c r="Y1895" s="112"/>
      <c r="Z1895" s="200"/>
      <c r="AA1895"/>
      <c r="AB1895"/>
      <c r="AC1895"/>
      <c r="AD1895"/>
      <c r="AE1895"/>
      <c r="AF1895"/>
      <c r="AG1895"/>
      <c r="AH1895"/>
      <c r="AI1895"/>
      <c r="AJ1895"/>
    </row>
    <row r="1896" spans="1:36" ht="24.95" customHeight="1">
      <c r="A1896" s="66"/>
      <c r="M1896" s="37"/>
      <c r="N1896" s="695"/>
      <c r="U1896"/>
      <c r="V1896"/>
      <c r="W1896"/>
      <c r="X1896" s="112"/>
      <c r="Y1896" s="112"/>
      <c r="Z1896" s="200"/>
      <c r="AA1896"/>
      <c r="AB1896"/>
      <c r="AC1896"/>
      <c r="AD1896"/>
      <c r="AE1896"/>
      <c r="AF1896"/>
      <c r="AG1896"/>
      <c r="AH1896"/>
      <c r="AI1896"/>
      <c r="AJ1896"/>
    </row>
    <row r="1897" spans="1:36" ht="24.95" customHeight="1">
      <c r="A1897" s="66"/>
      <c r="M1897" s="37"/>
      <c r="N1897" s="695"/>
      <c r="U1897"/>
      <c r="V1897"/>
      <c r="W1897"/>
      <c r="X1897" s="112"/>
      <c r="Y1897" s="112"/>
      <c r="Z1897" s="200"/>
      <c r="AA1897"/>
      <c r="AB1897"/>
      <c r="AC1897"/>
      <c r="AD1897"/>
      <c r="AE1897"/>
      <c r="AF1897"/>
      <c r="AG1897"/>
      <c r="AH1897"/>
      <c r="AI1897"/>
      <c r="AJ1897"/>
    </row>
    <row r="1898" spans="1:36" ht="24.95" customHeight="1">
      <c r="A1898" s="66"/>
      <c r="M1898" s="37"/>
      <c r="N1898" s="695"/>
      <c r="U1898"/>
      <c r="V1898"/>
      <c r="W1898"/>
      <c r="X1898" s="112"/>
      <c r="Y1898" s="112"/>
      <c r="Z1898" s="200"/>
      <c r="AA1898"/>
      <c r="AB1898"/>
      <c r="AC1898"/>
      <c r="AD1898"/>
      <c r="AE1898"/>
      <c r="AF1898"/>
      <c r="AG1898"/>
      <c r="AH1898"/>
      <c r="AI1898"/>
      <c r="AJ1898"/>
    </row>
    <row r="1899" spans="1:36" ht="24.95" customHeight="1">
      <c r="A1899" s="66"/>
      <c r="M1899" s="37"/>
      <c r="N1899" s="695"/>
      <c r="U1899"/>
      <c r="V1899"/>
      <c r="W1899"/>
      <c r="X1899" s="112"/>
      <c r="Y1899" s="112"/>
      <c r="Z1899" s="200"/>
      <c r="AA1899"/>
      <c r="AB1899"/>
      <c r="AC1899"/>
      <c r="AD1899"/>
      <c r="AE1899"/>
      <c r="AF1899"/>
      <c r="AG1899"/>
      <c r="AH1899"/>
      <c r="AI1899"/>
      <c r="AJ1899"/>
    </row>
    <row r="1900" spans="1:36" ht="24.95" customHeight="1">
      <c r="A1900" s="66"/>
      <c r="M1900" s="37"/>
      <c r="N1900" s="695"/>
      <c r="U1900"/>
      <c r="V1900"/>
      <c r="W1900"/>
      <c r="X1900" s="112"/>
      <c r="Y1900" s="112"/>
      <c r="Z1900" s="200"/>
      <c r="AA1900"/>
      <c r="AB1900"/>
      <c r="AC1900"/>
      <c r="AD1900"/>
      <c r="AE1900"/>
      <c r="AF1900"/>
      <c r="AG1900"/>
      <c r="AH1900"/>
      <c r="AI1900"/>
      <c r="AJ1900"/>
    </row>
    <row r="1901" spans="1:36" ht="24.95" customHeight="1">
      <c r="A1901" s="66"/>
      <c r="M1901" s="37"/>
      <c r="N1901" s="695"/>
      <c r="U1901"/>
      <c r="V1901"/>
      <c r="W1901"/>
      <c r="X1901" s="112"/>
      <c r="Y1901" s="112"/>
      <c r="Z1901" s="200"/>
      <c r="AA1901"/>
      <c r="AB1901"/>
      <c r="AC1901"/>
      <c r="AD1901"/>
      <c r="AE1901"/>
      <c r="AF1901"/>
      <c r="AG1901"/>
      <c r="AH1901"/>
      <c r="AI1901"/>
      <c r="AJ1901"/>
    </row>
    <row r="1902" spans="1:36" ht="24.95" customHeight="1">
      <c r="A1902" s="66"/>
      <c r="M1902" s="37"/>
      <c r="N1902" s="695"/>
      <c r="U1902"/>
      <c r="V1902"/>
      <c r="W1902"/>
      <c r="X1902" s="112"/>
      <c r="Y1902" s="112"/>
      <c r="Z1902" s="200"/>
      <c r="AA1902"/>
      <c r="AB1902"/>
      <c r="AC1902"/>
      <c r="AD1902"/>
      <c r="AE1902"/>
      <c r="AF1902"/>
      <c r="AG1902"/>
      <c r="AH1902"/>
      <c r="AI1902"/>
      <c r="AJ1902"/>
    </row>
    <row r="1903" spans="1:36" ht="24.95" customHeight="1">
      <c r="A1903" s="66"/>
      <c r="M1903" s="37"/>
      <c r="N1903" s="695"/>
      <c r="U1903"/>
      <c r="V1903"/>
      <c r="W1903"/>
      <c r="X1903" s="112"/>
      <c r="Y1903" s="112"/>
      <c r="Z1903" s="200"/>
      <c r="AA1903"/>
      <c r="AB1903"/>
      <c r="AC1903"/>
      <c r="AD1903"/>
      <c r="AE1903"/>
      <c r="AF1903"/>
      <c r="AG1903"/>
      <c r="AH1903"/>
      <c r="AI1903"/>
      <c r="AJ1903"/>
    </row>
    <row r="1904" spans="1:36" ht="24.95" customHeight="1">
      <c r="A1904" s="66"/>
      <c r="M1904" s="37"/>
      <c r="N1904" s="695"/>
      <c r="U1904"/>
      <c r="V1904"/>
      <c r="W1904"/>
      <c r="X1904" s="112"/>
      <c r="Y1904" s="112"/>
      <c r="Z1904" s="200"/>
      <c r="AA1904"/>
      <c r="AB1904"/>
      <c r="AC1904"/>
      <c r="AD1904"/>
      <c r="AE1904"/>
      <c r="AF1904"/>
      <c r="AG1904"/>
      <c r="AH1904"/>
      <c r="AI1904"/>
      <c r="AJ1904"/>
    </row>
    <row r="1905" spans="1:36" ht="24.95" customHeight="1">
      <c r="A1905" s="66"/>
      <c r="M1905" s="37"/>
      <c r="N1905" s="695"/>
      <c r="U1905"/>
      <c r="V1905"/>
      <c r="W1905"/>
      <c r="X1905" s="112"/>
      <c r="Y1905" s="112"/>
      <c r="Z1905" s="200"/>
      <c r="AA1905"/>
      <c r="AB1905"/>
      <c r="AC1905"/>
      <c r="AD1905"/>
      <c r="AE1905"/>
      <c r="AF1905"/>
      <c r="AG1905"/>
      <c r="AH1905"/>
      <c r="AI1905"/>
      <c r="AJ1905"/>
    </row>
    <row r="1906" spans="1:36" ht="24.95" customHeight="1">
      <c r="A1906" s="66"/>
      <c r="M1906" s="37"/>
      <c r="N1906" s="695"/>
      <c r="U1906"/>
      <c r="V1906"/>
      <c r="W1906"/>
      <c r="X1906" s="112"/>
      <c r="Y1906" s="112"/>
      <c r="Z1906" s="200"/>
      <c r="AA1906"/>
      <c r="AB1906"/>
      <c r="AC1906"/>
      <c r="AD1906"/>
      <c r="AE1906"/>
      <c r="AF1906"/>
      <c r="AG1906"/>
      <c r="AH1906"/>
      <c r="AI1906"/>
      <c r="AJ1906"/>
    </row>
    <row r="1907" spans="1:36" ht="24.95" customHeight="1">
      <c r="A1907" s="66"/>
      <c r="M1907" s="37"/>
      <c r="N1907" s="695"/>
      <c r="U1907"/>
      <c r="V1907"/>
      <c r="W1907"/>
      <c r="X1907" s="112"/>
      <c r="Y1907" s="112"/>
      <c r="Z1907" s="200"/>
      <c r="AA1907"/>
      <c r="AB1907"/>
      <c r="AC1907"/>
      <c r="AD1907"/>
      <c r="AE1907"/>
      <c r="AF1907"/>
      <c r="AG1907"/>
      <c r="AH1907"/>
      <c r="AI1907"/>
      <c r="AJ1907"/>
    </row>
    <row r="1908" spans="1:36" ht="24.95" customHeight="1">
      <c r="A1908" s="66"/>
      <c r="M1908" s="37"/>
      <c r="N1908" s="695"/>
      <c r="U1908"/>
      <c r="V1908"/>
      <c r="W1908"/>
      <c r="X1908" s="112"/>
      <c r="Y1908" s="112"/>
      <c r="Z1908" s="200"/>
      <c r="AA1908"/>
      <c r="AB1908"/>
      <c r="AC1908"/>
      <c r="AD1908"/>
      <c r="AE1908"/>
      <c r="AF1908"/>
      <c r="AG1908"/>
      <c r="AH1908"/>
      <c r="AI1908"/>
      <c r="AJ1908"/>
    </row>
    <row r="1909" spans="1:36" ht="24.95" customHeight="1">
      <c r="A1909" s="66"/>
      <c r="M1909" s="37"/>
      <c r="N1909" s="695"/>
      <c r="U1909"/>
      <c r="V1909"/>
      <c r="W1909"/>
      <c r="X1909" s="112"/>
      <c r="Y1909" s="112"/>
      <c r="Z1909" s="200"/>
      <c r="AA1909"/>
      <c r="AB1909"/>
      <c r="AC1909"/>
      <c r="AD1909"/>
      <c r="AE1909"/>
      <c r="AF1909"/>
      <c r="AG1909"/>
      <c r="AH1909"/>
      <c r="AI1909"/>
      <c r="AJ1909"/>
    </row>
    <row r="1910" spans="1:36" ht="24.95" customHeight="1">
      <c r="A1910" s="66"/>
      <c r="M1910" s="37"/>
      <c r="N1910" s="695"/>
      <c r="U1910"/>
      <c r="V1910"/>
      <c r="W1910"/>
      <c r="X1910" s="112"/>
      <c r="Y1910" s="112"/>
      <c r="Z1910" s="200"/>
      <c r="AA1910"/>
      <c r="AB1910"/>
      <c r="AC1910"/>
      <c r="AD1910"/>
      <c r="AE1910"/>
      <c r="AF1910"/>
      <c r="AG1910"/>
      <c r="AH1910"/>
      <c r="AI1910"/>
      <c r="AJ1910"/>
    </row>
    <row r="1911" spans="1:36" ht="24.95" customHeight="1">
      <c r="A1911" s="66"/>
      <c r="M1911" s="37"/>
      <c r="N1911" s="695"/>
      <c r="U1911"/>
      <c r="V1911"/>
      <c r="W1911"/>
      <c r="X1911" s="112"/>
      <c r="Y1911" s="112"/>
      <c r="Z1911" s="200"/>
      <c r="AA1911"/>
      <c r="AB1911"/>
      <c r="AC1911"/>
      <c r="AD1911"/>
      <c r="AE1911"/>
      <c r="AF1911"/>
      <c r="AG1911"/>
      <c r="AH1911"/>
      <c r="AI1911"/>
      <c r="AJ1911"/>
    </row>
    <row r="1912" spans="1:36" ht="24.95" customHeight="1">
      <c r="A1912" s="66"/>
      <c r="M1912" s="37"/>
      <c r="N1912" s="695"/>
      <c r="U1912"/>
      <c r="V1912"/>
      <c r="W1912"/>
      <c r="X1912" s="112"/>
      <c r="Y1912" s="112"/>
      <c r="Z1912" s="200"/>
      <c r="AA1912"/>
      <c r="AB1912"/>
      <c r="AC1912"/>
      <c r="AD1912"/>
      <c r="AE1912"/>
      <c r="AF1912"/>
      <c r="AG1912"/>
      <c r="AH1912"/>
      <c r="AI1912"/>
      <c r="AJ1912"/>
    </row>
    <row r="1913" spans="1:36" ht="24.95" customHeight="1">
      <c r="A1913" s="66"/>
      <c r="M1913" s="37"/>
      <c r="N1913" s="695"/>
      <c r="U1913"/>
      <c r="V1913"/>
      <c r="W1913"/>
      <c r="X1913" s="112"/>
      <c r="Y1913" s="112"/>
      <c r="Z1913" s="200"/>
      <c r="AA1913"/>
      <c r="AB1913"/>
      <c r="AC1913"/>
      <c r="AD1913"/>
      <c r="AE1913"/>
      <c r="AF1913"/>
      <c r="AG1913"/>
      <c r="AH1913"/>
      <c r="AI1913"/>
      <c r="AJ1913"/>
    </row>
    <row r="1914" spans="1:36" ht="24.95" customHeight="1">
      <c r="A1914" s="66"/>
      <c r="M1914" s="37"/>
      <c r="N1914" s="695"/>
      <c r="U1914"/>
      <c r="V1914"/>
      <c r="W1914"/>
      <c r="X1914" s="112"/>
      <c r="Y1914" s="112"/>
      <c r="Z1914" s="200"/>
      <c r="AA1914"/>
      <c r="AB1914"/>
      <c r="AC1914"/>
      <c r="AD1914"/>
      <c r="AE1914"/>
      <c r="AF1914"/>
      <c r="AG1914"/>
      <c r="AH1914"/>
      <c r="AI1914"/>
      <c r="AJ1914"/>
    </row>
    <row r="1915" spans="1:36" ht="24.95" customHeight="1">
      <c r="A1915" s="66"/>
      <c r="M1915" s="37"/>
      <c r="N1915" s="695"/>
      <c r="U1915"/>
      <c r="V1915"/>
      <c r="W1915"/>
      <c r="X1915" s="112"/>
      <c r="Y1915" s="112"/>
      <c r="Z1915" s="200"/>
      <c r="AA1915"/>
      <c r="AB1915"/>
      <c r="AC1915"/>
      <c r="AD1915"/>
      <c r="AE1915"/>
      <c r="AF1915"/>
      <c r="AG1915"/>
      <c r="AH1915"/>
      <c r="AI1915"/>
      <c r="AJ1915"/>
    </row>
    <row r="1916" spans="1:36" ht="24.95" customHeight="1">
      <c r="A1916" s="66"/>
      <c r="M1916" s="37"/>
      <c r="N1916" s="695"/>
      <c r="U1916"/>
      <c r="V1916"/>
      <c r="W1916"/>
      <c r="X1916" s="112"/>
      <c r="Y1916" s="112"/>
      <c r="Z1916" s="200"/>
      <c r="AA1916"/>
      <c r="AB1916"/>
      <c r="AC1916"/>
      <c r="AD1916"/>
      <c r="AE1916"/>
      <c r="AF1916"/>
      <c r="AG1916"/>
      <c r="AH1916"/>
      <c r="AI1916"/>
      <c r="AJ1916"/>
    </row>
    <row r="1917" spans="1:36" ht="24.95" customHeight="1">
      <c r="A1917" s="66"/>
      <c r="M1917" s="37"/>
      <c r="N1917" s="695"/>
      <c r="U1917"/>
      <c r="V1917"/>
      <c r="W1917"/>
      <c r="X1917" s="112"/>
      <c r="Y1917" s="112"/>
      <c r="Z1917" s="200"/>
      <c r="AA1917"/>
      <c r="AB1917"/>
      <c r="AC1917"/>
      <c r="AD1917"/>
      <c r="AE1917"/>
      <c r="AF1917"/>
      <c r="AG1917"/>
      <c r="AH1917"/>
      <c r="AI1917"/>
      <c r="AJ1917"/>
    </row>
    <row r="1918" spans="1:36" ht="24.95" customHeight="1">
      <c r="A1918" s="66"/>
      <c r="M1918" s="37"/>
      <c r="N1918" s="695"/>
      <c r="U1918"/>
      <c r="V1918"/>
      <c r="W1918"/>
      <c r="X1918" s="112"/>
      <c r="Y1918" s="112"/>
      <c r="Z1918" s="200"/>
      <c r="AA1918"/>
      <c r="AB1918"/>
      <c r="AC1918"/>
      <c r="AD1918"/>
      <c r="AE1918"/>
      <c r="AF1918"/>
      <c r="AG1918"/>
      <c r="AH1918"/>
      <c r="AI1918"/>
      <c r="AJ1918"/>
    </row>
    <row r="1919" spans="1:36" ht="24.95" customHeight="1">
      <c r="A1919" s="66"/>
      <c r="M1919" s="37"/>
      <c r="N1919" s="695"/>
      <c r="U1919"/>
      <c r="V1919"/>
      <c r="W1919"/>
      <c r="X1919" s="112"/>
      <c r="Y1919" s="112"/>
      <c r="Z1919" s="200"/>
      <c r="AA1919"/>
      <c r="AB1919"/>
      <c r="AC1919"/>
      <c r="AD1919"/>
      <c r="AE1919"/>
      <c r="AF1919"/>
      <c r="AG1919"/>
      <c r="AH1919"/>
      <c r="AI1919"/>
      <c r="AJ1919"/>
    </row>
    <row r="1920" spans="1:36" ht="24.95" customHeight="1">
      <c r="A1920" s="66"/>
      <c r="M1920" s="37"/>
      <c r="N1920" s="695"/>
      <c r="U1920"/>
      <c r="V1920"/>
      <c r="W1920"/>
      <c r="X1920" s="112"/>
      <c r="Y1920" s="112"/>
      <c r="Z1920" s="200"/>
      <c r="AA1920"/>
      <c r="AB1920"/>
      <c r="AC1920"/>
      <c r="AD1920"/>
      <c r="AE1920"/>
      <c r="AF1920"/>
      <c r="AG1920"/>
      <c r="AH1920"/>
      <c r="AI1920"/>
      <c r="AJ1920"/>
    </row>
    <row r="1921" spans="1:36" ht="24.95" customHeight="1">
      <c r="A1921" s="66"/>
      <c r="M1921" s="37"/>
      <c r="N1921" s="695"/>
      <c r="U1921"/>
      <c r="V1921"/>
      <c r="W1921"/>
      <c r="X1921" s="112"/>
      <c r="Y1921" s="112"/>
      <c r="Z1921" s="200"/>
      <c r="AA1921"/>
      <c r="AB1921"/>
      <c r="AC1921"/>
      <c r="AD1921"/>
      <c r="AE1921"/>
      <c r="AF1921"/>
      <c r="AG1921"/>
      <c r="AH1921"/>
      <c r="AI1921"/>
      <c r="AJ1921"/>
    </row>
    <row r="1922" spans="1:36" ht="24.95" customHeight="1">
      <c r="A1922" s="66"/>
      <c r="M1922" s="37"/>
      <c r="N1922" s="695"/>
      <c r="U1922"/>
      <c r="V1922"/>
      <c r="W1922"/>
      <c r="X1922" s="112"/>
      <c r="Y1922" s="112"/>
      <c r="Z1922" s="200"/>
      <c r="AA1922"/>
      <c r="AB1922"/>
      <c r="AC1922"/>
      <c r="AD1922"/>
      <c r="AE1922"/>
      <c r="AF1922"/>
      <c r="AG1922"/>
      <c r="AH1922"/>
      <c r="AI1922"/>
      <c r="AJ1922"/>
    </row>
    <row r="1923" spans="1:36" ht="24.95" customHeight="1">
      <c r="A1923" s="66"/>
      <c r="M1923" s="37"/>
      <c r="N1923" s="695"/>
      <c r="U1923"/>
      <c r="V1923"/>
      <c r="W1923"/>
      <c r="X1923" s="112"/>
      <c r="Y1923" s="112"/>
      <c r="Z1923" s="200"/>
      <c r="AA1923"/>
      <c r="AB1923"/>
      <c r="AC1923"/>
      <c r="AD1923"/>
      <c r="AE1923"/>
      <c r="AF1923"/>
      <c r="AG1923"/>
      <c r="AH1923"/>
      <c r="AI1923"/>
      <c r="AJ1923"/>
    </row>
    <row r="1924" spans="1:36" ht="24.95" customHeight="1">
      <c r="A1924" s="66"/>
      <c r="M1924" s="37"/>
      <c r="N1924" s="695"/>
      <c r="U1924"/>
      <c r="V1924"/>
      <c r="W1924"/>
      <c r="X1924" s="112"/>
      <c r="Y1924" s="112"/>
      <c r="Z1924" s="200"/>
      <c r="AA1924"/>
      <c r="AB1924"/>
      <c r="AC1924"/>
      <c r="AD1924"/>
      <c r="AE1924"/>
      <c r="AF1924"/>
      <c r="AG1924"/>
      <c r="AH1924"/>
      <c r="AI1924"/>
      <c r="AJ1924"/>
    </row>
    <row r="1925" spans="1:36" ht="24.95" customHeight="1">
      <c r="A1925" s="66"/>
      <c r="M1925" s="37"/>
      <c r="N1925" s="695"/>
      <c r="U1925"/>
      <c r="V1925"/>
      <c r="W1925"/>
      <c r="X1925" s="112"/>
      <c r="Y1925" s="112"/>
      <c r="Z1925" s="200"/>
      <c r="AA1925"/>
      <c r="AB1925"/>
      <c r="AC1925"/>
      <c r="AD1925"/>
      <c r="AE1925"/>
      <c r="AF1925"/>
      <c r="AG1925"/>
      <c r="AH1925"/>
      <c r="AI1925"/>
      <c r="AJ1925"/>
    </row>
    <row r="1926" spans="1:36" ht="24.95" customHeight="1">
      <c r="A1926" s="66"/>
      <c r="M1926" s="37"/>
      <c r="N1926" s="695"/>
      <c r="U1926"/>
      <c r="V1926"/>
      <c r="W1926"/>
      <c r="X1926" s="112"/>
      <c r="Y1926" s="112"/>
      <c r="Z1926" s="200"/>
      <c r="AA1926"/>
      <c r="AB1926"/>
      <c r="AC1926"/>
      <c r="AD1926"/>
      <c r="AE1926"/>
      <c r="AF1926"/>
      <c r="AG1926"/>
      <c r="AH1926"/>
      <c r="AI1926"/>
      <c r="AJ1926"/>
    </row>
    <row r="1927" spans="1:36" ht="24.95" customHeight="1">
      <c r="A1927" s="66"/>
      <c r="M1927" s="37"/>
      <c r="N1927" s="695"/>
      <c r="U1927"/>
      <c r="V1927"/>
      <c r="W1927"/>
      <c r="X1927" s="112"/>
      <c r="Y1927" s="112"/>
      <c r="Z1927" s="200"/>
      <c r="AA1927"/>
      <c r="AB1927"/>
      <c r="AC1927"/>
      <c r="AD1927"/>
      <c r="AE1927"/>
      <c r="AF1927"/>
      <c r="AG1927"/>
      <c r="AH1927"/>
      <c r="AI1927"/>
      <c r="AJ1927"/>
    </row>
    <row r="1928" spans="1:36" ht="24.95" customHeight="1">
      <c r="A1928" s="66"/>
      <c r="M1928" s="37"/>
      <c r="N1928" s="695"/>
      <c r="U1928"/>
      <c r="V1928"/>
      <c r="W1928"/>
      <c r="X1928" s="112"/>
      <c r="Y1928" s="112"/>
      <c r="Z1928" s="200"/>
      <c r="AA1928"/>
      <c r="AB1928"/>
      <c r="AC1928"/>
      <c r="AD1928"/>
      <c r="AE1928"/>
      <c r="AF1928"/>
      <c r="AG1928"/>
      <c r="AH1928"/>
      <c r="AI1928"/>
      <c r="AJ1928"/>
    </row>
    <row r="1929" spans="1:36" ht="24.95" customHeight="1">
      <c r="A1929" s="66"/>
      <c r="M1929" s="37"/>
      <c r="N1929" s="695"/>
      <c r="U1929"/>
      <c r="V1929"/>
      <c r="W1929"/>
      <c r="X1929" s="112"/>
      <c r="Y1929" s="112"/>
      <c r="Z1929" s="200"/>
      <c r="AA1929"/>
      <c r="AB1929"/>
      <c r="AC1929"/>
      <c r="AD1929"/>
      <c r="AE1929"/>
      <c r="AF1929"/>
      <c r="AG1929"/>
      <c r="AH1929"/>
      <c r="AI1929"/>
      <c r="AJ1929"/>
    </row>
    <row r="1930" spans="1:36" ht="24.95" customHeight="1">
      <c r="A1930" s="66"/>
      <c r="M1930" s="37"/>
      <c r="N1930" s="695"/>
      <c r="U1930"/>
      <c r="V1930"/>
      <c r="W1930"/>
      <c r="X1930" s="112"/>
      <c r="Y1930" s="112"/>
      <c r="Z1930" s="200"/>
      <c r="AA1930"/>
      <c r="AB1930"/>
      <c r="AC1930"/>
      <c r="AD1930"/>
      <c r="AE1930"/>
      <c r="AF1930"/>
      <c r="AG1930"/>
      <c r="AH1930"/>
      <c r="AI1930"/>
      <c r="AJ1930"/>
    </row>
    <row r="1931" spans="1:36" ht="24.95" customHeight="1">
      <c r="A1931" s="66"/>
      <c r="M1931" s="37"/>
      <c r="N1931" s="695"/>
      <c r="U1931"/>
      <c r="V1931"/>
      <c r="W1931"/>
      <c r="X1931" s="112"/>
      <c r="Y1931" s="112"/>
      <c r="Z1931" s="200"/>
      <c r="AA1931"/>
      <c r="AB1931"/>
      <c r="AC1931"/>
      <c r="AD1931"/>
      <c r="AE1931"/>
      <c r="AF1931"/>
      <c r="AG1931"/>
      <c r="AH1931"/>
      <c r="AI1931"/>
      <c r="AJ1931"/>
    </row>
    <row r="1932" spans="1:36" ht="24.95" customHeight="1">
      <c r="A1932" s="66"/>
      <c r="M1932" s="37"/>
      <c r="N1932" s="695"/>
      <c r="U1932"/>
      <c r="V1932"/>
      <c r="W1932"/>
      <c r="X1932" s="112"/>
      <c r="Y1932" s="112"/>
      <c r="Z1932" s="200"/>
      <c r="AA1932"/>
      <c r="AB1932"/>
      <c r="AC1932"/>
      <c r="AD1932"/>
      <c r="AE1932"/>
      <c r="AF1932"/>
      <c r="AG1932"/>
      <c r="AH1932"/>
      <c r="AI1932"/>
      <c r="AJ1932"/>
    </row>
    <row r="1933" spans="1:36" ht="24.95" customHeight="1">
      <c r="A1933" s="66"/>
      <c r="M1933" s="37"/>
      <c r="N1933" s="695"/>
      <c r="U1933"/>
      <c r="V1933"/>
      <c r="W1933"/>
      <c r="X1933" s="112"/>
      <c r="Y1933" s="112"/>
      <c r="Z1933" s="200"/>
      <c r="AA1933"/>
      <c r="AB1933"/>
      <c r="AC1933"/>
      <c r="AD1933"/>
      <c r="AE1933"/>
      <c r="AF1933"/>
      <c r="AG1933"/>
      <c r="AH1933"/>
      <c r="AI1933"/>
      <c r="AJ1933"/>
    </row>
    <row r="1934" spans="1:36" ht="24.95" customHeight="1">
      <c r="A1934" s="66"/>
      <c r="M1934" s="37"/>
      <c r="N1934" s="695"/>
      <c r="U1934"/>
      <c r="V1934"/>
      <c r="W1934"/>
      <c r="X1934" s="112"/>
      <c r="Y1934" s="112"/>
      <c r="Z1934" s="200"/>
      <c r="AA1934"/>
      <c r="AB1934"/>
      <c r="AC1934"/>
      <c r="AD1934"/>
      <c r="AE1934"/>
      <c r="AF1934"/>
      <c r="AG1934"/>
      <c r="AH1934"/>
      <c r="AI1934"/>
      <c r="AJ1934"/>
    </row>
    <row r="1935" spans="1:36" ht="24.95" customHeight="1">
      <c r="A1935" s="66"/>
      <c r="M1935" s="37"/>
      <c r="N1935" s="695"/>
      <c r="U1935"/>
      <c r="V1935"/>
      <c r="W1935"/>
      <c r="X1935" s="112"/>
      <c r="Y1935" s="112"/>
      <c r="Z1935" s="200"/>
      <c r="AA1935"/>
      <c r="AB1935"/>
      <c r="AC1935"/>
      <c r="AD1935"/>
      <c r="AE1935"/>
      <c r="AF1935"/>
      <c r="AG1935"/>
      <c r="AH1935"/>
      <c r="AI1935"/>
      <c r="AJ1935"/>
    </row>
    <row r="1936" spans="1:36" ht="24.95" customHeight="1">
      <c r="A1936" s="66"/>
      <c r="M1936" s="37"/>
      <c r="N1936" s="695"/>
      <c r="U1936"/>
      <c r="V1936"/>
      <c r="W1936"/>
      <c r="X1936" s="112"/>
      <c r="Y1936" s="112"/>
      <c r="Z1936" s="200"/>
      <c r="AA1936"/>
      <c r="AB1936"/>
      <c r="AC1936"/>
      <c r="AD1936"/>
      <c r="AE1936"/>
      <c r="AF1936"/>
      <c r="AG1936"/>
      <c r="AH1936"/>
      <c r="AI1936"/>
      <c r="AJ1936"/>
    </row>
    <row r="1937" spans="1:36" ht="24.95" customHeight="1">
      <c r="A1937" s="66"/>
      <c r="M1937" s="37"/>
      <c r="N1937" s="695"/>
      <c r="U1937"/>
      <c r="V1937"/>
      <c r="W1937"/>
      <c r="X1937" s="112"/>
      <c r="Y1937" s="112"/>
      <c r="Z1937" s="200"/>
      <c r="AA1937"/>
      <c r="AB1937"/>
      <c r="AC1937"/>
      <c r="AD1937"/>
      <c r="AE1937"/>
      <c r="AF1937"/>
      <c r="AG1937"/>
      <c r="AH1937"/>
      <c r="AI1937"/>
      <c r="AJ1937"/>
    </row>
    <row r="1938" spans="1:36" ht="24.95" customHeight="1">
      <c r="A1938" s="66"/>
      <c r="M1938" s="37"/>
      <c r="N1938" s="695"/>
      <c r="U1938"/>
      <c r="V1938"/>
      <c r="W1938"/>
      <c r="X1938" s="112"/>
      <c r="Y1938" s="112"/>
      <c r="Z1938" s="200"/>
      <c r="AA1938"/>
      <c r="AB1938"/>
      <c r="AC1938"/>
      <c r="AD1938"/>
      <c r="AE1938"/>
      <c r="AF1938"/>
      <c r="AG1938"/>
      <c r="AH1938"/>
      <c r="AI1938"/>
      <c r="AJ1938"/>
    </row>
    <row r="1939" spans="1:36" ht="24.95" customHeight="1">
      <c r="A1939" s="66"/>
      <c r="M1939" s="37"/>
      <c r="N1939" s="695"/>
      <c r="U1939"/>
      <c r="V1939"/>
      <c r="W1939"/>
      <c r="X1939" s="112"/>
      <c r="Y1939" s="112"/>
      <c r="Z1939" s="200"/>
      <c r="AA1939"/>
      <c r="AB1939"/>
      <c r="AC1939"/>
      <c r="AD1939"/>
      <c r="AE1939"/>
      <c r="AF1939"/>
      <c r="AG1939"/>
      <c r="AH1939"/>
      <c r="AI1939"/>
      <c r="AJ1939"/>
    </row>
    <row r="1940" spans="1:36" ht="24.95" customHeight="1">
      <c r="A1940" s="66"/>
      <c r="M1940" s="37"/>
      <c r="N1940" s="695"/>
      <c r="U1940"/>
      <c r="V1940"/>
      <c r="W1940"/>
      <c r="X1940" s="112"/>
      <c r="Y1940" s="112"/>
      <c r="Z1940" s="200"/>
      <c r="AA1940"/>
      <c r="AB1940"/>
      <c r="AC1940"/>
      <c r="AD1940"/>
      <c r="AE1940"/>
      <c r="AF1940"/>
      <c r="AG1940"/>
      <c r="AH1940"/>
      <c r="AI1940"/>
      <c r="AJ1940"/>
    </row>
    <row r="1941" spans="1:36" ht="24.95" customHeight="1">
      <c r="A1941" s="66"/>
      <c r="M1941" s="37"/>
      <c r="N1941" s="695"/>
      <c r="U1941"/>
      <c r="V1941"/>
      <c r="W1941"/>
      <c r="X1941" s="112"/>
      <c r="Y1941" s="112"/>
      <c r="Z1941" s="200"/>
      <c r="AA1941"/>
      <c r="AB1941"/>
      <c r="AC1941"/>
      <c r="AD1941"/>
      <c r="AE1941"/>
      <c r="AF1941"/>
      <c r="AG1941"/>
      <c r="AH1941"/>
      <c r="AI1941"/>
      <c r="AJ1941"/>
    </row>
    <row r="1942" spans="1:36" ht="24.95" customHeight="1">
      <c r="A1942" s="66"/>
      <c r="M1942" s="37"/>
      <c r="N1942" s="695"/>
      <c r="U1942"/>
      <c r="V1942"/>
      <c r="W1942"/>
      <c r="X1942" s="112"/>
      <c r="Y1942" s="112"/>
      <c r="Z1942" s="200"/>
      <c r="AA1942"/>
      <c r="AB1942"/>
      <c r="AC1942"/>
      <c r="AD1942"/>
      <c r="AE1942"/>
      <c r="AF1942"/>
      <c r="AG1942"/>
      <c r="AH1942"/>
      <c r="AI1942"/>
      <c r="AJ1942"/>
    </row>
    <row r="1943" spans="1:36" ht="24.95" customHeight="1">
      <c r="A1943" s="66"/>
      <c r="M1943" s="37"/>
      <c r="N1943" s="695"/>
      <c r="U1943"/>
      <c r="V1943"/>
      <c r="W1943"/>
      <c r="X1943" s="112"/>
      <c r="Y1943" s="112"/>
      <c r="Z1943" s="200"/>
      <c r="AA1943"/>
      <c r="AB1943"/>
      <c r="AC1943"/>
      <c r="AD1943"/>
      <c r="AE1943"/>
      <c r="AF1943"/>
      <c r="AG1943"/>
      <c r="AH1943"/>
      <c r="AI1943"/>
      <c r="AJ1943"/>
    </row>
    <row r="1944" spans="1:36" ht="24.95" customHeight="1">
      <c r="A1944" s="66"/>
      <c r="M1944" s="37"/>
      <c r="N1944" s="695"/>
      <c r="U1944"/>
      <c r="V1944"/>
      <c r="W1944"/>
      <c r="X1944" s="112"/>
      <c r="Y1944" s="112"/>
      <c r="Z1944" s="200"/>
      <c r="AA1944"/>
      <c r="AB1944"/>
      <c r="AC1944"/>
      <c r="AD1944"/>
      <c r="AE1944"/>
      <c r="AF1944"/>
      <c r="AG1944"/>
      <c r="AH1944"/>
      <c r="AI1944"/>
      <c r="AJ1944"/>
    </row>
    <row r="1945" spans="1:36" ht="24.95" customHeight="1">
      <c r="A1945" s="66"/>
      <c r="M1945" s="37"/>
      <c r="N1945" s="695"/>
      <c r="U1945"/>
      <c r="V1945"/>
      <c r="W1945"/>
      <c r="X1945" s="112"/>
      <c r="Y1945" s="112"/>
      <c r="Z1945" s="200"/>
      <c r="AA1945"/>
      <c r="AB1945"/>
      <c r="AC1945"/>
      <c r="AD1945"/>
      <c r="AE1945"/>
      <c r="AF1945"/>
      <c r="AG1945"/>
      <c r="AH1945"/>
      <c r="AI1945"/>
      <c r="AJ1945"/>
    </row>
    <row r="1946" spans="1:36" ht="24.95" customHeight="1">
      <c r="A1946" s="66"/>
      <c r="M1946" s="37"/>
      <c r="N1946" s="695"/>
      <c r="U1946"/>
      <c r="V1946"/>
      <c r="W1946"/>
      <c r="X1946" s="112"/>
      <c r="Y1946" s="112"/>
      <c r="Z1946" s="200"/>
      <c r="AA1946"/>
      <c r="AB1946"/>
      <c r="AC1946"/>
      <c r="AD1946"/>
      <c r="AE1946"/>
      <c r="AF1946"/>
      <c r="AG1946"/>
      <c r="AH1946"/>
      <c r="AI1946"/>
      <c r="AJ1946"/>
    </row>
    <row r="1947" spans="1:36" ht="24.95" customHeight="1">
      <c r="A1947" s="66"/>
      <c r="M1947" s="37"/>
      <c r="N1947" s="695"/>
      <c r="U1947"/>
      <c r="V1947"/>
      <c r="W1947"/>
      <c r="X1947" s="112"/>
      <c r="Y1947" s="112"/>
      <c r="Z1947" s="200"/>
      <c r="AA1947"/>
      <c r="AB1947"/>
      <c r="AC1947"/>
      <c r="AD1947"/>
      <c r="AE1947"/>
      <c r="AF1947"/>
      <c r="AG1947"/>
      <c r="AH1947"/>
      <c r="AI1947"/>
      <c r="AJ1947"/>
    </row>
    <row r="1948" spans="1:36" ht="24.95" customHeight="1">
      <c r="A1948" s="66"/>
      <c r="M1948" s="37"/>
      <c r="N1948" s="695"/>
      <c r="U1948"/>
      <c r="V1948"/>
      <c r="W1948"/>
      <c r="X1948" s="112"/>
      <c r="Y1948" s="112"/>
      <c r="Z1948" s="200"/>
      <c r="AA1948"/>
      <c r="AB1948"/>
      <c r="AC1948"/>
      <c r="AD1948"/>
      <c r="AE1948"/>
      <c r="AF1948"/>
      <c r="AG1948"/>
      <c r="AH1948"/>
      <c r="AI1948"/>
      <c r="AJ1948"/>
    </row>
    <row r="1949" spans="1:36" ht="24.95" customHeight="1">
      <c r="A1949" s="66"/>
      <c r="M1949" s="37"/>
      <c r="N1949" s="695"/>
      <c r="U1949"/>
      <c r="V1949"/>
      <c r="W1949"/>
      <c r="X1949" s="112"/>
      <c r="Y1949" s="112"/>
      <c r="Z1949" s="200"/>
      <c r="AA1949"/>
      <c r="AB1949"/>
      <c r="AC1949"/>
      <c r="AD1949"/>
      <c r="AE1949"/>
      <c r="AF1949"/>
      <c r="AG1949"/>
      <c r="AH1949"/>
      <c r="AI1949"/>
      <c r="AJ1949"/>
    </row>
    <row r="1950" spans="1:36" ht="24.95" customHeight="1">
      <c r="A1950" s="66"/>
      <c r="M1950" s="37"/>
      <c r="N1950" s="695"/>
      <c r="U1950"/>
      <c r="V1950"/>
      <c r="W1950"/>
      <c r="X1950" s="112"/>
      <c r="Y1950" s="112"/>
      <c r="Z1950" s="200"/>
      <c r="AA1950"/>
      <c r="AB1950"/>
      <c r="AC1950"/>
      <c r="AD1950"/>
      <c r="AE1950"/>
      <c r="AF1950"/>
      <c r="AG1950"/>
      <c r="AH1950"/>
      <c r="AI1950"/>
      <c r="AJ1950"/>
    </row>
    <row r="1951" spans="1:36" ht="24.95" customHeight="1">
      <c r="A1951" s="66"/>
      <c r="M1951" s="37"/>
      <c r="N1951" s="695"/>
      <c r="U1951"/>
      <c r="V1951"/>
      <c r="W1951"/>
      <c r="X1951" s="112"/>
      <c r="Y1951" s="112"/>
      <c r="Z1951" s="200"/>
      <c r="AA1951"/>
      <c r="AB1951"/>
      <c r="AC1951"/>
      <c r="AD1951"/>
      <c r="AE1951"/>
      <c r="AF1951"/>
      <c r="AG1951"/>
      <c r="AH1951"/>
      <c r="AI1951"/>
      <c r="AJ1951"/>
    </row>
    <row r="1952" spans="1:36" ht="24.95" customHeight="1">
      <c r="A1952" s="66"/>
      <c r="M1952" s="37"/>
      <c r="N1952" s="695"/>
      <c r="U1952"/>
      <c r="V1952"/>
      <c r="W1952"/>
      <c r="X1952" s="112"/>
      <c r="Y1952" s="112"/>
      <c r="Z1952" s="200"/>
      <c r="AA1952"/>
      <c r="AB1952"/>
      <c r="AC1952"/>
      <c r="AD1952"/>
      <c r="AE1952"/>
      <c r="AF1952"/>
      <c r="AG1952"/>
      <c r="AH1952"/>
      <c r="AI1952"/>
      <c r="AJ1952"/>
    </row>
    <row r="1953" spans="1:36" ht="24.95" customHeight="1">
      <c r="A1953" s="66"/>
      <c r="M1953" s="37"/>
      <c r="N1953" s="695"/>
      <c r="U1953"/>
      <c r="V1953"/>
      <c r="W1953"/>
      <c r="X1953" s="112"/>
      <c r="Y1953" s="112"/>
      <c r="Z1953" s="200"/>
      <c r="AA1953"/>
      <c r="AB1953"/>
      <c r="AC1953"/>
      <c r="AD1953"/>
      <c r="AE1953"/>
      <c r="AF1953"/>
      <c r="AG1953"/>
      <c r="AH1953"/>
      <c r="AI1953"/>
      <c r="AJ1953"/>
    </row>
    <row r="1954" spans="1:36" ht="24.95" customHeight="1">
      <c r="A1954" s="66"/>
      <c r="M1954" s="37"/>
      <c r="N1954" s="695"/>
      <c r="U1954"/>
      <c r="V1954"/>
      <c r="W1954"/>
      <c r="X1954" s="112"/>
      <c r="Y1954" s="112"/>
      <c r="Z1954" s="200"/>
      <c r="AA1954"/>
      <c r="AB1954"/>
      <c r="AC1954"/>
      <c r="AD1954"/>
      <c r="AE1954"/>
      <c r="AF1954"/>
      <c r="AG1954"/>
      <c r="AH1954"/>
      <c r="AI1954"/>
      <c r="AJ1954"/>
    </row>
    <row r="1955" spans="1:36" ht="24.95" customHeight="1">
      <c r="A1955" s="66"/>
      <c r="M1955" s="37"/>
      <c r="N1955" s="695"/>
      <c r="U1955"/>
      <c r="V1955"/>
      <c r="W1955"/>
      <c r="X1955" s="112"/>
      <c r="Y1955" s="112"/>
      <c r="Z1955" s="200"/>
      <c r="AA1955"/>
      <c r="AB1955"/>
      <c r="AC1955"/>
      <c r="AD1955"/>
      <c r="AE1955"/>
      <c r="AF1955"/>
      <c r="AG1955"/>
      <c r="AH1955"/>
      <c r="AI1955"/>
      <c r="AJ1955"/>
    </row>
    <row r="1956" spans="1:36" ht="24.95" customHeight="1">
      <c r="A1956" s="66"/>
      <c r="M1956" s="37"/>
      <c r="N1956" s="695"/>
      <c r="U1956"/>
      <c r="V1956"/>
      <c r="W1956"/>
      <c r="X1956" s="112"/>
      <c r="Y1956" s="112"/>
      <c r="Z1956" s="200"/>
      <c r="AA1956"/>
      <c r="AB1956"/>
      <c r="AC1956"/>
      <c r="AD1956"/>
      <c r="AE1956"/>
      <c r="AF1956"/>
      <c r="AG1956"/>
      <c r="AH1956"/>
      <c r="AI1956"/>
      <c r="AJ1956"/>
    </row>
    <row r="1957" spans="1:36" ht="24.95" customHeight="1">
      <c r="A1957" s="66"/>
      <c r="M1957" s="37"/>
      <c r="N1957" s="695"/>
      <c r="U1957"/>
      <c r="V1957"/>
      <c r="W1957"/>
      <c r="X1957" s="112"/>
      <c r="Y1957" s="112"/>
      <c r="Z1957" s="200"/>
      <c r="AA1957"/>
      <c r="AB1957"/>
      <c r="AC1957"/>
      <c r="AD1957"/>
      <c r="AE1957"/>
      <c r="AF1957"/>
      <c r="AG1957"/>
      <c r="AH1957"/>
      <c r="AI1957"/>
      <c r="AJ1957"/>
    </row>
    <row r="1958" spans="1:36" ht="24.95" customHeight="1">
      <c r="A1958" s="66"/>
      <c r="M1958" s="37"/>
      <c r="N1958" s="695"/>
      <c r="U1958"/>
      <c r="V1958"/>
      <c r="W1958"/>
      <c r="X1958" s="112"/>
      <c r="Y1958" s="112"/>
      <c r="Z1958" s="200"/>
      <c r="AA1958"/>
      <c r="AB1958"/>
      <c r="AC1958"/>
      <c r="AD1958"/>
      <c r="AE1958"/>
      <c r="AF1958"/>
      <c r="AG1958"/>
      <c r="AH1958"/>
      <c r="AI1958"/>
      <c r="AJ1958"/>
    </row>
    <row r="1959" spans="1:36" ht="24.95" customHeight="1">
      <c r="A1959" s="66"/>
      <c r="M1959" s="37"/>
      <c r="N1959" s="695"/>
      <c r="U1959"/>
      <c r="V1959"/>
      <c r="W1959"/>
      <c r="X1959" s="112"/>
      <c r="Y1959" s="112"/>
      <c r="Z1959" s="200"/>
      <c r="AA1959"/>
      <c r="AB1959"/>
      <c r="AC1959"/>
      <c r="AD1959"/>
      <c r="AE1959"/>
      <c r="AF1959"/>
      <c r="AG1959"/>
      <c r="AH1959"/>
      <c r="AI1959"/>
      <c r="AJ1959"/>
    </row>
    <row r="1960" spans="1:36" ht="24.95" customHeight="1">
      <c r="A1960" s="66"/>
      <c r="M1960" s="37"/>
      <c r="N1960" s="695"/>
      <c r="U1960"/>
      <c r="V1960"/>
      <c r="W1960"/>
      <c r="X1960" s="112"/>
      <c r="Y1960" s="112"/>
      <c r="Z1960" s="200"/>
      <c r="AA1960"/>
      <c r="AB1960"/>
      <c r="AC1960"/>
      <c r="AD1960"/>
      <c r="AE1960"/>
      <c r="AF1960"/>
      <c r="AG1960"/>
      <c r="AH1960"/>
      <c r="AI1960"/>
      <c r="AJ1960"/>
    </row>
    <row r="1961" spans="1:36" ht="24.95" customHeight="1">
      <c r="A1961" s="66"/>
      <c r="M1961" s="37"/>
      <c r="N1961" s="695"/>
      <c r="U1961"/>
      <c r="V1961"/>
      <c r="W1961"/>
      <c r="X1961" s="112"/>
      <c r="Y1961" s="112"/>
      <c r="Z1961" s="200"/>
      <c r="AA1961"/>
      <c r="AB1961"/>
      <c r="AC1961"/>
      <c r="AD1961"/>
      <c r="AE1961"/>
      <c r="AF1961"/>
      <c r="AG1961"/>
      <c r="AH1961"/>
      <c r="AI1961"/>
      <c r="AJ1961"/>
    </row>
    <row r="1962" spans="1:36" ht="24.95" customHeight="1">
      <c r="A1962" s="66"/>
      <c r="M1962" s="37"/>
      <c r="N1962" s="695"/>
      <c r="U1962"/>
      <c r="V1962"/>
      <c r="W1962"/>
      <c r="X1962" s="112"/>
      <c r="Y1962" s="112"/>
      <c r="Z1962" s="200"/>
      <c r="AA1962"/>
      <c r="AB1962"/>
      <c r="AC1962"/>
      <c r="AD1962"/>
      <c r="AE1962"/>
      <c r="AF1962"/>
      <c r="AG1962"/>
      <c r="AH1962"/>
      <c r="AI1962"/>
      <c r="AJ1962"/>
    </row>
    <row r="1963" spans="1:36" ht="24.95" customHeight="1">
      <c r="A1963" s="66"/>
      <c r="M1963" s="37"/>
      <c r="N1963" s="695"/>
      <c r="U1963"/>
      <c r="V1963"/>
      <c r="W1963"/>
      <c r="X1963" s="112"/>
      <c r="Y1963" s="112"/>
      <c r="Z1963" s="200"/>
      <c r="AA1963"/>
      <c r="AB1963"/>
      <c r="AC1963"/>
      <c r="AD1963"/>
      <c r="AE1963"/>
      <c r="AF1963"/>
      <c r="AG1963"/>
      <c r="AH1963"/>
      <c r="AI1963"/>
      <c r="AJ1963"/>
    </row>
    <row r="1964" spans="1:36" ht="24.95" customHeight="1">
      <c r="A1964" s="66"/>
      <c r="M1964" s="37"/>
      <c r="N1964" s="695"/>
      <c r="U1964"/>
      <c r="V1964"/>
      <c r="W1964"/>
      <c r="X1964" s="112"/>
      <c r="Y1964" s="112"/>
      <c r="Z1964" s="200"/>
      <c r="AA1964"/>
      <c r="AB1964"/>
      <c r="AC1964"/>
      <c r="AD1964"/>
      <c r="AE1964"/>
      <c r="AF1964"/>
      <c r="AG1964"/>
      <c r="AH1964"/>
      <c r="AI1964"/>
      <c r="AJ1964"/>
    </row>
    <row r="1965" spans="1:36" ht="24.95" customHeight="1">
      <c r="A1965" s="66"/>
      <c r="M1965" s="37"/>
      <c r="N1965" s="695"/>
      <c r="U1965"/>
      <c r="V1965"/>
      <c r="W1965"/>
      <c r="X1965" s="112"/>
      <c r="Y1965" s="112"/>
      <c r="Z1965" s="200"/>
      <c r="AA1965"/>
      <c r="AB1965"/>
      <c r="AC1965"/>
      <c r="AD1965"/>
      <c r="AE1965"/>
      <c r="AF1965"/>
      <c r="AG1965"/>
      <c r="AH1965"/>
      <c r="AI1965"/>
      <c r="AJ1965"/>
    </row>
    <row r="1966" spans="1:36" ht="24.95" customHeight="1">
      <c r="A1966" s="66"/>
      <c r="M1966" s="37"/>
      <c r="N1966" s="695"/>
      <c r="U1966"/>
      <c r="V1966"/>
      <c r="W1966"/>
      <c r="X1966" s="112"/>
      <c r="Y1966" s="112"/>
      <c r="Z1966" s="200"/>
      <c r="AA1966"/>
      <c r="AB1966"/>
      <c r="AC1966"/>
      <c r="AD1966"/>
      <c r="AE1966"/>
      <c r="AF1966"/>
      <c r="AG1966"/>
      <c r="AH1966"/>
      <c r="AI1966"/>
      <c r="AJ1966"/>
    </row>
    <row r="1967" spans="1:36" ht="24.95" customHeight="1">
      <c r="A1967" s="66"/>
      <c r="M1967" s="37"/>
      <c r="N1967" s="695"/>
      <c r="U1967"/>
      <c r="V1967"/>
      <c r="W1967"/>
      <c r="X1967" s="112"/>
      <c r="Y1967" s="112"/>
      <c r="Z1967" s="200"/>
      <c r="AA1967"/>
      <c r="AB1967"/>
      <c r="AC1967"/>
      <c r="AD1967"/>
      <c r="AE1967"/>
      <c r="AF1967"/>
      <c r="AG1967"/>
      <c r="AH1967"/>
      <c r="AI1967"/>
      <c r="AJ1967"/>
    </row>
    <row r="1968" spans="1:36" ht="24.95" customHeight="1">
      <c r="A1968" s="66"/>
      <c r="M1968" s="37"/>
      <c r="N1968" s="695"/>
      <c r="U1968"/>
      <c r="V1968"/>
      <c r="W1968"/>
      <c r="X1968" s="112"/>
      <c r="Y1968" s="112"/>
      <c r="Z1968" s="200"/>
      <c r="AA1968"/>
      <c r="AB1968"/>
      <c r="AC1968"/>
      <c r="AD1968"/>
      <c r="AE1968"/>
      <c r="AF1968"/>
      <c r="AG1968"/>
      <c r="AH1968"/>
      <c r="AI1968"/>
      <c r="AJ1968"/>
    </row>
    <row r="1969" spans="1:36" ht="24.95" customHeight="1">
      <c r="A1969" s="66"/>
      <c r="M1969" s="37"/>
      <c r="N1969" s="695"/>
      <c r="U1969"/>
      <c r="V1969"/>
      <c r="W1969"/>
      <c r="X1969" s="112"/>
      <c r="Y1969" s="112"/>
      <c r="Z1969" s="200"/>
      <c r="AA1969"/>
      <c r="AB1969"/>
      <c r="AC1969"/>
      <c r="AD1969"/>
      <c r="AE1969"/>
      <c r="AF1969"/>
      <c r="AG1969"/>
      <c r="AH1969"/>
      <c r="AI1969"/>
      <c r="AJ1969"/>
    </row>
    <row r="1970" spans="1:36" ht="24.95" customHeight="1">
      <c r="A1970" s="66"/>
      <c r="M1970" s="37"/>
      <c r="N1970" s="695"/>
      <c r="U1970"/>
      <c r="V1970"/>
      <c r="W1970"/>
      <c r="X1970" s="112"/>
      <c r="Y1970" s="112"/>
      <c r="Z1970" s="200"/>
      <c r="AA1970"/>
      <c r="AB1970"/>
      <c r="AC1970"/>
      <c r="AD1970"/>
      <c r="AE1970"/>
      <c r="AF1970"/>
      <c r="AG1970"/>
      <c r="AH1970"/>
      <c r="AI1970"/>
      <c r="AJ1970"/>
    </row>
    <row r="1971" spans="1:36" ht="24.95" customHeight="1">
      <c r="A1971" s="66"/>
      <c r="M1971" s="37"/>
      <c r="N1971" s="695"/>
      <c r="U1971"/>
      <c r="V1971"/>
      <c r="W1971"/>
      <c r="X1971" s="112"/>
      <c r="Y1971" s="112"/>
      <c r="Z1971" s="200"/>
      <c r="AA1971"/>
      <c r="AB1971"/>
      <c r="AC1971"/>
      <c r="AD1971"/>
      <c r="AE1971"/>
      <c r="AF1971"/>
      <c r="AG1971"/>
      <c r="AH1971"/>
      <c r="AI1971"/>
      <c r="AJ1971"/>
    </row>
    <row r="1972" spans="1:36" ht="24.95" customHeight="1">
      <c r="A1972" s="66"/>
      <c r="M1972" s="37"/>
      <c r="N1972" s="695"/>
      <c r="U1972"/>
      <c r="V1972"/>
      <c r="W1972"/>
      <c r="X1972" s="112"/>
      <c r="Y1972" s="112"/>
      <c r="Z1972" s="200"/>
      <c r="AA1972"/>
      <c r="AB1972"/>
      <c r="AC1972"/>
      <c r="AD1972"/>
      <c r="AE1972"/>
      <c r="AF1972"/>
      <c r="AG1972"/>
      <c r="AH1972"/>
      <c r="AI1972"/>
      <c r="AJ1972"/>
    </row>
    <row r="1973" spans="1:36" ht="24.95" customHeight="1">
      <c r="A1973" s="66"/>
      <c r="M1973" s="37"/>
      <c r="N1973" s="695"/>
      <c r="U1973"/>
      <c r="V1973"/>
      <c r="W1973"/>
      <c r="X1973" s="112"/>
      <c r="Y1973" s="112"/>
      <c r="Z1973" s="200"/>
      <c r="AA1973"/>
      <c r="AB1973"/>
      <c r="AC1973"/>
      <c r="AD1973"/>
      <c r="AE1973"/>
      <c r="AF1973"/>
      <c r="AG1973"/>
      <c r="AH1973"/>
      <c r="AI1973"/>
      <c r="AJ1973"/>
    </row>
    <row r="1974" spans="1:36" ht="24.95" customHeight="1">
      <c r="A1974" s="66"/>
      <c r="M1974" s="37"/>
      <c r="N1974" s="695"/>
      <c r="U1974"/>
      <c r="V1974"/>
      <c r="W1974"/>
      <c r="X1974" s="112"/>
      <c r="Y1974" s="112"/>
      <c r="Z1974" s="200"/>
      <c r="AA1974"/>
      <c r="AB1974"/>
      <c r="AC1974"/>
      <c r="AD1974"/>
      <c r="AE1974"/>
      <c r="AF1974"/>
      <c r="AG1974"/>
      <c r="AH1974"/>
      <c r="AI1974"/>
      <c r="AJ1974"/>
    </row>
    <row r="1975" spans="1:36" ht="24.95" customHeight="1">
      <c r="A1975" s="66"/>
      <c r="M1975" s="37"/>
      <c r="N1975" s="695"/>
      <c r="U1975"/>
      <c r="V1975"/>
      <c r="W1975"/>
      <c r="X1975" s="112"/>
      <c r="Y1975" s="112"/>
      <c r="Z1975" s="200"/>
      <c r="AA1975"/>
      <c r="AB1975"/>
      <c r="AC1975"/>
      <c r="AD1975"/>
      <c r="AE1975"/>
      <c r="AF1975"/>
      <c r="AG1975"/>
      <c r="AH1975"/>
      <c r="AI1975"/>
      <c r="AJ1975"/>
    </row>
    <row r="1976" spans="1:36" ht="24.95" customHeight="1">
      <c r="A1976" s="66"/>
      <c r="M1976" s="37"/>
      <c r="N1976" s="695"/>
      <c r="U1976"/>
      <c r="V1976"/>
      <c r="W1976"/>
      <c r="X1976" s="112"/>
      <c r="Y1976" s="112"/>
      <c r="Z1976" s="200"/>
      <c r="AA1976"/>
      <c r="AB1976"/>
      <c r="AC1976"/>
      <c r="AD1976"/>
      <c r="AE1976"/>
      <c r="AF1976"/>
      <c r="AG1976"/>
      <c r="AH1976"/>
      <c r="AI1976"/>
      <c r="AJ1976"/>
    </row>
    <row r="1977" spans="1:36" ht="24.95" customHeight="1">
      <c r="A1977" s="66"/>
      <c r="M1977" s="37"/>
      <c r="N1977" s="695"/>
      <c r="U1977"/>
      <c r="V1977"/>
      <c r="W1977"/>
      <c r="X1977" s="112"/>
      <c r="Y1977" s="112"/>
      <c r="Z1977" s="200"/>
      <c r="AA1977"/>
      <c r="AB1977"/>
      <c r="AC1977"/>
      <c r="AD1977"/>
      <c r="AE1977"/>
      <c r="AF1977"/>
      <c r="AG1977"/>
      <c r="AH1977"/>
      <c r="AI1977"/>
      <c r="AJ1977"/>
    </row>
    <row r="1978" spans="1:36" ht="24.95" customHeight="1">
      <c r="A1978" s="66"/>
      <c r="M1978" s="37"/>
      <c r="N1978" s="695"/>
      <c r="U1978"/>
      <c r="V1978"/>
      <c r="W1978"/>
      <c r="X1978" s="112"/>
      <c r="Y1978" s="112"/>
      <c r="Z1978" s="200"/>
      <c r="AA1978"/>
      <c r="AB1978"/>
      <c r="AC1978"/>
      <c r="AD1978"/>
      <c r="AE1978"/>
      <c r="AF1978"/>
      <c r="AG1978"/>
      <c r="AH1978"/>
      <c r="AI1978"/>
      <c r="AJ1978"/>
    </row>
    <row r="1979" spans="1:36" ht="24.95" customHeight="1">
      <c r="A1979" s="66"/>
      <c r="M1979" s="37"/>
      <c r="N1979" s="695"/>
      <c r="U1979"/>
      <c r="V1979"/>
      <c r="W1979"/>
      <c r="X1979" s="112"/>
      <c r="Y1979" s="112"/>
      <c r="Z1979" s="200"/>
      <c r="AA1979"/>
      <c r="AB1979"/>
      <c r="AC1979"/>
      <c r="AD1979"/>
      <c r="AE1979"/>
      <c r="AF1979"/>
      <c r="AG1979"/>
      <c r="AH1979"/>
      <c r="AI1979"/>
      <c r="AJ1979"/>
    </row>
    <row r="1980" spans="1:36" ht="24.95" customHeight="1">
      <c r="A1980" s="66"/>
      <c r="M1980" s="37"/>
      <c r="N1980" s="695"/>
      <c r="U1980"/>
      <c r="V1980"/>
      <c r="W1980"/>
      <c r="X1980" s="112"/>
      <c r="Y1980" s="112"/>
      <c r="Z1980" s="200"/>
      <c r="AA1980"/>
      <c r="AB1980"/>
      <c r="AC1980"/>
      <c r="AD1980"/>
      <c r="AE1980"/>
      <c r="AF1980"/>
      <c r="AG1980"/>
      <c r="AH1980"/>
      <c r="AI1980"/>
      <c r="AJ1980"/>
    </row>
    <row r="1981" spans="1:36" ht="24.95" customHeight="1">
      <c r="A1981" s="66"/>
      <c r="M1981" s="37"/>
      <c r="N1981" s="695"/>
      <c r="U1981"/>
      <c r="V1981"/>
      <c r="W1981"/>
      <c r="X1981" s="112"/>
      <c r="Y1981" s="112"/>
      <c r="Z1981" s="200"/>
      <c r="AA1981"/>
      <c r="AB1981"/>
      <c r="AC1981"/>
      <c r="AD1981"/>
      <c r="AE1981"/>
      <c r="AF1981"/>
      <c r="AG1981"/>
      <c r="AH1981"/>
      <c r="AI1981"/>
      <c r="AJ1981"/>
    </row>
    <row r="1982" spans="1:36" ht="24.95" customHeight="1">
      <c r="A1982" s="66"/>
      <c r="M1982" s="37"/>
      <c r="N1982" s="695"/>
      <c r="U1982"/>
      <c r="V1982"/>
      <c r="W1982"/>
      <c r="X1982" s="112"/>
      <c r="Y1982" s="112"/>
      <c r="Z1982" s="200"/>
      <c r="AA1982"/>
      <c r="AB1982"/>
      <c r="AC1982"/>
      <c r="AD1982"/>
      <c r="AE1982"/>
      <c r="AF1982"/>
      <c r="AG1982"/>
      <c r="AH1982"/>
      <c r="AI1982"/>
      <c r="AJ1982"/>
    </row>
    <row r="1983" spans="1:36" ht="24.95" customHeight="1">
      <c r="A1983" s="66"/>
      <c r="M1983" s="37"/>
      <c r="N1983" s="695"/>
      <c r="U1983"/>
      <c r="V1983"/>
      <c r="W1983"/>
      <c r="X1983" s="112"/>
      <c r="Y1983" s="112"/>
      <c r="Z1983" s="200"/>
      <c r="AA1983"/>
      <c r="AB1983"/>
      <c r="AC1983"/>
      <c r="AD1983"/>
      <c r="AE1983"/>
      <c r="AF1983"/>
      <c r="AG1983"/>
      <c r="AH1983"/>
      <c r="AI1983"/>
      <c r="AJ1983"/>
    </row>
    <row r="1984" spans="1:36" ht="24.95" customHeight="1">
      <c r="A1984" s="66"/>
      <c r="M1984" s="37"/>
      <c r="N1984" s="695"/>
      <c r="U1984"/>
      <c r="V1984"/>
      <c r="W1984"/>
      <c r="X1984" s="112"/>
      <c r="Y1984" s="112"/>
      <c r="Z1984" s="200"/>
      <c r="AA1984"/>
      <c r="AB1984"/>
      <c r="AC1984"/>
      <c r="AD1984"/>
      <c r="AE1984"/>
      <c r="AF1984"/>
      <c r="AG1984"/>
      <c r="AH1984"/>
      <c r="AI1984"/>
      <c r="AJ1984"/>
    </row>
    <row r="1985" spans="1:36" ht="24.95" customHeight="1">
      <c r="A1985" s="66"/>
      <c r="M1985" s="37"/>
      <c r="N1985" s="695"/>
      <c r="U1985"/>
      <c r="V1985"/>
      <c r="W1985"/>
      <c r="X1985" s="112"/>
      <c r="Y1985" s="112"/>
      <c r="Z1985" s="200"/>
      <c r="AA1985"/>
      <c r="AB1985"/>
      <c r="AC1985"/>
      <c r="AD1985"/>
      <c r="AE1985"/>
      <c r="AF1985"/>
      <c r="AG1985"/>
      <c r="AH1985"/>
      <c r="AI1985"/>
      <c r="AJ1985"/>
    </row>
    <row r="1986" spans="1:36" ht="24.95" customHeight="1">
      <c r="A1986" s="66"/>
      <c r="M1986" s="37"/>
      <c r="N1986" s="695"/>
      <c r="U1986"/>
      <c r="V1986"/>
      <c r="W1986"/>
      <c r="X1986" s="112"/>
      <c r="Y1986" s="112"/>
      <c r="Z1986" s="200"/>
      <c r="AA1986"/>
      <c r="AB1986"/>
      <c r="AC1986"/>
      <c r="AD1986"/>
      <c r="AE1986"/>
      <c r="AF1986"/>
      <c r="AG1986"/>
      <c r="AH1986"/>
      <c r="AI1986"/>
      <c r="AJ1986"/>
    </row>
    <row r="1987" spans="1:36" ht="24.95" customHeight="1">
      <c r="A1987" s="66"/>
      <c r="M1987" s="37"/>
      <c r="N1987" s="695"/>
      <c r="U1987"/>
      <c r="V1987"/>
      <c r="W1987"/>
      <c r="X1987" s="112"/>
      <c r="Y1987" s="112"/>
      <c r="Z1987" s="200"/>
      <c r="AA1987"/>
      <c r="AB1987"/>
      <c r="AC1987"/>
      <c r="AD1987"/>
      <c r="AE1987"/>
      <c r="AF1987"/>
      <c r="AG1987"/>
      <c r="AH1987"/>
      <c r="AI1987"/>
      <c r="AJ1987"/>
    </row>
    <row r="1988" spans="1:36" ht="24.95" customHeight="1">
      <c r="A1988" s="66"/>
      <c r="M1988" s="37"/>
      <c r="N1988" s="695"/>
      <c r="U1988"/>
      <c r="V1988"/>
      <c r="W1988"/>
      <c r="X1988" s="112"/>
      <c r="Y1988" s="112"/>
      <c r="Z1988" s="200"/>
      <c r="AA1988"/>
      <c r="AB1988"/>
      <c r="AC1988"/>
      <c r="AD1988"/>
      <c r="AE1988"/>
      <c r="AF1988"/>
      <c r="AG1988"/>
      <c r="AH1988"/>
      <c r="AI1988"/>
      <c r="AJ1988"/>
    </row>
    <row r="1989" spans="1:36" ht="24.95" customHeight="1">
      <c r="A1989" s="66"/>
      <c r="M1989" s="37"/>
      <c r="N1989" s="695"/>
      <c r="U1989"/>
      <c r="V1989"/>
      <c r="W1989"/>
      <c r="X1989" s="112"/>
      <c r="Y1989" s="112"/>
      <c r="Z1989" s="200"/>
      <c r="AA1989"/>
      <c r="AB1989"/>
      <c r="AC1989"/>
      <c r="AD1989"/>
      <c r="AE1989"/>
      <c r="AF1989"/>
      <c r="AG1989"/>
      <c r="AH1989"/>
      <c r="AI1989"/>
      <c r="AJ1989"/>
    </row>
    <row r="1990" spans="1:36" ht="24.95" customHeight="1">
      <c r="A1990" s="66"/>
      <c r="M1990" s="37"/>
      <c r="N1990" s="695"/>
      <c r="U1990"/>
      <c r="V1990"/>
      <c r="W1990"/>
      <c r="X1990" s="112"/>
      <c r="Y1990" s="112"/>
      <c r="Z1990" s="200"/>
      <c r="AA1990"/>
      <c r="AB1990"/>
      <c r="AC1990"/>
      <c r="AD1990"/>
      <c r="AE1990"/>
      <c r="AF1990"/>
      <c r="AG1990"/>
      <c r="AH1990"/>
      <c r="AI1990"/>
      <c r="AJ1990"/>
    </row>
    <row r="1991" spans="1:36" ht="24.95" customHeight="1">
      <c r="A1991" s="66"/>
      <c r="M1991" s="37"/>
      <c r="N1991" s="695"/>
      <c r="U1991"/>
      <c r="V1991"/>
      <c r="W1991"/>
      <c r="X1991" s="112"/>
      <c r="Y1991" s="112"/>
      <c r="Z1991" s="200"/>
      <c r="AA1991"/>
      <c r="AB1991"/>
      <c r="AC1991"/>
      <c r="AD1991"/>
      <c r="AE1991"/>
      <c r="AF1991"/>
      <c r="AG1991"/>
      <c r="AH1991"/>
      <c r="AI1991"/>
      <c r="AJ1991"/>
    </row>
    <row r="1992" spans="1:36" ht="24.95" customHeight="1">
      <c r="A1992" s="66"/>
      <c r="M1992" s="37"/>
      <c r="N1992" s="695"/>
      <c r="U1992"/>
      <c r="V1992"/>
      <c r="W1992"/>
      <c r="X1992" s="112"/>
      <c r="Y1992" s="112"/>
      <c r="Z1992" s="200"/>
      <c r="AA1992"/>
      <c r="AB1992"/>
      <c r="AC1992"/>
      <c r="AD1992"/>
      <c r="AE1992"/>
      <c r="AF1992"/>
      <c r="AG1992"/>
      <c r="AH1992"/>
      <c r="AI1992"/>
      <c r="AJ1992"/>
    </row>
    <row r="1993" spans="1:36" ht="24.95" customHeight="1">
      <c r="A1993" s="66"/>
      <c r="M1993" s="37"/>
      <c r="N1993" s="695"/>
      <c r="U1993"/>
      <c r="V1993"/>
      <c r="W1993"/>
      <c r="X1993" s="112"/>
      <c r="Y1993" s="112"/>
      <c r="Z1993" s="200"/>
      <c r="AA1993"/>
      <c r="AB1993"/>
      <c r="AC1993"/>
      <c r="AD1993"/>
      <c r="AE1993"/>
      <c r="AF1993"/>
      <c r="AG1993"/>
      <c r="AH1993"/>
      <c r="AI1993"/>
      <c r="AJ1993"/>
    </row>
    <row r="1994" spans="1:36" ht="24.95" customHeight="1">
      <c r="A1994" s="66"/>
      <c r="M1994" s="37"/>
      <c r="N1994" s="695"/>
      <c r="U1994"/>
      <c r="V1994"/>
      <c r="W1994"/>
      <c r="X1994" s="112"/>
      <c r="Y1994" s="112"/>
      <c r="Z1994" s="200"/>
      <c r="AA1994"/>
      <c r="AB1994"/>
      <c r="AC1994"/>
      <c r="AD1994"/>
      <c r="AE1994"/>
      <c r="AF1994"/>
      <c r="AG1994"/>
      <c r="AH1994"/>
      <c r="AI1994"/>
      <c r="AJ1994"/>
    </row>
    <row r="1995" spans="1:36" ht="24.95" customHeight="1">
      <c r="A1995" s="66"/>
      <c r="M1995" s="37"/>
      <c r="N1995" s="695"/>
      <c r="U1995"/>
      <c r="V1995"/>
      <c r="W1995"/>
      <c r="X1995" s="112"/>
      <c r="Y1995" s="112"/>
      <c r="Z1995" s="200"/>
      <c r="AA1995"/>
      <c r="AB1995"/>
      <c r="AC1995"/>
      <c r="AD1995"/>
      <c r="AE1995"/>
      <c r="AF1995"/>
      <c r="AG1995"/>
      <c r="AH1995"/>
      <c r="AI1995"/>
      <c r="AJ1995"/>
    </row>
    <row r="1996" spans="1:36" ht="24.95" customHeight="1">
      <c r="A1996" s="66"/>
      <c r="M1996" s="37"/>
      <c r="N1996" s="695"/>
      <c r="U1996"/>
      <c r="V1996"/>
      <c r="W1996"/>
      <c r="X1996" s="112"/>
      <c r="Y1996" s="112"/>
      <c r="Z1996" s="200"/>
      <c r="AA1996"/>
      <c r="AB1996"/>
      <c r="AC1996"/>
      <c r="AD1996"/>
      <c r="AE1996"/>
      <c r="AF1996"/>
      <c r="AG1996"/>
      <c r="AH1996"/>
      <c r="AI1996"/>
      <c r="AJ1996"/>
    </row>
    <row r="1997" spans="1:36" ht="24.95" customHeight="1">
      <c r="A1997" s="66"/>
      <c r="M1997" s="37"/>
      <c r="N1997" s="695"/>
      <c r="U1997"/>
      <c r="V1997"/>
      <c r="W1997"/>
      <c r="X1997" s="112"/>
      <c r="Y1997" s="112"/>
      <c r="Z1997" s="200"/>
      <c r="AA1997"/>
      <c r="AB1997"/>
      <c r="AC1997"/>
      <c r="AD1997"/>
      <c r="AE1997"/>
      <c r="AF1997"/>
      <c r="AG1997"/>
      <c r="AH1997"/>
      <c r="AI1997"/>
      <c r="AJ1997"/>
    </row>
    <row r="1998" spans="1:36" ht="24.95" customHeight="1">
      <c r="A1998" s="66"/>
      <c r="M1998" s="37"/>
      <c r="N1998" s="695"/>
      <c r="U1998"/>
      <c r="V1998"/>
      <c r="W1998"/>
      <c r="X1998" s="112"/>
      <c r="Y1998" s="112"/>
      <c r="Z1998" s="200"/>
      <c r="AA1998"/>
      <c r="AB1998"/>
      <c r="AC1998"/>
      <c r="AD1998"/>
      <c r="AE1998"/>
      <c r="AF1998"/>
      <c r="AG1998"/>
      <c r="AH1998"/>
      <c r="AI1998"/>
      <c r="AJ1998"/>
    </row>
    <row r="1999" spans="1:36" ht="24.95" customHeight="1">
      <c r="A1999" s="66"/>
      <c r="M1999" s="37"/>
      <c r="N1999" s="695"/>
      <c r="U1999"/>
      <c r="V1999"/>
      <c r="W1999"/>
      <c r="X1999" s="112"/>
      <c r="Y1999" s="112"/>
      <c r="Z1999" s="200"/>
      <c r="AA1999"/>
      <c r="AB1999"/>
      <c r="AC1999"/>
      <c r="AD1999"/>
      <c r="AE1999"/>
      <c r="AF1999"/>
      <c r="AG1999"/>
      <c r="AH1999"/>
      <c r="AI1999"/>
      <c r="AJ1999"/>
    </row>
    <row r="2000" spans="1:36" ht="24.95" customHeight="1">
      <c r="A2000" s="66"/>
      <c r="M2000" s="37"/>
      <c r="N2000" s="695"/>
      <c r="U2000"/>
      <c r="V2000"/>
      <c r="W2000"/>
      <c r="X2000" s="112"/>
      <c r="Y2000" s="112"/>
      <c r="Z2000" s="200"/>
      <c r="AA2000"/>
      <c r="AB2000"/>
      <c r="AC2000"/>
      <c r="AD2000"/>
      <c r="AE2000"/>
      <c r="AF2000"/>
      <c r="AG2000"/>
      <c r="AH2000"/>
      <c r="AI2000"/>
      <c r="AJ2000"/>
    </row>
    <row r="2001" spans="1:36" ht="24.95" customHeight="1">
      <c r="A2001" s="66"/>
      <c r="M2001" s="37"/>
      <c r="N2001" s="695"/>
      <c r="U2001"/>
      <c r="V2001"/>
      <c r="W2001"/>
      <c r="X2001" s="112"/>
      <c r="Y2001" s="112"/>
      <c r="Z2001" s="200"/>
      <c r="AA2001"/>
      <c r="AB2001"/>
      <c r="AC2001"/>
      <c r="AD2001"/>
      <c r="AE2001"/>
      <c r="AF2001"/>
      <c r="AG2001"/>
      <c r="AH2001"/>
      <c r="AI2001"/>
      <c r="AJ2001"/>
    </row>
    <row r="2002" spans="1:36" ht="24.95" customHeight="1">
      <c r="A2002" s="66"/>
      <c r="M2002" s="37"/>
      <c r="N2002" s="695"/>
      <c r="U2002"/>
      <c r="V2002"/>
      <c r="W2002"/>
      <c r="X2002" s="112"/>
      <c r="Y2002" s="112"/>
      <c r="Z2002" s="200"/>
      <c r="AA2002"/>
      <c r="AB2002"/>
      <c r="AC2002"/>
      <c r="AD2002"/>
      <c r="AE2002"/>
      <c r="AF2002"/>
      <c r="AG2002"/>
      <c r="AH2002"/>
      <c r="AI2002"/>
      <c r="AJ2002"/>
    </row>
    <row r="2003" spans="1:36" ht="24.95" customHeight="1">
      <c r="A2003" s="66"/>
      <c r="M2003" s="37"/>
      <c r="N2003" s="695"/>
      <c r="U2003"/>
      <c r="V2003"/>
      <c r="W2003"/>
      <c r="X2003" s="112"/>
      <c r="Y2003" s="112"/>
      <c r="Z2003" s="200"/>
      <c r="AA2003"/>
      <c r="AB2003"/>
      <c r="AC2003"/>
      <c r="AD2003"/>
      <c r="AE2003"/>
      <c r="AF2003"/>
      <c r="AG2003"/>
      <c r="AH2003"/>
      <c r="AI2003"/>
      <c r="AJ2003"/>
    </row>
    <row r="2004" spans="1:36" ht="24.95" customHeight="1">
      <c r="A2004" s="66"/>
      <c r="M2004" s="37"/>
      <c r="N2004" s="695"/>
      <c r="U2004"/>
      <c r="V2004"/>
      <c r="W2004"/>
      <c r="X2004" s="112"/>
      <c r="Y2004" s="112"/>
      <c r="Z2004" s="200"/>
      <c r="AA2004"/>
      <c r="AB2004"/>
      <c r="AC2004"/>
      <c r="AD2004"/>
      <c r="AE2004"/>
      <c r="AF2004"/>
      <c r="AG2004"/>
      <c r="AH2004"/>
      <c r="AI2004"/>
      <c r="AJ2004"/>
    </row>
    <row r="2005" spans="1:36" ht="24.95" customHeight="1">
      <c r="A2005" s="66"/>
      <c r="M2005" s="37"/>
      <c r="N2005" s="695"/>
      <c r="U2005"/>
      <c r="V2005"/>
      <c r="W2005"/>
      <c r="X2005" s="112"/>
      <c r="Y2005" s="112"/>
      <c r="Z2005" s="200"/>
      <c r="AA2005"/>
      <c r="AB2005"/>
      <c r="AC2005"/>
      <c r="AD2005"/>
      <c r="AE2005"/>
      <c r="AF2005"/>
      <c r="AG2005"/>
      <c r="AH2005"/>
      <c r="AI2005"/>
      <c r="AJ2005"/>
    </row>
    <row r="2006" spans="1:36" ht="24.95" customHeight="1">
      <c r="A2006" s="66"/>
      <c r="M2006" s="37"/>
      <c r="N2006" s="695"/>
      <c r="U2006"/>
      <c r="V2006"/>
      <c r="W2006"/>
      <c r="X2006" s="112"/>
      <c r="Y2006" s="112"/>
      <c r="Z2006" s="200"/>
      <c r="AA2006"/>
      <c r="AB2006"/>
      <c r="AC2006"/>
      <c r="AD2006"/>
      <c r="AE2006"/>
      <c r="AF2006"/>
      <c r="AG2006"/>
      <c r="AH2006"/>
      <c r="AI2006"/>
      <c r="AJ2006"/>
    </row>
    <row r="2007" spans="1:36" ht="24.95" customHeight="1">
      <c r="A2007" s="66"/>
      <c r="M2007" s="37"/>
      <c r="N2007" s="695"/>
      <c r="U2007"/>
      <c r="V2007"/>
      <c r="W2007"/>
      <c r="X2007" s="112"/>
      <c r="Y2007" s="112"/>
      <c r="Z2007" s="200"/>
      <c r="AA2007"/>
      <c r="AB2007"/>
      <c r="AC2007"/>
      <c r="AD2007"/>
      <c r="AE2007"/>
      <c r="AF2007"/>
      <c r="AG2007"/>
      <c r="AH2007"/>
      <c r="AI2007"/>
      <c r="AJ2007"/>
    </row>
    <row r="2008" spans="1:36" ht="24.95" customHeight="1">
      <c r="A2008" s="66"/>
      <c r="M2008" s="37"/>
      <c r="N2008" s="695"/>
      <c r="U2008"/>
      <c r="V2008"/>
      <c r="W2008"/>
      <c r="X2008" s="112"/>
      <c r="Y2008" s="112"/>
      <c r="Z2008" s="200"/>
      <c r="AA2008"/>
      <c r="AB2008"/>
      <c r="AC2008"/>
      <c r="AD2008"/>
      <c r="AE2008"/>
      <c r="AF2008"/>
      <c r="AG2008"/>
      <c r="AH2008"/>
      <c r="AI2008"/>
      <c r="AJ2008"/>
    </row>
    <row r="2009" spans="1:36" ht="24.95" customHeight="1">
      <c r="A2009" s="66"/>
      <c r="M2009" s="37"/>
      <c r="N2009" s="695"/>
      <c r="U2009"/>
      <c r="V2009"/>
      <c r="W2009"/>
      <c r="X2009" s="112"/>
      <c r="Y2009" s="112"/>
      <c r="Z2009" s="200"/>
      <c r="AA2009"/>
      <c r="AB2009"/>
      <c r="AC2009"/>
      <c r="AD2009"/>
      <c r="AE2009"/>
      <c r="AF2009"/>
      <c r="AG2009"/>
      <c r="AH2009"/>
      <c r="AI2009"/>
      <c r="AJ2009"/>
    </row>
    <row r="2010" spans="1:36" ht="24.95" customHeight="1">
      <c r="A2010" s="66"/>
      <c r="M2010" s="37"/>
      <c r="N2010" s="695"/>
      <c r="U2010"/>
      <c r="V2010"/>
      <c r="W2010"/>
      <c r="X2010" s="112"/>
      <c r="Y2010" s="112"/>
      <c r="Z2010" s="200"/>
      <c r="AA2010"/>
      <c r="AB2010"/>
      <c r="AC2010"/>
      <c r="AD2010"/>
      <c r="AE2010"/>
      <c r="AF2010"/>
      <c r="AG2010"/>
      <c r="AH2010"/>
      <c r="AI2010"/>
      <c r="AJ2010"/>
    </row>
    <row r="2011" spans="1:36" ht="24.95" customHeight="1">
      <c r="A2011" s="66"/>
      <c r="M2011" s="37"/>
      <c r="N2011" s="695"/>
      <c r="U2011"/>
      <c r="V2011"/>
      <c r="W2011"/>
      <c r="X2011" s="112"/>
      <c r="Y2011" s="112"/>
      <c r="Z2011" s="200"/>
      <c r="AA2011"/>
      <c r="AB2011"/>
      <c r="AC2011"/>
      <c r="AD2011"/>
      <c r="AE2011"/>
      <c r="AF2011"/>
      <c r="AG2011"/>
      <c r="AH2011"/>
      <c r="AI2011"/>
      <c r="AJ2011"/>
    </row>
    <row r="2012" spans="1:36" ht="24.95" customHeight="1">
      <c r="A2012" s="66"/>
      <c r="M2012" s="37"/>
      <c r="N2012" s="695"/>
      <c r="U2012"/>
      <c r="V2012"/>
      <c r="W2012"/>
      <c r="X2012" s="112"/>
      <c r="Y2012" s="112"/>
      <c r="Z2012" s="200"/>
      <c r="AA2012"/>
      <c r="AB2012"/>
      <c r="AC2012"/>
      <c r="AD2012"/>
      <c r="AE2012"/>
      <c r="AF2012"/>
      <c r="AG2012"/>
      <c r="AH2012"/>
      <c r="AI2012"/>
      <c r="AJ2012"/>
    </row>
    <row r="2013" spans="1:36" ht="24.95" customHeight="1">
      <c r="A2013" s="66"/>
      <c r="M2013" s="37"/>
      <c r="N2013" s="695"/>
      <c r="U2013"/>
      <c r="V2013"/>
      <c r="W2013"/>
      <c r="X2013" s="112"/>
      <c r="Y2013" s="112"/>
      <c r="Z2013" s="200"/>
      <c r="AA2013"/>
      <c r="AB2013"/>
      <c r="AC2013"/>
      <c r="AD2013"/>
      <c r="AE2013"/>
      <c r="AF2013"/>
      <c r="AG2013"/>
      <c r="AH2013"/>
      <c r="AI2013"/>
      <c r="AJ2013"/>
    </row>
    <row r="2014" spans="1:36" ht="24.95" customHeight="1">
      <c r="A2014" s="66"/>
      <c r="M2014" s="37"/>
      <c r="N2014" s="695"/>
      <c r="U2014"/>
      <c r="V2014"/>
      <c r="W2014"/>
      <c r="X2014" s="112"/>
      <c r="Y2014" s="112"/>
      <c r="Z2014" s="200"/>
      <c r="AA2014"/>
      <c r="AB2014"/>
      <c r="AC2014"/>
      <c r="AD2014"/>
      <c r="AE2014"/>
      <c r="AF2014"/>
      <c r="AG2014"/>
      <c r="AH2014"/>
      <c r="AI2014"/>
      <c r="AJ2014"/>
    </row>
    <row r="2015" spans="1:36" ht="24.95" customHeight="1">
      <c r="A2015" s="66"/>
      <c r="M2015" s="37"/>
      <c r="N2015" s="695"/>
      <c r="U2015"/>
      <c r="V2015"/>
      <c r="W2015"/>
      <c r="X2015" s="112"/>
      <c r="Y2015" s="112"/>
      <c r="Z2015" s="200"/>
      <c r="AA2015"/>
      <c r="AB2015"/>
      <c r="AC2015"/>
      <c r="AD2015"/>
      <c r="AE2015"/>
      <c r="AF2015"/>
      <c r="AG2015"/>
      <c r="AH2015"/>
      <c r="AI2015"/>
      <c r="AJ2015"/>
    </row>
    <row r="2016" spans="1:36" ht="24.95" customHeight="1">
      <c r="A2016" s="66"/>
      <c r="M2016" s="37"/>
      <c r="N2016" s="695"/>
      <c r="U2016"/>
      <c r="V2016"/>
      <c r="W2016"/>
      <c r="X2016" s="112"/>
      <c r="Y2016" s="112"/>
      <c r="Z2016" s="200"/>
      <c r="AA2016"/>
      <c r="AB2016"/>
      <c r="AC2016"/>
      <c r="AD2016"/>
      <c r="AE2016"/>
      <c r="AF2016"/>
      <c r="AG2016"/>
      <c r="AH2016"/>
      <c r="AI2016"/>
      <c r="AJ2016"/>
    </row>
    <row r="2017" spans="1:36" ht="24.95" customHeight="1">
      <c r="A2017" s="66"/>
      <c r="M2017" s="37"/>
      <c r="N2017" s="695"/>
      <c r="U2017"/>
      <c r="V2017"/>
      <c r="W2017"/>
      <c r="X2017" s="112"/>
      <c r="Y2017" s="112"/>
      <c r="Z2017" s="200"/>
      <c r="AA2017"/>
      <c r="AB2017"/>
      <c r="AC2017"/>
      <c r="AD2017"/>
      <c r="AE2017"/>
      <c r="AF2017"/>
      <c r="AG2017"/>
      <c r="AH2017"/>
      <c r="AI2017"/>
      <c r="AJ2017"/>
    </row>
    <row r="2018" spans="1:36" ht="24.95" customHeight="1">
      <c r="A2018" s="66"/>
      <c r="M2018" s="37"/>
      <c r="N2018" s="695"/>
      <c r="U2018"/>
      <c r="V2018"/>
      <c r="W2018"/>
      <c r="X2018" s="112"/>
      <c r="Y2018" s="112"/>
      <c r="Z2018" s="200"/>
      <c r="AA2018"/>
      <c r="AB2018"/>
      <c r="AC2018"/>
      <c r="AD2018"/>
      <c r="AE2018"/>
      <c r="AF2018"/>
      <c r="AG2018"/>
      <c r="AH2018"/>
      <c r="AI2018"/>
      <c r="AJ2018"/>
    </row>
    <row r="2019" spans="1:36" ht="24.95" customHeight="1">
      <c r="A2019" s="66"/>
      <c r="M2019" s="37"/>
      <c r="N2019" s="695"/>
      <c r="U2019"/>
      <c r="V2019"/>
      <c r="W2019"/>
      <c r="X2019" s="112"/>
      <c r="Y2019" s="112"/>
      <c r="Z2019" s="200"/>
      <c r="AA2019"/>
      <c r="AB2019"/>
      <c r="AC2019"/>
      <c r="AD2019"/>
      <c r="AE2019"/>
      <c r="AF2019"/>
      <c r="AG2019"/>
      <c r="AH2019"/>
      <c r="AI2019"/>
      <c r="AJ2019"/>
    </row>
    <row r="2020" spans="1:36" ht="24.95" customHeight="1">
      <c r="A2020" s="66"/>
      <c r="M2020" s="37"/>
      <c r="N2020" s="695"/>
      <c r="U2020"/>
      <c r="V2020"/>
      <c r="W2020"/>
      <c r="X2020" s="112"/>
      <c r="Y2020" s="112"/>
      <c r="Z2020" s="200"/>
      <c r="AA2020"/>
      <c r="AB2020"/>
      <c r="AC2020"/>
      <c r="AD2020"/>
      <c r="AE2020"/>
      <c r="AF2020"/>
      <c r="AG2020"/>
      <c r="AH2020"/>
      <c r="AI2020"/>
      <c r="AJ2020"/>
    </row>
    <row r="2021" spans="1:36" ht="24.95" customHeight="1">
      <c r="A2021" s="66"/>
      <c r="M2021" s="37"/>
      <c r="N2021" s="695"/>
      <c r="U2021"/>
      <c r="V2021"/>
      <c r="W2021"/>
      <c r="X2021" s="112"/>
      <c r="Y2021" s="112"/>
      <c r="Z2021" s="200"/>
      <c r="AA2021"/>
      <c r="AB2021"/>
      <c r="AC2021"/>
      <c r="AD2021"/>
      <c r="AE2021"/>
      <c r="AF2021"/>
      <c r="AG2021"/>
      <c r="AH2021"/>
      <c r="AI2021"/>
      <c r="AJ2021"/>
    </row>
    <row r="2022" spans="1:36" ht="24.95" customHeight="1">
      <c r="A2022" s="66"/>
      <c r="M2022" s="37"/>
      <c r="N2022" s="695"/>
      <c r="U2022"/>
      <c r="V2022"/>
      <c r="W2022"/>
      <c r="X2022" s="112"/>
      <c r="Y2022" s="112"/>
      <c r="Z2022" s="200"/>
      <c r="AA2022"/>
      <c r="AB2022"/>
      <c r="AC2022"/>
      <c r="AD2022"/>
      <c r="AE2022"/>
      <c r="AF2022"/>
      <c r="AG2022"/>
      <c r="AH2022"/>
      <c r="AI2022"/>
      <c r="AJ2022"/>
    </row>
    <row r="2023" spans="1:36" ht="24.95" customHeight="1">
      <c r="A2023" s="66"/>
      <c r="M2023" s="37"/>
      <c r="N2023" s="695"/>
      <c r="U2023"/>
      <c r="V2023"/>
      <c r="W2023"/>
      <c r="X2023" s="112"/>
      <c r="Y2023" s="112"/>
      <c r="Z2023" s="200"/>
      <c r="AA2023"/>
      <c r="AB2023"/>
      <c r="AC2023"/>
      <c r="AD2023"/>
      <c r="AE2023"/>
      <c r="AF2023"/>
      <c r="AG2023"/>
      <c r="AH2023"/>
      <c r="AI2023"/>
      <c r="AJ2023"/>
    </row>
    <row r="2024" spans="1:36" ht="24.95" customHeight="1">
      <c r="A2024" s="66"/>
      <c r="M2024" s="37"/>
      <c r="N2024" s="695"/>
      <c r="U2024"/>
      <c r="V2024"/>
      <c r="W2024"/>
      <c r="X2024" s="112"/>
      <c r="Y2024" s="112"/>
      <c r="Z2024" s="200"/>
      <c r="AA2024"/>
      <c r="AB2024"/>
      <c r="AC2024"/>
      <c r="AD2024"/>
      <c r="AE2024"/>
      <c r="AF2024"/>
      <c r="AG2024"/>
      <c r="AH2024"/>
      <c r="AI2024"/>
      <c r="AJ2024"/>
    </row>
    <row r="2025" spans="1:36" ht="24.95" customHeight="1">
      <c r="A2025" s="66"/>
      <c r="M2025" s="37"/>
      <c r="N2025" s="695"/>
      <c r="U2025"/>
      <c r="V2025"/>
      <c r="W2025"/>
      <c r="X2025" s="112"/>
      <c r="Y2025" s="112"/>
      <c r="Z2025" s="200"/>
      <c r="AA2025"/>
      <c r="AB2025"/>
      <c r="AC2025"/>
      <c r="AD2025"/>
      <c r="AE2025"/>
      <c r="AF2025"/>
      <c r="AG2025"/>
      <c r="AH2025"/>
      <c r="AI2025"/>
      <c r="AJ2025"/>
    </row>
    <row r="2026" spans="1:36" ht="24.95" customHeight="1">
      <c r="A2026" s="66"/>
      <c r="M2026" s="37"/>
      <c r="N2026" s="695"/>
      <c r="U2026"/>
      <c r="V2026"/>
      <c r="W2026"/>
      <c r="X2026" s="112"/>
      <c r="Y2026" s="112"/>
      <c r="Z2026" s="200"/>
      <c r="AA2026"/>
      <c r="AB2026"/>
      <c r="AC2026"/>
      <c r="AD2026"/>
      <c r="AE2026"/>
      <c r="AF2026"/>
      <c r="AG2026"/>
      <c r="AH2026"/>
      <c r="AI2026"/>
      <c r="AJ2026"/>
    </row>
    <row r="2027" spans="1:36" ht="24.95" customHeight="1">
      <c r="A2027" s="66"/>
      <c r="M2027" s="37"/>
      <c r="N2027" s="695"/>
      <c r="U2027"/>
      <c r="V2027"/>
      <c r="W2027"/>
      <c r="X2027" s="112"/>
      <c r="Y2027" s="112"/>
      <c r="Z2027" s="200"/>
      <c r="AA2027"/>
      <c r="AB2027"/>
      <c r="AC2027"/>
      <c r="AD2027"/>
      <c r="AE2027"/>
      <c r="AF2027"/>
      <c r="AG2027"/>
      <c r="AH2027"/>
      <c r="AI2027"/>
      <c r="AJ2027"/>
    </row>
    <row r="2028" spans="1:36" ht="24.95" customHeight="1">
      <c r="A2028" s="66"/>
      <c r="M2028" s="37"/>
      <c r="N2028" s="695"/>
      <c r="U2028"/>
      <c r="V2028"/>
      <c r="W2028"/>
      <c r="X2028" s="112"/>
      <c r="Y2028" s="112"/>
      <c r="Z2028" s="200"/>
      <c r="AA2028"/>
      <c r="AB2028"/>
      <c r="AC2028"/>
      <c r="AD2028"/>
      <c r="AE2028"/>
      <c r="AF2028"/>
      <c r="AG2028"/>
      <c r="AH2028"/>
      <c r="AI2028"/>
      <c r="AJ2028"/>
    </row>
    <row r="2029" spans="1:36" ht="24.95" customHeight="1">
      <c r="A2029" s="66"/>
      <c r="M2029" s="37"/>
      <c r="N2029" s="695"/>
      <c r="U2029"/>
      <c r="V2029"/>
      <c r="W2029"/>
      <c r="X2029" s="112"/>
      <c r="Y2029" s="112"/>
      <c r="Z2029" s="200"/>
      <c r="AA2029"/>
      <c r="AB2029"/>
      <c r="AC2029"/>
      <c r="AD2029"/>
      <c r="AE2029"/>
      <c r="AF2029"/>
      <c r="AG2029"/>
      <c r="AH2029"/>
      <c r="AI2029"/>
      <c r="AJ2029"/>
    </row>
    <row r="2030" spans="1:36" ht="24.95" customHeight="1">
      <c r="A2030" s="66"/>
      <c r="M2030" s="37"/>
      <c r="N2030" s="695"/>
      <c r="U2030"/>
      <c r="V2030"/>
      <c r="W2030"/>
      <c r="X2030" s="112"/>
      <c r="Y2030" s="112"/>
      <c r="Z2030" s="200"/>
      <c r="AA2030"/>
      <c r="AB2030"/>
      <c r="AC2030"/>
      <c r="AD2030"/>
      <c r="AE2030"/>
      <c r="AF2030"/>
      <c r="AG2030"/>
      <c r="AH2030"/>
      <c r="AI2030"/>
      <c r="AJ2030"/>
    </row>
    <row r="2031" spans="1:36" ht="24.95" customHeight="1">
      <c r="A2031" s="66"/>
      <c r="M2031" s="37"/>
      <c r="N2031" s="695"/>
      <c r="U2031"/>
      <c r="V2031"/>
      <c r="W2031"/>
      <c r="X2031" s="112"/>
      <c r="Y2031" s="112"/>
      <c r="Z2031" s="200"/>
      <c r="AA2031"/>
      <c r="AB2031"/>
      <c r="AC2031"/>
      <c r="AD2031"/>
      <c r="AE2031"/>
      <c r="AF2031"/>
      <c r="AG2031"/>
      <c r="AH2031"/>
      <c r="AI2031"/>
      <c r="AJ2031"/>
    </row>
    <row r="2032" spans="1:36" ht="24.95" customHeight="1">
      <c r="A2032" s="66"/>
      <c r="M2032" s="37"/>
      <c r="N2032" s="695"/>
      <c r="U2032"/>
      <c r="V2032"/>
      <c r="W2032"/>
      <c r="X2032" s="112"/>
      <c r="Y2032" s="112"/>
      <c r="Z2032" s="200"/>
      <c r="AA2032"/>
      <c r="AB2032"/>
      <c r="AC2032"/>
      <c r="AD2032"/>
      <c r="AE2032"/>
      <c r="AF2032"/>
      <c r="AG2032"/>
      <c r="AH2032"/>
      <c r="AI2032"/>
      <c r="AJ2032"/>
    </row>
    <row r="2033" spans="1:36" ht="24.95" customHeight="1">
      <c r="A2033" s="66"/>
      <c r="M2033" s="37"/>
      <c r="N2033" s="695"/>
      <c r="U2033"/>
      <c r="V2033"/>
      <c r="W2033"/>
      <c r="X2033" s="112"/>
      <c r="Y2033" s="112"/>
      <c r="Z2033" s="200"/>
      <c r="AA2033"/>
      <c r="AB2033"/>
      <c r="AC2033"/>
      <c r="AD2033"/>
      <c r="AE2033"/>
      <c r="AF2033"/>
      <c r="AG2033"/>
      <c r="AH2033"/>
      <c r="AI2033"/>
      <c r="AJ2033"/>
    </row>
    <row r="2034" spans="1:36" ht="24.95" customHeight="1">
      <c r="A2034" s="66"/>
      <c r="M2034" s="37"/>
      <c r="N2034" s="695"/>
      <c r="U2034"/>
      <c r="V2034"/>
      <c r="W2034"/>
      <c r="X2034" s="112"/>
      <c r="Y2034" s="112"/>
      <c r="Z2034" s="200"/>
      <c r="AA2034"/>
      <c r="AB2034"/>
      <c r="AC2034"/>
      <c r="AD2034"/>
      <c r="AE2034"/>
      <c r="AF2034"/>
      <c r="AG2034"/>
      <c r="AH2034"/>
      <c r="AI2034"/>
      <c r="AJ2034"/>
    </row>
    <row r="2035" spans="1:36" ht="24.95" customHeight="1">
      <c r="A2035" s="66"/>
      <c r="M2035" s="37"/>
      <c r="N2035" s="695"/>
      <c r="U2035"/>
      <c r="V2035"/>
      <c r="W2035"/>
      <c r="X2035" s="112"/>
      <c r="Y2035" s="112"/>
      <c r="Z2035" s="200"/>
      <c r="AA2035"/>
      <c r="AB2035"/>
      <c r="AC2035"/>
      <c r="AD2035"/>
      <c r="AE2035"/>
      <c r="AF2035"/>
      <c r="AG2035"/>
      <c r="AH2035"/>
      <c r="AI2035"/>
      <c r="AJ2035"/>
    </row>
    <row r="2036" spans="1:36" ht="24.95" customHeight="1">
      <c r="A2036" s="66"/>
      <c r="M2036" s="37"/>
      <c r="N2036" s="695"/>
      <c r="U2036"/>
      <c r="V2036"/>
      <c r="W2036"/>
      <c r="X2036" s="112"/>
      <c r="Y2036" s="112"/>
      <c r="Z2036" s="200"/>
      <c r="AA2036"/>
      <c r="AB2036"/>
      <c r="AC2036"/>
      <c r="AD2036"/>
      <c r="AE2036"/>
      <c r="AF2036"/>
      <c r="AG2036"/>
      <c r="AH2036"/>
      <c r="AI2036"/>
      <c r="AJ2036"/>
    </row>
    <row r="2037" spans="1:36" ht="24.95" customHeight="1">
      <c r="A2037" s="66"/>
      <c r="M2037" s="37"/>
      <c r="N2037" s="695"/>
      <c r="U2037"/>
      <c r="V2037"/>
      <c r="W2037"/>
      <c r="X2037" s="112"/>
      <c r="Y2037" s="112"/>
      <c r="Z2037" s="200"/>
      <c r="AA2037"/>
      <c r="AB2037"/>
      <c r="AC2037"/>
      <c r="AD2037"/>
      <c r="AE2037"/>
      <c r="AF2037"/>
      <c r="AG2037"/>
      <c r="AH2037"/>
      <c r="AI2037"/>
      <c r="AJ2037"/>
    </row>
    <row r="2038" spans="1:36" ht="24.95" customHeight="1">
      <c r="A2038" s="66"/>
      <c r="M2038" s="37"/>
      <c r="N2038" s="695"/>
      <c r="U2038"/>
      <c r="V2038"/>
      <c r="W2038"/>
      <c r="X2038" s="112"/>
      <c r="Y2038" s="112"/>
      <c r="Z2038" s="200"/>
      <c r="AA2038"/>
      <c r="AB2038"/>
      <c r="AC2038"/>
      <c r="AD2038"/>
      <c r="AE2038"/>
      <c r="AF2038"/>
      <c r="AG2038"/>
      <c r="AH2038"/>
      <c r="AI2038"/>
      <c r="AJ2038"/>
    </row>
    <row r="2039" spans="1:36" ht="24.95" customHeight="1">
      <c r="A2039" s="66"/>
      <c r="M2039" s="37"/>
      <c r="N2039" s="695"/>
      <c r="U2039"/>
      <c r="V2039"/>
      <c r="W2039"/>
      <c r="X2039" s="112"/>
      <c r="Y2039" s="112"/>
      <c r="Z2039" s="200"/>
      <c r="AA2039"/>
      <c r="AB2039"/>
      <c r="AC2039"/>
      <c r="AD2039"/>
      <c r="AE2039"/>
      <c r="AF2039"/>
      <c r="AG2039"/>
      <c r="AH2039"/>
      <c r="AI2039"/>
      <c r="AJ2039"/>
    </row>
    <row r="2040" spans="1:36" ht="24.95" customHeight="1">
      <c r="A2040" s="66"/>
      <c r="M2040" s="37"/>
      <c r="N2040" s="695"/>
      <c r="U2040"/>
      <c r="V2040"/>
      <c r="W2040"/>
      <c r="X2040" s="112"/>
      <c r="Y2040" s="112"/>
      <c r="Z2040" s="200"/>
      <c r="AA2040"/>
      <c r="AB2040"/>
      <c r="AC2040"/>
      <c r="AD2040"/>
      <c r="AE2040"/>
      <c r="AF2040"/>
      <c r="AG2040"/>
      <c r="AH2040"/>
      <c r="AI2040"/>
      <c r="AJ2040"/>
    </row>
    <row r="2041" spans="1:36" ht="24.95" customHeight="1">
      <c r="A2041" s="66"/>
      <c r="M2041" s="37"/>
      <c r="N2041" s="695"/>
      <c r="U2041"/>
      <c r="V2041"/>
      <c r="W2041"/>
      <c r="X2041" s="112"/>
      <c r="Y2041" s="112"/>
      <c r="Z2041" s="200"/>
      <c r="AA2041"/>
      <c r="AB2041"/>
      <c r="AC2041"/>
      <c r="AD2041"/>
      <c r="AE2041"/>
      <c r="AF2041"/>
      <c r="AG2041"/>
      <c r="AH2041"/>
      <c r="AI2041"/>
      <c r="AJ2041"/>
    </row>
    <row r="2042" spans="1:36" ht="24.95" customHeight="1">
      <c r="A2042" s="66"/>
      <c r="M2042" s="37"/>
      <c r="N2042" s="695"/>
      <c r="U2042"/>
      <c r="V2042"/>
      <c r="W2042"/>
      <c r="X2042" s="112"/>
      <c r="Y2042" s="112"/>
      <c r="Z2042" s="200"/>
      <c r="AA2042"/>
      <c r="AB2042"/>
      <c r="AC2042"/>
      <c r="AD2042"/>
      <c r="AE2042"/>
      <c r="AF2042"/>
      <c r="AG2042"/>
      <c r="AH2042"/>
      <c r="AI2042"/>
      <c r="AJ2042"/>
    </row>
    <row r="2043" spans="1:36" ht="24.95" customHeight="1">
      <c r="A2043" s="66"/>
      <c r="M2043" s="37"/>
      <c r="N2043" s="695"/>
      <c r="U2043"/>
      <c r="V2043"/>
      <c r="W2043"/>
      <c r="X2043" s="112"/>
      <c r="Y2043" s="112"/>
      <c r="Z2043" s="200"/>
      <c r="AA2043"/>
      <c r="AB2043"/>
      <c r="AC2043"/>
      <c r="AD2043"/>
      <c r="AE2043"/>
      <c r="AF2043"/>
      <c r="AG2043"/>
      <c r="AH2043"/>
      <c r="AI2043"/>
      <c r="AJ2043"/>
    </row>
    <row r="2044" spans="1:36" ht="24.95" customHeight="1">
      <c r="A2044" s="66"/>
      <c r="M2044" s="37"/>
      <c r="N2044" s="695"/>
      <c r="U2044"/>
      <c r="V2044"/>
      <c r="W2044"/>
      <c r="X2044" s="112"/>
      <c r="Y2044" s="112"/>
      <c r="Z2044" s="200"/>
      <c r="AA2044"/>
      <c r="AB2044"/>
      <c r="AC2044"/>
      <c r="AD2044"/>
      <c r="AE2044"/>
      <c r="AF2044"/>
      <c r="AG2044"/>
      <c r="AH2044"/>
      <c r="AI2044"/>
      <c r="AJ2044"/>
    </row>
    <row r="2045" spans="1:36" ht="24.95" customHeight="1">
      <c r="A2045" s="66"/>
      <c r="M2045" s="37"/>
      <c r="N2045" s="695"/>
      <c r="U2045"/>
      <c r="V2045"/>
      <c r="W2045"/>
      <c r="X2045" s="112"/>
      <c r="Y2045" s="112"/>
      <c r="Z2045" s="200"/>
      <c r="AA2045"/>
      <c r="AB2045"/>
      <c r="AC2045"/>
      <c r="AD2045"/>
      <c r="AE2045"/>
      <c r="AF2045"/>
      <c r="AG2045"/>
      <c r="AH2045"/>
      <c r="AI2045"/>
      <c r="AJ2045"/>
    </row>
    <row r="2046" spans="1:36" ht="24.95" customHeight="1">
      <c r="A2046" s="66"/>
      <c r="M2046" s="37"/>
      <c r="N2046" s="695"/>
      <c r="U2046"/>
      <c r="V2046"/>
      <c r="W2046"/>
      <c r="X2046" s="112"/>
      <c r="Y2046" s="112"/>
      <c r="Z2046" s="200"/>
      <c r="AA2046"/>
      <c r="AB2046"/>
      <c r="AC2046"/>
      <c r="AD2046"/>
      <c r="AE2046"/>
      <c r="AF2046"/>
      <c r="AG2046"/>
      <c r="AH2046"/>
      <c r="AI2046"/>
      <c r="AJ2046"/>
    </row>
    <row r="2047" spans="1:36" ht="24.95" customHeight="1">
      <c r="A2047" s="66"/>
      <c r="M2047" s="37"/>
      <c r="N2047" s="695"/>
      <c r="U2047"/>
      <c r="V2047"/>
      <c r="W2047"/>
      <c r="X2047" s="112"/>
      <c r="Y2047" s="112"/>
      <c r="Z2047" s="200"/>
      <c r="AA2047"/>
      <c r="AB2047"/>
      <c r="AC2047"/>
      <c r="AD2047"/>
      <c r="AE2047"/>
      <c r="AF2047"/>
      <c r="AG2047"/>
      <c r="AH2047"/>
      <c r="AI2047"/>
      <c r="AJ2047"/>
    </row>
    <row r="2048" spans="1:36" ht="24.95" customHeight="1">
      <c r="A2048" s="66"/>
      <c r="M2048" s="37"/>
      <c r="N2048" s="695"/>
      <c r="U2048"/>
      <c r="V2048"/>
      <c r="W2048"/>
      <c r="X2048" s="112"/>
      <c r="Y2048" s="112"/>
      <c r="Z2048" s="200"/>
      <c r="AA2048"/>
      <c r="AB2048"/>
      <c r="AC2048"/>
      <c r="AD2048"/>
      <c r="AE2048"/>
      <c r="AF2048"/>
      <c r="AG2048"/>
      <c r="AH2048"/>
      <c r="AI2048"/>
      <c r="AJ2048"/>
    </row>
    <row r="2049" spans="1:36" ht="24.95" customHeight="1">
      <c r="A2049" s="66"/>
      <c r="M2049" s="37"/>
      <c r="N2049" s="695"/>
      <c r="U2049"/>
      <c r="V2049"/>
      <c r="W2049"/>
      <c r="X2049" s="112"/>
      <c r="Y2049" s="112"/>
      <c r="Z2049" s="200"/>
      <c r="AA2049"/>
      <c r="AB2049"/>
      <c r="AC2049"/>
      <c r="AD2049"/>
      <c r="AE2049"/>
      <c r="AF2049"/>
      <c r="AG2049"/>
      <c r="AH2049"/>
      <c r="AI2049"/>
      <c r="AJ2049"/>
    </row>
    <row r="2050" spans="1:36" ht="24.95" customHeight="1">
      <c r="A2050" s="66"/>
      <c r="M2050" s="37"/>
      <c r="N2050" s="695"/>
      <c r="U2050"/>
      <c r="V2050"/>
      <c r="W2050"/>
      <c r="X2050" s="112"/>
      <c r="Y2050" s="112"/>
      <c r="Z2050" s="200"/>
      <c r="AA2050"/>
      <c r="AB2050"/>
      <c r="AC2050"/>
      <c r="AD2050"/>
      <c r="AE2050"/>
      <c r="AF2050"/>
      <c r="AG2050"/>
      <c r="AH2050"/>
      <c r="AI2050"/>
      <c r="AJ2050"/>
    </row>
    <row r="2051" spans="1:36" ht="24.95" customHeight="1">
      <c r="A2051" s="66"/>
      <c r="M2051" s="37"/>
      <c r="N2051" s="695"/>
      <c r="U2051"/>
      <c r="V2051"/>
      <c r="W2051"/>
      <c r="X2051" s="112"/>
      <c r="Y2051" s="112"/>
      <c r="Z2051" s="200"/>
      <c r="AA2051"/>
      <c r="AB2051"/>
      <c r="AC2051"/>
      <c r="AD2051"/>
      <c r="AE2051"/>
      <c r="AF2051"/>
      <c r="AG2051"/>
      <c r="AH2051"/>
      <c r="AI2051"/>
      <c r="AJ2051"/>
    </row>
    <row r="2052" spans="1:36" ht="24.95" customHeight="1">
      <c r="A2052" s="66"/>
      <c r="M2052" s="37"/>
      <c r="N2052" s="695"/>
      <c r="U2052"/>
      <c r="V2052"/>
      <c r="W2052"/>
      <c r="X2052" s="112"/>
      <c r="Y2052" s="112"/>
      <c r="Z2052" s="200"/>
      <c r="AA2052"/>
      <c r="AB2052"/>
      <c r="AC2052"/>
      <c r="AD2052"/>
      <c r="AE2052"/>
      <c r="AF2052"/>
      <c r="AG2052"/>
      <c r="AH2052"/>
      <c r="AI2052"/>
      <c r="AJ2052"/>
    </row>
    <row r="2053" spans="1:36" ht="24.95" customHeight="1">
      <c r="A2053" s="66"/>
      <c r="M2053" s="37"/>
      <c r="N2053" s="695"/>
      <c r="U2053"/>
      <c r="V2053"/>
      <c r="W2053"/>
      <c r="X2053" s="112"/>
      <c r="Y2053" s="112"/>
      <c r="Z2053" s="200"/>
      <c r="AA2053"/>
      <c r="AB2053"/>
      <c r="AC2053"/>
      <c r="AD2053"/>
      <c r="AE2053"/>
      <c r="AF2053"/>
      <c r="AG2053"/>
      <c r="AH2053"/>
      <c r="AI2053"/>
      <c r="AJ2053"/>
    </row>
    <row r="2054" spans="1:36" ht="24.95" customHeight="1">
      <c r="A2054" s="66"/>
      <c r="M2054" s="37"/>
      <c r="N2054" s="695"/>
      <c r="U2054"/>
      <c r="V2054"/>
      <c r="W2054"/>
      <c r="X2054" s="112"/>
      <c r="Y2054" s="112"/>
      <c r="Z2054" s="200"/>
      <c r="AA2054"/>
      <c r="AB2054"/>
      <c r="AC2054"/>
      <c r="AD2054"/>
      <c r="AE2054"/>
      <c r="AF2054"/>
      <c r="AG2054"/>
      <c r="AH2054"/>
      <c r="AI2054"/>
      <c r="AJ2054"/>
    </row>
    <row r="2055" spans="1:36" ht="24.95" customHeight="1">
      <c r="A2055" s="66"/>
      <c r="M2055" s="37"/>
      <c r="N2055" s="695"/>
      <c r="U2055"/>
      <c r="V2055"/>
      <c r="W2055"/>
      <c r="X2055" s="112"/>
      <c r="Y2055" s="112"/>
      <c r="Z2055" s="200"/>
      <c r="AA2055"/>
      <c r="AB2055"/>
      <c r="AC2055"/>
      <c r="AD2055"/>
      <c r="AE2055"/>
      <c r="AF2055"/>
      <c r="AG2055"/>
      <c r="AH2055"/>
      <c r="AI2055"/>
      <c r="AJ2055"/>
    </row>
    <row r="2056" spans="1:36" ht="24.95" customHeight="1">
      <c r="A2056" s="66"/>
      <c r="M2056" s="37"/>
      <c r="N2056" s="695"/>
      <c r="U2056"/>
      <c r="V2056"/>
      <c r="W2056"/>
      <c r="X2056" s="112"/>
      <c r="Y2056" s="112"/>
      <c r="Z2056" s="200"/>
      <c r="AA2056"/>
      <c r="AB2056"/>
      <c r="AC2056"/>
      <c r="AD2056"/>
      <c r="AE2056"/>
      <c r="AF2056"/>
      <c r="AG2056"/>
      <c r="AH2056"/>
      <c r="AI2056"/>
      <c r="AJ2056"/>
    </row>
    <row r="2057" spans="1:36" ht="24.95" customHeight="1">
      <c r="A2057" s="66"/>
      <c r="M2057" s="37"/>
      <c r="N2057" s="695"/>
      <c r="U2057"/>
      <c r="V2057"/>
      <c r="W2057"/>
      <c r="X2057" s="112"/>
      <c r="Y2057" s="112"/>
      <c r="Z2057" s="200"/>
      <c r="AA2057"/>
      <c r="AB2057"/>
      <c r="AC2057"/>
      <c r="AD2057"/>
      <c r="AE2057"/>
      <c r="AF2057"/>
      <c r="AG2057"/>
      <c r="AH2057"/>
      <c r="AI2057"/>
      <c r="AJ2057"/>
    </row>
    <row r="2058" spans="1:36" ht="24.95" customHeight="1">
      <c r="A2058" s="66"/>
      <c r="M2058" s="37"/>
      <c r="N2058" s="695"/>
      <c r="U2058"/>
      <c r="V2058"/>
      <c r="W2058"/>
      <c r="X2058" s="112"/>
      <c r="Y2058" s="112"/>
      <c r="Z2058" s="200"/>
      <c r="AA2058"/>
      <c r="AB2058"/>
      <c r="AC2058"/>
      <c r="AD2058"/>
      <c r="AE2058"/>
      <c r="AF2058"/>
      <c r="AG2058"/>
      <c r="AH2058"/>
      <c r="AI2058"/>
      <c r="AJ2058"/>
    </row>
    <row r="2059" spans="1:36" ht="24.95" customHeight="1">
      <c r="A2059" s="66"/>
      <c r="M2059" s="37"/>
      <c r="N2059" s="695"/>
      <c r="U2059"/>
      <c r="V2059"/>
      <c r="W2059"/>
      <c r="X2059" s="112"/>
      <c r="Y2059" s="112"/>
      <c r="Z2059" s="200"/>
      <c r="AA2059"/>
      <c r="AB2059"/>
      <c r="AC2059"/>
      <c r="AD2059"/>
      <c r="AE2059"/>
      <c r="AF2059"/>
      <c r="AG2059"/>
      <c r="AH2059"/>
      <c r="AI2059"/>
      <c r="AJ2059"/>
    </row>
    <row r="2060" spans="1:36" ht="24.95" customHeight="1">
      <c r="A2060" s="66"/>
      <c r="M2060" s="37"/>
      <c r="N2060" s="695"/>
      <c r="U2060"/>
      <c r="V2060"/>
      <c r="W2060"/>
      <c r="X2060" s="112"/>
      <c r="Y2060" s="112"/>
      <c r="Z2060" s="200"/>
      <c r="AA2060"/>
      <c r="AB2060"/>
      <c r="AC2060"/>
      <c r="AD2060"/>
      <c r="AE2060"/>
      <c r="AF2060"/>
      <c r="AG2060"/>
      <c r="AH2060"/>
      <c r="AI2060"/>
      <c r="AJ2060"/>
    </row>
    <row r="2061" spans="1:36" ht="24.95" customHeight="1">
      <c r="A2061" s="66"/>
      <c r="M2061" s="37"/>
      <c r="N2061" s="695"/>
      <c r="U2061"/>
      <c r="V2061"/>
      <c r="W2061"/>
      <c r="X2061" s="112"/>
      <c r="Y2061" s="112"/>
      <c r="Z2061" s="200"/>
      <c r="AA2061"/>
      <c r="AB2061"/>
      <c r="AC2061"/>
      <c r="AD2061"/>
      <c r="AE2061"/>
      <c r="AF2061"/>
      <c r="AG2061"/>
      <c r="AH2061"/>
      <c r="AI2061"/>
      <c r="AJ2061"/>
    </row>
    <row r="2062" spans="1:36" ht="24.95" customHeight="1">
      <c r="A2062" s="66"/>
      <c r="M2062" s="37"/>
      <c r="N2062" s="695"/>
      <c r="U2062"/>
      <c r="V2062"/>
      <c r="W2062"/>
      <c r="X2062" s="112"/>
      <c r="Y2062" s="112"/>
      <c r="Z2062" s="200"/>
      <c r="AA2062"/>
      <c r="AB2062"/>
      <c r="AC2062"/>
      <c r="AD2062"/>
      <c r="AE2062"/>
      <c r="AF2062"/>
      <c r="AG2062"/>
      <c r="AH2062"/>
      <c r="AI2062"/>
      <c r="AJ2062"/>
    </row>
    <row r="2063" spans="1:36" ht="24.95" customHeight="1">
      <c r="A2063" s="66"/>
      <c r="M2063" s="37"/>
      <c r="N2063" s="695"/>
      <c r="U2063"/>
      <c r="V2063"/>
      <c r="W2063"/>
      <c r="X2063" s="112"/>
      <c r="Y2063" s="112"/>
      <c r="Z2063" s="200"/>
      <c r="AA2063"/>
      <c r="AB2063"/>
      <c r="AC2063"/>
      <c r="AD2063"/>
      <c r="AE2063"/>
      <c r="AF2063"/>
      <c r="AG2063"/>
      <c r="AH2063"/>
      <c r="AI2063"/>
      <c r="AJ2063"/>
    </row>
    <row r="2064" spans="1:36" ht="24.95" customHeight="1">
      <c r="A2064" s="66"/>
      <c r="M2064" s="37"/>
      <c r="N2064" s="695"/>
      <c r="U2064"/>
      <c r="V2064"/>
      <c r="W2064"/>
      <c r="X2064" s="112"/>
      <c r="Y2064" s="112"/>
      <c r="Z2064" s="200"/>
      <c r="AA2064"/>
      <c r="AB2064"/>
      <c r="AC2064"/>
      <c r="AD2064"/>
      <c r="AE2064"/>
      <c r="AF2064"/>
      <c r="AG2064"/>
      <c r="AH2064"/>
      <c r="AI2064"/>
      <c r="AJ2064"/>
    </row>
    <row r="2065" spans="1:36" ht="24.95" customHeight="1">
      <c r="A2065" s="66"/>
      <c r="M2065" s="37"/>
      <c r="N2065" s="695"/>
      <c r="U2065"/>
      <c r="V2065"/>
      <c r="W2065"/>
      <c r="X2065" s="112"/>
      <c r="Y2065" s="112"/>
      <c r="Z2065" s="200"/>
      <c r="AA2065"/>
      <c r="AB2065"/>
      <c r="AC2065"/>
      <c r="AD2065"/>
      <c r="AE2065"/>
      <c r="AF2065"/>
      <c r="AG2065"/>
      <c r="AH2065"/>
      <c r="AI2065"/>
      <c r="AJ2065"/>
    </row>
    <row r="2066" spans="1:36" ht="24.95" customHeight="1">
      <c r="A2066" s="66"/>
      <c r="M2066" s="37"/>
      <c r="N2066" s="695"/>
      <c r="U2066"/>
      <c r="V2066"/>
      <c r="W2066"/>
      <c r="X2066" s="112"/>
      <c r="Y2066" s="112"/>
      <c r="Z2066" s="200"/>
      <c r="AA2066"/>
      <c r="AB2066"/>
      <c r="AC2066"/>
      <c r="AD2066"/>
      <c r="AE2066"/>
      <c r="AF2066"/>
      <c r="AG2066"/>
      <c r="AH2066"/>
      <c r="AI2066"/>
      <c r="AJ2066"/>
    </row>
    <row r="2067" spans="1:36" ht="24.95" customHeight="1">
      <c r="A2067" s="66"/>
      <c r="M2067" s="37"/>
      <c r="N2067" s="695"/>
      <c r="U2067"/>
      <c r="V2067"/>
      <c r="W2067"/>
      <c r="X2067" s="112"/>
      <c r="Y2067" s="112"/>
      <c r="Z2067" s="200"/>
      <c r="AA2067"/>
      <c r="AB2067"/>
      <c r="AC2067"/>
      <c r="AD2067"/>
      <c r="AE2067"/>
      <c r="AF2067"/>
      <c r="AG2067"/>
      <c r="AH2067"/>
      <c r="AI2067"/>
      <c r="AJ2067"/>
    </row>
    <row r="2068" spans="1:36" ht="24.95" customHeight="1">
      <c r="A2068" s="66"/>
      <c r="M2068" s="37"/>
      <c r="N2068" s="695"/>
      <c r="U2068"/>
      <c r="V2068"/>
      <c r="W2068"/>
      <c r="X2068" s="112"/>
      <c r="Y2068" s="112"/>
      <c r="Z2068" s="200"/>
      <c r="AA2068"/>
      <c r="AB2068"/>
      <c r="AC2068"/>
      <c r="AD2068"/>
      <c r="AE2068"/>
      <c r="AF2068"/>
      <c r="AG2068"/>
      <c r="AH2068"/>
      <c r="AI2068"/>
      <c r="AJ2068"/>
    </row>
    <row r="2069" spans="1:36" ht="24.95" customHeight="1">
      <c r="A2069" s="66"/>
      <c r="M2069" s="37"/>
      <c r="N2069" s="695"/>
      <c r="U2069"/>
      <c r="V2069"/>
      <c r="W2069"/>
      <c r="X2069" s="112"/>
      <c r="Y2069" s="112"/>
      <c r="Z2069" s="200"/>
      <c r="AA2069"/>
      <c r="AB2069"/>
      <c r="AC2069"/>
      <c r="AD2069"/>
      <c r="AE2069"/>
      <c r="AF2069"/>
      <c r="AG2069"/>
      <c r="AH2069"/>
      <c r="AI2069"/>
      <c r="AJ2069"/>
    </row>
    <row r="2070" spans="1:36" ht="24.95" customHeight="1">
      <c r="A2070" s="66"/>
      <c r="M2070" s="37"/>
      <c r="N2070" s="695"/>
      <c r="U2070"/>
      <c r="V2070"/>
      <c r="W2070"/>
      <c r="X2070" s="112"/>
      <c r="Y2070" s="112"/>
      <c r="Z2070" s="200"/>
      <c r="AA2070"/>
      <c r="AB2070"/>
      <c r="AC2070"/>
      <c r="AD2070"/>
      <c r="AE2070"/>
      <c r="AF2070"/>
      <c r="AG2070"/>
      <c r="AH2070"/>
      <c r="AI2070"/>
      <c r="AJ2070"/>
    </row>
    <row r="2071" spans="1:36" ht="24.95" customHeight="1">
      <c r="A2071" s="66"/>
      <c r="M2071" s="37"/>
      <c r="N2071" s="695"/>
      <c r="U2071"/>
      <c r="V2071"/>
      <c r="W2071"/>
      <c r="X2071" s="112"/>
      <c r="Y2071" s="112"/>
      <c r="Z2071" s="200"/>
      <c r="AA2071"/>
      <c r="AB2071"/>
      <c r="AC2071"/>
      <c r="AD2071"/>
      <c r="AE2071"/>
      <c r="AF2071"/>
      <c r="AG2071"/>
      <c r="AH2071"/>
      <c r="AI2071"/>
      <c r="AJ2071"/>
    </row>
    <row r="2072" spans="1:36" ht="24.95" customHeight="1">
      <c r="A2072" s="66"/>
      <c r="M2072" s="37"/>
      <c r="N2072" s="695"/>
      <c r="U2072"/>
      <c r="V2072"/>
      <c r="W2072"/>
      <c r="X2072" s="112"/>
      <c r="Y2072" s="112"/>
      <c r="Z2072" s="200"/>
      <c r="AA2072"/>
      <c r="AB2072"/>
      <c r="AC2072"/>
      <c r="AD2072"/>
      <c r="AE2072"/>
      <c r="AF2072"/>
      <c r="AG2072"/>
      <c r="AH2072"/>
      <c r="AI2072"/>
      <c r="AJ2072"/>
    </row>
    <row r="2073" spans="1:36" ht="24.95" customHeight="1">
      <c r="A2073" s="66"/>
      <c r="M2073" s="37"/>
      <c r="N2073" s="695"/>
      <c r="U2073"/>
      <c r="V2073"/>
      <c r="W2073"/>
      <c r="X2073" s="112"/>
      <c r="Y2073" s="112"/>
      <c r="Z2073" s="200"/>
      <c r="AA2073"/>
      <c r="AB2073"/>
      <c r="AC2073"/>
      <c r="AD2073"/>
      <c r="AE2073"/>
      <c r="AF2073"/>
      <c r="AG2073"/>
      <c r="AH2073"/>
      <c r="AI2073"/>
      <c r="AJ2073"/>
    </row>
    <row r="2074" spans="1:36" ht="24.95" customHeight="1">
      <c r="A2074" s="66"/>
      <c r="M2074" s="37"/>
      <c r="N2074" s="695"/>
      <c r="U2074"/>
      <c r="V2074"/>
      <c r="W2074"/>
      <c r="X2074" s="112"/>
      <c r="Y2074" s="112"/>
      <c r="Z2074" s="200"/>
      <c r="AA2074"/>
      <c r="AB2074"/>
      <c r="AC2074"/>
      <c r="AD2074"/>
      <c r="AE2074"/>
      <c r="AF2074"/>
      <c r="AG2074"/>
      <c r="AH2074"/>
      <c r="AI2074"/>
      <c r="AJ2074"/>
    </row>
    <row r="2075" spans="1:36" ht="24.95" customHeight="1">
      <c r="A2075" s="66"/>
      <c r="M2075" s="37"/>
      <c r="N2075" s="695"/>
      <c r="U2075"/>
      <c r="V2075"/>
      <c r="W2075"/>
      <c r="X2075" s="112"/>
      <c r="Y2075" s="112"/>
      <c r="Z2075" s="200"/>
      <c r="AA2075"/>
      <c r="AB2075"/>
      <c r="AC2075"/>
      <c r="AD2075"/>
      <c r="AE2075"/>
      <c r="AF2075"/>
      <c r="AG2075"/>
      <c r="AH2075"/>
      <c r="AI2075"/>
      <c r="AJ2075"/>
    </row>
    <row r="2076" spans="1:36" ht="24.95" customHeight="1">
      <c r="A2076" s="66"/>
      <c r="M2076" s="37"/>
      <c r="N2076" s="695"/>
      <c r="U2076"/>
      <c r="V2076"/>
      <c r="W2076"/>
      <c r="X2076" s="112"/>
      <c r="Y2076" s="112"/>
      <c r="Z2076" s="200"/>
      <c r="AA2076"/>
      <c r="AB2076"/>
      <c r="AC2076"/>
      <c r="AD2076"/>
      <c r="AE2076"/>
      <c r="AF2076"/>
      <c r="AG2076"/>
      <c r="AH2076"/>
      <c r="AI2076"/>
      <c r="AJ2076"/>
    </row>
    <row r="2077" spans="1:36" ht="24.95" customHeight="1">
      <c r="A2077" s="66"/>
      <c r="M2077" s="37"/>
      <c r="N2077" s="695"/>
      <c r="U2077"/>
      <c r="V2077"/>
      <c r="W2077"/>
      <c r="X2077" s="112"/>
      <c r="Y2077" s="112"/>
      <c r="Z2077" s="200"/>
      <c r="AA2077"/>
      <c r="AB2077"/>
      <c r="AC2077"/>
      <c r="AD2077"/>
      <c r="AE2077"/>
      <c r="AF2077"/>
      <c r="AG2077"/>
      <c r="AH2077"/>
      <c r="AI2077"/>
      <c r="AJ2077"/>
    </row>
    <row r="2078" spans="1:36" ht="24.95" customHeight="1">
      <c r="A2078" s="66"/>
      <c r="M2078" s="37"/>
      <c r="N2078" s="695"/>
      <c r="U2078"/>
      <c r="V2078"/>
      <c r="W2078"/>
      <c r="X2078" s="112"/>
      <c r="Y2078" s="112"/>
      <c r="Z2078" s="200"/>
      <c r="AA2078"/>
      <c r="AB2078"/>
      <c r="AC2078"/>
      <c r="AD2078"/>
      <c r="AE2078"/>
      <c r="AF2078"/>
      <c r="AG2078"/>
      <c r="AH2078"/>
      <c r="AI2078"/>
      <c r="AJ2078"/>
    </row>
    <row r="2079" spans="1:36" ht="24.95" customHeight="1">
      <c r="A2079" s="66"/>
      <c r="M2079" s="37"/>
      <c r="N2079" s="695"/>
      <c r="U2079"/>
      <c r="V2079"/>
      <c r="W2079"/>
      <c r="X2079" s="112"/>
      <c r="Y2079" s="112"/>
      <c r="Z2079" s="200"/>
      <c r="AA2079"/>
      <c r="AB2079"/>
      <c r="AC2079"/>
      <c r="AD2079"/>
      <c r="AE2079"/>
      <c r="AF2079"/>
      <c r="AG2079"/>
      <c r="AH2079"/>
      <c r="AI2079"/>
      <c r="AJ2079"/>
    </row>
    <row r="2080" spans="1:36" ht="24.95" customHeight="1">
      <c r="A2080" s="66"/>
      <c r="M2080" s="37"/>
      <c r="N2080" s="695"/>
      <c r="U2080"/>
      <c r="V2080"/>
      <c r="W2080"/>
      <c r="X2080" s="112"/>
      <c r="Y2080" s="112"/>
      <c r="Z2080" s="200"/>
      <c r="AA2080"/>
      <c r="AB2080"/>
      <c r="AC2080"/>
      <c r="AD2080"/>
      <c r="AE2080"/>
      <c r="AF2080"/>
      <c r="AG2080"/>
      <c r="AH2080"/>
      <c r="AI2080"/>
      <c r="AJ2080"/>
    </row>
    <row r="2081" spans="1:36" ht="24.95" customHeight="1">
      <c r="A2081" s="66"/>
      <c r="M2081" s="37"/>
      <c r="N2081" s="695"/>
      <c r="U2081"/>
      <c r="V2081"/>
      <c r="W2081"/>
      <c r="X2081" s="112"/>
      <c r="Y2081" s="112"/>
      <c r="Z2081" s="200"/>
      <c r="AA2081"/>
      <c r="AB2081"/>
      <c r="AC2081"/>
      <c r="AD2081"/>
      <c r="AE2081"/>
      <c r="AF2081"/>
      <c r="AG2081"/>
      <c r="AH2081"/>
      <c r="AI2081"/>
      <c r="AJ2081"/>
    </row>
    <row r="2082" spans="1:36" ht="24.95" customHeight="1">
      <c r="A2082" s="66"/>
      <c r="M2082" s="37"/>
      <c r="N2082" s="695"/>
      <c r="U2082"/>
      <c r="V2082"/>
      <c r="W2082"/>
      <c r="X2082" s="112"/>
      <c r="Y2082" s="112"/>
      <c r="Z2082" s="200"/>
      <c r="AA2082"/>
      <c r="AB2082"/>
      <c r="AC2082"/>
      <c r="AD2082"/>
      <c r="AE2082"/>
      <c r="AF2082"/>
      <c r="AG2082"/>
      <c r="AH2082"/>
      <c r="AI2082"/>
      <c r="AJ2082"/>
    </row>
    <row r="2083" spans="1:36" ht="24.95" customHeight="1">
      <c r="A2083" s="66"/>
      <c r="M2083" s="37"/>
      <c r="N2083" s="695"/>
      <c r="U2083"/>
      <c r="V2083"/>
      <c r="W2083"/>
      <c r="X2083" s="112"/>
      <c r="Y2083" s="112"/>
      <c r="Z2083" s="200"/>
      <c r="AA2083"/>
      <c r="AB2083"/>
      <c r="AC2083"/>
      <c r="AD2083"/>
      <c r="AE2083"/>
      <c r="AF2083"/>
      <c r="AG2083"/>
      <c r="AH2083"/>
      <c r="AI2083"/>
      <c r="AJ2083"/>
    </row>
    <row r="2084" spans="1:36" ht="24.95" customHeight="1">
      <c r="A2084" s="66"/>
      <c r="M2084" s="37"/>
      <c r="N2084" s="695"/>
      <c r="U2084"/>
      <c r="V2084"/>
      <c r="W2084"/>
      <c r="X2084" s="112"/>
      <c r="Y2084" s="112"/>
      <c r="Z2084" s="200"/>
      <c r="AA2084"/>
      <c r="AB2084"/>
      <c r="AC2084"/>
      <c r="AD2084"/>
      <c r="AE2084"/>
      <c r="AF2084"/>
      <c r="AG2084"/>
      <c r="AH2084"/>
      <c r="AI2084"/>
      <c r="AJ2084"/>
    </row>
    <row r="2085" spans="1:36" ht="24.95" customHeight="1">
      <c r="A2085" s="66"/>
      <c r="M2085" s="37"/>
      <c r="N2085" s="695"/>
      <c r="U2085"/>
      <c r="V2085"/>
      <c r="W2085"/>
      <c r="X2085" s="112"/>
      <c r="Y2085" s="112"/>
      <c r="Z2085" s="200"/>
      <c r="AA2085"/>
      <c r="AB2085"/>
      <c r="AC2085"/>
      <c r="AD2085"/>
      <c r="AE2085"/>
      <c r="AF2085"/>
      <c r="AG2085"/>
      <c r="AH2085"/>
      <c r="AI2085"/>
      <c r="AJ2085"/>
    </row>
    <row r="2086" spans="1:36" ht="24.95" customHeight="1">
      <c r="A2086" s="66"/>
      <c r="M2086" s="37"/>
      <c r="N2086" s="695"/>
      <c r="U2086"/>
      <c r="V2086"/>
      <c r="W2086"/>
      <c r="X2086" s="112"/>
      <c r="Y2086" s="112"/>
      <c r="Z2086" s="200"/>
      <c r="AA2086"/>
      <c r="AB2086"/>
      <c r="AC2086"/>
      <c r="AD2086"/>
      <c r="AE2086"/>
      <c r="AF2086"/>
      <c r="AG2086"/>
      <c r="AH2086"/>
      <c r="AI2086"/>
      <c r="AJ2086"/>
    </row>
    <row r="2087" spans="1:36" ht="24.95" customHeight="1">
      <c r="A2087" s="66"/>
      <c r="M2087" s="37"/>
      <c r="N2087" s="695"/>
      <c r="U2087"/>
      <c r="V2087"/>
      <c r="W2087"/>
      <c r="X2087" s="112"/>
      <c r="Y2087" s="112"/>
      <c r="Z2087" s="200"/>
      <c r="AA2087"/>
      <c r="AB2087"/>
      <c r="AC2087"/>
      <c r="AD2087"/>
      <c r="AE2087"/>
      <c r="AF2087"/>
      <c r="AG2087"/>
      <c r="AH2087"/>
      <c r="AI2087"/>
      <c r="AJ2087"/>
    </row>
    <row r="2088" spans="1:36" ht="24.95" customHeight="1">
      <c r="A2088" s="66"/>
      <c r="M2088" s="37"/>
      <c r="N2088" s="695"/>
      <c r="U2088"/>
      <c r="V2088"/>
      <c r="W2088"/>
      <c r="X2088" s="112"/>
      <c r="Y2088" s="112"/>
      <c r="Z2088" s="200"/>
      <c r="AA2088"/>
      <c r="AB2088"/>
      <c r="AC2088"/>
      <c r="AD2088"/>
      <c r="AE2088"/>
      <c r="AF2088"/>
      <c r="AG2088"/>
      <c r="AH2088"/>
      <c r="AI2088"/>
      <c r="AJ2088"/>
    </row>
    <row r="2089" spans="1:36" ht="24.95" customHeight="1">
      <c r="A2089" s="66"/>
      <c r="M2089" s="37"/>
      <c r="N2089" s="695"/>
      <c r="U2089"/>
      <c r="V2089"/>
      <c r="W2089"/>
      <c r="X2089" s="112"/>
      <c r="Y2089" s="112"/>
      <c r="Z2089" s="200"/>
      <c r="AA2089"/>
      <c r="AB2089"/>
      <c r="AC2089"/>
      <c r="AD2089"/>
      <c r="AE2089"/>
      <c r="AF2089"/>
      <c r="AG2089"/>
      <c r="AH2089"/>
      <c r="AI2089"/>
      <c r="AJ2089"/>
    </row>
    <row r="2090" spans="1:36" ht="24.95" customHeight="1">
      <c r="A2090" s="66"/>
      <c r="M2090" s="37"/>
      <c r="N2090" s="695"/>
      <c r="U2090"/>
      <c r="V2090"/>
      <c r="W2090"/>
      <c r="X2090" s="112"/>
      <c r="Y2090" s="112"/>
      <c r="Z2090" s="200"/>
      <c r="AA2090"/>
      <c r="AB2090"/>
      <c r="AC2090"/>
      <c r="AD2090"/>
      <c r="AE2090"/>
      <c r="AF2090"/>
      <c r="AG2090"/>
      <c r="AH2090"/>
      <c r="AI2090"/>
      <c r="AJ2090"/>
    </row>
    <row r="2091" spans="1:36" ht="24.95" customHeight="1">
      <c r="A2091" s="66"/>
      <c r="M2091" s="37"/>
      <c r="N2091" s="695"/>
      <c r="U2091"/>
      <c r="V2091"/>
      <c r="W2091"/>
      <c r="X2091" s="112"/>
      <c r="Y2091" s="112"/>
      <c r="Z2091" s="200"/>
      <c r="AA2091"/>
      <c r="AB2091"/>
      <c r="AC2091"/>
      <c r="AD2091"/>
      <c r="AE2091"/>
      <c r="AF2091"/>
      <c r="AG2091"/>
      <c r="AH2091"/>
      <c r="AI2091"/>
      <c r="AJ2091"/>
    </row>
    <row r="2092" spans="1:36" ht="24.95" customHeight="1">
      <c r="A2092" s="66"/>
      <c r="M2092" s="37"/>
      <c r="N2092" s="695"/>
      <c r="U2092"/>
      <c r="V2092"/>
      <c r="W2092"/>
      <c r="X2092" s="112"/>
      <c r="Y2092" s="112"/>
      <c r="Z2092" s="200"/>
      <c r="AA2092"/>
      <c r="AB2092"/>
      <c r="AC2092"/>
      <c r="AD2092"/>
      <c r="AE2092"/>
      <c r="AF2092"/>
      <c r="AG2092"/>
      <c r="AH2092"/>
      <c r="AI2092"/>
      <c r="AJ2092"/>
    </row>
    <row r="2093" spans="1:36" ht="24.95" customHeight="1">
      <c r="A2093" s="66"/>
      <c r="M2093" s="37"/>
      <c r="N2093" s="695"/>
      <c r="U2093"/>
      <c r="V2093"/>
      <c r="W2093"/>
      <c r="X2093" s="112"/>
      <c r="Y2093" s="112"/>
      <c r="Z2093" s="200"/>
      <c r="AA2093"/>
      <c r="AB2093"/>
      <c r="AC2093"/>
      <c r="AD2093"/>
      <c r="AE2093"/>
      <c r="AF2093"/>
      <c r="AG2093"/>
      <c r="AH2093"/>
      <c r="AI2093"/>
      <c r="AJ2093"/>
    </row>
    <row r="2094" spans="1:36" ht="24.95" customHeight="1">
      <c r="A2094" s="66"/>
      <c r="M2094" s="37"/>
      <c r="N2094" s="695"/>
      <c r="U2094"/>
      <c r="V2094"/>
      <c r="W2094"/>
      <c r="X2094" s="112"/>
      <c r="Y2094" s="112"/>
      <c r="Z2094" s="200"/>
      <c r="AA2094"/>
      <c r="AB2094"/>
      <c r="AC2094"/>
      <c r="AD2094"/>
      <c r="AE2094"/>
      <c r="AF2094"/>
      <c r="AG2094"/>
      <c r="AH2094"/>
      <c r="AI2094"/>
      <c r="AJ2094"/>
    </row>
    <row r="2095" spans="1:36" ht="24.95" customHeight="1">
      <c r="A2095" s="66"/>
      <c r="M2095" s="37"/>
      <c r="N2095" s="695"/>
      <c r="U2095"/>
      <c r="V2095"/>
      <c r="W2095"/>
      <c r="X2095" s="112"/>
      <c r="Y2095" s="112"/>
      <c r="Z2095" s="200"/>
      <c r="AA2095"/>
      <c r="AB2095"/>
      <c r="AC2095"/>
      <c r="AD2095"/>
      <c r="AE2095"/>
      <c r="AF2095"/>
      <c r="AG2095"/>
      <c r="AH2095"/>
      <c r="AI2095"/>
      <c r="AJ2095"/>
    </row>
    <row r="2096" spans="1:36" ht="24.95" customHeight="1">
      <c r="A2096" s="66"/>
      <c r="M2096" s="37"/>
      <c r="N2096" s="695"/>
      <c r="U2096"/>
      <c r="V2096"/>
      <c r="W2096"/>
      <c r="X2096" s="112"/>
      <c r="Y2096" s="112"/>
      <c r="Z2096" s="200"/>
      <c r="AA2096"/>
      <c r="AB2096"/>
      <c r="AC2096"/>
      <c r="AD2096"/>
      <c r="AE2096"/>
      <c r="AF2096"/>
      <c r="AG2096"/>
      <c r="AH2096"/>
      <c r="AI2096"/>
      <c r="AJ2096"/>
    </row>
    <row r="2097" spans="1:36" ht="24.95" customHeight="1">
      <c r="A2097" s="66"/>
      <c r="M2097" s="37"/>
      <c r="N2097" s="695"/>
      <c r="U2097"/>
      <c r="V2097"/>
      <c r="W2097"/>
      <c r="X2097" s="112"/>
      <c r="Y2097" s="112"/>
      <c r="Z2097" s="200"/>
      <c r="AA2097"/>
      <c r="AB2097"/>
      <c r="AC2097"/>
      <c r="AD2097"/>
      <c r="AE2097"/>
      <c r="AF2097"/>
      <c r="AG2097"/>
      <c r="AH2097"/>
      <c r="AI2097"/>
      <c r="AJ2097"/>
    </row>
    <row r="2098" spans="1:36" ht="24.95" customHeight="1">
      <c r="A2098" s="66"/>
      <c r="M2098" s="37"/>
      <c r="N2098" s="695"/>
      <c r="U2098"/>
      <c r="V2098"/>
      <c r="W2098"/>
      <c r="X2098" s="112"/>
      <c r="Y2098" s="112"/>
      <c r="Z2098" s="200"/>
      <c r="AA2098"/>
      <c r="AB2098"/>
      <c r="AC2098"/>
      <c r="AD2098"/>
      <c r="AE2098"/>
      <c r="AF2098"/>
      <c r="AG2098"/>
      <c r="AH2098"/>
      <c r="AI2098"/>
      <c r="AJ2098"/>
    </row>
    <row r="2099" spans="1:36" ht="24.95" customHeight="1">
      <c r="A2099" s="66"/>
      <c r="M2099" s="37"/>
      <c r="N2099" s="695"/>
      <c r="U2099"/>
      <c r="V2099"/>
      <c r="W2099"/>
      <c r="X2099" s="112"/>
      <c r="Y2099" s="112"/>
      <c r="Z2099" s="200"/>
      <c r="AA2099"/>
      <c r="AB2099"/>
      <c r="AC2099"/>
      <c r="AD2099"/>
      <c r="AE2099"/>
      <c r="AF2099"/>
      <c r="AG2099"/>
      <c r="AH2099"/>
      <c r="AI2099"/>
      <c r="AJ2099"/>
    </row>
    <row r="2100" spans="1:36" ht="24.95" customHeight="1">
      <c r="A2100" s="66"/>
      <c r="M2100" s="37"/>
      <c r="N2100" s="695"/>
      <c r="U2100"/>
      <c r="V2100"/>
      <c r="W2100"/>
      <c r="X2100" s="112"/>
      <c r="Y2100" s="112"/>
      <c r="Z2100" s="200"/>
      <c r="AA2100"/>
      <c r="AB2100"/>
      <c r="AC2100"/>
      <c r="AD2100"/>
      <c r="AE2100"/>
      <c r="AF2100"/>
      <c r="AG2100"/>
      <c r="AH2100"/>
      <c r="AI2100"/>
      <c r="AJ2100"/>
    </row>
    <row r="2101" spans="1:36" ht="24.95" customHeight="1">
      <c r="A2101" s="66"/>
      <c r="M2101" s="37"/>
      <c r="N2101" s="695"/>
      <c r="U2101"/>
      <c r="V2101"/>
      <c r="W2101"/>
      <c r="X2101" s="112"/>
      <c r="Y2101" s="112"/>
      <c r="Z2101" s="200"/>
      <c r="AA2101"/>
      <c r="AB2101"/>
      <c r="AC2101"/>
      <c r="AD2101"/>
      <c r="AE2101"/>
      <c r="AF2101"/>
      <c r="AG2101"/>
      <c r="AH2101"/>
      <c r="AI2101"/>
      <c r="AJ2101"/>
    </row>
    <row r="2102" spans="1:36" ht="24.95" customHeight="1">
      <c r="A2102" s="66"/>
      <c r="M2102" s="37"/>
      <c r="N2102" s="695"/>
      <c r="U2102"/>
      <c r="V2102"/>
      <c r="W2102"/>
      <c r="X2102" s="112"/>
      <c r="Y2102" s="112"/>
      <c r="Z2102" s="200"/>
      <c r="AA2102"/>
      <c r="AB2102"/>
      <c r="AC2102"/>
      <c r="AD2102"/>
      <c r="AE2102"/>
      <c r="AF2102"/>
      <c r="AG2102"/>
      <c r="AH2102"/>
      <c r="AI2102"/>
      <c r="AJ2102"/>
    </row>
    <row r="2103" spans="1:36" ht="24.95" customHeight="1">
      <c r="A2103" s="66"/>
      <c r="M2103" s="37"/>
      <c r="N2103" s="695"/>
      <c r="U2103"/>
      <c r="V2103"/>
      <c r="W2103"/>
      <c r="X2103" s="112"/>
      <c r="Y2103" s="112"/>
      <c r="Z2103" s="200"/>
      <c r="AA2103"/>
      <c r="AB2103"/>
      <c r="AC2103"/>
      <c r="AD2103"/>
      <c r="AE2103"/>
      <c r="AF2103"/>
      <c r="AG2103"/>
      <c r="AH2103"/>
      <c r="AI2103"/>
      <c r="AJ2103"/>
    </row>
    <row r="2104" spans="1:36" ht="24.95" customHeight="1">
      <c r="A2104" s="66"/>
      <c r="M2104" s="37"/>
      <c r="N2104" s="695"/>
      <c r="U2104"/>
      <c r="V2104"/>
      <c r="W2104"/>
      <c r="X2104" s="112"/>
      <c r="Y2104" s="112"/>
      <c r="Z2104" s="200"/>
      <c r="AA2104"/>
      <c r="AB2104"/>
      <c r="AC2104"/>
      <c r="AD2104"/>
      <c r="AE2104"/>
      <c r="AF2104"/>
      <c r="AG2104"/>
      <c r="AH2104"/>
      <c r="AI2104"/>
      <c r="AJ2104"/>
    </row>
    <row r="2105" spans="1:36" ht="24.95" customHeight="1">
      <c r="A2105" s="66"/>
      <c r="M2105" s="37"/>
      <c r="N2105" s="695"/>
      <c r="U2105"/>
      <c r="V2105"/>
      <c r="W2105"/>
      <c r="X2105" s="112"/>
      <c r="Y2105" s="112"/>
      <c r="Z2105" s="200"/>
      <c r="AA2105"/>
      <c r="AB2105"/>
      <c r="AC2105"/>
      <c r="AD2105"/>
      <c r="AE2105"/>
      <c r="AF2105"/>
      <c r="AG2105"/>
      <c r="AH2105"/>
      <c r="AI2105"/>
      <c r="AJ2105"/>
    </row>
    <row r="2106" spans="1:36" ht="24.95" customHeight="1">
      <c r="A2106" s="66"/>
      <c r="M2106" s="37"/>
      <c r="N2106" s="695"/>
      <c r="U2106"/>
      <c r="V2106"/>
      <c r="W2106"/>
      <c r="X2106" s="112"/>
      <c r="Y2106" s="112"/>
      <c r="Z2106" s="200"/>
      <c r="AA2106"/>
      <c r="AB2106"/>
      <c r="AC2106"/>
      <c r="AD2106"/>
      <c r="AE2106"/>
      <c r="AF2106"/>
      <c r="AG2106"/>
      <c r="AH2106"/>
      <c r="AI2106"/>
      <c r="AJ2106"/>
    </row>
    <row r="2107" spans="1:36" ht="24.95" customHeight="1">
      <c r="A2107" s="66"/>
      <c r="M2107" s="37"/>
      <c r="N2107" s="695"/>
      <c r="U2107"/>
      <c r="V2107"/>
      <c r="W2107"/>
      <c r="X2107" s="112"/>
      <c r="Y2107" s="112"/>
      <c r="Z2107" s="200"/>
      <c r="AA2107"/>
      <c r="AB2107"/>
      <c r="AC2107"/>
      <c r="AD2107"/>
      <c r="AE2107"/>
      <c r="AF2107"/>
      <c r="AG2107"/>
      <c r="AH2107"/>
      <c r="AI2107"/>
      <c r="AJ2107"/>
    </row>
    <row r="2108" spans="1:36" ht="24.95" customHeight="1">
      <c r="A2108" s="66"/>
      <c r="M2108" s="37"/>
      <c r="N2108" s="695"/>
      <c r="U2108"/>
      <c r="V2108"/>
      <c r="W2108"/>
      <c r="X2108" s="112"/>
      <c r="Y2108" s="112"/>
      <c r="Z2108" s="200"/>
      <c r="AA2108"/>
      <c r="AB2108"/>
      <c r="AC2108"/>
      <c r="AD2108"/>
      <c r="AE2108"/>
      <c r="AF2108"/>
      <c r="AG2108"/>
      <c r="AH2108"/>
      <c r="AI2108"/>
      <c r="AJ2108"/>
    </row>
    <row r="2109" spans="1:36" ht="24.95" customHeight="1">
      <c r="A2109" s="66"/>
      <c r="M2109" s="37"/>
      <c r="N2109" s="695"/>
      <c r="U2109"/>
      <c r="V2109"/>
      <c r="W2109"/>
      <c r="X2109" s="112"/>
      <c r="Y2109" s="112"/>
      <c r="Z2109" s="200"/>
      <c r="AA2109"/>
      <c r="AB2109"/>
      <c r="AC2109"/>
      <c r="AD2109"/>
      <c r="AE2109"/>
      <c r="AF2109"/>
      <c r="AG2109"/>
      <c r="AH2109"/>
      <c r="AI2109"/>
      <c r="AJ2109"/>
    </row>
    <row r="2110" spans="1:36" ht="24.95" customHeight="1">
      <c r="A2110" s="66"/>
      <c r="M2110" s="37"/>
      <c r="N2110" s="695"/>
      <c r="U2110"/>
      <c r="V2110"/>
      <c r="W2110"/>
      <c r="X2110" s="112"/>
      <c r="Y2110" s="112"/>
      <c r="Z2110" s="200"/>
      <c r="AA2110"/>
      <c r="AB2110"/>
      <c r="AC2110"/>
      <c r="AD2110"/>
      <c r="AE2110"/>
      <c r="AF2110"/>
      <c r="AG2110"/>
      <c r="AH2110"/>
      <c r="AI2110"/>
      <c r="AJ2110"/>
    </row>
    <row r="2111" spans="1:36" ht="24.95" customHeight="1">
      <c r="A2111" s="66"/>
      <c r="M2111" s="37"/>
      <c r="N2111" s="695"/>
      <c r="U2111"/>
      <c r="V2111"/>
      <c r="W2111"/>
      <c r="X2111" s="112"/>
      <c r="Y2111" s="112"/>
      <c r="Z2111" s="200"/>
      <c r="AA2111"/>
      <c r="AB2111"/>
      <c r="AC2111"/>
      <c r="AD2111"/>
      <c r="AE2111"/>
      <c r="AF2111"/>
      <c r="AG2111"/>
      <c r="AH2111"/>
      <c r="AI2111"/>
      <c r="AJ2111"/>
    </row>
    <row r="2112" spans="1:36" ht="24.95" customHeight="1">
      <c r="A2112" s="66"/>
      <c r="M2112" s="37"/>
      <c r="N2112" s="695"/>
      <c r="U2112"/>
      <c r="V2112"/>
      <c r="W2112"/>
      <c r="X2112" s="112"/>
      <c r="Y2112" s="112"/>
      <c r="Z2112" s="200"/>
      <c r="AA2112"/>
      <c r="AB2112"/>
      <c r="AC2112"/>
      <c r="AD2112"/>
      <c r="AE2112"/>
      <c r="AF2112"/>
      <c r="AG2112"/>
      <c r="AH2112"/>
      <c r="AI2112"/>
      <c r="AJ2112"/>
    </row>
    <row r="2113" spans="1:36" ht="24.95" customHeight="1">
      <c r="A2113" s="66"/>
      <c r="M2113" s="37"/>
      <c r="N2113" s="695"/>
      <c r="U2113"/>
      <c r="V2113"/>
      <c r="W2113"/>
      <c r="X2113" s="112"/>
      <c r="Y2113" s="112"/>
      <c r="Z2113" s="200"/>
      <c r="AA2113"/>
      <c r="AB2113"/>
      <c r="AC2113"/>
      <c r="AD2113"/>
      <c r="AE2113"/>
      <c r="AF2113"/>
      <c r="AG2113"/>
      <c r="AH2113"/>
      <c r="AI2113"/>
      <c r="AJ2113"/>
    </row>
    <row r="2114" spans="1:36" ht="24.95" customHeight="1">
      <c r="A2114" s="66"/>
      <c r="M2114" s="37"/>
      <c r="N2114" s="695"/>
      <c r="U2114"/>
      <c r="V2114"/>
      <c r="W2114"/>
      <c r="X2114" s="112"/>
      <c r="Y2114" s="112"/>
      <c r="Z2114" s="200"/>
      <c r="AA2114"/>
      <c r="AB2114"/>
      <c r="AC2114"/>
      <c r="AD2114"/>
      <c r="AE2114"/>
      <c r="AF2114"/>
      <c r="AG2114"/>
      <c r="AH2114"/>
      <c r="AI2114"/>
      <c r="AJ2114"/>
    </row>
    <row r="2115" spans="1:36" ht="24.95" customHeight="1">
      <c r="A2115" s="66"/>
      <c r="M2115" s="37"/>
      <c r="N2115" s="695"/>
      <c r="U2115"/>
      <c r="V2115"/>
      <c r="W2115"/>
      <c r="X2115" s="112"/>
      <c r="Y2115" s="112"/>
      <c r="Z2115" s="200"/>
      <c r="AA2115"/>
      <c r="AB2115"/>
      <c r="AC2115"/>
      <c r="AD2115"/>
      <c r="AE2115"/>
      <c r="AF2115"/>
      <c r="AG2115"/>
      <c r="AH2115"/>
      <c r="AI2115"/>
      <c r="AJ2115"/>
    </row>
    <row r="2116" spans="1:36" ht="24.95" customHeight="1">
      <c r="A2116" s="66"/>
      <c r="M2116" s="37"/>
      <c r="N2116" s="695"/>
      <c r="U2116"/>
      <c r="V2116"/>
      <c r="W2116"/>
      <c r="X2116" s="112"/>
      <c r="Y2116" s="112"/>
      <c r="Z2116" s="200"/>
      <c r="AA2116"/>
      <c r="AB2116"/>
      <c r="AC2116"/>
      <c r="AD2116"/>
      <c r="AE2116"/>
      <c r="AF2116"/>
      <c r="AG2116"/>
      <c r="AH2116"/>
      <c r="AI2116"/>
      <c r="AJ2116"/>
    </row>
    <row r="2117" spans="1:36" ht="24.95" customHeight="1">
      <c r="A2117" s="66"/>
      <c r="M2117" s="37"/>
      <c r="N2117" s="695"/>
      <c r="U2117"/>
      <c r="V2117"/>
      <c r="W2117"/>
      <c r="X2117" s="112"/>
      <c r="Y2117" s="112"/>
      <c r="Z2117" s="200"/>
      <c r="AA2117"/>
      <c r="AB2117"/>
      <c r="AC2117"/>
      <c r="AD2117"/>
      <c r="AE2117"/>
      <c r="AF2117"/>
      <c r="AG2117"/>
      <c r="AH2117"/>
      <c r="AI2117"/>
      <c r="AJ2117"/>
    </row>
    <row r="2118" spans="1:36" ht="24.95" customHeight="1">
      <c r="A2118" s="66"/>
      <c r="M2118" s="37"/>
      <c r="N2118" s="695"/>
      <c r="U2118"/>
      <c r="V2118"/>
      <c r="W2118"/>
      <c r="X2118" s="112"/>
      <c r="Y2118" s="112"/>
      <c r="Z2118" s="200"/>
      <c r="AA2118"/>
      <c r="AB2118"/>
      <c r="AC2118"/>
      <c r="AD2118"/>
      <c r="AE2118"/>
      <c r="AF2118"/>
      <c r="AG2118"/>
      <c r="AH2118"/>
      <c r="AI2118"/>
      <c r="AJ2118"/>
    </row>
    <row r="2119" spans="1:36" ht="24.95" customHeight="1">
      <c r="A2119" s="66"/>
      <c r="M2119" s="37"/>
      <c r="N2119" s="695"/>
      <c r="U2119"/>
      <c r="V2119"/>
      <c r="W2119"/>
      <c r="X2119" s="112"/>
      <c r="Y2119" s="112"/>
      <c r="Z2119" s="200"/>
      <c r="AA2119"/>
      <c r="AB2119"/>
      <c r="AC2119"/>
      <c r="AD2119"/>
      <c r="AE2119"/>
      <c r="AF2119"/>
      <c r="AG2119"/>
      <c r="AH2119"/>
      <c r="AI2119"/>
      <c r="AJ2119"/>
    </row>
    <row r="2120" spans="1:36" ht="24.95" customHeight="1">
      <c r="A2120" s="66"/>
      <c r="M2120" s="37"/>
      <c r="N2120" s="695"/>
      <c r="U2120"/>
      <c r="V2120"/>
      <c r="W2120"/>
      <c r="X2120" s="112"/>
      <c r="Y2120" s="112"/>
      <c r="Z2120" s="200"/>
      <c r="AA2120"/>
      <c r="AB2120"/>
      <c r="AC2120"/>
      <c r="AD2120"/>
      <c r="AE2120"/>
      <c r="AF2120"/>
      <c r="AG2120"/>
      <c r="AH2120"/>
      <c r="AI2120"/>
      <c r="AJ2120"/>
    </row>
    <row r="2121" spans="1:36" ht="24.95" customHeight="1">
      <c r="A2121" s="66"/>
      <c r="M2121" s="37"/>
      <c r="N2121" s="695"/>
      <c r="U2121"/>
      <c r="V2121"/>
      <c r="W2121"/>
      <c r="X2121" s="112"/>
      <c r="Y2121" s="112"/>
      <c r="Z2121" s="200"/>
      <c r="AA2121"/>
      <c r="AB2121"/>
      <c r="AC2121"/>
      <c r="AD2121"/>
      <c r="AE2121"/>
      <c r="AF2121"/>
      <c r="AG2121"/>
      <c r="AH2121"/>
      <c r="AI2121"/>
      <c r="AJ2121"/>
    </row>
    <row r="2122" spans="1:36" ht="24.95" customHeight="1">
      <c r="A2122" s="66"/>
      <c r="M2122" s="37"/>
      <c r="N2122" s="695"/>
      <c r="U2122"/>
      <c r="V2122"/>
      <c r="W2122"/>
      <c r="X2122" s="112"/>
      <c r="Y2122" s="112"/>
      <c r="Z2122" s="200"/>
      <c r="AA2122"/>
      <c r="AB2122"/>
      <c r="AC2122"/>
      <c r="AD2122"/>
      <c r="AE2122"/>
      <c r="AF2122"/>
      <c r="AG2122"/>
      <c r="AH2122"/>
      <c r="AI2122"/>
      <c r="AJ2122"/>
    </row>
    <row r="2123" spans="1:36" ht="24.95" customHeight="1">
      <c r="A2123" s="66"/>
      <c r="M2123" s="37"/>
      <c r="N2123" s="695"/>
      <c r="U2123"/>
      <c r="V2123"/>
      <c r="W2123"/>
      <c r="X2123" s="112"/>
      <c r="Y2123" s="112"/>
      <c r="Z2123" s="200"/>
      <c r="AA2123"/>
      <c r="AB2123"/>
      <c r="AC2123"/>
      <c r="AD2123"/>
      <c r="AE2123"/>
      <c r="AF2123"/>
      <c r="AG2123"/>
      <c r="AH2123"/>
      <c r="AI2123"/>
      <c r="AJ2123"/>
    </row>
    <row r="2124" spans="1:36" ht="24.95" customHeight="1">
      <c r="A2124" s="66"/>
      <c r="M2124" s="37"/>
      <c r="N2124" s="695"/>
      <c r="U2124"/>
      <c r="V2124"/>
      <c r="W2124"/>
      <c r="X2124" s="112"/>
      <c r="Y2124" s="112"/>
      <c r="Z2124" s="200"/>
      <c r="AA2124"/>
      <c r="AB2124"/>
      <c r="AC2124"/>
      <c r="AD2124"/>
      <c r="AE2124"/>
      <c r="AF2124"/>
      <c r="AG2124"/>
      <c r="AH2124"/>
      <c r="AI2124"/>
      <c r="AJ2124"/>
    </row>
    <row r="2125" spans="1:36" ht="24.95" customHeight="1">
      <c r="A2125" s="66"/>
      <c r="M2125" s="37"/>
      <c r="N2125" s="695"/>
      <c r="U2125"/>
      <c r="V2125"/>
      <c r="W2125"/>
      <c r="X2125" s="112"/>
      <c r="Y2125" s="112"/>
      <c r="Z2125" s="200"/>
      <c r="AA2125"/>
      <c r="AB2125"/>
      <c r="AC2125"/>
      <c r="AD2125"/>
      <c r="AE2125"/>
      <c r="AF2125"/>
      <c r="AG2125"/>
      <c r="AH2125"/>
      <c r="AI2125"/>
      <c r="AJ2125"/>
    </row>
    <row r="2126" spans="1:36" ht="24.95" customHeight="1">
      <c r="A2126" s="66"/>
      <c r="M2126" s="37"/>
      <c r="N2126" s="695"/>
      <c r="U2126"/>
      <c r="V2126"/>
      <c r="W2126"/>
      <c r="X2126" s="112"/>
      <c r="Y2126" s="112"/>
      <c r="Z2126" s="200"/>
      <c r="AA2126"/>
      <c r="AB2126"/>
      <c r="AC2126"/>
      <c r="AD2126"/>
      <c r="AE2126"/>
      <c r="AF2126"/>
      <c r="AG2126"/>
      <c r="AH2126"/>
      <c r="AI2126"/>
      <c r="AJ2126"/>
    </row>
    <row r="2127" spans="1:36" ht="24.95" customHeight="1">
      <c r="A2127" s="66"/>
      <c r="M2127" s="37"/>
      <c r="N2127" s="695"/>
      <c r="U2127"/>
      <c r="V2127"/>
      <c r="W2127"/>
      <c r="X2127" s="112"/>
      <c r="Y2127" s="112"/>
      <c r="Z2127" s="200"/>
      <c r="AA2127"/>
      <c r="AB2127"/>
      <c r="AC2127"/>
      <c r="AD2127"/>
      <c r="AE2127"/>
      <c r="AF2127"/>
      <c r="AG2127"/>
      <c r="AH2127"/>
      <c r="AI2127"/>
      <c r="AJ2127"/>
    </row>
    <row r="2128" spans="1:36" ht="24.95" customHeight="1">
      <c r="A2128" s="66"/>
      <c r="M2128" s="37"/>
      <c r="N2128" s="695"/>
      <c r="U2128"/>
      <c r="V2128"/>
      <c r="W2128"/>
      <c r="X2128" s="112"/>
      <c r="Y2128" s="112"/>
      <c r="Z2128" s="200"/>
      <c r="AA2128"/>
      <c r="AB2128"/>
      <c r="AC2128"/>
      <c r="AD2128"/>
      <c r="AE2128"/>
      <c r="AF2128"/>
      <c r="AG2128"/>
      <c r="AH2128"/>
      <c r="AI2128"/>
      <c r="AJ2128"/>
    </row>
    <row r="2129" spans="1:36" ht="24.95" customHeight="1">
      <c r="A2129" s="66"/>
      <c r="M2129" s="37"/>
      <c r="N2129" s="695"/>
      <c r="U2129"/>
      <c r="V2129"/>
      <c r="W2129"/>
      <c r="X2129" s="112"/>
      <c r="Y2129" s="112"/>
      <c r="Z2129" s="200"/>
      <c r="AA2129"/>
      <c r="AB2129"/>
      <c r="AC2129"/>
      <c r="AD2129"/>
      <c r="AE2129"/>
      <c r="AF2129"/>
      <c r="AG2129"/>
      <c r="AH2129"/>
      <c r="AI2129"/>
      <c r="AJ2129"/>
    </row>
    <row r="2130" spans="1:36" ht="24.95" customHeight="1">
      <c r="A2130" s="66"/>
      <c r="M2130" s="37"/>
      <c r="N2130" s="695"/>
      <c r="U2130"/>
      <c r="V2130"/>
      <c r="W2130"/>
      <c r="X2130" s="112"/>
      <c r="Y2130" s="112"/>
      <c r="Z2130" s="200"/>
      <c r="AA2130"/>
      <c r="AB2130"/>
      <c r="AC2130"/>
      <c r="AD2130"/>
      <c r="AE2130"/>
      <c r="AF2130"/>
      <c r="AG2130"/>
      <c r="AH2130"/>
      <c r="AI2130"/>
      <c r="AJ2130"/>
    </row>
    <row r="2131" spans="1:36" ht="24.95" customHeight="1">
      <c r="A2131" s="66"/>
      <c r="M2131" s="37"/>
      <c r="N2131" s="695"/>
      <c r="U2131"/>
      <c r="V2131"/>
      <c r="W2131"/>
      <c r="X2131" s="112"/>
      <c r="Y2131" s="112"/>
      <c r="Z2131" s="200"/>
      <c r="AA2131"/>
      <c r="AB2131"/>
      <c r="AC2131"/>
      <c r="AD2131"/>
      <c r="AE2131"/>
      <c r="AF2131"/>
      <c r="AG2131"/>
      <c r="AH2131"/>
      <c r="AI2131"/>
      <c r="AJ2131"/>
    </row>
    <row r="2132" spans="1:36" ht="24.95" customHeight="1">
      <c r="A2132" s="66"/>
      <c r="M2132" s="37"/>
      <c r="N2132" s="695"/>
      <c r="U2132"/>
      <c r="V2132"/>
      <c r="W2132"/>
      <c r="X2132" s="112"/>
      <c r="Y2132" s="112"/>
      <c r="Z2132" s="200"/>
      <c r="AA2132"/>
      <c r="AB2132"/>
      <c r="AC2132"/>
      <c r="AD2132"/>
      <c r="AE2132"/>
      <c r="AF2132"/>
      <c r="AG2132"/>
      <c r="AH2132"/>
      <c r="AI2132"/>
      <c r="AJ2132"/>
    </row>
    <row r="2133" spans="1:36" ht="24.95" customHeight="1">
      <c r="A2133" s="66"/>
      <c r="M2133" s="37"/>
      <c r="N2133" s="695"/>
      <c r="U2133"/>
      <c r="V2133"/>
      <c r="W2133"/>
      <c r="X2133" s="112"/>
      <c r="Y2133" s="112"/>
      <c r="Z2133" s="200"/>
      <c r="AA2133"/>
      <c r="AB2133"/>
      <c r="AC2133"/>
      <c r="AD2133"/>
      <c r="AE2133"/>
      <c r="AF2133"/>
      <c r="AG2133"/>
      <c r="AH2133"/>
      <c r="AI2133"/>
      <c r="AJ2133"/>
    </row>
    <row r="2134" spans="1:36" ht="24.95" customHeight="1">
      <c r="A2134" s="66"/>
      <c r="M2134" s="37"/>
      <c r="N2134" s="695"/>
      <c r="U2134"/>
      <c r="V2134"/>
      <c r="W2134"/>
      <c r="X2134" s="112"/>
      <c r="Y2134" s="112"/>
      <c r="Z2134" s="200"/>
      <c r="AA2134"/>
      <c r="AB2134"/>
      <c r="AC2134"/>
      <c r="AD2134"/>
      <c r="AE2134"/>
      <c r="AF2134"/>
      <c r="AG2134"/>
      <c r="AH2134"/>
      <c r="AI2134"/>
      <c r="AJ2134"/>
    </row>
    <row r="2135" spans="1:36" ht="24.95" customHeight="1">
      <c r="A2135" s="66"/>
      <c r="M2135" s="37"/>
      <c r="N2135" s="695"/>
      <c r="U2135"/>
      <c r="V2135"/>
      <c r="W2135"/>
      <c r="X2135" s="112"/>
      <c r="Y2135" s="112"/>
      <c r="Z2135" s="200"/>
      <c r="AA2135"/>
      <c r="AB2135"/>
      <c r="AC2135"/>
      <c r="AD2135"/>
      <c r="AE2135"/>
      <c r="AF2135"/>
      <c r="AG2135"/>
      <c r="AH2135"/>
      <c r="AI2135"/>
      <c r="AJ2135"/>
    </row>
    <row r="2136" spans="1:36" ht="24.95" customHeight="1">
      <c r="A2136" s="66"/>
      <c r="M2136" s="37"/>
      <c r="N2136" s="695"/>
      <c r="U2136"/>
      <c r="V2136"/>
      <c r="W2136"/>
      <c r="X2136" s="112"/>
      <c r="Y2136" s="112"/>
      <c r="Z2136" s="200"/>
      <c r="AA2136"/>
      <c r="AB2136"/>
      <c r="AC2136"/>
      <c r="AD2136"/>
      <c r="AE2136"/>
      <c r="AF2136"/>
      <c r="AG2136"/>
      <c r="AH2136"/>
      <c r="AI2136"/>
      <c r="AJ2136"/>
    </row>
    <row r="2137" spans="1:36" ht="24.95" customHeight="1">
      <c r="A2137" s="66"/>
      <c r="M2137" s="37"/>
      <c r="N2137" s="695"/>
      <c r="U2137"/>
      <c r="V2137"/>
      <c r="W2137"/>
      <c r="X2137" s="112"/>
      <c r="Y2137" s="112"/>
      <c r="Z2137" s="200"/>
      <c r="AA2137"/>
      <c r="AB2137"/>
      <c r="AC2137"/>
      <c r="AD2137"/>
      <c r="AE2137"/>
      <c r="AF2137"/>
      <c r="AG2137"/>
      <c r="AH2137"/>
      <c r="AI2137"/>
      <c r="AJ2137"/>
    </row>
    <row r="2138" spans="1:36" ht="24.95" customHeight="1">
      <c r="A2138" s="66"/>
      <c r="M2138" s="37"/>
      <c r="N2138" s="695"/>
      <c r="U2138"/>
      <c r="V2138"/>
      <c r="W2138"/>
      <c r="X2138" s="112"/>
      <c r="Y2138" s="112"/>
      <c r="Z2138" s="200"/>
      <c r="AA2138"/>
      <c r="AB2138"/>
      <c r="AC2138"/>
      <c r="AD2138"/>
      <c r="AE2138"/>
      <c r="AF2138"/>
      <c r="AG2138"/>
      <c r="AH2138"/>
      <c r="AI2138"/>
      <c r="AJ2138"/>
    </row>
    <row r="2139" spans="1:36" ht="24.95" customHeight="1">
      <c r="A2139" s="66"/>
      <c r="M2139" s="37"/>
      <c r="N2139" s="695"/>
      <c r="U2139"/>
      <c r="V2139"/>
      <c r="W2139"/>
      <c r="X2139" s="112"/>
      <c r="Y2139" s="112"/>
      <c r="Z2139" s="200"/>
      <c r="AA2139"/>
      <c r="AB2139"/>
      <c r="AC2139"/>
      <c r="AD2139"/>
      <c r="AE2139"/>
      <c r="AF2139"/>
      <c r="AG2139"/>
      <c r="AH2139"/>
      <c r="AI2139"/>
      <c r="AJ2139"/>
    </row>
    <row r="2140" spans="1:36" ht="24.95" customHeight="1">
      <c r="A2140" s="66"/>
      <c r="M2140" s="37"/>
      <c r="N2140" s="695"/>
      <c r="U2140"/>
      <c r="V2140"/>
      <c r="W2140"/>
      <c r="X2140" s="112"/>
      <c r="Y2140" s="112"/>
      <c r="Z2140" s="200"/>
      <c r="AA2140"/>
      <c r="AB2140"/>
      <c r="AC2140"/>
      <c r="AD2140"/>
      <c r="AE2140"/>
      <c r="AF2140"/>
      <c r="AG2140"/>
      <c r="AH2140"/>
      <c r="AI2140"/>
      <c r="AJ2140"/>
    </row>
    <row r="2141" spans="1:36" ht="24.95" customHeight="1">
      <c r="A2141" s="66"/>
      <c r="M2141" s="37"/>
      <c r="N2141" s="695"/>
      <c r="U2141"/>
      <c r="V2141"/>
      <c r="W2141"/>
      <c r="X2141" s="112"/>
      <c r="Y2141" s="112"/>
      <c r="Z2141" s="200"/>
      <c r="AA2141"/>
      <c r="AB2141"/>
      <c r="AC2141"/>
      <c r="AD2141"/>
      <c r="AE2141"/>
      <c r="AF2141"/>
      <c r="AG2141"/>
      <c r="AH2141"/>
      <c r="AI2141"/>
      <c r="AJ2141"/>
    </row>
    <row r="2142" spans="1:36" ht="24.95" customHeight="1">
      <c r="A2142" s="66"/>
      <c r="M2142" s="37"/>
      <c r="N2142" s="695"/>
      <c r="U2142"/>
      <c r="V2142"/>
      <c r="W2142"/>
      <c r="X2142" s="112"/>
      <c r="Y2142" s="112"/>
      <c r="Z2142" s="200"/>
      <c r="AA2142"/>
      <c r="AB2142"/>
      <c r="AC2142"/>
      <c r="AD2142"/>
      <c r="AE2142"/>
      <c r="AF2142"/>
      <c r="AG2142"/>
      <c r="AH2142"/>
      <c r="AI2142"/>
      <c r="AJ2142"/>
    </row>
    <row r="2143" spans="1:36" ht="24.95" customHeight="1">
      <c r="A2143" s="66"/>
      <c r="M2143" s="37"/>
      <c r="N2143" s="695"/>
      <c r="U2143"/>
      <c r="V2143"/>
      <c r="W2143"/>
      <c r="X2143" s="112"/>
      <c r="Y2143" s="112"/>
      <c r="Z2143" s="200"/>
      <c r="AA2143"/>
      <c r="AB2143"/>
      <c r="AC2143"/>
      <c r="AD2143"/>
      <c r="AE2143"/>
      <c r="AF2143"/>
      <c r="AG2143"/>
      <c r="AH2143"/>
      <c r="AI2143"/>
      <c r="AJ2143"/>
    </row>
    <row r="2144" spans="1:36" ht="24.95" customHeight="1">
      <c r="A2144" s="66"/>
      <c r="M2144" s="37"/>
      <c r="N2144" s="695"/>
      <c r="U2144"/>
      <c r="V2144"/>
      <c r="W2144"/>
      <c r="X2144" s="112"/>
      <c r="Y2144" s="112"/>
      <c r="Z2144" s="200"/>
      <c r="AA2144"/>
      <c r="AB2144"/>
      <c r="AC2144"/>
      <c r="AD2144"/>
      <c r="AE2144"/>
      <c r="AF2144"/>
      <c r="AG2144"/>
      <c r="AH2144"/>
      <c r="AI2144"/>
      <c r="AJ2144"/>
    </row>
    <row r="2145" spans="1:36" ht="24.95" customHeight="1">
      <c r="A2145" s="66"/>
      <c r="M2145" s="37"/>
      <c r="N2145" s="695"/>
      <c r="U2145"/>
      <c r="V2145"/>
      <c r="W2145"/>
      <c r="X2145" s="112"/>
      <c r="Y2145" s="112"/>
      <c r="Z2145" s="200"/>
      <c r="AA2145"/>
      <c r="AB2145"/>
      <c r="AC2145"/>
      <c r="AD2145"/>
      <c r="AE2145"/>
      <c r="AF2145"/>
      <c r="AG2145"/>
      <c r="AH2145"/>
      <c r="AI2145"/>
      <c r="AJ2145"/>
    </row>
    <row r="2146" spans="1:36" ht="24.95" customHeight="1">
      <c r="A2146" s="66"/>
      <c r="M2146" s="37"/>
      <c r="N2146" s="695"/>
      <c r="U2146"/>
      <c r="V2146"/>
      <c r="W2146"/>
      <c r="X2146" s="112"/>
      <c r="Y2146" s="112"/>
      <c r="Z2146" s="200"/>
      <c r="AA2146"/>
      <c r="AB2146"/>
      <c r="AC2146"/>
      <c r="AD2146"/>
      <c r="AE2146"/>
      <c r="AF2146"/>
      <c r="AG2146"/>
      <c r="AH2146"/>
      <c r="AI2146"/>
      <c r="AJ2146"/>
    </row>
    <row r="2147" spans="1:36" ht="24.95" customHeight="1">
      <c r="A2147" s="66"/>
      <c r="M2147" s="37"/>
      <c r="N2147" s="695"/>
      <c r="U2147"/>
      <c r="V2147"/>
      <c r="W2147"/>
      <c r="X2147" s="112"/>
      <c r="Y2147" s="112"/>
      <c r="Z2147" s="200"/>
      <c r="AA2147"/>
      <c r="AB2147"/>
      <c r="AC2147"/>
      <c r="AD2147"/>
      <c r="AE2147"/>
      <c r="AF2147"/>
      <c r="AG2147"/>
      <c r="AH2147"/>
      <c r="AI2147"/>
      <c r="AJ2147"/>
    </row>
    <row r="2148" spans="1:36" ht="24.95" customHeight="1">
      <c r="A2148" s="66"/>
      <c r="M2148" s="37"/>
      <c r="N2148" s="695"/>
      <c r="U2148"/>
      <c r="V2148"/>
      <c r="W2148"/>
      <c r="X2148" s="112"/>
      <c r="Y2148" s="112"/>
      <c r="Z2148" s="200"/>
      <c r="AA2148"/>
      <c r="AB2148"/>
      <c r="AC2148"/>
      <c r="AD2148"/>
      <c r="AE2148"/>
      <c r="AF2148"/>
      <c r="AG2148"/>
      <c r="AH2148"/>
      <c r="AI2148"/>
      <c r="AJ2148"/>
    </row>
    <row r="2149" spans="1:36" ht="24.95" customHeight="1">
      <c r="A2149" s="66"/>
      <c r="M2149" s="37"/>
      <c r="N2149" s="695"/>
      <c r="U2149"/>
      <c r="V2149"/>
      <c r="W2149"/>
      <c r="X2149" s="112"/>
      <c r="Y2149" s="112"/>
      <c r="Z2149" s="200"/>
      <c r="AA2149"/>
      <c r="AB2149"/>
      <c r="AC2149"/>
      <c r="AD2149"/>
      <c r="AE2149"/>
      <c r="AF2149"/>
      <c r="AG2149"/>
      <c r="AH2149"/>
      <c r="AI2149"/>
      <c r="AJ2149"/>
    </row>
    <row r="2150" spans="1:36" ht="24.95" customHeight="1">
      <c r="A2150" s="66"/>
      <c r="M2150" s="37"/>
      <c r="N2150" s="695"/>
      <c r="U2150"/>
      <c r="V2150"/>
      <c r="W2150"/>
      <c r="X2150" s="112"/>
      <c r="Y2150" s="112"/>
      <c r="Z2150" s="200"/>
      <c r="AA2150"/>
      <c r="AB2150"/>
      <c r="AC2150"/>
      <c r="AD2150"/>
      <c r="AE2150"/>
      <c r="AF2150"/>
      <c r="AG2150"/>
      <c r="AH2150"/>
      <c r="AI2150"/>
      <c r="AJ2150"/>
    </row>
    <row r="2151" spans="1:36" ht="24.95" customHeight="1">
      <c r="A2151" s="66"/>
      <c r="M2151" s="37"/>
      <c r="N2151" s="695"/>
      <c r="U2151"/>
      <c r="V2151"/>
      <c r="W2151"/>
      <c r="X2151" s="112"/>
      <c r="Y2151" s="112"/>
      <c r="Z2151" s="200"/>
      <c r="AA2151"/>
      <c r="AB2151"/>
      <c r="AC2151"/>
      <c r="AD2151"/>
      <c r="AE2151"/>
      <c r="AF2151"/>
      <c r="AG2151"/>
      <c r="AH2151"/>
      <c r="AI2151"/>
      <c r="AJ2151"/>
    </row>
    <row r="2152" spans="1:36" ht="24.95" customHeight="1">
      <c r="A2152" s="66"/>
      <c r="M2152" s="37"/>
      <c r="N2152" s="695"/>
      <c r="U2152"/>
      <c r="V2152"/>
      <c r="W2152"/>
      <c r="X2152" s="112"/>
      <c r="Y2152" s="112"/>
      <c r="Z2152" s="200"/>
      <c r="AA2152"/>
      <c r="AB2152"/>
      <c r="AC2152"/>
      <c r="AD2152"/>
      <c r="AE2152"/>
      <c r="AF2152"/>
      <c r="AG2152"/>
      <c r="AH2152"/>
      <c r="AI2152"/>
      <c r="AJ2152"/>
    </row>
    <row r="2153" spans="1:36" ht="24.95" customHeight="1">
      <c r="A2153" s="66"/>
      <c r="M2153" s="37"/>
      <c r="N2153" s="695"/>
      <c r="U2153"/>
      <c r="V2153"/>
      <c r="W2153"/>
      <c r="X2153" s="112"/>
      <c r="Y2153" s="112"/>
      <c r="Z2153" s="200"/>
      <c r="AA2153"/>
      <c r="AB2153"/>
      <c r="AC2153"/>
      <c r="AD2153"/>
      <c r="AE2153"/>
      <c r="AF2153"/>
      <c r="AG2153"/>
      <c r="AH2153"/>
      <c r="AI2153"/>
      <c r="AJ2153"/>
    </row>
    <row r="2154" spans="1:36" ht="24.95" customHeight="1">
      <c r="A2154" s="66"/>
      <c r="M2154" s="37"/>
      <c r="N2154" s="695"/>
      <c r="U2154"/>
      <c r="V2154"/>
      <c r="W2154"/>
      <c r="X2154" s="112"/>
      <c r="Y2154" s="112"/>
      <c r="Z2154" s="200"/>
      <c r="AA2154"/>
      <c r="AB2154"/>
      <c r="AC2154"/>
      <c r="AD2154"/>
      <c r="AE2154"/>
      <c r="AF2154"/>
      <c r="AG2154"/>
      <c r="AH2154"/>
      <c r="AI2154"/>
      <c r="AJ2154"/>
    </row>
    <row r="2155" spans="1:36" ht="24.95" customHeight="1">
      <c r="A2155" s="66"/>
      <c r="M2155" s="37"/>
      <c r="N2155" s="695"/>
      <c r="U2155"/>
      <c r="V2155"/>
      <c r="W2155"/>
      <c r="X2155" s="112"/>
      <c r="Y2155" s="112"/>
      <c r="Z2155" s="200"/>
      <c r="AA2155"/>
      <c r="AB2155"/>
      <c r="AC2155"/>
      <c r="AD2155"/>
      <c r="AE2155"/>
      <c r="AF2155"/>
      <c r="AG2155"/>
      <c r="AH2155"/>
      <c r="AI2155"/>
      <c r="AJ2155"/>
    </row>
    <row r="2156" spans="1:36" ht="24.95" customHeight="1">
      <c r="A2156" s="66"/>
      <c r="M2156" s="37"/>
      <c r="N2156" s="695"/>
      <c r="U2156"/>
      <c r="V2156"/>
      <c r="W2156"/>
      <c r="X2156" s="112"/>
      <c r="Y2156" s="112"/>
      <c r="Z2156" s="200"/>
      <c r="AA2156"/>
      <c r="AB2156"/>
      <c r="AC2156"/>
      <c r="AD2156"/>
      <c r="AE2156"/>
      <c r="AF2156"/>
      <c r="AG2156"/>
      <c r="AH2156"/>
      <c r="AI2156"/>
      <c r="AJ2156"/>
    </row>
    <row r="2157" spans="1:36" ht="24.95" customHeight="1">
      <c r="A2157" s="66"/>
      <c r="M2157" s="37"/>
      <c r="N2157" s="695"/>
      <c r="U2157"/>
      <c r="V2157"/>
      <c r="W2157"/>
      <c r="X2157" s="112"/>
      <c r="Y2157" s="112"/>
      <c r="Z2157" s="200"/>
      <c r="AA2157"/>
      <c r="AB2157"/>
      <c r="AC2157"/>
      <c r="AD2157"/>
      <c r="AE2157"/>
      <c r="AF2157"/>
      <c r="AG2157"/>
      <c r="AH2157"/>
      <c r="AI2157"/>
      <c r="AJ2157"/>
    </row>
    <row r="2158" spans="1:36" ht="24.95" customHeight="1">
      <c r="A2158" s="66"/>
      <c r="M2158" s="37"/>
      <c r="N2158" s="695"/>
      <c r="U2158"/>
      <c r="V2158"/>
      <c r="W2158"/>
      <c r="X2158" s="112"/>
      <c r="Y2158" s="112"/>
      <c r="Z2158" s="200"/>
      <c r="AA2158"/>
      <c r="AB2158"/>
      <c r="AC2158"/>
      <c r="AD2158"/>
      <c r="AE2158"/>
      <c r="AF2158"/>
      <c r="AG2158"/>
      <c r="AH2158"/>
      <c r="AI2158"/>
      <c r="AJ2158"/>
    </row>
    <row r="2159" spans="1:36" ht="24.95" customHeight="1">
      <c r="A2159" s="66"/>
      <c r="M2159" s="37"/>
      <c r="N2159" s="695"/>
      <c r="U2159"/>
      <c r="V2159"/>
      <c r="W2159"/>
      <c r="X2159" s="112"/>
      <c r="Y2159" s="112"/>
      <c r="Z2159" s="200"/>
      <c r="AA2159"/>
      <c r="AB2159"/>
      <c r="AC2159"/>
      <c r="AD2159"/>
      <c r="AE2159"/>
      <c r="AF2159"/>
      <c r="AG2159"/>
      <c r="AH2159"/>
      <c r="AI2159"/>
      <c r="AJ2159"/>
    </row>
    <row r="2160" spans="1:36" ht="24.95" customHeight="1">
      <c r="A2160" s="66"/>
      <c r="M2160" s="37"/>
      <c r="N2160" s="695"/>
      <c r="U2160"/>
      <c r="V2160"/>
      <c r="W2160"/>
      <c r="X2160" s="112"/>
      <c r="Y2160" s="112"/>
      <c r="Z2160" s="200"/>
      <c r="AA2160"/>
      <c r="AB2160"/>
      <c r="AC2160"/>
      <c r="AD2160"/>
      <c r="AE2160"/>
      <c r="AF2160"/>
      <c r="AG2160"/>
      <c r="AH2160"/>
      <c r="AI2160"/>
      <c r="AJ2160"/>
    </row>
    <row r="2161" spans="1:36" ht="24.95" customHeight="1">
      <c r="A2161" s="66"/>
      <c r="M2161" s="37"/>
      <c r="N2161" s="695"/>
      <c r="U2161"/>
      <c r="V2161"/>
      <c r="W2161"/>
      <c r="X2161" s="112"/>
      <c r="Y2161" s="112"/>
      <c r="Z2161" s="200"/>
      <c r="AA2161"/>
      <c r="AB2161"/>
      <c r="AC2161"/>
      <c r="AD2161"/>
      <c r="AE2161"/>
      <c r="AF2161"/>
      <c r="AG2161"/>
      <c r="AH2161"/>
      <c r="AI2161"/>
      <c r="AJ2161"/>
    </row>
    <row r="2162" spans="1:36" ht="24.95" customHeight="1">
      <c r="A2162" s="66"/>
      <c r="M2162" s="37"/>
      <c r="N2162" s="695"/>
      <c r="U2162"/>
      <c r="V2162"/>
      <c r="W2162"/>
      <c r="X2162" s="112"/>
      <c r="Y2162" s="112"/>
      <c r="Z2162" s="200"/>
      <c r="AA2162"/>
      <c r="AB2162"/>
      <c r="AC2162"/>
      <c r="AD2162"/>
      <c r="AE2162"/>
      <c r="AF2162"/>
      <c r="AG2162"/>
      <c r="AH2162"/>
      <c r="AI2162"/>
      <c r="AJ2162"/>
    </row>
    <row r="2163" spans="1:36" ht="24.95" customHeight="1">
      <c r="A2163" s="66"/>
      <c r="M2163" s="37"/>
      <c r="N2163" s="695"/>
      <c r="U2163"/>
      <c r="V2163"/>
      <c r="W2163"/>
      <c r="X2163" s="112"/>
      <c r="Y2163" s="112"/>
      <c r="Z2163" s="200"/>
      <c r="AA2163"/>
      <c r="AB2163"/>
      <c r="AC2163"/>
      <c r="AD2163"/>
      <c r="AE2163"/>
      <c r="AF2163"/>
      <c r="AG2163"/>
      <c r="AH2163"/>
      <c r="AI2163"/>
      <c r="AJ2163"/>
    </row>
    <row r="2164" spans="1:36" ht="24.95" customHeight="1">
      <c r="A2164" s="66"/>
      <c r="M2164" s="37"/>
      <c r="N2164" s="695"/>
      <c r="U2164"/>
      <c r="V2164"/>
      <c r="W2164"/>
      <c r="X2164" s="112"/>
      <c r="Y2164" s="112"/>
      <c r="Z2164" s="200"/>
      <c r="AA2164"/>
      <c r="AB2164"/>
      <c r="AC2164"/>
      <c r="AD2164"/>
      <c r="AE2164"/>
      <c r="AF2164"/>
      <c r="AG2164"/>
      <c r="AH2164"/>
      <c r="AI2164"/>
      <c r="AJ2164"/>
    </row>
    <row r="2165" spans="1:36" ht="24.95" customHeight="1">
      <c r="A2165" s="66"/>
      <c r="M2165" s="37"/>
      <c r="N2165" s="695"/>
      <c r="U2165"/>
      <c r="V2165"/>
      <c r="W2165"/>
      <c r="X2165" s="112"/>
      <c r="Y2165" s="112"/>
      <c r="Z2165" s="200"/>
      <c r="AA2165"/>
      <c r="AB2165"/>
      <c r="AC2165"/>
      <c r="AD2165"/>
      <c r="AE2165"/>
      <c r="AF2165"/>
      <c r="AG2165"/>
      <c r="AH2165"/>
      <c r="AI2165"/>
      <c r="AJ2165"/>
    </row>
    <row r="2166" spans="1:36" ht="24.95" customHeight="1">
      <c r="A2166" s="66"/>
      <c r="M2166" s="37"/>
      <c r="N2166" s="695"/>
      <c r="U2166"/>
      <c r="V2166"/>
      <c r="W2166"/>
      <c r="X2166" s="112"/>
      <c r="Y2166" s="112"/>
      <c r="Z2166" s="200"/>
      <c r="AA2166"/>
      <c r="AB2166"/>
      <c r="AC2166"/>
      <c r="AD2166"/>
      <c r="AE2166"/>
      <c r="AF2166"/>
      <c r="AG2166"/>
      <c r="AH2166"/>
      <c r="AI2166"/>
      <c r="AJ2166"/>
    </row>
    <row r="2167" spans="1:36" ht="24.95" customHeight="1">
      <c r="A2167" s="66"/>
      <c r="M2167" s="37"/>
      <c r="N2167" s="695"/>
      <c r="U2167"/>
      <c r="V2167"/>
      <c r="W2167"/>
      <c r="X2167" s="112"/>
      <c r="Y2167" s="112"/>
      <c r="Z2167" s="200"/>
      <c r="AA2167"/>
      <c r="AB2167"/>
      <c r="AC2167"/>
      <c r="AD2167"/>
      <c r="AE2167"/>
      <c r="AF2167"/>
      <c r="AG2167"/>
      <c r="AH2167"/>
      <c r="AI2167"/>
      <c r="AJ2167"/>
    </row>
    <row r="2168" spans="1:36" ht="24.95" customHeight="1">
      <c r="A2168" s="66"/>
      <c r="M2168" s="37"/>
      <c r="N2168" s="695"/>
      <c r="U2168"/>
      <c r="V2168"/>
      <c r="W2168"/>
      <c r="X2168" s="112"/>
      <c r="Y2168" s="112"/>
      <c r="Z2168" s="200"/>
      <c r="AA2168"/>
      <c r="AB2168"/>
      <c r="AC2168"/>
      <c r="AD2168"/>
      <c r="AE2168"/>
      <c r="AF2168"/>
      <c r="AG2168"/>
      <c r="AH2168"/>
      <c r="AI2168"/>
      <c r="AJ2168"/>
    </row>
    <row r="2169" spans="1:36" ht="24.95" customHeight="1">
      <c r="A2169" s="66"/>
      <c r="M2169" s="37"/>
      <c r="N2169" s="695"/>
      <c r="U2169"/>
      <c r="V2169"/>
      <c r="W2169"/>
      <c r="X2169" s="112"/>
      <c r="Y2169" s="112"/>
      <c r="Z2169" s="200"/>
      <c r="AA2169"/>
      <c r="AB2169"/>
      <c r="AC2169"/>
      <c r="AD2169"/>
      <c r="AE2169"/>
      <c r="AF2169"/>
      <c r="AG2169"/>
      <c r="AH2169"/>
      <c r="AI2169"/>
      <c r="AJ2169"/>
    </row>
    <row r="2170" spans="1:36" ht="24.95" customHeight="1">
      <c r="A2170" s="66"/>
      <c r="M2170" s="37"/>
      <c r="N2170" s="695"/>
      <c r="U2170"/>
      <c r="V2170"/>
      <c r="W2170"/>
      <c r="X2170" s="112"/>
      <c r="Y2170" s="112"/>
      <c r="Z2170" s="200"/>
      <c r="AA2170"/>
      <c r="AB2170"/>
      <c r="AC2170"/>
      <c r="AD2170"/>
      <c r="AE2170"/>
      <c r="AF2170"/>
      <c r="AG2170"/>
      <c r="AH2170"/>
      <c r="AI2170"/>
      <c r="AJ2170"/>
    </row>
    <row r="2171" spans="1:36" ht="24.95" customHeight="1">
      <c r="A2171" s="66"/>
      <c r="M2171" s="37"/>
      <c r="N2171" s="695"/>
      <c r="U2171"/>
      <c r="V2171"/>
      <c r="W2171"/>
      <c r="X2171" s="112"/>
      <c r="Y2171" s="112"/>
      <c r="Z2171" s="200"/>
      <c r="AA2171"/>
      <c r="AB2171"/>
      <c r="AC2171"/>
      <c r="AD2171"/>
      <c r="AE2171"/>
      <c r="AF2171"/>
      <c r="AG2171"/>
      <c r="AH2171"/>
      <c r="AI2171"/>
      <c r="AJ2171"/>
    </row>
    <row r="2172" spans="1:36" ht="24.95" customHeight="1">
      <c r="A2172" s="66"/>
      <c r="M2172" s="37"/>
      <c r="N2172" s="695"/>
      <c r="U2172"/>
      <c r="V2172"/>
      <c r="W2172"/>
      <c r="X2172" s="112"/>
      <c r="Y2172" s="112"/>
      <c r="Z2172" s="200"/>
      <c r="AA2172"/>
      <c r="AB2172"/>
      <c r="AC2172"/>
      <c r="AD2172"/>
      <c r="AE2172"/>
      <c r="AF2172"/>
      <c r="AG2172"/>
      <c r="AH2172"/>
      <c r="AI2172"/>
      <c r="AJ2172"/>
    </row>
    <row r="2173" spans="1:36" ht="24.95" customHeight="1">
      <c r="A2173" s="66"/>
      <c r="M2173" s="37"/>
      <c r="N2173" s="695"/>
      <c r="U2173"/>
      <c r="V2173"/>
      <c r="W2173"/>
      <c r="X2173" s="112"/>
      <c r="Y2173" s="112"/>
      <c r="Z2173" s="200"/>
      <c r="AA2173"/>
      <c r="AB2173"/>
      <c r="AC2173"/>
      <c r="AD2173"/>
      <c r="AE2173"/>
      <c r="AF2173"/>
      <c r="AG2173"/>
      <c r="AH2173"/>
      <c r="AI2173"/>
      <c r="AJ2173"/>
    </row>
    <row r="2174" spans="1:36" ht="24.95" customHeight="1">
      <c r="A2174" s="66"/>
      <c r="M2174" s="37"/>
      <c r="N2174" s="695"/>
      <c r="U2174"/>
      <c r="V2174"/>
      <c r="W2174"/>
      <c r="X2174" s="112"/>
      <c r="Y2174" s="112"/>
      <c r="Z2174" s="200"/>
      <c r="AA2174"/>
      <c r="AB2174"/>
      <c r="AC2174"/>
      <c r="AD2174"/>
      <c r="AE2174"/>
      <c r="AF2174"/>
      <c r="AG2174"/>
      <c r="AH2174"/>
      <c r="AI2174"/>
      <c r="AJ2174"/>
    </row>
    <row r="2175" spans="1:36" ht="24.95" customHeight="1">
      <c r="A2175" s="66"/>
      <c r="M2175" s="37"/>
      <c r="N2175" s="695"/>
      <c r="U2175"/>
      <c r="V2175"/>
      <c r="W2175"/>
      <c r="X2175" s="112"/>
      <c r="Y2175" s="112"/>
      <c r="Z2175" s="200"/>
      <c r="AA2175"/>
      <c r="AB2175"/>
      <c r="AC2175"/>
      <c r="AD2175"/>
      <c r="AE2175"/>
      <c r="AF2175"/>
      <c r="AG2175"/>
      <c r="AH2175"/>
      <c r="AI2175"/>
      <c r="AJ2175"/>
    </row>
    <row r="2176" spans="1:36" ht="24.95" customHeight="1">
      <c r="A2176" s="66"/>
      <c r="M2176" s="37"/>
      <c r="N2176" s="695"/>
      <c r="U2176"/>
      <c r="V2176"/>
      <c r="W2176"/>
      <c r="X2176" s="112"/>
      <c r="Y2176" s="112"/>
      <c r="Z2176" s="200"/>
      <c r="AA2176"/>
      <c r="AB2176"/>
      <c r="AC2176"/>
      <c r="AD2176"/>
      <c r="AE2176"/>
      <c r="AF2176"/>
      <c r="AG2176"/>
      <c r="AH2176"/>
      <c r="AI2176"/>
      <c r="AJ2176"/>
    </row>
    <row r="2177" spans="1:36" ht="24.95" customHeight="1">
      <c r="A2177" s="66"/>
      <c r="M2177" s="37"/>
      <c r="N2177" s="695"/>
      <c r="U2177"/>
      <c r="V2177"/>
      <c r="W2177"/>
      <c r="X2177" s="112"/>
      <c r="Y2177" s="112"/>
      <c r="Z2177" s="200"/>
      <c r="AA2177"/>
      <c r="AB2177"/>
      <c r="AC2177"/>
      <c r="AD2177"/>
      <c r="AE2177"/>
      <c r="AF2177"/>
      <c r="AG2177"/>
      <c r="AH2177"/>
      <c r="AI2177"/>
      <c r="AJ2177"/>
    </row>
    <row r="2178" spans="1:36" ht="24.95" customHeight="1">
      <c r="A2178" s="66"/>
      <c r="M2178" s="37"/>
      <c r="N2178" s="695"/>
      <c r="U2178"/>
      <c r="V2178"/>
      <c r="W2178"/>
      <c r="X2178" s="112"/>
      <c r="Y2178" s="112"/>
      <c r="Z2178" s="200"/>
      <c r="AA2178"/>
      <c r="AB2178"/>
      <c r="AC2178"/>
      <c r="AD2178"/>
      <c r="AE2178"/>
      <c r="AF2178"/>
      <c r="AG2178"/>
      <c r="AH2178"/>
      <c r="AI2178"/>
      <c r="AJ2178"/>
    </row>
    <row r="2179" spans="1:36" ht="24.95" customHeight="1">
      <c r="A2179" s="66"/>
      <c r="M2179" s="37"/>
      <c r="N2179" s="695"/>
      <c r="U2179"/>
      <c r="V2179"/>
      <c r="W2179"/>
      <c r="X2179" s="112"/>
      <c r="Y2179" s="112"/>
      <c r="Z2179" s="200"/>
      <c r="AA2179"/>
      <c r="AB2179"/>
      <c r="AC2179"/>
      <c r="AD2179"/>
      <c r="AE2179"/>
      <c r="AF2179"/>
      <c r="AG2179"/>
      <c r="AH2179"/>
      <c r="AI2179"/>
      <c r="AJ2179"/>
    </row>
    <row r="2180" spans="1:36" ht="24.95" customHeight="1">
      <c r="A2180" s="66"/>
      <c r="M2180" s="37"/>
      <c r="N2180" s="695"/>
      <c r="U2180"/>
      <c r="V2180"/>
      <c r="W2180"/>
      <c r="X2180" s="112"/>
      <c r="Y2180" s="112"/>
      <c r="Z2180" s="200"/>
      <c r="AA2180"/>
      <c r="AB2180"/>
      <c r="AC2180"/>
      <c r="AD2180"/>
      <c r="AE2180"/>
      <c r="AF2180"/>
      <c r="AG2180"/>
      <c r="AH2180"/>
      <c r="AI2180"/>
      <c r="AJ2180"/>
    </row>
    <row r="2181" spans="1:36" ht="24.95" customHeight="1">
      <c r="A2181" s="66"/>
      <c r="M2181" s="37"/>
      <c r="N2181" s="695"/>
      <c r="U2181"/>
      <c r="V2181"/>
      <c r="W2181"/>
      <c r="X2181" s="112"/>
      <c r="Y2181" s="112"/>
      <c r="Z2181" s="200"/>
      <c r="AA2181"/>
      <c r="AB2181"/>
      <c r="AC2181"/>
      <c r="AD2181"/>
      <c r="AE2181"/>
      <c r="AF2181"/>
      <c r="AG2181"/>
      <c r="AH2181"/>
      <c r="AI2181"/>
      <c r="AJ2181"/>
    </row>
    <row r="2182" spans="1:36" ht="24.95" customHeight="1">
      <c r="A2182" s="66"/>
      <c r="M2182" s="37"/>
      <c r="N2182" s="695"/>
      <c r="U2182"/>
      <c r="V2182"/>
      <c r="W2182"/>
      <c r="X2182" s="112"/>
      <c r="Y2182" s="112"/>
      <c r="Z2182" s="200"/>
      <c r="AA2182"/>
      <c r="AB2182"/>
      <c r="AC2182"/>
      <c r="AD2182"/>
      <c r="AE2182"/>
      <c r="AF2182"/>
      <c r="AG2182"/>
      <c r="AH2182"/>
      <c r="AI2182"/>
      <c r="AJ2182"/>
    </row>
    <row r="2183" spans="1:36" ht="24.95" customHeight="1">
      <c r="A2183" s="66"/>
      <c r="M2183" s="37"/>
      <c r="N2183" s="695"/>
      <c r="U2183"/>
      <c r="V2183"/>
      <c r="W2183"/>
      <c r="X2183" s="112"/>
      <c r="Y2183" s="112"/>
      <c r="Z2183" s="200"/>
      <c r="AA2183"/>
      <c r="AB2183"/>
      <c r="AC2183"/>
      <c r="AD2183"/>
      <c r="AE2183"/>
      <c r="AF2183"/>
      <c r="AG2183"/>
      <c r="AH2183"/>
      <c r="AI2183"/>
      <c r="AJ2183"/>
    </row>
    <row r="2184" spans="1:36" ht="24.95" customHeight="1">
      <c r="A2184" s="66"/>
      <c r="M2184" s="37"/>
      <c r="N2184" s="695"/>
      <c r="U2184"/>
      <c r="V2184"/>
      <c r="W2184"/>
      <c r="X2184" s="112"/>
      <c r="Y2184" s="112"/>
      <c r="Z2184" s="200"/>
      <c r="AA2184"/>
      <c r="AB2184"/>
      <c r="AC2184"/>
      <c r="AD2184"/>
      <c r="AE2184"/>
      <c r="AF2184"/>
      <c r="AG2184"/>
      <c r="AH2184"/>
      <c r="AI2184"/>
      <c r="AJ2184"/>
    </row>
    <row r="2185" spans="1:36" ht="24.95" customHeight="1">
      <c r="A2185" s="66"/>
      <c r="M2185" s="37"/>
      <c r="N2185" s="695"/>
      <c r="U2185"/>
      <c r="V2185"/>
      <c r="W2185"/>
      <c r="X2185" s="112"/>
      <c r="Y2185" s="112"/>
      <c r="Z2185" s="200"/>
      <c r="AA2185"/>
      <c r="AB2185"/>
      <c r="AC2185"/>
      <c r="AD2185"/>
      <c r="AE2185"/>
      <c r="AF2185"/>
      <c r="AG2185"/>
      <c r="AH2185"/>
      <c r="AI2185"/>
      <c r="AJ2185"/>
    </row>
    <row r="2186" spans="1:36" ht="24.95" customHeight="1">
      <c r="A2186" s="66"/>
      <c r="M2186" s="37"/>
      <c r="N2186" s="695"/>
      <c r="U2186"/>
      <c r="V2186"/>
      <c r="W2186"/>
      <c r="X2186" s="112"/>
      <c r="Y2186" s="112"/>
      <c r="Z2186" s="200"/>
      <c r="AA2186"/>
      <c r="AB2186"/>
      <c r="AC2186"/>
      <c r="AD2186"/>
      <c r="AE2186"/>
      <c r="AF2186"/>
      <c r="AG2186"/>
      <c r="AH2186"/>
      <c r="AI2186"/>
      <c r="AJ2186"/>
    </row>
    <row r="2187" spans="1:36" ht="24.95" customHeight="1">
      <c r="A2187" s="66"/>
      <c r="M2187" s="37"/>
      <c r="N2187" s="695"/>
      <c r="U2187"/>
      <c r="V2187"/>
      <c r="W2187"/>
      <c r="X2187" s="112"/>
      <c r="Y2187" s="112"/>
      <c r="Z2187" s="200"/>
      <c r="AA2187"/>
      <c r="AB2187"/>
      <c r="AC2187"/>
      <c r="AD2187"/>
      <c r="AE2187"/>
      <c r="AF2187"/>
      <c r="AG2187"/>
      <c r="AH2187"/>
      <c r="AI2187"/>
      <c r="AJ2187"/>
    </row>
    <row r="2188" spans="1:36" ht="24.95" customHeight="1">
      <c r="A2188" s="66"/>
      <c r="M2188" s="37"/>
      <c r="N2188" s="695"/>
      <c r="U2188"/>
      <c r="V2188"/>
      <c r="W2188"/>
      <c r="X2188" s="112"/>
      <c r="Y2188" s="112"/>
      <c r="Z2188" s="200"/>
      <c r="AA2188"/>
      <c r="AB2188"/>
      <c r="AC2188"/>
      <c r="AD2188"/>
      <c r="AE2188"/>
      <c r="AF2188"/>
      <c r="AG2188"/>
      <c r="AH2188"/>
      <c r="AI2188"/>
      <c r="AJ2188"/>
    </row>
    <row r="2189" spans="1:36" ht="24.95" customHeight="1">
      <c r="A2189" s="66"/>
      <c r="M2189" s="37"/>
      <c r="N2189" s="695"/>
      <c r="U2189"/>
      <c r="V2189"/>
      <c r="W2189"/>
      <c r="X2189" s="112"/>
      <c r="Y2189" s="112"/>
      <c r="Z2189" s="200"/>
      <c r="AA2189"/>
      <c r="AB2189"/>
      <c r="AC2189"/>
      <c r="AD2189"/>
      <c r="AE2189"/>
      <c r="AF2189"/>
      <c r="AG2189"/>
      <c r="AH2189"/>
      <c r="AI2189"/>
      <c r="AJ2189"/>
    </row>
    <row r="2190" spans="1:36" ht="24.95" customHeight="1">
      <c r="A2190" s="66"/>
      <c r="M2190" s="37"/>
      <c r="N2190" s="695"/>
      <c r="U2190"/>
      <c r="V2190"/>
      <c r="W2190"/>
      <c r="X2190" s="112"/>
      <c r="Y2190" s="112"/>
      <c r="Z2190" s="200"/>
      <c r="AA2190"/>
      <c r="AB2190"/>
      <c r="AC2190"/>
      <c r="AD2190"/>
      <c r="AE2190"/>
      <c r="AF2190"/>
      <c r="AG2190"/>
      <c r="AH2190"/>
      <c r="AI2190"/>
      <c r="AJ2190"/>
    </row>
    <row r="2191" spans="1:36" ht="24.95" customHeight="1">
      <c r="A2191" s="66"/>
      <c r="M2191" s="37"/>
      <c r="N2191" s="695"/>
      <c r="U2191"/>
      <c r="V2191"/>
      <c r="W2191"/>
      <c r="X2191" s="112"/>
      <c r="Y2191" s="112"/>
      <c r="Z2191" s="200"/>
      <c r="AA2191"/>
      <c r="AB2191"/>
      <c r="AC2191"/>
      <c r="AD2191"/>
      <c r="AE2191"/>
      <c r="AF2191"/>
      <c r="AG2191"/>
      <c r="AH2191"/>
      <c r="AI2191"/>
      <c r="AJ2191"/>
    </row>
    <row r="2192" spans="1:36" ht="24.95" customHeight="1">
      <c r="A2192" s="66"/>
      <c r="M2192" s="37"/>
      <c r="N2192" s="695"/>
      <c r="U2192"/>
      <c r="V2192"/>
      <c r="W2192"/>
      <c r="X2192" s="112"/>
      <c r="Y2192" s="112"/>
      <c r="Z2192" s="200"/>
      <c r="AA2192"/>
      <c r="AB2192"/>
      <c r="AC2192"/>
      <c r="AD2192"/>
      <c r="AE2192"/>
      <c r="AF2192"/>
      <c r="AG2192"/>
      <c r="AH2192"/>
      <c r="AI2192"/>
      <c r="AJ2192"/>
    </row>
    <row r="2193" spans="1:36" ht="24.95" customHeight="1">
      <c r="A2193" s="66"/>
      <c r="M2193" s="37"/>
      <c r="N2193" s="695"/>
      <c r="U2193"/>
      <c r="V2193"/>
      <c r="W2193"/>
      <c r="X2193" s="112"/>
      <c r="Y2193" s="112"/>
      <c r="Z2193" s="200"/>
      <c r="AA2193"/>
      <c r="AB2193"/>
      <c r="AC2193"/>
      <c r="AD2193"/>
      <c r="AE2193"/>
      <c r="AF2193"/>
      <c r="AG2193"/>
      <c r="AH2193"/>
      <c r="AI2193"/>
      <c r="AJ2193"/>
    </row>
    <row r="2194" spans="1:36" ht="24.95" customHeight="1">
      <c r="A2194" s="66"/>
      <c r="M2194" s="37"/>
      <c r="N2194" s="695"/>
      <c r="U2194"/>
      <c r="V2194"/>
      <c r="W2194"/>
      <c r="X2194" s="112"/>
      <c r="Y2194" s="112"/>
      <c r="Z2194" s="200"/>
      <c r="AA2194"/>
      <c r="AB2194"/>
      <c r="AC2194"/>
      <c r="AD2194"/>
      <c r="AE2194"/>
      <c r="AF2194"/>
      <c r="AG2194"/>
      <c r="AH2194"/>
      <c r="AI2194"/>
      <c r="AJ2194"/>
    </row>
    <row r="2195" spans="1:36" ht="24.95" customHeight="1">
      <c r="A2195" s="66"/>
      <c r="M2195" s="37"/>
      <c r="N2195" s="695"/>
      <c r="U2195"/>
      <c r="V2195"/>
      <c r="W2195"/>
      <c r="X2195" s="112"/>
      <c r="Y2195" s="112"/>
      <c r="Z2195" s="200"/>
      <c r="AA2195"/>
      <c r="AB2195"/>
      <c r="AC2195"/>
      <c r="AD2195"/>
      <c r="AE2195"/>
      <c r="AF2195"/>
      <c r="AG2195"/>
      <c r="AH2195"/>
      <c r="AI2195"/>
      <c r="AJ2195"/>
    </row>
    <row r="2196" spans="1:36" ht="24.95" customHeight="1">
      <c r="A2196" s="66"/>
      <c r="M2196" s="37"/>
      <c r="N2196" s="695"/>
      <c r="U2196"/>
      <c r="V2196"/>
      <c r="W2196"/>
      <c r="X2196" s="112"/>
      <c r="Y2196" s="112"/>
      <c r="Z2196" s="200"/>
      <c r="AA2196"/>
      <c r="AB2196"/>
      <c r="AC2196"/>
      <c r="AD2196"/>
      <c r="AE2196"/>
      <c r="AF2196"/>
      <c r="AG2196"/>
      <c r="AH2196"/>
      <c r="AI2196"/>
      <c r="AJ2196"/>
    </row>
    <row r="2197" spans="1:36" ht="24.95" customHeight="1">
      <c r="A2197" s="66"/>
      <c r="M2197" s="37"/>
      <c r="N2197" s="695"/>
      <c r="U2197"/>
      <c r="V2197"/>
      <c r="W2197"/>
      <c r="X2197" s="112"/>
      <c r="Y2197" s="112"/>
      <c r="Z2197" s="200"/>
      <c r="AA2197"/>
      <c r="AB2197"/>
      <c r="AC2197"/>
      <c r="AD2197"/>
      <c r="AE2197"/>
      <c r="AF2197"/>
      <c r="AG2197"/>
      <c r="AH2197"/>
      <c r="AI2197"/>
      <c r="AJ2197"/>
    </row>
    <row r="2198" spans="1:36" ht="24.95" customHeight="1">
      <c r="A2198" s="66"/>
      <c r="M2198" s="37"/>
      <c r="N2198" s="695"/>
      <c r="U2198"/>
      <c r="V2198"/>
      <c r="W2198"/>
      <c r="X2198" s="112"/>
      <c r="Y2198" s="112"/>
      <c r="Z2198" s="200"/>
      <c r="AA2198"/>
      <c r="AB2198"/>
      <c r="AC2198"/>
      <c r="AD2198"/>
      <c r="AE2198"/>
      <c r="AF2198"/>
      <c r="AG2198"/>
      <c r="AH2198"/>
      <c r="AI2198"/>
      <c r="AJ2198"/>
    </row>
    <row r="2199" spans="1:36" ht="24.95" customHeight="1">
      <c r="A2199" s="66"/>
      <c r="M2199" s="37"/>
      <c r="N2199" s="695"/>
      <c r="U2199"/>
      <c r="V2199"/>
      <c r="W2199"/>
      <c r="X2199" s="112"/>
      <c r="Y2199" s="112"/>
      <c r="Z2199" s="200"/>
      <c r="AA2199"/>
      <c r="AB2199"/>
      <c r="AC2199"/>
      <c r="AD2199"/>
      <c r="AE2199"/>
      <c r="AF2199"/>
      <c r="AG2199"/>
      <c r="AH2199"/>
      <c r="AI2199"/>
      <c r="AJ2199"/>
    </row>
    <row r="2200" spans="1:36" ht="24.95" customHeight="1">
      <c r="A2200" s="66"/>
      <c r="M2200" s="37"/>
      <c r="N2200" s="695"/>
      <c r="U2200"/>
      <c r="V2200"/>
      <c r="W2200"/>
      <c r="X2200" s="112"/>
      <c r="Y2200" s="112"/>
      <c r="Z2200" s="200"/>
      <c r="AA2200"/>
      <c r="AB2200"/>
      <c r="AC2200"/>
      <c r="AD2200"/>
      <c r="AE2200"/>
      <c r="AF2200"/>
      <c r="AG2200"/>
      <c r="AH2200"/>
      <c r="AI2200"/>
      <c r="AJ2200"/>
    </row>
    <row r="2201" spans="1:36" ht="24.95" customHeight="1">
      <c r="A2201" s="66"/>
      <c r="M2201" s="37"/>
      <c r="N2201" s="695"/>
      <c r="U2201"/>
      <c r="V2201"/>
      <c r="W2201"/>
      <c r="X2201" s="112"/>
      <c r="Y2201" s="112"/>
      <c r="Z2201" s="200"/>
      <c r="AA2201"/>
      <c r="AB2201"/>
      <c r="AC2201"/>
      <c r="AD2201"/>
      <c r="AE2201"/>
      <c r="AF2201"/>
      <c r="AG2201"/>
      <c r="AH2201"/>
      <c r="AI2201"/>
      <c r="AJ2201"/>
    </row>
    <row r="2202" spans="1:36" ht="24.95" customHeight="1">
      <c r="A2202" s="66"/>
      <c r="M2202" s="37"/>
      <c r="N2202" s="695"/>
      <c r="U2202"/>
      <c r="V2202"/>
      <c r="W2202"/>
      <c r="X2202" s="112"/>
      <c r="Y2202" s="112"/>
      <c r="Z2202" s="200"/>
      <c r="AA2202"/>
      <c r="AB2202"/>
      <c r="AC2202"/>
      <c r="AD2202"/>
      <c r="AE2202"/>
      <c r="AF2202"/>
      <c r="AG2202"/>
      <c r="AH2202"/>
      <c r="AI2202"/>
      <c r="AJ2202"/>
    </row>
    <row r="2203" spans="1:36" ht="24.95" customHeight="1">
      <c r="A2203" s="66"/>
      <c r="M2203" s="37"/>
      <c r="N2203" s="695"/>
      <c r="U2203"/>
      <c r="V2203"/>
      <c r="W2203"/>
      <c r="X2203" s="112"/>
      <c r="Y2203" s="112"/>
      <c r="Z2203" s="200"/>
      <c r="AA2203"/>
      <c r="AB2203"/>
      <c r="AC2203"/>
      <c r="AD2203"/>
      <c r="AE2203"/>
      <c r="AF2203"/>
      <c r="AG2203"/>
      <c r="AH2203"/>
      <c r="AI2203"/>
      <c r="AJ2203"/>
    </row>
    <row r="2204" spans="1:36" ht="24.95" customHeight="1">
      <c r="A2204" s="66"/>
      <c r="M2204" s="37"/>
      <c r="N2204" s="695"/>
      <c r="U2204"/>
      <c r="V2204"/>
      <c r="W2204"/>
      <c r="X2204" s="112"/>
      <c r="Y2204" s="112"/>
      <c r="Z2204" s="200"/>
      <c r="AA2204"/>
      <c r="AB2204"/>
      <c r="AC2204"/>
      <c r="AD2204"/>
      <c r="AE2204"/>
      <c r="AF2204"/>
      <c r="AG2204"/>
      <c r="AH2204"/>
      <c r="AI2204"/>
      <c r="AJ2204"/>
    </row>
    <row r="2205" spans="1:36" ht="24.95" customHeight="1">
      <c r="A2205" s="66"/>
      <c r="M2205" s="37"/>
      <c r="N2205" s="695"/>
      <c r="U2205"/>
      <c r="V2205"/>
      <c r="W2205"/>
      <c r="X2205" s="112"/>
      <c r="Y2205" s="112"/>
      <c r="Z2205" s="200"/>
      <c r="AA2205"/>
      <c r="AB2205"/>
      <c r="AC2205"/>
      <c r="AD2205"/>
      <c r="AE2205"/>
      <c r="AF2205"/>
      <c r="AG2205"/>
      <c r="AH2205"/>
      <c r="AI2205"/>
      <c r="AJ2205"/>
    </row>
    <row r="2206" spans="1:36" ht="24.95" customHeight="1">
      <c r="A2206" s="66"/>
      <c r="M2206" s="37"/>
      <c r="N2206" s="695"/>
      <c r="U2206"/>
      <c r="V2206"/>
      <c r="W2206"/>
      <c r="X2206" s="112"/>
      <c r="Y2206" s="112"/>
      <c r="Z2206" s="200"/>
      <c r="AA2206"/>
      <c r="AB2206"/>
      <c r="AC2206"/>
      <c r="AD2206"/>
      <c r="AE2206"/>
      <c r="AF2206"/>
      <c r="AG2206"/>
      <c r="AH2206"/>
      <c r="AI2206"/>
      <c r="AJ2206"/>
    </row>
    <row r="2207" spans="1:36" ht="24.95" customHeight="1">
      <c r="A2207" s="66"/>
      <c r="M2207" s="37"/>
      <c r="N2207" s="695"/>
      <c r="U2207"/>
      <c r="V2207"/>
      <c r="W2207"/>
      <c r="X2207" s="112"/>
      <c r="Y2207" s="112"/>
      <c r="Z2207" s="200"/>
      <c r="AA2207"/>
      <c r="AB2207"/>
      <c r="AC2207"/>
      <c r="AD2207"/>
      <c r="AE2207"/>
      <c r="AF2207"/>
      <c r="AG2207"/>
      <c r="AH2207"/>
      <c r="AI2207"/>
      <c r="AJ2207"/>
    </row>
    <row r="2208" spans="1:36" ht="24.95" customHeight="1">
      <c r="A2208" s="66"/>
      <c r="M2208" s="37"/>
      <c r="N2208" s="695"/>
      <c r="U2208"/>
      <c r="V2208"/>
      <c r="W2208"/>
      <c r="X2208" s="112"/>
      <c r="Y2208" s="112"/>
      <c r="Z2208" s="200"/>
      <c r="AA2208"/>
      <c r="AB2208"/>
      <c r="AC2208"/>
      <c r="AD2208"/>
      <c r="AE2208"/>
      <c r="AF2208"/>
      <c r="AG2208"/>
      <c r="AH2208"/>
      <c r="AI2208"/>
      <c r="AJ2208"/>
    </row>
    <row r="2209" spans="1:36" ht="24.95" customHeight="1">
      <c r="A2209" s="66"/>
      <c r="M2209" s="37"/>
      <c r="N2209" s="695"/>
      <c r="U2209"/>
      <c r="V2209"/>
      <c r="W2209"/>
      <c r="X2209" s="112"/>
      <c r="Y2209" s="112"/>
      <c r="Z2209" s="200"/>
      <c r="AA2209"/>
      <c r="AB2209"/>
      <c r="AC2209"/>
      <c r="AD2209"/>
      <c r="AE2209"/>
      <c r="AF2209"/>
      <c r="AG2209"/>
      <c r="AH2209"/>
      <c r="AI2209"/>
      <c r="AJ2209"/>
    </row>
    <row r="2210" spans="1:36" ht="24.95" customHeight="1">
      <c r="A2210" s="66"/>
      <c r="M2210" s="37"/>
      <c r="N2210" s="695"/>
      <c r="U2210"/>
      <c r="V2210"/>
      <c r="W2210"/>
      <c r="X2210" s="112"/>
      <c r="Y2210" s="112"/>
      <c r="Z2210" s="200"/>
      <c r="AA2210"/>
      <c r="AB2210"/>
      <c r="AC2210"/>
      <c r="AD2210"/>
      <c r="AE2210"/>
      <c r="AF2210"/>
      <c r="AG2210"/>
      <c r="AH2210"/>
      <c r="AI2210"/>
      <c r="AJ2210"/>
    </row>
    <row r="2211" spans="1:36" ht="24.95" customHeight="1">
      <c r="A2211" s="66"/>
      <c r="M2211" s="37"/>
      <c r="N2211" s="695"/>
      <c r="U2211"/>
      <c r="V2211"/>
      <c r="W2211"/>
      <c r="X2211" s="112"/>
      <c r="Y2211" s="112"/>
      <c r="Z2211" s="200"/>
      <c r="AA2211"/>
      <c r="AB2211"/>
      <c r="AC2211"/>
      <c r="AD2211"/>
      <c r="AE2211"/>
      <c r="AF2211"/>
      <c r="AG2211"/>
      <c r="AH2211"/>
      <c r="AI2211"/>
      <c r="AJ2211"/>
    </row>
    <row r="2212" spans="1:36" ht="24.95" customHeight="1">
      <c r="A2212" s="66"/>
      <c r="M2212" s="37"/>
      <c r="N2212" s="695"/>
      <c r="U2212"/>
      <c r="V2212"/>
      <c r="W2212"/>
      <c r="X2212" s="112"/>
      <c r="Y2212" s="112"/>
      <c r="Z2212" s="200"/>
      <c r="AA2212"/>
      <c r="AB2212"/>
      <c r="AC2212"/>
      <c r="AD2212"/>
      <c r="AE2212"/>
      <c r="AF2212"/>
      <c r="AG2212"/>
      <c r="AH2212"/>
      <c r="AI2212"/>
      <c r="AJ2212"/>
    </row>
    <row r="2213" spans="1:36" ht="24.95" customHeight="1">
      <c r="A2213" s="66"/>
      <c r="M2213" s="37"/>
      <c r="N2213" s="695"/>
      <c r="U2213"/>
      <c r="V2213"/>
      <c r="W2213"/>
      <c r="X2213" s="112"/>
      <c r="Y2213" s="112"/>
      <c r="Z2213" s="200"/>
      <c r="AA2213"/>
      <c r="AB2213"/>
      <c r="AC2213"/>
      <c r="AD2213"/>
      <c r="AE2213"/>
      <c r="AF2213"/>
      <c r="AG2213"/>
      <c r="AH2213"/>
      <c r="AI2213"/>
      <c r="AJ2213"/>
    </row>
    <row r="2214" spans="1:36" ht="24.95" customHeight="1">
      <c r="A2214" s="66"/>
      <c r="M2214" s="37"/>
      <c r="N2214" s="695"/>
      <c r="U2214"/>
      <c r="V2214"/>
      <c r="W2214"/>
      <c r="X2214" s="112"/>
      <c r="Y2214" s="112"/>
      <c r="Z2214" s="200"/>
      <c r="AA2214"/>
      <c r="AB2214"/>
      <c r="AC2214"/>
      <c r="AD2214"/>
      <c r="AE2214"/>
      <c r="AF2214"/>
      <c r="AG2214"/>
      <c r="AH2214"/>
      <c r="AI2214"/>
      <c r="AJ2214"/>
    </row>
    <row r="2215" spans="1:36" ht="24.95" customHeight="1">
      <c r="A2215" s="66"/>
      <c r="M2215" s="37"/>
      <c r="N2215" s="695"/>
      <c r="U2215"/>
      <c r="V2215"/>
      <c r="W2215"/>
      <c r="X2215" s="112"/>
      <c r="Y2215" s="112"/>
      <c r="Z2215" s="200"/>
      <c r="AA2215"/>
      <c r="AB2215"/>
      <c r="AC2215"/>
      <c r="AD2215"/>
      <c r="AE2215"/>
      <c r="AF2215"/>
      <c r="AG2215"/>
      <c r="AH2215"/>
      <c r="AI2215"/>
      <c r="AJ2215"/>
    </row>
    <row r="2216" spans="1:36" ht="24.95" customHeight="1">
      <c r="A2216" s="66"/>
      <c r="M2216" s="37"/>
      <c r="N2216" s="695"/>
      <c r="U2216"/>
      <c r="V2216"/>
      <c r="W2216"/>
      <c r="X2216" s="112"/>
      <c r="Y2216" s="112"/>
      <c r="Z2216" s="200"/>
      <c r="AA2216"/>
      <c r="AB2216"/>
      <c r="AC2216"/>
      <c r="AD2216"/>
      <c r="AE2216"/>
      <c r="AF2216"/>
      <c r="AG2216"/>
      <c r="AH2216"/>
      <c r="AI2216"/>
      <c r="AJ2216"/>
    </row>
    <row r="2217" spans="1:36" ht="24.95" customHeight="1">
      <c r="A2217" s="66"/>
      <c r="M2217" s="37"/>
      <c r="N2217" s="695"/>
      <c r="U2217"/>
      <c r="V2217"/>
      <c r="W2217"/>
      <c r="X2217" s="112"/>
      <c r="Y2217" s="112"/>
      <c r="Z2217" s="200"/>
      <c r="AA2217"/>
      <c r="AB2217"/>
      <c r="AC2217"/>
      <c r="AD2217"/>
      <c r="AE2217"/>
      <c r="AF2217"/>
      <c r="AG2217"/>
      <c r="AH2217"/>
      <c r="AI2217"/>
      <c r="AJ2217"/>
    </row>
    <row r="2218" spans="1:36" ht="24.95" customHeight="1">
      <c r="A2218" s="66"/>
      <c r="M2218" s="37"/>
      <c r="N2218" s="695"/>
      <c r="U2218"/>
      <c r="V2218"/>
      <c r="W2218"/>
      <c r="X2218" s="112"/>
      <c r="Y2218" s="112"/>
      <c r="Z2218" s="200"/>
      <c r="AA2218"/>
      <c r="AB2218"/>
      <c r="AC2218"/>
      <c r="AD2218"/>
      <c r="AE2218"/>
      <c r="AF2218"/>
      <c r="AG2218"/>
      <c r="AH2218"/>
      <c r="AI2218"/>
      <c r="AJ2218"/>
    </row>
    <row r="2219" spans="1:36" ht="24.95" customHeight="1">
      <c r="A2219" s="66"/>
      <c r="M2219" s="37"/>
      <c r="N2219" s="695"/>
      <c r="U2219"/>
      <c r="V2219"/>
      <c r="W2219"/>
      <c r="X2219" s="112"/>
      <c r="Y2219" s="112"/>
      <c r="Z2219" s="200"/>
      <c r="AA2219"/>
      <c r="AB2219"/>
      <c r="AC2219"/>
      <c r="AD2219"/>
      <c r="AE2219"/>
      <c r="AF2219"/>
      <c r="AG2219"/>
      <c r="AH2219"/>
      <c r="AI2219"/>
      <c r="AJ2219"/>
    </row>
    <row r="2220" spans="1:36" ht="24.95" customHeight="1">
      <c r="A2220" s="66"/>
      <c r="M2220" s="37"/>
      <c r="N2220" s="695"/>
      <c r="U2220"/>
      <c r="V2220"/>
      <c r="W2220"/>
      <c r="X2220" s="112"/>
      <c r="Y2220" s="112"/>
      <c r="Z2220" s="200"/>
      <c r="AA2220"/>
      <c r="AB2220"/>
      <c r="AC2220"/>
      <c r="AD2220"/>
      <c r="AE2220"/>
      <c r="AF2220"/>
      <c r="AG2220"/>
      <c r="AH2220"/>
      <c r="AI2220"/>
      <c r="AJ2220"/>
    </row>
    <row r="2221" spans="1:36" ht="24.95" customHeight="1">
      <c r="A2221" s="66"/>
      <c r="M2221" s="37"/>
      <c r="N2221" s="695"/>
      <c r="U2221"/>
      <c r="V2221"/>
      <c r="W2221"/>
      <c r="X2221" s="112"/>
      <c r="Y2221" s="112"/>
      <c r="Z2221" s="200"/>
      <c r="AA2221"/>
      <c r="AB2221"/>
      <c r="AC2221"/>
      <c r="AD2221"/>
      <c r="AE2221"/>
      <c r="AF2221"/>
      <c r="AG2221"/>
      <c r="AH2221"/>
      <c r="AI2221"/>
      <c r="AJ2221"/>
    </row>
    <row r="2222" spans="1:36" ht="24.95" customHeight="1">
      <c r="A2222" s="66"/>
      <c r="M2222" s="37"/>
      <c r="N2222" s="695"/>
      <c r="U2222"/>
      <c r="V2222"/>
      <c r="W2222"/>
      <c r="X2222" s="112"/>
      <c r="Y2222" s="112"/>
      <c r="Z2222" s="200"/>
      <c r="AA2222"/>
      <c r="AB2222"/>
      <c r="AC2222"/>
      <c r="AD2222"/>
      <c r="AE2222"/>
      <c r="AF2222"/>
      <c r="AG2222"/>
      <c r="AH2222"/>
      <c r="AI2222"/>
      <c r="AJ2222"/>
    </row>
    <row r="2223" spans="1:36" ht="24.95" customHeight="1">
      <c r="A2223" s="66"/>
      <c r="M2223" s="37"/>
      <c r="N2223" s="695"/>
      <c r="U2223"/>
      <c r="V2223"/>
      <c r="W2223"/>
      <c r="X2223" s="112"/>
      <c r="Y2223" s="112"/>
      <c r="Z2223" s="200"/>
      <c r="AA2223"/>
      <c r="AB2223"/>
      <c r="AC2223"/>
      <c r="AD2223"/>
      <c r="AE2223"/>
      <c r="AF2223"/>
      <c r="AG2223"/>
      <c r="AH2223"/>
      <c r="AI2223"/>
      <c r="AJ2223"/>
    </row>
    <row r="2224" spans="1:36" ht="24.95" customHeight="1">
      <c r="A2224" s="66"/>
      <c r="M2224" s="37"/>
      <c r="N2224" s="695"/>
      <c r="U2224"/>
      <c r="V2224"/>
      <c r="W2224"/>
      <c r="X2224" s="112"/>
      <c r="Y2224" s="112"/>
      <c r="Z2224" s="200"/>
      <c r="AA2224"/>
      <c r="AB2224"/>
      <c r="AC2224"/>
      <c r="AD2224"/>
      <c r="AE2224"/>
      <c r="AF2224"/>
      <c r="AG2224"/>
      <c r="AH2224"/>
      <c r="AI2224"/>
      <c r="AJ2224"/>
    </row>
    <row r="2225" spans="1:36" ht="24.95" customHeight="1">
      <c r="A2225" s="66"/>
      <c r="M2225" s="37"/>
      <c r="N2225" s="695"/>
      <c r="U2225"/>
      <c r="V2225"/>
      <c r="W2225"/>
      <c r="X2225" s="112"/>
      <c r="Y2225" s="112"/>
      <c r="Z2225" s="200"/>
      <c r="AA2225"/>
      <c r="AB2225"/>
      <c r="AC2225"/>
      <c r="AD2225"/>
      <c r="AE2225"/>
      <c r="AF2225"/>
      <c r="AG2225"/>
      <c r="AH2225"/>
      <c r="AI2225"/>
      <c r="AJ2225"/>
    </row>
    <row r="2226" spans="1:36" ht="24.95" customHeight="1">
      <c r="A2226" s="66"/>
      <c r="M2226" s="37"/>
      <c r="N2226" s="695"/>
      <c r="U2226"/>
      <c r="V2226"/>
      <c r="W2226"/>
      <c r="X2226" s="112"/>
      <c r="Y2226" s="112"/>
      <c r="Z2226" s="200"/>
      <c r="AA2226"/>
      <c r="AB2226"/>
      <c r="AC2226"/>
      <c r="AD2226"/>
      <c r="AE2226"/>
      <c r="AF2226"/>
      <c r="AG2226"/>
      <c r="AH2226"/>
      <c r="AI2226"/>
      <c r="AJ2226"/>
    </row>
    <row r="2227" spans="1:36" ht="24.95" customHeight="1">
      <c r="A2227" s="66"/>
      <c r="M2227" s="37"/>
      <c r="N2227" s="695"/>
      <c r="U2227"/>
      <c r="V2227"/>
      <c r="W2227"/>
      <c r="X2227" s="112"/>
      <c r="Y2227" s="112"/>
      <c r="Z2227" s="200"/>
      <c r="AA2227"/>
      <c r="AB2227"/>
      <c r="AC2227"/>
      <c r="AD2227"/>
      <c r="AE2227"/>
      <c r="AF2227"/>
      <c r="AG2227"/>
      <c r="AH2227"/>
      <c r="AI2227"/>
      <c r="AJ2227"/>
    </row>
    <row r="2228" spans="1:36" ht="24.95" customHeight="1">
      <c r="A2228" s="66"/>
      <c r="M2228" s="37"/>
      <c r="N2228" s="695"/>
      <c r="U2228"/>
      <c r="V2228"/>
      <c r="W2228"/>
      <c r="X2228" s="112"/>
      <c r="Y2228" s="112"/>
      <c r="Z2228" s="200"/>
      <c r="AA2228"/>
      <c r="AB2228"/>
      <c r="AC2228"/>
      <c r="AD2228"/>
      <c r="AE2228"/>
      <c r="AF2228"/>
      <c r="AG2228"/>
      <c r="AH2228"/>
      <c r="AI2228"/>
      <c r="AJ2228"/>
    </row>
    <row r="2229" spans="1:36" ht="24.95" customHeight="1">
      <c r="A2229" s="66"/>
      <c r="M2229" s="37"/>
      <c r="N2229" s="695"/>
      <c r="U2229"/>
      <c r="V2229"/>
      <c r="W2229"/>
      <c r="X2229" s="112"/>
      <c r="Y2229" s="112"/>
      <c r="Z2229" s="200"/>
      <c r="AA2229"/>
      <c r="AB2229"/>
      <c r="AC2229"/>
      <c r="AD2229"/>
      <c r="AE2229"/>
      <c r="AF2229"/>
      <c r="AG2229"/>
      <c r="AH2229"/>
      <c r="AI2229"/>
      <c r="AJ2229"/>
    </row>
    <row r="2230" spans="1:36" ht="24.95" customHeight="1">
      <c r="A2230" s="66"/>
      <c r="M2230" s="37"/>
      <c r="N2230" s="695"/>
      <c r="U2230"/>
      <c r="V2230"/>
      <c r="W2230"/>
      <c r="X2230" s="112"/>
      <c r="Y2230" s="112"/>
      <c r="Z2230" s="200"/>
      <c r="AA2230"/>
      <c r="AB2230"/>
      <c r="AC2230"/>
      <c r="AD2230"/>
      <c r="AE2230"/>
      <c r="AF2230"/>
      <c r="AG2230"/>
      <c r="AH2230"/>
      <c r="AI2230"/>
      <c r="AJ2230"/>
    </row>
    <row r="2231" spans="1:36" ht="24.95" customHeight="1">
      <c r="A2231" s="66"/>
      <c r="M2231" s="37"/>
      <c r="N2231" s="695"/>
      <c r="U2231"/>
      <c r="V2231"/>
      <c r="W2231"/>
      <c r="X2231" s="112"/>
      <c r="Y2231" s="112"/>
      <c r="Z2231" s="200"/>
      <c r="AA2231"/>
      <c r="AB2231"/>
      <c r="AC2231"/>
      <c r="AD2231"/>
      <c r="AE2231"/>
      <c r="AF2231"/>
      <c r="AG2231"/>
      <c r="AH2231"/>
      <c r="AI2231"/>
      <c r="AJ2231"/>
    </row>
    <row r="2232" spans="1:36" ht="24.95" customHeight="1">
      <c r="A2232" s="66"/>
      <c r="M2232" s="37"/>
      <c r="N2232" s="695"/>
      <c r="U2232"/>
      <c r="V2232"/>
      <c r="W2232"/>
      <c r="X2232" s="112"/>
      <c r="Y2232" s="112"/>
      <c r="Z2232" s="200"/>
      <c r="AA2232"/>
      <c r="AB2232"/>
      <c r="AC2232"/>
      <c r="AD2232"/>
      <c r="AE2232"/>
      <c r="AF2232"/>
      <c r="AG2232"/>
      <c r="AH2232"/>
      <c r="AI2232"/>
      <c r="AJ2232"/>
    </row>
    <row r="2233" spans="1:36" ht="24.95" customHeight="1">
      <c r="A2233" s="66"/>
      <c r="M2233" s="37"/>
      <c r="N2233" s="695"/>
      <c r="U2233"/>
      <c r="V2233"/>
      <c r="W2233"/>
      <c r="X2233" s="112"/>
      <c r="Y2233" s="112"/>
      <c r="Z2233" s="200"/>
      <c r="AA2233"/>
      <c r="AB2233"/>
      <c r="AC2233"/>
      <c r="AD2233"/>
      <c r="AE2233"/>
      <c r="AF2233"/>
      <c r="AG2233"/>
      <c r="AH2233"/>
      <c r="AI2233"/>
      <c r="AJ2233"/>
    </row>
    <row r="2234" spans="1:36" ht="24.95" customHeight="1">
      <c r="A2234" s="66"/>
      <c r="M2234" s="37"/>
      <c r="N2234" s="695"/>
      <c r="U2234"/>
      <c r="V2234"/>
      <c r="W2234"/>
      <c r="X2234" s="112"/>
      <c r="Y2234" s="112"/>
      <c r="Z2234" s="200"/>
      <c r="AA2234"/>
      <c r="AB2234"/>
      <c r="AC2234"/>
      <c r="AD2234"/>
      <c r="AE2234"/>
      <c r="AF2234"/>
      <c r="AG2234"/>
      <c r="AH2234"/>
      <c r="AI2234"/>
      <c r="AJ2234"/>
    </row>
    <row r="2235" spans="1:36" ht="24.95" customHeight="1">
      <c r="A2235" s="66"/>
      <c r="M2235" s="37"/>
      <c r="N2235" s="695"/>
      <c r="U2235"/>
      <c r="V2235"/>
      <c r="W2235"/>
      <c r="X2235" s="112"/>
      <c r="Y2235" s="112"/>
      <c r="Z2235" s="200"/>
      <c r="AA2235"/>
      <c r="AB2235"/>
      <c r="AC2235"/>
      <c r="AD2235"/>
      <c r="AE2235"/>
      <c r="AF2235"/>
      <c r="AG2235"/>
      <c r="AH2235"/>
      <c r="AI2235"/>
      <c r="AJ2235"/>
    </row>
    <row r="2236" spans="1:36" ht="24.95" customHeight="1">
      <c r="A2236" s="66"/>
      <c r="M2236" s="37"/>
      <c r="N2236" s="695"/>
      <c r="U2236"/>
      <c r="V2236"/>
      <c r="W2236"/>
      <c r="X2236" s="112"/>
      <c r="Y2236" s="112"/>
      <c r="Z2236" s="200"/>
      <c r="AA2236"/>
      <c r="AB2236"/>
      <c r="AC2236"/>
      <c r="AD2236"/>
      <c r="AE2236"/>
      <c r="AF2236"/>
      <c r="AG2236"/>
      <c r="AH2236"/>
      <c r="AI2236"/>
      <c r="AJ2236"/>
    </row>
    <row r="2237" spans="1:36" ht="24.95" customHeight="1">
      <c r="A2237" s="66"/>
      <c r="M2237" s="37"/>
      <c r="N2237" s="695"/>
      <c r="U2237"/>
      <c r="V2237"/>
      <c r="W2237"/>
      <c r="X2237" s="112"/>
      <c r="Y2237" s="112"/>
      <c r="Z2237" s="200"/>
      <c r="AA2237"/>
      <c r="AB2237"/>
      <c r="AC2237"/>
      <c r="AD2237"/>
      <c r="AE2237"/>
      <c r="AF2237"/>
      <c r="AG2237"/>
      <c r="AH2237"/>
      <c r="AI2237"/>
      <c r="AJ2237"/>
    </row>
    <row r="2238" spans="1:36" ht="24.95" customHeight="1">
      <c r="A2238" s="66"/>
      <c r="M2238" s="37"/>
      <c r="N2238" s="695"/>
      <c r="U2238"/>
      <c r="V2238"/>
      <c r="W2238"/>
      <c r="X2238" s="112"/>
      <c r="Y2238" s="112"/>
      <c r="Z2238" s="200"/>
      <c r="AA2238"/>
      <c r="AB2238"/>
      <c r="AC2238"/>
      <c r="AD2238"/>
      <c r="AE2238"/>
      <c r="AF2238"/>
      <c r="AG2238"/>
      <c r="AH2238"/>
      <c r="AI2238"/>
      <c r="AJ2238"/>
    </row>
    <row r="2239" spans="1:36" ht="24.95" customHeight="1">
      <c r="A2239" s="66"/>
      <c r="M2239" s="37"/>
      <c r="N2239" s="695"/>
      <c r="U2239"/>
      <c r="V2239"/>
      <c r="W2239"/>
      <c r="X2239" s="112"/>
      <c r="Y2239" s="112"/>
      <c r="Z2239" s="200"/>
      <c r="AA2239"/>
      <c r="AB2239"/>
      <c r="AC2239"/>
      <c r="AD2239"/>
      <c r="AE2239"/>
      <c r="AF2239"/>
      <c r="AG2239"/>
      <c r="AH2239"/>
      <c r="AI2239"/>
      <c r="AJ2239"/>
    </row>
    <row r="2240" spans="1:36" ht="24.95" customHeight="1">
      <c r="A2240" s="66"/>
      <c r="M2240" s="37"/>
      <c r="N2240" s="695"/>
      <c r="U2240"/>
      <c r="V2240"/>
      <c r="W2240"/>
      <c r="X2240" s="112"/>
      <c r="Y2240" s="112"/>
      <c r="Z2240" s="200"/>
      <c r="AA2240"/>
      <c r="AB2240"/>
      <c r="AC2240"/>
      <c r="AD2240"/>
      <c r="AE2240"/>
      <c r="AF2240"/>
      <c r="AG2240"/>
      <c r="AH2240"/>
      <c r="AI2240"/>
      <c r="AJ2240"/>
    </row>
    <row r="2241" spans="1:36" ht="24.95" customHeight="1">
      <c r="A2241" s="66"/>
      <c r="M2241" s="37"/>
      <c r="N2241" s="695"/>
      <c r="U2241"/>
      <c r="V2241"/>
      <c r="W2241"/>
      <c r="X2241" s="112"/>
      <c r="Y2241" s="112"/>
      <c r="Z2241" s="200"/>
      <c r="AA2241"/>
      <c r="AB2241"/>
      <c r="AC2241"/>
      <c r="AD2241"/>
      <c r="AE2241"/>
      <c r="AF2241"/>
      <c r="AG2241"/>
      <c r="AH2241"/>
      <c r="AI2241"/>
      <c r="AJ2241"/>
    </row>
    <row r="2242" spans="1:36" ht="24.95" customHeight="1">
      <c r="A2242" s="66"/>
      <c r="M2242" s="37"/>
      <c r="N2242" s="695"/>
      <c r="U2242"/>
      <c r="V2242"/>
      <c r="W2242"/>
      <c r="X2242" s="112"/>
      <c r="Y2242" s="112"/>
      <c r="Z2242" s="200"/>
      <c r="AA2242"/>
      <c r="AB2242"/>
      <c r="AC2242"/>
      <c r="AD2242"/>
      <c r="AE2242"/>
      <c r="AF2242"/>
      <c r="AG2242"/>
      <c r="AH2242"/>
      <c r="AI2242"/>
      <c r="AJ2242"/>
    </row>
    <row r="2243" spans="1:36" ht="24.95" customHeight="1">
      <c r="A2243" s="66"/>
      <c r="M2243" s="37"/>
      <c r="N2243" s="695"/>
      <c r="U2243"/>
      <c r="V2243"/>
      <c r="W2243"/>
      <c r="X2243" s="112"/>
      <c r="Y2243" s="112"/>
      <c r="Z2243" s="200"/>
      <c r="AA2243"/>
      <c r="AB2243"/>
      <c r="AC2243"/>
      <c r="AD2243"/>
      <c r="AE2243"/>
      <c r="AF2243"/>
      <c r="AG2243"/>
      <c r="AH2243"/>
      <c r="AI2243"/>
      <c r="AJ2243"/>
    </row>
    <row r="2244" spans="1:36" ht="24.95" customHeight="1">
      <c r="A2244" s="66"/>
      <c r="M2244" s="37"/>
      <c r="N2244" s="695"/>
      <c r="U2244"/>
      <c r="V2244"/>
      <c r="W2244"/>
      <c r="X2244" s="112"/>
      <c r="Y2244" s="112"/>
      <c r="Z2244" s="200"/>
      <c r="AA2244"/>
      <c r="AB2244"/>
      <c r="AC2244"/>
      <c r="AD2244"/>
      <c r="AE2244"/>
      <c r="AF2244"/>
      <c r="AG2244"/>
      <c r="AH2244"/>
      <c r="AI2244"/>
      <c r="AJ2244"/>
    </row>
    <row r="2245" spans="1:36" ht="24.95" customHeight="1">
      <c r="A2245" s="66"/>
      <c r="M2245" s="37"/>
      <c r="N2245" s="695"/>
      <c r="U2245"/>
      <c r="V2245"/>
      <c r="W2245"/>
      <c r="X2245" s="112"/>
      <c r="Y2245" s="112"/>
      <c r="Z2245" s="200"/>
      <c r="AA2245"/>
      <c r="AB2245"/>
      <c r="AC2245"/>
      <c r="AD2245"/>
      <c r="AE2245"/>
      <c r="AF2245"/>
      <c r="AG2245"/>
      <c r="AH2245"/>
      <c r="AI2245"/>
      <c r="AJ2245"/>
    </row>
    <row r="2246" spans="1:36" ht="24.95" customHeight="1">
      <c r="A2246" s="66"/>
      <c r="M2246" s="37"/>
      <c r="N2246" s="695"/>
      <c r="U2246"/>
      <c r="V2246"/>
      <c r="W2246"/>
      <c r="X2246" s="112"/>
      <c r="Y2246" s="112"/>
      <c r="Z2246" s="200"/>
      <c r="AA2246"/>
      <c r="AB2246"/>
      <c r="AC2246"/>
      <c r="AD2246"/>
      <c r="AE2246"/>
      <c r="AF2246"/>
      <c r="AG2246"/>
      <c r="AH2246"/>
      <c r="AI2246"/>
      <c r="AJ2246"/>
    </row>
    <row r="2247" spans="1:36" ht="24.95" customHeight="1">
      <c r="A2247" s="66"/>
      <c r="M2247" s="37"/>
      <c r="N2247" s="695"/>
      <c r="U2247"/>
      <c r="V2247"/>
      <c r="W2247"/>
      <c r="X2247" s="112"/>
      <c r="Y2247" s="112"/>
      <c r="Z2247" s="200"/>
      <c r="AA2247"/>
      <c r="AB2247"/>
      <c r="AC2247"/>
      <c r="AD2247"/>
      <c r="AE2247"/>
      <c r="AF2247"/>
      <c r="AG2247"/>
      <c r="AH2247"/>
      <c r="AI2247"/>
      <c r="AJ2247"/>
    </row>
    <row r="2248" spans="1:36" ht="24.95" customHeight="1">
      <c r="A2248" s="66"/>
      <c r="M2248" s="37"/>
      <c r="N2248" s="695"/>
      <c r="U2248"/>
      <c r="V2248"/>
      <c r="W2248"/>
      <c r="X2248" s="112"/>
      <c r="Y2248" s="112"/>
      <c r="Z2248" s="200"/>
      <c r="AA2248"/>
      <c r="AB2248"/>
      <c r="AC2248"/>
      <c r="AD2248"/>
      <c r="AE2248"/>
      <c r="AF2248"/>
      <c r="AG2248"/>
      <c r="AH2248"/>
      <c r="AI2248"/>
      <c r="AJ2248"/>
    </row>
    <row r="2249" spans="1:36" ht="24.95" customHeight="1">
      <c r="A2249" s="66"/>
      <c r="M2249" s="37"/>
      <c r="N2249" s="695"/>
      <c r="U2249"/>
      <c r="V2249"/>
      <c r="W2249"/>
      <c r="X2249" s="112"/>
      <c r="Y2249" s="112"/>
      <c r="Z2249" s="200"/>
      <c r="AA2249"/>
      <c r="AB2249"/>
      <c r="AC2249"/>
      <c r="AD2249"/>
      <c r="AE2249"/>
      <c r="AF2249"/>
      <c r="AG2249"/>
      <c r="AH2249"/>
      <c r="AI2249"/>
      <c r="AJ2249"/>
    </row>
    <row r="2250" spans="1:36" ht="24.95" customHeight="1">
      <c r="A2250" s="66"/>
      <c r="M2250" s="37"/>
      <c r="N2250" s="695"/>
      <c r="U2250"/>
      <c r="V2250"/>
      <c r="W2250"/>
      <c r="X2250" s="112"/>
      <c r="Y2250" s="112"/>
      <c r="Z2250" s="200"/>
      <c r="AA2250"/>
      <c r="AB2250"/>
      <c r="AC2250"/>
      <c r="AD2250"/>
      <c r="AE2250"/>
      <c r="AF2250"/>
      <c r="AG2250"/>
      <c r="AH2250"/>
      <c r="AI2250"/>
      <c r="AJ2250"/>
    </row>
    <row r="2251" spans="1:36" ht="24.95" customHeight="1">
      <c r="A2251" s="66"/>
      <c r="M2251" s="37"/>
      <c r="N2251" s="695"/>
      <c r="U2251"/>
      <c r="V2251"/>
      <c r="W2251"/>
      <c r="X2251" s="112"/>
      <c r="Y2251" s="112"/>
      <c r="Z2251" s="200"/>
      <c r="AA2251"/>
      <c r="AB2251"/>
      <c r="AC2251"/>
      <c r="AD2251"/>
      <c r="AE2251"/>
      <c r="AF2251"/>
      <c r="AG2251"/>
      <c r="AH2251"/>
      <c r="AI2251"/>
      <c r="AJ2251"/>
    </row>
    <row r="2252" spans="1:36" ht="24.95" customHeight="1">
      <c r="A2252" s="66"/>
      <c r="M2252" s="37"/>
      <c r="N2252" s="695"/>
      <c r="U2252"/>
      <c r="V2252"/>
      <c r="W2252"/>
      <c r="X2252" s="112"/>
      <c r="Y2252" s="112"/>
      <c r="Z2252" s="200"/>
      <c r="AA2252"/>
      <c r="AB2252"/>
      <c r="AC2252"/>
      <c r="AD2252"/>
      <c r="AE2252"/>
      <c r="AF2252"/>
      <c r="AG2252"/>
      <c r="AH2252"/>
      <c r="AI2252"/>
      <c r="AJ2252"/>
    </row>
    <row r="2253" spans="1:36" ht="24.95" customHeight="1">
      <c r="A2253" s="66"/>
      <c r="M2253" s="37"/>
      <c r="N2253" s="695"/>
      <c r="U2253"/>
      <c r="V2253"/>
      <c r="W2253"/>
      <c r="X2253" s="112"/>
      <c r="Y2253" s="112"/>
      <c r="Z2253" s="200"/>
      <c r="AA2253"/>
      <c r="AB2253"/>
      <c r="AC2253"/>
      <c r="AD2253"/>
      <c r="AE2253"/>
      <c r="AF2253"/>
      <c r="AG2253"/>
      <c r="AH2253"/>
      <c r="AI2253"/>
      <c r="AJ2253"/>
    </row>
    <row r="2254" spans="1:36" ht="24.95" customHeight="1">
      <c r="A2254" s="66"/>
      <c r="M2254" s="37"/>
      <c r="N2254" s="695"/>
      <c r="U2254"/>
      <c r="V2254"/>
      <c r="W2254"/>
      <c r="X2254" s="112"/>
      <c r="Y2254" s="112"/>
      <c r="Z2254" s="200"/>
      <c r="AA2254"/>
      <c r="AB2254"/>
      <c r="AC2254"/>
      <c r="AD2254"/>
      <c r="AE2254"/>
      <c r="AF2254"/>
      <c r="AG2254"/>
      <c r="AH2254"/>
      <c r="AI2254"/>
      <c r="AJ2254"/>
    </row>
    <row r="2255" spans="1:36" ht="24.95" customHeight="1">
      <c r="A2255" s="66"/>
      <c r="M2255" s="37"/>
      <c r="N2255" s="695"/>
      <c r="U2255"/>
      <c r="V2255"/>
      <c r="W2255"/>
      <c r="X2255" s="112"/>
      <c r="Y2255" s="112"/>
      <c r="Z2255" s="200"/>
      <c r="AA2255"/>
      <c r="AB2255"/>
      <c r="AC2255"/>
      <c r="AD2255"/>
      <c r="AE2255"/>
      <c r="AF2255"/>
      <c r="AG2255"/>
      <c r="AH2255"/>
      <c r="AI2255"/>
      <c r="AJ2255"/>
    </row>
    <row r="2256" spans="1:36" ht="24.95" customHeight="1">
      <c r="A2256" s="66"/>
      <c r="M2256" s="37"/>
      <c r="N2256" s="695"/>
      <c r="U2256"/>
      <c r="V2256"/>
      <c r="W2256"/>
      <c r="X2256" s="112"/>
      <c r="Y2256" s="112"/>
      <c r="Z2256" s="200"/>
      <c r="AA2256"/>
      <c r="AB2256"/>
      <c r="AC2256"/>
      <c r="AD2256"/>
      <c r="AE2256"/>
      <c r="AF2256"/>
      <c r="AG2256"/>
      <c r="AH2256"/>
      <c r="AI2256"/>
      <c r="AJ2256"/>
    </row>
    <row r="2257" spans="1:36" ht="24.95" customHeight="1">
      <c r="A2257" s="66"/>
      <c r="M2257" s="37"/>
      <c r="N2257" s="695"/>
      <c r="U2257"/>
      <c r="V2257"/>
      <c r="W2257"/>
      <c r="X2257" s="112"/>
      <c r="Y2257" s="112"/>
      <c r="Z2257" s="200"/>
      <c r="AA2257"/>
      <c r="AB2257"/>
      <c r="AC2257"/>
      <c r="AD2257"/>
      <c r="AE2257"/>
      <c r="AF2257"/>
      <c r="AG2257"/>
      <c r="AH2257"/>
      <c r="AI2257"/>
      <c r="AJ2257"/>
    </row>
    <row r="2258" spans="1:36" ht="24.95" customHeight="1">
      <c r="A2258" s="66"/>
      <c r="M2258" s="37"/>
      <c r="N2258" s="695"/>
      <c r="U2258"/>
      <c r="V2258"/>
      <c r="W2258"/>
      <c r="X2258" s="112"/>
      <c r="Y2258" s="112"/>
      <c r="Z2258" s="200"/>
      <c r="AA2258"/>
      <c r="AB2258"/>
      <c r="AC2258"/>
      <c r="AD2258"/>
      <c r="AE2258"/>
      <c r="AF2258"/>
      <c r="AG2258"/>
      <c r="AH2258"/>
      <c r="AI2258"/>
      <c r="AJ2258"/>
    </row>
    <row r="2259" spans="1:36" ht="24.95" customHeight="1">
      <c r="A2259" s="66"/>
      <c r="M2259" s="37"/>
      <c r="N2259" s="695"/>
      <c r="U2259"/>
      <c r="V2259"/>
      <c r="W2259"/>
      <c r="X2259" s="112"/>
      <c r="Y2259" s="112"/>
      <c r="Z2259" s="200"/>
      <c r="AA2259"/>
      <c r="AB2259"/>
      <c r="AC2259"/>
      <c r="AD2259"/>
      <c r="AE2259"/>
      <c r="AF2259"/>
      <c r="AG2259"/>
      <c r="AH2259"/>
      <c r="AI2259"/>
      <c r="AJ2259"/>
    </row>
    <row r="2260" spans="1:36" ht="24.95" customHeight="1">
      <c r="A2260" s="66"/>
      <c r="M2260" s="37"/>
      <c r="N2260" s="695"/>
      <c r="U2260"/>
      <c r="V2260"/>
      <c r="W2260"/>
      <c r="X2260" s="112"/>
      <c r="Y2260" s="112"/>
      <c r="Z2260" s="200"/>
      <c r="AA2260"/>
      <c r="AB2260"/>
      <c r="AC2260"/>
      <c r="AD2260"/>
      <c r="AE2260"/>
      <c r="AF2260"/>
      <c r="AG2260"/>
      <c r="AH2260"/>
      <c r="AI2260"/>
      <c r="AJ2260"/>
    </row>
    <row r="2261" spans="1:36" ht="24.95" customHeight="1">
      <c r="A2261" s="66"/>
      <c r="M2261" s="37"/>
      <c r="N2261" s="695"/>
      <c r="U2261"/>
      <c r="V2261"/>
      <c r="W2261"/>
      <c r="X2261" s="112"/>
      <c r="Y2261" s="112"/>
      <c r="Z2261" s="200"/>
      <c r="AA2261"/>
      <c r="AB2261"/>
      <c r="AC2261"/>
      <c r="AD2261"/>
      <c r="AE2261"/>
      <c r="AF2261"/>
      <c r="AG2261"/>
      <c r="AH2261"/>
      <c r="AI2261"/>
      <c r="AJ2261"/>
    </row>
    <row r="2262" spans="1:36" ht="24.95" customHeight="1">
      <c r="A2262" s="66"/>
      <c r="M2262" s="37"/>
      <c r="N2262" s="695"/>
      <c r="U2262"/>
      <c r="V2262"/>
      <c r="W2262"/>
      <c r="X2262" s="112"/>
      <c r="Y2262" s="112"/>
      <c r="Z2262" s="200"/>
      <c r="AA2262"/>
      <c r="AB2262"/>
      <c r="AC2262"/>
      <c r="AD2262"/>
      <c r="AE2262"/>
      <c r="AF2262"/>
      <c r="AG2262"/>
      <c r="AH2262"/>
      <c r="AI2262"/>
      <c r="AJ2262"/>
    </row>
    <row r="2263" spans="1:36" ht="24.95" customHeight="1">
      <c r="A2263" s="66"/>
      <c r="M2263" s="37"/>
      <c r="N2263" s="695"/>
      <c r="U2263"/>
      <c r="V2263"/>
      <c r="W2263"/>
      <c r="X2263" s="112"/>
      <c r="Y2263" s="112"/>
      <c r="Z2263" s="200"/>
      <c r="AA2263"/>
      <c r="AB2263"/>
      <c r="AC2263"/>
      <c r="AD2263"/>
      <c r="AE2263"/>
      <c r="AF2263"/>
      <c r="AG2263"/>
      <c r="AH2263"/>
      <c r="AI2263"/>
      <c r="AJ2263"/>
    </row>
    <row r="2264" spans="1:36" ht="24.95" customHeight="1">
      <c r="A2264" s="66"/>
      <c r="M2264" s="37"/>
      <c r="N2264" s="695"/>
      <c r="U2264"/>
      <c r="V2264"/>
      <c r="W2264"/>
      <c r="X2264" s="112"/>
      <c r="Y2264" s="112"/>
      <c r="Z2264" s="200"/>
      <c r="AA2264"/>
      <c r="AB2264"/>
      <c r="AC2264"/>
      <c r="AD2264"/>
      <c r="AE2264"/>
      <c r="AF2264"/>
      <c r="AG2264"/>
      <c r="AH2264"/>
      <c r="AI2264"/>
      <c r="AJ2264"/>
    </row>
    <row r="2265" spans="1:36" ht="24.95" customHeight="1">
      <c r="A2265" s="66"/>
      <c r="M2265" s="37"/>
      <c r="N2265" s="695"/>
      <c r="U2265"/>
      <c r="V2265"/>
      <c r="W2265"/>
      <c r="X2265" s="112"/>
      <c r="Y2265" s="112"/>
      <c r="Z2265" s="200"/>
      <c r="AA2265"/>
      <c r="AB2265"/>
      <c r="AC2265"/>
      <c r="AD2265"/>
      <c r="AE2265"/>
      <c r="AF2265"/>
      <c r="AG2265"/>
      <c r="AH2265"/>
      <c r="AI2265"/>
      <c r="AJ2265"/>
    </row>
    <row r="2266" spans="1:36" ht="24.95" customHeight="1">
      <c r="A2266" s="66"/>
      <c r="M2266" s="37"/>
      <c r="N2266" s="695"/>
      <c r="U2266"/>
      <c r="V2266"/>
      <c r="W2266"/>
      <c r="X2266" s="112"/>
      <c r="Y2266" s="112"/>
      <c r="Z2266" s="200"/>
      <c r="AA2266"/>
      <c r="AB2266"/>
      <c r="AC2266"/>
      <c r="AD2266"/>
      <c r="AE2266"/>
      <c r="AF2266"/>
      <c r="AG2266"/>
      <c r="AH2266"/>
      <c r="AI2266"/>
      <c r="AJ2266"/>
    </row>
    <row r="2267" spans="1:36" ht="24.95" customHeight="1">
      <c r="A2267" s="66"/>
      <c r="M2267" s="37"/>
      <c r="N2267" s="695"/>
      <c r="U2267"/>
      <c r="V2267"/>
      <c r="W2267"/>
      <c r="X2267" s="112"/>
      <c r="Y2267" s="112"/>
      <c r="Z2267" s="200"/>
      <c r="AA2267"/>
      <c r="AB2267"/>
      <c r="AC2267"/>
      <c r="AD2267"/>
      <c r="AE2267"/>
      <c r="AF2267"/>
      <c r="AG2267"/>
      <c r="AH2267"/>
      <c r="AI2267"/>
      <c r="AJ2267"/>
    </row>
    <row r="2268" spans="1:36" ht="24.95" customHeight="1">
      <c r="A2268" s="66"/>
      <c r="M2268" s="37"/>
      <c r="N2268" s="695"/>
      <c r="U2268"/>
      <c r="V2268"/>
      <c r="W2268"/>
      <c r="X2268" s="112"/>
      <c r="Y2268" s="112"/>
      <c r="Z2268" s="200"/>
      <c r="AA2268"/>
      <c r="AB2268"/>
      <c r="AC2268"/>
      <c r="AD2268"/>
      <c r="AE2268"/>
      <c r="AF2268"/>
      <c r="AG2268"/>
      <c r="AH2268"/>
      <c r="AI2268"/>
      <c r="AJ2268"/>
    </row>
    <row r="2269" spans="1:36" ht="24.95" customHeight="1">
      <c r="A2269" s="66"/>
      <c r="M2269" s="37"/>
      <c r="N2269" s="695"/>
      <c r="U2269"/>
      <c r="V2269"/>
      <c r="W2269"/>
      <c r="X2269" s="112"/>
      <c r="Y2269" s="112"/>
      <c r="Z2269" s="200"/>
      <c r="AA2269"/>
      <c r="AB2269"/>
      <c r="AC2269"/>
      <c r="AD2269"/>
      <c r="AE2269"/>
      <c r="AF2269"/>
      <c r="AG2269"/>
      <c r="AH2269"/>
      <c r="AI2269"/>
      <c r="AJ2269"/>
    </row>
    <row r="2270" spans="1:36" ht="24.95" customHeight="1">
      <c r="A2270" s="66"/>
      <c r="M2270" s="37"/>
      <c r="N2270" s="695"/>
      <c r="U2270"/>
      <c r="V2270"/>
      <c r="W2270"/>
      <c r="X2270" s="112"/>
      <c r="Y2270" s="112"/>
      <c r="Z2270" s="200"/>
      <c r="AA2270"/>
      <c r="AB2270"/>
      <c r="AC2270"/>
      <c r="AD2270"/>
      <c r="AE2270"/>
      <c r="AF2270"/>
      <c r="AG2270"/>
      <c r="AH2270"/>
      <c r="AI2270"/>
      <c r="AJ2270"/>
    </row>
    <row r="2271" spans="1:36" ht="24.95" customHeight="1">
      <c r="A2271" s="66"/>
      <c r="M2271" s="37"/>
      <c r="N2271" s="695"/>
      <c r="U2271"/>
      <c r="V2271"/>
      <c r="W2271"/>
      <c r="X2271" s="112"/>
      <c r="Y2271" s="112"/>
      <c r="Z2271" s="200"/>
      <c r="AA2271"/>
      <c r="AB2271"/>
      <c r="AC2271"/>
      <c r="AD2271"/>
      <c r="AE2271"/>
      <c r="AF2271"/>
      <c r="AG2271"/>
      <c r="AH2271"/>
      <c r="AI2271"/>
      <c r="AJ2271"/>
    </row>
    <row r="2272" spans="1:36" ht="24.95" customHeight="1">
      <c r="A2272" s="66"/>
      <c r="M2272" s="37"/>
      <c r="N2272" s="695"/>
      <c r="U2272"/>
      <c r="V2272"/>
      <c r="W2272"/>
      <c r="X2272" s="112"/>
      <c r="Y2272" s="112"/>
      <c r="Z2272" s="200"/>
      <c r="AA2272"/>
      <c r="AB2272"/>
      <c r="AC2272"/>
      <c r="AD2272"/>
      <c r="AE2272"/>
      <c r="AF2272"/>
      <c r="AG2272"/>
      <c r="AH2272"/>
      <c r="AI2272"/>
      <c r="AJ2272"/>
    </row>
    <row r="2273" spans="1:36" ht="24.95" customHeight="1">
      <c r="A2273" s="66"/>
      <c r="M2273" s="37"/>
      <c r="N2273" s="695"/>
      <c r="U2273"/>
      <c r="V2273"/>
      <c r="W2273"/>
      <c r="X2273" s="112"/>
      <c r="Y2273" s="112"/>
      <c r="Z2273" s="200"/>
      <c r="AA2273"/>
      <c r="AB2273"/>
      <c r="AC2273"/>
      <c r="AD2273"/>
      <c r="AE2273"/>
      <c r="AF2273"/>
      <c r="AG2273"/>
      <c r="AH2273"/>
      <c r="AI2273"/>
      <c r="AJ2273"/>
    </row>
    <row r="2274" spans="1:36" ht="24.95" customHeight="1">
      <c r="A2274" s="66"/>
      <c r="M2274" s="37"/>
      <c r="N2274" s="695"/>
      <c r="U2274"/>
      <c r="V2274"/>
      <c r="W2274"/>
      <c r="X2274" s="112"/>
      <c r="Y2274" s="112"/>
      <c r="Z2274" s="200"/>
      <c r="AA2274"/>
      <c r="AB2274"/>
      <c r="AC2274"/>
      <c r="AD2274"/>
      <c r="AE2274"/>
      <c r="AF2274"/>
      <c r="AG2274"/>
      <c r="AH2274"/>
      <c r="AI2274"/>
      <c r="AJ2274"/>
    </row>
    <row r="2275" spans="1:36" ht="24.95" customHeight="1">
      <c r="A2275" s="66"/>
      <c r="M2275" s="37"/>
      <c r="N2275" s="695"/>
      <c r="U2275"/>
      <c r="V2275"/>
      <c r="W2275"/>
      <c r="X2275" s="112"/>
      <c r="Y2275" s="112"/>
      <c r="Z2275" s="200"/>
      <c r="AA2275"/>
      <c r="AB2275"/>
      <c r="AC2275"/>
      <c r="AD2275"/>
      <c r="AE2275"/>
      <c r="AF2275"/>
      <c r="AG2275"/>
      <c r="AH2275"/>
      <c r="AI2275"/>
      <c r="AJ2275"/>
    </row>
    <row r="2276" spans="1:36" ht="24.95" customHeight="1">
      <c r="A2276" s="66"/>
      <c r="M2276" s="37"/>
      <c r="N2276" s="695"/>
      <c r="U2276"/>
      <c r="V2276"/>
      <c r="W2276"/>
      <c r="X2276" s="112"/>
      <c r="Y2276" s="112"/>
      <c r="Z2276" s="200"/>
      <c r="AA2276"/>
      <c r="AB2276"/>
      <c r="AC2276"/>
      <c r="AD2276"/>
      <c r="AE2276"/>
      <c r="AF2276"/>
      <c r="AG2276"/>
      <c r="AH2276"/>
      <c r="AI2276"/>
      <c r="AJ2276"/>
    </row>
    <row r="2277" spans="1:36" ht="24.95" customHeight="1">
      <c r="A2277" s="66"/>
      <c r="M2277" s="37"/>
      <c r="N2277" s="695"/>
      <c r="U2277"/>
      <c r="V2277"/>
      <c r="W2277"/>
      <c r="X2277" s="112"/>
      <c r="Y2277" s="112"/>
      <c r="Z2277" s="200"/>
      <c r="AA2277"/>
      <c r="AB2277"/>
      <c r="AC2277"/>
      <c r="AD2277"/>
      <c r="AE2277"/>
      <c r="AF2277"/>
      <c r="AG2277"/>
      <c r="AH2277"/>
      <c r="AI2277"/>
      <c r="AJ2277"/>
    </row>
    <row r="2278" spans="1:36" ht="24.95" customHeight="1">
      <c r="A2278" s="66"/>
      <c r="M2278" s="37"/>
      <c r="N2278" s="695"/>
      <c r="U2278"/>
      <c r="V2278"/>
      <c r="W2278"/>
      <c r="X2278" s="112"/>
      <c r="Y2278" s="112"/>
      <c r="Z2278" s="200"/>
      <c r="AA2278"/>
      <c r="AB2278"/>
      <c r="AC2278"/>
      <c r="AD2278"/>
      <c r="AE2278"/>
      <c r="AF2278"/>
      <c r="AG2278"/>
      <c r="AH2278"/>
      <c r="AI2278"/>
      <c r="AJ2278"/>
    </row>
    <row r="2279" spans="1:36" ht="24.95" customHeight="1">
      <c r="A2279" s="66"/>
      <c r="M2279" s="37"/>
      <c r="N2279" s="695"/>
      <c r="U2279"/>
      <c r="V2279"/>
      <c r="W2279"/>
      <c r="X2279" s="112"/>
      <c r="Y2279" s="112"/>
      <c r="Z2279" s="200"/>
      <c r="AA2279"/>
      <c r="AB2279"/>
      <c r="AC2279"/>
      <c r="AD2279"/>
      <c r="AE2279"/>
      <c r="AF2279"/>
      <c r="AG2279"/>
      <c r="AH2279"/>
      <c r="AI2279"/>
      <c r="AJ2279"/>
    </row>
    <row r="2280" spans="1:36" ht="24.95" customHeight="1">
      <c r="A2280" s="66"/>
      <c r="M2280" s="37"/>
      <c r="N2280" s="695"/>
      <c r="U2280"/>
      <c r="V2280"/>
      <c r="W2280"/>
      <c r="X2280" s="112"/>
      <c r="Y2280" s="112"/>
      <c r="Z2280" s="200"/>
      <c r="AA2280"/>
      <c r="AB2280"/>
      <c r="AC2280"/>
      <c r="AD2280"/>
      <c r="AE2280"/>
      <c r="AF2280"/>
      <c r="AG2280"/>
      <c r="AH2280"/>
      <c r="AI2280"/>
      <c r="AJ2280"/>
    </row>
    <row r="2281" spans="1:36" ht="24.95" customHeight="1">
      <c r="A2281" s="66"/>
      <c r="M2281" s="37"/>
      <c r="N2281" s="695"/>
      <c r="U2281"/>
      <c r="V2281"/>
      <c r="W2281"/>
      <c r="X2281" s="112"/>
      <c r="Y2281" s="112"/>
      <c r="Z2281" s="200"/>
      <c r="AA2281"/>
      <c r="AB2281"/>
      <c r="AC2281"/>
      <c r="AD2281"/>
      <c r="AE2281"/>
      <c r="AF2281"/>
      <c r="AG2281"/>
      <c r="AH2281"/>
      <c r="AI2281"/>
      <c r="AJ2281"/>
    </row>
    <row r="2282" spans="1:36" ht="24.95" customHeight="1">
      <c r="A2282" s="66"/>
      <c r="M2282" s="37"/>
      <c r="N2282" s="695"/>
      <c r="U2282"/>
      <c r="V2282"/>
      <c r="W2282"/>
      <c r="X2282" s="112"/>
      <c r="Y2282" s="112"/>
      <c r="Z2282" s="200"/>
      <c r="AA2282"/>
      <c r="AB2282"/>
      <c r="AC2282"/>
      <c r="AD2282"/>
      <c r="AE2282"/>
      <c r="AF2282"/>
      <c r="AG2282"/>
      <c r="AH2282"/>
      <c r="AI2282"/>
      <c r="AJ2282"/>
    </row>
    <row r="2283" spans="1:36" ht="24.95" customHeight="1">
      <c r="A2283" s="66"/>
      <c r="M2283" s="37"/>
      <c r="N2283" s="695"/>
      <c r="U2283"/>
      <c r="V2283"/>
      <c r="W2283"/>
      <c r="X2283" s="112"/>
      <c r="Y2283" s="112"/>
      <c r="Z2283" s="200"/>
      <c r="AA2283"/>
      <c r="AB2283"/>
      <c r="AC2283"/>
      <c r="AD2283"/>
      <c r="AE2283"/>
      <c r="AF2283"/>
      <c r="AG2283"/>
      <c r="AH2283"/>
      <c r="AI2283"/>
      <c r="AJ2283"/>
    </row>
    <row r="2284" spans="1:36" ht="24.95" customHeight="1">
      <c r="A2284" s="66"/>
      <c r="M2284" s="37"/>
      <c r="N2284" s="695"/>
      <c r="U2284"/>
      <c r="V2284"/>
      <c r="W2284"/>
      <c r="X2284" s="112"/>
      <c r="Y2284" s="112"/>
      <c r="Z2284" s="200"/>
      <c r="AA2284"/>
      <c r="AB2284"/>
      <c r="AC2284"/>
      <c r="AD2284"/>
      <c r="AE2284"/>
      <c r="AF2284"/>
      <c r="AG2284"/>
      <c r="AH2284"/>
      <c r="AI2284"/>
      <c r="AJ2284"/>
    </row>
    <row r="2285" spans="1:36" ht="24.95" customHeight="1">
      <c r="A2285" s="66"/>
      <c r="M2285" s="37"/>
      <c r="N2285" s="695"/>
      <c r="U2285"/>
      <c r="V2285"/>
      <c r="W2285"/>
      <c r="X2285" s="112"/>
      <c r="Y2285" s="112"/>
      <c r="Z2285" s="200"/>
      <c r="AA2285"/>
      <c r="AB2285"/>
      <c r="AC2285"/>
      <c r="AD2285"/>
      <c r="AE2285"/>
      <c r="AF2285"/>
      <c r="AG2285"/>
      <c r="AH2285"/>
      <c r="AI2285"/>
      <c r="AJ2285"/>
    </row>
    <row r="2286" spans="1:36" ht="24.95" customHeight="1">
      <c r="A2286" s="66"/>
      <c r="M2286" s="37"/>
      <c r="N2286" s="695"/>
      <c r="U2286"/>
      <c r="V2286"/>
      <c r="W2286"/>
      <c r="X2286" s="112"/>
      <c r="Y2286" s="112"/>
      <c r="Z2286" s="200"/>
      <c r="AA2286"/>
      <c r="AB2286"/>
      <c r="AC2286"/>
      <c r="AD2286"/>
      <c r="AE2286"/>
      <c r="AF2286"/>
      <c r="AG2286"/>
      <c r="AH2286"/>
      <c r="AI2286"/>
      <c r="AJ2286"/>
    </row>
    <row r="2287" spans="1:36" ht="24.95" customHeight="1">
      <c r="A2287" s="66"/>
      <c r="M2287" s="37"/>
      <c r="N2287" s="695"/>
      <c r="U2287"/>
      <c r="V2287"/>
      <c r="W2287"/>
      <c r="X2287" s="112"/>
      <c r="Y2287" s="112"/>
      <c r="Z2287" s="200"/>
      <c r="AA2287"/>
      <c r="AB2287"/>
      <c r="AC2287"/>
      <c r="AD2287"/>
      <c r="AE2287"/>
      <c r="AF2287"/>
      <c r="AG2287"/>
      <c r="AH2287"/>
      <c r="AI2287"/>
      <c r="AJ2287"/>
    </row>
    <row r="2288" spans="1:36" ht="24.95" customHeight="1">
      <c r="A2288" s="66"/>
      <c r="M2288" s="37"/>
      <c r="N2288" s="695"/>
      <c r="U2288"/>
      <c r="V2288"/>
      <c r="W2288"/>
      <c r="X2288" s="112"/>
      <c r="Y2288" s="112"/>
      <c r="Z2288" s="200"/>
      <c r="AA2288"/>
      <c r="AB2288"/>
      <c r="AC2288"/>
      <c r="AD2288"/>
      <c r="AE2288"/>
      <c r="AF2288"/>
      <c r="AG2288"/>
      <c r="AH2288"/>
      <c r="AI2288"/>
      <c r="AJ2288"/>
    </row>
    <row r="2289" spans="1:36" ht="24.95" customHeight="1">
      <c r="A2289" s="66"/>
      <c r="M2289" s="37"/>
      <c r="N2289" s="695"/>
      <c r="U2289"/>
      <c r="V2289"/>
      <c r="W2289"/>
      <c r="X2289" s="112"/>
      <c r="Y2289" s="112"/>
      <c r="Z2289" s="200"/>
      <c r="AA2289"/>
      <c r="AB2289"/>
      <c r="AC2289"/>
      <c r="AD2289"/>
      <c r="AE2289"/>
      <c r="AF2289"/>
      <c r="AG2289"/>
      <c r="AH2289"/>
      <c r="AI2289"/>
      <c r="AJ2289"/>
    </row>
    <row r="2290" spans="1:36" ht="24.95" customHeight="1">
      <c r="A2290" s="66"/>
      <c r="M2290" s="37"/>
      <c r="N2290" s="695"/>
      <c r="U2290"/>
      <c r="V2290"/>
      <c r="W2290"/>
      <c r="X2290" s="112"/>
      <c r="Y2290" s="112"/>
      <c r="Z2290" s="200"/>
      <c r="AA2290"/>
      <c r="AB2290"/>
      <c r="AC2290"/>
      <c r="AD2290"/>
      <c r="AE2290"/>
      <c r="AF2290"/>
      <c r="AG2290"/>
      <c r="AH2290"/>
      <c r="AI2290"/>
      <c r="AJ2290"/>
    </row>
    <row r="2291" spans="1:36" ht="24.95" customHeight="1">
      <c r="A2291" s="66"/>
      <c r="M2291" s="37"/>
      <c r="N2291" s="695"/>
      <c r="U2291"/>
      <c r="V2291"/>
      <c r="W2291"/>
      <c r="X2291" s="112"/>
      <c r="Y2291" s="112"/>
      <c r="Z2291" s="200"/>
      <c r="AA2291"/>
      <c r="AB2291"/>
      <c r="AC2291"/>
      <c r="AD2291"/>
      <c r="AE2291"/>
      <c r="AF2291"/>
      <c r="AG2291"/>
      <c r="AH2291"/>
      <c r="AI2291"/>
      <c r="AJ2291"/>
    </row>
    <row r="2292" spans="1:36" ht="24.95" customHeight="1">
      <c r="A2292" s="66"/>
      <c r="M2292" s="37"/>
      <c r="N2292" s="695"/>
      <c r="U2292"/>
      <c r="V2292"/>
      <c r="W2292"/>
      <c r="X2292" s="112"/>
      <c r="Y2292" s="112"/>
      <c r="Z2292" s="200"/>
      <c r="AA2292"/>
      <c r="AB2292"/>
      <c r="AC2292"/>
      <c r="AD2292"/>
      <c r="AE2292"/>
      <c r="AF2292"/>
      <c r="AG2292"/>
      <c r="AH2292"/>
      <c r="AI2292"/>
      <c r="AJ2292"/>
    </row>
    <row r="2293" spans="1:36" ht="24.95" customHeight="1">
      <c r="A2293" s="66"/>
      <c r="M2293" s="37"/>
      <c r="N2293" s="695"/>
      <c r="U2293"/>
      <c r="V2293"/>
      <c r="W2293"/>
      <c r="X2293" s="112"/>
      <c r="Y2293" s="112"/>
      <c r="Z2293" s="200"/>
      <c r="AA2293"/>
      <c r="AB2293"/>
      <c r="AC2293"/>
      <c r="AD2293"/>
      <c r="AE2293"/>
      <c r="AF2293"/>
      <c r="AG2293"/>
      <c r="AH2293"/>
      <c r="AI2293"/>
      <c r="AJ2293"/>
    </row>
    <row r="2294" spans="1:36" ht="24.95" customHeight="1">
      <c r="A2294" s="66"/>
      <c r="M2294" s="37"/>
      <c r="N2294" s="695"/>
      <c r="U2294"/>
      <c r="V2294"/>
      <c r="W2294"/>
      <c r="X2294" s="112"/>
      <c r="Y2294" s="112"/>
      <c r="Z2294" s="200"/>
      <c r="AA2294"/>
      <c r="AB2294"/>
      <c r="AC2294"/>
      <c r="AD2294"/>
      <c r="AE2294"/>
      <c r="AF2294"/>
      <c r="AG2294"/>
      <c r="AH2294"/>
      <c r="AI2294"/>
      <c r="AJ2294"/>
    </row>
    <row r="2295" spans="1:36" ht="24.95" customHeight="1">
      <c r="A2295" s="66"/>
      <c r="M2295" s="37"/>
      <c r="N2295" s="695"/>
      <c r="U2295"/>
      <c r="V2295"/>
      <c r="W2295"/>
      <c r="X2295" s="112"/>
      <c r="Y2295" s="112"/>
      <c r="Z2295" s="200"/>
      <c r="AA2295"/>
      <c r="AB2295"/>
      <c r="AC2295"/>
      <c r="AD2295"/>
      <c r="AE2295"/>
      <c r="AF2295"/>
      <c r="AG2295"/>
      <c r="AH2295"/>
      <c r="AI2295"/>
      <c r="AJ2295"/>
    </row>
    <row r="2296" spans="1:36" ht="24.95" customHeight="1">
      <c r="A2296" s="66"/>
      <c r="M2296" s="37"/>
      <c r="N2296" s="695"/>
      <c r="U2296"/>
      <c r="V2296"/>
      <c r="W2296"/>
      <c r="X2296" s="112"/>
      <c r="Y2296" s="112"/>
      <c r="Z2296" s="200"/>
      <c r="AA2296"/>
      <c r="AB2296"/>
      <c r="AC2296"/>
      <c r="AD2296"/>
      <c r="AE2296"/>
      <c r="AF2296"/>
      <c r="AG2296"/>
      <c r="AH2296"/>
      <c r="AI2296"/>
      <c r="AJ2296"/>
    </row>
    <row r="2297" spans="1:36" ht="24.95" customHeight="1">
      <c r="A2297" s="66"/>
      <c r="M2297" s="37"/>
      <c r="N2297" s="695"/>
      <c r="U2297"/>
      <c r="V2297"/>
      <c r="W2297"/>
      <c r="X2297" s="112"/>
      <c r="Y2297" s="112"/>
      <c r="Z2297" s="200"/>
      <c r="AA2297"/>
      <c r="AB2297"/>
      <c r="AC2297"/>
      <c r="AD2297"/>
      <c r="AE2297"/>
      <c r="AF2297"/>
      <c r="AG2297"/>
      <c r="AH2297"/>
      <c r="AI2297"/>
      <c r="AJ2297"/>
    </row>
    <row r="2298" spans="1:36" ht="24.95" customHeight="1">
      <c r="A2298" s="66"/>
      <c r="M2298" s="37"/>
      <c r="N2298" s="695"/>
      <c r="U2298"/>
      <c r="V2298"/>
      <c r="W2298"/>
      <c r="X2298" s="112"/>
      <c r="Y2298" s="112"/>
      <c r="Z2298" s="200"/>
      <c r="AA2298"/>
      <c r="AB2298"/>
      <c r="AC2298"/>
      <c r="AD2298"/>
      <c r="AE2298"/>
      <c r="AF2298"/>
      <c r="AG2298"/>
      <c r="AH2298"/>
      <c r="AI2298"/>
      <c r="AJ2298"/>
    </row>
    <row r="2299" spans="1:36" ht="24.95" customHeight="1">
      <c r="A2299" s="66"/>
      <c r="M2299" s="37"/>
      <c r="N2299" s="695"/>
      <c r="U2299"/>
      <c r="V2299"/>
      <c r="W2299"/>
      <c r="X2299" s="112"/>
      <c r="Y2299" s="112"/>
      <c r="Z2299" s="200"/>
      <c r="AA2299"/>
      <c r="AB2299"/>
      <c r="AC2299"/>
      <c r="AD2299"/>
      <c r="AE2299"/>
      <c r="AF2299"/>
      <c r="AG2299"/>
      <c r="AH2299"/>
      <c r="AI2299"/>
      <c r="AJ2299"/>
    </row>
    <row r="2300" spans="1:36" ht="24.95" customHeight="1">
      <c r="A2300" s="66"/>
      <c r="M2300" s="37"/>
      <c r="N2300" s="695"/>
      <c r="U2300"/>
      <c r="V2300"/>
      <c r="W2300"/>
      <c r="X2300" s="112"/>
      <c r="Y2300" s="112"/>
      <c r="Z2300" s="200"/>
      <c r="AA2300"/>
      <c r="AB2300"/>
      <c r="AC2300"/>
      <c r="AD2300"/>
      <c r="AE2300"/>
      <c r="AF2300"/>
      <c r="AG2300"/>
      <c r="AH2300"/>
      <c r="AI2300"/>
      <c r="AJ2300"/>
    </row>
    <row r="2301" spans="1:36" ht="24.95" customHeight="1">
      <c r="A2301" s="66"/>
      <c r="M2301" s="37"/>
      <c r="N2301" s="695"/>
      <c r="U2301"/>
      <c r="V2301"/>
      <c r="W2301"/>
      <c r="X2301" s="112"/>
      <c r="Y2301" s="112"/>
      <c r="Z2301" s="200"/>
      <c r="AA2301"/>
      <c r="AB2301"/>
      <c r="AC2301"/>
      <c r="AD2301"/>
      <c r="AE2301"/>
      <c r="AF2301"/>
      <c r="AG2301"/>
      <c r="AH2301"/>
      <c r="AI2301"/>
      <c r="AJ2301"/>
    </row>
    <row r="2302" spans="1:36" ht="24.95" customHeight="1">
      <c r="A2302" s="66"/>
      <c r="M2302" s="37"/>
      <c r="N2302" s="695"/>
      <c r="U2302"/>
      <c r="V2302"/>
      <c r="W2302"/>
      <c r="X2302" s="112"/>
      <c r="Y2302" s="112"/>
      <c r="Z2302" s="200"/>
      <c r="AA2302"/>
      <c r="AB2302"/>
      <c r="AC2302"/>
      <c r="AD2302"/>
      <c r="AE2302"/>
      <c r="AF2302"/>
      <c r="AG2302"/>
      <c r="AH2302"/>
      <c r="AI2302"/>
      <c r="AJ2302"/>
    </row>
    <row r="2303" spans="1:36" ht="24.95" customHeight="1">
      <c r="A2303" s="66"/>
      <c r="M2303" s="37"/>
      <c r="N2303" s="695"/>
      <c r="U2303"/>
      <c r="V2303"/>
      <c r="W2303"/>
      <c r="X2303" s="112"/>
      <c r="Y2303" s="112"/>
      <c r="Z2303" s="200"/>
      <c r="AA2303"/>
      <c r="AB2303"/>
      <c r="AC2303"/>
      <c r="AD2303"/>
      <c r="AE2303"/>
      <c r="AF2303"/>
      <c r="AG2303"/>
      <c r="AH2303"/>
      <c r="AI2303"/>
      <c r="AJ2303"/>
    </row>
    <row r="2304" spans="1:36" ht="24.95" customHeight="1">
      <c r="A2304" s="66"/>
      <c r="M2304" s="37"/>
      <c r="N2304" s="695"/>
      <c r="U2304"/>
      <c r="V2304"/>
      <c r="W2304"/>
      <c r="X2304" s="112"/>
      <c r="Y2304" s="112"/>
      <c r="Z2304" s="200"/>
      <c r="AA2304"/>
      <c r="AB2304"/>
      <c r="AC2304"/>
      <c r="AD2304"/>
      <c r="AE2304"/>
      <c r="AF2304"/>
      <c r="AG2304"/>
      <c r="AH2304"/>
      <c r="AI2304"/>
      <c r="AJ2304"/>
    </row>
    <row r="2305" spans="1:36" ht="24.95" customHeight="1">
      <c r="A2305" s="66"/>
      <c r="M2305" s="37"/>
      <c r="N2305" s="695"/>
      <c r="U2305"/>
      <c r="V2305"/>
      <c r="W2305"/>
      <c r="X2305" s="112"/>
      <c r="Y2305" s="112"/>
      <c r="Z2305" s="200"/>
      <c r="AA2305"/>
      <c r="AB2305"/>
      <c r="AC2305"/>
      <c r="AD2305"/>
      <c r="AE2305"/>
      <c r="AF2305"/>
      <c r="AG2305"/>
      <c r="AH2305"/>
      <c r="AI2305"/>
      <c r="AJ2305"/>
    </row>
    <row r="2306" spans="1:36" ht="24.95" customHeight="1">
      <c r="A2306" s="66"/>
      <c r="M2306" s="37"/>
      <c r="N2306" s="695"/>
      <c r="U2306"/>
      <c r="V2306"/>
      <c r="W2306"/>
      <c r="X2306" s="112"/>
      <c r="Y2306" s="112"/>
      <c r="Z2306" s="200"/>
      <c r="AA2306"/>
      <c r="AB2306"/>
      <c r="AC2306"/>
      <c r="AD2306"/>
      <c r="AE2306"/>
      <c r="AF2306"/>
      <c r="AG2306"/>
      <c r="AH2306"/>
      <c r="AI2306"/>
      <c r="AJ2306"/>
    </row>
    <row r="2307" spans="1:36" ht="24.95" customHeight="1">
      <c r="A2307" s="66"/>
      <c r="M2307" s="37"/>
      <c r="N2307" s="695"/>
      <c r="U2307"/>
      <c r="V2307"/>
      <c r="W2307"/>
      <c r="X2307" s="112"/>
      <c r="Y2307" s="112"/>
      <c r="Z2307" s="200"/>
      <c r="AA2307"/>
      <c r="AB2307"/>
      <c r="AC2307"/>
      <c r="AD2307"/>
      <c r="AE2307"/>
      <c r="AF2307"/>
      <c r="AG2307"/>
      <c r="AH2307"/>
      <c r="AI2307"/>
      <c r="AJ2307"/>
    </row>
    <row r="2308" spans="1:36" ht="24.95" customHeight="1">
      <c r="A2308" s="66"/>
      <c r="M2308" s="37"/>
      <c r="N2308" s="695"/>
      <c r="U2308"/>
      <c r="V2308"/>
      <c r="W2308"/>
      <c r="X2308" s="112"/>
      <c r="Y2308" s="112"/>
      <c r="Z2308" s="200"/>
      <c r="AA2308"/>
      <c r="AB2308"/>
      <c r="AC2308"/>
      <c r="AD2308"/>
      <c r="AE2308"/>
      <c r="AF2308"/>
      <c r="AG2308"/>
      <c r="AH2308"/>
      <c r="AI2308"/>
      <c r="AJ2308"/>
    </row>
    <row r="2309" spans="1:36" ht="24.95" customHeight="1">
      <c r="A2309" s="66"/>
      <c r="M2309" s="37"/>
      <c r="N2309" s="695"/>
      <c r="U2309"/>
      <c r="V2309"/>
      <c r="W2309"/>
      <c r="X2309" s="112"/>
      <c r="Y2309" s="112"/>
      <c r="Z2309" s="200"/>
      <c r="AA2309"/>
      <c r="AB2309"/>
      <c r="AC2309"/>
      <c r="AD2309"/>
      <c r="AE2309"/>
      <c r="AF2309"/>
      <c r="AG2309"/>
      <c r="AH2309"/>
      <c r="AI2309"/>
      <c r="AJ2309"/>
    </row>
    <row r="2310" spans="1:36" ht="24.95" customHeight="1">
      <c r="A2310" s="66"/>
      <c r="M2310" s="37"/>
      <c r="N2310" s="695"/>
      <c r="U2310"/>
      <c r="V2310"/>
      <c r="W2310"/>
      <c r="X2310" s="112"/>
      <c r="Y2310" s="112"/>
      <c r="Z2310" s="200"/>
      <c r="AA2310"/>
      <c r="AB2310"/>
      <c r="AC2310"/>
      <c r="AD2310"/>
      <c r="AE2310"/>
      <c r="AF2310"/>
      <c r="AG2310"/>
      <c r="AH2310"/>
      <c r="AI2310"/>
      <c r="AJ2310"/>
    </row>
    <row r="2311" spans="1:36" ht="24.95" customHeight="1">
      <c r="A2311" s="66"/>
      <c r="M2311" s="37"/>
      <c r="N2311" s="695"/>
      <c r="U2311"/>
      <c r="V2311"/>
      <c r="W2311"/>
      <c r="X2311" s="112"/>
      <c r="Y2311" s="112"/>
      <c r="Z2311" s="200"/>
      <c r="AA2311"/>
      <c r="AB2311"/>
      <c r="AC2311"/>
      <c r="AD2311"/>
      <c r="AE2311"/>
      <c r="AF2311"/>
      <c r="AG2311"/>
      <c r="AH2311"/>
      <c r="AI2311"/>
      <c r="AJ2311"/>
    </row>
    <row r="2312" spans="1:36" ht="24.95" customHeight="1">
      <c r="A2312" s="66"/>
      <c r="M2312" s="37"/>
      <c r="N2312" s="695"/>
      <c r="U2312"/>
      <c r="V2312"/>
      <c r="W2312"/>
      <c r="X2312" s="112"/>
      <c r="Y2312" s="112"/>
      <c r="Z2312" s="200"/>
      <c r="AA2312"/>
      <c r="AB2312"/>
      <c r="AC2312"/>
      <c r="AD2312"/>
      <c r="AE2312"/>
      <c r="AF2312"/>
      <c r="AG2312"/>
      <c r="AH2312"/>
      <c r="AI2312"/>
      <c r="AJ2312"/>
    </row>
    <row r="2313" spans="1:36" ht="24.95" customHeight="1">
      <c r="A2313" s="66"/>
      <c r="M2313" s="37"/>
      <c r="N2313" s="695"/>
      <c r="U2313"/>
      <c r="V2313"/>
      <c r="W2313"/>
      <c r="X2313" s="112"/>
      <c r="Y2313" s="112"/>
      <c r="Z2313" s="200"/>
      <c r="AA2313"/>
      <c r="AB2313"/>
      <c r="AC2313"/>
      <c r="AD2313"/>
      <c r="AE2313"/>
      <c r="AF2313"/>
      <c r="AG2313"/>
      <c r="AH2313"/>
      <c r="AI2313"/>
      <c r="AJ2313"/>
    </row>
    <row r="2314" spans="1:36" ht="24.95" customHeight="1">
      <c r="A2314" s="66"/>
      <c r="M2314" s="37"/>
      <c r="N2314" s="695"/>
      <c r="U2314"/>
      <c r="V2314"/>
      <c r="W2314"/>
      <c r="X2314" s="112"/>
      <c r="Y2314" s="112"/>
      <c r="Z2314" s="200"/>
      <c r="AA2314"/>
      <c r="AB2314"/>
      <c r="AC2314"/>
      <c r="AD2314"/>
      <c r="AE2314"/>
      <c r="AF2314"/>
      <c r="AG2314"/>
      <c r="AH2314"/>
      <c r="AI2314"/>
      <c r="AJ2314"/>
    </row>
    <row r="2315" spans="1:36" ht="24.95" customHeight="1">
      <c r="A2315" s="66"/>
      <c r="M2315" s="37"/>
      <c r="N2315" s="695"/>
      <c r="U2315"/>
      <c r="V2315"/>
      <c r="W2315"/>
      <c r="X2315" s="112"/>
      <c r="Y2315" s="112"/>
      <c r="Z2315" s="200"/>
      <c r="AA2315"/>
      <c r="AB2315"/>
      <c r="AC2315"/>
      <c r="AD2315"/>
      <c r="AE2315"/>
      <c r="AF2315"/>
      <c r="AG2315"/>
      <c r="AH2315"/>
      <c r="AI2315"/>
      <c r="AJ2315"/>
    </row>
    <row r="2316" spans="1:36" ht="24.95" customHeight="1">
      <c r="A2316" s="66"/>
      <c r="M2316" s="37"/>
      <c r="N2316" s="695"/>
      <c r="U2316"/>
      <c r="V2316"/>
      <c r="W2316"/>
      <c r="X2316" s="112"/>
      <c r="Y2316" s="112"/>
      <c r="Z2316" s="200"/>
      <c r="AA2316"/>
      <c r="AB2316"/>
      <c r="AC2316"/>
      <c r="AD2316"/>
      <c r="AE2316"/>
      <c r="AF2316"/>
      <c r="AG2316"/>
      <c r="AH2316"/>
      <c r="AI2316"/>
      <c r="AJ2316"/>
    </row>
    <row r="2317" spans="1:36" ht="24.95" customHeight="1">
      <c r="A2317" s="66"/>
      <c r="M2317" s="37"/>
      <c r="N2317" s="695"/>
      <c r="U2317"/>
      <c r="V2317"/>
      <c r="W2317"/>
      <c r="X2317" s="112"/>
      <c r="Y2317" s="112"/>
      <c r="Z2317" s="200"/>
      <c r="AA2317"/>
      <c r="AB2317"/>
      <c r="AC2317"/>
      <c r="AD2317"/>
      <c r="AE2317"/>
      <c r="AF2317"/>
      <c r="AG2317"/>
      <c r="AH2317"/>
      <c r="AI2317"/>
      <c r="AJ2317"/>
    </row>
    <row r="2318" spans="1:36" ht="24.95" customHeight="1">
      <c r="A2318" s="66"/>
      <c r="M2318" s="37"/>
      <c r="N2318" s="695"/>
      <c r="U2318"/>
      <c r="V2318"/>
      <c r="W2318"/>
      <c r="X2318" s="112"/>
      <c r="Y2318" s="112"/>
      <c r="Z2318" s="200"/>
      <c r="AA2318"/>
      <c r="AB2318"/>
      <c r="AC2318"/>
      <c r="AD2318"/>
      <c r="AE2318"/>
      <c r="AF2318"/>
      <c r="AG2318"/>
      <c r="AH2318"/>
      <c r="AI2318"/>
      <c r="AJ2318"/>
    </row>
    <row r="2319" spans="1:36" ht="24.95" customHeight="1">
      <c r="A2319" s="66"/>
      <c r="M2319" s="37"/>
      <c r="N2319" s="695"/>
      <c r="U2319"/>
      <c r="V2319"/>
      <c r="W2319"/>
      <c r="X2319" s="112"/>
      <c r="Y2319" s="112"/>
      <c r="Z2319" s="200"/>
      <c r="AA2319"/>
      <c r="AB2319"/>
      <c r="AC2319"/>
      <c r="AD2319"/>
      <c r="AE2319"/>
      <c r="AF2319"/>
      <c r="AG2319"/>
      <c r="AH2319"/>
      <c r="AI2319"/>
      <c r="AJ2319"/>
    </row>
    <row r="2320" spans="1:36" ht="24.95" customHeight="1">
      <c r="A2320" s="66"/>
      <c r="M2320" s="37"/>
      <c r="N2320" s="695"/>
      <c r="U2320"/>
      <c r="V2320"/>
      <c r="W2320"/>
      <c r="X2320" s="112"/>
      <c r="Y2320" s="112"/>
      <c r="Z2320" s="200"/>
      <c r="AA2320"/>
      <c r="AB2320"/>
      <c r="AC2320"/>
      <c r="AD2320"/>
      <c r="AE2320"/>
      <c r="AF2320"/>
      <c r="AG2320"/>
      <c r="AH2320"/>
      <c r="AI2320"/>
      <c r="AJ2320"/>
    </row>
    <row r="2321" spans="1:36" ht="24.95" customHeight="1">
      <c r="A2321" s="66"/>
      <c r="M2321" s="37"/>
      <c r="N2321" s="695"/>
      <c r="U2321"/>
      <c r="V2321"/>
      <c r="W2321"/>
      <c r="X2321" s="112"/>
      <c r="Y2321" s="112"/>
      <c r="Z2321" s="200"/>
      <c r="AA2321"/>
      <c r="AB2321"/>
      <c r="AC2321"/>
      <c r="AD2321"/>
      <c r="AE2321"/>
      <c r="AF2321"/>
      <c r="AG2321"/>
      <c r="AH2321"/>
      <c r="AI2321"/>
      <c r="AJ2321"/>
    </row>
    <row r="2322" spans="1:36" ht="24.95" customHeight="1">
      <c r="A2322" s="66"/>
      <c r="M2322" s="37"/>
      <c r="N2322" s="695"/>
      <c r="U2322"/>
      <c r="V2322"/>
      <c r="W2322"/>
      <c r="X2322" s="112"/>
      <c r="Y2322" s="112"/>
      <c r="Z2322" s="200"/>
      <c r="AA2322"/>
      <c r="AB2322"/>
      <c r="AC2322"/>
      <c r="AD2322"/>
      <c r="AE2322"/>
      <c r="AF2322"/>
      <c r="AG2322"/>
      <c r="AH2322"/>
      <c r="AI2322"/>
      <c r="AJ2322"/>
    </row>
    <row r="2323" spans="1:36" ht="24.95" customHeight="1">
      <c r="A2323" s="66"/>
      <c r="M2323" s="37"/>
      <c r="N2323" s="695"/>
      <c r="U2323"/>
      <c r="V2323"/>
      <c r="W2323"/>
      <c r="X2323" s="112"/>
      <c r="Y2323" s="112"/>
      <c r="Z2323" s="200"/>
      <c r="AA2323"/>
      <c r="AB2323"/>
      <c r="AC2323"/>
      <c r="AD2323"/>
      <c r="AE2323"/>
      <c r="AF2323"/>
      <c r="AG2323"/>
      <c r="AH2323"/>
      <c r="AI2323"/>
      <c r="AJ2323"/>
    </row>
    <row r="2324" spans="1:36" ht="24.95" customHeight="1">
      <c r="A2324" s="66"/>
      <c r="M2324" s="37"/>
      <c r="N2324" s="695"/>
      <c r="U2324"/>
      <c r="V2324"/>
      <c r="W2324"/>
      <c r="X2324" s="112"/>
      <c r="Y2324" s="112"/>
      <c r="Z2324" s="200"/>
      <c r="AA2324"/>
      <c r="AB2324"/>
      <c r="AC2324"/>
      <c r="AD2324"/>
      <c r="AE2324"/>
      <c r="AF2324"/>
      <c r="AG2324"/>
      <c r="AH2324"/>
      <c r="AI2324"/>
      <c r="AJ2324"/>
    </row>
    <row r="2325" spans="1:36" ht="24.95" customHeight="1">
      <c r="A2325" s="66"/>
      <c r="M2325" s="37"/>
      <c r="N2325" s="695"/>
      <c r="U2325"/>
      <c r="V2325"/>
      <c r="W2325"/>
      <c r="X2325" s="112"/>
      <c r="Y2325" s="112"/>
      <c r="Z2325" s="200"/>
      <c r="AA2325"/>
      <c r="AB2325"/>
      <c r="AC2325"/>
      <c r="AD2325"/>
      <c r="AE2325"/>
      <c r="AF2325"/>
      <c r="AG2325"/>
      <c r="AH2325"/>
      <c r="AI2325"/>
      <c r="AJ2325"/>
    </row>
    <row r="2326" spans="1:36" ht="24.95" customHeight="1">
      <c r="A2326" s="66"/>
      <c r="M2326" s="37"/>
      <c r="N2326" s="695"/>
      <c r="U2326"/>
      <c r="V2326"/>
      <c r="W2326"/>
      <c r="X2326" s="112"/>
      <c r="Y2326" s="112"/>
      <c r="Z2326" s="200"/>
      <c r="AA2326"/>
      <c r="AB2326"/>
      <c r="AC2326"/>
      <c r="AD2326"/>
      <c r="AE2326"/>
      <c r="AF2326"/>
      <c r="AG2326"/>
      <c r="AH2326"/>
      <c r="AI2326"/>
      <c r="AJ2326"/>
    </row>
    <row r="2327" spans="1:36" ht="24.95" customHeight="1">
      <c r="A2327" s="66"/>
      <c r="M2327" s="37"/>
      <c r="N2327" s="695"/>
      <c r="U2327"/>
      <c r="V2327"/>
      <c r="W2327"/>
      <c r="X2327" s="112"/>
      <c r="Y2327" s="112"/>
      <c r="Z2327" s="200"/>
      <c r="AA2327"/>
      <c r="AB2327"/>
      <c r="AC2327"/>
      <c r="AD2327"/>
      <c r="AE2327"/>
      <c r="AF2327"/>
      <c r="AG2327"/>
      <c r="AH2327"/>
      <c r="AI2327"/>
      <c r="AJ2327"/>
    </row>
    <row r="2328" spans="1:36" ht="24.95" customHeight="1">
      <c r="A2328" s="66"/>
      <c r="M2328" s="37"/>
      <c r="N2328" s="695"/>
      <c r="U2328"/>
      <c r="V2328"/>
      <c r="W2328"/>
      <c r="X2328" s="112"/>
      <c r="Y2328" s="112"/>
      <c r="Z2328" s="200"/>
      <c r="AA2328"/>
      <c r="AB2328"/>
      <c r="AC2328"/>
      <c r="AD2328"/>
      <c r="AE2328"/>
      <c r="AF2328"/>
      <c r="AG2328"/>
      <c r="AH2328"/>
      <c r="AI2328"/>
      <c r="AJ2328"/>
    </row>
    <row r="2329" spans="1:36" ht="24.95" customHeight="1">
      <c r="A2329" s="66"/>
      <c r="M2329" s="37"/>
      <c r="N2329" s="695"/>
      <c r="U2329"/>
      <c r="V2329"/>
      <c r="W2329"/>
      <c r="X2329" s="112"/>
      <c r="Y2329" s="112"/>
      <c r="Z2329" s="200"/>
      <c r="AA2329"/>
      <c r="AB2329"/>
      <c r="AC2329"/>
      <c r="AD2329"/>
      <c r="AE2329"/>
      <c r="AF2329"/>
      <c r="AG2329"/>
      <c r="AH2329"/>
      <c r="AI2329"/>
      <c r="AJ2329"/>
    </row>
    <row r="2330" spans="1:36" ht="24.95" customHeight="1">
      <c r="A2330" s="66"/>
      <c r="M2330" s="37"/>
      <c r="N2330" s="695"/>
      <c r="U2330"/>
      <c r="V2330"/>
      <c r="W2330"/>
      <c r="X2330" s="112"/>
      <c r="Y2330" s="112"/>
      <c r="Z2330" s="200"/>
      <c r="AA2330"/>
      <c r="AB2330"/>
      <c r="AC2330"/>
      <c r="AD2330"/>
      <c r="AE2330"/>
      <c r="AF2330"/>
      <c r="AG2330"/>
      <c r="AH2330"/>
      <c r="AI2330"/>
      <c r="AJ2330"/>
    </row>
    <row r="2331" spans="1:36" ht="24.95" customHeight="1">
      <c r="A2331" s="66"/>
      <c r="M2331" s="37"/>
      <c r="N2331" s="695"/>
      <c r="U2331"/>
      <c r="V2331"/>
      <c r="W2331"/>
      <c r="X2331" s="112"/>
      <c r="Y2331" s="112"/>
      <c r="Z2331" s="200"/>
      <c r="AA2331"/>
      <c r="AB2331"/>
      <c r="AC2331"/>
      <c r="AD2331"/>
      <c r="AE2331"/>
      <c r="AF2331"/>
      <c r="AG2331"/>
      <c r="AH2331"/>
      <c r="AI2331"/>
      <c r="AJ2331"/>
    </row>
    <row r="2332" spans="1:36" ht="24.95" customHeight="1">
      <c r="A2332" s="66"/>
      <c r="M2332" s="37"/>
      <c r="N2332" s="695"/>
      <c r="U2332"/>
      <c r="V2332"/>
      <c r="W2332"/>
      <c r="X2332" s="112"/>
      <c r="Y2332" s="112"/>
      <c r="Z2332" s="200"/>
      <c r="AA2332"/>
      <c r="AB2332"/>
      <c r="AC2332"/>
      <c r="AD2332"/>
      <c r="AE2332"/>
      <c r="AF2332"/>
      <c r="AG2332"/>
      <c r="AH2332"/>
      <c r="AI2332"/>
      <c r="AJ2332"/>
    </row>
    <row r="2333" spans="1:36" ht="24.95" customHeight="1">
      <c r="A2333" s="66"/>
      <c r="M2333" s="37"/>
      <c r="N2333" s="695"/>
      <c r="U2333"/>
      <c r="V2333"/>
      <c r="W2333"/>
      <c r="X2333" s="112"/>
      <c r="Y2333" s="112"/>
      <c r="Z2333" s="200"/>
      <c r="AA2333"/>
      <c r="AB2333"/>
      <c r="AC2333"/>
      <c r="AD2333"/>
      <c r="AE2333"/>
      <c r="AF2333"/>
      <c r="AG2333"/>
      <c r="AH2333"/>
      <c r="AI2333"/>
      <c r="AJ2333"/>
    </row>
    <row r="2334" spans="1:36" ht="24.95" customHeight="1">
      <c r="A2334" s="66"/>
      <c r="M2334" s="37"/>
      <c r="N2334" s="695"/>
      <c r="U2334"/>
      <c r="V2334"/>
      <c r="W2334"/>
      <c r="X2334" s="112"/>
      <c r="Y2334" s="112"/>
      <c r="Z2334" s="200"/>
      <c r="AA2334"/>
      <c r="AB2334"/>
      <c r="AC2334"/>
      <c r="AD2334"/>
      <c r="AE2334"/>
      <c r="AF2334"/>
      <c r="AG2334"/>
      <c r="AH2334"/>
      <c r="AI2334"/>
      <c r="AJ2334"/>
    </row>
    <row r="2335" spans="1:36" ht="24.95" customHeight="1">
      <c r="A2335" s="66"/>
      <c r="M2335" s="37"/>
      <c r="N2335" s="695"/>
      <c r="U2335"/>
      <c r="V2335"/>
      <c r="W2335"/>
      <c r="X2335" s="112"/>
      <c r="Y2335" s="112"/>
      <c r="Z2335" s="200"/>
      <c r="AA2335"/>
      <c r="AB2335"/>
      <c r="AC2335"/>
      <c r="AD2335"/>
      <c r="AE2335"/>
      <c r="AF2335"/>
      <c r="AG2335"/>
      <c r="AH2335"/>
      <c r="AI2335"/>
      <c r="AJ2335"/>
    </row>
    <row r="2336" spans="1:36" ht="24.95" customHeight="1">
      <c r="A2336" s="66"/>
      <c r="M2336" s="37"/>
      <c r="N2336" s="695"/>
      <c r="U2336"/>
      <c r="V2336"/>
      <c r="W2336"/>
      <c r="X2336" s="112"/>
      <c r="Y2336" s="112"/>
      <c r="Z2336" s="200"/>
      <c r="AA2336"/>
      <c r="AB2336"/>
      <c r="AC2336"/>
      <c r="AD2336"/>
      <c r="AE2336"/>
      <c r="AF2336"/>
      <c r="AG2336"/>
      <c r="AH2336"/>
      <c r="AI2336"/>
      <c r="AJ2336"/>
    </row>
    <row r="2337" spans="1:36" ht="24.95" customHeight="1">
      <c r="A2337" s="66"/>
      <c r="M2337" s="37"/>
      <c r="N2337" s="695"/>
      <c r="U2337"/>
      <c r="V2337"/>
      <c r="W2337"/>
      <c r="X2337" s="112"/>
      <c r="Y2337" s="112"/>
      <c r="Z2337" s="200"/>
      <c r="AA2337"/>
      <c r="AB2337"/>
      <c r="AC2337"/>
      <c r="AD2337"/>
      <c r="AE2337"/>
      <c r="AF2337"/>
      <c r="AG2337"/>
      <c r="AH2337"/>
      <c r="AI2337"/>
      <c r="AJ2337"/>
    </row>
    <row r="2338" spans="1:36" ht="24.95" customHeight="1">
      <c r="A2338" s="66"/>
      <c r="M2338" s="37"/>
      <c r="N2338" s="695"/>
      <c r="U2338"/>
      <c r="V2338"/>
      <c r="W2338"/>
      <c r="X2338" s="112"/>
      <c r="Y2338" s="112"/>
      <c r="Z2338" s="200"/>
      <c r="AA2338"/>
      <c r="AB2338"/>
      <c r="AC2338"/>
      <c r="AD2338"/>
      <c r="AE2338"/>
      <c r="AF2338"/>
      <c r="AG2338"/>
      <c r="AH2338"/>
      <c r="AI2338"/>
      <c r="AJ2338"/>
    </row>
    <row r="2339" spans="1:36" ht="24.95" customHeight="1">
      <c r="A2339" s="66"/>
      <c r="M2339" s="37"/>
      <c r="N2339" s="695"/>
      <c r="U2339"/>
      <c r="V2339"/>
      <c r="W2339"/>
      <c r="X2339" s="112"/>
      <c r="Y2339" s="112"/>
      <c r="Z2339" s="200"/>
      <c r="AA2339"/>
      <c r="AB2339"/>
      <c r="AC2339"/>
      <c r="AD2339"/>
      <c r="AE2339"/>
      <c r="AF2339"/>
      <c r="AG2339"/>
      <c r="AH2339"/>
      <c r="AI2339"/>
      <c r="AJ2339"/>
    </row>
    <row r="2340" spans="1:36" ht="24.95" customHeight="1">
      <c r="A2340" s="66"/>
      <c r="M2340" s="37"/>
      <c r="N2340" s="695"/>
      <c r="U2340"/>
      <c r="V2340"/>
      <c r="W2340"/>
      <c r="X2340" s="112"/>
      <c r="Y2340" s="112"/>
      <c r="Z2340" s="200"/>
      <c r="AA2340"/>
      <c r="AB2340"/>
      <c r="AC2340"/>
      <c r="AD2340"/>
      <c r="AE2340"/>
      <c r="AF2340"/>
      <c r="AG2340"/>
      <c r="AH2340"/>
      <c r="AI2340"/>
      <c r="AJ2340"/>
    </row>
    <row r="2341" spans="1:36" ht="24.95" customHeight="1">
      <c r="A2341" s="66"/>
      <c r="M2341" s="37"/>
      <c r="N2341" s="695"/>
      <c r="U2341"/>
      <c r="V2341"/>
      <c r="W2341"/>
      <c r="X2341" s="112"/>
      <c r="Y2341" s="112"/>
      <c r="Z2341" s="200"/>
      <c r="AA2341"/>
      <c r="AB2341"/>
      <c r="AC2341"/>
      <c r="AD2341"/>
      <c r="AE2341"/>
      <c r="AF2341"/>
      <c r="AG2341"/>
      <c r="AH2341"/>
      <c r="AI2341"/>
      <c r="AJ2341"/>
    </row>
    <row r="2342" spans="1:36" ht="24.95" customHeight="1">
      <c r="A2342" s="66"/>
      <c r="M2342" s="37"/>
      <c r="N2342" s="695"/>
      <c r="U2342"/>
      <c r="V2342"/>
      <c r="W2342"/>
      <c r="X2342" s="112"/>
      <c r="Y2342" s="112"/>
      <c r="Z2342" s="200"/>
      <c r="AA2342"/>
      <c r="AB2342"/>
      <c r="AC2342"/>
      <c r="AD2342"/>
      <c r="AE2342"/>
      <c r="AF2342"/>
      <c r="AG2342"/>
      <c r="AH2342"/>
      <c r="AI2342"/>
      <c r="AJ2342"/>
    </row>
    <row r="2343" spans="1:36" ht="24.95" customHeight="1">
      <c r="A2343" s="66"/>
      <c r="M2343" s="37"/>
      <c r="N2343" s="695"/>
      <c r="U2343"/>
      <c r="V2343"/>
      <c r="W2343"/>
      <c r="X2343" s="112"/>
      <c r="Y2343" s="112"/>
      <c r="Z2343" s="200"/>
      <c r="AA2343"/>
      <c r="AB2343"/>
      <c r="AC2343"/>
      <c r="AD2343"/>
      <c r="AE2343"/>
      <c r="AF2343"/>
      <c r="AG2343"/>
      <c r="AH2343"/>
      <c r="AI2343"/>
      <c r="AJ2343"/>
    </row>
    <row r="2344" spans="1:36" ht="24.95" customHeight="1">
      <c r="A2344" s="66"/>
      <c r="M2344" s="37"/>
      <c r="N2344" s="695"/>
      <c r="U2344"/>
      <c r="V2344"/>
      <c r="W2344"/>
      <c r="X2344" s="112"/>
      <c r="Y2344" s="112"/>
      <c r="Z2344" s="200"/>
      <c r="AA2344"/>
      <c r="AB2344"/>
      <c r="AC2344"/>
      <c r="AD2344"/>
      <c r="AE2344"/>
      <c r="AF2344"/>
      <c r="AG2344"/>
      <c r="AH2344"/>
      <c r="AI2344"/>
      <c r="AJ2344"/>
    </row>
    <row r="2345" spans="1:36" ht="24.95" customHeight="1">
      <c r="A2345" s="66"/>
      <c r="M2345" s="37"/>
      <c r="N2345" s="695"/>
      <c r="U2345"/>
      <c r="V2345"/>
      <c r="W2345"/>
      <c r="X2345" s="112"/>
      <c r="Y2345" s="112"/>
      <c r="Z2345" s="200"/>
      <c r="AA2345"/>
      <c r="AB2345"/>
      <c r="AC2345"/>
      <c r="AD2345"/>
      <c r="AE2345"/>
      <c r="AF2345"/>
      <c r="AG2345"/>
      <c r="AH2345"/>
      <c r="AI2345"/>
      <c r="AJ2345"/>
    </row>
    <row r="2346" spans="1:36" ht="24.95" customHeight="1">
      <c r="A2346" s="66"/>
      <c r="M2346" s="37"/>
      <c r="N2346" s="695"/>
      <c r="U2346"/>
      <c r="V2346"/>
      <c r="W2346"/>
      <c r="X2346" s="112"/>
      <c r="Y2346" s="112"/>
      <c r="Z2346" s="200"/>
      <c r="AA2346"/>
      <c r="AB2346"/>
      <c r="AC2346"/>
      <c r="AD2346"/>
      <c r="AE2346"/>
      <c r="AF2346"/>
      <c r="AG2346"/>
      <c r="AH2346"/>
      <c r="AI2346"/>
      <c r="AJ2346"/>
    </row>
    <row r="2347" spans="1:36" ht="24.95" customHeight="1">
      <c r="A2347" s="66"/>
      <c r="M2347" s="37"/>
      <c r="N2347" s="695"/>
      <c r="U2347"/>
      <c r="V2347"/>
      <c r="W2347"/>
      <c r="X2347" s="112"/>
      <c r="Y2347" s="112"/>
      <c r="Z2347" s="200"/>
      <c r="AA2347"/>
      <c r="AB2347"/>
      <c r="AC2347"/>
      <c r="AD2347"/>
      <c r="AE2347"/>
      <c r="AF2347"/>
      <c r="AG2347"/>
      <c r="AH2347"/>
      <c r="AI2347"/>
      <c r="AJ2347"/>
    </row>
    <row r="2348" spans="1:36" ht="24.95" customHeight="1">
      <c r="A2348" s="66"/>
      <c r="M2348" s="37"/>
      <c r="N2348" s="695"/>
      <c r="U2348"/>
      <c r="V2348"/>
      <c r="W2348"/>
      <c r="X2348" s="112"/>
      <c r="Y2348" s="112"/>
      <c r="Z2348" s="200"/>
      <c r="AA2348"/>
      <c r="AB2348"/>
      <c r="AC2348"/>
      <c r="AD2348"/>
      <c r="AE2348"/>
      <c r="AF2348"/>
      <c r="AG2348"/>
      <c r="AH2348"/>
      <c r="AI2348"/>
      <c r="AJ2348"/>
    </row>
    <row r="2349" spans="1:36" ht="24.95" customHeight="1">
      <c r="A2349" s="66"/>
      <c r="M2349" s="37"/>
      <c r="N2349" s="695"/>
      <c r="U2349"/>
      <c r="V2349"/>
      <c r="W2349"/>
      <c r="X2349" s="112"/>
      <c r="Y2349" s="112"/>
      <c r="Z2349" s="200"/>
      <c r="AA2349"/>
      <c r="AB2349"/>
      <c r="AC2349"/>
      <c r="AD2349"/>
      <c r="AE2349"/>
      <c r="AF2349"/>
      <c r="AG2349"/>
      <c r="AH2349"/>
      <c r="AI2349"/>
      <c r="AJ2349"/>
    </row>
    <row r="2350" spans="1:36" ht="24.95" customHeight="1">
      <c r="A2350" s="66"/>
      <c r="M2350" s="37"/>
      <c r="N2350" s="695"/>
      <c r="U2350"/>
      <c r="V2350"/>
      <c r="W2350"/>
      <c r="X2350" s="112"/>
      <c r="Y2350" s="112"/>
      <c r="Z2350" s="200"/>
      <c r="AA2350"/>
      <c r="AB2350"/>
      <c r="AC2350"/>
      <c r="AD2350"/>
      <c r="AE2350"/>
      <c r="AF2350"/>
      <c r="AG2350"/>
      <c r="AH2350"/>
      <c r="AI2350"/>
      <c r="AJ2350"/>
    </row>
    <row r="2351" spans="1:36" ht="24.95" customHeight="1">
      <c r="A2351" s="66"/>
      <c r="M2351" s="37"/>
      <c r="N2351" s="695"/>
      <c r="U2351"/>
      <c r="V2351"/>
      <c r="W2351"/>
      <c r="X2351" s="112"/>
      <c r="Y2351" s="112"/>
      <c r="Z2351" s="200"/>
      <c r="AA2351"/>
      <c r="AB2351"/>
      <c r="AC2351"/>
      <c r="AD2351"/>
      <c r="AE2351"/>
      <c r="AF2351"/>
      <c r="AG2351"/>
      <c r="AH2351"/>
      <c r="AI2351"/>
      <c r="AJ2351"/>
    </row>
    <row r="2352" spans="1:36" ht="24.95" customHeight="1">
      <c r="A2352" s="66"/>
      <c r="M2352" s="37"/>
      <c r="N2352" s="695"/>
      <c r="U2352"/>
      <c r="V2352"/>
      <c r="W2352"/>
      <c r="X2352" s="112"/>
      <c r="Y2352" s="112"/>
      <c r="Z2352" s="200"/>
      <c r="AA2352"/>
      <c r="AB2352"/>
      <c r="AC2352"/>
      <c r="AD2352"/>
      <c r="AE2352"/>
      <c r="AF2352"/>
      <c r="AG2352"/>
      <c r="AH2352"/>
      <c r="AI2352"/>
      <c r="AJ2352"/>
    </row>
    <row r="2353" spans="1:36" ht="24.95" customHeight="1">
      <c r="A2353" s="66"/>
      <c r="M2353" s="37"/>
      <c r="N2353" s="695"/>
      <c r="U2353"/>
      <c r="V2353"/>
      <c r="W2353"/>
      <c r="X2353" s="112"/>
      <c r="Y2353" s="112"/>
      <c r="Z2353" s="200"/>
      <c r="AA2353"/>
      <c r="AB2353"/>
      <c r="AC2353"/>
      <c r="AD2353"/>
      <c r="AE2353"/>
      <c r="AF2353"/>
      <c r="AG2353"/>
      <c r="AH2353"/>
      <c r="AI2353"/>
      <c r="AJ2353"/>
    </row>
    <row r="2354" spans="1:36" ht="24.95" customHeight="1">
      <c r="A2354" s="66"/>
      <c r="M2354" s="37"/>
      <c r="N2354" s="695"/>
      <c r="U2354"/>
      <c r="V2354"/>
      <c r="W2354"/>
      <c r="X2354" s="112"/>
      <c r="Y2354" s="112"/>
      <c r="Z2354" s="200"/>
      <c r="AA2354"/>
      <c r="AB2354"/>
      <c r="AC2354"/>
      <c r="AD2354"/>
      <c r="AE2354"/>
      <c r="AF2354"/>
      <c r="AG2354"/>
      <c r="AH2354"/>
      <c r="AI2354"/>
      <c r="AJ2354"/>
    </row>
    <row r="2355" spans="1:36" ht="24.95" customHeight="1">
      <c r="A2355" s="66"/>
      <c r="M2355" s="37"/>
      <c r="N2355" s="695"/>
      <c r="U2355"/>
      <c r="V2355"/>
      <c r="W2355"/>
      <c r="X2355" s="112"/>
      <c r="Y2355" s="112"/>
      <c r="Z2355" s="200"/>
      <c r="AA2355"/>
      <c r="AB2355"/>
      <c r="AC2355"/>
      <c r="AD2355"/>
      <c r="AE2355"/>
      <c r="AF2355"/>
      <c r="AG2355"/>
      <c r="AH2355"/>
      <c r="AI2355"/>
      <c r="AJ2355"/>
    </row>
    <row r="2356" spans="1:36" ht="24.95" customHeight="1">
      <c r="A2356" s="66"/>
      <c r="M2356" s="37"/>
      <c r="N2356" s="695"/>
      <c r="U2356"/>
      <c r="V2356"/>
      <c r="W2356"/>
      <c r="X2356" s="112"/>
      <c r="Y2356" s="112"/>
      <c r="Z2356" s="200"/>
      <c r="AA2356"/>
      <c r="AB2356"/>
      <c r="AC2356"/>
      <c r="AD2356"/>
      <c r="AE2356"/>
      <c r="AF2356"/>
      <c r="AG2356"/>
      <c r="AH2356"/>
      <c r="AI2356"/>
      <c r="AJ2356"/>
    </row>
    <row r="2357" spans="1:36" ht="24.95" customHeight="1">
      <c r="A2357" s="66"/>
      <c r="M2357" s="37"/>
      <c r="N2357" s="695"/>
      <c r="U2357"/>
      <c r="V2357"/>
      <c r="W2357"/>
      <c r="X2357" s="112"/>
      <c r="Y2357" s="112"/>
      <c r="Z2357" s="200"/>
      <c r="AA2357"/>
      <c r="AB2357"/>
      <c r="AC2357"/>
      <c r="AD2357"/>
      <c r="AE2357"/>
      <c r="AF2357"/>
      <c r="AG2357"/>
      <c r="AH2357"/>
      <c r="AI2357"/>
      <c r="AJ2357"/>
    </row>
    <row r="2358" spans="1:36" ht="24.95" customHeight="1">
      <c r="A2358" s="66"/>
      <c r="M2358" s="37"/>
      <c r="N2358" s="695"/>
      <c r="U2358"/>
      <c r="V2358"/>
      <c r="W2358"/>
      <c r="X2358" s="112"/>
      <c r="Y2358" s="112"/>
      <c r="Z2358" s="200"/>
      <c r="AA2358"/>
      <c r="AB2358"/>
      <c r="AC2358"/>
      <c r="AD2358"/>
      <c r="AE2358"/>
      <c r="AF2358"/>
      <c r="AG2358"/>
      <c r="AH2358"/>
      <c r="AI2358"/>
      <c r="AJ2358"/>
    </row>
    <row r="2359" spans="1:36" ht="24.95" customHeight="1">
      <c r="A2359" s="66"/>
      <c r="M2359" s="37"/>
      <c r="N2359" s="695"/>
      <c r="U2359"/>
      <c r="V2359"/>
      <c r="W2359"/>
      <c r="X2359" s="112"/>
      <c r="Y2359" s="112"/>
      <c r="Z2359" s="200"/>
      <c r="AA2359"/>
      <c r="AB2359"/>
      <c r="AC2359"/>
      <c r="AD2359"/>
      <c r="AE2359"/>
      <c r="AF2359"/>
      <c r="AG2359"/>
      <c r="AH2359"/>
      <c r="AI2359"/>
      <c r="AJ2359"/>
    </row>
  </sheetData>
  <mergeCells count="8">
    <mergeCell ref="AJ12:AJ13"/>
    <mergeCell ref="N12:N15"/>
    <mergeCell ref="X12:Z13"/>
    <mergeCell ref="AA12:AC13"/>
    <mergeCell ref="AD12:AF13"/>
    <mergeCell ref="AG12:AI13"/>
    <mergeCell ref="R12:T13"/>
    <mergeCell ref="U12:W13"/>
  </mergeCells>
  <pageMargins left="0.7" right="0.7" top="0.75" bottom="0.75" header="0.3" footer="0.3"/>
  <pageSetup orientation="portrait" horizontalDpi="4294967293" verticalDpi="12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AB94379-2862-4F8F-9EBF-41C2966655BD}">
          <x14:formula1>
            <xm:f>Budget!$AC$1:$AC$8</xm:f>
          </x14:formula1>
          <xm:sqref>C1:C1048576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2C1D-4A77-46A2-8AE8-C64B3BC7E6B8}">
  <dimension ref="A1:AJ345"/>
  <sheetViews>
    <sheetView zoomScale="40" zoomScaleNormal="40" workbookViewId="0">
      <pane ySplit="14" topLeftCell="A15" activePane="bottomLeft" state="frozen"/>
      <selection pane="bottomLeft" activeCell="A17" sqref="A17:XFD17"/>
      <selection activeCell="M12" sqref="M12"/>
    </sheetView>
  </sheetViews>
  <sheetFormatPr defaultColWidth="8.85546875" defaultRowHeight="32.25"/>
  <cols>
    <col min="1" max="1" width="19" style="64" bestFit="1" customWidth="1"/>
    <col min="2" max="2" width="27" style="1059" customWidth="1"/>
    <col min="3" max="3" width="29.85546875" style="62" bestFit="1" customWidth="1"/>
    <col min="4" max="5" width="27.7109375" style="222" bestFit="1" customWidth="1"/>
    <col min="6" max="6" width="77.5703125" style="62" customWidth="1"/>
    <col min="7" max="7" width="79.42578125" style="62" bestFit="1" customWidth="1"/>
    <col min="8" max="8" width="49.140625" style="62" customWidth="1"/>
    <col min="9" max="9" width="25.42578125" style="62" customWidth="1"/>
    <col min="10" max="10" width="25.85546875" style="62" customWidth="1"/>
    <col min="11" max="11" width="25.42578125" style="430" customWidth="1"/>
    <col min="12" max="12" width="25.42578125" style="62" customWidth="1"/>
    <col min="13" max="13" width="31.28515625" style="38" bestFit="1" customWidth="1"/>
    <col min="14" max="14" width="64.140625" style="38" customWidth="1"/>
    <col min="15" max="15" width="27" style="430" bestFit="1" customWidth="1"/>
    <col min="16" max="17" width="27.42578125" style="46" customWidth="1"/>
    <col min="18" max="18" width="32.42578125" customWidth="1"/>
    <col min="19" max="19" width="29" customWidth="1"/>
    <col min="20" max="20" width="30.85546875" bestFit="1" customWidth="1"/>
    <col min="21" max="21" width="34.42578125" style="1" customWidth="1"/>
    <col min="22" max="22" width="37.7109375" style="2" customWidth="1"/>
    <col min="23" max="23" width="28.7109375" style="2" bestFit="1" customWidth="1"/>
    <col min="24" max="24" width="29.28515625" style="661" bestFit="1" customWidth="1"/>
    <col min="25" max="25" width="29.140625" style="661" bestFit="1" customWidth="1"/>
    <col min="26" max="26" width="29.28515625" style="661" bestFit="1" customWidth="1"/>
    <col min="27" max="27" width="29.28515625" style="1" bestFit="1" customWidth="1"/>
    <col min="28" max="28" width="25.85546875" style="2" bestFit="1" customWidth="1"/>
    <col min="29" max="29" width="29.28515625" style="2" bestFit="1" customWidth="1"/>
    <col min="30" max="30" width="28.42578125" style="1" bestFit="1" customWidth="1"/>
    <col min="31" max="31" width="28.42578125" style="2" bestFit="1" customWidth="1"/>
    <col min="32" max="32" width="26.42578125" style="2" bestFit="1" customWidth="1"/>
    <col min="33" max="33" width="25.7109375" style="1" customWidth="1"/>
    <col min="34" max="35" width="25.7109375" style="2" customWidth="1"/>
    <col min="36" max="36" width="28.42578125" style="2" bestFit="1" customWidth="1"/>
  </cols>
  <sheetData>
    <row r="1" spans="1:36" s="11" customFormat="1" ht="30" customHeight="1" thickBot="1">
      <c r="A1" s="61"/>
      <c r="B1" s="1059"/>
      <c r="C1" s="61"/>
      <c r="D1" s="215"/>
      <c r="E1" s="215"/>
      <c r="F1" s="61"/>
      <c r="G1" s="61"/>
      <c r="H1" s="61"/>
      <c r="I1" s="61"/>
      <c r="J1" s="61"/>
      <c r="K1" s="572"/>
      <c r="L1" s="61"/>
      <c r="M1" s="440"/>
      <c r="N1" s="441"/>
      <c r="O1" s="572"/>
      <c r="P1" s="622"/>
      <c r="Q1" s="442" t="s">
        <v>768</v>
      </c>
      <c r="R1" s="529" t="s">
        <v>60</v>
      </c>
      <c r="S1" s="443" t="s">
        <v>2</v>
      </c>
      <c r="T1" s="443" t="s">
        <v>3</v>
      </c>
      <c r="U1" s="444" t="s">
        <v>4</v>
      </c>
      <c r="V1" s="445" t="s">
        <v>5</v>
      </c>
      <c r="W1" s="446"/>
      <c r="X1" s="708"/>
      <c r="Y1" s="655"/>
      <c r="Z1" s="655"/>
      <c r="AA1" s="198"/>
      <c r="AE1" s="447"/>
      <c r="AF1" s="447"/>
      <c r="AG1" s="447"/>
      <c r="AH1" s="447"/>
      <c r="AI1" s="447"/>
      <c r="AJ1" s="447"/>
    </row>
    <row r="2" spans="1:36" s="11" customFormat="1" ht="30" customHeight="1" thickBot="1">
      <c r="A2" s="61"/>
      <c r="B2" s="1059"/>
      <c r="C2" s="61"/>
      <c r="D2" s="215"/>
      <c r="E2" s="215"/>
      <c r="F2" s="61"/>
      <c r="G2" s="61"/>
      <c r="H2" s="61"/>
      <c r="I2" s="61"/>
      <c r="J2" s="61"/>
      <c r="K2" s="572"/>
      <c r="L2" s="61"/>
      <c r="M2" s="448"/>
      <c r="N2" s="449"/>
      <c r="O2" s="572"/>
      <c r="P2" s="623"/>
      <c r="Q2" s="450" t="s">
        <v>6</v>
      </c>
      <c r="R2" s="451">
        <f>SUM(R11)</f>
        <v>0</v>
      </c>
      <c r="S2" s="451">
        <f>SUM(S15)</f>
        <v>0</v>
      </c>
      <c r="T2" s="451">
        <f t="shared" ref="T2:T10" si="0">SUM(R2)-S2</f>
        <v>0</v>
      </c>
      <c r="U2" s="452">
        <f>SUM(T15)</f>
        <v>0</v>
      </c>
      <c r="V2" s="453">
        <f t="shared" ref="V2:V10" si="1">SUM(U2)-T2</f>
        <v>0</v>
      </c>
      <c r="W2" s="454"/>
      <c r="X2" s="709"/>
      <c r="Y2" s="655"/>
      <c r="Z2" s="655"/>
      <c r="AA2" s="198"/>
      <c r="AE2" s="447"/>
      <c r="AF2" s="447"/>
      <c r="AG2" s="447"/>
      <c r="AH2" s="447"/>
      <c r="AI2" s="447"/>
      <c r="AJ2" s="447"/>
    </row>
    <row r="3" spans="1:36" s="11" customFormat="1" ht="30" customHeight="1" thickBot="1">
      <c r="A3" s="61"/>
      <c r="B3" s="1059"/>
      <c r="C3" s="61"/>
      <c r="D3" s="215"/>
      <c r="E3" s="215"/>
      <c r="F3" s="61"/>
      <c r="G3" s="61"/>
      <c r="H3" s="61"/>
      <c r="I3" s="61"/>
      <c r="J3" s="61"/>
      <c r="K3" s="572"/>
      <c r="L3" s="61"/>
      <c r="M3" s="448"/>
      <c r="N3" s="449"/>
      <c r="O3" s="572"/>
      <c r="P3" s="623"/>
      <c r="Q3" s="450" t="s">
        <v>7</v>
      </c>
      <c r="R3" s="451">
        <f>SUM(U11)</f>
        <v>0</v>
      </c>
      <c r="S3" s="451">
        <f>SUM(V15)</f>
        <v>0</v>
      </c>
      <c r="T3" s="451">
        <f t="shared" si="0"/>
        <v>0</v>
      </c>
      <c r="U3" s="452">
        <f>SUM(W15)</f>
        <v>0</v>
      </c>
      <c r="V3" s="453">
        <f t="shared" si="1"/>
        <v>0</v>
      </c>
      <c r="W3" s="455"/>
      <c r="X3" s="710"/>
      <c r="Y3" s="655"/>
      <c r="Z3" s="655"/>
      <c r="AA3" s="198"/>
      <c r="AE3" s="447"/>
      <c r="AF3" s="447"/>
      <c r="AG3" s="447"/>
      <c r="AH3" s="447"/>
      <c r="AI3" s="447"/>
      <c r="AJ3" s="447"/>
    </row>
    <row r="4" spans="1:36" s="11" customFormat="1" ht="30" customHeight="1" thickBot="1">
      <c r="A4" s="61"/>
      <c r="B4" s="1059"/>
      <c r="C4" s="61"/>
      <c r="D4" s="215"/>
      <c r="E4" s="215"/>
      <c r="F4" s="61"/>
      <c r="G4" s="61"/>
      <c r="H4" s="61"/>
      <c r="I4" s="61"/>
      <c r="J4" s="61"/>
      <c r="K4" s="572"/>
      <c r="L4" s="61"/>
      <c r="M4" s="448"/>
      <c r="N4" s="449"/>
      <c r="O4" s="572"/>
      <c r="P4" s="623"/>
      <c r="Q4" s="450" t="s">
        <v>8</v>
      </c>
      <c r="R4" s="451">
        <f>SUM(X11)</f>
        <v>4181</v>
      </c>
      <c r="S4" s="451">
        <f>SUM(Y15)</f>
        <v>4181</v>
      </c>
      <c r="T4" s="451">
        <f t="shared" si="0"/>
        <v>0</v>
      </c>
      <c r="U4" s="452">
        <f>SUM(Z15)</f>
        <v>0</v>
      </c>
      <c r="V4" s="453">
        <f t="shared" si="1"/>
        <v>0</v>
      </c>
      <c r="W4" s="456"/>
      <c r="X4" s="711"/>
      <c r="Y4" s="655"/>
      <c r="Z4" s="655"/>
      <c r="AA4" s="198"/>
      <c r="AE4" s="447"/>
      <c r="AF4" s="447"/>
      <c r="AG4" s="447"/>
      <c r="AH4" s="447"/>
      <c r="AI4" s="447"/>
      <c r="AJ4" s="447"/>
    </row>
    <row r="5" spans="1:36" s="11" customFormat="1" ht="30" customHeight="1" thickBot="1">
      <c r="A5" s="61"/>
      <c r="B5" s="1048" t="s">
        <v>189</v>
      </c>
      <c r="C5" s="61" t="s">
        <v>197</v>
      </c>
      <c r="D5" s="215"/>
      <c r="E5" s="215"/>
      <c r="F5" s="61"/>
      <c r="G5" s="61"/>
      <c r="H5" s="61"/>
      <c r="I5" s="61"/>
      <c r="J5" s="61"/>
      <c r="K5" s="572"/>
      <c r="L5" s="61"/>
      <c r="M5" s="448"/>
      <c r="N5" s="449"/>
      <c r="O5" s="572"/>
      <c r="P5" s="623"/>
      <c r="Q5" s="450" t="s">
        <v>9</v>
      </c>
      <c r="R5" s="451">
        <f>SUM(AA11)</f>
        <v>0</v>
      </c>
      <c r="S5" s="451">
        <f>SUM(AB15)</f>
        <v>0</v>
      </c>
      <c r="T5" s="451">
        <f t="shared" si="0"/>
        <v>0</v>
      </c>
      <c r="U5" s="452">
        <f>SUM(AC15)</f>
        <v>0</v>
      </c>
      <c r="V5" s="453">
        <f t="shared" si="1"/>
        <v>0</v>
      </c>
      <c r="W5" s="457"/>
      <c r="X5" s="710"/>
      <c r="Y5" s="655"/>
      <c r="Z5" s="655"/>
      <c r="AA5" s="198"/>
      <c r="AE5" s="447"/>
      <c r="AF5" s="447"/>
      <c r="AG5" s="447"/>
      <c r="AH5" s="447"/>
      <c r="AI5" s="447"/>
      <c r="AJ5" s="447"/>
    </row>
    <row r="6" spans="1:36" s="11" customFormat="1" ht="30" customHeight="1" thickBot="1">
      <c r="A6" s="61"/>
      <c r="B6" s="1048" t="s">
        <v>198</v>
      </c>
      <c r="C6" s="61" t="s">
        <v>199</v>
      </c>
      <c r="D6" s="215"/>
      <c r="E6" s="215"/>
      <c r="F6" s="61"/>
      <c r="G6" s="61"/>
      <c r="H6" s="61"/>
      <c r="I6" s="61"/>
      <c r="J6" s="61"/>
      <c r="K6" s="572"/>
      <c r="L6" s="61"/>
      <c r="M6" s="458"/>
      <c r="N6" s="459"/>
      <c r="O6" s="572"/>
      <c r="P6" s="624"/>
      <c r="Q6" s="460" t="s">
        <v>10</v>
      </c>
      <c r="R6" s="461">
        <f>SUM(R2:R5)</f>
        <v>4181</v>
      </c>
      <c r="S6" s="461">
        <f>SUM(S2:S5)</f>
        <v>4181</v>
      </c>
      <c r="T6" s="461">
        <f t="shared" si="0"/>
        <v>0</v>
      </c>
      <c r="U6" s="462">
        <f>SUM(U2:U5)</f>
        <v>0</v>
      </c>
      <c r="V6" s="463">
        <f t="shared" si="1"/>
        <v>0</v>
      </c>
      <c r="W6" s="457"/>
      <c r="X6" s="710"/>
      <c r="Y6" s="655"/>
      <c r="Z6" s="655"/>
      <c r="AA6" s="198"/>
      <c r="AE6" s="447"/>
      <c r="AF6" s="447"/>
      <c r="AG6" s="447"/>
      <c r="AH6" s="447"/>
      <c r="AI6" s="447"/>
      <c r="AJ6" s="447"/>
    </row>
    <row r="7" spans="1:36" s="11" customFormat="1" ht="30" customHeight="1" thickBot="1">
      <c r="A7" s="61"/>
      <c r="B7" s="1048" t="s">
        <v>200</v>
      </c>
      <c r="C7" s="61" t="s">
        <v>201</v>
      </c>
      <c r="D7" s="215"/>
      <c r="E7" s="215"/>
      <c r="F7" s="61"/>
      <c r="G7" s="61"/>
      <c r="H7" s="61"/>
      <c r="I7" s="61"/>
      <c r="J7" s="61"/>
      <c r="K7" s="572"/>
      <c r="L7" s="61"/>
      <c r="M7" s="448"/>
      <c r="N7" s="449"/>
      <c r="O7" s="572"/>
      <c r="P7" s="623"/>
      <c r="Q7" s="635" t="s">
        <v>11</v>
      </c>
      <c r="R7" s="636">
        <v>4000</v>
      </c>
      <c r="S7" s="636">
        <f>SUM(AJ11)</f>
        <v>6371.45</v>
      </c>
      <c r="T7" s="630">
        <v>0</v>
      </c>
      <c r="U7" s="637">
        <v>0</v>
      </c>
      <c r="V7" s="638">
        <v>0</v>
      </c>
      <c r="W7" s="456"/>
      <c r="X7" s="710"/>
      <c r="Y7" s="655"/>
      <c r="Z7" s="655"/>
      <c r="AA7" s="198"/>
      <c r="AE7" s="447"/>
      <c r="AF7" s="447"/>
      <c r="AG7" s="447"/>
      <c r="AH7" s="447"/>
      <c r="AI7" s="447"/>
      <c r="AJ7" s="447"/>
    </row>
    <row r="8" spans="1:36" s="11" customFormat="1" ht="30" customHeight="1" thickBot="1">
      <c r="A8" s="61"/>
      <c r="B8" s="1048" t="s">
        <v>202</v>
      </c>
      <c r="C8" s="61" t="s">
        <v>203</v>
      </c>
      <c r="D8" s="215"/>
      <c r="E8" s="215"/>
      <c r="F8" s="61"/>
      <c r="G8" s="61"/>
      <c r="H8" s="61"/>
      <c r="I8" s="61"/>
      <c r="J8" s="61"/>
      <c r="K8" s="572"/>
      <c r="L8" s="61"/>
      <c r="M8" s="448"/>
      <c r="N8" s="449"/>
      <c r="O8" s="572"/>
      <c r="P8" s="623"/>
      <c r="Q8" s="450" t="s">
        <v>12</v>
      </c>
      <c r="R8" s="451">
        <f>SUM(AD11)</f>
        <v>0</v>
      </c>
      <c r="S8" s="451">
        <f>SUM(AE15)</f>
        <v>0</v>
      </c>
      <c r="T8" s="451">
        <f t="shared" si="0"/>
        <v>0</v>
      </c>
      <c r="U8" s="452">
        <f>SUM(AF15)</f>
        <v>0</v>
      </c>
      <c r="V8" s="453">
        <f t="shared" si="1"/>
        <v>0</v>
      </c>
      <c r="W8" s="456"/>
      <c r="X8" s="710"/>
      <c r="Y8" s="655"/>
      <c r="Z8" s="655"/>
      <c r="AA8" s="198"/>
      <c r="AE8" s="447"/>
      <c r="AF8" s="447"/>
      <c r="AG8" s="447"/>
      <c r="AH8" s="447"/>
      <c r="AI8" s="447"/>
      <c r="AJ8" s="447"/>
    </row>
    <row r="9" spans="1:36" s="11" customFormat="1" ht="30" customHeight="1" thickBot="1">
      <c r="A9" s="61"/>
      <c r="B9" s="1059" t="s">
        <v>204</v>
      </c>
      <c r="C9" s="61"/>
      <c r="D9" s="215"/>
      <c r="E9" s="215"/>
      <c r="F9" s="61"/>
      <c r="G9" s="61"/>
      <c r="H9" s="61"/>
      <c r="I9" s="61"/>
      <c r="J9" s="61"/>
      <c r="K9" s="572"/>
      <c r="L9" s="61"/>
      <c r="M9" s="448"/>
      <c r="N9" s="449"/>
      <c r="O9" s="572"/>
      <c r="P9" s="623"/>
      <c r="Q9" s="450" t="s">
        <v>13</v>
      </c>
      <c r="R9" s="451">
        <f>SUM(AG11)</f>
        <v>0</v>
      </c>
      <c r="S9" s="451">
        <f>SUM(AH15)</f>
        <v>0</v>
      </c>
      <c r="T9" s="451">
        <f t="shared" si="0"/>
        <v>0</v>
      </c>
      <c r="U9" s="452">
        <f>SUM(AI15)</f>
        <v>0</v>
      </c>
      <c r="V9" s="453">
        <f t="shared" si="1"/>
        <v>0</v>
      </c>
      <c r="W9" s="464"/>
      <c r="X9" s="710"/>
      <c r="Y9" s="655"/>
      <c r="Z9" s="655"/>
      <c r="AA9" s="198"/>
      <c r="AE9" s="447"/>
      <c r="AF9" s="447"/>
      <c r="AG9" s="447"/>
      <c r="AH9" s="447"/>
      <c r="AI9" s="447"/>
      <c r="AJ9" s="447"/>
    </row>
    <row r="10" spans="1:36" s="10" customFormat="1" ht="30" customHeight="1" thickBot="1">
      <c r="A10" s="61"/>
      <c r="B10" s="1059"/>
      <c r="C10" s="61"/>
      <c r="D10" s="216"/>
      <c r="E10" s="216"/>
      <c r="F10" s="61"/>
      <c r="G10" s="61"/>
      <c r="H10" s="61"/>
      <c r="I10" s="61"/>
      <c r="J10" s="61"/>
      <c r="K10" s="572"/>
      <c r="L10" s="61"/>
      <c r="M10" s="458"/>
      <c r="N10" s="459"/>
      <c r="O10" s="572"/>
      <c r="P10" s="624"/>
      <c r="Q10" s="460" t="s">
        <v>14</v>
      </c>
      <c r="R10" s="461">
        <f>SUM(R6)+R8+R9</f>
        <v>4181</v>
      </c>
      <c r="S10" s="461">
        <f>SUM(S2:S5)+S8+S9</f>
        <v>4181</v>
      </c>
      <c r="T10" s="451">
        <f t="shared" si="0"/>
        <v>0</v>
      </c>
      <c r="U10" s="462">
        <f>SUM(U6)+U8+U9</f>
        <v>0</v>
      </c>
      <c r="V10" s="453">
        <f t="shared" si="1"/>
        <v>0</v>
      </c>
      <c r="W10" s="465"/>
      <c r="X10" s="710"/>
      <c r="Y10" s="659"/>
      <c r="Z10" s="659"/>
      <c r="AA10" s="199"/>
      <c r="AE10" s="466"/>
      <c r="AF10" s="466"/>
      <c r="AG10" s="466"/>
      <c r="AH10" s="466"/>
      <c r="AI10" s="466"/>
      <c r="AJ10" s="466"/>
    </row>
    <row r="11" spans="1:36" s="473" customFormat="1" ht="38.25" customHeight="1" thickBot="1">
      <c r="A11" s="467"/>
      <c r="B11" s="1060"/>
      <c r="C11" s="467"/>
      <c r="D11" s="468"/>
      <c r="E11" s="468"/>
      <c r="F11" s="467"/>
      <c r="G11" s="467"/>
      <c r="H11" s="467"/>
      <c r="I11" s="664"/>
      <c r="J11" s="664"/>
      <c r="K11" s="573"/>
      <c r="L11" s="467"/>
      <c r="M11" s="469"/>
      <c r="N11" s="469"/>
      <c r="O11" s="573"/>
      <c r="P11" s="470" t="s">
        <v>15</v>
      </c>
      <c r="Q11" s="470" t="s">
        <v>15</v>
      </c>
      <c r="R11" s="525">
        <v>0</v>
      </c>
      <c r="S11" s="526"/>
      <c r="T11" s="525"/>
      <c r="U11" s="527">
        <v>0</v>
      </c>
      <c r="V11" s="471"/>
      <c r="W11" s="471"/>
      <c r="X11" s="845">
        <f>SUM(X17)</f>
        <v>4181</v>
      </c>
      <c r="Y11" s="712"/>
      <c r="Z11" s="712"/>
      <c r="AA11" s="472">
        <v>0</v>
      </c>
      <c r="AB11" s="471"/>
      <c r="AC11" s="471"/>
      <c r="AD11" s="472">
        <v>0</v>
      </c>
      <c r="AE11" s="471"/>
      <c r="AF11" s="471"/>
      <c r="AG11" s="471">
        <v>0</v>
      </c>
      <c r="AH11" s="471"/>
      <c r="AI11" s="471"/>
      <c r="AJ11" s="525">
        <f>SUM(AJ16:AJ121)</f>
        <v>6371.45</v>
      </c>
    </row>
    <row r="12" spans="1:36" s="66" customFormat="1" ht="24.95" customHeight="1" thickTop="1">
      <c r="A12" s="241"/>
      <c r="B12" s="1061"/>
      <c r="C12" s="242"/>
      <c r="D12" s="256"/>
      <c r="E12" s="256"/>
      <c r="F12" s="242"/>
      <c r="G12" s="242"/>
      <c r="H12" s="242"/>
      <c r="I12" s="242"/>
      <c r="J12" s="242"/>
      <c r="K12" s="432"/>
      <c r="L12" s="242"/>
      <c r="M12" s="265"/>
      <c r="N12" s="1183" t="s">
        <v>16</v>
      </c>
      <c r="O12" s="432"/>
      <c r="P12" s="265"/>
      <c r="Q12" s="265"/>
      <c r="R12" s="1184" t="s">
        <v>6</v>
      </c>
      <c r="S12" s="1184"/>
      <c r="T12" s="1184"/>
      <c r="U12" s="1184" t="s">
        <v>563</v>
      </c>
      <c r="V12" s="1184"/>
      <c r="W12" s="1184"/>
      <c r="X12" s="1214" t="s">
        <v>18</v>
      </c>
      <c r="Y12" s="1214"/>
      <c r="Z12" s="1214"/>
      <c r="AA12" s="1184" t="s">
        <v>9</v>
      </c>
      <c r="AB12" s="1184"/>
      <c r="AC12" s="1184"/>
      <c r="AD12" s="1185" t="s">
        <v>12</v>
      </c>
      <c r="AE12" s="1185"/>
      <c r="AF12" s="1185"/>
      <c r="AG12" s="1186" t="s">
        <v>13</v>
      </c>
      <c r="AH12" s="1186"/>
      <c r="AI12" s="1186"/>
      <c r="AJ12" s="1181" t="s">
        <v>19</v>
      </c>
    </row>
    <row r="13" spans="1:36" s="66" customFormat="1" ht="24.95" customHeight="1" thickTop="1" thickBot="1">
      <c r="A13" s="345"/>
      <c r="B13" s="1062"/>
      <c r="C13" s="347"/>
      <c r="D13" s="346"/>
      <c r="E13" s="346"/>
      <c r="F13" s="347"/>
      <c r="G13" s="347"/>
      <c r="H13" s="347"/>
      <c r="I13" s="347"/>
      <c r="J13" s="347"/>
      <c r="K13" s="433"/>
      <c r="L13" s="347"/>
      <c r="M13" s="348"/>
      <c r="N13" s="1183"/>
      <c r="O13" s="433"/>
      <c r="P13" s="348"/>
      <c r="Q13" s="348"/>
      <c r="R13" s="1184"/>
      <c r="S13" s="1184"/>
      <c r="T13" s="1184"/>
      <c r="U13" s="1184"/>
      <c r="V13" s="1184"/>
      <c r="W13" s="1184"/>
      <c r="X13" s="1214"/>
      <c r="Y13" s="1214"/>
      <c r="Z13" s="1214"/>
      <c r="AA13" s="1184"/>
      <c r="AB13" s="1184"/>
      <c r="AC13" s="1184"/>
      <c r="AD13" s="1185"/>
      <c r="AE13" s="1185"/>
      <c r="AF13" s="1185"/>
      <c r="AG13" s="1186"/>
      <c r="AH13" s="1186"/>
      <c r="AI13" s="1186"/>
      <c r="AJ13" s="1181"/>
    </row>
    <row r="14" spans="1:36" s="75" customFormat="1" ht="72" customHeight="1" thickTop="1" thickBot="1">
      <c r="A14" s="364" t="s">
        <v>20</v>
      </c>
      <c r="B14" s="1052" t="s">
        <v>21</v>
      </c>
      <c r="C14" s="369" t="s">
        <v>22</v>
      </c>
      <c r="D14" s="1110" t="s">
        <v>205</v>
      </c>
      <c r="E14" s="1110" t="s">
        <v>23</v>
      </c>
      <c r="F14" s="365" t="s">
        <v>24</v>
      </c>
      <c r="G14" s="365" t="s">
        <v>25</v>
      </c>
      <c r="H14" s="365" t="s">
        <v>26</v>
      </c>
      <c r="I14" s="365" t="s">
        <v>27</v>
      </c>
      <c r="J14" s="365" t="s">
        <v>28</v>
      </c>
      <c r="K14" s="434" t="s">
        <v>29</v>
      </c>
      <c r="L14" s="365" t="s">
        <v>30</v>
      </c>
      <c r="M14" s="337" t="s">
        <v>31</v>
      </c>
      <c r="N14" s="1183"/>
      <c r="O14" s="592" t="s">
        <v>32</v>
      </c>
      <c r="P14" s="335" t="s">
        <v>33</v>
      </c>
      <c r="Q14" s="632" t="s">
        <v>34</v>
      </c>
      <c r="R14" s="743" t="s">
        <v>6</v>
      </c>
      <c r="S14" s="744" t="s">
        <v>35</v>
      </c>
      <c r="T14" s="744" t="s">
        <v>36</v>
      </c>
      <c r="U14" s="743" t="s">
        <v>37</v>
      </c>
      <c r="V14" s="744" t="s">
        <v>35</v>
      </c>
      <c r="W14" s="754" t="s">
        <v>36</v>
      </c>
      <c r="X14" s="757" t="s">
        <v>8</v>
      </c>
      <c r="Y14" s="757" t="s">
        <v>35</v>
      </c>
      <c r="Z14" s="757" t="s">
        <v>36</v>
      </c>
      <c r="AA14" s="772" t="s">
        <v>38</v>
      </c>
      <c r="AB14" s="773" t="s">
        <v>35</v>
      </c>
      <c r="AC14" s="774" t="s">
        <v>36</v>
      </c>
      <c r="AD14" s="767" t="s">
        <v>12</v>
      </c>
      <c r="AE14" s="768" t="s">
        <v>35</v>
      </c>
      <c r="AF14" s="768" t="s">
        <v>36</v>
      </c>
      <c r="AG14" s="781" t="s">
        <v>206</v>
      </c>
      <c r="AH14" s="782" t="s">
        <v>35</v>
      </c>
      <c r="AI14" s="783" t="s">
        <v>36</v>
      </c>
      <c r="AJ14" s="783" t="s">
        <v>19</v>
      </c>
    </row>
    <row r="15" spans="1:36" s="76" customFormat="1" ht="33.75" thickTop="1" thickBot="1">
      <c r="A15" s="329"/>
      <c r="B15" s="1063"/>
      <c r="C15" s="331"/>
      <c r="D15" s="330"/>
      <c r="E15" s="330"/>
      <c r="F15" s="331"/>
      <c r="G15" s="331"/>
      <c r="H15" s="331"/>
      <c r="I15" s="331"/>
      <c r="J15" s="331"/>
      <c r="K15" s="435"/>
      <c r="L15" s="331"/>
      <c r="M15" s="337"/>
      <c r="N15" s="335"/>
      <c r="O15" s="435"/>
      <c r="P15" s="335"/>
      <c r="Q15" s="335"/>
      <c r="R15" s="749">
        <f t="shared" ref="R15:Z15" si="2">SUM(R16:R127)</f>
        <v>0</v>
      </c>
      <c r="S15" s="749">
        <f t="shared" si="2"/>
        <v>0</v>
      </c>
      <c r="T15" s="750">
        <f t="shared" si="2"/>
        <v>0</v>
      </c>
      <c r="U15" s="749">
        <f t="shared" si="2"/>
        <v>0</v>
      </c>
      <c r="V15" s="749">
        <f t="shared" si="2"/>
        <v>0</v>
      </c>
      <c r="W15" s="750">
        <f t="shared" si="2"/>
        <v>0</v>
      </c>
      <c r="X15" s="749">
        <f t="shared" si="2"/>
        <v>4181</v>
      </c>
      <c r="Y15" s="749">
        <f t="shared" si="2"/>
        <v>4181</v>
      </c>
      <c r="Z15" s="750">
        <f t="shared" si="2"/>
        <v>0</v>
      </c>
      <c r="AA15" s="749">
        <v>0</v>
      </c>
      <c r="AB15" s="749">
        <v>0</v>
      </c>
      <c r="AC15" s="750">
        <v>0</v>
      </c>
      <c r="AD15" s="749">
        <f t="shared" ref="AD15:AI15" si="3">SUM(AD16:AD127)</f>
        <v>0</v>
      </c>
      <c r="AE15" s="749">
        <f t="shared" si="3"/>
        <v>0</v>
      </c>
      <c r="AF15" s="750">
        <f t="shared" si="3"/>
        <v>0</v>
      </c>
      <c r="AG15" s="749">
        <f t="shared" si="3"/>
        <v>0</v>
      </c>
      <c r="AH15" s="749">
        <f t="shared" si="3"/>
        <v>0</v>
      </c>
      <c r="AI15" s="750">
        <f t="shared" si="3"/>
        <v>0</v>
      </c>
      <c r="AJ15" s="750">
        <f>SUM(AJ17:AJ284)</f>
        <v>6371.45</v>
      </c>
    </row>
    <row r="16" spans="1:36" ht="31.5">
      <c r="A16" s="122"/>
      <c r="B16" s="391"/>
      <c r="C16" s="506"/>
      <c r="D16" s="233"/>
      <c r="E16" s="233"/>
      <c r="F16" s="506"/>
      <c r="G16" s="506"/>
      <c r="H16" s="518"/>
      <c r="I16" s="122"/>
      <c r="J16" s="122"/>
      <c r="K16" s="524"/>
      <c r="L16" s="524"/>
      <c r="M16" s="123"/>
      <c r="N16" s="123"/>
      <c r="O16" s="788"/>
      <c r="P16" s="116"/>
      <c r="Q16" s="116"/>
      <c r="R16" s="124"/>
      <c r="S16" s="125"/>
      <c r="T16" s="125"/>
      <c r="U16" s="124"/>
      <c r="V16" s="125"/>
      <c r="W16" s="159"/>
      <c r="AJ16" s="717"/>
    </row>
    <row r="17" spans="1:36" s="114" customFormat="1" ht="31.5">
      <c r="A17" s="701" t="s">
        <v>207</v>
      </c>
      <c r="B17" s="1064" t="s">
        <v>465</v>
      </c>
      <c r="C17" s="869" t="s">
        <v>208</v>
      </c>
      <c r="D17" s="787">
        <v>45169</v>
      </c>
      <c r="E17" s="787">
        <v>45187</v>
      </c>
      <c r="F17" s="869" t="s">
        <v>769</v>
      </c>
      <c r="G17" s="869" t="s">
        <v>770</v>
      </c>
      <c r="H17" s="870"/>
      <c r="I17" s="701"/>
      <c r="J17" s="701"/>
      <c r="K17" s="868">
        <v>45200</v>
      </c>
      <c r="L17" s="868"/>
      <c r="M17" s="702"/>
      <c r="N17" s="1041" t="s">
        <v>771</v>
      </c>
      <c r="O17" s="871">
        <v>45200</v>
      </c>
      <c r="P17" s="704"/>
      <c r="Q17" s="704"/>
      <c r="R17" s="705"/>
      <c r="S17" s="706"/>
      <c r="T17" s="706"/>
      <c r="U17" s="705"/>
      <c r="V17" s="706"/>
      <c r="W17" s="707"/>
      <c r="X17" s="1042">
        <v>4181</v>
      </c>
      <c r="Y17" s="1043">
        <v>4181</v>
      </c>
      <c r="Z17" s="1043">
        <f>SUM(X17)-Y17</f>
        <v>0</v>
      </c>
      <c r="AA17" s="705"/>
      <c r="AB17" s="706"/>
      <c r="AC17" s="706"/>
      <c r="AD17" s="705"/>
      <c r="AE17" s="706"/>
      <c r="AF17" s="706"/>
      <c r="AG17" s="705"/>
      <c r="AH17" s="706"/>
      <c r="AI17" s="706"/>
      <c r="AJ17" s="1044"/>
    </row>
    <row r="18" spans="1:36" s="132" customFormat="1" ht="31.5">
      <c r="A18" s="701" t="s">
        <v>207</v>
      </c>
      <c r="B18" s="1064" t="s">
        <v>204</v>
      </c>
      <c r="C18" s="869" t="s">
        <v>208</v>
      </c>
      <c r="D18" s="787" t="s">
        <v>211</v>
      </c>
      <c r="E18" s="787">
        <v>45209</v>
      </c>
      <c r="F18" s="869" t="s">
        <v>85</v>
      </c>
      <c r="G18" s="869" t="s">
        <v>11</v>
      </c>
      <c r="H18" s="870"/>
      <c r="I18" s="701"/>
      <c r="J18" s="701"/>
      <c r="K18" s="868"/>
      <c r="L18" s="868"/>
      <c r="M18" s="702"/>
      <c r="N18" s="702" t="s">
        <v>204</v>
      </c>
      <c r="O18" s="871">
        <v>45209</v>
      </c>
      <c r="P18" s="704"/>
      <c r="Q18" s="704"/>
      <c r="R18" s="705"/>
      <c r="S18" s="706"/>
      <c r="T18" s="706"/>
      <c r="U18" s="705"/>
      <c r="V18" s="706"/>
      <c r="W18" s="707"/>
      <c r="X18" s="1043"/>
      <c r="Y18" s="1043"/>
      <c r="Z18" s="1043"/>
      <c r="AA18" s="705"/>
      <c r="AB18" s="706"/>
      <c r="AC18" s="706"/>
      <c r="AD18" s="705"/>
      <c r="AE18" s="706"/>
      <c r="AF18" s="706"/>
      <c r="AG18" s="705"/>
      <c r="AH18" s="706"/>
      <c r="AI18" s="706"/>
      <c r="AJ18" s="1044">
        <v>6371.45</v>
      </c>
    </row>
    <row r="19" spans="1:36" s="132" customFormat="1" ht="31.5">
      <c r="A19" s="122"/>
      <c r="B19" s="391"/>
      <c r="C19" s="506"/>
      <c r="D19" s="233"/>
      <c r="E19" s="233"/>
      <c r="F19" s="506"/>
      <c r="G19" s="506"/>
      <c r="H19" s="518"/>
      <c r="I19" s="122"/>
      <c r="J19" s="122"/>
      <c r="K19" s="524"/>
      <c r="L19" s="524"/>
      <c r="M19" s="123"/>
      <c r="N19" s="123"/>
      <c r="O19" s="788"/>
      <c r="P19" s="116"/>
      <c r="Q19" s="116"/>
      <c r="R19" s="124"/>
      <c r="S19" s="125"/>
      <c r="T19" s="125"/>
      <c r="U19" s="124"/>
      <c r="V19" s="125"/>
      <c r="W19" s="159"/>
      <c r="X19" s="715"/>
      <c r="Y19" s="715"/>
      <c r="Z19" s="715"/>
      <c r="AA19" s="129"/>
      <c r="AB19" s="130"/>
      <c r="AC19" s="130"/>
      <c r="AD19" s="129"/>
      <c r="AE19" s="130"/>
      <c r="AF19" s="130"/>
      <c r="AG19" s="129"/>
      <c r="AH19" s="130"/>
      <c r="AI19" s="130"/>
      <c r="AJ19" s="718"/>
    </row>
    <row r="20" spans="1:36" s="132" customFormat="1" ht="31.5">
      <c r="A20" s="122"/>
      <c r="B20" s="391"/>
      <c r="C20" s="506"/>
      <c r="D20" s="233"/>
      <c r="E20" s="233"/>
      <c r="F20" s="506"/>
      <c r="G20" s="506"/>
      <c r="H20" s="518"/>
      <c r="I20" s="122"/>
      <c r="J20" s="122"/>
      <c r="K20" s="524"/>
      <c r="L20" s="524"/>
      <c r="M20" s="123"/>
      <c r="N20" s="123"/>
      <c r="O20" s="788"/>
      <c r="P20" s="116"/>
      <c r="Q20" s="116"/>
      <c r="R20" s="124"/>
      <c r="S20" s="125"/>
      <c r="T20" s="125"/>
      <c r="U20" s="124"/>
      <c r="V20" s="125"/>
      <c r="W20" s="159"/>
      <c r="X20" s="715"/>
      <c r="Y20" s="715"/>
      <c r="Z20" s="715"/>
      <c r="AA20" s="129"/>
      <c r="AB20" s="130"/>
      <c r="AC20" s="130"/>
      <c r="AD20" s="129"/>
      <c r="AE20" s="130"/>
      <c r="AF20" s="130"/>
      <c r="AG20" s="129"/>
      <c r="AH20" s="130"/>
      <c r="AI20" s="130"/>
      <c r="AJ20" s="718"/>
    </row>
    <row r="21" spans="1:36" s="132" customFormat="1" ht="31.5">
      <c r="A21" s="122"/>
      <c r="B21" s="391"/>
      <c r="C21" s="506"/>
      <c r="D21" s="233"/>
      <c r="E21" s="233"/>
      <c r="F21" s="506"/>
      <c r="G21" s="506"/>
      <c r="H21" s="518"/>
      <c r="I21" s="122"/>
      <c r="J21" s="122"/>
      <c r="K21" s="524"/>
      <c r="L21" s="524"/>
      <c r="M21" s="123"/>
      <c r="N21" s="123"/>
      <c r="O21" s="788"/>
      <c r="P21" s="116"/>
      <c r="Q21" s="116"/>
      <c r="R21" s="124"/>
      <c r="S21" s="125"/>
      <c r="T21" s="125"/>
      <c r="U21" s="124"/>
      <c r="V21" s="125"/>
      <c r="W21" s="159"/>
      <c r="X21" s="715"/>
      <c r="Y21" s="715"/>
      <c r="Z21" s="715"/>
      <c r="AA21" s="129"/>
      <c r="AB21" s="130"/>
      <c r="AC21" s="130"/>
      <c r="AD21" s="129"/>
      <c r="AE21" s="130"/>
      <c r="AF21" s="130"/>
      <c r="AG21" s="129"/>
      <c r="AH21" s="130"/>
      <c r="AI21" s="130"/>
      <c r="AJ21" s="718"/>
    </row>
    <row r="22" spans="1:36" s="132" customFormat="1" ht="31.5">
      <c r="A22" s="122"/>
      <c r="B22" s="391"/>
      <c r="C22" s="506"/>
      <c r="D22" s="233"/>
      <c r="E22" s="233"/>
      <c r="F22" s="506"/>
      <c r="G22" s="506"/>
      <c r="H22" s="518"/>
      <c r="I22" s="122"/>
      <c r="J22" s="122"/>
      <c r="K22" s="524"/>
      <c r="L22" s="524"/>
      <c r="M22" s="123"/>
      <c r="N22" s="123"/>
      <c r="O22" s="788"/>
      <c r="P22" s="116"/>
      <c r="Q22" s="116"/>
      <c r="R22" s="124"/>
      <c r="S22" s="125"/>
      <c r="T22" s="125"/>
      <c r="U22" s="124"/>
      <c r="V22" s="125"/>
      <c r="W22" s="159"/>
      <c r="X22" s="715"/>
      <c r="Y22" s="715"/>
      <c r="Z22" s="715"/>
      <c r="AA22" s="129"/>
      <c r="AB22" s="130"/>
      <c r="AC22" s="130"/>
      <c r="AD22" s="129"/>
      <c r="AE22" s="130"/>
      <c r="AF22" s="130"/>
      <c r="AG22" s="129"/>
      <c r="AH22" s="130"/>
      <c r="AI22" s="130"/>
      <c r="AJ22" s="718"/>
    </row>
    <row r="23" spans="1:36" s="132" customFormat="1" ht="31.5">
      <c r="A23" s="122"/>
      <c r="B23" s="391"/>
      <c r="C23" s="506"/>
      <c r="D23" s="233"/>
      <c r="E23" s="233"/>
      <c r="F23" s="506"/>
      <c r="G23" s="506"/>
      <c r="H23" s="518"/>
      <c r="I23" s="122"/>
      <c r="J23" s="122"/>
      <c r="K23" s="524"/>
      <c r="L23" s="524"/>
      <c r="M23" s="123"/>
      <c r="N23" s="123"/>
      <c r="O23" s="788"/>
      <c r="P23" s="116"/>
      <c r="Q23" s="116"/>
      <c r="R23" s="124"/>
      <c r="S23" s="125"/>
      <c r="T23" s="125"/>
      <c r="U23" s="124"/>
      <c r="V23" s="125"/>
      <c r="W23" s="159"/>
      <c r="X23" s="715"/>
      <c r="Y23" s="715"/>
      <c r="Z23" s="715"/>
      <c r="AA23" s="129"/>
      <c r="AB23" s="130"/>
      <c r="AC23" s="130"/>
      <c r="AD23" s="129"/>
      <c r="AE23" s="130"/>
      <c r="AF23" s="130"/>
      <c r="AG23" s="129"/>
      <c r="AH23" s="130"/>
      <c r="AI23" s="130"/>
      <c r="AJ23" s="718"/>
    </row>
    <row r="24" spans="1:36" s="132" customFormat="1" ht="31.5">
      <c r="A24" s="122"/>
      <c r="B24" s="391"/>
      <c r="C24" s="506"/>
      <c r="D24" s="233"/>
      <c r="E24" s="233"/>
      <c r="F24" s="506"/>
      <c r="G24" s="506"/>
      <c r="H24" s="518"/>
      <c r="I24" s="122"/>
      <c r="J24" s="122"/>
      <c r="K24" s="524"/>
      <c r="L24" s="524"/>
      <c r="M24" s="123"/>
      <c r="N24" s="123"/>
      <c r="O24" s="788"/>
      <c r="P24" s="116"/>
      <c r="Q24" s="116"/>
      <c r="R24" s="124"/>
      <c r="S24" s="125"/>
      <c r="T24" s="125"/>
      <c r="U24" s="124"/>
      <c r="V24" s="125"/>
      <c r="W24" s="159"/>
      <c r="X24" s="715"/>
      <c r="Y24" s="715"/>
      <c r="Z24" s="715"/>
      <c r="AA24" s="129"/>
      <c r="AB24" s="130"/>
      <c r="AC24" s="130"/>
      <c r="AD24" s="129"/>
      <c r="AE24" s="130"/>
      <c r="AF24" s="130"/>
      <c r="AG24" s="129"/>
      <c r="AH24" s="130"/>
      <c r="AI24" s="130"/>
      <c r="AJ24" s="718"/>
    </row>
    <row r="25" spans="1:36" s="132" customFormat="1" ht="31.5">
      <c r="A25" s="122"/>
      <c r="B25" s="391"/>
      <c r="C25" s="506"/>
      <c r="D25" s="233"/>
      <c r="E25" s="233"/>
      <c r="F25" s="506"/>
      <c r="G25" s="506"/>
      <c r="H25" s="518"/>
      <c r="I25" s="122"/>
      <c r="J25" s="122"/>
      <c r="K25" s="524"/>
      <c r="L25" s="524"/>
      <c r="M25" s="123"/>
      <c r="N25" s="123"/>
      <c r="O25" s="788"/>
      <c r="P25" s="116"/>
      <c r="Q25" s="116"/>
      <c r="R25" s="124"/>
      <c r="S25" s="125"/>
      <c r="T25" s="125"/>
      <c r="U25" s="124"/>
      <c r="V25" s="125"/>
      <c r="W25" s="159"/>
      <c r="X25" s="715"/>
      <c r="Y25" s="715"/>
      <c r="Z25" s="715"/>
      <c r="AA25" s="129"/>
      <c r="AB25" s="130"/>
      <c r="AC25" s="130"/>
      <c r="AD25" s="129"/>
      <c r="AE25" s="130"/>
      <c r="AF25" s="130"/>
      <c r="AG25" s="129"/>
      <c r="AH25" s="130"/>
      <c r="AI25" s="130"/>
      <c r="AJ25" s="718"/>
    </row>
    <row r="26" spans="1:36" s="132" customFormat="1" ht="31.5">
      <c r="A26" s="122"/>
      <c r="B26" s="391"/>
      <c r="C26" s="506"/>
      <c r="D26" s="233"/>
      <c r="E26" s="233"/>
      <c r="F26" s="506"/>
      <c r="G26" s="506"/>
      <c r="H26" s="518"/>
      <c r="I26" s="122"/>
      <c r="J26" s="122"/>
      <c r="K26" s="524"/>
      <c r="L26" s="524"/>
      <c r="M26" s="123"/>
      <c r="N26" s="123"/>
      <c r="O26" s="788"/>
      <c r="P26" s="116"/>
      <c r="Q26" s="116"/>
      <c r="R26" s="124"/>
      <c r="S26" s="125"/>
      <c r="T26" s="125"/>
      <c r="U26" s="124"/>
      <c r="V26" s="125"/>
      <c r="W26" s="159"/>
      <c r="X26" s="715"/>
      <c r="Y26" s="715"/>
      <c r="Z26" s="715"/>
      <c r="AA26" s="129"/>
      <c r="AB26" s="130"/>
      <c r="AC26" s="130"/>
      <c r="AD26" s="129"/>
      <c r="AE26" s="130"/>
      <c r="AF26" s="130"/>
      <c r="AG26" s="129"/>
      <c r="AH26" s="130"/>
      <c r="AI26" s="130"/>
      <c r="AJ26" s="718"/>
    </row>
    <row r="27" spans="1:36" s="132" customFormat="1" ht="31.5">
      <c r="A27" s="122"/>
      <c r="B27" s="391"/>
      <c r="C27" s="506"/>
      <c r="D27" s="233"/>
      <c r="E27" s="233"/>
      <c r="F27" s="506"/>
      <c r="G27" s="506"/>
      <c r="H27" s="518"/>
      <c r="I27" s="122"/>
      <c r="J27" s="122"/>
      <c r="K27" s="524"/>
      <c r="L27" s="524"/>
      <c r="M27" s="123"/>
      <c r="N27" s="123"/>
      <c r="O27" s="788"/>
      <c r="P27" s="116"/>
      <c r="Q27" s="116"/>
      <c r="R27" s="124"/>
      <c r="S27" s="125"/>
      <c r="T27" s="125"/>
      <c r="U27" s="124"/>
      <c r="V27" s="125"/>
      <c r="W27" s="159"/>
      <c r="X27" s="715"/>
      <c r="Y27" s="715"/>
      <c r="Z27" s="715"/>
      <c r="AA27" s="129"/>
      <c r="AB27" s="130"/>
      <c r="AC27" s="130"/>
      <c r="AD27" s="129"/>
      <c r="AE27" s="130"/>
      <c r="AF27" s="130"/>
      <c r="AG27" s="129"/>
      <c r="AH27" s="130"/>
      <c r="AI27" s="130"/>
      <c r="AJ27" s="718"/>
    </row>
    <row r="28" spans="1:36" s="132" customFormat="1" ht="31.5">
      <c r="A28" s="122"/>
      <c r="B28" s="391"/>
      <c r="C28" s="506"/>
      <c r="D28" s="233"/>
      <c r="E28" s="233"/>
      <c r="F28" s="506"/>
      <c r="G28" s="506"/>
      <c r="H28" s="518"/>
      <c r="I28" s="122"/>
      <c r="J28" s="122"/>
      <c r="K28" s="524"/>
      <c r="L28" s="524"/>
      <c r="M28" s="123"/>
      <c r="N28" s="123"/>
      <c r="O28" s="788"/>
      <c r="P28" s="116"/>
      <c r="Q28" s="116"/>
      <c r="R28" s="124"/>
      <c r="S28" s="125"/>
      <c r="T28" s="125"/>
      <c r="U28" s="124"/>
      <c r="V28" s="125"/>
      <c r="W28" s="159"/>
      <c r="X28" s="715"/>
      <c r="Y28" s="715"/>
      <c r="Z28" s="715"/>
      <c r="AA28" s="129"/>
      <c r="AB28" s="130"/>
      <c r="AC28" s="130"/>
      <c r="AD28" s="129"/>
      <c r="AE28" s="130"/>
      <c r="AF28" s="130"/>
      <c r="AG28" s="129"/>
      <c r="AH28" s="130"/>
      <c r="AI28" s="130"/>
      <c r="AJ28" s="718"/>
    </row>
    <row r="29" spans="1:36" s="132" customFormat="1" ht="31.5">
      <c r="A29" s="122"/>
      <c r="B29" s="391"/>
      <c r="C29" s="506"/>
      <c r="D29" s="233"/>
      <c r="E29" s="233"/>
      <c r="F29" s="506"/>
      <c r="G29" s="506"/>
      <c r="H29" s="518"/>
      <c r="I29" s="122"/>
      <c r="J29" s="122"/>
      <c r="K29" s="524"/>
      <c r="L29" s="524"/>
      <c r="M29" s="123"/>
      <c r="N29" s="123"/>
      <c r="O29" s="788"/>
      <c r="P29" s="116"/>
      <c r="Q29" s="116"/>
      <c r="R29" s="124"/>
      <c r="S29" s="125"/>
      <c r="T29" s="125"/>
      <c r="U29" s="124"/>
      <c r="V29" s="125"/>
      <c r="W29" s="159"/>
      <c r="X29" s="715"/>
      <c r="Y29" s="715"/>
      <c r="Z29" s="715"/>
      <c r="AA29" s="129"/>
      <c r="AB29" s="130"/>
      <c r="AC29" s="130"/>
      <c r="AD29" s="129"/>
      <c r="AE29" s="130"/>
      <c r="AF29" s="130"/>
      <c r="AG29" s="129"/>
      <c r="AH29" s="130"/>
      <c r="AI29" s="130"/>
      <c r="AJ29" s="718"/>
    </row>
    <row r="30" spans="1:36" s="132" customFormat="1" ht="31.5">
      <c r="A30" s="122"/>
      <c r="B30" s="391"/>
      <c r="C30" s="506"/>
      <c r="D30" s="233"/>
      <c r="E30" s="233"/>
      <c r="F30" s="506"/>
      <c r="G30" s="506"/>
      <c r="H30" s="518"/>
      <c r="I30" s="122"/>
      <c r="J30" s="122"/>
      <c r="K30" s="524"/>
      <c r="L30" s="524"/>
      <c r="M30" s="123"/>
      <c r="N30" s="123"/>
      <c r="O30" s="788"/>
      <c r="P30" s="116"/>
      <c r="Q30" s="116"/>
      <c r="R30" s="124"/>
      <c r="S30" s="125"/>
      <c r="T30" s="125"/>
      <c r="U30" s="124"/>
      <c r="V30" s="125"/>
      <c r="W30" s="159"/>
      <c r="X30" s="715"/>
      <c r="Y30" s="715"/>
      <c r="Z30" s="715"/>
      <c r="AA30" s="129"/>
      <c r="AB30" s="130"/>
      <c r="AC30" s="130"/>
      <c r="AD30" s="129"/>
      <c r="AE30" s="130"/>
      <c r="AF30" s="130"/>
      <c r="AG30" s="129"/>
      <c r="AH30" s="130"/>
      <c r="AI30" s="130"/>
      <c r="AJ30" s="718"/>
    </row>
    <row r="31" spans="1:36" s="132" customFormat="1" ht="31.5">
      <c r="A31" s="122"/>
      <c r="B31" s="391"/>
      <c r="C31" s="506"/>
      <c r="D31" s="233"/>
      <c r="E31" s="233"/>
      <c r="F31" s="506"/>
      <c r="G31" s="506"/>
      <c r="H31" s="518"/>
      <c r="I31" s="122"/>
      <c r="J31" s="122"/>
      <c r="K31" s="524"/>
      <c r="L31" s="524"/>
      <c r="M31" s="123"/>
      <c r="N31" s="123"/>
      <c r="O31" s="788"/>
      <c r="P31" s="116"/>
      <c r="Q31" s="116"/>
      <c r="R31" s="124"/>
      <c r="S31" s="125"/>
      <c r="T31" s="125"/>
      <c r="U31" s="124"/>
      <c r="V31" s="125"/>
      <c r="W31" s="159"/>
      <c r="X31" s="715"/>
      <c r="Y31" s="715"/>
      <c r="Z31" s="715"/>
      <c r="AA31" s="129"/>
      <c r="AB31" s="130"/>
      <c r="AC31" s="130"/>
      <c r="AD31" s="129"/>
      <c r="AE31" s="130"/>
      <c r="AF31" s="130"/>
      <c r="AG31" s="129"/>
      <c r="AH31" s="130"/>
      <c r="AI31" s="130"/>
      <c r="AJ31" s="718"/>
    </row>
    <row r="32" spans="1:36" s="132" customFormat="1" ht="31.5">
      <c r="A32" s="122"/>
      <c r="B32" s="391"/>
      <c r="C32" s="506"/>
      <c r="D32" s="233"/>
      <c r="E32" s="233"/>
      <c r="F32" s="506"/>
      <c r="G32" s="506"/>
      <c r="H32" s="518"/>
      <c r="I32" s="122"/>
      <c r="J32" s="122"/>
      <c r="K32" s="524"/>
      <c r="L32" s="524"/>
      <c r="M32" s="123"/>
      <c r="N32" s="123"/>
      <c r="O32" s="788"/>
      <c r="P32" s="116"/>
      <c r="Q32" s="116"/>
      <c r="R32" s="124"/>
      <c r="S32" s="125"/>
      <c r="T32" s="125"/>
      <c r="U32" s="124"/>
      <c r="V32" s="125"/>
      <c r="W32" s="159"/>
      <c r="X32" s="715"/>
      <c r="Y32" s="715"/>
      <c r="Z32" s="715"/>
      <c r="AA32" s="129"/>
      <c r="AB32" s="130"/>
      <c r="AC32" s="130"/>
      <c r="AD32" s="129"/>
      <c r="AE32" s="130"/>
      <c r="AF32" s="130"/>
      <c r="AG32" s="129"/>
      <c r="AH32" s="130"/>
      <c r="AI32" s="130"/>
      <c r="AJ32" s="718"/>
    </row>
    <row r="33" spans="1:36" s="132" customFormat="1" ht="31.5">
      <c r="A33" s="122"/>
      <c r="B33" s="391"/>
      <c r="C33" s="506"/>
      <c r="D33" s="233"/>
      <c r="E33" s="233"/>
      <c r="F33" s="506"/>
      <c r="G33" s="506"/>
      <c r="H33" s="518"/>
      <c r="I33" s="122"/>
      <c r="J33" s="122"/>
      <c r="K33" s="524"/>
      <c r="L33" s="524"/>
      <c r="M33" s="123"/>
      <c r="N33" s="123"/>
      <c r="O33" s="788"/>
      <c r="P33" s="116"/>
      <c r="Q33" s="116"/>
      <c r="R33" s="124"/>
      <c r="S33" s="125"/>
      <c r="T33" s="125"/>
      <c r="U33" s="124"/>
      <c r="V33" s="125"/>
      <c r="W33" s="159"/>
      <c r="X33" s="715"/>
      <c r="Y33" s="715"/>
      <c r="Z33" s="715"/>
      <c r="AA33" s="129"/>
      <c r="AB33" s="130"/>
      <c r="AC33" s="130"/>
      <c r="AD33" s="129"/>
      <c r="AE33" s="130"/>
      <c r="AF33" s="130"/>
      <c r="AG33" s="129"/>
      <c r="AH33" s="130"/>
      <c r="AI33" s="130"/>
      <c r="AJ33" s="718"/>
    </row>
    <row r="34" spans="1:36" s="132" customFormat="1" ht="31.5">
      <c r="A34" s="122"/>
      <c r="B34" s="391"/>
      <c r="C34" s="506"/>
      <c r="D34" s="233"/>
      <c r="E34" s="233"/>
      <c r="F34" s="506"/>
      <c r="G34" s="506"/>
      <c r="H34" s="518"/>
      <c r="I34" s="122"/>
      <c r="J34" s="122"/>
      <c r="K34" s="524"/>
      <c r="L34" s="524"/>
      <c r="M34" s="123"/>
      <c r="N34" s="123"/>
      <c r="O34" s="788"/>
      <c r="P34" s="116"/>
      <c r="Q34" s="116"/>
      <c r="R34" s="124"/>
      <c r="S34" s="125"/>
      <c r="T34" s="125"/>
      <c r="U34" s="124"/>
      <c r="V34" s="125"/>
      <c r="W34" s="159"/>
      <c r="X34" s="715"/>
      <c r="Y34" s="715"/>
      <c r="Z34" s="715"/>
      <c r="AA34" s="129"/>
      <c r="AB34" s="130"/>
      <c r="AC34" s="130"/>
      <c r="AD34" s="129"/>
      <c r="AE34" s="130"/>
      <c r="AF34" s="130"/>
      <c r="AG34" s="129"/>
      <c r="AH34" s="130"/>
      <c r="AI34" s="130"/>
      <c r="AJ34" s="718"/>
    </row>
    <row r="35" spans="1:36" s="132" customFormat="1" ht="31.5">
      <c r="A35" s="122"/>
      <c r="B35" s="391"/>
      <c r="C35" s="506"/>
      <c r="D35" s="233"/>
      <c r="E35" s="233"/>
      <c r="F35" s="506"/>
      <c r="G35" s="506"/>
      <c r="H35" s="518"/>
      <c r="I35" s="122"/>
      <c r="J35" s="122"/>
      <c r="K35" s="524"/>
      <c r="L35" s="524"/>
      <c r="M35" s="123"/>
      <c r="N35" s="123"/>
      <c r="O35" s="788"/>
      <c r="P35" s="116"/>
      <c r="Q35" s="116"/>
      <c r="R35" s="124"/>
      <c r="S35" s="125"/>
      <c r="T35" s="125"/>
      <c r="U35" s="124"/>
      <c r="V35" s="125"/>
      <c r="W35" s="159"/>
      <c r="X35" s="715"/>
      <c r="Y35" s="715"/>
      <c r="Z35" s="715"/>
      <c r="AA35" s="129"/>
      <c r="AB35" s="130"/>
      <c r="AC35" s="130"/>
      <c r="AD35" s="129"/>
      <c r="AE35" s="130"/>
      <c r="AF35" s="130"/>
      <c r="AG35" s="129"/>
      <c r="AH35" s="130"/>
      <c r="AI35" s="130"/>
      <c r="AJ35" s="718"/>
    </row>
    <row r="36" spans="1:36" s="132" customFormat="1" ht="31.5">
      <c r="A36" s="122"/>
      <c r="B36" s="391"/>
      <c r="C36" s="506"/>
      <c r="D36" s="233"/>
      <c r="E36" s="233"/>
      <c r="F36" s="506"/>
      <c r="G36" s="506"/>
      <c r="H36" s="518"/>
      <c r="I36" s="122"/>
      <c r="J36" s="122"/>
      <c r="K36" s="524"/>
      <c r="L36" s="524"/>
      <c r="M36" s="123"/>
      <c r="N36" s="123"/>
      <c r="O36" s="788"/>
      <c r="P36" s="116"/>
      <c r="Q36" s="116"/>
      <c r="R36" s="124"/>
      <c r="S36" s="125"/>
      <c r="T36" s="125"/>
      <c r="U36" s="124"/>
      <c r="V36" s="125"/>
      <c r="W36" s="159"/>
      <c r="X36" s="715"/>
      <c r="Y36" s="715"/>
      <c r="Z36" s="715"/>
      <c r="AA36" s="129"/>
      <c r="AB36" s="130"/>
      <c r="AC36" s="130"/>
      <c r="AD36" s="129"/>
      <c r="AE36" s="130"/>
      <c r="AF36" s="130"/>
      <c r="AG36" s="129"/>
      <c r="AH36" s="130"/>
      <c r="AI36" s="130"/>
      <c r="AJ36" s="718"/>
    </row>
    <row r="37" spans="1:36" s="132" customFormat="1" ht="31.5">
      <c r="A37" s="122"/>
      <c r="B37" s="391"/>
      <c r="C37" s="506"/>
      <c r="D37" s="233"/>
      <c r="E37" s="233"/>
      <c r="F37" s="506"/>
      <c r="G37" s="506"/>
      <c r="H37" s="518"/>
      <c r="I37" s="122"/>
      <c r="J37" s="122"/>
      <c r="K37" s="524"/>
      <c r="L37" s="524"/>
      <c r="M37" s="123"/>
      <c r="N37" s="123"/>
      <c r="O37" s="788"/>
      <c r="P37" s="116"/>
      <c r="Q37" s="116"/>
      <c r="R37" s="124"/>
      <c r="S37" s="125"/>
      <c r="T37" s="125"/>
      <c r="U37" s="124"/>
      <c r="V37" s="125"/>
      <c r="W37" s="159"/>
      <c r="X37" s="715"/>
      <c r="Y37" s="715"/>
      <c r="Z37" s="715"/>
      <c r="AA37" s="129"/>
      <c r="AB37" s="130"/>
      <c r="AC37" s="130"/>
      <c r="AD37" s="129"/>
      <c r="AE37" s="130"/>
      <c r="AF37" s="130"/>
      <c r="AG37" s="129"/>
      <c r="AH37" s="130"/>
      <c r="AI37" s="130"/>
      <c r="AJ37" s="718"/>
    </row>
    <row r="38" spans="1:36" s="132" customFormat="1" ht="31.5">
      <c r="A38" s="122"/>
      <c r="B38" s="391"/>
      <c r="C38" s="506"/>
      <c r="D38" s="233"/>
      <c r="E38" s="233"/>
      <c r="F38" s="506"/>
      <c r="G38" s="506"/>
      <c r="H38" s="518"/>
      <c r="I38" s="122"/>
      <c r="J38" s="122"/>
      <c r="K38" s="524"/>
      <c r="L38" s="524"/>
      <c r="M38" s="123"/>
      <c r="N38" s="123"/>
      <c r="O38" s="788"/>
      <c r="P38" s="116"/>
      <c r="Q38" s="116"/>
      <c r="R38" s="124"/>
      <c r="S38" s="125"/>
      <c r="T38" s="125"/>
      <c r="U38" s="124"/>
      <c r="V38" s="125"/>
      <c r="W38" s="159"/>
      <c r="X38" s="715"/>
      <c r="Y38" s="715"/>
      <c r="Z38" s="715"/>
      <c r="AA38" s="129"/>
      <c r="AB38" s="130"/>
      <c r="AC38" s="130"/>
      <c r="AD38" s="129"/>
      <c r="AE38" s="130"/>
      <c r="AF38" s="130"/>
      <c r="AG38" s="129"/>
      <c r="AH38" s="130"/>
      <c r="AI38" s="130"/>
      <c r="AJ38" s="718"/>
    </row>
    <row r="39" spans="1:36" s="132" customFormat="1" ht="31.5">
      <c r="A39" s="122"/>
      <c r="B39" s="391"/>
      <c r="C39" s="506"/>
      <c r="D39" s="233"/>
      <c r="E39" s="233"/>
      <c r="F39" s="506"/>
      <c r="G39" s="506"/>
      <c r="H39" s="518"/>
      <c r="I39" s="122"/>
      <c r="J39" s="122"/>
      <c r="K39" s="524"/>
      <c r="L39" s="524"/>
      <c r="M39" s="123"/>
      <c r="N39" s="123"/>
      <c r="O39" s="788"/>
      <c r="P39" s="116"/>
      <c r="Q39" s="116"/>
      <c r="R39" s="124"/>
      <c r="S39" s="125"/>
      <c r="T39" s="125"/>
      <c r="U39" s="124"/>
      <c r="V39" s="125"/>
      <c r="W39" s="159"/>
      <c r="X39" s="715"/>
      <c r="Y39" s="715"/>
      <c r="Z39" s="715"/>
      <c r="AA39" s="129"/>
      <c r="AB39" s="130"/>
      <c r="AC39" s="130"/>
      <c r="AD39" s="129"/>
      <c r="AE39" s="130"/>
      <c r="AF39" s="130"/>
      <c r="AG39" s="129"/>
      <c r="AH39" s="130"/>
      <c r="AI39" s="130"/>
      <c r="AJ39" s="718"/>
    </row>
    <row r="40" spans="1:36" s="132" customFormat="1" ht="31.5">
      <c r="A40" s="122"/>
      <c r="B40" s="391"/>
      <c r="C40" s="506"/>
      <c r="D40" s="233"/>
      <c r="E40" s="233"/>
      <c r="F40" s="506"/>
      <c r="G40" s="506"/>
      <c r="H40" s="518"/>
      <c r="I40" s="122"/>
      <c r="J40" s="122"/>
      <c r="K40" s="524"/>
      <c r="L40" s="524"/>
      <c r="M40" s="123"/>
      <c r="N40" s="123"/>
      <c r="O40" s="788"/>
      <c r="P40" s="116"/>
      <c r="Q40" s="116"/>
      <c r="R40" s="124"/>
      <c r="S40" s="125"/>
      <c r="T40" s="125"/>
      <c r="U40" s="124"/>
      <c r="V40" s="125"/>
      <c r="W40" s="159"/>
      <c r="X40" s="715"/>
      <c r="Y40" s="715"/>
      <c r="Z40" s="715"/>
      <c r="AA40" s="129"/>
      <c r="AB40" s="130"/>
      <c r="AC40" s="130"/>
      <c r="AD40" s="129"/>
      <c r="AE40" s="130"/>
      <c r="AF40" s="130"/>
      <c r="AG40" s="129"/>
      <c r="AH40" s="130"/>
      <c r="AI40" s="130"/>
      <c r="AJ40" s="718"/>
    </row>
    <row r="41" spans="1:36" s="132" customFormat="1" ht="31.5">
      <c r="A41" s="122"/>
      <c r="B41" s="391"/>
      <c r="C41" s="506"/>
      <c r="D41" s="233"/>
      <c r="E41" s="233"/>
      <c r="F41" s="506"/>
      <c r="G41" s="506"/>
      <c r="H41" s="518"/>
      <c r="I41" s="122"/>
      <c r="J41" s="122"/>
      <c r="K41" s="524"/>
      <c r="L41" s="524"/>
      <c r="M41" s="123"/>
      <c r="N41" s="123"/>
      <c r="O41" s="788"/>
      <c r="P41" s="116"/>
      <c r="Q41" s="116"/>
      <c r="R41" s="124"/>
      <c r="S41" s="125"/>
      <c r="T41" s="125"/>
      <c r="U41" s="124"/>
      <c r="V41" s="125"/>
      <c r="W41" s="159"/>
      <c r="X41" s="715"/>
      <c r="Y41" s="715"/>
      <c r="Z41" s="715"/>
      <c r="AA41" s="129"/>
      <c r="AB41" s="130"/>
      <c r="AC41" s="130"/>
      <c r="AD41" s="129"/>
      <c r="AE41" s="130"/>
      <c r="AF41" s="130"/>
      <c r="AG41" s="129"/>
      <c r="AH41" s="130"/>
      <c r="AI41" s="130"/>
      <c r="AJ41" s="718"/>
    </row>
    <row r="42" spans="1:36" s="132" customFormat="1" ht="31.5">
      <c r="A42" s="122"/>
      <c r="B42" s="391"/>
      <c r="C42" s="506"/>
      <c r="D42" s="233"/>
      <c r="E42" s="233"/>
      <c r="F42" s="506"/>
      <c r="G42" s="506"/>
      <c r="H42" s="518"/>
      <c r="I42" s="122"/>
      <c r="J42" s="122"/>
      <c r="K42" s="524"/>
      <c r="L42" s="524"/>
      <c r="M42" s="123"/>
      <c r="N42" s="123"/>
      <c r="O42" s="788"/>
      <c r="P42" s="116"/>
      <c r="Q42" s="116"/>
      <c r="R42" s="124"/>
      <c r="S42" s="125"/>
      <c r="T42" s="125"/>
      <c r="U42" s="124"/>
      <c r="V42" s="125"/>
      <c r="W42" s="159"/>
      <c r="X42" s="715"/>
      <c r="Y42" s="715"/>
      <c r="Z42" s="715"/>
      <c r="AA42" s="129"/>
      <c r="AB42" s="130"/>
      <c r="AC42" s="130"/>
      <c r="AD42" s="129"/>
      <c r="AE42" s="130"/>
      <c r="AF42" s="130"/>
      <c r="AG42" s="129"/>
      <c r="AH42" s="130"/>
      <c r="AI42" s="130"/>
      <c r="AJ42" s="718"/>
    </row>
    <row r="43" spans="1:36" s="132" customFormat="1" ht="31.5">
      <c r="A43" s="122"/>
      <c r="B43" s="391"/>
      <c r="C43" s="506"/>
      <c r="D43" s="233"/>
      <c r="E43" s="233"/>
      <c r="F43" s="506"/>
      <c r="G43" s="506"/>
      <c r="H43" s="518"/>
      <c r="I43" s="122"/>
      <c r="J43" s="122"/>
      <c r="K43" s="524"/>
      <c r="L43" s="524"/>
      <c r="M43" s="123"/>
      <c r="N43" s="123"/>
      <c r="O43" s="788"/>
      <c r="P43" s="116"/>
      <c r="Q43" s="116"/>
      <c r="R43" s="124"/>
      <c r="S43" s="125"/>
      <c r="T43" s="125"/>
      <c r="U43" s="124"/>
      <c r="V43" s="125"/>
      <c r="W43" s="159"/>
      <c r="X43" s="715"/>
      <c r="Y43" s="715"/>
      <c r="Z43" s="715"/>
      <c r="AA43" s="129"/>
      <c r="AB43" s="130"/>
      <c r="AC43" s="130"/>
      <c r="AD43" s="129"/>
      <c r="AE43" s="130"/>
      <c r="AF43" s="130"/>
      <c r="AG43" s="129"/>
      <c r="AH43" s="130"/>
      <c r="AI43" s="130"/>
      <c r="AJ43" s="718"/>
    </row>
    <row r="44" spans="1:36" s="132" customFormat="1" ht="31.5">
      <c r="A44" s="122"/>
      <c r="B44" s="391"/>
      <c r="C44" s="506"/>
      <c r="D44" s="233"/>
      <c r="E44" s="233"/>
      <c r="F44" s="506"/>
      <c r="G44" s="506"/>
      <c r="H44" s="518"/>
      <c r="I44" s="122"/>
      <c r="J44" s="122"/>
      <c r="K44" s="524"/>
      <c r="L44" s="524"/>
      <c r="M44" s="123"/>
      <c r="N44" s="123"/>
      <c r="O44" s="788"/>
      <c r="P44" s="116"/>
      <c r="Q44" s="116"/>
      <c r="R44" s="124"/>
      <c r="S44" s="125"/>
      <c r="T44" s="125"/>
      <c r="U44" s="124"/>
      <c r="V44" s="125"/>
      <c r="W44" s="159"/>
      <c r="X44" s="715"/>
      <c r="Y44" s="715"/>
      <c r="Z44" s="715"/>
      <c r="AA44" s="129"/>
      <c r="AB44" s="130"/>
      <c r="AC44" s="130"/>
      <c r="AD44" s="129"/>
      <c r="AE44" s="130"/>
      <c r="AF44" s="130"/>
      <c r="AG44" s="129"/>
      <c r="AH44" s="130"/>
      <c r="AI44" s="130"/>
      <c r="AJ44" s="718"/>
    </row>
    <row r="45" spans="1:36" s="132" customFormat="1" ht="31.5">
      <c r="A45" s="122"/>
      <c r="B45" s="391"/>
      <c r="C45" s="506"/>
      <c r="D45" s="233"/>
      <c r="E45" s="233"/>
      <c r="F45" s="506"/>
      <c r="G45" s="506"/>
      <c r="H45" s="518"/>
      <c r="I45" s="122"/>
      <c r="J45" s="122"/>
      <c r="K45" s="524"/>
      <c r="L45" s="524"/>
      <c r="M45" s="123"/>
      <c r="N45" s="123"/>
      <c r="O45" s="788"/>
      <c r="P45" s="116"/>
      <c r="Q45" s="116"/>
      <c r="R45" s="124"/>
      <c r="S45" s="125"/>
      <c r="T45" s="125"/>
      <c r="U45" s="124"/>
      <c r="V45" s="125"/>
      <c r="W45" s="159"/>
      <c r="X45" s="715"/>
      <c r="Y45" s="715"/>
      <c r="Z45" s="715"/>
      <c r="AA45" s="129"/>
      <c r="AB45" s="130"/>
      <c r="AC45" s="130"/>
      <c r="AD45" s="129"/>
      <c r="AE45" s="130"/>
      <c r="AF45" s="130"/>
      <c r="AG45" s="129"/>
      <c r="AH45" s="130"/>
      <c r="AI45" s="130"/>
      <c r="AJ45" s="718"/>
    </row>
    <row r="46" spans="1:36" s="132" customFormat="1" ht="31.5">
      <c r="A46" s="122"/>
      <c r="B46" s="391"/>
      <c r="C46" s="506"/>
      <c r="D46" s="233"/>
      <c r="E46" s="233"/>
      <c r="F46" s="506"/>
      <c r="G46" s="506"/>
      <c r="H46" s="518"/>
      <c r="I46" s="122"/>
      <c r="J46" s="122"/>
      <c r="K46" s="524"/>
      <c r="L46" s="524"/>
      <c r="M46" s="123"/>
      <c r="N46" s="123"/>
      <c r="O46" s="788"/>
      <c r="P46" s="116"/>
      <c r="Q46" s="116"/>
      <c r="R46" s="124"/>
      <c r="S46" s="125"/>
      <c r="T46" s="125"/>
      <c r="U46" s="124"/>
      <c r="V46" s="125"/>
      <c r="W46" s="159"/>
      <c r="X46" s="715"/>
      <c r="Y46" s="715"/>
      <c r="Z46" s="715"/>
      <c r="AA46" s="129"/>
      <c r="AB46" s="130"/>
      <c r="AC46" s="130"/>
      <c r="AD46" s="129"/>
      <c r="AE46" s="130"/>
      <c r="AF46" s="130"/>
      <c r="AG46" s="129"/>
      <c r="AH46" s="130"/>
      <c r="AI46" s="130"/>
      <c r="AJ46" s="718"/>
    </row>
    <row r="47" spans="1:36" s="132" customFormat="1" ht="31.5">
      <c r="A47" s="122"/>
      <c r="B47" s="391"/>
      <c r="C47" s="506"/>
      <c r="D47" s="233"/>
      <c r="E47" s="233"/>
      <c r="F47" s="506"/>
      <c r="G47" s="506"/>
      <c r="H47" s="518"/>
      <c r="I47" s="122"/>
      <c r="J47" s="122"/>
      <c r="K47" s="524"/>
      <c r="L47" s="524"/>
      <c r="M47" s="123"/>
      <c r="N47" s="123"/>
      <c r="O47" s="788"/>
      <c r="P47" s="116"/>
      <c r="Q47" s="116"/>
      <c r="R47" s="124"/>
      <c r="S47" s="125"/>
      <c r="T47" s="125"/>
      <c r="U47" s="124"/>
      <c r="V47" s="125"/>
      <c r="W47" s="159"/>
      <c r="X47" s="715"/>
      <c r="Y47" s="715"/>
      <c r="Z47" s="715"/>
      <c r="AA47" s="129"/>
      <c r="AB47" s="130"/>
      <c r="AC47" s="130"/>
      <c r="AD47" s="129"/>
      <c r="AE47" s="130"/>
      <c r="AF47" s="130"/>
      <c r="AG47" s="129"/>
      <c r="AH47" s="130"/>
      <c r="AI47" s="130"/>
      <c r="AJ47" s="718"/>
    </row>
    <row r="48" spans="1:36" s="132" customFormat="1" ht="31.5">
      <c r="A48" s="122"/>
      <c r="B48" s="391"/>
      <c r="C48" s="506"/>
      <c r="D48" s="233"/>
      <c r="E48" s="233"/>
      <c r="F48" s="506"/>
      <c r="G48" s="506"/>
      <c r="H48" s="518"/>
      <c r="I48" s="122"/>
      <c r="J48" s="122"/>
      <c r="K48" s="524"/>
      <c r="L48" s="524"/>
      <c r="M48" s="123"/>
      <c r="N48" s="123"/>
      <c r="O48" s="788"/>
      <c r="P48" s="116"/>
      <c r="Q48" s="116"/>
      <c r="R48" s="124"/>
      <c r="S48" s="125"/>
      <c r="T48" s="125"/>
      <c r="U48" s="124"/>
      <c r="V48" s="125"/>
      <c r="W48" s="159"/>
      <c r="X48" s="715"/>
      <c r="Y48" s="715"/>
      <c r="Z48" s="715"/>
      <c r="AA48" s="129"/>
      <c r="AB48" s="130"/>
      <c r="AC48" s="130"/>
      <c r="AD48" s="129"/>
      <c r="AE48" s="130"/>
      <c r="AF48" s="130"/>
      <c r="AG48" s="129"/>
      <c r="AH48" s="130"/>
      <c r="AI48" s="130"/>
      <c r="AJ48" s="718"/>
    </row>
    <row r="49" spans="1:36" s="132" customFormat="1" ht="31.5">
      <c r="A49" s="122"/>
      <c r="B49" s="391"/>
      <c r="C49" s="506"/>
      <c r="D49" s="233"/>
      <c r="E49" s="233"/>
      <c r="F49" s="506"/>
      <c r="G49" s="506"/>
      <c r="H49" s="518"/>
      <c r="I49" s="122"/>
      <c r="J49" s="122"/>
      <c r="K49" s="524"/>
      <c r="L49" s="524"/>
      <c r="M49" s="123"/>
      <c r="N49" s="123"/>
      <c r="O49" s="788"/>
      <c r="P49" s="116"/>
      <c r="Q49" s="116"/>
      <c r="R49" s="124"/>
      <c r="S49" s="125"/>
      <c r="T49" s="125"/>
      <c r="U49" s="124"/>
      <c r="V49" s="125"/>
      <c r="W49" s="159"/>
      <c r="X49" s="715"/>
      <c r="Y49" s="715"/>
      <c r="Z49" s="715"/>
      <c r="AA49" s="129"/>
      <c r="AB49" s="130"/>
      <c r="AC49" s="130"/>
      <c r="AD49" s="129"/>
      <c r="AE49" s="130"/>
      <c r="AF49" s="130"/>
      <c r="AG49" s="129"/>
      <c r="AH49" s="130"/>
      <c r="AI49" s="130"/>
      <c r="AJ49" s="718"/>
    </row>
    <row r="50" spans="1:36" s="132" customFormat="1" ht="31.5">
      <c r="A50" s="122"/>
      <c r="B50" s="391"/>
      <c r="C50" s="506"/>
      <c r="D50" s="233"/>
      <c r="E50" s="233"/>
      <c r="F50" s="506"/>
      <c r="G50" s="506"/>
      <c r="H50" s="518"/>
      <c r="I50" s="122"/>
      <c r="J50" s="122"/>
      <c r="K50" s="524"/>
      <c r="L50" s="524"/>
      <c r="M50" s="123"/>
      <c r="N50" s="123"/>
      <c r="O50" s="788"/>
      <c r="P50" s="116"/>
      <c r="Q50" s="116"/>
      <c r="R50" s="124"/>
      <c r="S50" s="125"/>
      <c r="T50" s="125"/>
      <c r="U50" s="124"/>
      <c r="V50" s="125"/>
      <c r="W50" s="159"/>
      <c r="X50" s="715"/>
      <c r="Y50" s="715"/>
      <c r="Z50" s="715"/>
      <c r="AA50" s="129"/>
      <c r="AB50" s="130"/>
      <c r="AC50" s="130"/>
      <c r="AD50" s="129"/>
      <c r="AE50" s="130"/>
      <c r="AF50" s="130"/>
      <c r="AG50" s="129"/>
      <c r="AH50" s="130"/>
      <c r="AI50" s="130"/>
      <c r="AJ50" s="718"/>
    </row>
    <row r="51" spans="1:36" s="132" customFormat="1" ht="31.5">
      <c r="A51" s="122"/>
      <c r="B51" s="391"/>
      <c r="C51" s="506"/>
      <c r="D51" s="233"/>
      <c r="E51" s="233"/>
      <c r="F51" s="506"/>
      <c r="G51" s="506"/>
      <c r="H51" s="518"/>
      <c r="I51" s="122"/>
      <c r="J51" s="122"/>
      <c r="K51" s="524"/>
      <c r="L51" s="524"/>
      <c r="M51" s="123"/>
      <c r="N51" s="123"/>
      <c r="O51" s="788"/>
      <c r="P51" s="116"/>
      <c r="Q51" s="116"/>
      <c r="R51" s="124"/>
      <c r="S51" s="125"/>
      <c r="T51" s="125"/>
      <c r="U51" s="124"/>
      <c r="V51" s="125"/>
      <c r="W51" s="159"/>
      <c r="X51" s="715"/>
      <c r="Y51" s="715"/>
      <c r="Z51" s="715"/>
      <c r="AA51" s="129"/>
      <c r="AB51" s="130"/>
      <c r="AC51" s="130"/>
      <c r="AD51" s="129"/>
      <c r="AE51" s="130"/>
      <c r="AF51" s="130"/>
      <c r="AG51" s="129"/>
      <c r="AH51" s="130"/>
      <c r="AI51" s="130"/>
      <c r="AJ51" s="718"/>
    </row>
    <row r="52" spans="1:36" s="132" customFormat="1" ht="31.5">
      <c r="A52" s="122"/>
      <c r="B52" s="391"/>
      <c r="C52" s="506"/>
      <c r="D52" s="233"/>
      <c r="E52" s="233"/>
      <c r="F52" s="506"/>
      <c r="G52" s="506"/>
      <c r="H52" s="518"/>
      <c r="I52" s="122"/>
      <c r="J52" s="122"/>
      <c r="K52" s="524"/>
      <c r="L52" s="524"/>
      <c r="M52" s="123"/>
      <c r="N52" s="123"/>
      <c r="O52" s="788"/>
      <c r="P52" s="116"/>
      <c r="Q52" s="116"/>
      <c r="R52" s="124"/>
      <c r="S52" s="125"/>
      <c r="T52" s="125"/>
      <c r="U52" s="124"/>
      <c r="V52" s="125"/>
      <c r="W52" s="159"/>
      <c r="X52" s="715"/>
      <c r="Y52" s="715"/>
      <c r="Z52" s="715"/>
      <c r="AA52" s="129"/>
      <c r="AB52" s="130"/>
      <c r="AC52" s="130"/>
      <c r="AD52" s="129"/>
      <c r="AE52" s="130"/>
      <c r="AF52" s="130"/>
      <c r="AG52" s="129"/>
      <c r="AH52" s="130"/>
      <c r="AI52" s="130"/>
      <c r="AJ52" s="718"/>
    </row>
    <row r="53" spans="1:36" s="132" customFormat="1" ht="31.5">
      <c r="A53" s="122"/>
      <c r="B53" s="391"/>
      <c r="C53" s="506"/>
      <c r="D53" s="233"/>
      <c r="E53" s="233"/>
      <c r="F53" s="506"/>
      <c r="G53" s="506"/>
      <c r="H53" s="518"/>
      <c r="I53" s="122"/>
      <c r="J53" s="122"/>
      <c r="K53" s="524"/>
      <c r="L53" s="524"/>
      <c r="M53" s="123"/>
      <c r="N53" s="123"/>
      <c r="O53" s="788"/>
      <c r="P53" s="116"/>
      <c r="Q53" s="116"/>
      <c r="R53" s="124"/>
      <c r="S53" s="125"/>
      <c r="T53" s="125"/>
      <c r="U53" s="124"/>
      <c r="V53" s="125"/>
      <c r="W53" s="159"/>
      <c r="X53" s="715"/>
      <c r="Y53" s="715"/>
      <c r="Z53" s="715"/>
      <c r="AA53" s="129"/>
      <c r="AB53" s="130"/>
      <c r="AC53" s="130"/>
      <c r="AD53" s="129"/>
      <c r="AE53" s="130"/>
      <c r="AF53" s="130"/>
      <c r="AG53" s="129"/>
      <c r="AH53" s="130"/>
      <c r="AI53" s="130"/>
      <c r="AJ53" s="718"/>
    </row>
    <row r="54" spans="1:36" s="132" customFormat="1" ht="31.5">
      <c r="A54" s="122"/>
      <c r="B54" s="391"/>
      <c r="C54" s="506"/>
      <c r="D54" s="233"/>
      <c r="E54" s="233"/>
      <c r="F54" s="506"/>
      <c r="G54" s="506"/>
      <c r="H54" s="518"/>
      <c r="I54" s="122"/>
      <c r="J54" s="122"/>
      <c r="K54" s="524"/>
      <c r="L54" s="524"/>
      <c r="M54" s="123"/>
      <c r="N54" s="123"/>
      <c r="O54" s="788"/>
      <c r="P54" s="116"/>
      <c r="Q54" s="116"/>
      <c r="R54" s="124"/>
      <c r="S54" s="125"/>
      <c r="T54" s="125"/>
      <c r="U54" s="124"/>
      <c r="V54" s="125"/>
      <c r="W54" s="159"/>
      <c r="X54" s="715"/>
      <c r="Y54" s="715"/>
      <c r="Z54" s="715"/>
      <c r="AA54" s="129"/>
      <c r="AB54" s="130"/>
      <c r="AC54" s="130"/>
      <c r="AD54" s="129"/>
      <c r="AE54" s="130"/>
      <c r="AF54" s="130"/>
      <c r="AG54" s="129"/>
      <c r="AH54" s="130"/>
      <c r="AI54" s="130"/>
      <c r="AJ54" s="718"/>
    </row>
    <row r="55" spans="1:36" s="132" customFormat="1" ht="31.5">
      <c r="A55" s="122"/>
      <c r="B55" s="391"/>
      <c r="C55" s="506"/>
      <c r="D55" s="233"/>
      <c r="E55" s="233"/>
      <c r="F55" s="506"/>
      <c r="G55" s="506"/>
      <c r="H55" s="518"/>
      <c r="I55" s="122"/>
      <c r="J55" s="122"/>
      <c r="K55" s="524"/>
      <c r="L55" s="524"/>
      <c r="M55" s="123"/>
      <c r="N55" s="123"/>
      <c r="O55" s="788"/>
      <c r="P55" s="116"/>
      <c r="Q55" s="116"/>
      <c r="R55" s="124"/>
      <c r="S55" s="125"/>
      <c r="T55" s="125"/>
      <c r="U55" s="124"/>
      <c r="V55" s="125"/>
      <c r="W55" s="159"/>
      <c r="X55" s="715"/>
      <c r="Y55" s="715"/>
      <c r="Z55" s="715"/>
      <c r="AA55" s="129"/>
      <c r="AB55" s="130"/>
      <c r="AC55" s="130"/>
      <c r="AD55" s="129"/>
      <c r="AE55" s="130"/>
      <c r="AF55" s="130"/>
      <c r="AG55" s="129"/>
      <c r="AH55" s="130"/>
      <c r="AI55" s="130"/>
      <c r="AJ55" s="718"/>
    </row>
    <row r="56" spans="1:36" s="132" customFormat="1" ht="31.5">
      <c r="A56" s="122"/>
      <c r="B56" s="391"/>
      <c r="C56" s="506"/>
      <c r="D56" s="233"/>
      <c r="E56" s="233"/>
      <c r="F56" s="506"/>
      <c r="G56" s="506"/>
      <c r="H56" s="518"/>
      <c r="I56" s="122"/>
      <c r="J56" s="122"/>
      <c r="K56" s="524"/>
      <c r="L56" s="524"/>
      <c r="M56" s="123"/>
      <c r="N56" s="123"/>
      <c r="O56" s="788"/>
      <c r="P56" s="116"/>
      <c r="Q56" s="116"/>
      <c r="R56" s="124"/>
      <c r="S56" s="125"/>
      <c r="T56" s="125"/>
      <c r="U56" s="124"/>
      <c r="V56" s="125"/>
      <c r="W56" s="159"/>
      <c r="X56" s="715"/>
      <c r="Y56" s="715"/>
      <c r="Z56" s="715"/>
      <c r="AA56" s="129"/>
      <c r="AB56" s="130"/>
      <c r="AC56" s="130"/>
      <c r="AD56" s="129"/>
      <c r="AE56" s="130"/>
      <c r="AF56" s="130"/>
      <c r="AG56" s="129"/>
      <c r="AH56" s="130"/>
      <c r="AI56" s="130"/>
      <c r="AJ56" s="718"/>
    </row>
    <row r="57" spans="1:36" s="132" customFormat="1" ht="31.5">
      <c r="A57" s="122"/>
      <c r="B57" s="391"/>
      <c r="C57" s="506"/>
      <c r="D57" s="233"/>
      <c r="E57" s="233"/>
      <c r="F57" s="506"/>
      <c r="G57" s="506"/>
      <c r="H57" s="518"/>
      <c r="I57" s="122"/>
      <c r="J57" s="122"/>
      <c r="K57" s="524"/>
      <c r="L57" s="524"/>
      <c r="M57" s="123"/>
      <c r="N57" s="123"/>
      <c r="O57" s="788"/>
      <c r="P57" s="116"/>
      <c r="Q57" s="116"/>
      <c r="R57" s="124"/>
      <c r="S57" s="125"/>
      <c r="T57" s="125"/>
      <c r="U57" s="124"/>
      <c r="V57" s="125"/>
      <c r="W57" s="159"/>
      <c r="X57" s="715"/>
      <c r="Y57" s="715"/>
      <c r="Z57" s="715"/>
      <c r="AA57" s="129"/>
      <c r="AB57" s="130"/>
      <c r="AC57" s="130"/>
      <c r="AD57" s="129"/>
      <c r="AE57" s="130"/>
      <c r="AF57" s="130"/>
      <c r="AG57" s="129"/>
      <c r="AH57" s="130"/>
      <c r="AI57" s="130"/>
      <c r="AJ57" s="718"/>
    </row>
    <row r="58" spans="1:36" s="132" customFormat="1" ht="31.5">
      <c r="A58" s="122"/>
      <c r="B58" s="391"/>
      <c r="C58" s="506"/>
      <c r="D58" s="233"/>
      <c r="E58" s="233"/>
      <c r="F58" s="506"/>
      <c r="G58" s="506"/>
      <c r="H58" s="518"/>
      <c r="I58" s="122"/>
      <c r="J58" s="122"/>
      <c r="K58" s="524"/>
      <c r="L58" s="524"/>
      <c r="M58" s="123"/>
      <c r="N58" s="123"/>
      <c r="O58" s="788"/>
      <c r="P58" s="116"/>
      <c r="Q58" s="116"/>
      <c r="R58" s="124"/>
      <c r="S58" s="125"/>
      <c r="T58" s="125"/>
      <c r="U58" s="124"/>
      <c r="V58" s="125"/>
      <c r="W58" s="159"/>
      <c r="X58" s="715"/>
      <c r="Y58" s="715"/>
      <c r="Z58" s="715"/>
      <c r="AA58" s="129"/>
      <c r="AB58" s="130"/>
      <c r="AC58" s="130"/>
      <c r="AD58" s="129"/>
      <c r="AE58" s="130"/>
      <c r="AF58" s="130"/>
      <c r="AG58" s="129"/>
      <c r="AH58" s="130"/>
      <c r="AI58" s="130"/>
      <c r="AJ58" s="718"/>
    </row>
    <row r="59" spans="1:36" s="132" customFormat="1" ht="31.5">
      <c r="A59" s="122"/>
      <c r="B59" s="391"/>
      <c r="C59" s="506"/>
      <c r="D59" s="233"/>
      <c r="E59" s="233"/>
      <c r="F59" s="506"/>
      <c r="G59" s="506"/>
      <c r="H59" s="518"/>
      <c r="I59" s="122"/>
      <c r="J59" s="122"/>
      <c r="K59" s="524"/>
      <c r="L59" s="524"/>
      <c r="M59" s="123"/>
      <c r="N59" s="123"/>
      <c r="O59" s="788"/>
      <c r="P59" s="116"/>
      <c r="Q59" s="116"/>
      <c r="R59" s="124"/>
      <c r="S59" s="125"/>
      <c r="T59" s="125"/>
      <c r="U59" s="124"/>
      <c r="V59" s="125"/>
      <c r="W59" s="159"/>
      <c r="X59" s="715"/>
      <c r="Y59" s="715"/>
      <c r="Z59" s="715"/>
      <c r="AA59" s="129"/>
      <c r="AB59" s="130"/>
      <c r="AC59" s="130"/>
      <c r="AD59" s="129"/>
      <c r="AE59" s="130"/>
      <c r="AF59" s="130"/>
      <c r="AG59" s="129"/>
      <c r="AH59" s="130"/>
      <c r="AI59" s="130"/>
      <c r="AJ59" s="718"/>
    </row>
    <row r="60" spans="1:36" s="132" customFormat="1" ht="31.5">
      <c r="A60" s="122"/>
      <c r="B60" s="391"/>
      <c r="C60" s="506"/>
      <c r="D60" s="233"/>
      <c r="E60" s="233"/>
      <c r="F60" s="506"/>
      <c r="G60" s="506"/>
      <c r="H60" s="518"/>
      <c r="I60" s="122"/>
      <c r="J60" s="122"/>
      <c r="K60" s="524"/>
      <c r="L60" s="524"/>
      <c r="M60" s="123"/>
      <c r="N60" s="123"/>
      <c r="O60" s="788"/>
      <c r="P60" s="116"/>
      <c r="Q60" s="116"/>
      <c r="R60" s="124"/>
      <c r="S60" s="125"/>
      <c r="T60" s="125"/>
      <c r="U60" s="124"/>
      <c r="V60" s="125"/>
      <c r="W60" s="159"/>
      <c r="X60" s="715"/>
      <c r="Y60" s="715"/>
      <c r="Z60" s="715"/>
      <c r="AA60" s="129"/>
      <c r="AB60" s="130"/>
      <c r="AC60" s="130"/>
      <c r="AD60" s="129"/>
      <c r="AE60" s="130"/>
      <c r="AF60" s="130"/>
      <c r="AG60" s="129"/>
      <c r="AH60" s="130"/>
      <c r="AI60" s="130"/>
      <c r="AJ60" s="718"/>
    </row>
    <row r="61" spans="1:36" s="132" customFormat="1" ht="31.5">
      <c r="A61" s="122"/>
      <c r="B61" s="391"/>
      <c r="C61" s="506"/>
      <c r="D61" s="233"/>
      <c r="E61" s="233"/>
      <c r="F61" s="506"/>
      <c r="G61" s="506"/>
      <c r="H61" s="518"/>
      <c r="I61" s="122"/>
      <c r="J61" s="122"/>
      <c r="K61" s="524"/>
      <c r="L61" s="524"/>
      <c r="M61" s="123"/>
      <c r="N61" s="123"/>
      <c r="O61" s="788"/>
      <c r="P61" s="116"/>
      <c r="Q61" s="116"/>
      <c r="R61" s="124"/>
      <c r="S61" s="125"/>
      <c r="T61" s="125"/>
      <c r="U61" s="124"/>
      <c r="V61" s="125"/>
      <c r="W61" s="159"/>
      <c r="X61" s="715"/>
      <c r="Y61" s="715"/>
      <c r="Z61" s="715"/>
      <c r="AA61" s="129"/>
      <c r="AB61" s="130"/>
      <c r="AC61" s="130"/>
      <c r="AD61" s="129"/>
      <c r="AE61" s="130"/>
      <c r="AF61" s="130"/>
      <c r="AG61" s="129"/>
      <c r="AH61" s="130"/>
      <c r="AI61" s="130"/>
      <c r="AJ61" s="718"/>
    </row>
    <row r="62" spans="1:36" s="132" customFormat="1" ht="31.5">
      <c r="A62" s="122"/>
      <c r="B62" s="391"/>
      <c r="C62" s="506"/>
      <c r="D62" s="233"/>
      <c r="E62" s="233"/>
      <c r="F62" s="506"/>
      <c r="G62" s="506"/>
      <c r="H62" s="518"/>
      <c r="I62" s="122"/>
      <c r="J62" s="122"/>
      <c r="K62" s="524"/>
      <c r="L62" s="524"/>
      <c r="M62" s="123"/>
      <c r="N62" s="123"/>
      <c r="O62" s="788"/>
      <c r="P62" s="116"/>
      <c r="Q62" s="116"/>
      <c r="R62" s="124"/>
      <c r="S62" s="125"/>
      <c r="T62" s="125"/>
      <c r="U62" s="124"/>
      <c r="V62" s="125"/>
      <c r="W62" s="159"/>
      <c r="X62" s="715"/>
      <c r="Y62" s="715"/>
      <c r="Z62" s="715"/>
      <c r="AA62" s="129"/>
      <c r="AB62" s="130"/>
      <c r="AC62" s="130"/>
      <c r="AD62" s="129"/>
      <c r="AE62" s="130"/>
      <c r="AF62" s="130"/>
      <c r="AG62" s="129"/>
      <c r="AH62" s="130"/>
      <c r="AI62" s="130"/>
      <c r="AJ62" s="718"/>
    </row>
    <row r="63" spans="1:36" s="132" customFormat="1" ht="31.5">
      <c r="A63" s="122"/>
      <c r="B63" s="391"/>
      <c r="C63" s="506"/>
      <c r="D63" s="233"/>
      <c r="E63" s="233"/>
      <c r="F63" s="506"/>
      <c r="G63" s="506"/>
      <c r="H63" s="518"/>
      <c r="I63" s="122"/>
      <c r="J63" s="122"/>
      <c r="K63" s="524"/>
      <c r="L63" s="524"/>
      <c r="M63" s="123"/>
      <c r="N63" s="123"/>
      <c r="O63" s="788"/>
      <c r="P63" s="116"/>
      <c r="Q63" s="116"/>
      <c r="R63" s="124"/>
      <c r="S63" s="125"/>
      <c r="T63" s="125"/>
      <c r="U63" s="124"/>
      <c r="V63" s="125"/>
      <c r="W63" s="159"/>
      <c r="X63" s="715"/>
      <c r="Y63" s="715"/>
      <c r="Z63" s="715"/>
      <c r="AA63" s="129"/>
      <c r="AB63" s="130"/>
      <c r="AC63" s="130"/>
      <c r="AD63" s="129"/>
      <c r="AE63" s="130"/>
      <c r="AF63" s="130"/>
      <c r="AG63" s="129"/>
      <c r="AH63" s="130"/>
      <c r="AI63" s="130"/>
      <c r="AJ63" s="718"/>
    </row>
    <row r="64" spans="1:36" s="132" customFormat="1" ht="31.5">
      <c r="A64" s="122"/>
      <c r="B64" s="391"/>
      <c r="C64" s="506"/>
      <c r="D64" s="233"/>
      <c r="E64" s="233"/>
      <c r="F64" s="506"/>
      <c r="G64" s="506"/>
      <c r="H64" s="518"/>
      <c r="I64" s="122"/>
      <c r="J64" s="122"/>
      <c r="K64" s="524"/>
      <c r="L64" s="524"/>
      <c r="M64" s="123"/>
      <c r="N64" s="123"/>
      <c r="O64" s="788"/>
      <c r="P64" s="116"/>
      <c r="Q64" s="116"/>
      <c r="R64" s="124"/>
      <c r="S64" s="125"/>
      <c r="T64" s="125"/>
      <c r="U64" s="124"/>
      <c r="V64" s="125"/>
      <c r="W64" s="159"/>
      <c r="X64" s="715"/>
      <c r="Y64" s="715"/>
      <c r="Z64" s="715"/>
      <c r="AA64" s="129"/>
      <c r="AB64" s="130"/>
      <c r="AC64" s="130"/>
      <c r="AD64" s="129"/>
      <c r="AE64" s="130"/>
      <c r="AF64" s="130"/>
      <c r="AG64" s="129"/>
      <c r="AH64" s="130"/>
      <c r="AI64" s="130"/>
      <c r="AJ64" s="718"/>
    </row>
    <row r="65" spans="1:36" s="132" customFormat="1" ht="31.5">
      <c r="A65" s="122"/>
      <c r="B65" s="391"/>
      <c r="C65" s="506"/>
      <c r="D65" s="233"/>
      <c r="E65" s="233"/>
      <c r="F65" s="506"/>
      <c r="G65" s="506"/>
      <c r="H65" s="518"/>
      <c r="I65" s="122"/>
      <c r="J65" s="122"/>
      <c r="K65" s="524"/>
      <c r="L65" s="524"/>
      <c r="M65" s="123"/>
      <c r="N65" s="123"/>
      <c r="O65" s="788"/>
      <c r="P65" s="116"/>
      <c r="Q65" s="116"/>
      <c r="R65" s="124"/>
      <c r="S65" s="125"/>
      <c r="T65" s="125"/>
      <c r="U65" s="124"/>
      <c r="V65" s="125"/>
      <c r="W65" s="159"/>
      <c r="X65" s="715"/>
      <c r="Y65" s="715"/>
      <c r="Z65" s="715"/>
      <c r="AA65" s="129"/>
      <c r="AB65" s="130"/>
      <c r="AC65" s="130"/>
      <c r="AD65" s="129"/>
      <c r="AE65" s="130"/>
      <c r="AF65" s="130"/>
      <c r="AG65" s="129"/>
      <c r="AH65" s="130"/>
      <c r="AI65" s="130"/>
      <c r="AJ65" s="718"/>
    </row>
    <row r="66" spans="1:36" s="132" customFormat="1" ht="31.5">
      <c r="A66" s="122"/>
      <c r="B66" s="391"/>
      <c r="C66" s="506"/>
      <c r="D66" s="233"/>
      <c r="E66" s="233"/>
      <c r="F66" s="506"/>
      <c r="G66" s="506"/>
      <c r="H66" s="518"/>
      <c r="I66" s="122"/>
      <c r="J66" s="122"/>
      <c r="K66" s="524"/>
      <c r="L66" s="524"/>
      <c r="M66" s="123"/>
      <c r="N66" s="123"/>
      <c r="O66" s="788"/>
      <c r="P66" s="116"/>
      <c r="Q66" s="116"/>
      <c r="R66" s="124"/>
      <c r="S66" s="125"/>
      <c r="T66" s="125"/>
      <c r="U66" s="124"/>
      <c r="V66" s="125"/>
      <c r="W66" s="159"/>
      <c r="X66" s="715"/>
      <c r="Y66" s="715"/>
      <c r="Z66" s="715"/>
      <c r="AA66" s="129"/>
      <c r="AB66" s="130"/>
      <c r="AC66" s="130"/>
      <c r="AD66" s="129"/>
      <c r="AE66" s="130"/>
      <c r="AF66" s="130"/>
      <c r="AG66" s="129"/>
      <c r="AH66" s="130"/>
      <c r="AI66" s="130"/>
      <c r="AJ66" s="718"/>
    </row>
    <row r="67" spans="1:36" s="132" customFormat="1" ht="31.5">
      <c r="A67" s="122"/>
      <c r="B67" s="391"/>
      <c r="C67" s="506"/>
      <c r="D67" s="233"/>
      <c r="E67" s="233"/>
      <c r="F67" s="506"/>
      <c r="G67" s="506"/>
      <c r="H67" s="518"/>
      <c r="I67" s="122"/>
      <c r="J67" s="122"/>
      <c r="K67" s="524"/>
      <c r="L67" s="524"/>
      <c r="M67" s="123"/>
      <c r="N67" s="123"/>
      <c r="O67" s="788"/>
      <c r="P67" s="116"/>
      <c r="Q67" s="116"/>
      <c r="R67" s="124"/>
      <c r="S67" s="125"/>
      <c r="T67" s="125"/>
      <c r="U67" s="124"/>
      <c r="V67" s="125"/>
      <c r="W67" s="159"/>
      <c r="X67" s="715"/>
      <c r="Y67" s="715"/>
      <c r="Z67" s="715"/>
      <c r="AA67" s="129"/>
      <c r="AB67" s="130"/>
      <c r="AC67" s="130"/>
      <c r="AD67" s="129"/>
      <c r="AE67" s="130"/>
      <c r="AF67" s="130"/>
      <c r="AG67" s="129"/>
      <c r="AH67" s="130"/>
      <c r="AI67" s="130"/>
      <c r="AJ67" s="718"/>
    </row>
    <row r="68" spans="1:36" s="132" customFormat="1" ht="31.5">
      <c r="A68" s="122"/>
      <c r="B68" s="391"/>
      <c r="C68" s="506"/>
      <c r="D68" s="233"/>
      <c r="E68" s="233"/>
      <c r="F68" s="506"/>
      <c r="G68" s="506"/>
      <c r="H68" s="518"/>
      <c r="I68" s="122"/>
      <c r="J68" s="122"/>
      <c r="K68" s="524"/>
      <c r="L68" s="524"/>
      <c r="M68" s="123"/>
      <c r="N68" s="123"/>
      <c r="O68" s="788"/>
      <c r="P68" s="116"/>
      <c r="Q68" s="116"/>
      <c r="R68" s="124"/>
      <c r="S68" s="125"/>
      <c r="T68" s="125"/>
      <c r="U68" s="124"/>
      <c r="V68" s="125"/>
      <c r="W68" s="159"/>
      <c r="X68" s="715"/>
      <c r="Y68" s="715"/>
      <c r="Z68" s="715"/>
      <c r="AA68" s="129"/>
      <c r="AB68" s="130"/>
      <c r="AC68" s="130"/>
      <c r="AD68" s="129"/>
      <c r="AE68" s="130"/>
      <c r="AF68" s="130"/>
      <c r="AG68" s="129"/>
      <c r="AH68" s="130"/>
      <c r="AI68" s="130"/>
      <c r="AJ68" s="718"/>
    </row>
    <row r="69" spans="1:36" s="132" customFormat="1" ht="31.5">
      <c r="A69" s="122"/>
      <c r="B69" s="391"/>
      <c r="C69" s="506"/>
      <c r="D69" s="233"/>
      <c r="E69" s="233"/>
      <c r="F69" s="506"/>
      <c r="G69" s="506"/>
      <c r="H69" s="518"/>
      <c r="I69" s="122"/>
      <c r="J69" s="122"/>
      <c r="K69" s="524"/>
      <c r="L69" s="524"/>
      <c r="M69" s="123"/>
      <c r="N69" s="123"/>
      <c r="O69" s="788"/>
      <c r="P69" s="116"/>
      <c r="Q69" s="116"/>
      <c r="R69" s="124"/>
      <c r="S69" s="125"/>
      <c r="T69" s="125"/>
      <c r="U69" s="124"/>
      <c r="V69" s="125"/>
      <c r="W69" s="159"/>
      <c r="X69" s="715"/>
      <c r="Y69" s="715"/>
      <c r="Z69" s="715"/>
      <c r="AA69" s="129"/>
      <c r="AB69" s="130"/>
      <c r="AC69" s="130"/>
      <c r="AD69" s="129"/>
      <c r="AE69" s="130"/>
      <c r="AF69" s="130"/>
      <c r="AG69" s="129"/>
      <c r="AH69" s="130"/>
      <c r="AI69" s="130"/>
      <c r="AJ69" s="718"/>
    </row>
    <row r="70" spans="1:36" s="132" customFormat="1" ht="31.5">
      <c r="A70" s="122"/>
      <c r="B70" s="391"/>
      <c r="C70" s="506"/>
      <c r="D70" s="233"/>
      <c r="E70" s="233"/>
      <c r="F70" s="506"/>
      <c r="G70" s="506"/>
      <c r="H70" s="518"/>
      <c r="I70" s="122"/>
      <c r="J70" s="122"/>
      <c r="K70" s="524"/>
      <c r="L70" s="524"/>
      <c r="M70" s="123"/>
      <c r="N70" s="123"/>
      <c r="O70" s="788"/>
      <c r="P70" s="116"/>
      <c r="Q70" s="116"/>
      <c r="R70" s="124"/>
      <c r="S70" s="125"/>
      <c r="T70" s="125"/>
      <c r="U70" s="124"/>
      <c r="V70" s="125"/>
      <c r="W70" s="159"/>
      <c r="X70" s="715"/>
      <c r="Y70" s="715"/>
      <c r="Z70" s="715"/>
      <c r="AA70" s="129"/>
      <c r="AB70" s="130"/>
      <c r="AC70" s="130"/>
      <c r="AD70" s="129"/>
      <c r="AE70" s="130"/>
      <c r="AF70" s="130"/>
      <c r="AG70" s="129"/>
      <c r="AH70" s="130"/>
      <c r="AI70" s="130"/>
      <c r="AJ70" s="718"/>
    </row>
    <row r="71" spans="1:36" s="132" customFormat="1" ht="31.5">
      <c r="A71" s="122"/>
      <c r="B71" s="391"/>
      <c r="C71" s="506"/>
      <c r="D71" s="233"/>
      <c r="E71" s="233"/>
      <c r="F71" s="506"/>
      <c r="G71" s="506"/>
      <c r="H71" s="518"/>
      <c r="I71" s="122"/>
      <c r="J71" s="122"/>
      <c r="K71" s="524"/>
      <c r="L71" s="524"/>
      <c r="M71" s="123"/>
      <c r="N71" s="123"/>
      <c r="O71" s="788"/>
      <c r="P71" s="116"/>
      <c r="Q71" s="116"/>
      <c r="R71" s="124"/>
      <c r="S71" s="125"/>
      <c r="T71" s="125"/>
      <c r="U71" s="124"/>
      <c r="V71" s="125"/>
      <c r="W71" s="159"/>
      <c r="X71" s="715"/>
      <c r="Y71" s="715"/>
      <c r="Z71" s="715"/>
      <c r="AA71" s="129"/>
      <c r="AB71" s="130"/>
      <c r="AC71" s="130"/>
      <c r="AD71" s="129"/>
      <c r="AE71" s="130"/>
      <c r="AF71" s="130"/>
      <c r="AG71" s="129"/>
      <c r="AH71" s="130"/>
      <c r="AI71" s="130"/>
      <c r="AJ71" s="718"/>
    </row>
    <row r="72" spans="1:36" s="132" customFormat="1" ht="31.5">
      <c r="A72" s="122"/>
      <c r="B72" s="391"/>
      <c r="C72" s="506"/>
      <c r="D72" s="233"/>
      <c r="E72" s="233"/>
      <c r="F72" s="506"/>
      <c r="G72" s="506"/>
      <c r="H72" s="518"/>
      <c r="I72" s="122"/>
      <c r="J72" s="122"/>
      <c r="K72" s="524"/>
      <c r="L72" s="524"/>
      <c r="M72" s="123"/>
      <c r="N72" s="123"/>
      <c r="O72" s="788"/>
      <c r="P72" s="116"/>
      <c r="Q72" s="116"/>
      <c r="R72" s="124"/>
      <c r="S72" s="125"/>
      <c r="T72" s="125"/>
      <c r="U72" s="124"/>
      <c r="V72" s="125"/>
      <c r="W72" s="159"/>
      <c r="X72" s="715"/>
      <c r="Y72" s="715"/>
      <c r="Z72" s="715"/>
      <c r="AA72" s="129"/>
      <c r="AB72" s="130"/>
      <c r="AC72" s="130"/>
      <c r="AD72" s="129"/>
      <c r="AE72" s="130"/>
      <c r="AF72" s="130"/>
      <c r="AG72" s="129"/>
      <c r="AH72" s="130"/>
      <c r="AI72" s="130"/>
      <c r="AJ72" s="718"/>
    </row>
    <row r="73" spans="1:36" s="132" customFormat="1" ht="31.5">
      <c r="A73" s="122"/>
      <c r="B73" s="391"/>
      <c r="C73" s="506"/>
      <c r="D73" s="233"/>
      <c r="E73" s="233"/>
      <c r="F73" s="506"/>
      <c r="G73" s="506"/>
      <c r="H73" s="518"/>
      <c r="I73" s="122"/>
      <c r="J73" s="122"/>
      <c r="K73" s="524"/>
      <c r="L73" s="524"/>
      <c r="M73" s="123"/>
      <c r="N73" s="123"/>
      <c r="O73" s="788"/>
      <c r="P73" s="116"/>
      <c r="Q73" s="116"/>
      <c r="R73" s="124"/>
      <c r="S73" s="125"/>
      <c r="T73" s="125"/>
      <c r="U73" s="124"/>
      <c r="V73" s="125"/>
      <c r="W73" s="159"/>
      <c r="X73" s="715"/>
      <c r="Y73" s="715"/>
      <c r="Z73" s="715"/>
      <c r="AA73" s="129"/>
      <c r="AB73" s="130"/>
      <c r="AC73" s="130"/>
      <c r="AD73" s="129"/>
      <c r="AE73" s="130"/>
      <c r="AF73" s="130"/>
      <c r="AG73" s="129"/>
      <c r="AH73" s="130"/>
      <c r="AI73" s="130"/>
      <c r="AJ73" s="718"/>
    </row>
    <row r="74" spans="1:36" s="132" customFormat="1" ht="31.5">
      <c r="A74" s="122"/>
      <c r="B74" s="391"/>
      <c r="C74" s="506"/>
      <c r="D74" s="233"/>
      <c r="E74" s="233"/>
      <c r="F74" s="506"/>
      <c r="G74" s="506"/>
      <c r="H74" s="518"/>
      <c r="I74" s="122"/>
      <c r="J74" s="122"/>
      <c r="K74" s="524"/>
      <c r="L74" s="524"/>
      <c r="M74" s="123"/>
      <c r="N74" s="123"/>
      <c r="O74" s="788"/>
      <c r="P74" s="116"/>
      <c r="Q74" s="116"/>
      <c r="R74" s="124"/>
      <c r="S74" s="125"/>
      <c r="T74" s="125"/>
      <c r="U74" s="124"/>
      <c r="V74" s="125"/>
      <c r="W74" s="159"/>
      <c r="X74" s="715"/>
      <c r="Y74" s="715"/>
      <c r="Z74" s="715"/>
      <c r="AA74" s="129"/>
      <c r="AB74" s="130"/>
      <c r="AC74" s="130"/>
      <c r="AD74" s="129"/>
      <c r="AE74" s="130"/>
      <c r="AF74" s="130"/>
      <c r="AG74" s="129"/>
      <c r="AH74" s="130"/>
      <c r="AI74" s="130"/>
      <c r="AJ74" s="718"/>
    </row>
    <row r="75" spans="1:36" s="132" customFormat="1" ht="31.5">
      <c r="A75" s="122"/>
      <c r="B75" s="391"/>
      <c r="C75" s="506"/>
      <c r="D75" s="233"/>
      <c r="E75" s="233"/>
      <c r="F75" s="506"/>
      <c r="G75" s="506"/>
      <c r="H75" s="518"/>
      <c r="I75" s="122"/>
      <c r="J75" s="122"/>
      <c r="K75" s="524"/>
      <c r="L75" s="524"/>
      <c r="M75" s="123"/>
      <c r="N75" s="123"/>
      <c r="O75" s="788"/>
      <c r="P75" s="116"/>
      <c r="Q75" s="116"/>
      <c r="R75" s="124"/>
      <c r="S75" s="125"/>
      <c r="T75" s="125"/>
      <c r="U75" s="124"/>
      <c r="V75" s="125"/>
      <c r="W75" s="159"/>
      <c r="X75" s="715"/>
      <c r="Y75" s="715"/>
      <c r="Z75" s="715"/>
      <c r="AA75" s="129"/>
      <c r="AB75" s="130"/>
      <c r="AC75" s="130"/>
      <c r="AD75" s="129"/>
      <c r="AE75" s="130"/>
      <c r="AF75" s="130"/>
      <c r="AG75" s="129"/>
      <c r="AH75" s="130"/>
      <c r="AI75" s="130"/>
      <c r="AJ75" s="718"/>
    </row>
    <row r="76" spans="1:36" s="132" customFormat="1" ht="31.5">
      <c r="A76" s="122"/>
      <c r="B76" s="391"/>
      <c r="C76" s="506"/>
      <c r="D76" s="233"/>
      <c r="E76" s="233"/>
      <c r="F76" s="506"/>
      <c r="G76" s="506"/>
      <c r="H76" s="518"/>
      <c r="I76" s="122"/>
      <c r="J76" s="122"/>
      <c r="K76" s="524"/>
      <c r="L76" s="524"/>
      <c r="M76" s="123"/>
      <c r="N76" s="123"/>
      <c r="O76" s="788"/>
      <c r="P76" s="116"/>
      <c r="Q76" s="116"/>
      <c r="R76" s="124"/>
      <c r="S76" s="125"/>
      <c r="T76" s="125"/>
      <c r="U76" s="124"/>
      <c r="V76" s="125"/>
      <c r="W76" s="159"/>
      <c r="X76" s="715"/>
      <c r="Y76" s="715"/>
      <c r="Z76" s="715"/>
      <c r="AA76" s="129"/>
      <c r="AB76" s="130"/>
      <c r="AC76" s="130"/>
      <c r="AD76" s="129"/>
      <c r="AE76" s="130"/>
      <c r="AF76" s="130"/>
      <c r="AG76" s="129"/>
      <c r="AH76" s="130"/>
      <c r="AI76" s="130"/>
      <c r="AJ76" s="718"/>
    </row>
    <row r="77" spans="1:36" s="132" customFormat="1" ht="31.5">
      <c r="A77" s="122"/>
      <c r="B77" s="391"/>
      <c r="C77" s="506"/>
      <c r="D77" s="233"/>
      <c r="E77" s="233"/>
      <c r="F77" s="506"/>
      <c r="G77" s="506"/>
      <c r="H77" s="518"/>
      <c r="I77" s="122"/>
      <c r="J77" s="122"/>
      <c r="K77" s="524"/>
      <c r="L77" s="524"/>
      <c r="M77" s="123"/>
      <c r="N77" s="123"/>
      <c r="O77" s="788"/>
      <c r="P77" s="116"/>
      <c r="Q77" s="116"/>
      <c r="R77" s="124"/>
      <c r="S77" s="125"/>
      <c r="T77" s="125"/>
      <c r="U77" s="124"/>
      <c r="V77" s="125"/>
      <c r="W77" s="159"/>
      <c r="X77" s="715"/>
      <c r="Y77" s="715"/>
      <c r="Z77" s="715"/>
      <c r="AA77" s="129"/>
      <c r="AB77" s="130"/>
      <c r="AC77" s="130"/>
      <c r="AD77" s="129"/>
      <c r="AE77" s="130"/>
      <c r="AF77" s="130"/>
      <c r="AG77" s="129"/>
      <c r="AH77" s="130"/>
      <c r="AI77" s="130"/>
      <c r="AJ77" s="718"/>
    </row>
    <row r="78" spans="1:36" s="132" customFormat="1" ht="31.5">
      <c r="A78" s="122"/>
      <c r="B78" s="391"/>
      <c r="C78" s="506"/>
      <c r="D78" s="233"/>
      <c r="E78" s="233"/>
      <c r="F78" s="506"/>
      <c r="G78" s="506"/>
      <c r="H78" s="518"/>
      <c r="I78" s="122"/>
      <c r="J78" s="122"/>
      <c r="K78" s="524"/>
      <c r="L78" s="524"/>
      <c r="M78" s="123"/>
      <c r="N78" s="123"/>
      <c r="O78" s="788"/>
      <c r="P78" s="116"/>
      <c r="Q78" s="116"/>
      <c r="R78" s="124"/>
      <c r="S78" s="125"/>
      <c r="T78" s="125"/>
      <c r="U78" s="124"/>
      <c r="V78" s="125"/>
      <c r="W78" s="159"/>
      <c r="X78" s="715"/>
      <c r="Y78" s="715"/>
      <c r="Z78" s="715"/>
      <c r="AA78" s="129"/>
      <c r="AB78" s="130"/>
      <c r="AC78" s="130"/>
      <c r="AD78" s="129"/>
      <c r="AE78" s="130"/>
      <c r="AF78" s="130"/>
      <c r="AG78" s="129"/>
      <c r="AH78" s="130"/>
      <c r="AI78" s="130"/>
      <c r="AJ78" s="718"/>
    </row>
    <row r="79" spans="1:36" s="132" customFormat="1" ht="31.5">
      <c r="A79" s="122"/>
      <c r="B79" s="391"/>
      <c r="C79" s="506"/>
      <c r="D79" s="233"/>
      <c r="E79" s="233"/>
      <c r="F79" s="506"/>
      <c r="G79" s="506"/>
      <c r="H79" s="518"/>
      <c r="I79" s="122"/>
      <c r="J79" s="122"/>
      <c r="K79" s="524"/>
      <c r="L79" s="524"/>
      <c r="M79" s="123"/>
      <c r="N79" s="123"/>
      <c r="O79" s="788"/>
      <c r="P79" s="116"/>
      <c r="Q79" s="116"/>
      <c r="R79" s="124"/>
      <c r="S79" s="125"/>
      <c r="T79" s="125"/>
      <c r="U79" s="124"/>
      <c r="V79" s="125"/>
      <c r="W79" s="159"/>
      <c r="X79" s="715"/>
      <c r="Y79" s="715"/>
      <c r="Z79" s="715"/>
      <c r="AA79" s="129"/>
      <c r="AB79" s="130"/>
      <c r="AC79" s="130"/>
      <c r="AD79" s="129"/>
      <c r="AE79" s="130"/>
      <c r="AF79" s="130"/>
      <c r="AG79" s="129"/>
      <c r="AH79" s="130"/>
      <c r="AI79" s="130"/>
      <c r="AJ79" s="718"/>
    </row>
    <row r="80" spans="1:36" s="132" customFormat="1" ht="31.5">
      <c r="A80" s="122"/>
      <c r="B80" s="391"/>
      <c r="C80" s="506"/>
      <c r="D80" s="233"/>
      <c r="E80" s="233"/>
      <c r="F80" s="506"/>
      <c r="G80" s="506"/>
      <c r="H80" s="518"/>
      <c r="I80" s="122"/>
      <c r="J80" s="122"/>
      <c r="K80" s="524"/>
      <c r="L80" s="524"/>
      <c r="M80" s="123"/>
      <c r="N80" s="123"/>
      <c r="O80" s="788"/>
      <c r="P80" s="116"/>
      <c r="Q80" s="116"/>
      <c r="R80" s="124"/>
      <c r="S80" s="125"/>
      <c r="T80" s="125"/>
      <c r="U80" s="124"/>
      <c r="V80" s="125"/>
      <c r="W80" s="159"/>
      <c r="X80" s="715"/>
      <c r="Y80" s="715"/>
      <c r="Z80" s="715"/>
      <c r="AA80" s="129"/>
      <c r="AB80" s="130"/>
      <c r="AC80" s="130"/>
      <c r="AD80" s="129"/>
      <c r="AE80" s="130"/>
      <c r="AF80" s="130"/>
      <c r="AG80" s="129"/>
      <c r="AH80" s="130"/>
      <c r="AI80" s="130"/>
      <c r="AJ80" s="718"/>
    </row>
    <row r="81" spans="1:36" s="132" customFormat="1" ht="31.5">
      <c r="A81" s="122"/>
      <c r="B81" s="391"/>
      <c r="C81" s="506"/>
      <c r="D81" s="233"/>
      <c r="E81" s="233"/>
      <c r="F81" s="506"/>
      <c r="G81" s="506"/>
      <c r="H81" s="518"/>
      <c r="I81" s="122"/>
      <c r="J81" s="122"/>
      <c r="K81" s="524"/>
      <c r="L81" s="524"/>
      <c r="M81" s="123"/>
      <c r="N81" s="123"/>
      <c r="O81" s="788"/>
      <c r="P81" s="116"/>
      <c r="Q81" s="116"/>
      <c r="R81" s="124"/>
      <c r="S81" s="125"/>
      <c r="T81" s="125"/>
      <c r="U81" s="124"/>
      <c r="V81" s="125"/>
      <c r="W81" s="159"/>
      <c r="X81" s="715"/>
      <c r="Y81" s="715"/>
      <c r="Z81" s="715"/>
      <c r="AA81" s="129"/>
      <c r="AB81" s="130"/>
      <c r="AC81" s="130"/>
      <c r="AD81" s="129"/>
      <c r="AE81" s="130"/>
      <c r="AF81" s="130"/>
      <c r="AG81" s="129"/>
      <c r="AH81" s="130"/>
      <c r="AI81" s="130"/>
      <c r="AJ81" s="718"/>
    </row>
    <row r="82" spans="1:36" s="132" customFormat="1" ht="31.5">
      <c r="A82" s="122"/>
      <c r="B82" s="391"/>
      <c r="C82" s="506"/>
      <c r="D82" s="233"/>
      <c r="E82" s="233"/>
      <c r="F82" s="506"/>
      <c r="G82" s="506"/>
      <c r="H82" s="518"/>
      <c r="I82" s="122"/>
      <c r="J82" s="122"/>
      <c r="K82" s="524"/>
      <c r="L82" s="524"/>
      <c r="M82" s="123"/>
      <c r="N82" s="123"/>
      <c r="O82" s="788"/>
      <c r="P82" s="116"/>
      <c r="Q82" s="116"/>
      <c r="R82" s="124"/>
      <c r="S82" s="125"/>
      <c r="T82" s="125"/>
      <c r="U82" s="124"/>
      <c r="V82" s="125"/>
      <c r="W82" s="159"/>
      <c r="X82" s="715"/>
      <c r="Y82" s="715"/>
      <c r="Z82" s="715"/>
      <c r="AA82" s="129"/>
      <c r="AB82" s="130"/>
      <c r="AC82" s="130"/>
      <c r="AD82" s="129"/>
      <c r="AE82" s="130"/>
      <c r="AF82" s="130"/>
      <c r="AG82" s="129"/>
      <c r="AH82" s="130"/>
      <c r="AI82" s="130"/>
      <c r="AJ82" s="718"/>
    </row>
    <row r="83" spans="1:36" s="132" customFormat="1" ht="31.5">
      <c r="A83" s="122"/>
      <c r="B83" s="391"/>
      <c r="C83" s="506"/>
      <c r="D83" s="233"/>
      <c r="E83" s="233"/>
      <c r="F83" s="506"/>
      <c r="G83" s="506"/>
      <c r="H83" s="518"/>
      <c r="I83" s="122"/>
      <c r="J83" s="122"/>
      <c r="K83" s="524"/>
      <c r="L83" s="524"/>
      <c r="M83" s="123"/>
      <c r="N83" s="123"/>
      <c r="O83" s="788"/>
      <c r="P83" s="116"/>
      <c r="Q83" s="116"/>
      <c r="R83" s="124"/>
      <c r="S83" s="125"/>
      <c r="T83" s="125"/>
      <c r="U83" s="124"/>
      <c r="V83" s="125"/>
      <c r="W83" s="159"/>
      <c r="X83" s="715"/>
      <c r="Y83" s="715"/>
      <c r="Z83" s="715"/>
      <c r="AA83" s="129"/>
      <c r="AB83" s="130"/>
      <c r="AC83" s="130"/>
      <c r="AD83" s="129"/>
      <c r="AE83" s="130"/>
      <c r="AF83" s="130"/>
      <c r="AG83" s="129"/>
      <c r="AH83" s="130"/>
      <c r="AI83" s="130"/>
      <c r="AJ83" s="718"/>
    </row>
    <row r="84" spans="1:36" s="132" customFormat="1" ht="31.5">
      <c r="A84" s="122"/>
      <c r="B84" s="391"/>
      <c r="C84" s="506"/>
      <c r="D84" s="233"/>
      <c r="E84" s="233"/>
      <c r="F84" s="506"/>
      <c r="G84" s="506"/>
      <c r="H84" s="518"/>
      <c r="I84" s="122"/>
      <c r="J84" s="122"/>
      <c r="K84" s="524"/>
      <c r="L84" s="524"/>
      <c r="M84" s="123"/>
      <c r="N84" s="123"/>
      <c r="O84" s="788"/>
      <c r="P84" s="116"/>
      <c r="Q84" s="116"/>
      <c r="R84" s="124"/>
      <c r="S84" s="125"/>
      <c r="T84" s="125"/>
      <c r="U84" s="124"/>
      <c r="V84" s="125"/>
      <c r="W84" s="159"/>
      <c r="X84" s="715"/>
      <c r="Y84" s="715"/>
      <c r="Z84" s="715"/>
      <c r="AA84" s="129"/>
      <c r="AB84" s="130"/>
      <c r="AC84" s="130"/>
      <c r="AD84" s="129"/>
      <c r="AE84" s="130"/>
      <c r="AF84" s="130"/>
      <c r="AG84" s="129"/>
      <c r="AH84" s="130"/>
      <c r="AI84" s="130"/>
      <c r="AJ84" s="718"/>
    </row>
    <row r="85" spans="1:36" s="132" customFormat="1" ht="31.5">
      <c r="A85" s="122"/>
      <c r="B85" s="391"/>
      <c r="C85" s="506"/>
      <c r="D85" s="233"/>
      <c r="E85" s="233"/>
      <c r="F85" s="506"/>
      <c r="G85" s="506"/>
      <c r="H85" s="518"/>
      <c r="I85" s="122"/>
      <c r="J85" s="122"/>
      <c r="K85" s="524"/>
      <c r="L85" s="524"/>
      <c r="M85" s="123"/>
      <c r="N85" s="123"/>
      <c r="O85" s="788"/>
      <c r="P85" s="116"/>
      <c r="Q85" s="116"/>
      <c r="R85" s="124"/>
      <c r="S85" s="125"/>
      <c r="T85" s="125"/>
      <c r="U85" s="124"/>
      <c r="V85" s="125"/>
      <c r="W85" s="159"/>
      <c r="X85" s="715"/>
      <c r="Y85" s="715"/>
      <c r="Z85" s="715"/>
      <c r="AA85" s="129"/>
      <c r="AB85" s="130"/>
      <c r="AC85" s="130"/>
      <c r="AD85" s="129"/>
      <c r="AE85" s="130"/>
      <c r="AF85" s="130"/>
      <c r="AG85" s="129"/>
      <c r="AH85" s="130"/>
      <c r="AI85" s="130"/>
      <c r="AJ85" s="718"/>
    </row>
    <row r="86" spans="1:36" s="132" customFormat="1" ht="31.5">
      <c r="A86" s="122"/>
      <c r="B86" s="391"/>
      <c r="C86" s="506"/>
      <c r="D86" s="233"/>
      <c r="E86" s="233"/>
      <c r="F86" s="506"/>
      <c r="G86" s="506"/>
      <c r="H86" s="518"/>
      <c r="I86" s="122"/>
      <c r="J86" s="122"/>
      <c r="K86" s="524"/>
      <c r="L86" s="524"/>
      <c r="M86" s="123"/>
      <c r="N86" s="123"/>
      <c r="O86" s="788"/>
      <c r="P86" s="116"/>
      <c r="Q86" s="116"/>
      <c r="R86" s="124"/>
      <c r="S86" s="125"/>
      <c r="T86" s="125"/>
      <c r="U86" s="124"/>
      <c r="V86" s="125"/>
      <c r="W86" s="159"/>
      <c r="X86" s="715"/>
      <c r="Y86" s="715"/>
      <c r="Z86" s="715"/>
      <c r="AA86" s="129"/>
      <c r="AB86" s="130"/>
      <c r="AC86" s="130"/>
      <c r="AD86" s="129"/>
      <c r="AE86" s="130"/>
      <c r="AF86" s="130"/>
      <c r="AG86" s="129"/>
      <c r="AH86" s="130"/>
      <c r="AI86" s="130"/>
      <c r="AJ86" s="718"/>
    </row>
    <row r="87" spans="1:36" s="132" customFormat="1" ht="31.5">
      <c r="A87" s="122"/>
      <c r="B87" s="391"/>
      <c r="C87" s="506"/>
      <c r="D87" s="233"/>
      <c r="E87" s="233"/>
      <c r="F87" s="506"/>
      <c r="G87" s="506"/>
      <c r="H87" s="518"/>
      <c r="I87" s="122"/>
      <c r="J87" s="122"/>
      <c r="K87" s="524"/>
      <c r="L87" s="524"/>
      <c r="M87" s="123"/>
      <c r="N87" s="123"/>
      <c r="O87" s="788"/>
      <c r="P87" s="116"/>
      <c r="Q87" s="116"/>
      <c r="R87" s="124"/>
      <c r="S87" s="125"/>
      <c r="T87" s="125"/>
      <c r="U87" s="124"/>
      <c r="V87" s="125"/>
      <c r="W87" s="159"/>
      <c r="X87" s="715"/>
      <c r="Y87" s="715"/>
      <c r="Z87" s="715"/>
      <c r="AA87" s="129"/>
      <c r="AB87" s="130"/>
      <c r="AC87" s="130"/>
      <c r="AD87" s="129"/>
      <c r="AE87" s="130"/>
      <c r="AF87" s="130"/>
      <c r="AG87" s="129"/>
      <c r="AH87" s="130"/>
      <c r="AI87" s="130"/>
      <c r="AJ87" s="718"/>
    </row>
    <row r="88" spans="1:36" s="132" customFormat="1" ht="31.5">
      <c r="A88" s="122"/>
      <c r="B88" s="391"/>
      <c r="C88" s="506"/>
      <c r="D88" s="233"/>
      <c r="E88" s="233"/>
      <c r="F88" s="506"/>
      <c r="G88" s="506"/>
      <c r="H88" s="518"/>
      <c r="I88" s="122"/>
      <c r="J88" s="122"/>
      <c r="K88" s="524"/>
      <c r="L88" s="524"/>
      <c r="M88" s="123"/>
      <c r="N88" s="123"/>
      <c r="O88" s="788"/>
      <c r="P88" s="116"/>
      <c r="Q88" s="116"/>
      <c r="R88" s="124"/>
      <c r="S88" s="125"/>
      <c r="T88" s="125"/>
      <c r="U88" s="124"/>
      <c r="V88" s="125"/>
      <c r="W88" s="159"/>
      <c r="X88" s="715"/>
      <c r="Y88" s="715"/>
      <c r="Z88" s="715"/>
      <c r="AA88" s="129"/>
      <c r="AB88" s="130"/>
      <c r="AC88" s="130"/>
      <c r="AD88" s="129"/>
      <c r="AE88" s="130"/>
      <c r="AF88" s="130"/>
      <c r="AG88" s="129"/>
      <c r="AH88" s="130"/>
      <c r="AI88" s="130"/>
      <c r="AJ88" s="718"/>
    </row>
    <row r="89" spans="1:36" s="132" customFormat="1" ht="31.5">
      <c r="A89" s="122"/>
      <c r="B89" s="391"/>
      <c r="C89" s="506"/>
      <c r="D89" s="233"/>
      <c r="E89" s="233"/>
      <c r="F89" s="506"/>
      <c r="G89" s="506"/>
      <c r="H89" s="518"/>
      <c r="I89" s="122"/>
      <c r="J89" s="122"/>
      <c r="K89" s="524"/>
      <c r="L89" s="524"/>
      <c r="M89" s="123"/>
      <c r="N89" s="123"/>
      <c r="O89" s="788"/>
      <c r="P89" s="116"/>
      <c r="Q89" s="116"/>
      <c r="R89" s="124"/>
      <c r="S89" s="125"/>
      <c r="T89" s="125"/>
      <c r="U89" s="124"/>
      <c r="V89" s="125"/>
      <c r="W89" s="159"/>
      <c r="X89" s="715"/>
      <c r="Y89" s="715"/>
      <c r="Z89" s="715"/>
      <c r="AA89" s="129"/>
      <c r="AB89" s="130"/>
      <c r="AC89" s="130"/>
      <c r="AD89" s="129"/>
      <c r="AE89" s="130"/>
      <c r="AF89" s="130"/>
      <c r="AG89" s="129"/>
      <c r="AH89" s="130"/>
      <c r="AI89" s="130"/>
      <c r="AJ89" s="718"/>
    </row>
    <row r="90" spans="1:36" s="132" customFormat="1" ht="31.5">
      <c r="A90" s="122"/>
      <c r="B90" s="391"/>
      <c r="C90" s="506"/>
      <c r="D90" s="233"/>
      <c r="E90" s="233"/>
      <c r="F90" s="506"/>
      <c r="G90" s="506"/>
      <c r="H90" s="518"/>
      <c r="I90" s="122"/>
      <c r="J90" s="122"/>
      <c r="K90" s="524"/>
      <c r="L90" s="524"/>
      <c r="M90" s="123"/>
      <c r="N90" s="123"/>
      <c r="O90" s="788"/>
      <c r="P90" s="116"/>
      <c r="Q90" s="116"/>
      <c r="R90" s="124"/>
      <c r="S90" s="125"/>
      <c r="T90" s="125"/>
      <c r="U90" s="124"/>
      <c r="V90" s="125"/>
      <c r="W90" s="159"/>
      <c r="X90" s="715"/>
      <c r="Y90" s="715"/>
      <c r="Z90" s="715"/>
      <c r="AA90" s="129"/>
      <c r="AB90" s="130"/>
      <c r="AC90" s="130"/>
      <c r="AD90" s="129"/>
      <c r="AE90" s="130"/>
      <c r="AF90" s="130"/>
      <c r="AG90" s="129"/>
      <c r="AH90" s="130"/>
      <c r="AI90" s="130"/>
      <c r="AJ90" s="718"/>
    </row>
    <row r="91" spans="1:36" s="132" customFormat="1" ht="31.5">
      <c r="A91" s="122"/>
      <c r="B91" s="391"/>
      <c r="C91" s="506"/>
      <c r="D91" s="233"/>
      <c r="E91" s="233"/>
      <c r="F91" s="506"/>
      <c r="G91" s="506"/>
      <c r="H91" s="518"/>
      <c r="I91" s="122"/>
      <c r="J91" s="122"/>
      <c r="K91" s="524"/>
      <c r="L91" s="524"/>
      <c r="M91" s="123"/>
      <c r="N91" s="123"/>
      <c r="O91" s="788"/>
      <c r="P91" s="116"/>
      <c r="Q91" s="116"/>
      <c r="R91" s="124"/>
      <c r="S91" s="125"/>
      <c r="T91" s="125"/>
      <c r="U91" s="124"/>
      <c r="V91" s="125"/>
      <c r="W91" s="159"/>
      <c r="X91" s="715"/>
      <c r="Y91" s="715"/>
      <c r="Z91" s="715"/>
      <c r="AA91" s="129"/>
      <c r="AB91" s="130"/>
      <c r="AC91" s="130"/>
      <c r="AD91" s="129"/>
      <c r="AE91" s="130"/>
      <c r="AF91" s="130"/>
      <c r="AG91" s="129"/>
      <c r="AH91" s="130"/>
      <c r="AI91" s="130"/>
      <c r="AJ91" s="718"/>
    </row>
    <row r="92" spans="1:36" s="132" customFormat="1" ht="31.5">
      <c r="A92" s="122"/>
      <c r="B92" s="391"/>
      <c r="C92" s="506"/>
      <c r="D92" s="233"/>
      <c r="E92" s="233"/>
      <c r="F92" s="506"/>
      <c r="G92" s="506"/>
      <c r="H92" s="518"/>
      <c r="I92" s="122"/>
      <c r="J92" s="122"/>
      <c r="K92" s="524"/>
      <c r="L92" s="524"/>
      <c r="M92" s="123"/>
      <c r="N92" s="123"/>
      <c r="O92" s="788"/>
      <c r="P92" s="116"/>
      <c r="Q92" s="116"/>
      <c r="R92" s="124"/>
      <c r="S92" s="125"/>
      <c r="T92" s="125"/>
      <c r="U92" s="124"/>
      <c r="V92" s="125"/>
      <c r="W92" s="159"/>
      <c r="X92" s="715"/>
      <c r="Y92" s="715"/>
      <c r="Z92" s="715"/>
      <c r="AA92" s="129"/>
      <c r="AB92" s="130"/>
      <c r="AC92" s="130"/>
      <c r="AD92" s="129"/>
      <c r="AE92" s="130"/>
      <c r="AF92" s="130"/>
      <c r="AG92" s="129"/>
      <c r="AH92" s="130"/>
      <c r="AI92" s="130"/>
      <c r="AJ92" s="718"/>
    </row>
    <row r="93" spans="1:36" s="132" customFormat="1" ht="31.5">
      <c r="A93" s="122"/>
      <c r="B93" s="391"/>
      <c r="C93" s="506"/>
      <c r="D93" s="233"/>
      <c r="E93" s="233"/>
      <c r="F93" s="506"/>
      <c r="G93" s="506"/>
      <c r="H93" s="518"/>
      <c r="I93" s="122"/>
      <c r="J93" s="122"/>
      <c r="K93" s="524"/>
      <c r="L93" s="524"/>
      <c r="M93" s="123"/>
      <c r="N93" s="123"/>
      <c r="O93" s="788"/>
      <c r="P93" s="116"/>
      <c r="Q93" s="116"/>
      <c r="R93" s="124"/>
      <c r="S93" s="125"/>
      <c r="T93" s="125"/>
      <c r="U93" s="124"/>
      <c r="V93" s="125"/>
      <c r="W93" s="159"/>
      <c r="X93" s="715"/>
      <c r="Y93" s="715"/>
      <c r="Z93" s="715"/>
      <c r="AA93" s="129"/>
      <c r="AB93" s="130"/>
      <c r="AC93" s="130"/>
      <c r="AD93" s="129"/>
      <c r="AE93" s="130"/>
      <c r="AF93" s="130"/>
      <c r="AG93" s="129"/>
      <c r="AH93" s="130"/>
      <c r="AI93" s="130"/>
      <c r="AJ93" s="718"/>
    </row>
    <row r="94" spans="1:36" s="132" customFormat="1" ht="31.5">
      <c r="A94" s="122"/>
      <c r="B94" s="391"/>
      <c r="C94" s="506"/>
      <c r="D94" s="233"/>
      <c r="E94" s="233"/>
      <c r="F94" s="506"/>
      <c r="G94" s="506"/>
      <c r="H94" s="518"/>
      <c r="I94" s="122"/>
      <c r="J94" s="122"/>
      <c r="K94" s="524"/>
      <c r="L94" s="524"/>
      <c r="M94" s="123"/>
      <c r="N94" s="123"/>
      <c r="O94" s="788"/>
      <c r="P94" s="116"/>
      <c r="Q94" s="116"/>
      <c r="R94" s="124"/>
      <c r="S94" s="125"/>
      <c r="T94" s="125"/>
      <c r="U94" s="124"/>
      <c r="V94" s="125"/>
      <c r="W94" s="159"/>
      <c r="X94" s="715"/>
      <c r="Y94" s="715"/>
      <c r="Z94" s="715"/>
      <c r="AA94" s="129"/>
      <c r="AB94" s="130"/>
      <c r="AC94" s="130"/>
      <c r="AD94" s="129"/>
      <c r="AE94" s="130"/>
      <c r="AF94" s="130"/>
      <c r="AG94" s="129"/>
      <c r="AH94" s="130"/>
      <c r="AI94" s="130"/>
      <c r="AJ94" s="718"/>
    </row>
    <row r="95" spans="1:36" s="132" customFormat="1" ht="31.5">
      <c r="A95" s="122"/>
      <c r="B95" s="391"/>
      <c r="C95" s="506"/>
      <c r="D95" s="233"/>
      <c r="E95" s="233"/>
      <c r="F95" s="506"/>
      <c r="G95" s="506"/>
      <c r="H95" s="518"/>
      <c r="I95" s="122"/>
      <c r="J95" s="122"/>
      <c r="K95" s="524"/>
      <c r="L95" s="524"/>
      <c r="M95" s="123"/>
      <c r="N95" s="123"/>
      <c r="O95" s="788"/>
      <c r="P95" s="116"/>
      <c r="Q95" s="116"/>
      <c r="R95" s="124"/>
      <c r="S95" s="125"/>
      <c r="T95" s="125"/>
      <c r="U95" s="124"/>
      <c r="V95" s="125"/>
      <c r="W95" s="159"/>
      <c r="X95" s="715"/>
      <c r="Y95" s="715"/>
      <c r="Z95" s="715"/>
      <c r="AA95" s="129"/>
      <c r="AB95" s="130"/>
      <c r="AC95" s="130"/>
      <c r="AD95" s="129"/>
      <c r="AE95" s="130"/>
      <c r="AF95" s="130"/>
      <c r="AG95" s="129"/>
      <c r="AH95" s="130"/>
      <c r="AI95" s="130"/>
      <c r="AJ95" s="718"/>
    </row>
    <row r="96" spans="1:36" s="132" customFormat="1" ht="31.5">
      <c r="A96" s="122"/>
      <c r="B96" s="391"/>
      <c r="C96" s="506"/>
      <c r="D96" s="233"/>
      <c r="E96" s="233"/>
      <c r="F96" s="506"/>
      <c r="G96" s="506"/>
      <c r="H96" s="518"/>
      <c r="I96" s="122"/>
      <c r="J96" s="122"/>
      <c r="K96" s="524"/>
      <c r="L96" s="524"/>
      <c r="M96" s="123"/>
      <c r="N96" s="123"/>
      <c r="O96" s="788"/>
      <c r="P96" s="116"/>
      <c r="Q96" s="116"/>
      <c r="R96" s="124"/>
      <c r="S96" s="125"/>
      <c r="T96" s="125"/>
      <c r="U96" s="124"/>
      <c r="V96" s="125"/>
      <c r="W96" s="159"/>
      <c r="X96" s="715"/>
      <c r="Y96" s="715"/>
      <c r="Z96" s="715"/>
      <c r="AA96" s="129"/>
      <c r="AB96" s="130"/>
      <c r="AC96" s="130"/>
      <c r="AD96" s="129"/>
      <c r="AE96" s="130"/>
      <c r="AF96" s="130"/>
      <c r="AG96" s="129"/>
      <c r="AH96" s="130"/>
      <c r="AI96" s="130"/>
      <c r="AJ96" s="718"/>
    </row>
    <row r="97" spans="1:36" s="132" customFormat="1" ht="31.5">
      <c r="A97" s="122"/>
      <c r="B97" s="391"/>
      <c r="C97" s="506"/>
      <c r="D97" s="233"/>
      <c r="E97" s="233"/>
      <c r="F97" s="506"/>
      <c r="G97" s="506"/>
      <c r="H97" s="518"/>
      <c r="I97" s="122"/>
      <c r="J97" s="122"/>
      <c r="K97" s="524"/>
      <c r="L97" s="524"/>
      <c r="M97" s="123"/>
      <c r="N97" s="123"/>
      <c r="O97" s="788"/>
      <c r="P97" s="116"/>
      <c r="Q97" s="116"/>
      <c r="R97" s="124"/>
      <c r="S97" s="125"/>
      <c r="T97" s="125"/>
      <c r="U97" s="124"/>
      <c r="V97" s="125"/>
      <c r="W97" s="159"/>
      <c r="X97" s="715"/>
      <c r="Y97" s="715"/>
      <c r="Z97" s="715"/>
      <c r="AA97" s="129"/>
      <c r="AB97" s="130"/>
      <c r="AC97" s="130"/>
      <c r="AD97" s="129"/>
      <c r="AE97" s="130"/>
      <c r="AF97" s="130"/>
      <c r="AG97" s="129"/>
      <c r="AH97" s="130"/>
      <c r="AI97" s="130"/>
      <c r="AJ97" s="718"/>
    </row>
    <row r="98" spans="1:36" s="132" customFormat="1" ht="31.5">
      <c r="A98" s="122"/>
      <c r="B98" s="391"/>
      <c r="C98" s="506"/>
      <c r="D98" s="233"/>
      <c r="E98" s="233"/>
      <c r="F98" s="506"/>
      <c r="G98" s="506"/>
      <c r="H98" s="518"/>
      <c r="I98" s="122"/>
      <c r="J98" s="122"/>
      <c r="K98" s="524"/>
      <c r="L98" s="524"/>
      <c r="M98" s="123"/>
      <c r="N98" s="123"/>
      <c r="O98" s="788"/>
      <c r="P98" s="116"/>
      <c r="Q98" s="116"/>
      <c r="R98" s="124"/>
      <c r="S98" s="125"/>
      <c r="T98" s="125"/>
      <c r="U98" s="124"/>
      <c r="V98" s="125"/>
      <c r="W98" s="159"/>
      <c r="X98" s="715"/>
      <c r="Y98" s="715"/>
      <c r="Z98" s="715"/>
      <c r="AA98" s="129"/>
      <c r="AB98" s="130"/>
      <c r="AC98" s="130"/>
      <c r="AD98" s="129"/>
      <c r="AE98" s="130"/>
      <c r="AF98" s="130"/>
      <c r="AG98" s="129"/>
      <c r="AH98" s="130"/>
      <c r="AI98" s="130"/>
      <c r="AJ98" s="718"/>
    </row>
    <row r="99" spans="1:36" s="132" customFormat="1" ht="31.5">
      <c r="A99" s="122"/>
      <c r="B99" s="391"/>
      <c r="C99" s="506"/>
      <c r="D99" s="233"/>
      <c r="E99" s="233"/>
      <c r="F99" s="506"/>
      <c r="G99" s="506"/>
      <c r="H99" s="518"/>
      <c r="I99" s="122"/>
      <c r="J99" s="122"/>
      <c r="K99" s="524"/>
      <c r="L99" s="524"/>
      <c r="M99" s="123"/>
      <c r="N99" s="123"/>
      <c r="O99" s="788"/>
      <c r="P99" s="116"/>
      <c r="Q99" s="116"/>
      <c r="R99" s="124"/>
      <c r="S99" s="125"/>
      <c r="T99" s="125"/>
      <c r="U99" s="124"/>
      <c r="V99" s="125"/>
      <c r="W99" s="159"/>
      <c r="X99" s="715"/>
      <c r="Y99" s="715"/>
      <c r="Z99" s="715"/>
      <c r="AA99" s="129"/>
      <c r="AB99" s="130"/>
      <c r="AC99" s="130"/>
      <c r="AD99" s="129"/>
      <c r="AE99" s="130"/>
      <c r="AF99" s="130"/>
      <c r="AG99" s="129"/>
      <c r="AH99" s="130"/>
      <c r="AI99" s="130"/>
      <c r="AJ99" s="718"/>
    </row>
    <row r="100" spans="1:36" s="132" customFormat="1" ht="31.5">
      <c r="A100" s="122"/>
      <c r="B100" s="391"/>
      <c r="C100" s="506"/>
      <c r="D100" s="233"/>
      <c r="E100" s="233"/>
      <c r="F100" s="506"/>
      <c r="G100" s="506"/>
      <c r="H100" s="518"/>
      <c r="I100" s="122"/>
      <c r="J100" s="122"/>
      <c r="K100" s="524"/>
      <c r="L100" s="524"/>
      <c r="M100" s="123"/>
      <c r="N100" s="123"/>
      <c r="O100" s="788"/>
      <c r="P100" s="116"/>
      <c r="Q100" s="116"/>
      <c r="R100" s="124"/>
      <c r="S100" s="125"/>
      <c r="T100" s="125"/>
      <c r="U100" s="124"/>
      <c r="V100" s="125"/>
      <c r="W100" s="159"/>
      <c r="X100" s="715"/>
      <c r="Y100" s="715"/>
      <c r="Z100" s="715"/>
      <c r="AA100" s="129"/>
      <c r="AB100" s="130"/>
      <c r="AC100" s="130"/>
      <c r="AD100" s="129"/>
      <c r="AE100" s="130"/>
      <c r="AF100" s="130"/>
      <c r="AG100" s="129"/>
      <c r="AH100" s="130"/>
      <c r="AI100" s="130"/>
      <c r="AJ100" s="718"/>
    </row>
    <row r="101" spans="1:36" s="132" customFormat="1" ht="31.5">
      <c r="A101" s="122"/>
      <c r="B101" s="391"/>
      <c r="C101" s="506"/>
      <c r="D101" s="233"/>
      <c r="E101" s="233"/>
      <c r="F101" s="506"/>
      <c r="G101" s="506"/>
      <c r="H101" s="518"/>
      <c r="I101" s="122"/>
      <c r="J101" s="122"/>
      <c r="K101" s="524"/>
      <c r="L101" s="524"/>
      <c r="M101" s="123"/>
      <c r="N101" s="123"/>
      <c r="O101" s="788"/>
      <c r="P101" s="116"/>
      <c r="Q101" s="116"/>
      <c r="R101" s="124"/>
      <c r="S101" s="125"/>
      <c r="T101" s="125"/>
      <c r="U101" s="124"/>
      <c r="V101" s="125"/>
      <c r="W101" s="159"/>
      <c r="X101" s="715"/>
      <c r="Y101" s="715"/>
      <c r="Z101" s="715"/>
      <c r="AA101" s="129"/>
      <c r="AB101" s="130"/>
      <c r="AC101" s="130"/>
      <c r="AD101" s="129"/>
      <c r="AE101" s="130"/>
      <c r="AF101" s="130"/>
      <c r="AG101" s="129"/>
      <c r="AH101" s="130"/>
      <c r="AI101" s="130"/>
      <c r="AJ101" s="718"/>
    </row>
    <row r="102" spans="1:36" s="132" customFormat="1" ht="31.5">
      <c r="A102" s="122"/>
      <c r="B102" s="391"/>
      <c r="C102" s="506"/>
      <c r="D102" s="233"/>
      <c r="E102" s="233"/>
      <c r="F102" s="506"/>
      <c r="G102" s="506"/>
      <c r="H102" s="518"/>
      <c r="I102" s="122"/>
      <c r="J102" s="122"/>
      <c r="K102" s="524"/>
      <c r="L102" s="524"/>
      <c r="M102" s="123"/>
      <c r="N102" s="123"/>
      <c r="O102" s="788"/>
      <c r="P102" s="116"/>
      <c r="Q102" s="116"/>
      <c r="R102" s="124"/>
      <c r="S102" s="125"/>
      <c r="T102" s="125"/>
      <c r="U102" s="124"/>
      <c r="V102" s="125"/>
      <c r="W102" s="159"/>
      <c r="X102" s="715"/>
      <c r="Y102" s="715"/>
      <c r="Z102" s="715"/>
      <c r="AA102" s="129"/>
      <c r="AB102" s="130"/>
      <c r="AC102" s="130"/>
      <c r="AD102" s="129"/>
      <c r="AE102" s="130"/>
      <c r="AF102" s="130"/>
      <c r="AG102" s="129"/>
      <c r="AH102" s="130"/>
      <c r="AI102" s="130"/>
      <c r="AJ102" s="718"/>
    </row>
    <row r="103" spans="1:36" s="132" customFormat="1" ht="31.5">
      <c r="A103" s="122"/>
      <c r="B103" s="391"/>
      <c r="C103" s="506"/>
      <c r="D103" s="233"/>
      <c r="E103" s="233"/>
      <c r="F103" s="506"/>
      <c r="G103" s="506"/>
      <c r="H103" s="518"/>
      <c r="I103" s="122"/>
      <c r="J103" s="122"/>
      <c r="K103" s="524"/>
      <c r="L103" s="524"/>
      <c r="M103" s="123"/>
      <c r="N103" s="123"/>
      <c r="O103" s="788"/>
      <c r="P103" s="116"/>
      <c r="Q103" s="116"/>
      <c r="R103" s="124"/>
      <c r="S103" s="125"/>
      <c r="T103" s="125"/>
      <c r="U103" s="124"/>
      <c r="V103" s="125"/>
      <c r="W103" s="159"/>
      <c r="X103" s="715"/>
      <c r="Y103" s="715"/>
      <c r="Z103" s="715"/>
      <c r="AA103" s="129"/>
      <c r="AB103" s="130"/>
      <c r="AC103" s="130"/>
      <c r="AD103" s="129"/>
      <c r="AE103" s="130"/>
      <c r="AF103" s="130"/>
      <c r="AG103" s="129"/>
      <c r="AH103" s="130"/>
      <c r="AI103" s="130"/>
      <c r="AJ103" s="718"/>
    </row>
    <row r="104" spans="1:36" s="132" customFormat="1" ht="31.5">
      <c r="A104" s="122"/>
      <c r="B104" s="391"/>
      <c r="C104" s="506"/>
      <c r="D104" s="233"/>
      <c r="E104" s="233"/>
      <c r="F104" s="506"/>
      <c r="G104" s="506"/>
      <c r="H104" s="518"/>
      <c r="I104" s="122"/>
      <c r="J104" s="122"/>
      <c r="K104" s="524"/>
      <c r="L104" s="524"/>
      <c r="M104" s="123"/>
      <c r="N104" s="123"/>
      <c r="O104" s="788"/>
      <c r="P104" s="116"/>
      <c r="Q104" s="116"/>
      <c r="R104" s="124"/>
      <c r="S104" s="125"/>
      <c r="T104" s="125"/>
      <c r="U104" s="124"/>
      <c r="V104" s="125"/>
      <c r="W104" s="159"/>
      <c r="X104" s="715"/>
      <c r="Y104" s="715"/>
      <c r="Z104" s="715"/>
      <c r="AA104" s="129"/>
      <c r="AB104" s="130"/>
      <c r="AC104" s="130"/>
      <c r="AD104" s="129"/>
      <c r="AE104" s="130"/>
      <c r="AF104" s="130"/>
      <c r="AG104" s="129"/>
      <c r="AH104" s="130"/>
      <c r="AI104" s="130"/>
      <c r="AJ104" s="718"/>
    </row>
    <row r="105" spans="1:36" s="132" customFormat="1" ht="31.5">
      <c r="A105" s="122"/>
      <c r="B105" s="391"/>
      <c r="C105" s="506"/>
      <c r="D105" s="233"/>
      <c r="E105" s="233"/>
      <c r="F105" s="506"/>
      <c r="G105" s="506"/>
      <c r="H105" s="518"/>
      <c r="I105" s="122"/>
      <c r="J105" s="122"/>
      <c r="K105" s="524"/>
      <c r="L105" s="524"/>
      <c r="M105" s="123"/>
      <c r="N105" s="123"/>
      <c r="O105" s="788"/>
      <c r="P105" s="116"/>
      <c r="Q105" s="116"/>
      <c r="R105" s="124"/>
      <c r="S105" s="125"/>
      <c r="T105" s="125"/>
      <c r="U105" s="124"/>
      <c r="V105" s="125"/>
      <c r="W105" s="159"/>
      <c r="X105" s="715"/>
      <c r="Y105" s="715"/>
      <c r="Z105" s="715"/>
      <c r="AA105" s="129"/>
      <c r="AB105" s="130"/>
      <c r="AC105" s="130"/>
      <c r="AD105" s="129"/>
      <c r="AE105" s="130"/>
      <c r="AF105" s="130"/>
      <c r="AG105" s="129"/>
      <c r="AH105" s="130"/>
      <c r="AI105" s="130"/>
      <c r="AJ105" s="718"/>
    </row>
    <row r="106" spans="1:36" s="132" customFormat="1" ht="31.5">
      <c r="A106" s="122"/>
      <c r="B106" s="391"/>
      <c r="C106" s="506"/>
      <c r="D106" s="233"/>
      <c r="E106" s="233"/>
      <c r="F106" s="506"/>
      <c r="G106" s="506"/>
      <c r="H106" s="518"/>
      <c r="I106" s="122"/>
      <c r="J106" s="122"/>
      <c r="K106" s="524"/>
      <c r="L106" s="524"/>
      <c r="M106" s="123"/>
      <c r="N106" s="123"/>
      <c r="O106" s="788"/>
      <c r="P106" s="116"/>
      <c r="Q106" s="116"/>
      <c r="R106" s="124"/>
      <c r="S106" s="125"/>
      <c r="T106" s="125"/>
      <c r="U106" s="124"/>
      <c r="V106" s="125"/>
      <c r="W106" s="159"/>
      <c r="X106" s="715"/>
      <c r="Y106" s="715"/>
      <c r="Z106" s="715"/>
      <c r="AA106" s="129"/>
      <c r="AB106" s="130"/>
      <c r="AC106" s="130"/>
      <c r="AD106" s="129"/>
      <c r="AE106" s="130"/>
      <c r="AF106" s="130"/>
      <c r="AG106" s="129"/>
      <c r="AH106" s="130"/>
      <c r="AI106" s="130"/>
      <c r="AJ106" s="718"/>
    </row>
    <row r="107" spans="1:36" s="132" customFormat="1" ht="31.5">
      <c r="A107" s="122"/>
      <c r="B107" s="391"/>
      <c r="C107" s="506"/>
      <c r="D107" s="233"/>
      <c r="E107" s="233"/>
      <c r="F107" s="506"/>
      <c r="G107" s="506"/>
      <c r="H107" s="518"/>
      <c r="I107" s="122"/>
      <c r="J107" s="122"/>
      <c r="K107" s="524"/>
      <c r="L107" s="524"/>
      <c r="M107" s="123"/>
      <c r="N107" s="123"/>
      <c r="O107" s="788"/>
      <c r="P107" s="116"/>
      <c r="Q107" s="116"/>
      <c r="R107" s="124"/>
      <c r="S107" s="125"/>
      <c r="T107" s="125"/>
      <c r="U107" s="124"/>
      <c r="V107" s="125"/>
      <c r="W107" s="159"/>
      <c r="X107" s="715"/>
      <c r="Y107" s="715"/>
      <c r="Z107" s="715"/>
      <c r="AA107" s="129"/>
      <c r="AB107" s="130"/>
      <c r="AC107" s="130"/>
      <c r="AD107" s="129"/>
      <c r="AE107" s="130"/>
      <c r="AF107" s="130"/>
      <c r="AG107" s="129"/>
      <c r="AH107" s="130"/>
      <c r="AI107" s="130"/>
      <c r="AJ107" s="718"/>
    </row>
    <row r="108" spans="1:36" s="132" customFormat="1" ht="31.5">
      <c r="A108" s="122"/>
      <c r="B108" s="391"/>
      <c r="C108" s="506"/>
      <c r="D108" s="233"/>
      <c r="E108" s="233"/>
      <c r="F108" s="506"/>
      <c r="G108" s="506"/>
      <c r="H108" s="518"/>
      <c r="I108" s="122"/>
      <c r="J108" s="122"/>
      <c r="K108" s="524"/>
      <c r="L108" s="524"/>
      <c r="M108" s="123"/>
      <c r="N108" s="123"/>
      <c r="O108" s="788"/>
      <c r="P108" s="116"/>
      <c r="Q108" s="116"/>
      <c r="R108" s="124"/>
      <c r="S108" s="125"/>
      <c r="T108" s="125"/>
      <c r="U108" s="124"/>
      <c r="V108" s="125"/>
      <c r="W108" s="159"/>
      <c r="X108" s="715"/>
      <c r="Y108" s="715"/>
      <c r="Z108" s="715"/>
      <c r="AA108" s="129"/>
      <c r="AB108" s="130"/>
      <c r="AC108" s="130"/>
      <c r="AD108" s="129"/>
      <c r="AE108" s="130"/>
      <c r="AF108" s="130"/>
      <c r="AG108" s="129"/>
      <c r="AH108" s="130"/>
      <c r="AI108" s="130"/>
      <c r="AJ108" s="718"/>
    </row>
    <row r="109" spans="1:36" s="132" customFormat="1" ht="31.5">
      <c r="A109" s="122"/>
      <c r="B109" s="391"/>
      <c r="C109" s="506"/>
      <c r="D109" s="233"/>
      <c r="E109" s="233"/>
      <c r="F109" s="506"/>
      <c r="G109" s="506"/>
      <c r="H109" s="518"/>
      <c r="I109" s="122"/>
      <c r="J109" s="122"/>
      <c r="K109" s="524"/>
      <c r="L109" s="524"/>
      <c r="M109" s="123"/>
      <c r="N109" s="123"/>
      <c r="O109" s="788"/>
      <c r="P109" s="116"/>
      <c r="Q109" s="116"/>
      <c r="R109" s="124"/>
      <c r="S109" s="125"/>
      <c r="T109" s="125"/>
      <c r="U109" s="124"/>
      <c r="V109" s="125"/>
      <c r="W109" s="159"/>
      <c r="X109" s="715"/>
      <c r="Y109" s="715"/>
      <c r="Z109" s="715"/>
      <c r="AA109" s="129"/>
      <c r="AB109" s="130"/>
      <c r="AC109" s="130"/>
      <c r="AD109" s="129"/>
      <c r="AE109" s="130"/>
      <c r="AF109" s="130"/>
      <c r="AG109" s="129"/>
      <c r="AH109" s="130"/>
      <c r="AI109" s="130"/>
      <c r="AJ109" s="718"/>
    </row>
    <row r="110" spans="1:36" s="132" customFormat="1" ht="31.5">
      <c r="A110" s="122"/>
      <c r="B110" s="391"/>
      <c r="C110" s="506"/>
      <c r="D110" s="233"/>
      <c r="E110" s="233"/>
      <c r="F110" s="506"/>
      <c r="G110" s="506"/>
      <c r="H110" s="518"/>
      <c r="I110" s="122"/>
      <c r="J110" s="122"/>
      <c r="K110" s="524"/>
      <c r="L110" s="524"/>
      <c r="M110" s="123"/>
      <c r="N110" s="123"/>
      <c r="O110" s="788"/>
      <c r="P110" s="116"/>
      <c r="Q110" s="116"/>
      <c r="R110" s="124"/>
      <c r="S110" s="125"/>
      <c r="T110" s="125"/>
      <c r="U110" s="124"/>
      <c r="V110" s="125"/>
      <c r="W110" s="159"/>
      <c r="X110" s="715"/>
      <c r="Y110" s="715"/>
      <c r="Z110" s="715"/>
      <c r="AA110" s="129"/>
      <c r="AB110" s="130"/>
      <c r="AC110" s="130"/>
      <c r="AD110" s="129"/>
      <c r="AE110" s="130"/>
      <c r="AF110" s="130"/>
      <c r="AG110" s="129"/>
      <c r="AH110" s="130"/>
      <c r="AI110" s="130"/>
      <c r="AJ110" s="718"/>
    </row>
    <row r="111" spans="1:36" s="132" customFormat="1" ht="31.5">
      <c r="A111" s="122"/>
      <c r="B111" s="391"/>
      <c r="C111" s="506"/>
      <c r="D111" s="233"/>
      <c r="E111" s="233"/>
      <c r="F111" s="506"/>
      <c r="G111" s="506"/>
      <c r="H111" s="518"/>
      <c r="I111" s="122"/>
      <c r="J111" s="122"/>
      <c r="K111" s="524"/>
      <c r="L111" s="524"/>
      <c r="M111" s="123"/>
      <c r="N111" s="123"/>
      <c r="O111" s="788"/>
      <c r="P111" s="116"/>
      <c r="Q111" s="116"/>
      <c r="R111" s="124"/>
      <c r="S111" s="125"/>
      <c r="T111" s="125"/>
      <c r="U111" s="124"/>
      <c r="V111" s="125"/>
      <c r="W111" s="159"/>
      <c r="X111" s="715"/>
      <c r="Y111" s="715"/>
      <c r="Z111" s="715"/>
      <c r="AA111" s="129"/>
      <c r="AB111" s="130"/>
      <c r="AC111" s="130"/>
      <c r="AD111" s="129"/>
      <c r="AE111" s="130"/>
      <c r="AF111" s="130"/>
      <c r="AG111" s="129"/>
      <c r="AH111" s="130"/>
      <c r="AI111" s="130"/>
      <c r="AJ111" s="718"/>
    </row>
    <row r="112" spans="1:36" s="132" customFormat="1" ht="31.5">
      <c r="A112" s="122"/>
      <c r="B112" s="391"/>
      <c r="C112" s="506"/>
      <c r="D112" s="233"/>
      <c r="E112" s="233"/>
      <c r="F112" s="506"/>
      <c r="G112" s="506"/>
      <c r="H112" s="518"/>
      <c r="I112" s="122"/>
      <c r="J112" s="122"/>
      <c r="K112" s="524"/>
      <c r="L112" s="524"/>
      <c r="M112" s="123"/>
      <c r="N112" s="123"/>
      <c r="O112" s="788"/>
      <c r="P112" s="116"/>
      <c r="Q112" s="116"/>
      <c r="R112" s="124"/>
      <c r="S112" s="125"/>
      <c r="T112" s="125"/>
      <c r="U112" s="124"/>
      <c r="V112" s="125"/>
      <c r="W112" s="159"/>
      <c r="X112" s="715"/>
      <c r="Y112" s="715"/>
      <c r="Z112" s="715"/>
      <c r="AA112" s="129"/>
      <c r="AB112" s="130"/>
      <c r="AC112" s="130"/>
      <c r="AD112" s="129"/>
      <c r="AE112" s="130"/>
      <c r="AF112" s="130"/>
      <c r="AG112" s="129"/>
      <c r="AH112" s="130"/>
      <c r="AI112" s="130"/>
      <c r="AJ112" s="718"/>
    </row>
    <row r="113" spans="1:36" s="132" customFormat="1" ht="31.5">
      <c r="A113" s="122"/>
      <c r="B113" s="391"/>
      <c r="C113" s="506"/>
      <c r="D113" s="233"/>
      <c r="E113" s="233"/>
      <c r="F113" s="506"/>
      <c r="G113" s="506"/>
      <c r="H113" s="518"/>
      <c r="I113" s="122"/>
      <c r="J113" s="122"/>
      <c r="K113" s="524"/>
      <c r="L113" s="524"/>
      <c r="M113" s="123"/>
      <c r="N113" s="123"/>
      <c r="O113" s="788"/>
      <c r="P113" s="116"/>
      <c r="Q113" s="116"/>
      <c r="R113" s="124"/>
      <c r="S113" s="125"/>
      <c r="T113" s="125"/>
      <c r="U113" s="124"/>
      <c r="V113" s="125"/>
      <c r="W113" s="159"/>
      <c r="X113" s="715"/>
      <c r="Y113" s="715"/>
      <c r="Z113" s="715"/>
      <c r="AA113" s="129"/>
      <c r="AB113" s="130"/>
      <c r="AC113" s="130"/>
      <c r="AD113" s="129"/>
      <c r="AE113" s="130"/>
      <c r="AF113" s="130"/>
      <c r="AG113" s="129"/>
      <c r="AH113" s="130"/>
      <c r="AI113" s="130"/>
      <c r="AJ113" s="718"/>
    </row>
    <row r="114" spans="1:36" s="132" customFormat="1" ht="31.5">
      <c r="A114" s="122"/>
      <c r="B114" s="391"/>
      <c r="C114" s="506"/>
      <c r="D114" s="233"/>
      <c r="E114" s="233"/>
      <c r="F114" s="506"/>
      <c r="G114" s="506"/>
      <c r="H114" s="518"/>
      <c r="I114" s="122"/>
      <c r="J114" s="122"/>
      <c r="K114" s="524"/>
      <c r="L114" s="524"/>
      <c r="M114" s="123"/>
      <c r="N114" s="123"/>
      <c r="O114" s="788"/>
      <c r="P114" s="116"/>
      <c r="Q114" s="116"/>
      <c r="R114" s="124"/>
      <c r="S114" s="125"/>
      <c r="T114" s="125"/>
      <c r="U114" s="124"/>
      <c r="V114" s="125"/>
      <c r="W114" s="159"/>
      <c r="X114" s="715"/>
      <c r="Y114" s="715"/>
      <c r="Z114" s="715"/>
      <c r="AA114" s="129"/>
      <c r="AB114" s="130"/>
      <c r="AC114" s="130"/>
      <c r="AD114" s="129"/>
      <c r="AE114" s="130"/>
      <c r="AF114" s="130"/>
      <c r="AG114" s="129"/>
      <c r="AH114" s="130"/>
      <c r="AI114" s="130"/>
      <c r="AJ114" s="718"/>
    </row>
    <row r="115" spans="1:36" s="132" customFormat="1" ht="31.5">
      <c r="A115" s="122"/>
      <c r="B115" s="391"/>
      <c r="C115" s="506"/>
      <c r="D115" s="233"/>
      <c r="E115" s="233"/>
      <c r="F115" s="506"/>
      <c r="G115" s="506"/>
      <c r="H115" s="518"/>
      <c r="I115" s="122"/>
      <c r="J115" s="122"/>
      <c r="K115" s="524"/>
      <c r="L115" s="524"/>
      <c r="M115" s="123"/>
      <c r="N115" s="123"/>
      <c r="O115" s="788"/>
      <c r="P115" s="116"/>
      <c r="Q115" s="116"/>
      <c r="R115" s="124"/>
      <c r="S115" s="125"/>
      <c r="T115" s="125"/>
      <c r="U115" s="124"/>
      <c r="V115" s="125"/>
      <c r="W115" s="159"/>
      <c r="X115" s="715"/>
      <c r="Y115" s="715"/>
      <c r="Z115" s="715"/>
      <c r="AA115" s="129"/>
      <c r="AB115" s="130"/>
      <c r="AC115" s="130"/>
      <c r="AD115" s="129"/>
      <c r="AE115" s="130"/>
      <c r="AF115" s="130"/>
      <c r="AG115" s="129"/>
      <c r="AH115" s="130"/>
      <c r="AI115" s="130"/>
      <c r="AJ115" s="718"/>
    </row>
    <row r="116" spans="1:36" s="132" customFormat="1" ht="31.5">
      <c r="A116" s="122"/>
      <c r="B116" s="391"/>
      <c r="C116" s="506"/>
      <c r="D116" s="233"/>
      <c r="E116" s="233"/>
      <c r="F116" s="506"/>
      <c r="G116" s="506"/>
      <c r="H116" s="518"/>
      <c r="I116" s="122"/>
      <c r="J116" s="122"/>
      <c r="K116" s="524"/>
      <c r="L116" s="524"/>
      <c r="M116" s="123"/>
      <c r="N116" s="123"/>
      <c r="O116" s="788"/>
      <c r="P116" s="116"/>
      <c r="Q116" s="116"/>
      <c r="R116" s="124"/>
      <c r="S116" s="125"/>
      <c r="T116" s="125"/>
      <c r="U116" s="124"/>
      <c r="V116" s="125"/>
      <c r="W116" s="159"/>
      <c r="X116" s="715"/>
      <c r="Y116" s="715"/>
      <c r="Z116" s="715"/>
      <c r="AA116" s="129"/>
      <c r="AB116" s="130"/>
      <c r="AC116" s="130"/>
      <c r="AD116" s="129"/>
      <c r="AE116" s="130"/>
      <c r="AF116" s="130"/>
      <c r="AG116" s="129"/>
      <c r="AH116" s="130"/>
      <c r="AI116" s="130"/>
      <c r="AJ116" s="718"/>
    </row>
    <row r="117" spans="1:36" s="132" customFormat="1" ht="31.5">
      <c r="A117" s="122"/>
      <c r="B117" s="391"/>
      <c r="C117" s="506"/>
      <c r="D117" s="233"/>
      <c r="E117" s="233"/>
      <c r="F117" s="506"/>
      <c r="G117" s="506"/>
      <c r="H117" s="518"/>
      <c r="I117" s="122"/>
      <c r="J117" s="122"/>
      <c r="K117" s="524"/>
      <c r="L117" s="524"/>
      <c r="M117" s="123"/>
      <c r="N117" s="123"/>
      <c r="O117" s="788"/>
      <c r="P117" s="116"/>
      <c r="Q117" s="116"/>
      <c r="R117" s="124"/>
      <c r="S117" s="125"/>
      <c r="T117" s="125"/>
      <c r="U117" s="124"/>
      <c r="V117" s="125"/>
      <c r="W117" s="159"/>
      <c r="X117" s="715"/>
      <c r="Y117" s="715"/>
      <c r="Z117" s="715"/>
      <c r="AA117" s="129"/>
      <c r="AB117" s="130"/>
      <c r="AC117" s="130"/>
      <c r="AD117" s="129"/>
      <c r="AE117" s="130"/>
      <c r="AF117" s="130"/>
      <c r="AG117" s="129"/>
      <c r="AH117" s="130"/>
      <c r="AI117" s="130"/>
      <c r="AJ117" s="718"/>
    </row>
    <row r="118" spans="1:36" s="132" customFormat="1" ht="31.5">
      <c r="A118" s="122"/>
      <c r="B118" s="391"/>
      <c r="C118" s="506"/>
      <c r="D118" s="233"/>
      <c r="E118" s="233"/>
      <c r="F118" s="506"/>
      <c r="G118" s="506"/>
      <c r="H118" s="518"/>
      <c r="I118" s="122"/>
      <c r="J118" s="122"/>
      <c r="K118" s="524"/>
      <c r="L118" s="524"/>
      <c r="M118" s="123"/>
      <c r="N118" s="123"/>
      <c r="O118" s="788"/>
      <c r="P118" s="116"/>
      <c r="Q118" s="116"/>
      <c r="R118" s="124"/>
      <c r="S118" s="125"/>
      <c r="T118" s="125"/>
      <c r="U118" s="124"/>
      <c r="V118" s="125"/>
      <c r="W118" s="159"/>
      <c r="X118" s="715"/>
      <c r="Y118" s="715"/>
      <c r="Z118" s="715"/>
      <c r="AA118" s="129"/>
      <c r="AB118" s="130"/>
      <c r="AC118" s="130"/>
      <c r="AD118" s="129"/>
      <c r="AE118" s="130"/>
      <c r="AF118" s="130"/>
      <c r="AG118" s="129"/>
      <c r="AH118" s="130"/>
      <c r="AI118" s="130"/>
      <c r="AJ118" s="718"/>
    </row>
    <row r="119" spans="1:36" s="132" customFormat="1" ht="31.5">
      <c r="A119" s="122"/>
      <c r="B119" s="391"/>
      <c r="C119" s="506"/>
      <c r="D119" s="233"/>
      <c r="E119" s="233"/>
      <c r="F119" s="506"/>
      <c r="G119" s="506"/>
      <c r="H119" s="518"/>
      <c r="I119" s="122"/>
      <c r="J119" s="122"/>
      <c r="K119" s="524"/>
      <c r="L119" s="524"/>
      <c r="M119" s="123"/>
      <c r="N119" s="123"/>
      <c r="O119" s="788"/>
      <c r="P119" s="116"/>
      <c r="Q119" s="116"/>
      <c r="R119" s="124"/>
      <c r="S119" s="125"/>
      <c r="T119" s="125"/>
      <c r="U119" s="124"/>
      <c r="V119" s="125"/>
      <c r="W119" s="159"/>
      <c r="X119" s="715"/>
      <c r="Y119" s="715"/>
      <c r="Z119" s="715"/>
      <c r="AA119" s="129"/>
      <c r="AB119" s="130"/>
      <c r="AC119" s="130"/>
      <c r="AD119" s="129"/>
      <c r="AE119" s="130"/>
      <c r="AF119" s="130"/>
      <c r="AG119" s="129"/>
      <c r="AH119" s="130"/>
      <c r="AI119" s="130"/>
      <c r="AJ119" s="718"/>
    </row>
    <row r="120" spans="1:36" s="132" customFormat="1" ht="31.5">
      <c r="A120" s="122"/>
      <c r="B120" s="391"/>
      <c r="C120" s="506"/>
      <c r="D120" s="233"/>
      <c r="E120" s="233"/>
      <c r="F120" s="506"/>
      <c r="G120" s="506"/>
      <c r="H120" s="518"/>
      <c r="I120" s="122"/>
      <c r="J120" s="122"/>
      <c r="K120" s="524"/>
      <c r="L120" s="524"/>
      <c r="M120" s="123"/>
      <c r="N120" s="123"/>
      <c r="O120" s="788"/>
      <c r="P120" s="116"/>
      <c r="Q120" s="116"/>
      <c r="R120" s="124"/>
      <c r="S120" s="125"/>
      <c r="T120" s="125"/>
      <c r="U120" s="124"/>
      <c r="V120" s="125"/>
      <c r="W120" s="159"/>
      <c r="X120" s="715"/>
      <c r="Y120" s="715"/>
      <c r="Z120" s="715"/>
      <c r="AA120" s="129"/>
      <c r="AB120" s="130"/>
      <c r="AC120" s="130"/>
      <c r="AD120" s="129"/>
      <c r="AE120" s="130"/>
      <c r="AF120" s="130"/>
      <c r="AG120" s="129"/>
      <c r="AH120" s="130"/>
      <c r="AI120" s="130"/>
      <c r="AJ120" s="718"/>
    </row>
    <row r="121" spans="1:36" s="132" customFormat="1" ht="31.5">
      <c r="A121" s="122"/>
      <c r="B121" s="391"/>
      <c r="C121" s="506"/>
      <c r="D121" s="233"/>
      <c r="E121" s="233"/>
      <c r="F121" s="506"/>
      <c r="G121" s="506"/>
      <c r="H121" s="518"/>
      <c r="I121" s="122"/>
      <c r="J121" s="122"/>
      <c r="K121" s="524"/>
      <c r="L121" s="524"/>
      <c r="M121" s="123"/>
      <c r="N121" s="123"/>
      <c r="O121" s="788"/>
      <c r="P121" s="116"/>
      <c r="Q121" s="116"/>
      <c r="R121" s="124"/>
      <c r="S121" s="125"/>
      <c r="T121" s="125"/>
      <c r="U121" s="124"/>
      <c r="V121" s="125"/>
      <c r="W121" s="159"/>
      <c r="X121" s="715"/>
      <c r="Y121" s="715"/>
      <c r="Z121" s="715"/>
      <c r="AA121" s="129"/>
      <c r="AB121" s="130"/>
      <c r="AC121" s="130"/>
      <c r="AD121" s="129"/>
      <c r="AE121" s="130"/>
      <c r="AF121" s="130"/>
      <c r="AG121" s="129"/>
      <c r="AH121" s="130"/>
      <c r="AI121" s="130"/>
      <c r="AJ121" s="718"/>
    </row>
    <row r="122" spans="1:36" s="132" customFormat="1" ht="31.5">
      <c r="A122" s="122"/>
      <c r="B122" s="391"/>
      <c r="C122" s="506"/>
      <c r="D122" s="233"/>
      <c r="E122" s="233"/>
      <c r="F122" s="506"/>
      <c r="G122" s="506"/>
      <c r="H122" s="518"/>
      <c r="I122" s="122"/>
      <c r="J122" s="122"/>
      <c r="K122" s="524"/>
      <c r="L122" s="524"/>
      <c r="M122" s="123"/>
      <c r="N122" s="123"/>
      <c r="O122" s="788"/>
      <c r="P122" s="116"/>
      <c r="Q122" s="116"/>
      <c r="R122" s="124"/>
      <c r="S122" s="125"/>
      <c r="T122" s="125"/>
      <c r="U122" s="124"/>
      <c r="V122" s="125"/>
      <c r="W122" s="159"/>
      <c r="X122" s="715"/>
      <c r="Y122" s="715"/>
      <c r="Z122" s="715"/>
      <c r="AA122" s="129"/>
      <c r="AB122" s="130"/>
      <c r="AC122" s="130"/>
      <c r="AD122" s="129"/>
      <c r="AE122" s="130"/>
      <c r="AF122" s="130"/>
      <c r="AG122" s="129"/>
      <c r="AH122" s="130"/>
      <c r="AI122" s="130"/>
      <c r="AJ122" s="718"/>
    </row>
    <row r="123" spans="1:36" s="132" customFormat="1" ht="31.5">
      <c r="A123" s="122"/>
      <c r="B123" s="391"/>
      <c r="C123" s="506"/>
      <c r="D123" s="233"/>
      <c r="E123" s="233"/>
      <c r="F123" s="506"/>
      <c r="G123" s="506"/>
      <c r="H123" s="518"/>
      <c r="I123" s="122"/>
      <c r="J123" s="122"/>
      <c r="K123" s="524"/>
      <c r="L123" s="524"/>
      <c r="M123" s="123"/>
      <c r="N123" s="123"/>
      <c r="O123" s="788"/>
      <c r="P123" s="116"/>
      <c r="Q123" s="116"/>
      <c r="R123" s="124"/>
      <c r="S123" s="125"/>
      <c r="T123" s="125"/>
      <c r="U123" s="124"/>
      <c r="V123" s="125"/>
      <c r="W123" s="159"/>
      <c r="X123" s="715"/>
      <c r="Y123" s="715"/>
      <c r="Z123" s="715"/>
      <c r="AA123" s="129"/>
      <c r="AB123" s="130"/>
      <c r="AC123" s="130"/>
      <c r="AD123" s="129"/>
      <c r="AE123" s="130"/>
      <c r="AF123" s="130"/>
      <c r="AG123" s="129"/>
      <c r="AH123" s="130"/>
      <c r="AI123" s="130"/>
      <c r="AJ123" s="718"/>
    </row>
    <row r="124" spans="1:36" s="132" customFormat="1" ht="31.5">
      <c r="A124" s="122"/>
      <c r="B124" s="391"/>
      <c r="C124" s="506"/>
      <c r="D124" s="233"/>
      <c r="E124" s="233"/>
      <c r="F124" s="506"/>
      <c r="G124" s="506"/>
      <c r="H124" s="518"/>
      <c r="I124" s="122"/>
      <c r="J124" s="122"/>
      <c r="K124" s="524"/>
      <c r="L124" s="524"/>
      <c r="M124" s="123"/>
      <c r="N124" s="123"/>
      <c r="O124" s="788"/>
      <c r="P124" s="116"/>
      <c r="Q124" s="116"/>
      <c r="R124" s="124"/>
      <c r="S124" s="125"/>
      <c r="T124" s="125"/>
      <c r="U124" s="124"/>
      <c r="V124" s="125"/>
      <c r="W124" s="159"/>
      <c r="X124" s="715"/>
      <c r="Y124" s="715"/>
      <c r="Z124" s="715"/>
      <c r="AA124" s="129"/>
      <c r="AB124" s="130"/>
      <c r="AC124" s="130"/>
      <c r="AD124" s="129"/>
      <c r="AE124" s="130"/>
      <c r="AF124" s="130"/>
      <c r="AG124" s="129"/>
      <c r="AH124" s="130"/>
      <c r="AI124" s="130"/>
      <c r="AJ124" s="718"/>
    </row>
    <row r="125" spans="1:36" s="132" customFormat="1" ht="31.5">
      <c r="A125" s="122"/>
      <c r="B125" s="391"/>
      <c r="C125" s="506"/>
      <c r="D125" s="233"/>
      <c r="E125" s="233"/>
      <c r="F125" s="506"/>
      <c r="G125" s="506"/>
      <c r="H125" s="518"/>
      <c r="I125" s="122"/>
      <c r="J125" s="122"/>
      <c r="K125" s="524"/>
      <c r="L125" s="524"/>
      <c r="M125" s="123"/>
      <c r="N125" s="123"/>
      <c r="O125" s="788"/>
      <c r="P125" s="116"/>
      <c r="Q125" s="116"/>
      <c r="R125" s="124"/>
      <c r="S125" s="125"/>
      <c r="T125" s="125"/>
      <c r="U125" s="124"/>
      <c r="V125" s="125"/>
      <c r="W125" s="159"/>
      <c r="X125" s="715"/>
      <c r="Y125" s="715"/>
      <c r="Z125" s="715"/>
      <c r="AA125" s="129"/>
      <c r="AB125" s="130"/>
      <c r="AC125" s="130"/>
      <c r="AD125" s="129"/>
      <c r="AE125" s="130"/>
      <c r="AF125" s="130"/>
      <c r="AG125" s="129"/>
      <c r="AH125" s="130"/>
      <c r="AI125" s="130"/>
      <c r="AJ125" s="718"/>
    </row>
    <row r="126" spans="1:36" s="132" customFormat="1" ht="31.5">
      <c r="A126" s="122"/>
      <c r="B126" s="391"/>
      <c r="C126" s="506"/>
      <c r="D126" s="233"/>
      <c r="E126" s="233"/>
      <c r="F126" s="506"/>
      <c r="G126" s="506"/>
      <c r="H126" s="518"/>
      <c r="I126" s="122"/>
      <c r="J126" s="122"/>
      <c r="K126" s="524"/>
      <c r="L126" s="524"/>
      <c r="M126" s="123"/>
      <c r="N126" s="123"/>
      <c r="O126" s="788"/>
      <c r="P126" s="116"/>
      <c r="Q126" s="116"/>
      <c r="R126" s="124"/>
      <c r="S126" s="125"/>
      <c r="T126" s="125"/>
      <c r="U126" s="124"/>
      <c r="V126" s="125"/>
      <c r="W126" s="159"/>
      <c r="X126" s="715"/>
      <c r="Y126" s="715"/>
      <c r="Z126" s="715"/>
      <c r="AA126" s="129"/>
      <c r="AB126" s="130"/>
      <c r="AC126" s="130"/>
      <c r="AD126" s="129"/>
      <c r="AE126" s="130"/>
      <c r="AF126" s="130"/>
      <c r="AG126" s="129"/>
      <c r="AH126" s="130"/>
      <c r="AI126" s="130"/>
      <c r="AJ126" s="718"/>
    </row>
    <row r="127" spans="1:36" s="132" customFormat="1" ht="31.5">
      <c r="A127" s="122"/>
      <c r="B127" s="391"/>
      <c r="C127" s="506"/>
      <c r="D127" s="233"/>
      <c r="E127" s="233"/>
      <c r="F127" s="506"/>
      <c r="G127" s="506"/>
      <c r="H127" s="518"/>
      <c r="I127" s="122"/>
      <c r="J127" s="122"/>
      <c r="K127" s="524"/>
      <c r="L127" s="524"/>
      <c r="M127" s="123"/>
      <c r="N127" s="123"/>
      <c r="O127" s="788"/>
      <c r="P127" s="116"/>
      <c r="Q127" s="116"/>
      <c r="R127" s="124"/>
      <c r="S127" s="125"/>
      <c r="T127" s="125"/>
      <c r="U127" s="124"/>
      <c r="V127" s="125"/>
      <c r="W127" s="159"/>
      <c r="X127" s="715"/>
      <c r="Y127" s="715"/>
      <c r="Z127" s="715"/>
      <c r="AA127" s="129"/>
      <c r="AB127" s="130"/>
      <c r="AC127" s="130"/>
      <c r="AD127" s="129"/>
      <c r="AE127" s="130"/>
      <c r="AF127" s="130"/>
      <c r="AG127" s="129"/>
      <c r="AH127" s="130"/>
      <c r="AI127" s="130"/>
      <c r="AJ127" s="718"/>
    </row>
    <row r="128" spans="1:36" s="132" customFormat="1" ht="31.5">
      <c r="A128" s="122"/>
      <c r="B128" s="391"/>
      <c r="C128" s="506"/>
      <c r="D128" s="233"/>
      <c r="E128" s="233"/>
      <c r="F128" s="506"/>
      <c r="G128" s="506"/>
      <c r="H128" s="518"/>
      <c r="I128" s="122"/>
      <c r="J128" s="122"/>
      <c r="K128" s="524"/>
      <c r="L128" s="524"/>
      <c r="M128" s="123"/>
      <c r="N128" s="123"/>
      <c r="O128" s="788"/>
      <c r="P128" s="116"/>
      <c r="Q128" s="116"/>
      <c r="R128" s="124"/>
      <c r="S128" s="125"/>
      <c r="T128" s="125"/>
      <c r="U128" s="124"/>
      <c r="V128" s="125"/>
      <c r="W128" s="159"/>
      <c r="X128" s="715"/>
      <c r="Y128" s="715"/>
      <c r="Z128" s="715"/>
      <c r="AA128" s="129"/>
      <c r="AB128" s="130"/>
      <c r="AC128" s="130"/>
      <c r="AD128" s="129"/>
      <c r="AE128" s="130"/>
      <c r="AF128" s="130"/>
      <c r="AG128" s="129"/>
      <c r="AH128" s="130"/>
      <c r="AI128" s="130"/>
      <c r="AJ128" s="718"/>
    </row>
    <row r="129" spans="1:36" s="132" customFormat="1" ht="31.5">
      <c r="A129" s="122"/>
      <c r="B129" s="391"/>
      <c r="C129" s="506"/>
      <c r="D129" s="233"/>
      <c r="E129" s="233"/>
      <c r="F129" s="506"/>
      <c r="G129" s="506"/>
      <c r="H129" s="518"/>
      <c r="I129" s="122"/>
      <c r="J129" s="122"/>
      <c r="K129" s="524"/>
      <c r="L129" s="524"/>
      <c r="M129" s="123"/>
      <c r="N129" s="123"/>
      <c r="O129" s="788"/>
      <c r="P129" s="116"/>
      <c r="Q129" s="116"/>
      <c r="R129" s="124"/>
      <c r="S129" s="125"/>
      <c r="T129" s="125"/>
      <c r="U129" s="124"/>
      <c r="V129" s="125"/>
      <c r="W129" s="159"/>
      <c r="X129" s="715"/>
      <c r="Y129" s="715"/>
      <c r="Z129" s="715"/>
      <c r="AA129" s="129"/>
      <c r="AB129" s="130"/>
      <c r="AC129" s="130"/>
      <c r="AD129" s="129"/>
      <c r="AE129" s="130"/>
      <c r="AF129" s="130"/>
      <c r="AG129" s="129"/>
      <c r="AH129" s="130"/>
      <c r="AI129" s="130"/>
      <c r="AJ129" s="718"/>
    </row>
    <row r="130" spans="1:36" s="132" customFormat="1" ht="31.5">
      <c r="A130" s="122"/>
      <c r="B130" s="391"/>
      <c r="C130" s="506"/>
      <c r="D130" s="233"/>
      <c r="E130" s="233"/>
      <c r="F130" s="506"/>
      <c r="G130" s="506"/>
      <c r="H130" s="518"/>
      <c r="I130" s="122"/>
      <c r="J130" s="122"/>
      <c r="K130" s="524"/>
      <c r="L130" s="524"/>
      <c r="M130" s="123"/>
      <c r="N130" s="123"/>
      <c r="O130" s="788"/>
      <c r="P130" s="116"/>
      <c r="Q130" s="116"/>
      <c r="R130" s="124"/>
      <c r="S130" s="125"/>
      <c r="T130" s="125"/>
      <c r="U130" s="124"/>
      <c r="V130" s="125"/>
      <c r="W130" s="159"/>
      <c r="X130" s="715"/>
      <c r="Y130" s="715"/>
      <c r="Z130" s="715"/>
      <c r="AA130" s="129"/>
      <c r="AB130" s="130"/>
      <c r="AC130" s="130"/>
      <c r="AD130" s="129"/>
      <c r="AE130" s="130"/>
      <c r="AF130" s="130"/>
      <c r="AG130" s="129"/>
      <c r="AH130" s="130"/>
      <c r="AI130" s="130"/>
      <c r="AJ130" s="718"/>
    </row>
    <row r="131" spans="1:36" s="132" customFormat="1" ht="31.5">
      <c r="A131" s="122"/>
      <c r="B131" s="391"/>
      <c r="C131" s="506"/>
      <c r="D131" s="233"/>
      <c r="E131" s="233"/>
      <c r="F131" s="506"/>
      <c r="G131" s="506"/>
      <c r="H131" s="518"/>
      <c r="I131" s="122"/>
      <c r="J131" s="122"/>
      <c r="K131" s="524"/>
      <c r="L131" s="524"/>
      <c r="M131" s="123"/>
      <c r="N131" s="123"/>
      <c r="O131" s="788"/>
      <c r="P131" s="116"/>
      <c r="Q131" s="116"/>
      <c r="R131" s="124"/>
      <c r="S131" s="125"/>
      <c r="T131" s="125"/>
      <c r="U131" s="124"/>
      <c r="V131" s="125"/>
      <c r="W131" s="159"/>
      <c r="X131" s="715"/>
      <c r="Y131" s="715"/>
      <c r="Z131" s="715"/>
      <c r="AA131" s="129"/>
      <c r="AB131" s="130"/>
      <c r="AC131" s="130"/>
      <c r="AD131" s="129"/>
      <c r="AE131" s="130"/>
      <c r="AF131" s="130"/>
      <c r="AG131" s="129"/>
      <c r="AH131" s="130"/>
      <c r="AI131" s="130"/>
      <c r="AJ131" s="718"/>
    </row>
    <row r="132" spans="1:36" s="132" customFormat="1" ht="31.5">
      <c r="A132" s="122"/>
      <c r="B132" s="391"/>
      <c r="C132" s="506"/>
      <c r="D132" s="233"/>
      <c r="E132" s="233"/>
      <c r="F132" s="506"/>
      <c r="G132" s="506"/>
      <c r="H132" s="518"/>
      <c r="I132" s="122"/>
      <c r="J132" s="122"/>
      <c r="K132" s="524"/>
      <c r="L132" s="524"/>
      <c r="M132" s="123"/>
      <c r="N132" s="123"/>
      <c r="O132" s="788"/>
      <c r="P132" s="116"/>
      <c r="Q132" s="116"/>
      <c r="R132" s="124"/>
      <c r="S132" s="125"/>
      <c r="T132" s="125"/>
      <c r="U132" s="124"/>
      <c r="V132" s="125"/>
      <c r="W132" s="159"/>
      <c r="X132" s="715"/>
      <c r="Y132" s="715"/>
      <c r="Z132" s="715"/>
      <c r="AA132" s="129"/>
      <c r="AB132" s="130"/>
      <c r="AC132" s="130"/>
      <c r="AD132" s="129"/>
      <c r="AE132" s="130"/>
      <c r="AF132" s="130"/>
      <c r="AG132" s="129"/>
      <c r="AH132" s="130"/>
      <c r="AI132" s="130"/>
      <c r="AJ132" s="718"/>
    </row>
    <row r="133" spans="1:36" s="132" customFormat="1" ht="31.5">
      <c r="A133" s="122"/>
      <c r="B133" s="391"/>
      <c r="C133" s="506"/>
      <c r="D133" s="233"/>
      <c r="E133" s="233"/>
      <c r="F133" s="506"/>
      <c r="G133" s="506"/>
      <c r="H133" s="518"/>
      <c r="I133" s="122"/>
      <c r="J133" s="122"/>
      <c r="K133" s="524"/>
      <c r="L133" s="524"/>
      <c r="M133" s="123"/>
      <c r="N133" s="123"/>
      <c r="O133" s="788"/>
      <c r="P133" s="116"/>
      <c r="Q133" s="116"/>
      <c r="R133" s="124"/>
      <c r="S133" s="125"/>
      <c r="T133" s="125"/>
      <c r="U133" s="124"/>
      <c r="V133" s="125"/>
      <c r="W133" s="159"/>
      <c r="X133" s="715"/>
      <c r="Y133" s="715"/>
      <c r="Z133" s="715"/>
      <c r="AA133" s="129"/>
      <c r="AB133" s="130"/>
      <c r="AC133" s="130"/>
      <c r="AD133" s="129"/>
      <c r="AE133" s="130"/>
      <c r="AF133" s="130"/>
      <c r="AG133" s="129"/>
      <c r="AH133" s="130"/>
      <c r="AI133" s="130"/>
      <c r="AJ133" s="718"/>
    </row>
    <row r="134" spans="1:36" s="132" customFormat="1" ht="31.5">
      <c r="A134" s="122"/>
      <c r="B134" s="391"/>
      <c r="C134" s="506"/>
      <c r="D134" s="233"/>
      <c r="E134" s="233"/>
      <c r="F134" s="506"/>
      <c r="G134" s="506"/>
      <c r="H134" s="518"/>
      <c r="I134" s="122"/>
      <c r="J134" s="122"/>
      <c r="K134" s="524"/>
      <c r="L134" s="524"/>
      <c r="M134" s="123"/>
      <c r="N134" s="123"/>
      <c r="O134" s="788"/>
      <c r="P134" s="116"/>
      <c r="Q134" s="116"/>
      <c r="R134" s="124"/>
      <c r="S134" s="125"/>
      <c r="T134" s="125"/>
      <c r="U134" s="124"/>
      <c r="V134" s="125"/>
      <c r="W134" s="159"/>
      <c r="X134" s="715"/>
      <c r="Y134" s="715"/>
      <c r="Z134" s="715"/>
      <c r="AA134" s="129"/>
      <c r="AB134" s="130"/>
      <c r="AC134" s="130"/>
      <c r="AD134" s="129"/>
      <c r="AE134" s="130"/>
      <c r="AF134" s="130"/>
      <c r="AG134" s="129"/>
      <c r="AH134" s="130"/>
      <c r="AI134" s="130"/>
      <c r="AJ134" s="718"/>
    </row>
    <row r="135" spans="1:36" s="132" customFormat="1" ht="31.5">
      <c r="A135" s="122"/>
      <c r="B135" s="391"/>
      <c r="C135" s="506"/>
      <c r="D135" s="233"/>
      <c r="E135" s="233"/>
      <c r="F135" s="506"/>
      <c r="G135" s="506"/>
      <c r="H135" s="518"/>
      <c r="I135" s="122"/>
      <c r="J135" s="122"/>
      <c r="K135" s="524"/>
      <c r="L135" s="524"/>
      <c r="M135" s="123"/>
      <c r="N135" s="123"/>
      <c r="O135" s="788"/>
      <c r="P135" s="116"/>
      <c r="Q135" s="116"/>
      <c r="R135" s="124"/>
      <c r="S135" s="125"/>
      <c r="T135" s="125"/>
      <c r="U135" s="124"/>
      <c r="V135" s="125"/>
      <c r="W135" s="159"/>
      <c r="X135" s="715"/>
      <c r="Y135" s="715"/>
      <c r="Z135" s="715"/>
      <c r="AA135" s="129"/>
      <c r="AB135" s="130"/>
      <c r="AC135" s="130"/>
      <c r="AD135" s="129"/>
      <c r="AE135" s="130"/>
      <c r="AF135" s="130"/>
      <c r="AG135" s="129"/>
      <c r="AH135" s="130"/>
      <c r="AI135" s="130"/>
      <c r="AJ135" s="718"/>
    </row>
    <row r="136" spans="1:36" s="132" customFormat="1" ht="31.5">
      <c r="A136" s="122"/>
      <c r="B136" s="391"/>
      <c r="C136" s="506"/>
      <c r="D136" s="233"/>
      <c r="E136" s="233"/>
      <c r="F136" s="506"/>
      <c r="G136" s="506"/>
      <c r="H136" s="518"/>
      <c r="I136" s="122"/>
      <c r="J136" s="122"/>
      <c r="K136" s="524"/>
      <c r="L136" s="524"/>
      <c r="M136" s="123"/>
      <c r="N136" s="123"/>
      <c r="O136" s="788"/>
      <c r="P136" s="116"/>
      <c r="Q136" s="116"/>
      <c r="R136" s="124"/>
      <c r="S136" s="125"/>
      <c r="T136" s="125"/>
      <c r="U136" s="124"/>
      <c r="V136" s="125"/>
      <c r="W136" s="159"/>
      <c r="X136" s="715"/>
      <c r="Y136" s="715"/>
      <c r="Z136" s="715"/>
      <c r="AA136" s="129"/>
      <c r="AB136" s="130"/>
      <c r="AC136" s="130"/>
      <c r="AD136" s="129"/>
      <c r="AE136" s="130"/>
      <c r="AF136" s="130"/>
      <c r="AG136" s="129"/>
      <c r="AH136" s="130"/>
      <c r="AI136" s="130"/>
      <c r="AJ136" s="718"/>
    </row>
    <row r="137" spans="1:36" s="132" customFormat="1" ht="31.5">
      <c r="A137" s="122"/>
      <c r="B137" s="391"/>
      <c r="C137" s="506"/>
      <c r="D137" s="233"/>
      <c r="E137" s="233"/>
      <c r="F137" s="506"/>
      <c r="G137" s="506"/>
      <c r="H137" s="518"/>
      <c r="I137" s="122"/>
      <c r="J137" s="122"/>
      <c r="K137" s="524"/>
      <c r="L137" s="524"/>
      <c r="M137" s="123"/>
      <c r="N137" s="123"/>
      <c r="O137" s="788"/>
      <c r="P137" s="116"/>
      <c r="Q137" s="116"/>
      <c r="R137" s="124"/>
      <c r="S137" s="125"/>
      <c r="T137" s="125"/>
      <c r="U137" s="124"/>
      <c r="V137" s="125"/>
      <c r="W137" s="159"/>
      <c r="X137" s="715"/>
      <c r="Y137" s="715"/>
      <c r="Z137" s="715"/>
      <c r="AA137" s="129"/>
      <c r="AB137" s="130"/>
      <c r="AC137" s="130"/>
      <c r="AD137" s="129"/>
      <c r="AE137" s="130"/>
      <c r="AF137" s="130"/>
      <c r="AG137" s="129"/>
      <c r="AH137" s="130"/>
      <c r="AI137" s="130"/>
      <c r="AJ137" s="718"/>
    </row>
    <row r="138" spans="1:36" s="132" customFormat="1" ht="31.5">
      <c r="A138" s="122"/>
      <c r="B138" s="391"/>
      <c r="C138" s="506"/>
      <c r="D138" s="233"/>
      <c r="E138" s="233"/>
      <c r="F138" s="506"/>
      <c r="G138" s="506"/>
      <c r="H138" s="518"/>
      <c r="I138" s="122"/>
      <c r="J138" s="122"/>
      <c r="K138" s="524"/>
      <c r="L138" s="524"/>
      <c r="M138" s="123"/>
      <c r="N138" s="123"/>
      <c r="O138" s="788"/>
      <c r="P138" s="116"/>
      <c r="Q138" s="116"/>
      <c r="R138" s="124"/>
      <c r="S138" s="125"/>
      <c r="T138" s="125"/>
      <c r="U138" s="124"/>
      <c r="V138" s="125"/>
      <c r="W138" s="159"/>
      <c r="X138" s="715"/>
      <c r="Y138" s="715"/>
      <c r="Z138" s="715"/>
      <c r="AA138" s="129"/>
      <c r="AB138" s="130"/>
      <c r="AC138" s="130"/>
      <c r="AD138" s="129"/>
      <c r="AE138" s="130"/>
      <c r="AF138" s="130"/>
      <c r="AG138" s="129"/>
      <c r="AH138" s="130"/>
      <c r="AI138" s="130"/>
      <c r="AJ138" s="718"/>
    </row>
    <row r="139" spans="1:36" s="132" customFormat="1" ht="31.5">
      <c r="A139" s="122"/>
      <c r="B139" s="391"/>
      <c r="C139" s="506"/>
      <c r="D139" s="233"/>
      <c r="E139" s="233"/>
      <c r="F139" s="506"/>
      <c r="G139" s="506"/>
      <c r="H139" s="518"/>
      <c r="I139" s="122"/>
      <c r="J139" s="122"/>
      <c r="K139" s="524"/>
      <c r="L139" s="524"/>
      <c r="M139" s="123"/>
      <c r="N139" s="123"/>
      <c r="O139" s="788"/>
      <c r="P139" s="116"/>
      <c r="Q139" s="116"/>
      <c r="R139" s="124"/>
      <c r="S139" s="125"/>
      <c r="T139" s="125"/>
      <c r="U139" s="124"/>
      <c r="V139" s="125"/>
      <c r="W139" s="159"/>
      <c r="X139" s="715"/>
      <c r="Y139" s="715"/>
      <c r="Z139" s="715"/>
      <c r="AA139" s="129"/>
      <c r="AB139" s="130"/>
      <c r="AC139" s="130"/>
      <c r="AD139" s="129"/>
      <c r="AE139" s="130"/>
      <c r="AF139" s="130"/>
      <c r="AG139" s="129"/>
      <c r="AH139" s="130"/>
      <c r="AI139" s="130"/>
      <c r="AJ139" s="718"/>
    </row>
    <row r="140" spans="1:36" s="132" customFormat="1" ht="31.5">
      <c r="A140" s="122"/>
      <c r="B140" s="391"/>
      <c r="C140" s="506"/>
      <c r="D140" s="233"/>
      <c r="E140" s="233"/>
      <c r="F140" s="506"/>
      <c r="G140" s="506"/>
      <c r="H140" s="518"/>
      <c r="I140" s="122"/>
      <c r="J140" s="122"/>
      <c r="K140" s="524"/>
      <c r="L140" s="524"/>
      <c r="M140" s="123"/>
      <c r="N140" s="123"/>
      <c r="O140" s="788"/>
      <c r="P140" s="116"/>
      <c r="Q140" s="116"/>
      <c r="R140" s="124"/>
      <c r="S140" s="125"/>
      <c r="T140" s="125"/>
      <c r="U140" s="124"/>
      <c r="V140" s="125"/>
      <c r="W140" s="159"/>
      <c r="X140" s="715"/>
      <c r="Y140" s="715"/>
      <c r="Z140" s="715"/>
      <c r="AA140" s="129"/>
      <c r="AB140" s="130"/>
      <c r="AC140" s="130"/>
      <c r="AD140" s="129"/>
      <c r="AE140" s="130"/>
      <c r="AF140" s="130"/>
      <c r="AG140" s="129"/>
      <c r="AH140" s="130"/>
      <c r="AI140" s="130"/>
      <c r="AJ140" s="718"/>
    </row>
    <row r="141" spans="1:36" s="132" customFormat="1" ht="31.5">
      <c r="A141" s="122"/>
      <c r="B141" s="391"/>
      <c r="C141" s="506"/>
      <c r="D141" s="233"/>
      <c r="E141" s="233"/>
      <c r="F141" s="506"/>
      <c r="G141" s="506"/>
      <c r="H141" s="518"/>
      <c r="I141" s="122"/>
      <c r="J141" s="122"/>
      <c r="K141" s="524"/>
      <c r="L141" s="524"/>
      <c r="M141" s="123"/>
      <c r="N141" s="123"/>
      <c r="O141" s="788"/>
      <c r="P141" s="116"/>
      <c r="Q141" s="116"/>
      <c r="R141" s="124"/>
      <c r="S141" s="125"/>
      <c r="T141" s="125"/>
      <c r="U141" s="124"/>
      <c r="V141" s="125"/>
      <c r="W141" s="159"/>
      <c r="X141" s="715"/>
      <c r="Y141" s="715"/>
      <c r="Z141" s="715"/>
      <c r="AA141" s="129"/>
      <c r="AB141" s="130"/>
      <c r="AC141" s="130"/>
      <c r="AD141" s="129"/>
      <c r="AE141" s="130"/>
      <c r="AF141" s="130"/>
      <c r="AG141" s="129"/>
      <c r="AH141" s="130"/>
      <c r="AI141" s="130"/>
      <c r="AJ141" s="718"/>
    </row>
    <row r="142" spans="1:36" s="132" customFormat="1" ht="31.5">
      <c r="A142" s="122"/>
      <c r="B142" s="391"/>
      <c r="C142" s="506"/>
      <c r="D142" s="233"/>
      <c r="E142" s="233"/>
      <c r="F142" s="506"/>
      <c r="G142" s="506"/>
      <c r="H142" s="518"/>
      <c r="I142" s="122"/>
      <c r="J142" s="122"/>
      <c r="K142" s="524"/>
      <c r="L142" s="524"/>
      <c r="M142" s="123"/>
      <c r="N142" s="123"/>
      <c r="O142" s="788"/>
      <c r="P142" s="116"/>
      <c r="Q142" s="116"/>
      <c r="R142" s="124"/>
      <c r="S142" s="125"/>
      <c r="T142" s="125"/>
      <c r="U142" s="124"/>
      <c r="V142" s="125"/>
      <c r="W142" s="159"/>
      <c r="X142" s="715"/>
      <c r="Y142" s="715"/>
      <c r="Z142" s="715"/>
      <c r="AA142" s="129"/>
      <c r="AB142" s="130"/>
      <c r="AC142" s="130"/>
      <c r="AD142" s="129"/>
      <c r="AE142" s="130"/>
      <c r="AF142" s="130"/>
      <c r="AG142" s="129"/>
      <c r="AH142" s="130"/>
      <c r="AI142" s="130"/>
      <c r="AJ142" s="718"/>
    </row>
    <row r="143" spans="1:36" s="132" customFormat="1" ht="31.5">
      <c r="A143" s="122"/>
      <c r="B143" s="391"/>
      <c r="C143" s="506"/>
      <c r="D143" s="233"/>
      <c r="E143" s="233"/>
      <c r="F143" s="506"/>
      <c r="G143" s="506"/>
      <c r="H143" s="518"/>
      <c r="I143" s="122"/>
      <c r="J143" s="122"/>
      <c r="K143" s="524"/>
      <c r="L143" s="524"/>
      <c r="M143" s="123"/>
      <c r="N143" s="123"/>
      <c r="O143" s="788"/>
      <c r="P143" s="116"/>
      <c r="Q143" s="116"/>
      <c r="R143" s="124"/>
      <c r="S143" s="125"/>
      <c r="T143" s="125"/>
      <c r="U143" s="124"/>
      <c r="V143" s="125"/>
      <c r="W143" s="159"/>
      <c r="X143" s="715"/>
      <c r="Y143" s="715"/>
      <c r="Z143" s="715"/>
      <c r="AA143" s="129"/>
      <c r="AB143" s="130"/>
      <c r="AC143" s="130"/>
      <c r="AD143" s="129"/>
      <c r="AE143" s="130"/>
      <c r="AF143" s="130"/>
      <c r="AG143" s="129"/>
      <c r="AH143" s="130"/>
      <c r="AI143" s="130"/>
      <c r="AJ143" s="718"/>
    </row>
    <row r="144" spans="1:36" s="132" customFormat="1" ht="31.5">
      <c r="A144" s="122"/>
      <c r="B144" s="391"/>
      <c r="C144" s="506"/>
      <c r="D144" s="233"/>
      <c r="E144" s="233"/>
      <c r="F144" s="506"/>
      <c r="G144" s="506"/>
      <c r="H144" s="518"/>
      <c r="I144" s="122"/>
      <c r="J144" s="122"/>
      <c r="K144" s="524"/>
      <c r="L144" s="524"/>
      <c r="M144" s="123"/>
      <c r="N144" s="123"/>
      <c r="O144" s="788"/>
      <c r="P144" s="116"/>
      <c r="Q144" s="116"/>
      <c r="R144" s="124"/>
      <c r="S144" s="125"/>
      <c r="T144" s="125"/>
      <c r="U144" s="124"/>
      <c r="V144" s="125"/>
      <c r="W144" s="159"/>
      <c r="X144" s="715"/>
      <c r="Y144" s="715"/>
      <c r="Z144" s="715"/>
      <c r="AA144" s="129"/>
      <c r="AB144" s="130"/>
      <c r="AC144" s="130"/>
      <c r="AD144" s="129"/>
      <c r="AE144" s="130"/>
      <c r="AF144" s="130"/>
      <c r="AG144" s="129"/>
      <c r="AH144" s="130"/>
      <c r="AI144" s="130"/>
      <c r="AJ144" s="718"/>
    </row>
    <row r="145" spans="1:36" s="132" customFormat="1" ht="31.5">
      <c r="A145" s="122"/>
      <c r="B145" s="391"/>
      <c r="C145" s="506"/>
      <c r="D145" s="233"/>
      <c r="E145" s="233"/>
      <c r="F145" s="506"/>
      <c r="G145" s="506"/>
      <c r="H145" s="518"/>
      <c r="I145" s="122"/>
      <c r="J145" s="122"/>
      <c r="K145" s="524"/>
      <c r="L145" s="524"/>
      <c r="M145" s="123"/>
      <c r="N145" s="123"/>
      <c r="O145" s="788"/>
      <c r="P145" s="116"/>
      <c r="Q145" s="116"/>
      <c r="R145" s="124"/>
      <c r="S145" s="125"/>
      <c r="T145" s="125"/>
      <c r="U145" s="124"/>
      <c r="V145" s="125"/>
      <c r="W145" s="159"/>
      <c r="X145" s="715"/>
      <c r="Y145" s="715"/>
      <c r="Z145" s="715"/>
      <c r="AA145" s="129"/>
      <c r="AB145" s="130"/>
      <c r="AC145" s="130"/>
      <c r="AD145" s="129"/>
      <c r="AE145" s="130"/>
      <c r="AF145" s="130"/>
      <c r="AG145" s="129"/>
      <c r="AH145" s="130"/>
      <c r="AI145" s="130"/>
      <c r="AJ145" s="718"/>
    </row>
    <row r="146" spans="1:36" s="132" customFormat="1" ht="31.5">
      <c r="A146" s="122"/>
      <c r="B146" s="391"/>
      <c r="C146" s="506"/>
      <c r="D146" s="233"/>
      <c r="E146" s="233"/>
      <c r="F146" s="506"/>
      <c r="G146" s="506"/>
      <c r="H146" s="518"/>
      <c r="I146" s="122"/>
      <c r="J146" s="122"/>
      <c r="K146" s="524"/>
      <c r="L146" s="524"/>
      <c r="M146" s="123"/>
      <c r="N146" s="123"/>
      <c r="O146" s="788"/>
      <c r="P146" s="116"/>
      <c r="Q146" s="116"/>
      <c r="R146" s="124"/>
      <c r="S146" s="125"/>
      <c r="T146" s="125"/>
      <c r="U146" s="124"/>
      <c r="V146" s="125"/>
      <c r="W146" s="159"/>
      <c r="X146" s="715"/>
      <c r="Y146" s="715"/>
      <c r="Z146" s="715"/>
      <c r="AA146" s="129"/>
      <c r="AB146" s="130"/>
      <c r="AC146" s="130"/>
      <c r="AD146" s="129"/>
      <c r="AE146" s="130"/>
      <c r="AF146" s="130"/>
      <c r="AG146" s="129"/>
      <c r="AH146" s="130"/>
      <c r="AI146" s="130"/>
      <c r="AJ146" s="718"/>
    </row>
    <row r="147" spans="1:36" s="132" customFormat="1" ht="31.5">
      <c r="A147" s="122"/>
      <c r="B147" s="391"/>
      <c r="C147" s="506"/>
      <c r="D147" s="233"/>
      <c r="E147" s="233"/>
      <c r="F147" s="506"/>
      <c r="G147" s="506"/>
      <c r="H147" s="518"/>
      <c r="I147" s="122"/>
      <c r="J147" s="122"/>
      <c r="K147" s="524"/>
      <c r="L147" s="524"/>
      <c r="M147" s="123"/>
      <c r="N147" s="123"/>
      <c r="O147" s="788"/>
      <c r="P147" s="116"/>
      <c r="Q147" s="116"/>
      <c r="R147" s="124"/>
      <c r="S147" s="125"/>
      <c r="T147" s="125"/>
      <c r="U147" s="124"/>
      <c r="V147" s="125"/>
      <c r="W147" s="159"/>
      <c r="X147" s="715"/>
      <c r="Y147" s="715"/>
      <c r="Z147" s="715"/>
      <c r="AA147" s="129"/>
      <c r="AB147" s="130"/>
      <c r="AC147" s="130"/>
      <c r="AD147" s="129"/>
      <c r="AE147" s="130"/>
      <c r="AF147" s="130"/>
      <c r="AG147" s="129"/>
      <c r="AH147" s="130"/>
      <c r="AI147" s="130"/>
      <c r="AJ147" s="718"/>
    </row>
    <row r="148" spans="1:36" s="132" customFormat="1" ht="31.5">
      <c r="A148" s="122"/>
      <c r="B148" s="391"/>
      <c r="C148" s="506"/>
      <c r="D148" s="233"/>
      <c r="E148" s="233"/>
      <c r="F148" s="506"/>
      <c r="G148" s="506"/>
      <c r="H148" s="518"/>
      <c r="I148" s="122"/>
      <c r="J148" s="122"/>
      <c r="K148" s="524"/>
      <c r="L148" s="524"/>
      <c r="M148" s="123"/>
      <c r="N148" s="123"/>
      <c r="O148" s="788"/>
      <c r="P148" s="116"/>
      <c r="Q148" s="116"/>
      <c r="R148" s="124"/>
      <c r="S148" s="125"/>
      <c r="T148" s="125"/>
      <c r="U148" s="124"/>
      <c r="V148" s="125"/>
      <c r="W148" s="159"/>
      <c r="X148" s="715"/>
      <c r="Y148" s="715"/>
      <c r="Z148" s="715"/>
      <c r="AA148" s="129"/>
      <c r="AB148" s="130"/>
      <c r="AC148" s="130"/>
      <c r="AD148" s="129"/>
      <c r="AE148" s="130"/>
      <c r="AF148" s="130"/>
      <c r="AG148" s="129"/>
      <c r="AH148" s="130"/>
      <c r="AI148" s="130"/>
      <c r="AJ148" s="718"/>
    </row>
    <row r="149" spans="1:36" s="132" customFormat="1" ht="31.5">
      <c r="A149" s="122"/>
      <c r="B149" s="391"/>
      <c r="C149" s="506"/>
      <c r="D149" s="233"/>
      <c r="E149" s="233"/>
      <c r="F149" s="506"/>
      <c r="G149" s="506"/>
      <c r="H149" s="518"/>
      <c r="I149" s="122"/>
      <c r="J149" s="122"/>
      <c r="K149" s="524"/>
      <c r="L149" s="524"/>
      <c r="M149" s="123"/>
      <c r="N149" s="123"/>
      <c r="O149" s="788"/>
      <c r="P149" s="116"/>
      <c r="Q149" s="116"/>
      <c r="R149" s="124"/>
      <c r="S149" s="125"/>
      <c r="T149" s="125"/>
      <c r="U149" s="124"/>
      <c r="V149" s="125"/>
      <c r="W149" s="159"/>
      <c r="X149" s="715"/>
      <c r="Y149" s="715"/>
      <c r="Z149" s="715"/>
      <c r="AA149" s="129"/>
      <c r="AB149" s="130"/>
      <c r="AC149" s="130"/>
      <c r="AD149" s="129"/>
      <c r="AE149" s="130"/>
      <c r="AF149" s="130"/>
      <c r="AG149" s="129"/>
      <c r="AH149" s="130"/>
      <c r="AI149" s="130"/>
      <c r="AJ149" s="718"/>
    </row>
    <row r="150" spans="1:36" s="132" customFormat="1" ht="31.5">
      <c r="A150" s="122"/>
      <c r="B150" s="391"/>
      <c r="C150" s="506"/>
      <c r="D150" s="233"/>
      <c r="E150" s="233"/>
      <c r="F150" s="506"/>
      <c r="G150" s="506"/>
      <c r="H150" s="518"/>
      <c r="I150" s="122"/>
      <c r="J150" s="122"/>
      <c r="K150" s="524"/>
      <c r="L150" s="524"/>
      <c r="M150" s="123"/>
      <c r="N150" s="123"/>
      <c r="O150" s="788"/>
      <c r="P150" s="116"/>
      <c r="Q150" s="116"/>
      <c r="R150" s="124"/>
      <c r="S150" s="125"/>
      <c r="T150" s="125"/>
      <c r="U150" s="124"/>
      <c r="V150" s="125"/>
      <c r="W150" s="159"/>
      <c r="X150" s="715"/>
      <c r="Y150" s="715"/>
      <c r="Z150" s="715"/>
      <c r="AA150" s="129"/>
      <c r="AB150" s="130"/>
      <c r="AC150" s="130"/>
      <c r="AD150" s="129"/>
      <c r="AE150" s="130"/>
      <c r="AF150" s="130"/>
      <c r="AG150" s="129"/>
      <c r="AH150" s="130"/>
      <c r="AI150" s="130"/>
      <c r="AJ150" s="718"/>
    </row>
    <row r="151" spans="1:36" s="132" customFormat="1" ht="31.5">
      <c r="A151" s="122"/>
      <c r="B151" s="391"/>
      <c r="C151" s="506"/>
      <c r="D151" s="233"/>
      <c r="E151" s="233"/>
      <c r="F151" s="506"/>
      <c r="G151" s="506"/>
      <c r="H151" s="518"/>
      <c r="I151" s="122"/>
      <c r="J151" s="122"/>
      <c r="K151" s="524"/>
      <c r="L151" s="524"/>
      <c r="M151" s="123"/>
      <c r="N151" s="123"/>
      <c r="O151" s="788"/>
      <c r="P151" s="116"/>
      <c r="Q151" s="116"/>
      <c r="R151" s="124"/>
      <c r="S151" s="125"/>
      <c r="T151" s="125"/>
      <c r="U151" s="124"/>
      <c r="V151" s="125"/>
      <c r="W151" s="159"/>
      <c r="X151" s="715"/>
      <c r="Y151" s="715"/>
      <c r="Z151" s="715"/>
      <c r="AA151" s="129"/>
      <c r="AB151" s="130"/>
      <c r="AC151" s="130"/>
      <c r="AD151" s="129"/>
      <c r="AE151" s="130"/>
      <c r="AF151" s="130"/>
      <c r="AG151" s="129"/>
      <c r="AH151" s="130"/>
      <c r="AI151" s="130"/>
      <c r="AJ151" s="718"/>
    </row>
    <row r="152" spans="1:36" s="132" customFormat="1" ht="31.5">
      <c r="A152" s="122"/>
      <c r="B152" s="391"/>
      <c r="C152" s="506"/>
      <c r="D152" s="233"/>
      <c r="E152" s="233"/>
      <c r="F152" s="506"/>
      <c r="G152" s="506"/>
      <c r="H152" s="518"/>
      <c r="I152" s="122"/>
      <c r="J152" s="122"/>
      <c r="K152" s="524"/>
      <c r="L152" s="524"/>
      <c r="M152" s="123"/>
      <c r="N152" s="123"/>
      <c r="O152" s="788"/>
      <c r="P152" s="116"/>
      <c r="Q152" s="116"/>
      <c r="R152" s="124"/>
      <c r="S152" s="125"/>
      <c r="T152" s="125"/>
      <c r="U152" s="124"/>
      <c r="V152" s="125"/>
      <c r="W152" s="159"/>
      <c r="X152" s="715"/>
      <c r="Y152" s="715"/>
      <c r="Z152" s="715"/>
      <c r="AA152" s="129"/>
      <c r="AB152" s="130"/>
      <c r="AC152" s="130"/>
      <c r="AD152" s="129"/>
      <c r="AE152" s="130"/>
      <c r="AF152" s="130"/>
      <c r="AG152" s="129"/>
      <c r="AH152" s="130"/>
      <c r="AI152" s="130"/>
      <c r="AJ152" s="718"/>
    </row>
    <row r="153" spans="1:36" s="132" customFormat="1" ht="31.5">
      <c r="A153" s="122"/>
      <c r="B153" s="391"/>
      <c r="C153" s="506"/>
      <c r="D153" s="233"/>
      <c r="E153" s="233"/>
      <c r="F153" s="506"/>
      <c r="G153" s="506"/>
      <c r="H153" s="518"/>
      <c r="I153" s="122"/>
      <c r="J153" s="122"/>
      <c r="K153" s="524"/>
      <c r="L153" s="524"/>
      <c r="M153" s="123"/>
      <c r="N153" s="123"/>
      <c r="O153" s="788"/>
      <c r="P153" s="116"/>
      <c r="Q153" s="116"/>
      <c r="R153" s="124"/>
      <c r="S153" s="125"/>
      <c r="T153" s="125"/>
      <c r="U153" s="124"/>
      <c r="V153" s="125"/>
      <c r="W153" s="159"/>
      <c r="X153" s="715"/>
      <c r="Y153" s="715"/>
      <c r="Z153" s="715"/>
      <c r="AA153" s="129"/>
      <c r="AB153" s="130"/>
      <c r="AC153" s="130"/>
      <c r="AD153" s="129"/>
      <c r="AE153" s="130"/>
      <c r="AF153" s="130"/>
      <c r="AG153" s="129"/>
      <c r="AH153" s="130"/>
      <c r="AI153" s="130"/>
      <c r="AJ153" s="718"/>
    </row>
    <row r="154" spans="1:36" s="132" customFormat="1" ht="31.5">
      <c r="A154" s="122"/>
      <c r="B154" s="391"/>
      <c r="C154" s="506"/>
      <c r="D154" s="233"/>
      <c r="E154" s="233"/>
      <c r="F154" s="506"/>
      <c r="G154" s="506"/>
      <c r="H154" s="518"/>
      <c r="I154" s="122"/>
      <c r="J154" s="122"/>
      <c r="K154" s="524"/>
      <c r="L154" s="524"/>
      <c r="M154" s="123"/>
      <c r="N154" s="123"/>
      <c r="O154" s="788"/>
      <c r="P154" s="116"/>
      <c r="Q154" s="116"/>
      <c r="R154" s="124"/>
      <c r="S154" s="125"/>
      <c r="T154" s="125"/>
      <c r="U154" s="124"/>
      <c r="V154" s="125"/>
      <c r="W154" s="159"/>
      <c r="X154" s="715"/>
      <c r="Y154" s="715"/>
      <c r="Z154" s="715"/>
      <c r="AA154" s="129"/>
      <c r="AB154" s="130"/>
      <c r="AC154" s="130"/>
      <c r="AD154" s="129"/>
      <c r="AE154" s="130"/>
      <c r="AF154" s="130"/>
      <c r="AG154" s="129"/>
      <c r="AH154" s="130"/>
      <c r="AI154" s="130"/>
      <c r="AJ154" s="718"/>
    </row>
    <row r="155" spans="1:36" s="132" customFormat="1" ht="31.5">
      <c r="A155" s="122"/>
      <c r="B155" s="391"/>
      <c r="C155" s="506"/>
      <c r="D155" s="233"/>
      <c r="E155" s="233"/>
      <c r="F155" s="506"/>
      <c r="G155" s="506"/>
      <c r="H155" s="518"/>
      <c r="I155" s="122"/>
      <c r="J155" s="122"/>
      <c r="K155" s="524"/>
      <c r="L155" s="524"/>
      <c r="M155" s="123"/>
      <c r="N155" s="123"/>
      <c r="O155" s="788"/>
      <c r="P155" s="116"/>
      <c r="Q155" s="116"/>
      <c r="R155" s="124"/>
      <c r="S155" s="125"/>
      <c r="T155" s="125"/>
      <c r="U155" s="124"/>
      <c r="V155" s="125"/>
      <c r="W155" s="159"/>
      <c r="X155" s="715"/>
      <c r="Y155" s="715"/>
      <c r="Z155" s="715"/>
      <c r="AA155" s="129"/>
      <c r="AB155" s="130"/>
      <c r="AC155" s="130"/>
      <c r="AD155" s="129"/>
      <c r="AE155" s="130"/>
      <c r="AF155" s="130"/>
      <c r="AG155" s="129"/>
      <c r="AH155" s="130"/>
      <c r="AI155" s="130"/>
      <c r="AJ155" s="718"/>
    </row>
    <row r="156" spans="1:36" s="132" customFormat="1" ht="31.5">
      <c r="A156" s="122"/>
      <c r="B156" s="391"/>
      <c r="C156" s="506"/>
      <c r="D156" s="233"/>
      <c r="E156" s="233"/>
      <c r="F156" s="506"/>
      <c r="G156" s="506"/>
      <c r="H156" s="518"/>
      <c r="I156" s="122"/>
      <c r="J156" s="122"/>
      <c r="K156" s="524"/>
      <c r="L156" s="524"/>
      <c r="M156" s="123"/>
      <c r="N156" s="123"/>
      <c r="O156" s="788"/>
      <c r="P156" s="116"/>
      <c r="Q156" s="116"/>
      <c r="R156" s="124"/>
      <c r="S156" s="125"/>
      <c r="T156" s="125"/>
      <c r="U156" s="124"/>
      <c r="V156" s="125"/>
      <c r="W156" s="159"/>
      <c r="X156" s="715"/>
      <c r="Y156" s="715"/>
      <c r="Z156" s="715"/>
      <c r="AA156" s="129"/>
      <c r="AB156" s="130"/>
      <c r="AC156" s="130"/>
      <c r="AD156" s="129"/>
      <c r="AE156" s="130"/>
      <c r="AF156" s="130"/>
      <c r="AG156" s="129"/>
      <c r="AH156" s="130"/>
      <c r="AI156" s="130"/>
      <c r="AJ156" s="718"/>
    </row>
    <row r="157" spans="1:36" s="132" customFormat="1" ht="31.5">
      <c r="A157" s="122"/>
      <c r="B157" s="391"/>
      <c r="C157" s="506"/>
      <c r="D157" s="233"/>
      <c r="E157" s="233"/>
      <c r="F157" s="506"/>
      <c r="G157" s="506"/>
      <c r="H157" s="518"/>
      <c r="I157" s="122"/>
      <c r="J157" s="122"/>
      <c r="K157" s="524"/>
      <c r="L157" s="524"/>
      <c r="M157" s="123"/>
      <c r="N157" s="123"/>
      <c r="O157" s="788"/>
      <c r="P157" s="116"/>
      <c r="Q157" s="116"/>
      <c r="R157" s="124"/>
      <c r="S157" s="125"/>
      <c r="T157" s="125"/>
      <c r="U157" s="124"/>
      <c r="V157" s="125"/>
      <c r="W157" s="159"/>
      <c r="X157" s="715"/>
      <c r="Y157" s="715"/>
      <c r="Z157" s="715"/>
      <c r="AA157" s="129"/>
      <c r="AB157" s="130"/>
      <c r="AC157" s="130"/>
      <c r="AD157" s="129"/>
      <c r="AE157" s="130"/>
      <c r="AF157" s="130"/>
      <c r="AG157" s="129"/>
      <c r="AH157" s="130"/>
      <c r="AI157" s="130"/>
      <c r="AJ157" s="718"/>
    </row>
    <row r="158" spans="1:36" s="132" customFormat="1" ht="31.5">
      <c r="A158" s="122"/>
      <c r="B158" s="391"/>
      <c r="C158" s="506"/>
      <c r="D158" s="233"/>
      <c r="E158" s="233"/>
      <c r="F158" s="506"/>
      <c r="G158" s="506"/>
      <c r="H158" s="518"/>
      <c r="I158" s="122"/>
      <c r="J158" s="122"/>
      <c r="K158" s="524"/>
      <c r="L158" s="524"/>
      <c r="M158" s="123"/>
      <c r="N158" s="123"/>
      <c r="O158" s="788"/>
      <c r="P158" s="116"/>
      <c r="Q158" s="116"/>
      <c r="R158" s="124"/>
      <c r="S158" s="125"/>
      <c r="T158" s="125"/>
      <c r="U158" s="124"/>
      <c r="V158" s="125"/>
      <c r="W158" s="159"/>
      <c r="X158" s="715"/>
      <c r="Y158" s="715"/>
      <c r="Z158" s="715"/>
      <c r="AA158" s="129"/>
      <c r="AB158" s="130"/>
      <c r="AC158" s="130"/>
      <c r="AD158" s="129"/>
      <c r="AE158" s="130"/>
      <c r="AF158" s="130"/>
      <c r="AG158" s="129"/>
      <c r="AH158" s="130"/>
      <c r="AI158" s="130"/>
      <c r="AJ158" s="718"/>
    </row>
    <row r="159" spans="1:36" s="132" customFormat="1" ht="31.5">
      <c r="A159" s="122"/>
      <c r="B159" s="391"/>
      <c r="C159" s="506"/>
      <c r="D159" s="233"/>
      <c r="E159" s="233"/>
      <c r="F159" s="506"/>
      <c r="G159" s="506"/>
      <c r="H159" s="518"/>
      <c r="I159" s="122"/>
      <c r="J159" s="122"/>
      <c r="K159" s="524"/>
      <c r="L159" s="524"/>
      <c r="M159" s="123"/>
      <c r="N159" s="123"/>
      <c r="O159" s="788"/>
      <c r="P159" s="116"/>
      <c r="Q159" s="116"/>
      <c r="R159" s="124"/>
      <c r="S159" s="125"/>
      <c r="T159" s="125"/>
      <c r="U159" s="124"/>
      <c r="V159" s="125"/>
      <c r="W159" s="159"/>
      <c r="X159" s="715"/>
      <c r="Y159" s="715"/>
      <c r="Z159" s="715"/>
      <c r="AA159" s="129"/>
      <c r="AB159" s="130"/>
      <c r="AC159" s="130"/>
      <c r="AD159" s="129"/>
      <c r="AE159" s="130"/>
      <c r="AF159" s="130"/>
      <c r="AG159" s="129"/>
      <c r="AH159" s="130"/>
      <c r="AI159" s="130"/>
      <c r="AJ159" s="718"/>
    </row>
    <row r="160" spans="1:36" s="132" customFormat="1" ht="31.5">
      <c r="A160" s="122"/>
      <c r="B160" s="391"/>
      <c r="C160" s="506"/>
      <c r="D160" s="233"/>
      <c r="E160" s="233"/>
      <c r="F160" s="506"/>
      <c r="G160" s="506"/>
      <c r="H160" s="518"/>
      <c r="I160" s="122"/>
      <c r="J160" s="122"/>
      <c r="K160" s="524"/>
      <c r="L160" s="524"/>
      <c r="M160" s="123"/>
      <c r="N160" s="123"/>
      <c r="O160" s="788"/>
      <c r="P160" s="116"/>
      <c r="Q160" s="116"/>
      <c r="R160" s="124"/>
      <c r="S160" s="125"/>
      <c r="T160" s="125"/>
      <c r="U160" s="124"/>
      <c r="V160" s="125"/>
      <c r="W160" s="159"/>
      <c r="X160" s="715"/>
      <c r="Y160" s="715"/>
      <c r="Z160" s="715"/>
      <c r="AA160" s="129"/>
      <c r="AB160" s="130"/>
      <c r="AC160" s="130"/>
      <c r="AD160" s="129"/>
      <c r="AE160" s="130"/>
      <c r="AF160" s="130"/>
      <c r="AG160" s="129"/>
      <c r="AH160" s="130"/>
      <c r="AI160" s="130"/>
      <c r="AJ160" s="718"/>
    </row>
    <row r="161" spans="1:36" s="132" customFormat="1" ht="31.5">
      <c r="A161" s="122"/>
      <c r="B161" s="391"/>
      <c r="C161" s="506"/>
      <c r="D161" s="233"/>
      <c r="E161" s="233"/>
      <c r="F161" s="506"/>
      <c r="G161" s="506"/>
      <c r="H161" s="518"/>
      <c r="I161" s="122"/>
      <c r="J161" s="122"/>
      <c r="K161" s="524"/>
      <c r="L161" s="524"/>
      <c r="M161" s="123"/>
      <c r="N161" s="123"/>
      <c r="O161" s="788"/>
      <c r="P161" s="116"/>
      <c r="Q161" s="116"/>
      <c r="R161" s="124"/>
      <c r="S161" s="125"/>
      <c r="T161" s="125"/>
      <c r="U161" s="124"/>
      <c r="V161" s="125"/>
      <c r="W161" s="159"/>
      <c r="X161" s="715"/>
      <c r="Y161" s="715"/>
      <c r="Z161" s="715"/>
      <c r="AA161" s="129"/>
      <c r="AB161" s="130"/>
      <c r="AC161" s="130"/>
      <c r="AD161" s="129"/>
      <c r="AE161" s="130"/>
      <c r="AF161" s="130"/>
      <c r="AG161" s="129"/>
      <c r="AH161" s="130"/>
      <c r="AI161" s="130"/>
      <c r="AJ161" s="718"/>
    </row>
    <row r="162" spans="1:36" s="132" customFormat="1" ht="31.5">
      <c r="A162" s="122"/>
      <c r="B162" s="391"/>
      <c r="C162" s="506"/>
      <c r="D162" s="233"/>
      <c r="E162" s="233"/>
      <c r="F162" s="506"/>
      <c r="G162" s="506"/>
      <c r="H162" s="518"/>
      <c r="I162" s="122"/>
      <c r="J162" s="122"/>
      <c r="K162" s="524"/>
      <c r="L162" s="524"/>
      <c r="M162" s="123"/>
      <c r="N162" s="123"/>
      <c r="O162" s="788"/>
      <c r="P162" s="116"/>
      <c r="Q162" s="116"/>
      <c r="R162" s="124"/>
      <c r="S162" s="125"/>
      <c r="T162" s="125"/>
      <c r="U162" s="124"/>
      <c r="V162" s="125"/>
      <c r="W162" s="159"/>
      <c r="X162" s="715"/>
      <c r="Y162" s="715"/>
      <c r="Z162" s="715"/>
      <c r="AA162" s="129"/>
      <c r="AB162" s="130"/>
      <c r="AC162" s="130"/>
      <c r="AD162" s="129"/>
      <c r="AE162" s="130"/>
      <c r="AF162" s="130"/>
      <c r="AG162" s="129"/>
      <c r="AH162" s="130"/>
      <c r="AI162" s="130"/>
      <c r="AJ162" s="718"/>
    </row>
    <row r="163" spans="1:36" s="132" customFormat="1" ht="31.5">
      <c r="A163" s="122"/>
      <c r="B163" s="391"/>
      <c r="C163" s="506"/>
      <c r="D163" s="233"/>
      <c r="E163" s="233"/>
      <c r="F163" s="506"/>
      <c r="G163" s="506"/>
      <c r="H163" s="518"/>
      <c r="I163" s="122"/>
      <c r="J163" s="122"/>
      <c r="K163" s="524"/>
      <c r="L163" s="524"/>
      <c r="M163" s="123"/>
      <c r="N163" s="123"/>
      <c r="O163" s="788"/>
      <c r="P163" s="116"/>
      <c r="Q163" s="116"/>
      <c r="R163" s="124"/>
      <c r="S163" s="125"/>
      <c r="T163" s="125"/>
      <c r="U163" s="124"/>
      <c r="V163" s="125"/>
      <c r="W163" s="159"/>
      <c r="X163" s="715"/>
      <c r="Y163" s="715"/>
      <c r="Z163" s="715"/>
      <c r="AA163" s="129"/>
      <c r="AB163" s="130"/>
      <c r="AC163" s="130"/>
      <c r="AD163" s="129"/>
      <c r="AE163" s="130"/>
      <c r="AF163" s="130"/>
      <c r="AG163" s="129"/>
      <c r="AH163" s="130"/>
      <c r="AI163" s="130"/>
      <c r="AJ163" s="718"/>
    </row>
    <row r="164" spans="1:36" s="132" customFormat="1" ht="31.5">
      <c r="A164" s="122"/>
      <c r="B164" s="391"/>
      <c r="C164" s="506"/>
      <c r="D164" s="233"/>
      <c r="E164" s="233"/>
      <c r="F164" s="506"/>
      <c r="G164" s="506"/>
      <c r="H164" s="518"/>
      <c r="I164" s="122"/>
      <c r="J164" s="122"/>
      <c r="K164" s="524"/>
      <c r="L164" s="524"/>
      <c r="M164" s="123"/>
      <c r="N164" s="123"/>
      <c r="O164" s="788"/>
      <c r="P164" s="116"/>
      <c r="Q164" s="116"/>
      <c r="R164" s="124"/>
      <c r="S164" s="125"/>
      <c r="T164" s="125"/>
      <c r="U164" s="124"/>
      <c r="V164" s="125"/>
      <c r="W164" s="159"/>
      <c r="X164" s="715"/>
      <c r="Y164" s="715"/>
      <c r="Z164" s="715"/>
      <c r="AA164" s="129"/>
      <c r="AB164" s="130"/>
      <c r="AC164" s="130"/>
      <c r="AD164" s="129"/>
      <c r="AE164" s="130"/>
      <c r="AF164" s="130"/>
      <c r="AG164" s="129"/>
      <c r="AH164" s="130"/>
      <c r="AI164" s="130"/>
      <c r="AJ164" s="718"/>
    </row>
    <row r="165" spans="1:36" s="132" customFormat="1" ht="31.5">
      <c r="A165" s="122"/>
      <c r="B165" s="391"/>
      <c r="C165" s="506"/>
      <c r="D165" s="233"/>
      <c r="E165" s="233"/>
      <c r="F165" s="506"/>
      <c r="G165" s="506"/>
      <c r="H165" s="518"/>
      <c r="I165" s="122"/>
      <c r="J165" s="122"/>
      <c r="K165" s="524"/>
      <c r="L165" s="524"/>
      <c r="M165" s="123"/>
      <c r="N165" s="123"/>
      <c r="O165" s="788"/>
      <c r="P165" s="116"/>
      <c r="Q165" s="116"/>
      <c r="R165" s="124"/>
      <c r="S165" s="125"/>
      <c r="T165" s="125"/>
      <c r="U165" s="124"/>
      <c r="V165" s="125"/>
      <c r="W165" s="159"/>
      <c r="X165" s="715"/>
      <c r="Y165" s="715"/>
      <c r="Z165" s="715"/>
      <c r="AA165" s="129"/>
      <c r="AB165" s="130"/>
      <c r="AC165" s="130"/>
      <c r="AD165" s="129"/>
      <c r="AE165" s="130"/>
      <c r="AF165" s="130"/>
      <c r="AG165" s="129"/>
      <c r="AH165" s="130"/>
      <c r="AI165" s="130"/>
      <c r="AJ165" s="718"/>
    </row>
    <row r="166" spans="1:36" s="132" customFormat="1" ht="31.5">
      <c r="A166" s="122"/>
      <c r="B166" s="391"/>
      <c r="C166" s="506"/>
      <c r="D166" s="233"/>
      <c r="E166" s="233"/>
      <c r="F166" s="506"/>
      <c r="G166" s="506"/>
      <c r="H166" s="518"/>
      <c r="I166" s="122"/>
      <c r="J166" s="122"/>
      <c r="K166" s="524"/>
      <c r="L166" s="524"/>
      <c r="M166" s="123"/>
      <c r="N166" s="123"/>
      <c r="O166" s="788"/>
      <c r="P166" s="116"/>
      <c r="Q166" s="116"/>
      <c r="R166" s="124"/>
      <c r="S166" s="125"/>
      <c r="T166" s="125"/>
      <c r="U166" s="124"/>
      <c r="V166" s="125"/>
      <c r="W166" s="159"/>
      <c r="X166" s="715"/>
      <c r="Y166" s="715"/>
      <c r="Z166" s="715"/>
      <c r="AA166" s="129"/>
      <c r="AB166" s="130"/>
      <c r="AC166" s="130"/>
      <c r="AD166" s="129"/>
      <c r="AE166" s="130"/>
      <c r="AF166" s="130"/>
      <c r="AG166" s="129"/>
      <c r="AH166" s="130"/>
      <c r="AI166" s="130"/>
      <c r="AJ166" s="718"/>
    </row>
    <row r="167" spans="1:36" s="132" customFormat="1" ht="31.5">
      <c r="A167" s="122"/>
      <c r="B167" s="391"/>
      <c r="C167" s="506"/>
      <c r="D167" s="233"/>
      <c r="E167" s="233"/>
      <c r="F167" s="506"/>
      <c r="G167" s="506"/>
      <c r="H167" s="518"/>
      <c r="I167" s="122"/>
      <c r="J167" s="122"/>
      <c r="K167" s="524"/>
      <c r="L167" s="524"/>
      <c r="M167" s="123"/>
      <c r="N167" s="123"/>
      <c r="O167" s="788"/>
      <c r="P167" s="116"/>
      <c r="Q167" s="116"/>
      <c r="R167" s="124"/>
      <c r="S167" s="125"/>
      <c r="T167" s="125"/>
      <c r="U167" s="124"/>
      <c r="V167" s="125"/>
      <c r="W167" s="159"/>
      <c r="X167" s="715"/>
      <c r="Y167" s="715"/>
      <c r="Z167" s="715"/>
      <c r="AA167" s="129"/>
      <c r="AB167" s="130"/>
      <c r="AC167" s="130"/>
      <c r="AD167" s="129"/>
      <c r="AE167" s="130"/>
      <c r="AF167" s="130"/>
      <c r="AG167" s="129"/>
      <c r="AH167" s="130"/>
      <c r="AI167" s="130"/>
      <c r="AJ167" s="718"/>
    </row>
    <row r="168" spans="1:36" s="132" customFormat="1" ht="31.5">
      <c r="A168" s="122"/>
      <c r="B168" s="391"/>
      <c r="C168" s="506"/>
      <c r="D168" s="233"/>
      <c r="E168" s="233"/>
      <c r="F168" s="506"/>
      <c r="G168" s="506"/>
      <c r="H168" s="518"/>
      <c r="I168" s="122"/>
      <c r="J168" s="122"/>
      <c r="K168" s="524"/>
      <c r="L168" s="524"/>
      <c r="M168" s="123"/>
      <c r="N168" s="123"/>
      <c r="O168" s="788"/>
      <c r="P168" s="116"/>
      <c r="Q168" s="116"/>
      <c r="R168" s="124"/>
      <c r="S168" s="125"/>
      <c r="T168" s="125"/>
      <c r="U168" s="124"/>
      <c r="V168" s="125"/>
      <c r="W168" s="159"/>
      <c r="X168" s="715"/>
      <c r="Y168" s="715"/>
      <c r="Z168" s="715"/>
      <c r="AA168" s="129"/>
      <c r="AB168" s="130"/>
      <c r="AC168" s="130"/>
      <c r="AD168" s="129"/>
      <c r="AE168" s="130"/>
      <c r="AF168" s="130"/>
      <c r="AG168" s="129"/>
      <c r="AH168" s="130"/>
      <c r="AI168" s="130"/>
      <c r="AJ168" s="718"/>
    </row>
    <row r="169" spans="1:36" s="132" customFormat="1" ht="31.5">
      <c r="A169" s="122"/>
      <c r="B169" s="391"/>
      <c r="C169" s="506"/>
      <c r="D169" s="233"/>
      <c r="E169" s="233"/>
      <c r="F169" s="506"/>
      <c r="G169" s="506"/>
      <c r="H169" s="518"/>
      <c r="I169" s="122"/>
      <c r="J169" s="122"/>
      <c r="K169" s="524"/>
      <c r="L169" s="524"/>
      <c r="M169" s="123"/>
      <c r="N169" s="123"/>
      <c r="O169" s="788"/>
      <c r="P169" s="116"/>
      <c r="Q169" s="116"/>
      <c r="R169" s="124"/>
      <c r="S169" s="125"/>
      <c r="T169" s="125"/>
      <c r="U169" s="124"/>
      <c r="V169" s="125"/>
      <c r="W169" s="159"/>
      <c r="X169" s="715"/>
      <c r="Y169" s="715"/>
      <c r="Z169" s="715"/>
      <c r="AA169" s="129"/>
      <c r="AB169" s="130"/>
      <c r="AC169" s="130"/>
      <c r="AD169" s="129"/>
      <c r="AE169" s="130"/>
      <c r="AF169" s="130"/>
      <c r="AG169" s="129"/>
      <c r="AH169" s="130"/>
      <c r="AI169" s="130"/>
      <c r="AJ169" s="718"/>
    </row>
    <row r="170" spans="1:36" s="132" customFormat="1" ht="31.5">
      <c r="A170" s="122"/>
      <c r="B170" s="391"/>
      <c r="C170" s="506"/>
      <c r="D170" s="233"/>
      <c r="E170" s="233"/>
      <c r="F170" s="506"/>
      <c r="G170" s="506"/>
      <c r="H170" s="518"/>
      <c r="I170" s="122"/>
      <c r="J170" s="122"/>
      <c r="K170" s="524"/>
      <c r="L170" s="524"/>
      <c r="M170" s="123"/>
      <c r="N170" s="123"/>
      <c r="O170" s="788"/>
      <c r="P170" s="116"/>
      <c r="Q170" s="116"/>
      <c r="R170" s="124"/>
      <c r="S170" s="125"/>
      <c r="T170" s="125"/>
      <c r="U170" s="124"/>
      <c r="V170" s="125"/>
      <c r="W170" s="159"/>
      <c r="X170" s="715"/>
      <c r="Y170" s="715"/>
      <c r="Z170" s="715"/>
      <c r="AA170" s="129"/>
      <c r="AB170" s="130"/>
      <c r="AC170" s="130"/>
      <c r="AD170" s="129"/>
      <c r="AE170" s="130"/>
      <c r="AF170" s="130"/>
      <c r="AG170" s="129"/>
      <c r="AH170" s="130"/>
      <c r="AI170" s="130"/>
      <c r="AJ170" s="718"/>
    </row>
    <row r="171" spans="1:36" s="132" customFormat="1" ht="31.5">
      <c r="A171" s="122"/>
      <c r="B171" s="391"/>
      <c r="C171" s="506"/>
      <c r="D171" s="233"/>
      <c r="E171" s="233"/>
      <c r="F171" s="506"/>
      <c r="G171" s="506"/>
      <c r="H171" s="518"/>
      <c r="I171" s="122"/>
      <c r="J171" s="122"/>
      <c r="K171" s="524"/>
      <c r="L171" s="524"/>
      <c r="M171" s="123"/>
      <c r="N171" s="123"/>
      <c r="O171" s="788"/>
      <c r="P171" s="116"/>
      <c r="Q171" s="116"/>
      <c r="R171" s="124"/>
      <c r="S171" s="125"/>
      <c r="T171" s="125"/>
      <c r="U171" s="124"/>
      <c r="V171" s="125"/>
      <c r="W171" s="159"/>
      <c r="X171" s="715"/>
      <c r="Y171" s="715"/>
      <c r="Z171" s="715"/>
      <c r="AA171" s="129"/>
      <c r="AB171" s="130"/>
      <c r="AC171" s="130"/>
      <c r="AD171" s="129"/>
      <c r="AE171" s="130"/>
      <c r="AF171" s="130"/>
      <c r="AG171" s="129"/>
      <c r="AH171" s="130"/>
      <c r="AI171" s="130"/>
      <c r="AJ171" s="718"/>
    </row>
    <row r="172" spans="1:36" s="132" customFormat="1" ht="31.5">
      <c r="A172" s="122"/>
      <c r="B172" s="391"/>
      <c r="C172" s="506"/>
      <c r="D172" s="233"/>
      <c r="E172" s="233"/>
      <c r="F172" s="506"/>
      <c r="G172" s="506"/>
      <c r="H172" s="518"/>
      <c r="I172" s="122"/>
      <c r="J172" s="122"/>
      <c r="K172" s="524"/>
      <c r="L172" s="524"/>
      <c r="M172" s="123"/>
      <c r="N172" s="123"/>
      <c r="O172" s="788"/>
      <c r="P172" s="116"/>
      <c r="Q172" s="116"/>
      <c r="R172" s="124"/>
      <c r="S172" s="125"/>
      <c r="T172" s="125"/>
      <c r="U172" s="124"/>
      <c r="V172" s="125"/>
      <c r="W172" s="159"/>
      <c r="X172" s="715"/>
      <c r="Y172" s="715"/>
      <c r="Z172" s="715"/>
      <c r="AA172" s="129"/>
      <c r="AB172" s="130"/>
      <c r="AC172" s="130"/>
      <c r="AD172" s="129"/>
      <c r="AE172" s="130"/>
      <c r="AF172" s="130"/>
      <c r="AG172" s="129"/>
      <c r="AH172" s="130"/>
      <c r="AI172" s="130"/>
      <c r="AJ172" s="718"/>
    </row>
    <row r="173" spans="1:36" s="132" customFormat="1" ht="31.5">
      <c r="A173" s="122"/>
      <c r="B173" s="391"/>
      <c r="C173" s="506"/>
      <c r="D173" s="233"/>
      <c r="E173" s="233"/>
      <c r="F173" s="506"/>
      <c r="G173" s="506"/>
      <c r="H173" s="518"/>
      <c r="I173" s="122"/>
      <c r="J173" s="122"/>
      <c r="K173" s="524"/>
      <c r="L173" s="524"/>
      <c r="M173" s="123"/>
      <c r="N173" s="123"/>
      <c r="O173" s="788"/>
      <c r="P173" s="116"/>
      <c r="Q173" s="116"/>
      <c r="R173" s="124"/>
      <c r="S173" s="125"/>
      <c r="T173" s="125"/>
      <c r="U173" s="124"/>
      <c r="V173" s="125"/>
      <c r="W173" s="159"/>
      <c r="X173" s="715"/>
      <c r="Y173" s="715"/>
      <c r="Z173" s="715"/>
      <c r="AA173" s="129"/>
      <c r="AB173" s="130"/>
      <c r="AC173" s="130"/>
      <c r="AD173" s="129"/>
      <c r="AE173" s="130"/>
      <c r="AF173" s="130"/>
      <c r="AG173" s="129"/>
      <c r="AH173" s="130"/>
      <c r="AI173" s="130"/>
      <c r="AJ173" s="718"/>
    </row>
    <row r="174" spans="1:36" s="132" customFormat="1" ht="31.5">
      <c r="A174" s="122"/>
      <c r="B174" s="391"/>
      <c r="C174" s="506"/>
      <c r="D174" s="233"/>
      <c r="E174" s="233"/>
      <c r="F174" s="506"/>
      <c r="G174" s="506"/>
      <c r="H174" s="518"/>
      <c r="I174" s="122"/>
      <c r="J174" s="122"/>
      <c r="K174" s="524"/>
      <c r="L174" s="524"/>
      <c r="M174" s="123"/>
      <c r="N174" s="123"/>
      <c r="O174" s="788"/>
      <c r="P174" s="116"/>
      <c r="Q174" s="116"/>
      <c r="R174" s="124"/>
      <c r="S174" s="125"/>
      <c r="T174" s="125"/>
      <c r="U174" s="124"/>
      <c r="V174" s="125"/>
      <c r="W174" s="159"/>
      <c r="X174" s="715"/>
      <c r="Y174" s="715"/>
      <c r="Z174" s="715"/>
      <c r="AA174" s="129"/>
      <c r="AB174" s="130"/>
      <c r="AC174" s="130"/>
      <c r="AD174" s="129"/>
      <c r="AE174" s="130"/>
      <c r="AF174" s="130"/>
      <c r="AG174" s="129"/>
      <c r="AH174" s="130"/>
      <c r="AI174" s="130"/>
      <c r="AJ174" s="718"/>
    </row>
    <row r="175" spans="1:36" s="132" customFormat="1" ht="31.5">
      <c r="A175" s="122"/>
      <c r="B175" s="391"/>
      <c r="C175" s="506"/>
      <c r="D175" s="233"/>
      <c r="E175" s="233"/>
      <c r="F175" s="506"/>
      <c r="G175" s="506"/>
      <c r="H175" s="518"/>
      <c r="I175" s="122"/>
      <c r="J175" s="122"/>
      <c r="K175" s="524"/>
      <c r="L175" s="524"/>
      <c r="M175" s="123"/>
      <c r="N175" s="123"/>
      <c r="O175" s="788"/>
      <c r="P175" s="116"/>
      <c r="Q175" s="116"/>
      <c r="R175" s="124"/>
      <c r="S175" s="125"/>
      <c r="T175" s="125"/>
      <c r="U175" s="124"/>
      <c r="V175" s="125"/>
      <c r="W175" s="159"/>
      <c r="X175" s="715"/>
      <c r="Y175" s="715"/>
      <c r="Z175" s="715"/>
      <c r="AA175" s="129"/>
      <c r="AB175" s="130"/>
      <c r="AC175" s="130"/>
      <c r="AD175" s="129"/>
      <c r="AE175" s="130"/>
      <c r="AF175" s="130"/>
      <c r="AG175" s="129"/>
      <c r="AH175" s="130"/>
      <c r="AI175" s="130"/>
      <c r="AJ175" s="718"/>
    </row>
    <row r="176" spans="1:36" s="132" customFormat="1" ht="31.5">
      <c r="A176" s="122"/>
      <c r="B176" s="391"/>
      <c r="C176" s="506"/>
      <c r="D176" s="233"/>
      <c r="E176" s="233"/>
      <c r="F176" s="506"/>
      <c r="G176" s="506"/>
      <c r="H176" s="518"/>
      <c r="I176" s="122"/>
      <c r="J176" s="122"/>
      <c r="K176" s="524"/>
      <c r="L176" s="524"/>
      <c r="M176" s="123"/>
      <c r="N176" s="123"/>
      <c r="O176" s="788"/>
      <c r="P176" s="116"/>
      <c r="Q176" s="116"/>
      <c r="R176" s="124"/>
      <c r="S176" s="125"/>
      <c r="T176" s="125"/>
      <c r="U176" s="124"/>
      <c r="V176" s="125"/>
      <c r="W176" s="159"/>
      <c r="X176" s="715"/>
      <c r="Y176" s="715"/>
      <c r="Z176" s="715"/>
      <c r="AA176" s="129"/>
      <c r="AB176" s="130"/>
      <c r="AC176" s="130"/>
      <c r="AD176" s="129"/>
      <c r="AE176" s="130"/>
      <c r="AF176" s="130"/>
      <c r="AG176" s="129"/>
      <c r="AH176" s="130"/>
      <c r="AI176" s="130"/>
      <c r="AJ176" s="718"/>
    </row>
    <row r="177" spans="1:36" s="132" customFormat="1" ht="31.5">
      <c r="A177" s="122"/>
      <c r="B177" s="391"/>
      <c r="C177" s="506"/>
      <c r="D177" s="233"/>
      <c r="E177" s="233"/>
      <c r="F177" s="506"/>
      <c r="G177" s="506"/>
      <c r="H177" s="518"/>
      <c r="I177" s="122"/>
      <c r="J177" s="122"/>
      <c r="K177" s="524"/>
      <c r="L177" s="524"/>
      <c r="M177" s="123"/>
      <c r="N177" s="123"/>
      <c r="O177" s="788"/>
      <c r="P177" s="116"/>
      <c r="Q177" s="116"/>
      <c r="R177" s="124"/>
      <c r="S177" s="125"/>
      <c r="T177" s="125"/>
      <c r="U177" s="124"/>
      <c r="V177" s="125"/>
      <c r="W177" s="159"/>
      <c r="X177" s="715"/>
      <c r="Y177" s="715"/>
      <c r="Z177" s="715"/>
      <c r="AA177" s="129"/>
      <c r="AB177" s="130"/>
      <c r="AC177" s="130"/>
      <c r="AD177" s="129"/>
      <c r="AE177" s="130"/>
      <c r="AF177" s="130"/>
      <c r="AG177" s="129"/>
      <c r="AH177" s="130"/>
      <c r="AI177" s="130"/>
      <c r="AJ177" s="718"/>
    </row>
    <row r="178" spans="1:36" s="132" customFormat="1" ht="31.5">
      <c r="A178" s="122"/>
      <c r="B178" s="391"/>
      <c r="C178" s="506"/>
      <c r="D178" s="233"/>
      <c r="E178" s="233"/>
      <c r="F178" s="506"/>
      <c r="G178" s="506"/>
      <c r="H178" s="518"/>
      <c r="I178" s="122"/>
      <c r="J178" s="122"/>
      <c r="K178" s="524"/>
      <c r="L178" s="524"/>
      <c r="M178" s="123"/>
      <c r="N178" s="123"/>
      <c r="O178" s="788"/>
      <c r="P178" s="116"/>
      <c r="Q178" s="116"/>
      <c r="R178" s="124"/>
      <c r="S178" s="125"/>
      <c r="T178" s="125"/>
      <c r="U178" s="124"/>
      <c r="V178" s="125"/>
      <c r="W178" s="159"/>
      <c r="X178" s="715"/>
      <c r="Y178" s="715"/>
      <c r="Z178" s="715"/>
      <c r="AA178" s="129"/>
      <c r="AB178" s="130"/>
      <c r="AC178" s="130"/>
      <c r="AD178" s="129"/>
      <c r="AE178" s="130"/>
      <c r="AF178" s="130"/>
      <c r="AG178" s="129"/>
      <c r="AH178" s="130"/>
      <c r="AI178" s="130"/>
      <c r="AJ178" s="718"/>
    </row>
    <row r="179" spans="1:36" s="132" customFormat="1" ht="31.5">
      <c r="A179" s="122"/>
      <c r="B179" s="391"/>
      <c r="C179" s="506"/>
      <c r="D179" s="233"/>
      <c r="E179" s="233"/>
      <c r="F179" s="506"/>
      <c r="G179" s="506"/>
      <c r="H179" s="518"/>
      <c r="I179" s="122"/>
      <c r="J179" s="122"/>
      <c r="K179" s="524"/>
      <c r="L179" s="524"/>
      <c r="M179" s="123"/>
      <c r="N179" s="123"/>
      <c r="O179" s="788"/>
      <c r="P179" s="116"/>
      <c r="Q179" s="116"/>
      <c r="R179" s="124"/>
      <c r="S179" s="125"/>
      <c r="T179" s="125"/>
      <c r="U179" s="124"/>
      <c r="V179" s="125"/>
      <c r="W179" s="159"/>
      <c r="X179" s="715"/>
      <c r="Y179" s="715"/>
      <c r="Z179" s="715"/>
      <c r="AA179" s="129"/>
      <c r="AB179" s="130"/>
      <c r="AC179" s="130"/>
      <c r="AD179" s="129"/>
      <c r="AE179" s="130"/>
      <c r="AF179" s="130"/>
      <c r="AG179" s="129"/>
      <c r="AH179" s="130"/>
      <c r="AI179" s="130"/>
      <c r="AJ179" s="718"/>
    </row>
    <row r="180" spans="1:36" s="132" customFormat="1" ht="31.5">
      <c r="A180" s="122"/>
      <c r="B180" s="391"/>
      <c r="C180" s="506"/>
      <c r="D180" s="233"/>
      <c r="E180" s="233"/>
      <c r="F180" s="506"/>
      <c r="G180" s="506"/>
      <c r="H180" s="518"/>
      <c r="I180" s="122"/>
      <c r="J180" s="122"/>
      <c r="K180" s="524"/>
      <c r="L180" s="524"/>
      <c r="M180" s="123"/>
      <c r="N180" s="123"/>
      <c r="O180" s="788"/>
      <c r="P180" s="116"/>
      <c r="Q180" s="116"/>
      <c r="R180" s="124"/>
      <c r="S180" s="125"/>
      <c r="T180" s="125"/>
      <c r="U180" s="124"/>
      <c r="V180" s="125"/>
      <c r="W180" s="159"/>
      <c r="X180" s="715"/>
      <c r="Y180" s="715"/>
      <c r="Z180" s="715"/>
      <c r="AA180" s="129"/>
      <c r="AB180" s="130"/>
      <c r="AC180" s="130"/>
      <c r="AD180" s="129"/>
      <c r="AE180" s="130"/>
      <c r="AF180" s="130"/>
      <c r="AG180" s="129"/>
      <c r="AH180" s="130"/>
      <c r="AI180" s="130"/>
      <c r="AJ180" s="718"/>
    </row>
    <row r="181" spans="1:36" s="132" customFormat="1" ht="31.5">
      <c r="A181" s="122"/>
      <c r="B181" s="391"/>
      <c r="C181" s="506"/>
      <c r="D181" s="233"/>
      <c r="E181" s="233"/>
      <c r="F181" s="506"/>
      <c r="G181" s="506"/>
      <c r="H181" s="518"/>
      <c r="I181" s="122"/>
      <c r="J181" s="122"/>
      <c r="K181" s="524"/>
      <c r="L181" s="524"/>
      <c r="M181" s="123"/>
      <c r="N181" s="123"/>
      <c r="O181" s="788"/>
      <c r="P181" s="116"/>
      <c r="Q181" s="116"/>
      <c r="R181" s="124"/>
      <c r="S181" s="125"/>
      <c r="T181" s="125"/>
      <c r="U181" s="124"/>
      <c r="V181" s="125"/>
      <c r="W181" s="159"/>
      <c r="X181" s="715"/>
      <c r="Y181" s="715"/>
      <c r="Z181" s="715"/>
      <c r="AA181" s="129"/>
      <c r="AB181" s="130"/>
      <c r="AC181" s="130"/>
      <c r="AD181" s="129"/>
      <c r="AE181" s="130"/>
      <c r="AF181" s="130"/>
      <c r="AG181" s="129"/>
      <c r="AH181" s="130"/>
      <c r="AI181" s="130"/>
      <c r="AJ181" s="718"/>
    </row>
    <row r="182" spans="1:36" s="132" customFormat="1" ht="31.5">
      <c r="A182" s="122"/>
      <c r="B182" s="391"/>
      <c r="C182" s="506"/>
      <c r="D182" s="233"/>
      <c r="E182" s="233"/>
      <c r="F182" s="506"/>
      <c r="G182" s="506"/>
      <c r="H182" s="518"/>
      <c r="I182" s="122"/>
      <c r="J182" s="122"/>
      <c r="K182" s="524"/>
      <c r="L182" s="524"/>
      <c r="M182" s="123"/>
      <c r="N182" s="123"/>
      <c r="O182" s="788"/>
      <c r="P182" s="116"/>
      <c r="Q182" s="116"/>
      <c r="R182" s="124"/>
      <c r="S182" s="125"/>
      <c r="T182" s="125"/>
      <c r="U182" s="124"/>
      <c r="V182" s="125"/>
      <c r="W182" s="159"/>
      <c r="X182" s="715"/>
      <c r="Y182" s="715"/>
      <c r="Z182" s="715"/>
      <c r="AA182" s="129"/>
      <c r="AB182" s="130"/>
      <c r="AC182" s="130"/>
      <c r="AD182" s="129"/>
      <c r="AE182" s="130"/>
      <c r="AF182" s="130"/>
      <c r="AG182" s="129"/>
      <c r="AH182" s="130"/>
      <c r="AI182" s="130"/>
      <c r="AJ182" s="718"/>
    </row>
    <row r="183" spans="1:36" s="132" customFormat="1" ht="31.5">
      <c r="A183" s="122"/>
      <c r="B183" s="391"/>
      <c r="C183" s="506"/>
      <c r="D183" s="233"/>
      <c r="E183" s="233"/>
      <c r="F183" s="506"/>
      <c r="G183" s="506"/>
      <c r="H183" s="518"/>
      <c r="I183" s="122"/>
      <c r="J183" s="122"/>
      <c r="K183" s="524"/>
      <c r="L183" s="524"/>
      <c r="M183" s="123"/>
      <c r="N183" s="123"/>
      <c r="O183" s="788"/>
      <c r="P183" s="116"/>
      <c r="Q183" s="116"/>
      <c r="R183" s="124"/>
      <c r="S183" s="125"/>
      <c r="T183" s="125"/>
      <c r="U183" s="124"/>
      <c r="V183" s="125"/>
      <c r="W183" s="159"/>
      <c r="X183" s="715"/>
      <c r="Y183" s="715"/>
      <c r="Z183" s="715"/>
      <c r="AA183" s="129"/>
      <c r="AB183" s="130"/>
      <c r="AC183" s="130"/>
      <c r="AD183" s="129"/>
      <c r="AE183" s="130"/>
      <c r="AF183" s="130"/>
      <c r="AG183" s="129"/>
      <c r="AH183" s="130"/>
      <c r="AI183" s="130"/>
      <c r="AJ183" s="718"/>
    </row>
    <row r="184" spans="1:36" s="132" customFormat="1" ht="31.5">
      <c r="A184" s="122"/>
      <c r="B184" s="391"/>
      <c r="C184" s="506"/>
      <c r="D184" s="233"/>
      <c r="E184" s="233"/>
      <c r="F184" s="506"/>
      <c r="G184" s="506"/>
      <c r="H184" s="518"/>
      <c r="I184" s="122"/>
      <c r="J184" s="122"/>
      <c r="K184" s="524"/>
      <c r="L184" s="524"/>
      <c r="M184" s="123"/>
      <c r="N184" s="123"/>
      <c r="O184" s="788"/>
      <c r="P184" s="116"/>
      <c r="Q184" s="116"/>
      <c r="R184" s="124"/>
      <c r="S184" s="125"/>
      <c r="T184" s="125"/>
      <c r="U184" s="124"/>
      <c r="V184" s="125"/>
      <c r="W184" s="159"/>
      <c r="X184" s="715"/>
      <c r="Y184" s="715"/>
      <c r="Z184" s="715"/>
      <c r="AA184" s="129"/>
      <c r="AB184" s="130"/>
      <c r="AC184" s="130"/>
      <c r="AD184" s="129"/>
      <c r="AE184" s="130"/>
      <c r="AF184" s="130"/>
      <c r="AG184" s="129"/>
      <c r="AH184" s="130"/>
      <c r="AI184" s="130"/>
      <c r="AJ184" s="718"/>
    </row>
    <row r="185" spans="1:36" s="132" customFormat="1" ht="31.5">
      <c r="A185" s="122"/>
      <c r="B185" s="391"/>
      <c r="C185" s="506"/>
      <c r="D185" s="233"/>
      <c r="E185" s="233"/>
      <c r="F185" s="506"/>
      <c r="G185" s="506"/>
      <c r="H185" s="518"/>
      <c r="I185" s="122"/>
      <c r="J185" s="122"/>
      <c r="K185" s="524"/>
      <c r="L185" s="524"/>
      <c r="M185" s="123"/>
      <c r="N185" s="123"/>
      <c r="O185" s="788"/>
      <c r="P185" s="116"/>
      <c r="Q185" s="116"/>
      <c r="R185" s="124"/>
      <c r="S185" s="125"/>
      <c r="T185" s="125"/>
      <c r="U185" s="124"/>
      <c r="V185" s="125"/>
      <c r="W185" s="159"/>
      <c r="X185" s="715"/>
      <c r="Y185" s="715"/>
      <c r="Z185" s="715"/>
      <c r="AA185" s="129"/>
      <c r="AB185" s="130"/>
      <c r="AC185" s="130"/>
      <c r="AD185" s="129"/>
      <c r="AE185" s="130"/>
      <c r="AF185" s="130"/>
      <c r="AG185" s="129"/>
      <c r="AH185" s="130"/>
      <c r="AI185" s="130"/>
      <c r="AJ185" s="718"/>
    </row>
    <row r="186" spans="1:36" s="132" customFormat="1" ht="31.5">
      <c r="A186" s="122"/>
      <c r="B186" s="391"/>
      <c r="C186" s="506"/>
      <c r="D186" s="233"/>
      <c r="E186" s="233"/>
      <c r="F186" s="506"/>
      <c r="G186" s="506"/>
      <c r="H186" s="518"/>
      <c r="I186" s="122"/>
      <c r="J186" s="122"/>
      <c r="K186" s="524"/>
      <c r="L186" s="524"/>
      <c r="M186" s="123"/>
      <c r="N186" s="123"/>
      <c r="O186" s="788"/>
      <c r="P186" s="116"/>
      <c r="Q186" s="116"/>
      <c r="R186" s="124"/>
      <c r="S186" s="125"/>
      <c r="T186" s="125"/>
      <c r="U186" s="124"/>
      <c r="V186" s="125"/>
      <c r="W186" s="159"/>
      <c r="X186" s="715"/>
      <c r="Y186" s="715"/>
      <c r="Z186" s="715"/>
      <c r="AA186" s="129"/>
      <c r="AB186" s="130"/>
      <c r="AC186" s="130"/>
      <c r="AD186" s="129"/>
      <c r="AE186" s="130"/>
      <c r="AF186" s="130"/>
      <c r="AG186" s="129"/>
      <c r="AH186" s="130"/>
      <c r="AI186" s="130"/>
      <c r="AJ186" s="718"/>
    </row>
    <row r="187" spans="1:36" s="132" customFormat="1" ht="31.5">
      <c r="A187" s="122"/>
      <c r="B187" s="391"/>
      <c r="C187" s="506"/>
      <c r="D187" s="233"/>
      <c r="E187" s="233"/>
      <c r="F187" s="506"/>
      <c r="G187" s="506"/>
      <c r="H187" s="518"/>
      <c r="I187" s="122"/>
      <c r="J187" s="122"/>
      <c r="K187" s="524"/>
      <c r="L187" s="524"/>
      <c r="M187" s="123"/>
      <c r="N187" s="123"/>
      <c r="O187" s="788"/>
      <c r="P187" s="116"/>
      <c r="Q187" s="116"/>
      <c r="R187" s="124"/>
      <c r="S187" s="125"/>
      <c r="T187" s="125"/>
      <c r="U187" s="124"/>
      <c r="V187" s="125"/>
      <c r="W187" s="159"/>
      <c r="X187" s="715"/>
      <c r="Y187" s="715"/>
      <c r="Z187" s="715"/>
      <c r="AA187" s="129"/>
      <c r="AB187" s="130"/>
      <c r="AC187" s="130"/>
      <c r="AD187" s="129"/>
      <c r="AE187" s="130"/>
      <c r="AF187" s="130"/>
      <c r="AG187" s="129"/>
      <c r="AH187" s="130"/>
      <c r="AI187" s="130"/>
      <c r="AJ187" s="718"/>
    </row>
    <row r="188" spans="1:36" s="132" customFormat="1" ht="31.5">
      <c r="A188" s="122"/>
      <c r="B188" s="391"/>
      <c r="C188" s="506"/>
      <c r="D188" s="233"/>
      <c r="E188" s="233"/>
      <c r="F188" s="506"/>
      <c r="G188" s="506"/>
      <c r="H188" s="518"/>
      <c r="I188" s="122"/>
      <c r="J188" s="122"/>
      <c r="K188" s="524"/>
      <c r="L188" s="524"/>
      <c r="M188" s="123"/>
      <c r="N188" s="123"/>
      <c r="O188" s="788"/>
      <c r="P188" s="116"/>
      <c r="Q188" s="116"/>
      <c r="R188" s="124"/>
      <c r="S188" s="125"/>
      <c r="T188" s="125"/>
      <c r="U188" s="124"/>
      <c r="V188" s="125"/>
      <c r="W188" s="159"/>
      <c r="X188" s="715"/>
      <c r="Y188" s="715"/>
      <c r="Z188" s="715"/>
      <c r="AA188" s="129"/>
      <c r="AB188" s="130"/>
      <c r="AC188" s="130"/>
      <c r="AD188" s="129"/>
      <c r="AE188" s="130"/>
      <c r="AF188" s="130"/>
      <c r="AG188" s="129"/>
      <c r="AH188" s="130"/>
      <c r="AI188" s="130"/>
      <c r="AJ188" s="718"/>
    </row>
    <row r="189" spans="1:36" s="132" customFormat="1" ht="31.5">
      <c r="A189" s="122"/>
      <c r="B189" s="391"/>
      <c r="C189" s="506"/>
      <c r="D189" s="233"/>
      <c r="E189" s="233"/>
      <c r="F189" s="506"/>
      <c r="G189" s="506"/>
      <c r="H189" s="518"/>
      <c r="I189" s="122"/>
      <c r="J189" s="122"/>
      <c r="K189" s="524"/>
      <c r="L189" s="524"/>
      <c r="M189" s="123"/>
      <c r="N189" s="123"/>
      <c r="O189" s="788"/>
      <c r="P189" s="116"/>
      <c r="Q189" s="116"/>
      <c r="R189" s="124"/>
      <c r="S189" s="125"/>
      <c r="T189" s="125"/>
      <c r="U189" s="124"/>
      <c r="V189" s="125"/>
      <c r="W189" s="159"/>
      <c r="X189" s="715"/>
      <c r="Y189" s="715"/>
      <c r="Z189" s="715"/>
      <c r="AA189" s="129"/>
      <c r="AB189" s="130"/>
      <c r="AC189" s="130"/>
      <c r="AD189" s="129"/>
      <c r="AE189" s="130"/>
      <c r="AF189" s="130"/>
      <c r="AG189" s="129"/>
      <c r="AH189" s="130"/>
      <c r="AI189" s="130"/>
      <c r="AJ189" s="718"/>
    </row>
    <row r="190" spans="1:36" s="132" customFormat="1" ht="31.5">
      <c r="A190" s="122"/>
      <c r="B190" s="391"/>
      <c r="C190" s="506"/>
      <c r="D190" s="233"/>
      <c r="E190" s="233"/>
      <c r="F190" s="506"/>
      <c r="G190" s="506"/>
      <c r="H190" s="518"/>
      <c r="I190" s="122"/>
      <c r="J190" s="122"/>
      <c r="K190" s="524"/>
      <c r="L190" s="524"/>
      <c r="M190" s="123"/>
      <c r="N190" s="123"/>
      <c r="O190" s="788"/>
      <c r="P190" s="116"/>
      <c r="Q190" s="116"/>
      <c r="R190" s="124"/>
      <c r="S190" s="125"/>
      <c r="T190" s="125"/>
      <c r="U190" s="124"/>
      <c r="V190" s="125"/>
      <c r="W190" s="159"/>
      <c r="X190" s="715"/>
      <c r="Y190" s="715"/>
      <c r="Z190" s="715"/>
      <c r="AA190" s="129"/>
      <c r="AB190" s="130"/>
      <c r="AC190" s="130"/>
      <c r="AD190" s="129"/>
      <c r="AE190" s="130"/>
      <c r="AF190" s="130"/>
      <c r="AG190" s="129"/>
      <c r="AH190" s="130"/>
      <c r="AI190" s="130"/>
      <c r="AJ190" s="718"/>
    </row>
    <row r="191" spans="1:36" s="132" customFormat="1" ht="31.5">
      <c r="A191" s="122"/>
      <c r="B191" s="391"/>
      <c r="C191" s="506"/>
      <c r="D191" s="233"/>
      <c r="E191" s="233"/>
      <c r="F191" s="506"/>
      <c r="G191" s="506"/>
      <c r="H191" s="518"/>
      <c r="I191" s="122"/>
      <c r="J191" s="122"/>
      <c r="K191" s="524"/>
      <c r="L191" s="524"/>
      <c r="M191" s="123"/>
      <c r="N191" s="123"/>
      <c r="O191" s="788"/>
      <c r="P191" s="116"/>
      <c r="Q191" s="116"/>
      <c r="R191" s="124"/>
      <c r="S191" s="125"/>
      <c r="T191" s="125"/>
      <c r="U191" s="124"/>
      <c r="V191" s="125"/>
      <c r="W191" s="159"/>
      <c r="X191" s="715"/>
      <c r="Y191" s="715"/>
      <c r="Z191" s="715"/>
      <c r="AA191" s="129"/>
      <c r="AB191" s="130"/>
      <c r="AC191" s="130"/>
      <c r="AD191" s="129"/>
      <c r="AE191" s="130"/>
      <c r="AF191" s="130"/>
      <c r="AG191" s="129"/>
      <c r="AH191" s="130"/>
      <c r="AI191" s="130"/>
      <c r="AJ191" s="718"/>
    </row>
    <row r="192" spans="1:36" s="132" customFormat="1" ht="31.5">
      <c r="A192" s="122"/>
      <c r="B192" s="391"/>
      <c r="C192" s="506"/>
      <c r="D192" s="233"/>
      <c r="E192" s="233"/>
      <c r="F192" s="506"/>
      <c r="G192" s="506"/>
      <c r="H192" s="518"/>
      <c r="I192" s="122"/>
      <c r="J192" s="122"/>
      <c r="K192" s="524"/>
      <c r="L192" s="524"/>
      <c r="M192" s="123"/>
      <c r="N192" s="123"/>
      <c r="O192" s="788"/>
      <c r="P192" s="116"/>
      <c r="Q192" s="116"/>
      <c r="R192" s="124"/>
      <c r="S192" s="125"/>
      <c r="T192" s="125"/>
      <c r="U192" s="124"/>
      <c r="V192" s="125"/>
      <c r="W192" s="159"/>
      <c r="X192" s="715"/>
      <c r="Y192" s="715"/>
      <c r="Z192" s="715"/>
      <c r="AA192" s="129"/>
      <c r="AB192" s="130"/>
      <c r="AC192" s="130"/>
      <c r="AD192" s="129"/>
      <c r="AE192" s="130"/>
      <c r="AF192" s="130"/>
      <c r="AG192" s="129"/>
      <c r="AH192" s="130"/>
      <c r="AI192" s="130"/>
      <c r="AJ192" s="718"/>
    </row>
    <row r="193" spans="1:36" s="132" customFormat="1" ht="31.5">
      <c r="A193" s="122"/>
      <c r="B193" s="391"/>
      <c r="C193" s="506"/>
      <c r="D193" s="233"/>
      <c r="E193" s="233"/>
      <c r="F193" s="506"/>
      <c r="G193" s="506"/>
      <c r="H193" s="518"/>
      <c r="I193" s="122"/>
      <c r="J193" s="122"/>
      <c r="K193" s="524"/>
      <c r="L193" s="524"/>
      <c r="M193" s="123"/>
      <c r="N193" s="123"/>
      <c r="O193" s="788"/>
      <c r="P193" s="116"/>
      <c r="Q193" s="116"/>
      <c r="R193" s="124"/>
      <c r="S193" s="125"/>
      <c r="T193" s="125"/>
      <c r="U193" s="124"/>
      <c r="V193" s="125"/>
      <c r="W193" s="159"/>
      <c r="X193" s="715"/>
      <c r="Y193" s="715"/>
      <c r="Z193" s="715"/>
      <c r="AA193" s="129"/>
      <c r="AB193" s="130"/>
      <c r="AC193" s="130"/>
      <c r="AD193" s="129"/>
      <c r="AE193" s="130"/>
      <c r="AF193" s="130"/>
      <c r="AG193" s="129"/>
      <c r="AH193" s="130"/>
      <c r="AI193" s="130"/>
      <c r="AJ193" s="718"/>
    </row>
    <row r="194" spans="1:36" s="132" customFormat="1" ht="31.5">
      <c r="A194" s="122"/>
      <c r="B194" s="391"/>
      <c r="C194" s="506"/>
      <c r="D194" s="233"/>
      <c r="E194" s="233"/>
      <c r="F194" s="506"/>
      <c r="G194" s="506"/>
      <c r="H194" s="518"/>
      <c r="I194" s="122"/>
      <c r="J194" s="122"/>
      <c r="K194" s="524"/>
      <c r="L194" s="524"/>
      <c r="M194" s="123"/>
      <c r="N194" s="123"/>
      <c r="O194" s="788"/>
      <c r="P194" s="116"/>
      <c r="Q194" s="116"/>
      <c r="R194" s="124"/>
      <c r="S194" s="125"/>
      <c r="T194" s="125"/>
      <c r="U194" s="124"/>
      <c r="V194" s="125"/>
      <c r="W194" s="159"/>
      <c r="X194" s="715"/>
      <c r="Y194" s="715"/>
      <c r="Z194" s="715"/>
      <c r="AA194" s="129"/>
      <c r="AB194" s="130"/>
      <c r="AC194" s="130"/>
      <c r="AD194" s="129"/>
      <c r="AE194" s="130"/>
      <c r="AF194" s="130"/>
      <c r="AG194" s="129"/>
      <c r="AH194" s="130"/>
      <c r="AI194" s="130"/>
      <c r="AJ194" s="718"/>
    </row>
    <row r="195" spans="1:36" s="132" customFormat="1" ht="31.5">
      <c r="A195" s="122"/>
      <c r="B195" s="391"/>
      <c r="C195" s="506"/>
      <c r="D195" s="233"/>
      <c r="E195" s="233"/>
      <c r="F195" s="506"/>
      <c r="G195" s="506"/>
      <c r="H195" s="518"/>
      <c r="I195" s="122"/>
      <c r="J195" s="122"/>
      <c r="K195" s="524"/>
      <c r="L195" s="524"/>
      <c r="M195" s="123"/>
      <c r="N195" s="123"/>
      <c r="O195" s="788"/>
      <c r="P195" s="116"/>
      <c r="Q195" s="116"/>
      <c r="R195" s="124"/>
      <c r="S195" s="125"/>
      <c r="T195" s="125"/>
      <c r="U195" s="124"/>
      <c r="V195" s="125"/>
      <c r="W195" s="159"/>
      <c r="X195" s="715"/>
      <c r="Y195" s="715"/>
      <c r="Z195" s="715"/>
      <c r="AA195" s="129"/>
      <c r="AB195" s="130"/>
      <c r="AC195" s="130"/>
      <c r="AD195" s="129"/>
      <c r="AE195" s="130"/>
      <c r="AF195" s="130"/>
      <c r="AG195" s="129"/>
      <c r="AH195" s="130"/>
      <c r="AI195" s="130"/>
      <c r="AJ195" s="718"/>
    </row>
    <row r="196" spans="1:36" s="132" customFormat="1" ht="31.5">
      <c r="A196" s="122"/>
      <c r="B196" s="391"/>
      <c r="C196" s="506"/>
      <c r="D196" s="233"/>
      <c r="E196" s="233"/>
      <c r="F196" s="506"/>
      <c r="G196" s="506"/>
      <c r="H196" s="518"/>
      <c r="I196" s="122"/>
      <c r="J196" s="122"/>
      <c r="K196" s="524"/>
      <c r="L196" s="524"/>
      <c r="M196" s="123"/>
      <c r="N196" s="123"/>
      <c r="O196" s="788"/>
      <c r="P196" s="116"/>
      <c r="Q196" s="116"/>
      <c r="R196" s="124"/>
      <c r="S196" s="125"/>
      <c r="T196" s="125"/>
      <c r="U196" s="124"/>
      <c r="V196" s="125"/>
      <c r="W196" s="159"/>
      <c r="X196" s="715"/>
      <c r="Y196" s="715"/>
      <c r="Z196" s="715"/>
      <c r="AA196" s="129"/>
      <c r="AB196" s="130"/>
      <c r="AC196" s="130"/>
      <c r="AD196" s="129"/>
      <c r="AE196" s="130"/>
      <c r="AF196" s="130"/>
      <c r="AG196" s="129"/>
      <c r="AH196" s="130"/>
      <c r="AI196" s="130"/>
      <c r="AJ196" s="718"/>
    </row>
    <row r="197" spans="1:36" s="132" customFormat="1" ht="31.5">
      <c r="A197" s="122"/>
      <c r="B197" s="391"/>
      <c r="C197" s="506"/>
      <c r="D197" s="233"/>
      <c r="E197" s="233"/>
      <c r="F197" s="506"/>
      <c r="G197" s="506"/>
      <c r="H197" s="518"/>
      <c r="I197" s="122"/>
      <c r="J197" s="122"/>
      <c r="K197" s="524"/>
      <c r="L197" s="524"/>
      <c r="M197" s="123"/>
      <c r="N197" s="123"/>
      <c r="O197" s="788"/>
      <c r="P197" s="116"/>
      <c r="Q197" s="116"/>
      <c r="R197" s="124"/>
      <c r="S197" s="125"/>
      <c r="T197" s="125"/>
      <c r="U197" s="124"/>
      <c r="V197" s="125"/>
      <c r="W197" s="159"/>
      <c r="X197" s="715"/>
      <c r="Y197" s="715"/>
      <c r="Z197" s="715"/>
      <c r="AA197" s="129"/>
      <c r="AB197" s="130"/>
      <c r="AC197" s="130"/>
      <c r="AD197" s="129"/>
      <c r="AE197" s="130"/>
      <c r="AF197" s="130"/>
      <c r="AG197" s="129"/>
      <c r="AH197" s="130"/>
      <c r="AI197" s="130"/>
      <c r="AJ197" s="718"/>
    </row>
    <row r="198" spans="1:36" s="132" customFormat="1" ht="31.5">
      <c r="A198" s="122"/>
      <c r="B198" s="391"/>
      <c r="C198" s="506"/>
      <c r="D198" s="233"/>
      <c r="E198" s="233"/>
      <c r="F198" s="506"/>
      <c r="G198" s="506"/>
      <c r="H198" s="518"/>
      <c r="I198" s="122"/>
      <c r="J198" s="122"/>
      <c r="K198" s="524"/>
      <c r="L198" s="524"/>
      <c r="M198" s="123"/>
      <c r="N198" s="123"/>
      <c r="O198" s="788"/>
      <c r="P198" s="116"/>
      <c r="Q198" s="116"/>
      <c r="R198" s="124"/>
      <c r="S198" s="125"/>
      <c r="T198" s="125"/>
      <c r="U198" s="124"/>
      <c r="V198" s="125"/>
      <c r="W198" s="159"/>
      <c r="X198" s="715"/>
      <c r="Y198" s="715"/>
      <c r="Z198" s="715"/>
      <c r="AA198" s="129"/>
      <c r="AB198" s="130"/>
      <c r="AC198" s="130"/>
      <c r="AD198" s="129"/>
      <c r="AE198" s="130"/>
      <c r="AF198" s="130"/>
      <c r="AG198" s="129"/>
      <c r="AH198" s="130"/>
      <c r="AI198" s="130"/>
      <c r="AJ198" s="718"/>
    </row>
    <row r="199" spans="1:36" s="132" customFormat="1" ht="31.5">
      <c r="A199" s="122"/>
      <c r="B199" s="391"/>
      <c r="C199" s="506"/>
      <c r="D199" s="233"/>
      <c r="E199" s="233"/>
      <c r="F199" s="506"/>
      <c r="G199" s="506"/>
      <c r="H199" s="518"/>
      <c r="I199" s="122"/>
      <c r="J199" s="122"/>
      <c r="K199" s="524"/>
      <c r="L199" s="524"/>
      <c r="M199" s="123"/>
      <c r="N199" s="123"/>
      <c r="O199" s="788"/>
      <c r="P199" s="116"/>
      <c r="Q199" s="116"/>
      <c r="R199" s="124"/>
      <c r="S199" s="125"/>
      <c r="T199" s="125"/>
      <c r="U199" s="124"/>
      <c r="V199" s="125"/>
      <c r="W199" s="159"/>
      <c r="X199" s="715"/>
      <c r="Y199" s="715"/>
      <c r="Z199" s="715"/>
      <c r="AA199" s="129"/>
      <c r="AB199" s="130"/>
      <c r="AC199" s="130"/>
      <c r="AD199" s="129"/>
      <c r="AE199" s="130"/>
      <c r="AF199" s="130"/>
      <c r="AG199" s="129"/>
      <c r="AH199" s="130"/>
      <c r="AI199" s="130"/>
      <c r="AJ199" s="718"/>
    </row>
    <row r="200" spans="1:36" s="132" customFormat="1" ht="31.5">
      <c r="A200" s="122"/>
      <c r="B200" s="391"/>
      <c r="C200" s="506"/>
      <c r="D200" s="233"/>
      <c r="E200" s="233"/>
      <c r="F200" s="506"/>
      <c r="G200" s="506"/>
      <c r="H200" s="518"/>
      <c r="I200" s="122"/>
      <c r="J200" s="122"/>
      <c r="K200" s="524"/>
      <c r="L200" s="524"/>
      <c r="M200" s="123"/>
      <c r="N200" s="123"/>
      <c r="O200" s="788"/>
      <c r="P200" s="116"/>
      <c r="Q200" s="116"/>
      <c r="R200" s="124"/>
      <c r="S200" s="125"/>
      <c r="T200" s="125"/>
      <c r="U200" s="124"/>
      <c r="V200" s="125"/>
      <c r="W200" s="159"/>
      <c r="X200" s="715"/>
      <c r="Y200" s="715"/>
      <c r="Z200" s="715"/>
      <c r="AA200" s="129"/>
      <c r="AB200" s="130"/>
      <c r="AC200" s="130"/>
      <c r="AD200" s="129"/>
      <c r="AE200" s="130"/>
      <c r="AF200" s="130"/>
      <c r="AG200" s="129"/>
      <c r="AH200" s="130"/>
      <c r="AI200" s="130"/>
      <c r="AJ200" s="718"/>
    </row>
    <row r="201" spans="1:36" s="132" customFormat="1" ht="31.5">
      <c r="A201" s="122"/>
      <c r="B201" s="391"/>
      <c r="C201" s="506"/>
      <c r="D201" s="233"/>
      <c r="E201" s="233"/>
      <c r="F201" s="506"/>
      <c r="G201" s="506"/>
      <c r="H201" s="518"/>
      <c r="I201" s="122"/>
      <c r="J201" s="122"/>
      <c r="K201" s="524"/>
      <c r="L201" s="524"/>
      <c r="M201" s="123"/>
      <c r="N201" s="123"/>
      <c r="O201" s="788"/>
      <c r="P201" s="116"/>
      <c r="Q201" s="116"/>
      <c r="R201" s="124"/>
      <c r="S201" s="125"/>
      <c r="T201" s="125"/>
      <c r="U201" s="124"/>
      <c r="V201" s="125"/>
      <c r="W201" s="159"/>
      <c r="X201" s="715"/>
      <c r="Y201" s="715"/>
      <c r="Z201" s="715"/>
      <c r="AA201" s="129"/>
      <c r="AB201" s="130"/>
      <c r="AC201" s="130"/>
      <c r="AD201" s="129"/>
      <c r="AE201" s="130"/>
      <c r="AF201" s="130"/>
      <c r="AG201" s="129"/>
      <c r="AH201" s="130"/>
      <c r="AI201" s="130"/>
      <c r="AJ201" s="718"/>
    </row>
    <row r="202" spans="1:36" s="132" customFormat="1" ht="31.5">
      <c r="A202" s="122"/>
      <c r="B202" s="391"/>
      <c r="C202" s="506"/>
      <c r="D202" s="233"/>
      <c r="E202" s="233"/>
      <c r="F202" s="506"/>
      <c r="G202" s="506"/>
      <c r="H202" s="518"/>
      <c r="I202" s="122"/>
      <c r="J202" s="122"/>
      <c r="K202" s="524"/>
      <c r="L202" s="524"/>
      <c r="M202" s="123"/>
      <c r="N202" s="123"/>
      <c r="O202" s="788"/>
      <c r="P202" s="116"/>
      <c r="Q202" s="116"/>
      <c r="R202" s="124"/>
      <c r="S202" s="125"/>
      <c r="T202" s="125"/>
      <c r="U202" s="124"/>
      <c r="V202" s="125"/>
      <c r="W202" s="159"/>
      <c r="X202" s="715"/>
      <c r="Y202" s="715"/>
      <c r="Z202" s="715"/>
      <c r="AA202" s="129"/>
      <c r="AB202" s="130"/>
      <c r="AC202" s="130"/>
      <c r="AD202" s="129"/>
      <c r="AE202" s="130"/>
      <c r="AF202" s="130"/>
      <c r="AG202" s="129"/>
      <c r="AH202" s="130"/>
      <c r="AI202" s="130"/>
      <c r="AJ202" s="718"/>
    </row>
    <row r="203" spans="1:36" s="132" customFormat="1" ht="31.5">
      <c r="A203" s="122"/>
      <c r="B203" s="391"/>
      <c r="C203" s="506"/>
      <c r="D203" s="233"/>
      <c r="E203" s="233"/>
      <c r="F203" s="506"/>
      <c r="G203" s="506"/>
      <c r="H203" s="518"/>
      <c r="I203" s="122"/>
      <c r="J203" s="122"/>
      <c r="K203" s="524"/>
      <c r="L203" s="524"/>
      <c r="M203" s="123"/>
      <c r="N203" s="123"/>
      <c r="O203" s="788"/>
      <c r="P203" s="116"/>
      <c r="Q203" s="116"/>
      <c r="R203" s="124"/>
      <c r="S203" s="125"/>
      <c r="T203" s="125"/>
      <c r="U203" s="124"/>
      <c r="V203" s="125"/>
      <c r="W203" s="159"/>
      <c r="X203" s="715"/>
      <c r="Y203" s="715"/>
      <c r="Z203" s="715"/>
      <c r="AA203" s="129"/>
      <c r="AB203" s="130"/>
      <c r="AC203" s="130"/>
      <c r="AD203" s="129"/>
      <c r="AE203" s="130"/>
      <c r="AF203" s="130"/>
      <c r="AG203" s="129"/>
      <c r="AH203" s="130"/>
      <c r="AI203" s="130"/>
      <c r="AJ203" s="718"/>
    </row>
    <row r="204" spans="1:36" s="132" customFormat="1" ht="31.5">
      <c r="A204" s="122"/>
      <c r="B204" s="391"/>
      <c r="C204" s="506"/>
      <c r="D204" s="233"/>
      <c r="E204" s="233"/>
      <c r="F204" s="506"/>
      <c r="G204" s="506"/>
      <c r="H204" s="518"/>
      <c r="I204" s="122"/>
      <c r="J204" s="122"/>
      <c r="K204" s="524"/>
      <c r="L204" s="524"/>
      <c r="M204" s="123"/>
      <c r="N204" s="123"/>
      <c r="O204" s="788"/>
      <c r="P204" s="116"/>
      <c r="Q204" s="116"/>
      <c r="R204" s="124"/>
      <c r="S204" s="125"/>
      <c r="T204" s="125"/>
      <c r="U204" s="124"/>
      <c r="V204" s="125"/>
      <c r="W204" s="159"/>
      <c r="X204" s="715"/>
      <c r="Y204" s="715"/>
      <c r="Z204" s="715"/>
      <c r="AA204" s="129"/>
      <c r="AB204" s="130"/>
      <c r="AC204" s="130"/>
      <c r="AD204" s="129"/>
      <c r="AE204" s="130"/>
      <c r="AF204" s="130"/>
      <c r="AG204" s="129"/>
      <c r="AH204" s="130"/>
      <c r="AI204" s="130"/>
      <c r="AJ204" s="718"/>
    </row>
    <row r="205" spans="1:36" s="132" customFormat="1" ht="31.5">
      <c r="A205" s="122"/>
      <c r="B205" s="391"/>
      <c r="C205" s="506"/>
      <c r="D205" s="233"/>
      <c r="E205" s="233"/>
      <c r="F205" s="506"/>
      <c r="G205" s="506"/>
      <c r="H205" s="518"/>
      <c r="I205" s="122"/>
      <c r="J205" s="122"/>
      <c r="K205" s="524"/>
      <c r="L205" s="524"/>
      <c r="M205" s="123"/>
      <c r="N205" s="123"/>
      <c r="O205" s="788"/>
      <c r="P205" s="116"/>
      <c r="Q205" s="116"/>
      <c r="R205" s="124"/>
      <c r="S205" s="125"/>
      <c r="T205" s="125"/>
      <c r="U205" s="124"/>
      <c r="V205" s="125"/>
      <c r="W205" s="159"/>
      <c r="X205" s="715"/>
      <c r="Y205" s="715"/>
      <c r="Z205" s="715"/>
      <c r="AA205" s="129"/>
      <c r="AB205" s="130"/>
      <c r="AC205" s="130"/>
      <c r="AD205" s="129"/>
      <c r="AE205" s="130"/>
      <c r="AF205" s="130"/>
      <c r="AG205" s="129"/>
      <c r="AH205" s="130"/>
      <c r="AI205" s="130"/>
      <c r="AJ205" s="718"/>
    </row>
    <row r="206" spans="1:36" s="132" customFormat="1" ht="31.5">
      <c r="A206" s="122"/>
      <c r="B206" s="391"/>
      <c r="C206" s="506"/>
      <c r="D206" s="233"/>
      <c r="E206" s="233"/>
      <c r="F206" s="506"/>
      <c r="G206" s="506"/>
      <c r="H206" s="518"/>
      <c r="I206" s="122"/>
      <c r="J206" s="122"/>
      <c r="K206" s="524"/>
      <c r="L206" s="524"/>
      <c r="M206" s="123"/>
      <c r="N206" s="123"/>
      <c r="O206" s="788"/>
      <c r="P206" s="116"/>
      <c r="Q206" s="116"/>
      <c r="R206" s="124"/>
      <c r="S206" s="125"/>
      <c r="T206" s="125"/>
      <c r="U206" s="124"/>
      <c r="V206" s="125"/>
      <c r="W206" s="159"/>
      <c r="X206" s="715"/>
      <c r="Y206" s="715"/>
      <c r="Z206" s="715"/>
      <c r="AA206" s="129"/>
      <c r="AB206" s="130"/>
      <c r="AC206" s="130"/>
      <c r="AD206" s="129"/>
      <c r="AE206" s="130"/>
      <c r="AF206" s="130"/>
      <c r="AG206" s="129"/>
      <c r="AH206" s="130"/>
      <c r="AI206" s="130"/>
      <c r="AJ206" s="718"/>
    </row>
    <row r="207" spans="1:36" s="132" customFormat="1" ht="31.5">
      <c r="A207" s="122"/>
      <c r="B207" s="391"/>
      <c r="C207" s="506"/>
      <c r="D207" s="233"/>
      <c r="E207" s="233"/>
      <c r="F207" s="506"/>
      <c r="G207" s="506"/>
      <c r="H207" s="518"/>
      <c r="I207" s="122"/>
      <c r="J207" s="122"/>
      <c r="K207" s="524"/>
      <c r="L207" s="524"/>
      <c r="M207" s="123"/>
      <c r="N207" s="123"/>
      <c r="O207" s="788"/>
      <c r="P207" s="116"/>
      <c r="Q207" s="116"/>
      <c r="R207" s="124"/>
      <c r="S207" s="125"/>
      <c r="T207" s="125"/>
      <c r="U207" s="124"/>
      <c r="V207" s="125"/>
      <c r="W207" s="159"/>
      <c r="X207" s="715"/>
      <c r="Y207" s="715"/>
      <c r="Z207" s="715"/>
      <c r="AA207" s="129"/>
      <c r="AB207" s="130"/>
      <c r="AC207" s="130"/>
      <c r="AD207" s="129"/>
      <c r="AE207" s="130"/>
      <c r="AF207" s="130"/>
      <c r="AG207" s="129"/>
      <c r="AH207" s="130"/>
      <c r="AI207" s="130"/>
      <c r="AJ207" s="164"/>
    </row>
    <row r="208" spans="1:36" s="132" customFormat="1" ht="31.5">
      <c r="A208" s="122"/>
      <c r="B208" s="391"/>
      <c r="C208" s="506"/>
      <c r="D208" s="233"/>
      <c r="E208" s="233"/>
      <c r="F208" s="506"/>
      <c r="G208" s="506"/>
      <c r="H208" s="518"/>
      <c r="I208" s="122"/>
      <c r="J208" s="122"/>
      <c r="K208" s="524"/>
      <c r="L208" s="524"/>
      <c r="M208" s="123"/>
      <c r="N208" s="123"/>
      <c r="O208" s="788"/>
      <c r="P208" s="116"/>
      <c r="Q208" s="116"/>
      <c r="R208" s="124"/>
      <c r="S208" s="125"/>
      <c r="T208" s="125"/>
      <c r="U208" s="124"/>
      <c r="V208" s="125"/>
      <c r="W208" s="159"/>
      <c r="X208" s="715"/>
      <c r="Y208" s="715"/>
      <c r="Z208" s="715"/>
      <c r="AA208" s="129"/>
      <c r="AB208" s="130"/>
      <c r="AC208" s="130"/>
      <c r="AD208" s="129"/>
      <c r="AE208" s="130"/>
      <c r="AF208" s="130"/>
      <c r="AG208" s="129"/>
      <c r="AH208" s="130"/>
      <c r="AI208" s="130"/>
      <c r="AJ208" s="164"/>
    </row>
    <row r="209" spans="1:36" s="132" customFormat="1" ht="31.5">
      <c r="A209" s="122"/>
      <c r="B209" s="391"/>
      <c r="C209" s="506"/>
      <c r="D209" s="233"/>
      <c r="E209" s="233"/>
      <c r="F209" s="506"/>
      <c r="G209" s="506"/>
      <c r="H209" s="518"/>
      <c r="I209" s="122"/>
      <c r="J209" s="122"/>
      <c r="K209" s="524"/>
      <c r="L209" s="524"/>
      <c r="M209" s="123"/>
      <c r="N209" s="123"/>
      <c r="O209" s="788"/>
      <c r="P209" s="116"/>
      <c r="Q209" s="116"/>
      <c r="R209" s="124"/>
      <c r="S209" s="125"/>
      <c r="T209" s="125"/>
      <c r="U209" s="124"/>
      <c r="V209" s="125"/>
      <c r="W209" s="159"/>
      <c r="X209" s="715"/>
      <c r="Y209" s="715"/>
      <c r="Z209" s="715"/>
      <c r="AA209" s="129"/>
      <c r="AB209" s="130"/>
      <c r="AC209" s="130"/>
      <c r="AD209" s="129"/>
      <c r="AE209" s="130"/>
      <c r="AF209" s="130"/>
      <c r="AG209" s="129"/>
      <c r="AH209" s="130"/>
      <c r="AI209" s="130"/>
      <c r="AJ209" s="164"/>
    </row>
    <row r="210" spans="1:36" s="132" customFormat="1" ht="31.5">
      <c r="A210" s="122"/>
      <c r="B210" s="391"/>
      <c r="C210" s="506"/>
      <c r="D210" s="233"/>
      <c r="E210" s="233"/>
      <c r="F210" s="506"/>
      <c r="G210" s="506"/>
      <c r="H210" s="518"/>
      <c r="I210" s="122"/>
      <c r="J210" s="122"/>
      <c r="K210" s="524"/>
      <c r="L210" s="524"/>
      <c r="M210" s="123"/>
      <c r="N210" s="123"/>
      <c r="O210" s="788"/>
      <c r="P210" s="116"/>
      <c r="Q210" s="116"/>
      <c r="R210" s="124"/>
      <c r="S210" s="125"/>
      <c r="T210" s="125"/>
      <c r="U210" s="124"/>
      <c r="V210" s="125"/>
      <c r="W210" s="159"/>
      <c r="X210" s="715"/>
      <c r="Y210" s="715"/>
      <c r="Z210" s="715"/>
      <c r="AA210" s="129"/>
      <c r="AB210" s="130"/>
      <c r="AC210" s="130"/>
      <c r="AD210" s="129"/>
      <c r="AE210" s="130"/>
      <c r="AF210" s="130"/>
      <c r="AG210" s="129"/>
      <c r="AH210" s="130"/>
      <c r="AI210" s="130"/>
      <c r="AJ210" s="164"/>
    </row>
    <row r="211" spans="1:36" s="132" customFormat="1" ht="31.5">
      <c r="A211" s="122"/>
      <c r="B211" s="391"/>
      <c r="C211" s="506"/>
      <c r="D211" s="233"/>
      <c r="E211" s="233"/>
      <c r="F211" s="506"/>
      <c r="G211" s="506"/>
      <c r="H211" s="518"/>
      <c r="I211" s="122"/>
      <c r="J211" s="122"/>
      <c r="K211" s="524"/>
      <c r="L211" s="524"/>
      <c r="M211" s="123"/>
      <c r="N211" s="123"/>
      <c r="O211" s="788"/>
      <c r="P211" s="116"/>
      <c r="Q211" s="116"/>
      <c r="R211" s="124"/>
      <c r="S211" s="125"/>
      <c r="T211" s="125"/>
      <c r="U211" s="124"/>
      <c r="V211" s="125"/>
      <c r="W211" s="159"/>
      <c r="X211" s="715"/>
      <c r="Y211" s="715"/>
      <c r="Z211" s="715"/>
      <c r="AA211" s="129"/>
      <c r="AB211" s="130"/>
      <c r="AC211" s="130"/>
      <c r="AD211" s="129"/>
      <c r="AE211" s="130"/>
      <c r="AF211" s="130"/>
      <c r="AG211" s="129"/>
      <c r="AH211" s="130"/>
      <c r="AI211" s="130"/>
      <c r="AJ211" s="164"/>
    </row>
    <row r="212" spans="1:36" s="132" customFormat="1" ht="31.5">
      <c r="A212" s="122"/>
      <c r="B212" s="391"/>
      <c r="C212" s="506"/>
      <c r="D212" s="233"/>
      <c r="E212" s="233"/>
      <c r="F212" s="506"/>
      <c r="G212" s="506"/>
      <c r="H212" s="518"/>
      <c r="I212" s="122"/>
      <c r="J212" s="122"/>
      <c r="K212" s="524"/>
      <c r="L212" s="524"/>
      <c r="M212" s="123"/>
      <c r="N212" s="123"/>
      <c r="O212" s="788"/>
      <c r="P212" s="116"/>
      <c r="Q212" s="116"/>
      <c r="R212" s="124"/>
      <c r="S212" s="125"/>
      <c r="T212" s="125"/>
      <c r="U212" s="124"/>
      <c r="V212" s="125"/>
      <c r="W212" s="159"/>
      <c r="X212" s="715"/>
      <c r="Y212" s="715"/>
      <c r="Z212" s="715"/>
      <c r="AA212" s="129"/>
      <c r="AB212" s="130"/>
      <c r="AC212" s="130"/>
      <c r="AD212" s="129"/>
      <c r="AE212" s="130"/>
      <c r="AF212" s="130"/>
      <c r="AG212" s="129"/>
      <c r="AH212" s="130"/>
      <c r="AI212" s="130"/>
      <c r="AJ212" s="164"/>
    </row>
    <row r="213" spans="1:36" s="132" customFormat="1" ht="31.5">
      <c r="A213" s="122"/>
      <c r="B213" s="391"/>
      <c r="C213" s="506"/>
      <c r="D213" s="233"/>
      <c r="E213" s="233"/>
      <c r="F213" s="506"/>
      <c r="G213" s="506"/>
      <c r="H213" s="518"/>
      <c r="I213" s="122"/>
      <c r="J213" s="122"/>
      <c r="K213" s="524"/>
      <c r="L213" s="524"/>
      <c r="M213" s="123"/>
      <c r="N213" s="123"/>
      <c r="O213" s="788"/>
      <c r="P213" s="116"/>
      <c r="Q213" s="116"/>
      <c r="R213" s="124"/>
      <c r="S213" s="125"/>
      <c r="T213" s="125"/>
      <c r="U213" s="124"/>
      <c r="V213" s="125"/>
      <c r="W213" s="159"/>
      <c r="X213" s="715"/>
      <c r="Y213" s="715"/>
      <c r="Z213" s="715"/>
      <c r="AA213" s="129"/>
      <c r="AB213" s="130"/>
      <c r="AC213" s="130"/>
      <c r="AD213" s="129"/>
      <c r="AE213" s="130"/>
      <c r="AF213" s="130"/>
      <c r="AG213" s="129"/>
      <c r="AH213" s="130"/>
      <c r="AI213" s="130"/>
      <c r="AJ213" s="164"/>
    </row>
    <row r="214" spans="1:36" s="132" customFormat="1" ht="31.5">
      <c r="A214" s="122"/>
      <c r="B214" s="391"/>
      <c r="C214" s="506"/>
      <c r="D214" s="233"/>
      <c r="E214" s="233"/>
      <c r="F214" s="506"/>
      <c r="G214" s="506"/>
      <c r="H214" s="518"/>
      <c r="I214" s="122"/>
      <c r="J214" s="122"/>
      <c r="K214" s="524"/>
      <c r="L214" s="524"/>
      <c r="M214" s="123"/>
      <c r="N214" s="123"/>
      <c r="O214" s="788"/>
      <c r="P214" s="116"/>
      <c r="Q214" s="116"/>
      <c r="R214" s="124"/>
      <c r="S214" s="125"/>
      <c r="T214" s="125"/>
      <c r="U214" s="124"/>
      <c r="V214" s="125"/>
      <c r="W214" s="159"/>
      <c r="X214" s="715"/>
      <c r="Y214" s="715"/>
      <c r="Z214" s="715"/>
      <c r="AA214" s="129"/>
      <c r="AB214" s="130"/>
      <c r="AC214" s="130"/>
      <c r="AD214" s="129"/>
      <c r="AE214" s="130"/>
      <c r="AF214" s="130"/>
      <c r="AG214" s="129"/>
      <c r="AH214" s="130"/>
      <c r="AI214" s="130"/>
      <c r="AJ214" s="164"/>
    </row>
    <row r="215" spans="1:36" s="132" customFormat="1" ht="31.5">
      <c r="A215" s="122"/>
      <c r="B215" s="391"/>
      <c r="C215" s="506"/>
      <c r="D215" s="233"/>
      <c r="E215" s="233"/>
      <c r="F215" s="506"/>
      <c r="G215" s="506"/>
      <c r="H215" s="518"/>
      <c r="I215" s="122"/>
      <c r="J215" s="122"/>
      <c r="K215" s="524"/>
      <c r="L215" s="524"/>
      <c r="M215" s="123"/>
      <c r="N215" s="123"/>
      <c r="O215" s="788"/>
      <c r="P215" s="116"/>
      <c r="Q215" s="116"/>
      <c r="R215" s="124"/>
      <c r="S215" s="125"/>
      <c r="T215" s="125"/>
      <c r="U215" s="124"/>
      <c r="V215" s="125"/>
      <c r="W215" s="159"/>
      <c r="X215" s="715"/>
      <c r="Y215" s="715"/>
      <c r="Z215" s="715"/>
      <c r="AA215" s="129"/>
      <c r="AB215" s="130"/>
      <c r="AC215" s="130"/>
      <c r="AD215" s="129"/>
      <c r="AE215" s="130"/>
      <c r="AF215" s="130"/>
      <c r="AG215" s="129"/>
      <c r="AH215" s="130"/>
      <c r="AI215" s="130"/>
      <c r="AJ215" s="164"/>
    </row>
    <row r="216" spans="1:36" s="132" customFormat="1" ht="31.5">
      <c r="A216" s="122"/>
      <c r="B216" s="391"/>
      <c r="C216" s="506"/>
      <c r="D216" s="233"/>
      <c r="E216" s="233"/>
      <c r="F216" s="506"/>
      <c r="G216" s="506"/>
      <c r="H216" s="518"/>
      <c r="I216" s="122"/>
      <c r="J216" s="122"/>
      <c r="K216" s="524"/>
      <c r="L216" s="524"/>
      <c r="M216" s="123"/>
      <c r="N216" s="123"/>
      <c r="O216" s="788"/>
      <c r="P216" s="116"/>
      <c r="Q216" s="116"/>
      <c r="R216" s="124"/>
      <c r="S216" s="125"/>
      <c r="T216" s="125"/>
      <c r="U216" s="124"/>
      <c r="V216" s="125"/>
      <c r="W216" s="159"/>
      <c r="X216" s="715"/>
      <c r="Y216" s="715"/>
      <c r="Z216" s="715"/>
      <c r="AA216" s="129"/>
      <c r="AB216" s="130"/>
      <c r="AC216" s="130"/>
      <c r="AD216" s="129"/>
      <c r="AE216" s="130"/>
      <c r="AF216" s="130"/>
      <c r="AG216" s="129"/>
      <c r="AH216" s="130"/>
      <c r="AI216" s="130"/>
      <c r="AJ216" s="164"/>
    </row>
    <row r="217" spans="1:36" s="132" customFormat="1" ht="31.5">
      <c r="A217" s="122"/>
      <c r="B217" s="391"/>
      <c r="C217" s="506"/>
      <c r="D217" s="233"/>
      <c r="E217" s="233"/>
      <c r="F217" s="506"/>
      <c r="G217" s="506"/>
      <c r="H217" s="518"/>
      <c r="I217" s="122"/>
      <c r="J217" s="122"/>
      <c r="K217" s="524"/>
      <c r="L217" s="524"/>
      <c r="M217" s="123"/>
      <c r="N217" s="123"/>
      <c r="O217" s="788"/>
      <c r="P217" s="116"/>
      <c r="Q217" s="116"/>
      <c r="R217" s="124"/>
      <c r="S217" s="125"/>
      <c r="T217" s="125"/>
      <c r="U217" s="124"/>
      <c r="V217" s="125"/>
      <c r="W217" s="159"/>
      <c r="X217" s="715"/>
      <c r="Y217" s="715"/>
      <c r="Z217" s="715"/>
      <c r="AA217" s="129"/>
      <c r="AB217" s="130"/>
      <c r="AC217" s="130"/>
      <c r="AD217" s="129"/>
      <c r="AE217" s="130"/>
      <c r="AF217" s="130"/>
      <c r="AG217" s="129"/>
      <c r="AH217" s="130"/>
      <c r="AI217" s="130"/>
      <c r="AJ217" s="164"/>
    </row>
    <row r="218" spans="1:36" s="132" customFormat="1" ht="31.5">
      <c r="A218" s="122"/>
      <c r="B218" s="391"/>
      <c r="C218" s="506"/>
      <c r="D218" s="233"/>
      <c r="E218" s="233"/>
      <c r="F218" s="506"/>
      <c r="G218" s="506"/>
      <c r="H218" s="518"/>
      <c r="I218" s="122"/>
      <c r="J218" s="122"/>
      <c r="K218" s="524"/>
      <c r="L218" s="524"/>
      <c r="M218" s="123"/>
      <c r="N218" s="123"/>
      <c r="O218" s="788"/>
      <c r="P218" s="116"/>
      <c r="Q218" s="116"/>
      <c r="R218" s="124"/>
      <c r="S218" s="125"/>
      <c r="T218" s="125"/>
      <c r="U218" s="124"/>
      <c r="V218" s="125"/>
      <c r="W218" s="159"/>
      <c r="X218" s="715"/>
      <c r="Y218" s="715"/>
      <c r="Z218" s="715"/>
      <c r="AA218" s="129"/>
      <c r="AB218" s="130"/>
      <c r="AC218" s="130"/>
      <c r="AD218" s="129"/>
      <c r="AE218" s="130"/>
      <c r="AF218" s="130"/>
      <c r="AG218" s="129"/>
      <c r="AH218" s="130"/>
      <c r="AI218" s="130"/>
      <c r="AJ218" s="164"/>
    </row>
    <row r="219" spans="1:36" s="132" customFormat="1" ht="31.5">
      <c r="A219" s="122"/>
      <c r="B219" s="391"/>
      <c r="C219" s="506"/>
      <c r="D219" s="233"/>
      <c r="E219" s="233"/>
      <c r="F219" s="506"/>
      <c r="G219" s="506"/>
      <c r="H219" s="518"/>
      <c r="I219" s="122"/>
      <c r="J219" s="122"/>
      <c r="K219" s="524"/>
      <c r="L219" s="524"/>
      <c r="M219" s="123"/>
      <c r="N219" s="123"/>
      <c r="O219" s="788"/>
      <c r="P219" s="116"/>
      <c r="Q219" s="116"/>
      <c r="R219" s="124"/>
      <c r="S219" s="125"/>
      <c r="T219" s="125"/>
      <c r="U219" s="124"/>
      <c r="V219" s="125"/>
      <c r="W219" s="159"/>
      <c r="X219" s="715"/>
      <c r="Y219" s="715"/>
      <c r="Z219" s="715"/>
      <c r="AA219" s="129"/>
      <c r="AB219" s="130"/>
      <c r="AC219" s="130"/>
      <c r="AD219" s="129"/>
      <c r="AE219" s="130"/>
      <c r="AF219" s="130"/>
      <c r="AG219" s="129"/>
      <c r="AH219" s="130"/>
      <c r="AI219" s="130"/>
      <c r="AJ219" s="164"/>
    </row>
    <row r="220" spans="1:36" s="132" customFormat="1" ht="31.5">
      <c r="A220" s="122"/>
      <c r="B220" s="391"/>
      <c r="C220" s="506"/>
      <c r="D220" s="233"/>
      <c r="E220" s="233"/>
      <c r="F220" s="506"/>
      <c r="G220" s="506"/>
      <c r="H220" s="518"/>
      <c r="I220" s="122"/>
      <c r="J220" s="122"/>
      <c r="K220" s="524"/>
      <c r="L220" s="524"/>
      <c r="M220" s="123"/>
      <c r="N220" s="123"/>
      <c r="O220" s="788"/>
      <c r="P220" s="116"/>
      <c r="Q220" s="116"/>
      <c r="R220" s="124"/>
      <c r="S220" s="125"/>
      <c r="T220" s="125"/>
      <c r="U220" s="124"/>
      <c r="V220" s="125"/>
      <c r="W220" s="159"/>
      <c r="X220" s="715"/>
      <c r="Y220" s="715"/>
      <c r="Z220" s="715"/>
      <c r="AA220" s="129"/>
      <c r="AB220" s="130"/>
      <c r="AC220" s="130"/>
      <c r="AD220" s="129"/>
      <c r="AE220" s="130"/>
      <c r="AF220" s="130"/>
      <c r="AG220" s="129"/>
      <c r="AH220" s="130"/>
      <c r="AI220" s="130"/>
      <c r="AJ220" s="164"/>
    </row>
    <row r="221" spans="1:36" s="132" customFormat="1" ht="31.5">
      <c r="A221" s="122"/>
      <c r="B221" s="391"/>
      <c r="C221" s="506"/>
      <c r="D221" s="233"/>
      <c r="E221" s="233"/>
      <c r="F221" s="506"/>
      <c r="G221" s="506"/>
      <c r="H221" s="518"/>
      <c r="I221" s="122"/>
      <c r="J221" s="122"/>
      <c r="K221" s="524"/>
      <c r="L221" s="524"/>
      <c r="M221" s="123"/>
      <c r="N221" s="123"/>
      <c r="O221" s="788"/>
      <c r="P221" s="116"/>
      <c r="Q221" s="116"/>
      <c r="R221" s="124"/>
      <c r="S221" s="125"/>
      <c r="T221" s="125"/>
      <c r="U221" s="124"/>
      <c r="V221" s="125"/>
      <c r="W221" s="159"/>
      <c r="X221" s="715"/>
      <c r="Y221" s="715"/>
      <c r="Z221" s="715"/>
      <c r="AA221" s="129"/>
      <c r="AB221" s="130"/>
      <c r="AC221" s="130"/>
      <c r="AD221" s="129"/>
      <c r="AE221" s="130"/>
      <c r="AF221" s="130"/>
      <c r="AG221" s="129"/>
      <c r="AH221" s="130"/>
      <c r="AI221" s="130"/>
      <c r="AJ221" s="164"/>
    </row>
    <row r="222" spans="1:36" s="132" customFormat="1" ht="31.5">
      <c r="A222" s="122"/>
      <c r="B222" s="391"/>
      <c r="C222" s="506"/>
      <c r="D222" s="233"/>
      <c r="E222" s="233"/>
      <c r="F222" s="506"/>
      <c r="G222" s="506"/>
      <c r="H222" s="518"/>
      <c r="I222" s="122"/>
      <c r="J222" s="122"/>
      <c r="K222" s="524"/>
      <c r="L222" s="524"/>
      <c r="M222" s="123"/>
      <c r="N222" s="123"/>
      <c r="O222" s="788"/>
      <c r="P222" s="116"/>
      <c r="Q222" s="116"/>
      <c r="R222" s="124"/>
      <c r="S222" s="125"/>
      <c r="T222" s="125"/>
      <c r="U222" s="124"/>
      <c r="V222" s="125"/>
      <c r="W222" s="159"/>
      <c r="X222" s="715"/>
      <c r="Y222" s="715"/>
      <c r="Z222" s="715"/>
      <c r="AA222" s="129"/>
      <c r="AB222" s="130"/>
      <c r="AC222" s="130"/>
      <c r="AD222" s="129"/>
      <c r="AE222" s="130"/>
      <c r="AF222" s="130"/>
      <c r="AG222" s="129"/>
      <c r="AH222" s="130"/>
      <c r="AI222" s="130"/>
      <c r="AJ222" s="164"/>
    </row>
    <row r="223" spans="1:36" s="132" customFormat="1" ht="31.5">
      <c r="A223" s="122"/>
      <c r="B223" s="391"/>
      <c r="C223" s="506"/>
      <c r="D223" s="233"/>
      <c r="E223" s="233"/>
      <c r="F223" s="506"/>
      <c r="G223" s="506"/>
      <c r="H223" s="518"/>
      <c r="I223" s="122"/>
      <c r="J223" s="122"/>
      <c r="K223" s="524"/>
      <c r="L223" s="524"/>
      <c r="M223" s="123"/>
      <c r="N223" s="123"/>
      <c r="O223" s="788"/>
      <c r="P223" s="116"/>
      <c r="Q223" s="116"/>
      <c r="R223" s="124"/>
      <c r="S223" s="125"/>
      <c r="T223" s="125"/>
      <c r="U223" s="124"/>
      <c r="V223" s="125"/>
      <c r="W223" s="159"/>
      <c r="X223" s="715"/>
      <c r="Y223" s="715"/>
      <c r="Z223" s="715"/>
      <c r="AA223" s="129"/>
      <c r="AB223" s="130"/>
      <c r="AC223" s="130"/>
      <c r="AD223" s="129"/>
      <c r="AE223" s="130"/>
      <c r="AF223" s="130"/>
      <c r="AG223" s="129"/>
      <c r="AH223" s="130"/>
      <c r="AI223" s="130"/>
      <c r="AJ223" s="164"/>
    </row>
    <row r="224" spans="1:36" s="132" customFormat="1" ht="31.5">
      <c r="A224" s="122"/>
      <c r="B224" s="391"/>
      <c r="C224" s="506"/>
      <c r="D224" s="233"/>
      <c r="E224" s="233"/>
      <c r="F224" s="506"/>
      <c r="G224" s="506"/>
      <c r="H224" s="518"/>
      <c r="I224" s="122"/>
      <c r="J224" s="122"/>
      <c r="K224" s="524"/>
      <c r="L224" s="524"/>
      <c r="M224" s="123"/>
      <c r="N224" s="123"/>
      <c r="O224" s="788"/>
      <c r="P224" s="116"/>
      <c r="Q224" s="116"/>
      <c r="R224" s="124"/>
      <c r="S224" s="125"/>
      <c r="T224" s="125"/>
      <c r="U224" s="124"/>
      <c r="V224" s="125"/>
      <c r="W224" s="159"/>
      <c r="X224" s="715"/>
      <c r="Y224" s="715"/>
      <c r="Z224" s="715"/>
      <c r="AA224" s="129"/>
      <c r="AB224" s="130"/>
      <c r="AC224" s="130"/>
      <c r="AD224" s="129"/>
      <c r="AE224" s="130"/>
      <c r="AF224" s="130"/>
      <c r="AG224" s="129"/>
      <c r="AH224" s="130"/>
      <c r="AI224" s="130"/>
      <c r="AJ224" s="164"/>
    </row>
    <row r="225" spans="1:36" s="132" customFormat="1" ht="31.5">
      <c r="A225" s="122"/>
      <c r="B225" s="391"/>
      <c r="C225" s="506"/>
      <c r="D225" s="233"/>
      <c r="E225" s="233"/>
      <c r="F225" s="506"/>
      <c r="G225" s="506"/>
      <c r="H225" s="518"/>
      <c r="I225" s="122"/>
      <c r="J225" s="122"/>
      <c r="K225" s="524"/>
      <c r="L225" s="524"/>
      <c r="M225" s="123"/>
      <c r="N225" s="123"/>
      <c r="O225" s="788"/>
      <c r="P225" s="116"/>
      <c r="Q225" s="116"/>
      <c r="R225" s="124"/>
      <c r="S225" s="125"/>
      <c r="T225" s="125"/>
      <c r="U225" s="124"/>
      <c r="V225" s="125"/>
      <c r="W225" s="159"/>
      <c r="X225" s="715"/>
      <c r="Y225" s="715"/>
      <c r="Z225" s="715"/>
      <c r="AA225" s="129"/>
      <c r="AB225" s="130"/>
      <c r="AC225" s="130"/>
      <c r="AD225" s="129"/>
      <c r="AE225" s="130"/>
      <c r="AF225" s="130"/>
      <c r="AG225" s="129"/>
      <c r="AH225" s="130"/>
      <c r="AI225" s="130"/>
      <c r="AJ225" s="164"/>
    </row>
    <row r="226" spans="1:36" s="132" customFormat="1" ht="31.5">
      <c r="A226" s="122"/>
      <c r="B226" s="391"/>
      <c r="C226" s="506"/>
      <c r="D226" s="233"/>
      <c r="E226" s="233"/>
      <c r="F226" s="506"/>
      <c r="G226" s="506"/>
      <c r="H226" s="518"/>
      <c r="I226" s="122"/>
      <c r="J226" s="122"/>
      <c r="K226" s="524"/>
      <c r="L226" s="524"/>
      <c r="M226" s="123"/>
      <c r="N226" s="123"/>
      <c r="O226" s="788"/>
      <c r="P226" s="116"/>
      <c r="Q226" s="116"/>
      <c r="R226" s="124"/>
      <c r="S226" s="125"/>
      <c r="T226" s="125"/>
      <c r="U226" s="124"/>
      <c r="V226" s="125"/>
      <c r="W226" s="159"/>
      <c r="X226" s="715"/>
      <c r="Y226" s="715"/>
      <c r="Z226" s="715"/>
      <c r="AA226" s="129"/>
      <c r="AB226" s="130"/>
      <c r="AC226" s="130"/>
      <c r="AD226" s="129"/>
      <c r="AE226" s="130"/>
      <c r="AF226" s="130"/>
      <c r="AG226" s="129"/>
      <c r="AH226" s="130"/>
      <c r="AI226" s="130"/>
      <c r="AJ226" s="164"/>
    </row>
    <row r="227" spans="1:36" s="132" customFormat="1" ht="31.5">
      <c r="A227" s="122"/>
      <c r="B227" s="391"/>
      <c r="C227" s="506"/>
      <c r="D227" s="233"/>
      <c r="E227" s="233"/>
      <c r="F227" s="506"/>
      <c r="G227" s="506"/>
      <c r="H227" s="518"/>
      <c r="I227" s="122"/>
      <c r="J227" s="122"/>
      <c r="K227" s="524"/>
      <c r="L227" s="524"/>
      <c r="M227" s="123"/>
      <c r="N227" s="123"/>
      <c r="O227" s="788"/>
      <c r="P227" s="116"/>
      <c r="Q227" s="116"/>
      <c r="R227" s="124"/>
      <c r="S227" s="125"/>
      <c r="T227" s="125"/>
      <c r="U227" s="124"/>
      <c r="V227" s="125"/>
      <c r="W227" s="159"/>
      <c r="X227" s="715"/>
      <c r="Y227" s="715"/>
      <c r="Z227" s="715"/>
      <c r="AA227" s="129"/>
      <c r="AB227" s="130"/>
      <c r="AC227" s="130"/>
      <c r="AD227" s="129"/>
      <c r="AE227" s="130"/>
      <c r="AF227" s="130"/>
      <c r="AG227" s="129"/>
      <c r="AH227" s="130"/>
      <c r="AI227" s="130"/>
      <c r="AJ227" s="164"/>
    </row>
    <row r="228" spans="1:36" s="132" customFormat="1" ht="31.5">
      <c r="A228" s="122"/>
      <c r="B228" s="391"/>
      <c r="C228" s="506"/>
      <c r="D228" s="233"/>
      <c r="E228" s="233"/>
      <c r="F228" s="506"/>
      <c r="G228" s="506"/>
      <c r="H228" s="518"/>
      <c r="I228" s="122"/>
      <c r="J228" s="122"/>
      <c r="K228" s="524"/>
      <c r="L228" s="524"/>
      <c r="M228" s="123"/>
      <c r="N228" s="123"/>
      <c r="O228" s="788"/>
      <c r="P228" s="116"/>
      <c r="Q228" s="116"/>
      <c r="R228" s="124"/>
      <c r="S228" s="125"/>
      <c r="T228" s="125"/>
      <c r="U228" s="124"/>
      <c r="V228" s="125"/>
      <c r="W228" s="159"/>
      <c r="X228" s="715"/>
      <c r="Y228" s="715"/>
      <c r="Z228" s="715"/>
      <c r="AA228" s="129"/>
      <c r="AB228" s="130"/>
      <c r="AC228" s="130"/>
      <c r="AD228" s="129"/>
      <c r="AE228" s="130"/>
      <c r="AF228" s="130"/>
      <c r="AG228" s="129"/>
      <c r="AH228" s="130"/>
      <c r="AI228" s="130"/>
      <c r="AJ228" s="164"/>
    </row>
    <row r="229" spans="1:36" s="132" customFormat="1" ht="31.5">
      <c r="A229" s="122"/>
      <c r="B229" s="391"/>
      <c r="C229" s="506"/>
      <c r="D229" s="233"/>
      <c r="E229" s="233"/>
      <c r="F229" s="506"/>
      <c r="G229" s="506"/>
      <c r="H229" s="518"/>
      <c r="I229" s="122"/>
      <c r="J229" s="122"/>
      <c r="K229" s="524"/>
      <c r="L229" s="524"/>
      <c r="M229" s="123"/>
      <c r="N229" s="123"/>
      <c r="O229" s="788"/>
      <c r="P229" s="116"/>
      <c r="Q229" s="116"/>
      <c r="R229" s="124"/>
      <c r="S229" s="125"/>
      <c r="T229" s="125"/>
      <c r="U229" s="124"/>
      <c r="V229" s="125"/>
      <c r="W229" s="159"/>
      <c r="X229" s="715"/>
      <c r="Y229" s="715"/>
      <c r="Z229" s="715"/>
      <c r="AA229" s="129"/>
      <c r="AB229" s="130"/>
      <c r="AC229" s="130"/>
      <c r="AD229" s="129"/>
      <c r="AE229" s="130"/>
      <c r="AF229" s="130"/>
      <c r="AG229" s="129"/>
      <c r="AH229" s="130"/>
      <c r="AI229" s="130"/>
      <c r="AJ229" s="164"/>
    </row>
    <row r="230" spans="1:36" s="132" customFormat="1" ht="31.5">
      <c r="A230" s="122"/>
      <c r="B230" s="391"/>
      <c r="C230" s="506"/>
      <c r="D230" s="233"/>
      <c r="E230" s="233"/>
      <c r="F230" s="506"/>
      <c r="G230" s="506"/>
      <c r="H230" s="518"/>
      <c r="I230" s="122"/>
      <c r="J230" s="122"/>
      <c r="K230" s="524"/>
      <c r="L230" s="524"/>
      <c r="M230" s="123"/>
      <c r="N230" s="123"/>
      <c r="O230" s="788"/>
      <c r="P230" s="116"/>
      <c r="Q230" s="116"/>
      <c r="R230" s="124"/>
      <c r="S230" s="125"/>
      <c r="T230" s="125"/>
      <c r="U230" s="124"/>
      <c r="V230" s="125"/>
      <c r="W230" s="159"/>
      <c r="X230" s="715"/>
      <c r="Y230" s="715"/>
      <c r="Z230" s="715"/>
      <c r="AA230" s="129"/>
      <c r="AB230" s="130"/>
      <c r="AC230" s="130"/>
      <c r="AD230" s="129"/>
      <c r="AE230" s="130"/>
      <c r="AF230" s="130"/>
      <c r="AG230" s="129"/>
      <c r="AH230" s="130"/>
      <c r="AI230" s="130"/>
      <c r="AJ230" s="164"/>
    </row>
    <row r="231" spans="1:36" s="132" customFormat="1" ht="31.5">
      <c r="A231" s="122"/>
      <c r="B231" s="391"/>
      <c r="C231" s="506"/>
      <c r="D231" s="233"/>
      <c r="E231" s="233"/>
      <c r="F231" s="506"/>
      <c r="G231" s="506"/>
      <c r="H231" s="518"/>
      <c r="I231" s="122"/>
      <c r="J231" s="122"/>
      <c r="K231" s="524"/>
      <c r="L231" s="524"/>
      <c r="M231" s="123"/>
      <c r="N231" s="123"/>
      <c r="O231" s="788"/>
      <c r="P231" s="116"/>
      <c r="Q231" s="116"/>
      <c r="R231" s="124"/>
      <c r="S231" s="125"/>
      <c r="T231" s="125"/>
      <c r="U231" s="124"/>
      <c r="V231" s="125"/>
      <c r="W231" s="159"/>
      <c r="X231" s="715"/>
      <c r="Y231" s="715"/>
      <c r="Z231" s="715"/>
      <c r="AA231" s="129"/>
      <c r="AB231" s="130"/>
      <c r="AC231" s="130"/>
      <c r="AD231" s="129"/>
      <c r="AE231" s="130"/>
      <c r="AF231" s="130"/>
      <c r="AG231" s="129"/>
      <c r="AH231" s="130"/>
      <c r="AI231" s="130"/>
      <c r="AJ231" s="164"/>
    </row>
    <row r="232" spans="1:36" s="132" customFormat="1" ht="31.5">
      <c r="A232" s="122"/>
      <c r="B232" s="391"/>
      <c r="C232" s="506"/>
      <c r="D232" s="233"/>
      <c r="E232" s="233"/>
      <c r="F232" s="506"/>
      <c r="G232" s="506"/>
      <c r="H232" s="518"/>
      <c r="I232" s="122"/>
      <c r="J232" s="122"/>
      <c r="K232" s="524"/>
      <c r="L232" s="524"/>
      <c r="M232" s="123"/>
      <c r="N232" s="123"/>
      <c r="O232" s="788"/>
      <c r="P232" s="116"/>
      <c r="Q232" s="116"/>
      <c r="R232" s="124"/>
      <c r="S232" s="125"/>
      <c r="T232" s="125"/>
      <c r="U232" s="124"/>
      <c r="V232" s="125"/>
      <c r="W232" s="159"/>
      <c r="X232" s="715"/>
      <c r="Y232" s="715"/>
      <c r="Z232" s="715"/>
      <c r="AA232" s="129"/>
      <c r="AB232" s="130"/>
      <c r="AC232" s="130"/>
      <c r="AD232" s="129"/>
      <c r="AE232" s="130"/>
      <c r="AF232" s="130"/>
      <c r="AG232" s="129"/>
      <c r="AH232" s="130"/>
      <c r="AI232" s="130"/>
      <c r="AJ232" s="164"/>
    </row>
    <row r="233" spans="1:36" s="132" customFormat="1" ht="31.5">
      <c r="A233" s="122"/>
      <c r="B233" s="391"/>
      <c r="C233" s="506"/>
      <c r="D233" s="233"/>
      <c r="E233" s="233"/>
      <c r="F233" s="506"/>
      <c r="G233" s="506"/>
      <c r="H233" s="518"/>
      <c r="I233" s="122"/>
      <c r="J233" s="122"/>
      <c r="K233" s="524"/>
      <c r="L233" s="524"/>
      <c r="M233" s="123"/>
      <c r="N233" s="123"/>
      <c r="O233" s="788"/>
      <c r="P233" s="116"/>
      <c r="Q233" s="116"/>
      <c r="R233" s="124"/>
      <c r="S233" s="125"/>
      <c r="T233" s="125"/>
      <c r="U233" s="124"/>
      <c r="V233" s="125"/>
      <c r="W233" s="159"/>
      <c r="X233" s="715"/>
      <c r="Y233" s="715"/>
      <c r="Z233" s="715"/>
      <c r="AA233" s="129"/>
      <c r="AB233" s="130"/>
      <c r="AC233" s="130"/>
      <c r="AD233" s="129"/>
      <c r="AE233" s="130"/>
      <c r="AF233" s="130"/>
      <c r="AG233" s="129"/>
      <c r="AH233" s="130"/>
      <c r="AI233" s="130"/>
      <c r="AJ233" s="164"/>
    </row>
    <row r="234" spans="1:36" s="132" customFormat="1" ht="31.5">
      <c r="A234" s="122"/>
      <c r="B234" s="391"/>
      <c r="C234" s="506"/>
      <c r="D234" s="233"/>
      <c r="E234" s="233"/>
      <c r="F234" s="506"/>
      <c r="G234" s="506"/>
      <c r="H234" s="518"/>
      <c r="I234" s="122"/>
      <c r="J234" s="122"/>
      <c r="K234" s="524"/>
      <c r="L234" s="524"/>
      <c r="M234" s="123"/>
      <c r="N234" s="123"/>
      <c r="O234" s="788"/>
      <c r="P234" s="116"/>
      <c r="Q234" s="116"/>
      <c r="R234" s="124"/>
      <c r="S234" s="125"/>
      <c r="T234" s="125"/>
      <c r="U234" s="124"/>
      <c r="V234" s="125"/>
      <c r="W234" s="159"/>
      <c r="X234" s="715"/>
      <c r="Y234" s="715"/>
      <c r="Z234" s="715"/>
      <c r="AA234" s="129"/>
      <c r="AB234" s="130"/>
      <c r="AC234" s="130"/>
      <c r="AD234" s="129"/>
      <c r="AE234" s="130"/>
      <c r="AF234" s="130"/>
      <c r="AG234" s="129"/>
      <c r="AH234" s="130"/>
      <c r="AI234" s="130"/>
      <c r="AJ234" s="164"/>
    </row>
    <row r="235" spans="1:36" s="132" customFormat="1" ht="31.5">
      <c r="A235" s="122"/>
      <c r="B235" s="391"/>
      <c r="C235" s="506"/>
      <c r="D235" s="233"/>
      <c r="E235" s="233"/>
      <c r="F235" s="506"/>
      <c r="G235" s="506"/>
      <c r="H235" s="518"/>
      <c r="I235" s="122"/>
      <c r="J235" s="122"/>
      <c r="K235" s="524"/>
      <c r="L235" s="524"/>
      <c r="M235" s="123"/>
      <c r="N235" s="123"/>
      <c r="O235" s="788"/>
      <c r="P235" s="116"/>
      <c r="Q235" s="116"/>
      <c r="R235" s="124"/>
      <c r="S235" s="125"/>
      <c r="T235" s="125"/>
      <c r="U235" s="124"/>
      <c r="V235" s="125"/>
      <c r="W235" s="159"/>
      <c r="X235" s="715"/>
      <c r="Y235" s="715"/>
      <c r="Z235" s="715"/>
      <c r="AA235" s="129"/>
      <c r="AB235" s="130"/>
      <c r="AC235" s="130"/>
      <c r="AD235" s="129"/>
      <c r="AE235" s="130"/>
      <c r="AF235" s="130"/>
      <c r="AG235" s="129"/>
      <c r="AH235" s="130"/>
      <c r="AI235" s="130"/>
      <c r="AJ235" s="164"/>
    </row>
    <row r="236" spans="1:36" s="132" customFormat="1" ht="31.5">
      <c r="A236" s="122"/>
      <c r="B236" s="391"/>
      <c r="C236" s="506"/>
      <c r="D236" s="233"/>
      <c r="E236" s="233"/>
      <c r="F236" s="506"/>
      <c r="G236" s="506"/>
      <c r="H236" s="518"/>
      <c r="I236" s="122"/>
      <c r="J236" s="122"/>
      <c r="K236" s="524"/>
      <c r="L236" s="524"/>
      <c r="M236" s="123"/>
      <c r="N236" s="123"/>
      <c r="O236" s="788"/>
      <c r="P236" s="116"/>
      <c r="Q236" s="116"/>
      <c r="R236" s="124"/>
      <c r="S236" s="125"/>
      <c r="T236" s="125"/>
      <c r="U236" s="124"/>
      <c r="V236" s="125"/>
      <c r="W236" s="159"/>
      <c r="X236" s="715"/>
      <c r="Y236" s="715"/>
      <c r="Z236" s="715"/>
      <c r="AA236" s="129"/>
      <c r="AB236" s="130"/>
      <c r="AC236" s="130"/>
      <c r="AD236" s="129"/>
      <c r="AE236" s="130"/>
      <c r="AF236" s="130"/>
      <c r="AG236" s="129"/>
      <c r="AH236" s="130"/>
      <c r="AI236" s="130"/>
      <c r="AJ236" s="164"/>
    </row>
    <row r="237" spans="1:36" s="132" customFormat="1" ht="31.5">
      <c r="A237" s="122"/>
      <c r="B237" s="391"/>
      <c r="C237" s="506"/>
      <c r="D237" s="233"/>
      <c r="E237" s="233"/>
      <c r="F237" s="506"/>
      <c r="G237" s="506"/>
      <c r="H237" s="518"/>
      <c r="I237" s="122"/>
      <c r="J237" s="122"/>
      <c r="K237" s="524"/>
      <c r="L237" s="524"/>
      <c r="M237" s="123"/>
      <c r="N237" s="123"/>
      <c r="O237" s="788"/>
      <c r="P237" s="116"/>
      <c r="Q237" s="116"/>
      <c r="R237" s="124"/>
      <c r="S237" s="125"/>
      <c r="T237" s="125"/>
      <c r="U237" s="124"/>
      <c r="V237" s="125"/>
      <c r="W237" s="159"/>
      <c r="X237" s="715"/>
      <c r="Y237" s="715"/>
      <c r="Z237" s="715"/>
      <c r="AA237" s="129"/>
      <c r="AB237" s="130"/>
      <c r="AC237" s="130"/>
      <c r="AD237" s="129"/>
      <c r="AE237" s="130"/>
      <c r="AF237" s="130"/>
      <c r="AG237" s="129"/>
      <c r="AH237" s="130"/>
      <c r="AI237" s="130"/>
      <c r="AJ237" s="164"/>
    </row>
    <row r="238" spans="1:36" s="132" customFormat="1" ht="31.5">
      <c r="A238" s="122"/>
      <c r="B238" s="391"/>
      <c r="C238" s="506"/>
      <c r="D238" s="233"/>
      <c r="E238" s="233"/>
      <c r="F238" s="506"/>
      <c r="G238" s="506"/>
      <c r="H238" s="518"/>
      <c r="I238" s="122"/>
      <c r="J238" s="122"/>
      <c r="K238" s="524"/>
      <c r="L238" s="524"/>
      <c r="M238" s="123"/>
      <c r="N238" s="123"/>
      <c r="O238" s="788"/>
      <c r="P238" s="116"/>
      <c r="Q238" s="116"/>
      <c r="R238" s="124"/>
      <c r="S238" s="125"/>
      <c r="T238" s="125"/>
      <c r="U238" s="124"/>
      <c r="V238" s="125"/>
      <c r="W238" s="159"/>
      <c r="X238" s="715"/>
      <c r="Y238" s="715"/>
      <c r="Z238" s="715"/>
      <c r="AA238" s="129"/>
      <c r="AB238" s="130"/>
      <c r="AC238" s="130"/>
      <c r="AD238" s="129"/>
      <c r="AE238" s="130"/>
      <c r="AF238" s="130"/>
      <c r="AG238" s="129"/>
      <c r="AH238" s="130"/>
      <c r="AI238" s="130"/>
      <c r="AJ238" s="164"/>
    </row>
    <row r="239" spans="1:36" s="132" customFormat="1" ht="31.5">
      <c r="A239" s="122"/>
      <c r="B239" s="391"/>
      <c r="C239" s="506"/>
      <c r="D239" s="233"/>
      <c r="E239" s="233"/>
      <c r="F239" s="506"/>
      <c r="G239" s="506"/>
      <c r="H239" s="518"/>
      <c r="I239" s="122"/>
      <c r="J239" s="122"/>
      <c r="K239" s="524"/>
      <c r="L239" s="524"/>
      <c r="M239" s="123"/>
      <c r="N239" s="123"/>
      <c r="O239" s="788"/>
      <c r="P239" s="116"/>
      <c r="Q239" s="116"/>
      <c r="R239" s="124"/>
      <c r="S239" s="125"/>
      <c r="T239" s="125"/>
      <c r="U239" s="124"/>
      <c r="V239" s="125"/>
      <c r="W239" s="159"/>
      <c r="X239" s="715"/>
      <c r="Y239" s="715"/>
      <c r="Z239" s="715"/>
      <c r="AA239" s="129"/>
      <c r="AB239" s="130"/>
      <c r="AC239" s="130"/>
      <c r="AD239" s="129"/>
      <c r="AE239" s="130"/>
      <c r="AF239" s="130"/>
      <c r="AG239" s="129"/>
      <c r="AH239" s="130"/>
      <c r="AI239" s="130"/>
      <c r="AJ239" s="164"/>
    </row>
    <row r="240" spans="1:36" s="132" customFormat="1" ht="31.5">
      <c r="A240" s="122"/>
      <c r="B240" s="391"/>
      <c r="C240" s="506"/>
      <c r="D240" s="233"/>
      <c r="E240" s="233"/>
      <c r="F240" s="506"/>
      <c r="G240" s="506"/>
      <c r="H240" s="518"/>
      <c r="I240" s="122"/>
      <c r="J240" s="122"/>
      <c r="K240" s="524"/>
      <c r="L240" s="524"/>
      <c r="M240" s="123"/>
      <c r="N240" s="123"/>
      <c r="O240" s="788"/>
      <c r="P240" s="116"/>
      <c r="Q240" s="116"/>
      <c r="R240" s="124"/>
      <c r="S240" s="125"/>
      <c r="T240" s="125"/>
      <c r="U240" s="124"/>
      <c r="V240" s="125"/>
      <c r="W240" s="159"/>
      <c r="X240" s="715"/>
      <c r="Y240" s="715"/>
      <c r="Z240" s="715"/>
      <c r="AA240" s="129"/>
      <c r="AB240" s="130"/>
      <c r="AC240" s="130"/>
      <c r="AD240" s="129"/>
      <c r="AE240" s="130"/>
      <c r="AF240" s="130"/>
      <c r="AG240" s="129"/>
      <c r="AH240" s="130"/>
      <c r="AI240" s="130"/>
      <c r="AJ240" s="164"/>
    </row>
    <row r="241" spans="1:36" s="132" customFormat="1" ht="31.5">
      <c r="A241" s="122"/>
      <c r="B241" s="391"/>
      <c r="C241" s="506"/>
      <c r="D241" s="233"/>
      <c r="E241" s="233"/>
      <c r="F241" s="506"/>
      <c r="G241" s="506"/>
      <c r="H241" s="518"/>
      <c r="I241" s="122"/>
      <c r="J241" s="122"/>
      <c r="K241" s="524"/>
      <c r="L241" s="524"/>
      <c r="M241" s="123"/>
      <c r="N241" s="123"/>
      <c r="O241" s="788"/>
      <c r="P241" s="116"/>
      <c r="Q241" s="116"/>
      <c r="R241" s="124"/>
      <c r="S241" s="125"/>
      <c r="T241" s="125"/>
      <c r="U241" s="124"/>
      <c r="V241" s="125"/>
      <c r="W241" s="159"/>
      <c r="X241" s="715"/>
      <c r="Y241" s="715"/>
      <c r="Z241" s="715"/>
      <c r="AA241" s="129"/>
      <c r="AB241" s="130"/>
      <c r="AC241" s="130"/>
      <c r="AD241" s="129"/>
      <c r="AE241" s="130"/>
      <c r="AF241" s="130"/>
      <c r="AG241" s="129"/>
      <c r="AH241" s="130"/>
      <c r="AI241" s="130"/>
      <c r="AJ241" s="164"/>
    </row>
    <row r="242" spans="1:36" s="132" customFormat="1" ht="31.5">
      <c r="A242" s="122"/>
      <c r="B242" s="391"/>
      <c r="C242" s="506"/>
      <c r="D242" s="233"/>
      <c r="E242" s="233"/>
      <c r="F242" s="506"/>
      <c r="G242" s="506"/>
      <c r="H242" s="518"/>
      <c r="I242" s="122"/>
      <c r="J242" s="122"/>
      <c r="K242" s="524"/>
      <c r="L242" s="524"/>
      <c r="M242" s="123"/>
      <c r="N242" s="123"/>
      <c r="O242" s="788"/>
      <c r="P242" s="116"/>
      <c r="Q242" s="116"/>
      <c r="R242" s="124"/>
      <c r="S242" s="125"/>
      <c r="T242" s="125"/>
      <c r="U242" s="124"/>
      <c r="V242" s="125"/>
      <c r="W242" s="159"/>
      <c r="X242" s="715"/>
      <c r="Y242" s="715"/>
      <c r="Z242" s="715"/>
      <c r="AA242" s="129"/>
      <c r="AB242" s="130"/>
      <c r="AC242" s="130"/>
      <c r="AD242" s="129"/>
      <c r="AE242" s="130"/>
      <c r="AF242" s="130"/>
      <c r="AG242" s="129"/>
      <c r="AH242" s="130"/>
      <c r="AI242" s="130"/>
      <c r="AJ242" s="164"/>
    </row>
    <row r="243" spans="1:36" s="132" customFormat="1" ht="31.5">
      <c r="A243" s="122"/>
      <c r="B243" s="391"/>
      <c r="C243" s="506"/>
      <c r="D243" s="233"/>
      <c r="E243" s="233"/>
      <c r="F243" s="506"/>
      <c r="G243" s="506"/>
      <c r="H243" s="518"/>
      <c r="I243" s="122"/>
      <c r="J243" s="122"/>
      <c r="K243" s="524"/>
      <c r="L243" s="524"/>
      <c r="M243" s="123"/>
      <c r="N243" s="123"/>
      <c r="O243" s="788"/>
      <c r="P243" s="116"/>
      <c r="Q243" s="116"/>
      <c r="R243" s="124"/>
      <c r="S243" s="125"/>
      <c r="T243" s="125"/>
      <c r="U243" s="124"/>
      <c r="V243" s="125"/>
      <c r="W243" s="159"/>
      <c r="X243" s="715"/>
      <c r="Y243" s="715"/>
      <c r="Z243" s="715"/>
      <c r="AA243" s="129"/>
      <c r="AB243" s="130"/>
      <c r="AC243" s="130"/>
      <c r="AD243" s="129"/>
      <c r="AE243" s="130"/>
      <c r="AF243" s="130"/>
      <c r="AG243" s="129"/>
      <c r="AH243" s="130"/>
      <c r="AI243" s="130"/>
      <c r="AJ243" s="164"/>
    </row>
    <row r="244" spans="1:36" s="132" customFormat="1" ht="31.5">
      <c r="A244" s="122"/>
      <c r="B244" s="391"/>
      <c r="C244" s="506"/>
      <c r="D244" s="233"/>
      <c r="E244" s="233"/>
      <c r="F244" s="506"/>
      <c r="G244" s="506"/>
      <c r="H244" s="518"/>
      <c r="I244" s="122"/>
      <c r="J244" s="122"/>
      <c r="K244" s="524"/>
      <c r="L244" s="524"/>
      <c r="M244" s="123"/>
      <c r="N244" s="123"/>
      <c r="O244" s="788"/>
      <c r="P244" s="116"/>
      <c r="Q244" s="116"/>
      <c r="R244" s="124"/>
      <c r="S244" s="125"/>
      <c r="T244" s="125"/>
      <c r="U244" s="124"/>
      <c r="V244" s="125"/>
      <c r="W244" s="159"/>
      <c r="X244" s="715"/>
      <c r="Y244" s="715"/>
      <c r="Z244" s="715"/>
      <c r="AA244" s="129"/>
      <c r="AB244" s="130"/>
      <c r="AC244" s="130"/>
      <c r="AD244" s="129"/>
      <c r="AE244" s="130"/>
      <c r="AF244" s="130"/>
      <c r="AG244" s="129"/>
      <c r="AH244" s="130"/>
      <c r="AI244" s="130"/>
      <c r="AJ244" s="164"/>
    </row>
    <row r="245" spans="1:36" s="132" customFormat="1" ht="31.5">
      <c r="A245" s="122"/>
      <c r="B245" s="391"/>
      <c r="C245" s="506"/>
      <c r="D245" s="233"/>
      <c r="E245" s="233"/>
      <c r="F245" s="506"/>
      <c r="G245" s="506"/>
      <c r="H245" s="518"/>
      <c r="I245" s="122"/>
      <c r="J245" s="122"/>
      <c r="K245" s="524"/>
      <c r="L245" s="524"/>
      <c r="M245" s="123"/>
      <c r="N245" s="123"/>
      <c r="O245" s="788"/>
      <c r="P245" s="116"/>
      <c r="Q245" s="116"/>
      <c r="R245" s="124"/>
      <c r="S245" s="125"/>
      <c r="T245" s="125"/>
      <c r="U245" s="124"/>
      <c r="V245" s="125"/>
      <c r="W245" s="159"/>
      <c r="X245" s="715"/>
      <c r="Y245" s="715"/>
      <c r="Z245" s="715"/>
      <c r="AA245" s="129"/>
      <c r="AB245" s="130"/>
      <c r="AC245" s="130"/>
      <c r="AD245" s="129"/>
      <c r="AE245" s="130"/>
      <c r="AF245" s="130"/>
      <c r="AG245" s="129"/>
      <c r="AH245" s="130"/>
      <c r="AI245" s="130"/>
      <c r="AJ245" s="164"/>
    </row>
    <row r="246" spans="1:36" s="132" customFormat="1" ht="31.5">
      <c r="A246" s="122"/>
      <c r="B246" s="391"/>
      <c r="C246" s="506"/>
      <c r="D246" s="233"/>
      <c r="E246" s="233"/>
      <c r="F246" s="506"/>
      <c r="G246" s="506"/>
      <c r="H246" s="518"/>
      <c r="I246" s="122"/>
      <c r="J246" s="122"/>
      <c r="K246" s="524"/>
      <c r="L246" s="524"/>
      <c r="M246" s="123"/>
      <c r="N246" s="123"/>
      <c r="O246" s="788"/>
      <c r="P246" s="116"/>
      <c r="Q246" s="116"/>
      <c r="R246" s="124"/>
      <c r="S246" s="125"/>
      <c r="T246" s="125"/>
      <c r="U246" s="124"/>
      <c r="V246" s="125"/>
      <c r="W246" s="159"/>
      <c r="X246" s="715"/>
      <c r="Y246" s="715"/>
      <c r="Z246" s="715"/>
      <c r="AA246" s="129"/>
      <c r="AB246" s="130"/>
      <c r="AC246" s="130"/>
      <c r="AD246" s="129"/>
      <c r="AE246" s="130"/>
      <c r="AF246" s="130"/>
      <c r="AG246" s="129"/>
      <c r="AH246" s="130"/>
      <c r="AI246" s="130"/>
      <c r="AJ246" s="164"/>
    </row>
    <row r="247" spans="1:36" s="132" customFormat="1" ht="31.5">
      <c r="A247" s="122"/>
      <c r="B247" s="391"/>
      <c r="C247" s="506"/>
      <c r="D247" s="233"/>
      <c r="E247" s="233"/>
      <c r="F247" s="506"/>
      <c r="G247" s="506"/>
      <c r="H247" s="518"/>
      <c r="I247" s="122"/>
      <c r="J247" s="122"/>
      <c r="K247" s="524"/>
      <c r="L247" s="524"/>
      <c r="M247" s="123"/>
      <c r="N247" s="123"/>
      <c r="O247" s="788"/>
      <c r="P247" s="116"/>
      <c r="Q247" s="116"/>
      <c r="R247" s="124"/>
      <c r="S247" s="125"/>
      <c r="T247" s="125"/>
      <c r="U247" s="124"/>
      <c r="V247" s="125"/>
      <c r="W247" s="159"/>
      <c r="X247" s="715"/>
      <c r="Y247" s="715"/>
      <c r="Z247" s="715"/>
      <c r="AA247" s="129"/>
      <c r="AB247" s="130"/>
      <c r="AC247" s="130"/>
      <c r="AD247" s="129"/>
      <c r="AE247" s="130"/>
      <c r="AF247" s="130"/>
      <c r="AG247" s="129"/>
      <c r="AH247" s="130"/>
      <c r="AI247" s="130"/>
      <c r="AJ247" s="164"/>
    </row>
    <row r="248" spans="1:36" s="132" customFormat="1" ht="31.5">
      <c r="A248" s="122"/>
      <c r="B248" s="391"/>
      <c r="C248" s="506"/>
      <c r="D248" s="233"/>
      <c r="E248" s="233"/>
      <c r="F248" s="506"/>
      <c r="G248" s="506"/>
      <c r="H248" s="518"/>
      <c r="I248" s="122"/>
      <c r="J248" s="122"/>
      <c r="K248" s="524"/>
      <c r="L248" s="524"/>
      <c r="M248" s="123"/>
      <c r="N248" s="123"/>
      <c r="O248" s="788"/>
      <c r="P248" s="116"/>
      <c r="Q248" s="116"/>
      <c r="R248" s="124"/>
      <c r="S248" s="125"/>
      <c r="T248" s="125"/>
      <c r="U248" s="124"/>
      <c r="V248" s="125"/>
      <c r="W248" s="159"/>
      <c r="X248" s="715"/>
      <c r="Y248" s="715"/>
      <c r="Z248" s="715"/>
      <c r="AA248" s="129"/>
      <c r="AB248" s="130"/>
      <c r="AC248" s="130"/>
      <c r="AD248" s="129"/>
      <c r="AE248" s="130"/>
      <c r="AF248" s="130"/>
      <c r="AG248" s="129"/>
      <c r="AH248" s="130"/>
      <c r="AI248" s="130"/>
      <c r="AJ248" s="164"/>
    </row>
    <row r="249" spans="1:36" s="132" customFormat="1" ht="31.5">
      <c r="A249" s="122"/>
      <c r="B249" s="391"/>
      <c r="C249" s="506"/>
      <c r="D249" s="233"/>
      <c r="E249" s="233"/>
      <c r="F249" s="506"/>
      <c r="G249" s="506"/>
      <c r="H249" s="518"/>
      <c r="I249" s="122"/>
      <c r="J249" s="122"/>
      <c r="K249" s="524"/>
      <c r="L249" s="524"/>
      <c r="M249" s="123"/>
      <c r="N249" s="123"/>
      <c r="O249" s="788"/>
      <c r="P249" s="116"/>
      <c r="Q249" s="116"/>
      <c r="R249" s="124"/>
      <c r="S249" s="125"/>
      <c r="T249" s="125"/>
      <c r="U249" s="124"/>
      <c r="V249" s="125"/>
      <c r="W249" s="159"/>
      <c r="X249" s="715"/>
      <c r="Y249" s="715"/>
      <c r="Z249" s="715"/>
      <c r="AA249" s="129"/>
      <c r="AB249" s="130"/>
      <c r="AC249" s="130"/>
      <c r="AD249" s="129"/>
      <c r="AE249" s="130"/>
      <c r="AF249" s="130"/>
      <c r="AG249" s="129"/>
      <c r="AH249" s="130"/>
      <c r="AI249" s="130"/>
      <c r="AJ249" s="164"/>
    </row>
    <row r="250" spans="1:36" s="132" customFormat="1" ht="31.5">
      <c r="A250" s="122"/>
      <c r="B250" s="391"/>
      <c r="C250" s="506"/>
      <c r="D250" s="233"/>
      <c r="E250" s="233"/>
      <c r="F250" s="506"/>
      <c r="G250" s="506"/>
      <c r="H250" s="518"/>
      <c r="I250" s="122"/>
      <c r="J250" s="122"/>
      <c r="K250" s="524"/>
      <c r="L250" s="524"/>
      <c r="M250" s="123"/>
      <c r="N250" s="123"/>
      <c r="O250" s="788"/>
      <c r="P250" s="116"/>
      <c r="Q250" s="116"/>
      <c r="R250" s="124"/>
      <c r="S250" s="125"/>
      <c r="T250" s="125"/>
      <c r="U250" s="124"/>
      <c r="V250" s="125"/>
      <c r="W250" s="159"/>
      <c r="X250" s="715"/>
      <c r="Y250" s="715"/>
      <c r="Z250" s="715"/>
      <c r="AA250" s="129"/>
      <c r="AB250" s="130"/>
      <c r="AC250" s="130"/>
      <c r="AD250" s="129"/>
      <c r="AE250" s="130"/>
      <c r="AF250" s="130"/>
      <c r="AG250" s="129"/>
      <c r="AH250" s="130"/>
      <c r="AI250" s="130"/>
      <c r="AJ250" s="164"/>
    </row>
    <row r="251" spans="1:36" s="132" customFormat="1" ht="31.5">
      <c r="A251" s="122"/>
      <c r="B251" s="391"/>
      <c r="C251" s="506"/>
      <c r="D251" s="233"/>
      <c r="E251" s="233"/>
      <c r="F251" s="506"/>
      <c r="G251" s="506"/>
      <c r="H251" s="518"/>
      <c r="I251" s="122"/>
      <c r="J251" s="122"/>
      <c r="K251" s="524"/>
      <c r="L251" s="524"/>
      <c r="M251" s="123"/>
      <c r="N251" s="123"/>
      <c r="O251" s="788"/>
      <c r="P251" s="116"/>
      <c r="Q251" s="116"/>
      <c r="R251" s="124"/>
      <c r="S251" s="125"/>
      <c r="T251" s="125"/>
      <c r="U251" s="124"/>
      <c r="V251" s="125"/>
      <c r="W251" s="159"/>
      <c r="X251" s="715"/>
      <c r="Y251" s="715"/>
      <c r="Z251" s="715"/>
      <c r="AA251" s="129"/>
      <c r="AB251" s="130"/>
      <c r="AC251" s="130"/>
      <c r="AD251" s="129"/>
      <c r="AE251" s="130"/>
      <c r="AF251" s="130"/>
      <c r="AG251" s="129"/>
      <c r="AH251" s="130"/>
      <c r="AI251" s="130"/>
      <c r="AJ251" s="164"/>
    </row>
    <row r="252" spans="1:36" s="132" customFormat="1" ht="31.5">
      <c r="A252" s="122"/>
      <c r="B252" s="391"/>
      <c r="C252" s="506"/>
      <c r="D252" s="233"/>
      <c r="E252" s="233"/>
      <c r="F252" s="506"/>
      <c r="G252" s="506"/>
      <c r="H252" s="518"/>
      <c r="I252" s="122"/>
      <c r="J252" s="122"/>
      <c r="K252" s="524"/>
      <c r="L252" s="524"/>
      <c r="M252" s="123"/>
      <c r="N252" s="123"/>
      <c r="O252" s="788"/>
      <c r="P252" s="116"/>
      <c r="Q252" s="116"/>
      <c r="R252" s="124"/>
      <c r="S252" s="125"/>
      <c r="T252" s="125"/>
      <c r="U252" s="124"/>
      <c r="V252" s="125"/>
      <c r="W252" s="159"/>
      <c r="X252" s="715"/>
      <c r="Y252" s="715"/>
      <c r="Z252" s="715"/>
      <c r="AA252" s="129"/>
      <c r="AB252" s="130"/>
      <c r="AC252" s="130"/>
      <c r="AD252" s="129"/>
      <c r="AE252" s="130"/>
      <c r="AF252" s="130"/>
      <c r="AG252" s="129"/>
      <c r="AH252" s="130"/>
      <c r="AI252" s="130"/>
      <c r="AJ252" s="164"/>
    </row>
    <row r="253" spans="1:36" s="132" customFormat="1" ht="31.5">
      <c r="A253" s="122"/>
      <c r="B253" s="391"/>
      <c r="C253" s="506"/>
      <c r="D253" s="233"/>
      <c r="E253" s="233"/>
      <c r="F253" s="506"/>
      <c r="G253" s="506"/>
      <c r="H253" s="518"/>
      <c r="I253" s="122"/>
      <c r="J253" s="122"/>
      <c r="K253" s="524"/>
      <c r="L253" s="524"/>
      <c r="M253" s="123"/>
      <c r="N253" s="123"/>
      <c r="O253" s="788"/>
      <c r="P253" s="116"/>
      <c r="Q253" s="116"/>
      <c r="R253" s="124"/>
      <c r="S253" s="125"/>
      <c r="T253" s="125"/>
      <c r="U253" s="124"/>
      <c r="V253" s="125"/>
      <c r="W253" s="159"/>
      <c r="X253" s="715"/>
      <c r="Y253" s="715"/>
      <c r="Z253" s="715"/>
      <c r="AA253" s="129"/>
      <c r="AB253" s="130"/>
      <c r="AC253" s="130"/>
      <c r="AD253" s="129"/>
      <c r="AE253" s="130"/>
      <c r="AF253" s="130"/>
      <c r="AG253" s="129"/>
      <c r="AH253" s="130"/>
      <c r="AI253" s="130"/>
      <c r="AJ253" s="164"/>
    </row>
    <row r="254" spans="1:36" s="132" customFormat="1" ht="31.5">
      <c r="A254" s="122"/>
      <c r="B254" s="391"/>
      <c r="C254" s="506"/>
      <c r="D254" s="233"/>
      <c r="E254" s="233"/>
      <c r="F254" s="506"/>
      <c r="G254" s="506"/>
      <c r="H254" s="518"/>
      <c r="I254" s="122"/>
      <c r="J254" s="122"/>
      <c r="K254" s="524"/>
      <c r="L254" s="524"/>
      <c r="M254" s="123"/>
      <c r="N254" s="123"/>
      <c r="O254" s="788"/>
      <c r="P254" s="116"/>
      <c r="Q254" s="116"/>
      <c r="R254" s="124"/>
      <c r="S254" s="125"/>
      <c r="T254" s="125"/>
      <c r="U254" s="124"/>
      <c r="V254" s="125"/>
      <c r="W254" s="159"/>
      <c r="X254" s="715"/>
      <c r="Y254" s="715"/>
      <c r="Z254" s="715"/>
      <c r="AA254" s="129"/>
      <c r="AB254" s="130"/>
      <c r="AC254" s="130"/>
      <c r="AD254" s="129"/>
      <c r="AE254" s="130"/>
      <c r="AF254" s="130"/>
      <c r="AG254" s="129"/>
      <c r="AH254" s="130"/>
      <c r="AI254" s="130"/>
      <c r="AJ254" s="164"/>
    </row>
    <row r="255" spans="1:36" s="132" customFormat="1" ht="31.5">
      <c r="A255" s="122"/>
      <c r="B255" s="391"/>
      <c r="C255" s="506"/>
      <c r="D255" s="233"/>
      <c r="E255" s="233"/>
      <c r="F255" s="506"/>
      <c r="G255" s="506"/>
      <c r="H255" s="518"/>
      <c r="I255" s="122"/>
      <c r="J255" s="122"/>
      <c r="K255" s="524"/>
      <c r="L255" s="524"/>
      <c r="M255" s="123"/>
      <c r="N255" s="123"/>
      <c r="O255" s="788"/>
      <c r="P255" s="116"/>
      <c r="Q255" s="116"/>
      <c r="R255" s="124"/>
      <c r="S255" s="125"/>
      <c r="T255" s="125"/>
      <c r="U255" s="124"/>
      <c r="V255" s="125"/>
      <c r="W255" s="159"/>
      <c r="X255" s="715"/>
      <c r="Y255" s="715"/>
      <c r="Z255" s="715"/>
      <c r="AA255" s="129"/>
      <c r="AB255" s="130"/>
      <c r="AC255" s="130"/>
      <c r="AD255" s="129"/>
      <c r="AE255" s="130"/>
      <c r="AF255" s="130"/>
      <c r="AG255" s="129"/>
      <c r="AH255" s="130"/>
      <c r="AI255" s="130"/>
      <c r="AJ255" s="164"/>
    </row>
    <row r="256" spans="1:36" s="132" customFormat="1" ht="31.5">
      <c r="A256" s="122"/>
      <c r="B256" s="391"/>
      <c r="C256" s="506"/>
      <c r="D256" s="233"/>
      <c r="E256" s="233"/>
      <c r="F256" s="506"/>
      <c r="G256" s="506"/>
      <c r="H256" s="518"/>
      <c r="I256" s="122"/>
      <c r="J256" s="122"/>
      <c r="K256" s="524"/>
      <c r="L256" s="524"/>
      <c r="M256" s="123"/>
      <c r="N256" s="123"/>
      <c r="O256" s="788"/>
      <c r="P256" s="116"/>
      <c r="Q256" s="116"/>
      <c r="R256" s="124"/>
      <c r="S256" s="125"/>
      <c r="T256" s="125"/>
      <c r="U256" s="124"/>
      <c r="V256" s="125"/>
      <c r="W256" s="159"/>
      <c r="X256" s="715"/>
      <c r="Y256" s="715"/>
      <c r="Z256" s="715"/>
      <c r="AA256" s="129"/>
      <c r="AB256" s="130"/>
      <c r="AC256" s="130"/>
      <c r="AD256" s="129"/>
      <c r="AE256" s="130"/>
      <c r="AF256" s="130"/>
      <c r="AG256" s="129"/>
      <c r="AH256" s="130"/>
      <c r="AI256" s="130"/>
      <c r="AJ256" s="164"/>
    </row>
    <row r="257" spans="1:36" s="132" customFormat="1" ht="31.5">
      <c r="A257" s="122"/>
      <c r="B257" s="391"/>
      <c r="C257" s="506"/>
      <c r="D257" s="233"/>
      <c r="E257" s="233"/>
      <c r="F257" s="506"/>
      <c r="G257" s="506"/>
      <c r="H257" s="518"/>
      <c r="I257" s="122"/>
      <c r="J257" s="122"/>
      <c r="K257" s="524"/>
      <c r="L257" s="524"/>
      <c r="M257" s="123"/>
      <c r="N257" s="123"/>
      <c r="O257" s="788"/>
      <c r="P257" s="116"/>
      <c r="Q257" s="116"/>
      <c r="R257" s="124"/>
      <c r="S257" s="125"/>
      <c r="T257" s="125"/>
      <c r="U257" s="124"/>
      <c r="V257" s="125"/>
      <c r="W257" s="159"/>
      <c r="X257" s="715"/>
      <c r="Y257" s="715"/>
      <c r="Z257" s="715"/>
      <c r="AA257" s="129"/>
      <c r="AB257" s="130"/>
      <c r="AC257" s="130"/>
      <c r="AD257" s="129"/>
      <c r="AE257" s="130"/>
      <c r="AF257" s="130"/>
      <c r="AG257" s="129"/>
      <c r="AH257" s="130"/>
      <c r="AI257" s="130"/>
      <c r="AJ257" s="164"/>
    </row>
    <row r="258" spans="1:36" s="132" customFormat="1" ht="31.5">
      <c r="A258" s="122"/>
      <c r="B258" s="391"/>
      <c r="C258" s="506"/>
      <c r="D258" s="233"/>
      <c r="E258" s="233"/>
      <c r="F258" s="506"/>
      <c r="G258" s="506"/>
      <c r="H258" s="518"/>
      <c r="I258" s="122"/>
      <c r="J258" s="122"/>
      <c r="K258" s="524"/>
      <c r="L258" s="524"/>
      <c r="M258" s="123"/>
      <c r="N258" s="123"/>
      <c r="O258" s="788"/>
      <c r="P258" s="116"/>
      <c r="Q258" s="116"/>
      <c r="R258" s="124"/>
      <c r="S258" s="125"/>
      <c r="T258" s="125"/>
      <c r="U258" s="124"/>
      <c r="V258" s="125"/>
      <c r="W258" s="159"/>
      <c r="X258" s="715"/>
      <c r="Y258" s="715"/>
      <c r="Z258" s="715"/>
      <c r="AA258" s="129"/>
      <c r="AB258" s="130"/>
      <c r="AC258" s="130"/>
      <c r="AD258" s="129"/>
      <c r="AE258" s="130"/>
      <c r="AF258" s="130"/>
      <c r="AG258" s="129"/>
      <c r="AH258" s="130"/>
      <c r="AI258" s="130"/>
      <c r="AJ258" s="164"/>
    </row>
    <row r="259" spans="1:36" s="132" customFormat="1" ht="31.5">
      <c r="A259" s="122"/>
      <c r="B259" s="391"/>
      <c r="C259" s="506"/>
      <c r="D259" s="233"/>
      <c r="E259" s="233"/>
      <c r="F259" s="506"/>
      <c r="G259" s="506"/>
      <c r="H259" s="518"/>
      <c r="I259" s="122"/>
      <c r="J259" s="122"/>
      <c r="K259" s="524"/>
      <c r="L259" s="524"/>
      <c r="M259" s="123"/>
      <c r="N259" s="123"/>
      <c r="O259" s="788"/>
      <c r="P259" s="116"/>
      <c r="Q259" s="116"/>
      <c r="R259" s="124"/>
      <c r="S259" s="125"/>
      <c r="T259" s="125"/>
      <c r="U259" s="124"/>
      <c r="V259" s="125"/>
      <c r="W259" s="159"/>
      <c r="X259" s="715"/>
      <c r="Y259" s="715"/>
      <c r="Z259" s="715"/>
      <c r="AA259" s="129"/>
      <c r="AB259" s="130"/>
      <c r="AC259" s="130"/>
      <c r="AD259" s="129"/>
      <c r="AE259" s="130"/>
      <c r="AF259" s="130"/>
      <c r="AG259" s="129"/>
      <c r="AH259" s="130"/>
      <c r="AI259" s="130"/>
      <c r="AJ259" s="164"/>
    </row>
    <row r="260" spans="1:36" s="132" customFormat="1" ht="31.5">
      <c r="A260" s="122"/>
      <c r="B260" s="391"/>
      <c r="C260" s="506"/>
      <c r="D260" s="233"/>
      <c r="E260" s="233"/>
      <c r="F260" s="506"/>
      <c r="G260" s="506"/>
      <c r="H260" s="518"/>
      <c r="I260" s="122"/>
      <c r="J260" s="122"/>
      <c r="K260" s="524"/>
      <c r="L260" s="524"/>
      <c r="M260" s="123"/>
      <c r="N260" s="123"/>
      <c r="O260" s="788"/>
      <c r="P260" s="116"/>
      <c r="Q260" s="116"/>
      <c r="R260" s="124"/>
      <c r="S260" s="125"/>
      <c r="T260" s="125"/>
      <c r="U260" s="124"/>
      <c r="V260" s="125"/>
      <c r="W260" s="159"/>
      <c r="X260" s="715"/>
      <c r="Y260" s="715"/>
      <c r="Z260" s="715"/>
      <c r="AA260" s="129"/>
      <c r="AB260" s="130"/>
      <c r="AC260" s="130"/>
      <c r="AD260" s="129"/>
      <c r="AE260" s="130"/>
      <c r="AF260" s="130"/>
      <c r="AG260" s="129"/>
      <c r="AH260" s="130"/>
      <c r="AI260" s="130"/>
      <c r="AJ260" s="164"/>
    </row>
    <row r="261" spans="1:36" s="132" customFormat="1" ht="31.5">
      <c r="A261" s="122"/>
      <c r="B261" s="391"/>
      <c r="C261" s="506"/>
      <c r="D261" s="233"/>
      <c r="E261" s="233"/>
      <c r="F261" s="506"/>
      <c r="G261" s="506"/>
      <c r="H261" s="518"/>
      <c r="I261" s="122"/>
      <c r="J261" s="122"/>
      <c r="K261" s="524"/>
      <c r="L261" s="524"/>
      <c r="M261" s="123"/>
      <c r="N261" s="123"/>
      <c r="O261" s="788"/>
      <c r="P261" s="116"/>
      <c r="Q261" s="116"/>
      <c r="R261" s="124"/>
      <c r="S261" s="125"/>
      <c r="T261" s="125"/>
      <c r="U261" s="124"/>
      <c r="V261" s="125"/>
      <c r="W261" s="159"/>
      <c r="X261" s="715"/>
      <c r="Y261" s="715"/>
      <c r="Z261" s="715"/>
      <c r="AA261" s="129"/>
      <c r="AB261" s="130"/>
      <c r="AC261" s="130"/>
      <c r="AD261" s="129"/>
      <c r="AE261" s="130"/>
      <c r="AF261" s="130"/>
      <c r="AG261" s="129"/>
      <c r="AH261" s="130"/>
      <c r="AI261" s="130"/>
      <c r="AJ261" s="164"/>
    </row>
    <row r="262" spans="1:36" s="132" customFormat="1" ht="31.5">
      <c r="A262" s="122"/>
      <c r="B262" s="391"/>
      <c r="C262" s="506"/>
      <c r="D262" s="233"/>
      <c r="E262" s="233"/>
      <c r="F262" s="506"/>
      <c r="G262" s="506"/>
      <c r="H262" s="518"/>
      <c r="I262" s="122"/>
      <c r="J262" s="122"/>
      <c r="K262" s="524"/>
      <c r="L262" s="524"/>
      <c r="M262" s="123"/>
      <c r="N262" s="123"/>
      <c r="O262" s="788"/>
      <c r="P262" s="116"/>
      <c r="Q262" s="116"/>
      <c r="R262" s="124"/>
      <c r="S262" s="125"/>
      <c r="T262" s="125"/>
      <c r="U262" s="124"/>
      <c r="V262" s="125"/>
      <c r="W262" s="159"/>
      <c r="X262" s="715"/>
      <c r="Y262" s="715"/>
      <c r="Z262" s="715"/>
      <c r="AA262" s="129"/>
      <c r="AB262" s="130"/>
      <c r="AC262" s="130"/>
      <c r="AD262" s="129"/>
      <c r="AE262" s="130"/>
      <c r="AF262" s="130"/>
      <c r="AG262" s="129"/>
      <c r="AH262" s="130"/>
      <c r="AI262" s="130"/>
      <c r="AJ262" s="164"/>
    </row>
    <row r="263" spans="1:36" s="132" customFormat="1" ht="31.5">
      <c r="A263" s="122"/>
      <c r="B263" s="391"/>
      <c r="C263" s="506"/>
      <c r="D263" s="233"/>
      <c r="E263" s="233"/>
      <c r="F263" s="506"/>
      <c r="G263" s="506"/>
      <c r="H263" s="518"/>
      <c r="I263" s="122"/>
      <c r="J263" s="122"/>
      <c r="K263" s="524"/>
      <c r="L263" s="524"/>
      <c r="M263" s="123"/>
      <c r="N263" s="123"/>
      <c r="O263" s="788"/>
      <c r="P263" s="116"/>
      <c r="Q263" s="116"/>
      <c r="R263" s="124"/>
      <c r="S263" s="125"/>
      <c r="T263" s="125"/>
      <c r="U263" s="124"/>
      <c r="V263" s="125"/>
      <c r="W263" s="159"/>
      <c r="X263" s="715"/>
      <c r="Y263" s="715"/>
      <c r="Z263" s="715"/>
      <c r="AA263" s="129"/>
      <c r="AB263" s="130"/>
      <c r="AC263" s="130"/>
      <c r="AD263" s="129"/>
      <c r="AE263" s="130"/>
      <c r="AF263" s="130"/>
      <c r="AG263" s="129"/>
      <c r="AH263" s="130"/>
      <c r="AI263" s="130"/>
      <c r="AJ263" s="164"/>
    </row>
    <row r="264" spans="1:36" s="132" customFormat="1" ht="31.5">
      <c r="A264" s="122"/>
      <c r="B264" s="391"/>
      <c r="C264" s="506"/>
      <c r="D264" s="233"/>
      <c r="E264" s="233"/>
      <c r="F264" s="506"/>
      <c r="G264" s="506"/>
      <c r="H264" s="518"/>
      <c r="I264" s="122"/>
      <c r="J264" s="122"/>
      <c r="K264" s="524"/>
      <c r="L264" s="524"/>
      <c r="M264" s="123"/>
      <c r="N264" s="123"/>
      <c r="O264" s="788"/>
      <c r="P264" s="116"/>
      <c r="Q264" s="116"/>
      <c r="R264" s="124"/>
      <c r="S264" s="125"/>
      <c r="T264" s="125"/>
      <c r="U264" s="124"/>
      <c r="V264" s="125"/>
      <c r="W264" s="159"/>
      <c r="X264" s="715"/>
      <c r="Y264" s="715"/>
      <c r="Z264" s="715"/>
      <c r="AA264" s="129"/>
      <c r="AB264" s="130"/>
      <c r="AC264" s="130"/>
      <c r="AD264" s="129"/>
      <c r="AE264" s="130"/>
      <c r="AF264" s="130"/>
      <c r="AG264" s="129"/>
      <c r="AH264" s="130"/>
      <c r="AI264" s="130"/>
      <c r="AJ264" s="164"/>
    </row>
    <row r="265" spans="1:36" s="132" customFormat="1" ht="31.5">
      <c r="A265" s="122"/>
      <c r="B265" s="391"/>
      <c r="C265" s="506"/>
      <c r="D265" s="233"/>
      <c r="E265" s="233"/>
      <c r="F265" s="506"/>
      <c r="G265" s="506"/>
      <c r="H265" s="518"/>
      <c r="I265" s="122"/>
      <c r="J265" s="122"/>
      <c r="K265" s="524"/>
      <c r="L265" s="524"/>
      <c r="M265" s="123"/>
      <c r="N265" s="123"/>
      <c r="O265" s="788"/>
      <c r="P265" s="116"/>
      <c r="Q265" s="116"/>
      <c r="R265" s="124"/>
      <c r="S265" s="125"/>
      <c r="T265" s="125"/>
      <c r="U265" s="124"/>
      <c r="V265" s="125"/>
      <c r="W265" s="159"/>
      <c r="X265" s="715"/>
      <c r="Y265" s="715"/>
      <c r="Z265" s="715"/>
      <c r="AA265" s="129"/>
      <c r="AB265" s="130"/>
      <c r="AC265" s="130"/>
      <c r="AD265" s="129"/>
      <c r="AE265" s="130"/>
      <c r="AF265" s="130"/>
      <c r="AG265" s="129"/>
      <c r="AH265" s="130"/>
      <c r="AI265" s="130"/>
      <c r="AJ265" s="164"/>
    </row>
    <row r="266" spans="1:36" s="132" customFormat="1" ht="31.5">
      <c r="A266" s="122"/>
      <c r="B266" s="391"/>
      <c r="C266" s="506"/>
      <c r="D266" s="233"/>
      <c r="E266" s="233"/>
      <c r="F266" s="506"/>
      <c r="G266" s="506"/>
      <c r="H266" s="518"/>
      <c r="I266" s="122"/>
      <c r="J266" s="122"/>
      <c r="K266" s="524"/>
      <c r="L266" s="524"/>
      <c r="M266" s="123"/>
      <c r="N266" s="123"/>
      <c r="O266" s="788"/>
      <c r="P266" s="116"/>
      <c r="Q266" s="116"/>
      <c r="R266" s="124"/>
      <c r="S266" s="125"/>
      <c r="T266" s="125"/>
      <c r="U266" s="124"/>
      <c r="V266" s="125"/>
      <c r="W266" s="159"/>
      <c r="X266" s="715"/>
      <c r="Y266" s="715"/>
      <c r="Z266" s="715"/>
      <c r="AA266" s="129"/>
      <c r="AB266" s="130"/>
      <c r="AC266" s="130"/>
      <c r="AD266" s="129"/>
      <c r="AE266" s="130"/>
      <c r="AF266" s="130"/>
      <c r="AG266" s="129"/>
      <c r="AH266" s="130"/>
      <c r="AI266" s="130"/>
      <c r="AJ266" s="164"/>
    </row>
    <row r="267" spans="1:36" s="132" customFormat="1" ht="31.5">
      <c r="A267" s="122"/>
      <c r="B267" s="391"/>
      <c r="C267" s="506"/>
      <c r="D267" s="233"/>
      <c r="E267" s="233"/>
      <c r="F267" s="506"/>
      <c r="G267" s="506"/>
      <c r="H267" s="518"/>
      <c r="I267" s="122"/>
      <c r="J267" s="122"/>
      <c r="K267" s="524"/>
      <c r="L267" s="524"/>
      <c r="M267" s="123"/>
      <c r="N267" s="123"/>
      <c r="O267" s="788"/>
      <c r="P267" s="116"/>
      <c r="Q267" s="116"/>
      <c r="R267" s="124"/>
      <c r="S267" s="125"/>
      <c r="T267" s="125"/>
      <c r="U267" s="124"/>
      <c r="V267" s="125"/>
      <c r="W267" s="159"/>
      <c r="X267" s="715"/>
      <c r="Y267" s="715"/>
      <c r="Z267" s="715"/>
      <c r="AA267" s="129"/>
      <c r="AB267" s="130"/>
      <c r="AC267" s="130"/>
      <c r="AD267" s="129"/>
      <c r="AE267" s="130"/>
      <c r="AF267" s="130"/>
      <c r="AG267" s="129"/>
      <c r="AH267" s="130"/>
      <c r="AI267" s="130"/>
      <c r="AJ267" s="164"/>
    </row>
    <row r="268" spans="1:36" s="132" customFormat="1" ht="31.5">
      <c r="A268" s="122"/>
      <c r="B268" s="391"/>
      <c r="C268" s="506"/>
      <c r="D268" s="233"/>
      <c r="E268" s="233"/>
      <c r="F268" s="506"/>
      <c r="G268" s="506"/>
      <c r="H268" s="518"/>
      <c r="I268" s="122"/>
      <c r="J268" s="122"/>
      <c r="K268" s="524"/>
      <c r="L268" s="524"/>
      <c r="M268" s="123"/>
      <c r="N268" s="123"/>
      <c r="O268" s="788"/>
      <c r="P268" s="116"/>
      <c r="Q268" s="116"/>
      <c r="R268" s="124"/>
      <c r="S268" s="125"/>
      <c r="T268" s="125"/>
      <c r="U268" s="124"/>
      <c r="V268" s="125"/>
      <c r="W268" s="159"/>
      <c r="X268" s="715"/>
      <c r="Y268" s="715"/>
      <c r="Z268" s="715"/>
      <c r="AA268" s="129"/>
      <c r="AB268" s="130"/>
      <c r="AC268" s="130"/>
      <c r="AD268" s="129"/>
      <c r="AE268" s="130"/>
      <c r="AF268" s="130"/>
      <c r="AG268" s="129"/>
      <c r="AH268" s="130"/>
      <c r="AI268" s="130"/>
      <c r="AJ268" s="164"/>
    </row>
    <row r="269" spans="1:36" s="132" customFormat="1" ht="31.5">
      <c r="A269" s="122"/>
      <c r="B269" s="391"/>
      <c r="C269" s="506"/>
      <c r="D269" s="233"/>
      <c r="E269" s="233"/>
      <c r="F269" s="506"/>
      <c r="G269" s="506"/>
      <c r="H269" s="518"/>
      <c r="I269" s="122"/>
      <c r="J269" s="122"/>
      <c r="K269" s="524"/>
      <c r="L269" s="524"/>
      <c r="M269" s="123"/>
      <c r="N269" s="123"/>
      <c r="O269" s="788"/>
      <c r="P269" s="116"/>
      <c r="Q269" s="116"/>
      <c r="R269" s="124"/>
      <c r="S269" s="125"/>
      <c r="T269" s="125"/>
      <c r="U269" s="124"/>
      <c r="V269" s="125"/>
      <c r="W269" s="159"/>
      <c r="X269" s="715"/>
      <c r="Y269" s="715"/>
      <c r="Z269" s="715"/>
      <c r="AA269" s="129"/>
      <c r="AB269" s="130"/>
      <c r="AC269" s="130"/>
      <c r="AD269" s="129"/>
      <c r="AE269" s="130"/>
      <c r="AF269" s="130"/>
      <c r="AG269" s="129"/>
      <c r="AH269" s="130"/>
      <c r="AI269" s="130"/>
      <c r="AJ269" s="164"/>
    </row>
    <row r="270" spans="1:36" s="132" customFormat="1" ht="31.5">
      <c r="A270" s="122"/>
      <c r="B270" s="391"/>
      <c r="C270" s="506"/>
      <c r="D270" s="233"/>
      <c r="E270" s="233"/>
      <c r="F270" s="506"/>
      <c r="G270" s="506"/>
      <c r="H270" s="518"/>
      <c r="I270" s="122"/>
      <c r="J270" s="122"/>
      <c r="K270" s="524"/>
      <c r="L270" s="524"/>
      <c r="M270" s="123"/>
      <c r="N270" s="123"/>
      <c r="O270" s="788"/>
      <c r="P270" s="116"/>
      <c r="Q270" s="116"/>
      <c r="R270" s="124"/>
      <c r="S270" s="125"/>
      <c r="T270" s="125"/>
      <c r="U270" s="124"/>
      <c r="V270" s="125"/>
      <c r="W270" s="159"/>
      <c r="X270" s="715"/>
      <c r="Y270" s="715"/>
      <c r="Z270" s="715"/>
      <c r="AA270" s="129"/>
      <c r="AB270" s="130"/>
      <c r="AC270" s="130"/>
      <c r="AD270" s="129"/>
      <c r="AE270" s="130"/>
      <c r="AF270" s="130"/>
      <c r="AG270" s="129"/>
      <c r="AH270" s="130"/>
      <c r="AI270" s="130"/>
      <c r="AJ270" s="164"/>
    </row>
    <row r="271" spans="1:36" s="132" customFormat="1" ht="31.5">
      <c r="A271" s="122"/>
      <c r="B271" s="391"/>
      <c r="C271" s="506"/>
      <c r="D271" s="233"/>
      <c r="E271" s="233"/>
      <c r="F271" s="506"/>
      <c r="G271" s="506"/>
      <c r="H271" s="518"/>
      <c r="I271" s="122"/>
      <c r="J271" s="122"/>
      <c r="K271" s="524"/>
      <c r="L271" s="524"/>
      <c r="M271" s="123"/>
      <c r="N271" s="123"/>
      <c r="O271" s="788"/>
      <c r="P271" s="116"/>
      <c r="Q271" s="116"/>
      <c r="R271" s="124"/>
      <c r="S271" s="125"/>
      <c r="T271" s="125"/>
      <c r="U271" s="124"/>
      <c r="V271" s="125"/>
      <c r="W271" s="159"/>
      <c r="X271" s="715"/>
      <c r="Y271" s="715"/>
      <c r="Z271" s="715"/>
      <c r="AA271" s="129"/>
      <c r="AB271" s="130"/>
      <c r="AC271" s="130"/>
      <c r="AD271" s="129"/>
      <c r="AE271" s="130"/>
      <c r="AF271" s="130"/>
      <c r="AG271" s="129"/>
      <c r="AH271" s="130"/>
      <c r="AI271" s="130"/>
      <c r="AJ271" s="164"/>
    </row>
    <row r="272" spans="1:36" s="132" customFormat="1" ht="31.5">
      <c r="A272" s="122"/>
      <c r="B272" s="391"/>
      <c r="C272" s="506"/>
      <c r="D272" s="233"/>
      <c r="E272" s="233"/>
      <c r="F272" s="506"/>
      <c r="G272" s="506"/>
      <c r="H272" s="518"/>
      <c r="I272" s="122"/>
      <c r="J272" s="122"/>
      <c r="K272" s="524"/>
      <c r="L272" s="524"/>
      <c r="M272" s="123"/>
      <c r="N272" s="123"/>
      <c r="O272" s="788"/>
      <c r="P272" s="116"/>
      <c r="Q272" s="116"/>
      <c r="R272" s="124"/>
      <c r="S272" s="125"/>
      <c r="T272" s="125"/>
      <c r="U272" s="124"/>
      <c r="V272" s="125"/>
      <c r="W272" s="159"/>
      <c r="X272" s="715"/>
      <c r="Y272" s="715"/>
      <c r="Z272" s="715"/>
      <c r="AA272" s="129"/>
      <c r="AB272" s="130"/>
      <c r="AC272" s="130"/>
      <c r="AD272" s="129"/>
      <c r="AE272" s="130"/>
      <c r="AF272" s="130"/>
      <c r="AG272" s="129"/>
      <c r="AH272" s="130"/>
      <c r="AI272" s="130"/>
      <c r="AJ272" s="164"/>
    </row>
    <row r="273" spans="1:36" s="132" customFormat="1" ht="31.5">
      <c r="A273" s="122"/>
      <c r="B273" s="391"/>
      <c r="C273" s="506"/>
      <c r="D273" s="233"/>
      <c r="E273" s="233"/>
      <c r="F273" s="506"/>
      <c r="G273" s="506"/>
      <c r="H273" s="518"/>
      <c r="I273" s="122"/>
      <c r="J273" s="122"/>
      <c r="K273" s="524"/>
      <c r="L273" s="524"/>
      <c r="M273" s="123"/>
      <c r="N273" s="123"/>
      <c r="O273" s="788"/>
      <c r="P273" s="116"/>
      <c r="Q273" s="116"/>
      <c r="R273" s="124"/>
      <c r="S273" s="125"/>
      <c r="T273" s="125"/>
      <c r="U273" s="124"/>
      <c r="V273" s="125"/>
      <c r="W273" s="159"/>
      <c r="X273" s="715"/>
      <c r="Y273" s="715"/>
      <c r="Z273" s="715"/>
      <c r="AA273" s="129"/>
      <c r="AB273" s="130"/>
      <c r="AC273" s="130"/>
      <c r="AD273" s="129"/>
      <c r="AE273" s="130"/>
      <c r="AF273" s="130"/>
      <c r="AG273" s="129"/>
      <c r="AH273" s="130"/>
      <c r="AI273" s="130"/>
      <c r="AJ273" s="164"/>
    </row>
    <row r="274" spans="1:36" s="132" customFormat="1" ht="31.5">
      <c r="A274" s="122"/>
      <c r="B274" s="391"/>
      <c r="C274" s="506"/>
      <c r="D274" s="233"/>
      <c r="E274" s="233"/>
      <c r="F274" s="506"/>
      <c r="G274" s="506"/>
      <c r="H274" s="518"/>
      <c r="I274" s="122"/>
      <c r="J274" s="122"/>
      <c r="K274" s="524"/>
      <c r="L274" s="524"/>
      <c r="M274" s="123"/>
      <c r="N274" s="123"/>
      <c r="O274" s="788"/>
      <c r="P274" s="116"/>
      <c r="Q274" s="116"/>
      <c r="R274" s="124"/>
      <c r="S274" s="125"/>
      <c r="T274" s="125"/>
      <c r="U274" s="124"/>
      <c r="V274" s="125"/>
      <c r="W274" s="159"/>
      <c r="X274" s="715"/>
      <c r="Y274" s="715"/>
      <c r="Z274" s="715"/>
      <c r="AA274" s="129"/>
      <c r="AB274" s="130"/>
      <c r="AC274" s="130"/>
      <c r="AD274" s="129"/>
      <c r="AE274" s="130"/>
      <c r="AF274" s="130"/>
      <c r="AG274" s="129"/>
      <c r="AH274" s="130"/>
      <c r="AI274" s="130"/>
      <c r="AJ274" s="164"/>
    </row>
    <row r="275" spans="1:36" s="132" customFormat="1" ht="31.5">
      <c r="A275" s="122"/>
      <c r="B275" s="391"/>
      <c r="C275" s="506"/>
      <c r="D275" s="233"/>
      <c r="E275" s="233"/>
      <c r="F275" s="506"/>
      <c r="G275" s="506"/>
      <c r="H275" s="518"/>
      <c r="I275" s="122"/>
      <c r="J275" s="122"/>
      <c r="K275" s="524"/>
      <c r="L275" s="524"/>
      <c r="M275" s="123"/>
      <c r="N275" s="123"/>
      <c r="O275" s="788"/>
      <c r="P275" s="116"/>
      <c r="Q275" s="116"/>
      <c r="R275" s="124"/>
      <c r="S275" s="125"/>
      <c r="T275" s="125"/>
      <c r="U275" s="124"/>
      <c r="V275" s="125"/>
      <c r="W275" s="159"/>
      <c r="X275" s="715"/>
      <c r="Y275" s="715"/>
      <c r="Z275" s="715"/>
      <c r="AA275" s="129"/>
      <c r="AB275" s="130"/>
      <c r="AC275" s="130"/>
      <c r="AD275" s="129"/>
      <c r="AE275" s="130"/>
      <c r="AF275" s="130"/>
      <c r="AG275" s="129"/>
      <c r="AH275" s="130"/>
      <c r="AI275" s="130"/>
      <c r="AJ275" s="164"/>
    </row>
    <row r="276" spans="1:36" s="132" customFormat="1" ht="31.5">
      <c r="A276" s="122"/>
      <c r="B276" s="391"/>
      <c r="C276" s="506"/>
      <c r="D276" s="233"/>
      <c r="E276" s="233"/>
      <c r="F276" s="506"/>
      <c r="G276" s="506"/>
      <c r="H276" s="518"/>
      <c r="I276" s="122"/>
      <c r="J276" s="122"/>
      <c r="K276" s="524"/>
      <c r="L276" s="524"/>
      <c r="M276" s="123"/>
      <c r="N276" s="123"/>
      <c r="O276" s="788"/>
      <c r="P276" s="116"/>
      <c r="Q276" s="116"/>
      <c r="R276" s="124"/>
      <c r="S276" s="125"/>
      <c r="T276" s="125"/>
      <c r="U276" s="124"/>
      <c r="V276" s="125"/>
      <c r="W276" s="159"/>
      <c r="X276" s="715"/>
      <c r="Y276" s="715"/>
      <c r="Z276" s="715"/>
      <c r="AA276" s="129"/>
      <c r="AB276" s="130"/>
      <c r="AC276" s="130"/>
      <c r="AD276" s="129"/>
      <c r="AE276" s="130"/>
      <c r="AF276" s="130"/>
      <c r="AG276" s="129"/>
      <c r="AH276" s="130"/>
      <c r="AI276" s="130"/>
      <c r="AJ276" s="164"/>
    </row>
    <row r="277" spans="1:36" s="132" customFormat="1" ht="31.5">
      <c r="A277" s="122"/>
      <c r="B277" s="391"/>
      <c r="C277" s="506"/>
      <c r="D277" s="233"/>
      <c r="E277" s="233"/>
      <c r="F277" s="506"/>
      <c r="G277" s="506"/>
      <c r="H277" s="518"/>
      <c r="I277" s="122"/>
      <c r="J277" s="122"/>
      <c r="K277" s="524"/>
      <c r="L277" s="524"/>
      <c r="M277" s="123"/>
      <c r="N277" s="123"/>
      <c r="O277" s="788"/>
      <c r="P277" s="116"/>
      <c r="Q277" s="116"/>
      <c r="R277" s="124"/>
      <c r="S277" s="125"/>
      <c r="T277" s="125"/>
      <c r="U277" s="124"/>
      <c r="V277" s="125"/>
      <c r="W277" s="159"/>
      <c r="X277" s="715"/>
      <c r="Y277" s="715"/>
      <c r="Z277" s="715"/>
      <c r="AA277" s="129"/>
      <c r="AB277" s="130"/>
      <c r="AC277" s="130"/>
      <c r="AD277" s="129"/>
      <c r="AE277" s="130"/>
      <c r="AF277" s="130"/>
      <c r="AG277" s="129"/>
      <c r="AH277" s="130"/>
      <c r="AI277" s="130"/>
      <c r="AJ277" s="164"/>
    </row>
    <row r="278" spans="1:36" s="132" customFormat="1" ht="31.5">
      <c r="A278" s="122"/>
      <c r="B278" s="391"/>
      <c r="C278" s="506"/>
      <c r="D278" s="233"/>
      <c r="E278" s="233"/>
      <c r="F278" s="506"/>
      <c r="G278" s="506"/>
      <c r="H278" s="518"/>
      <c r="I278" s="122"/>
      <c r="J278" s="122"/>
      <c r="K278" s="524"/>
      <c r="L278" s="524"/>
      <c r="M278" s="123"/>
      <c r="N278" s="123"/>
      <c r="O278" s="788"/>
      <c r="P278" s="116"/>
      <c r="Q278" s="116"/>
      <c r="R278" s="124"/>
      <c r="S278" s="125"/>
      <c r="T278" s="125"/>
      <c r="U278" s="124"/>
      <c r="V278" s="125"/>
      <c r="W278" s="159"/>
      <c r="X278" s="715"/>
      <c r="Y278" s="715"/>
      <c r="Z278" s="715"/>
      <c r="AA278" s="129"/>
      <c r="AB278" s="130"/>
      <c r="AC278" s="130"/>
      <c r="AD278" s="129"/>
      <c r="AE278" s="130"/>
      <c r="AF278" s="130"/>
      <c r="AG278" s="129"/>
      <c r="AH278" s="130"/>
      <c r="AI278" s="130"/>
      <c r="AJ278" s="164"/>
    </row>
    <row r="279" spans="1:36" s="132" customFormat="1" ht="31.5">
      <c r="A279" s="122"/>
      <c r="B279" s="391"/>
      <c r="C279" s="506"/>
      <c r="D279" s="233"/>
      <c r="E279" s="233"/>
      <c r="F279" s="506"/>
      <c r="G279" s="506"/>
      <c r="H279" s="518"/>
      <c r="I279" s="122"/>
      <c r="J279" s="122"/>
      <c r="K279" s="524"/>
      <c r="L279" s="524"/>
      <c r="M279" s="123"/>
      <c r="N279" s="123"/>
      <c r="O279" s="788"/>
      <c r="P279" s="116"/>
      <c r="Q279" s="116"/>
      <c r="R279" s="124"/>
      <c r="S279" s="125"/>
      <c r="T279" s="125"/>
      <c r="U279" s="124"/>
      <c r="V279" s="125"/>
      <c r="W279" s="159"/>
      <c r="X279" s="715"/>
      <c r="Y279" s="715"/>
      <c r="Z279" s="715"/>
      <c r="AA279" s="129"/>
      <c r="AB279" s="130"/>
      <c r="AC279" s="130"/>
      <c r="AD279" s="129"/>
      <c r="AE279" s="130"/>
      <c r="AF279" s="130"/>
      <c r="AG279" s="129"/>
      <c r="AH279" s="130"/>
      <c r="AI279" s="130"/>
      <c r="AJ279" s="164"/>
    </row>
    <row r="280" spans="1:36" s="132" customFormat="1" ht="31.5">
      <c r="A280" s="122"/>
      <c r="B280" s="391"/>
      <c r="C280" s="506"/>
      <c r="D280" s="233"/>
      <c r="E280" s="233"/>
      <c r="F280" s="506"/>
      <c r="G280" s="506"/>
      <c r="H280" s="518"/>
      <c r="I280" s="122"/>
      <c r="J280" s="122"/>
      <c r="K280" s="524"/>
      <c r="L280" s="524"/>
      <c r="M280" s="123"/>
      <c r="N280" s="123"/>
      <c r="O280" s="788"/>
      <c r="P280" s="116"/>
      <c r="Q280" s="116"/>
      <c r="R280" s="124"/>
      <c r="S280" s="125"/>
      <c r="T280" s="125"/>
      <c r="U280" s="124"/>
      <c r="V280" s="125"/>
      <c r="W280" s="159"/>
      <c r="X280" s="715"/>
      <c r="Y280" s="715"/>
      <c r="Z280" s="715"/>
      <c r="AA280" s="129"/>
      <c r="AB280" s="130"/>
      <c r="AC280" s="130"/>
      <c r="AD280" s="129"/>
      <c r="AE280" s="130"/>
      <c r="AF280" s="130"/>
      <c r="AG280" s="129"/>
      <c r="AH280" s="130"/>
      <c r="AI280" s="130"/>
      <c r="AJ280" s="164"/>
    </row>
    <row r="281" spans="1:36" s="132" customFormat="1" ht="31.5">
      <c r="A281" s="122"/>
      <c r="B281" s="391"/>
      <c r="C281" s="506"/>
      <c r="D281" s="233"/>
      <c r="E281" s="233"/>
      <c r="F281" s="506"/>
      <c r="G281" s="506"/>
      <c r="H281" s="518"/>
      <c r="I281" s="122"/>
      <c r="J281" s="122"/>
      <c r="K281" s="524"/>
      <c r="L281" s="524"/>
      <c r="M281" s="123"/>
      <c r="N281" s="123"/>
      <c r="O281" s="788"/>
      <c r="P281" s="116"/>
      <c r="Q281" s="116"/>
      <c r="R281" s="124"/>
      <c r="S281" s="125"/>
      <c r="T281" s="125"/>
      <c r="U281" s="124"/>
      <c r="V281" s="125"/>
      <c r="W281" s="159"/>
      <c r="X281" s="715"/>
      <c r="Y281" s="715"/>
      <c r="Z281" s="715"/>
      <c r="AA281" s="129"/>
      <c r="AB281" s="130"/>
      <c r="AC281" s="130"/>
      <c r="AD281" s="129"/>
      <c r="AE281" s="130"/>
      <c r="AF281" s="130"/>
      <c r="AG281" s="129"/>
      <c r="AH281" s="130"/>
      <c r="AI281" s="130"/>
      <c r="AJ281" s="164"/>
    </row>
    <row r="282" spans="1:36" s="132" customFormat="1" ht="31.5">
      <c r="A282" s="122"/>
      <c r="B282" s="391"/>
      <c r="C282" s="506"/>
      <c r="D282" s="233"/>
      <c r="E282" s="233"/>
      <c r="F282" s="506"/>
      <c r="G282" s="506"/>
      <c r="H282" s="518"/>
      <c r="I282" s="122"/>
      <c r="J282" s="122"/>
      <c r="K282" s="524"/>
      <c r="L282" s="524"/>
      <c r="M282" s="123"/>
      <c r="N282" s="123"/>
      <c r="O282" s="788"/>
      <c r="P282" s="116"/>
      <c r="Q282" s="116"/>
      <c r="R282" s="124"/>
      <c r="S282" s="125"/>
      <c r="T282" s="125"/>
      <c r="U282" s="124"/>
      <c r="V282" s="125"/>
      <c r="W282" s="159"/>
      <c r="X282" s="715"/>
      <c r="Y282" s="715"/>
      <c r="Z282" s="715"/>
      <c r="AA282" s="129"/>
      <c r="AB282" s="130"/>
      <c r="AC282" s="130"/>
      <c r="AD282" s="129"/>
      <c r="AE282" s="130"/>
      <c r="AF282" s="130"/>
      <c r="AG282" s="129"/>
      <c r="AH282" s="130"/>
      <c r="AI282" s="130"/>
      <c r="AJ282" s="164"/>
    </row>
    <row r="283" spans="1:36" s="132" customFormat="1" ht="31.5">
      <c r="A283" s="122"/>
      <c r="B283" s="391"/>
      <c r="C283" s="506"/>
      <c r="D283" s="233"/>
      <c r="E283" s="233"/>
      <c r="F283" s="506"/>
      <c r="G283" s="506"/>
      <c r="H283" s="518"/>
      <c r="I283" s="122"/>
      <c r="J283" s="122"/>
      <c r="K283" s="524"/>
      <c r="L283" s="524"/>
      <c r="M283" s="123"/>
      <c r="N283" s="123"/>
      <c r="O283" s="788"/>
      <c r="P283" s="116"/>
      <c r="Q283" s="116"/>
      <c r="R283" s="124"/>
      <c r="S283" s="125"/>
      <c r="T283" s="125"/>
      <c r="U283" s="124"/>
      <c r="V283" s="125"/>
      <c r="W283" s="159"/>
      <c r="X283" s="715"/>
      <c r="Y283" s="715"/>
      <c r="Z283" s="715"/>
      <c r="AA283" s="129"/>
      <c r="AB283" s="130"/>
      <c r="AC283" s="130"/>
      <c r="AD283" s="129"/>
      <c r="AE283" s="130"/>
      <c r="AF283" s="130"/>
      <c r="AG283" s="129"/>
      <c r="AH283" s="130"/>
      <c r="AI283" s="130"/>
      <c r="AJ283" s="164"/>
    </row>
    <row r="284" spans="1:36" s="132" customFormat="1" ht="31.5">
      <c r="A284" s="122"/>
      <c r="B284" s="391"/>
      <c r="C284" s="506"/>
      <c r="D284" s="233"/>
      <c r="E284" s="233"/>
      <c r="F284" s="506"/>
      <c r="G284" s="506"/>
      <c r="H284" s="518"/>
      <c r="I284" s="122"/>
      <c r="J284" s="122"/>
      <c r="K284" s="524"/>
      <c r="L284" s="524"/>
      <c r="M284" s="123"/>
      <c r="N284" s="123"/>
      <c r="O284" s="788"/>
      <c r="P284" s="116"/>
      <c r="Q284" s="116"/>
      <c r="R284" s="124"/>
      <c r="S284" s="125"/>
      <c r="T284" s="125"/>
      <c r="U284" s="124"/>
      <c r="V284" s="125"/>
      <c r="W284" s="159"/>
      <c r="X284" s="715"/>
      <c r="Y284" s="715"/>
      <c r="Z284" s="715"/>
      <c r="AA284" s="129"/>
      <c r="AB284" s="130"/>
      <c r="AC284" s="130"/>
      <c r="AD284" s="129"/>
      <c r="AE284" s="130"/>
      <c r="AF284" s="130"/>
      <c r="AG284" s="129"/>
      <c r="AH284" s="130"/>
      <c r="AI284" s="130"/>
      <c r="AJ284" s="164"/>
    </row>
    <row r="285" spans="1:36" s="132" customFormat="1" ht="31.5">
      <c r="A285" s="122"/>
      <c r="B285" s="391"/>
      <c r="C285" s="506"/>
      <c r="D285" s="233"/>
      <c r="E285" s="233"/>
      <c r="F285" s="506"/>
      <c r="G285" s="506"/>
      <c r="H285" s="518"/>
      <c r="I285" s="122"/>
      <c r="J285" s="122"/>
      <c r="K285" s="524"/>
      <c r="L285" s="524"/>
      <c r="M285" s="123"/>
      <c r="N285" s="123"/>
      <c r="O285" s="788"/>
      <c r="P285" s="116"/>
      <c r="Q285" s="116"/>
      <c r="R285" s="124"/>
      <c r="S285" s="125"/>
      <c r="T285" s="125"/>
      <c r="U285" s="124"/>
      <c r="V285" s="125"/>
      <c r="W285" s="159"/>
      <c r="X285" s="715"/>
      <c r="Y285" s="715"/>
      <c r="Z285" s="715"/>
      <c r="AA285" s="129"/>
      <c r="AB285" s="130"/>
      <c r="AC285" s="130"/>
      <c r="AD285" s="129"/>
      <c r="AE285" s="130"/>
      <c r="AF285" s="130"/>
      <c r="AG285" s="129"/>
      <c r="AH285" s="130"/>
      <c r="AI285" s="130"/>
      <c r="AJ285" s="164"/>
    </row>
    <row r="286" spans="1:36" s="132" customFormat="1" ht="31.5">
      <c r="A286" s="122"/>
      <c r="B286" s="391"/>
      <c r="C286" s="506"/>
      <c r="D286" s="233"/>
      <c r="E286" s="233"/>
      <c r="F286" s="506"/>
      <c r="G286" s="506"/>
      <c r="H286" s="518"/>
      <c r="I286" s="122"/>
      <c r="J286" s="122"/>
      <c r="K286" s="524"/>
      <c r="L286" s="524"/>
      <c r="M286" s="123"/>
      <c r="N286" s="123"/>
      <c r="O286" s="788"/>
      <c r="P286" s="116"/>
      <c r="Q286" s="116"/>
      <c r="R286" s="124"/>
      <c r="S286" s="125"/>
      <c r="T286" s="125"/>
      <c r="U286" s="124"/>
      <c r="V286" s="125"/>
      <c r="W286" s="159"/>
      <c r="X286" s="715"/>
      <c r="Y286" s="715"/>
      <c r="Z286" s="715"/>
      <c r="AA286" s="129"/>
      <c r="AB286" s="130"/>
      <c r="AC286" s="130"/>
      <c r="AD286" s="129"/>
      <c r="AE286" s="130"/>
      <c r="AF286" s="130"/>
      <c r="AG286" s="129"/>
      <c r="AH286" s="130"/>
      <c r="AI286" s="130"/>
      <c r="AJ286" s="164"/>
    </row>
    <row r="287" spans="1:36" s="132" customFormat="1" ht="31.5">
      <c r="A287" s="122"/>
      <c r="B287" s="391"/>
      <c r="C287" s="506"/>
      <c r="D287" s="233"/>
      <c r="E287" s="233"/>
      <c r="F287" s="506"/>
      <c r="G287" s="506"/>
      <c r="H287" s="518"/>
      <c r="I287" s="122"/>
      <c r="J287" s="122"/>
      <c r="K287" s="524"/>
      <c r="L287" s="524"/>
      <c r="M287" s="123"/>
      <c r="N287" s="123"/>
      <c r="O287" s="788"/>
      <c r="P287" s="116"/>
      <c r="Q287" s="116"/>
      <c r="R287" s="124"/>
      <c r="S287" s="125"/>
      <c r="T287" s="125"/>
      <c r="U287" s="124"/>
      <c r="V287" s="125"/>
      <c r="W287" s="159"/>
      <c r="X287" s="715"/>
      <c r="Y287" s="715"/>
      <c r="Z287" s="715"/>
      <c r="AA287" s="129"/>
      <c r="AB287" s="130"/>
      <c r="AC287" s="130"/>
      <c r="AD287" s="129"/>
      <c r="AE287" s="130"/>
      <c r="AF287" s="130"/>
      <c r="AG287" s="129"/>
      <c r="AH287" s="130"/>
      <c r="AI287" s="130"/>
      <c r="AJ287" s="164"/>
    </row>
    <row r="288" spans="1:36" s="132" customFormat="1" ht="31.5">
      <c r="A288" s="122"/>
      <c r="B288" s="391"/>
      <c r="C288" s="506"/>
      <c r="D288" s="233"/>
      <c r="E288" s="233"/>
      <c r="F288" s="506"/>
      <c r="G288" s="506"/>
      <c r="H288" s="518"/>
      <c r="I288" s="122"/>
      <c r="J288" s="122"/>
      <c r="K288" s="524"/>
      <c r="L288" s="524"/>
      <c r="M288" s="123"/>
      <c r="N288" s="123"/>
      <c r="O288" s="788"/>
      <c r="P288" s="116"/>
      <c r="Q288" s="116"/>
      <c r="R288" s="124"/>
      <c r="S288" s="125"/>
      <c r="T288" s="125"/>
      <c r="U288" s="124"/>
      <c r="V288" s="125"/>
      <c r="W288" s="159"/>
      <c r="X288" s="715"/>
      <c r="Y288" s="715"/>
      <c r="Z288" s="715"/>
      <c r="AA288" s="129"/>
      <c r="AB288" s="130"/>
      <c r="AC288" s="130"/>
      <c r="AD288" s="129"/>
      <c r="AE288" s="130"/>
      <c r="AF288" s="130"/>
      <c r="AG288" s="129"/>
      <c r="AH288" s="130"/>
      <c r="AI288" s="130"/>
      <c r="AJ288" s="164"/>
    </row>
    <row r="289" spans="1:36" s="132" customFormat="1" ht="31.5">
      <c r="A289" s="122"/>
      <c r="B289" s="391"/>
      <c r="C289" s="506"/>
      <c r="D289" s="233"/>
      <c r="E289" s="233"/>
      <c r="F289" s="506"/>
      <c r="G289" s="506"/>
      <c r="H289" s="518"/>
      <c r="I289" s="122"/>
      <c r="J289" s="122"/>
      <c r="K289" s="524"/>
      <c r="L289" s="524"/>
      <c r="M289" s="123"/>
      <c r="N289" s="123"/>
      <c r="O289" s="788"/>
      <c r="P289" s="116"/>
      <c r="Q289" s="116"/>
      <c r="R289" s="124"/>
      <c r="S289" s="125"/>
      <c r="T289" s="125"/>
      <c r="U289" s="124"/>
      <c r="V289" s="125"/>
      <c r="W289" s="159"/>
      <c r="X289" s="715"/>
      <c r="Y289" s="715"/>
      <c r="Z289" s="715"/>
      <c r="AA289" s="129"/>
      <c r="AB289" s="130"/>
      <c r="AC289" s="130"/>
      <c r="AD289" s="129"/>
      <c r="AE289" s="130"/>
      <c r="AF289" s="130"/>
      <c r="AG289" s="129"/>
      <c r="AH289" s="130"/>
      <c r="AI289" s="130"/>
      <c r="AJ289" s="164"/>
    </row>
    <row r="290" spans="1:36" s="132" customFormat="1" ht="31.5">
      <c r="A290" s="122"/>
      <c r="B290" s="391"/>
      <c r="C290" s="506"/>
      <c r="D290" s="233"/>
      <c r="E290" s="233"/>
      <c r="F290" s="506"/>
      <c r="G290" s="506"/>
      <c r="H290" s="518"/>
      <c r="I290" s="122"/>
      <c r="J290" s="122"/>
      <c r="K290" s="524"/>
      <c r="L290" s="524"/>
      <c r="M290" s="123"/>
      <c r="N290" s="123"/>
      <c r="O290" s="788"/>
      <c r="P290" s="116"/>
      <c r="Q290" s="116"/>
      <c r="R290" s="124"/>
      <c r="S290" s="125"/>
      <c r="T290" s="125"/>
      <c r="U290" s="124"/>
      <c r="V290" s="125"/>
      <c r="W290" s="159"/>
      <c r="X290" s="715"/>
      <c r="Y290" s="715"/>
      <c r="Z290" s="715"/>
      <c r="AA290" s="129"/>
      <c r="AB290" s="130"/>
      <c r="AC290" s="130"/>
      <c r="AD290" s="129"/>
      <c r="AE290" s="130"/>
      <c r="AF290" s="130"/>
      <c r="AG290" s="129"/>
      <c r="AH290" s="130"/>
      <c r="AI290" s="130"/>
      <c r="AJ290" s="164"/>
    </row>
    <row r="291" spans="1:36" s="132" customFormat="1" ht="31.5">
      <c r="A291" s="122"/>
      <c r="B291" s="391"/>
      <c r="C291" s="506"/>
      <c r="D291" s="233"/>
      <c r="E291" s="233"/>
      <c r="F291" s="506"/>
      <c r="G291" s="506"/>
      <c r="H291" s="518"/>
      <c r="I291" s="122"/>
      <c r="J291" s="122"/>
      <c r="K291" s="524"/>
      <c r="L291" s="524"/>
      <c r="M291" s="123"/>
      <c r="N291" s="123"/>
      <c r="O291" s="788"/>
      <c r="P291" s="116"/>
      <c r="Q291" s="116"/>
      <c r="R291" s="124"/>
      <c r="S291" s="125"/>
      <c r="T291" s="125"/>
      <c r="U291" s="124"/>
      <c r="V291" s="125"/>
      <c r="W291" s="159"/>
      <c r="X291" s="715"/>
      <c r="Y291" s="715"/>
      <c r="Z291" s="715"/>
      <c r="AA291" s="129"/>
      <c r="AB291" s="130"/>
      <c r="AC291" s="130"/>
      <c r="AD291" s="129"/>
      <c r="AE291" s="130"/>
      <c r="AF291" s="130"/>
      <c r="AG291" s="129"/>
      <c r="AH291" s="130"/>
      <c r="AI291" s="130"/>
      <c r="AJ291" s="164"/>
    </row>
    <row r="292" spans="1:36" s="132" customFormat="1" ht="31.5">
      <c r="A292" s="122"/>
      <c r="B292" s="391"/>
      <c r="C292" s="506"/>
      <c r="D292" s="233"/>
      <c r="E292" s="233"/>
      <c r="F292" s="506"/>
      <c r="G292" s="506"/>
      <c r="H292" s="518"/>
      <c r="I292" s="122"/>
      <c r="J292" s="122"/>
      <c r="K292" s="524"/>
      <c r="L292" s="524"/>
      <c r="M292" s="123"/>
      <c r="N292" s="123"/>
      <c r="O292" s="788"/>
      <c r="P292" s="116"/>
      <c r="Q292" s="116"/>
      <c r="R292" s="124"/>
      <c r="S292" s="125"/>
      <c r="T292" s="125"/>
      <c r="U292" s="124"/>
      <c r="V292" s="125"/>
      <c r="W292" s="159"/>
      <c r="X292" s="715"/>
      <c r="Y292" s="715"/>
      <c r="Z292" s="715"/>
      <c r="AA292" s="129"/>
      <c r="AB292" s="130"/>
      <c r="AC292" s="130"/>
      <c r="AD292" s="129"/>
      <c r="AE292" s="130"/>
      <c r="AF292" s="130"/>
      <c r="AG292" s="129"/>
      <c r="AH292" s="130"/>
      <c r="AI292" s="130"/>
      <c r="AJ292" s="164"/>
    </row>
    <row r="293" spans="1:36" s="132" customFormat="1" ht="31.5">
      <c r="A293" s="122"/>
      <c r="B293" s="391"/>
      <c r="C293" s="506"/>
      <c r="D293" s="233"/>
      <c r="E293" s="233"/>
      <c r="F293" s="506"/>
      <c r="G293" s="506"/>
      <c r="H293" s="518"/>
      <c r="I293" s="122"/>
      <c r="J293" s="122"/>
      <c r="K293" s="524"/>
      <c r="L293" s="524"/>
      <c r="M293" s="123"/>
      <c r="N293" s="123"/>
      <c r="O293" s="788"/>
      <c r="P293" s="116"/>
      <c r="Q293" s="116"/>
      <c r="R293" s="124"/>
      <c r="S293" s="125"/>
      <c r="T293" s="125"/>
      <c r="U293" s="124"/>
      <c r="V293" s="125"/>
      <c r="W293" s="159"/>
      <c r="X293" s="715"/>
      <c r="Y293" s="715"/>
      <c r="Z293" s="715"/>
      <c r="AA293" s="129"/>
      <c r="AB293" s="130"/>
      <c r="AC293" s="130"/>
      <c r="AD293" s="129"/>
      <c r="AE293" s="130"/>
      <c r="AF293" s="130"/>
      <c r="AG293" s="129"/>
      <c r="AH293" s="130"/>
      <c r="AI293" s="130"/>
      <c r="AJ293" s="164"/>
    </row>
    <row r="294" spans="1:36" s="132" customFormat="1" ht="31.5">
      <c r="A294" s="122"/>
      <c r="B294" s="391"/>
      <c r="C294" s="506"/>
      <c r="D294" s="233"/>
      <c r="E294" s="233"/>
      <c r="F294" s="506"/>
      <c r="G294" s="506"/>
      <c r="H294" s="518"/>
      <c r="I294" s="122"/>
      <c r="J294" s="122"/>
      <c r="K294" s="524"/>
      <c r="L294" s="524"/>
      <c r="M294" s="123"/>
      <c r="N294" s="123"/>
      <c r="O294" s="788"/>
      <c r="P294" s="116"/>
      <c r="Q294" s="116"/>
      <c r="R294" s="124"/>
      <c r="S294" s="125"/>
      <c r="T294" s="125"/>
      <c r="U294" s="124"/>
      <c r="V294" s="125"/>
      <c r="W294" s="159"/>
      <c r="X294" s="715"/>
      <c r="Y294" s="715"/>
      <c r="Z294" s="715"/>
      <c r="AA294" s="129"/>
      <c r="AB294" s="130"/>
      <c r="AC294" s="130"/>
      <c r="AD294" s="129"/>
      <c r="AE294" s="130"/>
      <c r="AF294" s="130"/>
      <c r="AG294" s="129"/>
      <c r="AH294" s="130"/>
      <c r="AI294" s="130"/>
      <c r="AJ294" s="164"/>
    </row>
    <row r="295" spans="1:36" s="132" customFormat="1" ht="31.5">
      <c r="A295" s="122"/>
      <c r="B295" s="391"/>
      <c r="C295" s="506"/>
      <c r="D295" s="233"/>
      <c r="E295" s="233"/>
      <c r="F295" s="506"/>
      <c r="G295" s="506"/>
      <c r="H295" s="518"/>
      <c r="I295" s="122"/>
      <c r="J295" s="122"/>
      <c r="K295" s="524"/>
      <c r="L295" s="524"/>
      <c r="M295" s="123"/>
      <c r="N295" s="123"/>
      <c r="O295" s="788"/>
      <c r="P295" s="116"/>
      <c r="Q295" s="116"/>
      <c r="R295" s="124"/>
      <c r="S295" s="125"/>
      <c r="T295" s="125"/>
      <c r="U295" s="124"/>
      <c r="V295" s="125"/>
      <c r="W295" s="159"/>
      <c r="X295" s="715"/>
      <c r="Y295" s="715"/>
      <c r="Z295" s="715"/>
      <c r="AA295" s="129"/>
      <c r="AB295" s="130"/>
      <c r="AC295" s="130"/>
      <c r="AD295" s="129"/>
      <c r="AE295" s="130"/>
      <c r="AF295" s="130"/>
      <c r="AG295" s="129"/>
      <c r="AH295" s="130"/>
      <c r="AI295" s="130"/>
      <c r="AJ295" s="164"/>
    </row>
    <row r="296" spans="1:36" s="132" customFormat="1" ht="31.5">
      <c r="A296" s="122"/>
      <c r="B296" s="391"/>
      <c r="C296" s="506"/>
      <c r="D296" s="233"/>
      <c r="E296" s="233"/>
      <c r="F296" s="506"/>
      <c r="G296" s="506"/>
      <c r="H296" s="518"/>
      <c r="I296" s="122"/>
      <c r="J296" s="122"/>
      <c r="K296" s="524"/>
      <c r="L296" s="524"/>
      <c r="M296" s="123"/>
      <c r="N296" s="123"/>
      <c r="O296" s="788"/>
      <c r="P296" s="116"/>
      <c r="Q296" s="116"/>
      <c r="R296" s="124"/>
      <c r="S296" s="125"/>
      <c r="T296" s="125"/>
      <c r="U296" s="124"/>
      <c r="V296" s="125"/>
      <c r="W296" s="159"/>
      <c r="X296" s="715"/>
      <c r="Y296" s="715"/>
      <c r="Z296" s="715"/>
      <c r="AA296" s="129"/>
      <c r="AB296" s="130"/>
      <c r="AC296" s="130"/>
      <c r="AD296" s="129"/>
      <c r="AE296" s="130"/>
      <c r="AF296" s="130"/>
      <c r="AG296" s="129"/>
      <c r="AH296" s="130"/>
      <c r="AI296" s="130"/>
      <c r="AJ296" s="164"/>
    </row>
    <row r="297" spans="1:36" s="132" customFormat="1" ht="31.5">
      <c r="A297" s="122"/>
      <c r="B297" s="391"/>
      <c r="C297" s="506"/>
      <c r="D297" s="233"/>
      <c r="E297" s="233"/>
      <c r="F297" s="506"/>
      <c r="G297" s="506"/>
      <c r="H297" s="518"/>
      <c r="I297" s="122"/>
      <c r="J297" s="122"/>
      <c r="K297" s="524"/>
      <c r="L297" s="524"/>
      <c r="M297" s="123"/>
      <c r="N297" s="123"/>
      <c r="O297" s="788"/>
      <c r="P297" s="116"/>
      <c r="Q297" s="116"/>
      <c r="R297" s="124"/>
      <c r="S297" s="125"/>
      <c r="T297" s="125"/>
      <c r="U297" s="124"/>
      <c r="V297" s="125"/>
      <c r="W297" s="159"/>
      <c r="X297" s="715"/>
      <c r="Y297" s="715"/>
      <c r="Z297" s="715"/>
      <c r="AA297" s="129"/>
      <c r="AB297" s="130"/>
      <c r="AC297" s="130"/>
      <c r="AD297" s="129"/>
      <c r="AE297" s="130"/>
      <c r="AF297" s="130"/>
      <c r="AG297" s="129"/>
      <c r="AH297" s="130"/>
      <c r="AI297" s="130"/>
      <c r="AJ297" s="164"/>
    </row>
    <row r="298" spans="1:36" s="132" customFormat="1" ht="31.5">
      <c r="A298" s="122"/>
      <c r="B298" s="391"/>
      <c r="C298" s="506"/>
      <c r="D298" s="233"/>
      <c r="E298" s="233"/>
      <c r="F298" s="506"/>
      <c r="G298" s="506"/>
      <c r="H298" s="518"/>
      <c r="I298" s="122"/>
      <c r="J298" s="122"/>
      <c r="K298" s="524"/>
      <c r="L298" s="524"/>
      <c r="M298" s="123"/>
      <c r="N298" s="123"/>
      <c r="O298" s="788"/>
      <c r="P298" s="116"/>
      <c r="Q298" s="116"/>
      <c r="R298" s="124"/>
      <c r="S298" s="125"/>
      <c r="T298" s="125"/>
      <c r="U298" s="124"/>
      <c r="V298" s="125"/>
      <c r="W298" s="159"/>
      <c r="X298" s="715"/>
      <c r="Y298" s="715"/>
      <c r="Z298" s="715"/>
      <c r="AA298" s="129"/>
      <c r="AB298" s="130"/>
      <c r="AC298" s="130"/>
      <c r="AD298" s="129"/>
      <c r="AE298" s="130"/>
      <c r="AF298" s="130"/>
      <c r="AG298" s="129"/>
      <c r="AH298" s="130"/>
      <c r="AI298" s="130"/>
      <c r="AJ298" s="164"/>
    </row>
    <row r="299" spans="1:36" s="132" customFormat="1" ht="31.5">
      <c r="A299" s="122"/>
      <c r="B299" s="391"/>
      <c r="C299" s="506"/>
      <c r="D299" s="233"/>
      <c r="E299" s="233"/>
      <c r="F299" s="506"/>
      <c r="G299" s="506"/>
      <c r="H299" s="518"/>
      <c r="I299" s="122"/>
      <c r="J299" s="122"/>
      <c r="K299" s="524"/>
      <c r="L299" s="524"/>
      <c r="M299" s="123"/>
      <c r="N299" s="123"/>
      <c r="O299" s="788"/>
      <c r="P299" s="116"/>
      <c r="Q299" s="116"/>
      <c r="R299" s="124"/>
      <c r="S299" s="125"/>
      <c r="T299" s="125"/>
      <c r="U299" s="124"/>
      <c r="V299" s="125"/>
      <c r="W299" s="159"/>
      <c r="X299" s="715"/>
      <c r="Y299" s="715"/>
      <c r="Z299" s="715"/>
      <c r="AA299" s="129"/>
      <c r="AB299" s="130"/>
      <c r="AC299" s="130"/>
      <c r="AD299" s="129"/>
      <c r="AE299" s="130"/>
      <c r="AF299" s="130"/>
      <c r="AG299" s="129"/>
      <c r="AH299" s="130"/>
      <c r="AI299" s="130"/>
      <c r="AJ299" s="164"/>
    </row>
    <row r="300" spans="1:36" s="132" customFormat="1" ht="31.5">
      <c r="A300" s="122"/>
      <c r="B300" s="391"/>
      <c r="C300" s="506"/>
      <c r="D300" s="233"/>
      <c r="E300" s="233"/>
      <c r="F300" s="506"/>
      <c r="G300" s="506"/>
      <c r="H300" s="518"/>
      <c r="I300" s="122"/>
      <c r="J300" s="122"/>
      <c r="K300" s="524"/>
      <c r="L300" s="524"/>
      <c r="M300" s="123"/>
      <c r="N300" s="123"/>
      <c r="O300" s="788"/>
      <c r="P300" s="116"/>
      <c r="Q300" s="116"/>
      <c r="R300" s="124"/>
      <c r="S300" s="125"/>
      <c r="T300" s="125"/>
      <c r="U300" s="124"/>
      <c r="V300" s="125"/>
      <c r="W300" s="159"/>
      <c r="X300" s="715"/>
      <c r="Y300" s="715"/>
      <c r="Z300" s="715"/>
      <c r="AA300" s="129"/>
      <c r="AB300" s="130"/>
      <c r="AC300" s="130"/>
      <c r="AD300" s="129"/>
      <c r="AE300" s="130"/>
      <c r="AF300" s="130"/>
      <c r="AG300" s="129"/>
      <c r="AH300" s="130"/>
      <c r="AI300" s="130"/>
      <c r="AJ300" s="164"/>
    </row>
    <row r="301" spans="1:36" s="132" customFormat="1" ht="31.5">
      <c r="A301" s="122"/>
      <c r="B301" s="391"/>
      <c r="C301" s="506"/>
      <c r="D301" s="233"/>
      <c r="E301" s="233"/>
      <c r="F301" s="506"/>
      <c r="G301" s="506"/>
      <c r="H301" s="518"/>
      <c r="I301" s="122"/>
      <c r="J301" s="122"/>
      <c r="K301" s="524"/>
      <c r="L301" s="524"/>
      <c r="M301" s="123"/>
      <c r="N301" s="123"/>
      <c r="O301" s="788"/>
      <c r="P301" s="116"/>
      <c r="Q301" s="116"/>
      <c r="R301" s="124"/>
      <c r="S301" s="125"/>
      <c r="T301" s="125"/>
      <c r="U301" s="124"/>
      <c r="V301" s="125"/>
      <c r="W301" s="159"/>
      <c r="X301" s="715"/>
      <c r="Y301" s="715"/>
      <c r="Z301" s="715"/>
      <c r="AA301" s="129"/>
      <c r="AB301" s="130"/>
      <c r="AC301" s="130"/>
      <c r="AD301" s="129"/>
      <c r="AE301" s="130"/>
      <c r="AF301" s="130"/>
      <c r="AG301" s="129"/>
      <c r="AH301" s="130"/>
      <c r="AI301" s="130"/>
      <c r="AJ301" s="164"/>
    </row>
    <row r="302" spans="1:36" s="132" customFormat="1" ht="31.5">
      <c r="A302" s="122"/>
      <c r="B302" s="391"/>
      <c r="C302" s="506"/>
      <c r="D302" s="233"/>
      <c r="E302" s="233"/>
      <c r="F302" s="506"/>
      <c r="G302" s="506"/>
      <c r="H302" s="518"/>
      <c r="I302" s="122"/>
      <c r="J302" s="122"/>
      <c r="K302" s="524"/>
      <c r="L302" s="524"/>
      <c r="M302" s="123"/>
      <c r="N302" s="123"/>
      <c r="O302" s="788"/>
      <c r="P302" s="116"/>
      <c r="Q302" s="116"/>
      <c r="R302" s="124"/>
      <c r="S302" s="125"/>
      <c r="T302" s="125"/>
      <c r="U302" s="124"/>
      <c r="V302" s="125"/>
      <c r="W302" s="159"/>
      <c r="X302" s="715"/>
      <c r="Y302" s="715"/>
      <c r="Z302" s="715"/>
      <c r="AA302" s="129"/>
      <c r="AB302" s="130"/>
      <c r="AC302" s="130"/>
      <c r="AD302" s="129"/>
      <c r="AE302" s="130"/>
      <c r="AF302" s="130"/>
      <c r="AG302" s="129"/>
      <c r="AH302" s="130"/>
      <c r="AI302" s="130"/>
      <c r="AJ302" s="164"/>
    </row>
    <row r="303" spans="1:36" s="132" customFormat="1" ht="31.5">
      <c r="A303" s="122"/>
      <c r="B303" s="391"/>
      <c r="C303" s="506"/>
      <c r="D303" s="233"/>
      <c r="E303" s="233"/>
      <c r="F303" s="506"/>
      <c r="G303" s="506"/>
      <c r="H303" s="518"/>
      <c r="I303" s="122"/>
      <c r="J303" s="122"/>
      <c r="K303" s="524"/>
      <c r="L303" s="524"/>
      <c r="M303" s="123"/>
      <c r="N303" s="123"/>
      <c r="O303" s="788"/>
      <c r="P303" s="116"/>
      <c r="Q303" s="116"/>
      <c r="R303" s="124"/>
      <c r="S303" s="125"/>
      <c r="T303" s="125"/>
      <c r="U303" s="124"/>
      <c r="V303" s="125"/>
      <c r="W303" s="159"/>
      <c r="X303" s="715"/>
      <c r="Y303" s="715"/>
      <c r="Z303" s="715"/>
      <c r="AA303" s="129"/>
      <c r="AB303" s="130"/>
      <c r="AC303" s="130"/>
      <c r="AD303" s="129"/>
      <c r="AE303" s="130"/>
      <c r="AF303" s="130"/>
      <c r="AG303" s="129"/>
      <c r="AH303" s="130"/>
      <c r="AI303" s="130"/>
      <c r="AJ303" s="164"/>
    </row>
    <row r="304" spans="1:36" s="132" customFormat="1" ht="31.5">
      <c r="A304" s="122"/>
      <c r="B304" s="391"/>
      <c r="C304" s="506"/>
      <c r="D304" s="233"/>
      <c r="E304" s="233"/>
      <c r="F304" s="506"/>
      <c r="G304" s="506"/>
      <c r="H304" s="518"/>
      <c r="I304" s="122"/>
      <c r="J304" s="122"/>
      <c r="K304" s="524"/>
      <c r="L304" s="524"/>
      <c r="M304" s="123"/>
      <c r="N304" s="123"/>
      <c r="O304" s="788"/>
      <c r="P304" s="116"/>
      <c r="Q304" s="116"/>
      <c r="R304" s="124"/>
      <c r="S304" s="125"/>
      <c r="T304" s="125"/>
      <c r="U304" s="124"/>
      <c r="V304" s="125"/>
      <c r="W304" s="159"/>
      <c r="X304" s="715"/>
      <c r="Y304" s="715"/>
      <c r="Z304" s="715"/>
      <c r="AA304" s="129"/>
      <c r="AB304" s="130"/>
      <c r="AC304" s="130"/>
      <c r="AD304" s="129"/>
      <c r="AE304" s="130"/>
      <c r="AF304" s="130"/>
      <c r="AG304" s="129"/>
      <c r="AH304" s="130"/>
      <c r="AI304" s="130"/>
      <c r="AJ304" s="164"/>
    </row>
    <row r="305" spans="1:36" s="132" customFormat="1" ht="31.5">
      <c r="A305" s="122"/>
      <c r="B305" s="391"/>
      <c r="C305" s="506"/>
      <c r="D305" s="233"/>
      <c r="E305" s="233"/>
      <c r="F305" s="506"/>
      <c r="G305" s="506"/>
      <c r="H305" s="518"/>
      <c r="I305" s="122"/>
      <c r="J305" s="122"/>
      <c r="K305" s="524"/>
      <c r="L305" s="524"/>
      <c r="M305" s="123"/>
      <c r="N305" s="123"/>
      <c r="O305" s="788"/>
      <c r="P305" s="116"/>
      <c r="Q305" s="116"/>
      <c r="R305" s="124"/>
      <c r="S305" s="125"/>
      <c r="T305" s="125"/>
      <c r="U305" s="124"/>
      <c r="V305" s="125"/>
      <c r="W305" s="159"/>
      <c r="X305" s="715"/>
      <c r="Y305" s="715"/>
      <c r="Z305" s="715"/>
      <c r="AA305" s="129"/>
      <c r="AB305" s="130"/>
      <c r="AC305" s="130"/>
      <c r="AD305" s="129"/>
      <c r="AE305" s="130"/>
      <c r="AF305" s="130"/>
      <c r="AG305" s="129"/>
      <c r="AH305" s="130"/>
      <c r="AI305" s="130"/>
      <c r="AJ305" s="164"/>
    </row>
    <row r="306" spans="1:36" s="132" customFormat="1" ht="31.5">
      <c r="A306" s="122"/>
      <c r="B306" s="391"/>
      <c r="C306" s="506"/>
      <c r="D306" s="233"/>
      <c r="E306" s="233"/>
      <c r="F306" s="506"/>
      <c r="G306" s="506"/>
      <c r="H306" s="518"/>
      <c r="I306" s="122"/>
      <c r="J306" s="122"/>
      <c r="K306" s="524"/>
      <c r="L306" s="524"/>
      <c r="M306" s="123"/>
      <c r="N306" s="123"/>
      <c r="O306" s="788"/>
      <c r="P306" s="116"/>
      <c r="Q306" s="116"/>
      <c r="R306" s="124"/>
      <c r="S306" s="125"/>
      <c r="T306" s="125"/>
      <c r="U306" s="124"/>
      <c r="V306" s="125"/>
      <c r="W306" s="159"/>
      <c r="X306" s="715"/>
      <c r="Y306" s="715"/>
      <c r="Z306" s="715"/>
      <c r="AA306" s="129"/>
      <c r="AB306" s="130"/>
      <c r="AC306" s="130"/>
      <c r="AD306" s="129"/>
      <c r="AE306" s="130"/>
      <c r="AF306" s="130"/>
      <c r="AG306" s="129"/>
      <c r="AH306" s="130"/>
      <c r="AI306" s="130"/>
      <c r="AJ306" s="164"/>
    </row>
    <row r="307" spans="1:36" s="132" customFormat="1" ht="31.5">
      <c r="A307" s="122"/>
      <c r="B307" s="391"/>
      <c r="C307" s="506"/>
      <c r="D307" s="233"/>
      <c r="E307" s="233"/>
      <c r="F307" s="506"/>
      <c r="G307" s="506"/>
      <c r="H307" s="518"/>
      <c r="I307" s="122"/>
      <c r="J307" s="122"/>
      <c r="K307" s="524"/>
      <c r="L307" s="524"/>
      <c r="M307" s="123"/>
      <c r="N307" s="123"/>
      <c r="O307" s="788"/>
      <c r="P307" s="116"/>
      <c r="Q307" s="116"/>
      <c r="R307" s="124"/>
      <c r="S307" s="125"/>
      <c r="T307" s="125"/>
      <c r="U307" s="124"/>
      <c r="V307" s="125"/>
      <c r="W307" s="159"/>
      <c r="X307" s="715"/>
      <c r="Y307" s="715"/>
      <c r="Z307" s="715"/>
      <c r="AA307" s="129"/>
      <c r="AB307" s="130"/>
      <c r="AC307" s="130"/>
      <c r="AD307" s="129"/>
      <c r="AE307" s="130"/>
      <c r="AF307" s="130"/>
      <c r="AG307" s="129"/>
      <c r="AH307" s="130"/>
      <c r="AI307" s="130"/>
      <c r="AJ307" s="164"/>
    </row>
    <row r="308" spans="1:36" s="132" customFormat="1" ht="31.5">
      <c r="A308" s="122"/>
      <c r="B308" s="391"/>
      <c r="C308" s="506"/>
      <c r="D308" s="233"/>
      <c r="E308" s="233"/>
      <c r="F308" s="506"/>
      <c r="G308" s="506"/>
      <c r="H308" s="518"/>
      <c r="I308" s="122"/>
      <c r="J308" s="122"/>
      <c r="K308" s="524"/>
      <c r="L308" s="524"/>
      <c r="M308" s="123"/>
      <c r="N308" s="123"/>
      <c r="O308" s="788"/>
      <c r="P308" s="116"/>
      <c r="Q308" s="116"/>
      <c r="R308" s="124"/>
      <c r="S308" s="125"/>
      <c r="T308" s="125"/>
      <c r="U308" s="124"/>
      <c r="V308" s="125"/>
      <c r="W308" s="159"/>
      <c r="X308" s="715"/>
      <c r="Y308" s="715"/>
      <c r="Z308" s="715"/>
      <c r="AA308" s="129"/>
      <c r="AB308" s="130"/>
      <c r="AC308" s="130"/>
      <c r="AD308" s="129"/>
      <c r="AE308" s="130"/>
      <c r="AF308" s="130"/>
      <c r="AG308" s="129"/>
      <c r="AH308" s="130"/>
      <c r="AI308" s="130"/>
      <c r="AJ308" s="164"/>
    </row>
    <row r="309" spans="1:36" s="132" customFormat="1" ht="31.5">
      <c r="A309" s="122"/>
      <c r="B309" s="391"/>
      <c r="C309" s="506"/>
      <c r="D309" s="233"/>
      <c r="E309" s="233"/>
      <c r="F309" s="506"/>
      <c r="G309" s="506"/>
      <c r="H309" s="518"/>
      <c r="I309" s="122"/>
      <c r="J309" s="122"/>
      <c r="K309" s="524"/>
      <c r="L309" s="524"/>
      <c r="M309" s="123"/>
      <c r="N309" s="123"/>
      <c r="O309" s="788"/>
      <c r="P309" s="116"/>
      <c r="Q309" s="116"/>
      <c r="R309" s="124"/>
      <c r="S309" s="125"/>
      <c r="T309" s="125"/>
      <c r="U309" s="124"/>
      <c r="V309" s="125"/>
      <c r="W309" s="159"/>
      <c r="X309" s="715"/>
      <c r="Y309" s="715"/>
      <c r="Z309" s="715"/>
      <c r="AA309" s="129"/>
      <c r="AB309" s="130"/>
      <c r="AC309" s="130"/>
      <c r="AD309" s="129"/>
      <c r="AE309" s="130"/>
      <c r="AF309" s="130"/>
      <c r="AG309" s="129"/>
      <c r="AH309" s="130"/>
      <c r="AI309" s="130"/>
      <c r="AJ309" s="164"/>
    </row>
    <row r="310" spans="1:36" s="132" customFormat="1" ht="31.5">
      <c r="A310" s="122"/>
      <c r="B310" s="391"/>
      <c r="C310" s="506"/>
      <c r="D310" s="233"/>
      <c r="E310" s="233"/>
      <c r="F310" s="506"/>
      <c r="G310" s="506"/>
      <c r="H310" s="518"/>
      <c r="I310" s="122"/>
      <c r="J310" s="122"/>
      <c r="K310" s="524"/>
      <c r="L310" s="524"/>
      <c r="M310" s="123"/>
      <c r="N310" s="123"/>
      <c r="O310" s="788"/>
      <c r="P310" s="116"/>
      <c r="Q310" s="116"/>
      <c r="R310" s="124"/>
      <c r="S310" s="125"/>
      <c r="T310" s="125"/>
      <c r="U310" s="124"/>
      <c r="V310" s="125"/>
      <c r="W310" s="159"/>
      <c r="X310" s="715"/>
      <c r="Y310" s="715"/>
      <c r="Z310" s="715"/>
      <c r="AA310" s="129"/>
      <c r="AB310" s="130"/>
      <c r="AC310" s="130"/>
      <c r="AD310" s="129"/>
      <c r="AE310" s="130"/>
      <c r="AF310" s="130"/>
      <c r="AG310" s="129"/>
      <c r="AH310" s="130"/>
      <c r="AI310" s="130"/>
      <c r="AJ310" s="164"/>
    </row>
    <row r="311" spans="1:36" s="132" customFormat="1" ht="31.5">
      <c r="A311" s="122"/>
      <c r="B311" s="391"/>
      <c r="C311" s="506"/>
      <c r="D311" s="233"/>
      <c r="E311" s="233"/>
      <c r="F311" s="506"/>
      <c r="G311" s="506"/>
      <c r="H311" s="518"/>
      <c r="I311" s="122"/>
      <c r="J311" s="122"/>
      <c r="K311" s="524"/>
      <c r="L311" s="524"/>
      <c r="M311" s="123"/>
      <c r="N311" s="123"/>
      <c r="O311" s="788"/>
      <c r="P311" s="116"/>
      <c r="Q311" s="116"/>
      <c r="R311" s="124"/>
      <c r="S311" s="125"/>
      <c r="T311" s="125"/>
      <c r="U311" s="124"/>
      <c r="V311" s="125"/>
      <c r="W311" s="159"/>
      <c r="X311" s="715"/>
      <c r="Y311" s="715"/>
      <c r="Z311" s="715"/>
      <c r="AA311" s="129"/>
      <c r="AB311" s="130"/>
      <c r="AC311" s="130"/>
      <c r="AD311" s="129"/>
      <c r="AE311" s="130"/>
      <c r="AF311" s="130"/>
      <c r="AG311" s="129"/>
      <c r="AH311" s="130"/>
      <c r="AI311" s="130"/>
      <c r="AJ311" s="164"/>
    </row>
    <row r="312" spans="1:36" s="132" customFormat="1" ht="31.5">
      <c r="A312" s="122"/>
      <c r="B312" s="391"/>
      <c r="C312" s="506"/>
      <c r="D312" s="233"/>
      <c r="E312" s="233"/>
      <c r="F312" s="506"/>
      <c r="G312" s="506"/>
      <c r="H312" s="518"/>
      <c r="I312" s="122"/>
      <c r="J312" s="122"/>
      <c r="K312" s="524"/>
      <c r="L312" s="524"/>
      <c r="M312" s="123"/>
      <c r="N312" s="123"/>
      <c r="O312" s="788"/>
      <c r="P312" s="116"/>
      <c r="Q312" s="116"/>
      <c r="R312" s="124"/>
      <c r="S312" s="125"/>
      <c r="T312" s="125"/>
      <c r="U312" s="124"/>
      <c r="V312" s="125"/>
      <c r="W312" s="159"/>
      <c r="X312" s="715"/>
      <c r="Y312" s="715"/>
      <c r="Z312" s="715"/>
      <c r="AA312" s="129"/>
      <c r="AB312" s="130"/>
      <c r="AC312" s="130"/>
      <c r="AD312" s="129"/>
      <c r="AE312" s="130"/>
      <c r="AF312" s="130"/>
      <c r="AG312" s="129"/>
      <c r="AH312" s="130"/>
      <c r="AI312" s="130"/>
      <c r="AJ312" s="164"/>
    </row>
    <row r="313" spans="1:36" s="132" customFormat="1" ht="31.5">
      <c r="A313" s="122"/>
      <c r="B313" s="391"/>
      <c r="C313" s="506"/>
      <c r="D313" s="233"/>
      <c r="E313" s="233"/>
      <c r="F313" s="506"/>
      <c r="G313" s="506"/>
      <c r="H313" s="518"/>
      <c r="I313" s="122"/>
      <c r="J313" s="122"/>
      <c r="K313" s="524"/>
      <c r="L313" s="524"/>
      <c r="M313" s="123"/>
      <c r="N313" s="123"/>
      <c r="O313" s="788"/>
      <c r="P313" s="116"/>
      <c r="Q313" s="116"/>
      <c r="R313" s="124"/>
      <c r="S313" s="125"/>
      <c r="T313" s="125"/>
      <c r="U313" s="124"/>
      <c r="V313" s="125"/>
      <c r="W313" s="159"/>
      <c r="X313" s="715"/>
      <c r="Y313" s="715"/>
      <c r="Z313" s="715"/>
      <c r="AA313" s="129"/>
      <c r="AB313" s="130"/>
      <c r="AC313" s="130"/>
      <c r="AD313" s="129"/>
      <c r="AE313" s="130"/>
      <c r="AF313" s="130"/>
      <c r="AG313" s="129"/>
      <c r="AH313" s="130"/>
      <c r="AI313" s="130"/>
      <c r="AJ313" s="164"/>
    </row>
    <row r="314" spans="1:36" s="132" customFormat="1" ht="31.5">
      <c r="A314" s="122"/>
      <c r="B314" s="391"/>
      <c r="C314" s="506"/>
      <c r="D314" s="233"/>
      <c r="E314" s="233"/>
      <c r="F314" s="506"/>
      <c r="G314" s="506"/>
      <c r="H314" s="518"/>
      <c r="I314" s="122"/>
      <c r="J314" s="122"/>
      <c r="K314" s="524"/>
      <c r="L314" s="524"/>
      <c r="M314" s="123"/>
      <c r="N314" s="123"/>
      <c r="O314" s="788"/>
      <c r="P314" s="116"/>
      <c r="Q314" s="116"/>
      <c r="R314" s="124"/>
      <c r="S314" s="125"/>
      <c r="T314" s="125"/>
      <c r="U314" s="124"/>
      <c r="V314" s="125"/>
      <c r="W314" s="159"/>
      <c r="X314" s="715"/>
      <c r="Y314" s="715"/>
      <c r="Z314" s="715"/>
      <c r="AA314" s="129"/>
      <c r="AB314" s="130"/>
      <c r="AC314" s="130"/>
      <c r="AD314" s="129"/>
      <c r="AE314" s="130"/>
      <c r="AF314" s="130"/>
      <c r="AG314" s="129"/>
      <c r="AH314" s="130"/>
      <c r="AI314" s="130"/>
      <c r="AJ314" s="164"/>
    </row>
    <row r="315" spans="1:36" s="132" customFormat="1" ht="31.5">
      <c r="A315" s="122"/>
      <c r="B315" s="391"/>
      <c r="C315" s="506"/>
      <c r="D315" s="233"/>
      <c r="E315" s="233"/>
      <c r="F315" s="506"/>
      <c r="G315" s="506"/>
      <c r="H315" s="518"/>
      <c r="I315" s="122"/>
      <c r="J315" s="122"/>
      <c r="K315" s="524"/>
      <c r="L315" s="524"/>
      <c r="M315" s="123"/>
      <c r="N315" s="123"/>
      <c r="O315" s="788"/>
      <c r="P315" s="116"/>
      <c r="Q315" s="116"/>
      <c r="R315" s="124"/>
      <c r="S315" s="125"/>
      <c r="T315" s="125"/>
      <c r="U315" s="124"/>
      <c r="V315" s="125"/>
      <c r="W315" s="159"/>
      <c r="X315" s="715"/>
      <c r="Y315" s="715"/>
      <c r="Z315" s="715"/>
      <c r="AA315" s="129"/>
      <c r="AB315" s="130"/>
      <c r="AC315" s="130"/>
      <c r="AD315" s="129"/>
      <c r="AE315" s="130"/>
      <c r="AF315" s="130"/>
      <c r="AG315" s="129"/>
      <c r="AH315" s="130"/>
      <c r="AI315" s="130"/>
      <c r="AJ315" s="164"/>
    </row>
    <row r="316" spans="1:36" s="132" customFormat="1" ht="31.5">
      <c r="A316" s="122"/>
      <c r="B316" s="391"/>
      <c r="C316" s="506"/>
      <c r="D316" s="233"/>
      <c r="E316" s="233"/>
      <c r="F316" s="506"/>
      <c r="G316" s="506"/>
      <c r="H316" s="518"/>
      <c r="I316" s="122"/>
      <c r="J316" s="122"/>
      <c r="K316" s="524"/>
      <c r="L316" s="524"/>
      <c r="M316" s="123"/>
      <c r="N316" s="123"/>
      <c r="O316" s="788"/>
      <c r="P316" s="116"/>
      <c r="Q316" s="116"/>
      <c r="R316" s="124"/>
      <c r="S316" s="125"/>
      <c r="T316" s="125"/>
      <c r="U316" s="124"/>
      <c r="V316" s="125"/>
      <c r="W316" s="159"/>
      <c r="X316" s="715"/>
      <c r="Y316" s="715"/>
      <c r="Z316" s="715"/>
      <c r="AA316" s="129"/>
      <c r="AB316" s="130"/>
      <c r="AC316" s="130"/>
      <c r="AD316" s="129"/>
      <c r="AE316" s="130"/>
      <c r="AF316" s="130"/>
      <c r="AG316" s="129"/>
      <c r="AH316" s="130"/>
      <c r="AI316" s="130"/>
      <c r="AJ316" s="164"/>
    </row>
    <row r="317" spans="1:36" s="132" customFormat="1" ht="31.5">
      <c r="A317" s="122"/>
      <c r="B317" s="391"/>
      <c r="C317" s="506"/>
      <c r="D317" s="233"/>
      <c r="E317" s="233"/>
      <c r="F317" s="506"/>
      <c r="G317" s="506"/>
      <c r="H317" s="518"/>
      <c r="I317" s="122"/>
      <c r="J317" s="122"/>
      <c r="K317" s="524"/>
      <c r="L317" s="524"/>
      <c r="M317" s="123"/>
      <c r="N317" s="123"/>
      <c r="O317" s="788"/>
      <c r="P317" s="116"/>
      <c r="Q317" s="116"/>
      <c r="R317" s="124"/>
      <c r="S317" s="125"/>
      <c r="T317" s="125"/>
      <c r="U317" s="124"/>
      <c r="V317" s="125"/>
      <c r="W317" s="159"/>
      <c r="X317" s="715"/>
      <c r="Y317" s="715"/>
      <c r="Z317" s="715"/>
      <c r="AA317" s="129"/>
      <c r="AB317" s="130"/>
      <c r="AC317" s="130"/>
      <c r="AD317" s="129"/>
      <c r="AE317" s="130"/>
      <c r="AF317" s="130"/>
      <c r="AG317" s="129"/>
      <c r="AH317" s="130"/>
      <c r="AI317" s="130"/>
      <c r="AJ317" s="164"/>
    </row>
    <row r="318" spans="1:36" s="132" customFormat="1" ht="31.5">
      <c r="A318" s="122"/>
      <c r="B318" s="391"/>
      <c r="C318" s="506"/>
      <c r="D318" s="233"/>
      <c r="E318" s="233"/>
      <c r="F318" s="506"/>
      <c r="G318" s="506"/>
      <c r="H318" s="518"/>
      <c r="I318" s="122"/>
      <c r="J318" s="122"/>
      <c r="K318" s="524"/>
      <c r="L318" s="524"/>
      <c r="M318" s="123"/>
      <c r="N318" s="123"/>
      <c r="O318" s="788"/>
      <c r="P318" s="116"/>
      <c r="Q318" s="116"/>
      <c r="R318" s="124"/>
      <c r="S318" s="125"/>
      <c r="T318" s="125"/>
      <c r="U318" s="124"/>
      <c r="V318" s="125"/>
      <c r="W318" s="159"/>
      <c r="X318" s="715"/>
      <c r="Y318" s="715"/>
      <c r="Z318" s="715"/>
      <c r="AA318" s="129"/>
      <c r="AB318" s="130"/>
      <c r="AC318" s="130"/>
      <c r="AD318" s="129"/>
      <c r="AE318" s="130"/>
      <c r="AF318" s="130"/>
      <c r="AG318" s="129"/>
      <c r="AH318" s="130"/>
      <c r="AI318" s="130"/>
      <c r="AJ318" s="164"/>
    </row>
    <row r="319" spans="1:36" s="132" customFormat="1" ht="31.5">
      <c r="A319" s="122"/>
      <c r="B319" s="391"/>
      <c r="C319" s="506"/>
      <c r="D319" s="233"/>
      <c r="E319" s="233"/>
      <c r="F319" s="506"/>
      <c r="G319" s="506"/>
      <c r="H319" s="518"/>
      <c r="I319" s="122"/>
      <c r="J319" s="122"/>
      <c r="K319" s="524"/>
      <c r="L319" s="524"/>
      <c r="M319" s="123"/>
      <c r="N319" s="123"/>
      <c r="O319" s="788"/>
      <c r="P319" s="116"/>
      <c r="Q319" s="116"/>
      <c r="R319" s="124"/>
      <c r="S319" s="125"/>
      <c r="T319" s="125"/>
      <c r="U319" s="124"/>
      <c r="V319" s="125"/>
      <c r="W319" s="159"/>
      <c r="X319" s="715"/>
      <c r="Y319" s="715"/>
      <c r="Z319" s="715"/>
      <c r="AA319" s="129"/>
      <c r="AB319" s="130"/>
      <c r="AC319" s="130"/>
      <c r="AD319" s="129"/>
      <c r="AE319" s="130"/>
      <c r="AF319" s="130"/>
      <c r="AG319" s="129"/>
      <c r="AH319" s="130"/>
      <c r="AI319" s="130"/>
      <c r="AJ319" s="164"/>
    </row>
    <row r="320" spans="1:36" s="132" customFormat="1" ht="31.5">
      <c r="A320" s="122"/>
      <c r="B320" s="391"/>
      <c r="C320" s="506"/>
      <c r="D320" s="233"/>
      <c r="E320" s="233"/>
      <c r="F320" s="506"/>
      <c r="G320" s="506"/>
      <c r="H320" s="518"/>
      <c r="I320" s="122"/>
      <c r="J320" s="122"/>
      <c r="K320" s="524"/>
      <c r="L320" s="524"/>
      <c r="M320" s="123"/>
      <c r="N320" s="123"/>
      <c r="O320" s="788"/>
      <c r="P320" s="116"/>
      <c r="Q320" s="116"/>
      <c r="R320" s="124"/>
      <c r="S320" s="125"/>
      <c r="T320" s="125"/>
      <c r="U320" s="124"/>
      <c r="V320" s="125"/>
      <c r="W320" s="159"/>
      <c r="X320" s="715"/>
      <c r="Y320" s="715"/>
      <c r="Z320" s="715"/>
      <c r="AA320" s="129"/>
      <c r="AB320" s="130"/>
      <c r="AC320" s="130"/>
      <c r="AD320" s="129"/>
      <c r="AE320" s="130"/>
      <c r="AF320" s="130"/>
      <c r="AG320" s="129"/>
      <c r="AH320" s="130"/>
      <c r="AI320" s="130"/>
      <c r="AJ320" s="164"/>
    </row>
    <row r="321" spans="1:36" s="132" customFormat="1" ht="31.5">
      <c r="A321" s="122"/>
      <c r="B321" s="391"/>
      <c r="C321" s="506"/>
      <c r="D321" s="233"/>
      <c r="E321" s="233"/>
      <c r="F321" s="506"/>
      <c r="G321" s="506"/>
      <c r="H321" s="518"/>
      <c r="I321" s="122"/>
      <c r="J321" s="122"/>
      <c r="K321" s="524"/>
      <c r="L321" s="524"/>
      <c r="M321" s="123"/>
      <c r="N321" s="123"/>
      <c r="O321" s="788"/>
      <c r="P321" s="116"/>
      <c r="Q321" s="116"/>
      <c r="R321" s="124"/>
      <c r="S321" s="125"/>
      <c r="T321" s="125"/>
      <c r="U321" s="124"/>
      <c r="V321" s="125"/>
      <c r="W321" s="159"/>
      <c r="X321" s="715"/>
      <c r="Y321" s="715"/>
      <c r="Z321" s="715"/>
      <c r="AA321" s="129"/>
      <c r="AB321" s="130"/>
      <c r="AC321" s="130"/>
      <c r="AD321" s="129"/>
      <c r="AE321" s="130"/>
      <c r="AF321" s="130"/>
      <c r="AG321" s="129"/>
      <c r="AH321" s="130"/>
      <c r="AI321" s="130"/>
      <c r="AJ321" s="164"/>
    </row>
    <row r="322" spans="1:36" s="132" customFormat="1" ht="31.5">
      <c r="A322" s="122"/>
      <c r="B322" s="391"/>
      <c r="C322" s="506"/>
      <c r="D322" s="233"/>
      <c r="E322" s="233"/>
      <c r="F322" s="506"/>
      <c r="G322" s="506"/>
      <c r="H322" s="518"/>
      <c r="I322" s="122"/>
      <c r="J322" s="122"/>
      <c r="K322" s="524"/>
      <c r="L322" s="524"/>
      <c r="M322" s="123"/>
      <c r="N322" s="123"/>
      <c r="O322" s="788"/>
      <c r="P322" s="116"/>
      <c r="Q322" s="116"/>
      <c r="R322" s="124"/>
      <c r="S322" s="125"/>
      <c r="T322" s="125"/>
      <c r="U322" s="124"/>
      <c r="V322" s="125"/>
      <c r="W322" s="159"/>
      <c r="X322" s="715"/>
      <c r="Y322" s="715"/>
      <c r="Z322" s="715"/>
      <c r="AA322" s="129"/>
      <c r="AB322" s="130"/>
      <c r="AC322" s="130"/>
      <c r="AD322" s="129"/>
      <c r="AE322" s="130"/>
      <c r="AF322" s="130"/>
      <c r="AG322" s="129"/>
      <c r="AH322" s="130"/>
      <c r="AI322" s="130"/>
      <c r="AJ322" s="164"/>
    </row>
    <row r="323" spans="1:36" s="132" customFormat="1" ht="31.5">
      <c r="A323" s="122"/>
      <c r="B323" s="391"/>
      <c r="C323" s="506"/>
      <c r="D323" s="233"/>
      <c r="E323" s="233"/>
      <c r="F323" s="506"/>
      <c r="G323" s="506"/>
      <c r="H323" s="518"/>
      <c r="I323" s="122"/>
      <c r="J323" s="122"/>
      <c r="K323" s="524"/>
      <c r="L323" s="524"/>
      <c r="M323" s="123"/>
      <c r="N323" s="123"/>
      <c r="O323" s="788"/>
      <c r="P323" s="116"/>
      <c r="Q323" s="116"/>
      <c r="R323" s="124"/>
      <c r="S323" s="125"/>
      <c r="T323" s="125"/>
      <c r="U323" s="124"/>
      <c r="V323" s="125"/>
      <c r="W323" s="159"/>
      <c r="X323" s="715"/>
      <c r="Y323" s="715"/>
      <c r="Z323" s="715"/>
      <c r="AA323" s="129"/>
      <c r="AB323" s="130"/>
      <c r="AC323" s="130"/>
      <c r="AD323" s="129"/>
      <c r="AE323" s="130"/>
      <c r="AF323" s="130"/>
      <c r="AG323" s="129"/>
      <c r="AH323" s="130"/>
      <c r="AI323" s="130"/>
      <c r="AJ323" s="164"/>
    </row>
    <row r="324" spans="1:36" s="132" customFormat="1" ht="31.5">
      <c r="A324" s="122"/>
      <c r="B324" s="391"/>
      <c r="C324" s="506"/>
      <c r="D324" s="233"/>
      <c r="E324" s="233"/>
      <c r="F324" s="506"/>
      <c r="G324" s="506"/>
      <c r="H324" s="518"/>
      <c r="I324" s="122"/>
      <c r="J324" s="122"/>
      <c r="K324" s="524"/>
      <c r="L324" s="524"/>
      <c r="M324" s="123"/>
      <c r="N324" s="123"/>
      <c r="O324" s="788"/>
      <c r="P324" s="116"/>
      <c r="Q324" s="116"/>
      <c r="R324" s="124"/>
      <c r="S324" s="125"/>
      <c r="T324" s="125"/>
      <c r="U324" s="124"/>
      <c r="V324" s="125"/>
      <c r="W324" s="159"/>
      <c r="X324" s="715"/>
      <c r="Y324" s="715"/>
      <c r="Z324" s="715"/>
      <c r="AA324" s="129"/>
      <c r="AB324" s="130"/>
      <c r="AC324" s="130"/>
      <c r="AD324" s="129"/>
      <c r="AE324" s="130"/>
      <c r="AF324" s="130"/>
      <c r="AG324" s="129"/>
      <c r="AH324" s="130"/>
      <c r="AI324" s="130"/>
      <c r="AJ324" s="164"/>
    </row>
    <row r="325" spans="1:36" s="132" customFormat="1" ht="31.5">
      <c r="A325" s="122"/>
      <c r="B325" s="391"/>
      <c r="C325" s="506"/>
      <c r="D325" s="233"/>
      <c r="E325" s="233"/>
      <c r="F325" s="506"/>
      <c r="G325" s="506"/>
      <c r="H325" s="518"/>
      <c r="I325" s="122"/>
      <c r="J325" s="122"/>
      <c r="K325" s="524"/>
      <c r="L325" s="524"/>
      <c r="M325" s="123"/>
      <c r="N325" s="123"/>
      <c r="O325" s="788"/>
      <c r="P325" s="116"/>
      <c r="Q325" s="116"/>
      <c r="R325" s="124"/>
      <c r="S325" s="125"/>
      <c r="T325" s="125"/>
      <c r="U325" s="124"/>
      <c r="V325" s="125"/>
      <c r="W325" s="159"/>
      <c r="X325" s="715"/>
      <c r="Y325" s="715"/>
      <c r="Z325" s="715"/>
      <c r="AA325" s="129"/>
      <c r="AB325" s="130"/>
      <c r="AC325" s="130"/>
      <c r="AD325" s="129"/>
      <c r="AE325" s="130"/>
      <c r="AF325" s="130"/>
      <c r="AG325" s="129"/>
      <c r="AH325" s="130"/>
      <c r="AI325" s="130"/>
      <c r="AJ325" s="164"/>
    </row>
    <row r="326" spans="1:36" s="132" customFormat="1" ht="31.5">
      <c r="A326" s="122"/>
      <c r="B326" s="391"/>
      <c r="C326" s="506"/>
      <c r="D326" s="233"/>
      <c r="E326" s="233"/>
      <c r="F326" s="506"/>
      <c r="G326" s="506"/>
      <c r="H326" s="518"/>
      <c r="I326" s="122"/>
      <c r="J326" s="122"/>
      <c r="K326" s="524"/>
      <c r="L326" s="524"/>
      <c r="M326" s="123"/>
      <c r="N326" s="123"/>
      <c r="O326" s="788"/>
      <c r="P326" s="116"/>
      <c r="Q326" s="116"/>
      <c r="R326" s="124"/>
      <c r="S326" s="125"/>
      <c r="T326" s="125"/>
      <c r="U326" s="124"/>
      <c r="V326" s="125"/>
      <c r="W326" s="159"/>
      <c r="X326" s="715"/>
      <c r="Y326" s="715"/>
      <c r="Z326" s="715"/>
      <c r="AA326" s="129"/>
      <c r="AB326" s="130"/>
      <c r="AC326" s="130"/>
      <c r="AD326" s="129"/>
      <c r="AE326" s="130"/>
      <c r="AF326" s="130"/>
      <c r="AG326" s="129"/>
      <c r="AH326" s="130"/>
      <c r="AI326" s="130"/>
      <c r="AJ326" s="164"/>
    </row>
    <row r="327" spans="1:36" s="132" customFormat="1" ht="31.5">
      <c r="A327" s="122"/>
      <c r="B327" s="391"/>
      <c r="C327" s="506"/>
      <c r="D327" s="233"/>
      <c r="E327" s="233"/>
      <c r="F327" s="506"/>
      <c r="G327" s="506"/>
      <c r="H327" s="518"/>
      <c r="I327" s="122"/>
      <c r="J327" s="122"/>
      <c r="K327" s="524"/>
      <c r="L327" s="524"/>
      <c r="M327" s="123"/>
      <c r="N327" s="123"/>
      <c r="O327" s="788"/>
      <c r="P327" s="116"/>
      <c r="Q327" s="116"/>
      <c r="R327" s="124"/>
      <c r="S327" s="125"/>
      <c r="T327" s="125"/>
      <c r="U327" s="124"/>
      <c r="V327" s="125"/>
      <c r="W327" s="159"/>
      <c r="X327" s="715"/>
      <c r="Y327" s="715"/>
      <c r="Z327" s="715"/>
      <c r="AA327" s="129"/>
      <c r="AB327" s="130"/>
      <c r="AC327" s="130"/>
      <c r="AD327" s="129"/>
      <c r="AE327" s="130"/>
      <c r="AF327" s="130"/>
      <c r="AG327" s="129"/>
      <c r="AH327" s="130"/>
      <c r="AI327" s="130"/>
      <c r="AJ327" s="164"/>
    </row>
    <row r="328" spans="1:36" s="132" customFormat="1" ht="31.5">
      <c r="A328" s="122"/>
      <c r="B328" s="391"/>
      <c r="C328" s="506"/>
      <c r="D328" s="233"/>
      <c r="E328" s="233"/>
      <c r="F328" s="506"/>
      <c r="G328" s="506"/>
      <c r="H328" s="518"/>
      <c r="I328" s="122"/>
      <c r="J328" s="122"/>
      <c r="K328" s="524"/>
      <c r="L328" s="524"/>
      <c r="M328" s="123"/>
      <c r="N328" s="123"/>
      <c r="O328" s="788"/>
      <c r="P328" s="116"/>
      <c r="Q328" s="116"/>
      <c r="R328" s="124"/>
      <c r="S328" s="125"/>
      <c r="T328" s="125"/>
      <c r="U328" s="124"/>
      <c r="V328" s="125"/>
      <c r="W328" s="159"/>
      <c r="X328" s="715"/>
      <c r="Y328" s="715"/>
      <c r="Z328" s="715"/>
      <c r="AA328" s="129"/>
      <c r="AB328" s="130"/>
      <c r="AC328" s="130"/>
      <c r="AD328" s="129"/>
      <c r="AE328" s="130"/>
      <c r="AF328" s="130"/>
      <c r="AG328" s="129"/>
      <c r="AH328" s="130"/>
      <c r="AI328" s="130"/>
      <c r="AJ328" s="164"/>
    </row>
    <row r="329" spans="1:36" s="132" customFormat="1" ht="31.5">
      <c r="A329" s="122"/>
      <c r="B329" s="391"/>
      <c r="C329" s="506"/>
      <c r="D329" s="233"/>
      <c r="E329" s="233"/>
      <c r="F329" s="506"/>
      <c r="G329" s="506"/>
      <c r="H329" s="518"/>
      <c r="I329" s="122"/>
      <c r="J329" s="122"/>
      <c r="K329" s="524"/>
      <c r="L329" s="524"/>
      <c r="M329" s="123"/>
      <c r="N329" s="123"/>
      <c r="O329" s="788"/>
      <c r="P329" s="116"/>
      <c r="Q329" s="116"/>
      <c r="R329" s="124"/>
      <c r="S329" s="125"/>
      <c r="T329" s="125"/>
      <c r="U329" s="124"/>
      <c r="V329" s="125"/>
      <c r="W329" s="159"/>
      <c r="X329" s="715"/>
      <c r="Y329" s="715"/>
      <c r="Z329" s="715"/>
      <c r="AA329" s="129"/>
      <c r="AB329" s="130"/>
      <c r="AC329" s="130"/>
      <c r="AD329" s="129"/>
      <c r="AE329" s="130"/>
      <c r="AF329" s="130"/>
      <c r="AG329" s="129"/>
      <c r="AH329" s="130"/>
      <c r="AI329" s="130"/>
      <c r="AJ329" s="164"/>
    </row>
    <row r="330" spans="1:36" s="132" customFormat="1" ht="31.5">
      <c r="A330" s="122"/>
      <c r="B330" s="391"/>
      <c r="C330" s="506"/>
      <c r="D330" s="233"/>
      <c r="E330" s="233"/>
      <c r="F330" s="506"/>
      <c r="G330" s="506"/>
      <c r="H330" s="518"/>
      <c r="I330" s="122"/>
      <c r="J330" s="122"/>
      <c r="K330" s="524"/>
      <c r="L330" s="524"/>
      <c r="M330" s="123"/>
      <c r="N330" s="123"/>
      <c r="O330" s="788"/>
      <c r="P330" s="116"/>
      <c r="Q330" s="116"/>
      <c r="R330" s="124"/>
      <c r="S330" s="125"/>
      <c r="T330" s="125"/>
      <c r="U330" s="124"/>
      <c r="V330" s="125"/>
      <c r="W330" s="159"/>
      <c r="X330" s="715"/>
      <c r="Y330" s="715"/>
      <c r="Z330" s="715"/>
      <c r="AA330" s="129"/>
      <c r="AB330" s="130"/>
      <c r="AC330" s="130"/>
      <c r="AD330" s="129"/>
      <c r="AE330" s="130"/>
      <c r="AF330" s="130"/>
      <c r="AG330" s="129"/>
      <c r="AH330" s="130"/>
      <c r="AI330" s="130"/>
      <c r="AJ330" s="164"/>
    </row>
    <row r="331" spans="1:36" s="132" customFormat="1" ht="31.5">
      <c r="A331" s="122"/>
      <c r="B331" s="391"/>
      <c r="C331" s="506"/>
      <c r="D331" s="233"/>
      <c r="E331" s="233"/>
      <c r="F331" s="506"/>
      <c r="G331" s="506"/>
      <c r="H331" s="518"/>
      <c r="I331" s="122"/>
      <c r="J331" s="122"/>
      <c r="K331" s="524"/>
      <c r="L331" s="524"/>
      <c r="M331" s="123"/>
      <c r="N331" s="123"/>
      <c r="O331" s="788"/>
      <c r="P331" s="116"/>
      <c r="Q331" s="116"/>
      <c r="R331" s="124"/>
      <c r="S331" s="125"/>
      <c r="T331" s="125"/>
      <c r="U331" s="124"/>
      <c r="V331" s="125"/>
      <c r="W331" s="159"/>
      <c r="X331" s="715"/>
      <c r="Y331" s="715"/>
      <c r="Z331" s="715"/>
      <c r="AA331" s="129"/>
      <c r="AB331" s="130"/>
      <c r="AC331" s="130"/>
      <c r="AD331" s="129"/>
      <c r="AE331" s="130"/>
      <c r="AF331" s="130"/>
      <c r="AG331" s="129"/>
      <c r="AH331" s="130"/>
      <c r="AI331" s="130"/>
      <c r="AJ331" s="164"/>
    </row>
    <row r="332" spans="1:36" s="132" customFormat="1" ht="31.5">
      <c r="A332" s="122"/>
      <c r="B332" s="391"/>
      <c r="C332" s="506"/>
      <c r="D332" s="233"/>
      <c r="E332" s="233"/>
      <c r="F332" s="506"/>
      <c r="G332" s="506"/>
      <c r="H332" s="518"/>
      <c r="I332" s="122"/>
      <c r="J332" s="122"/>
      <c r="K332" s="524"/>
      <c r="L332" s="524"/>
      <c r="M332" s="123"/>
      <c r="N332" s="123"/>
      <c r="O332" s="788"/>
      <c r="P332" s="116"/>
      <c r="Q332" s="116"/>
      <c r="R332" s="124"/>
      <c r="S332" s="125"/>
      <c r="T332" s="125"/>
      <c r="U332" s="124"/>
      <c r="V332" s="125"/>
      <c r="W332" s="159"/>
      <c r="X332" s="715"/>
      <c r="Y332" s="715"/>
      <c r="Z332" s="715"/>
      <c r="AA332" s="129"/>
      <c r="AB332" s="130"/>
      <c r="AC332" s="130"/>
      <c r="AD332" s="129"/>
      <c r="AE332" s="130"/>
      <c r="AF332" s="130"/>
      <c r="AG332" s="129"/>
      <c r="AH332" s="130"/>
      <c r="AI332" s="130"/>
      <c r="AJ332" s="164"/>
    </row>
    <row r="333" spans="1:36" s="132" customFormat="1" ht="31.5">
      <c r="A333" s="122"/>
      <c r="B333" s="391"/>
      <c r="C333" s="506"/>
      <c r="D333" s="233"/>
      <c r="E333" s="233"/>
      <c r="F333" s="506"/>
      <c r="G333" s="506"/>
      <c r="H333" s="518"/>
      <c r="I333" s="122"/>
      <c r="J333" s="122"/>
      <c r="K333" s="524"/>
      <c r="L333" s="524"/>
      <c r="M333" s="123"/>
      <c r="N333" s="123"/>
      <c r="O333" s="788"/>
      <c r="P333" s="116"/>
      <c r="Q333" s="116"/>
      <c r="R333" s="124"/>
      <c r="S333" s="125"/>
      <c r="T333" s="125"/>
      <c r="U333" s="124"/>
      <c r="V333" s="125"/>
      <c r="W333" s="159"/>
      <c r="X333" s="715"/>
      <c r="Y333" s="715"/>
      <c r="Z333" s="715"/>
      <c r="AA333" s="129"/>
      <c r="AB333" s="130"/>
      <c r="AC333" s="130"/>
      <c r="AD333" s="129"/>
      <c r="AE333" s="130"/>
      <c r="AF333" s="130"/>
      <c r="AG333" s="129"/>
      <c r="AH333" s="130"/>
      <c r="AI333" s="130"/>
      <c r="AJ333" s="164"/>
    </row>
    <row r="334" spans="1:36" s="132" customFormat="1" ht="31.5">
      <c r="A334" s="122"/>
      <c r="B334" s="391"/>
      <c r="C334" s="506"/>
      <c r="D334" s="233"/>
      <c r="E334" s="233"/>
      <c r="F334" s="506"/>
      <c r="G334" s="506"/>
      <c r="H334" s="518"/>
      <c r="I334" s="122"/>
      <c r="J334" s="122"/>
      <c r="K334" s="524"/>
      <c r="L334" s="524"/>
      <c r="M334" s="123"/>
      <c r="N334" s="123"/>
      <c r="O334" s="788"/>
      <c r="P334" s="116"/>
      <c r="Q334" s="116"/>
      <c r="R334" s="124"/>
      <c r="S334" s="125"/>
      <c r="T334" s="125"/>
      <c r="U334" s="124"/>
      <c r="V334" s="125"/>
      <c r="W334" s="159"/>
      <c r="X334" s="715"/>
      <c r="Y334" s="715"/>
      <c r="Z334" s="715"/>
      <c r="AA334" s="129"/>
      <c r="AB334" s="130"/>
      <c r="AC334" s="130"/>
      <c r="AD334" s="129"/>
      <c r="AE334" s="130"/>
      <c r="AF334" s="130"/>
      <c r="AG334" s="129"/>
      <c r="AH334" s="130"/>
      <c r="AI334" s="130"/>
      <c r="AJ334" s="164"/>
    </row>
    <row r="335" spans="1:36" s="132" customFormat="1" ht="31.5">
      <c r="A335" s="122"/>
      <c r="B335" s="391"/>
      <c r="C335" s="506"/>
      <c r="D335" s="233"/>
      <c r="E335" s="233"/>
      <c r="F335" s="506"/>
      <c r="G335" s="506"/>
      <c r="H335" s="518"/>
      <c r="I335" s="122"/>
      <c r="J335" s="122"/>
      <c r="K335" s="524"/>
      <c r="L335" s="524"/>
      <c r="M335" s="123"/>
      <c r="N335" s="123"/>
      <c r="O335" s="788"/>
      <c r="P335" s="116"/>
      <c r="Q335" s="116"/>
      <c r="R335" s="124"/>
      <c r="S335" s="125"/>
      <c r="T335" s="125"/>
      <c r="U335" s="124"/>
      <c r="V335" s="125"/>
      <c r="W335" s="159"/>
      <c r="X335" s="715"/>
      <c r="Y335" s="715"/>
      <c r="Z335" s="715"/>
      <c r="AA335" s="129"/>
      <c r="AB335" s="130"/>
      <c r="AC335" s="130"/>
      <c r="AD335" s="129"/>
      <c r="AE335" s="130"/>
      <c r="AF335" s="130"/>
      <c r="AG335" s="129"/>
      <c r="AH335" s="130"/>
      <c r="AI335" s="130"/>
      <c r="AJ335" s="164"/>
    </row>
    <row r="336" spans="1:36" ht="31.5">
      <c r="A336" s="122"/>
      <c r="B336" s="391"/>
      <c r="C336" s="506"/>
      <c r="D336" s="233"/>
      <c r="E336" s="233"/>
      <c r="F336" s="506"/>
      <c r="G336" s="506"/>
      <c r="H336" s="518"/>
      <c r="I336" s="122"/>
      <c r="J336" s="122"/>
      <c r="K336" s="524"/>
      <c r="L336" s="524"/>
      <c r="M336" s="123"/>
      <c r="N336" s="123"/>
      <c r="O336" s="788"/>
      <c r="P336" s="116"/>
      <c r="Q336" s="116"/>
      <c r="R336" s="124"/>
      <c r="S336" s="125"/>
      <c r="T336" s="125"/>
      <c r="U336" s="124"/>
      <c r="V336" s="125"/>
      <c r="W336" s="159"/>
      <c r="AJ336" s="716"/>
    </row>
    <row r="337" spans="1:36" ht="31.5">
      <c r="A337" s="122"/>
      <c r="B337" s="391"/>
      <c r="C337" s="506"/>
      <c r="D337" s="233"/>
      <c r="E337" s="233"/>
      <c r="F337" s="506"/>
      <c r="G337" s="506"/>
      <c r="H337" s="518"/>
      <c r="I337" s="122"/>
      <c r="J337" s="122"/>
      <c r="K337" s="524"/>
      <c r="L337" s="524"/>
      <c r="M337" s="123"/>
      <c r="N337" s="123"/>
      <c r="O337" s="788"/>
      <c r="P337" s="116"/>
      <c r="Q337" s="116"/>
      <c r="R337" s="124"/>
      <c r="S337" s="125"/>
      <c r="T337" s="125"/>
      <c r="U337" s="124"/>
      <c r="V337" s="125"/>
      <c r="W337" s="159"/>
      <c r="AJ337" s="716"/>
    </row>
    <row r="338" spans="1:36" ht="31.5">
      <c r="A338" s="122"/>
      <c r="B338" s="391"/>
      <c r="C338" s="506"/>
      <c r="D338" s="233"/>
      <c r="E338" s="233"/>
      <c r="F338" s="506"/>
      <c r="G338" s="506"/>
      <c r="H338" s="518"/>
      <c r="I338" s="122"/>
      <c r="J338" s="122"/>
      <c r="K338" s="524"/>
      <c r="L338" s="524"/>
      <c r="M338" s="123"/>
      <c r="N338" s="123"/>
      <c r="O338" s="788"/>
      <c r="P338" s="116"/>
      <c r="Q338" s="116"/>
      <c r="R338" s="124"/>
      <c r="S338" s="125"/>
      <c r="T338" s="125"/>
      <c r="U338" s="124"/>
      <c r="V338" s="125"/>
      <c r="W338" s="159"/>
      <c r="AJ338" s="716"/>
    </row>
    <row r="339" spans="1:36" ht="31.5">
      <c r="A339" s="122"/>
      <c r="B339" s="391"/>
      <c r="C339" s="506"/>
      <c r="D339" s="233"/>
      <c r="E339" s="233"/>
      <c r="F339" s="506"/>
      <c r="G339" s="506"/>
      <c r="H339" s="518"/>
      <c r="I339" s="122"/>
      <c r="J339" s="122"/>
      <c r="K339" s="524"/>
      <c r="L339" s="524"/>
      <c r="M339" s="123"/>
      <c r="N339" s="123"/>
      <c r="O339" s="788"/>
      <c r="P339" s="116"/>
      <c r="Q339" s="116"/>
      <c r="R339" s="124"/>
      <c r="S339" s="125"/>
      <c r="T339" s="125"/>
      <c r="U339" s="124"/>
      <c r="V339" s="125"/>
      <c r="W339" s="159"/>
      <c r="AJ339" s="716"/>
    </row>
    <row r="340" spans="1:36" ht="31.5">
      <c r="A340" s="122"/>
      <c r="B340" s="391"/>
      <c r="C340" s="506"/>
      <c r="D340" s="233"/>
      <c r="E340" s="233"/>
      <c r="F340" s="506"/>
      <c r="G340" s="506"/>
      <c r="H340" s="518"/>
      <c r="I340" s="122"/>
      <c r="J340" s="122"/>
      <c r="K340" s="524"/>
      <c r="L340" s="524"/>
      <c r="M340" s="123"/>
      <c r="N340" s="123"/>
      <c r="O340" s="788"/>
      <c r="P340" s="116"/>
      <c r="Q340" s="116"/>
      <c r="R340" s="124"/>
      <c r="S340" s="125"/>
      <c r="T340" s="125"/>
      <c r="U340" s="124"/>
      <c r="V340" s="125"/>
      <c r="W340" s="159"/>
    </row>
    <row r="341" spans="1:36" ht="31.5">
      <c r="A341" s="122"/>
      <c r="B341" s="391"/>
      <c r="C341" s="506"/>
      <c r="D341" s="233"/>
      <c r="E341" s="233"/>
      <c r="F341" s="506"/>
      <c r="G341" s="506"/>
      <c r="H341" s="518"/>
      <c r="I341" s="122"/>
      <c r="J341" s="122"/>
      <c r="K341" s="524"/>
      <c r="L341" s="524"/>
      <c r="M341" s="123"/>
      <c r="N341" s="123"/>
      <c r="O341" s="788"/>
      <c r="P341" s="116"/>
      <c r="Q341" s="116"/>
      <c r="R341" s="124"/>
      <c r="S341" s="125"/>
      <c r="T341" s="125"/>
      <c r="U341" s="124"/>
      <c r="V341" s="125"/>
      <c r="W341" s="159"/>
    </row>
    <row r="342" spans="1:36" ht="31.5">
      <c r="A342" s="122"/>
      <c r="B342" s="391"/>
      <c r="C342" s="506"/>
      <c r="D342" s="233"/>
      <c r="E342" s="233"/>
      <c r="F342" s="506"/>
      <c r="G342" s="506"/>
      <c r="H342" s="518"/>
      <c r="I342" s="122"/>
      <c r="J342" s="122"/>
      <c r="K342" s="524"/>
      <c r="L342" s="524"/>
      <c r="M342" s="123"/>
      <c r="N342" s="123"/>
      <c r="O342" s="788"/>
      <c r="P342" s="116"/>
      <c r="Q342" s="116"/>
      <c r="R342" s="124"/>
      <c r="S342" s="125"/>
      <c r="T342" s="125"/>
      <c r="U342" s="124"/>
      <c r="V342" s="125"/>
      <c r="W342" s="159"/>
    </row>
    <row r="343" spans="1:36" ht="31.5">
      <c r="A343" s="122"/>
      <c r="B343" s="391"/>
      <c r="C343" s="506"/>
      <c r="D343" s="233"/>
      <c r="E343" s="233"/>
      <c r="F343" s="506"/>
      <c r="G343" s="506"/>
      <c r="H343" s="518"/>
      <c r="I343" s="122"/>
      <c r="J343" s="122"/>
      <c r="K343" s="524"/>
      <c r="L343" s="524"/>
      <c r="M343" s="123"/>
      <c r="N343" s="123"/>
      <c r="O343" s="788"/>
      <c r="P343" s="116"/>
      <c r="Q343" s="116"/>
      <c r="R343" s="124"/>
      <c r="S343" s="125"/>
      <c r="T343" s="125"/>
      <c r="U343" s="124"/>
      <c r="V343" s="125"/>
      <c r="W343" s="159"/>
    </row>
    <row r="344" spans="1:36">
      <c r="G344" s="506"/>
      <c r="H344" s="518"/>
      <c r="I344" s="122"/>
      <c r="J344" s="122"/>
      <c r="K344" s="524"/>
      <c r="L344" s="524"/>
      <c r="M344" s="123"/>
      <c r="N344" s="123"/>
      <c r="O344" s="788"/>
      <c r="P344" s="116"/>
      <c r="Q344" s="116"/>
      <c r="R344" s="124"/>
      <c r="S344" s="125"/>
      <c r="T344" s="125"/>
      <c r="U344" s="124"/>
      <c r="V344" s="125"/>
      <c r="W344" s="159"/>
    </row>
    <row r="345" spans="1:36">
      <c r="U345" s="124"/>
      <c r="V345" s="125"/>
      <c r="W345" s="159"/>
    </row>
  </sheetData>
  <mergeCells count="8">
    <mergeCell ref="R12:T13"/>
    <mergeCell ref="U12:W13"/>
    <mergeCell ref="N12:N14"/>
    <mergeCell ref="AJ12:AJ13"/>
    <mergeCell ref="X12:Z13"/>
    <mergeCell ref="AA12:AC13"/>
    <mergeCell ref="AD12:AF13"/>
    <mergeCell ref="AG12:AI13"/>
  </mergeCells>
  <pageMargins left="0.7" right="0.7" top="0.75" bottom="0.75" header="0.3" footer="0.3"/>
  <pageSetup orientation="portrait" horizontalDpi="4294967293" verticalDpi="1200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7F1BBC76-8E1D-48D6-908E-FB349D801E39}">
          <x14:formula1>
            <xm:f>Budget!$AC$1:$AC$8</xm:f>
          </x14:formula1>
          <xm:sqref>C1:C1048576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11A3D-238B-4D0D-9CE7-78D2117757C4}">
  <dimension ref="A1:AJ326"/>
  <sheetViews>
    <sheetView zoomScale="40" zoomScaleNormal="40" workbookViewId="0">
      <pane ySplit="15" topLeftCell="A22" activePane="bottomLeft" state="frozen"/>
      <selection pane="bottomLeft" activeCell="G22" sqref="G22"/>
      <selection activeCell="M12" sqref="M12"/>
    </sheetView>
  </sheetViews>
  <sheetFormatPr defaultColWidth="8.85546875" defaultRowHeight="32.25"/>
  <cols>
    <col min="1" max="1" width="19" style="64" bestFit="1" customWidth="1"/>
    <col min="2" max="2" width="27" style="1059" customWidth="1"/>
    <col min="3" max="3" width="83.7109375" style="62" bestFit="1" customWidth="1"/>
    <col min="4" max="5" width="27.7109375" style="222" bestFit="1" customWidth="1"/>
    <col min="6" max="6" width="77.5703125" style="62" customWidth="1"/>
    <col min="7" max="7" width="37.5703125" style="62" customWidth="1"/>
    <col min="8" max="8" width="30.140625" style="62" customWidth="1"/>
    <col min="9" max="9" width="25.42578125" style="62" customWidth="1"/>
    <col min="10" max="10" width="25.85546875" style="62" customWidth="1"/>
    <col min="11" max="11" width="29.7109375" style="430" customWidth="1"/>
    <col min="12" max="12" width="30.5703125" style="62" bestFit="1" customWidth="1"/>
    <col min="13" max="13" width="31.28515625" style="38" bestFit="1" customWidth="1"/>
    <col min="14" max="14" width="44.140625" style="38" customWidth="1"/>
    <col min="15" max="15" width="26.28515625" style="430" bestFit="1" customWidth="1"/>
    <col min="16" max="17" width="27.42578125" style="46" customWidth="1"/>
    <col min="18" max="18" width="32.42578125" customWidth="1"/>
    <col min="19" max="19" width="29" customWidth="1"/>
    <col min="20" max="20" width="30.85546875" bestFit="1" customWidth="1"/>
    <col min="21" max="21" width="34.42578125" style="1" customWidth="1"/>
    <col min="22" max="22" width="37.7109375" style="2" customWidth="1"/>
    <col min="23" max="23" width="28.7109375" style="2" bestFit="1" customWidth="1"/>
    <col min="24" max="24" width="35.42578125" style="661" bestFit="1" customWidth="1"/>
    <col min="25" max="25" width="32.5703125" style="661" bestFit="1" customWidth="1"/>
    <col min="26" max="26" width="29.28515625" style="661" bestFit="1" customWidth="1"/>
    <col min="27" max="27" width="29.28515625" style="1" bestFit="1" customWidth="1"/>
    <col min="28" max="28" width="25.85546875" style="2" bestFit="1" customWidth="1"/>
    <col min="29" max="29" width="29.28515625" style="2" bestFit="1" customWidth="1"/>
    <col min="30" max="30" width="28.42578125" style="1" bestFit="1" customWidth="1"/>
    <col min="31" max="31" width="28.42578125" style="2" bestFit="1" customWidth="1"/>
    <col min="32" max="32" width="26.42578125" style="2" bestFit="1" customWidth="1"/>
    <col min="33" max="33" width="25.85546875" style="1" bestFit="1" customWidth="1"/>
    <col min="34" max="35" width="25.7109375" style="2" customWidth="1"/>
    <col min="36" max="36" width="34" style="2" bestFit="1" customWidth="1"/>
  </cols>
  <sheetData>
    <row r="1" spans="1:36" s="11" customFormat="1" ht="30" customHeight="1" thickBot="1">
      <c r="A1" s="61"/>
      <c r="B1" s="1059"/>
      <c r="C1" s="61"/>
      <c r="D1" s="215"/>
      <c r="E1" s="215"/>
      <c r="F1" s="61"/>
      <c r="G1" s="61"/>
      <c r="H1" s="61"/>
      <c r="I1" s="61"/>
      <c r="J1" s="61"/>
      <c r="K1" s="572"/>
      <c r="L1" s="61"/>
      <c r="M1" s="440"/>
      <c r="N1" s="441"/>
      <c r="O1" s="572"/>
      <c r="P1" s="622"/>
      <c r="Q1" s="442" t="s">
        <v>55</v>
      </c>
      <c r="R1" s="529" t="s">
        <v>60</v>
      </c>
      <c r="S1" s="443" t="s">
        <v>2</v>
      </c>
      <c r="T1" s="443" t="s">
        <v>3</v>
      </c>
      <c r="U1" s="444" t="s">
        <v>4</v>
      </c>
      <c r="V1" s="445" t="s">
        <v>5</v>
      </c>
      <c r="W1" s="446"/>
      <c r="X1" s="708"/>
      <c r="Y1" s="655"/>
      <c r="Z1" s="655"/>
      <c r="AA1" s="198"/>
      <c r="AE1" s="447"/>
      <c r="AF1" s="447"/>
      <c r="AG1" s="447"/>
      <c r="AH1" s="447"/>
      <c r="AI1" s="447"/>
      <c r="AJ1" s="447"/>
    </row>
    <row r="2" spans="1:36" s="11" customFormat="1" ht="30" customHeight="1" thickBot="1">
      <c r="A2" s="61"/>
      <c r="B2" s="1059"/>
      <c r="C2" s="61"/>
      <c r="D2" s="215"/>
      <c r="E2" s="215"/>
      <c r="F2" s="61"/>
      <c r="G2" s="61"/>
      <c r="H2" s="61"/>
      <c r="I2" s="61"/>
      <c r="J2" s="61"/>
      <c r="K2" s="572"/>
      <c r="L2" s="61"/>
      <c r="M2" s="448"/>
      <c r="N2" s="449"/>
      <c r="O2" s="572"/>
      <c r="P2" s="623"/>
      <c r="Q2" s="450" t="s">
        <v>6</v>
      </c>
      <c r="R2" s="451">
        <f>SUM(R11)</f>
        <v>0</v>
      </c>
      <c r="S2" s="451">
        <f>SUM(S15)</f>
        <v>0</v>
      </c>
      <c r="T2" s="451">
        <f t="shared" ref="T2:T10" si="0">SUM(R2)-S2</f>
        <v>0</v>
      </c>
      <c r="U2" s="452">
        <f>SUM(T15)</f>
        <v>0</v>
      </c>
      <c r="V2" s="453">
        <f t="shared" ref="V2:V10" si="1">SUM(U2)-T2</f>
        <v>0</v>
      </c>
      <c r="W2" s="454"/>
      <c r="X2" s="709"/>
      <c r="Y2" s="655"/>
      <c r="Z2" s="655"/>
      <c r="AA2" s="198"/>
      <c r="AE2" s="447"/>
      <c r="AF2" s="447"/>
      <c r="AG2" s="447"/>
      <c r="AH2" s="447"/>
      <c r="AI2" s="447"/>
      <c r="AJ2" s="447"/>
    </row>
    <row r="3" spans="1:36" s="11" customFormat="1" ht="30" customHeight="1" thickBot="1">
      <c r="A3" s="61"/>
      <c r="B3" s="1059"/>
      <c r="C3" s="61"/>
      <c r="D3" s="215"/>
      <c r="E3" s="215"/>
      <c r="F3" s="61"/>
      <c r="G3" s="61"/>
      <c r="H3" s="61"/>
      <c r="I3" s="61"/>
      <c r="J3" s="61"/>
      <c r="K3" s="572"/>
      <c r="L3" s="61"/>
      <c r="M3" s="448"/>
      <c r="N3" s="449"/>
      <c r="O3" s="572"/>
      <c r="P3" s="623"/>
      <c r="Q3" s="450" t="s">
        <v>7</v>
      </c>
      <c r="R3" s="451">
        <f>SUM(U11)</f>
        <v>0</v>
      </c>
      <c r="S3" s="451">
        <f>SUM(V15)</f>
        <v>0</v>
      </c>
      <c r="T3" s="451">
        <f t="shared" si="0"/>
        <v>0</v>
      </c>
      <c r="U3" s="452">
        <f>SUM(W15)</f>
        <v>0</v>
      </c>
      <c r="V3" s="453">
        <f t="shared" si="1"/>
        <v>0</v>
      </c>
      <c r="W3" s="455"/>
      <c r="X3" s="710"/>
      <c r="Y3" s="655"/>
      <c r="Z3" s="655"/>
      <c r="AA3" s="198"/>
      <c r="AE3" s="447"/>
      <c r="AF3" s="447"/>
      <c r="AG3" s="447"/>
      <c r="AH3" s="447"/>
      <c r="AI3" s="447"/>
      <c r="AJ3" s="447"/>
    </row>
    <row r="4" spans="1:36" s="11" customFormat="1" ht="30" customHeight="1" thickBot="1">
      <c r="A4" s="61"/>
      <c r="B4" s="1059"/>
      <c r="C4" s="61"/>
      <c r="D4" s="215"/>
      <c r="E4" s="215"/>
      <c r="F4" s="61"/>
      <c r="G4" s="61"/>
      <c r="H4" s="61"/>
      <c r="I4" s="61"/>
      <c r="J4" s="61"/>
      <c r="K4" s="572"/>
      <c r="L4" s="61"/>
      <c r="M4" s="448"/>
      <c r="N4" s="449"/>
      <c r="O4" s="572"/>
      <c r="P4" s="623"/>
      <c r="Q4" s="450" t="s">
        <v>8</v>
      </c>
      <c r="R4" s="451">
        <f>SUM(X11)</f>
        <v>31341.59</v>
      </c>
      <c r="S4" s="451">
        <f>SUM(Y15)</f>
        <v>31341.59</v>
      </c>
      <c r="T4" s="451">
        <f>SUM(R4)-S4</f>
        <v>0</v>
      </c>
      <c r="U4" s="452">
        <f>SUM(Z15)</f>
        <v>96322.489999999991</v>
      </c>
      <c r="V4" s="453">
        <f t="shared" si="1"/>
        <v>96322.489999999991</v>
      </c>
      <c r="W4" s="456"/>
      <c r="X4" s="711"/>
      <c r="Y4" s="655"/>
      <c r="Z4" s="655"/>
      <c r="AA4" s="198"/>
      <c r="AE4" s="447"/>
      <c r="AF4" s="447"/>
      <c r="AG4" s="447"/>
      <c r="AH4" s="447"/>
      <c r="AI4" s="447"/>
      <c r="AJ4" s="447"/>
    </row>
    <row r="5" spans="1:36" s="11" customFormat="1" ht="30" customHeight="1" thickBot="1">
      <c r="A5" s="61"/>
      <c r="B5" s="1048" t="s">
        <v>189</v>
      </c>
      <c r="C5" s="61" t="s">
        <v>197</v>
      </c>
      <c r="D5" s="215"/>
      <c r="E5" s="215"/>
      <c r="F5" s="61"/>
      <c r="G5" s="61"/>
      <c r="H5" s="61"/>
      <c r="I5" s="61"/>
      <c r="J5" s="61"/>
      <c r="K5" s="572"/>
      <c r="L5" s="61"/>
      <c r="M5" s="448"/>
      <c r="N5" s="449"/>
      <c r="O5" s="572"/>
      <c r="P5" s="623"/>
      <c r="Q5" s="450" t="s">
        <v>9</v>
      </c>
      <c r="R5" s="451">
        <f>SUM(AA11)</f>
        <v>0</v>
      </c>
      <c r="S5" s="451">
        <f>SUM(AB15)</f>
        <v>0</v>
      </c>
      <c r="T5" s="451">
        <f t="shared" si="0"/>
        <v>0</v>
      </c>
      <c r="U5" s="452">
        <f>SUM(AC15)</f>
        <v>0</v>
      </c>
      <c r="V5" s="453">
        <f t="shared" si="1"/>
        <v>0</v>
      </c>
      <c r="W5" s="457"/>
      <c r="X5" s="710"/>
      <c r="Y5" s="655"/>
      <c r="Z5" s="655"/>
      <c r="AA5" s="198"/>
      <c r="AE5" s="447"/>
      <c r="AF5" s="447"/>
      <c r="AG5" s="447"/>
      <c r="AH5" s="447"/>
      <c r="AI5" s="447"/>
      <c r="AJ5" s="447"/>
    </row>
    <row r="6" spans="1:36" s="11" customFormat="1" ht="30" customHeight="1" thickBot="1">
      <c r="A6" s="61"/>
      <c r="B6" s="1048" t="s">
        <v>198</v>
      </c>
      <c r="C6" s="61" t="s">
        <v>199</v>
      </c>
      <c r="D6" s="215"/>
      <c r="E6" s="215"/>
      <c r="F6" s="61"/>
      <c r="G6" s="61"/>
      <c r="H6" s="61"/>
      <c r="I6" s="61"/>
      <c r="J6" s="61"/>
      <c r="K6" s="572"/>
      <c r="L6" s="61"/>
      <c r="M6" s="458"/>
      <c r="N6" s="459"/>
      <c r="O6" s="572"/>
      <c r="P6" s="624"/>
      <c r="Q6" s="460" t="s">
        <v>10</v>
      </c>
      <c r="R6" s="461">
        <f>SUM(R2:R5)</f>
        <v>31341.59</v>
      </c>
      <c r="S6" s="461">
        <f>SUM(S2:S5)</f>
        <v>31341.59</v>
      </c>
      <c r="T6" s="461">
        <f>SUM(R6)-S6</f>
        <v>0</v>
      </c>
      <c r="U6" s="462">
        <f>SUM(U2:U5)</f>
        <v>96322.489999999991</v>
      </c>
      <c r="V6" s="463">
        <f>SUM(U6)-T6</f>
        <v>96322.489999999991</v>
      </c>
      <c r="W6" s="457"/>
      <c r="X6" s="710"/>
      <c r="Y6" s="794"/>
      <c r="Z6" s="655"/>
      <c r="AA6" s="198"/>
      <c r="AE6" s="447"/>
      <c r="AF6" s="447"/>
      <c r="AG6" s="447"/>
      <c r="AH6" s="447"/>
      <c r="AI6" s="447"/>
      <c r="AJ6" s="447"/>
    </row>
    <row r="7" spans="1:36" s="11" customFormat="1" ht="30" customHeight="1" thickBot="1">
      <c r="A7" s="61"/>
      <c r="B7" s="1048" t="s">
        <v>200</v>
      </c>
      <c r="C7" s="61" t="s">
        <v>201</v>
      </c>
      <c r="D7" s="215"/>
      <c r="E7" s="215"/>
      <c r="F7" s="61"/>
      <c r="G7" s="61"/>
      <c r="H7" s="61"/>
      <c r="I7" s="61"/>
      <c r="J7" s="61"/>
      <c r="K7" s="572"/>
      <c r="L7" s="61"/>
      <c r="M7" s="448"/>
      <c r="N7" s="449"/>
      <c r="O7" s="572"/>
      <c r="P7" s="623"/>
      <c r="Q7" s="635" t="s">
        <v>11</v>
      </c>
      <c r="R7" s="636">
        <v>0</v>
      </c>
      <c r="S7" s="636">
        <f>SUM(AJ11)</f>
        <v>21098.73</v>
      </c>
      <c r="T7" s="636">
        <v>0</v>
      </c>
      <c r="U7" s="637">
        <v>0</v>
      </c>
      <c r="V7" s="638">
        <v>0</v>
      </c>
      <c r="W7" s="456"/>
      <c r="X7" s="710"/>
      <c r="Y7" s="794"/>
      <c r="Z7" s="655"/>
      <c r="AA7" s="198"/>
      <c r="AE7" s="447"/>
      <c r="AF7" s="447"/>
      <c r="AG7" s="447"/>
      <c r="AH7" s="447"/>
      <c r="AI7" s="447"/>
      <c r="AJ7" s="447"/>
    </row>
    <row r="8" spans="1:36" s="11" customFormat="1" ht="30" customHeight="1" thickBot="1">
      <c r="A8" s="61"/>
      <c r="B8" s="1048" t="s">
        <v>202</v>
      </c>
      <c r="C8" s="61" t="s">
        <v>203</v>
      </c>
      <c r="D8" s="215"/>
      <c r="E8" s="215"/>
      <c r="F8" s="61"/>
      <c r="G8" s="61"/>
      <c r="H8" s="61"/>
      <c r="I8" s="61"/>
      <c r="J8" s="61"/>
      <c r="K8" s="572"/>
      <c r="L8" s="61"/>
      <c r="M8" s="448"/>
      <c r="N8" s="449"/>
      <c r="O8" s="572"/>
      <c r="P8" s="623"/>
      <c r="Q8" s="450" t="s">
        <v>12</v>
      </c>
      <c r="R8" s="451">
        <f>SUM(AD11)</f>
        <v>0</v>
      </c>
      <c r="S8" s="451">
        <f>SUM(AE15)</f>
        <v>0</v>
      </c>
      <c r="T8" s="451">
        <f t="shared" si="0"/>
        <v>0</v>
      </c>
      <c r="U8" s="452">
        <f>SUM(AF15)</f>
        <v>0</v>
      </c>
      <c r="V8" s="453">
        <f t="shared" si="1"/>
        <v>0</v>
      </c>
      <c r="W8" s="456"/>
      <c r="X8" s="710"/>
      <c r="Y8" s="655"/>
      <c r="Z8" s="655"/>
      <c r="AA8" s="198"/>
      <c r="AE8" s="447"/>
      <c r="AF8" s="447"/>
      <c r="AG8" s="447"/>
      <c r="AH8" s="447"/>
      <c r="AI8" s="447"/>
      <c r="AJ8" s="447"/>
    </row>
    <row r="9" spans="1:36" s="11" customFormat="1" ht="30" customHeight="1" thickBot="1">
      <c r="A9" s="61"/>
      <c r="B9" s="1059" t="s">
        <v>204</v>
      </c>
      <c r="C9" s="61"/>
      <c r="D9" s="215"/>
      <c r="E9" s="215"/>
      <c r="F9" s="61"/>
      <c r="G9" s="61"/>
      <c r="H9" s="61"/>
      <c r="I9" s="61"/>
      <c r="J9" s="61"/>
      <c r="K9" s="572"/>
      <c r="L9" s="61"/>
      <c r="M9" s="448"/>
      <c r="N9" s="449"/>
      <c r="O9" s="572"/>
      <c r="P9" s="623"/>
      <c r="Q9" s="450" t="s">
        <v>13</v>
      </c>
      <c r="R9" s="451">
        <f>SUM(AG11)</f>
        <v>0</v>
      </c>
      <c r="S9" s="451">
        <f>SUM(AH15)</f>
        <v>0</v>
      </c>
      <c r="T9" s="451">
        <f t="shared" si="0"/>
        <v>0</v>
      </c>
      <c r="U9" s="452">
        <f>SUM(AI15)</f>
        <v>0</v>
      </c>
      <c r="V9" s="453">
        <f t="shared" si="1"/>
        <v>0</v>
      </c>
      <c r="W9" s="464"/>
      <c r="X9" s="710"/>
      <c r="Y9" s="655"/>
      <c r="Z9" s="655"/>
      <c r="AA9" s="198"/>
      <c r="AE9" s="447"/>
      <c r="AF9" s="447"/>
      <c r="AG9" s="447"/>
      <c r="AH9" s="447"/>
      <c r="AI9" s="447"/>
      <c r="AJ9" s="447"/>
    </row>
    <row r="10" spans="1:36" s="10" customFormat="1" ht="30" customHeight="1" thickBot="1">
      <c r="A10" s="61"/>
      <c r="B10" s="1059"/>
      <c r="C10" s="61"/>
      <c r="D10" s="216"/>
      <c r="E10" s="216"/>
      <c r="F10" s="61"/>
      <c r="G10" s="61"/>
      <c r="H10" s="61"/>
      <c r="I10" s="61"/>
      <c r="J10" s="61"/>
      <c r="K10" s="572"/>
      <c r="L10" s="61"/>
      <c r="M10" s="458"/>
      <c r="N10" s="459"/>
      <c r="O10" s="572"/>
      <c r="P10" s="624"/>
      <c r="Q10" s="460" t="s">
        <v>14</v>
      </c>
      <c r="R10" s="461">
        <f>SUM(R6)+R8+R9</f>
        <v>31341.59</v>
      </c>
      <c r="S10" s="461">
        <f>SUM(S2:S5)+S8+S9</f>
        <v>31341.59</v>
      </c>
      <c r="T10" s="451">
        <f t="shared" si="0"/>
        <v>0</v>
      </c>
      <c r="U10" s="462">
        <f>SUM(U6)+U8+U9</f>
        <v>96322.489999999991</v>
      </c>
      <c r="V10" s="453">
        <f t="shared" si="1"/>
        <v>96322.489999999991</v>
      </c>
      <c r="W10" s="465"/>
      <c r="X10" s="710"/>
      <c r="Y10" s="659"/>
      <c r="Z10" s="659"/>
      <c r="AA10" s="199"/>
      <c r="AE10" s="466"/>
      <c r="AF10" s="466"/>
      <c r="AG10" s="466"/>
      <c r="AH10" s="466"/>
      <c r="AI10" s="466"/>
      <c r="AJ10" s="466"/>
    </row>
    <row r="11" spans="1:36" s="473" customFormat="1" ht="38.25" customHeight="1" thickBot="1">
      <c r="A11" s="467"/>
      <c r="B11" s="1060"/>
      <c r="C11" s="467"/>
      <c r="D11" s="468"/>
      <c r="E11" s="468"/>
      <c r="F11" s="467"/>
      <c r="G11" s="467"/>
      <c r="H11" s="467"/>
      <c r="I11" s="664"/>
      <c r="J11" s="664"/>
      <c r="K11" s="573"/>
      <c r="L11" s="467"/>
      <c r="M11" s="469"/>
      <c r="N11" s="469"/>
      <c r="O11" s="573"/>
      <c r="P11" s="470" t="s">
        <v>15</v>
      </c>
      <c r="Q11" s="470" t="s">
        <v>15</v>
      </c>
      <c r="R11" s="525">
        <v>0</v>
      </c>
      <c r="S11" s="526"/>
      <c r="T11" s="525"/>
      <c r="U11" s="527">
        <v>0</v>
      </c>
      <c r="V11" s="471"/>
      <c r="W11" s="471"/>
      <c r="X11" s="845">
        <f>SUM(X16:X30)</f>
        <v>31341.59</v>
      </c>
      <c r="Y11" s="712"/>
      <c r="Z11" s="712"/>
      <c r="AA11" s="527">
        <v>0</v>
      </c>
      <c r="AB11" s="471"/>
      <c r="AC11" s="471"/>
      <c r="AD11" s="527">
        <v>0</v>
      </c>
      <c r="AE11" s="471"/>
      <c r="AF11" s="471"/>
      <c r="AG11" s="525">
        <v>0</v>
      </c>
      <c r="AH11" s="471"/>
      <c r="AI11" s="471"/>
      <c r="AJ11" s="501">
        <f>SUM(AJ16:AJ102)</f>
        <v>21098.73</v>
      </c>
    </row>
    <row r="12" spans="1:36" s="66" customFormat="1" ht="24.95" customHeight="1" thickTop="1">
      <c r="A12" s="241"/>
      <c r="B12" s="1061"/>
      <c r="C12" s="242"/>
      <c r="D12" s="256"/>
      <c r="E12" s="256"/>
      <c r="F12" s="242"/>
      <c r="G12" s="242"/>
      <c r="H12" s="242"/>
      <c r="I12" s="242"/>
      <c r="J12" s="242"/>
      <c r="K12" s="432"/>
      <c r="L12" s="242"/>
      <c r="M12" s="265"/>
      <c r="N12" s="1183" t="s">
        <v>16</v>
      </c>
      <c r="O12" s="432"/>
      <c r="P12" s="265"/>
      <c r="Q12" s="265"/>
      <c r="R12" s="1184" t="s">
        <v>6</v>
      </c>
      <c r="S12" s="1185"/>
      <c r="T12" s="1192"/>
      <c r="U12" s="1184" t="s">
        <v>563</v>
      </c>
      <c r="V12" s="1185"/>
      <c r="W12" s="1192"/>
      <c r="X12" s="1214" t="s">
        <v>18</v>
      </c>
      <c r="Y12" s="1215"/>
      <c r="Z12" s="1216"/>
      <c r="AA12" s="1184" t="s">
        <v>9</v>
      </c>
      <c r="AB12" s="1185"/>
      <c r="AC12" s="1185"/>
      <c r="AD12" s="1185" t="s">
        <v>12</v>
      </c>
      <c r="AE12" s="1185"/>
      <c r="AF12" s="1192"/>
      <c r="AG12" s="1186" t="s">
        <v>13</v>
      </c>
      <c r="AH12" s="1186"/>
      <c r="AI12" s="1186"/>
      <c r="AJ12" s="1181" t="s">
        <v>19</v>
      </c>
    </row>
    <row r="13" spans="1:36" s="66" customFormat="1" ht="24.95" customHeight="1" thickBot="1">
      <c r="A13" s="345"/>
      <c r="B13" s="1062"/>
      <c r="C13" s="347"/>
      <c r="D13" s="346"/>
      <c r="E13" s="346"/>
      <c r="F13" s="347"/>
      <c r="G13" s="347"/>
      <c r="H13" s="347"/>
      <c r="I13" s="347"/>
      <c r="J13" s="347"/>
      <c r="K13" s="433"/>
      <c r="L13" s="347"/>
      <c r="M13" s="348"/>
      <c r="N13" s="1187"/>
      <c r="O13" s="433"/>
      <c r="P13" s="348"/>
      <c r="Q13" s="348"/>
      <c r="R13" s="1189"/>
      <c r="S13" s="1190"/>
      <c r="T13" s="1193"/>
      <c r="U13" s="1189"/>
      <c r="V13" s="1190"/>
      <c r="W13" s="1193"/>
      <c r="X13" s="1217"/>
      <c r="Y13" s="1218"/>
      <c r="Z13" s="1219"/>
      <c r="AA13" s="1206"/>
      <c r="AB13" s="1207"/>
      <c r="AC13" s="1207"/>
      <c r="AD13" s="1190"/>
      <c r="AE13" s="1190"/>
      <c r="AF13" s="1193"/>
      <c r="AG13" s="1191"/>
      <c r="AH13" s="1191"/>
      <c r="AI13" s="1191"/>
      <c r="AJ13" s="1182"/>
    </row>
    <row r="14" spans="1:36" s="75" customFormat="1" ht="72" customHeight="1" thickTop="1" thickBot="1">
      <c r="A14" s="364" t="s">
        <v>20</v>
      </c>
      <c r="B14" s="1052" t="s">
        <v>21</v>
      </c>
      <c r="C14" s="369" t="s">
        <v>22</v>
      </c>
      <c r="D14" s="1110" t="s">
        <v>205</v>
      </c>
      <c r="E14" s="1110" t="s">
        <v>23</v>
      </c>
      <c r="F14" s="365" t="s">
        <v>24</v>
      </c>
      <c r="G14" s="365" t="s">
        <v>25</v>
      </c>
      <c r="H14" s="365" t="s">
        <v>26</v>
      </c>
      <c r="I14" s="365" t="s">
        <v>27</v>
      </c>
      <c r="J14" s="365" t="s">
        <v>28</v>
      </c>
      <c r="K14" s="434" t="s">
        <v>29</v>
      </c>
      <c r="L14" s="365" t="s">
        <v>30</v>
      </c>
      <c r="M14" s="337" t="s">
        <v>31</v>
      </c>
      <c r="N14" s="1187"/>
      <c r="O14" s="592" t="s">
        <v>32</v>
      </c>
      <c r="P14" s="335" t="s">
        <v>33</v>
      </c>
      <c r="Q14" s="632" t="s">
        <v>34</v>
      </c>
      <c r="R14" s="743" t="s">
        <v>6</v>
      </c>
      <c r="S14" s="744" t="s">
        <v>35</v>
      </c>
      <c r="T14" s="744" t="s">
        <v>36</v>
      </c>
      <c r="U14" s="743" t="s">
        <v>37</v>
      </c>
      <c r="V14" s="744" t="s">
        <v>35</v>
      </c>
      <c r="W14" s="754" t="s">
        <v>36</v>
      </c>
      <c r="X14" s="757" t="s">
        <v>8</v>
      </c>
      <c r="Y14" s="757" t="s">
        <v>35</v>
      </c>
      <c r="Z14" s="757" t="s">
        <v>36</v>
      </c>
      <c r="AA14" s="772" t="s">
        <v>38</v>
      </c>
      <c r="AB14" s="773" t="s">
        <v>35</v>
      </c>
      <c r="AC14" s="774" t="s">
        <v>36</v>
      </c>
      <c r="AD14" s="767" t="s">
        <v>12</v>
      </c>
      <c r="AE14" s="768" t="s">
        <v>35</v>
      </c>
      <c r="AF14" s="768" t="s">
        <v>36</v>
      </c>
      <c r="AG14" s="781" t="s">
        <v>206</v>
      </c>
      <c r="AH14" s="782" t="s">
        <v>35</v>
      </c>
      <c r="AI14" s="783" t="s">
        <v>36</v>
      </c>
      <c r="AJ14" s="783" t="s">
        <v>19</v>
      </c>
    </row>
    <row r="15" spans="1:36" s="76" customFormat="1" ht="33.75" thickTop="1" thickBot="1">
      <c r="A15" s="329"/>
      <c r="B15" s="1063"/>
      <c r="C15" s="331"/>
      <c r="D15" s="330"/>
      <c r="E15" s="330"/>
      <c r="F15" s="331"/>
      <c r="G15" s="331"/>
      <c r="H15" s="331"/>
      <c r="I15" s="331"/>
      <c r="J15" s="331"/>
      <c r="K15" s="435"/>
      <c r="L15" s="331"/>
      <c r="M15" s="337"/>
      <c r="N15" s="335"/>
      <c r="O15" s="435"/>
      <c r="P15" s="335"/>
      <c r="Q15" s="335"/>
      <c r="R15" s="749">
        <f t="shared" ref="R15:AI15" si="2">SUM(R16:R108)</f>
        <v>0</v>
      </c>
      <c r="S15" s="749">
        <f t="shared" si="2"/>
        <v>0</v>
      </c>
      <c r="T15" s="750">
        <f t="shared" si="2"/>
        <v>0</v>
      </c>
      <c r="U15" s="749">
        <f t="shared" si="2"/>
        <v>0</v>
      </c>
      <c r="V15" s="749">
        <f t="shared" si="2"/>
        <v>0</v>
      </c>
      <c r="W15" s="750">
        <f t="shared" si="2"/>
        <v>0</v>
      </c>
      <c r="X15" s="765">
        <f t="shared" si="2"/>
        <v>127664.07999999999</v>
      </c>
      <c r="Y15" s="765">
        <f t="shared" si="2"/>
        <v>31341.59</v>
      </c>
      <c r="Z15" s="766">
        <f t="shared" si="2"/>
        <v>96322.489999999991</v>
      </c>
      <c r="AA15" s="749">
        <f t="shared" si="2"/>
        <v>0</v>
      </c>
      <c r="AB15" s="749">
        <f t="shared" si="2"/>
        <v>0</v>
      </c>
      <c r="AC15" s="750">
        <f t="shared" si="2"/>
        <v>0</v>
      </c>
      <c r="AD15" s="749">
        <f t="shared" si="2"/>
        <v>0</v>
      </c>
      <c r="AE15" s="749">
        <f t="shared" si="2"/>
        <v>0</v>
      </c>
      <c r="AF15" s="750">
        <f t="shared" si="2"/>
        <v>0</v>
      </c>
      <c r="AG15" s="749">
        <f t="shared" si="2"/>
        <v>0</v>
      </c>
      <c r="AH15" s="749">
        <f t="shared" si="2"/>
        <v>0</v>
      </c>
      <c r="AI15" s="750">
        <f t="shared" si="2"/>
        <v>0</v>
      </c>
      <c r="AJ15" s="750">
        <f>SUM(AJ16:AJ265)</f>
        <v>21098.73</v>
      </c>
    </row>
    <row r="16" spans="1:36" s="114" customFormat="1" ht="31.5">
      <c r="A16" s="701" t="s">
        <v>207</v>
      </c>
      <c r="B16" s="1064"/>
      <c r="C16" s="869" t="s">
        <v>208</v>
      </c>
      <c r="D16" s="787"/>
      <c r="E16" s="868"/>
      <c r="F16" s="869" t="s">
        <v>772</v>
      </c>
      <c r="G16" s="869"/>
      <c r="H16" s="870"/>
      <c r="I16" s="701"/>
      <c r="J16" s="701"/>
      <c r="K16" s="868">
        <v>45260</v>
      </c>
      <c r="L16" s="868">
        <v>45204</v>
      </c>
      <c r="M16" s="850"/>
      <c r="N16" s="850"/>
      <c r="O16" s="871"/>
      <c r="P16" s="704"/>
      <c r="Q16" s="704"/>
      <c r="R16" s="851"/>
      <c r="S16" s="852"/>
      <c r="T16" s="852"/>
      <c r="U16" s="851"/>
      <c r="V16" s="852"/>
      <c r="W16" s="853"/>
      <c r="X16" s="863">
        <v>4375</v>
      </c>
      <c r="Y16" s="706">
        <v>4375</v>
      </c>
      <c r="Z16" s="863">
        <f t="shared" ref="Z16" si="3">SUM(X16)-Y16</f>
        <v>0</v>
      </c>
      <c r="AA16" s="851"/>
      <c r="AB16" s="852"/>
      <c r="AC16" s="852"/>
      <c r="AD16" s="851"/>
      <c r="AE16" s="852"/>
      <c r="AF16" s="852"/>
      <c r="AG16" s="851"/>
      <c r="AH16" s="852"/>
      <c r="AI16" s="852"/>
      <c r="AJ16" s="866"/>
    </row>
    <row r="17" spans="1:36" s="114" customFormat="1" ht="31.5">
      <c r="A17" s="701" t="s">
        <v>207</v>
      </c>
      <c r="B17" s="1064"/>
      <c r="C17" s="869" t="s">
        <v>208</v>
      </c>
      <c r="D17" s="787">
        <v>45084</v>
      </c>
      <c r="E17" s="787">
        <v>45114</v>
      </c>
      <c r="F17" s="869" t="s">
        <v>773</v>
      </c>
      <c r="G17" s="869"/>
      <c r="H17" s="870"/>
      <c r="I17" s="701"/>
      <c r="J17" s="701"/>
      <c r="K17" s="868">
        <v>45199</v>
      </c>
      <c r="L17" s="868">
        <v>45230</v>
      </c>
      <c r="M17" s="850"/>
      <c r="N17" s="850"/>
      <c r="O17" s="871"/>
      <c r="P17" s="704"/>
      <c r="Q17" s="704"/>
      <c r="R17" s="851"/>
      <c r="S17" s="852"/>
      <c r="T17" s="852"/>
      <c r="U17" s="851"/>
      <c r="V17" s="852"/>
      <c r="W17" s="853"/>
      <c r="X17" s="1042">
        <v>2255</v>
      </c>
      <c r="Y17" s="852">
        <v>2255</v>
      </c>
      <c r="Z17" s="863">
        <f t="shared" ref="Z17" si="4">SUM(X17)-Y17</f>
        <v>0</v>
      </c>
      <c r="AA17" s="851"/>
      <c r="AB17" s="852"/>
      <c r="AC17" s="852"/>
      <c r="AD17" s="851"/>
      <c r="AE17" s="852"/>
      <c r="AF17" s="852"/>
      <c r="AG17" s="851"/>
      <c r="AH17" s="852"/>
      <c r="AI17" s="852"/>
      <c r="AJ17" s="866"/>
    </row>
    <row r="18" spans="1:36" s="114" customFormat="1" ht="31.5">
      <c r="A18" s="701" t="s">
        <v>207</v>
      </c>
      <c r="B18" s="1064"/>
      <c r="C18" s="869" t="s">
        <v>208</v>
      </c>
      <c r="D18" s="787"/>
      <c r="E18" s="787">
        <v>45208</v>
      </c>
      <c r="F18" s="869" t="s">
        <v>774</v>
      </c>
      <c r="G18" s="869"/>
      <c r="H18" s="870"/>
      <c r="I18" s="701"/>
      <c r="J18" s="701"/>
      <c r="K18" s="868">
        <v>45230</v>
      </c>
      <c r="L18" s="868">
        <v>45230</v>
      </c>
      <c r="M18" s="702"/>
      <c r="N18" s="702"/>
      <c r="O18" s="871"/>
      <c r="P18" s="704"/>
      <c r="Q18" s="704"/>
      <c r="R18" s="705"/>
      <c r="S18" s="706"/>
      <c r="T18" s="706"/>
      <c r="U18" s="705"/>
      <c r="V18" s="706"/>
      <c r="W18" s="707"/>
      <c r="X18" s="863">
        <v>2100</v>
      </c>
      <c r="Y18" s="706">
        <v>2100</v>
      </c>
      <c r="Z18" s="1043">
        <f>SUM(X18)-Y18</f>
        <v>0</v>
      </c>
      <c r="AA18" s="705"/>
      <c r="AB18" s="706"/>
      <c r="AC18" s="706"/>
      <c r="AD18" s="705"/>
      <c r="AE18" s="706"/>
      <c r="AF18" s="706"/>
      <c r="AG18" s="705"/>
      <c r="AH18" s="706"/>
      <c r="AI18" s="706"/>
      <c r="AJ18" s="1044"/>
    </row>
    <row r="19" spans="1:36" s="114" customFormat="1" ht="31.5">
      <c r="A19" s="701" t="s">
        <v>207</v>
      </c>
      <c r="B19" s="1064"/>
      <c r="C19" s="869" t="s">
        <v>208</v>
      </c>
      <c r="D19" s="787">
        <v>45166</v>
      </c>
      <c r="E19" s="787">
        <v>45167</v>
      </c>
      <c r="F19" s="869" t="s">
        <v>775</v>
      </c>
      <c r="G19" s="869"/>
      <c r="H19" s="870"/>
      <c r="I19" s="701"/>
      <c r="J19" s="701"/>
      <c r="K19" s="868">
        <v>45230</v>
      </c>
      <c r="L19" s="868"/>
      <c r="M19" s="702"/>
      <c r="N19" s="702"/>
      <c r="O19" s="871"/>
      <c r="P19" s="704"/>
      <c r="Q19" s="704"/>
      <c r="R19" s="705"/>
      <c r="S19" s="706"/>
      <c r="T19" s="706"/>
      <c r="U19" s="705"/>
      <c r="V19" s="706"/>
      <c r="W19" s="707"/>
      <c r="X19" s="1042">
        <v>840</v>
      </c>
      <c r="Y19" s="706">
        <v>840</v>
      </c>
      <c r="Z19" s="1043">
        <f t="shared" ref="Z19:Z22" si="5">SUM(X19)-Y19</f>
        <v>0</v>
      </c>
      <c r="AA19" s="705"/>
      <c r="AB19" s="706"/>
      <c r="AC19" s="706"/>
      <c r="AD19" s="705"/>
      <c r="AE19" s="706"/>
      <c r="AF19" s="706"/>
      <c r="AG19" s="705"/>
      <c r="AH19" s="706"/>
      <c r="AI19" s="706"/>
      <c r="AJ19" s="1044"/>
    </row>
    <row r="20" spans="1:36" s="114" customFormat="1" ht="31.5">
      <c r="A20" s="701" t="s">
        <v>207</v>
      </c>
      <c r="B20" s="1064"/>
      <c r="C20" s="869" t="s">
        <v>208</v>
      </c>
      <c r="D20" s="787">
        <v>45149</v>
      </c>
      <c r="E20" s="868">
        <v>45167</v>
      </c>
      <c r="F20" s="114" t="s">
        <v>776</v>
      </c>
      <c r="G20" s="869"/>
      <c r="H20" s="870"/>
      <c r="I20" s="701"/>
      <c r="J20" s="701"/>
      <c r="K20" s="868">
        <v>45260</v>
      </c>
      <c r="L20" s="868"/>
      <c r="M20" s="850"/>
      <c r="N20" s="850"/>
      <c r="O20" s="871"/>
      <c r="P20" s="704"/>
      <c r="Q20" s="704"/>
      <c r="R20" s="851"/>
      <c r="S20" s="852"/>
      <c r="T20" s="852"/>
      <c r="U20" s="851"/>
      <c r="V20" s="852"/>
      <c r="W20" s="853"/>
      <c r="X20" s="863">
        <v>1299.5</v>
      </c>
      <c r="Y20" s="706">
        <v>1299.5</v>
      </c>
      <c r="Z20" s="863">
        <f t="shared" ref="Z20" si="6">SUM(X20)-Y20</f>
        <v>0</v>
      </c>
      <c r="AA20" s="851"/>
      <c r="AB20" s="852"/>
      <c r="AC20" s="852"/>
      <c r="AD20" s="851"/>
      <c r="AE20" s="852"/>
      <c r="AF20" s="852"/>
      <c r="AG20" s="851"/>
      <c r="AH20" s="852"/>
      <c r="AI20" s="852"/>
      <c r="AJ20" s="866"/>
    </row>
    <row r="21" spans="1:36" s="114" customFormat="1" ht="31.5">
      <c r="A21" s="701" t="s">
        <v>207</v>
      </c>
      <c r="B21" s="1064"/>
      <c r="C21" s="869" t="s">
        <v>208</v>
      </c>
      <c r="D21" s="787">
        <v>45166</v>
      </c>
      <c r="E21" s="787">
        <v>45167</v>
      </c>
      <c r="F21" s="869" t="s">
        <v>775</v>
      </c>
      <c r="G21" s="869"/>
      <c r="H21" s="870"/>
      <c r="I21" s="701"/>
      <c r="J21" s="701"/>
      <c r="K21" s="868">
        <v>45230</v>
      </c>
      <c r="L21" s="868"/>
      <c r="M21" s="702"/>
      <c r="N21" s="702"/>
      <c r="O21" s="871"/>
      <c r="P21" s="704"/>
      <c r="Q21" s="704"/>
      <c r="R21" s="705"/>
      <c r="S21" s="706"/>
      <c r="T21" s="706"/>
      <c r="U21" s="705"/>
      <c r="V21" s="706"/>
      <c r="W21" s="707"/>
      <c r="X21" s="1042">
        <v>859.75</v>
      </c>
      <c r="Y21" s="706">
        <v>859.75</v>
      </c>
      <c r="Z21" s="1043">
        <f t="shared" ref="Z21" si="7">SUM(X21)-Y21</f>
        <v>0</v>
      </c>
      <c r="AA21" s="705"/>
      <c r="AB21" s="706"/>
      <c r="AC21" s="706"/>
      <c r="AD21" s="705"/>
      <c r="AE21" s="706"/>
      <c r="AF21" s="706"/>
      <c r="AG21" s="705"/>
      <c r="AH21" s="706"/>
      <c r="AI21" s="706"/>
      <c r="AJ21" s="1044"/>
    </row>
    <row r="22" spans="1:36" s="114" customFormat="1" ht="31.5">
      <c r="A22" s="701" t="s">
        <v>207</v>
      </c>
      <c r="B22" s="1064"/>
      <c r="C22" s="869" t="s">
        <v>208</v>
      </c>
      <c r="D22" s="787">
        <v>45177</v>
      </c>
      <c r="E22" s="787">
        <v>45181</v>
      </c>
      <c r="F22" s="869" t="s">
        <v>777</v>
      </c>
      <c r="G22" s="869"/>
      <c r="H22" s="870"/>
      <c r="I22" s="701"/>
      <c r="J22" s="701"/>
      <c r="K22" s="868">
        <v>45230</v>
      </c>
      <c r="L22" s="868"/>
      <c r="M22" s="702"/>
      <c r="N22" s="702"/>
      <c r="O22" s="871"/>
      <c r="P22" s="704"/>
      <c r="Q22" s="704"/>
      <c r="R22" s="705"/>
      <c r="S22" s="706"/>
      <c r="T22" s="706"/>
      <c r="U22" s="705"/>
      <c r="V22" s="706"/>
      <c r="W22" s="707"/>
      <c r="X22" s="1042">
        <v>3685.74</v>
      </c>
      <c r="Y22" s="706">
        <v>3685.74</v>
      </c>
      <c r="Z22" s="1043">
        <f t="shared" si="5"/>
        <v>0</v>
      </c>
      <c r="AA22" s="705"/>
      <c r="AB22" s="706"/>
      <c r="AC22" s="706"/>
      <c r="AD22" s="705"/>
      <c r="AE22" s="706"/>
      <c r="AF22" s="706"/>
      <c r="AG22" s="705"/>
      <c r="AH22" s="706"/>
      <c r="AI22" s="706"/>
      <c r="AJ22" s="1044"/>
    </row>
    <row r="23" spans="1:36" s="399" customFormat="1" ht="31.5">
      <c r="A23" s="1064" t="s">
        <v>207</v>
      </c>
      <c r="B23" s="1064" t="s">
        <v>204</v>
      </c>
      <c r="C23" s="869" t="s">
        <v>208</v>
      </c>
      <c r="D23" s="1101" t="s">
        <v>211</v>
      </c>
      <c r="E23" s="1101" t="s">
        <v>211</v>
      </c>
      <c r="F23" s="1100" t="s">
        <v>55</v>
      </c>
      <c r="G23" s="1100" t="s">
        <v>11</v>
      </c>
      <c r="H23" s="1102" t="s">
        <v>211</v>
      </c>
      <c r="I23" s="1102" t="s">
        <v>211</v>
      </c>
      <c r="J23" s="1102" t="s">
        <v>211</v>
      </c>
      <c r="K23" s="1103" t="s">
        <v>211</v>
      </c>
      <c r="L23" s="1103" t="s">
        <v>211</v>
      </c>
      <c r="M23" s="1104" t="s">
        <v>211</v>
      </c>
      <c r="N23" s="1104" t="s">
        <v>204</v>
      </c>
      <c r="O23" s="1105">
        <v>45215</v>
      </c>
      <c r="P23" s="1106" t="s">
        <v>211</v>
      </c>
      <c r="Q23" s="1106" t="s">
        <v>553</v>
      </c>
      <c r="R23" s="1107"/>
      <c r="S23" s="1108"/>
      <c r="T23" s="1108"/>
      <c r="U23" s="1107"/>
      <c r="V23" s="1108"/>
      <c r="W23" s="1109"/>
      <c r="X23" s="1107"/>
      <c r="Y23" s="1108"/>
      <c r="Z23" s="1108"/>
      <c r="AA23" s="1107"/>
      <c r="AB23" s="1108"/>
      <c r="AC23" s="1108"/>
      <c r="AD23" s="1107"/>
      <c r="AE23" s="1108"/>
      <c r="AF23" s="1108"/>
      <c r="AG23" s="1107"/>
      <c r="AH23" s="1108"/>
      <c r="AI23" s="1109"/>
      <c r="AJ23" s="1109">
        <v>21098.73</v>
      </c>
    </row>
    <row r="24" spans="1:36" s="114" customFormat="1" ht="31.5">
      <c r="A24" s="701" t="s">
        <v>207</v>
      </c>
      <c r="B24" s="1064"/>
      <c r="C24" s="869" t="s">
        <v>208</v>
      </c>
      <c r="D24" s="787"/>
      <c r="E24" s="787"/>
      <c r="F24" s="869" t="s">
        <v>778</v>
      </c>
      <c r="G24" s="869"/>
      <c r="H24" s="870"/>
      <c r="I24" s="701"/>
      <c r="J24" s="701"/>
      <c r="K24" s="868">
        <v>45230</v>
      </c>
      <c r="L24" s="868"/>
      <c r="M24" s="702"/>
      <c r="N24" s="702"/>
      <c r="O24" s="871">
        <v>45226</v>
      </c>
      <c r="P24" s="704"/>
      <c r="Q24" s="704"/>
      <c r="R24" s="705"/>
      <c r="S24" s="706"/>
      <c r="T24" s="706"/>
      <c r="U24" s="705"/>
      <c r="V24" s="706"/>
      <c r="W24" s="707"/>
      <c r="X24" s="1042">
        <v>2797.2</v>
      </c>
      <c r="Y24" s="852">
        <v>2797.2</v>
      </c>
      <c r="Z24" s="1043">
        <f t="shared" ref="Z24:Z30" si="8">SUM(X24)-Y24</f>
        <v>0</v>
      </c>
      <c r="AA24" s="705"/>
      <c r="AB24" s="706"/>
      <c r="AC24" s="706"/>
      <c r="AD24" s="705"/>
      <c r="AE24" s="706"/>
      <c r="AF24" s="706"/>
      <c r="AG24" s="705"/>
      <c r="AH24" s="706"/>
      <c r="AI24" s="706"/>
      <c r="AJ24" s="1044"/>
    </row>
    <row r="25" spans="1:36" s="114" customFormat="1" ht="31.5">
      <c r="A25" s="701" t="s">
        <v>207</v>
      </c>
      <c r="B25" s="1064"/>
      <c r="C25" s="869" t="s">
        <v>208</v>
      </c>
      <c r="D25" s="787">
        <v>45033</v>
      </c>
      <c r="E25" s="787">
        <v>45077</v>
      </c>
      <c r="F25" s="869" t="s">
        <v>779</v>
      </c>
      <c r="G25" s="869"/>
      <c r="H25" s="870"/>
      <c r="I25" s="701"/>
      <c r="J25" s="701"/>
      <c r="K25" s="868">
        <v>45230</v>
      </c>
      <c r="L25" s="868"/>
      <c r="M25" s="850"/>
      <c r="N25" s="850"/>
      <c r="O25" s="871">
        <v>45226</v>
      </c>
      <c r="P25" s="704"/>
      <c r="Q25" s="704"/>
      <c r="R25" s="851"/>
      <c r="S25" s="852"/>
      <c r="T25" s="852"/>
      <c r="U25" s="851"/>
      <c r="V25" s="852"/>
      <c r="W25" s="853"/>
      <c r="X25" s="1042">
        <v>-380</v>
      </c>
      <c r="Y25" s="852">
        <v>-380</v>
      </c>
      <c r="Z25" s="863">
        <f t="shared" si="8"/>
        <v>0</v>
      </c>
      <c r="AA25" s="851"/>
      <c r="AB25" s="852"/>
      <c r="AC25" s="852"/>
      <c r="AD25" s="851"/>
      <c r="AE25" s="852"/>
      <c r="AF25" s="852"/>
      <c r="AG25" s="851"/>
      <c r="AH25" s="852"/>
      <c r="AI25" s="852"/>
      <c r="AJ25" s="866"/>
    </row>
    <row r="26" spans="1:36" s="114" customFormat="1" ht="31.5">
      <c r="A26" s="701" t="s">
        <v>207</v>
      </c>
      <c r="B26" s="1064"/>
      <c r="C26" s="869" t="s">
        <v>208</v>
      </c>
      <c r="D26" s="787">
        <v>45113</v>
      </c>
      <c r="E26" s="787">
        <v>45131</v>
      </c>
      <c r="F26" s="869" t="s">
        <v>780</v>
      </c>
      <c r="G26" s="869"/>
      <c r="H26" s="870"/>
      <c r="I26" s="701"/>
      <c r="J26" s="701"/>
      <c r="K26" s="868">
        <v>45230</v>
      </c>
      <c r="L26" s="868"/>
      <c r="M26" s="702"/>
      <c r="N26" s="702"/>
      <c r="O26" s="871">
        <v>45226</v>
      </c>
      <c r="P26" s="704"/>
      <c r="Q26" s="704"/>
      <c r="R26" s="705"/>
      <c r="S26" s="706"/>
      <c r="T26" s="706"/>
      <c r="U26" s="705"/>
      <c r="V26" s="706"/>
      <c r="W26" s="707"/>
      <c r="X26" s="1042">
        <v>5250</v>
      </c>
      <c r="Y26" s="706">
        <v>5250</v>
      </c>
      <c r="Z26" s="1043">
        <f t="shared" si="8"/>
        <v>0</v>
      </c>
      <c r="AA26" s="705"/>
      <c r="AB26" s="706"/>
      <c r="AC26" s="706"/>
      <c r="AD26" s="705"/>
      <c r="AE26" s="706"/>
      <c r="AF26" s="706"/>
      <c r="AG26" s="705"/>
      <c r="AH26" s="706"/>
      <c r="AI26" s="706"/>
      <c r="AJ26" s="1044"/>
    </row>
    <row r="27" spans="1:36" s="114" customFormat="1" ht="31.5">
      <c r="A27" s="701" t="s">
        <v>207</v>
      </c>
      <c r="B27" s="1064"/>
      <c r="C27" s="869" t="s">
        <v>208</v>
      </c>
      <c r="D27" s="787">
        <v>45149</v>
      </c>
      <c r="E27" s="868">
        <v>45167</v>
      </c>
      <c r="F27" s="114" t="s">
        <v>776</v>
      </c>
      <c r="G27" s="869"/>
      <c r="H27" s="870"/>
      <c r="I27" s="701"/>
      <c r="J27" s="701"/>
      <c r="K27" s="868">
        <v>45260</v>
      </c>
      <c r="L27" s="868">
        <v>45230</v>
      </c>
      <c r="M27" s="850"/>
      <c r="N27" s="850"/>
      <c r="O27" s="871">
        <v>45226</v>
      </c>
      <c r="P27" s="704"/>
      <c r="Q27" s="704"/>
      <c r="R27" s="851"/>
      <c r="S27" s="852"/>
      <c r="T27" s="852"/>
      <c r="U27" s="851"/>
      <c r="V27" s="852"/>
      <c r="W27" s="853"/>
      <c r="X27" s="863">
        <v>3525.9</v>
      </c>
      <c r="Y27" s="706">
        <v>3525.9</v>
      </c>
      <c r="Z27" s="863">
        <f>SUM(X27)-Y27</f>
        <v>0</v>
      </c>
      <c r="AA27" s="851"/>
      <c r="AB27" s="852"/>
      <c r="AC27" s="852"/>
      <c r="AD27" s="851"/>
      <c r="AE27" s="852"/>
      <c r="AF27" s="852"/>
      <c r="AG27" s="851"/>
      <c r="AH27" s="852"/>
      <c r="AI27" s="852"/>
      <c r="AJ27" s="866"/>
    </row>
    <row r="28" spans="1:36" s="114" customFormat="1" ht="31.5">
      <c r="A28" s="701" t="s">
        <v>207</v>
      </c>
      <c r="B28" s="1064"/>
      <c r="C28" s="869" t="s">
        <v>208</v>
      </c>
      <c r="D28" s="787">
        <v>45161</v>
      </c>
      <c r="E28" s="787">
        <v>45167</v>
      </c>
      <c r="F28" s="869" t="s">
        <v>781</v>
      </c>
      <c r="G28" s="869"/>
      <c r="H28" s="870"/>
      <c r="I28" s="701"/>
      <c r="J28" s="701"/>
      <c r="K28" s="868">
        <v>45230</v>
      </c>
      <c r="L28" s="868"/>
      <c r="M28" s="702"/>
      <c r="N28" s="702"/>
      <c r="O28" s="871">
        <v>45226</v>
      </c>
      <c r="P28" s="704"/>
      <c r="Q28" s="704"/>
      <c r="R28" s="705"/>
      <c r="S28" s="706"/>
      <c r="T28" s="706"/>
      <c r="U28" s="705"/>
      <c r="V28" s="706"/>
      <c r="W28" s="707"/>
      <c r="X28" s="1042">
        <v>910</v>
      </c>
      <c r="Y28" s="706">
        <v>910</v>
      </c>
      <c r="Z28" s="1043">
        <f t="shared" si="8"/>
        <v>0</v>
      </c>
      <c r="AA28" s="705"/>
      <c r="AB28" s="706"/>
      <c r="AC28" s="706"/>
      <c r="AD28" s="705"/>
      <c r="AE28" s="706"/>
      <c r="AF28" s="706"/>
      <c r="AG28" s="705"/>
      <c r="AH28" s="706"/>
      <c r="AI28" s="706"/>
      <c r="AJ28" s="1044"/>
    </row>
    <row r="29" spans="1:36" s="114" customFormat="1" ht="31.5">
      <c r="A29" s="701" t="s">
        <v>207</v>
      </c>
      <c r="B29" s="1064"/>
      <c r="C29" s="869" t="s">
        <v>208</v>
      </c>
      <c r="D29" s="787">
        <v>45177</v>
      </c>
      <c r="E29" s="787">
        <v>45181</v>
      </c>
      <c r="F29" s="869" t="s">
        <v>782</v>
      </c>
      <c r="G29" s="869"/>
      <c r="H29" s="870"/>
      <c r="I29" s="870"/>
      <c r="J29" s="870"/>
      <c r="K29" s="868">
        <v>45230</v>
      </c>
      <c r="L29" s="870"/>
      <c r="M29" s="870"/>
      <c r="N29" s="870"/>
      <c r="O29" s="871">
        <v>45226</v>
      </c>
      <c r="P29" s="870"/>
      <c r="Q29" s="704"/>
      <c r="R29" s="705"/>
      <c r="S29" s="706"/>
      <c r="T29" s="706"/>
      <c r="U29" s="705"/>
      <c r="V29" s="706"/>
      <c r="W29" s="707"/>
      <c r="X29" s="1042">
        <v>94.5</v>
      </c>
      <c r="Y29" s="706">
        <v>94.5</v>
      </c>
      <c r="Z29" s="1043">
        <f t="shared" si="8"/>
        <v>0</v>
      </c>
      <c r="AA29" s="705"/>
      <c r="AB29" s="706"/>
      <c r="AC29" s="706"/>
      <c r="AD29" s="705"/>
      <c r="AE29" s="706"/>
      <c r="AF29" s="706"/>
      <c r="AG29" s="705"/>
      <c r="AH29" s="706"/>
      <c r="AI29" s="706"/>
      <c r="AJ29" s="1044"/>
    </row>
    <row r="30" spans="1:36" s="114" customFormat="1" ht="31.5">
      <c r="A30" s="701" t="s">
        <v>207</v>
      </c>
      <c r="B30" s="1064"/>
      <c r="C30" s="869" t="s">
        <v>208</v>
      </c>
      <c r="D30" s="787">
        <v>45177</v>
      </c>
      <c r="E30" s="787">
        <v>45181</v>
      </c>
      <c r="F30" s="869" t="s">
        <v>777</v>
      </c>
      <c r="G30" s="869"/>
      <c r="H30" s="870"/>
      <c r="I30" s="701"/>
      <c r="J30" s="701"/>
      <c r="K30" s="868">
        <v>45230</v>
      </c>
      <c r="L30" s="868"/>
      <c r="M30" s="702"/>
      <c r="N30" s="702"/>
      <c r="O30" s="871">
        <v>45226</v>
      </c>
      <c r="P30" s="704"/>
      <c r="Q30" s="704"/>
      <c r="R30" s="705"/>
      <c r="S30" s="706"/>
      <c r="T30" s="706"/>
      <c r="U30" s="705"/>
      <c r="V30" s="706"/>
      <c r="W30" s="707"/>
      <c r="X30" s="1042">
        <v>3729</v>
      </c>
      <c r="Y30" s="706">
        <v>3729</v>
      </c>
      <c r="Z30" s="1043">
        <f t="shared" si="8"/>
        <v>0</v>
      </c>
      <c r="AA30" s="705"/>
      <c r="AB30" s="706"/>
      <c r="AC30" s="706"/>
      <c r="AD30" s="705"/>
      <c r="AE30" s="706"/>
      <c r="AF30" s="706"/>
      <c r="AG30" s="705"/>
      <c r="AH30" s="706"/>
      <c r="AI30" s="706"/>
      <c r="AJ30" s="1044"/>
    </row>
    <row r="31" spans="1:36" s="132" customFormat="1" ht="31.5">
      <c r="A31" s="122"/>
      <c r="B31" s="391"/>
      <c r="C31" s="506"/>
      <c r="D31" s="233"/>
      <c r="E31" s="233"/>
      <c r="F31" s="506"/>
      <c r="G31" s="506"/>
      <c r="H31" s="518"/>
      <c r="I31" s="122"/>
      <c r="J31" s="122"/>
      <c r="K31" s="524"/>
      <c r="L31" s="524"/>
      <c r="M31" s="123"/>
      <c r="N31" s="123"/>
      <c r="O31" s="788"/>
      <c r="P31" s="116"/>
      <c r="Q31" s="116"/>
      <c r="R31" s="124"/>
      <c r="S31" s="125"/>
      <c r="T31" s="125"/>
      <c r="U31" s="124"/>
      <c r="V31" s="125"/>
      <c r="W31" s="159"/>
      <c r="X31" s="715"/>
      <c r="Y31" s="715"/>
      <c r="Z31" s="715"/>
      <c r="AA31" s="129"/>
      <c r="AB31" s="130"/>
      <c r="AC31" s="130"/>
      <c r="AD31" s="129"/>
      <c r="AE31" s="130"/>
      <c r="AF31" s="130"/>
      <c r="AG31" s="129"/>
      <c r="AH31" s="130"/>
      <c r="AI31" s="130"/>
      <c r="AJ31" s="718"/>
    </row>
    <row r="32" spans="1:36" s="132" customFormat="1" ht="31.5">
      <c r="A32" s="122"/>
      <c r="B32" s="391"/>
      <c r="C32" s="506"/>
      <c r="D32" s="233"/>
      <c r="E32" s="233"/>
      <c r="F32" s="506"/>
      <c r="G32" s="506"/>
      <c r="H32" s="518"/>
      <c r="I32" s="122"/>
      <c r="J32" s="122"/>
      <c r="K32" s="524"/>
      <c r="L32" s="524"/>
      <c r="M32" s="123"/>
      <c r="N32" s="123"/>
      <c r="O32" s="788"/>
      <c r="P32" s="116"/>
      <c r="Q32" s="116"/>
      <c r="R32" s="124"/>
      <c r="S32" s="125"/>
      <c r="T32" s="125"/>
      <c r="U32" s="124"/>
      <c r="V32" s="125"/>
      <c r="W32" s="159"/>
      <c r="X32" s="715"/>
      <c r="Y32" s="715"/>
      <c r="Z32" s="715"/>
      <c r="AA32" s="129"/>
      <c r="AB32" s="130"/>
      <c r="AC32" s="130"/>
      <c r="AD32" s="129"/>
      <c r="AE32" s="130"/>
      <c r="AF32" s="130"/>
      <c r="AG32" s="129"/>
      <c r="AH32" s="130"/>
      <c r="AI32" s="130"/>
      <c r="AJ32" s="718"/>
    </row>
    <row r="33" spans="1:36" s="114" customFormat="1" ht="31.5">
      <c r="A33" s="122"/>
      <c r="B33" s="391"/>
      <c r="C33" s="506"/>
      <c r="D33" s="233"/>
      <c r="E33" s="233"/>
      <c r="F33" s="869"/>
      <c r="G33" s="869"/>
      <c r="H33" s="870"/>
      <c r="I33" s="870"/>
      <c r="J33" s="870"/>
      <c r="K33" s="870"/>
      <c r="L33" s="870"/>
      <c r="M33" s="870"/>
      <c r="N33" s="870"/>
      <c r="O33" s="868"/>
      <c r="P33" s="870"/>
      <c r="Q33" s="704"/>
      <c r="R33" s="851"/>
      <c r="S33" s="852"/>
      <c r="T33" s="852"/>
      <c r="U33" s="851"/>
      <c r="V33" s="852"/>
      <c r="W33" s="853"/>
      <c r="X33" s="863"/>
      <c r="Y33" s="125"/>
      <c r="Z33" s="863"/>
      <c r="AA33" s="851"/>
      <c r="AB33" s="852"/>
      <c r="AC33" s="852"/>
      <c r="AD33" s="851"/>
      <c r="AE33" s="852"/>
      <c r="AF33" s="852"/>
      <c r="AG33" s="851"/>
      <c r="AH33" s="852"/>
      <c r="AI33" s="852"/>
      <c r="AJ33" s="866"/>
    </row>
    <row r="34" spans="1:36" s="114" customFormat="1" ht="31.5">
      <c r="A34" s="122"/>
      <c r="B34" s="391"/>
      <c r="C34" s="506"/>
      <c r="D34" s="233"/>
      <c r="E34" s="233"/>
      <c r="F34" s="869"/>
      <c r="G34" s="869"/>
      <c r="H34" s="870"/>
      <c r="I34" s="701"/>
      <c r="J34" s="701"/>
      <c r="K34" s="868"/>
      <c r="L34" s="868"/>
      <c r="M34" s="850"/>
      <c r="N34" s="850"/>
      <c r="O34" s="871"/>
      <c r="P34" s="704"/>
      <c r="Q34" s="704"/>
      <c r="R34" s="851"/>
      <c r="S34" s="852"/>
      <c r="T34" s="852"/>
      <c r="U34" s="851"/>
      <c r="V34" s="852"/>
      <c r="W34" s="853"/>
      <c r="X34" s="863"/>
      <c r="Y34" s="125"/>
      <c r="Z34" s="863"/>
      <c r="AA34" s="851"/>
      <c r="AB34" s="852"/>
      <c r="AC34" s="852"/>
      <c r="AD34" s="851"/>
      <c r="AE34" s="852"/>
      <c r="AF34" s="852"/>
      <c r="AG34" s="851"/>
      <c r="AH34" s="852"/>
      <c r="AI34" s="852"/>
      <c r="AJ34" s="866"/>
    </row>
    <row r="35" spans="1:36" s="120" customFormat="1" ht="31.5">
      <c r="A35" s="122" t="s">
        <v>281</v>
      </c>
      <c r="B35" s="391"/>
      <c r="C35" s="506" t="s">
        <v>282</v>
      </c>
      <c r="D35" s="233"/>
      <c r="E35" s="233">
        <v>45217</v>
      </c>
      <c r="F35" s="506" t="s">
        <v>783</v>
      </c>
      <c r="G35" s="506"/>
      <c r="H35" s="518"/>
      <c r="I35" s="122"/>
      <c r="J35" s="122"/>
      <c r="K35" s="524">
        <v>45260</v>
      </c>
      <c r="L35" s="524"/>
      <c r="M35" s="117"/>
      <c r="N35" s="117"/>
      <c r="O35" s="788"/>
      <c r="P35" s="116"/>
      <c r="Q35" s="116"/>
      <c r="R35" s="118"/>
      <c r="S35" s="119"/>
      <c r="T35" s="119"/>
      <c r="U35" s="118"/>
      <c r="V35" s="119"/>
      <c r="W35" s="158"/>
      <c r="X35" s="913">
        <v>792</v>
      </c>
      <c r="Y35" s="125">
        <v>0</v>
      </c>
      <c r="Z35" s="913">
        <f t="shared" ref="Z35" si="9">SUM(X35)-Y35</f>
        <v>792</v>
      </c>
      <c r="AA35" s="118"/>
      <c r="AB35" s="119"/>
      <c r="AC35" s="119"/>
      <c r="AD35" s="118"/>
      <c r="AE35" s="119"/>
      <c r="AF35" s="119"/>
      <c r="AG35" s="118"/>
      <c r="AH35" s="119"/>
      <c r="AI35" s="119"/>
      <c r="AJ35" s="914"/>
    </row>
    <row r="36" spans="1:36" s="132" customFormat="1" ht="31.5">
      <c r="A36" s="122" t="s">
        <v>281</v>
      </c>
      <c r="B36" s="391"/>
      <c r="C36" s="506" t="s">
        <v>282</v>
      </c>
      <c r="D36" s="233">
        <v>45090</v>
      </c>
      <c r="E36" s="233">
        <v>45096</v>
      </c>
      <c r="F36" s="506" t="s">
        <v>784</v>
      </c>
      <c r="G36" s="506"/>
      <c r="H36" s="518"/>
      <c r="I36" s="122"/>
      <c r="J36" s="122"/>
      <c r="K36" s="524">
        <v>45199</v>
      </c>
      <c r="L36" s="524">
        <v>45260</v>
      </c>
      <c r="M36" s="117"/>
      <c r="N36" s="117"/>
      <c r="O36" s="788"/>
      <c r="P36" s="116"/>
      <c r="Q36" s="116"/>
      <c r="R36" s="118"/>
      <c r="S36" s="119"/>
      <c r="T36" s="119"/>
      <c r="U36" s="118"/>
      <c r="V36" s="119"/>
      <c r="W36" s="158"/>
      <c r="X36" s="834">
        <v>175</v>
      </c>
      <c r="Y36" s="835">
        <v>0</v>
      </c>
      <c r="Z36" s="834">
        <f>SUM(X36)-Y36</f>
        <v>175</v>
      </c>
      <c r="AA36" s="131"/>
      <c r="AB36" s="835"/>
      <c r="AC36" s="835"/>
      <c r="AD36" s="131"/>
      <c r="AE36" s="835"/>
      <c r="AF36" s="835"/>
      <c r="AG36" s="131"/>
      <c r="AH36" s="835"/>
      <c r="AI36" s="835"/>
      <c r="AJ36" s="836"/>
    </row>
    <row r="37" spans="1:36" s="120" customFormat="1" ht="31.5">
      <c r="A37" s="122" t="s">
        <v>281</v>
      </c>
      <c r="B37" s="391"/>
      <c r="C37" s="506" t="s">
        <v>282</v>
      </c>
      <c r="D37" s="233">
        <v>45117</v>
      </c>
      <c r="E37" s="233">
        <v>45131</v>
      </c>
      <c r="F37" s="506" t="s">
        <v>785</v>
      </c>
      <c r="G37" s="506"/>
      <c r="H37" s="518"/>
      <c r="I37" s="122"/>
      <c r="J37" s="122"/>
      <c r="K37" s="524">
        <v>45230</v>
      </c>
      <c r="L37" s="524"/>
      <c r="M37" s="123"/>
      <c r="N37" s="123"/>
      <c r="O37" s="788"/>
      <c r="P37" s="116"/>
      <c r="Q37" s="116"/>
      <c r="R37" s="124"/>
      <c r="S37" s="125"/>
      <c r="T37" s="125"/>
      <c r="U37" s="124"/>
      <c r="V37" s="125"/>
      <c r="W37" s="159"/>
      <c r="X37" s="913">
        <v>450</v>
      </c>
      <c r="Y37" s="125">
        <v>0</v>
      </c>
      <c r="Z37" s="714">
        <f t="shared" ref="Z37" si="10">SUM(X37)-Y37</f>
        <v>450</v>
      </c>
      <c r="AA37" s="124"/>
      <c r="AB37" s="125"/>
      <c r="AC37" s="125"/>
      <c r="AD37" s="124"/>
      <c r="AE37" s="125"/>
      <c r="AF37" s="125"/>
      <c r="AG37" s="124"/>
      <c r="AH37" s="125"/>
      <c r="AI37" s="125"/>
      <c r="AJ37" s="951"/>
    </row>
    <row r="38" spans="1:36" s="120" customFormat="1" ht="31.5">
      <c r="A38" s="122" t="s">
        <v>281</v>
      </c>
      <c r="B38" s="391"/>
      <c r="C38" s="506" t="s">
        <v>282</v>
      </c>
      <c r="D38" s="233"/>
      <c r="E38" s="524"/>
      <c r="F38" s="506" t="s">
        <v>772</v>
      </c>
      <c r="G38" s="506"/>
      <c r="H38" s="518"/>
      <c r="I38" s="122"/>
      <c r="J38" s="122"/>
      <c r="K38" s="524">
        <v>45260</v>
      </c>
      <c r="L38" s="524"/>
      <c r="M38" s="117"/>
      <c r="N38" s="117"/>
      <c r="O38" s="788"/>
      <c r="P38" s="116"/>
      <c r="Q38" s="116"/>
      <c r="R38" s="118"/>
      <c r="S38" s="119"/>
      <c r="T38" s="119"/>
      <c r="U38" s="118"/>
      <c r="V38" s="119"/>
      <c r="W38" s="158"/>
      <c r="X38" s="913">
        <v>3540</v>
      </c>
      <c r="Y38" s="125">
        <v>0</v>
      </c>
      <c r="Z38" s="913">
        <f t="shared" ref="Z38:Z45" si="11">SUM(X38)-Y38</f>
        <v>3540</v>
      </c>
      <c r="AA38" s="118"/>
      <c r="AB38" s="119"/>
      <c r="AC38" s="119"/>
      <c r="AD38" s="118"/>
      <c r="AE38" s="119"/>
      <c r="AF38" s="119"/>
      <c r="AG38" s="118"/>
      <c r="AH38" s="119"/>
      <c r="AI38" s="119"/>
      <c r="AJ38" s="914"/>
    </row>
    <row r="39" spans="1:36" s="120" customFormat="1" ht="31.5">
      <c r="A39" s="122" t="s">
        <v>281</v>
      </c>
      <c r="B39" s="391"/>
      <c r="C39" s="506" t="s">
        <v>282</v>
      </c>
      <c r="D39" s="233">
        <v>45086</v>
      </c>
      <c r="E39" s="524">
        <v>45096</v>
      </c>
      <c r="F39" s="506" t="s">
        <v>786</v>
      </c>
      <c r="G39" s="506"/>
      <c r="H39" s="518"/>
      <c r="I39" s="518"/>
      <c r="J39" s="518"/>
      <c r="K39" s="524">
        <v>45260</v>
      </c>
      <c r="L39" s="524"/>
      <c r="M39" s="117"/>
      <c r="N39" s="117"/>
      <c r="O39" s="788"/>
      <c r="P39" s="116"/>
      <c r="Q39" s="116"/>
      <c r="R39" s="118"/>
      <c r="S39" s="119"/>
      <c r="T39" s="119"/>
      <c r="U39" s="118"/>
      <c r="V39" s="119"/>
      <c r="W39" s="158"/>
      <c r="X39" s="913">
        <v>2068.5</v>
      </c>
      <c r="Y39" s="125">
        <v>0</v>
      </c>
      <c r="Z39" s="913">
        <f t="shared" si="11"/>
        <v>2068.5</v>
      </c>
      <c r="AA39" s="118"/>
      <c r="AB39" s="119"/>
      <c r="AC39" s="119"/>
      <c r="AD39" s="118"/>
      <c r="AE39" s="119"/>
      <c r="AF39" s="119"/>
      <c r="AG39" s="118"/>
      <c r="AH39" s="119"/>
      <c r="AI39" s="119"/>
      <c r="AJ39" s="914"/>
    </row>
    <row r="40" spans="1:36" s="120" customFormat="1" ht="31.5">
      <c r="A40" s="122" t="s">
        <v>281</v>
      </c>
      <c r="B40" s="391"/>
      <c r="C40" s="506" t="s">
        <v>282</v>
      </c>
      <c r="D40" s="233">
        <v>45137</v>
      </c>
      <c r="E40" s="233">
        <v>45140</v>
      </c>
      <c r="F40" s="506" t="s">
        <v>787</v>
      </c>
      <c r="G40" s="506"/>
      <c r="H40" s="518"/>
      <c r="I40" s="122"/>
      <c r="J40" s="122"/>
      <c r="K40" s="524">
        <v>45230</v>
      </c>
      <c r="L40" s="524"/>
      <c r="M40" s="123"/>
      <c r="N40" s="123"/>
      <c r="O40" s="788"/>
      <c r="P40" s="116"/>
      <c r="Q40" s="116"/>
      <c r="R40" s="124"/>
      <c r="S40" s="125"/>
      <c r="T40" s="125"/>
      <c r="U40" s="124"/>
      <c r="V40" s="125"/>
      <c r="W40" s="159"/>
      <c r="X40" s="913">
        <v>2669.5699999999997</v>
      </c>
      <c r="Y40" s="125">
        <v>0</v>
      </c>
      <c r="Z40" s="714">
        <f>SUM(X40)-Y40</f>
        <v>2669.5699999999997</v>
      </c>
      <c r="AA40" s="124"/>
      <c r="AB40" s="125"/>
      <c r="AC40" s="125"/>
      <c r="AD40" s="124"/>
      <c r="AE40" s="125"/>
      <c r="AF40" s="125"/>
      <c r="AG40" s="124"/>
      <c r="AH40" s="125"/>
      <c r="AI40" s="125"/>
      <c r="AJ40" s="951"/>
    </row>
    <row r="41" spans="1:36" s="120" customFormat="1" ht="31.5">
      <c r="A41" s="122" t="s">
        <v>281</v>
      </c>
      <c r="B41" s="391"/>
      <c r="C41" s="506" t="s">
        <v>282</v>
      </c>
      <c r="D41" s="233">
        <v>45113</v>
      </c>
      <c r="E41" s="233">
        <v>45131</v>
      </c>
      <c r="F41" s="506" t="s">
        <v>780</v>
      </c>
      <c r="G41" s="506"/>
      <c r="H41" s="518"/>
      <c r="I41" s="122"/>
      <c r="J41" s="122"/>
      <c r="K41" s="524">
        <v>45230</v>
      </c>
      <c r="L41" s="524"/>
      <c r="M41" s="123"/>
      <c r="N41" s="123"/>
      <c r="O41" s="788"/>
      <c r="P41" s="116"/>
      <c r="Q41" s="116"/>
      <c r="R41" s="124"/>
      <c r="S41" s="125"/>
      <c r="T41" s="125"/>
      <c r="U41" s="124"/>
      <c r="V41" s="125"/>
      <c r="W41" s="159"/>
      <c r="X41" s="714">
        <v>3448.13</v>
      </c>
      <c r="Y41" s="125">
        <v>0</v>
      </c>
      <c r="Z41" s="714">
        <f t="shared" si="11"/>
        <v>3448.13</v>
      </c>
      <c r="AA41" s="124"/>
      <c r="AB41" s="125"/>
      <c r="AC41" s="125"/>
      <c r="AD41" s="124"/>
      <c r="AE41" s="125"/>
      <c r="AF41" s="125"/>
      <c r="AG41" s="124"/>
      <c r="AH41" s="125"/>
      <c r="AI41" s="125"/>
      <c r="AJ41" s="951"/>
    </row>
    <row r="42" spans="1:36" s="120" customFormat="1" ht="31.5">
      <c r="A42" s="122" t="s">
        <v>281</v>
      </c>
      <c r="B42" s="391"/>
      <c r="C42" s="506" t="s">
        <v>282</v>
      </c>
      <c r="D42" s="233">
        <v>45104</v>
      </c>
      <c r="E42" s="233">
        <v>45106</v>
      </c>
      <c r="F42" s="506" t="s">
        <v>788</v>
      </c>
      <c r="G42" s="506"/>
      <c r="H42" s="518"/>
      <c r="I42" s="122"/>
      <c r="J42" s="122"/>
      <c r="K42" s="524">
        <v>45230</v>
      </c>
      <c r="L42" s="524">
        <v>45260</v>
      </c>
      <c r="M42" s="123"/>
      <c r="N42" s="123"/>
      <c r="O42" s="788"/>
      <c r="P42" s="116"/>
      <c r="Q42" s="116"/>
      <c r="R42" s="124"/>
      <c r="S42" s="125"/>
      <c r="T42" s="125"/>
      <c r="U42" s="124"/>
      <c r="V42" s="125"/>
      <c r="W42" s="159"/>
      <c r="X42" s="913">
        <v>4494.8599999999997</v>
      </c>
      <c r="Y42" s="125">
        <v>0</v>
      </c>
      <c r="Z42" s="714">
        <f>SUM(X42)-Y42</f>
        <v>4494.8599999999997</v>
      </c>
      <c r="AA42" s="124"/>
      <c r="AB42" s="125"/>
      <c r="AC42" s="125"/>
      <c r="AD42" s="124"/>
      <c r="AE42" s="125"/>
      <c r="AF42" s="125"/>
      <c r="AG42" s="124"/>
      <c r="AH42" s="125"/>
      <c r="AI42" s="125"/>
      <c r="AJ42" s="951"/>
    </row>
    <row r="43" spans="1:36" s="120" customFormat="1" ht="31.5">
      <c r="A43" s="122" t="s">
        <v>281</v>
      </c>
      <c r="B43" s="391"/>
      <c r="C43" s="506" t="s">
        <v>282</v>
      </c>
      <c r="D43" s="233"/>
      <c r="E43" s="524"/>
      <c r="F43" s="506" t="s">
        <v>789</v>
      </c>
      <c r="G43" s="506"/>
      <c r="H43" s="518"/>
      <c r="I43" s="122"/>
      <c r="J43" s="122"/>
      <c r="K43" s="524">
        <v>45260</v>
      </c>
      <c r="L43" s="524"/>
      <c r="M43" s="117"/>
      <c r="N43" s="117"/>
      <c r="O43" s="788"/>
      <c r="P43" s="116"/>
      <c r="Q43" s="116"/>
      <c r="R43" s="118"/>
      <c r="S43" s="119"/>
      <c r="T43" s="119"/>
      <c r="U43" s="118"/>
      <c r="V43" s="119"/>
      <c r="W43" s="158"/>
      <c r="X43" s="913">
        <v>1026</v>
      </c>
      <c r="Y43" s="125">
        <v>0</v>
      </c>
      <c r="Z43" s="913">
        <f t="shared" si="11"/>
        <v>1026</v>
      </c>
      <c r="AA43" s="118"/>
      <c r="AB43" s="119"/>
      <c r="AC43" s="119"/>
      <c r="AD43" s="118"/>
      <c r="AE43" s="119"/>
      <c r="AF43" s="119"/>
      <c r="AG43" s="118"/>
      <c r="AH43" s="119"/>
      <c r="AI43" s="119"/>
      <c r="AJ43" s="914"/>
    </row>
    <row r="44" spans="1:36" s="120" customFormat="1" ht="31.5">
      <c r="A44" s="122" t="s">
        <v>281</v>
      </c>
      <c r="B44" s="391"/>
      <c r="C44" s="506" t="s">
        <v>282</v>
      </c>
      <c r="D44" s="233"/>
      <c r="E44" s="233"/>
      <c r="F44" s="506" t="s">
        <v>790</v>
      </c>
      <c r="G44" s="506"/>
      <c r="H44" s="518"/>
      <c r="I44" s="122"/>
      <c r="J44" s="122"/>
      <c r="K44" s="524">
        <v>45260</v>
      </c>
      <c r="L44" s="524"/>
      <c r="M44" s="117"/>
      <c r="N44" s="117"/>
      <c r="O44" s="788"/>
      <c r="P44" s="116"/>
      <c r="Q44" s="116"/>
      <c r="R44" s="118"/>
      <c r="S44" s="119"/>
      <c r="T44" s="119"/>
      <c r="U44" s="118"/>
      <c r="V44" s="119"/>
      <c r="W44" s="158"/>
      <c r="X44" s="913">
        <v>2009.5</v>
      </c>
      <c r="Y44" s="125">
        <v>0</v>
      </c>
      <c r="Z44" s="913">
        <f t="shared" si="11"/>
        <v>2009.5</v>
      </c>
      <c r="AA44" s="118"/>
      <c r="AB44" s="119"/>
      <c r="AC44" s="119"/>
      <c r="AD44" s="118"/>
      <c r="AE44" s="119"/>
      <c r="AF44" s="119"/>
      <c r="AG44" s="118"/>
      <c r="AH44" s="119"/>
      <c r="AI44" s="119"/>
      <c r="AJ44" s="914"/>
    </row>
    <row r="45" spans="1:36" s="120" customFormat="1" ht="31.5">
      <c r="A45" s="122" t="s">
        <v>281</v>
      </c>
      <c r="B45" s="391"/>
      <c r="C45" s="506" t="s">
        <v>282</v>
      </c>
      <c r="D45" s="233"/>
      <c r="E45" s="233">
        <v>45223</v>
      </c>
      <c r="F45" s="506" t="s">
        <v>791</v>
      </c>
      <c r="G45" s="506"/>
      <c r="H45" s="518"/>
      <c r="I45" s="122"/>
      <c r="J45" s="122"/>
      <c r="K45" s="524">
        <v>45260</v>
      </c>
      <c r="L45" s="524"/>
      <c r="M45" s="117"/>
      <c r="N45" s="117"/>
      <c r="O45" s="788"/>
      <c r="P45" s="116"/>
      <c r="Q45" s="116"/>
      <c r="R45" s="118"/>
      <c r="S45" s="119"/>
      <c r="T45" s="119"/>
      <c r="U45" s="118"/>
      <c r="V45" s="119"/>
      <c r="W45" s="158"/>
      <c r="X45" s="913">
        <v>91.05</v>
      </c>
      <c r="Y45" s="125">
        <v>0</v>
      </c>
      <c r="Z45" s="913">
        <f t="shared" si="11"/>
        <v>91.05</v>
      </c>
      <c r="AA45" s="118"/>
      <c r="AB45" s="119"/>
      <c r="AC45" s="119"/>
      <c r="AD45" s="118"/>
      <c r="AE45" s="119"/>
      <c r="AF45" s="119"/>
      <c r="AG45" s="118"/>
      <c r="AH45" s="119"/>
      <c r="AI45" s="119"/>
      <c r="AJ45" s="914"/>
    </row>
    <row r="46" spans="1:36" s="120" customFormat="1" ht="31.5">
      <c r="A46" s="122"/>
      <c r="B46" s="391"/>
      <c r="C46" s="506"/>
      <c r="D46" s="233"/>
      <c r="E46" s="233"/>
      <c r="F46" s="506"/>
      <c r="G46" s="506"/>
      <c r="H46" s="518"/>
      <c r="I46" s="122"/>
      <c r="J46" s="122"/>
      <c r="K46" s="524"/>
      <c r="L46" s="524"/>
      <c r="M46" s="117"/>
      <c r="N46" s="117"/>
      <c r="O46" s="788"/>
      <c r="P46" s="116"/>
      <c r="Q46" s="116"/>
      <c r="R46" s="118"/>
      <c r="S46" s="119"/>
      <c r="T46" s="119"/>
      <c r="U46" s="118"/>
      <c r="V46" s="119"/>
      <c r="W46" s="158"/>
      <c r="X46" s="913"/>
      <c r="Y46" s="125"/>
      <c r="Z46" s="913"/>
      <c r="AA46" s="118"/>
      <c r="AB46" s="119"/>
      <c r="AC46" s="119"/>
      <c r="AD46" s="118"/>
      <c r="AE46" s="119"/>
      <c r="AF46" s="119"/>
      <c r="AG46" s="118"/>
      <c r="AH46" s="119"/>
      <c r="AI46" s="119"/>
      <c r="AJ46" s="914"/>
    </row>
    <row r="47" spans="1:36" s="120" customFormat="1" ht="31.5">
      <c r="A47" s="122" t="s">
        <v>281</v>
      </c>
      <c r="B47" s="391"/>
      <c r="C47" s="506" t="s">
        <v>282</v>
      </c>
      <c r="D47" s="233"/>
      <c r="E47" s="233"/>
      <c r="F47" s="506" t="s">
        <v>792</v>
      </c>
      <c r="G47" s="506"/>
      <c r="H47" s="518"/>
      <c r="I47" s="122"/>
      <c r="J47" s="122"/>
      <c r="K47" s="524">
        <v>45290</v>
      </c>
      <c r="L47" s="524"/>
      <c r="M47" s="117"/>
      <c r="N47" s="952"/>
      <c r="O47" s="788"/>
      <c r="P47" s="116"/>
      <c r="Q47" s="116"/>
      <c r="R47" s="118"/>
      <c r="S47" s="119"/>
      <c r="T47" s="119"/>
      <c r="U47" s="118"/>
      <c r="V47" s="119"/>
      <c r="W47" s="158"/>
      <c r="X47" s="913">
        <v>3729</v>
      </c>
      <c r="Y47" s="125">
        <v>0</v>
      </c>
      <c r="Z47" s="913">
        <f t="shared" ref="Z47:Z48" si="12">SUM(X47)-Y47</f>
        <v>3729</v>
      </c>
      <c r="AA47" s="118"/>
      <c r="AB47" s="119"/>
      <c r="AC47" s="119"/>
      <c r="AD47" s="118"/>
      <c r="AE47" s="119"/>
      <c r="AF47" s="119"/>
      <c r="AG47" s="118"/>
      <c r="AH47" s="119"/>
      <c r="AI47" s="119"/>
      <c r="AJ47" s="914"/>
    </row>
    <row r="48" spans="1:36" s="120" customFormat="1" ht="31.5">
      <c r="A48" s="122" t="s">
        <v>281</v>
      </c>
      <c r="B48" s="391"/>
      <c r="C48" s="506" t="s">
        <v>282</v>
      </c>
      <c r="D48" s="233"/>
      <c r="E48" s="233"/>
      <c r="F48" s="506" t="s">
        <v>778</v>
      </c>
      <c r="G48" s="506"/>
      <c r="H48" s="518"/>
      <c r="I48" s="122"/>
      <c r="J48" s="122"/>
      <c r="K48" s="524">
        <v>45290</v>
      </c>
      <c r="L48" s="524"/>
      <c r="M48" s="117"/>
      <c r="N48" s="117"/>
      <c r="O48" s="788"/>
      <c r="P48" s="116"/>
      <c r="Q48" s="116"/>
      <c r="R48" s="118"/>
      <c r="S48" s="119"/>
      <c r="T48" s="119"/>
      <c r="U48" s="118"/>
      <c r="V48" s="119"/>
      <c r="W48" s="158"/>
      <c r="X48" s="913">
        <v>11991.25</v>
      </c>
      <c r="Y48" s="125">
        <v>0</v>
      </c>
      <c r="Z48" s="913">
        <f t="shared" si="12"/>
        <v>11991.25</v>
      </c>
      <c r="AA48" s="118"/>
      <c r="AB48" s="119"/>
      <c r="AC48" s="119"/>
      <c r="AD48" s="118"/>
      <c r="AE48" s="119"/>
      <c r="AF48" s="119"/>
      <c r="AG48" s="118"/>
      <c r="AH48" s="119"/>
      <c r="AI48" s="119"/>
      <c r="AJ48" s="914"/>
    </row>
    <row r="49" spans="1:36" s="120" customFormat="1" ht="31.5">
      <c r="A49" s="122" t="s">
        <v>281</v>
      </c>
      <c r="B49" s="391"/>
      <c r="C49" s="506" t="s">
        <v>282</v>
      </c>
      <c r="D49" s="233">
        <v>45117</v>
      </c>
      <c r="E49" s="233">
        <v>45131</v>
      </c>
      <c r="F49" s="506" t="s">
        <v>785</v>
      </c>
      <c r="G49" s="506"/>
      <c r="H49" s="518"/>
      <c r="I49" s="122"/>
      <c r="J49" s="122"/>
      <c r="K49" s="524">
        <v>45290</v>
      </c>
      <c r="L49" s="524"/>
      <c r="M49" s="123"/>
      <c r="N49" s="123"/>
      <c r="O49" s="788"/>
      <c r="P49" s="116"/>
      <c r="Q49" s="116"/>
      <c r="R49" s="124"/>
      <c r="S49" s="125"/>
      <c r="T49" s="125"/>
      <c r="U49" s="124"/>
      <c r="V49" s="125"/>
      <c r="W49" s="159"/>
      <c r="X49" s="714">
        <v>23746.01</v>
      </c>
      <c r="Y49" s="125">
        <v>0</v>
      </c>
      <c r="Z49" s="714">
        <f>SUM(X49)-Y49</f>
        <v>23746.01</v>
      </c>
      <c r="AA49" s="124"/>
      <c r="AB49" s="125"/>
      <c r="AC49" s="125"/>
      <c r="AD49" s="124"/>
      <c r="AE49" s="125"/>
      <c r="AF49" s="125"/>
      <c r="AG49" s="124"/>
      <c r="AH49" s="125"/>
      <c r="AI49" s="125"/>
      <c r="AJ49" s="951"/>
    </row>
    <row r="50" spans="1:36" s="120" customFormat="1" ht="31.5">
      <c r="A50" s="122" t="s">
        <v>281</v>
      </c>
      <c r="B50" s="391"/>
      <c r="C50" s="506" t="s">
        <v>282</v>
      </c>
      <c r="D50" s="233">
        <v>45175</v>
      </c>
      <c r="E50" s="233">
        <v>45181</v>
      </c>
      <c r="F50" s="506" t="s">
        <v>793</v>
      </c>
      <c r="G50" s="506"/>
      <c r="H50" s="518"/>
      <c r="I50" s="122"/>
      <c r="J50" s="122"/>
      <c r="K50" s="524">
        <v>45230</v>
      </c>
      <c r="L50" s="524">
        <v>45290</v>
      </c>
      <c r="M50" s="117"/>
      <c r="N50" s="117"/>
      <c r="O50" s="788"/>
      <c r="P50" s="116"/>
      <c r="Q50" s="116"/>
      <c r="R50" s="118"/>
      <c r="S50" s="119"/>
      <c r="T50" s="119"/>
      <c r="U50" s="118"/>
      <c r="V50" s="119"/>
      <c r="W50" s="158"/>
      <c r="X50" s="913">
        <v>3830.3</v>
      </c>
      <c r="Y50" s="125">
        <v>0</v>
      </c>
      <c r="Z50" s="913">
        <f>SUM(X50)-Y50</f>
        <v>3830.3</v>
      </c>
      <c r="AA50" s="118"/>
      <c r="AB50" s="119"/>
      <c r="AC50" s="119"/>
      <c r="AD50" s="118"/>
      <c r="AE50" s="119"/>
      <c r="AF50" s="119"/>
      <c r="AG50" s="118"/>
      <c r="AH50" s="119"/>
      <c r="AI50" s="119"/>
      <c r="AJ50" s="914"/>
    </row>
    <row r="51" spans="1:36" s="120" customFormat="1" ht="31.5">
      <c r="A51" s="122" t="s">
        <v>281</v>
      </c>
      <c r="B51" s="391"/>
      <c r="C51" s="506" t="s">
        <v>282</v>
      </c>
      <c r="D51" s="233"/>
      <c r="E51" s="233">
        <v>45223</v>
      </c>
      <c r="F51" s="506" t="s">
        <v>794</v>
      </c>
      <c r="G51" s="506"/>
      <c r="H51" s="518"/>
      <c r="I51" s="122"/>
      <c r="J51" s="122"/>
      <c r="K51" s="524">
        <v>45290</v>
      </c>
      <c r="L51" s="524"/>
      <c r="M51" s="123"/>
      <c r="N51" s="123"/>
      <c r="O51" s="788"/>
      <c r="P51" s="116"/>
      <c r="Q51" s="116"/>
      <c r="R51" s="124"/>
      <c r="S51" s="125"/>
      <c r="T51" s="125"/>
      <c r="U51" s="124"/>
      <c r="V51" s="125"/>
      <c r="W51" s="159"/>
      <c r="X51" s="714">
        <v>4548.12</v>
      </c>
      <c r="Y51" s="125">
        <v>0</v>
      </c>
      <c r="Z51" s="714">
        <f>SUM(X51)-Y51</f>
        <v>4548.12</v>
      </c>
      <c r="AA51" s="124"/>
      <c r="AB51" s="125"/>
      <c r="AC51" s="125"/>
      <c r="AD51" s="124"/>
      <c r="AE51" s="125"/>
      <c r="AF51" s="125"/>
      <c r="AG51" s="124"/>
      <c r="AH51" s="125"/>
      <c r="AI51" s="125"/>
      <c r="AJ51" s="951"/>
    </row>
    <row r="52" spans="1:36" s="120" customFormat="1" ht="31.5">
      <c r="A52" s="122"/>
      <c r="B52" s="391"/>
      <c r="C52" s="506"/>
      <c r="D52" s="233"/>
      <c r="E52" s="233"/>
      <c r="F52" s="506"/>
      <c r="G52" s="506"/>
      <c r="H52" s="518"/>
      <c r="I52" s="122"/>
      <c r="J52" s="122"/>
      <c r="K52" s="524"/>
      <c r="L52" s="524"/>
      <c r="M52" s="123"/>
      <c r="N52" s="123"/>
      <c r="O52" s="788"/>
      <c r="P52" s="116"/>
      <c r="Q52" s="116"/>
      <c r="R52" s="124"/>
      <c r="S52" s="125"/>
      <c r="T52" s="125"/>
      <c r="U52" s="124"/>
      <c r="V52" s="125"/>
      <c r="W52" s="159"/>
      <c r="X52" s="714"/>
      <c r="Y52" s="714"/>
      <c r="Z52" s="714"/>
      <c r="AA52" s="124"/>
      <c r="AB52" s="125"/>
      <c r="AC52" s="125"/>
      <c r="AD52" s="124"/>
      <c r="AE52" s="125"/>
      <c r="AF52" s="125"/>
      <c r="AG52" s="124"/>
      <c r="AH52" s="125"/>
      <c r="AI52" s="125"/>
      <c r="AJ52" s="951"/>
    </row>
    <row r="53" spans="1:36" s="120" customFormat="1" ht="31.5">
      <c r="A53" s="122" t="s">
        <v>281</v>
      </c>
      <c r="B53" s="391"/>
      <c r="C53" s="506" t="s">
        <v>282</v>
      </c>
      <c r="D53" s="233"/>
      <c r="E53" s="233">
        <v>45217</v>
      </c>
      <c r="F53" s="506" t="s">
        <v>795</v>
      </c>
      <c r="G53" s="506"/>
      <c r="H53" s="518"/>
      <c r="I53" s="122"/>
      <c r="J53" s="122"/>
      <c r="K53" s="524">
        <v>45322</v>
      </c>
      <c r="L53" s="524"/>
      <c r="M53" s="123"/>
      <c r="N53" s="123"/>
      <c r="O53" s="788"/>
      <c r="P53" s="116"/>
      <c r="Q53" s="116"/>
      <c r="R53" s="124"/>
      <c r="S53" s="125"/>
      <c r="T53" s="125"/>
      <c r="U53" s="124"/>
      <c r="V53" s="125"/>
      <c r="W53" s="159"/>
      <c r="X53" s="714">
        <v>25346</v>
      </c>
      <c r="Y53" s="125">
        <v>0</v>
      </c>
      <c r="Z53" s="714">
        <f>SUM(X53)-Y53</f>
        <v>25346</v>
      </c>
      <c r="AA53" s="124"/>
      <c r="AB53" s="125"/>
      <c r="AC53" s="125"/>
      <c r="AD53" s="124"/>
      <c r="AE53" s="125"/>
      <c r="AF53" s="125"/>
      <c r="AG53" s="124"/>
      <c r="AH53" s="125"/>
      <c r="AI53" s="125"/>
      <c r="AJ53" s="951"/>
    </row>
    <row r="54" spans="1:36" s="132" customFormat="1" ht="31.5">
      <c r="A54" s="122"/>
      <c r="B54" s="391"/>
      <c r="C54" s="506"/>
      <c r="D54" s="233"/>
      <c r="E54" s="233"/>
      <c r="F54" s="506"/>
      <c r="G54" s="506"/>
      <c r="H54" s="518"/>
      <c r="I54" s="122"/>
      <c r="J54" s="122"/>
      <c r="K54" s="524"/>
      <c r="L54" s="524"/>
      <c r="M54" s="123"/>
      <c r="N54" s="123"/>
      <c r="O54" s="788"/>
      <c r="P54" s="116"/>
      <c r="Q54" s="116"/>
      <c r="R54" s="124"/>
      <c r="S54" s="125"/>
      <c r="T54" s="125"/>
      <c r="U54" s="124"/>
      <c r="V54" s="125"/>
      <c r="W54" s="159"/>
      <c r="X54" s="715"/>
      <c r="Y54" s="715"/>
      <c r="Z54" s="715"/>
      <c r="AA54" s="129"/>
      <c r="AB54" s="130"/>
      <c r="AC54" s="130"/>
      <c r="AD54" s="129"/>
      <c r="AE54" s="130"/>
      <c r="AF54" s="130"/>
      <c r="AG54" s="129"/>
      <c r="AH54" s="130"/>
      <c r="AI54" s="130"/>
      <c r="AJ54" s="718"/>
    </row>
    <row r="55" spans="1:36" s="132" customFormat="1" ht="31.5">
      <c r="A55" s="122"/>
      <c r="B55" s="391"/>
      <c r="C55" s="506"/>
      <c r="D55" s="233"/>
      <c r="E55" s="233"/>
      <c r="F55" s="506"/>
      <c r="G55" s="506"/>
      <c r="H55" s="518"/>
      <c r="I55" s="122"/>
      <c r="J55" s="122"/>
      <c r="K55" s="524"/>
      <c r="L55" s="524"/>
      <c r="M55" s="123"/>
      <c r="N55" s="123"/>
      <c r="O55" s="788"/>
      <c r="P55" s="116"/>
      <c r="Q55" s="116"/>
      <c r="R55" s="124"/>
      <c r="S55" s="125"/>
      <c r="T55" s="125"/>
      <c r="U55" s="124"/>
      <c r="V55" s="125"/>
      <c r="W55" s="159"/>
      <c r="X55" s="715"/>
      <c r="Y55" s="715"/>
      <c r="Z55" s="715"/>
      <c r="AA55" s="129"/>
      <c r="AB55" s="130"/>
      <c r="AC55" s="130"/>
      <c r="AD55" s="129"/>
      <c r="AE55" s="130"/>
      <c r="AF55" s="130"/>
      <c r="AG55" s="129"/>
      <c r="AH55" s="130"/>
      <c r="AI55" s="130"/>
      <c r="AJ55" s="718"/>
    </row>
    <row r="56" spans="1:36" s="132" customFormat="1" ht="31.5">
      <c r="A56" s="122" t="s">
        <v>281</v>
      </c>
      <c r="B56" s="391"/>
      <c r="C56" s="506" t="s">
        <v>282</v>
      </c>
      <c r="D56" s="233"/>
      <c r="E56" s="233">
        <v>45217</v>
      </c>
      <c r="F56" s="506" t="s">
        <v>776</v>
      </c>
      <c r="G56" s="506"/>
      <c r="H56" s="518"/>
      <c r="I56" s="122"/>
      <c r="J56" s="122"/>
      <c r="K56" s="524">
        <v>45351</v>
      </c>
      <c r="L56" s="524"/>
      <c r="M56" s="123"/>
      <c r="N56" s="123"/>
      <c r="O56" s="788"/>
      <c r="P56" s="116"/>
      <c r="Q56" s="116"/>
      <c r="R56" s="124"/>
      <c r="S56" s="125"/>
      <c r="T56" s="125"/>
      <c r="U56" s="124"/>
      <c r="V56" s="125"/>
      <c r="W56" s="159"/>
      <c r="X56" s="715">
        <v>2128.4</v>
      </c>
      <c r="Y56" s="125">
        <v>0</v>
      </c>
      <c r="Z56" s="714">
        <f>SUM(X56)-Y56</f>
        <v>2128.4</v>
      </c>
      <c r="AA56" s="129"/>
      <c r="AB56" s="130"/>
      <c r="AC56" s="130"/>
      <c r="AD56" s="129"/>
      <c r="AE56" s="130"/>
      <c r="AF56" s="130"/>
      <c r="AG56" s="129"/>
      <c r="AH56" s="130"/>
      <c r="AI56" s="130"/>
      <c r="AJ56" s="718"/>
    </row>
    <row r="57" spans="1:36" s="132" customFormat="1" ht="31.5">
      <c r="A57" s="122"/>
      <c r="B57" s="391"/>
      <c r="C57" s="506"/>
      <c r="D57" s="233"/>
      <c r="E57" s="233"/>
      <c r="F57" s="506"/>
      <c r="G57" s="506"/>
      <c r="H57" s="518"/>
      <c r="I57" s="122"/>
      <c r="J57" s="122"/>
      <c r="K57" s="524"/>
      <c r="L57" s="524"/>
      <c r="M57" s="123"/>
      <c r="N57" s="123"/>
      <c r="O57" s="788"/>
      <c r="P57" s="116"/>
      <c r="Q57" s="116"/>
      <c r="R57" s="124"/>
      <c r="S57" s="125"/>
      <c r="T57" s="125"/>
      <c r="U57" s="124"/>
      <c r="V57" s="125"/>
      <c r="W57" s="159"/>
      <c r="X57" s="715"/>
      <c r="Y57" s="715"/>
      <c r="Z57" s="715"/>
      <c r="AA57" s="129"/>
      <c r="AB57" s="130"/>
      <c r="AC57" s="130"/>
      <c r="AD57" s="129"/>
      <c r="AE57" s="130"/>
      <c r="AF57" s="130"/>
      <c r="AG57" s="129"/>
      <c r="AH57" s="130"/>
      <c r="AI57" s="130"/>
      <c r="AJ57" s="718"/>
    </row>
    <row r="58" spans="1:36" s="132" customFormat="1" ht="31.5">
      <c r="A58" s="122"/>
      <c r="B58" s="391"/>
      <c r="C58" s="506"/>
      <c r="D58" s="233"/>
      <c r="E58" s="233"/>
      <c r="F58" s="506"/>
      <c r="G58" s="506"/>
      <c r="H58" s="518"/>
      <c r="I58" s="122"/>
      <c r="J58" s="122"/>
      <c r="K58" s="524"/>
      <c r="L58" s="524"/>
      <c r="M58" s="123"/>
      <c r="N58" s="123"/>
      <c r="O58" s="788"/>
      <c r="P58" s="116"/>
      <c r="Q58" s="116"/>
      <c r="R58" s="124"/>
      <c r="S58" s="125"/>
      <c r="T58" s="125"/>
      <c r="U58" s="124"/>
      <c r="V58" s="125"/>
      <c r="W58" s="159"/>
      <c r="X58" s="715"/>
      <c r="Y58" s="715"/>
      <c r="Z58" s="715"/>
      <c r="AA58" s="129"/>
      <c r="AB58" s="130"/>
      <c r="AC58" s="130"/>
      <c r="AD58" s="129"/>
      <c r="AE58" s="130"/>
      <c r="AF58" s="130"/>
      <c r="AG58" s="129"/>
      <c r="AH58" s="130"/>
      <c r="AI58" s="130"/>
      <c r="AJ58" s="718"/>
    </row>
    <row r="59" spans="1:36" s="132" customFormat="1" ht="31.5">
      <c r="A59" s="122" t="s">
        <v>281</v>
      </c>
      <c r="B59" s="391"/>
      <c r="C59" s="506" t="s">
        <v>282</v>
      </c>
      <c r="D59" s="233"/>
      <c r="E59" s="233">
        <v>45217</v>
      </c>
      <c r="F59" s="506" t="s">
        <v>776</v>
      </c>
      <c r="G59" s="506"/>
      <c r="H59" s="518"/>
      <c r="I59" s="122"/>
      <c r="J59" s="122"/>
      <c r="K59" s="524">
        <v>45380</v>
      </c>
      <c r="L59" s="524"/>
      <c r="M59" s="123"/>
      <c r="N59" s="123"/>
      <c r="O59" s="788"/>
      <c r="P59" s="116"/>
      <c r="Q59" s="116"/>
      <c r="R59" s="124"/>
      <c r="S59" s="125"/>
      <c r="T59" s="125"/>
      <c r="U59" s="124"/>
      <c r="V59" s="125"/>
      <c r="W59" s="159"/>
      <c r="X59" s="715">
        <v>238.8</v>
      </c>
      <c r="Y59" s="125">
        <v>0</v>
      </c>
      <c r="Z59" s="714">
        <f>SUM(X59)-Y59</f>
        <v>238.8</v>
      </c>
      <c r="AA59" s="129"/>
      <c r="AB59" s="130"/>
      <c r="AC59" s="130"/>
      <c r="AD59" s="129"/>
      <c r="AE59" s="130"/>
      <c r="AF59" s="130"/>
      <c r="AG59" s="129"/>
      <c r="AH59" s="130"/>
      <c r="AI59" s="130"/>
      <c r="AJ59" s="718"/>
    </row>
    <row r="60" spans="1:36" s="132" customFormat="1" ht="31.5">
      <c r="A60" s="122"/>
      <c r="B60" s="391"/>
      <c r="C60" s="506"/>
      <c r="D60" s="233"/>
      <c r="E60" s="233"/>
      <c r="F60" s="506"/>
      <c r="G60" s="506"/>
      <c r="H60" s="518"/>
      <c r="I60" s="122"/>
      <c r="J60" s="122"/>
      <c r="K60" s="524"/>
      <c r="L60" s="524"/>
      <c r="M60" s="123"/>
      <c r="N60" s="123"/>
      <c r="O60" s="788"/>
      <c r="P60" s="116"/>
      <c r="Q60" s="116"/>
      <c r="R60" s="124"/>
      <c r="S60" s="125"/>
      <c r="T60" s="125"/>
      <c r="U60" s="124"/>
      <c r="V60" s="125"/>
      <c r="W60" s="159"/>
      <c r="X60" s="715"/>
      <c r="Y60" s="715"/>
      <c r="Z60" s="715"/>
      <c r="AA60" s="129"/>
      <c r="AB60" s="130"/>
      <c r="AC60" s="130"/>
      <c r="AD60" s="129"/>
      <c r="AE60" s="130"/>
      <c r="AF60" s="130"/>
      <c r="AG60" s="129"/>
      <c r="AH60" s="130"/>
      <c r="AI60" s="130"/>
      <c r="AJ60" s="718"/>
    </row>
    <row r="61" spans="1:36" s="132" customFormat="1" ht="31.5">
      <c r="A61" s="122"/>
      <c r="B61" s="391"/>
      <c r="C61" s="506"/>
      <c r="D61" s="233"/>
      <c r="E61" s="233"/>
      <c r="F61" s="506"/>
      <c r="G61" s="506"/>
      <c r="H61" s="518"/>
      <c r="I61" s="122"/>
      <c r="J61" s="122"/>
      <c r="K61" s="524"/>
      <c r="L61" s="524"/>
      <c r="M61" s="123"/>
      <c r="N61" s="123"/>
      <c r="O61" s="788"/>
      <c r="P61" s="116"/>
      <c r="Q61" s="116"/>
      <c r="R61" s="124"/>
      <c r="S61" s="125"/>
      <c r="T61" s="125"/>
      <c r="U61" s="124"/>
      <c r="V61" s="125"/>
      <c r="W61" s="159"/>
      <c r="X61" s="715"/>
      <c r="Y61" s="715"/>
      <c r="Z61" s="715"/>
      <c r="AA61" s="129"/>
      <c r="AB61" s="130"/>
      <c r="AC61" s="130"/>
      <c r="AD61" s="129"/>
      <c r="AE61" s="130"/>
      <c r="AF61" s="130"/>
      <c r="AG61" s="129"/>
      <c r="AH61" s="130"/>
      <c r="AI61" s="130"/>
      <c r="AJ61" s="718"/>
    </row>
    <row r="62" spans="1:36" s="132" customFormat="1" ht="31.5">
      <c r="A62" s="122"/>
      <c r="B62" s="391"/>
      <c r="C62" s="506"/>
      <c r="D62" s="233"/>
      <c r="E62" s="233"/>
      <c r="F62" s="506"/>
      <c r="G62" s="506"/>
      <c r="H62" s="518"/>
      <c r="I62" s="122"/>
      <c r="J62" s="122"/>
      <c r="K62" s="524"/>
      <c r="L62" s="524"/>
      <c r="M62" s="123"/>
      <c r="N62" s="123"/>
      <c r="O62" s="788"/>
      <c r="P62" s="116"/>
      <c r="Q62" s="116"/>
      <c r="R62" s="124"/>
      <c r="S62" s="125"/>
      <c r="T62" s="125"/>
      <c r="U62" s="124"/>
      <c r="V62" s="125"/>
      <c r="W62" s="159"/>
      <c r="X62" s="715"/>
      <c r="Y62" s="715"/>
      <c r="Z62" s="715"/>
      <c r="AA62" s="129"/>
      <c r="AB62" s="130"/>
      <c r="AC62" s="130"/>
      <c r="AD62" s="129"/>
      <c r="AE62" s="130"/>
      <c r="AF62" s="130"/>
      <c r="AG62" s="129"/>
      <c r="AH62" s="130"/>
      <c r="AI62" s="130"/>
      <c r="AJ62" s="718"/>
    </row>
    <row r="63" spans="1:36" s="132" customFormat="1" ht="31.5">
      <c r="A63" s="122"/>
      <c r="B63" s="391"/>
      <c r="C63" s="506"/>
      <c r="D63" s="233"/>
      <c r="E63" s="233"/>
      <c r="F63" s="506"/>
      <c r="G63" s="506"/>
      <c r="H63" s="518"/>
      <c r="I63" s="122"/>
      <c r="J63" s="122"/>
      <c r="K63" s="524"/>
      <c r="L63" s="524"/>
      <c r="M63" s="123"/>
      <c r="N63" s="123"/>
      <c r="O63" s="788"/>
      <c r="P63" s="116"/>
      <c r="Q63" s="116"/>
      <c r="R63" s="124"/>
      <c r="S63" s="125"/>
      <c r="T63" s="125"/>
      <c r="U63" s="124"/>
      <c r="V63" s="125"/>
      <c r="W63" s="159"/>
      <c r="X63" s="715"/>
      <c r="Y63" s="715"/>
      <c r="Z63" s="715"/>
      <c r="AA63" s="129"/>
      <c r="AB63" s="130"/>
      <c r="AC63" s="130"/>
      <c r="AD63" s="129"/>
      <c r="AE63" s="130"/>
      <c r="AF63" s="130"/>
      <c r="AG63" s="129"/>
      <c r="AH63" s="130"/>
      <c r="AI63" s="130"/>
      <c r="AJ63" s="718"/>
    </row>
    <row r="64" spans="1:36" s="132" customFormat="1" ht="31.5">
      <c r="A64" s="122"/>
      <c r="B64" s="391"/>
      <c r="C64" s="506"/>
      <c r="D64" s="233"/>
      <c r="E64" s="233"/>
      <c r="F64" s="506"/>
      <c r="G64" s="506"/>
      <c r="H64" s="518"/>
      <c r="I64" s="122"/>
      <c r="J64" s="122"/>
      <c r="K64" s="524"/>
      <c r="L64" s="524"/>
      <c r="M64" s="123"/>
      <c r="N64" s="123"/>
      <c r="O64" s="788"/>
      <c r="P64" s="116"/>
      <c r="Q64" s="116"/>
      <c r="R64" s="124"/>
      <c r="S64" s="125"/>
      <c r="T64" s="125"/>
      <c r="U64" s="124"/>
      <c r="V64" s="125"/>
      <c r="W64" s="159"/>
      <c r="X64" s="715"/>
      <c r="Y64" s="715"/>
      <c r="Z64" s="715"/>
      <c r="AA64" s="129"/>
      <c r="AB64" s="130"/>
      <c r="AC64" s="130"/>
      <c r="AD64" s="129"/>
      <c r="AE64" s="130"/>
      <c r="AF64" s="130"/>
      <c r="AG64" s="129"/>
      <c r="AH64" s="130"/>
      <c r="AI64" s="130"/>
      <c r="AJ64" s="718"/>
    </row>
    <row r="65" spans="1:36" s="132" customFormat="1" ht="31.5">
      <c r="A65" s="122"/>
      <c r="B65" s="391"/>
      <c r="C65" s="506"/>
      <c r="D65" s="233"/>
      <c r="E65" s="233"/>
      <c r="F65" s="506"/>
      <c r="G65" s="506"/>
      <c r="H65" s="518"/>
      <c r="I65" s="122"/>
      <c r="J65" s="122"/>
      <c r="K65" s="524"/>
      <c r="L65" s="524"/>
      <c r="M65" s="123"/>
      <c r="N65" s="123"/>
      <c r="O65" s="788"/>
      <c r="P65" s="116"/>
      <c r="Q65" s="116"/>
      <c r="R65" s="124"/>
      <c r="S65" s="125"/>
      <c r="T65" s="125"/>
      <c r="U65" s="124"/>
      <c r="V65" s="125"/>
      <c r="W65" s="159"/>
      <c r="X65" s="715"/>
      <c r="Y65" s="715"/>
      <c r="Z65" s="715"/>
      <c r="AA65" s="129"/>
      <c r="AB65" s="130"/>
      <c r="AC65" s="130"/>
      <c r="AD65" s="129"/>
      <c r="AE65" s="130"/>
      <c r="AF65" s="130"/>
      <c r="AG65" s="129"/>
      <c r="AH65" s="130"/>
      <c r="AI65" s="130"/>
      <c r="AJ65" s="718"/>
    </row>
    <row r="66" spans="1:36" s="132" customFormat="1" ht="31.5">
      <c r="A66" s="122"/>
      <c r="B66" s="391"/>
      <c r="C66" s="506"/>
      <c r="D66" s="233"/>
      <c r="E66" s="233"/>
      <c r="F66" s="506"/>
      <c r="G66" s="506"/>
      <c r="H66" s="518"/>
      <c r="I66" s="122"/>
      <c r="J66" s="122"/>
      <c r="K66" s="524"/>
      <c r="L66" s="524"/>
      <c r="M66" s="123"/>
      <c r="N66" s="123"/>
      <c r="O66" s="788"/>
      <c r="P66" s="116"/>
      <c r="Q66" s="116"/>
      <c r="R66" s="124"/>
      <c r="S66" s="125"/>
      <c r="T66" s="125"/>
      <c r="U66" s="124"/>
      <c r="V66" s="125"/>
      <c r="W66" s="159"/>
      <c r="X66" s="715"/>
      <c r="Y66" s="715"/>
      <c r="Z66" s="715"/>
      <c r="AA66" s="129"/>
      <c r="AB66" s="130"/>
      <c r="AC66" s="130"/>
      <c r="AD66" s="129"/>
      <c r="AE66" s="130"/>
      <c r="AF66" s="130"/>
      <c r="AG66" s="129"/>
      <c r="AH66" s="130"/>
      <c r="AI66" s="130"/>
      <c r="AJ66" s="718"/>
    </row>
    <row r="67" spans="1:36" s="132" customFormat="1" ht="31.5">
      <c r="A67" s="122"/>
      <c r="B67" s="391"/>
      <c r="C67" s="506"/>
      <c r="D67" s="233"/>
      <c r="E67" s="233"/>
      <c r="F67" s="506"/>
      <c r="G67" s="506"/>
      <c r="H67" s="518"/>
      <c r="I67" s="122"/>
      <c r="J67" s="122"/>
      <c r="K67" s="524"/>
      <c r="L67" s="524"/>
      <c r="M67" s="123"/>
      <c r="N67" s="123"/>
      <c r="O67" s="788"/>
      <c r="P67" s="116"/>
      <c r="Q67" s="116"/>
      <c r="R67" s="124"/>
      <c r="S67" s="125"/>
      <c r="T67" s="125"/>
      <c r="U67" s="124"/>
      <c r="V67" s="125"/>
      <c r="W67" s="159"/>
      <c r="X67" s="715"/>
      <c r="Y67" s="715"/>
      <c r="Z67" s="715"/>
      <c r="AA67" s="129"/>
      <c r="AB67" s="130"/>
      <c r="AC67" s="130"/>
      <c r="AD67" s="129"/>
      <c r="AE67" s="130"/>
      <c r="AF67" s="130"/>
      <c r="AG67" s="129"/>
      <c r="AH67" s="130"/>
      <c r="AI67" s="130"/>
      <c r="AJ67" s="718"/>
    </row>
    <row r="68" spans="1:36" s="132" customFormat="1" ht="31.5">
      <c r="A68" s="122"/>
      <c r="B68" s="391"/>
      <c r="C68" s="506"/>
      <c r="D68" s="233"/>
      <c r="E68" s="233"/>
      <c r="F68" s="506"/>
      <c r="G68" s="506"/>
      <c r="H68" s="518"/>
      <c r="I68" s="122"/>
      <c r="J68" s="122"/>
      <c r="K68" s="524"/>
      <c r="L68" s="524"/>
      <c r="M68" s="123"/>
      <c r="N68" s="123"/>
      <c r="O68" s="788"/>
      <c r="P68" s="116"/>
      <c r="Q68" s="116"/>
      <c r="R68" s="124"/>
      <c r="S68" s="125"/>
      <c r="T68" s="125"/>
      <c r="U68" s="124"/>
      <c r="V68" s="125"/>
      <c r="W68" s="159"/>
      <c r="X68" s="715"/>
      <c r="Y68" s="715"/>
      <c r="Z68" s="715"/>
      <c r="AA68" s="129"/>
      <c r="AB68" s="130"/>
      <c r="AC68" s="130"/>
      <c r="AD68" s="129"/>
      <c r="AE68" s="130"/>
      <c r="AF68" s="130"/>
      <c r="AG68" s="129"/>
      <c r="AH68" s="130"/>
      <c r="AI68" s="130"/>
      <c r="AJ68" s="718"/>
    </row>
    <row r="69" spans="1:36" s="132" customFormat="1" ht="31.5">
      <c r="A69" s="122"/>
      <c r="B69" s="391"/>
      <c r="C69" s="506"/>
      <c r="D69" s="233"/>
      <c r="E69" s="233"/>
      <c r="F69" s="506"/>
      <c r="G69" s="506"/>
      <c r="H69" s="518"/>
      <c r="I69" s="122"/>
      <c r="J69" s="122"/>
      <c r="K69" s="524"/>
      <c r="L69" s="524"/>
      <c r="M69" s="123"/>
      <c r="N69" s="123"/>
      <c r="O69" s="788"/>
      <c r="P69" s="116"/>
      <c r="Q69" s="116"/>
      <c r="R69" s="124"/>
      <c r="S69" s="125"/>
      <c r="T69" s="125"/>
      <c r="U69" s="124"/>
      <c r="V69" s="125"/>
      <c r="W69" s="159"/>
      <c r="X69" s="715"/>
      <c r="Y69" s="715"/>
      <c r="Z69" s="715"/>
      <c r="AA69" s="129"/>
      <c r="AB69" s="130"/>
      <c r="AC69" s="130"/>
      <c r="AD69" s="129"/>
      <c r="AE69" s="130"/>
      <c r="AF69" s="130"/>
      <c r="AG69" s="129"/>
      <c r="AH69" s="130"/>
      <c r="AI69" s="130"/>
      <c r="AJ69" s="718"/>
    </row>
    <row r="70" spans="1:36" s="132" customFormat="1" ht="31.5">
      <c r="A70" s="122"/>
      <c r="B70" s="391"/>
      <c r="C70" s="506"/>
      <c r="D70" s="233"/>
      <c r="E70" s="233"/>
      <c r="F70" s="506"/>
      <c r="G70" s="506"/>
      <c r="H70" s="518"/>
      <c r="I70" s="122"/>
      <c r="J70" s="122"/>
      <c r="K70" s="524"/>
      <c r="L70" s="524"/>
      <c r="M70" s="123"/>
      <c r="N70" s="123"/>
      <c r="O70" s="788"/>
      <c r="P70" s="116"/>
      <c r="Q70" s="116"/>
      <c r="R70" s="124"/>
      <c r="S70" s="125"/>
      <c r="T70" s="125"/>
      <c r="U70" s="124"/>
      <c r="V70" s="125"/>
      <c r="W70" s="159"/>
      <c r="X70" s="715"/>
      <c r="Y70" s="715"/>
      <c r="Z70" s="715"/>
      <c r="AA70" s="129"/>
      <c r="AB70" s="130"/>
      <c r="AC70" s="130"/>
      <c r="AD70" s="129"/>
      <c r="AE70" s="130"/>
      <c r="AF70" s="130"/>
      <c r="AG70" s="129"/>
      <c r="AH70" s="130"/>
      <c r="AI70" s="130"/>
      <c r="AJ70" s="718"/>
    </row>
    <row r="71" spans="1:36" s="132" customFormat="1" ht="31.5">
      <c r="A71" s="122"/>
      <c r="B71" s="391"/>
      <c r="C71" s="506"/>
      <c r="D71" s="233"/>
      <c r="E71" s="233"/>
      <c r="F71" s="506"/>
      <c r="G71" s="506"/>
      <c r="H71" s="518"/>
      <c r="I71" s="122"/>
      <c r="J71" s="122"/>
      <c r="K71" s="524"/>
      <c r="L71" s="524"/>
      <c r="M71" s="123"/>
      <c r="N71" s="123"/>
      <c r="O71" s="788"/>
      <c r="P71" s="116"/>
      <c r="Q71" s="116"/>
      <c r="R71" s="124"/>
      <c r="S71" s="125"/>
      <c r="T71" s="125"/>
      <c r="U71" s="124"/>
      <c r="V71" s="125"/>
      <c r="W71" s="159"/>
      <c r="X71" s="715"/>
      <c r="Y71" s="715"/>
      <c r="Z71" s="715"/>
      <c r="AA71" s="129"/>
      <c r="AB71" s="130"/>
      <c r="AC71" s="130"/>
      <c r="AD71" s="129"/>
      <c r="AE71" s="130"/>
      <c r="AF71" s="130"/>
      <c r="AG71" s="129"/>
      <c r="AH71" s="130"/>
      <c r="AI71" s="130"/>
      <c r="AJ71" s="718"/>
    </row>
    <row r="72" spans="1:36" s="132" customFormat="1" ht="31.5">
      <c r="A72" s="122"/>
      <c r="B72" s="391"/>
      <c r="C72" s="506"/>
      <c r="D72" s="233"/>
      <c r="E72" s="233"/>
      <c r="F72" s="506"/>
      <c r="G72" s="506"/>
      <c r="H72" s="518"/>
      <c r="I72" s="122"/>
      <c r="J72" s="122"/>
      <c r="K72" s="524"/>
      <c r="L72" s="524"/>
      <c r="M72" s="123"/>
      <c r="N72" s="123"/>
      <c r="O72" s="788"/>
      <c r="P72" s="116"/>
      <c r="Q72" s="116"/>
      <c r="R72" s="124"/>
      <c r="S72" s="125"/>
      <c r="T72" s="125"/>
      <c r="U72" s="124"/>
      <c r="V72" s="125"/>
      <c r="W72" s="159"/>
      <c r="X72" s="715"/>
      <c r="Y72" s="715"/>
      <c r="Z72" s="715"/>
      <c r="AA72" s="129"/>
      <c r="AB72" s="130"/>
      <c r="AC72" s="130"/>
      <c r="AD72" s="129"/>
      <c r="AE72" s="130"/>
      <c r="AF72" s="130"/>
      <c r="AG72" s="129"/>
      <c r="AH72" s="130"/>
      <c r="AI72" s="130"/>
      <c r="AJ72" s="718"/>
    </row>
    <row r="73" spans="1:36" s="132" customFormat="1" ht="31.5">
      <c r="A73" s="122"/>
      <c r="B73" s="391"/>
      <c r="C73" s="506"/>
      <c r="D73" s="233"/>
      <c r="E73" s="233"/>
      <c r="F73" s="506"/>
      <c r="G73" s="506"/>
      <c r="H73" s="518"/>
      <c r="I73" s="122"/>
      <c r="J73" s="122"/>
      <c r="K73" s="524"/>
      <c r="L73" s="524"/>
      <c r="M73" s="123"/>
      <c r="N73" s="123"/>
      <c r="O73" s="788"/>
      <c r="P73" s="116"/>
      <c r="Q73" s="116"/>
      <c r="R73" s="124"/>
      <c r="S73" s="125"/>
      <c r="T73" s="125"/>
      <c r="U73" s="124"/>
      <c r="V73" s="125"/>
      <c r="W73" s="159"/>
      <c r="X73" s="715"/>
      <c r="Y73" s="715"/>
      <c r="Z73" s="715"/>
      <c r="AA73" s="129"/>
      <c r="AB73" s="130"/>
      <c r="AC73" s="130"/>
      <c r="AD73" s="129"/>
      <c r="AE73" s="130"/>
      <c r="AF73" s="130"/>
      <c r="AG73" s="129"/>
      <c r="AH73" s="130"/>
      <c r="AI73" s="130"/>
      <c r="AJ73" s="718"/>
    </row>
    <row r="74" spans="1:36" s="132" customFormat="1" ht="31.5">
      <c r="A74" s="122"/>
      <c r="B74" s="391"/>
      <c r="C74" s="506"/>
      <c r="D74" s="233"/>
      <c r="E74" s="233"/>
      <c r="F74" s="506"/>
      <c r="G74" s="506"/>
      <c r="H74" s="518"/>
      <c r="I74" s="122"/>
      <c r="J74" s="122"/>
      <c r="K74" s="524"/>
      <c r="L74" s="524"/>
      <c r="M74" s="123"/>
      <c r="N74" s="123"/>
      <c r="O74" s="788"/>
      <c r="P74" s="116"/>
      <c r="Q74" s="116"/>
      <c r="R74" s="124"/>
      <c r="S74" s="125"/>
      <c r="T74" s="125"/>
      <c r="U74" s="124"/>
      <c r="V74" s="125"/>
      <c r="W74" s="159"/>
      <c r="X74" s="715"/>
      <c r="Y74" s="715"/>
      <c r="Z74" s="715"/>
      <c r="AA74" s="129"/>
      <c r="AB74" s="130"/>
      <c r="AC74" s="130"/>
      <c r="AD74" s="129"/>
      <c r="AE74" s="130"/>
      <c r="AF74" s="130"/>
      <c r="AG74" s="129"/>
      <c r="AH74" s="130"/>
      <c r="AI74" s="130"/>
      <c r="AJ74" s="718"/>
    </row>
    <row r="75" spans="1:36" s="132" customFormat="1" ht="31.5">
      <c r="A75" s="122"/>
      <c r="B75" s="391"/>
      <c r="C75" s="506"/>
      <c r="D75" s="233"/>
      <c r="E75" s="233"/>
      <c r="F75" s="506"/>
      <c r="G75" s="506"/>
      <c r="H75" s="518"/>
      <c r="I75" s="122"/>
      <c r="J75" s="122"/>
      <c r="K75" s="524"/>
      <c r="L75" s="524"/>
      <c r="M75" s="123"/>
      <c r="N75" s="123"/>
      <c r="O75" s="788"/>
      <c r="P75" s="116"/>
      <c r="Q75" s="116"/>
      <c r="R75" s="124"/>
      <c r="S75" s="125"/>
      <c r="T75" s="125"/>
      <c r="U75" s="124"/>
      <c r="V75" s="125"/>
      <c r="W75" s="159"/>
      <c r="X75" s="715"/>
      <c r="Y75" s="715"/>
      <c r="Z75" s="715"/>
      <c r="AA75" s="129"/>
      <c r="AB75" s="130"/>
      <c r="AC75" s="130"/>
      <c r="AD75" s="129"/>
      <c r="AE75" s="130"/>
      <c r="AF75" s="130"/>
      <c r="AG75" s="129"/>
      <c r="AH75" s="130"/>
      <c r="AI75" s="130"/>
      <c r="AJ75" s="718"/>
    </row>
    <row r="76" spans="1:36" s="132" customFormat="1" ht="31.5">
      <c r="A76" s="122"/>
      <c r="B76" s="391"/>
      <c r="C76" s="506"/>
      <c r="D76" s="233"/>
      <c r="E76" s="233"/>
      <c r="F76" s="506"/>
      <c r="G76" s="506"/>
      <c r="H76" s="518"/>
      <c r="I76" s="122"/>
      <c r="J76" s="122"/>
      <c r="K76" s="524"/>
      <c r="L76" s="524"/>
      <c r="M76" s="123"/>
      <c r="N76" s="123"/>
      <c r="O76" s="788"/>
      <c r="P76" s="116"/>
      <c r="Q76" s="116"/>
      <c r="R76" s="124"/>
      <c r="S76" s="125"/>
      <c r="T76" s="125"/>
      <c r="U76" s="124"/>
      <c r="V76" s="125"/>
      <c r="W76" s="159"/>
      <c r="X76" s="715"/>
      <c r="Y76" s="715"/>
      <c r="Z76" s="715"/>
      <c r="AA76" s="129"/>
      <c r="AB76" s="130"/>
      <c r="AC76" s="130"/>
      <c r="AD76" s="129"/>
      <c r="AE76" s="130"/>
      <c r="AF76" s="130"/>
      <c r="AG76" s="129"/>
      <c r="AH76" s="130"/>
      <c r="AI76" s="130"/>
      <c r="AJ76" s="718"/>
    </row>
    <row r="77" spans="1:36" s="132" customFormat="1" ht="31.5">
      <c r="A77" s="122"/>
      <c r="B77" s="391"/>
      <c r="C77" s="506"/>
      <c r="D77" s="233"/>
      <c r="E77" s="233"/>
      <c r="F77" s="506"/>
      <c r="G77" s="506"/>
      <c r="H77" s="518"/>
      <c r="I77" s="122"/>
      <c r="J77" s="122"/>
      <c r="K77" s="524"/>
      <c r="L77" s="524"/>
      <c r="M77" s="123"/>
      <c r="N77" s="123"/>
      <c r="O77" s="788"/>
      <c r="P77" s="116"/>
      <c r="Q77" s="116"/>
      <c r="R77" s="124"/>
      <c r="S77" s="125"/>
      <c r="T77" s="125"/>
      <c r="U77" s="124"/>
      <c r="V77" s="125"/>
      <c r="W77" s="159"/>
      <c r="X77" s="715"/>
      <c r="Y77" s="715"/>
      <c r="Z77" s="715"/>
      <c r="AA77" s="129"/>
      <c r="AB77" s="130"/>
      <c r="AC77" s="130"/>
      <c r="AD77" s="129"/>
      <c r="AE77" s="130"/>
      <c r="AF77" s="130"/>
      <c r="AG77" s="129"/>
      <c r="AH77" s="130"/>
      <c r="AI77" s="130"/>
      <c r="AJ77" s="718"/>
    </row>
    <row r="78" spans="1:36" s="132" customFormat="1" ht="31.5">
      <c r="A78" s="122"/>
      <c r="B78" s="391"/>
      <c r="C78" s="506"/>
      <c r="D78" s="233"/>
      <c r="E78" s="233"/>
      <c r="F78" s="506"/>
      <c r="G78" s="506"/>
      <c r="H78" s="518"/>
      <c r="I78" s="122"/>
      <c r="J78" s="122"/>
      <c r="K78" s="524"/>
      <c r="L78" s="524"/>
      <c r="M78" s="123"/>
      <c r="N78" s="123"/>
      <c r="O78" s="788"/>
      <c r="P78" s="116"/>
      <c r="Q78" s="116"/>
      <c r="R78" s="124"/>
      <c r="S78" s="125"/>
      <c r="T78" s="125"/>
      <c r="U78" s="124"/>
      <c r="V78" s="125"/>
      <c r="W78" s="159"/>
      <c r="X78" s="715"/>
      <c r="Y78" s="715"/>
      <c r="Z78" s="715"/>
      <c r="AA78" s="129"/>
      <c r="AB78" s="130"/>
      <c r="AC78" s="130"/>
      <c r="AD78" s="129"/>
      <c r="AE78" s="130"/>
      <c r="AF78" s="130"/>
      <c r="AG78" s="129"/>
      <c r="AH78" s="130"/>
      <c r="AI78" s="130"/>
      <c r="AJ78" s="718"/>
    </row>
    <row r="79" spans="1:36" s="132" customFormat="1" ht="31.5">
      <c r="A79" s="122"/>
      <c r="B79" s="391"/>
      <c r="C79" s="506"/>
      <c r="D79" s="233"/>
      <c r="E79" s="233"/>
      <c r="F79" s="506"/>
      <c r="G79" s="506"/>
      <c r="H79" s="518"/>
      <c r="I79" s="122"/>
      <c r="J79" s="122"/>
      <c r="K79" s="524"/>
      <c r="L79" s="524"/>
      <c r="M79" s="123"/>
      <c r="N79" s="123"/>
      <c r="O79" s="788"/>
      <c r="P79" s="116"/>
      <c r="Q79" s="116"/>
      <c r="R79" s="124"/>
      <c r="S79" s="125"/>
      <c r="T79" s="125"/>
      <c r="U79" s="124"/>
      <c r="V79" s="125"/>
      <c r="W79" s="159"/>
      <c r="X79" s="715"/>
      <c r="Y79" s="715"/>
      <c r="Z79" s="715"/>
      <c r="AA79" s="129"/>
      <c r="AB79" s="130"/>
      <c r="AC79" s="130"/>
      <c r="AD79" s="129"/>
      <c r="AE79" s="130"/>
      <c r="AF79" s="130"/>
      <c r="AG79" s="129"/>
      <c r="AH79" s="130"/>
      <c r="AI79" s="130"/>
      <c r="AJ79" s="718"/>
    </row>
    <row r="80" spans="1:36" s="132" customFormat="1" ht="31.5">
      <c r="A80" s="122"/>
      <c r="B80" s="391"/>
      <c r="C80" s="506"/>
      <c r="D80" s="233"/>
      <c r="E80" s="233"/>
      <c r="F80" s="506"/>
      <c r="G80" s="506"/>
      <c r="H80" s="518"/>
      <c r="I80" s="122"/>
      <c r="J80" s="122"/>
      <c r="K80" s="524"/>
      <c r="L80" s="524"/>
      <c r="M80" s="123"/>
      <c r="N80" s="123"/>
      <c r="O80" s="788"/>
      <c r="P80" s="116"/>
      <c r="Q80" s="116"/>
      <c r="R80" s="124"/>
      <c r="S80" s="125"/>
      <c r="T80" s="125"/>
      <c r="U80" s="124"/>
      <c r="V80" s="125"/>
      <c r="W80" s="159"/>
      <c r="X80" s="715"/>
      <c r="Y80" s="715"/>
      <c r="Z80" s="715"/>
      <c r="AA80" s="129"/>
      <c r="AB80" s="130"/>
      <c r="AC80" s="130"/>
      <c r="AD80" s="129"/>
      <c r="AE80" s="130"/>
      <c r="AF80" s="130"/>
      <c r="AG80" s="129"/>
      <c r="AH80" s="130"/>
      <c r="AI80" s="130"/>
      <c r="AJ80" s="718"/>
    </row>
    <row r="81" spans="1:36" s="132" customFormat="1" ht="31.5">
      <c r="A81" s="122"/>
      <c r="B81" s="391"/>
      <c r="C81" s="506"/>
      <c r="D81" s="233"/>
      <c r="E81" s="233"/>
      <c r="F81" s="506"/>
      <c r="G81" s="506"/>
      <c r="H81" s="518"/>
      <c r="I81" s="122"/>
      <c r="J81" s="122"/>
      <c r="K81" s="524"/>
      <c r="L81" s="524"/>
      <c r="M81" s="123"/>
      <c r="N81" s="123"/>
      <c r="O81" s="788"/>
      <c r="P81" s="116"/>
      <c r="Q81" s="116"/>
      <c r="R81" s="124"/>
      <c r="S81" s="125"/>
      <c r="T81" s="125"/>
      <c r="U81" s="124"/>
      <c r="V81" s="125"/>
      <c r="W81" s="159"/>
      <c r="X81" s="715"/>
      <c r="Y81" s="715"/>
      <c r="Z81" s="715"/>
      <c r="AA81" s="129"/>
      <c r="AB81" s="130"/>
      <c r="AC81" s="130"/>
      <c r="AD81" s="129"/>
      <c r="AE81" s="130"/>
      <c r="AF81" s="130"/>
      <c r="AG81" s="129"/>
      <c r="AH81" s="130"/>
      <c r="AI81" s="130"/>
      <c r="AJ81" s="718"/>
    </row>
    <row r="82" spans="1:36" s="132" customFormat="1" ht="31.5">
      <c r="A82" s="122"/>
      <c r="B82" s="391"/>
      <c r="C82" s="506"/>
      <c r="D82" s="233"/>
      <c r="E82" s="233"/>
      <c r="F82" s="506"/>
      <c r="G82" s="506"/>
      <c r="H82" s="518"/>
      <c r="I82" s="122"/>
      <c r="J82" s="122"/>
      <c r="K82" s="524"/>
      <c r="L82" s="524"/>
      <c r="M82" s="123"/>
      <c r="N82" s="123"/>
      <c r="O82" s="788"/>
      <c r="P82" s="116"/>
      <c r="Q82" s="116"/>
      <c r="R82" s="124"/>
      <c r="S82" s="125"/>
      <c r="T82" s="125"/>
      <c r="U82" s="124"/>
      <c r="V82" s="125"/>
      <c r="W82" s="159"/>
      <c r="X82" s="715"/>
      <c r="Y82" s="715"/>
      <c r="Z82" s="715"/>
      <c r="AA82" s="129"/>
      <c r="AB82" s="130"/>
      <c r="AC82" s="130"/>
      <c r="AD82" s="129"/>
      <c r="AE82" s="130"/>
      <c r="AF82" s="130"/>
      <c r="AG82" s="129"/>
      <c r="AH82" s="130"/>
      <c r="AI82" s="130"/>
      <c r="AJ82" s="718"/>
    </row>
    <row r="83" spans="1:36" s="132" customFormat="1" ht="31.5">
      <c r="A83" s="122"/>
      <c r="B83" s="391"/>
      <c r="C83" s="506"/>
      <c r="D83" s="233"/>
      <c r="E83" s="233"/>
      <c r="F83" s="506"/>
      <c r="G83" s="506"/>
      <c r="H83" s="518"/>
      <c r="I83" s="122"/>
      <c r="J83" s="122"/>
      <c r="K83" s="524"/>
      <c r="L83" s="524"/>
      <c r="M83" s="123"/>
      <c r="N83" s="123"/>
      <c r="O83" s="788"/>
      <c r="P83" s="116"/>
      <c r="Q83" s="116"/>
      <c r="R83" s="124"/>
      <c r="S83" s="125"/>
      <c r="T83" s="125"/>
      <c r="U83" s="124"/>
      <c r="V83" s="125"/>
      <c r="W83" s="159"/>
      <c r="X83" s="715"/>
      <c r="Y83" s="715"/>
      <c r="Z83" s="715"/>
      <c r="AA83" s="129"/>
      <c r="AB83" s="130"/>
      <c r="AC83" s="130"/>
      <c r="AD83" s="129"/>
      <c r="AE83" s="130"/>
      <c r="AF83" s="130"/>
      <c r="AG83" s="129"/>
      <c r="AH83" s="130"/>
      <c r="AI83" s="130"/>
      <c r="AJ83" s="718"/>
    </row>
    <row r="84" spans="1:36" s="132" customFormat="1" ht="31.5">
      <c r="A84" s="122"/>
      <c r="B84" s="391"/>
      <c r="C84" s="506"/>
      <c r="D84" s="233"/>
      <c r="E84" s="233"/>
      <c r="F84" s="506"/>
      <c r="G84" s="506"/>
      <c r="H84" s="518"/>
      <c r="I84" s="122"/>
      <c r="J84" s="122"/>
      <c r="K84" s="524"/>
      <c r="L84" s="524"/>
      <c r="M84" s="123"/>
      <c r="N84" s="123"/>
      <c r="O84" s="788"/>
      <c r="P84" s="116"/>
      <c r="Q84" s="116"/>
      <c r="R84" s="124"/>
      <c r="S84" s="125"/>
      <c r="T84" s="125"/>
      <c r="U84" s="124"/>
      <c r="V84" s="125"/>
      <c r="W84" s="159"/>
      <c r="X84" s="715"/>
      <c r="Y84" s="715"/>
      <c r="Z84" s="715"/>
      <c r="AA84" s="129"/>
      <c r="AB84" s="130"/>
      <c r="AC84" s="130"/>
      <c r="AD84" s="129"/>
      <c r="AE84" s="130"/>
      <c r="AF84" s="130"/>
      <c r="AG84" s="129"/>
      <c r="AH84" s="130"/>
      <c r="AI84" s="130"/>
      <c r="AJ84" s="718"/>
    </row>
    <row r="85" spans="1:36" s="132" customFormat="1" ht="31.5">
      <c r="A85" s="122"/>
      <c r="B85" s="391"/>
      <c r="C85" s="506"/>
      <c r="D85" s="233"/>
      <c r="E85" s="233"/>
      <c r="F85" s="506"/>
      <c r="G85" s="506"/>
      <c r="H85" s="518"/>
      <c r="I85" s="122"/>
      <c r="J85" s="122"/>
      <c r="K85" s="524"/>
      <c r="L85" s="524"/>
      <c r="M85" s="123"/>
      <c r="N85" s="123"/>
      <c r="O85" s="788"/>
      <c r="P85" s="116"/>
      <c r="Q85" s="116"/>
      <c r="R85" s="124"/>
      <c r="S85" s="125"/>
      <c r="T85" s="125"/>
      <c r="U85" s="124"/>
      <c r="V85" s="125"/>
      <c r="W85" s="159"/>
      <c r="X85" s="715"/>
      <c r="Y85" s="715"/>
      <c r="Z85" s="715"/>
      <c r="AA85" s="129"/>
      <c r="AB85" s="130"/>
      <c r="AC85" s="130"/>
      <c r="AD85" s="129"/>
      <c r="AE85" s="130"/>
      <c r="AF85" s="130"/>
      <c r="AG85" s="129"/>
      <c r="AH85" s="130"/>
      <c r="AI85" s="130"/>
      <c r="AJ85" s="718"/>
    </row>
    <row r="86" spans="1:36" s="132" customFormat="1" ht="31.5">
      <c r="A86" s="122"/>
      <c r="B86" s="391"/>
      <c r="C86" s="506"/>
      <c r="D86" s="233"/>
      <c r="E86" s="233"/>
      <c r="F86" s="506"/>
      <c r="G86" s="506"/>
      <c r="H86" s="518"/>
      <c r="I86" s="122"/>
      <c r="J86" s="122"/>
      <c r="K86" s="524"/>
      <c r="L86" s="524"/>
      <c r="M86" s="123"/>
      <c r="N86" s="123"/>
      <c r="O86" s="788"/>
      <c r="P86" s="116"/>
      <c r="Q86" s="116"/>
      <c r="R86" s="124"/>
      <c r="S86" s="125"/>
      <c r="T86" s="125"/>
      <c r="U86" s="124"/>
      <c r="V86" s="125"/>
      <c r="W86" s="159"/>
      <c r="X86" s="715"/>
      <c r="Y86" s="715"/>
      <c r="Z86" s="715"/>
      <c r="AA86" s="129"/>
      <c r="AB86" s="130"/>
      <c r="AC86" s="130"/>
      <c r="AD86" s="129"/>
      <c r="AE86" s="130"/>
      <c r="AF86" s="130"/>
      <c r="AG86" s="129"/>
      <c r="AH86" s="130"/>
      <c r="AI86" s="130"/>
      <c r="AJ86" s="718"/>
    </row>
    <row r="87" spans="1:36" s="132" customFormat="1" ht="31.5">
      <c r="A87" s="122"/>
      <c r="B87" s="391"/>
      <c r="C87" s="506"/>
      <c r="D87" s="233"/>
      <c r="E87" s="233"/>
      <c r="F87" s="506"/>
      <c r="G87" s="506"/>
      <c r="H87" s="518"/>
      <c r="I87" s="122"/>
      <c r="J87" s="122"/>
      <c r="K87" s="524"/>
      <c r="L87" s="524"/>
      <c r="M87" s="123"/>
      <c r="N87" s="123"/>
      <c r="O87" s="788"/>
      <c r="P87" s="116"/>
      <c r="Q87" s="116"/>
      <c r="R87" s="124"/>
      <c r="S87" s="125"/>
      <c r="T87" s="125"/>
      <c r="U87" s="124"/>
      <c r="V87" s="125"/>
      <c r="W87" s="159"/>
      <c r="X87" s="715"/>
      <c r="Y87" s="715"/>
      <c r="Z87" s="715"/>
      <c r="AA87" s="129"/>
      <c r="AB87" s="130"/>
      <c r="AC87" s="130"/>
      <c r="AD87" s="129"/>
      <c r="AE87" s="130"/>
      <c r="AF87" s="130"/>
      <c r="AG87" s="129"/>
      <c r="AH87" s="130"/>
      <c r="AI87" s="130"/>
      <c r="AJ87" s="718"/>
    </row>
    <row r="88" spans="1:36" s="132" customFormat="1" ht="31.5">
      <c r="A88" s="122"/>
      <c r="B88" s="391"/>
      <c r="C88" s="506"/>
      <c r="D88" s="233"/>
      <c r="E88" s="233"/>
      <c r="F88" s="506"/>
      <c r="G88" s="506"/>
      <c r="H88" s="518"/>
      <c r="I88" s="122"/>
      <c r="J88" s="122"/>
      <c r="K88" s="524"/>
      <c r="L88" s="524"/>
      <c r="M88" s="123"/>
      <c r="N88" s="123"/>
      <c r="O88" s="788"/>
      <c r="P88" s="116"/>
      <c r="Q88" s="116"/>
      <c r="R88" s="124"/>
      <c r="S88" s="125"/>
      <c r="T88" s="125"/>
      <c r="U88" s="124"/>
      <c r="V88" s="125"/>
      <c r="W88" s="159"/>
      <c r="X88" s="715"/>
      <c r="Y88" s="715"/>
      <c r="Z88" s="715"/>
      <c r="AA88" s="129"/>
      <c r="AB88" s="130"/>
      <c r="AC88" s="130"/>
      <c r="AD88" s="129"/>
      <c r="AE88" s="130"/>
      <c r="AF88" s="130"/>
      <c r="AG88" s="129"/>
      <c r="AH88" s="130"/>
      <c r="AI88" s="130"/>
      <c r="AJ88" s="718"/>
    </row>
    <row r="89" spans="1:36" s="132" customFormat="1" ht="31.5">
      <c r="A89" s="122"/>
      <c r="B89" s="391"/>
      <c r="C89" s="506"/>
      <c r="D89" s="233"/>
      <c r="E89" s="233"/>
      <c r="F89" s="506"/>
      <c r="G89" s="506"/>
      <c r="H89" s="518"/>
      <c r="I89" s="122"/>
      <c r="J89" s="122"/>
      <c r="K89" s="524"/>
      <c r="L89" s="524"/>
      <c r="M89" s="123"/>
      <c r="N89" s="123"/>
      <c r="O89" s="788"/>
      <c r="P89" s="116"/>
      <c r="Q89" s="116"/>
      <c r="R89" s="124"/>
      <c r="S89" s="125"/>
      <c r="T89" s="125"/>
      <c r="U89" s="124"/>
      <c r="V89" s="125"/>
      <c r="W89" s="159"/>
      <c r="X89" s="715"/>
      <c r="Y89" s="715"/>
      <c r="Z89" s="715"/>
      <c r="AA89" s="129"/>
      <c r="AB89" s="130"/>
      <c r="AC89" s="130"/>
      <c r="AD89" s="129"/>
      <c r="AE89" s="130"/>
      <c r="AF89" s="130"/>
      <c r="AG89" s="129"/>
      <c r="AH89" s="130"/>
      <c r="AI89" s="130"/>
      <c r="AJ89" s="718"/>
    </row>
    <row r="90" spans="1:36" s="132" customFormat="1" ht="31.5">
      <c r="A90" s="122"/>
      <c r="B90" s="391"/>
      <c r="C90" s="506"/>
      <c r="D90" s="233"/>
      <c r="E90" s="233"/>
      <c r="F90" s="506"/>
      <c r="G90" s="506"/>
      <c r="H90" s="518"/>
      <c r="I90" s="122"/>
      <c r="J90" s="122"/>
      <c r="K90" s="524"/>
      <c r="L90" s="524"/>
      <c r="M90" s="123"/>
      <c r="N90" s="123"/>
      <c r="O90" s="788"/>
      <c r="P90" s="116"/>
      <c r="Q90" s="116"/>
      <c r="R90" s="124"/>
      <c r="S90" s="125"/>
      <c r="T90" s="125"/>
      <c r="U90" s="124"/>
      <c r="V90" s="125"/>
      <c r="W90" s="159"/>
      <c r="X90" s="715"/>
      <c r="Y90" s="715"/>
      <c r="Z90" s="715"/>
      <c r="AA90" s="129"/>
      <c r="AB90" s="130"/>
      <c r="AC90" s="130"/>
      <c r="AD90" s="129"/>
      <c r="AE90" s="130"/>
      <c r="AF90" s="130"/>
      <c r="AG90" s="129"/>
      <c r="AH90" s="130"/>
      <c r="AI90" s="130"/>
      <c r="AJ90" s="718"/>
    </row>
    <row r="91" spans="1:36" s="132" customFormat="1" ht="31.5">
      <c r="A91" s="122"/>
      <c r="B91" s="391"/>
      <c r="C91" s="506"/>
      <c r="D91" s="233"/>
      <c r="E91" s="233"/>
      <c r="F91" s="506"/>
      <c r="G91" s="506"/>
      <c r="H91" s="518"/>
      <c r="I91" s="122"/>
      <c r="J91" s="122"/>
      <c r="K91" s="524"/>
      <c r="L91" s="524"/>
      <c r="M91" s="123"/>
      <c r="N91" s="123"/>
      <c r="O91" s="788"/>
      <c r="P91" s="116"/>
      <c r="Q91" s="116"/>
      <c r="R91" s="124"/>
      <c r="S91" s="125"/>
      <c r="T91" s="125"/>
      <c r="U91" s="124"/>
      <c r="V91" s="125"/>
      <c r="W91" s="159"/>
      <c r="X91" s="715"/>
      <c r="Y91" s="715"/>
      <c r="Z91" s="715"/>
      <c r="AA91" s="129"/>
      <c r="AB91" s="130"/>
      <c r="AC91" s="130"/>
      <c r="AD91" s="129"/>
      <c r="AE91" s="130"/>
      <c r="AF91" s="130"/>
      <c r="AG91" s="129"/>
      <c r="AH91" s="130"/>
      <c r="AI91" s="130"/>
      <c r="AJ91" s="718"/>
    </row>
    <row r="92" spans="1:36" s="132" customFormat="1" ht="31.5">
      <c r="A92" s="122"/>
      <c r="B92" s="391"/>
      <c r="C92" s="506"/>
      <c r="D92" s="233"/>
      <c r="E92" s="233"/>
      <c r="F92" s="506"/>
      <c r="G92" s="506"/>
      <c r="H92" s="518"/>
      <c r="I92" s="122"/>
      <c r="J92" s="122"/>
      <c r="K92" s="524"/>
      <c r="L92" s="524"/>
      <c r="M92" s="123"/>
      <c r="N92" s="123"/>
      <c r="O92" s="788"/>
      <c r="P92" s="116"/>
      <c r="Q92" s="116"/>
      <c r="R92" s="124"/>
      <c r="S92" s="125"/>
      <c r="T92" s="125"/>
      <c r="U92" s="124"/>
      <c r="V92" s="125"/>
      <c r="W92" s="159"/>
      <c r="X92" s="715"/>
      <c r="Y92" s="715"/>
      <c r="Z92" s="715"/>
      <c r="AA92" s="129"/>
      <c r="AB92" s="130"/>
      <c r="AC92" s="130"/>
      <c r="AD92" s="129"/>
      <c r="AE92" s="130"/>
      <c r="AF92" s="130"/>
      <c r="AG92" s="129"/>
      <c r="AH92" s="130"/>
      <c r="AI92" s="130"/>
      <c r="AJ92" s="718"/>
    </row>
    <row r="93" spans="1:36" s="132" customFormat="1" ht="31.5">
      <c r="A93" s="122"/>
      <c r="B93" s="391"/>
      <c r="C93" s="506"/>
      <c r="D93" s="233"/>
      <c r="E93" s="233"/>
      <c r="F93" s="506"/>
      <c r="G93" s="506"/>
      <c r="H93" s="518"/>
      <c r="I93" s="122"/>
      <c r="J93" s="122"/>
      <c r="K93" s="524"/>
      <c r="L93" s="524"/>
      <c r="M93" s="123"/>
      <c r="N93" s="123"/>
      <c r="O93" s="788"/>
      <c r="P93" s="116"/>
      <c r="Q93" s="116"/>
      <c r="R93" s="124"/>
      <c r="S93" s="125"/>
      <c r="T93" s="125"/>
      <c r="U93" s="124"/>
      <c r="V93" s="125"/>
      <c r="W93" s="159"/>
      <c r="X93" s="715"/>
      <c r="Y93" s="715"/>
      <c r="Z93" s="715"/>
      <c r="AA93" s="129"/>
      <c r="AB93" s="130"/>
      <c r="AC93" s="130"/>
      <c r="AD93" s="129"/>
      <c r="AE93" s="130"/>
      <c r="AF93" s="130"/>
      <c r="AG93" s="129"/>
      <c r="AH93" s="130"/>
      <c r="AI93" s="130"/>
      <c r="AJ93" s="718"/>
    </row>
    <row r="94" spans="1:36" s="132" customFormat="1" ht="31.5">
      <c r="A94" s="122"/>
      <c r="B94" s="391"/>
      <c r="C94" s="506"/>
      <c r="D94" s="233"/>
      <c r="E94" s="233"/>
      <c r="F94" s="506"/>
      <c r="G94" s="506"/>
      <c r="H94" s="518"/>
      <c r="I94" s="122"/>
      <c r="J94" s="122"/>
      <c r="K94" s="524"/>
      <c r="L94" s="524"/>
      <c r="M94" s="123"/>
      <c r="N94" s="123"/>
      <c r="O94" s="788"/>
      <c r="P94" s="116"/>
      <c r="Q94" s="116"/>
      <c r="R94" s="124"/>
      <c r="S94" s="125"/>
      <c r="T94" s="125"/>
      <c r="U94" s="124"/>
      <c r="V94" s="125"/>
      <c r="W94" s="159"/>
      <c r="X94" s="715"/>
      <c r="Y94" s="715"/>
      <c r="Z94" s="715"/>
      <c r="AA94" s="129"/>
      <c r="AB94" s="130"/>
      <c r="AC94" s="130"/>
      <c r="AD94" s="129"/>
      <c r="AE94" s="130"/>
      <c r="AF94" s="130"/>
      <c r="AG94" s="129"/>
      <c r="AH94" s="130"/>
      <c r="AI94" s="130"/>
      <c r="AJ94" s="718"/>
    </row>
    <row r="95" spans="1:36" s="132" customFormat="1" ht="31.5">
      <c r="A95" s="122"/>
      <c r="B95" s="391"/>
      <c r="C95" s="506"/>
      <c r="D95" s="233"/>
      <c r="E95" s="233"/>
      <c r="F95" s="506"/>
      <c r="G95" s="506"/>
      <c r="H95" s="518"/>
      <c r="I95" s="122"/>
      <c r="J95" s="122"/>
      <c r="K95" s="524"/>
      <c r="L95" s="524"/>
      <c r="M95" s="123"/>
      <c r="N95" s="123"/>
      <c r="O95" s="788"/>
      <c r="P95" s="116"/>
      <c r="Q95" s="116"/>
      <c r="R95" s="124"/>
      <c r="S95" s="125"/>
      <c r="T95" s="125"/>
      <c r="U95" s="124"/>
      <c r="V95" s="125"/>
      <c r="W95" s="159"/>
      <c r="X95" s="715"/>
      <c r="Y95" s="715"/>
      <c r="Z95" s="715"/>
      <c r="AA95" s="129"/>
      <c r="AB95" s="130"/>
      <c r="AC95" s="130"/>
      <c r="AD95" s="129"/>
      <c r="AE95" s="130"/>
      <c r="AF95" s="130"/>
      <c r="AG95" s="129"/>
      <c r="AH95" s="130"/>
      <c r="AI95" s="130"/>
      <c r="AJ95" s="718"/>
    </row>
    <row r="96" spans="1:36" s="132" customFormat="1" ht="31.5">
      <c r="A96" s="122"/>
      <c r="B96" s="391"/>
      <c r="C96" s="506"/>
      <c r="D96" s="233"/>
      <c r="E96" s="233"/>
      <c r="F96" s="506"/>
      <c r="G96" s="506"/>
      <c r="H96" s="518"/>
      <c r="I96" s="122"/>
      <c r="J96" s="122"/>
      <c r="K96" s="524"/>
      <c r="L96" s="524"/>
      <c r="M96" s="123"/>
      <c r="N96" s="123"/>
      <c r="O96" s="788"/>
      <c r="P96" s="116"/>
      <c r="Q96" s="116"/>
      <c r="R96" s="124"/>
      <c r="S96" s="125"/>
      <c r="T96" s="125"/>
      <c r="U96" s="124"/>
      <c r="V96" s="125"/>
      <c r="W96" s="159"/>
      <c r="X96" s="715"/>
      <c r="Y96" s="715"/>
      <c r="Z96" s="715"/>
      <c r="AA96" s="129"/>
      <c r="AB96" s="130"/>
      <c r="AC96" s="130"/>
      <c r="AD96" s="129"/>
      <c r="AE96" s="130"/>
      <c r="AF96" s="130"/>
      <c r="AG96" s="129"/>
      <c r="AH96" s="130"/>
      <c r="AI96" s="130"/>
      <c r="AJ96" s="718"/>
    </row>
    <row r="97" spans="1:36" s="132" customFormat="1" ht="31.5">
      <c r="A97" s="122"/>
      <c r="B97" s="391"/>
      <c r="C97" s="506"/>
      <c r="D97" s="233"/>
      <c r="E97" s="233"/>
      <c r="F97" s="506"/>
      <c r="G97" s="506"/>
      <c r="H97" s="518"/>
      <c r="I97" s="122"/>
      <c r="J97" s="122"/>
      <c r="K97" s="524"/>
      <c r="L97" s="524"/>
      <c r="M97" s="123"/>
      <c r="N97" s="123"/>
      <c r="O97" s="788"/>
      <c r="P97" s="116"/>
      <c r="Q97" s="116"/>
      <c r="R97" s="124"/>
      <c r="S97" s="125"/>
      <c r="T97" s="125"/>
      <c r="U97" s="124"/>
      <c r="V97" s="125"/>
      <c r="W97" s="159"/>
      <c r="X97" s="715"/>
      <c r="Y97" s="715"/>
      <c r="Z97" s="715"/>
      <c r="AA97" s="129"/>
      <c r="AB97" s="130"/>
      <c r="AC97" s="130"/>
      <c r="AD97" s="129"/>
      <c r="AE97" s="130"/>
      <c r="AF97" s="130"/>
      <c r="AG97" s="129"/>
      <c r="AH97" s="130"/>
      <c r="AI97" s="130"/>
      <c r="AJ97" s="718"/>
    </row>
    <row r="98" spans="1:36" s="132" customFormat="1" ht="31.5">
      <c r="A98" s="122"/>
      <c r="B98" s="391"/>
      <c r="C98" s="506"/>
      <c r="D98" s="233"/>
      <c r="E98" s="233"/>
      <c r="F98" s="506"/>
      <c r="G98" s="506"/>
      <c r="H98" s="518"/>
      <c r="I98" s="122"/>
      <c r="J98" s="122"/>
      <c r="K98" s="524"/>
      <c r="L98" s="524"/>
      <c r="M98" s="123"/>
      <c r="N98" s="123"/>
      <c r="O98" s="788"/>
      <c r="P98" s="116"/>
      <c r="Q98" s="116"/>
      <c r="R98" s="124"/>
      <c r="S98" s="125"/>
      <c r="T98" s="125"/>
      <c r="U98" s="124"/>
      <c r="V98" s="125"/>
      <c r="W98" s="159"/>
      <c r="X98" s="715"/>
      <c r="Y98" s="715"/>
      <c r="Z98" s="715"/>
      <c r="AA98" s="129"/>
      <c r="AB98" s="130"/>
      <c r="AC98" s="130"/>
      <c r="AD98" s="129"/>
      <c r="AE98" s="130"/>
      <c r="AF98" s="130"/>
      <c r="AG98" s="129"/>
      <c r="AH98" s="130"/>
      <c r="AI98" s="130"/>
      <c r="AJ98" s="718"/>
    </row>
    <row r="99" spans="1:36" s="132" customFormat="1" ht="31.5">
      <c r="A99" s="122"/>
      <c r="B99" s="391"/>
      <c r="C99" s="506"/>
      <c r="D99" s="233"/>
      <c r="E99" s="233"/>
      <c r="F99" s="506"/>
      <c r="G99" s="506"/>
      <c r="H99" s="518"/>
      <c r="I99" s="122"/>
      <c r="J99" s="122"/>
      <c r="K99" s="524"/>
      <c r="L99" s="524"/>
      <c r="M99" s="123"/>
      <c r="N99" s="123"/>
      <c r="O99" s="788"/>
      <c r="P99" s="116"/>
      <c r="Q99" s="116"/>
      <c r="R99" s="124"/>
      <c r="S99" s="125"/>
      <c r="T99" s="125"/>
      <c r="U99" s="124"/>
      <c r="V99" s="125"/>
      <c r="W99" s="159"/>
      <c r="X99" s="715"/>
      <c r="Y99" s="715"/>
      <c r="Z99" s="715"/>
      <c r="AA99" s="129"/>
      <c r="AB99" s="130"/>
      <c r="AC99" s="130"/>
      <c r="AD99" s="129"/>
      <c r="AE99" s="130"/>
      <c r="AF99" s="130"/>
      <c r="AG99" s="129"/>
      <c r="AH99" s="130"/>
      <c r="AI99" s="130"/>
      <c r="AJ99" s="718"/>
    </row>
    <row r="100" spans="1:36" s="132" customFormat="1" ht="31.5">
      <c r="A100" s="122"/>
      <c r="B100" s="391"/>
      <c r="C100" s="506"/>
      <c r="D100" s="233"/>
      <c r="E100" s="233"/>
      <c r="F100" s="506"/>
      <c r="G100" s="506"/>
      <c r="H100" s="518"/>
      <c r="I100" s="122"/>
      <c r="J100" s="122"/>
      <c r="K100" s="524"/>
      <c r="L100" s="524"/>
      <c r="M100" s="123"/>
      <c r="N100" s="123"/>
      <c r="O100" s="788"/>
      <c r="P100" s="116"/>
      <c r="Q100" s="116"/>
      <c r="R100" s="124"/>
      <c r="S100" s="125"/>
      <c r="T100" s="125"/>
      <c r="U100" s="124"/>
      <c r="V100" s="125"/>
      <c r="W100" s="159"/>
      <c r="X100" s="715"/>
      <c r="Y100" s="715"/>
      <c r="Z100" s="715"/>
      <c r="AA100" s="129"/>
      <c r="AB100" s="130"/>
      <c r="AC100" s="130"/>
      <c r="AD100" s="129"/>
      <c r="AE100" s="130"/>
      <c r="AF100" s="130"/>
      <c r="AG100" s="129"/>
      <c r="AH100" s="130"/>
      <c r="AI100" s="130"/>
      <c r="AJ100" s="718"/>
    </row>
    <row r="101" spans="1:36" s="132" customFormat="1" ht="31.5">
      <c r="A101" s="122"/>
      <c r="B101" s="391"/>
      <c r="C101" s="506"/>
      <c r="D101" s="233"/>
      <c r="E101" s="233"/>
      <c r="F101" s="506"/>
      <c r="G101" s="506"/>
      <c r="H101" s="518"/>
      <c r="I101" s="122"/>
      <c r="J101" s="122"/>
      <c r="K101" s="524"/>
      <c r="L101" s="524"/>
      <c r="M101" s="123"/>
      <c r="N101" s="123"/>
      <c r="O101" s="788"/>
      <c r="P101" s="116"/>
      <c r="Q101" s="116"/>
      <c r="R101" s="124"/>
      <c r="S101" s="125"/>
      <c r="T101" s="125"/>
      <c r="U101" s="124"/>
      <c r="V101" s="125"/>
      <c r="W101" s="159"/>
      <c r="X101" s="715"/>
      <c r="Y101" s="715"/>
      <c r="Z101" s="715"/>
      <c r="AA101" s="129"/>
      <c r="AB101" s="130"/>
      <c r="AC101" s="130"/>
      <c r="AD101" s="129"/>
      <c r="AE101" s="130"/>
      <c r="AF101" s="130"/>
      <c r="AG101" s="129"/>
      <c r="AH101" s="130"/>
      <c r="AI101" s="130"/>
      <c r="AJ101" s="718"/>
    </row>
    <row r="102" spans="1:36" s="132" customFormat="1" ht="31.5">
      <c r="A102" s="122"/>
      <c r="B102" s="391"/>
      <c r="C102" s="506"/>
      <c r="D102" s="233"/>
      <c r="E102" s="233"/>
      <c r="F102" s="506"/>
      <c r="G102" s="506"/>
      <c r="H102" s="518"/>
      <c r="I102" s="122"/>
      <c r="J102" s="122"/>
      <c r="K102" s="524"/>
      <c r="L102" s="524"/>
      <c r="M102" s="123"/>
      <c r="N102" s="123"/>
      <c r="O102" s="788"/>
      <c r="P102" s="116"/>
      <c r="Q102" s="116"/>
      <c r="R102" s="124"/>
      <c r="S102" s="125"/>
      <c r="T102" s="125"/>
      <c r="U102" s="124"/>
      <c r="V102" s="125"/>
      <c r="W102" s="159"/>
      <c r="X102" s="715"/>
      <c r="Y102" s="715"/>
      <c r="Z102" s="715"/>
      <c r="AA102" s="129"/>
      <c r="AB102" s="130"/>
      <c r="AC102" s="130"/>
      <c r="AD102" s="129"/>
      <c r="AE102" s="130"/>
      <c r="AF102" s="130"/>
      <c r="AG102" s="129"/>
      <c r="AH102" s="130"/>
      <c r="AI102" s="130"/>
      <c r="AJ102" s="718"/>
    </row>
    <row r="103" spans="1:36" s="132" customFormat="1" ht="31.5">
      <c r="A103" s="122"/>
      <c r="B103" s="391"/>
      <c r="C103" s="506"/>
      <c r="D103" s="233"/>
      <c r="E103" s="233"/>
      <c r="F103" s="506"/>
      <c r="G103" s="506"/>
      <c r="H103" s="518"/>
      <c r="I103" s="122"/>
      <c r="J103" s="122"/>
      <c r="K103" s="524"/>
      <c r="L103" s="524"/>
      <c r="M103" s="123"/>
      <c r="N103" s="123"/>
      <c r="O103" s="788"/>
      <c r="P103" s="116"/>
      <c r="Q103" s="116"/>
      <c r="R103" s="124"/>
      <c r="S103" s="125"/>
      <c r="T103" s="125"/>
      <c r="U103" s="124"/>
      <c r="V103" s="125"/>
      <c r="W103" s="159"/>
      <c r="X103" s="715"/>
      <c r="Y103" s="715"/>
      <c r="Z103" s="715"/>
      <c r="AA103" s="129"/>
      <c r="AB103" s="130"/>
      <c r="AC103" s="130"/>
      <c r="AD103" s="129"/>
      <c r="AE103" s="130"/>
      <c r="AF103" s="130"/>
      <c r="AG103" s="129"/>
      <c r="AH103" s="130"/>
      <c r="AI103" s="130"/>
      <c r="AJ103" s="718"/>
    </row>
    <row r="104" spans="1:36" s="132" customFormat="1" ht="31.5">
      <c r="A104" s="122"/>
      <c r="B104" s="391"/>
      <c r="C104" s="506"/>
      <c r="D104" s="233"/>
      <c r="E104" s="233"/>
      <c r="F104" s="506"/>
      <c r="G104" s="506"/>
      <c r="H104" s="518"/>
      <c r="I104" s="122"/>
      <c r="J104" s="122"/>
      <c r="K104" s="524"/>
      <c r="L104" s="524"/>
      <c r="M104" s="123"/>
      <c r="N104" s="123"/>
      <c r="O104" s="788"/>
      <c r="P104" s="116"/>
      <c r="Q104" s="116"/>
      <c r="R104" s="124"/>
      <c r="S104" s="125"/>
      <c r="T104" s="125"/>
      <c r="U104" s="124"/>
      <c r="V104" s="125"/>
      <c r="W104" s="159"/>
      <c r="X104" s="715"/>
      <c r="Y104" s="715"/>
      <c r="Z104" s="715"/>
      <c r="AA104" s="129"/>
      <c r="AB104" s="130"/>
      <c r="AC104" s="130"/>
      <c r="AD104" s="129"/>
      <c r="AE104" s="130"/>
      <c r="AF104" s="130"/>
      <c r="AG104" s="129"/>
      <c r="AH104" s="130"/>
      <c r="AI104" s="130"/>
      <c r="AJ104" s="718"/>
    </row>
    <row r="105" spans="1:36" s="132" customFormat="1" ht="31.5">
      <c r="A105" s="122"/>
      <c r="B105" s="391"/>
      <c r="C105" s="506"/>
      <c r="D105" s="233"/>
      <c r="E105" s="233"/>
      <c r="F105" s="506"/>
      <c r="G105" s="506"/>
      <c r="H105" s="518"/>
      <c r="I105" s="122"/>
      <c r="J105" s="122"/>
      <c r="K105" s="524"/>
      <c r="L105" s="524"/>
      <c r="M105" s="123"/>
      <c r="N105" s="123"/>
      <c r="O105" s="788"/>
      <c r="P105" s="116"/>
      <c r="Q105" s="116"/>
      <c r="R105" s="124"/>
      <c r="S105" s="125"/>
      <c r="T105" s="125"/>
      <c r="U105" s="124"/>
      <c r="V105" s="125"/>
      <c r="W105" s="159"/>
      <c r="X105" s="715"/>
      <c r="Y105" s="715"/>
      <c r="Z105" s="715"/>
      <c r="AA105" s="129"/>
      <c r="AB105" s="130"/>
      <c r="AC105" s="130"/>
      <c r="AD105" s="129"/>
      <c r="AE105" s="130"/>
      <c r="AF105" s="130"/>
      <c r="AG105" s="129"/>
      <c r="AH105" s="130"/>
      <c r="AI105" s="130"/>
      <c r="AJ105" s="718"/>
    </row>
    <row r="106" spans="1:36" s="132" customFormat="1" ht="31.5">
      <c r="A106" s="122"/>
      <c r="B106" s="391"/>
      <c r="C106" s="506"/>
      <c r="D106" s="233"/>
      <c r="E106" s="233"/>
      <c r="F106" s="506"/>
      <c r="G106" s="506"/>
      <c r="H106" s="518"/>
      <c r="I106" s="122"/>
      <c r="J106" s="122"/>
      <c r="K106" s="524"/>
      <c r="L106" s="524"/>
      <c r="M106" s="123"/>
      <c r="N106" s="123"/>
      <c r="O106" s="788"/>
      <c r="P106" s="116"/>
      <c r="Q106" s="116"/>
      <c r="R106" s="124"/>
      <c r="S106" s="125"/>
      <c r="T106" s="125"/>
      <c r="U106" s="124"/>
      <c r="V106" s="125"/>
      <c r="W106" s="159"/>
      <c r="X106" s="715"/>
      <c r="Y106" s="715"/>
      <c r="Z106" s="715"/>
      <c r="AA106" s="129"/>
      <c r="AB106" s="130"/>
      <c r="AC106" s="130"/>
      <c r="AD106" s="129"/>
      <c r="AE106" s="130"/>
      <c r="AF106" s="130"/>
      <c r="AG106" s="129"/>
      <c r="AH106" s="130"/>
      <c r="AI106" s="130"/>
      <c r="AJ106" s="718"/>
    </row>
    <row r="107" spans="1:36" s="132" customFormat="1" ht="31.5">
      <c r="A107" s="122"/>
      <c r="B107" s="391"/>
      <c r="C107" s="506"/>
      <c r="D107" s="233"/>
      <c r="E107" s="233"/>
      <c r="F107" s="506"/>
      <c r="G107" s="506"/>
      <c r="H107" s="518"/>
      <c r="I107" s="122"/>
      <c r="J107" s="122"/>
      <c r="K107" s="524"/>
      <c r="L107" s="524"/>
      <c r="M107" s="123"/>
      <c r="N107" s="123"/>
      <c r="O107" s="788"/>
      <c r="P107" s="116"/>
      <c r="Q107" s="116"/>
      <c r="R107" s="124"/>
      <c r="S107" s="125"/>
      <c r="T107" s="125"/>
      <c r="U107" s="124"/>
      <c r="V107" s="125"/>
      <c r="W107" s="159"/>
      <c r="X107" s="715"/>
      <c r="Y107" s="715"/>
      <c r="Z107" s="715"/>
      <c r="AA107" s="129"/>
      <c r="AB107" s="130"/>
      <c r="AC107" s="130"/>
      <c r="AD107" s="129"/>
      <c r="AE107" s="130"/>
      <c r="AF107" s="130"/>
      <c r="AG107" s="129"/>
      <c r="AH107" s="130"/>
      <c r="AI107" s="130"/>
      <c r="AJ107" s="718"/>
    </row>
    <row r="108" spans="1:36" s="132" customFormat="1" ht="31.5">
      <c r="A108" s="122"/>
      <c r="B108" s="391"/>
      <c r="C108" s="506"/>
      <c r="D108" s="233"/>
      <c r="E108" s="233"/>
      <c r="F108" s="506"/>
      <c r="G108" s="506"/>
      <c r="H108" s="518"/>
      <c r="I108" s="122"/>
      <c r="J108" s="122"/>
      <c r="K108" s="524"/>
      <c r="L108" s="524"/>
      <c r="M108" s="123"/>
      <c r="N108" s="123"/>
      <c r="O108" s="788"/>
      <c r="P108" s="116"/>
      <c r="Q108" s="116"/>
      <c r="R108" s="124"/>
      <c r="S108" s="125"/>
      <c r="T108" s="125"/>
      <c r="U108" s="124"/>
      <c r="V108" s="125"/>
      <c r="W108" s="159"/>
      <c r="X108" s="715"/>
      <c r="Y108" s="715"/>
      <c r="Z108" s="715"/>
      <c r="AA108" s="129"/>
      <c r="AB108" s="130"/>
      <c r="AC108" s="130"/>
      <c r="AD108" s="129"/>
      <c r="AE108" s="130"/>
      <c r="AF108" s="130"/>
      <c r="AG108" s="129"/>
      <c r="AH108" s="130"/>
      <c r="AI108" s="130"/>
      <c r="AJ108" s="718"/>
    </row>
    <row r="109" spans="1:36" s="132" customFormat="1" ht="31.5">
      <c r="A109" s="122"/>
      <c r="B109" s="391"/>
      <c r="C109" s="506"/>
      <c r="D109" s="233"/>
      <c r="E109" s="233"/>
      <c r="F109" s="506"/>
      <c r="G109" s="506"/>
      <c r="H109" s="518"/>
      <c r="I109" s="122"/>
      <c r="J109" s="122"/>
      <c r="K109" s="524"/>
      <c r="L109" s="524"/>
      <c r="M109" s="123"/>
      <c r="N109" s="123"/>
      <c r="O109" s="788"/>
      <c r="P109" s="116"/>
      <c r="Q109" s="116"/>
      <c r="R109" s="124"/>
      <c r="S109" s="125"/>
      <c r="T109" s="125"/>
      <c r="U109" s="124"/>
      <c r="V109" s="125"/>
      <c r="W109" s="159"/>
      <c r="X109" s="715"/>
      <c r="Y109" s="715"/>
      <c r="Z109" s="715"/>
      <c r="AA109" s="129"/>
      <c r="AB109" s="130"/>
      <c r="AC109" s="130"/>
      <c r="AD109" s="129"/>
      <c r="AE109" s="130"/>
      <c r="AF109" s="130"/>
      <c r="AG109" s="129"/>
      <c r="AH109" s="130"/>
      <c r="AI109" s="130"/>
      <c r="AJ109" s="718"/>
    </row>
    <row r="110" spans="1:36" s="132" customFormat="1" ht="31.5">
      <c r="A110" s="122"/>
      <c r="B110" s="391"/>
      <c r="C110" s="506"/>
      <c r="D110" s="233"/>
      <c r="E110" s="233"/>
      <c r="F110" s="506"/>
      <c r="G110" s="506"/>
      <c r="H110" s="518"/>
      <c r="I110" s="122"/>
      <c r="J110" s="122"/>
      <c r="K110" s="524"/>
      <c r="L110" s="524"/>
      <c r="M110" s="123"/>
      <c r="N110" s="123"/>
      <c r="O110" s="788"/>
      <c r="P110" s="116"/>
      <c r="Q110" s="116"/>
      <c r="R110" s="124"/>
      <c r="S110" s="125"/>
      <c r="T110" s="125"/>
      <c r="U110" s="124"/>
      <c r="V110" s="125"/>
      <c r="W110" s="159"/>
      <c r="X110" s="715"/>
      <c r="Y110" s="715"/>
      <c r="Z110" s="715"/>
      <c r="AA110" s="129"/>
      <c r="AB110" s="130"/>
      <c r="AC110" s="130"/>
      <c r="AD110" s="129"/>
      <c r="AE110" s="130"/>
      <c r="AF110" s="130"/>
      <c r="AG110" s="129"/>
      <c r="AH110" s="130"/>
      <c r="AI110" s="130"/>
      <c r="AJ110" s="718"/>
    </row>
    <row r="111" spans="1:36" s="132" customFormat="1" ht="31.5">
      <c r="A111" s="122"/>
      <c r="B111" s="391"/>
      <c r="C111" s="506"/>
      <c r="D111" s="233"/>
      <c r="E111" s="233"/>
      <c r="F111" s="506"/>
      <c r="G111" s="506"/>
      <c r="H111" s="518"/>
      <c r="I111" s="122"/>
      <c r="J111" s="122"/>
      <c r="K111" s="524"/>
      <c r="L111" s="524"/>
      <c r="M111" s="123"/>
      <c r="N111" s="123"/>
      <c r="O111" s="788"/>
      <c r="P111" s="116"/>
      <c r="Q111" s="116"/>
      <c r="R111" s="124"/>
      <c r="S111" s="125"/>
      <c r="T111" s="125"/>
      <c r="U111" s="124"/>
      <c r="V111" s="125"/>
      <c r="W111" s="159"/>
      <c r="X111" s="715"/>
      <c r="Y111" s="715"/>
      <c r="Z111" s="715"/>
      <c r="AA111" s="129"/>
      <c r="AB111" s="130"/>
      <c r="AC111" s="130"/>
      <c r="AD111" s="129"/>
      <c r="AE111" s="130"/>
      <c r="AF111" s="130"/>
      <c r="AG111" s="129"/>
      <c r="AH111" s="130"/>
      <c r="AI111" s="130"/>
      <c r="AJ111" s="718"/>
    </row>
    <row r="112" spans="1:36" s="132" customFormat="1" ht="31.5">
      <c r="A112" s="122"/>
      <c r="B112" s="391"/>
      <c r="C112" s="506"/>
      <c r="D112" s="233"/>
      <c r="E112" s="233"/>
      <c r="F112" s="506"/>
      <c r="G112" s="506"/>
      <c r="H112" s="518"/>
      <c r="I112" s="122"/>
      <c r="J112" s="122"/>
      <c r="K112" s="524"/>
      <c r="L112" s="524"/>
      <c r="M112" s="123"/>
      <c r="N112" s="123"/>
      <c r="O112" s="788"/>
      <c r="P112" s="116"/>
      <c r="Q112" s="116"/>
      <c r="R112" s="124"/>
      <c r="S112" s="125"/>
      <c r="T112" s="125"/>
      <c r="U112" s="124"/>
      <c r="V112" s="125"/>
      <c r="W112" s="159"/>
      <c r="X112" s="715"/>
      <c r="Y112" s="715"/>
      <c r="Z112" s="715"/>
      <c r="AA112" s="129"/>
      <c r="AB112" s="130"/>
      <c r="AC112" s="130"/>
      <c r="AD112" s="129"/>
      <c r="AE112" s="130"/>
      <c r="AF112" s="130"/>
      <c r="AG112" s="129"/>
      <c r="AH112" s="130"/>
      <c r="AI112" s="130"/>
      <c r="AJ112" s="718"/>
    </row>
    <row r="113" spans="1:36" s="132" customFormat="1" ht="31.5">
      <c r="A113" s="122"/>
      <c r="B113" s="391"/>
      <c r="C113" s="506"/>
      <c r="D113" s="233"/>
      <c r="E113" s="233"/>
      <c r="F113" s="506"/>
      <c r="G113" s="506"/>
      <c r="H113" s="518"/>
      <c r="I113" s="122"/>
      <c r="J113" s="122"/>
      <c r="K113" s="524"/>
      <c r="L113" s="524"/>
      <c r="M113" s="123"/>
      <c r="N113" s="123"/>
      <c r="O113" s="788"/>
      <c r="P113" s="116"/>
      <c r="Q113" s="116"/>
      <c r="R113" s="124"/>
      <c r="S113" s="125"/>
      <c r="T113" s="125"/>
      <c r="U113" s="124"/>
      <c r="V113" s="125"/>
      <c r="W113" s="159"/>
      <c r="X113" s="715"/>
      <c r="Y113" s="715"/>
      <c r="Z113" s="715"/>
      <c r="AA113" s="129"/>
      <c r="AB113" s="130"/>
      <c r="AC113" s="130"/>
      <c r="AD113" s="129"/>
      <c r="AE113" s="130"/>
      <c r="AF113" s="130"/>
      <c r="AG113" s="129"/>
      <c r="AH113" s="130"/>
      <c r="AI113" s="130"/>
      <c r="AJ113" s="718"/>
    </row>
    <row r="114" spans="1:36" s="132" customFormat="1" ht="31.5">
      <c r="A114" s="122"/>
      <c r="B114" s="391"/>
      <c r="C114" s="506"/>
      <c r="D114" s="233"/>
      <c r="E114" s="233"/>
      <c r="F114" s="506"/>
      <c r="G114" s="506"/>
      <c r="H114" s="518"/>
      <c r="I114" s="122"/>
      <c r="J114" s="122"/>
      <c r="K114" s="524"/>
      <c r="L114" s="524"/>
      <c r="M114" s="123"/>
      <c r="N114" s="123"/>
      <c r="O114" s="788"/>
      <c r="P114" s="116"/>
      <c r="Q114" s="116"/>
      <c r="R114" s="124"/>
      <c r="S114" s="125"/>
      <c r="T114" s="125"/>
      <c r="U114" s="124"/>
      <c r="V114" s="125"/>
      <c r="W114" s="159"/>
      <c r="X114" s="715"/>
      <c r="Y114" s="715"/>
      <c r="Z114" s="715"/>
      <c r="AA114" s="129"/>
      <c r="AB114" s="130"/>
      <c r="AC114" s="130"/>
      <c r="AD114" s="129"/>
      <c r="AE114" s="130"/>
      <c r="AF114" s="130"/>
      <c r="AG114" s="129"/>
      <c r="AH114" s="130"/>
      <c r="AI114" s="130"/>
      <c r="AJ114" s="718"/>
    </row>
    <row r="115" spans="1:36" s="132" customFormat="1" ht="31.5">
      <c r="A115" s="122"/>
      <c r="B115" s="391"/>
      <c r="C115" s="506"/>
      <c r="D115" s="233"/>
      <c r="E115" s="233"/>
      <c r="F115" s="506"/>
      <c r="G115" s="506"/>
      <c r="H115" s="518"/>
      <c r="I115" s="122"/>
      <c r="J115" s="122"/>
      <c r="K115" s="524"/>
      <c r="L115" s="524"/>
      <c r="M115" s="123"/>
      <c r="N115" s="123"/>
      <c r="O115" s="788"/>
      <c r="P115" s="116"/>
      <c r="Q115" s="116"/>
      <c r="R115" s="124"/>
      <c r="S115" s="125"/>
      <c r="T115" s="125"/>
      <c r="U115" s="124"/>
      <c r="V115" s="125"/>
      <c r="W115" s="159"/>
      <c r="X115" s="715"/>
      <c r="Y115" s="715"/>
      <c r="Z115" s="715"/>
      <c r="AA115" s="129"/>
      <c r="AB115" s="130"/>
      <c r="AC115" s="130"/>
      <c r="AD115" s="129"/>
      <c r="AE115" s="130"/>
      <c r="AF115" s="130"/>
      <c r="AG115" s="129"/>
      <c r="AH115" s="130"/>
      <c r="AI115" s="130"/>
      <c r="AJ115" s="718"/>
    </row>
    <row r="116" spans="1:36" s="132" customFormat="1" ht="31.5">
      <c r="A116" s="122"/>
      <c r="B116" s="391"/>
      <c r="C116" s="506"/>
      <c r="D116" s="233"/>
      <c r="E116" s="233"/>
      <c r="F116" s="506"/>
      <c r="G116" s="506"/>
      <c r="H116" s="518"/>
      <c r="I116" s="122"/>
      <c r="J116" s="122"/>
      <c r="K116" s="524"/>
      <c r="L116" s="524"/>
      <c r="M116" s="123"/>
      <c r="N116" s="123"/>
      <c r="O116" s="788"/>
      <c r="P116" s="116"/>
      <c r="Q116" s="116"/>
      <c r="R116" s="124"/>
      <c r="S116" s="125"/>
      <c r="T116" s="125"/>
      <c r="U116" s="124"/>
      <c r="V116" s="125"/>
      <c r="W116" s="159"/>
      <c r="X116" s="715"/>
      <c r="Y116" s="715"/>
      <c r="Z116" s="715"/>
      <c r="AA116" s="129"/>
      <c r="AB116" s="130"/>
      <c r="AC116" s="130"/>
      <c r="AD116" s="129"/>
      <c r="AE116" s="130"/>
      <c r="AF116" s="130"/>
      <c r="AG116" s="129"/>
      <c r="AH116" s="130"/>
      <c r="AI116" s="130"/>
      <c r="AJ116" s="718"/>
    </row>
    <row r="117" spans="1:36" s="132" customFormat="1" ht="31.5">
      <c r="A117" s="122"/>
      <c r="B117" s="391"/>
      <c r="C117" s="506"/>
      <c r="D117" s="233"/>
      <c r="E117" s="233"/>
      <c r="F117" s="506"/>
      <c r="G117" s="506"/>
      <c r="H117" s="518"/>
      <c r="I117" s="122"/>
      <c r="J117" s="122"/>
      <c r="K117" s="524"/>
      <c r="L117" s="524"/>
      <c r="M117" s="123"/>
      <c r="N117" s="123"/>
      <c r="O117" s="788"/>
      <c r="P117" s="116"/>
      <c r="Q117" s="116"/>
      <c r="R117" s="124"/>
      <c r="S117" s="125"/>
      <c r="T117" s="125"/>
      <c r="U117" s="124"/>
      <c r="V117" s="125"/>
      <c r="W117" s="159"/>
      <c r="X117" s="715"/>
      <c r="Y117" s="715"/>
      <c r="Z117" s="715"/>
      <c r="AA117" s="129"/>
      <c r="AB117" s="130"/>
      <c r="AC117" s="130"/>
      <c r="AD117" s="129"/>
      <c r="AE117" s="130"/>
      <c r="AF117" s="130"/>
      <c r="AG117" s="129"/>
      <c r="AH117" s="130"/>
      <c r="AI117" s="130"/>
      <c r="AJ117" s="718"/>
    </row>
    <row r="118" spans="1:36" s="132" customFormat="1" ht="31.5">
      <c r="A118" s="122"/>
      <c r="B118" s="391"/>
      <c r="C118" s="506"/>
      <c r="D118" s="233"/>
      <c r="E118" s="233"/>
      <c r="F118" s="506"/>
      <c r="G118" s="506"/>
      <c r="H118" s="518"/>
      <c r="I118" s="122"/>
      <c r="J118" s="122"/>
      <c r="K118" s="524"/>
      <c r="L118" s="524"/>
      <c r="M118" s="123"/>
      <c r="N118" s="123"/>
      <c r="O118" s="788"/>
      <c r="P118" s="116"/>
      <c r="Q118" s="116"/>
      <c r="R118" s="124"/>
      <c r="S118" s="125"/>
      <c r="T118" s="125"/>
      <c r="U118" s="124"/>
      <c r="V118" s="125"/>
      <c r="W118" s="159"/>
      <c r="X118" s="715"/>
      <c r="Y118" s="715"/>
      <c r="Z118" s="715"/>
      <c r="AA118" s="129"/>
      <c r="AB118" s="130"/>
      <c r="AC118" s="130"/>
      <c r="AD118" s="129"/>
      <c r="AE118" s="130"/>
      <c r="AF118" s="130"/>
      <c r="AG118" s="129"/>
      <c r="AH118" s="130"/>
      <c r="AI118" s="130"/>
      <c r="AJ118" s="718"/>
    </row>
    <row r="119" spans="1:36" s="132" customFormat="1" ht="31.5">
      <c r="A119" s="122"/>
      <c r="B119" s="391"/>
      <c r="C119" s="506"/>
      <c r="D119" s="233"/>
      <c r="E119" s="233"/>
      <c r="F119" s="506"/>
      <c r="G119" s="506"/>
      <c r="H119" s="518"/>
      <c r="I119" s="122"/>
      <c r="J119" s="122"/>
      <c r="K119" s="524"/>
      <c r="L119" s="524"/>
      <c r="M119" s="123"/>
      <c r="N119" s="123"/>
      <c r="O119" s="788"/>
      <c r="P119" s="116"/>
      <c r="Q119" s="116"/>
      <c r="R119" s="124"/>
      <c r="S119" s="125"/>
      <c r="T119" s="125"/>
      <c r="U119" s="124"/>
      <c r="V119" s="125"/>
      <c r="W119" s="159"/>
      <c r="X119" s="715"/>
      <c r="Y119" s="715"/>
      <c r="Z119" s="715"/>
      <c r="AA119" s="129"/>
      <c r="AB119" s="130"/>
      <c r="AC119" s="130"/>
      <c r="AD119" s="129"/>
      <c r="AE119" s="130"/>
      <c r="AF119" s="130"/>
      <c r="AG119" s="129"/>
      <c r="AH119" s="130"/>
      <c r="AI119" s="130"/>
      <c r="AJ119" s="718"/>
    </row>
    <row r="120" spans="1:36" s="132" customFormat="1" ht="31.5">
      <c r="A120" s="122"/>
      <c r="B120" s="391"/>
      <c r="C120" s="506"/>
      <c r="D120" s="233"/>
      <c r="E120" s="233"/>
      <c r="F120" s="506"/>
      <c r="G120" s="506"/>
      <c r="H120" s="518"/>
      <c r="I120" s="122"/>
      <c r="J120" s="122"/>
      <c r="K120" s="524"/>
      <c r="L120" s="524"/>
      <c r="M120" s="123"/>
      <c r="N120" s="123"/>
      <c r="O120" s="788"/>
      <c r="P120" s="116"/>
      <c r="Q120" s="116"/>
      <c r="R120" s="124"/>
      <c r="S120" s="125"/>
      <c r="T120" s="125"/>
      <c r="U120" s="124"/>
      <c r="V120" s="125"/>
      <c r="W120" s="159"/>
      <c r="X120" s="715"/>
      <c r="Y120" s="715"/>
      <c r="Z120" s="715"/>
      <c r="AA120" s="129"/>
      <c r="AB120" s="130"/>
      <c r="AC120" s="130"/>
      <c r="AD120" s="129"/>
      <c r="AE120" s="130"/>
      <c r="AF120" s="130"/>
      <c r="AG120" s="129"/>
      <c r="AH120" s="130"/>
      <c r="AI120" s="130"/>
      <c r="AJ120" s="718"/>
    </row>
    <row r="121" spans="1:36" s="132" customFormat="1" ht="31.5">
      <c r="A121" s="122"/>
      <c r="B121" s="391"/>
      <c r="C121" s="506"/>
      <c r="D121" s="233"/>
      <c r="E121" s="233"/>
      <c r="F121" s="506"/>
      <c r="G121" s="506"/>
      <c r="H121" s="518"/>
      <c r="I121" s="122"/>
      <c r="J121" s="122"/>
      <c r="K121" s="524"/>
      <c r="L121" s="524"/>
      <c r="M121" s="123"/>
      <c r="N121" s="123"/>
      <c r="O121" s="788"/>
      <c r="P121" s="116"/>
      <c r="Q121" s="116"/>
      <c r="R121" s="124"/>
      <c r="S121" s="125"/>
      <c r="T121" s="125"/>
      <c r="U121" s="124"/>
      <c r="V121" s="125"/>
      <c r="W121" s="159"/>
      <c r="X121" s="715"/>
      <c r="Y121" s="715"/>
      <c r="Z121" s="715"/>
      <c r="AA121" s="129"/>
      <c r="AB121" s="130"/>
      <c r="AC121" s="130"/>
      <c r="AD121" s="129"/>
      <c r="AE121" s="130"/>
      <c r="AF121" s="130"/>
      <c r="AG121" s="129"/>
      <c r="AH121" s="130"/>
      <c r="AI121" s="130"/>
      <c r="AJ121" s="718"/>
    </row>
    <row r="122" spans="1:36" s="132" customFormat="1" ht="31.5">
      <c r="A122" s="122"/>
      <c r="B122" s="391"/>
      <c r="C122" s="506"/>
      <c r="D122" s="233"/>
      <c r="E122" s="233"/>
      <c r="F122" s="506"/>
      <c r="G122" s="506"/>
      <c r="H122" s="518"/>
      <c r="I122" s="122"/>
      <c r="J122" s="122"/>
      <c r="K122" s="524"/>
      <c r="L122" s="524"/>
      <c r="M122" s="123"/>
      <c r="N122" s="123"/>
      <c r="O122" s="788"/>
      <c r="P122" s="116"/>
      <c r="Q122" s="116"/>
      <c r="R122" s="124"/>
      <c r="S122" s="125"/>
      <c r="T122" s="125"/>
      <c r="U122" s="124"/>
      <c r="V122" s="125"/>
      <c r="W122" s="159"/>
      <c r="X122" s="715"/>
      <c r="Y122" s="715"/>
      <c r="Z122" s="715"/>
      <c r="AA122" s="129"/>
      <c r="AB122" s="130"/>
      <c r="AC122" s="130"/>
      <c r="AD122" s="129"/>
      <c r="AE122" s="130"/>
      <c r="AF122" s="130"/>
      <c r="AG122" s="129"/>
      <c r="AH122" s="130"/>
      <c r="AI122" s="130"/>
      <c r="AJ122" s="718"/>
    </row>
    <row r="123" spans="1:36" s="132" customFormat="1" ht="31.5">
      <c r="A123" s="122"/>
      <c r="B123" s="391"/>
      <c r="C123" s="506"/>
      <c r="D123" s="233"/>
      <c r="E123" s="233"/>
      <c r="F123" s="506"/>
      <c r="G123" s="506"/>
      <c r="H123" s="518"/>
      <c r="I123" s="122"/>
      <c r="J123" s="122"/>
      <c r="K123" s="524"/>
      <c r="L123" s="524"/>
      <c r="M123" s="123"/>
      <c r="N123" s="123"/>
      <c r="O123" s="788"/>
      <c r="P123" s="116"/>
      <c r="Q123" s="116"/>
      <c r="R123" s="124"/>
      <c r="S123" s="125"/>
      <c r="T123" s="125"/>
      <c r="U123" s="124"/>
      <c r="V123" s="125"/>
      <c r="W123" s="159"/>
      <c r="X123" s="715"/>
      <c r="Y123" s="715"/>
      <c r="Z123" s="715"/>
      <c r="AA123" s="129"/>
      <c r="AB123" s="130"/>
      <c r="AC123" s="130"/>
      <c r="AD123" s="129"/>
      <c r="AE123" s="130"/>
      <c r="AF123" s="130"/>
      <c r="AG123" s="129"/>
      <c r="AH123" s="130"/>
      <c r="AI123" s="130"/>
      <c r="AJ123" s="718"/>
    </row>
    <row r="124" spans="1:36" s="132" customFormat="1" ht="31.5">
      <c r="A124" s="122"/>
      <c r="B124" s="391"/>
      <c r="C124" s="506"/>
      <c r="D124" s="233"/>
      <c r="E124" s="233"/>
      <c r="F124" s="506"/>
      <c r="G124" s="506"/>
      <c r="H124" s="518"/>
      <c r="I124" s="122"/>
      <c r="J124" s="122"/>
      <c r="K124" s="524"/>
      <c r="L124" s="524"/>
      <c r="M124" s="123"/>
      <c r="N124" s="123"/>
      <c r="O124" s="788"/>
      <c r="P124" s="116"/>
      <c r="Q124" s="116"/>
      <c r="R124" s="124"/>
      <c r="S124" s="125"/>
      <c r="T124" s="125"/>
      <c r="U124" s="124"/>
      <c r="V124" s="125"/>
      <c r="W124" s="159"/>
      <c r="X124" s="715"/>
      <c r="Y124" s="715"/>
      <c r="Z124" s="715"/>
      <c r="AA124" s="129"/>
      <c r="AB124" s="130"/>
      <c r="AC124" s="130"/>
      <c r="AD124" s="129"/>
      <c r="AE124" s="130"/>
      <c r="AF124" s="130"/>
      <c r="AG124" s="129"/>
      <c r="AH124" s="130"/>
      <c r="AI124" s="130"/>
      <c r="AJ124" s="718"/>
    </row>
    <row r="125" spans="1:36" s="132" customFormat="1" ht="31.5">
      <c r="A125" s="122"/>
      <c r="B125" s="391"/>
      <c r="C125" s="506"/>
      <c r="D125" s="233"/>
      <c r="E125" s="233"/>
      <c r="F125" s="506"/>
      <c r="G125" s="506"/>
      <c r="H125" s="518"/>
      <c r="I125" s="122"/>
      <c r="J125" s="122"/>
      <c r="K125" s="524"/>
      <c r="L125" s="524"/>
      <c r="M125" s="123"/>
      <c r="N125" s="123"/>
      <c r="O125" s="788"/>
      <c r="P125" s="116"/>
      <c r="Q125" s="116"/>
      <c r="R125" s="124"/>
      <c r="S125" s="125"/>
      <c r="T125" s="125"/>
      <c r="U125" s="124"/>
      <c r="V125" s="125"/>
      <c r="W125" s="159"/>
      <c r="X125" s="715"/>
      <c r="Y125" s="715"/>
      <c r="Z125" s="715"/>
      <c r="AA125" s="129"/>
      <c r="AB125" s="130"/>
      <c r="AC125" s="130"/>
      <c r="AD125" s="129"/>
      <c r="AE125" s="130"/>
      <c r="AF125" s="130"/>
      <c r="AG125" s="129"/>
      <c r="AH125" s="130"/>
      <c r="AI125" s="130"/>
      <c r="AJ125" s="718"/>
    </row>
    <row r="126" spans="1:36" s="132" customFormat="1" ht="31.5">
      <c r="A126" s="122"/>
      <c r="B126" s="391"/>
      <c r="C126" s="506"/>
      <c r="D126" s="233"/>
      <c r="E126" s="233"/>
      <c r="F126" s="506"/>
      <c r="G126" s="506"/>
      <c r="H126" s="518"/>
      <c r="I126" s="122"/>
      <c r="J126" s="122"/>
      <c r="K126" s="524"/>
      <c r="L126" s="524"/>
      <c r="M126" s="123"/>
      <c r="N126" s="123"/>
      <c r="O126" s="788"/>
      <c r="P126" s="116"/>
      <c r="Q126" s="116"/>
      <c r="R126" s="124"/>
      <c r="S126" s="125"/>
      <c r="T126" s="125"/>
      <c r="U126" s="124"/>
      <c r="V126" s="125"/>
      <c r="W126" s="159"/>
      <c r="X126" s="715"/>
      <c r="Y126" s="715"/>
      <c r="Z126" s="715"/>
      <c r="AA126" s="129"/>
      <c r="AB126" s="130"/>
      <c r="AC126" s="130"/>
      <c r="AD126" s="129"/>
      <c r="AE126" s="130"/>
      <c r="AF126" s="130"/>
      <c r="AG126" s="129"/>
      <c r="AH126" s="130"/>
      <c r="AI126" s="130"/>
      <c r="AJ126" s="718"/>
    </row>
    <row r="127" spans="1:36" s="132" customFormat="1" ht="31.5">
      <c r="A127" s="122"/>
      <c r="B127" s="391"/>
      <c r="C127" s="506"/>
      <c r="D127" s="233"/>
      <c r="E127" s="233"/>
      <c r="F127" s="506"/>
      <c r="G127" s="506"/>
      <c r="H127" s="518"/>
      <c r="I127" s="122"/>
      <c r="J127" s="122"/>
      <c r="K127" s="524"/>
      <c r="L127" s="524"/>
      <c r="M127" s="123"/>
      <c r="N127" s="123"/>
      <c r="O127" s="788"/>
      <c r="P127" s="116"/>
      <c r="Q127" s="116"/>
      <c r="R127" s="124"/>
      <c r="S127" s="125"/>
      <c r="T127" s="125"/>
      <c r="U127" s="124"/>
      <c r="V127" s="125"/>
      <c r="W127" s="159"/>
      <c r="X127" s="715"/>
      <c r="Y127" s="715"/>
      <c r="Z127" s="715"/>
      <c r="AA127" s="129"/>
      <c r="AB127" s="130"/>
      <c r="AC127" s="130"/>
      <c r="AD127" s="129"/>
      <c r="AE127" s="130"/>
      <c r="AF127" s="130"/>
      <c r="AG127" s="129"/>
      <c r="AH127" s="130"/>
      <c r="AI127" s="130"/>
      <c r="AJ127" s="718"/>
    </row>
    <row r="128" spans="1:36" s="132" customFormat="1" ht="31.5">
      <c r="A128" s="122"/>
      <c r="B128" s="391"/>
      <c r="C128" s="506"/>
      <c r="D128" s="233"/>
      <c r="E128" s="233"/>
      <c r="F128" s="506"/>
      <c r="G128" s="506"/>
      <c r="H128" s="518"/>
      <c r="I128" s="122"/>
      <c r="J128" s="122"/>
      <c r="K128" s="524"/>
      <c r="L128" s="524"/>
      <c r="M128" s="123"/>
      <c r="N128" s="123"/>
      <c r="O128" s="788"/>
      <c r="P128" s="116"/>
      <c r="Q128" s="116"/>
      <c r="R128" s="124"/>
      <c r="S128" s="125"/>
      <c r="T128" s="125"/>
      <c r="U128" s="124"/>
      <c r="V128" s="125"/>
      <c r="W128" s="159"/>
      <c r="X128" s="715"/>
      <c r="Y128" s="715"/>
      <c r="Z128" s="715"/>
      <c r="AA128" s="129"/>
      <c r="AB128" s="130"/>
      <c r="AC128" s="130"/>
      <c r="AD128" s="129"/>
      <c r="AE128" s="130"/>
      <c r="AF128" s="130"/>
      <c r="AG128" s="129"/>
      <c r="AH128" s="130"/>
      <c r="AI128" s="130"/>
      <c r="AJ128" s="718"/>
    </row>
    <row r="129" spans="1:36" s="132" customFormat="1" ht="31.5">
      <c r="A129" s="122"/>
      <c r="B129" s="391"/>
      <c r="C129" s="506"/>
      <c r="D129" s="233"/>
      <c r="E129" s="233"/>
      <c r="F129" s="506"/>
      <c r="G129" s="506"/>
      <c r="H129" s="518"/>
      <c r="I129" s="122"/>
      <c r="J129" s="122"/>
      <c r="K129" s="524"/>
      <c r="L129" s="524"/>
      <c r="M129" s="123"/>
      <c r="N129" s="123"/>
      <c r="O129" s="788"/>
      <c r="P129" s="116"/>
      <c r="Q129" s="116"/>
      <c r="R129" s="124"/>
      <c r="S129" s="125"/>
      <c r="T129" s="125"/>
      <c r="U129" s="124"/>
      <c r="V129" s="125"/>
      <c r="W129" s="159"/>
      <c r="X129" s="715"/>
      <c r="Y129" s="715"/>
      <c r="Z129" s="715"/>
      <c r="AA129" s="129"/>
      <c r="AB129" s="130"/>
      <c r="AC129" s="130"/>
      <c r="AD129" s="129"/>
      <c r="AE129" s="130"/>
      <c r="AF129" s="130"/>
      <c r="AG129" s="129"/>
      <c r="AH129" s="130"/>
      <c r="AI129" s="130"/>
      <c r="AJ129" s="718"/>
    </row>
    <row r="130" spans="1:36" s="132" customFormat="1" ht="31.5">
      <c r="A130" s="122"/>
      <c r="B130" s="391"/>
      <c r="C130" s="506"/>
      <c r="D130" s="233"/>
      <c r="E130" s="233"/>
      <c r="F130" s="506"/>
      <c r="G130" s="506"/>
      <c r="H130" s="518"/>
      <c r="I130" s="122"/>
      <c r="J130" s="122"/>
      <c r="K130" s="524"/>
      <c r="L130" s="524"/>
      <c r="M130" s="123"/>
      <c r="N130" s="123"/>
      <c r="O130" s="788"/>
      <c r="P130" s="116"/>
      <c r="Q130" s="116"/>
      <c r="R130" s="124"/>
      <c r="S130" s="125"/>
      <c r="T130" s="125"/>
      <c r="U130" s="124"/>
      <c r="V130" s="125"/>
      <c r="W130" s="159"/>
      <c r="X130" s="715"/>
      <c r="Y130" s="715"/>
      <c r="Z130" s="715"/>
      <c r="AA130" s="129"/>
      <c r="AB130" s="130"/>
      <c r="AC130" s="130"/>
      <c r="AD130" s="129"/>
      <c r="AE130" s="130"/>
      <c r="AF130" s="130"/>
      <c r="AG130" s="129"/>
      <c r="AH130" s="130"/>
      <c r="AI130" s="130"/>
      <c r="AJ130" s="718"/>
    </row>
    <row r="131" spans="1:36" s="132" customFormat="1" ht="31.5">
      <c r="A131" s="122"/>
      <c r="B131" s="391"/>
      <c r="C131" s="506"/>
      <c r="D131" s="233"/>
      <c r="E131" s="233"/>
      <c r="F131" s="506"/>
      <c r="G131" s="506"/>
      <c r="H131" s="518"/>
      <c r="I131" s="122"/>
      <c r="J131" s="122"/>
      <c r="K131" s="524"/>
      <c r="L131" s="524"/>
      <c r="M131" s="123"/>
      <c r="N131" s="123"/>
      <c r="O131" s="788"/>
      <c r="P131" s="116"/>
      <c r="Q131" s="116"/>
      <c r="R131" s="124"/>
      <c r="S131" s="125"/>
      <c r="T131" s="125"/>
      <c r="U131" s="124"/>
      <c r="V131" s="125"/>
      <c r="W131" s="159"/>
      <c r="X131" s="715"/>
      <c r="Y131" s="715"/>
      <c r="Z131" s="715"/>
      <c r="AA131" s="129"/>
      <c r="AB131" s="130"/>
      <c r="AC131" s="130"/>
      <c r="AD131" s="129"/>
      <c r="AE131" s="130"/>
      <c r="AF131" s="130"/>
      <c r="AG131" s="129"/>
      <c r="AH131" s="130"/>
      <c r="AI131" s="130"/>
      <c r="AJ131" s="718"/>
    </row>
    <row r="132" spans="1:36" s="132" customFormat="1" ht="31.5">
      <c r="A132" s="122"/>
      <c r="B132" s="391"/>
      <c r="C132" s="506"/>
      <c r="D132" s="233"/>
      <c r="E132" s="233"/>
      <c r="F132" s="506"/>
      <c r="G132" s="506"/>
      <c r="H132" s="518"/>
      <c r="I132" s="122"/>
      <c r="J132" s="122"/>
      <c r="K132" s="524"/>
      <c r="L132" s="524"/>
      <c r="M132" s="123"/>
      <c r="N132" s="123"/>
      <c r="O132" s="788"/>
      <c r="P132" s="116"/>
      <c r="Q132" s="116"/>
      <c r="R132" s="124"/>
      <c r="S132" s="125"/>
      <c r="T132" s="125"/>
      <c r="U132" s="124"/>
      <c r="V132" s="125"/>
      <c r="W132" s="159"/>
      <c r="X132" s="715"/>
      <c r="Y132" s="715"/>
      <c r="Z132" s="715"/>
      <c r="AA132" s="129"/>
      <c r="AB132" s="130"/>
      <c r="AC132" s="130"/>
      <c r="AD132" s="129"/>
      <c r="AE132" s="130"/>
      <c r="AF132" s="130"/>
      <c r="AG132" s="129"/>
      <c r="AH132" s="130"/>
      <c r="AI132" s="130"/>
      <c r="AJ132" s="718"/>
    </row>
    <row r="133" spans="1:36" s="132" customFormat="1" ht="31.5">
      <c r="A133" s="122"/>
      <c r="B133" s="391"/>
      <c r="C133" s="506"/>
      <c r="D133" s="233"/>
      <c r="E133" s="233"/>
      <c r="F133" s="506"/>
      <c r="G133" s="506"/>
      <c r="H133" s="518"/>
      <c r="I133" s="122"/>
      <c r="J133" s="122"/>
      <c r="K133" s="524"/>
      <c r="L133" s="524"/>
      <c r="M133" s="123"/>
      <c r="N133" s="123"/>
      <c r="O133" s="788"/>
      <c r="P133" s="116"/>
      <c r="Q133" s="116"/>
      <c r="R133" s="124"/>
      <c r="S133" s="125"/>
      <c r="T133" s="125"/>
      <c r="U133" s="124"/>
      <c r="V133" s="125"/>
      <c r="W133" s="159"/>
      <c r="X133" s="715"/>
      <c r="Y133" s="715"/>
      <c r="Z133" s="715"/>
      <c r="AA133" s="129"/>
      <c r="AB133" s="130"/>
      <c r="AC133" s="130"/>
      <c r="AD133" s="129"/>
      <c r="AE133" s="130"/>
      <c r="AF133" s="130"/>
      <c r="AG133" s="129"/>
      <c r="AH133" s="130"/>
      <c r="AI133" s="130"/>
      <c r="AJ133" s="718"/>
    </row>
    <row r="134" spans="1:36" s="132" customFormat="1" ht="31.5">
      <c r="A134" s="122"/>
      <c r="B134" s="391"/>
      <c r="C134" s="506"/>
      <c r="D134" s="233"/>
      <c r="E134" s="233"/>
      <c r="F134" s="506"/>
      <c r="G134" s="506"/>
      <c r="H134" s="518"/>
      <c r="I134" s="122"/>
      <c r="J134" s="122"/>
      <c r="K134" s="524"/>
      <c r="L134" s="524"/>
      <c r="M134" s="123"/>
      <c r="N134" s="123"/>
      <c r="O134" s="788"/>
      <c r="P134" s="116"/>
      <c r="Q134" s="116"/>
      <c r="R134" s="124"/>
      <c r="S134" s="125"/>
      <c r="T134" s="125"/>
      <c r="U134" s="124"/>
      <c r="V134" s="125"/>
      <c r="W134" s="159"/>
      <c r="X134" s="715"/>
      <c r="Y134" s="715"/>
      <c r="Z134" s="715"/>
      <c r="AA134" s="129"/>
      <c r="AB134" s="130"/>
      <c r="AC134" s="130"/>
      <c r="AD134" s="129"/>
      <c r="AE134" s="130"/>
      <c r="AF134" s="130"/>
      <c r="AG134" s="129"/>
      <c r="AH134" s="130"/>
      <c r="AI134" s="130"/>
      <c r="AJ134" s="718"/>
    </row>
    <row r="135" spans="1:36" s="132" customFormat="1" ht="31.5">
      <c r="A135" s="122"/>
      <c r="B135" s="391"/>
      <c r="C135" s="506"/>
      <c r="D135" s="233"/>
      <c r="E135" s="233"/>
      <c r="F135" s="506"/>
      <c r="G135" s="506"/>
      <c r="H135" s="518"/>
      <c r="I135" s="122"/>
      <c r="J135" s="122"/>
      <c r="K135" s="524"/>
      <c r="L135" s="524"/>
      <c r="M135" s="123"/>
      <c r="N135" s="123"/>
      <c r="O135" s="788"/>
      <c r="P135" s="116"/>
      <c r="Q135" s="116"/>
      <c r="R135" s="124"/>
      <c r="S135" s="125"/>
      <c r="T135" s="125"/>
      <c r="U135" s="124"/>
      <c r="V135" s="125"/>
      <c r="W135" s="159"/>
      <c r="X135" s="715"/>
      <c r="Y135" s="715"/>
      <c r="Z135" s="715"/>
      <c r="AA135" s="129"/>
      <c r="AB135" s="130"/>
      <c r="AC135" s="130"/>
      <c r="AD135" s="129"/>
      <c r="AE135" s="130"/>
      <c r="AF135" s="130"/>
      <c r="AG135" s="129"/>
      <c r="AH135" s="130"/>
      <c r="AI135" s="130"/>
      <c r="AJ135" s="718"/>
    </row>
    <row r="136" spans="1:36" s="132" customFormat="1" ht="31.5">
      <c r="A136" s="122"/>
      <c r="B136" s="391"/>
      <c r="C136" s="506"/>
      <c r="D136" s="233"/>
      <c r="E136" s="233"/>
      <c r="F136" s="506"/>
      <c r="G136" s="506"/>
      <c r="H136" s="518"/>
      <c r="I136" s="122"/>
      <c r="J136" s="122"/>
      <c r="K136" s="524"/>
      <c r="L136" s="524"/>
      <c r="M136" s="123"/>
      <c r="N136" s="123"/>
      <c r="O136" s="788"/>
      <c r="P136" s="116"/>
      <c r="Q136" s="116"/>
      <c r="R136" s="124"/>
      <c r="S136" s="125"/>
      <c r="T136" s="125"/>
      <c r="U136" s="124"/>
      <c r="V136" s="125"/>
      <c r="W136" s="159"/>
      <c r="X136" s="715"/>
      <c r="Y136" s="715"/>
      <c r="Z136" s="715"/>
      <c r="AA136" s="129"/>
      <c r="AB136" s="130"/>
      <c r="AC136" s="130"/>
      <c r="AD136" s="129"/>
      <c r="AE136" s="130"/>
      <c r="AF136" s="130"/>
      <c r="AG136" s="129"/>
      <c r="AH136" s="130"/>
      <c r="AI136" s="130"/>
      <c r="AJ136" s="718"/>
    </row>
    <row r="137" spans="1:36" s="132" customFormat="1" ht="31.5">
      <c r="A137" s="122"/>
      <c r="B137" s="391"/>
      <c r="C137" s="506"/>
      <c r="D137" s="233"/>
      <c r="E137" s="233"/>
      <c r="F137" s="506"/>
      <c r="G137" s="506"/>
      <c r="H137" s="518"/>
      <c r="I137" s="122"/>
      <c r="J137" s="122"/>
      <c r="K137" s="524"/>
      <c r="L137" s="524"/>
      <c r="M137" s="123"/>
      <c r="N137" s="123"/>
      <c r="O137" s="788"/>
      <c r="P137" s="116"/>
      <c r="Q137" s="116"/>
      <c r="R137" s="124"/>
      <c r="S137" s="125"/>
      <c r="T137" s="125"/>
      <c r="U137" s="124"/>
      <c r="V137" s="125"/>
      <c r="W137" s="159"/>
      <c r="X137" s="715"/>
      <c r="Y137" s="715"/>
      <c r="Z137" s="715"/>
      <c r="AA137" s="129"/>
      <c r="AB137" s="130"/>
      <c r="AC137" s="130"/>
      <c r="AD137" s="129"/>
      <c r="AE137" s="130"/>
      <c r="AF137" s="130"/>
      <c r="AG137" s="129"/>
      <c r="AH137" s="130"/>
      <c r="AI137" s="130"/>
      <c r="AJ137" s="718"/>
    </row>
    <row r="138" spans="1:36" s="132" customFormat="1" ht="31.5">
      <c r="A138" s="122"/>
      <c r="B138" s="391"/>
      <c r="C138" s="506"/>
      <c r="D138" s="233"/>
      <c r="E138" s="233"/>
      <c r="F138" s="506"/>
      <c r="G138" s="506"/>
      <c r="H138" s="518"/>
      <c r="I138" s="122"/>
      <c r="J138" s="122"/>
      <c r="K138" s="524"/>
      <c r="L138" s="524"/>
      <c r="M138" s="123"/>
      <c r="N138" s="123"/>
      <c r="O138" s="788"/>
      <c r="P138" s="116"/>
      <c r="Q138" s="116"/>
      <c r="R138" s="124"/>
      <c r="S138" s="125"/>
      <c r="T138" s="125"/>
      <c r="U138" s="124"/>
      <c r="V138" s="125"/>
      <c r="W138" s="159"/>
      <c r="X138" s="715"/>
      <c r="Y138" s="715"/>
      <c r="Z138" s="715"/>
      <c r="AA138" s="129"/>
      <c r="AB138" s="130"/>
      <c r="AC138" s="130"/>
      <c r="AD138" s="129"/>
      <c r="AE138" s="130"/>
      <c r="AF138" s="130"/>
      <c r="AG138" s="129"/>
      <c r="AH138" s="130"/>
      <c r="AI138" s="130"/>
      <c r="AJ138" s="718"/>
    </row>
    <row r="139" spans="1:36" s="132" customFormat="1" ht="31.5">
      <c r="A139" s="122"/>
      <c r="B139" s="391"/>
      <c r="C139" s="506"/>
      <c r="D139" s="233"/>
      <c r="E139" s="233"/>
      <c r="F139" s="506"/>
      <c r="G139" s="506"/>
      <c r="H139" s="518"/>
      <c r="I139" s="122"/>
      <c r="J139" s="122"/>
      <c r="K139" s="524"/>
      <c r="L139" s="524"/>
      <c r="M139" s="123"/>
      <c r="N139" s="123"/>
      <c r="O139" s="788"/>
      <c r="P139" s="116"/>
      <c r="Q139" s="116"/>
      <c r="R139" s="124"/>
      <c r="S139" s="125"/>
      <c r="T139" s="125"/>
      <c r="U139" s="124"/>
      <c r="V139" s="125"/>
      <c r="W139" s="159"/>
      <c r="X139" s="715"/>
      <c r="Y139" s="715"/>
      <c r="Z139" s="715"/>
      <c r="AA139" s="129"/>
      <c r="AB139" s="130"/>
      <c r="AC139" s="130"/>
      <c r="AD139" s="129"/>
      <c r="AE139" s="130"/>
      <c r="AF139" s="130"/>
      <c r="AG139" s="129"/>
      <c r="AH139" s="130"/>
      <c r="AI139" s="130"/>
      <c r="AJ139" s="718"/>
    </row>
    <row r="140" spans="1:36" s="132" customFormat="1" ht="31.5">
      <c r="A140" s="122"/>
      <c r="B140" s="391"/>
      <c r="C140" s="506"/>
      <c r="D140" s="233"/>
      <c r="E140" s="233"/>
      <c r="F140" s="506"/>
      <c r="G140" s="506"/>
      <c r="H140" s="518"/>
      <c r="I140" s="122"/>
      <c r="J140" s="122"/>
      <c r="K140" s="524"/>
      <c r="L140" s="524"/>
      <c r="M140" s="123"/>
      <c r="N140" s="123"/>
      <c r="O140" s="788"/>
      <c r="P140" s="116"/>
      <c r="Q140" s="116"/>
      <c r="R140" s="124"/>
      <c r="S140" s="125"/>
      <c r="T140" s="125"/>
      <c r="U140" s="124"/>
      <c r="V140" s="125"/>
      <c r="W140" s="159"/>
      <c r="X140" s="715"/>
      <c r="Y140" s="715"/>
      <c r="Z140" s="715"/>
      <c r="AA140" s="129"/>
      <c r="AB140" s="130"/>
      <c r="AC140" s="130"/>
      <c r="AD140" s="129"/>
      <c r="AE140" s="130"/>
      <c r="AF140" s="130"/>
      <c r="AG140" s="129"/>
      <c r="AH140" s="130"/>
      <c r="AI140" s="130"/>
      <c r="AJ140" s="718"/>
    </row>
    <row r="141" spans="1:36" s="132" customFormat="1" ht="31.5">
      <c r="A141" s="122"/>
      <c r="B141" s="391"/>
      <c r="C141" s="506"/>
      <c r="D141" s="233"/>
      <c r="E141" s="233"/>
      <c r="F141" s="506"/>
      <c r="G141" s="506"/>
      <c r="H141" s="518"/>
      <c r="I141" s="122"/>
      <c r="J141" s="122"/>
      <c r="K141" s="524"/>
      <c r="L141" s="524"/>
      <c r="M141" s="123"/>
      <c r="N141" s="123"/>
      <c r="O141" s="788"/>
      <c r="P141" s="116"/>
      <c r="Q141" s="116"/>
      <c r="R141" s="124"/>
      <c r="S141" s="125"/>
      <c r="T141" s="125"/>
      <c r="U141" s="124"/>
      <c r="V141" s="125"/>
      <c r="W141" s="159"/>
      <c r="X141" s="715"/>
      <c r="Y141" s="715"/>
      <c r="Z141" s="715"/>
      <c r="AA141" s="129"/>
      <c r="AB141" s="130"/>
      <c r="AC141" s="130"/>
      <c r="AD141" s="129"/>
      <c r="AE141" s="130"/>
      <c r="AF141" s="130"/>
      <c r="AG141" s="129"/>
      <c r="AH141" s="130"/>
      <c r="AI141" s="130"/>
      <c r="AJ141" s="718"/>
    </row>
    <row r="142" spans="1:36" s="132" customFormat="1" ht="31.5">
      <c r="A142" s="122"/>
      <c r="B142" s="391"/>
      <c r="C142" s="506"/>
      <c r="D142" s="233"/>
      <c r="E142" s="233"/>
      <c r="F142" s="506"/>
      <c r="G142" s="506"/>
      <c r="H142" s="518"/>
      <c r="I142" s="122"/>
      <c r="J142" s="122"/>
      <c r="K142" s="524"/>
      <c r="L142" s="524"/>
      <c r="M142" s="123"/>
      <c r="N142" s="123"/>
      <c r="O142" s="788"/>
      <c r="P142" s="116"/>
      <c r="Q142" s="116"/>
      <c r="R142" s="124"/>
      <c r="S142" s="125"/>
      <c r="T142" s="125"/>
      <c r="U142" s="124"/>
      <c r="V142" s="125"/>
      <c r="W142" s="159"/>
      <c r="X142" s="715"/>
      <c r="Y142" s="715"/>
      <c r="Z142" s="715"/>
      <c r="AA142" s="129"/>
      <c r="AB142" s="130"/>
      <c r="AC142" s="130"/>
      <c r="AD142" s="129"/>
      <c r="AE142" s="130"/>
      <c r="AF142" s="130"/>
      <c r="AG142" s="129"/>
      <c r="AH142" s="130"/>
      <c r="AI142" s="130"/>
      <c r="AJ142" s="718"/>
    </row>
    <row r="143" spans="1:36" s="132" customFormat="1" ht="31.5">
      <c r="A143" s="122"/>
      <c r="B143" s="391"/>
      <c r="C143" s="506"/>
      <c r="D143" s="233"/>
      <c r="E143" s="233"/>
      <c r="F143" s="506"/>
      <c r="G143" s="506"/>
      <c r="H143" s="518"/>
      <c r="I143" s="122"/>
      <c r="J143" s="122"/>
      <c r="K143" s="524"/>
      <c r="L143" s="524"/>
      <c r="M143" s="123"/>
      <c r="N143" s="123"/>
      <c r="O143" s="788"/>
      <c r="P143" s="116"/>
      <c r="Q143" s="116"/>
      <c r="R143" s="124"/>
      <c r="S143" s="125"/>
      <c r="T143" s="125"/>
      <c r="U143" s="124"/>
      <c r="V143" s="125"/>
      <c r="W143" s="159"/>
      <c r="X143" s="715"/>
      <c r="Y143" s="715"/>
      <c r="Z143" s="715"/>
      <c r="AA143" s="129"/>
      <c r="AB143" s="130"/>
      <c r="AC143" s="130"/>
      <c r="AD143" s="129"/>
      <c r="AE143" s="130"/>
      <c r="AF143" s="130"/>
      <c r="AG143" s="129"/>
      <c r="AH143" s="130"/>
      <c r="AI143" s="130"/>
      <c r="AJ143" s="718"/>
    </row>
    <row r="144" spans="1:36" s="132" customFormat="1" ht="31.5">
      <c r="A144" s="122"/>
      <c r="B144" s="391"/>
      <c r="C144" s="506"/>
      <c r="D144" s="233"/>
      <c r="E144" s="233"/>
      <c r="F144" s="506"/>
      <c r="G144" s="506"/>
      <c r="H144" s="518"/>
      <c r="I144" s="122"/>
      <c r="J144" s="122"/>
      <c r="K144" s="524"/>
      <c r="L144" s="524"/>
      <c r="M144" s="123"/>
      <c r="N144" s="123"/>
      <c r="O144" s="788"/>
      <c r="P144" s="116"/>
      <c r="Q144" s="116"/>
      <c r="R144" s="124"/>
      <c r="S144" s="125"/>
      <c r="T144" s="125"/>
      <c r="U144" s="124"/>
      <c r="V144" s="125"/>
      <c r="W144" s="159"/>
      <c r="X144" s="715"/>
      <c r="Y144" s="715"/>
      <c r="Z144" s="715"/>
      <c r="AA144" s="129"/>
      <c r="AB144" s="130"/>
      <c r="AC144" s="130"/>
      <c r="AD144" s="129"/>
      <c r="AE144" s="130"/>
      <c r="AF144" s="130"/>
      <c r="AG144" s="129"/>
      <c r="AH144" s="130"/>
      <c r="AI144" s="130"/>
      <c r="AJ144" s="718"/>
    </row>
    <row r="145" spans="1:36" s="132" customFormat="1" ht="31.5">
      <c r="A145" s="122"/>
      <c r="B145" s="391"/>
      <c r="C145" s="506"/>
      <c r="D145" s="233"/>
      <c r="E145" s="233"/>
      <c r="F145" s="506"/>
      <c r="G145" s="506"/>
      <c r="H145" s="518"/>
      <c r="I145" s="122"/>
      <c r="J145" s="122"/>
      <c r="K145" s="524"/>
      <c r="L145" s="524"/>
      <c r="M145" s="123"/>
      <c r="N145" s="123"/>
      <c r="O145" s="788"/>
      <c r="P145" s="116"/>
      <c r="Q145" s="116"/>
      <c r="R145" s="124"/>
      <c r="S145" s="125"/>
      <c r="T145" s="125"/>
      <c r="U145" s="124"/>
      <c r="V145" s="125"/>
      <c r="W145" s="159"/>
      <c r="X145" s="715"/>
      <c r="Y145" s="715"/>
      <c r="Z145" s="715"/>
      <c r="AA145" s="129"/>
      <c r="AB145" s="130"/>
      <c r="AC145" s="130"/>
      <c r="AD145" s="129"/>
      <c r="AE145" s="130"/>
      <c r="AF145" s="130"/>
      <c r="AG145" s="129"/>
      <c r="AH145" s="130"/>
      <c r="AI145" s="130"/>
      <c r="AJ145" s="718"/>
    </row>
    <row r="146" spans="1:36" s="132" customFormat="1" ht="31.5">
      <c r="A146" s="122"/>
      <c r="B146" s="391"/>
      <c r="C146" s="506"/>
      <c r="D146" s="233"/>
      <c r="E146" s="233"/>
      <c r="F146" s="506"/>
      <c r="G146" s="506"/>
      <c r="H146" s="518"/>
      <c r="I146" s="122"/>
      <c r="J146" s="122"/>
      <c r="K146" s="524"/>
      <c r="L146" s="524"/>
      <c r="M146" s="123"/>
      <c r="N146" s="123"/>
      <c r="O146" s="788"/>
      <c r="P146" s="116"/>
      <c r="Q146" s="116"/>
      <c r="R146" s="124"/>
      <c r="S146" s="125"/>
      <c r="T146" s="125"/>
      <c r="U146" s="124"/>
      <c r="V146" s="125"/>
      <c r="W146" s="159"/>
      <c r="X146" s="715"/>
      <c r="Y146" s="715"/>
      <c r="Z146" s="715"/>
      <c r="AA146" s="129"/>
      <c r="AB146" s="130"/>
      <c r="AC146" s="130"/>
      <c r="AD146" s="129"/>
      <c r="AE146" s="130"/>
      <c r="AF146" s="130"/>
      <c r="AG146" s="129"/>
      <c r="AH146" s="130"/>
      <c r="AI146" s="130"/>
      <c r="AJ146" s="718"/>
    </row>
    <row r="147" spans="1:36" s="132" customFormat="1" ht="31.5">
      <c r="A147" s="122"/>
      <c r="B147" s="391"/>
      <c r="C147" s="506"/>
      <c r="D147" s="233"/>
      <c r="E147" s="233"/>
      <c r="F147" s="506"/>
      <c r="G147" s="506"/>
      <c r="H147" s="518"/>
      <c r="I147" s="122"/>
      <c r="J147" s="122"/>
      <c r="K147" s="524"/>
      <c r="L147" s="524"/>
      <c r="M147" s="123"/>
      <c r="N147" s="123"/>
      <c r="O147" s="788"/>
      <c r="P147" s="116"/>
      <c r="Q147" s="116"/>
      <c r="R147" s="124"/>
      <c r="S147" s="125"/>
      <c r="T147" s="125"/>
      <c r="U147" s="124"/>
      <c r="V147" s="125"/>
      <c r="W147" s="159"/>
      <c r="X147" s="715"/>
      <c r="Y147" s="715"/>
      <c r="Z147" s="715"/>
      <c r="AA147" s="129"/>
      <c r="AB147" s="130"/>
      <c r="AC147" s="130"/>
      <c r="AD147" s="129"/>
      <c r="AE147" s="130"/>
      <c r="AF147" s="130"/>
      <c r="AG147" s="129"/>
      <c r="AH147" s="130"/>
      <c r="AI147" s="130"/>
      <c r="AJ147" s="718"/>
    </row>
    <row r="148" spans="1:36" s="132" customFormat="1" ht="31.5">
      <c r="A148" s="122"/>
      <c r="B148" s="391"/>
      <c r="C148" s="506"/>
      <c r="D148" s="233"/>
      <c r="E148" s="233"/>
      <c r="F148" s="506"/>
      <c r="G148" s="506"/>
      <c r="H148" s="518"/>
      <c r="I148" s="122"/>
      <c r="J148" s="122"/>
      <c r="K148" s="524"/>
      <c r="L148" s="524"/>
      <c r="M148" s="123"/>
      <c r="N148" s="123"/>
      <c r="O148" s="788"/>
      <c r="P148" s="116"/>
      <c r="Q148" s="116"/>
      <c r="R148" s="124"/>
      <c r="S148" s="125"/>
      <c r="T148" s="125"/>
      <c r="U148" s="124"/>
      <c r="V148" s="125"/>
      <c r="W148" s="159"/>
      <c r="X148" s="715"/>
      <c r="Y148" s="715"/>
      <c r="Z148" s="715"/>
      <c r="AA148" s="129"/>
      <c r="AB148" s="130"/>
      <c r="AC148" s="130"/>
      <c r="AD148" s="129"/>
      <c r="AE148" s="130"/>
      <c r="AF148" s="130"/>
      <c r="AG148" s="129"/>
      <c r="AH148" s="130"/>
      <c r="AI148" s="130"/>
      <c r="AJ148" s="718"/>
    </row>
    <row r="149" spans="1:36" s="132" customFormat="1" ht="31.5">
      <c r="A149" s="122"/>
      <c r="B149" s="391"/>
      <c r="C149" s="506"/>
      <c r="D149" s="233"/>
      <c r="E149" s="233"/>
      <c r="F149" s="506"/>
      <c r="G149" s="506"/>
      <c r="H149" s="518"/>
      <c r="I149" s="122"/>
      <c r="J149" s="122"/>
      <c r="K149" s="524"/>
      <c r="L149" s="524"/>
      <c r="M149" s="123"/>
      <c r="N149" s="123"/>
      <c r="O149" s="788"/>
      <c r="P149" s="116"/>
      <c r="Q149" s="116"/>
      <c r="R149" s="124"/>
      <c r="S149" s="125"/>
      <c r="T149" s="125"/>
      <c r="U149" s="124"/>
      <c r="V149" s="125"/>
      <c r="W149" s="159"/>
      <c r="X149" s="715"/>
      <c r="Y149" s="715"/>
      <c r="Z149" s="715"/>
      <c r="AA149" s="129"/>
      <c r="AB149" s="130"/>
      <c r="AC149" s="130"/>
      <c r="AD149" s="129"/>
      <c r="AE149" s="130"/>
      <c r="AF149" s="130"/>
      <c r="AG149" s="129"/>
      <c r="AH149" s="130"/>
      <c r="AI149" s="130"/>
      <c r="AJ149" s="718"/>
    </row>
    <row r="150" spans="1:36" s="132" customFormat="1" ht="31.5">
      <c r="A150" s="122"/>
      <c r="B150" s="391"/>
      <c r="C150" s="506"/>
      <c r="D150" s="233"/>
      <c r="E150" s="233"/>
      <c r="F150" s="506"/>
      <c r="G150" s="506"/>
      <c r="H150" s="518"/>
      <c r="I150" s="122"/>
      <c r="J150" s="122"/>
      <c r="K150" s="524"/>
      <c r="L150" s="524"/>
      <c r="M150" s="123"/>
      <c r="N150" s="123"/>
      <c r="O150" s="788"/>
      <c r="P150" s="116"/>
      <c r="Q150" s="116"/>
      <c r="R150" s="124"/>
      <c r="S150" s="125"/>
      <c r="T150" s="125"/>
      <c r="U150" s="124"/>
      <c r="V150" s="125"/>
      <c r="W150" s="159"/>
      <c r="X150" s="715"/>
      <c r="Y150" s="715"/>
      <c r="Z150" s="715"/>
      <c r="AA150" s="129"/>
      <c r="AB150" s="130"/>
      <c r="AC150" s="130"/>
      <c r="AD150" s="129"/>
      <c r="AE150" s="130"/>
      <c r="AF150" s="130"/>
      <c r="AG150" s="129"/>
      <c r="AH150" s="130"/>
      <c r="AI150" s="130"/>
      <c r="AJ150" s="718"/>
    </row>
    <row r="151" spans="1:36" s="132" customFormat="1" ht="31.5">
      <c r="A151" s="122"/>
      <c r="B151" s="391"/>
      <c r="C151" s="506"/>
      <c r="D151" s="233"/>
      <c r="E151" s="233"/>
      <c r="F151" s="506"/>
      <c r="G151" s="506"/>
      <c r="H151" s="518"/>
      <c r="I151" s="122"/>
      <c r="J151" s="122"/>
      <c r="K151" s="524"/>
      <c r="L151" s="524"/>
      <c r="M151" s="123"/>
      <c r="N151" s="123"/>
      <c r="O151" s="788"/>
      <c r="P151" s="116"/>
      <c r="Q151" s="116"/>
      <c r="R151" s="124"/>
      <c r="S151" s="125"/>
      <c r="T151" s="125"/>
      <c r="U151" s="124"/>
      <c r="V151" s="125"/>
      <c r="W151" s="159"/>
      <c r="X151" s="715"/>
      <c r="Y151" s="715"/>
      <c r="Z151" s="715"/>
      <c r="AA151" s="129"/>
      <c r="AB151" s="130"/>
      <c r="AC151" s="130"/>
      <c r="AD151" s="129"/>
      <c r="AE151" s="130"/>
      <c r="AF151" s="130"/>
      <c r="AG151" s="129"/>
      <c r="AH151" s="130"/>
      <c r="AI151" s="130"/>
      <c r="AJ151" s="718"/>
    </row>
    <row r="152" spans="1:36" s="132" customFormat="1" ht="31.5">
      <c r="A152" s="122"/>
      <c r="B152" s="391"/>
      <c r="C152" s="506"/>
      <c r="D152" s="233"/>
      <c r="E152" s="233"/>
      <c r="F152" s="506"/>
      <c r="G152" s="506"/>
      <c r="H152" s="518"/>
      <c r="I152" s="122"/>
      <c r="J152" s="122"/>
      <c r="K152" s="524"/>
      <c r="L152" s="524"/>
      <c r="M152" s="123"/>
      <c r="N152" s="123"/>
      <c r="O152" s="788"/>
      <c r="P152" s="116"/>
      <c r="Q152" s="116"/>
      <c r="R152" s="124"/>
      <c r="S152" s="125"/>
      <c r="T152" s="125"/>
      <c r="U152" s="124"/>
      <c r="V152" s="125"/>
      <c r="W152" s="159"/>
      <c r="X152" s="715"/>
      <c r="Y152" s="715"/>
      <c r="Z152" s="715"/>
      <c r="AA152" s="129"/>
      <c r="AB152" s="130"/>
      <c r="AC152" s="130"/>
      <c r="AD152" s="129"/>
      <c r="AE152" s="130"/>
      <c r="AF152" s="130"/>
      <c r="AG152" s="129"/>
      <c r="AH152" s="130"/>
      <c r="AI152" s="130"/>
      <c r="AJ152" s="718"/>
    </row>
    <row r="153" spans="1:36" s="132" customFormat="1" ht="31.5">
      <c r="A153" s="122"/>
      <c r="B153" s="391"/>
      <c r="C153" s="506"/>
      <c r="D153" s="233"/>
      <c r="E153" s="233"/>
      <c r="F153" s="506"/>
      <c r="G153" s="506"/>
      <c r="H153" s="518"/>
      <c r="I153" s="122"/>
      <c r="J153" s="122"/>
      <c r="K153" s="524"/>
      <c r="L153" s="524"/>
      <c r="M153" s="123"/>
      <c r="N153" s="123"/>
      <c r="O153" s="788"/>
      <c r="P153" s="116"/>
      <c r="Q153" s="116"/>
      <c r="R153" s="124"/>
      <c r="S153" s="125"/>
      <c r="T153" s="125"/>
      <c r="U153" s="124"/>
      <c r="V153" s="125"/>
      <c r="W153" s="159"/>
      <c r="X153" s="715"/>
      <c r="Y153" s="715"/>
      <c r="Z153" s="715"/>
      <c r="AA153" s="129"/>
      <c r="AB153" s="130"/>
      <c r="AC153" s="130"/>
      <c r="AD153" s="129"/>
      <c r="AE153" s="130"/>
      <c r="AF153" s="130"/>
      <c r="AG153" s="129"/>
      <c r="AH153" s="130"/>
      <c r="AI153" s="130"/>
      <c r="AJ153" s="718"/>
    </row>
    <row r="154" spans="1:36" s="132" customFormat="1" ht="31.5">
      <c r="A154" s="122"/>
      <c r="B154" s="391"/>
      <c r="C154" s="506"/>
      <c r="D154" s="233"/>
      <c r="E154" s="233"/>
      <c r="F154" s="506"/>
      <c r="G154" s="506"/>
      <c r="H154" s="518"/>
      <c r="I154" s="122"/>
      <c r="J154" s="122"/>
      <c r="K154" s="524"/>
      <c r="L154" s="524"/>
      <c r="M154" s="123"/>
      <c r="N154" s="123"/>
      <c r="O154" s="788"/>
      <c r="P154" s="116"/>
      <c r="Q154" s="116"/>
      <c r="R154" s="124"/>
      <c r="S154" s="125"/>
      <c r="T154" s="125"/>
      <c r="U154" s="124"/>
      <c r="V154" s="125"/>
      <c r="W154" s="159"/>
      <c r="X154" s="715"/>
      <c r="Y154" s="715"/>
      <c r="Z154" s="715"/>
      <c r="AA154" s="129"/>
      <c r="AB154" s="130"/>
      <c r="AC154" s="130"/>
      <c r="AD154" s="129"/>
      <c r="AE154" s="130"/>
      <c r="AF154" s="130"/>
      <c r="AG154" s="129"/>
      <c r="AH154" s="130"/>
      <c r="AI154" s="130"/>
      <c r="AJ154" s="718"/>
    </row>
    <row r="155" spans="1:36" s="132" customFormat="1" ht="31.5">
      <c r="A155" s="122"/>
      <c r="B155" s="391"/>
      <c r="C155" s="506"/>
      <c r="D155" s="233"/>
      <c r="E155" s="233"/>
      <c r="F155" s="506"/>
      <c r="G155" s="506"/>
      <c r="H155" s="518"/>
      <c r="I155" s="122"/>
      <c r="J155" s="122"/>
      <c r="K155" s="524"/>
      <c r="L155" s="524"/>
      <c r="M155" s="123"/>
      <c r="N155" s="123"/>
      <c r="O155" s="788"/>
      <c r="P155" s="116"/>
      <c r="Q155" s="116"/>
      <c r="R155" s="124"/>
      <c r="S155" s="125"/>
      <c r="T155" s="125"/>
      <c r="U155" s="124"/>
      <c r="V155" s="125"/>
      <c r="W155" s="159"/>
      <c r="X155" s="715"/>
      <c r="Y155" s="715"/>
      <c r="Z155" s="715"/>
      <c r="AA155" s="129"/>
      <c r="AB155" s="130"/>
      <c r="AC155" s="130"/>
      <c r="AD155" s="129"/>
      <c r="AE155" s="130"/>
      <c r="AF155" s="130"/>
      <c r="AG155" s="129"/>
      <c r="AH155" s="130"/>
      <c r="AI155" s="130"/>
      <c r="AJ155" s="718"/>
    </row>
    <row r="156" spans="1:36" s="132" customFormat="1" ht="31.5">
      <c r="A156" s="122"/>
      <c r="B156" s="391"/>
      <c r="C156" s="506"/>
      <c r="D156" s="233"/>
      <c r="E156" s="233"/>
      <c r="F156" s="506"/>
      <c r="G156" s="506"/>
      <c r="H156" s="518"/>
      <c r="I156" s="122"/>
      <c r="J156" s="122"/>
      <c r="K156" s="524"/>
      <c r="L156" s="524"/>
      <c r="M156" s="123"/>
      <c r="N156" s="123"/>
      <c r="O156" s="788"/>
      <c r="P156" s="116"/>
      <c r="Q156" s="116"/>
      <c r="R156" s="124"/>
      <c r="S156" s="125"/>
      <c r="T156" s="125"/>
      <c r="U156" s="124"/>
      <c r="V156" s="125"/>
      <c r="W156" s="159"/>
      <c r="X156" s="715"/>
      <c r="Y156" s="715"/>
      <c r="Z156" s="715"/>
      <c r="AA156" s="129"/>
      <c r="AB156" s="130"/>
      <c r="AC156" s="130"/>
      <c r="AD156" s="129"/>
      <c r="AE156" s="130"/>
      <c r="AF156" s="130"/>
      <c r="AG156" s="129"/>
      <c r="AH156" s="130"/>
      <c r="AI156" s="130"/>
      <c r="AJ156" s="718"/>
    </row>
    <row r="157" spans="1:36" s="132" customFormat="1" ht="31.5">
      <c r="A157" s="122"/>
      <c r="B157" s="391"/>
      <c r="C157" s="506"/>
      <c r="D157" s="233"/>
      <c r="E157" s="233"/>
      <c r="F157" s="506"/>
      <c r="G157" s="506"/>
      <c r="H157" s="518"/>
      <c r="I157" s="122"/>
      <c r="J157" s="122"/>
      <c r="K157" s="524"/>
      <c r="L157" s="524"/>
      <c r="M157" s="123"/>
      <c r="N157" s="123"/>
      <c r="O157" s="788"/>
      <c r="P157" s="116"/>
      <c r="Q157" s="116"/>
      <c r="R157" s="124"/>
      <c r="S157" s="125"/>
      <c r="T157" s="125"/>
      <c r="U157" s="124"/>
      <c r="V157" s="125"/>
      <c r="W157" s="159"/>
      <c r="X157" s="715"/>
      <c r="Y157" s="715"/>
      <c r="Z157" s="715"/>
      <c r="AA157" s="129"/>
      <c r="AB157" s="130"/>
      <c r="AC157" s="130"/>
      <c r="AD157" s="129"/>
      <c r="AE157" s="130"/>
      <c r="AF157" s="130"/>
      <c r="AG157" s="129"/>
      <c r="AH157" s="130"/>
      <c r="AI157" s="130"/>
      <c r="AJ157" s="718"/>
    </row>
    <row r="158" spans="1:36" s="132" customFormat="1" ht="31.5">
      <c r="A158" s="122"/>
      <c r="B158" s="391"/>
      <c r="C158" s="506"/>
      <c r="D158" s="233"/>
      <c r="E158" s="233"/>
      <c r="F158" s="506"/>
      <c r="G158" s="506"/>
      <c r="H158" s="518"/>
      <c r="I158" s="122"/>
      <c r="J158" s="122"/>
      <c r="K158" s="524"/>
      <c r="L158" s="524"/>
      <c r="M158" s="123"/>
      <c r="N158" s="123"/>
      <c r="O158" s="788"/>
      <c r="P158" s="116"/>
      <c r="Q158" s="116"/>
      <c r="R158" s="124"/>
      <c r="S158" s="125"/>
      <c r="T158" s="125"/>
      <c r="U158" s="124"/>
      <c r="V158" s="125"/>
      <c r="W158" s="159"/>
      <c r="X158" s="715"/>
      <c r="Y158" s="715"/>
      <c r="Z158" s="715"/>
      <c r="AA158" s="129"/>
      <c r="AB158" s="130"/>
      <c r="AC158" s="130"/>
      <c r="AD158" s="129"/>
      <c r="AE158" s="130"/>
      <c r="AF158" s="130"/>
      <c r="AG158" s="129"/>
      <c r="AH158" s="130"/>
      <c r="AI158" s="130"/>
      <c r="AJ158" s="718"/>
    </row>
    <row r="159" spans="1:36" s="132" customFormat="1" ht="31.5">
      <c r="A159" s="122"/>
      <c r="B159" s="391"/>
      <c r="C159" s="506"/>
      <c r="D159" s="233"/>
      <c r="E159" s="233"/>
      <c r="F159" s="506"/>
      <c r="G159" s="506"/>
      <c r="H159" s="518"/>
      <c r="I159" s="122"/>
      <c r="J159" s="122"/>
      <c r="K159" s="524"/>
      <c r="L159" s="524"/>
      <c r="M159" s="123"/>
      <c r="N159" s="123"/>
      <c r="O159" s="788"/>
      <c r="P159" s="116"/>
      <c r="Q159" s="116"/>
      <c r="R159" s="124"/>
      <c r="S159" s="125"/>
      <c r="T159" s="125"/>
      <c r="U159" s="124"/>
      <c r="V159" s="125"/>
      <c r="W159" s="159"/>
      <c r="X159" s="715"/>
      <c r="Y159" s="715"/>
      <c r="Z159" s="715"/>
      <c r="AA159" s="129"/>
      <c r="AB159" s="130"/>
      <c r="AC159" s="130"/>
      <c r="AD159" s="129"/>
      <c r="AE159" s="130"/>
      <c r="AF159" s="130"/>
      <c r="AG159" s="129"/>
      <c r="AH159" s="130"/>
      <c r="AI159" s="130"/>
      <c r="AJ159" s="718"/>
    </row>
    <row r="160" spans="1:36" s="132" customFormat="1" ht="31.5">
      <c r="A160" s="122"/>
      <c r="B160" s="391"/>
      <c r="C160" s="506"/>
      <c r="D160" s="233"/>
      <c r="E160" s="233"/>
      <c r="F160" s="506"/>
      <c r="G160" s="506"/>
      <c r="H160" s="518"/>
      <c r="I160" s="122"/>
      <c r="J160" s="122"/>
      <c r="K160" s="524"/>
      <c r="L160" s="524"/>
      <c r="M160" s="123"/>
      <c r="N160" s="123"/>
      <c r="O160" s="788"/>
      <c r="P160" s="116"/>
      <c r="Q160" s="116"/>
      <c r="R160" s="124"/>
      <c r="S160" s="125"/>
      <c r="T160" s="125"/>
      <c r="U160" s="124"/>
      <c r="V160" s="125"/>
      <c r="W160" s="159"/>
      <c r="X160" s="715"/>
      <c r="Y160" s="715"/>
      <c r="Z160" s="715"/>
      <c r="AA160" s="129"/>
      <c r="AB160" s="130"/>
      <c r="AC160" s="130"/>
      <c r="AD160" s="129"/>
      <c r="AE160" s="130"/>
      <c r="AF160" s="130"/>
      <c r="AG160" s="129"/>
      <c r="AH160" s="130"/>
      <c r="AI160" s="130"/>
      <c r="AJ160" s="718"/>
    </row>
    <row r="161" spans="1:36" s="132" customFormat="1" ht="31.5">
      <c r="A161" s="122"/>
      <c r="B161" s="391"/>
      <c r="C161" s="506"/>
      <c r="D161" s="233"/>
      <c r="E161" s="233"/>
      <c r="F161" s="506"/>
      <c r="G161" s="506"/>
      <c r="H161" s="518"/>
      <c r="I161" s="122"/>
      <c r="J161" s="122"/>
      <c r="K161" s="524"/>
      <c r="L161" s="524"/>
      <c r="M161" s="123"/>
      <c r="N161" s="123"/>
      <c r="O161" s="788"/>
      <c r="P161" s="116"/>
      <c r="Q161" s="116"/>
      <c r="R161" s="124"/>
      <c r="S161" s="125"/>
      <c r="T161" s="125"/>
      <c r="U161" s="124"/>
      <c r="V161" s="125"/>
      <c r="W161" s="159"/>
      <c r="X161" s="715"/>
      <c r="Y161" s="715"/>
      <c r="Z161" s="715"/>
      <c r="AA161" s="129"/>
      <c r="AB161" s="130"/>
      <c r="AC161" s="130"/>
      <c r="AD161" s="129"/>
      <c r="AE161" s="130"/>
      <c r="AF161" s="130"/>
      <c r="AG161" s="129"/>
      <c r="AH161" s="130"/>
      <c r="AI161" s="130"/>
      <c r="AJ161" s="718"/>
    </row>
    <row r="162" spans="1:36" s="132" customFormat="1" ht="31.5">
      <c r="A162" s="122"/>
      <c r="B162" s="391"/>
      <c r="C162" s="506"/>
      <c r="D162" s="233"/>
      <c r="E162" s="233"/>
      <c r="F162" s="506"/>
      <c r="G162" s="506"/>
      <c r="H162" s="518"/>
      <c r="I162" s="122"/>
      <c r="J162" s="122"/>
      <c r="K162" s="524"/>
      <c r="L162" s="524"/>
      <c r="M162" s="123"/>
      <c r="N162" s="123"/>
      <c r="O162" s="788"/>
      <c r="P162" s="116"/>
      <c r="Q162" s="116"/>
      <c r="R162" s="124"/>
      <c r="S162" s="125"/>
      <c r="T162" s="125"/>
      <c r="U162" s="124"/>
      <c r="V162" s="125"/>
      <c r="W162" s="159"/>
      <c r="X162" s="715"/>
      <c r="Y162" s="715"/>
      <c r="Z162" s="715"/>
      <c r="AA162" s="129"/>
      <c r="AB162" s="130"/>
      <c r="AC162" s="130"/>
      <c r="AD162" s="129"/>
      <c r="AE162" s="130"/>
      <c r="AF162" s="130"/>
      <c r="AG162" s="129"/>
      <c r="AH162" s="130"/>
      <c r="AI162" s="130"/>
      <c r="AJ162" s="718"/>
    </row>
    <row r="163" spans="1:36" s="132" customFormat="1" ht="31.5">
      <c r="A163" s="122"/>
      <c r="B163" s="391"/>
      <c r="C163" s="506"/>
      <c r="D163" s="233"/>
      <c r="E163" s="233"/>
      <c r="F163" s="506"/>
      <c r="G163" s="506"/>
      <c r="H163" s="518"/>
      <c r="I163" s="122"/>
      <c r="J163" s="122"/>
      <c r="K163" s="524"/>
      <c r="L163" s="524"/>
      <c r="M163" s="123"/>
      <c r="N163" s="123"/>
      <c r="O163" s="788"/>
      <c r="P163" s="116"/>
      <c r="Q163" s="116"/>
      <c r="R163" s="124"/>
      <c r="S163" s="125"/>
      <c r="T163" s="125"/>
      <c r="U163" s="124"/>
      <c r="V163" s="125"/>
      <c r="W163" s="159"/>
      <c r="X163" s="715"/>
      <c r="Y163" s="715"/>
      <c r="Z163" s="715"/>
      <c r="AA163" s="129"/>
      <c r="AB163" s="130"/>
      <c r="AC163" s="130"/>
      <c r="AD163" s="129"/>
      <c r="AE163" s="130"/>
      <c r="AF163" s="130"/>
      <c r="AG163" s="129"/>
      <c r="AH163" s="130"/>
      <c r="AI163" s="130"/>
      <c r="AJ163" s="718"/>
    </row>
    <row r="164" spans="1:36" s="132" customFormat="1" ht="31.5">
      <c r="A164" s="122"/>
      <c r="B164" s="391"/>
      <c r="C164" s="506"/>
      <c r="D164" s="233"/>
      <c r="E164" s="233"/>
      <c r="F164" s="506"/>
      <c r="G164" s="506"/>
      <c r="H164" s="518"/>
      <c r="I164" s="122"/>
      <c r="J164" s="122"/>
      <c r="K164" s="524"/>
      <c r="L164" s="524"/>
      <c r="M164" s="123"/>
      <c r="N164" s="123"/>
      <c r="O164" s="788"/>
      <c r="P164" s="116"/>
      <c r="Q164" s="116"/>
      <c r="R164" s="124"/>
      <c r="S164" s="125"/>
      <c r="T164" s="125"/>
      <c r="U164" s="124"/>
      <c r="V164" s="125"/>
      <c r="W164" s="159"/>
      <c r="X164" s="715"/>
      <c r="Y164" s="715"/>
      <c r="Z164" s="715"/>
      <c r="AA164" s="129"/>
      <c r="AB164" s="130"/>
      <c r="AC164" s="130"/>
      <c r="AD164" s="129"/>
      <c r="AE164" s="130"/>
      <c r="AF164" s="130"/>
      <c r="AG164" s="129"/>
      <c r="AH164" s="130"/>
      <c r="AI164" s="130"/>
      <c r="AJ164" s="718"/>
    </row>
    <row r="165" spans="1:36" s="132" customFormat="1" ht="31.5">
      <c r="A165" s="122"/>
      <c r="B165" s="391"/>
      <c r="C165" s="506"/>
      <c r="D165" s="233"/>
      <c r="E165" s="233"/>
      <c r="F165" s="506"/>
      <c r="G165" s="506"/>
      <c r="H165" s="518"/>
      <c r="I165" s="122"/>
      <c r="J165" s="122"/>
      <c r="K165" s="524"/>
      <c r="L165" s="524"/>
      <c r="M165" s="123"/>
      <c r="N165" s="123"/>
      <c r="O165" s="788"/>
      <c r="P165" s="116"/>
      <c r="Q165" s="116"/>
      <c r="R165" s="124"/>
      <c r="S165" s="125"/>
      <c r="T165" s="125"/>
      <c r="U165" s="124"/>
      <c r="V165" s="125"/>
      <c r="W165" s="159"/>
      <c r="X165" s="715"/>
      <c r="Y165" s="715"/>
      <c r="Z165" s="715"/>
      <c r="AA165" s="129"/>
      <c r="AB165" s="130"/>
      <c r="AC165" s="130"/>
      <c r="AD165" s="129"/>
      <c r="AE165" s="130"/>
      <c r="AF165" s="130"/>
      <c r="AG165" s="129"/>
      <c r="AH165" s="130"/>
      <c r="AI165" s="130"/>
      <c r="AJ165" s="718"/>
    </row>
    <row r="166" spans="1:36" s="132" customFormat="1" ht="31.5">
      <c r="A166" s="122"/>
      <c r="B166" s="391"/>
      <c r="C166" s="506"/>
      <c r="D166" s="233"/>
      <c r="E166" s="233"/>
      <c r="F166" s="506"/>
      <c r="G166" s="506"/>
      <c r="H166" s="518"/>
      <c r="I166" s="122"/>
      <c r="J166" s="122"/>
      <c r="K166" s="524"/>
      <c r="L166" s="524"/>
      <c r="M166" s="123"/>
      <c r="N166" s="123"/>
      <c r="O166" s="788"/>
      <c r="P166" s="116"/>
      <c r="Q166" s="116"/>
      <c r="R166" s="124"/>
      <c r="S166" s="125"/>
      <c r="T166" s="125"/>
      <c r="U166" s="124"/>
      <c r="V166" s="125"/>
      <c r="W166" s="159"/>
      <c r="X166" s="715"/>
      <c r="Y166" s="715"/>
      <c r="Z166" s="715"/>
      <c r="AA166" s="129"/>
      <c r="AB166" s="130"/>
      <c r="AC166" s="130"/>
      <c r="AD166" s="129"/>
      <c r="AE166" s="130"/>
      <c r="AF166" s="130"/>
      <c r="AG166" s="129"/>
      <c r="AH166" s="130"/>
      <c r="AI166" s="130"/>
      <c r="AJ166" s="718"/>
    </row>
    <row r="167" spans="1:36" s="132" customFormat="1" ht="31.5">
      <c r="A167" s="122"/>
      <c r="B167" s="391"/>
      <c r="C167" s="506"/>
      <c r="D167" s="233"/>
      <c r="E167" s="233"/>
      <c r="F167" s="506"/>
      <c r="G167" s="506"/>
      <c r="H167" s="518"/>
      <c r="I167" s="122"/>
      <c r="J167" s="122"/>
      <c r="K167" s="524"/>
      <c r="L167" s="524"/>
      <c r="M167" s="123"/>
      <c r="N167" s="123"/>
      <c r="O167" s="788"/>
      <c r="P167" s="116"/>
      <c r="Q167" s="116"/>
      <c r="R167" s="124"/>
      <c r="S167" s="125"/>
      <c r="T167" s="125"/>
      <c r="U167" s="124"/>
      <c r="V167" s="125"/>
      <c r="W167" s="159"/>
      <c r="X167" s="715"/>
      <c r="Y167" s="715"/>
      <c r="Z167" s="715"/>
      <c r="AA167" s="129"/>
      <c r="AB167" s="130"/>
      <c r="AC167" s="130"/>
      <c r="AD167" s="129"/>
      <c r="AE167" s="130"/>
      <c r="AF167" s="130"/>
      <c r="AG167" s="129"/>
      <c r="AH167" s="130"/>
      <c r="AI167" s="130"/>
      <c r="AJ167" s="718"/>
    </row>
    <row r="168" spans="1:36" s="132" customFormat="1" ht="31.5">
      <c r="A168" s="122"/>
      <c r="B168" s="391"/>
      <c r="C168" s="506"/>
      <c r="D168" s="233"/>
      <c r="E168" s="233"/>
      <c r="F168" s="506"/>
      <c r="G168" s="506"/>
      <c r="H168" s="518"/>
      <c r="I168" s="122"/>
      <c r="J168" s="122"/>
      <c r="K168" s="524"/>
      <c r="L168" s="524"/>
      <c r="M168" s="123"/>
      <c r="N168" s="123"/>
      <c r="O168" s="788"/>
      <c r="P168" s="116"/>
      <c r="Q168" s="116"/>
      <c r="R168" s="124"/>
      <c r="S168" s="125"/>
      <c r="T168" s="125"/>
      <c r="U168" s="124"/>
      <c r="V168" s="125"/>
      <c r="W168" s="159"/>
      <c r="X168" s="715"/>
      <c r="Y168" s="715"/>
      <c r="Z168" s="715"/>
      <c r="AA168" s="129"/>
      <c r="AB168" s="130"/>
      <c r="AC168" s="130"/>
      <c r="AD168" s="129"/>
      <c r="AE168" s="130"/>
      <c r="AF168" s="130"/>
      <c r="AG168" s="129"/>
      <c r="AH168" s="130"/>
      <c r="AI168" s="130"/>
      <c r="AJ168" s="718"/>
    </row>
    <row r="169" spans="1:36" s="132" customFormat="1" ht="31.5">
      <c r="A169" s="122"/>
      <c r="B169" s="391"/>
      <c r="C169" s="506"/>
      <c r="D169" s="233"/>
      <c r="E169" s="233"/>
      <c r="F169" s="506"/>
      <c r="G169" s="506"/>
      <c r="H169" s="518"/>
      <c r="I169" s="122"/>
      <c r="J169" s="122"/>
      <c r="K169" s="524"/>
      <c r="L169" s="524"/>
      <c r="M169" s="123"/>
      <c r="N169" s="123"/>
      <c r="O169" s="788"/>
      <c r="P169" s="116"/>
      <c r="Q169" s="116"/>
      <c r="R169" s="124"/>
      <c r="S169" s="125"/>
      <c r="T169" s="125"/>
      <c r="U169" s="124"/>
      <c r="V169" s="125"/>
      <c r="W169" s="159"/>
      <c r="X169" s="715"/>
      <c r="Y169" s="715"/>
      <c r="Z169" s="715"/>
      <c r="AA169" s="129"/>
      <c r="AB169" s="130"/>
      <c r="AC169" s="130"/>
      <c r="AD169" s="129"/>
      <c r="AE169" s="130"/>
      <c r="AF169" s="130"/>
      <c r="AG169" s="129"/>
      <c r="AH169" s="130"/>
      <c r="AI169" s="130"/>
      <c r="AJ169" s="718"/>
    </row>
    <row r="170" spans="1:36" s="132" customFormat="1" ht="31.5">
      <c r="A170" s="122"/>
      <c r="B170" s="391"/>
      <c r="C170" s="506"/>
      <c r="D170" s="233"/>
      <c r="E170" s="233"/>
      <c r="F170" s="506"/>
      <c r="G170" s="506"/>
      <c r="H170" s="518"/>
      <c r="I170" s="122"/>
      <c r="J170" s="122"/>
      <c r="K170" s="524"/>
      <c r="L170" s="524"/>
      <c r="M170" s="123"/>
      <c r="N170" s="123"/>
      <c r="O170" s="788"/>
      <c r="P170" s="116"/>
      <c r="Q170" s="116"/>
      <c r="R170" s="124"/>
      <c r="S170" s="125"/>
      <c r="T170" s="125"/>
      <c r="U170" s="124"/>
      <c r="V170" s="125"/>
      <c r="W170" s="159"/>
      <c r="X170" s="715"/>
      <c r="Y170" s="715"/>
      <c r="Z170" s="715"/>
      <c r="AA170" s="129"/>
      <c r="AB170" s="130"/>
      <c r="AC170" s="130"/>
      <c r="AD170" s="129"/>
      <c r="AE170" s="130"/>
      <c r="AF170" s="130"/>
      <c r="AG170" s="129"/>
      <c r="AH170" s="130"/>
      <c r="AI170" s="130"/>
      <c r="AJ170" s="718"/>
    </row>
    <row r="171" spans="1:36" s="132" customFormat="1" ht="31.5">
      <c r="A171" s="122"/>
      <c r="B171" s="391"/>
      <c r="C171" s="506"/>
      <c r="D171" s="233"/>
      <c r="E171" s="233"/>
      <c r="F171" s="506"/>
      <c r="G171" s="506"/>
      <c r="H171" s="518"/>
      <c r="I171" s="122"/>
      <c r="J171" s="122"/>
      <c r="K171" s="524"/>
      <c r="L171" s="524"/>
      <c r="M171" s="123"/>
      <c r="N171" s="123"/>
      <c r="O171" s="788"/>
      <c r="P171" s="116"/>
      <c r="Q171" s="116"/>
      <c r="R171" s="124"/>
      <c r="S171" s="125"/>
      <c r="T171" s="125"/>
      <c r="U171" s="124"/>
      <c r="V171" s="125"/>
      <c r="W171" s="159"/>
      <c r="X171" s="715"/>
      <c r="Y171" s="715"/>
      <c r="Z171" s="715"/>
      <c r="AA171" s="129"/>
      <c r="AB171" s="130"/>
      <c r="AC171" s="130"/>
      <c r="AD171" s="129"/>
      <c r="AE171" s="130"/>
      <c r="AF171" s="130"/>
      <c r="AG171" s="129"/>
      <c r="AH171" s="130"/>
      <c r="AI171" s="130"/>
      <c r="AJ171" s="718"/>
    </row>
    <row r="172" spans="1:36" s="132" customFormat="1" ht="31.5">
      <c r="A172" s="122"/>
      <c r="B172" s="391"/>
      <c r="C172" s="506"/>
      <c r="D172" s="233"/>
      <c r="E172" s="233"/>
      <c r="F172" s="506"/>
      <c r="G172" s="506"/>
      <c r="H172" s="518"/>
      <c r="I172" s="122"/>
      <c r="J172" s="122"/>
      <c r="K172" s="524"/>
      <c r="L172" s="524"/>
      <c r="M172" s="123"/>
      <c r="N172" s="123"/>
      <c r="O172" s="788"/>
      <c r="P172" s="116"/>
      <c r="Q172" s="116"/>
      <c r="R172" s="124"/>
      <c r="S172" s="125"/>
      <c r="T172" s="125"/>
      <c r="U172" s="124"/>
      <c r="V172" s="125"/>
      <c r="W172" s="159"/>
      <c r="X172" s="715"/>
      <c r="Y172" s="715"/>
      <c r="Z172" s="715"/>
      <c r="AA172" s="129"/>
      <c r="AB172" s="130"/>
      <c r="AC172" s="130"/>
      <c r="AD172" s="129"/>
      <c r="AE172" s="130"/>
      <c r="AF172" s="130"/>
      <c r="AG172" s="129"/>
      <c r="AH172" s="130"/>
      <c r="AI172" s="130"/>
      <c r="AJ172" s="718"/>
    </row>
    <row r="173" spans="1:36" s="132" customFormat="1" ht="31.5">
      <c r="A173" s="122"/>
      <c r="B173" s="391"/>
      <c r="C173" s="506"/>
      <c r="D173" s="233"/>
      <c r="E173" s="233"/>
      <c r="F173" s="506"/>
      <c r="G173" s="506"/>
      <c r="H173" s="518"/>
      <c r="I173" s="122"/>
      <c r="J173" s="122"/>
      <c r="K173" s="524"/>
      <c r="L173" s="524"/>
      <c r="M173" s="123"/>
      <c r="N173" s="123"/>
      <c r="O173" s="788"/>
      <c r="P173" s="116"/>
      <c r="Q173" s="116"/>
      <c r="R173" s="124"/>
      <c r="S173" s="125"/>
      <c r="T173" s="125"/>
      <c r="U173" s="124"/>
      <c r="V173" s="125"/>
      <c r="W173" s="159"/>
      <c r="X173" s="715"/>
      <c r="Y173" s="715"/>
      <c r="Z173" s="715"/>
      <c r="AA173" s="129"/>
      <c r="AB173" s="130"/>
      <c r="AC173" s="130"/>
      <c r="AD173" s="129"/>
      <c r="AE173" s="130"/>
      <c r="AF173" s="130"/>
      <c r="AG173" s="129"/>
      <c r="AH173" s="130"/>
      <c r="AI173" s="130"/>
      <c r="AJ173" s="718"/>
    </row>
    <row r="174" spans="1:36" s="132" customFormat="1" ht="31.5">
      <c r="A174" s="122"/>
      <c r="B174" s="391"/>
      <c r="C174" s="506"/>
      <c r="D174" s="233"/>
      <c r="E174" s="233"/>
      <c r="F174" s="506"/>
      <c r="G174" s="506"/>
      <c r="H174" s="518"/>
      <c r="I174" s="122"/>
      <c r="J174" s="122"/>
      <c r="K174" s="524"/>
      <c r="L174" s="524"/>
      <c r="M174" s="123"/>
      <c r="N174" s="123"/>
      <c r="O174" s="788"/>
      <c r="P174" s="116"/>
      <c r="Q174" s="116"/>
      <c r="R174" s="124"/>
      <c r="S174" s="125"/>
      <c r="T174" s="125"/>
      <c r="U174" s="124"/>
      <c r="V174" s="125"/>
      <c r="W174" s="159"/>
      <c r="X174" s="715"/>
      <c r="Y174" s="715"/>
      <c r="Z174" s="715"/>
      <c r="AA174" s="129"/>
      <c r="AB174" s="130"/>
      <c r="AC174" s="130"/>
      <c r="AD174" s="129"/>
      <c r="AE174" s="130"/>
      <c r="AF174" s="130"/>
      <c r="AG174" s="129"/>
      <c r="AH174" s="130"/>
      <c r="AI174" s="130"/>
      <c r="AJ174" s="718"/>
    </row>
    <row r="175" spans="1:36" s="132" customFormat="1" ht="31.5">
      <c r="A175" s="122"/>
      <c r="B175" s="391"/>
      <c r="C175" s="506"/>
      <c r="D175" s="233"/>
      <c r="E175" s="233"/>
      <c r="F175" s="506"/>
      <c r="G175" s="506"/>
      <c r="H175" s="518"/>
      <c r="I175" s="122"/>
      <c r="J175" s="122"/>
      <c r="K175" s="524"/>
      <c r="L175" s="524"/>
      <c r="M175" s="123"/>
      <c r="N175" s="123"/>
      <c r="O175" s="788"/>
      <c r="P175" s="116"/>
      <c r="Q175" s="116"/>
      <c r="R175" s="124"/>
      <c r="S175" s="125"/>
      <c r="T175" s="125"/>
      <c r="U175" s="124"/>
      <c r="V175" s="125"/>
      <c r="W175" s="159"/>
      <c r="X175" s="715"/>
      <c r="Y175" s="715"/>
      <c r="Z175" s="715"/>
      <c r="AA175" s="129"/>
      <c r="AB175" s="130"/>
      <c r="AC175" s="130"/>
      <c r="AD175" s="129"/>
      <c r="AE175" s="130"/>
      <c r="AF175" s="130"/>
      <c r="AG175" s="129"/>
      <c r="AH175" s="130"/>
      <c r="AI175" s="130"/>
      <c r="AJ175" s="718"/>
    </row>
    <row r="176" spans="1:36" s="132" customFormat="1" ht="31.5">
      <c r="A176" s="122"/>
      <c r="B176" s="391"/>
      <c r="C176" s="506"/>
      <c r="D176" s="233"/>
      <c r="E176" s="233"/>
      <c r="F176" s="506"/>
      <c r="G176" s="506"/>
      <c r="H176" s="518"/>
      <c r="I176" s="122"/>
      <c r="J176" s="122"/>
      <c r="K176" s="524"/>
      <c r="L176" s="524"/>
      <c r="M176" s="123"/>
      <c r="N176" s="123"/>
      <c r="O176" s="788"/>
      <c r="P176" s="116"/>
      <c r="Q176" s="116"/>
      <c r="R176" s="124"/>
      <c r="S176" s="125"/>
      <c r="T176" s="125"/>
      <c r="U176" s="124"/>
      <c r="V176" s="125"/>
      <c r="W176" s="159"/>
      <c r="X176" s="715"/>
      <c r="Y176" s="715"/>
      <c r="Z176" s="715"/>
      <c r="AA176" s="129"/>
      <c r="AB176" s="130"/>
      <c r="AC176" s="130"/>
      <c r="AD176" s="129"/>
      <c r="AE176" s="130"/>
      <c r="AF176" s="130"/>
      <c r="AG176" s="129"/>
      <c r="AH176" s="130"/>
      <c r="AI176" s="130"/>
      <c r="AJ176" s="718"/>
    </row>
    <row r="177" spans="1:36" s="132" customFormat="1" ht="31.5">
      <c r="A177" s="122"/>
      <c r="B177" s="391"/>
      <c r="C177" s="506"/>
      <c r="D177" s="233"/>
      <c r="E177" s="233"/>
      <c r="F177" s="506"/>
      <c r="G177" s="506"/>
      <c r="H177" s="518"/>
      <c r="I177" s="122"/>
      <c r="J177" s="122"/>
      <c r="K177" s="524"/>
      <c r="L177" s="524"/>
      <c r="M177" s="123"/>
      <c r="N177" s="123"/>
      <c r="O177" s="788"/>
      <c r="P177" s="116"/>
      <c r="Q177" s="116"/>
      <c r="R177" s="124"/>
      <c r="S177" s="125"/>
      <c r="T177" s="125"/>
      <c r="U177" s="124"/>
      <c r="V177" s="125"/>
      <c r="W177" s="159"/>
      <c r="X177" s="715"/>
      <c r="Y177" s="715"/>
      <c r="Z177" s="715"/>
      <c r="AA177" s="129"/>
      <c r="AB177" s="130"/>
      <c r="AC177" s="130"/>
      <c r="AD177" s="129"/>
      <c r="AE177" s="130"/>
      <c r="AF177" s="130"/>
      <c r="AG177" s="129"/>
      <c r="AH177" s="130"/>
      <c r="AI177" s="130"/>
      <c r="AJ177" s="718"/>
    </row>
    <row r="178" spans="1:36" s="132" customFormat="1" ht="31.5">
      <c r="A178" s="122"/>
      <c r="B178" s="391"/>
      <c r="C178" s="506"/>
      <c r="D178" s="233"/>
      <c r="E178" s="233"/>
      <c r="F178" s="506"/>
      <c r="G178" s="506"/>
      <c r="H178" s="518"/>
      <c r="I178" s="122"/>
      <c r="J178" s="122"/>
      <c r="K178" s="524"/>
      <c r="L178" s="524"/>
      <c r="M178" s="123"/>
      <c r="N178" s="123"/>
      <c r="O178" s="788"/>
      <c r="P178" s="116"/>
      <c r="Q178" s="116"/>
      <c r="R178" s="124"/>
      <c r="S178" s="125"/>
      <c r="T178" s="125"/>
      <c r="U178" s="124"/>
      <c r="V178" s="125"/>
      <c r="W178" s="159"/>
      <c r="X178" s="715"/>
      <c r="Y178" s="715"/>
      <c r="Z178" s="715"/>
      <c r="AA178" s="129"/>
      <c r="AB178" s="130"/>
      <c r="AC178" s="130"/>
      <c r="AD178" s="129"/>
      <c r="AE178" s="130"/>
      <c r="AF178" s="130"/>
      <c r="AG178" s="129"/>
      <c r="AH178" s="130"/>
      <c r="AI178" s="130"/>
      <c r="AJ178" s="718"/>
    </row>
    <row r="179" spans="1:36" s="132" customFormat="1" ht="31.5">
      <c r="A179" s="122"/>
      <c r="B179" s="391"/>
      <c r="C179" s="506"/>
      <c r="D179" s="233"/>
      <c r="E179" s="233"/>
      <c r="F179" s="506"/>
      <c r="G179" s="506"/>
      <c r="H179" s="518"/>
      <c r="I179" s="122"/>
      <c r="J179" s="122"/>
      <c r="K179" s="524"/>
      <c r="L179" s="524"/>
      <c r="M179" s="123"/>
      <c r="N179" s="123"/>
      <c r="O179" s="788"/>
      <c r="P179" s="116"/>
      <c r="Q179" s="116"/>
      <c r="R179" s="124"/>
      <c r="S179" s="125"/>
      <c r="T179" s="125"/>
      <c r="U179" s="124"/>
      <c r="V179" s="125"/>
      <c r="W179" s="159"/>
      <c r="X179" s="715"/>
      <c r="Y179" s="715"/>
      <c r="Z179" s="715"/>
      <c r="AA179" s="129"/>
      <c r="AB179" s="130"/>
      <c r="AC179" s="130"/>
      <c r="AD179" s="129"/>
      <c r="AE179" s="130"/>
      <c r="AF179" s="130"/>
      <c r="AG179" s="129"/>
      <c r="AH179" s="130"/>
      <c r="AI179" s="130"/>
      <c r="AJ179" s="718"/>
    </row>
    <row r="180" spans="1:36" s="132" customFormat="1" ht="31.5">
      <c r="A180" s="122"/>
      <c r="B180" s="391"/>
      <c r="C180" s="506"/>
      <c r="D180" s="233"/>
      <c r="E180" s="233"/>
      <c r="F180" s="506"/>
      <c r="G180" s="506"/>
      <c r="H180" s="518"/>
      <c r="I180" s="122"/>
      <c r="J180" s="122"/>
      <c r="K180" s="524"/>
      <c r="L180" s="524"/>
      <c r="M180" s="123"/>
      <c r="N180" s="123"/>
      <c r="O180" s="788"/>
      <c r="P180" s="116"/>
      <c r="Q180" s="116"/>
      <c r="R180" s="124"/>
      <c r="S180" s="125"/>
      <c r="T180" s="125"/>
      <c r="U180" s="124"/>
      <c r="V180" s="125"/>
      <c r="W180" s="159"/>
      <c r="X180" s="715"/>
      <c r="Y180" s="715"/>
      <c r="Z180" s="715"/>
      <c r="AA180" s="129"/>
      <c r="AB180" s="130"/>
      <c r="AC180" s="130"/>
      <c r="AD180" s="129"/>
      <c r="AE180" s="130"/>
      <c r="AF180" s="130"/>
      <c r="AG180" s="129"/>
      <c r="AH180" s="130"/>
      <c r="AI180" s="130"/>
      <c r="AJ180" s="718"/>
    </row>
    <row r="181" spans="1:36" s="132" customFormat="1" ht="31.5">
      <c r="A181" s="122"/>
      <c r="B181" s="391"/>
      <c r="C181" s="506"/>
      <c r="D181" s="233"/>
      <c r="E181" s="233"/>
      <c r="F181" s="506"/>
      <c r="G181" s="506"/>
      <c r="H181" s="518"/>
      <c r="I181" s="122"/>
      <c r="J181" s="122"/>
      <c r="K181" s="524"/>
      <c r="L181" s="524"/>
      <c r="M181" s="123"/>
      <c r="N181" s="123"/>
      <c r="O181" s="788"/>
      <c r="P181" s="116"/>
      <c r="Q181" s="116"/>
      <c r="R181" s="124"/>
      <c r="S181" s="125"/>
      <c r="T181" s="125"/>
      <c r="U181" s="124"/>
      <c r="V181" s="125"/>
      <c r="W181" s="159"/>
      <c r="X181" s="715"/>
      <c r="Y181" s="715"/>
      <c r="Z181" s="715"/>
      <c r="AA181" s="129"/>
      <c r="AB181" s="130"/>
      <c r="AC181" s="130"/>
      <c r="AD181" s="129"/>
      <c r="AE181" s="130"/>
      <c r="AF181" s="130"/>
      <c r="AG181" s="129"/>
      <c r="AH181" s="130"/>
      <c r="AI181" s="130"/>
      <c r="AJ181" s="718"/>
    </row>
    <row r="182" spans="1:36" s="132" customFormat="1" ht="31.5">
      <c r="A182" s="122"/>
      <c r="B182" s="391"/>
      <c r="C182" s="506"/>
      <c r="D182" s="233"/>
      <c r="E182" s="233"/>
      <c r="F182" s="506"/>
      <c r="G182" s="506"/>
      <c r="H182" s="518"/>
      <c r="I182" s="122"/>
      <c r="J182" s="122"/>
      <c r="K182" s="524"/>
      <c r="L182" s="524"/>
      <c r="M182" s="123"/>
      <c r="N182" s="123"/>
      <c r="O182" s="788"/>
      <c r="P182" s="116"/>
      <c r="Q182" s="116"/>
      <c r="R182" s="124"/>
      <c r="S182" s="125"/>
      <c r="T182" s="125"/>
      <c r="U182" s="124"/>
      <c r="V182" s="125"/>
      <c r="W182" s="159"/>
      <c r="X182" s="715"/>
      <c r="Y182" s="715"/>
      <c r="Z182" s="715"/>
      <c r="AA182" s="129"/>
      <c r="AB182" s="130"/>
      <c r="AC182" s="130"/>
      <c r="AD182" s="129"/>
      <c r="AE182" s="130"/>
      <c r="AF182" s="130"/>
      <c r="AG182" s="129"/>
      <c r="AH182" s="130"/>
      <c r="AI182" s="130"/>
      <c r="AJ182" s="718"/>
    </row>
    <row r="183" spans="1:36" s="132" customFormat="1" ht="31.5">
      <c r="A183" s="122"/>
      <c r="B183" s="391"/>
      <c r="C183" s="506"/>
      <c r="D183" s="233"/>
      <c r="E183" s="233"/>
      <c r="F183" s="506"/>
      <c r="G183" s="506"/>
      <c r="H183" s="518"/>
      <c r="I183" s="122"/>
      <c r="J183" s="122"/>
      <c r="K183" s="524"/>
      <c r="L183" s="524"/>
      <c r="M183" s="123"/>
      <c r="N183" s="123"/>
      <c r="O183" s="788"/>
      <c r="P183" s="116"/>
      <c r="Q183" s="116"/>
      <c r="R183" s="124"/>
      <c r="S183" s="125"/>
      <c r="T183" s="125"/>
      <c r="U183" s="124"/>
      <c r="V183" s="125"/>
      <c r="W183" s="159"/>
      <c r="X183" s="715"/>
      <c r="Y183" s="715"/>
      <c r="Z183" s="715"/>
      <c r="AA183" s="129"/>
      <c r="AB183" s="130"/>
      <c r="AC183" s="130"/>
      <c r="AD183" s="129"/>
      <c r="AE183" s="130"/>
      <c r="AF183" s="130"/>
      <c r="AG183" s="129"/>
      <c r="AH183" s="130"/>
      <c r="AI183" s="130"/>
      <c r="AJ183" s="718"/>
    </row>
    <row r="184" spans="1:36" s="132" customFormat="1" ht="31.5">
      <c r="A184" s="122"/>
      <c r="B184" s="391"/>
      <c r="C184" s="506"/>
      <c r="D184" s="233"/>
      <c r="E184" s="233"/>
      <c r="F184" s="506"/>
      <c r="G184" s="506"/>
      <c r="H184" s="518"/>
      <c r="I184" s="122"/>
      <c r="J184" s="122"/>
      <c r="K184" s="524"/>
      <c r="L184" s="524"/>
      <c r="M184" s="123"/>
      <c r="N184" s="123"/>
      <c r="O184" s="788"/>
      <c r="P184" s="116"/>
      <c r="Q184" s="116"/>
      <c r="R184" s="124"/>
      <c r="S184" s="125"/>
      <c r="T184" s="125"/>
      <c r="U184" s="124"/>
      <c r="V184" s="125"/>
      <c r="W184" s="159"/>
      <c r="X184" s="715"/>
      <c r="Y184" s="715"/>
      <c r="Z184" s="715"/>
      <c r="AA184" s="129"/>
      <c r="AB184" s="130"/>
      <c r="AC184" s="130"/>
      <c r="AD184" s="129"/>
      <c r="AE184" s="130"/>
      <c r="AF184" s="130"/>
      <c r="AG184" s="129"/>
      <c r="AH184" s="130"/>
      <c r="AI184" s="130"/>
      <c r="AJ184" s="718"/>
    </row>
    <row r="185" spans="1:36" s="132" customFormat="1" ht="31.5">
      <c r="A185" s="122"/>
      <c r="B185" s="391"/>
      <c r="C185" s="506"/>
      <c r="D185" s="233"/>
      <c r="E185" s="233"/>
      <c r="F185" s="506"/>
      <c r="G185" s="506"/>
      <c r="H185" s="518"/>
      <c r="I185" s="122"/>
      <c r="J185" s="122"/>
      <c r="K185" s="524"/>
      <c r="L185" s="524"/>
      <c r="M185" s="123"/>
      <c r="N185" s="123"/>
      <c r="O185" s="788"/>
      <c r="P185" s="116"/>
      <c r="Q185" s="116"/>
      <c r="R185" s="124"/>
      <c r="S185" s="125"/>
      <c r="T185" s="125"/>
      <c r="U185" s="124"/>
      <c r="V185" s="125"/>
      <c r="W185" s="159"/>
      <c r="X185" s="715"/>
      <c r="Y185" s="715"/>
      <c r="Z185" s="715"/>
      <c r="AA185" s="129"/>
      <c r="AB185" s="130"/>
      <c r="AC185" s="130"/>
      <c r="AD185" s="129"/>
      <c r="AE185" s="130"/>
      <c r="AF185" s="130"/>
      <c r="AG185" s="129"/>
      <c r="AH185" s="130"/>
      <c r="AI185" s="130"/>
      <c r="AJ185" s="718"/>
    </row>
    <row r="186" spans="1:36" s="132" customFormat="1" ht="31.5">
      <c r="A186" s="122"/>
      <c r="B186" s="391"/>
      <c r="C186" s="506"/>
      <c r="D186" s="233"/>
      <c r="E186" s="233"/>
      <c r="F186" s="506"/>
      <c r="G186" s="506"/>
      <c r="H186" s="518"/>
      <c r="I186" s="122"/>
      <c r="J186" s="122"/>
      <c r="K186" s="524"/>
      <c r="L186" s="524"/>
      <c r="M186" s="123"/>
      <c r="N186" s="123"/>
      <c r="O186" s="788"/>
      <c r="P186" s="116"/>
      <c r="Q186" s="116"/>
      <c r="R186" s="124"/>
      <c r="S186" s="125"/>
      <c r="T186" s="125"/>
      <c r="U186" s="124"/>
      <c r="V186" s="125"/>
      <c r="W186" s="159"/>
      <c r="X186" s="715"/>
      <c r="Y186" s="715"/>
      <c r="Z186" s="715"/>
      <c r="AA186" s="129"/>
      <c r="AB186" s="130"/>
      <c r="AC186" s="130"/>
      <c r="AD186" s="129"/>
      <c r="AE186" s="130"/>
      <c r="AF186" s="130"/>
      <c r="AG186" s="129"/>
      <c r="AH186" s="130"/>
      <c r="AI186" s="130"/>
      <c r="AJ186" s="718"/>
    </row>
    <row r="187" spans="1:36" s="132" customFormat="1" ht="31.5">
      <c r="A187" s="122"/>
      <c r="B187" s="391"/>
      <c r="C187" s="506"/>
      <c r="D187" s="233"/>
      <c r="E187" s="233"/>
      <c r="F187" s="506"/>
      <c r="G187" s="506"/>
      <c r="H187" s="518"/>
      <c r="I187" s="122"/>
      <c r="J187" s="122"/>
      <c r="K187" s="524"/>
      <c r="L187" s="524"/>
      <c r="M187" s="123"/>
      <c r="N187" s="123"/>
      <c r="O187" s="788"/>
      <c r="P187" s="116"/>
      <c r="Q187" s="116"/>
      <c r="R187" s="124"/>
      <c r="S187" s="125"/>
      <c r="T187" s="125"/>
      <c r="U187" s="124"/>
      <c r="V187" s="125"/>
      <c r="W187" s="159"/>
      <c r="X187" s="715"/>
      <c r="Y187" s="715"/>
      <c r="Z187" s="715"/>
      <c r="AA187" s="129"/>
      <c r="AB187" s="130"/>
      <c r="AC187" s="130"/>
      <c r="AD187" s="129"/>
      <c r="AE187" s="130"/>
      <c r="AF187" s="130"/>
      <c r="AG187" s="129"/>
      <c r="AH187" s="130"/>
      <c r="AI187" s="130"/>
      <c r="AJ187" s="718"/>
    </row>
    <row r="188" spans="1:36" s="132" customFormat="1" ht="31.5">
      <c r="A188" s="122"/>
      <c r="B188" s="391"/>
      <c r="C188" s="506"/>
      <c r="D188" s="233"/>
      <c r="E188" s="233"/>
      <c r="F188" s="506"/>
      <c r="G188" s="506"/>
      <c r="H188" s="518"/>
      <c r="I188" s="122"/>
      <c r="J188" s="122"/>
      <c r="K188" s="524"/>
      <c r="L188" s="524"/>
      <c r="M188" s="123"/>
      <c r="N188" s="123"/>
      <c r="O188" s="788"/>
      <c r="P188" s="116"/>
      <c r="Q188" s="116"/>
      <c r="R188" s="124"/>
      <c r="S188" s="125"/>
      <c r="T188" s="125"/>
      <c r="U188" s="124"/>
      <c r="V188" s="125"/>
      <c r="W188" s="159"/>
      <c r="X188" s="715"/>
      <c r="Y188" s="715"/>
      <c r="Z188" s="715"/>
      <c r="AA188" s="129"/>
      <c r="AB188" s="130"/>
      <c r="AC188" s="130"/>
      <c r="AD188" s="129"/>
      <c r="AE188" s="130"/>
      <c r="AF188" s="130"/>
      <c r="AG188" s="129"/>
      <c r="AH188" s="130"/>
      <c r="AI188" s="130"/>
      <c r="AJ188" s="164"/>
    </row>
    <row r="189" spans="1:36" s="132" customFormat="1" ht="31.5">
      <c r="A189" s="122"/>
      <c r="B189" s="391"/>
      <c r="C189" s="506"/>
      <c r="D189" s="233"/>
      <c r="E189" s="233"/>
      <c r="F189" s="506"/>
      <c r="G189" s="506"/>
      <c r="H189" s="518"/>
      <c r="I189" s="122"/>
      <c r="J189" s="122"/>
      <c r="K189" s="524"/>
      <c r="L189" s="524"/>
      <c r="M189" s="123"/>
      <c r="N189" s="123"/>
      <c r="O189" s="788"/>
      <c r="P189" s="116"/>
      <c r="Q189" s="116"/>
      <c r="R189" s="124"/>
      <c r="S189" s="125"/>
      <c r="T189" s="125"/>
      <c r="U189" s="124"/>
      <c r="V189" s="125"/>
      <c r="W189" s="159"/>
      <c r="X189" s="715"/>
      <c r="Y189" s="715"/>
      <c r="Z189" s="715"/>
      <c r="AA189" s="129"/>
      <c r="AB189" s="130"/>
      <c r="AC189" s="130"/>
      <c r="AD189" s="129"/>
      <c r="AE189" s="130"/>
      <c r="AF189" s="130"/>
      <c r="AG189" s="129"/>
      <c r="AH189" s="130"/>
      <c r="AI189" s="130"/>
      <c r="AJ189" s="164"/>
    </row>
    <row r="190" spans="1:36" s="132" customFormat="1" ht="31.5">
      <c r="A190" s="122"/>
      <c r="B190" s="391"/>
      <c r="C190" s="506"/>
      <c r="D190" s="233"/>
      <c r="E190" s="233"/>
      <c r="F190" s="506"/>
      <c r="G190" s="506"/>
      <c r="H190" s="518"/>
      <c r="I190" s="122"/>
      <c r="J190" s="122"/>
      <c r="K190" s="524"/>
      <c r="L190" s="524"/>
      <c r="M190" s="123"/>
      <c r="N190" s="123"/>
      <c r="O190" s="788"/>
      <c r="P190" s="116"/>
      <c r="Q190" s="116"/>
      <c r="R190" s="124"/>
      <c r="S190" s="125"/>
      <c r="T190" s="125"/>
      <c r="U190" s="124"/>
      <c r="V190" s="125"/>
      <c r="W190" s="159"/>
      <c r="X190" s="715"/>
      <c r="Y190" s="715"/>
      <c r="Z190" s="715"/>
      <c r="AA190" s="129"/>
      <c r="AB190" s="130"/>
      <c r="AC190" s="130"/>
      <c r="AD190" s="129"/>
      <c r="AE190" s="130"/>
      <c r="AF190" s="130"/>
      <c r="AG190" s="129"/>
      <c r="AH190" s="130"/>
      <c r="AI190" s="130"/>
      <c r="AJ190" s="164"/>
    </row>
    <row r="191" spans="1:36" s="132" customFormat="1" ht="31.5">
      <c r="A191" s="122"/>
      <c r="B191" s="391"/>
      <c r="C191" s="506"/>
      <c r="D191" s="233"/>
      <c r="E191" s="233"/>
      <c r="F191" s="506"/>
      <c r="G191" s="506"/>
      <c r="H191" s="518"/>
      <c r="I191" s="122"/>
      <c r="J191" s="122"/>
      <c r="K191" s="524"/>
      <c r="L191" s="524"/>
      <c r="M191" s="123"/>
      <c r="N191" s="123"/>
      <c r="O191" s="788"/>
      <c r="P191" s="116"/>
      <c r="Q191" s="116"/>
      <c r="R191" s="124"/>
      <c r="S191" s="125"/>
      <c r="T191" s="125"/>
      <c r="U191" s="124"/>
      <c r="V191" s="125"/>
      <c r="W191" s="159"/>
      <c r="X191" s="715"/>
      <c r="Y191" s="715"/>
      <c r="Z191" s="715"/>
      <c r="AA191" s="129"/>
      <c r="AB191" s="130"/>
      <c r="AC191" s="130"/>
      <c r="AD191" s="129"/>
      <c r="AE191" s="130"/>
      <c r="AF191" s="130"/>
      <c r="AG191" s="129"/>
      <c r="AH191" s="130"/>
      <c r="AI191" s="130"/>
      <c r="AJ191" s="164"/>
    </row>
    <row r="192" spans="1:36" s="132" customFormat="1" ht="31.5">
      <c r="A192" s="122"/>
      <c r="B192" s="391"/>
      <c r="C192" s="506"/>
      <c r="D192" s="233"/>
      <c r="E192" s="233"/>
      <c r="F192" s="506"/>
      <c r="G192" s="506"/>
      <c r="H192" s="518"/>
      <c r="I192" s="122"/>
      <c r="J192" s="122"/>
      <c r="K192" s="524"/>
      <c r="L192" s="524"/>
      <c r="M192" s="123"/>
      <c r="N192" s="123"/>
      <c r="O192" s="788"/>
      <c r="P192" s="116"/>
      <c r="Q192" s="116"/>
      <c r="R192" s="124"/>
      <c r="S192" s="125"/>
      <c r="T192" s="125"/>
      <c r="U192" s="124"/>
      <c r="V192" s="125"/>
      <c r="W192" s="159"/>
      <c r="X192" s="715"/>
      <c r="Y192" s="715"/>
      <c r="Z192" s="715"/>
      <c r="AA192" s="129"/>
      <c r="AB192" s="130"/>
      <c r="AC192" s="130"/>
      <c r="AD192" s="129"/>
      <c r="AE192" s="130"/>
      <c r="AF192" s="130"/>
      <c r="AG192" s="129"/>
      <c r="AH192" s="130"/>
      <c r="AI192" s="130"/>
      <c r="AJ192" s="164"/>
    </row>
    <row r="193" spans="1:36" s="132" customFormat="1" ht="31.5">
      <c r="A193" s="122"/>
      <c r="B193" s="391"/>
      <c r="C193" s="506"/>
      <c r="D193" s="233"/>
      <c r="E193" s="233"/>
      <c r="F193" s="506"/>
      <c r="G193" s="506"/>
      <c r="H193" s="518"/>
      <c r="I193" s="122"/>
      <c r="J193" s="122"/>
      <c r="K193" s="524"/>
      <c r="L193" s="524"/>
      <c r="M193" s="123"/>
      <c r="N193" s="123"/>
      <c r="O193" s="788"/>
      <c r="P193" s="116"/>
      <c r="Q193" s="116"/>
      <c r="R193" s="124"/>
      <c r="S193" s="125"/>
      <c r="T193" s="125"/>
      <c r="U193" s="124"/>
      <c r="V193" s="125"/>
      <c r="W193" s="159"/>
      <c r="X193" s="715"/>
      <c r="Y193" s="715"/>
      <c r="Z193" s="715"/>
      <c r="AA193" s="129"/>
      <c r="AB193" s="130"/>
      <c r="AC193" s="130"/>
      <c r="AD193" s="129"/>
      <c r="AE193" s="130"/>
      <c r="AF193" s="130"/>
      <c r="AG193" s="129"/>
      <c r="AH193" s="130"/>
      <c r="AI193" s="130"/>
      <c r="AJ193" s="164"/>
    </row>
    <row r="194" spans="1:36" s="132" customFormat="1" ht="31.5">
      <c r="A194" s="122"/>
      <c r="B194" s="391"/>
      <c r="C194" s="506"/>
      <c r="D194" s="233"/>
      <c r="E194" s="233"/>
      <c r="F194" s="506"/>
      <c r="G194" s="506"/>
      <c r="H194" s="518"/>
      <c r="I194" s="122"/>
      <c r="J194" s="122"/>
      <c r="K194" s="524"/>
      <c r="L194" s="524"/>
      <c r="M194" s="123"/>
      <c r="N194" s="123"/>
      <c r="O194" s="788"/>
      <c r="P194" s="116"/>
      <c r="Q194" s="116"/>
      <c r="R194" s="124"/>
      <c r="S194" s="125"/>
      <c r="T194" s="125"/>
      <c r="U194" s="124"/>
      <c r="V194" s="125"/>
      <c r="W194" s="159"/>
      <c r="X194" s="715"/>
      <c r="Y194" s="715"/>
      <c r="Z194" s="715"/>
      <c r="AA194" s="129"/>
      <c r="AB194" s="130"/>
      <c r="AC194" s="130"/>
      <c r="AD194" s="129"/>
      <c r="AE194" s="130"/>
      <c r="AF194" s="130"/>
      <c r="AG194" s="129"/>
      <c r="AH194" s="130"/>
      <c r="AI194" s="130"/>
      <c r="AJ194" s="164"/>
    </row>
    <row r="195" spans="1:36" s="132" customFormat="1" ht="31.5">
      <c r="A195" s="122"/>
      <c r="B195" s="391"/>
      <c r="C195" s="506"/>
      <c r="D195" s="233"/>
      <c r="E195" s="233"/>
      <c r="F195" s="506"/>
      <c r="G195" s="506"/>
      <c r="H195" s="518"/>
      <c r="I195" s="122"/>
      <c r="J195" s="122"/>
      <c r="K195" s="524"/>
      <c r="L195" s="524"/>
      <c r="M195" s="123"/>
      <c r="N195" s="123"/>
      <c r="O195" s="788"/>
      <c r="P195" s="116"/>
      <c r="Q195" s="116"/>
      <c r="R195" s="124"/>
      <c r="S195" s="125"/>
      <c r="T195" s="125"/>
      <c r="U195" s="124"/>
      <c r="V195" s="125"/>
      <c r="W195" s="159"/>
      <c r="X195" s="715"/>
      <c r="Y195" s="715"/>
      <c r="Z195" s="715"/>
      <c r="AA195" s="129"/>
      <c r="AB195" s="130"/>
      <c r="AC195" s="130"/>
      <c r="AD195" s="129"/>
      <c r="AE195" s="130"/>
      <c r="AF195" s="130"/>
      <c r="AG195" s="129"/>
      <c r="AH195" s="130"/>
      <c r="AI195" s="130"/>
      <c r="AJ195" s="164"/>
    </row>
    <row r="196" spans="1:36" s="132" customFormat="1" ht="31.5">
      <c r="A196" s="122"/>
      <c r="B196" s="391"/>
      <c r="C196" s="506"/>
      <c r="D196" s="233"/>
      <c r="E196" s="233"/>
      <c r="F196" s="506"/>
      <c r="G196" s="506"/>
      <c r="H196" s="518"/>
      <c r="I196" s="122"/>
      <c r="J196" s="122"/>
      <c r="K196" s="524"/>
      <c r="L196" s="524"/>
      <c r="M196" s="123"/>
      <c r="N196" s="123"/>
      <c r="O196" s="788"/>
      <c r="P196" s="116"/>
      <c r="Q196" s="116"/>
      <c r="R196" s="124"/>
      <c r="S196" s="125"/>
      <c r="T196" s="125"/>
      <c r="U196" s="124"/>
      <c r="V196" s="125"/>
      <c r="W196" s="159"/>
      <c r="X196" s="715"/>
      <c r="Y196" s="715"/>
      <c r="Z196" s="715"/>
      <c r="AA196" s="129"/>
      <c r="AB196" s="130"/>
      <c r="AC196" s="130"/>
      <c r="AD196" s="129"/>
      <c r="AE196" s="130"/>
      <c r="AF196" s="130"/>
      <c r="AG196" s="129"/>
      <c r="AH196" s="130"/>
      <c r="AI196" s="130"/>
      <c r="AJ196" s="164"/>
    </row>
    <row r="197" spans="1:36" s="132" customFormat="1" ht="31.5">
      <c r="A197" s="122"/>
      <c r="B197" s="391"/>
      <c r="C197" s="506"/>
      <c r="D197" s="233"/>
      <c r="E197" s="233"/>
      <c r="F197" s="506"/>
      <c r="G197" s="506"/>
      <c r="H197" s="518"/>
      <c r="I197" s="122"/>
      <c r="J197" s="122"/>
      <c r="K197" s="524"/>
      <c r="L197" s="524"/>
      <c r="M197" s="123"/>
      <c r="N197" s="123"/>
      <c r="O197" s="788"/>
      <c r="P197" s="116"/>
      <c r="Q197" s="116"/>
      <c r="R197" s="124"/>
      <c r="S197" s="125"/>
      <c r="T197" s="125"/>
      <c r="U197" s="124"/>
      <c r="V197" s="125"/>
      <c r="W197" s="159"/>
      <c r="X197" s="715"/>
      <c r="Y197" s="715"/>
      <c r="Z197" s="715"/>
      <c r="AA197" s="129"/>
      <c r="AB197" s="130"/>
      <c r="AC197" s="130"/>
      <c r="AD197" s="129"/>
      <c r="AE197" s="130"/>
      <c r="AF197" s="130"/>
      <c r="AG197" s="129"/>
      <c r="AH197" s="130"/>
      <c r="AI197" s="130"/>
      <c r="AJ197" s="164"/>
    </row>
    <row r="198" spans="1:36" s="132" customFormat="1" ht="31.5">
      <c r="A198" s="122"/>
      <c r="B198" s="391"/>
      <c r="C198" s="506"/>
      <c r="D198" s="233"/>
      <c r="E198" s="233"/>
      <c r="F198" s="506"/>
      <c r="G198" s="506"/>
      <c r="H198" s="518"/>
      <c r="I198" s="122"/>
      <c r="J198" s="122"/>
      <c r="K198" s="524"/>
      <c r="L198" s="524"/>
      <c r="M198" s="123"/>
      <c r="N198" s="123"/>
      <c r="O198" s="788"/>
      <c r="P198" s="116"/>
      <c r="Q198" s="116"/>
      <c r="R198" s="124"/>
      <c r="S198" s="125"/>
      <c r="T198" s="125"/>
      <c r="U198" s="124"/>
      <c r="V198" s="125"/>
      <c r="W198" s="159"/>
      <c r="X198" s="715"/>
      <c r="Y198" s="715"/>
      <c r="Z198" s="715"/>
      <c r="AA198" s="129"/>
      <c r="AB198" s="130"/>
      <c r="AC198" s="130"/>
      <c r="AD198" s="129"/>
      <c r="AE198" s="130"/>
      <c r="AF198" s="130"/>
      <c r="AG198" s="129"/>
      <c r="AH198" s="130"/>
      <c r="AI198" s="130"/>
      <c r="AJ198" s="164"/>
    </row>
    <row r="199" spans="1:36" s="132" customFormat="1" ht="31.5">
      <c r="A199" s="122"/>
      <c r="B199" s="391"/>
      <c r="C199" s="506"/>
      <c r="D199" s="233"/>
      <c r="E199" s="233"/>
      <c r="F199" s="506"/>
      <c r="G199" s="506"/>
      <c r="H199" s="518"/>
      <c r="I199" s="122"/>
      <c r="J199" s="122"/>
      <c r="K199" s="524"/>
      <c r="L199" s="524"/>
      <c r="M199" s="123"/>
      <c r="N199" s="123"/>
      <c r="O199" s="788"/>
      <c r="P199" s="116"/>
      <c r="Q199" s="116"/>
      <c r="R199" s="124"/>
      <c r="S199" s="125"/>
      <c r="T199" s="125"/>
      <c r="U199" s="124"/>
      <c r="V199" s="125"/>
      <c r="W199" s="159"/>
      <c r="X199" s="715"/>
      <c r="Y199" s="715"/>
      <c r="Z199" s="715"/>
      <c r="AA199" s="129"/>
      <c r="AB199" s="130"/>
      <c r="AC199" s="130"/>
      <c r="AD199" s="129"/>
      <c r="AE199" s="130"/>
      <c r="AF199" s="130"/>
      <c r="AG199" s="129"/>
      <c r="AH199" s="130"/>
      <c r="AI199" s="130"/>
      <c r="AJ199" s="164"/>
    </row>
    <row r="200" spans="1:36" s="132" customFormat="1" ht="31.5">
      <c r="A200" s="122"/>
      <c r="B200" s="391"/>
      <c r="C200" s="506"/>
      <c r="D200" s="233"/>
      <c r="E200" s="233"/>
      <c r="F200" s="506"/>
      <c r="G200" s="506"/>
      <c r="H200" s="518"/>
      <c r="I200" s="122"/>
      <c r="J200" s="122"/>
      <c r="K200" s="524"/>
      <c r="L200" s="524"/>
      <c r="M200" s="123"/>
      <c r="N200" s="123"/>
      <c r="O200" s="788"/>
      <c r="P200" s="116"/>
      <c r="Q200" s="116"/>
      <c r="R200" s="124"/>
      <c r="S200" s="125"/>
      <c r="T200" s="125"/>
      <c r="U200" s="124"/>
      <c r="V200" s="125"/>
      <c r="W200" s="159"/>
      <c r="X200" s="715"/>
      <c r="Y200" s="715"/>
      <c r="Z200" s="715"/>
      <c r="AA200" s="129"/>
      <c r="AB200" s="130"/>
      <c r="AC200" s="130"/>
      <c r="AD200" s="129"/>
      <c r="AE200" s="130"/>
      <c r="AF200" s="130"/>
      <c r="AG200" s="129"/>
      <c r="AH200" s="130"/>
      <c r="AI200" s="130"/>
      <c r="AJ200" s="164"/>
    </row>
    <row r="201" spans="1:36" s="132" customFormat="1" ht="31.5">
      <c r="A201" s="122"/>
      <c r="B201" s="391"/>
      <c r="C201" s="506"/>
      <c r="D201" s="233"/>
      <c r="E201" s="233"/>
      <c r="F201" s="506"/>
      <c r="G201" s="506"/>
      <c r="H201" s="518"/>
      <c r="I201" s="122"/>
      <c r="J201" s="122"/>
      <c r="K201" s="524"/>
      <c r="L201" s="524"/>
      <c r="M201" s="123"/>
      <c r="N201" s="123"/>
      <c r="O201" s="788"/>
      <c r="P201" s="116"/>
      <c r="Q201" s="116"/>
      <c r="R201" s="124"/>
      <c r="S201" s="125"/>
      <c r="T201" s="125"/>
      <c r="U201" s="124"/>
      <c r="V201" s="125"/>
      <c r="W201" s="159"/>
      <c r="X201" s="715"/>
      <c r="Y201" s="715"/>
      <c r="Z201" s="715"/>
      <c r="AA201" s="129"/>
      <c r="AB201" s="130"/>
      <c r="AC201" s="130"/>
      <c r="AD201" s="129"/>
      <c r="AE201" s="130"/>
      <c r="AF201" s="130"/>
      <c r="AG201" s="129"/>
      <c r="AH201" s="130"/>
      <c r="AI201" s="130"/>
      <c r="AJ201" s="164"/>
    </row>
    <row r="202" spans="1:36" s="132" customFormat="1" ht="31.5">
      <c r="A202" s="122"/>
      <c r="B202" s="391"/>
      <c r="C202" s="506"/>
      <c r="D202" s="233"/>
      <c r="E202" s="233"/>
      <c r="F202" s="506"/>
      <c r="G202" s="506"/>
      <c r="H202" s="518"/>
      <c r="I202" s="122"/>
      <c r="J202" s="122"/>
      <c r="K202" s="524"/>
      <c r="L202" s="524"/>
      <c r="M202" s="123"/>
      <c r="N202" s="123"/>
      <c r="O202" s="788"/>
      <c r="P202" s="116"/>
      <c r="Q202" s="116"/>
      <c r="R202" s="124"/>
      <c r="S202" s="125"/>
      <c r="T202" s="125"/>
      <c r="U202" s="124"/>
      <c r="V202" s="125"/>
      <c r="W202" s="159"/>
      <c r="X202" s="715"/>
      <c r="Y202" s="715"/>
      <c r="Z202" s="715"/>
      <c r="AA202" s="129"/>
      <c r="AB202" s="130"/>
      <c r="AC202" s="130"/>
      <c r="AD202" s="129"/>
      <c r="AE202" s="130"/>
      <c r="AF202" s="130"/>
      <c r="AG202" s="129"/>
      <c r="AH202" s="130"/>
      <c r="AI202" s="130"/>
      <c r="AJ202" s="164"/>
    </row>
    <row r="203" spans="1:36" s="132" customFormat="1" ht="31.5">
      <c r="A203" s="122"/>
      <c r="B203" s="391"/>
      <c r="C203" s="506"/>
      <c r="D203" s="233"/>
      <c r="E203" s="233"/>
      <c r="F203" s="506"/>
      <c r="G203" s="506"/>
      <c r="H203" s="518"/>
      <c r="I203" s="122"/>
      <c r="J203" s="122"/>
      <c r="K203" s="524"/>
      <c r="L203" s="524"/>
      <c r="M203" s="123"/>
      <c r="N203" s="123"/>
      <c r="O203" s="788"/>
      <c r="P203" s="116"/>
      <c r="Q203" s="116"/>
      <c r="R203" s="124"/>
      <c r="S203" s="125"/>
      <c r="T203" s="125"/>
      <c r="U203" s="124"/>
      <c r="V203" s="125"/>
      <c r="W203" s="159"/>
      <c r="X203" s="715"/>
      <c r="Y203" s="715"/>
      <c r="Z203" s="715"/>
      <c r="AA203" s="129"/>
      <c r="AB203" s="130"/>
      <c r="AC203" s="130"/>
      <c r="AD203" s="129"/>
      <c r="AE203" s="130"/>
      <c r="AF203" s="130"/>
      <c r="AG203" s="129"/>
      <c r="AH203" s="130"/>
      <c r="AI203" s="130"/>
      <c r="AJ203" s="164"/>
    </row>
    <row r="204" spans="1:36" s="132" customFormat="1" ht="31.5">
      <c r="A204" s="122"/>
      <c r="B204" s="391"/>
      <c r="C204" s="506"/>
      <c r="D204" s="233"/>
      <c r="E204" s="233"/>
      <c r="F204" s="506"/>
      <c r="G204" s="506"/>
      <c r="H204" s="518"/>
      <c r="I204" s="122"/>
      <c r="J204" s="122"/>
      <c r="K204" s="524"/>
      <c r="L204" s="524"/>
      <c r="M204" s="123"/>
      <c r="N204" s="123"/>
      <c r="O204" s="788"/>
      <c r="P204" s="116"/>
      <c r="Q204" s="116"/>
      <c r="R204" s="124"/>
      <c r="S204" s="125"/>
      <c r="T204" s="125"/>
      <c r="U204" s="124"/>
      <c r="V204" s="125"/>
      <c r="W204" s="159"/>
      <c r="X204" s="715"/>
      <c r="Y204" s="715"/>
      <c r="Z204" s="715"/>
      <c r="AA204" s="129"/>
      <c r="AB204" s="130"/>
      <c r="AC204" s="130"/>
      <c r="AD204" s="129"/>
      <c r="AE204" s="130"/>
      <c r="AF204" s="130"/>
      <c r="AG204" s="129"/>
      <c r="AH204" s="130"/>
      <c r="AI204" s="130"/>
      <c r="AJ204" s="164"/>
    </row>
    <row r="205" spans="1:36" s="132" customFormat="1" ht="31.5">
      <c r="A205" s="122"/>
      <c r="B205" s="391"/>
      <c r="C205" s="506"/>
      <c r="D205" s="233"/>
      <c r="E205" s="233"/>
      <c r="F205" s="506"/>
      <c r="G205" s="506"/>
      <c r="H205" s="518"/>
      <c r="I205" s="122"/>
      <c r="J205" s="122"/>
      <c r="K205" s="524"/>
      <c r="L205" s="524"/>
      <c r="M205" s="123"/>
      <c r="N205" s="123"/>
      <c r="O205" s="788"/>
      <c r="P205" s="116"/>
      <c r="Q205" s="116"/>
      <c r="R205" s="124"/>
      <c r="S205" s="125"/>
      <c r="T205" s="125"/>
      <c r="U205" s="124"/>
      <c r="V205" s="125"/>
      <c r="W205" s="159"/>
      <c r="X205" s="715"/>
      <c r="Y205" s="715"/>
      <c r="Z205" s="715"/>
      <c r="AA205" s="129"/>
      <c r="AB205" s="130"/>
      <c r="AC205" s="130"/>
      <c r="AD205" s="129"/>
      <c r="AE205" s="130"/>
      <c r="AF205" s="130"/>
      <c r="AG205" s="129"/>
      <c r="AH205" s="130"/>
      <c r="AI205" s="130"/>
      <c r="AJ205" s="164"/>
    </row>
    <row r="206" spans="1:36" s="132" customFormat="1" ht="31.5">
      <c r="A206" s="122"/>
      <c r="B206" s="391"/>
      <c r="C206" s="506"/>
      <c r="D206" s="233"/>
      <c r="E206" s="233"/>
      <c r="F206" s="506"/>
      <c r="G206" s="506"/>
      <c r="H206" s="518"/>
      <c r="I206" s="122"/>
      <c r="J206" s="122"/>
      <c r="K206" s="524"/>
      <c r="L206" s="524"/>
      <c r="M206" s="123"/>
      <c r="N206" s="123"/>
      <c r="O206" s="788"/>
      <c r="P206" s="116"/>
      <c r="Q206" s="116"/>
      <c r="R206" s="124"/>
      <c r="S206" s="125"/>
      <c r="T206" s="125"/>
      <c r="U206" s="124"/>
      <c r="V206" s="125"/>
      <c r="W206" s="159"/>
      <c r="X206" s="715"/>
      <c r="Y206" s="715"/>
      <c r="Z206" s="715"/>
      <c r="AA206" s="129"/>
      <c r="AB206" s="130"/>
      <c r="AC206" s="130"/>
      <c r="AD206" s="129"/>
      <c r="AE206" s="130"/>
      <c r="AF206" s="130"/>
      <c r="AG206" s="129"/>
      <c r="AH206" s="130"/>
      <c r="AI206" s="130"/>
      <c r="AJ206" s="164"/>
    </row>
    <row r="207" spans="1:36" s="132" customFormat="1" ht="31.5">
      <c r="A207" s="122"/>
      <c r="B207" s="391"/>
      <c r="C207" s="506"/>
      <c r="D207" s="233"/>
      <c r="E207" s="233"/>
      <c r="F207" s="506"/>
      <c r="G207" s="506"/>
      <c r="H207" s="518"/>
      <c r="I207" s="122"/>
      <c r="J207" s="122"/>
      <c r="K207" s="524"/>
      <c r="L207" s="524"/>
      <c r="M207" s="123"/>
      <c r="N207" s="123"/>
      <c r="O207" s="788"/>
      <c r="P207" s="116"/>
      <c r="Q207" s="116"/>
      <c r="R207" s="124"/>
      <c r="S207" s="125"/>
      <c r="T207" s="125"/>
      <c r="U207" s="124"/>
      <c r="V207" s="125"/>
      <c r="W207" s="159"/>
      <c r="X207" s="715"/>
      <c r="Y207" s="715"/>
      <c r="Z207" s="715"/>
      <c r="AA207" s="129"/>
      <c r="AB207" s="130"/>
      <c r="AC207" s="130"/>
      <c r="AD207" s="129"/>
      <c r="AE207" s="130"/>
      <c r="AF207" s="130"/>
      <c r="AG207" s="129"/>
      <c r="AH207" s="130"/>
      <c r="AI207" s="130"/>
      <c r="AJ207" s="164"/>
    </row>
    <row r="208" spans="1:36" s="132" customFormat="1" ht="31.5">
      <c r="A208" s="122"/>
      <c r="B208" s="391"/>
      <c r="C208" s="506"/>
      <c r="D208" s="233"/>
      <c r="E208" s="233"/>
      <c r="F208" s="506"/>
      <c r="G208" s="506"/>
      <c r="H208" s="518"/>
      <c r="I208" s="122"/>
      <c r="J208" s="122"/>
      <c r="K208" s="524"/>
      <c r="L208" s="524"/>
      <c r="M208" s="123"/>
      <c r="N208" s="123"/>
      <c r="O208" s="788"/>
      <c r="P208" s="116"/>
      <c r="Q208" s="116"/>
      <c r="R208" s="124"/>
      <c r="S208" s="125"/>
      <c r="T208" s="125"/>
      <c r="U208" s="124"/>
      <c r="V208" s="125"/>
      <c r="W208" s="159"/>
      <c r="X208" s="715"/>
      <c r="Y208" s="715"/>
      <c r="Z208" s="715"/>
      <c r="AA208" s="129"/>
      <c r="AB208" s="130"/>
      <c r="AC208" s="130"/>
      <c r="AD208" s="129"/>
      <c r="AE208" s="130"/>
      <c r="AF208" s="130"/>
      <c r="AG208" s="129"/>
      <c r="AH208" s="130"/>
      <c r="AI208" s="130"/>
      <c r="AJ208" s="164"/>
    </row>
    <row r="209" spans="1:36" s="132" customFormat="1" ht="31.5">
      <c r="A209" s="122"/>
      <c r="B209" s="391"/>
      <c r="C209" s="506"/>
      <c r="D209" s="233"/>
      <c r="E209" s="233"/>
      <c r="F209" s="506"/>
      <c r="G209" s="506"/>
      <c r="H209" s="518"/>
      <c r="I209" s="122"/>
      <c r="J209" s="122"/>
      <c r="K209" s="524"/>
      <c r="L209" s="524"/>
      <c r="M209" s="123"/>
      <c r="N209" s="123"/>
      <c r="O209" s="788"/>
      <c r="P209" s="116"/>
      <c r="Q209" s="116"/>
      <c r="R209" s="124"/>
      <c r="S209" s="125"/>
      <c r="T209" s="125"/>
      <c r="U209" s="124"/>
      <c r="V209" s="125"/>
      <c r="W209" s="159"/>
      <c r="X209" s="715"/>
      <c r="Y209" s="715"/>
      <c r="Z209" s="715"/>
      <c r="AA209" s="129"/>
      <c r="AB209" s="130"/>
      <c r="AC209" s="130"/>
      <c r="AD209" s="129"/>
      <c r="AE209" s="130"/>
      <c r="AF209" s="130"/>
      <c r="AG209" s="129"/>
      <c r="AH209" s="130"/>
      <c r="AI209" s="130"/>
      <c r="AJ209" s="164"/>
    </row>
    <row r="210" spans="1:36" s="132" customFormat="1" ht="31.5">
      <c r="A210" s="122"/>
      <c r="B210" s="391"/>
      <c r="C210" s="506"/>
      <c r="D210" s="233"/>
      <c r="E210" s="233"/>
      <c r="F210" s="506"/>
      <c r="G210" s="506"/>
      <c r="H210" s="518"/>
      <c r="I210" s="122"/>
      <c r="J210" s="122"/>
      <c r="K210" s="524"/>
      <c r="L210" s="524"/>
      <c r="M210" s="123"/>
      <c r="N210" s="123"/>
      <c r="O210" s="788"/>
      <c r="P210" s="116"/>
      <c r="Q210" s="116"/>
      <c r="R210" s="124"/>
      <c r="S210" s="125"/>
      <c r="T210" s="125"/>
      <c r="U210" s="124"/>
      <c r="V210" s="125"/>
      <c r="W210" s="159"/>
      <c r="X210" s="715"/>
      <c r="Y210" s="715"/>
      <c r="Z210" s="715"/>
      <c r="AA210" s="129"/>
      <c r="AB210" s="130"/>
      <c r="AC210" s="130"/>
      <c r="AD210" s="129"/>
      <c r="AE210" s="130"/>
      <c r="AF210" s="130"/>
      <c r="AG210" s="129"/>
      <c r="AH210" s="130"/>
      <c r="AI210" s="130"/>
      <c r="AJ210" s="164"/>
    </row>
    <row r="211" spans="1:36" s="132" customFormat="1" ht="31.5">
      <c r="A211" s="122"/>
      <c r="B211" s="391"/>
      <c r="C211" s="506"/>
      <c r="D211" s="233"/>
      <c r="E211" s="233"/>
      <c r="F211" s="506"/>
      <c r="G211" s="506"/>
      <c r="H211" s="518"/>
      <c r="I211" s="122"/>
      <c r="J211" s="122"/>
      <c r="K211" s="524"/>
      <c r="L211" s="524"/>
      <c r="M211" s="123"/>
      <c r="N211" s="123"/>
      <c r="O211" s="788"/>
      <c r="P211" s="116"/>
      <c r="Q211" s="116"/>
      <c r="R211" s="124"/>
      <c r="S211" s="125"/>
      <c r="T211" s="125"/>
      <c r="U211" s="124"/>
      <c r="V211" s="125"/>
      <c r="W211" s="159"/>
      <c r="X211" s="715"/>
      <c r="Y211" s="715"/>
      <c r="Z211" s="715"/>
      <c r="AA211" s="129"/>
      <c r="AB211" s="130"/>
      <c r="AC211" s="130"/>
      <c r="AD211" s="129"/>
      <c r="AE211" s="130"/>
      <c r="AF211" s="130"/>
      <c r="AG211" s="129"/>
      <c r="AH211" s="130"/>
      <c r="AI211" s="130"/>
      <c r="AJ211" s="164"/>
    </row>
    <row r="212" spans="1:36" s="132" customFormat="1" ht="31.5">
      <c r="A212" s="122"/>
      <c r="B212" s="391"/>
      <c r="C212" s="506"/>
      <c r="D212" s="233"/>
      <c r="E212" s="233"/>
      <c r="F212" s="506"/>
      <c r="G212" s="506"/>
      <c r="H212" s="518"/>
      <c r="I212" s="122"/>
      <c r="J212" s="122"/>
      <c r="K212" s="524"/>
      <c r="L212" s="524"/>
      <c r="M212" s="123"/>
      <c r="N212" s="123"/>
      <c r="O212" s="788"/>
      <c r="P212" s="116"/>
      <c r="Q212" s="116"/>
      <c r="R212" s="124"/>
      <c r="S212" s="125"/>
      <c r="T212" s="125"/>
      <c r="U212" s="124"/>
      <c r="V212" s="125"/>
      <c r="W212" s="159"/>
      <c r="X212" s="715"/>
      <c r="Y212" s="715"/>
      <c r="Z212" s="715"/>
      <c r="AA212" s="129"/>
      <c r="AB212" s="130"/>
      <c r="AC212" s="130"/>
      <c r="AD212" s="129"/>
      <c r="AE212" s="130"/>
      <c r="AF212" s="130"/>
      <c r="AG212" s="129"/>
      <c r="AH212" s="130"/>
      <c r="AI212" s="130"/>
      <c r="AJ212" s="164"/>
    </row>
    <row r="213" spans="1:36" s="132" customFormat="1" ht="31.5">
      <c r="A213" s="122"/>
      <c r="B213" s="391"/>
      <c r="C213" s="506"/>
      <c r="D213" s="233"/>
      <c r="E213" s="233"/>
      <c r="F213" s="506"/>
      <c r="G213" s="506"/>
      <c r="H213" s="518"/>
      <c r="I213" s="122"/>
      <c r="J213" s="122"/>
      <c r="K213" s="524"/>
      <c r="L213" s="524"/>
      <c r="M213" s="123"/>
      <c r="N213" s="123"/>
      <c r="O213" s="788"/>
      <c r="P213" s="116"/>
      <c r="Q213" s="116"/>
      <c r="R213" s="124"/>
      <c r="S213" s="125"/>
      <c r="T213" s="125"/>
      <c r="U213" s="124"/>
      <c r="V213" s="125"/>
      <c r="W213" s="159"/>
      <c r="X213" s="715"/>
      <c r="Y213" s="715"/>
      <c r="Z213" s="715"/>
      <c r="AA213" s="129"/>
      <c r="AB213" s="130"/>
      <c r="AC213" s="130"/>
      <c r="AD213" s="129"/>
      <c r="AE213" s="130"/>
      <c r="AF213" s="130"/>
      <c r="AG213" s="129"/>
      <c r="AH213" s="130"/>
      <c r="AI213" s="130"/>
      <c r="AJ213" s="164"/>
    </row>
    <row r="214" spans="1:36" s="132" customFormat="1" ht="31.5">
      <c r="A214" s="122"/>
      <c r="B214" s="391"/>
      <c r="C214" s="506"/>
      <c r="D214" s="233"/>
      <c r="E214" s="233"/>
      <c r="F214" s="506"/>
      <c r="G214" s="506"/>
      <c r="H214" s="518"/>
      <c r="I214" s="122"/>
      <c r="J214" s="122"/>
      <c r="K214" s="524"/>
      <c r="L214" s="524"/>
      <c r="M214" s="123"/>
      <c r="N214" s="123"/>
      <c r="O214" s="788"/>
      <c r="P214" s="116"/>
      <c r="Q214" s="116"/>
      <c r="R214" s="124"/>
      <c r="S214" s="125"/>
      <c r="T214" s="125"/>
      <c r="U214" s="124"/>
      <c r="V214" s="125"/>
      <c r="W214" s="159"/>
      <c r="X214" s="715"/>
      <c r="Y214" s="715"/>
      <c r="Z214" s="715"/>
      <c r="AA214" s="129"/>
      <c r="AB214" s="130"/>
      <c r="AC214" s="130"/>
      <c r="AD214" s="129"/>
      <c r="AE214" s="130"/>
      <c r="AF214" s="130"/>
      <c r="AG214" s="129"/>
      <c r="AH214" s="130"/>
      <c r="AI214" s="130"/>
      <c r="AJ214" s="164"/>
    </row>
    <row r="215" spans="1:36" s="132" customFormat="1" ht="31.5">
      <c r="A215" s="122"/>
      <c r="B215" s="391"/>
      <c r="C215" s="506"/>
      <c r="D215" s="233"/>
      <c r="E215" s="233"/>
      <c r="F215" s="506"/>
      <c r="G215" s="506"/>
      <c r="H215" s="518"/>
      <c r="I215" s="122"/>
      <c r="J215" s="122"/>
      <c r="K215" s="524"/>
      <c r="L215" s="524"/>
      <c r="M215" s="123"/>
      <c r="N215" s="123"/>
      <c r="O215" s="788"/>
      <c r="P215" s="116"/>
      <c r="Q215" s="116"/>
      <c r="R215" s="124"/>
      <c r="S215" s="125"/>
      <c r="T215" s="125"/>
      <c r="U215" s="124"/>
      <c r="V215" s="125"/>
      <c r="W215" s="159"/>
      <c r="X215" s="715"/>
      <c r="Y215" s="715"/>
      <c r="Z215" s="715"/>
      <c r="AA215" s="129"/>
      <c r="AB215" s="130"/>
      <c r="AC215" s="130"/>
      <c r="AD215" s="129"/>
      <c r="AE215" s="130"/>
      <c r="AF215" s="130"/>
      <c r="AG215" s="129"/>
      <c r="AH215" s="130"/>
      <c r="AI215" s="130"/>
      <c r="AJ215" s="164"/>
    </row>
    <row r="216" spans="1:36" s="132" customFormat="1" ht="31.5">
      <c r="A216" s="122"/>
      <c r="B216" s="391"/>
      <c r="C216" s="506"/>
      <c r="D216" s="233"/>
      <c r="E216" s="233"/>
      <c r="F216" s="506"/>
      <c r="G216" s="506"/>
      <c r="H216" s="518"/>
      <c r="I216" s="122"/>
      <c r="J216" s="122"/>
      <c r="K216" s="524"/>
      <c r="L216" s="524"/>
      <c r="M216" s="123"/>
      <c r="N216" s="123"/>
      <c r="O216" s="788"/>
      <c r="P216" s="116"/>
      <c r="Q216" s="116"/>
      <c r="R216" s="124"/>
      <c r="S216" s="125"/>
      <c r="T216" s="125"/>
      <c r="U216" s="124"/>
      <c r="V216" s="125"/>
      <c r="W216" s="159"/>
      <c r="X216" s="715"/>
      <c r="Y216" s="715"/>
      <c r="Z216" s="715"/>
      <c r="AA216" s="129"/>
      <c r="AB216" s="130"/>
      <c r="AC216" s="130"/>
      <c r="AD216" s="129"/>
      <c r="AE216" s="130"/>
      <c r="AF216" s="130"/>
      <c r="AG216" s="129"/>
      <c r="AH216" s="130"/>
      <c r="AI216" s="130"/>
      <c r="AJ216" s="164"/>
    </row>
    <row r="217" spans="1:36" s="132" customFormat="1" ht="31.5">
      <c r="A217" s="122"/>
      <c r="B217" s="391"/>
      <c r="C217" s="506"/>
      <c r="D217" s="233"/>
      <c r="E217" s="233"/>
      <c r="F217" s="506"/>
      <c r="G217" s="506"/>
      <c r="H217" s="518"/>
      <c r="I217" s="122"/>
      <c r="J217" s="122"/>
      <c r="K217" s="524"/>
      <c r="L217" s="524"/>
      <c r="M217" s="123"/>
      <c r="N217" s="123"/>
      <c r="O217" s="788"/>
      <c r="P217" s="116"/>
      <c r="Q217" s="116"/>
      <c r="R217" s="124"/>
      <c r="S217" s="125"/>
      <c r="T217" s="125"/>
      <c r="U217" s="124"/>
      <c r="V217" s="125"/>
      <c r="W217" s="159"/>
      <c r="X217" s="715"/>
      <c r="Y217" s="715"/>
      <c r="Z217" s="715"/>
      <c r="AA217" s="129"/>
      <c r="AB217" s="130"/>
      <c r="AC217" s="130"/>
      <c r="AD217" s="129"/>
      <c r="AE217" s="130"/>
      <c r="AF217" s="130"/>
      <c r="AG217" s="129"/>
      <c r="AH217" s="130"/>
      <c r="AI217" s="130"/>
      <c r="AJ217" s="164"/>
    </row>
    <row r="218" spans="1:36" s="132" customFormat="1" ht="31.5">
      <c r="A218" s="122"/>
      <c r="B218" s="391"/>
      <c r="C218" s="506"/>
      <c r="D218" s="233"/>
      <c r="E218" s="233"/>
      <c r="F218" s="506"/>
      <c r="G218" s="506"/>
      <c r="H218" s="518"/>
      <c r="I218" s="122"/>
      <c r="J218" s="122"/>
      <c r="K218" s="524"/>
      <c r="L218" s="524"/>
      <c r="M218" s="123"/>
      <c r="N218" s="123"/>
      <c r="O218" s="788"/>
      <c r="P218" s="116"/>
      <c r="Q218" s="116"/>
      <c r="R218" s="124"/>
      <c r="S218" s="125"/>
      <c r="T218" s="125"/>
      <c r="U218" s="124"/>
      <c r="V218" s="125"/>
      <c r="W218" s="159"/>
      <c r="X218" s="715"/>
      <c r="Y218" s="715"/>
      <c r="Z218" s="715"/>
      <c r="AA218" s="129"/>
      <c r="AB218" s="130"/>
      <c r="AC218" s="130"/>
      <c r="AD218" s="129"/>
      <c r="AE218" s="130"/>
      <c r="AF218" s="130"/>
      <c r="AG218" s="129"/>
      <c r="AH218" s="130"/>
      <c r="AI218" s="130"/>
      <c r="AJ218" s="164"/>
    </row>
    <row r="219" spans="1:36" s="132" customFormat="1" ht="31.5">
      <c r="A219" s="122"/>
      <c r="B219" s="391"/>
      <c r="C219" s="506"/>
      <c r="D219" s="233"/>
      <c r="E219" s="233"/>
      <c r="F219" s="506"/>
      <c r="G219" s="506"/>
      <c r="H219" s="518"/>
      <c r="I219" s="122"/>
      <c r="J219" s="122"/>
      <c r="K219" s="524"/>
      <c r="L219" s="524"/>
      <c r="M219" s="123"/>
      <c r="N219" s="123"/>
      <c r="O219" s="788"/>
      <c r="P219" s="116"/>
      <c r="Q219" s="116"/>
      <c r="R219" s="124"/>
      <c r="S219" s="125"/>
      <c r="T219" s="125"/>
      <c r="U219" s="124"/>
      <c r="V219" s="125"/>
      <c r="W219" s="159"/>
      <c r="X219" s="715"/>
      <c r="Y219" s="715"/>
      <c r="Z219" s="715"/>
      <c r="AA219" s="129"/>
      <c r="AB219" s="130"/>
      <c r="AC219" s="130"/>
      <c r="AD219" s="129"/>
      <c r="AE219" s="130"/>
      <c r="AF219" s="130"/>
      <c r="AG219" s="129"/>
      <c r="AH219" s="130"/>
      <c r="AI219" s="130"/>
      <c r="AJ219" s="164"/>
    </row>
    <row r="220" spans="1:36" s="132" customFormat="1" ht="31.5">
      <c r="A220" s="122"/>
      <c r="B220" s="391"/>
      <c r="C220" s="506"/>
      <c r="D220" s="233"/>
      <c r="E220" s="233"/>
      <c r="F220" s="506"/>
      <c r="G220" s="506"/>
      <c r="H220" s="518"/>
      <c r="I220" s="122"/>
      <c r="J220" s="122"/>
      <c r="K220" s="524"/>
      <c r="L220" s="524"/>
      <c r="M220" s="123"/>
      <c r="N220" s="123"/>
      <c r="O220" s="788"/>
      <c r="P220" s="116"/>
      <c r="Q220" s="116"/>
      <c r="R220" s="124"/>
      <c r="S220" s="125"/>
      <c r="T220" s="125"/>
      <c r="U220" s="124"/>
      <c r="V220" s="125"/>
      <c r="W220" s="159"/>
      <c r="X220" s="715"/>
      <c r="Y220" s="715"/>
      <c r="Z220" s="715"/>
      <c r="AA220" s="129"/>
      <c r="AB220" s="130"/>
      <c r="AC220" s="130"/>
      <c r="AD220" s="129"/>
      <c r="AE220" s="130"/>
      <c r="AF220" s="130"/>
      <c r="AG220" s="129"/>
      <c r="AH220" s="130"/>
      <c r="AI220" s="130"/>
      <c r="AJ220" s="164"/>
    </row>
    <row r="221" spans="1:36" s="132" customFormat="1" ht="31.5">
      <c r="A221" s="122"/>
      <c r="B221" s="391"/>
      <c r="C221" s="506"/>
      <c r="D221" s="233"/>
      <c r="E221" s="233"/>
      <c r="F221" s="506"/>
      <c r="G221" s="506"/>
      <c r="H221" s="518"/>
      <c r="I221" s="122"/>
      <c r="J221" s="122"/>
      <c r="K221" s="524"/>
      <c r="L221" s="524"/>
      <c r="M221" s="123"/>
      <c r="N221" s="123"/>
      <c r="O221" s="788"/>
      <c r="P221" s="116"/>
      <c r="Q221" s="116"/>
      <c r="R221" s="124"/>
      <c r="S221" s="125"/>
      <c r="T221" s="125"/>
      <c r="U221" s="124"/>
      <c r="V221" s="125"/>
      <c r="W221" s="159"/>
      <c r="X221" s="715"/>
      <c r="Y221" s="715"/>
      <c r="Z221" s="715"/>
      <c r="AA221" s="129"/>
      <c r="AB221" s="130"/>
      <c r="AC221" s="130"/>
      <c r="AD221" s="129"/>
      <c r="AE221" s="130"/>
      <c r="AF221" s="130"/>
      <c r="AG221" s="129"/>
      <c r="AH221" s="130"/>
      <c r="AI221" s="130"/>
      <c r="AJ221" s="164"/>
    </row>
    <row r="222" spans="1:36" s="132" customFormat="1" ht="31.5">
      <c r="A222" s="122"/>
      <c r="B222" s="391"/>
      <c r="C222" s="506"/>
      <c r="D222" s="233"/>
      <c r="E222" s="233"/>
      <c r="F222" s="506"/>
      <c r="G222" s="506"/>
      <c r="H222" s="518"/>
      <c r="I222" s="122"/>
      <c r="J222" s="122"/>
      <c r="K222" s="524"/>
      <c r="L222" s="524"/>
      <c r="M222" s="123"/>
      <c r="N222" s="123"/>
      <c r="O222" s="788"/>
      <c r="P222" s="116"/>
      <c r="Q222" s="116"/>
      <c r="R222" s="124"/>
      <c r="S222" s="125"/>
      <c r="T222" s="125"/>
      <c r="U222" s="124"/>
      <c r="V222" s="125"/>
      <c r="W222" s="159"/>
      <c r="X222" s="715"/>
      <c r="Y222" s="715"/>
      <c r="Z222" s="715"/>
      <c r="AA222" s="129"/>
      <c r="AB222" s="130"/>
      <c r="AC222" s="130"/>
      <c r="AD222" s="129"/>
      <c r="AE222" s="130"/>
      <c r="AF222" s="130"/>
      <c r="AG222" s="129"/>
      <c r="AH222" s="130"/>
      <c r="AI222" s="130"/>
      <c r="AJ222" s="164"/>
    </row>
    <row r="223" spans="1:36" s="132" customFormat="1" ht="31.5">
      <c r="A223" s="122"/>
      <c r="B223" s="391"/>
      <c r="C223" s="506"/>
      <c r="D223" s="233"/>
      <c r="E223" s="233"/>
      <c r="F223" s="506"/>
      <c r="G223" s="506"/>
      <c r="H223" s="518"/>
      <c r="I223" s="122"/>
      <c r="J223" s="122"/>
      <c r="K223" s="524"/>
      <c r="L223" s="524"/>
      <c r="M223" s="123"/>
      <c r="N223" s="123"/>
      <c r="O223" s="788"/>
      <c r="P223" s="116"/>
      <c r="Q223" s="116"/>
      <c r="R223" s="124"/>
      <c r="S223" s="125"/>
      <c r="T223" s="125"/>
      <c r="U223" s="124"/>
      <c r="V223" s="125"/>
      <c r="W223" s="159"/>
      <c r="X223" s="715"/>
      <c r="Y223" s="715"/>
      <c r="Z223" s="715"/>
      <c r="AA223" s="129"/>
      <c r="AB223" s="130"/>
      <c r="AC223" s="130"/>
      <c r="AD223" s="129"/>
      <c r="AE223" s="130"/>
      <c r="AF223" s="130"/>
      <c r="AG223" s="129"/>
      <c r="AH223" s="130"/>
      <c r="AI223" s="130"/>
      <c r="AJ223" s="164"/>
    </row>
    <row r="224" spans="1:36" s="132" customFormat="1" ht="31.5">
      <c r="A224" s="122"/>
      <c r="B224" s="391"/>
      <c r="C224" s="506"/>
      <c r="D224" s="233"/>
      <c r="E224" s="233"/>
      <c r="F224" s="506"/>
      <c r="G224" s="506"/>
      <c r="H224" s="518"/>
      <c r="I224" s="122"/>
      <c r="J224" s="122"/>
      <c r="K224" s="524"/>
      <c r="L224" s="524"/>
      <c r="M224" s="123"/>
      <c r="N224" s="123"/>
      <c r="O224" s="788"/>
      <c r="P224" s="116"/>
      <c r="Q224" s="116"/>
      <c r="R224" s="124"/>
      <c r="S224" s="125"/>
      <c r="T224" s="125"/>
      <c r="U224" s="124"/>
      <c r="V224" s="125"/>
      <c r="W224" s="159"/>
      <c r="X224" s="715"/>
      <c r="Y224" s="715"/>
      <c r="Z224" s="715"/>
      <c r="AA224" s="129"/>
      <c r="AB224" s="130"/>
      <c r="AC224" s="130"/>
      <c r="AD224" s="129"/>
      <c r="AE224" s="130"/>
      <c r="AF224" s="130"/>
      <c r="AG224" s="129"/>
      <c r="AH224" s="130"/>
      <c r="AI224" s="130"/>
      <c r="AJ224" s="164"/>
    </row>
    <row r="225" spans="1:36" s="132" customFormat="1" ht="31.5">
      <c r="A225" s="122"/>
      <c r="B225" s="391"/>
      <c r="C225" s="506"/>
      <c r="D225" s="233"/>
      <c r="E225" s="233"/>
      <c r="F225" s="506"/>
      <c r="G225" s="506"/>
      <c r="H225" s="518"/>
      <c r="I225" s="122"/>
      <c r="J225" s="122"/>
      <c r="K225" s="524"/>
      <c r="L225" s="524"/>
      <c r="M225" s="123"/>
      <c r="N225" s="123"/>
      <c r="O225" s="788"/>
      <c r="P225" s="116"/>
      <c r="Q225" s="116"/>
      <c r="R225" s="124"/>
      <c r="S225" s="125"/>
      <c r="T225" s="125"/>
      <c r="U225" s="124"/>
      <c r="V225" s="125"/>
      <c r="W225" s="159"/>
      <c r="X225" s="715"/>
      <c r="Y225" s="715"/>
      <c r="Z225" s="715"/>
      <c r="AA225" s="129"/>
      <c r="AB225" s="130"/>
      <c r="AC225" s="130"/>
      <c r="AD225" s="129"/>
      <c r="AE225" s="130"/>
      <c r="AF225" s="130"/>
      <c r="AG225" s="129"/>
      <c r="AH225" s="130"/>
      <c r="AI225" s="130"/>
      <c r="AJ225" s="164"/>
    </row>
    <row r="226" spans="1:36" s="132" customFormat="1" ht="31.5">
      <c r="A226" s="122"/>
      <c r="B226" s="391"/>
      <c r="C226" s="506"/>
      <c r="D226" s="233"/>
      <c r="E226" s="233"/>
      <c r="F226" s="506"/>
      <c r="G226" s="506"/>
      <c r="H226" s="518"/>
      <c r="I226" s="122"/>
      <c r="J226" s="122"/>
      <c r="K226" s="524"/>
      <c r="L226" s="524"/>
      <c r="M226" s="123"/>
      <c r="N226" s="123"/>
      <c r="O226" s="788"/>
      <c r="P226" s="116"/>
      <c r="Q226" s="116"/>
      <c r="R226" s="124"/>
      <c r="S226" s="125"/>
      <c r="T226" s="125"/>
      <c r="U226" s="124"/>
      <c r="V226" s="125"/>
      <c r="W226" s="159"/>
      <c r="X226" s="715"/>
      <c r="Y226" s="715"/>
      <c r="Z226" s="715"/>
      <c r="AA226" s="129"/>
      <c r="AB226" s="130"/>
      <c r="AC226" s="130"/>
      <c r="AD226" s="129"/>
      <c r="AE226" s="130"/>
      <c r="AF226" s="130"/>
      <c r="AG226" s="129"/>
      <c r="AH226" s="130"/>
      <c r="AI226" s="130"/>
      <c r="AJ226" s="164"/>
    </row>
    <row r="227" spans="1:36" s="132" customFormat="1" ht="31.5">
      <c r="A227" s="122"/>
      <c r="B227" s="391"/>
      <c r="C227" s="506"/>
      <c r="D227" s="233"/>
      <c r="E227" s="233"/>
      <c r="F227" s="506"/>
      <c r="G227" s="506"/>
      <c r="H227" s="518"/>
      <c r="I227" s="122"/>
      <c r="J227" s="122"/>
      <c r="K227" s="524"/>
      <c r="L227" s="524"/>
      <c r="M227" s="123"/>
      <c r="N227" s="123"/>
      <c r="O227" s="788"/>
      <c r="P227" s="116"/>
      <c r="Q227" s="116"/>
      <c r="R227" s="124"/>
      <c r="S227" s="125"/>
      <c r="T227" s="125"/>
      <c r="U227" s="124"/>
      <c r="V227" s="125"/>
      <c r="W227" s="159"/>
      <c r="X227" s="715"/>
      <c r="Y227" s="715"/>
      <c r="Z227" s="715"/>
      <c r="AA227" s="129"/>
      <c r="AB227" s="130"/>
      <c r="AC227" s="130"/>
      <c r="AD227" s="129"/>
      <c r="AE227" s="130"/>
      <c r="AF227" s="130"/>
      <c r="AG227" s="129"/>
      <c r="AH227" s="130"/>
      <c r="AI227" s="130"/>
      <c r="AJ227" s="164"/>
    </row>
    <row r="228" spans="1:36" s="132" customFormat="1" ht="31.5">
      <c r="A228" s="122"/>
      <c r="B228" s="391"/>
      <c r="C228" s="506"/>
      <c r="D228" s="233"/>
      <c r="E228" s="233"/>
      <c r="F228" s="506"/>
      <c r="G228" s="506"/>
      <c r="H228" s="518"/>
      <c r="I228" s="122"/>
      <c r="J228" s="122"/>
      <c r="K228" s="524"/>
      <c r="L228" s="524"/>
      <c r="M228" s="123"/>
      <c r="N228" s="123"/>
      <c r="O228" s="788"/>
      <c r="P228" s="116"/>
      <c r="Q228" s="116"/>
      <c r="R228" s="124"/>
      <c r="S228" s="125"/>
      <c r="T228" s="125"/>
      <c r="U228" s="124"/>
      <c r="V228" s="125"/>
      <c r="W228" s="159"/>
      <c r="X228" s="715"/>
      <c r="Y228" s="715"/>
      <c r="Z228" s="715"/>
      <c r="AA228" s="129"/>
      <c r="AB228" s="130"/>
      <c r="AC228" s="130"/>
      <c r="AD228" s="129"/>
      <c r="AE228" s="130"/>
      <c r="AF228" s="130"/>
      <c r="AG228" s="129"/>
      <c r="AH228" s="130"/>
      <c r="AI228" s="130"/>
      <c r="AJ228" s="164"/>
    </row>
    <row r="229" spans="1:36" s="132" customFormat="1" ht="31.5">
      <c r="A229" s="122"/>
      <c r="B229" s="391"/>
      <c r="C229" s="506"/>
      <c r="D229" s="233"/>
      <c r="E229" s="233"/>
      <c r="F229" s="506"/>
      <c r="G229" s="506"/>
      <c r="H229" s="518"/>
      <c r="I229" s="122"/>
      <c r="J229" s="122"/>
      <c r="K229" s="524"/>
      <c r="L229" s="524"/>
      <c r="M229" s="123"/>
      <c r="N229" s="123"/>
      <c r="O229" s="788"/>
      <c r="P229" s="116"/>
      <c r="Q229" s="116"/>
      <c r="R229" s="124"/>
      <c r="S229" s="125"/>
      <c r="T229" s="125"/>
      <c r="U229" s="124"/>
      <c r="V229" s="125"/>
      <c r="W229" s="159"/>
      <c r="X229" s="715"/>
      <c r="Y229" s="715"/>
      <c r="Z229" s="715"/>
      <c r="AA229" s="129"/>
      <c r="AB229" s="130"/>
      <c r="AC229" s="130"/>
      <c r="AD229" s="129"/>
      <c r="AE229" s="130"/>
      <c r="AF229" s="130"/>
      <c r="AG229" s="129"/>
      <c r="AH229" s="130"/>
      <c r="AI229" s="130"/>
      <c r="AJ229" s="164"/>
    </row>
    <row r="230" spans="1:36" s="132" customFormat="1" ht="31.5">
      <c r="A230" s="122"/>
      <c r="B230" s="391"/>
      <c r="C230" s="506"/>
      <c r="D230" s="233"/>
      <c r="E230" s="233"/>
      <c r="F230" s="506"/>
      <c r="G230" s="506"/>
      <c r="H230" s="518"/>
      <c r="I230" s="122"/>
      <c r="J230" s="122"/>
      <c r="K230" s="524"/>
      <c r="L230" s="524"/>
      <c r="M230" s="123"/>
      <c r="N230" s="123"/>
      <c r="O230" s="788"/>
      <c r="P230" s="116"/>
      <c r="Q230" s="116"/>
      <c r="R230" s="124"/>
      <c r="S230" s="125"/>
      <c r="T230" s="125"/>
      <c r="U230" s="124"/>
      <c r="V230" s="125"/>
      <c r="W230" s="159"/>
      <c r="X230" s="715"/>
      <c r="Y230" s="715"/>
      <c r="Z230" s="715"/>
      <c r="AA230" s="129"/>
      <c r="AB230" s="130"/>
      <c r="AC230" s="130"/>
      <c r="AD230" s="129"/>
      <c r="AE230" s="130"/>
      <c r="AF230" s="130"/>
      <c r="AG230" s="129"/>
      <c r="AH230" s="130"/>
      <c r="AI230" s="130"/>
      <c r="AJ230" s="164"/>
    </row>
    <row r="231" spans="1:36" s="132" customFormat="1" ht="31.5">
      <c r="A231" s="122"/>
      <c r="B231" s="391"/>
      <c r="C231" s="506"/>
      <c r="D231" s="233"/>
      <c r="E231" s="233"/>
      <c r="F231" s="506"/>
      <c r="G231" s="506"/>
      <c r="H231" s="518"/>
      <c r="I231" s="122"/>
      <c r="J231" s="122"/>
      <c r="K231" s="524"/>
      <c r="L231" s="524"/>
      <c r="M231" s="123"/>
      <c r="N231" s="123"/>
      <c r="O231" s="788"/>
      <c r="P231" s="116"/>
      <c r="Q231" s="116"/>
      <c r="R231" s="124"/>
      <c r="S231" s="125"/>
      <c r="T231" s="125"/>
      <c r="U231" s="124"/>
      <c r="V231" s="125"/>
      <c r="W231" s="159"/>
      <c r="X231" s="715"/>
      <c r="Y231" s="715"/>
      <c r="Z231" s="715"/>
      <c r="AA231" s="129"/>
      <c r="AB231" s="130"/>
      <c r="AC231" s="130"/>
      <c r="AD231" s="129"/>
      <c r="AE231" s="130"/>
      <c r="AF231" s="130"/>
      <c r="AG231" s="129"/>
      <c r="AH231" s="130"/>
      <c r="AI231" s="130"/>
      <c r="AJ231" s="164"/>
    </row>
    <row r="232" spans="1:36" s="132" customFormat="1" ht="31.5">
      <c r="A232" s="122"/>
      <c r="B232" s="391"/>
      <c r="C232" s="506"/>
      <c r="D232" s="233"/>
      <c r="E232" s="233"/>
      <c r="F232" s="506"/>
      <c r="G232" s="506"/>
      <c r="H232" s="518"/>
      <c r="I232" s="122"/>
      <c r="J232" s="122"/>
      <c r="K232" s="524"/>
      <c r="L232" s="524"/>
      <c r="M232" s="123"/>
      <c r="N232" s="123"/>
      <c r="O232" s="788"/>
      <c r="P232" s="116"/>
      <c r="Q232" s="116"/>
      <c r="R232" s="124"/>
      <c r="S232" s="125"/>
      <c r="T232" s="125"/>
      <c r="U232" s="124"/>
      <c r="V232" s="125"/>
      <c r="W232" s="159"/>
      <c r="X232" s="715"/>
      <c r="Y232" s="715"/>
      <c r="Z232" s="715"/>
      <c r="AA232" s="129"/>
      <c r="AB232" s="130"/>
      <c r="AC232" s="130"/>
      <c r="AD232" s="129"/>
      <c r="AE232" s="130"/>
      <c r="AF232" s="130"/>
      <c r="AG232" s="129"/>
      <c r="AH232" s="130"/>
      <c r="AI232" s="130"/>
      <c r="AJ232" s="164"/>
    </row>
    <row r="233" spans="1:36" s="132" customFormat="1" ht="31.5">
      <c r="A233" s="122"/>
      <c r="B233" s="391"/>
      <c r="C233" s="506"/>
      <c r="D233" s="233"/>
      <c r="E233" s="233"/>
      <c r="F233" s="506"/>
      <c r="G233" s="506"/>
      <c r="H233" s="518"/>
      <c r="I233" s="122"/>
      <c r="J233" s="122"/>
      <c r="K233" s="524"/>
      <c r="L233" s="524"/>
      <c r="M233" s="123"/>
      <c r="N233" s="123"/>
      <c r="O233" s="788"/>
      <c r="P233" s="116"/>
      <c r="Q233" s="116"/>
      <c r="R233" s="124"/>
      <c r="S233" s="125"/>
      <c r="T233" s="125"/>
      <c r="U233" s="124"/>
      <c r="V233" s="125"/>
      <c r="W233" s="159"/>
      <c r="X233" s="715"/>
      <c r="Y233" s="715"/>
      <c r="Z233" s="715"/>
      <c r="AA233" s="129"/>
      <c r="AB233" s="130"/>
      <c r="AC233" s="130"/>
      <c r="AD233" s="129"/>
      <c r="AE233" s="130"/>
      <c r="AF233" s="130"/>
      <c r="AG233" s="129"/>
      <c r="AH233" s="130"/>
      <c r="AI233" s="130"/>
      <c r="AJ233" s="164"/>
    </row>
    <row r="234" spans="1:36" s="132" customFormat="1" ht="31.5">
      <c r="A234" s="122"/>
      <c r="B234" s="391"/>
      <c r="C234" s="506"/>
      <c r="D234" s="233"/>
      <c r="E234" s="233"/>
      <c r="F234" s="506"/>
      <c r="G234" s="506"/>
      <c r="H234" s="518"/>
      <c r="I234" s="122"/>
      <c r="J234" s="122"/>
      <c r="K234" s="524"/>
      <c r="L234" s="524"/>
      <c r="M234" s="123"/>
      <c r="N234" s="123"/>
      <c r="O234" s="788"/>
      <c r="P234" s="116"/>
      <c r="Q234" s="116"/>
      <c r="R234" s="124"/>
      <c r="S234" s="125"/>
      <c r="T234" s="125"/>
      <c r="U234" s="124"/>
      <c r="V234" s="125"/>
      <c r="W234" s="159"/>
      <c r="X234" s="715"/>
      <c r="Y234" s="715"/>
      <c r="Z234" s="715"/>
      <c r="AA234" s="129"/>
      <c r="AB234" s="130"/>
      <c r="AC234" s="130"/>
      <c r="AD234" s="129"/>
      <c r="AE234" s="130"/>
      <c r="AF234" s="130"/>
      <c r="AG234" s="129"/>
      <c r="AH234" s="130"/>
      <c r="AI234" s="130"/>
      <c r="AJ234" s="164"/>
    </row>
    <row r="235" spans="1:36" s="132" customFormat="1" ht="31.5">
      <c r="A235" s="122"/>
      <c r="B235" s="391"/>
      <c r="C235" s="506"/>
      <c r="D235" s="233"/>
      <c r="E235" s="233"/>
      <c r="F235" s="506"/>
      <c r="G235" s="506"/>
      <c r="H235" s="518"/>
      <c r="I235" s="122"/>
      <c r="J235" s="122"/>
      <c r="K235" s="524"/>
      <c r="L235" s="524"/>
      <c r="M235" s="123"/>
      <c r="N235" s="123"/>
      <c r="O235" s="788"/>
      <c r="P235" s="116"/>
      <c r="Q235" s="116"/>
      <c r="R235" s="124"/>
      <c r="S235" s="125"/>
      <c r="T235" s="125"/>
      <c r="U235" s="124"/>
      <c r="V235" s="125"/>
      <c r="W235" s="159"/>
      <c r="X235" s="715"/>
      <c r="Y235" s="715"/>
      <c r="Z235" s="715"/>
      <c r="AA235" s="129"/>
      <c r="AB235" s="130"/>
      <c r="AC235" s="130"/>
      <c r="AD235" s="129"/>
      <c r="AE235" s="130"/>
      <c r="AF235" s="130"/>
      <c r="AG235" s="129"/>
      <c r="AH235" s="130"/>
      <c r="AI235" s="130"/>
      <c r="AJ235" s="164"/>
    </row>
    <row r="236" spans="1:36" s="132" customFormat="1" ht="31.5">
      <c r="A236" s="122"/>
      <c r="B236" s="391"/>
      <c r="C236" s="506"/>
      <c r="D236" s="233"/>
      <c r="E236" s="233"/>
      <c r="F236" s="506"/>
      <c r="G236" s="506"/>
      <c r="H236" s="518"/>
      <c r="I236" s="122"/>
      <c r="J236" s="122"/>
      <c r="K236" s="524"/>
      <c r="L236" s="524"/>
      <c r="M236" s="123"/>
      <c r="N236" s="123"/>
      <c r="O236" s="788"/>
      <c r="P236" s="116"/>
      <c r="Q236" s="116"/>
      <c r="R236" s="124"/>
      <c r="S236" s="125"/>
      <c r="T236" s="125"/>
      <c r="U236" s="124"/>
      <c r="V236" s="125"/>
      <c r="W236" s="159"/>
      <c r="X236" s="715"/>
      <c r="Y236" s="715"/>
      <c r="Z236" s="715"/>
      <c r="AA236" s="129"/>
      <c r="AB236" s="130"/>
      <c r="AC236" s="130"/>
      <c r="AD236" s="129"/>
      <c r="AE236" s="130"/>
      <c r="AF236" s="130"/>
      <c r="AG236" s="129"/>
      <c r="AH236" s="130"/>
      <c r="AI236" s="130"/>
      <c r="AJ236" s="164"/>
    </row>
    <row r="237" spans="1:36" s="132" customFormat="1" ht="31.5">
      <c r="A237" s="122"/>
      <c r="B237" s="391"/>
      <c r="C237" s="506"/>
      <c r="D237" s="233"/>
      <c r="E237" s="233"/>
      <c r="F237" s="506"/>
      <c r="G237" s="506"/>
      <c r="H237" s="518"/>
      <c r="I237" s="122"/>
      <c r="J237" s="122"/>
      <c r="K237" s="524"/>
      <c r="L237" s="524"/>
      <c r="M237" s="123"/>
      <c r="N237" s="123"/>
      <c r="O237" s="788"/>
      <c r="P237" s="116"/>
      <c r="Q237" s="116"/>
      <c r="R237" s="124"/>
      <c r="S237" s="125"/>
      <c r="T237" s="125"/>
      <c r="U237" s="124"/>
      <c r="V237" s="125"/>
      <c r="W237" s="159"/>
      <c r="X237" s="715"/>
      <c r="Y237" s="715"/>
      <c r="Z237" s="715"/>
      <c r="AA237" s="129"/>
      <c r="AB237" s="130"/>
      <c r="AC237" s="130"/>
      <c r="AD237" s="129"/>
      <c r="AE237" s="130"/>
      <c r="AF237" s="130"/>
      <c r="AG237" s="129"/>
      <c r="AH237" s="130"/>
      <c r="AI237" s="130"/>
      <c r="AJ237" s="164"/>
    </row>
    <row r="238" spans="1:36" s="132" customFormat="1" ht="31.5">
      <c r="A238" s="122"/>
      <c r="B238" s="391"/>
      <c r="C238" s="506"/>
      <c r="D238" s="233"/>
      <c r="E238" s="233"/>
      <c r="F238" s="506"/>
      <c r="G238" s="506"/>
      <c r="H238" s="518"/>
      <c r="I238" s="122"/>
      <c r="J238" s="122"/>
      <c r="K238" s="524"/>
      <c r="L238" s="524"/>
      <c r="M238" s="123"/>
      <c r="N238" s="123"/>
      <c r="O238" s="788"/>
      <c r="P238" s="116"/>
      <c r="Q238" s="116"/>
      <c r="R238" s="124"/>
      <c r="S238" s="125"/>
      <c r="T238" s="125"/>
      <c r="U238" s="124"/>
      <c r="V238" s="125"/>
      <c r="W238" s="159"/>
      <c r="X238" s="715"/>
      <c r="Y238" s="715"/>
      <c r="Z238" s="715"/>
      <c r="AA238" s="129"/>
      <c r="AB238" s="130"/>
      <c r="AC238" s="130"/>
      <c r="AD238" s="129"/>
      <c r="AE238" s="130"/>
      <c r="AF238" s="130"/>
      <c r="AG238" s="129"/>
      <c r="AH238" s="130"/>
      <c r="AI238" s="130"/>
      <c r="AJ238" s="164"/>
    </row>
    <row r="239" spans="1:36" s="132" customFormat="1" ht="31.5">
      <c r="A239" s="122"/>
      <c r="B239" s="391"/>
      <c r="C239" s="506"/>
      <c r="D239" s="233"/>
      <c r="E239" s="233"/>
      <c r="F239" s="506"/>
      <c r="G239" s="506"/>
      <c r="H239" s="518"/>
      <c r="I239" s="122"/>
      <c r="J239" s="122"/>
      <c r="K239" s="524"/>
      <c r="L239" s="524"/>
      <c r="M239" s="123"/>
      <c r="N239" s="123"/>
      <c r="O239" s="788"/>
      <c r="P239" s="116"/>
      <c r="Q239" s="116"/>
      <c r="R239" s="124"/>
      <c r="S239" s="125"/>
      <c r="T239" s="125"/>
      <c r="U239" s="124"/>
      <c r="V239" s="125"/>
      <c r="W239" s="159"/>
      <c r="X239" s="715"/>
      <c r="Y239" s="715"/>
      <c r="Z239" s="715"/>
      <c r="AA239" s="129"/>
      <c r="AB239" s="130"/>
      <c r="AC239" s="130"/>
      <c r="AD239" s="129"/>
      <c r="AE239" s="130"/>
      <c r="AF239" s="130"/>
      <c r="AG239" s="129"/>
      <c r="AH239" s="130"/>
      <c r="AI239" s="130"/>
      <c r="AJ239" s="164"/>
    </row>
    <row r="240" spans="1:36" s="132" customFormat="1" ht="31.5">
      <c r="A240" s="122"/>
      <c r="B240" s="391"/>
      <c r="C240" s="506"/>
      <c r="D240" s="233"/>
      <c r="E240" s="233"/>
      <c r="F240" s="506"/>
      <c r="G240" s="506"/>
      <c r="H240" s="518"/>
      <c r="I240" s="122"/>
      <c r="J240" s="122"/>
      <c r="K240" s="524"/>
      <c r="L240" s="524"/>
      <c r="M240" s="123"/>
      <c r="N240" s="123"/>
      <c r="O240" s="788"/>
      <c r="P240" s="116"/>
      <c r="Q240" s="116"/>
      <c r="R240" s="124"/>
      <c r="S240" s="125"/>
      <c r="T240" s="125"/>
      <c r="U240" s="124"/>
      <c r="V240" s="125"/>
      <c r="W240" s="159"/>
      <c r="X240" s="715"/>
      <c r="Y240" s="715"/>
      <c r="Z240" s="715"/>
      <c r="AA240" s="129"/>
      <c r="AB240" s="130"/>
      <c r="AC240" s="130"/>
      <c r="AD240" s="129"/>
      <c r="AE240" s="130"/>
      <c r="AF240" s="130"/>
      <c r="AG240" s="129"/>
      <c r="AH240" s="130"/>
      <c r="AI240" s="130"/>
      <c r="AJ240" s="164"/>
    </row>
    <row r="241" spans="1:36" s="132" customFormat="1" ht="31.5">
      <c r="A241" s="122"/>
      <c r="B241" s="391"/>
      <c r="C241" s="506"/>
      <c r="D241" s="233"/>
      <c r="E241" s="233"/>
      <c r="F241" s="506"/>
      <c r="G241" s="506"/>
      <c r="H241" s="518"/>
      <c r="I241" s="122"/>
      <c r="J241" s="122"/>
      <c r="K241" s="524"/>
      <c r="L241" s="524"/>
      <c r="M241" s="123"/>
      <c r="N241" s="123"/>
      <c r="O241" s="788"/>
      <c r="P241" s="116"/>
      <c r="Q241" s="116"/>
      <c r="R241" s="124"/>
      <c r="S241" s="125"/>
      <c r="T241" s="125"/>
      <c r="U241" s="124"/>
      <c r="V241" s="125"/>
      <c r="W241" s="159"/>
      <c r="X241" s="715"/>
      <c r="Y241" s="715"/>
      <c r="Z241" s="715"/>
      <c r="AA241" s="129"/>
      <c r="AB241" s="130"/>
      <c r="AC241" s="130"/>
      <c r="AD241" s="129"/>
      <c r="AE241" s="130"/>
      <c r="AF241" s="130"/>
      <c r="AG241" s="129"/>
      <c r="AH241" s="130"/>
      <c r="AI241" s="130"/>
      <c r="AJ241" s="164"/>
    </row>
    <row r="242" spans="1:36" s="132" customFormat="1" ht="31.5">
      <c r="A242" s="122"/>
      <c r="B242" s="391"/>
      <c r="C242" s="506"/>
      <c r="D242" s="233"/>
      <c r="E242" s="233"/>
      <c r="F242" s="506"/>
      <c r="G242" s="506"/>
      <c r="H242" s="518"/>
      <c r="I242" s="122"/>
      <c r="J242" s="122"/>
      <c r="K242" s="524"/>
      <c r="L242" s="524"/>
      <c r="M242" s="123"/>
      <c r="N242" s="123"/>
      <c r="O242" s="788"/>
      <c r="P242" s="116"/>
      <c r="Q242" s="116"/>
      <c r="R242" s="124"/>
      <c r="S242" s="125"/>
      <c r="T242" s="125"/>
      <c r="U242" s="124"/>
      <c r="V242" s="125"/>
      <c r="W242" s="159"/>
      <c r="X242" s="715"/>
      <c r="Y242" s="715"/>
      <c r="Z242" s="715"/>
      <c r="AA242" s="129"/>
      <c r="AB242" s="130"/>
      <c r="AC242" s="130"/>
      <c r="AD242" s="129"/>
      <c r="AE242" s="130"/>
      <c r="AF242" s="130"/>
      <c r="AG242" s="129"/>
      <c r="AH242" s="130"/>
      <c r="AI242" s="130"/>
      <c r="AJ242" s="164"/>
    </row>
    <row r="243" spans="1:36" s="132" customFormat="1" ht="31.5">
      <c r="A243" s="122"/>
      <c r="B243" s="391"/>
      <c r="C243" s="506"/>
      <c r="D243" s="233"/>
      <c r="E243" s="233"/>
      <c r="F243" s="506"/>
      <c r="G243" s="506"/>
      <c r="H243" s="518"/>
      <c r="I243" s="122"/>
      <c r="J243" s="122"/>
      <c r="K243" s="524"/>
      <c r="L243" s="524"/>
      <c r="M243" s="123"/>
      <c r="N243" s="123"/>
      <c r="O243" s="788"/>
      <c r="P243" s="116"/>
      <c r="Q243" s="116"/>
      <c r="R243" s="124"/>
      <c r="S243" s="125"/>
      <c r="T243" s="125"/>
      <c r="U243" s="124"/>
      <c r="V243" s="125"/>
      <c r="W243" s="159"/>
      <c r="X243" s="715"/>
      <c r="Y243" s="715"/>
      <c r="Z243" s="715"/>
      <c r="AA243" s="129"/>
      <c r="AB243" s="130"/>
      <c r="AC243" s="130"/>
      <c r="AD243" s="129"/>
      <c r="AE243" s="130"/>
      <c r="AF243" s="130"/>
      <c r="AG243" s="129"/>
      <c r="AH243" s="130"/>
      <c r="AI243" s="130"/>
      <c r="AJ243" s="164"/>
    </row>
    <row r="244" spans="1:36" s="132" customFormat="1" ht="31.5">
      <c r="A244" s="122"/>
      <c r="B244" s="391"/>
      <c r="C244" s="506"/>
      <c r="D244" s="233"/>
      <c r="E244" s="233"/>
      <c r="F244" s="506"/>
      <c r="G244" s="506"/>
      <c r="H244" s="518"/>
      <c r="I244" s="122"/>
      <c r="J244" s="122"/>
      <c r="K244" s="524"/>
      <c r="L244" s="524"/>
      <c r="M244" s="123"/>
      <c r="N244" s="123"/>
      <c r="O244" s="788"/>
      <c r="P244" s="116"/>
      <c r="Q244" s="116"/>
      <c r="R244" s="124"/>
      <c r="S244" s="125"/>
      <c r="T244" s="125"/>
      <c r="U244" s="124"/>
      <c r="V244" s="125"/>
      <c r="W244" s="159"/>
      <c r="X244" s="715"/>
      <c r="Y244" s="715"/>
      <c r="Z244" s="715"/>
      <c r="AA244" s="129"/>
      <c r="AB244" s="130"/>
      <c r="AC244" s="130"/>
      <c r="AD244" s="129"/>
      <c r="AE244" s="130"/>
      <c r="AF244" s="130"/>
      <c r="AG244" s="129"/>
      <c r="AH244" s="130"/>
      <c r="AI244" s="130"/>
      <c r="AJ244" s="164"/>
    </row>
    <row r="245" spans="1:36" s="132" customFormat="1" ht="31.5">
      <c r="A245" s="122"/>
      <c r="B245" s="391"/>
      <c r="C245" s="506"/>
      <c r="D245" s="233"/>
      <c r="E245" s="233"/>
      <c r="F245" s="506"/>
      <c r="G245" s="506"/>
      <c r="H245" s="518"/>
      <c r="I245" s="122"/>
      <c r="J245" s="122"/>
      <c r="K245" s="524"/>
      <c r="L245" s="524"/>
      <c r="M245" s="123"/>
      <c r="N245" s="123"/>
      <c r="O245" s="788"/>
      <c r="P245" s="116"/>
      <c r="Q245" s="116"/>
      <c r="R245" s="124"/>
      <c r="S245" s="125"/>
      <c r="T245" s="125"/>
      <c r="U245" s="124"/>
      <c r="V245" s="125"/>
      <c r="W245" s="159"/>
      <c r="X245" s="715"/>
      <c r="Y245" s="715"/>
      <c r="Z245" s="715"/>
      <c r="AA245" s="129"/>
      <c r="AB245" s="130"/>
      <c r="AC245" s="130"/>
      <c r="AD245" s="129"/>
      <c r="AE245" s="130"/>
      <c r="AF245" s="130"/>
      <c r="AG245" s="129"/>
      <c r="AH245" s="130"/>
      <c r="AI245" s="130"/>
      <c r="AJ245" s="164"/>
    </row>
    <row r="246" spans="1:36" s="132" customFormat="1" ht="31.5">
      <c r="A246" s="122"/>
      <c r="B246" s="391"/>
      <c r="C246" s="506"/>
      <c r="D246" s="233"/>
      <c r="E246" s="233"/>
      <c r="F246" s="506"/>
      <c r="G246" s="506"/>
      <c r="H246" s="518"/>
      <c r="I246" s="122"/>
      <c r="J246" s="122"/>
      <c r="K246" s="524"/>
      <c r="L246" s="524"/>
      <c r="M246" s="123"/>
      <c r="N246" s="123"/>
      <c r="O246" s="788"/>
      <c r="P246" s="116"/>
      <c r="Q246" s="116"/>
      <c r="R246" s="124"/>
      <c r="S246" s="125"/>
      <c r="T246" s="125"/>
      <c r="U246" s="124"/>
      <c r="V246" s="125"/>
      <c r="W246" s="159"/>
      <c r="X246" s="715"/>
      <c r="Y246" s="715"/>
      <c r="Z246" s="715"/>
      <c r="AA246" s="129"/>
      <c r="AB246" s="130"/>
      <c r="AC246" s="130"/>
      <c r="AD246" s="129"/>
      <c r="AE246" s="130"/>
      <c r="AF246" s="130"/>
      <c r="AG246" s="129"/>
      <c r="AH246" s="130"/>
      <c r="AI246" s="130"/>
      <c r="AJ246" s="164"/>
    </row>
    <row r="247" spans="1:36" s="132" customFormat="1" ht="31.5">
      <c r="A247" s="122"/>
      <c r="B247" s="391"/>
      <c r="C247" s="506"/>
      <c r="D247" s="233"/>
      <c r="E247" s="233"/>
      <c r="F247" s="506"/>
      <c r="G247" s="506"/>
      <c r="H247" s="518"/>
      <c r="I247" s="122"/>
      <c r="J247" s="122"/>
      <c r="K247" s="524"/>
      <c r="L247" s="524"/>
      <c r="M247" s="123"/>
      <c r="N247" s="123"/>
      <c r="O247" s="788"/>
      <c r="P247" s="116"/>
      <c r="Q247" s="116"/>
      <c r="R247" s="124"/>
      <c r="S247" s="125"/>
      <c r="T247" s="125"/>
      <c r="U247" s="124"/>
      <c r="V247" s="125"/>
      <c r="W247" s="159"/>
      <c r="X247" s="715"/>
      <c r="Y247" s="715"/>
      <c r="Z247" s="715"/>
      <c r="AA247" s="129"/>
      <c r="AB247" s="130"/>
      <c r="AC247" s="130"/>
      <c r="AD247" s="129"/>
      <c r="AE247" s="130"/>
      <c r="AF247" s="130"/>
      <c r="AG247" s="129"/>
      <c r="AH247" s="130"/>
      <c r="AI247" s="130"/>
      <c r="AJ247" s="164"/>
    </row>
    <row r="248" spans="1:36" s="132" customFormat="1" ht="31.5">
      <c r="A248" s="122"/>
      <c r="B248" s="391"/>
      <c r="C248" s="506"/>
      <c r="D248" s="233"/>
      <c r="E248" s="233"/>
      <c r="F248" s="506"/>
      <c r="G248" s="506"/>
      <c r="H248" s="518"/>
      <c r="I248" s="122"/>
      <c r="J248" s="122"/>
      <c r="K248" s="524"/>
      <c r="L248" s="524"/>
      <c r="M248" s="123"/>
      <c r="N248" s="123"/>
      <c r="O248" s="788"/>
      <c r="P248" s="116"/>
      <c r="Q248" s="116"/>
      <c r="R248" s="124"/>
      <c r="S248" s="125"/>
      <c r="T248" s="125"/>
      <c r="U248" s="124"/>
      <c r="V248" s="125"/>
      <c r="W248" s="159"/>
      <c r="X248" s="715"/>
      <c r="Y248" s="715"/>
      <c r="Z248" s="715"/>
      <c r="AA248" s="129"/>
      <c r="AB248" s="130"/>
      <c r="AC248" s="130"/>
      <c r="AD248" s="129"/>
      <c r="AE248" s="130"/>
      <c r="AF248" s="130"/>
      <c r="AG248" s="129"/>
      <c r="AH248" s="130"/>
      <c r="AI248" s="130"/>
      <c r="AJ248" s="164"/>
    </row>
    <row r="249" spans="1:36" s="132" customFormat="1" ht="31.5">
      <c r="A249" s="122"/>
      <c r="B249" s="391"/>
      <c r="C249" s="506"/>
      <c r="D249" s="233"/>
      <c r="E249" s="233"/>
      <c r="F249" s="506"/>
      <c r="G249" s="506"/>
      <c r="H249" s="518"/>
      <c r="I249" s="122"/>
      <c r="J249" s="122"/>
      <c r="K249" s="524"/>
      <c r="L249" s="524"/>
      <c r="M249" s="123"/>
      <c r="N249" s="123"/>
      <c r="O249" s="788"/>
      <c r="P249" s="116"/>
      <c r="Q249" s="116"/>
      <c r="R249" s="124"/>
      <c r="S249" s="125"/>
      <c r="T249" s="125"/>
      <c r="U249" s="124"/>
      <c r="V249" s="125"/>
      <c r="W249" s="159"/>
      <c r="X249" s="715"/>
      <c r="Y249" s="715"/>
      <c r="Z249" s="715"/>
      <c r="AA249" s="129"/>
      <c r="AB249" s="130"/>
      <c r="AC249" s="130"/>
      <c r="AD249" s="129"/>
      <c r="AE249" s="130"/>
      <c r="AF249" s="130"/>
      <c r="AG249" s="129"/>
      <c r="AH249" s="130"/>
      <c r="AI249" s="130"/>
      <c r="AJ249" s="164"/>
    </row>
    <row r="250" spans="1:36" s="132" customFormat="1" ht="31.5">
      <c r="A250" s="122"/>
      <c r="B250" s="391"/>
      <c r="C250" s="506"/>
      <c r="D250" s="233"/>
      <c r="E250" s="233"/>
      <c r="F250" s="506"/>
      <c r="G250" s="506"/>
      <c r="H250" s="518"/>
      <c r="I250" s="122"/>
      <c r="J250" s="122"/>
      <c r="K250" s="524"/>
      <c r="L250" s="524"/>
      <c r="M250" s="123"/>
      <c r="N250" s="123"/>
      <c r="O250" s="788"/>
      <c r="P250" s="116"/>
      <c r="Q250" s="116"/>
      <c r="R250" s="124"/>
      <c r="S250" s="125"/>
      <c r="T250" s="125"/>
      <c r="U250" s="124"/>
      <c r="V250" s="125"/>
      <c r="W250" s="159"/>
      <c r="X250" s="715"/>
      <c r="Y250" s="715"/>
      <c r="Z250" s="715"/>
      <c r="AA250" s="129"/>
      <c r="AB250" s="130"/>
      <c r="AC250" s="130"/>
      <c r="AD250" s="129"/>
      <c r="AE250" s="130"/>
      <c r="AF250" s="130"/>
      <c r="AG250" s="129"/>
      <c r="AH250" s="130"/>
      <c r="AI250" s="130"/>
      <c r="AJ250" s="164"/>
    </row>
    <row r="251" spans="1:36" s="132" customFormat="1" ht="31.5">
      <c r="A251" s="122"/>
      <c r="B251" s="391"/>
      <c r="C251" s="506"/>
      <c r="D251" s="233"/>
      <c r="E251" s="233"/>
      <c r="F251" s="506"/>
      <c r="G251" s="506"/>
      <c r="H251" s="518"/>
      <c r="I251" s="122"/>
      <c r="J251" s="122"/>
      <c r="K251" s="524"/>
      <c r="L251" s="524"/>
      <c r="M251" s="123"/>
      <c r="N251" s="123"/>
      <c r="O251" s="788"/>
      <c r="P251" s="116"/>
      <c r="Q251" s="116"/>
      <c r="R251" s="124"/>
      <c r="S251" s="125"/>
      <c r="T251" s="125"/>
      <c r="U251" s="124"/>
      <c r="V251" s="125"/>
      <c r="W251" s="159"/>
      <c r="X251" s="715"/>
      <c r="Y251" s="715"/>
      <c r="Z251" s="715"/>
      <c r="AA251" s="129"/>
      <c r="AB251" s="130"/>
      <c r="AC251" s="130"/>
      <c r="AD251" s="129"/>
      <c r="AE251" s="130"/>
      <c r="AF251" s="130"/>
      <c r="AG251" s="129"/>
      <c r="AH251" s="130"/>
      <c r="AI251" s="130"/>
      <c r="AJ251" s="164"/>
    </row>
    <row r="252" spans="1:36" s="132" customFormat="1" ht="31.5">
      <c r="A252" s="122"/>
      <c r="B252" s="391"/>
      <c r="C252" s="506"/>
      <c r="D252" s="233"/>
      <c r="E252" s="233"/>
      <c r="F252" s="506"/>
      <c r="G252" s="506"/>
      <c r="H252" s="518"/>
      <c r="I252" s="122"/>
      <c r="J252" s="122"/>
      <c r="K252" s="524"/>
      <c r="L252" s="524"/>
      <c r="M252" s="123"/>
      <c r="N252" s="123"/>
      <c r="O252" s="788"/>
      <c r="P252" s="116"/>
      <c r="Q252" s="116"/>
      <c r="R252" s="124"/>
      <c r="S252" s="125"/>
      <c r="T252" s="125"/>
      <c r="U252" s="124"/>
      <c r="V252" s="125"/>
      <c r="W252" s="159"/>
      <c r="X252" s="715"/>
      <c r="Y252" s="715"/>
      <c r="Z252" s="715"/>
      <c r="AA252" s="129"/>
      <c r="AB252" s="130"/>
      <c r="AC252" s="130"/>
      <c r="AD252" s="129"/>
      <c r="AE252" s="130"/>
      <c r="AF252" s="130"/>
      <c r="AG252" s="129"/>
      <c r="AH252" s="130"/>
      <c r="AI252" s="130"/>
      <c r="AJ252" s="164"/>
    </row>
    <row r="253" spans="1:36" s="132" customFormat="1" ht="31.5">
      <c r="A253" s="122"/>
      <c r="B253" s="391"/>
      <c r="C253" s="506"/>
      <c r="D253" s="233"/>
      <c r="E253" s="233"/>
      <c r="F253" s="506"/>
      <c r="G253" s="506"/>
      <c r="H253" s="518"/>
      <c r="I253" s="122"/>
      <c r="J253" s="122"/>
      <c r="K253" s="524"/>
      <c r="L253" s="524"/>
      <c r="M253" s="123"/>
      <c r="N253" s="123"/>
      <c r="O253" s="788"/>
      <c r="P253" s="116"/>
      <c r="Q253" s="116"/>
      <c r="R253" s="124"/>
      <c r="S253" s="125"/>
      <c r="T253" s="125"/>
      <c r="U253" s="124"/>
      <c r="V253" s="125"/>
      <c r="W253" s="159"/>
      <c r="X253" s="715"/>
      <c r="Y253" s="715"/>
      <c r="Z253" s="715"/>
      <c r="AA253" s="129"/>
      <c r="AB253" s="130"/>
      <c r="AC253" s="130"/>
      <c r="AD253" s="129"/>
      <c r="AE253" s="130"/>
      <c r="AF253" s="130"/>
      <c r="AG253" s="129"/>
      <c r="AH253" s="130"/>
      <c r="AI253" s="130"/>
      <c r="AJ253" s="164"/>
    </row>
    <row r="254" spans="1:36" s="132" customFormat="1" ht="31.5">
      <c r="A254" s="122"/>
      <c r="B254" s="391"/>
      <c r="C254" s="506"/>
      <c r="D254" s="233"/>
      <c r="E254" s="233"/>
      <c r="F254" s="506"/>
      <c r="G254" s="506"/>
      <c r="H254" s="518"/>
      <c r="I254" s="122"/>
      <c r="J254" s="122"/>
      <c r="K254" s="524"/>
      <c r="L254" s="524"/>
      <c r="M254" s="123"/>
      <c r="N254" s="123"/>
      <c r="O254" s="788"/>
      <c r="P254" s="116"/>
      <c r="Q254" s="116"/>
      <c r="R254" s="124"/>
      <c r="S254" s="125"/>
      <c r="T254" s="125"/>
      <c r="U254" s="124"/>
      <c r="V254" s="125"/>
      <c r="W254" s="159"/>
      <c r="X254" s="715"/>
      <c r="Y254" s="715"/>
      <c r="Z254" s="715"/>
      <c r="AA254" s="129"/>
      <c r="AB254" s="130"/>
      <c r="AC254" s="130"/>
      <c r="AD254" s="129"/>
      <c r="AE254" s="130"/>
      <c r="AF254" s="130"/>
      <c r="AG254" s="129"/>
      <c r="AH254" s="130"/>
      <c r="AI254" s="130"/>
      <c r="AJ254" s="164"/>
    </row>
    <row r="255" spans="1:36" s="132" customFormat="1" ht="31.5">
      <c r="A255" s="122"/>
      <c r="B255" s="391"/>
      <c r="C255" s="506"/>
      <c r="D255" s="233"/>
      <c r="E255" s="233"/>
      <c r="F255" s="506"/>
      <c r="G255" s="506"/>
      <c r="H255" s="518"/>
      <c r="I255" s="122"/>
      <c r="J255" s="122"/>
      <c r="K255" s="524"/>
      <c r="L255" s="524"/>
      <c r="M255" s="123"/>
      <c r="N255" s="123"/>
      <c r="O255" s="788"/>
      <c r="P255" s="116"/>
      <c r="Q255" s="116"/>
      <c r="R255" s="124"/>
      <c r="S255" s="125"/>
      <c r="T255" s="125"/>
      <c r="U255" s="124"/>
      <c r="V255" s="125"/>
      <c r="W255" s="159"/>
      <c r="X255" s="715"/>
      <c r="Y255" s="715"/>
      <c r="Z255" s="715"/>
      <c r="AA255" s="129"/>
      <c r="AB255" s="130"/>
      <c r="AC255" s="130"/>
      <c r="AD255" s="129"/>
      <c r="AE255" s="130"/>
      <c r="AF255" s="130"/>
      <c r="AG255" s="129"/>
      <c r="AH255" s="130"/>
      <c r="AI255" s="130"/>
      <c r="AJ255" s="164"/>
    </row>
    <row r="256" spans="1:36" s="132" customFormat="1" ht="31.5">
      <c r="A256" s="122"/>
      <c r="B256" s="391"/>
      <c r="C256" s="506"/>
      <c r="D256" s="233"/>
      <c r="E256" s="233"/>
      <c r="F256" s="506"/>
      <c r="G256" s="506"/>
      <c r="H256" s="518"/>
      <c r="I256" s="122"/>
      <c r="J256" s="122"/>
      <c r="K256" s="524"/>
      <c r="L256" s="524"/>
      <c r="M256" s="123"/>
      <c r="N256" s="123"/>
      <c r="O256" s="788"/>
      <c r="P256" s="116"/>
      <c r="Q256" s="116"/>
      <c r="R256" s="124"/>
      <c r="S256" s="125"/>
      <c r="T256" s="125"/>
      <c r="U256" s="124"/>
      <c r="V256" s="125"/>
      <c r="W256" s="159"/>
      <c r="X256" s="715"/>
      <c r="Y256" s="715"/>
      <c r="Z256" s="715"/>
      <c r="AA256" s="129"/>
      <c r="AB256" s="130"/>
      <c r="AC256" s="130"/>
      <c r="AD256" s="129"/>
      <c r="AE256" s="130"/>
      <c r="AF256" s="130"/>
      <c r="AG256" s="129"/>
      <c r="AH256" s="130"/>
      <c r="AI256" s="130"/>
      <c r="AJ256" s="164"/>
    </row>
    <row r="257" spans="1:36" s="132" customFormat="1" ht="31.5">
      <c r="A257" s="122"/>
      <c r="B257" s="391"/>
      <c r="C257" s="506"/>
      <c r="D257" s="233"/>
      <c r="E257" s="233"/>
      <c r="F257" s="506"/>
      <c r="G257" s="506"/>
      <c r="H257" s="518"/>
      <c r="I257" s="122"/>
      <c r="J257" s="122"/>
      <c r="K257" s="524"/>
      <c r="L257" s="524"/>
      <c r="M257" s="123"/>
      <c r="N257" s="123"/>
      <c r="O257" s="788"/>
      <c r="P257" s="116"/>
      <c r="Q257" s="116"/>
      <c r="R257" s="124"/>
      <c r="S257" s="125"/>
      <c r="T257" s="125"/>
      <c r="U257" s="124"/>
      <c r="V257" s="125"/>
      <c r="W257" s="159"/>
      <c r="X257" s="715"/>
      <c r="Y257" s="715"/>
      <c r="Z257" s="715"/>
      <c r="AA257" s="129"/>
      <c r="AB257" s="130"/>
      <c r="AC257" s="130"/>
      <c r="AD257" s="129"/>
      <c r="AE257" s="130"/>
      <c r="AF257" s="130"/>
      <c r="AG257" s="129"/>
      <c r="AH257" s="130"/>
      <c r="AI257" s="130"/>
      <c r="AJ257" s="164"/>
    </row>
    <row r="258" spans="1:36" s="132" customFormat="1" ht="31.5">
      <c r="A258" s="122"/>
      <c r="B258" s="391"/>
      <c r="C258" s="506"/>
      <c r="D258" s="233"/>
      <c r="E258" s="233"/>
      <c r="F258" s="506"/>
      <c r="G258" s="506"/>
      <c r="H258" s="518"/>
      <c r="I258" s="122"/>
      <c r="J258" s="122"/>
      <c r="K258" s="524"/>
      <c r="L258" s="524"/>
      <c r="M258" s="123"/>
      <c r="N258" s="123"/>
      <c r="O258" s="788"/>
      <c r="P258" s="116"/>
      <c r="Q258" s="116"/>
      <c r="R258" s="124"/>
      <c r="S258" s="125"/>
      <c r="T258" s="125"/>
      <c r="U258" s="124"/>
      <c r="V258" s="125"/>
      <c r="W258" s="159"/>
      <c r="X258" s="715"/>
      <c r="Y258" s="715"/>
      <c r="Z258" s="715"/>
      <c r="AA258" s="129"/>
      <c r="AB258" s="130"/>
      <c r="AC258" s="130"/>
      <c r="AD258" s="129"/>
      <c r="AE258" s="130"/>
      <c r="AF258" s="130"/>
      <c r="AG258" s="129"/>
      <c r="AH258" s="130"/>
      <c r="AI258" s="130"/>
      <c r="AJ258" s="164"/>
    </row>
    <row r="259" spans="1:36" s="132" customFormat="1" ht="31.5">
      <c r="A259" s="122"/>
      <c r="B259" s="391"/>
      <c r="C259" s="506"/>
      <c r="D259" s="233"/>
      <c r="E259" s="233"/>
      <c r="F259" s="506"/>
      <c r="G259" s="506"/>
      <c r="H259" s="518"/>
      <c r="I259" s="122"/>
      <c r="J259" s="122"/>
      <c r="K259" s="524"/>
      <c r="L259" s="524"/>
      <c r="M259" s="123"/>
      <c r="N259" s="123"/>
      <c r="O259" s="788"/>
      <c r="P259" s="116"/>
      <c r="Q259" s="116"/>
      <c r="R259" s="124"/>
      <c r="S259" s="125"/>
      <c r="T259" s="125"/>
      <c r="U259" s="124"/>
      <c r="V259" s="125"/>
      <c r="W259" s="159"/>
      <c r="X259" s="715"/>
      <c r="Y259" s="715"/>
      <c r="Z259" s="715"/>
      <c r="AA259" s="129"/>
      <c r="AB259" s="130"/>
      <c r="AC259" s="130"/>
      <c r="AD259" s="129"/>
      <c r="AE259" s="130"/>
      <c r="AF259" s="130"/>
      <c r="AG259" s="129"/>
      <c r="AH259" s="130"/>
      <c r="AI259" s="130"/>
      <c r="AJ259" s="164"/>
    </row>
    <row r="260" spans="1:36" s="132" customFormat="1" ht="31.5">
      <c r="A260" s="122"/>
      <c r="B260" s="391"/>
      <c r="C260" s="506"/>
      <c r="D260" s="233"/>
      <c r="E260" s="233"/>
      <c r="F260" s="506"/>
      <c r="G260" s="506"/>
      <c r="H260" s="518"/>
      <c r="I260" s="122"/>
      <c r="J260" s="122"/>
      <c r="K260" s="524"/>
      <c r="L260" s="524"/>
      <c r="M260" s="123"/>
      <c r="N260" s="123"/>
      <c r="O260" s="788"/>
      <c r="P260" s="116"/>
      <c r="Q260" s="116"/>
      <c r="R260" s="124"/>
      <c r="S260" s="125"/>
      <c r="T260" s="125"/>
      <c r="U260" s="124"/>
      <c r="V260" s="125"/>
      <c r="W260" s="159"/>
      <c r="X260" s="715"/>
      <c r="Y260" s="715"/>
      <c r="Z260" s="715"/>
      <c r="AA260" s="129"/>
      <c r="AB260" s="130"/>
      <c r="AC260" s="130"/>
      <c r="AD260" s="129"/>
      <c r="AE260" s="130"/>
      <c r="AF260" s="130"/>
      <c r="AG260" s="129"/>
      <c r="AH260" s="130"/>
      <c r="AI260" s="130"/>
      <c r="AJ260" s="164"/>
    </row>
    <row r="261" spans="1:36" s="132" customFormat="1" ht="31.5">
      <c r="A261" s="122"/>
      <c r="B261" s="391"/>
      <c r="C261" s="506"/>
      <c r="D261" s="233"/>
      <c r="E261" s="233"/>
      <c r="F261" s="506"/>
      <c r="G261" s="506"/>
      <c r="H261" s="518"/>
      <c r="I261" s="122"/>
      <c r="J261" s="122"/>
      <c r="K261" s="524"/>
      <c r="L261" s="524"/>
      <c r="M261" s="123"/>
      <c r="N261" s="123"/>
      <c r="O261" s="788"/>
      <c r="P261" s="116"/>
      <c r="Q261" s="116"/>
      <c r="R261" s="124"/>
      <c r="S261" s="125"/>
      <c r="T261" s="125"/>
      <c r="U261" s="124"/>
      <c r="V261" s="125"/>
      <c r="W261" s="159"/>
      <c r="X261" s="715"/>
      <c r="Y261" s="715"/>
      <c r="Z261" s="715"/>
      <c r="AA261" s="129"/>
      <c r="AB261" s="130"/>
      <c r="AC261" s="130"/>
      <c r="AD261" s="129"/>
      <c r="AE261" s="130"/>
      <c r="AF261" s="130"/>
      <c r="AG261" s="129"/>
      <c r="AH261" s="130"/>
      <c r="AI261" s="130"/>
      <c r="AJ261" s="164"/>
    </row>
    <row r="262" spans="1:36" s="132" customFormat="1" ht="31.5">
      <c r="A262" s="122"/>
      <c r="B262" s="391"/>
      <c r="C262" s="506"/>
      <c r="D262" s="233"/>
      <c r="E262" s="233"/>
      <c r="F262" s="506"/>
      <c r="G262" s="506"/>
      <c r="H262" s="518"/>
      <c r="I262" s="122"/>
      <c r="J262" s="122"/>
      <c r="K262" s="524"/>
      <c r="L262" s="524"/>
      <c r="M262" s="123"/>
      <c r="N262" s="123"/>
      <c r="O262" s="788"/>
      <c r="P262" s="116"/>
      <c r="Q262" s="116"/>
      <c r="R262" s="124"/>
      <c r="S262" s="125"/>
      <c r="T262" s="125"/>
      <c r="U262" s="124"/>
      <c r="V262" s="125"/>
      <c r="W262" s="159"/>
      <c r="X262" s="715"/>
      <c r="Y262" s="715"/>
      <c r="Z262" s="715"/>
      <c r="AA262" s="129"/>
      <c r="AB262" s="130"/>
      <c r="AC262" s="130"/>
      <c r="AD262" s="129"/>
      <c r="AE262" s="130"/>
      <c r="AF262" s="130"/>
      <c r="AG262" s="129"/>
      <c r="AH262" s="130"/>
      <c r="AI262" s="130"/>
      <c r="AJ262" s="164"/>
    </row>
    <row r="263" spans="1:36" s="132" customFormat="1" ht="31.5">
      <c r="A263" s="122"/>
      <c r="B263" s="391"/>
      <c r="C263" s="506"/>
      <c r="D263" s="233"/>
      <c r="E263" s="233"/>
      <c r="F263" s="506"/>
      <c r="G263" s="506"/>
      <c r="H263" s="518"/>
      <c r="I263" s="122"/>
      <c r="J263" s="122"/>
      <c r="K263" s="524"/>
      <c r="L263" s="524"/>
      <c r="M263" s="123"/>
      <c r="N263" s="123"/>
      <c r="O263" s="788"/>
      <c r="P263" s="116"/>
      <c r="Q263" s="116"/>
      <c r="R263" s="124"/>
      <c r="S263" s="125"/>
      <c r="T263" s="125"/>
      <c r="U263" s="124"/>
      <c r="V263" s="125"/>
      <c r="W263" s="159"/>
      <c r="X263" s="715"/>
      <c r="Y263" s="715"/>
      <c r="Z263" s="715"/>
      <c r="AA263" s="129"/>
      <c r="AB263" s="130"/>
      <c r="AC263" s="130"/>
      <c r="AD263" s="129"/>
      <c r="AE263" s="130"/>
      <c r="AF263" s="130"/>
      <c r="AG263" s="129"/>
      <c r="AH263" s="130"/>
      <c r="AI263" s="130"/>
      <c r="AJ263" s="164"/>
    </row>
    <row r="264" spans="1:36" s="132" customFormat="1" ht="31.5">
      <c r="A264" s="122"/>
      <c r="B264" s="391"/>
      <c r="C264" s="506"/>
      <c r="D264" s="233"/>
      <c r="E264" s="233"/>
      <c r="F264" s="506"/>
      <c r="G264" s="506"/>
      <c r="H264" s="518"/>
      <c r="I264" s="122"/>
      <c r="J264" s="122"/>
      <c r="K264" s="524"/>
      <c r="L264" s="524"/>
      <c r="M264" s="123"/>
      <c r="N264" s="123"/>
      <c r="O264" s="788"/>
      <c r="P264" s="116"/>
      <c r="Q264" s="116"/>
      <c r="R264" s="124"/>
      <c r="S264" s="125"/>
      <c r="T264" s="125"/>
      <c r="U264" s="124"/>
      <c r="V264" s="125"/>
      <c r="W264" s="159"/>
      <c r="X264" s="715"/>
      <c r="Y264" s="715"/>
      <c r="Z264" s="715"/>
      <c r="AA264" s="129"/>
      <c r="AB264" s="130"/>
      <c r="AC264" s="130"/>
      <c r="AD264" s="129"/>
      <c r="AE264" s="130"/>
      <c r="AF264" s="130"/>
      <c r="AG264" s="129"/>
      <c r="AH264" s="130"/>
      <c r="AI264" s="130"/>
      <c r="AJ264" s="164"/>
    </row>
    <row r="265" spans="1:36" s="132" customFormat="1" ht="31.5">
      <c r="A265" s="122"/>
      <c r="B265" s="391"/>
      <c r="C265" s="506"/>
      <c r="D265" s="233"/>
      <c r="E265" s="233"/>
      <c r="F265" s="506"/>
      <c r="G265" s="506"/>
      <c r="H265" s="518"/>
      <c r="I265" s="122"/>
      <c r="J265" s="122"/>
      <c r="K265" s="524"/>
      <c r="L265" s="524"/>
      <c r="M265" s="123"/>
      <c r="N265" s="123"/>
      <c r="O265" s="788"/>
      <c r="P265" s="116"/>
      <c r="Q265" s="116"/>
      <c r="R265" s="124"/>
      <c r="S265" s="125"/>
      <c r="T265" s="125"/>
      <c r="U265" s="124"/>
      <c r="V265" s="125"/>
      <c r="W265" s="159"/>
      <c r="X265" s="715"/>
      <c r="Y265" s="715"/>
      <c r="Z265" s="715"/>
      <c r="AA265" s="129"/>
      <c r="AB265" s="130"/>
      <c r="AC265" s="130"/>
      <c r="AD265" s="129"/>
      <c r="AE265" s="130"/>
      <c r="AF265" s="130"/>
      <c r="AG265" s="129"/>
      <c r="AH265" s="130"/>
      <c r="AI265" s="130"/>
      <c r="AJ265" s="164"/>
    </row>
    <row r="266" spans="1:36" s="132" customFormat="1" ht="31.5">
      <c r="A266" s="122"/>
      <c r="B266" s="391"/>
      <c r="C266" s="506"/>
      <c r="D266" s="233"/>
      <c r="E266" s="233"/>
      <c r="F266" s="506"/>
      <c r="G266" s="506"/>
      <c r="H266" s="518"/>
      <c r="I266" s="122"/>
      <c r="J266" s="122"/>
      <c r="K266" s="524"/>
      <c r="L266" s="524"/>
      <c r="M266" s="123"/>
      <c r="N266" s="123"/>
      <c r="O266" s="788"/>
      <c r="P266" s="116"/>
      <c r="Q266" s="116"/>
      <c r="R266" s="124"/>
      <c r="S266" s="125"/>
      <c r="T266" s="125"/>
      <c r="U266" s="124"/>
      <c r="V266" s="125"/>
      <c r="W266" s="159"/>
      <c r="X266" s="715"/>
      <c r="Y266" s="715"/>
      <c r="Z266" s="715"/>
      <c r="AA266" s="129"/>
      <c r="AB266" s="130"/>
      <c r="AC266" s="130"/>
      <c r="AD266" s="129"/>
      <c r="AE266" s="130"/>
      <c r="AF266" s="130"/>
      <c r="AG266" s="129"/>
      <c r="AH266" s="130"/>
      <c r="AI266" s="130"/>
      <c r="AJ266" s="164"/>
    </row>
    <row r="267" spans="1:36" s="132" customFormat="1" ht="31.5">
      <c r="A267" s="122"/>
      <c r="B267" s="391"/>
      <c r="C267" s="506"/>
      <c r="D267" s="233"/>
      <c r="E267" s="233"/>
      <c r="F267" s="506"/>
      <c r="G267" s="506"/>
      <c r="H267" s="518"/>
      <c r="I267" s="122"/>
      <c r="J267" s="122"/>
      <c r="K267" s="524"/>
      <c r="L267" s="524"/>
      <c r="M267" s="123"/>
      <c r="N267" s="123"/>
      <c r="O267" s="788"/>
      <c r="P267" s="116"/>
      <c r="Q267" s="116"/>
      <c r="R267" s="124"/>
      <c r="S267" s="125"/>
      <c r="T267" s="125"/>
      <c r="U267" s="124"/>
      <c r="V267" s="125"/>
      <c r="W267" s="159"/>
      <c r="X267" s="715"/>
      <c r="Y267" s="715"/>
      <c r="Z267" s="715"/>
      <c r="AA267" s="129"/>
      <c r="AB267" s="130"/>
      <c r="AC267" s="130"/>
      <c r="AD267" s="129"/>
      <c r="AE267" s="130"/>
      <c r="AF267" s="130"/>
      <c r="AG267" s="129"/>
      <c r="AH267" s="130"/>
      <c r="AI267" s="130"/>
      <c r="AJ267" s="164"/>
    </row>
    <row r="268" spans="1:36" s="132" customFormat="1" ht="31.5">
      <c r="A268" s="122"/>
      <c r="B268" s="391"/>
      <c r="C268" s="506"/>
      <c r="D268" s="233"/>
      <c r="E268" s="233"/>
      <c r="F268" s="506"/>
      <c r="G268" s="506"/>
      <c r="H268" s="518"/>
      <c r="I268" s="122"/>
      <c r="J268" s="122"/>
      <c r="K268" s="524"/>
      <c r="L268" s="524"/>
      <c r="M268" s="123"/>
      <c r="N268" s="123"/>
      <c r="O268" s="788"/>
      <c r="P268" s="116"/>
      <c r="Q268" s="116"/>
      <c r="R268" s="124"/>
      <c r="S268" s="125"/>
      <c r="T268" s="125"/>
      <c r="U268" s="124"/>
      <c r="V268" s="125"/>
      <c r="W268" s="159"/>
      <c r="X268" s="715"/>
      <c r="Y268" s="715"/>
      <c r="Z268" s="715"/>
      <c r="AA268" s="129"/>
      <c r="AB268" s="130"/>
      <c r="AC268" s="130"/>
      <c r="AD268" s="129"/>
      <c r="AE268" s="130"/>
      <c r="AF268" s="130"/>
      <c r="AG268" s="129"/>
      <c r="AH268" s="130"/>
      <c r="AI268" s="130"/>
      <c r="AJ268" s="164"/>
    </row>
    <row r="269" spans="1:36" s="132" customFormat="1" ht="31.5">
      <c r="A269" s="122"/>
      <c r="B269" s="391"/>
      <c r="C269" s="506"/>
      <c r="D269" s="233"/>
      <c r="E269" s="233"/>
      <c r="F269" s="506"/>
      <c r="G269" s="506"/>
      <c r="H269" s="518"/>
      <c r="I269" s="122"/>
      <c r="J269" s="122"/>
      <c r="K269" s="524"/>
      <c r="L269" s="524"/>
      <c r="M269" s="123"/>
      <c r="N269" s="123"/>
      <c r="O269" s="788"/>
      <c r="P269" s="116"/>
      <c r="Q269" s="116"/>
      <c r="R269" s="124"/>
      <c r="S269" s="125"/>
      <c r="T269" s="125"/>
      <c r="U269" s="124"/>
      <c r="V269" s="125"/>
      <c r="W269" s="159"/>
      <c r="X269" s="715"/>
      <c r="Y269" s="715"/>
      <c r="Z269" s="715"/>
      <c r="AA269" s="129"/>
      <c r="AB269" s="130"/>
      <c r="AC269" s="130"/>
      <c r="AD269" s="129"/>
      <c r="AE269" s="130"/>
      <c r="AF269" s="130"/>
      <c r="AG269" s="129"/>
      <c r="AH269" s="130"/>
      <c r="AI269" s="130"/>
      <c r="AJ269" s="164"/>
    </row>
    <row r="270" spans="1:36" s="132" customFormat="1" ht="31.5">
      <c r="A270" s="122"/>
      <c r="B270" s="391"/>
      <c r="C270" s="506"/>
      <c r="D270" s="233"/>
      <c r="E270" s="233"/>
      <c r="F270" s="506"/>
      <c r="G270" s="506"/>
      <c r="H270" s="518"/>
      <c r="I270" s="122"/>
      <c r="J270" s="122"/>
      <c r="K270" s="524"/>
      <c r="L270" s="524"/>
      <c r="M270" s="123"/>
      <c r="N270" s="123"/>
      <c r="O270" s="788"/>
      <c r="P270" s="116"/>
      <c r="Q270" s="116"/>
      <c r="R270" s="124"/>
      <c r="S270" s="125"/>
      <c r="T270" s="125"/>
      <c r="U270" s="124"/>
      <c r="V270" s="125"/>
      <c r="W270" s="159"/>
      <c r="X270" s="715"/>
      <c r="Y270" s="715"/>
      <c r="Z270" s="715"/>
      <c r="AA270" s="129"/>
      <c r="AB270" s="130"/>
      <c r="AC270" s="130"/>
      <c r="AD270" s="129"/>
      <c r="AE270" s="130"/>
      <c r="AF270" s="130"/>
      <c r="AG270" s="129"/>
      <c r="AH270" s="130"/>
      <c r="AI270" s="130"/>
      <c r="AJ270" s="164"/>
    </row>
    <row r="271" spans="1:36" s="132" customFormat="1" ht="31.5">
      <c r="A271" s="122"/>
      <c r="B271" s="391"/>
      <c r="C271" s="506"/>
      <c r="D271" s="233"/>
      <c r="E271" s="233"/>
      <c r="F271" s="506"/>
      <c r="G271" s="506"/>
      <c r="H271" s="518"/>
      <c r="I271" s="122"/>
      <c r="J271" s="122"/>
      <c r="K271" s="524"/>
      <c r="L271" s="524"/>
      <c r="M271" s="123"/>
      <c r="N271" s="123"/>
      <c r="O271" s="788"/>
      <c r="P271" s="116"/>
      <c r="Q271" s="116"/>
      <c r="R271" s="124"/>
      <c r="S271" s="125"/>
      <c r="T271" s="125"/>
      <c r="U271" s="124"/>
      <c r="V271" s="125"/>
      <c r="W271" s="159"/>
      <c r="X271" s="715"/>
      <c r="Y271" s="715"/>
      <c r="Z271" s="715"/>
      <c r="AA271" s="129"/>
      <c r="AB271" s="130"/>
      <c r="AC271" s="130"/>
      <c r="AD271" s="129"/>
      <c r="AE271" s="130"/>
      <c r="AF271" s="130"/>
      <c r="AG271" s="129"/>
      <c r="AH271" s="130"/>
      <c r="AI271" s="130"/>
      <c r="AJ271" s="164"/>
    </row>
    <row r="272" spans="1:36" s="132" customFormat="1" ht="31.5">
      <c r="A272" s="122"/>
      <c r="B272" s="391"/>
      <c r="C272" s="506"/>
      <c r="D272" s="233"/>
      <c r="E272" s="233"/>
      <c r="F272" s="506"/>
      <c r="G272" s="506"/>
      <c r="H272" s="518"/>
      <c r="I272" s="122"/>
      <c r="J272" s="122"/>
      <c r="K272" s="524"/>
      <c r="L272" s="524"/>
      <c r="M272" s="123"/>
      <c r="N272" s="123"/>
      <c r="O272" s="788"/>
      <c r="P272" s="116"/>
      <c r="Q272" s="116"/>
      <c r="R272" s="124"/>
      <c r="S272" s="125"/>
      <c r="T272" s="125"/>
      <c r="U272" s="124"/>
      <c r="V272" s="125"/>
      <c r="W272" s="159"/>
      <c r="X272" s="715"/>
      <c r="Y272" s="715"/>
      <c r="Z272" s="715"/>
      <c r="AA272" s="129"/>
      <c r="AB272" s="130"/>
      <c r="AC272" s="130"/>
      <c r="AD272" s="129"/>
      <c r="AE272" s="130"/>
      <c r="AF272" s="130"/>
      <c r="AG272" s="129"/>
      <c r="AH272" s="130"/>
      <c r="AI272" s="130"/>
      <c r="AJ272" s="164"/>
    </row>
    <row r="273" spans="1:36" s="132" customFormat="1" ht="31.5">
      <c r="A273" s="122"/>
      <c r="B273" s="391"/>
      <c r="C273" s="506"/>
      <c r="D273" s="233"/>
      <c r="E273" s="233"/>
      <c r="F273" s="506"/>
      <c r="G273" s="506"/>
      <c r="H273" s="518"/>
      <c r="I273" s="122"/>
      <c r="J273" s="122"/>
      <c r="K273" s="524"/>
      <c r="L273" s="524"/>
      <c r="M273" s="123"/>
      <c r="N273" s="123"/>
      <c r="O273" s="788"/>
      <c r="P273" s="116"/>
      <c r="Q273" s="116"/>
      <c r="R273" s="124"/>
      <c r="S273" s="125"/>
      <c r="T273" s="125"/>
      <c r="U273" s="124"/>
      <c r="V273" s="125"/>
      <c r="W273" s="159"/>
      <c r="X273" s="715"/>
      <c r="Y273" s="715"/>
      <c r="Z273" s="715"/>
      <c r="AA273" s="129"/>
      <c r="AB273" s="130"/>
      <c r="AC273" s="130"/>
      <c r="AD273" s="129"/>
      <c r="AE273" s="130"/>
      <c r="AF273" s="130"/>
      <c r="AG273" s="129"/>
      <c r="AH273" s="130"/>
      <c r="AI273" s="130"/>
      <c r="AJ273" s="164"/>
    </row>
    <row r="274" spans="1:36" s="132" customFormat="1" ht="31.5">
      <c r="A274" s="122"/>
      <c r="B274" s="391"/>
      <c r="C274" s="506"/>
      <c r="D274" s="233"/>
      <c r="E274" s="233"/>
      <c r="F274" s="506"/>
      <c r="G274" s="506"/>
      <c r="H274" s="518"/>
      <c r="I274" s="122"/>
      <c r="J274" s="122"/>
      <c r="K274" s="524"/>
      <c r="L274" s="524"/>
      <c r="M274" s="123"/>
      <c r="N274" s="123"/>
      <c r="O274" s="788"/>
      <c r="P274" s="116"/>
      <c r="Q274" s="116"/>
      <c r="R274" s="124"/>
      <c r="S274" s="125"/>
      <c r="T274" s="125"/>
      <c r="U274" s="124"/>
      <c r="V274" s="125"/>
      <c r="W274" s="159"/>
      <c r="X274" s="715"/>
      <c r="Y274" s="715"/>
      <c r="Z274" s="715"/>
      <c r="AA274" s="129"/>
      <c r="AB274" s="130"/>
      <c r="AC274" s="130"/>
      <c r="AD274" s="129"/>
      <c r="AE274" s="130"/>
      <c r="AF274" s="130"/>
      <c r="AG274" s="129"/>
      <c r="AH274" s="130"/>
      <c r="AI274" s="130"/>
      <c r="AJ274" s="164"/>
    </row>
    <row r="275" spans="1:36" s="132" customFormat="1" ht="31.5">
      <c r="A275" s="122"/>
      <c r="B275" s="391"/>
      <c r="C275" s="506"/>
      <c r="D275" s="233"/>
      <c r="E275" s="233"/>
      <c r="F275" s="506"/>
      <c r="G275" s="506"/>
      <c r="H275" s="518"/>
      <c r="I275" s="122"/>
      <c r="J275" s="122"/>
      <c r="K275" s="524"/>
      <c r="L275" s="524"/>
      <c r="M275" s="123"/>
      <c r="N275" s="123"/>
      <c r="O275" s="788"/>
      <c r="P275" s="116"/>
      <c r="Q275" s="116"/>
      <c r="R275" s="124"/>
      <c r="S275" s="125"/>
      <c r="T275" s="125"/>
      <c r="U275" s="124"/>
      <c r="V275" s="125"/>
      <c r="W275" s="159"/>
      <c r="X275" s="715"/>
      <c r="Y275" s="715"/>
      <c r="Z275" s="715"/>
      <c r="AA275" s="129"/>
      <c r="AB275" s="130"/>
      <c r="AC275" s="130"/>
      <c r="AD275" s="129"/>
      <c r="AE275" s="130"/>
      <c r="AF275" s="130"/>
      <c r="AG275" s="129"/>
      <c r="AH275" s="130"/>
      <c r="AI275" s="130"/>
      <c r="AJ275" s="164"/>
    </row>
    <row r="276" spans="1:36" s="132" customFormat="1" ht="31.5">
      <c r="A276" s="122"/>
      <c r="B276" s="391"/>
      <c r="C276" s="506"/>
      <c r="D276" s="233"/>
      <c r="E276" s="233"/>
      <c r="F276" s="506"/>
      <c r="G276" s="506"/>
      <c r="H276" s="518"/>
      <c r="I276" s="122"/>
      <c r="J276" s="122"/>
      <c r="K276" s="524"/>
      <c r="L276" s="524"/>
      <c r="M276" s="123"/>
      <c r="N276" s="123"/>
      <c r="O276" s="788"/>
      <c r="P276" s="116"/>
      <c r="Q276" s="116"/>
      <c r="R276" s="124"/>
      <c r="S276" s="125"/>
      <c r="T276" s="125"/>
      <c r="U276" s="124"/>
      <c r="V276" s="125"/>
      <c r="W276" s="159"/>
      <c r="X276" s="715"/>
      <c r="Y276" s="715"/>
      <c r="Z276" s="715"/>
      <c r="AA276" s="129"/>
      <c r="AB276" s="130"/>
      <c r="AC276" s="130"/>
      <c r="AD276" s="129"/>
      <c r="AE276" s="130"/>
      <c r="AF276" s="130"/>
      <c r="AG276" s="129"/>
      <c r="AH276" s="130"/>
      <c r="AI276" s="130"/>
      <c r="AJ276" s="164"/>
    </row>
    <row r="277" spans="1:36" s="132" customFormat="1" ht="31.5">
      <c r="A277" s="122"/>
      <c r="B277" s="391"/>
      <c r="C277" s="506"/>
      <c r="D277" s="233"/>
      <c r="E277" s="233"/>
      <c r="F277" s="506"/>
      <c r="G277" s="506"/>
      <c r="H277" s="518"/>
      <c r="I277" s="122"/>
      <c r="J277" s="122"/>
      <c r="K277" s="524"/>
      <c r="L277" s="524"/>
      <c r="M277" s="123"/>
      <c r="N277" s="123"/>
      <c r="O277" s="788"/>
      <c r="P277" s="116"/>
      <c r="Q277" s="116"/>
      <c r="R277" s="124"/>
      <c r="S277" s="125"/>
      <c r="T277" s="125"/>
      <c r="U277" s="124"/>
      <c r="V277" s="125"/>
      <c r="W277" s="159"/>
      <c r="X277" s="715"/>
      <c r="Y277" s="715"/>
      <c r="Z277" s="715"/>
      <c r="AA277" s="129"/>
      <c r="AB277" s="130"/>
      <c r="AC277" s="130"/>
      <c r="AD277" s="129"/>
      <c r="AE277" s="130"/>
      <c r="AF277" s="130"/>
      <c r="AG277" s="129"/>
      <c r="AH277" s="130"/>
      <c r="AI277" s="130"/>
      <c r="AJ277" s="164"/>
    </row>
    <row r="278" spans="1:36" s="132" customFormat="1" ht="31.5">
      <c r="A278" s="122"/>
      <c r="B278" s="391"/>
      <c r="C278" s="506"/>
      <c r="D278" s="233"/>
      <c r="E278" s="233"/>
      <c r="F278" s="506"/>
      <c r="G278" s="506"/>
      <c r="H278" s="518"/>
      <c r="I278" s="122"/>
      <c r="J278" s="122"/>
      <c r="K278" s="524"/>
      <c r="L278" s="524"/>
      <c r="M278" s="123"/>
      <c r="N278" s="123"/>
      <c r="O278" s="788"/>
      <c r="P278" s="116"/>
      <c r="Q278" s="116"/>
      <c r="R278" s="124"/>
      <c r="S278" s="125"/>
      <c r="T278" s="125"/>
      <c r="U278" s="124"/>
      <c r="V278" s="125"/>
      <c r="W278" s="159"/>
      <c r="X278" s="715"/>
      <c r="Y278" s="715"/>
      <c r="Z278" s="715"/>
      <c r="AA278" s="129"/>
      <c r="AB278" s="130"/>
      <c r="AC278" s="130"/>
      <c r="AD278" s="129"/>
      <c r="AE278" s="130"/>
      <c r="AF278" s="130"/>
      <c r="AG278" s="129"/>
      <c r="AH278" s="130"/>
      <c r="AI278" s="130"/>
      <c r="AJ278" s="164"/>
    </row>
    <row r="279" spans="1:36" s="132" customFormat="1" ht="31.5">
      <c r="A279" s="122"/>
      <c r="B279" s="391"/>
      <c r="C279" s="506"/>
      <c r="D279" s="233"/>
      <c r="E279" s="233"/>
      <c r="F279" s="506"/>
      <c r="G279" s="506"/>
      <c r="H279" s="518"/>
      <c r="I279" s="122"/>
      <c r="J279" s="122"/>
      <c r="K279" s="524"/>
      <c r="L279" s="524"/>
      <c r="M279" s="123"/>
      <c r="N279" s="123"/>
      <c r="O279" s="788"/>
      <c r="P279" s="116"/>
      <c r="Q279" s="116"/>
      <c r="R279" s="124"/>
      <c r="S279" s="125"/>
      <c r="T279" s="125"/>
      <c r="U279" s="124"/>
      <c r="V279" s="125"/>
      <c r="W279" s="159"/>
      <c r="X279" s="715"/>
      <c r="Y279" s="715"/>
      <c r="Z279" s="715"/>
      <c r="AA279" s="129"/>
      <c r="AB279" s="130"/>
      <c r="AC279" s="130"/>
      <c r="AD279" s="129"/>
      <c r="AE279" s="130"/>
      <c r="AF279" s="130"/>
      <c r="AG279" s="129"/>
      <c r="AH279" s="130"/>
      <c r="AI279" s="130"/>
      <c r="AJ279" s="164"/>
    </row>
    <row r="280" spans="1:36" s="132" customFormat="1" ht="31.5">
      <c r="A280" s="122"/>
      <c r="B280" s="391"/>
      <c r="C280" s="506"/>
      <c r="D280" s="233"/>
      <c r="E280" s="233"/>
      <c r="F280" s="506"/>
      <c r="G280" s="506"/>
      <c r="H280" s="518"/>
      <c r="I280" s="122"/>
      <c r="J280" s="122"/>
      <c r="K280" s="524"/>
      <c r="L280" s="524"/>
      <c r="M280" s="123"/>
      <c r="N280" s="123"/>
      <c r="O280" s="788"/>
      <c r="P280" s="116"/>
      <c r="Q280" s="116"/>
      <c r="R280" s="124"/>
      <c r="S280" s="125"/>
      <c r="T280" s="125"/>
      <c r="U280" s="124"/>
      <c r="V280" s="125"/>
      <c r="W280" s="159"/>
      <c r="X280" s="715"/>
      <c r="Y280" s="715"/>
      <c r="Z280" s="715"/>
      <c r="AA280" s="129"/>
      <c r="AB280" s="130"/>
      <c r="AC280" s="130"/>
      <c r="AD280" s="129"/>
      <c r="AE280" s="130"/>
      <c r="AF280" s="130"/>
      <c r="AG280" s="129"/>
      <c r="AH280" s="130"/>
      <c r="AI280" s="130"/>
      <c r="AJ280" s="164"/>
    </row>
    <row r="281" spans="1:36" s="132" customFormat="1" ht="31.5">
      <c r="A281" s="122"/>
      <c r="B281" s="391"/>
      <c r="C281" s="506"/>
      <c r="D281" s="233"/>
      <c r="E281" s="233"/>
      <c r="F281" s="506"/>
      <c r="G281" s="506"/>
      <c r="H281" s="518"/>
      <c r="I281" s="122"/>
      <c r="J281" s="122"/>
      <c r="K281" s="524"/>
      <c r="L281" s="524"/>
      <c r="M281" s="123"/>
      <c r="N281" s="123"/>
      <c r="O281" s="788"/>
      <c r="P281" s="116"/>
      <c r="Q281" s="116"/>
      <c r="R281" s="124"/>
      <c r="S281" s="125"/>
      <c r="T281" s="125"/>
      <c r="U281" s="124"/>
      <c r="V281" s="125"/>
      <c r="W281" s="159"/>
      <c r="X281" s="715"/>
      <c r="Y281" s="715"/>
      <c r="Z281" s="715"/>
      <c r="AA281" s="129"/>
      <c r="AB281" s="130"/>
      <c r="AC281" s="130"/>
      <c r="AD281" s="129"/>
      <c r="AE281" s="130"/>
      <c r="AF281" s="130"/>
      <c r="AG281" s="129"/>
      <c r="AH281" s="130"/>
      <c r="AI281" s="130"/>
      <c r="AJ281" s="164"/>
    </row>
    <row r="282" spans="1:36" s="132" customFormat="1" ht="31.5">
      <c r="A282" s="122"/>
      <c r="B282" s="391"/>
      <c r="C282" s="506"/>
      <c r="D282" s="233"/>
      <c r="E282" s="233"/>
      <c r="F282" s="506"/>
      <c r="G282" s="506"/>
      <c r="H282" s="518"/>
      <c r="I282" s="122"/>
      <c r="J282" s="122"/>
      <c r="K282" s="524"/>
      <c r="L282" s="524"/>
      <c r="M282" s="123"/>
      <c r="N282" s="123"/>
      <c r="O282" s="788"/>
      <c r="P282" s="116"/>
      <c r="Q282" s="116"/>
      <c r="R282" s="124"/>
      <c r="S282" s="125"/>
      <c r="T282" s="125"/>
      <c r="U282" s="124"/>
      <c r="V282" s="125"/>
      <c r="W282" s="159"/>
      <c r="X282" s="715"/>
      <c r="Y282" s="715"/>
      <c r="Z282" s="715"/>
      <c r="AA282" s="129"/>
      <c r="AB282" s="130"/>
      <c r="AC282" s="130"/>
      <c r="AD282" s="129"/>
      <c r="AE282" s="130"/>
      <c r="AF282" s="130"/>
      <c r="AG282" s="129"/>
      <c r="AH282" s="130"/>
      <c r="AI282" s="130"/>
      <c r="AJ282" s="164"/>
    </row>
    <row r="283" spans="1:36" s="132" customFormat="1" ht="31.5">
      <c r="A283" s="122"/>
      <c r="B283" s="391"/>
      <c r="C283" s="506"/>
      <c r="D283" s="233"/>
      <c r="E283" s="233"/>
      <c r="F283" s="506"/>
      <c r="G283" s="506"/>
      <c r="H283" s="518"/>
      <c r="I283" s="122"/>
      <c r="J283" s="122"/>
      <c r="K283" s="524"/>
      <c r="L283" s="524"/>
      <c r="M283" s="123"/>
      <c r="N283" s="123"/>
      <c r="O283" s="788"/>
      <c r="P283" s="116"/>
      <c r="Q283" s="116"/>
      <c r="R283" s="124"/>
      <c r="S283" s="125"/>
      <c r="T283" s="125"/>
      <c r="U283" s="124"/>
      <c r="V283" s="125"/>
      <c r="W283" s="159"/>
      <c r="X283" s="715"/>
      <c r="Y283" s="715"/>
      <c r="Z283" s="715"/>
      <c r="AA283" s="129"/>
      <c r="AB283" s="130"/>
      <c r="AC283" s="130"/>
      <c r="AD283" s="129"/>
      <c r="AE283" s="130"/>
      <c r="AF283" s="130"/>
      <c r="AG283" s="129"/>
      <c r="AH283" s="130"/>
      <c r="AI283" s="130"/>
      <c r="AJ283" s="164"/>
    </row>
    <row r="284" spans="1:36" s="132" customFormat="1" ht="31.5">
      <c r="A284" s="122"/>
      <c r="B284" s="391"/>
      <c r="C284" s="506"/>
      <c r="D284" s="233"/>
      <c r="E284" s="233"/>
      <c r="F284" s="506"/>
      <c r="G284" s="506"/>
      <c r="H284" s="518"/>
      <c r="I284" s="122"/>
      <c r="J284" s="122"/>
      <c r="K284" s="524"/>
      <c r="L284" s="524"/>
      <c r="M284" s="123"/>
      <c r="N284" s="123"/>
      <c r="O284" s="788"/>
      <c r="P284" s="116"/>
      <c r="Q284" s="116"/>
      <c r="R284" s="124"/>
      <c r="S284" s="125"/>
      <c r="T284" s="125"/>
      <c r="U284" s="124"/>
      <c r="V284" s="125"/>
      <c r="W284" s="159"/>
      <c r="X284" s="715"/>
      <c r="Y284" s="715"/>
      <c r="Z284" s="715"/>
      <c r="AA284" s="129"/>
      <c r="AB284" s="130"/>
      <c r="AC284" s="130"/>
      <c r="AD284" s="129"/>
      <c r="AE284" s="130"/>
      <c r="AF284" s="130"/>
      <c r="AG284" s="129"/>
      <c r="AH284" s="130"/>
      <c r="AI284" s="130"/>
      <c r="AJ284" s="164"/>
    </row>
    <row r="285" spans="1:36" s="132" customFormat="1" ht="31.5">
      <c r="A285" s="122"/>
      <c r="B285" s="391"/>
      <c r="C285" s="506"/>
      <c r="D285" s="233"/>
      <c r="E285" s="233"/>
      <c r="F285" s="506"/>
      <c r="G285" s="506"/>
      <c r="H285" s="518"/>
      <c r="I285" s="122"/>
      <c r="J285" s="122"/>
      <c r="K285" s="524"/>
      <c r="L285" s="524"/>
      <c r="M285" s="123"/>
      <c r="N285" s="123"/>
      <c r="O285" s="788"/>
      <c r="P285" s="116"/>
      <c r="Q285" s="116"/>
      <c r="R285" s="124"/>
      <c r="S285" s="125"/>
      <c r="T285" s="125"/>
      <c r="U285" s="124"/>
      <c r="V285" s="125"/>
      <c r="W285" s="159"/>
      <c r="X285" s="715"/>
      <c r="Y285" s="715"/>
      <c r="Z285" s="715"/>
      <c r="AA285" s="129"/>
      <c r="AB285" s="130"/>
      <c r="AC285" s="130"/>
      <c r="AD285" s="129"/>
      <c r="AE285" s="130"/>
      <c r="AF285" s="130"/>
      <c r="AG285" s="129"/>
      <c r="AH285" s="130"/>
      <c r="AI285" s="130"/>
      <c r="AJ285" s="164"/>
    </row>
    <row r="286" spans="1:36" s="132" customFormat="1" ht="31.5">
      <c r="A286" s="122"/>
      <c r="B286" s="391"/>
      <c r="C286" s="506"/>
      <c r="D286" s="233"/>
      <c r="E286" s="233"/>
      <c r="F286" s="506"/>
      <c r="G286" s="506"/>
      <c r="H286" s="518"/>
      <c r="I286" s="122"/>
      <c r="J286" s="122"/>
      <c r="K286" s="524"/>
      <c r="L286" s="524"/>
      <c r="M286" s="123"/>
      <c r="N286" s="123"/>
      <c r="O286" s="788"/>
      <c r="P286" s="116"/>
      <c r="Q286" s="116"/>
      <c r="R286" s="124"/>
      <c r="S286" s="125"/>
      <c r="T286" s="125"/>
      <c r="U286" s="124"/>
      <c r="V286" s="125"/>
      <c r="W286" s="159"/>
      <c r="X286" s="715"/>
      <c r="Y286" s="715"/>
      <c r="Z286" s="715"/>
      <c r="AA286" s="129"/>
      <c r="AB286" s="130"/>
      <c r="AC286" s="130"/>
      <c r="AD286" s="129"/>
      <c r="AE286" s="130"/>
      <c r="AF286" s="130"/>
      <c r="AG286" s="129"/>
      <c r="AH286" s="130"/>
      <c r="AI286" s="130"/>
      <c r="AJ286" s="164"/>
    </row>
    <row r="287" spans="1:36" s="132" customFormat="1" ht="31.5">
      <c r="A287" s="122"/>
      <c r="B287" s="391"/>
      <c r="C287" s="506"/>
      <c r="D287" s="233"/>
      <c r="E287" s="233"/>
      <c r="F287" s="506"/>
      <c r="G287" s="506"/>
      <c r="H287" s="518"/>
      <c r="I287" s="122"/>
      <c r="J287" s="122"/>
      <c r="K287" s="524"/>
      <c r="L287" s="524"/>
      <c r="M287" s="123"/>
      <c r="N287" s="123"/>
      <c r="O287" s="788"/>
      <c r="P287" s="116"/>
      <c r="Q287" s="116"/>
      <c r="R287" s="124"/>
      <c r="S287" s="125"/>
      <c r="T287" s="125"/>
      <c r="U287" s="124"/>
      <c r="V287" s="125"/>
      <c r="W287" s="159"/>
      <c r="X287" s="715"/>
      <c r="Y287" s="715"/>
      <c r="Z287" s="715"/>
      <c r="AA287" s="129"/>
      <c r="AB287" s="130"/>
      <c r="AC287" s="130"/>
      <c r="AD287" s="129"/>
      <c r="AE287" s="130"/>
      <c r="AF287" s="130"/>
      <c r="AG287" s="129"/>
      <c r="AH287" s="130"/>
      <c r="AI287" s="130"/>
      <c r="AJ287" s="164"/>
    </row>
    <row r="288" spans="1:36" s="132" customFormat="1" ht="31.5">
      <c r="A288" s="122"/>
      <c r="B288" s="391"/>
      <c r="C288" s="506"/>
      <c r="D288" s="233"/>
      <c r="E288" s="233"/>
      <c r="F288" s="506"/>
      <c r="G288" s="506"/>
      <c r="H288" s="518"/>
      <c r="I288" s="122"/>
      <c r="J288" s="122"/>
      <c r="K288" s="524"/>
      <c r="L288" s="524"/>
      <c r="M288" s="123"/>
      <c r="N288" s="123"/>
      <c r="O288" s="788"/>
      <c r="P288" s="116"/>
      <c r="Q288" s="116"/>
      <c r="R288" s="124"/>
      <c r="S288" s="125"/>
      <c r="T288" s="125"/>
      <c r="U288" s="124"/>
      <c r="V288" s="125"/>
      <c r="W288" s="159"/>
      <c r="X288" s="715"/>
      <c r="Y288" s="715"/>
      <c r="Z288" s="715"/>
      <c r="AA288" s="129"/>
      <c r="AB288" s="130"/>
      <c r="AC288" s="130"/>
      <c r="AD288" s="129"/>
      <c r="AE288" s="130"/>
      <c r="AF288" s="130"/>
      <c r="AG288" s="129"/>
      <c r="AH288" s="130"/>
      <c r="AI288" s="130"/>
      <c r="AJ288" s="164"/>
    </row>
    <row r="289" spans="1:36" s="132" customFormat="1" ht="31.5">
      <c r="A289" s="122"/>
      <c r="B289" s="391"/>
      <c r="C289" s="506"/>
      <c r="D289" s="233"/>
      <c r="E289" s="233"/>
      <c r="F289" s="506"/>
      <c r="G289" s="506"/>
      <c r="H289" s="518"/>
      <c r="I289" s="122"/>
      <c r="J289" s="122"/>
      <c r="K289" s="524"/>
      <c r="L289" s="524"/>
      <c r="M289" s="123"/>
      <c r="N289" s="123"/>
      <c r="O289" s="788"/>
      <c r="P289" s="116"/>
      <c r="Q289" s="116"/>
      <c r="R289" s="124"/>
      <c r="S289" s="125"/>
      <c r="T289" s="125"/>
      <c r="U289" s="124"/>
      <c r="V289" s="125"/>
      <c r="W289" s="159"/>
      <c r="X289" s="715"/>
      <c r="Y289" s="715"/>
      <c r="Z289" s="715"/>
      <c r="AA289" s="129"/>
      <c r="AB289" s="130"/>
      <c r="AC289" s="130"/>
      <c r="AD289" s="129"/>
      <c r="AE289" s="130"/>
      <c r="AF289" s="130"/>
      <c r="AG289" s="129"/>
      <c r="AH289" s="130"/>
      <c r="AI289" s="130"/>
      <c r="AJ289" s="164"/>
    </row>
    <row r="290" spans="1:36" s="132" customFormat="1" ht="31.5">
      <c r="A290" s="122"/>
      <c r="B290" s="391"/>
      <c r="C290" s="506"/>
      <c r="D290" s="233"/>
      <c r="E290" s="233"/>
      <c r="F290" s="506"/>
      <c r="G290" s="506"/>
      <c r="H290" s="518"/>
      <c r="I290" s="122"/>
      <c r="J290" s="122"/>
      <c r="K290" s="524"/>
      <c r="L290" s="524"/>
      <c r="M290" s="123"/>
      <c r="N290" s="123"/>
      <c r="O290" s="788"/>
      <c r="P290" s="116"/>
      <c r="Q290" s="116"/>
      <c r="R290" s="124"/>
      <c r="S290" s="125"/>
      <c r="T290" s="125"/>
      <c r="U290" s="124"/>
      <c r="V290" s="125"/>
      <c r="W290" s="159"/>
      <c r="X290" s="715"/>
      <c r="Y290" s="715"/>
      <c r="Z290" s="715"/>
      <c r="AA290" s="129"/>
      <c r="AB290" s="130"/>
      <c r="AC290" s="130"/>
      <c r="AD290" s="129"/>
      <c r="AE290" s="130"/>
      <c r="AF290" s="130"/>
      <c r="AG290" s="129"/>
      <c r="AH290" s="130"/>
      <c r="AI290" s="130"/>
      <c r="AJ290" s="164"/>
    </row>
    <row r="291" spans="1:36" s="132" customFormat="1" ht="31.5">
      <c r="A291" s="122"/>
      <c r="B291" s="391"/>
      <c r="C291" s="506"/>
      <c r="D291" s="233"/>
      <c r="E291" s="233"/>
      <c r="F291" s="506"/>
      <c r="G291" s="506"/>
      <c r="H291" s="518"/>
      <c r="I291" s="122"/>
      <c r="J291" s="122"/>
      <c r="K291" s="524"/>
      <c r="L291" s="524"/>
      <c r="M291" s="123"/>
      <c r="N291" s="123"/>
      <c r="O291" s="788"/>
      <c r="P291" s="116"/>
      <c r="Q291" s="116"/>
      <c r="R291" s="124"/>
      <c r="S291" s="125"/>
      <c r="T291" s="125"/>
      <c r="U291" s="124"/>
      <c r="V291" s="125"/>
      <c r="W291" s="159"/>
      <c r="X291" s="715"/>
      <c r="Y291" s="715"/>
      <c r="Z291" s="715"/>
      <c r="AA291" s="129"/>
      <c r="AB291" s="130"/>
      <c r="AC291" s="130"/>
      <c r="AD291" s="129"/>
      <c r="AE291" s="130"/>
      <c r="AF291" s="130"/>
      <c r="AG291" s="129"/>
      <c r="AH291" s="130"/>
      <c r="AI291" s="130"/>
      <c r="AJ291" s="164"/>
    </row>
    <row r="292" spans="1:36" s="132" customFormat="1" ht="31.5">
      <c r="A292" s="122"/>
      <c r="B292" s="391"/>
      <c r="C292" s="506"/>
      <c r="D292" s="233"/>
      <c r="E292" s="233"/>
      <c r="F292" s="506"/>
      <c r="G292" s="506"/>
      <c r="H292" s="518"/>
      <c r="I292" s="122"/>
      <c r="J292" s="122"/>
      <c r="K292" s="524"/>
      <c r="L292" s="524"/>
      <c r="M292" s="123"/>
      <c r="N292" s="123"/>
      <c r="O292" s="788"/>
      <c r="P292" s="116"/>
      <c r="Q292" s="116"/>
      <c r="R292" s="124"/>
      <c r="S292" s="125"/>
      <c r="T292" s="125"/>
      <c r="U292" s="124"/>
      <c r="V292" s="125"/>
      <c r="W292" s="159"/>
      <c r="X292" s="715"/>
      <c r="Y292" s="715"/>
      <c r="Z292" s="715"/>
      <c r="AA292" s="129"/>
      <c r="AB292" s="130"/>
      <c r="AC292" s="130"/>
      <c r="AD292" s="129"/>
      <c r="AE292" s="130"/>
      <c r="AF292" s="130"/>
      <c r="AG292" s="129"/>
      <c r="AH292" s="130"/>
      <c r="AI292" s="130"/>
      <c r="AJ292" s="164"/>
    </row>
    <row r="293" spans="1:36" s="132" customFormat="1" ht="31.5">
      <c r="A293" s="122"/>
      <c r="B293" s="391"/>
      <c r="C293" s="506"/>
      <c r="D293" s="233"/>
      <c r="E293" s="233"/>
      <c r="F293" s="506"/>
      <c r="G293" s="506"/>
      <c r="H293" s="518"/>
      <c r="I293" s="122"/>
      <c r="J293" s="122"/>
      <c r="K293" s="524"/>
      <c r="L293" s="524"/>
      <c r="M293" s="123"/>
      <c r="N293" s="123"/>
      <c r="O293" s="788"/>
      <c r="P293" s="116"/>
      <c r="Q293" s="116"/>
      <c r="R293" s="124"/>
      <c r="S293" s="125"/>
      <c r="T293" s="125"/>
      <c r="U293" s="124"/>
      <c r="V293" s="125"/>
      <c r="W293" s="159"/>
      <c r="X293" s="715"/>
      <c r="Y293" s="715"/>
      <c r="Z293" s="715"/>
      <c r="AA293" s="129"/>
      <c r="AB293" s="130"/>
      <c r="AC293" s="130"/>
      <c r="AD293" s="129"/>
      <c r="AE293" s="130"/>
      <c r="AF293" s="130"/>
      <c r="AG293" s="129"/>
      <c r="AH293" s="130"/>
      <c r="AI293" s="130"/>
      <c r="AJ293" s="164"/>
    </row>
    <row r="294" spans="1:36" s="132" customFormat="1" ht="31.5">
      <c r="A294" s="122"/>
      <c r="B294" s="391"/>
      <c r="C294" s="506"/>
      <c r="D294" s="233"/>
      <c r="E294" s="233"/>
      <c r="F294" s="506"/>
      <c r="G294" s="506"/>
      <c r="H294" s="518"/>
      <c r="I294" s="122"/>
      <c r="J294" s="122"/>
      <c r="K294" s="524"/>
      <c r="L294" s="524"/>
      <c r="M294" s="123"/>
      <c r="N294" s="123"/>
      <c r="O294" s="788"/>
      <c r="P294" s="116"/>
      <c r="Q294" s="116"/>
      <c r="R294" s="124"/>
      <c r="S294" s="125"/>
      <c r="T294" s="125"/>
      <c r="U294" s="124"/>
      <c r="V294" s="125"/>
      <c r="W294" s="159"/>
      <c r="X294" s="715"/>
      <c r="Y294" s="715"/>
      <c r="Z294" s="715"/>
      <c r="AA294" s="129"/>
      <c r="AB294" s="130"/>
      <c r="AC294" s="130"/>
      <c r="AD294" s="129"/>
      <c r="AE294" s="130"/>
      <c r="AF294" s="130"/>
      <c r="AG294" s="129"/>
      <c r="AH294" s="130"/>
      <c r="AI294" s="130"/>
      <c r="AJ294" s="164"/>
    </row>
    <row r="295" spans="1:36" s="132" customFormat="1" ht="31.5">
      <c r="A295" s="122"/>
      <c r="B295" s="391"/>
      <c r="C295" s="506"/>
      <c r="D295" s="233"/>
      <c r="E295" s="233"/>
      <c r="F295" s="506"/>
      <c r="G295" s="506"/>
      <c r="H295" s="518"/>
      <c r="I295" s="122"/>
      <c r="J295" s="122"/>
      <c r="K295" s="524"/>
      <c r="L295" s="524"/>
      <c r="M295" s="123"/>
      <c r="N295" s="123"/>
      <c r="O295" s="788"/>
      <c r="P295" s="116"/>
      <c r="Q295" s="116"/>
      <c r="R295" s="124"/>
      <c r="S295" s="125"/>
      <c r="T295" s="125"/>
      <c r="U295" s="124"/>
      <c r="V295" s="125"/>
      <c r="W295" s="159"/>
      <c r="X295" s="715"/>
      <c r="Y295" s="715"/>
      <c r="Z295" s="715"/>
      <c r="AA295" s="129"/>
      <c r="AB295" s="130"/>
      <c r="AC295" s="130"/>
      <c r="AD295" s="129"/>
      <c r="AE295" s="130"/>
      <c r="AF295" s="130"/>
      <c r="AG295" s="129"/>
      <c r="AH295" s="130"/>
      <c r="AI295" s="130"/>
      <c r="AJ295" s="164"/>
    </row>
    <row r="296" spans="1:36" s="132" customFormat="1" ht="31.5">
      <c r="A296" s="122"/>
      <c r="B296" s="391"/>
      <c r="C296" s="506"/>
      <c r="D296" s="233"/>
      <c r="E296" s="233"/>
      <c r="F296" s="506"/>
      <c r="G296" s="506"/>
      <c r="H296" s="518"/>
      <c r="I296" s="122"/>
      <c r="J296" s="122"/>
      <c r="K296" s="524"/>
      <c r="L296" s="524"/>
      <c r="M296" s="123"/>
      <c r="N296" s="123"/>
      <c r="O296" s="788"/>
      <c r="P296" s="116"/>
      <c r="Q296" s="116"/>
      <c r="R296" s="124"/>
      <c r="S296" s="125"/>
      <c r="T296" s="125"/>
      <c r="U296" s="124"/>
      <c r="V296" s="125"/>
      <c r="W296" s="159"/>
      <c r="X296" s="715"/>
      <c r="Y296" s="715"/>
      <c r="Z296" s="715"/>
      <c r="AA296" s="129"/>
      <c r="AB296" s="130"/>
      <c r="AC296" s="130"/>
      <c r="AD296" s="129"/>
      <c r="AE296" s="130"/>
      <c r="AF296" s="130"/>
      <c r="AG296" s="129"/>
      <c r="AH296" s="130"/>
      <c r="AI296" s="130"/>
      <c r="AJ296" s="164"/>
    </row>
    <row r="297" spans="1:36" s="132" customFormat="1" ht="31.5">
      <c r="A297" s="122"/>
      <c r="B297" s="391"/>
      <c r="C297" s="506"/>
      <c r="D297" s="233"/>
      <c r="E297" s="233"/>
      <c r="F297" s="506"/>
      <c r="G297" s="506"/>
      <c r="H297" s="518"/>
      <c r="I297" s="122"/>
      <c r="J297" s="122"/>
      <c r="K297" s="524"/>
      <c r="L297" s="524"/>
      <c r="M297" s="123"/>
      <c r="N297" s="123"/>
      <c r="O297" s="788"/>
      <c r="P297" s="116"/>
      <c r="Q297" s="116"/>
      <c r="R297" s="124"/>
      <c r="S297" s="125"/>
      <c r="T297" s="125"/>
      <c r="U297" s="124"/>
      <c r="V297" s="125"/>
      <c r="W297" s="159"/>
      <c r="X297" s="715"/>
      <c r="Y297" s="715"/>
      <c r="Z297" s="715"/>
      <c r="AA297" s="129"/>
      <c r="AB297" s="130"/>
      <c r="AC297" s="130"/>
      <c r="AD297" s="129"/>
      <c r="AE297" s="130"/>
      <c r="AF297" s="130"/>
      <c r="AG297" s="129"/>
      <c r="AH297" s="130"/>
      <c r="AI297" s="130"/>
      <c r="AJ297" s="164"/>
    </row>
    <row r="298" spans="1:36" s="132" customFormat="1" ht="31.5">
      <c r="A298" s="122"/>
      <c r="B298" s="391"/>
      <c r="C298" s="506"/>
      <c r="D298" s="233"/>
      <c r="E298" s="233"/>
      <c r="F298" s="506"/>
      <c r="G298" s="506"/>
      <c r="H298" s="518"/>
      <c r="I298" s="122"/>
      <c r="J298" s="122"/>
      <c r="K298" s="524"/>
      <c r="L298" s="524"/>
      <c r="M298" s="123"/>
      <c r="N298" s="123"/>
      <c r="O298" s="788"/>
      <c r="P298" s="116"/>
      <c r="Q298" s="116"/>
      <c r="R298" s="124"/>
      <c r="S298" s="125"/>
      <c r="T298" s="125"/>
      <c r="U298" s="124"/>
      <c r="V298" s="125"/>
      <c r="W298" s="159"/>
      <c r="X298" s="715"/>
      <c r="Y298" s="715"/>
      <c r="Z298" s="715"/>
      <c r="AA298" s="129"/>
      <c r="AB298" s="130"/>
      <c r="AC298" s="130"/>
      <c r="AD298" s="129"/>
      <c r="AE298" s="130"/>
      <c r="AF298" s="130"/>
      <c r="AG298" s="129"/>
      <c r="AH298" s="130"/>
      <c r="AI298" s="130"/>
      <c r="AJ298" s="164"/>
    </row>
    <row r="299" spans="1:36" s="132" customFormat="1" ht="31.5">
      <c r="A299" s="122"/>
      <c r="B299" s="391"/>
      <c r="C299" s="506"/>
      <c r="D299" s="233"/>
      <c r="E299" s="233"/>
      <c r="F299" s="506"/>
      <c r="G299" s="506"/>
      <c r="H299" s="518"/>
      <c r="I299" s="122"/>
      <c r="J299" s="122"/>
      <c r="K299" s="524"/>
      <c r="L299" s="524"/>
      <c r="M299" s="123"/>
      <c r="N299" s="123"/>
      <c r="O299" s="788"/>
      <c r="P299" s="116"/>
      <c r="Q299" s="116"/>
      <c r="R299" s="124"/>
      <c r="S299" s="125"/>
      <c r="T299" s="125"/>
      <c r="U299" s="124"/>
      <c r="V299" s="125"/>
      <c r="W299" s="159"/>
      <c r="X299" s="715"/>
      <c r="Y299" s="715"/>
      <c r="Z299" s="715"/>
      <c r="AA299" s="129"/>
      <c r="AB299" s="130"/>
      <c r="AC299" s="130"/>
      <c r="AD299" s="129"/>
      <c r="AE299" s="130"/>
      <c r="AF299" s="130"/>
      <c r="AG299" s="129"/>
      <c r="AH299" s="130"/>
      <c r="AI299" s="130"/>
      <c r="AJ299" s="164"/>
    </row>
    <row r="300" spans="1:36" s="132" customFormat="1" ht="31.5">
      <c r="A300" s="122"/>
      <c r="B300" s="391"/>
      <c r="C300" s="506"/>
      <c r="D300" s="233"/>
      <c r="E300" s="233"/>
      <c r="F300" s="506"/>
      <c r="G300" s="506"/>
      <c r="H300" s="518"/>
      <c r="I300" s="122"/>
      <c r="J300" s="122"/>
      <c r="K300" s="524"/>
      <c r="L300" s="524"/>
      <c r="M300" s="123"/>
      <c r="N300" s="123"/>
      <c r="O300" s="788"/>
      <c r="P300" s="116"/>
      <c r="Q300" s="116"/>
      <c r="R300" s="124"/>
      <c r="S300" s="125"/>
      <c r="T300" s="125"/>
      <c r="U300" s="124"/>
      <c r="V300" s="125"/>
      <c r="W300" s="159"/>
      <c r="X300" s="715"/>
      <c r="Y300" s="715"/>
      <c r="Z300" s="715"/>
      <c r="AA300" s="129"/>
      <c r="AB300" s="130"/>
      <c r="AC300" s="130"/>
      <c r="AD300" s="129"/>
      <c r="AE300" s="130"/>
      <c r="AF300" s="130"/>
      <c r="AG300" s="129"/>
      <c r="AH300" s="130"/>
      <c r="AI300" s="130"/>
      <c r="AJ300" s="164"/>
    </row>
    <row r="301" spans="1:36" s="132" customFormat="1" ht="31.5">
      <c r="A301" s="122"/>
      <c r="B301" s="391"/>
      <c r="C301" s="506"/>
      <c r="D301" s="233"/>
      <c r="E301" s="233"/>
      <c r="F301" s="506"/>
      <c r="G301" s="506"/>
      <c r="H301" s="518"/>
      <c r="I301" s="122"/>
      <c r="J301" s="122"/>
      <c r="K301" s="524"/>
      <c r="L301" s="524"/>
      <c r="M301" s="123"/>
      <c r="N301" s="123"/>
      <c r="O301" s="788"/>
      <c r="P301" s="116"/>
      <c r="Q301" s="116"/>
      <c r="R301" s="124"/>
      <c r="S301" s="125"/>
      <c r="T301" s="125"/>
      <c r="U301" s="124"/>
      <c r="V301" s="125"/>
      <c r="W301" s="159"/>
      <c r="X301" s="715"/>
      <c r="Y301" s="715"/>
      <c r="Z301" s="715"/>
      <c r="AA301" s="129"/>
      <c r="AB301" s="130"/>
      <c r="AC301" s="130"/>
      <c r="AD301" s="129"/>
      <c r="AE301" s="130"/>
      <c r="AF301" s="130"/>
      <c r="AG301" s="129"/>
      <c r="AH301" s="130"/>
      <c r="AI301" s="130"/>
      <c r="AJ301" s="164"/>
    </row>
    <row r="302" spans="1:36" s="132" customFormat="1" ht="31.5">
      <c r="A302" s="122"/>
      <c r="B302" s="391"/>
      <c r="C302" s="506"/>
      <c r="D302" s="233"/>
      <c r="E302" s="233"/>
      <c r="F302" s="506"/>
      <c r="G302" s="506"/>
      <c r="H302" s="518"/>
      <c r="I302" s="122"/>
      <c r="J302" s="122"/>
      <c r="K302" s="524"/>
      <c r="L302" s="524"/>
      <c r="M302" s="123"/>
      <c r="N302" s="123"/>
      <c r="O302" s="788"/>
      <c r="P302" s="116"/>
      <c r="Q302" s="116"/>
      <c r="R302" s="124"/>
      <c r="S302" s="125"/>
      <c r="T302" s="125"/>
      <c r="U302" s="124"/>
      <c r="V302" s="125"/>
      <c r="W302" s="159"/>
      <c r="X302" s="715"/>
      <c r="Y302" s="715"/>
      <c r="Z302" s="715"/>
      <c r="AA302" s="129"/>
      <c r="AB302" s="130"/>
      <c r="AC302" s="130"/>
      <c r="AD302" s="129"/>
      <c r="AE302" s="130"/>
      <c r="AF302" s="130"/>
      <c r="AG302" s="129"/>
      <c r="AH302" s="130"/>
      <c r="AI302" s="130"/>
      <c r="AJ302" s="164"/>
    </row>
    <row r="303" spans="1:36" s="132" customFormat="1" ht="31.5">
      <c r="A303" s="122"/>
      <c r="B303" s="391"/>
      <c r="C303" s="506"/>
      <c r="D303" s="233"/>
      <c r="E303" s="233"/>
      <c r="F303" s="506"/>
      <c r="G303" s="506"/>
      <c r="H303" s="518"/>
      <c r="I303" s="122"/>
      <c r="J303" s="122"/>
      <c r="K303" s="524"/>
      <c r="L303" s="524"/>
      <c r="M303" s="123"/>
      <c r="N303" s="123"/>
      <c r="O303" s="788"/>
      <c r="P303" s="116"/>
      <c r="Q303" s="116"/>
      <c r="R303" s="124"/>
      <c r="S303" s="125"/>
      <c r="T303" s="125"/>
      <c r="U303" s="124"/>
      <c r="V303" s="125"/>
      <c r="W303" s="159"/>
      <c r="X303" s="715"/>
      <c r="Y303" s="715"/>
      <c r="Z303" s="715"/>
      <c r="AA303" s="129"/>
      <c r="AB303" s="130"/>
      <c r="AC303" s="130"/>
      <c r="AD303" s="129"/>
      <c r="AE303" s="130"/>
      <c r="AF303" s="130"/>
      <c r="AG303" s="129"/>
      <c r="AH303" s="130"/>
      <c r="AI303" s="130"/>
      <c r="AJ303" s="164"/>
    </row>
    <row r="304" spans="1:36" s="132" customFormat="1" ht="31.5">
      <c r="A304" s="122"/>
      <c r="B304" s="391"/>
      <c r="C304" s="506"/>
      <c r="D304" s="233"/>
      <c r="E304" s="233"/>
      <c r="F304" s="506"/>
      <c r="G304" s="506"/>
      <c r="H304" s="518"/>
      <c r="I304" s="122"/>
      <c r="J304" s="122"/>
      <c r="K304" s="524"/>
      <c r="L304" s="524"/>
      <c r="M304" s="123"/>
      <c r="N304" s="123"/>
      <c r="O304" s="788"/>
      <c r="P304" s="116"/>
      <c r="Q304" s="116"/>
      <c r="R304" s="124"/>
      <c r="S304" s="125"/>
      <c r="T304" s="125"/>
      <c r="U304" s="124"/>
      <c r="V304" s="125"/>
      <c r="W304" s="159"/>
      <c r="X304" s="715"/>
      <c r="Y304" s="715"/>
      <c r="Z304" s="715"/>
      <c r="AA304" s="129"/>
      <c r="AB304" s="130"/>
      <c r="AC304" s="130"/>
      <c r="AD304" s="129"/>
      <c r="AE304" s="130"/>
      <c r="AF304" s="130"/>
      <c r="AG304" s="129"/>
      <c r="AH304" s="130"/>
      <c r="AI304" s="130"/>
      <c r="AJ304" s="164"/>
    </row>
    <row r="305" spans="1:36" s="132" customFormat="1" ht="31.5">
      <c r="A305" s="122"/>
      <c r="B305" s="391"/>
      <c r="C305" s="506"/>
      <c r="D305" s="233"/>
      <c r="E305" s="233"/>
      <c r="F305" s="506"/>
      <c r="G305" s="506"/>
      <c r="H305" s="518"/>
      <c r="I305" s="122"/>
      <c r="J305" s="122"/>
      <c r="K305" s="524"/>
      <c r="L305" s="524"/>
      <c r="M305" s="123"/>
      <c r="N305" s="123"/>
      <c r="O305" s="788"/>
      <c r="P305" s="116"/>
      <c r="Q305" s="116"/>
      <c r="R305" s="124"/>
      <c r="S305" s="125"/>
      <c r="T305" s="125"/>
      <c r="U305" s="124"/>
      <c r="V305" s="125"/>
      <c r="W305" s="159"/>
      <c r="X305" s="715"/>
      <c r="Y305" s="715"/>
      <c r="Z305" s="715"/>
      <c r="AA305" s="129"/>
      <c r="AB305" s="130"/>
      <c r="AC305" s="130"/>
      <c r="AD305" s="129"/>
      <c r="AE305" s="130"/>
      <c r="AF305" s="130"/>
      <c r="AG305" s="129"/>
      <c r="AH305" s="130"/>
      <c r="AI305" s="130"/>
      <c r="AJ305" s="164"/>
    </row>
    <row r="306" spans="1:36" s="132" customFormat="1" ht="31.5">
      <c r="A306" s="122"/>
      <c r="B306" s="391"/>
      <c r="C306" s="506"/>
      <c r="D306" s="233"/>
      <c r="E306" s="233"/>
      <c r="F306" s="506"/>
      <c r="G306" s="506"/>
      <c r="H306" s="518"/>
      <c r="I306" s="122"/>
      <c r="J306" s="122"/>
      <c r="K306" s="524"/>
      <c r="L306" s="524"/>
      <c r="M306" s="123"/>
      <c r="N306" s="123"/>
      <c r="O306" s="788"/>
      <c r="P306" s="116"/>
      <c r="Q306" s="116"/>
      <c r="R306" s="124"/>
      <c r="S306" s="125"/>
      <c r="T306" s="125"/>
      <c r="U306" s="124"/>
      <c r="V306" s="125"/>
      <c r="W306" s="159"/>
      <c r="X306" s="715"/>
      <c r="Y306" s="715"/>
      <c r="Z306" s="715"/>
      <c r="AA306" s="129"/>
      <c r="AB306" s="130"/>
      <c r="AC306" s="130"/>
      <c r="AD306" s="129"/>
      <c r="AE306" s="130"/>
      <c r="AF306" s="130"/>
      <c r="AG306" s="129"/>
      <c r="AH306" s="130"/>
      <c r="AI306" s="130"/>
      <c r="AJ306" s="164"/>
    </row>
    <row r="307" spans="1:36" s="132" customFormat="1" ht="31.5">
      <c r="A307" s="122"/>
      <c r="B307" s="391"/>
      <c r="C307" s="506"/>
      <c r="D307" s="233"/>
      <c r="E307" s="233"/>
      <c r="F307" s="506"/>
      <c r="G307" s="506"/>
      <c r="H307" s="518"/>
      <c r="I307" s="122"/>
      <c r="J307" s="122"/>
      <c r="K307" s="524"/>
      <c r="L307" s="524"/>
      <c r="M307" s="123"/>
      <c r="N307" s="123"/>
      <c r="O307" s="788"/>
      <c r="P307" s="116"/>
      <c r="Q307" s="116"/>
      <c r="R307" s="124"/>
      <c r="S307" s="125"/>
      <c r="T307" s="125"/>
      <c r="U307" s="124"/>
      <c r="V307" s="125"/>
      <c r="W307" s="159"/>
      <c r="X307" s="715"/>
      <c r="Y307" s="715"/>
      <c r="Z307" s="715"/>
      <c r="AA307" s="129"/>
      <c r="AB307" s="130"/>
      <c r="AC307" s="130"/>
      <c r="AD307" s="129"/>
      <c r="AE307" s="130"/>
      <c r="AF307" s="130"/>
      <c r="AG307" s="129"/>
      <c r="AH307" s="130"/>
      <c r="AI307" s="130"/>
      <c r="AJ307" s="164"/>
    </row>
    <row r="308" spans="1:36" s="132" customFormat="1" ht="31.5">
      <c r="A308" s="122"/>
      <c r="B308" s="391"/>
      <c r="C308" s="506"/>
      <c r="D308" s="233"/>
      <c r="E308" s="233"/>
      <c r="F308" s="506"/>
      <c r="G308" s="506"/>
      <c r="H308" s="518"/>
      <c r="I308" s="122"/>
      <c r="J308" s="122"/>
      <c r="K308" s="524"/>
      <c r="L308" s="524"/>
      <c r="M308" s="123"/>
      <c r="N308" s="123"/>
      <c r="O308" s="788"/>
      <c r="P308" s="116"/>
      <c r="Q308" s="116"/>
      <c r="R308" s="124"/>
      <c r="S308" s="125"/>
      <c r="T308" s="125"/>
      <c r="U308" s="124"/>
      <c r="V308" s="125"/>
      <c r="W308" s="159"/>
      <c r="X308" s="715"/>
      <c r="Y308" s="715"/>
      <c r="Z308" s="715"/>
      <c r="AA308" s="129"/>
      <c r="AB308" s="130"/>
      <c r="AC308" s="130"/>
      <c r="AD308" s="129"/>
      <c r="AE308" s="130"/>
      <c r="AF308" s="130"/>
      <c r="AG308" s="129"/>
      <c r="AH308" s="130"/>
      <c r="AI308" s="130"/>
      <c r="AJ308" s="164"/>
    </row>
    <row r="309" spans="1:36" s="132" customFormat="1" ht="31.5">
      <c r="A309" s="122"/>
      <c r="B309" s="391"/>
      <c r="C309" s="506"/>
      <c r="D309" s="233"/>
      <c r="E309" s="233"/>
      <c r="F309" s="506"/>
      <c r="G309" s="506"/>
      <c r="H309" s="518"/>
      <c r="I309" s="122"/>
      <c r="J309" s="122"/>
      <c r="K309" s="524"/>
      <c r="L309" s="524"/>
      <c r="M309" s="123"/>
      <c r="N309" s="123"/>
      <c r="O309" s="788"/>
      <c r="P309" s="116"/>
      <c r="Q309" s="116"/>
      <c r="R309" s="124"/>
      <c r="S309" s="125"/>
      <c r="T309" s="125"/>
      <c r="U309" s="124"/>
      <c r="V309" s="125"/>
      <c r="W309" s="159"/>
      <c r="X309" s="715"/>
      <c r="Y309" s="715"/>
      <c r="Z309" s="715"/>
      <c r="AA309" s="129"/>
      <c r="AB309" s="130"/>
      <c r="AC309" s="130"/>
      <c r="AD309" s="129"/>
      <c r="AE309" s="130"/>
      <c r="AF309" s="130"/>
      <c r="AG309" s="129"/>
      <c r="AH309" s="130"/>
      <c r="AI309" s="130"/>
      <c r="AJ309" s="164"/>
    </row>
    <row r="310" spans="1:36" s="132" customFormat="1" ht="31.5">
      <c r="A310" s="122"/>
      <c r="B310" s="391"/>
      <c r="C310" s="506"/>
      <c r="D310" s="233"/>
      <c r="E310" s="233"/>
      <c r="F310" s="506"/>
      <c r="G310" s="506"/>
      <c r="H310" s="518"/>
      <c r="I310" s="122"/>
      <c r="J310" s="122"/>
      <c r="K310" s="524"/>
      <c r="L310" s="524"/>
      <c r="M310" s="123"/>
      <c r="N310" s="123"/>
      <c r="O310" s="788"/>
      <c r="P310" s="116"/>
      <c r="Q310" s="116"/>
      <c r="R310" s="124"/>
      <c r="S310" s="125"/>
      <c r="T310" s="125"/>
      <c r="U310" s="124"/>
      <c r="V310" s="125"/>
      <c r="W310" s="159"/>
      <c r="X310" s="715"/>
      <c r="Y310" s="715"/>
      <c r="Z310" s="715"/>
      <c r="AA310" s="129"/>
      <c r="AB310" s="130"/>
      <c r="AC310" s="130"/>
      <c r="AD310" s="129"/>
      <c r="AE310" s="130"/>
      <c r="AF310" s="130"/>
      <c r="AG310" s="129"/>
      <c r="AH310" s="130"/>
      <c r="AI310" s="130"/>
      <c r="AJ310" s="164"/>
    </row>
    <row r="311" spans="1:36" s="132" customFormat="1" ht="31.5">
      <c r="A311" s="122"/>
      <c r="B311" s="391"/>
      <c r="C311" s="506"/>
      <c r="D311" s="233"/>
      <c r="E311" s="233"/>
      <c r="F311" s="506"/>
      <c r="G311" s="506"/>
      <c r="H311" s="518"/>
      <c r="I311" s="122"/>
      <c r="J311" s="122"/>
      <c r="K311" s="524"/>
      <c r="L311" s="524"/>
      <c r="M311" s="123"/>
      <c r="N311" s="123"/>
      <c r="O311" s="788"/>
      <c r="P311" s="116"/>
      <c r="Q311" s="116"/>
      <c r="R311" s="124"/>
      <c r="S311" s="125"/>
      <c r="T311" s="125"/>
      <c r="U311" s="124"/>
      <c r="V311" s="125"/>
      <c r="W311" s="159"/>
      <c r="X311" s="715"/>
      <c r="Y311" s="715"/>
      <c r="Z311" s="715"/>
      <c r="AA311" s="129"/>
      <c r="AB311" s="130"/>
      <c r="AC311" s="130"/>
      <c r="AD311" s="129"/>
      <c r="AE311" s="130"/>
      <c r="AF311" s="130"/>
      <c r="AG311" s="129"/>
      <c r="AH311" s="130"/>
      <c r="AI311" s="130"/>
      <c r="AJ311" s="164"/>
    </row>
    <row r="312" spans="1:36" s="132" customFormat="1" ht="31.5">
      <c r="A312" s="122"/>
      <c r="B312" s="391"/>
      <c r="C312" s="506"/>
      <c r="D312" s="233"/>
      <c r="E312" s="233"/>
      <c r="F312" s="506"/>
      <c r="G312" s="506"/>
      <c r="H312" s="518"/>
      <c r="I312" s="122"/>
      <c r="J312" s="122"/>
      <c r="K312" s="524"/>
      <c r="L312" s="524"/>
      <c r="M312" s="123"/>
      <c r="N312" s="123"/>
      <c r="O312" s="788"/>
      <c r="P312" s="116"/>
      <c r="Q312" s="116"/>
      <c r="R312" s="124"/>
      <c r="S312" s="125"/>
      <c r="T312" s="125"/>
      <c r="U312" s="124"/>
      <c r="V312" s="125"/>
      <c r="W312" s="159"/>
      <c r="X312" s="715"/>
      <c r="Y312" s="715"/>
      <c r="Z312" s="715"/>
      <c r="AA312" s="129"/>
      <c r="AB312" s="130"/>
      <c r="AC312" s="130"/>
      <c r="AD312" s="129"/>
      <c r="AE312" s="130"/>
      <c r="AF312" s="130"/>
      <c r="AG312" s="129"/>
      <c r="AH312" s="130"/>
      <c r="AI312" s="130"/>
      <c r="AJ312" s="164"/>
    </row>
    <row r="313" spans="1:36" s="132" customFormat="1" ht="31.5">
      <c r="A313" s="122"/>
      <c r="B313" s="391"/>
      <c r="C313" s="506"/>
      <c r="D313" s="233"/>
      <c r="E313" s="233"/>
      <c r="F313" s="506"/>
      <c r="G313" s="506"/>
      <c r="H313" s="518"/>
      <c r="I313" s="122"/>
      <c r="J313" s="122"/>
      <c r="K313" s="524"/>
      <c r="L313" s="524"/>
      <c r="M313" s="123"/>
      <c r="N313" s="123"/>
      <c r="O313" s="788"/>
      <c r="P313" s="116"/>
      <c r="Q313" s="116"/>
      <c r="R313" s="124"/>
      <c r="S313" s="125"/>
      <c r="T313" s="125"/>
      <c r="U313" s="124"/>
      <c r="V313" s="125"/>
      <c r="W313" s="159"/>
      <c r="X313" s="715"/>
      <c r="Y313" s="715"/>
      <c r="Z313" s="715"/>
      <c r="AA313" s="129"/>
      <c r="AB313" s="130"/>
      <c r="AC313" s="130"/>
      <c r="AD313" s="129"/>
      <c r="AE313" s="130"/>
      <c r="AF313" s="130"/>
      <c r="AG313" s="129"/>
      <c r="AH313" s="130"/>
      <c r="AI313" s="130"/>
      <c r="AJ313" s="164"/>
    </row>
    <row r="314" spans="1:36" s="132" customFormat="1" ht="31.5">
      <c r="A314" s="122"/>
      <c r="B314" s="391"/>
      <c r="C314" s="506"/>
      <c r="D314" s="233"/>
      <c r="E314" s="233"/>
      <c r="F314" s="506"/>
      <c r="G314" s="506"/>
      <c r="H314" s="518"/>
      <c r="I314" s="122"/>
      <c r="J314" s="122"/>
      <c r="K314" s="524"/>
      <c r="L314" s="524"/>
      <c r="M314" s="123"/>
      <c r="N314" s="123"/>
      <c r="O314" s="788"/>
      <c r="P314" s="116"/>
      <c r="Q314" s="116"/>
      <c r="R314" s="124"/>
      <c r="S314" s="125"/>
      <c r="T314" s="125"/>
      <c r="U314" s="124"/>
      <c r="V314" s="125"/>
      <c r="W314" s="159"/>
      <c r="X314" s="715"/>
      <c r="Y314" s="715"/>
      <c r="Z314" s="715"/>
      <c r="AA314" s="129"/>
      <c r="AB314" s="130"/>
      <c r="AC314" s="130"/>
      <c r="AD314" s="129"/>
      <c r="AE314" s="130"/>
      <c r="AF314" s="130"/>
      <c r="AG314" s="129"/>
      <c r="AH314" s="130"/>
      <c r="AI314" s="130"/>
      <c r="AJ314" s="164"/>
    </row>
    <row r="315" spans="1:36" s="132" customFormat="1" ht="31.5">
      <c r="A315" s="122"/>
      <c r="B315" s="391"/>
      <c r="C315" s="506"/>
      <c r="D315" s="233"/>
      <c r="E315" s="233"/>
      <c r="F315" s="506"/>
      <c r="G315" s="506"/>
      <c r="H315" s="518"/>
      <c r="I315" s="122"/>
      <c r="J315" s="122"/>
      <c r="K315" s="524"/>
      <c r="L315" s="524"/>
      <c r="M315" s="123"/>
      <c r="N315" s="123"/>
      <c r="O315" s="788"/>
      <c r="P315" s="116"/>
      <c r="Q315" s="116"/>
      <c r="R315" s="124"/>
      <c r="S315" s="125"/>
      <c r="T315" s="125"/>
      <c r="U315" s="124"/>
      <c r="V315" s="125"/>
      <c r="W315" s="159"/>
      <c r="X315" s="715"/>
      <c r="Y315" s="715"/>
      <c r="Z315" s="715"/>
      <c r="AA315" s="129"/>
      <c r="AB315" s="130"/>
      <c r="AC315" s="130"/>
      <c r="AD315" s="129"/>
      <c r="AE315" s="130"/>
      <c r="AF315" s="130"/>
      <c r="AG315" s="129"/>
      <c r="AH315" s="130"/>
      <c r="AI315" s="130"/>
      <c r="AJ315" s="164"/>
    </row>
    <row r="316" spans="1:36" s="132" customFormat="1" ht="31.5">
      <c r="A316" s="122"/>
      <c r="B316" s="391"/>
      <c r="C316" s="506"/>
      <c r="D316" s="233"/>
      <c r="E316" s="233"/>
      <c r="F316" s="506"/>
      <c r="G316" s="506"/>
      <c r="H316" s="518"/>
      <c r="I316" s="122"/>
      <c r="J316" s="122"/>
      <c r="K316" s="524"/>
      <c r="L316" s="524"/>
      <c r="M316" s="123"/>
      <c r="N316" s="123"/>
      <c r="O316" s="788"/>
      <c r="P316" s="116"/>
      <c r="Q316" s="116"/>
      <c r="R316" s="124"/>
      <c r="S316" s="125"/>
      <c r="T316" s="125"/>
      <c r="U316" s="124"/>
      <c r="V316" s="125"/>
      <c r="W316" s="159"/>
      <c r="X316" s="715"/>
      <c r="Y316" s="715"/>
      <c r="Z316" s="715"/>
      <c r="AA316" s="129"/>
      <c r="AB316" s="130"/>
      <c r="AC316" s="130"/>
      <c r="AD316" s="129"/>
      <c r="AE316" s="130"/>
      <c r="AF316" s="130"/>
      <c r="AG316" s="129"/>
      <c r="AH316" s="130"/>
      <c r="AI316" s="130"/>
      <c r="AJ316" s="164"/>
    </row>
    <row r="317" spans="1:36" ht="31.5">
      <c r="A317" s="122"/>
      <c r="B317" s="391"/>
      <c r="C317" s="506"/>
      <c r="D317" s="233"/>
      <c r="E317" s="233"/>
      <c r="F317" s="506"/>
      <c r="G317" s="506"/>
      <c r="H317" s="518"/>
      <c r="I317" s="122"/>
      <c r="J317" s="122"/>
      <c r="K317" s="524"/>
      <c r="L317" s="524"/>
      <c r="M317" s="123"/>
      <c r="N317" s="123"/>
      <c r="O317" s="788"/>
      <c r="P317" s="116"/>
      <c r="Q317" s="116"/>
      <c r="R317" s="124"/>
      <c r="S317" s="125"/>
      <c r="T317" s="125"/>
      <c r="U317" s="124"/>
      <c r="V317" s="125"/>
      <c r="W317" s="159"/>
      <c r="AJ317" s="716"/>
    </row>
    <row r="318" spans="1:36" ht="31.5">
      <c r="A318" s="122"/>
      <c r="B318" s="391"/>
      <c r="C318" s="506"/>
      <c r="D318" s="233"/>
      <c r="E318" s="233"/>
      <c r="F318" s="506"/>
      <c r="G318" s="506"/>
      <c r="H318" s="518"/>
      <c r="I318" s="122"/>
      <c r="J318" s="122"/>
      <c r="K318" s="524"/>
      <c r="L318" s="524"/>
      <c r="M318" s="123"/>
      <c r="N318" s="123"/>
      <c r="O318" s="788"/>
      <c r="P318" s="116"/>
      <c r="Q318" s="116"/>
      <c r="R318" s="124"/>
      <c r="S318" s="125"/>
      <c r="T318" s="125"/>
      <c r="U318" s="124"/>
      <c r="V318" s="125"/>
      <c r="W318" s="159"/>
      <c r="AJ318" s="716"/>
    </row>
    <row r="319" spans="1:36" ht="31.5">
      <c r="A319" s="122"/>
      <c r="B319" s="391"/>
      <c r="C319" s="506"/>
      <c r="D319" s="233"/>
      <c r="E319" s="233"/>
      <c r="F319" s="506"/>
      <c r="G319" s="506"/>
      <c r="H319" s="518"/>
      <c r="I319" s="122"/>
      <c r="J319" s="122"/>
      <c r="K319" s="524"/>
      <c r="L319" s="524"/>
      <c r="M319" s="123"/>
      <c r="N319" s="123"/>
      <c r="O319" s="788"/>
      <c r="P319" s="116"/>
      <c r="Q319" s="116"/>
      <c r="R319" s="124"/>
      <c r="S319" s="125"/>
      <c r="T319" s="125"/>
      <c r="U319" s="124"/>
      <c r="V319" s="125"/>
      <c r="W319" s="159"/>
      <c r="AJ319" s="716"/>
    </row>
    <row r="320" spans="1:36" ht="31.5">
      <c r="A320" s="122"/>
      <c r="B320" s="391"/>
      <c r="C320" s="506"/>
      <c r="D320" s="233"/>
      <c r="E320" s="233"/>
      <c r="F320" s="506"/>
      <c r="G320" s="506"/>
      <c r="H320" s="518"/>
      <c r="I320" s="122"/>
      <c r="J320" s="122"/>
      <c r="K320" s="524"/>
      <c r="L320" s="524"/>
      <c r="M320" s="123"/>
      <c r="N320" s="123"/>
      <c r="O320" s="788"/>
      <c r="P320" s="116"/>
      <c r="Q320" s="116"/>
      <c r="R320" s="124"/>
      <c r="S320" s="125"/>
      <c r="T320" s="125"/>
      <c r="U320" s="124"/>
      <c r="V320" s="125"/>
      <c r="W320" s="159"/>
      <c r="AJ320" s="716"/>
    </row>
    <row r="321" spans="1:23" ht="31.5">
      <c r="A321" s="122"/>
      <c r="B321" s="391"/>
      <c r="C321" s="506"/>
      <c r="D321" s="233"/>
      <c r="E321" s="233"/>
      <c r="F321" s="506"/>
      <c r="G321" s="506"/>
      <c r="H321" s="518"/>
      <c r="I321" s="122"/>
      <c r="J321" s="122"/>
      <c r="K321" s="524"/>
      <c r="L321" s="524"/>
      <c r="M321" s="123"/>
      <c r="N321" s="123"/>
      <c r="O321" s="788"/>
      <c r="P321" s="116"/>
      <c r="Q321" s="116"/>
      <c r="R321" s="124"/>
      <c r="S321" s="125"/>
      <c r="T321" s="125"/>
      <c r="U321" s="124"/>
      <c r="V321" s="125"/>
      <c r="W321" s="159"/>
    </row>
    <row r="322" spans="1:23" ht="31.5">
      <c r="A322" s="122"/>
      <c r="B322" s="391"/>
      <c r="C322" s="506"/>
      <c r="D322" s="233"/>
      <c r="E322" s="233"/>
      <c r="F322" s="506"/>
      <c r="G322" s="506"/>
      <c r="H322" s="518"/>
      <c r="I322" s="122"/>
      <c r="J322" s="122"/>
      <c r="K322" s="524"/>
      <c r="L322" s="524"/>
      <c r="M322" s="123"/>
      <c r="N322" s="123"/>
      <c r="O322" s="788"/>
      <c r="P322" s="116"/>
      <c r="Q322" s="116"/>
      <c r="R322" s="124"/>
      <c r="S322" s="125"/>
      <c r="T322" s="125"/>
      <c r="U322" s="124"/>
      <c r="V322" s="125"/>
      <c r="W322" s="159"/>
    </row>
    <row r="323" spans="1:23" ht="31.5">
      <c r="A323" s="122"/>
      <c r="B323" s="391"/>
      <c r="C323" s="506"/>
      <c r="D323" s="233"/>
      <c r="E323" s="233"/>
      <c r="F323" s="506"/>
      <c r="G323" s="506"/>
      <c r="H323" s="518"/>
      <c r="I323" s="122"/>
      <c r="J323" s="122"/>
      <c r="K323" s="524"/>
      <c r="L323" s="524"/>
      <c r="M323" s="123"/>
      <c r="N323" s="123"/>
      <c r="O323" s="788"/>
      <c r="P323" s="116"/>
      <c r="Q323" s="116"/>
      <c r="R323" s="124"/>
      <c r="S323" s="125"/>
      <c r="T323" s="125"/>
      <c r="U323" s="124"/>
      <c r="V323" s="125"/>
      <c r="W323" s="159"/>
    </row>
    <row r="324" spans="1:23" ht="31.5">
      <c r="A324" s="122"/>
      <c r="B324" s="391"/>
      <c r="C324" s="506"/>
      <c r="D324" s="233"/>
      <c r="E324" s="233"/>
      <c r="F324" s="506"/>
      <c r="G324" s="506"/>
      <c r="H324" s="518"/>
      <c r="I324" s="122"/>
      <c r="J324" s="122"/>
      <c r="K324" s="524"/>
      <c r="L324" s="524"/>
      <c r="M324" s="123"/>
      <c r="N324" s="123"/>
      <c r="O324" s="788"/>
      <c r="P324" s="116"/>
      <c r="Q324" s="116"/>
      <c r="R324" s="124"/>
      <c r="S324" s="125"/>
      <c r="T324" s="125"/>
      <c r="U324" s="124"/>
      <c r="V324" s="125"/>
      <c r="W324" s="159"/>
    </row>
    <row r="325" spans="1:23">
      <c r="G325" s="506"/>
      <c r="H325" s="518"/>
      <c r="I325" s="122"/>
      <c r="J325" s="122"/>
      <c r="K325" s="524"/>
      <c r="L325" s="524"/>
      <c r="M325" s="123"/>
      <c r="N325" s="123"/>
      <c r="O325" s="788"/>
      <c r="P325" s="116"/>
      <c r="Q325" s="116"/>
      <c r="R325" s="124"/>
      <c r="S325" s="125"/>
      <c r="T325" s="125"/>
      <c r="U325" s="124"/>
      <c r="V325" s="125"/>
      <c r="W325" s="159"/>
    </row>
    <row r="326" spans="1:23">
      <c r="U326" s="124"/>
      <c r="V326" s="125"/>
      <c r="W326" s="159"/>
    </row>
  </sheetData>
  <mergeCells count="8">
    <mergeCell ref="AG12:AI13"/>
    <mergeCell ref="AJ12:AJ13"/>
    <mergeCell ref="N12:N14"/>
    <mergeCell ref="R12:T13"/>
    <mergeCell ref="U12:W13"/>
    <mergeCell ref="X12:Z13"/>
    <mergeCell ref="AA12:AC13"/>
    <mergeCell ref="AD12:AF13"/>
  </mergeCells>
  <pageMargins left="0.7" right="0.7" top="0.75" bottom="0.75" header="0.3" footer="0.3"/>
  <pageSetup orientation="portrait" horizontalDpi="4294967293" verticalDpi="12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0E91BE2-47C8-4B48-B143-2AF2E68D041E}">
          <x14:formula1>
            <xm:f>Budget!$AC$1:$AC$8</xm:f>
          </x14:formula1>
          <xm:sqref>C60:C1048576 C1:C55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83B37-38CA-481B-962F-6B0F0FDC5D41}">
  <dimension ref="A1:AJ368"/>
  <sheetViews>
    <sheetView topLeftCell="N10" zoomScale="40" zoomScaleNormal="40" workbookViewId="0">
      <selection activeCell="AG14" sqref="AG14"/>
    </sheetView>
  </sheetViews>
  <sheetFormatPr defaultColWidth="8.85546875" defaultRowHeight="32.25"/>
  <cols>
    <col min="1" max="1" width="19" style="64" bestFit="1" customWidth="1"/>
    <col min="2" max="2" width="27" style="64" customWidth="1"/>
    <col min="3" max="3" width="29.85546875" style="62" bestFit="1" customWidth="1"/>
    <col min="4" max="5" width="27.7109375" style="222" bestFit="1" customWidth="1"/>
    <col min="6" max="6" width="77.5703125" style="62" customWidth="1"/>
    <col min="7" max="7" width="79.42578125" style="62" bestFit="1" customWidth="1"/>
    <col min="8" max="8" width="49.140625" style="62" customWidth="1"/>
    <col min="9" max="9" width="25.42578125" style="62" customWidth="1"/>
    <col min="10" max="10" width="25.85546875" style="62" customWidth="1"/>
    <col min="11" max="11" width="25.42578125" style="430" customWidth="1"/>
    <col min="12" max="12" width="25.42578125" style="62" customWidth="1"/>
    <col min="13" max="13" width="31.28515625" style="37" bestFit="1" customWidth="1"/>
    <col min="14" max="14" width="64.140625" style="37" customWidth="1"/>
    <col min="15" max="15" width="22.42578125" style="62" customWidth="1"/>
    <col min="16" max="17" width="27.42578125" style="46" customWidth="1"/>
    <col min="18" max="18" width="32.42578125" customWidth="1"/>
    <col min="19" max="19" width="29" customWidth="1"/>
    <col min="20" max="20" width="30.85546875" bestFit="1" customWidth="1"/>
    <col min="21" max="21" width="34.42578125" style="1" customWidth="1"/>
    <col min="22" max="22" width="37.7109375" style="2" customWidth="1"/>
    <col min="23" max="23" width="28.7109375" style="2" bestFit="1" customWidth="1"/>
    <col min="24" max="24" width="29.28515625" style="661" bestFit="1" customWidth="1"/>
    <col min="25" max="25" width="29.140625" style="661" bestFit="1" customWidth="1"/>
    <col min="26" max="26" width="29.28515625" style="661" bestFit="1" customWidth="1"/>
    <col min="27" max="27" width="29.28515625" style="1" bestFit="1" customWidth="1"/>
    <col min="28" max="28" width="25.85546875" style="2" bestFit="1" customWidth="1"/>
    <col min="29" max="29" width="29.28515625" style="2" bestFit="1" customWidth="1"/>
    <col min="30" max="30" width="28.42578125" style="1" bestFit="1" customWidth="1"/>
    <col min="31" max="31" width="28.42578125" style="2" bestFit="1" customWidth="1"/>
    <col min="32" max="32" width="26.42578125" style="2" bestFit="1" customWidth="1"/>
    <col min="33" max="33" width="25.7109375" style="1" customWidth="1"/>
    <col min="34" max="36" width="25.7109375" style="2" customWidth="1"/>
  </cols>
  <sheetData>
    <row r="1" spans="1:36" s="11" customFormat="1" ht="30" customHeight="1" thickBot="1">
      <c r="A1" s="61"/>
      <c r="B1" s="61"/>
      <c r="C1" s="61"/>
      <c r="D1" s="215"/>
      <c r="E1" s="215"/>
      <c r="F1" s="61"/>
      <c r="G1" s="61"/>
      <c r="H1" s="61"/>
      <c r="I1" s="61"/>
      <c r="J1" s="61"/>
      <c r="K1" s="572"/>
      <c r="L1" s="61"/>
      <c r="M1" s="440"/>
      <c r="N1" s="441"/>
      <c r="O1" s="61"/>
      <c r="P1" s="622"/>
      <c r="Q1" s="442" t="s">
        <v>56</v>
      </c>
      <c r="R1" s="529" t="s">
        <v>60</v>
      </c>
      <c r="S1" s="443" t="s">
        <v>2</v>
      </c>
      <c r="T1" s="443" t="s">
        <v>3</v>
      </c>
      <c r="U1" s="444" t="s">
        <v>4</v>
      </c>
      <c r="V1" s="445" t="s">
        <v>5</v>
      </c>
      <c r="W1" s="472"/>
      <c r="X1" s="712"/>
      <c r="Y1" s="655"/>
      <c r="Z1" s="655"/>
      <c r="AA1" s="198"/>
      <c r="AE1" s="723"/>
      <c r="AF1" s="723"/>
      <c r="AG1" s="723"/>
      <c r="AH1" s="723"/>
      <c r="AI1" s="723"/>
      <c r="AJ1" s="723"/>
    </row>
    <row r="2" spans="1:36" s="11" customFormat="1" ht="30" customHeight="1" thickBot="1">
      <c r="A2" s="61"/>
      <c r="B2" s="61"/>
      <c r="C2" s="61"/>
      <c r="D2" s="215"/>
      <c r="E2" s="215"/>
      <c r="F2" s="61"/>
      <c r="G2" s="61"/>
      <c r="H2" s="61"/>
      <c r="I2" s="61"/>
      <c r="J2" s="61"/>
      <c r="K2" s="572"/>
      <c r="L2" s="61"/>
      <c r="M2" s="448"/>
      <c r="N2" s="449"/>
      <c r="O2" s="61"/>
      <c r="P2" s="623"/>
      <c r="Q2" s="450" t="s">
        <v>6</v>
      </c>
      <c r="R2" s="451">
        <f>SUM(R11)</f>
        <v>0</v>
      </c>
      <c r="S2" s="451">
        <f>SUM(S15)</f>
        <v>0</v>
      </c>
      <c r="T2" s="451">
        <f t="shared" ref="T2:T10" si="0">SUM(R2)-S2</f>
        <v>0</v>
      </c>
      <c r="U2" s="452">
        <f>SUM(T15)</f>
        <v>0</v>
      </c>
      <c r="V2" s="453">
        <f>SUM(U2)-T2</f>
        <v>0</v>
      </c>
      <c r="W2" s="471"/>
      <c r="X2" s="712"/>
      <c r="Y2" s="655"/>
      <c r="Z2" s="655"/>
      <c r="AA2" s="198"/>
      <c r="AE2" s="723"/>
      <c r="AF2" s="723"/>
      <c r="AG2" s="723"/>
      <c r="AH2" s="723"/>
      <c r="AI2" s="723"/>
      <c r="AJ2" s="723"/>
    </row>
    <row r="3" spans="1:36" s="11" customFormat="1" ht="30" customHeight="1" thickBot="1">
      <c r="A3" s="61"/>
      <c r="B3" s="61"/>
      <c r="C3" s="61"/>
      <c r="D3" s="215"/>
      <c r="E3" s="215"/>
      <c r="F3" s="61"/>
      <c r="G3" s="61"/>
      <c r="H3" s="61"/>
      <c r="I3" s="61"/>
      <c r="J3" s="61"/>
      <c r="K3" s="572"/>
      <c r="L3" s="61"/>
      <c r="M3" s="448"/>
      <c r="N3" s="449"/>
      <c r="O3" s="61"/>
      <c r="P3" s="623"/>
      <c r="Q3" s="450" t="s">
        <v>7</v>
      </c>
      <c r="R3" s="451">
        <f>SUM(U11)</f>
        <v>0</v>
      </c>
      <c r="S3" s="451">
        <f>SUM(V15)</f>
        <v>0</v>
      </c>
      <c r="T3" s="451">
        <f t="shared" si="0"/>
        <v>0</v>
      </c>
      <c r="U3" s="452">
        <f>SUM(W15)</f>
        <v>0</v>
      </c>
      <c r="V3" s="453">
        <f>SUM(U3)-T3</f>
        <v>0</v>
      </c>
      <c r="W3" s="472"/>
      <c r="X3" s="712"/>
      <c r="Y3" s="655"/>
      <c r="Z3" s="655"/>
      <c r="AA3" s="198"/>
      <c r="AE3" s="723"/>
      <c r="AF3" s="723"/>
      <c r="AG3" s="723"/>
      <c r="AH3" s="723"/>
      <c r="AI3" s="723"/>
      <c r="AJ3" s="723"/>
    </row>
    <row r="4" spans="1:36" s="11" customFormat="1" ht="30" customHeight="1" thickBot="1">
      <c r="A4" s="61"/>
      <c r="B4" s="61"/>
      <c r="C4" s="61"/>
      <c r="D4" s="215"/>
      <c r="E4" s="215"/>
      <c r="F4" s="61"/>
      <c r="G4" s="61"/>
      <c r="H4" s="61"/>
      <c r="I4" s="61"/>
      <c r="J4" s="61"/>
      <c r="K4" s="572"/>
      <c r="L4" s="61"/>
      <c r="M4" s="448"/>
      <c r="N4" s="449"/>
      <c r="O4" s="61"/>
      <c r="P4" s="623"/>
      <c r="Q4" s="450" t="s">
        <v>8</v>
      </c>
      <c r="R4" s="451">
        <f>SUM(X11)</f>
        <v>0</v>
      </c>
      <c r="S4" s="451">
        <f>SUM(Y15)</f>
        <v>0</v>
      </c>
      <c r="T4" s="451">
        <f t="shared" si="0"/>
        <v>0</v>
      </c>
      <c r="U4" s="452">
        <f>SUM(Z15)</f>
        <v>0</v>
      </c>
      <c r="V4" s="453">
        <f>SUM(U4)-T4</f>
        <v>0</v>
      </c>
      <c r="W4" s="724"/>
      <c r="X4" s="725"/>
      <c r="Y4" s="655"/>
      <c r="Z4" s="655"/>
      <c r="AA4" s="198"/>
      <c r="AE4" s="723"/>
      <c r="AF4" s="723"/>
      <c r="AG4" s="723"/>
      <c r="AH4" s="723"/>
      <c r="AI4" s="723"/>
      <c r="AJ4" s="723"/>
    </row>
    <row r="5" spans="1:36" s="11" customFormat="1" ht="30" customHeight="1" thickBot="1">
      <c r="A5" s="61"/>
      <c r="B5" s="61" t="s">
        <v>189</v>
      </c>
      <c r="C5" s="61" t="s">
        <v>197</v>
      </c>
      <c r="D5" s="215"/>
      <c r="E5" s="215"/>
      <c r="F5" s="61"/>
      <c r="G5" s="61"/>
      <c r="H5" s="61"/>
      <c r="I5" s="61"/>
      <c r="J5" s="61"/>
      <c r="K5" s="572"/>
      <c r="L5" s="61"/>
      <c r="M5" s="448"/>
      <c r="N5" s="449"/>
      <c r="O5" s="61"/>
      <c r="P5" s="623"/>
      <c r="Q5" s="450" t="s">
        <v>9</v>
      </c>
      <c r="R5" s="451">
        <f>SUM(AA11)</f>
        <v>0</v>
      </c>
      <c r="S5" s="451">
        <f>SUM(AB15)</f>
        <v>0</v>
      </c>
      <c r="T5" s="451">
        <f t="shared" si="0"/>
        <v>0</v>
      </c>
      <c r="U5" s="452">
        <f>SUM(AC15)</f>
        <v>0</v>
      </c>
      <c r="V5" s="453">
        <f>SUM(U5)-T5</f>
        <v>0</v>
      </c>
      <c r="W5" s="726"/>
      <c r="X5" s="712"/>
      <c r="Y5" s="655"/>
      <c r="Z5" s="655"/>
      <c r="AA5" s="198"/>
      <c r="AE5" s="723"/>
      <c r="AF5" s="723"/>
      <c r="AG5" s="723"/>
      <c r="AH5" s="723"/>
      <c r="AI5" s="723"/>
      <c r="AJ5" s="723"/>
    </row>
    <row r="6" spans="1:36" s="11" customFormat="1" ht="30" customHeight="1" thickBot="1">
      <c r="A6" s="61"/>
      <c r="B6" s="61" t="s">
        <v>198</v>
      </c>
      <c r="C6" s="61" t="s">
        <v>199</v>
      </c>
      <c r="D6" s="215"/>
      <c r="E6" s="215"/>
      <c r="F6" s="61"/>
      <c r="G6" s="61"/>
      <c r="H6" s="61"/>
      <c r="I6" s="61"/>
      <c r="J6" s="61"/>
      <c r="K6" s="572"/>
      <c r="L6" s="61"/>
      <c r="M6" s="458"/>
      <c r="N6" s="459"/>
      <c r="O6" s="61"/>
      <c r="P6" s="624"/>
      <c r="Q6" s="460" t="s">
        <v>10</v>
      </c>
      <c r="R6" s="461">
        <f>SUM(R2:R5)</f>
        <v>0</v>
      </c>
      <c r="S6" s="461">
        <f>SUM(S2:S5)</f>
        <v>0</v>
      </c>
      <c r="T6" s="461">
        <f t="shared" si="0"/>
        <v>0</v>
      </c>
      <c r="U6" s="462">
        <f>SUM(U2:U5)</f>
        <v>0</v>
      </c>
      <c r="V6" s="463">
        <f>SUM(U6)-T6</f>
        <v>0</v>
      </c>
      <c r="W6" s="726"/>
      <c r="X6" s="712"/>
      <c r="Y6" s="655"/>
      <c r="Z6" s="655"/>
      <c r="AA6" s="198"/>
      <c r="AE6" s="723"/>
      <c r="AF6" s="723"/>
      <c r="AG6" s="723"/>
      <c r="AH6" s="723"/>
      <c r="AI6" s="723"/>
      <c r="AJ6" s="723"/>
    </row>
    <row r="7" spans="1:36" s="11" customFormat="1" ht="30" customHeight="1" thickBot="1">
      <c r="A7" s="61"/>
      <c r="B7" s="61" t="s">
        <v>200</v>
      </c>
      <c r="C7" s="61" t="s">
        <v>201</v>
      </c>
      <c r="D7" s="215"/>
      <c r="E7" s="215"/>
      <c r="F7" s="61"/>
      <c r="G7" s="61"/>
      <c r="H7" s="61"/>
      <c r="I7" s="61"/>
      <c r="J7" s="61"/>
      <c r="K7" s="572"/>
      <c r="L7" s="61"/>
      <c r="M7" s="448"/>
      <c r="N7" s="449"/>
      <c r="O7" s="61"/>
      <c r="P7" s="623"/>
      <c r="Q7" s="635" t="s">
        <v>11</v>
      </c>
      <c r="R7" s="636"/>
      <c r="S7" s="636">
        <f>SUM(AJ11)</f>
        <v>0</v>
      </c>
      <c r="T7" s="636">
        <f t="shared" si="0"/>
        <v>0</v>
      </c>
      <c r="U7" s="637">
        <v>0</v>
      </c>
      <c r="V7" s="638">
        <v>0</v>
      </c>
      <c r="W7" s="724"/>
      <c r="X7" s="712"/>
      <c r="Y7" s="655"/>
      <c r="Z7" s="655"/>
      <c r="AA7" s="198"/>
      <c r="AE7" s="723"/>
      <c r="AF7" s="723"/>
      <c r="AG7" s="723"/>
      <c r="AH7" s="723"/>
      <c r="AI7" s="723"/>
      <c r="AJ7" s="723"/>
    </row>
    <row r="8" spans="1:36" s="11" customFormat="1" ht="30" customHeight="1" thickBot="1">
      <c r="A8" s="61"/>
      <c r="B8" s="61" t="s">
        <v>202</v>
      </c>
      <c r="C8" s="61" t="s">
        <v>203</v>
      </c>
      <c r="D8" s="215"/>
      <c r="E8" s="215"/>
      <c r="F8" s="61"/>
      <c r="G8" s="61"/>
      <c r="H8" s="61"/>
      <c r="I8" s="61"/>
      <c r="J8" s="61"/>
      <c r="K8" s="572"/>
      <c r="L8" s="61"/>
      <c r="M8" s="448"/>
      <c r="N8" s="449"/>
      <c r="O8" s="61"/>
      <c r="P8" s="623"/>
      <c r="Q8" s="450" t="s">
        <v>12</v>
      </c>
      <c r="R8" s="451">
        <f>SUM(AD11)</f>
        <v>0</v>
      </c>
      <c r="S8" s="451">
        <f>SUM(AE15)</f>
        <v>0</v>
      </c>
      <c r="T8" s="451">
        <f t="shared" si="0"/>
        <v>0</v>
      </c>
      <c r="U8" s="452">
        <f>SUM(AF15)</f>
        <v>0</v>
      </c>
      <c r="V8" s="453">
        <f>SUM(U8)-T8</f>
        <v>0</v>
      </c>
      <c r="W8" s="724"/>
      <c r="X8" s="712"/>
      <c r="Y8" s="655"/>
      <c r="Z8" s="655"/>
      <c r="AA8" s="198"/>
      <c r="AE8" s="723"/>
      <c r="AF8" s="723"/>
      <c r="AG8" s="723"/>
      <c r="AH8" s="723"/>
      <c r="AI8" s="723"/>
      <c r="AJ8" s="723"/>
    </row>
    <row r="9" spans="1:36" s="11" customFormat="1" ht="30" customHeight="1" thickBot="1">
      <c r="A9" s="61"/>
      <c r="B9" s="61" t="s">
        <v>204</v>
      </c>
      <c r="C9" s="61"/>
      <c r="D9" s="215"/>
      <c r="E9" s="215"/>
      <c r="F9" s="61"/>
      <c r="G9" s="61"/>
      <c r="H9" s="61"/>
      <c r="I9" s="61"/>
      <c r="J9" s="61"/>
      <c r="K9" s="572"/>
      <c r="L9" s="61"/>
      <c r="M9" s="448"/>
      <c r="N9" s="449"/>
      <c r="O9" s="61"/>
      <c r="P9" s="623"/>
      <c r="Q9" s="450" t="s">
        <v>13</v>
      </c>
      <c r="R9" s="451">
        <f>SUM(AG11)</f>
        <v>0</v>
      </c>
      <c r="S9" s="451">
        <f>SUM(AH15)</f>
        <v>0</v>
      </c>
      <c r="T9" s="451">
        <f t="shared" si="0"/>
        <v>0</v>
      </c>
      <c r="U9" s="452">
        <f>SUM(AI15)</f>
        <v>0</v>
      </c>
      <c r="V9" s="453">
        <f>SUM(U9)-T9</f>
        <v>0</v>
      </c>
      <c r="W9" s="727"/>
      <c r="X9" s="712"/>
      <c r="Y9" s="655"/>
      <c r="Z9" s="655"/>
      <c r="AA9" s="198"/>
      <c r="AE9" s="723"/>
      <c r="AF9" s="723"/>
      <c r="AG9" s="723"/>
      <c r="AH9" s="723"/>
      <c r="AI9" s="723"/>
      <c r="AJ9" s="723"/>
    </row>
    <row r="10" spans="1:36" s="10" customFormat="1" ht="30" customHeight="1" thickBot="1">
      <c r="A10" s="61"/>
      <c r="B10" s="61"/>
      <c r="C10" s="61"/>
      <c r="D10" s="216"/>
      <c r="E10" s="216"/>
      <c r="F10" s="61"/>
      <c r="G10" s="61"/>
      <c r="H10" s="61"/>
      <c r="I10" s="61"/>
      <c r="J10" s="61"/>
      <c r="K10" s="572"/>
      <c r="L10" s="61"/>
      <c r="M10" s="458"/>
      <c r="N10" s="459"/>
      <c r="O10" s="61"/>
      <c r="P10" s="624"/>
      <c r="Q10" s="460" t="s">
        <v>14</v>
      </c>
      <c r="R10" s="461">
        <f>SUM(R6)+R8+R9</f>
        <v>0</v>
      </c>
      <c r="S10" s="461">
        <f>SUM(S2:S5)+S8+S9</f>
        <v>0</v>
      </c>
      <c r="T10" s="451">
        <f t="shared" si="0"/>
        <v>0</v>
      </c>
      <c r="U10" s="462">
        <f>SUM(U6)+U8+U9</f>
        <v>0</v>
      </c>
      <c r="V10" s="453">
        <f>SUM(U10)-T10</f>
        <v>0</v>
      </c>
      <c r="W10" s="471"/>
      <c r="X10" s="712"/>
      <c r="Y10" s="659"/>
      <c r="Z10" s="659"/>
      <c r="AA10" s="199"/>
      <c r="AE10" s="471"/>
      <c r="AF10" s="471"/>
      <c r="AG10" s="471"/>
      <c r="AH10" s="471"/>
      <c r="AI10" s="471"/>
      <c r="AJ10" s="471"/>
    </row>
    <row r="11" spans="1:36" s="473" customFormat="1" ht="38.25" customHeight="1" thickBot="1">
      <c r="A11" s="467"/>
      <c r="B11" s="467"/>
      <c r="C11" s="467"/>
      <c r="D11" s="468"/>
      <c r="E11" s="468"/>
      <c r="F11" s="467"/>
      <c r="G11" s="467"/>
      <c r="H11" s="467"/>
      <c r="I11" s="664"/>
      <c r="J11" s="664"/>
      <c r="K11" s="573"/>
      <c r="L11" s="467"/>
      <c r="M11" s="728"/>
      <c r="N11" s="728"/>
      <c r="O11" s="467"/>
      <c r="P11" s="473" t="s">
        <v>15</v>
      </c>
      <c r="Q11" s="473" t="s">
        <v>15</v>
      </c>
      <c r="R11" s="525">
        <f>SUM(R20)</f>
        <v>0</v>
      </c>
      <c r="S11" s="526"/>
      <c r="T11" s="525"/>
      <c r="U11" s="527">
        <v>0</v>
      </c>
      <c r="V11" s="471"/>
      <c r="W11" s="471"/>
      <c r="X11" s="527">
        <v>0</v>
      </c>
      <c r="Y11" s="712"/>
      <c r="Z11" s="712"/>
      <c r="AA11" s="472">
        <v>0</v>
      </c>
      <c r="AB11" s="471"/>
      <c r="AC11" s="471"/>
      <c r="AD11" s="472">
        <v>0</v>
      </c>
      <c r="AE11" s="471"/>
      <c r="AF11" s="471"/>
      <c r="AG11" s="471">
        <v>0</v>
      </c>
      <c r="AH11" s="471"/>
      <c r="AI11" s="471"/>
      <c r="AJ11" s="501">
        <f>SUM(AJ16:AJ144)</f>
        <v>0</v>
      </c>
    </row>
    <row r="12" spans="1:36" s="66" customFormat="1" ht="24.95" customHeight="1" thickTop="1">
      <c r="A12" s="241"/>
      <c r="B12" s="241"/>
      <c r="C12" s="242"/>
      <c r="D12" s="256"/>
      <c r="E12" s="256"/>
      <c r="F12" s="242"/>
      <c r="G12" s="242"/>
      <c r="H12" s="242"/>
      <c r="I12" s="242"/>
      <c r="J12" s="242"/>
      <c r="K12" s="432"/>
      <c r="L12" s="242"/>
      <c r="M12" s="265"/>
      <c r="N12" s="1183" t="s">
        <v>16</v>
      </c>
      <c r="O12" s="242"/>
      <c r="P12" s="265"/>
      <c r="Q12" s="265"/>
      <c r="R12" s="1184" t="s">
        <v>6</v>
      </c>
      <c r="S12" s="1185"/>
      <c r="T12" s="1192"/>
      <c r="U12" s="1184" t="s">
        <v>563</v>
      </c>
      <c r="V12" s="1185"/>
      <c r="W12" s="1192"/>
      <c r="X12" s="1214" t="s">
        <v>18</v>
      </c>
      <c r="Y12" s="1215"/>
      <c r="Z12" s="1216"/>
      <c r="AA12" s="1184" t="s">
        <v>9</v>
      </c>
      <c r="AB12" s="1185"/>
      <c r="AC12" s="1185"/>
      <c r="AD12" s="1185" t="s">
        <v>12</v>
      </c>
      <c r="AE12" s="1185"/>
      <c r="AF12" s="1192"/>
      <c r="AG12" s="1186" t="s">
        <v>13</v>
      </c>
      <c r="AH12" s="1186"/>
      <c r="AI12" s="1186"/>
      <c r="AJ12" s="1181" t="s">
        <v>19</v>
      </c>
    </row>
    <row r="13" spans="1:36" s="66" customFormat="1" ht="24.95" customHeight="1" thickBot="1">
      <c r="A13" s="345"/>
      <c r="B13" s="345"/>
      <c r="C13" s="347"/>
      <c r="D13" s="346"/>
      <c r="E13" s="346"/>
      <c r="F13" s="347"/>
      <c r="G13" s="347"/>
      <c r="H13" s="347"/>
      <c r="I13" s="347"/>
      <c r="J13" s="347"/>
      <c r="K13" s="433"/>
      <c r="L13" s="347"/>
      <c r="M13" s="348"/>
      <c r="N13" s="1187"/>
      <c r="O13" s="347"/>
      <c r="P13" s="348"/>
      <c r="Q13" s="348"/>
      <c r="R13" s="1189"/>
      <c r="S13" s="1190"/>
      <c r="T13" s="1193"/>
      <c r="U13" s="1189"/>
      <c r="V13" s="1190"/>
      <c r="W13" s="1193"/>
      <c r="X13" s="1217"/>
      <c r="Y13" s="1218"/>
      <c r="Z13" s="1219"/>
      <c r="AA13" s="1206"/>
      <c r="AB13" s="1207"/>
      <c r="AC13" s="1207"/>
      <c r="AD13" s="1190"/>
      <c r="AE13" s="1190"/>
      <c r="AF13" s="1193"/>
      <c r="AG13" s="1191"/>
      <c r="AH13" s="1191"/>
      <c r="AI13" s="1191"/>
      <c r="AJ13" s="1182"/>
    </row>
    <row r="14" spans="1:36" s="75" customFormat="1" ht="72" customHeight="1" thickTop="1" thickBot="1">
      <c r="A14" s="364" t="s">
        <v>20</v>
      </c>
      <c r="B14" s="631" t="s">
        <v>21</v>
      </c>
      <c r="C14" s="369" t="s">
        <v>22</v>
      </c>
      <c r="D14" s="1110" t="s">
        <v>205</v>
      </c>
      <c r="E14" s="1110" t="s">
        <v>23</v>
      </c>
      <c r="F14" s="365" t="s">
        <v>24</v>
      </c>
      <c r="G14" s="365" t="s">
        <v>25</v>
      </c>
      <c r="H14" s="365" t="s">
        <v>26</v>
      </c>
      <c r="I14" s="365" t="s">
        <v>27</v>
      </c>
      <c r="J14" s="365" t="s">
        <v>28</v>
      </c>
      <c r="K14" s="434" t="s">
        <v>29</v>
      </c>
      <c r="L14" s="365" t="s">
        <v>30</v>
      </c>
      <c r="M14" s="337" t="s">
        <v>31</v>
      </c>
      <c r="N14" s="1187"/>
      <c r="O14" s="268" t="s">
        <v>32</v>
      </c>
      <c r="P14" s="335" t="s">
        <v>33</v>
      </c>
      <c r="Q14" s="632" t="s">
        <v>34</v>
      </c>
      <c r="R14" s="743" t="s">
        <v>6</v>
      </c>
      <c r="S14" s="744" t="s">
        <v>35</v>
      </c>
      <c r="T14" s="744" t="s">
        <v>36</v>
      </c>
      <c r="U14" s="743" t="s">
        <v>37</v>
      </c>
      <c r="V14" s="744" t="s">
        <v>35</v>
      </c>
      <c r="W14" s="754" t="s">
        <v>36</v>
      </c>
      <c r="X14" s="757" t="s">
        <v>8</v>
      </c>
      <c r="Y14" s="757" t="s">
        <v>35</v>
      </c>
      <c r="Z14" s="757" t="s">
        <v>36</v>
      </c>
      <c r="AA14" s="772" t="s">
        <v>38</v>
      </c>
      <c r="AB14" s="773" t="s">
        <v>35</v>
      </c>
      <c r="AC14" s="774" t="s">
        <v>36</v>
      </c>
      <c r="AD14" s="767" t="s">
        <v>12</v>
      </c>
      <c r="AE14" s="768" t="s">
        <v>35</v>
      </c>
      <c r="AF14" s="768" t="s">
        <v>36</v>
      </c>
      <c r="AG14" s="781" t="s">
        <v>206</v>
      </c>
      <c r="AH14" s="782" t="s">
        <v>35</v>
      </c>
      <c r="AI14" s="783" t="s">
        <v>36</v>
      </c>
      <c r="AJ14" s="783" t="s">
        <v>19</v>
      </c>
    </row>
    <row r="15" spans="1:36" s="76" customFormat="1" ht="33.75" thickTop="1" thickBot="1">
      <c r="A15" s="329"/>
      <c r="B15" s="329"/>
      <c r="C15" s="331"/>
      <c r="D15" s="330"/>
      <c r="E15" s="330"/>
      <c r="F15" s="331"/>
      <c r="G15" s="331"/>
      <c r="H15" s="331"/>
      <c r="I15" s="331"/>
      <c r="J15" s="331"/>
      <c r="K15" s="435"/>
      <c r="L15" s="331"/>
      <c r="M15" s="337"/>
      <c r="N15" s="335"/>
      <c r="O15" s="331"/>
      <c r="P15" s="335"/>
      <c r="Q15" s="335"/>
      <c r="R15" s="749">
        <f t="shared" ref="R15:AI15" si="1">SUM(R17:R150)</f>
        <v>0</v>
      </c>
      <c r="S15" s="749">
        <f t="shared" si="1"/>
        <v>0</v>
      </c>
      <c r="T15" s="750">
        <f t="shared" si="1"/>
        <v>0</v>
      </c>
      <c r="U15" s="749">
        <f t="shared" si="1"/>
        <v>0</v>
      </c>
      <c r="V15" s="749">
        <f t="shared" si="1"/>
        <v>0</v>
      </c>
      <c r="W15" s="750">
        <f t="shared" si="1"/>
        <v>0</v>
      </c>
      <c r="X15" s="765">
        <f t="shared" si="1"/>
        <v>0</v>
      </c>
      <c r="Y15" s="765">
        <f t="shared" si="1"/>
        <v>0</v>
      </c>
      <c r="Z15" s="766">
        <f t="shared" si="1"/>
        <v>0</v>
      </c>
      <c r="AA15" s="749">
        <f t="shared" si="1"/>
        <v>0</v>
      </c>
      <c r="AB15" s="749">
        <f t="shared" si="1"/>
        <v>0</v>
      </c>
      <c r="AC15" s="750">
        <f t="shared" si="1"/>
        <v>0</v>
      </c>
      <c r="AD15" s="749">
        <f t="shared" si="1"/>
        <v>0</v>
      </c>
      <c r="AE15" s="749">
        <f t="shared" si="1"/>
        <v>0</v>
      </c>
      <c r="AF15" s="750">
        <f t="shared" si="1"/>
        <v>0</v>
      </c>
      <c r="AG15" s="749">
        <f t="shared" si="1"/>
        <v>0</v>
      </c>
      <c r="AH15" s="749">
        <f t="shared" si="1"/>
        <v>0</v>
      </c>
      <c r="AI15" s="750">
        <f t="shared" si="1"/>
        <v>0</v>
      </c>
      <c r="AJ15" s="750">
        <f>SUM(AJ17:AJ307)</f>
        <v>0</v>
      </c>
    </row>
    <row r="16" spans="1:36" s="132" customFormat="1" ht="31.5">
      <c r="A16" s="122"/>
      <c r="B16" s="122"/>
      <c r="C16" s="506"/>
      <c r="D16" s="233"/>
      <c r="E16" s="233"/>
      <c r="F16" s="506"/>
      <c r="G16" s="506"/>
      <c r="H16" s="518"/>
      <c r="I16" s="122"/>
      <c r="J16" s="122"/>
      <c r="K16" s="524"/>
      <c r="L16" s="524"/>
      <c r="M16" s="123"/>
      <c r="N16" s="123"/>
      <c r="O16" s="507"/>
      <c r="P16" s="116"/>
      <c r="Q16" s="116"/>
      <c r="R16" s="124"/>
      <c r="S16" s="125"/>
      <c r="T16" s="125"/>
      <c r="U16" s="124"/>
      <c r="V16" s="125"/>
      <c r="W16" s="159"/>
      <c r="X16" s="715"/>
      <c r="Y16" s="715"/>
      <c r="Z16" s="715"/>
      <c r="AA16" s="129"/>
      <c r="AB16" s="130"/>
      <c r="AC16" s="130"/>
      <c r="AD16" s="129"/>
      <c r="AE16" s="130"/>
      <c r="AF16" s="130"/>
      <c r="AG16" s="129"/>
      <c r="AH16" s="130"/>
      <c r="AI16" s="130"/>
      <c r="AJ16" s="718"/>
    </row>
    <row r="17" spans="1:36" s="132" customFormat="1" ht="31.5">
      <c r="A17" s="122"/>
      <c r="B17" s="122"/>
      <c r="C17" s="506"/>
      <c r="D17" s="233"/>
      <c r="E17" s="233"/>
      <c r="F17" s="506"/>
      <c r="G17" s="506"/>
      <c r="H17" s="518"/>
      <c r="I17" s="122"/>
      <c r="J17" s="122"/>
      <c r="K17" s="524"/>
      <c r="L17" s="524"/>
      <c r="M17" s="123"/>
      <c r="N17" s="123"/>
      <c r="O17" s="507"/>
      <c r="P17" s="116"/>
      <c r="Q17" s="116"/>
      <c r="R17" s="124"/>
      <c r="S17" s="125"/>
      <c r="T17" s="125"/>
      <c r="U17" s="124"/>
      <c r="V17" s="125"/>
      <c r="W17" s="159"/>
      <c r="X17" s="715"/>
      <c r="Y17" s="715"/>
      <c r="Z17" s="715"/>
      <c r="AA17" s="129"/>
      <c r="AB17" s="130"/>
      <c r="AC17" s="130"/>
      <c r="AD17" s="129"/>
      <c r="AE17" s="130"/>
      <c r="AF17" s="130"/>
      <c r="AG17" s="129"/>
      <c r="AH17" s="130"/>
      <c r="AI17" s="130"/>
      <c r="AJ17" s="718"/>
    </row>
    <row r="18" spans="1:36" s="132" customFormat="1" ht="31.5">
      <c r="A18" s="122"/>
      <c r="B18" s="122"/>
      <c r="C18" s="506"/>
      <c r="D18" s="233"/>
      <c r="E18" s="233"/>
      <c r="F18" s="506"/>
      <c r="G18" s="506"/>
      <c r="H18" s="518"/>
      <c r="I18" s="122"/>
      <c r="J18" s="122"/>
      <c r="K18" s="524"/>
      <c r="L18" s="524"/>
      <c r="M18" s="123"/>
      <c r="N18" s="123"/>
      <c r="O18" s="507"/>
      <c r="P18" s="116"/>
      <c r="Q18" s="116"/>
      <c r="R18" s="124"/>
      <c r="S18" s="125"/>
      <c r="T18" s="125"/>
      <c r="U18" s="124"/>
      <c r="V18" s="125"/>
      <c r="W18" s="159"/>
      <c r="X18" s="715"/>
      <c r="Y18" s="715"/>
      <c r="Z18" s="715"/>
      <c r="AA18" s="129"/>
      <c r="AB18" s="130"/>
      <c r="AC18" s="130"/>
      <c r="AD18" s="129"/>
      <c r="AE18" s="130"/>
      <c r="AF18" s="130"/>
      <c r="AG18" s="129"/>
      <c r="AH18" s="130"/>
      <c r="AI18" s="130"/>
      <c r="AJ18" s="718"/>
    </row>
    <row r="19" spans="1:36" s="132" customFormat="1" ht="31.5">
      <c r="A19" s="122"/>
      <c r="B19" s="122"/>
      <c r="C19" s="506"/>
      <c r="D19" s="233"/>
      <c r="E19" s="233"/>
      <c r="F19" s="506"/>
      <c r="G19" s="506"/>
      <c r="H19" s="518"/>
      <c r="I19" s="122"/>
      <c r="J19" s="122"/>
      <c r="K19" s="524"/>
      <c r="L19" s="524"/>
      <c r="M19" s="123"/>
      <c r="N19" s="123"/>
      <c r="O19" s="507"/>
      <c r="P19" s="116"/>
      <c r="Q19" s="116"/>
      <c r="R19" s="124"/>
      <c r="S19" s="125"/>
      <c r="T19" s="125"/>
      <c r="U19" s="124"/>
      <c r="V19" s="125"/>
      <c r="W19" s="159"/>
      <c r="X19" s="715"/>
      <c r="Y19" s="715"/>
      <c r="Z19" s="715"/>
      <c r="AA19" s="129"/>
      <c r="AB19" s="130"/>
      <c r="AC19" s="130"/>
      <c r="AD19" s="129"/>
      <c r="AE19" s="130"/>
      <c r="AF19" s="130"/>
      <c r="AG19" s="129"/>
      <c r="AH19" s="130"/>
      <c r="AI19" s="130"/>
      <c r="AJ19" s="718"/>
    </row>
    <row r="20" spans="1:36" s="120" customFormat="1" ht="34.5" customHeight="1">
      <c r="A20" s="122"/>
      <c r="B20" s="122"/>
      <c r="C20" s="506"/>
      <c r="D20" s="233"/>
      <c r="E20" s="233"/>
      <c r="F20" s="506"/>
      <c r="G20" s="506"/>
      <c r="H20" s="518"/>
      <c r="I20" s="122"/>
      <c r="J20" s="122"/>
      <c r="K20" s="524"/>
      <c r="L20" s="524"/>
      <c r="M20" s="123"/>
      <c r="N20" s="665"/>
      <c r="O20" s="507"/>
      <c r="P20" s="116"/>
      <c r="Q20" s="116"/>
      <c r="R20" s="124"/>
      <c r="S20" s="125"/>
      <c r="T20" s="159"/>
      <c r="U20" s="124"/>
      <c r="V20" s="125"/>
      <c r="W20" s="159"/>
      <c r="X20" s="713"/>
      <c r="Y20" s="714"/>
      <c r="Z20" s="714"/>
      <c r="AA20" s="129"/>
      <c r="AB20" s="130"/>
      <c r="AC20" s="130"/>
      <c r="AD20" s="129"/>
      <c r="AE20" s="130"/>
      <c r="AF20" s="130"/>
      <c r="AG20" s="129"/>
      <c r="AH20" s="130"/>
      <c r="AI20" s="130"/>
      <c r="AJ20" s="718"/>
    </row>
    <row r="21" spans="1:36" s="132" customFormat="1" ht="31.5">
      <c r="A21" s="122"/>
      <c r="B21" s="122"/>
      <c r="C21" s="506"/>
      <c r="D21" s="233"/>
      <c r="E21" s="233"/>
      <c r="F21" s="506"/>
      <c r="G21" s="506"/>
      <c r="H21" s="518"/>
      <c r="I21" s="122"/>
      <c r="J21" s="122"/>
      <c r="K21" s="524"/>
      <c r="L21" s="524"/>
      <c r="M21" s="123"/>
      <c r="N21" s="123"/>
      <c r="O21" s="507"/>
      <c r="P21" s="116"/>
      <c r="Q21" s="116"/>
      <c r="R21" s="124"/>
      <c r="S21" s="125"/>
      <c r="T21" s="125"/>
      <c r="U21" s="124"/>
      <c r="V21" s="125"/>
      <c r="W21" s="159"/>
      <c r="X21" s="715"/>
      <c r="Y21" s="715"/>
      <c r="Z21" s="715"/>
      <c r="AA21" s="129"/>
      <c r="AB21" s="130"/>
      <c r="AC21" s="130"/>
      <c r="AD21" s="129"/>
      <c r="AE21" s="130"/>
      <c r="AF21" s="130"/>
      <c r="AG21" s="129"/>
      <c r="AH21" s="130"/>
      <c r="AI21" s="130"/>
      <c r="AJ21" s="718"/>
    </row>
    <row r="22" spans="1:36" s="132" customFormat="1" ht="31.5">
      <c r="A22" s="122"/>
      <c r="B22" s="122"/>
      <c r="C22" s="506"/>
      <c r="D22" s="233"/>
      <c r="E22" s="233"/>
      <c r="F22" s="506"/>
      <c r="G22" s="506"/>
      <c r="H22" s="518"/>
      <c r="I22" s="122"/>
      <c r="J22" s="122"/>
      <c r="K22" s="524"/>
      <c r="L22" s="524"/>
      <c r="M22" s="123"/>
      <c r="N22" s="123"/>
      <c r="O22" s="507"/>
      <c r="P22" s="116"/>
      <c r="Q22" s="116"/>
      <c r="R22" s="124"/>
      <c r="S22" s="125"/>
      <c r="T22" s="125"/>
      <c r="U22" s="124"/>
      <c r="V22" s="125"/>
      <c r="W22" s="159"/>
      <c r="X22" s="715"/>
      <c r="Y22" s="715"/>
      <c r="Z22" s="715"/>
      <c r="AA22" s="129"/>
      <c r="AB22" s="130"/>
      <c r="AC22" s="130"/>
      <c r="AD22" s="129"/>
      <c r="AE22" s="130"/>
      <c r="AF22" s="130"/>
      <c r="AG22" s="129"/>
      <c r="AH22" s="130"/>
      <c r="AI22" s="130"/>
      <c r="AJ22" s="718"/>
    </row>
    <row r="23" spans="1:36" s="132" customFormat="1" ht="31.5">
      <c r="A23" s="122"/>
      <c r="B23" s="122"/>
      <c r="C23" s="506"/>
      <c r="D23" s="233"/>
      <c r="E23" s="233"/>
      <c r="F23" s="506"/>
      <c r="G23" s="506"/>
      <c r="H23" s="518"/>
      <c r="I23" s="122"/>
      <c r="J23" s="122"/>
      <c r="K23" s="524"/>
      <c r="L23" s="524"/>
      <c r="M23" s="123"/>
      <c r="N23" s="123"/>
      <c r="O23" s="507"/>
      <c r="P23" s="116"/>
      <c r="Q23" s="116"/>
      <c r="R23" s="124"/>
      <c r="S23" s="125"/>
      <c r="T23" s="125"/>
      <c r="U23" s="124"/>
      <c r="V23" s="125"/>
      <c r="W23" s="159"/>
      <c r="X23" s="715"/>
      <c r="Y23" s="715"/>
      <c r="Z23" s="715"/>
      <c r="AA23" s="129"/>
      <c r="AB23" s="130"/>
      <c r="AC23" s="130"/>
      <c r="AD23" s="129"/>
      <c r="AE23" s="130"/>
      <c r="AF23" s="130"/>
      <c r="AG23" s="129"/>
      <c r="AH23" s="130"/>
      <c r="AI23" s="130"/>
      <c r="AJ23" s="718"/>
    </row>
    <row r="24" spans="1:36" s="132" customFormat="1" ht="31.5">
      <c r="A24" s="122"/>
      <c r="B24" s="122"/>
      <c r="C24" s="506"/>
      <c r="D24" s="233"/>
      <c r="E24" s="233"/>
      <c r="F24" s="506"/>
      <c r="G24" s="506"/>
      <c r="H24" s="518"/>
      <c r="I24" s="122"/>
      <c r="J24" s="122"/>
      <c r="K24" s="524"/>
      <c r="L24" s="524"/>
      <c r="M24" s="123"/>
      <c r="N24" s="123"/>
      <c r="O24" s="507"/>
      <c r="P24" s="116"/>
      <c r="Q24" s="116"/>
      <c r="R24" s="124"/>
      <c r="S24" s="125"/>
      <c r="T24" s="125"/>
      <c r="U24" s="124"/>
      <c r="V24" s="125"/>
      <c r="W24" s="159"/>
      <c r="X24" s="715"/>
      <c r="Y24" s="715"/>
      <c r="Z24" s="715"/>
      <c r="AA24" s="129"/>
      <c r="AB24" s="130"/>
      <c r="AC24" s="130"/>
      <c r="AD24" s="129"/>
      <c r="AE24" s="130"/>
      <c r="AF24" s="130"/>
      <c r="AG24" s="129"/>
      <c r="AH24" s="130"/>
      <c r="AI24" s="130"/>
      <c r="AJ24" s="718"/>
    </row>
    <row r="25" spans="1:36" s="132" customFormat="1" ht="31.5">
      <c r="A25" s="122"/>
      <c r="B25" s="122"/>
      <c r="C25" s="506"/>
      <c r="D25" s="233"/>
      <c r="E25" s="233"/>
      <c r="F25" s="506"/>
      <c r="G25" s="506"/>
      <c r="H25" s="518"/>
      <c r="I25" s="122"/>
      <c r="J25" s="122"/>
      <c r="K25" s="524"/>
      <c r="L25" s="524"/>
      <c r="M25" s="123"/>
      <c r="N25" s="123"/>
      <c r="O25" s="507"/>
      <c r="P25" s="116"/>
      <c r="Q25" s="116"/>
      <c r="R25" s="124"/>
      <c r="S25" s="125"/>
      <c r="T25" s="125"/>
      <c r="U25" s="124"/>
      <c r="V25" s="125"/>
      <c r="W25" s="159"/>
      <c r="X25" s="715"/>
      <c r="Y25" s="715"/>
      <c r="Z25" s="715"/>
      <c r="AA25" s="129"/>
      <c r="AB25" s="130"/>
      <c r="AC25" s="130"/>
      <c r="AD25" s="129"/>
      <c r="AE25" s="130"/>
      <c r="AF25" s="130"/>
      <c r="AG25" s="129"/>
      <c r="AH25" s="130"/>
      <c r="AI25" s="130"/>
      <c r="AJ25" s="718"/>
    </row>
    <row r="26" spans="1:36" s="132" customFormat="1" ht="31.5">
      <c r="A26" s="122"/>
      <c r="B26" s="122"/>
      <c r="C26" s="506"/>
      <c r="D26" s="233"/>
      <c r="E26" s="233"/>
      <c r="F26" s="506"/>
      <c r="G26" s="506"/>
      <c r="H26" s="518"/>
      <c r="I26" s="122"/>
      <c r="J26" s="122"/>
      <c r="K26" s="524"/>
      <c r="L26" s="524"/>
      <c r="M26" s="123"/>
      <c r="N26" s="123"/>
      <c r="O26" s="507"/>
      <c r="P26" s="116"/>
      <c r="Q26" s="116"/>
      <c r="R26" s="124"/>
      <c r="S26" s="125"/>
      <c r="T26" s="125"/>
      <c r="U26" s="124"/>
      <c r="V26" s="125"/>
      <c r="W26" s="159"/>
      <c r="X26" s="715"/>
      <c r="Y26" s="715"/>
      <c r="Z26" s="715"/>
      <c r="AA26" s="129"/>
      <c r="AB26" s="130"/>
      <c r="AC26" s="130"/>
      <c r="AD26" s="129"/>
      <c r="AE26" s="130"/>
      <c r="AF26" s="130"/>
      <c r="AG26" s="129"/>
      <c r="AH26" s="130"/>
      <c r="AI26" s="130"/>
      <c r="AJ26" s="718"/>
    </row>
    <row r="27" spans="1:36" s="132" customFormat="1" ht="31.5">
      <c r="A27" s="122"/>
      <c r="B27" s="122"/>
      <c r="C27" s="506"/>
      <c r="D27" s="233"/>
      <c r="E27" s="233"/>
      <c r="F27" s="506"/>
      <c r="G27" s="506"/>
      <c r="H27" s="518"/>
      <c r="I27" s="122"/>
      <c r="J27" s="122"/>
      <c r="K27" s="524"/>
      <c r="L27" s="524"/>
      <c r="M27" s="123"/>
      <c r="N27" s="123"/>
      <c r="O27" s="507"/>
      <c r="P27" s="116"/>
      <c r="Q27" s="116"/>
      <c r="R27" s="124"/>
      <c r="S27" s="125"/>
      <c r="T27" s="125"/>
      <c r="U27" s="124"/>
      <c r="V27" s="125"/>
      <c r="W27" s="159"/>
      <c r="X27" s="715"/>
      <c r="Y27" s="715"/>
      <c r="Z27" s="715"/>
      <c r="AA27" s="129"/>
      <c r="AB27" s="130"/>
      <c r="AC27" s="130"/>
      <c r="AD27" s="129"/>
      <c r="AE27" s="130"/>
      <c r="AF27" s="130"/>
      <c r="AG27" s="129"/>
      <c r="AH27" s="130"/>
      <c r="AI27" s="130"/>
      <c r="AJ27" s="718"/>
    </row>
    <row r="28" spans="1:36" s="132" customFormat="1" ht="31.5">
      <c r="A28" s="122"/>
      <c r="B28" s="122"/>
      <c r="C28" s="506"/>
      <c r="D28" s="233"/>
      <c r="E28" s="233"/>
      <c r="F28" s="506"/>
      <c r="G28" s="506"/>
      <c r="H28" s="518"/>
      <c r="I28" s="122"/>
      <c r="J28" s="122"/>
      <c r="K28" s="524"/>
      <c r="L28" s="524"/>
      <c r="M28" s="123"/>
      <c r="N28" s="123"/>
      <c r="O28" s="507"/>
      <c r="P28" s="116"/>
      <c r="Q28" s="116"/>
      <c r="R28" s="124"/>
      <c r="S28" s="125"/>
      <c r="T28" s="125"/>
      <c r="U28" s="124"/>
      <c r="V28" s="125"/>
      <c r="W28" s="159"/>
      <c r="X28" s="715"/>
      <c r="Y28" s="715"/>
      <c r="Z28" s="715"/>
      <c r="AA28" s="129"/>
      <c r="AB28" s="130"/>
      <c r="AC28" s="130"/>
      <c r="AD28" s="129"/>
      <c r="AE28" s="130"/>
      <c r="AF28" s="130"/>
      <c r="AG28" s="129"/>
      <c r="AH28" s="130"/>
      <c r="AI28" s="130"/>
      <c r="AJ28" s="718"/>
    </row>
    <row r="29" spans="1:36" s="132" customFormat="1" ht="31.5">
      <c r="A29" s="122"/>
      <c r="B29" s="122"/>
      <c r="C29" s="506"/>
      <c r="D29" s="233"/>
      <c r="E29" s="233"/>
      <c r="F29" s="506"/>
      <c r="G29" s="506"/>
      <c r="H29" s="518"/>
      <c r="I29" s="122"/>
      <c r="J29" s="122"/>
      <c r="K29" s="524"/>
      <c r="L29" s="524"/>
      <c r="M29" s="123"/>
      <c r="N29" s="123"/>
      <c r="O29" s="507"/>
      <c r="P29" s="116"/>
      <c r="Q29" s="116"/>
      <c r="R29" s="124"/>
      <c r="S29" s="125"/>
      <c r="T29" s="125"/>
      <c r="U29" s="124"/>
      <c r="V29" s="125"/>
      <c r="W29" s="159"/>
      <c r="X29" s="715"/>
      <c r="Y29" s="715"/>
      <c r="Z29" s="715"/>
      <c r="AA29" s="129"/>
      <c r="AB29" s="130"/>
      <c r="AC29" s="130"/>
      <c r="AD29" s="129"/>
      <c r="AE29" s="130"/>
      <c r="AF29" s="130"/>
      <c r="AG29" s="129"/>
      <c r="AH29" s="130"/>
      <c r="AI29" s="130"/>
      <c r="AJ29" s="718"/>
    </row>
    <row r="30" spans="1:36" s="132" customFormat="1" ht="31.5">
      <c r="A30" s="122"/>
      <c r="B30" s="122"/>
      <c r="C30" s="506"/>
      <c r="D30" s="233"/>
      <c r="E30" s="233"/>
      <c r="F30" s="506"/>
      <c r="G30" s="506"/>
      <c r="H30" s="518"/>
      <c r="I30" s="122"/>
      <c r="J30" s="122"/>
      <c r="K30" s="524"/>
      <c r="L30" s="524"/>
      <c r="M30" s="123"/>
      <c r="N30" s="123"/>
      <c r="O30" s="507"/>
      <c r="P30" s="116"/>
      <c r="Q30" s="116"/>
      <c r="R30" s="124"/>
      <c r="S30" s="125"/>
      <c r="T30" s="125"/>
      <c r="U30" s="124"/>
      <c r="V30" s="125"/>
      <c r="W30" s="159"/>
      <c r="X30" s="715"/>
      <c r="Y30" s="715"/>
      <c r="Z30" s="715"/>
      <c r="AA30" s="129"/>
      <c r="AB30" s="130"/>
      <c r="AC30" s="130"/>
      <c r="AD30" s="129"/>
      <c r="AE30" s="130"/>
      <c r="AF30" s="130"/>
      <c r="AG30" s="129"/>
      <c r="AH30" s="130"/>
      <c r="AI30" s="130"/>
      <c r="AJ30" s="718"/>
    </row>
    <row r="31" spans="1:36" s="132" customFormat="1" ht="31.5">
      <c r="A31" s="122"/>
      <c r="B31" s="122"/>
      <c r="C31" s="506"/>
      <c r="D31" s="233"/>
      <c r="E31" s="233"/>
      <c r="F31" s="506"/>
      <c r="G31" s="506"/>
      <c r="H31" s="518"/>
      <c r="I31" s="122"/>
      <c r="J31" s="122"/>
      <c r="K31" s="524"/>
      <c r="L31" s="524"/>
      <c r="M31" s="123"/>
      <c r="N31" s="123"/>
      <c r="O31" s="507"/>
      <c r="P31" s="116"/>
      <c r="Q31" s="116"/>
      <c r="R31" s="124"/>
      <c r="S31" s="125"/>
      <c r="T31" s="125"/>
      <c r="U31" s="124"/>
      <c r="V31" s="125"/>
      <c r="W31" s="159"/>
      <c r="X31" s="715"/>
      <c r="Y31" s="715"/>
      <c r="Z31" s="715"/>
      <c r="AA31" s="129"/>
      <c r="AB31" s="130"/>
      <c r="AC31" s="130"/>
      <c r="AD31" s="129"/>
      <c r="AE31" s="130"/>
      <c r="AF31" s="130"/>
      <c r="AG31" s="129"/>
      <c r="AH31" s="130"/>
      <c r="AI31" s="130"/>
      <c r="AJ31" s="718"/>
    </row>
    <row r="32" spans="1:36" s="132" customFormat="1" ht="31.5">
      <c r="A32" s="122"/>
      <c r="B32" s="122"/>
      <c r="C32" s="506"/>
      <c r="D32" s="233"/>
      <c r="E32" s="233"/>
      <c r="F32" s="506"/>
      <c r="G32" s="506"/>
      <c r="H32" s="518"/>
      <c r="I32" s="122"/>
      <c r="J32" s="122"/>
      <c r="K32" s="524"/>
      <c r="L32" s="524"/>
      <c r="M32" s="123"/>
      <c r="N32" s="123"/>
      <c r="O32" s="507"/>
      <c r="P32" s="116"/>
      <c r="Q32" s="116"/>
      <c r="R32" s="124"/>
      <c r="S32" s="125"/>
      <c r="T32" s="125"/>
      <c r="U32" s="124"/>
      <c r="V32" s="125"/>
      <c r="W32" s="159"/>
      <c r="X32" s="715"/>
      <c r="Y32" s="715"/>
      <c r="Z32" s="715"/>
      <c r="AA32" s="129"/>
      <c r="AB32" s="130"/>
      <c r="AC32" s="130"/>
      <c r="AD32" s="129"/>
      <c r="AE32" s="130"/>
      <c r="AF32" s="130"/>
      <c r="AG32" s="129"/>
      <c r="AH32" s="130"/>
      <c r="AI32" s="130"/>
      <c r="AJ32" s="718"/>
    </row>
    <row r="33" spans="1:36" s="132" customFormat="1" ht="31.5">
      <c r="A33" s="122"/>
      <c r="B33" s="122"/>
      <c r="C33" s="506"/>
      <c r="D33" s="233"/>
      <c r="E33" s="233"/>
      <c r="F33" s="506"/>
      <c r="G33" s="506"/>
      <c r="H33" s="518"/>
      <c r="I33" s="122"/>
      <c r="J33" s="122"/>
      <c r="K33" s="524"/>
      <c r="L33" s="524"/>
      <c r="M33" s="123"/>
      <c r="N33" s="123"/>
      <c r="O33" s="507"/>
      <c r="P33" s="116"/>
      <c r="Q33" s="116"/>
      <c r="R33" s="124"/>
      <c r="S33" s="125"/>
      <c r="T33" s="125"/>
      <c r="U33" s="124"/>
      <c r="V33" s="125"/>
      <c r="W33" s="159"/>
      <c r="X33" s="715"/>
      <c r="Y33" s="715"/>
      <c r="Z33" s="715"/>
      <c r="AA33" s="129"/>
      <c r="AB33" s="130"/>
      <c r="AC33" s="130"/>
      <c r="AD33" s="129"/>
      <c r="AE33" s="130"/>
      <c r="AF33" s="130"/>
      <c r="AG33" s="129"/>
      <c r="AH33" s="130"/>
      <c r="AI33" s="130"/>
      <c r="AJ33" s="718"/>
    </row>
    <row r="34" spans="1:36" s="132" customFormat="1" ht="31.5">
      <c r="A34" s="122"/>
      <c r="B34" s="122"/>
      <c r="C34" s="506"/>
      <c r="D34" s="233"/>
      <c r="E34" s="233"/>
      <c r="F34" s="506"/>
      <c r="G34" s="506"/>
      <c r="H34" s="518"/>
      <c r="I34" s="122"/>
      <c r="J34" s="122"/>
      <c r="K34" s="524"/>
      <c r="L34" s="524"/>
      <c r="M34" s="123"/>
      <c r="N34" s="123"/>
      <c r="O34" s="507"/>
      <c r="P34" s="116"/>
      <c r="Q34" s="116"/>
      <c r="R34" s="124"/>
      <c r="S34" s="125"/>
      <c r="T34" s="125"/>
      <c r="U34" s="124"/>
      <c r="V34" s="125"/>
      <c r="W34" s="159"/>
      <c r="X34" s="715"/>
      <c r="Y34" s="715"/>
      <c r="Z34" s="715"/>
      <c r="AA34" s="129"/>
      <c r="AB34" s="130"/>
      <c r="AC34" s="130"/>
      <c r="AD34" s="129"/>
      <c r="AE34" s="130"/>
      <c r="AF34" s="130"/>
      <c r="AG34" s="129"/>
      <c r="AH34" s="130"/>
      <c r="AI34" s="130"/>
      <c r="AJ34" s="718"/>
    </row>
    <row r="35" spans="1:36" s="132" customFormat="1" ht="31.5">
      <c r="A35" s="122"/>
      <c r="B35" s="122"/>
      <c r="C35" s="506"/>
      <c r="D35" s="233"/>
      <c r="E35" s="233"/>
      <c r="F35" s="506"/>
      <c r="G35" s="506"/>
      <c r="H35" s="518"/>
      <c r="I35" s="122"/>
      <c r="J35" s="122"/>
      <c r="K35" s="524"/>
      <c r="L35" s="524"/>
      <c r="M35" s="123"/>
      <c r="N35" s="123"/>
      <c r="O35" s="507"/>
      <c r="P35" s="116"/>
      <c r="Q35" s="116"/>
      <c r="R35" s="124"/>
      <c r="S35" s="125"/>
      <c r="T35" s="125"/>
      <c r="U35" s="124"/>
      <c r="V35" s="125"/>
      <c r="W35" s="159"/>
      <c r="X35" s="715"/>
      <c r="Y35" s="715"/>
      <c r="Z35" s="715"/>
      <c r="AA35" s="129"/>
      <c r="AB35" s="130"/>
      <c r="AC35" s="130"/>
      <c r="AD35" s="129"/>
      <c r="AE35" s="130"/>
      <c r="AF35" s="130"/>
      <c r="AG35" s="129"/>
      <c r="AH35" s="130"/>
      <c r="AI35" s="130"/>
      <c r="AJ35" s="718"/>
    </row>
    <row r="36" spans="1:36" s="132" customFormat="1" ht="31.5">
      <c r="A36" s="122"/>
      <c r="B36" s="122"/>
      <c r="C36" s="506"/>
      <c r="D36" s="233"/>
      <c r="E36" s="233"/>
      <c r="F36" s="506"/>
      <c r="G36" s="506"/>
      <c r="H36" s="518"/>
      <c r="I36" s="122"/>
      <c r="J36" s="122"/>
      <c r="K36" s="524"/>
      <c r="L36" s="524"/>
      <c r="M36" s="123"/>
      <c r="N36" s="123"/>
      <c r="O36" s="507"/>
      <c r="P36" s="116"/>
      <c r="Q36" s="116"/>
      <c r="R36" s="124"/>
      <c r="S36" s="125"/>
      <c r="T36" s="125"/>
      <c r="U36" s="124"/>
      <c r="V36" s="125"/>
      <c r="W36" s="159"/>
      <c r="X36" s="715"/>
      <c r="Y36" s="715"/>
      <c r="Z36" s="715"/>
      <c r="AA36" s="129"/>
      <c r="AB36" s="130"/>
      <c r="AC36" s="130"/>
      <c r="AD36" s="129"/>
      <c r="AE36" s="130"/>
      <c r="AF36" s="130"/>
      <c r="AG36" s="129"/>
      <c r="AH36" s="130"/>
      <c r="AI36" s="130"/>
      <c r="AJ36" s="718"/>
    </row>
    <row r="37" spans="1:36" s="132" customFormat="1" ht="31.5">
      <c r="A37" s="122"/>
      <c r="B37" s="122"/>
      <c r="C37" s="506"/>
      <c r="D37" s="233"/>
      <c r="E37" s="233"/>
      <c r="F37" s="506"/>
      <c r="G37" s="506"/>
      <c r="H37" s="518"/>
      <c r="I37" s="122"/>
      <c r="J37" s="122"/>
      <c r="K37" s="524"/>
      <c r="L37" s="524"/>
      <c r="M37" s="123"/>
      <c r="N37" s="123"/>
      <c r="O37" s="507"/>
      <c r="P37" s="116"/>
      <c r="Q37" s="116"/>
      <c r="R37" s="124"/>
      <c r="S37" s="125"/>
      <c r="T37" s="125"/>
      <c r="U37" s="124"/>
      <c r="V37" s="125"/>
      <c r="W37" s="159"/>
      <c r="X37" s="715"/>
      <c r="Y37" s="715"/>
      <c r="Z37" s="715"/>
      <c r="AA37" s="129"/>
      <c r="AB37" s="130"/>
      <c r="AC37" s="130"/>
      <c r="AD37" s="129"/>
      <c r="AE37" s="130"/>
      <c r="AF37" s="130"/>
      <c r="AG37" s="129"/>
      <c r="AH37" s="130"/>
      <c r="AI37" s="130"/>
      <c r="AJ37" s="718"/>
    </row>
    <row r="38" spans="1:36" s="132" customFormat="1" ht="31.5">
      <c r="A38" s="122"/>
      <c r="B38" s="122"/>
      <c r="C38" s="506"/>
      <c r="D38" s="233"/>
      <c r="E38" s="233"/>
      <c r="F38" s="506"/>
      <c r="G38" s="506"/>
      <c r="H38" s="518"/>
      <c r="I38" s="122"/>
      <c r="J38" s="122"/>
      <c r="K38" s="524"/>
      <c r="L38" s="524"/>
      <c r="M38" s="123"/>
      <c r="N38" s="123"/>
      <c r="O38" s="507"/>
      <c r="P38" s="116"/>
      <c r="Q38" s="116"/>
      <c r="R38" s="124"/>
      <c r="S38" s="125"/>
      <c r="T38" s="125"/>
      <c r="U38" s="124"/>
      <c r="V38" s="125"/>
      <c r="W38" s="159"/>
      <c r="X38" s="715"/>
      <c r="Y38" s="715"/>
      <c r="Z38" s="715"/>
      <c r="AA38" s="129"/>
      <c r="AB38" s="130"/>
      <c r="AC38" s="130"/>
      <c r="AD38" s="129"/>
      <c r="AE38" s="130"/>
      <c r="AF38" s="130"/>
      <c r="AG38" s="129"/>
      <c r="AH38" s="130"/>
      <c r="AI38" s="130"/>
      <c r="AJ38" s="718"/>
    </row>
    <row r="39" spans="1:36" s="132" customFormat="1" ht="31.5">
      <c r="A39" s="122"/>
      <c r="B39" s="122"/>
      <c r="C39" s="506"/>
      <c r="D39" s="233"/>
      <c r="E39" s="233"/>
      <c r="F39" s="506"/>
      <c r="G39" s="506"/>
      <c r="H39" s="518"/>
      <c r="I39" s="122"/>
      <c r="J39" s="122"/>
      <c r="K39" s="524"/>
      <c r="L39" s="524"/>
      <c r="M39" s="123"/>
      <c r="N39" s="123"/>
      <c r="O39" s="507"/>
      <c r="P39" s="116"/>
      <c r="Q39" s="116"/>
      <c r="R39" s="124"/>
      <c r="S39" s="125"/>
      <c r="T39" s="125"/>
      <c r="U39" s="124"/>
      <c r="V39" s="125"/>
      <c r="W39" s="159"/>
      <c r="X39" s="715"/>
      <c r="Y39" s="715"/>
      <c r="Z39" s="715"/>
      <c r="AA39" s="129"/>
      <c r="AB39" s="130"/>
      <c r="AC39" s="130"/>
      <c r="AD39" s="129"/>
      <c r="AE39" s="130"/>
      <c r="AF39" s="130"/>
      <c r="AG39" s="129"/>
      <c r="AH39" s="130"/>
      <c r="AI39" s="130"/>
      <c r="AJ39" s="718"/>
    </row>
    <row r="40" spans="1:36" s="132" customFormat="1" ht="31.5">
      <c r="A40" s="122"/>
      <c r="B40" s="122"/>
      <c r="C40" s="506"/>
      <c r="D40" s="233"/>
      <c r="E40" s="233"/>
      <c r="F40" s="506"/>
      <c r="G40" s="506"/>
      <c r="H40" s="518"/>
      <c r="I40" s="122"/>
      <c r="J40" s="122"/>
      <c r="K40" s="524"/>
      <c r="L40" s="524"/>
      <c r="M40" s="123"/>
      <c r="N40" s="123"/>
      <c r="O40" s="507"/>
      <c r="P40" s="116"/>
      <c r="Q40" s="116"/>
      <c r="R40" s="124"/>
      <c r="S40" s="125"/>
      <c r="T40" s="125"/>
      <c r="U40" s="124"/>
      <c r="V40" s="125"/>
      <c r="W40" s="159"/>
      <c r="X40" s="715"/>
      <c r="Y40" s="715"/>
      <c r="Z40" s="715"/>
      <c r="AA40" s="129"/>
      <c r="AB40" s="130"/>
      <c r="AC40" s="130"/>
      <c r="AD40" s="129"/>
      <c r="AE40" s="130"/>
      <c r="AF40" s="130"/>
      <c r="AG40" s="129"/>
      <c r="AH40" s="130"/>
      <c r="AI40" s="130"/>
      <c r="AJ40" s="718"/>
    </row>
    <row r="41" spans="1:36" s="132" customFormat="1" ht="31.5">
      <c r="A41" s="122"/>
      <c r="B41" s="122"/>
      <c r="C41" s="506"/>
      <c r="D41" s="233"/>
      <c r="E41" s="233"/>
      <c r="F41" s="506"/>
      <c r="G41" s="506"/>
      <c r="H41" s="518"/>
      <c r="I41" s="122"/>
      <c r="J41" s="122"/>
      <c r="K41" s="524"/>
      <c r="L41" s="524"/>
      <c r="M41" s="123"/>
      <c r="N41" s="123"/>
      <c r="O41" s="507"/>
      <c r="P41" s="116"/>
      <c r="Q41" s="116"/>
      <c r="R41" s="124"/>
      <c r="S41" s="125"/>
      <c r="T41" s="125"/>
      <c r="U41" s="124"/>
      <c r="V41" s="125"/>
      <c r="W41" s="159"/>
      <c r="X41" s="715"/>
      <c r="Y41" s="715"/>
      <c r="Z41" s="715"/>
      <c r="AA41" s="129"/>
      <c r="AB41" s="130"/>
      <c r="AC41" s="130"/>
      <c r="AD41" s="129"/>
      <c r="AE41" s="130"/>
      <c r="AF41" s="130"/>
      <c r="AG41" s="129"/>
      <c r="AH41" s="130"/>
      <c r="AI41" s="130"/>
      <c r="AJ41" s="718"/>
    </row>
    <row r="42" spans="1:36" s="132" customFormat="1" ht="31.5">
      <c r="A42" s="122"/>
      <c r="B42" s="122"/>
      <c r="C42" s="506"/>
      <c r="D42" s="233"/>
      <c r="E42" s="233"/>
      <c r="F42" s="506"/>
      <c r="G42" s="506"/>
      <c r="H42" s="518"/>
      <c r="I42" s="122"/>
      <c r="J42" s="122"/>
      <c r="K42" s="524"/>
      <c r="L42" s="524"/>
      <c r="M42" s="123"/>
      <c r="N42" s="123"/>
      <c r="O42" s="507"/>
      <c r="P42" s="116"/>
      <c r="Q42" s="116"/>
      <c r="R42" s="124"/>
      <c r="S42" s="125"/>
      <c r="T42" s="125"/>
      <c r="U42" s="124"/>
      <c r="V42" s="125"/>
      <c r="W42" s="159"/>
      <c r="X42" s="715"/>
      <c r="Y42" s="715"/>
      <c r="Z42" s="715"/>
      <c r="AA42" s="129"/>
      <c r="AB42" s="130"/>
      <c r="AC42" s="130"/>
      <c r="AD42" s="129"/>
      <c r="AE42" s="130"/>
      <c r="AF42" s="130"/>
      <c r="AG42" s="129"/>
      <c r="AH42" s="130"/>
      <c r="AI42" s="130"/>
      <c r="AJ42" s="718"/>
    </row>
    <row r="43" spans="1:36" s="132" customFormat="1" ht="31.5">
      <c r="A43" s="122"/>
      <c r="B43" s="122"/>
      <c r="C43" s="506"/>
      <c r="D43" s="233"/>
      <c r="E43" s="233"/>
      <c r="F43" s="506"/>
      <c r="G43" s="506"/>
      <c r="H43" s="518"/>
      <c r="I43" s="122"/>
      <c r="J43" s="122"/>
      <c r="K43" s="524"/>
      <c r="L43" s="524"/>
      <c r="M43" s="123"/>
      <c r="N43" s="123"/>
      <c r="O43" s="507"/>
      <c r="P43" s="116"/>
      <c r="Q43" s="116"/>
      <c r="R43" s="124"/>
      <c r="S43" s="125"/>
      <c r="T43" s="125"/>
      <c r="U43" s="124"/>
      <c r="V43" s="125"/>
      <c r="W43" s="159"/>
      <c r="X43" s="715"/>
      <c r="Y43" s="715"/>
      <c r="Z43" s="715"/>
      <c r="AA43" s="129"/>
      <c r="AB43" s="130"/>
      <c r="AC43" s="130"/>
      <c r="AD43" s="129"/>
      <c r="AE43" s="130"/>
      <c r="AF43" s="130"/>
      <c r="AG43" s="129"/>
      <c r="AH43" s="130"/>
      <c r="AI43" s="130"/>
      <c r="AJ43" s="718"/>
    </row>
    <row r="44" spans="1:36" s="132" customFormat="1" ht="31.5">
      <c r="A44" s="122"/>
      <c r="B44" s="122"/>
      <c r="C44" s="506"/>
      <c r="D44" s="233"/>
      <c r="E44" s="233"/>
      <c r="F44" s="506"/>
      <c r="G44" s="506"/>
      <c r="H44" s="518"/>
      <c r="I44" s="122"/>
      <c r="J44" s="122"/>
      <c r="K44" s="524"/>
      <c r="L44" s="524"/>
      <c r="M44" s="123"/>
      <c r="N44" s="123"/>
      <c r="O44" s="507"/>
      <c r="P44" s="116"/>
      <c r="Q44" s="116"/>
      <c r="R44" s="124"/>
      <c r="S44" s="125"/>
      <c r="T44" s="125"/>
      <c r="U44" s="124"/>
      <c r="V44" s="125"/>
      <c r="W44" s="159"/>
      <c r="X44" s="715"/>
      <c r="Y44" s="715"/>
      <c r="Z44" s="715"/>
      <c r="AA44" s="129"/>
      <c r="AB44" s="130"/>
      <c r="AC44" s="130"/>
      <c r="AD44" s="129"/>
      <c r="AE44" s="130"/>
      <c r="AF44" s="130"/>
      <c r="AG44" s="129"/>
      <c r="AH44" s="130"/>
      <c r="AI44" s="130"/>
      <c r="AJ44" s="718"/>
    </row>
    <row r="45" spans="1:36" s="132" customFormat="1" ht="31.5">
      <c r="A45" s="122"/>
      <c r="B45" s="122"/>
      <c r="C45" s="506"/>
      <c r="D45" s="233"/>
      <c r="E45" s="233"/>
      <c r="F45" s="506"/>
      <c r="G45" s="506"/>
      <c r="H45" s="518"/>
      <c r="I45" s="122"/>
      <c r="J45" s="122"/>
      <c r="K45" s="524"/>
      <c r="L45" s="524"/>
      <c r="M45" s="123"/>
      <c r="N45" s="123"/>
      <c r="O45" s="507"/>
      <c r="P45" s="116"/>
      <c r="Q45" s="116"/>
      <c r="R45" s="124"/>
      <c r="S45" s="125"/>
      <c r="T45" s="125"/>
      <c r="U45" s="124"/>
      <c r="V45" s="125"/>
      <c r="W45" s="159"/>
      <c r="X45" s="715"/>
      <c r="Y45" s="715"/>
      <c r="Z45" s="715"/>
      <c r="AA45" s="129"/>
      <c r="AB45" s="130"/>
      <c r="AC45" s="130"/>
      <c r="AD45" s="129"/>
      <c r="AE45" s="130"/>
      <c r="AF45" s="130"/>
      <c r="AG45" s="129"/>
      <c r="AH45" s="130"/>
      <c r="AI45" s="130"/>
      <c r="AJ45" s="718"/>
    </row>
    <row r="46" spans="1:36" s="132" customFormat="1" ht="31.5">
      <c r="A46" s="122"/>
      <c r="B46" s="122"/>
      <c r="C46" s="506"/>
      <c r="D46" s="233"/>
      <c r="E46" s="233"/>
      <c r="F46" s="506"/>
      <c r="G46" s="506"/>
      <c r="H46" s="518"/>
      <c r="I46" s="122"/>
      <c r="J46" s="122"/>
      <c r="K46" s="524"/>
      <c r="L46" s="524"/>
      <c r="M46" s="123"/>
      <c r="N46" s="123"/>
      <c r="O46" s="507"/>
      <c r="P46" s="116"/>
      <c r="Q46" s="116"/>
      <c r="R46" s="124"/>
      <c r="S46" s="125"/>
      <c r="T46" s="125"/>
      <c r="U46" s="124"/>
      <c r="V46" s="125"/>
      <c r="W46" s="159"/>
      <c r="X46" s="715"/>
      <c r="Y46" s="715"/>
      <c r="Z46" s="715"/>
      <c r="AA46" s="129"/>
      <c r="AB46" s="130"/>
      <c r="AC46" s="130"/>
      <c r="AD46" s="129"/>
      <c r="AE46" s="130"/>
      <c r="AF46" s="130"/>
      <c r="AG46" s="129"/>
      <c r="AH46" s="130"/>
      <c r="AI46" s="130"/>
      <c r="AJ46" s="718"/>
    </row>
    <row r="47" spans="1:36" s="132" customFormat="1" ht="31.5">
      <c r="A47" s="122"/>
      <c r="B47" s="122"/>
      <c r="C47" s="506"/>
      <c r="D47" s="233"/>
      <c r="E47" s="233"/>
      <c r="F47" s="506"/>
      <c r="G47" s="506"/>
      <c r="H47" s="518"/>
      <c r="I47" s="122"/>
      <c r="J47" s="122"/>
      <c r="K47" s="524"/>
      <c r="L47" s="524"/>
      <c r="M47" s="123"/>
      <c r="N47" s="123"/>
      <c r="O47" s="507"/>
      <c r="P47" s="116"/>
      <c r="Q47" s="116"/>
      <c r="R47" s="124"/>
      <c r="S47" s="125"/>
      <c r="T47" s="125"/>
      <c r="U47" s="124"/>
      <c r="V47" s="125"/>
      <c r="W47" s="159"/>
      <c r="X47" s="715"/>
      <c r="Y47" s="715"/>
      <c r="Z47" s="715"/>
      <c r="AA47" s="129"/>
      <c r="AB47" s="130"/>
      <c r="AC47" s="130"/>
      <c r="AD47" s="129"/>
      <c r="AE47" s="130"/>
      <c r="AF47" s="130"/>
      <c r="AG47" s="129"/>
      <c r="AH47" s="130"/>
      <c r="AI47" s="130"/>
      <c r="AJ47" s="718"/>
    </row>
    <row r="48" spans="1:36" s="132" customFormat="1" ht="31.5">
      <c r="A48" s="122"/>
      <c r="B48" s="122"/>
      <c r="C48" s="506"/>
      <c r="D48" s="233"/>
      <c r="E48" s="233"/>
      <c r="F48" s="506"/>
      <c r="G48" s="506"/>
      <c r="H48" s="518"/>
      <c r="I48" s="122"/>
      <c r="J48" s="122"/>
      <c r="K48" s="524"/>
      <c r="L48" s="524"/>
      <c r="M48" s="123"/>
      <c r="N48" s="123"/>
      <c r="O48" s="507"/>
      <c r="P48" s="116"/>
      <c r="Q48" s="116"/>
      <c r="R48" s="124"/>
      <c r="S48" s="125"/>
      <c r="T48" s="125"/>
      <c r="U48" s="124"/>
      <c r="V48" s="125"/>
      <c r="W48" s="159"/>
      <c r="X48" s="715"/>
      <c r="Y48" s="715"/>
      <c r="Z48" s="715"/>
      <c r="AA48" s="129"/>
      <c r="AB48" s="130"/>
      <c r="AC48" s="130"/>
      <c r="AD48" s="129"/>
      <c r="AE48" s="130"/>
      <c r="AF48" s="130"/>
      <c r="AG48" s="129"/>
      <c r="AH48" s="130"/>
      <c r="AI48" s="130"/>
      <c r="AJ48" s="718"/>
    </row>
    <row r="49" spans="1:36" s="132" customFormat="1" ht="31.5">
      <c r="A49" s="122"/>
      <c r="B49" s="122"/>
      <c r="C49" s="506"/>
      <c r="D49" s="233"/>
      <c r="E49" s="233"/>
      <c r="F49" s="506"/>
      <c r="G49" s="506"/>
      <c r="H49" s="518"/>
      <c r="I49" s="122"/>
      <c r="J49" s="122"/>
      <c r="K49" s="524"/>
      <c r="L49" s="524"/>
      <c r="M49" s="123"/>
      <c r="N49" s="123"/>
      <c r="O49" s="507"/>
      <c r="P49" s="116"/>
      <c r="Q49" s="116"/>
      <c r="R49" s="124"/>
      <c r="S49" s="125"/>
      <c r="T49" s="125"/>
      <c r="U49" s="124"/>
      <c r="V49" s="125"/>
      <c r="W49" s="159"/>
      <c r="X49" s="715"/>
      <c r="Y49" s="715"/>
      <c r="Z49" s="715"/>
      <c r="AA49" s="129"/>
      <c r="AB49" s="130"/>
      <c r="AC49" s="130"/>
      <c r="AD49" s="129"/>
      <c r="AE49" s="130"/>
      <c r="AF49" s="130"/>
      <c r="AG49" s="129"/>
      <c r="AH49" s="130"/>
      <c r="AI49" s="130"/>
      <c r="AJ49" s="718"/>
    </row>
    <row r="50" spans="1:36" s="132" customFormat="1" ht="31.5">
      <c r="A50" s="122"/>
      <c r="B50" s="122"/>
      <c r="C50" s="506"/>
      <c r="D50" s="233"/>
      <c r="E50" s="233"/>
      <c r="F50" s="506"/>
      <c r="G50" s="506"/>
      <c r="H50" s="518"/>
      <c r="I50" s="122"/>
      <c r="J50" s="122"/>
      <c r="K50" s="524"/>
      <c r="L50" s="524"/>
      <c r="M50" s="123"/>
      <c r="N50" s="123"/>
      <c r="O50" s="507"/>
      <c r="P50" s="116"/>
      <c r="Q50" s="116"/>
      <c r="R50" s="124"/>
      <c r="S50" s="125"/>
      <c r="T50" s="125"/>
      <c r="U50" s="124"/>
      <c r="V50" s="125"/>
      <c r="W50" s="159"/>
      <c r="X50" s="715"/>
      <c r="Y50" s="715"/>
      <c r="Z50" s="715"/>
      <c r="AA50" s="129"/>
      <c r="AB50" s="130"/>
      <c r="AC50" s="130"/>
      <c r="AD50" s="129"/>
      <c r="AE50" s="130"/>
      <c r="AF50" s="130"/>
      <c r="AG50" s="129"/>
      <c r="AH50" s="130"/>
      <c r="AI50" s="130"/>
      <c r="AJ50" s="718"/>
    </row>
    <row r="51" spans="1:36" s="132" customFormat="1" ht="31.5">
      <c r="A51" s="122"/>
      <c r="B51" s="122"/>
      <c r="C51" s="506"/>
      <c r="D51" s="233"/>
      <c r="E51" s="233"/>
      <c r="F51" s="506"/>
      <c r="G51" s="506"/>
      <c r="H51" s="518"/>
      <c r="I51" s="122"/>
      <c r="J51" s="122"/>
      <c r="K51" s="524"/>
      <c r="L51" s="524"/>
      <c r="M51" s="123"/>
      <c r="N51" s="123"/>
      <c r="O51" s="507"/>
      <c r="P51" s="116"/>
      <c r="Q51" s="116"/>
      <c r="R51" s="124"/>
      <c r="S51" s="125"/>
      <c r="T51" s="125"/>
      <c r="U51" s="124"/>
      <c r="V51" s="125"/>
      <c r="W51" s="159"/>
      <c r="X51" s="715"/>
      <c r="Y51" s="715"/>
      <c r="Z51" s="715"/>
      <c r="AA51" s="129"/>
      <c r="AB51" s="130"/>
      <c r="AC51" s="130"/>
      <c r="AD51" s="129"/>
      <c r="AE51" s="130"/>
      <c r="AF51" s="130"/>
      <c r="AG51" s="129"/>
      <c r="AH51" s="130"/>
      <c r="AI51" s="130"/>
      <c r="AJ51" s="718"/>
    </row>
    <row r="52" spans="1:36" s="132" customFormat="1" ht="31.5">
      <c r="A52" s="122"/>
      <c r="B52" s="122"/>
      <c r="C52" s="506"/>
      <c r="D52" s="233"/>
      <c r="E52" s="233"/>
      <c r="F52" s="506"/>
      <c r="G52" s="506"/>
      <c r="H52" s="518"/>
      <c r="I52" s="122"/>
      <c r="J52" s="122"/>
      <c r="K52" s="524"/>
      <c r="L52" s="524"/>
      <c r="M52" s="123"/>
      <c r="N52" s="123"/>
      <c r="O52" s="507"/>
      <c r="P52" s="116"/>
      <c r="Q52" s="116"/>
      <c r="R52" s="124"/>
      <c r="S52" s="125"/>
      <c r="T52" s="125"/>
      <c r="U52" s="124"/>
      <c r="V52" s="125"/>
      <c r="W52" s="159"/>
      <c r="X52" s="715"/>
      <c r="Y52" s="715"/>
      <c r="Z52" s="715"/>
      <c r="AA52" s="129"/>
      <c r="AB52" s="130"/>
      <c r="AC52" s="130"/>
      <c r="AD52" s="129"/>
      <c r="AE52" s="130"/>
      <c r="AF52" s="130"/>
      <c r="AG52" s="129"/>
      <c r="AH52" s="130"/>
      <c r="AI52" s="130"/>
      <c r="AJ52" s="718"/>
    </row>
    <row r="53" spans="1:36" s="132" customFormat="1" ht="31.5">
      <c r="A53" s="122"/>
      <c r="B53" s="122"/>
      <c r="C53" s="506"/>
      <c r="D53" s="233"/>
      <c r="E53" s="233"/>
      <c r="F53" s="506"/>
      <c r="G53" s="506"/>
      <c r="H53" s="518"/>
      <c r="I53" s="122"/>
      <c r="J53" s="122"/>
      <c r="K53" s="524"/>
      <c r="L53" s="524"/>
      <c r="M53" s="123"/>
      <c r="N53" s="123"/>
      <c r="O53" s="507"/>
      <c r="P53" s="116"/>
      <c r="Q53" s="116"/>
      <c r="R53" s="124"/>
      <c r="S53" s="125"/>
      <c r="T53" s="125"/>
      <c r="U53" s="124"/>
      <c r="V53" s="125"/>
      <c r="W53" s="159"/>
      <c r="X53" s="715"/>
      <c r="Y53" s="715"/>
      <c r="Z53" s="715"/>
      <c r="AA53" s="129"/>
      <c r="AB53" s="130"/>
      <c r="AC53" s="130"/>
      <c r="AD53" s="129"/>
      <c r="AE53" s="130"/>
      <c r="AF53" s="130"/>
      <c r="AG53" s="129"/>
      <c r="AH53" s="130"/>
      <c r="AI53" s="130"/>
      <c r="AJ53" s="718"/>
    </row>
    <row r="54" spans="1:36" s="132" customFormat="1" ht="31.5">
      <c r="A54" s="122"/>
      <c r="B54" s="122"/>
      <c r="C54" s="506"/>
      <c r="D54" s="233"/>
      <c r="E54" s="233"/>
      <c r="F54" s="506"/>
      <c r="G54" s="506"/>
      <c r="H54" s="518"/>
      <c r="I54" s="122"/>
      <c r="J54" s="122"/>
      <c r="K54" s="524"/>
      <c r="L54" s="524"/>
      <c r="M54" s="123"/>
      <c r="N54" s="123"/>
      <c r="O54" s="507"/>
      <c r="P54" s="116"/>
      <c r="Q54" s="116"/>
      <c r="R54" s="124"/>
      <c r="S54" s="125"/>
      <c r="T54" s="125"/>
      <c r="U54" s="124"/>
      <c r="V54" s="125"/>
      <c r="W54" s="159"/>
      <c r="X54" s="715"/>
      <c r="Y54" s="715"/>
      <c r="Z54" s="715"/>
      <c r="AA54" s="129"/>
      <c r="AB54" s="130"/>
      <c r="AC54" s="130"/>
      <c r="AD54" s="129"/>
      <c r="AE54" s="130"/>
      <c r="AF54" s="130"/>
      <c r="AG54" s="129"/>
      <c r="AH54" s="130"/>
      <c r="AI54" s="130"/>
      <c r="AJ54" s="718"/>
    </row>
    <row r="55" spans="1:36" s="132" customFormat="1" ht="31.5">
      <c r="A55" s="122"/>
      <c r="B55" s="122"/>
      <c r="C55" s="506"/>
      <c r="D55" s="233"/>
      <c r="E55" s="233"/>
      <c r="F55" s="506"/>
      <c r="G55" s="506"/>
      <c r="H55" s="518"/>
      <c r="I55" s="122"/>
      <c r="J55" s="122"/>
      <c r="K55" s="524"/>
      <c r="L55" s="524"/>
      <c r="M55" s="123"/>
      <c r="N55" s="123"/>
      <c r="O55" s="507"/>
      <c r="P55" s="116"/>
      <c r="Q55" s="116"/>
      <c r="R55" s="124"/>
      <c r="S55" s="125"/>
      <c r="T55" s="125"/>
      <c r="U55" s="124"/>
      <c r="V55" s="125"/>
      <c r="W55" s="159"/>
      <c r="X55" s="715"/>
      <c r="Y55" s="715"/>
      <c r="Z55" s="715"/>
      <c r="AA55" s="129"/>
      <c r="AB55" s="130"/>
      <c r="AC55" s="130"/>
      <c r="AD55" s="129"/>
      <c r="AE55" s="130"/>
      <c r="AF55" s="130"/>
      <c r="AG55" s="129"/>
      <c r="AH55" s="130"/>
      <c r="AI55" s="130"/>
      <c r="AJ55" s="718"/>
    </row>
    <row r="56" spans="1:36" s="132" customFormat="1" ht="31.5">
      <c r="A56" s="122"/>
      <c r="B56" s="122"/>
      <c r="C56" s="506"/>
      <c r="D56" s="233"/>
      <c r="E56" s="233"/>
      <c r="F56" s="506"/>
      <c r="G56" s="506"/>
      <c r="H56" s="518"/>
      <c r="I56" s="122"/>
      <c r="J56" s="122"/>
      <c r="K56" s="524"/>
      <c r="L56" s="524"/>
      <c r="M56" s="123"/>
      <c r="N56" s="123"/>
      <c r="O56" s="507"/>
      <c r="P56" s="116"/>
      <c r="Q56" s="116"/>
      <c r="R56" s="124"/>
      <c r="S56" s="125"/>
      <c r="T56" s="125"/>
      <c r="U56" s="124"/>
      <c r="V56" s="125"/>
      <c r="W56" s="159"/>
      <c r="X56" s="715"/>
      <c r="Y56" s="715"/>
      <c r="Z56" s="715"/>
      <c r="AA56" s="129"/>
      <c r="AB56" s="130"/>
      <c r="AC56" s="130"/>
      <c r="AD56" s="129"/>
      <c r="AE56" s="130"/>
      <c r="AF56" s="130"/>
      <c r="AG56" s="129"/>
      <c r="AH56" s="130"/>
      <c r="AI56" s="130"/>
      <c r="AJ56" s="718"/>
    </row>
    <row r="57" spans="1:36" s="132" customFormat="1" ht="31.5">
      <c r="A57" s="122"/>
      <c r="B57" s="122"/>
      <c r="C57" s="506"/>
      <c r="D57" s="233"/>
      <c r="E57" s="233"/>
      <c r="F57" s="506"/>
      <c r="G57" s="506"/>
      <c r="H57" s="518"/>
      <c r="I57" s="122"/>
      <c r="J57" s="122"/>
      <c r="K57" s="524"/>
      <c r="L57" s="524"/>
      <c r="M57" s="123"/>
      <c r="N57" s="123"/>
      <c r="O57" s="507"/>
      <c r="P57" s="116"/>
      <c r="Q57" s="116"/>
      <c r="R57" s="124"/>
      <c r="S57" s="125"/>
      <c r="T57" s="125"/>
      <c r="U57" s="124"/>
      <c r="V57" s="125"/>
      <c r="W57" s="159"/>
      <c r="X57" s="715"/>
      <c r="Y57" s="715"/>
      <c r="Z57" s="715"/>
      <c r="AA57" s="129"/>
      <c r="AB57" s="130"/>
      <c r="AC57" s="130"/>
      <c r="AD57" s="129"/>
      <c r="AE57" s="130"/>
      <c r="AF57" s="130"/>
      <c r="AG57" s="129"/>
      <c r="AH57" s="130"/>
      <c r="AI57" s="130"/>
      <c r="AJ57" s="718"/>
    </row>
    <row r="58" spans="1:36" s="132" customFormat="1" ht="31.5">
      <c r="A58" s="122"/>
      <c r="B58" s="122"/>
      <c r="C58" s="506"/>
      <c r="D58" s="233"/>
      <c r="E58" s="233"/>
      <c r="F58" s="506"/>
      <c r="G58" s="506"/>
      <c r="H58" s="518"/>
      <c r="I58" s="122"/>
      <c r="J58" s="122"/>
      <c r="K58" s="524"/>
      <c r="L58" s="524"/>
      <c r="M58" s="123"/>
      <c r="N58" s="123"/>
      <c r="O58" s="507"/>
      <c r="P58" s="116"/>
      <c r="Q58" s="116"/>
      <c r="R58" s="124"/>
      <c r="S58" s="125"/>
      <c r="T58" s="125"/>
      <c r="U58" s="124"/>
      <c r="V58" s="125"/>
      <c r="W58" s="159"/>
      <c r="X58" s="715"/>
      <c r="Y58" s="715"/>
      <c r="Z58" s="715"/>
      <c r="AA58" s="129"/>
      <c r="AB58" s="130"/>
      <c r="AC58" s="130"/>
      <c r="AD58" s="129"/>
      <c r="AE58" s="130"/>
      <c r="AF58" s="130"/>
      <c r="AG58" s="129"/>
      <c r="AH58" s="130"/>
      <c r="AI58" s="130"/>
      <c r="AJ58" s="718"/>
    </row>
    <row r="59" spans="1:36" s="132" customFormat="1" ht="31.5">
      <c r="A59" s="122"/>
      <c r="B59" s="122"/>
      <c r="C59" s="506"/>
      <c r="D59" s="233"/>
      <c r="E59" s="233"/>
      <c r="F59" s="506"/>
      <c r="G59" s="506"/>
      <c r="H59" s="518"/>
      <c r="I59" s="122"/>
      <c r="J59" s="122"/>
      <c r="K59" s="524"/>
      <c r="L59" s="524"/>
      <c r="M59" s="123"/>
      <c r="N59" s="123"/>
      <c r="O59" s="507"/>
      <c r="P59" s="116"/>
      <c r="Q59" s="116"/>
      <c r="R59" s="124"/>
      <c r="S59" s="125"/>
      <c r="T59" s="125"/>
      <c r="U59" s="124"/>
      <c r="V59" s="125"/>
      <c r="W59" s="159"/>
      <c r="X59" s="715"/>
      <c r="Y59" s="715"/>
      <c r="Z59" s="715"/>
      <c r="AA59" s="129"/>
      <c r="AB59" s="130"/>
      <c r="AC59" s="130"/>
      <c r="AD59" s="129"/>
      <c r="AE59" s="130"/>
      <c r="AF59" s="130"/>
      <c r="AG59" s="129"/>
      <c r="AH59" s="130"/>
      <c r="AI59" s="130"/>
      <c r="AJ59" s="718"/>
    </row>
    <row r="60" spans="1:36" s="132" customFormat="1" ht="31.5">
      <c r="A60" s="122"/>
      <c r="B60" s="122"/>
      <c r="C60" s="506"/>
      <c r="D60" s="233"/>
      <c r="E60" s="233"/>
      <c r="F60" s="506"/>
      <c r="G60" s="506"/>
      <c r="H60" s="518"/>
      <c r="I60" s="122"/>
      <c r="J60" s="122"/>
      <c r="K60" s="524"/>
      <c r="L60" s="524"/>
      <c r="M60" s="123"/>
      <c r="N60" s="123"/>
      <c r="O60" s="507"/>
      <c r="P60" s="116"/>
      <c r="Q60" s="116"/>
      <c r="R60" s="124"/>
      <c r="S60" s="125"/>
      <c r="T60" s="125"/>
      <c r="U60" s="124"/>
      <c r="V60" s="125"/>
      <c r="W60" s="159"/>
      <c r="X60" s="715"/>
      <c r="Y60" s="715"/>
      <c r="Z60" s="715"/>
      <c r="AA60" s="129"/>
      <c r="AB60" s="130"/>
      <c r="AC60" s="130"/>
      <c r="AD60" s="129"/>
      <c r="AE60" s="130"/>
      <c r="AF60" s="130"/>
      <c r="AG60" s="129"/>
      <c r="AH60" s="130"/>
      <c r="AI60" s="130"/>
      <c r="AJ60" s="718"/>
    </row>
    <row r="61" spans="1:36" s="132" customFormat="1" ht="31.5">
      <c r="A61" s="122"/>
      <c r="B61" s="122"/>
      <c r="C61" s="506"/>
      <c r="D61" s="233"/>
      <c r="E61" s="233"/>
      <c r="F61" s="506"/>
      <c r="G61" s="506"/>
      <c r="H61" s="518"/>
      <c r="I61" s="122"/>
      <c r="J61" s="122"/>
      <c r="K61" s="524"/>
      <c r="L61" s="524"/>
      <c r="M61" s="123"/>
      <c r="N61" s="123"/>
      <c r="O61" s="507"/>
      <c r="P61" s="116"/>
      <c r="Q61" s="116"/>
      <c r="R61" s="124"/>
      <c r="S61" s="125"/>
      <c r="T61" s="125"/>
      <c r="U61" s="124"/>
      <c r="V61" s="125"/>
      <c r="W61" s="159"/>
      <c r="X61" s="715"/>
      <c r="Y61" s="715"/>
      <c r="Z61" s="715"/>
      <c r="AA61" s="129"/>
      <c r="AB61" s="130"/>
      <c r="AC61" s="130"/>
      <c r="AD61" s="129"/>
      <c r="AE61" s="130"/>
      <c r="AF61" s="130"/>
      <c r="AG61" s="129"/>
      <c r="AH61" s="130"/>
      <c r="AI61" s="130"/>
      <c r="AJ61" s="718"/>
    </row>
    <row r="62" spans="1:36" s="132" customFormat="1" ht="31.5">
      <c r="A62" s="122"/>
      <c r="B62" s="122"/>
      <c r="C62" s="506"/>
      <c r="D62" s="233"/>
      <c r="E62" s="233"/>
      <c r="F62" s="506"/>
      <c r="G62" s="506"/>
      <c r="H62" s="518"/>
      <c r="I62" s="122"/>
      <c r="J62" s="122"/>
      <c r="K62" s="524"/>
      <c r="L62" s="524"/>
      <c r="M62" s="123"/>
      <c r="N62" s="123"/>
      <c r="O62" s="507"/>
      <c r="P62" s="116"/>
      <c r="Q62" s="116"/>
      <c r="R62" s="124"/>
      <c r="S62" s="125"/>
      <c r="T62" s="125"/>
      <c r="U62" s="124"/>
      <c r="V62" s="125"/>
      <c r="W62" s="159"/>
      <c r="X62" s="715"/>
      <c r="Y62" s="715"/>
      <c r="Z62" s="715"/>
      <c r="AA62" s="129"/>
      <c r="AB62" s="130"/>
      <c r="AC62" s="130"/>
      <c r="AD62" s="129"/>
      <c r="AE62" s="130"/>
      <c r="AF62" s="130"/>
      <c r="AG62" s="129"/>
      <c r="AH62" s="130"/>
      <c r="AI62" s="130"/>
      <c r="AJ62" s="718"/>
    </row>
    <row r="63" spans="1:36" s="132" customFormat="1" ht="31.5">
      <c r="A63" s="122"/>
      <c r="B63" s="122"/>
      <c r="C63" s="506"/>
      <c r="D63" s="233"/>
      <c r="E63" s="233"/>
      <c r="F63" s="506"/>
      <c r="G63" s="506"/>
      <c r="H63" s="518"/>
      <c r="I63" s="122"/>
      <c r="J63" s="122"/>
      <c r="K63" s="524"/>
      <c r="L63" s="524"/>
      <c r="M63" s="123"/>
      <c r="N63" s="123"/>
      <c r="O63" s="507"/>
      <c r="P63" s="116"/>
      <c r="Q63" s="116"/>
      <c r="R63" s="124"/>
      <c r="S63" s="125"/>
      <c r="T63" s="125"/>
      <c r="U63" s="124"/>
      <c r="V63" s="125"/>
      <c r="W63" s="159"/>
      <c r="X63" s="715"/>
      <c r="Y63" s="715"/>
      <c r="Z63" s="715"/>
      <c r="AA63" s="129"/>
      <c r="AB63" s="130"/>
      <c r="AC63" s="130"/>
      <c r="AD63" s="129"/>
      <c r="AE63" s="130"/>
      <c r="AF63" s="130"/>
      <c r="AG63" s="129"/>
      <c r="AH63" s="130"/>
      <c r="AI63" s="130"/>
      <c r="AJ63" s="718"/>
    </row>
    <row r="64" spans="1:36" s="132" customFormat="1" ht="31.5">
      <c r="A64" s="122"/>
      <c r="B64" s="122"/>
      <c r="C64" s="506"/>
      <c r="D64" s="233"/>
      <c r="E64" s="233"/>
      <c r="F64" s="506"/>
      <c r="G64" s="506"/>
      <c r="H64" s="518"/>
      <c r="I64" s="122"/>
      <c r="J64" s="122"/>
      <c r="K64" s="524"/>
      <c r="L64" s="524"/>
      <c r="M64" s="123"/>
      <c r="N64" s="123"/>
      <c r="O64" s="507"/>
      <c r="P64" s="116"/>
      <c r="Q64" s="116"/>
      <c r="R64" s="124"/>
      <c r="S64" s="125"/>
      <c r="T64" s="125"/>
      <c r="U64" s="124"/>
      <c r="V64" s="125"/>
      <c r="W64" s="159"/>
      <c r="X64" s="715"/>
      <c r="Y64" s="715"/>
      <c r="Z64" s="715"/>
      <c r="AA64" s="129"/>
      <c r="AB64" s="130"/>
      <c r="AC64" s="130"/>
      <c r="AD64" s="129"/>
      <c r="AE64" s="130"/>
      <c r="AF64" s="130"/>
      <c r="AG64" s="129"/>
      <c r="AH64" s="130"/>
      <c r="AI64" s="130"/>
      <c r="AJ64" s="718"/>
    </row>
    <row r="65" spans="1:36" s="132" customFormat="1" ht="31.5">
      <c r="A65" s="122"/>
      <c r="B65" s="122"/>
      <c r="C65" s="506"/>
      <c r="D65" s="233"/>
      <c r="E65" s="233"/>
      <c r="F65" s="506"/>
      <c r="G65" s="506"/>
      <c r="H65" s="518"/>
      <c r="I65" s="122"/>
      <c r="J65" s="122"/>
      <c r="K65" s="524"/>
      <c r="L65" s="524"/>
      <c r="M65" s="123"/>
      <c r="N65" s="123"/>
      <c r="O65" s="507"/>
      <c r="P65" s="116"/>
      <c r="Q65" s="116"/>
      <c r="R65" s="124"/>
      <c r="S65" s="125"/>
      <c r="T65" s="125"/>
      <c r="U65" s="124"/>
      <c r="V65" s="125"/>
      <c r="W65" s="159"/>
      <c r="X65" s="715"/>
      <c r="Y65" s="715"/>
      <c r="Z65" s="715"/>
      <c r="AA65" s="129"/>
      <c r="AB65" s="130"/>
      <c r="AC65" s="130"/>
      <c r="AD65" s="129"/>
      <c r="AE65" s="130"/>
      <c r="AF65" s="130"/>
      <c r="AG65" s="129"/>
      <c r="AH65" s="130"/>
      <c r="AI65" s="130"/>
      <c r="AJ65" s="718"/>
    </row>
    <row r="66" spans="1:36" s="132" customFormat="1" ht="31.5">
      <c r="A66" s="122"/>
      <c r="B66" s="122"/>
      <c r="C66" s="506"/>
      <c r="D66" s="233"/>
      <c r="E66" s="233"/>
      <c r="F66" s="506"/>
      <c r="G66" s="506"/>
      <c r="H66" s="518"/>
      <c r="I66" s="122"/>
      <c r="J66" s="122"/>
      <c r="K66" s="524"/>
      <c r="L66" s="524"/>
      <c r="M66" s="123"/>
      <c r="N66" s="123"/>
      <c r="O66" s="507"/>
      <c r="P66" s="116"/>
      <c r="Q66" s="116"/>
      <c r="R66" s="124"/>
      <c r="S66" s="125"/>
      <c r="T66" s="125"/>
      <c r="U66" s="124"/>
      <c r="V66" s="125"/>
      <c r="W66" s="159"/>
      <c r="X66" s="715"/>
      <c r="Y66" s="715"/>
      <c r="Z66" s="715"/>
      <c r="AA66" s="129"/>
      <c r="AB66" s="130"/>
      <c r="AC66" s="130"/>
      <c r="AD66" s="129"/>
      <c r="AE66" s="130"/>
      <c r="AF66" s="130"/>
      <c r="AG66" s="129"/>
      <c r="AH66" s="130"/>
      <c r="AI66" s="130"/>
      <c r="AJ66" s="718"/>
    </row>
    <row r="67" spans="1:36" s="132" customFormat="1" ht="31.5">
      <c r="A67" s="122"/>
      <c r="B67" s="122"/>
      <c r="C67" s="506"/>
      <c r="D67" s="233"/>
      <c r="E67" s="233"/>
      <c r="F67" s="506"/>
      <c r="G67" s="506"/>
      <c r="H67" s="518"/>
      <c r="I67" s="122"/>
      <c r="J67" s="122"/>
      <c r="K67" s="524"/>
      <c r="L67" s="524"/>
      <c r="M67" s="123"/>
      <c r="N67" s="123"/>
      <c r="O67" s="507"/>
      <c r="P67" s="116"/>
      <c r="Q67" s="116"/>
      <c r="R67" s="124"/>
      <c r="S67" s="125"/>
      <c r="T67" s="125"/>
      <c r="U67" s="124"/>
      <c r="V67" s="125"/>
      <c r="W67" s="159"/>
      <c r="X67" s="715"/>
      <c r="Y67" s="715"/>
      <c r="Z67" s="715"/>
      <c r="AA67" s="129"/>
      <c r="AB67" s="130"/>
      <c r="AC67" s="130"/>
      <c r="AD67" s="129"/>
      <c r="AE67" s="130"/>
      <c r="AF67" s="130"/>
      <c r="AG67" s="129"/>
      <c r="AH67" s="130"/>
      <c r="AI67" s="130"/>
      <c r="AJ67" s="718"/>
    </row>
    <row r="68" spans="1:36" s="132" customFormat="1" ht="31.5">
      <c r="A68" s="122"/>
      <c r="B68" s="122"/>
      <c r="C68" s="506"/>
      <c r="D68" s="233"/>
      <c r="E68" s="233"/>
      <c r="F68" s="506"/>
      <c r="G68" s="506"/>
      <c r="H68" s="518"/>
      <c r="I68" s="122"/>
      <c r="J68" s="122"/>
      <c r="K68" s="524"/>
      <c r="L68" s="524"/>
      <c r="M68" s="123"/>
      <c r="N68" s="123"/>
      <c r="O68" s="507"/>
      <c r="P68" s="116"/>
      <c r="Q68" s="116"/>
      <c r="R68" s="124"/>
      <c r="S68" s="125"/>
      <c r="T68" s="125"/>
      <c r="U68" s="124"/>
      <c r="V68" s="125"/>
      <c r="W68" s="159"/>
      <c r="X68" s="715"/>
      <c r="Y68" s="715"/>
      <c r="Z68" s="715"/>
      <c r="AA68" s="129"/>
      <c r="AB68" s="130"/>
      <c r="AC68" s="130"/>
      <c r="AD68" s="129"/>
      <c r="AE68" s="130"/>
      <c r="AF68" s="130"/>
      <c r="AG68" s="129"/>
      <c r="AH68" s="130"/>
      <c r="AI68" s="130"/>
      <c r="AJ68" s="718"/>
    </row>
    <row r="69" spans="1:36" s="132" customFormat="1" ht="31.5">
      <c r="A69" s="122"/>
      <c r="B69" s="122"/>
      <c r="C69" s="506"/>
      <c r="D69" s="233"/>
      <c r="E69" s="233"/>
      <c r="F69" s="506"/>
      <c r="G69" s="506"/>
      <c r="H69" s="518"/>
      <c r="I69" s="122"/>
      <c r="J69" s="122"/>
      <c r="K69" s="524"/>
      <c r="L69" s="524"/>
      <c r="M69" s="123"/>
      <c r="N69" s="123"/>
      <c r="O69" s="507"/>
      <c r="P69" s="116"/>
      <c r="Q69" s="116"/>
      <c r="R69" s="124"/>
      <c r="S69" s="125"/>
      <c r="T69" s="125"/>
      <c r="U69" s="124"/>
      <c r="V69" s="125"/>
      <c r="W69" s="159"/>
      <c r="X69" s="715"/>
      <c r="Y69" s="715"/>
      <c r="Z69" s="715"/>
      <c r="AA69" s="129"/>
      <c r="AB69" s="130"/>
      <c r="AC69" s="130"/>
      <c r="AD69" s="129"/>
      <c r="AE69" s="130"/>
      <c r="AF69" s="130"/>
      <c r="AG69" s="129"/>
      <c r="AH69" s="130"/>
      <c r="AI69" s="130"/>
      <c r="AJ69" s="718"/>
    </row>
    <row r="70" spans="1:36" s="132" customFormat="1" ht="31.5">
      <c r="A70" s="122"/>
      <c r="B70" s="122"/>
      <c r="C70" s="506"/>
      <c r="D70" s="233"/>
      <c r="E70" s="233"/>
      <c r="F70" s="506"/>
      <c r="G70" s="506"/>
      <c r="H70" s="518"/>
      <c r="I70" s="122"/>
      <c r="J70" s="122"/>
      <c r="K70" s="524"/>
      <c r="L70" s="524"/>
      <c r="M70" s="123"/>
      <c r="N70" s="123"/>
      <c r="O70" s="507"/>
      <c r="P70" s="116"/>
      <c r="Q70" s="116"/>
      <c r="R70" s="124"/>
      <c r="S70" s="125"/>
      <c r="T70" s="125"/>
      <c r="U70" s="124"/>
      <c r="V70" s="125"/>
      <c r="W70" s="159"/>
      <c r="X70" s="715"/>
      <c r="Y70" s="715"/>
      <c r="Z70" s="715"/>
      <c r="AA70" s="129"/>
      <c r="AB70" s="130"/>
      <c r="AC70" s="130"/>
      <c r="AD70" s="129"/>
      <c r="AE70" s="130"/>
      <c r="AF70" s="130"/>
      <c r="AG70" s="129"/>
      <c r="AH70" s="130"/>
      <c r="AI70" s="130"/>
      <c r="AJ70" s="718"/>
    </row>
    <row r="71" spans="1:36" s="132" customFormat="1" ht="31.5">
      <c r="A71" s="122"/>
      <c r="B71" s="122"/>
      <c r="C71" s="506"/>
      <c r="D71" s="233"/>
      <c r="E71" s="233"/>
      <c r="F71" s="506"/>
      <c r="G71" s="506"/>
      <c r="H71" s="518"/>
      <c r="I71" s="122"/>
      <c r="J71" s="122"/>
      <c r="K71" s="524"/>
      <c r="L71" s="524"/>
      <c r="M71" s="123"/>
      <c r="N71" s="123"/>
      <c r="O71" s="507"/>
      <c r="P71" s="116"/>
      <c r="Q71" s="116"/>
      <c r="R71" s="124"/>
      <c r="S71" s="125"/>
      <c r="T71" s="125"/>
      <c r="U71" s="124"/>
      <c r="V71" s="125"/>
      <c r="W71" s="159"/>
      <c r="X71" s="715"/>
      <c r="Y71" s="715"/>
      <c r="Z71" s="715"/>
      <c r="AA71" s="129"/>
      <c r="AB71" s="130"/>
      <c r="AC71" s="130"/>
      <c r="AD71" s="129"/>
      <c r="AE71" s="130"/>
      <c r="AF71" s="130"/>
      <c r="AG71" s="129"/>
      <c r="AH71" s="130"/>
      <c r="AI71" s="130"/>
      <c r="AJ71" s="718"/>
    </row>
    <row r="72" spans="1:36" s="132" customFormat="1" ht="31.5">
      <c r="A72" s="122"/>
      <c r="B72" s="122"/>
      <c r="C72" s="506"/>
      <c r="D72" s="233"/>
      <c r="E72" s="233"/>
      <c r="F72" s="506"/>
      <c r="G72" s="506"/>
      <c r="H72" s="518"/>
      <c r="I72" s="122"/>
      <c r="J72" s="122"/>
      <c r="K72" s="524"/>
      <c r="L72" s="524"/>
      <c r="M72" s="123"/>
      <c r="N72" s="123"/>
      <c r="O72" s="507"/>
      <c r="P72" s="116"/>
      <c r="Q72" s="116"/>
      <c r="R72" s="124"/>
      <c r="S72" s="125"/>
      <c r="T72" s="125"/>
      <c r="U72" s="124"/>
      <c r="V72" s="125"/>
      <c r="W72" s="159"/>
      <c r="X72" s="715"/>
      <c r="Y72" s="715"/>
      <c r="Z72" s="715"/>
      <c r="AA72" s="129"/>
      <c r="AB72" s="130"/>
      <c r="AC72" s="130"/>
      <c r="AD72" s="129"/>
      <c r="AE72" s="130"/>
      <c r="AF72" s="130"/>
      <c r="AG72" s="129"/>
      <c r="AH72" s="130"/>
      <c r="AI72" s="130"/>
      <c r="AJ72" s="718"/>
    </row>
    <row r="73" spans="1:36" s="132" customFormat="1" ht="31.5">
      <c r="A73" s="122"/>
      <c r="B73" s="122"/>
      <c r="C73" s="506"/>
      <c r="D73" s="233"/>
      <c r="E73" s="233"/>
      <c r="F73" s="506"/>
      <c r="G73" s="506"/>
      <c r="H73" s="518"/>
      <c r="I73" s="122"/>
      <c r="J73" s="122"/>
      <c r="K73" s="524"/>
      <c r="L73" s="524"/>
      <c r="M73" s="123"/>
      <c r="N73" s="123"/>
      <c r="O73" s="507"/>
      <c r="P73" s="116"/>
      <c r="Q73" s="116"/>
      <c r="R73" s="124"/>
      <c r="S73" s="125"/>
      <c r="T73" s="125"/>
      <c r="U73" s="124"/>
      <c r="V73" s="125"/>
      <c r="W73" s="159"/>
      <c r="X73" s="715"/>
      <c r="Y73" s="715"/>
      <c r="Z73" s="715"/>
      <c r="AA73" s="129"/>
      <c r="AB73" s="130"/>
      <c r="AC73" s="130"/>
      <c r="AD73" s="129"/>
      <c r="AE73" s="130"/>
      <c r="AF73" s="130"/>
      <c r="AG73" s="129"/>
      <c r="AH73" s="130"/>
      <c r="AI73" s="130"/>
      <c r="AJ73" s="718"/>
    </row>
    <row r="74" spans="1:36" s="132" customFormat="1" ht="31.5">
      <c r="A74" s="122"/>
      <c r="B74" s="122"/>
      <c r="C74" s="506"/>
      <c r="D74" s="233"/>
      <c r="E74" s="233"/>
      <c r="F74" s="506"/>
      <c r="G74" s="506"/>
      <c r="H74" s="518"/>
      <c r="I74" s="122"/>
      <c r="J74" s="122"/>
      <c r="K74" s="524"/>
      <c r="L74" s="524"/>
      <c r="M74" s="123"/>
      <c r="N74" s="123"/>
      <c r="O74" s="507"/>
      <c r="P74" s="116"/>
      <c r="Q74" s="116"/>
      <c r="R74" s="124"/>
      <c r="S74" s="125"/>
      <c r="T74" s="125"/>
      <c r="U74" s="124"/>
      <c r="V74" s="125"/>
      <c r="W74" s="159"/>
      <c r="X74" s="715"/>
      <c r="Y74" s="715"/>
      <c r="Z74" s="715"/>
      <c r="AA74" s="129"/>
      <c r="AB74" s="130"/>
      <c r="AC74" s="130"/>
      <c r="AD74" s="129"/>
      <c r="AE74" s="130"/>
      <c r="AF74" s="130"/>
      <c r="AG74" s="129"/>
      <c r="AH74" s="130"/>
      <c r="AI74" s="130"/>
      <c r="AJ74" s="718"/>
    </row>
    <row r="75" spans="1:36" s="132" customFormat="1" ht="31.5">
      <c r="A75" s="122"/>
      <c r="B75" s="122"/>
      <c r="C75" s="506"/>
      <c r="D75" s="233"/>
      <c r="E75" s="233"/>
      <c r="F75" s="506"/>
      <c r="G75" s="506"/>
      <c r="H75" s="518"/>
      <c r="I75" s="122"/>
      <c r="J75" s="122"/>
      <c r="K75" s="524"/>
      <c r="L75" s="524"/>
      <c r="M75" s="123"/>
      <c r="N75" s="123"/>
      <c r="O75" s="507"/>
      <c r="P75" s="116"/>
      <c r="Q75" s="116"/>
      <c r="R75" s="124"/>
      <c r="S75" s="125"/>
      <c r="T75" s="125"/>
      <c r="U75" s="124"/>
      <c r="V75" s="125"/>
      <c r="W75" s="159"/>
      <c r="X75" s="715"/>
      <c r="Y75" s="715"/>
      <c r="Z75" s="715"/>
      <c r="AA75" s="129"/>
      <c r="AB75" s="130"/>
      <c r="AC75" s="130"/>
      <c r="AD75" s="129"/>
      <c r="AE75" s="130"/>
      <c r="AF75" s="130"/>
      <c r="AG75" s="129"/>
      <c r="AH75" s="130"/>
      <c r="AI75" s="130"/>
      <c r="AJ75" s="718"/>
    </row>
    <row r="76" spans="1:36" s="132" customFormat="1" ht="31.5">
      <c r="A76" s="122"/>
      <c r="B76" s="122"/>
      <c r="C76" s="506"/>
      <c r="D76" s="233"/>
      <c r="E76" s="233"/>
      <c r="F76" s="506"/>
      <c r="G76" s="506"/>
      <c r="H76" s="518"/>
      <c r="I76" s="122"/>
      <c r="J76" s="122"/>
      <c r="K76" s="524"/>
      <c r="L76" s="524"/>
      <c r="M76" s="123"/>
      <c r="N76" s="123"/>
      <c r="O76" s="507"/>
      <c r="P76" s="116"/>
      <c r="Q76" s="116"/>
      <c r="R76" s="124"/>
      <c r="S76" s="125"/>
      <c r="T76" s="125"/>
      <c r="U76" s="124"/>
      <c r="V76" s="125"/>
      <c r="W76" s="159"/>
      <c r="X76" s="715"/>
      <c r="Y76" s="715"/>
      <c r="Z76" s="715"/>
      <c r="AA76" s="129"/>
      <c r="AB76" s="130"/>
      <c r="AC76" s="130"/>
      <c r="AD76" s="129"/>
      <c r="AE76" s="130"/>
      <c r="AF76" s="130"/>
      <c r="AG76" s="129"/>
      <c r="AH76" s="130"/>
      <c r="AI76" s="130"/>
      <c r="AJ76" s="718"/>
    </row>
    <row r="77" spans="1:36" s="132" customFormat="1" ht="31.5">
      <c r="A77" s="122"/>
      <c r="B77" s="122"/>
      <c r="C77" s="506"/>
      <c r="D77" s="233"/>
      <c r="E77" s="233"/>
      <c r="F77" s="506"/>
      <c r="G77" s="506"/>
      <c r="H77" s="518"/>
      <c r="I77" s="122"/>
      <c r="J77" s="122"/>
      <c r="K77" s="524"/>
      <c r="L77" s="524"/>
      <c r="M77" s="123"/>
      <c r="N77" s="123"/>
      <c r="O77" s="507"/>
      <c r="P77" s="116"/>
      <c r="Q77" s="116"/>
      <c r="R77" s="124"/>
      <c r="S77" s="125"/>
      <c r="T77" s="125"/>
      <c r="U77" s="124"/>
      <c r="V77" s="125"/>
      <c r="W77" s="159"/>
      <c r="X77" s="715"/>
      <c r="Y77" s="715"/>
      <c r="Z77" s="715"/>
      <c r="AA77" s="129"/>
      <c r="AB77" s="130"/>
      <c r="AC77" s="130"/>
      <c r="AD77" s="129"/>
      <c r="AE77" s="130"/>
      <c r="AF77" s="130"/>
      <c r="AG77" s="129"/>
      <c r="AH77" s="130"/>
      <c r="AI77" s="130"/>
      <c r="AJ77" s="718"/>
    </row>
    <row r="78" spans="1:36" s="132" customFormat="1" ht="31.5">
      <c r="A78" s="122"/>
      <c r="B78" s="122"/>
      <c r="C78" s="506"/>
      <c r="D78" s="233"/>
      <c r="E78" s="233"/>
      <c r="F78" s="506"/>
      <c r="G78" s="506"/>
      <c r="H78" s="518"/>
      <c r="I78" s="122"/>
      <c r="J78" s="122"/>
      <c r="K78" s="524"/>
      <c r="L78" s="524"/>
      <c r="M78" s="123"/>
      <c r="N78" s="123"/>
      <c r="O78" s="507"/>
      <c r="P78" s="116"/>
      <c r="Q78" s="116"/>
      <c r="R78" s="124"/>
      <c r="S78" s="125"/>
      <c r="T78" s="125"/>
      <c r="U78" s="124"/>
      <c r="V78" s="125"/>
      <c r="W78" s="159"/>
      <c r="X78" s="715"/>
      <c r="Y78" s="715"/>
      <c r="Z78" s="715"/>
      <c r="AA78" s="129"/>
      <c r="AB78" s="130"/>
      <c r="AC78" s="130"/>
      <c r="AD78" s="129"/>
      <c r="AE78" s="130"/>
      <c r="AF78" s="130"/>
      <c r="AG78" s="129"/>
      <c r="AH78" s="130"/>
      <c r="AI78" s="130"/>
      <c r="AJ78" s="718"/>
    </row>
    <row r="79" spans="1:36" s="132" customFormat="1" ht="31.5">
      <c r="A79" s="122"/>
      <c r="B79" s="122"/>
      <c r="C79" s="506"/>
      <c r="D79" s="233"/>
      <c r="E79" s="233"/>
      <c r="F79" s="506"/>
      <c r="G79" s="506"/>
      <c r="H79" s="518"/>
      <c r="I79" s="122"/>
      <c r="J79" s="122"/>
      <c r="K79" s="524"/>
      <c r="L79" s="524"/>
      <c r="M79" s="123"/>
      <c r="N79" s="123"/>
      <c r="O79" s="507"/>
      <c r="P79" s="116"/>
      <c r="Q79" s="116"/>
      <c r="R79" s="124"/>
      <c r="S79" s="125"/>
      <c r="T79" s="125"/>
      <c r="U79" s="124"/>
      <c r="V79" s="125"/>
      <c r="W79" s="159"/>
      <c r="X79" s="715"/>
      <c r="Y79" s="715"/>
      <c r="Z79" s="715"/>
      <c r="AA79" s="129"/>
      <c r="AB79" s="130"/>
      <c r="AC79" s="130"/>
      <c r="AD79" s="129"/>
      <c r="AE79" s="130"/>
      <c r="AF79" s="130"/>
      <c r="AG79" s="129"/>
      <c r="AH79" s="130"/>
      <c r="AI79" s="130"/>
      <c r="AJ79" s="718"/>
    </row>
    <row r="80" spans="1:36" s="132" customFormat="1" ht="31.5">
      <c r="A80" s="122"/>
      <c r="B80" s="122"/>
      <c r="C80" s="506"/>
      <c r="D80" s="233"/>
      <c r="E80" s="233"/>
      <c r="F80" s="506"/>
      <c r="G80" s="506"/>
      <c r="H80" s="518"/>
      <c r="I80" s="122"/>
      <c r="J80" s="122"/>
      <c r="K80" s="524"/>
      <c r="L80" s="524"/>
      <c r="M80" s="123"/>
      <c r="N80" s="123"/>
      <c r="O80" s="507"/>
      <c r="P80" s="116"/>
      <c r="Q80" s="116"/>
      <c r="R80" s="124"/>
      <c r="S80" s="125"/>
      <c r="T80" s="125"/>
      <c r="U80" s="124"/>
      <c r="V80" s="125"/>
      <c r="W80" s="159"/>
      <c r="X80" s="715"/>
      <c r="Y80" s="715"/>
      <c r="Z80" s="715"/>
      <c r="AA80" s="129"/>
      <c r="AB80" s="130"/>
      <c r="AC80" s="130"/>
      <c r="AD80" s="129"/>
      <c r="AE80" s="130"/>
      <c r="AF80" s="130"/>
      <c r="AG80" s="129"/>
      <c r="AH80" s="130"/>
      <c r="AI80" s="130"/>
      <c r="AJ80" s="718"/>
    </row>
    <row r="81" spans="1:36" s="132" customFormat="1" ht="31.5">
      <c r="A81" s="122"/>
      <c r="B81" s="122"/>
      <c r="C81" s="506"/>
      <c r="D81" s="233"/>
      <c r="E81" s="233"/>
      <c r="F81" s="506"/>
      <c r="G81" s="506"/>
      <c r="H81" s="518"/>
      <c r="I81" s="122"/>
      <c r="J81" s="122"/>
      <c r="K81" s="524"/>
      <c r="L81" s="524"/>
      <c r="M81" s="123"/>
      <c r="N81" s="123"/>
      <c r="O81" s="507"/>
      <c r="P81" s="116"/>
      <c r="Q81" s="116"/>
      <c r="R81" s="124"/>
      <c r="S81" s="125"/>
      <c r="T81" s="125"/>
      <c r="U81" s="124"/>
      <c r="V81" s="125"/>
      <c r="W81" s="159"/>
      <c r="X81" s="715"/>
      <c r="Y81" s="715"/>
      <c r="Z81" s="715"/>
      <c r="AA81" s="129"/>
      <c r="AB81" s="130"/>
      <c r="AC81" s="130"/>
      <c r="AD81" s="129"/>
      <c r="AE81" s="130"/>
      <c r="AF81" s="130"/>
      <c r="AG81" s="129"/>
      <c r="AH81" s="130"/>
      <c r="AI81" s="130"/>
      <c r="AJ81" s="718"/>
    </row>
    <row r="82" spans="1:36" s="132" customFormat="1" ht="31.5">
      <c r="A82" s="122"/>
      <c r="B82" s="122"/>
      <c r="C82" s="506"/>
      <c r="D82" s="233"/>
      <c r="E82" s="233"/>
      <c r="F82" s="506"/>
      <c r="G82" s="506"/>
      <c r="H82" s="518"/>
      <c r="I82" s="122"/>
      <c r="J82" s="122"/>
      <c r="K82" s="524"/>
      <c r="L82" s="524"/>
      <c r="M82" s="123"/>
      <c r="N82" s="123"/>
      <c r="O82" s="507"/>
      <c r="P82" s="116"/>
      <c r="Q82" s="116"/>
      <c r="R82" s="124"/>
      <c r="S82" s="125"/>
      <c r="T82" s="125"/>
      <c r="U82" s="124"/>
      <c r="V82" s="125"/>
      <c r="W82" s="159"/>
      <c r="X82" s="715"/>
      <c r="Y82" s="715"/>
      <c r="Z82" s="715"/>
      <c r="AA82" s="129"/>
      <c r="AB82" s="130"/>
      <c r="AC82" s="130"/>
      <c r="AD82" s="129"/>
      <c r="AE82" s="130"/>
      <c r="AF82" s="130"/>
      <c r="AG82" s="129"/>
      <c r="AH82" s="130"/>
      <c r="AI82" s="130"/>
      <c r="AJ82" s="718"/>
    </row>
    <row r="83" spans="1:36" s="132" customFormat="1" ht="31.5">
      <c r="A83" s="122"/>
      <c r="B83" s="122"/>
      <c r="C83" s="506"/>
      <c r="D83" s="233"/>
      <c r="E83" s="233"/>
      <c r="F83" s="506"/>
      <c r="G83" s="506"/>
      <c r="H83" s="518"/>
      <c r="I83" s="122"/>
      <c r="J83" s="122"/>
      <c r="K83" s="524"/>
      <c r="L83" s="524"/>
      <c r="M83" s="123"/>
      <c r="N83" s="123"/>
      <c r="O83" s="507"/>
      <c r="P83" s="116"/>
      <c r="Q83" s="116"/>
      <c r="R83" s="124"/>
      <c r="S83" s="125"/>
      <c r="T83" s="125"/>
      <c r="U83" s="124"/>
      <c r="V83" s="125"/>
      <c r="W83" s="159"/>
      <c r="X83" s="715"/>
      <c r="Y83" s="715"/>
      <c r="Z83" s="715"/>
      <c r="AA83" s="129"/>
      <c r="AB83" s="130"/>
      <c r="AC83" s="130"/>
      <c r="AD83" s="129"/>
      <c r="AE83" s="130"/>
      <c r="AF83" s="130"/>
      <c r="AG83" s="129"/>
      <c r="AH83" s="130"/>
      <c r="AI83" s="130"/>
      <c r="AJ83" s="718"/>
    </row>
    <row r="84" spans="1:36" s="132" customFormat="1" ht="31.5">
      <c r="A84" s="122"/>
      <c r="B84" s="122"/>
      <c r="C84" s="506"/>
      <c r="D84" s="233"/>
      <c r="E84" s="233"/>
      <c r="F84" s="506"/>
      <c r="G84" s="506"/>
      <c r="H84" s="518"/>
      <c r="I84" s="122"/>
      <c r="J84" s="122"/>
      <c r="K84" s="524"/>
      <c r="L84" s="524"/>
      <c r="M84" s="123"/>
      <c r="N84" s="123"/>
      <c r="O84" s="507"/>
      <c r="P84" s="116"/>
      <c r="Q84" s="116"/>
      <c r="R84" s="124"/>
      <c r="S84" s="125"/>
      <c r="T84" s="125"/>
      <c r="U84" s="124"/>
      <c r="V84" s="125"/>
      <c r="W84" s="159"/>
      <c r="X84" s="715"/>
      <c r="Y84" s="715"/>
      <c r="Z84" s="715"/>
      <c r="AA84" s="129"/>
      <c r="AB84" s="130"/>
      <c r="AC84" s="130"/>
      <c r="AD84" s="129"/>
      <c r="AE84" s="130"/>
      <c r="AF84" s="130"/>
      <c r="AG84" s="129"/>
      <c r="AH84" s="130"/>
      <c r="AI84" s="130"/>
      <c r="AJ84" s="718"/>
    </row>
    <row r="85" spans="1:36" s="132" customFormat="1" ht="31.5">
      <c r="A85" s="122"/>
      <c r="B85" s="122"/>
      <c r="C85" s="506"/>
      <c r="D85" s="233"/>
      <c r="E85" s="233"/>
      <c r="F85" s="506"/>
      <c r="G85" s="506"/>
      <c r="H85" s="518"/>
      <c r="I85" s="122"/>
      <c r="J85" s="122"/>
      <c r="K85" s="524"/>
      <c r="L85" s="524"/>
      <c r="M85" s="123"/>
      <c r="N85" s="123"/>
      <c r="O85" s="507"/>
      <c r="P85" s="116"/>
      <c r="Q85" s="116"/>
      <c r="R85" s="124"/>
      <c r="S85" s="125"/>
      <c r="T85" s="125"/>
      <c r="U85" s="124"/>
      <c r="V85" s="125"/>
      <c r="W85" s="159"/>
      <c r="X85" s="715"/>
      <c r="Y85" s="715"/>
      <c r="Z85" s="715"/>
      <c r="AA85" s="129"/>
      <c r="AB85" s="130"/>
      <c r="AC85" s="130"/>
      <c r="AD85" s="129"/>
      <c r="AE85" s="130"/>
      <c r="AF85" s="130"/>
      <c r="AG85" s="129"/>
      <c r="AH85" s="130"/>
      <c r="AI85" s="130"/>
      <c r="AJ85" s="718"/>
    </row>
    <row r="86" spans="1:36" s="132" customFormat="1" ht="31.5">
      <c r="A86" s="122"/>
      <c r="B86" s="122"/>
      <c r="C86" s="506"/>
      <c r="D86" s="233"/>
      <c r="E86" s="233"/>
      <c r="F86" s="506"/>
      <c r="G86" s="506"/>
      <c r="H86" s="518"/>
      <c r="I86" s="122"/>
      <c r="J86" s="122"/>
      <c r="K86" s="524"/>
      <c r="L86" s="524"/>
      <c r="M86" s="123"/>
      <c r="N86" s="123"/>
      <c r="O86" s="507"/>
      <c r="P86" s="116"/>
      <c r="Q86" s="116"/>
      <c r="R86" s="124"/>
      <c r="S86" s="125"/>
      <c r="T86" s="125"/>
      <c r="U86" s="124"/>
      <c r="V86" s="125"/>
      <c r="W86" s="159"/>
      <c r="X86" s="715"/>
      <c r="Y86" s="715"/>
      <c r="Z86" s="715"/>
      <c r="AA86" s="129"/>
      <c r="AB86" s="130"/>
      <c r="AC86" s="130"/>
      <c r="AD86" s="129"/>
      <c r="AE86" s="130"/>
      <c r="AF86" s="130"/>
      <c r="AG86" s="129"/>
      <c r="AH86" s="130"/>
      <c r="AI86" s="130"/>
      <c r="AJ86" s="718"/>
    </row>
    <row r="87" spans="1:36" s="132" customFormat="1" ht="31.5">
      <c r="A87" s="122"/>
      <c r="B87" s="122"/>
      <c r="C87" s="506"/>
      <c r="D87" s="233"/>
      <c r="E87" s="233"/>
      <c r="F87" s="506"/>
      <c r="G87" s="506"/>
      <c r="H87" s="518"/>
      <c r="I87" s="122"/>
      <c r="J87" s="122"/>
      <c r="K87" s="524"/>
      <c r="L87" s="524"/>
      <c r="M87" s="123"/>
      <c r="N87" s="123"/>
      <c r="O87" s="507"/>
      <c r="P87" s="116"/>
      <c r="Q87" s="116"/>
      <c r="R87" s="124"/>
      <c r="S87" s="125"/>
      <c r="T87" s="125"/>
      <c r="U87" s="124"/>
      <c r="V87" s="125"/>
      <c r="W87" s="159"/>
      <c r="X87" s="715"/>
      <c r="Y87" s="715"/>
      <c r="Z87" s="715"/>
      <c r="AA87" s="129"/>
      <c r="AB87" s="130"/>
      <c r="AC87" s="130"/>
      <c r="AD87" s="129"/>
      <c r="AE87" s="130"/>
      <c r="AF87" s="130"/>
      <c r="AG87" s="129"/>
      <c r="AH87" s="130"/>
      <c r="AI87" s="130"/>
      <c r="AJ87" s="718"/>
    </row>
    <row r="88" spans="1:36" s="132" customFormat="1" ht="31.5">
      <c r="A88" s="122"/>
      <c r="B88" s="122"/>
      <c r="C88" s="506"/>
      <c r="D88" s="233"/>
      <c r="E88" s="233"/>
      <c r="F88" s="506"/>
      <c r="G88" s="506"/>
      <c r="H88" s="518"/>
      <c r="I88" s="122"/>
      <c r="J88" s="122"/>
      <c r="K88" s="524"/>
      <c r="L88" s="524"/>
      <c r="M88" s="123"/>
      <c r="N88" s="123"/>
      <c r="O88" s="507"/>
      <c r="P88" s="116"/>
      <c r="Q88" s="116"/>
      <c r="R88" s="124"/>
      <c r="S88" s="125"/>
      <c r="T88" s="125"/>
      <c r="U88" s="124"/>
      <c r="V88" s="125"/>
      <c r="W88" s="159"/>
      <c r="X88" s="715"/>
      <c r="Y88" s="715"/>
      <c r="Z88" s="715"/>
      <c r="AA88" s="129"/>
      <c r="AB88" s="130"/>
      <c r="AC88" s="130"/>
      <c r="AD88" s="129"/>
      <c r="AE88" s="130"/>
      <c r="AF88" s="130"/>
      <c r="AG88" s="129"/>
      <c r="AH88" s="130"/>
      <c r="AI88" s="130"/>
      <c r="AJ88" s="718"/>
    </row>
    <row r="89" spans="1:36" s="132" customFormat="1" ht="31.5">
      <c r="A89" s="122"/>
      <c r="B89" s="122"/>
      <c r="C89" s="506"/>
      <c r="D89" s="233"/>
      <c r="E89" s="233"/>
      <c r="F89" s="506"/>
      <c r="G89" s="506"/>
      <c r="H89" s="518"/>
      <c r="I89" s="122"/>
      <c r="J89" s="122"/>
      <c r="K89" s="524"/>
      <c r="L89" s="524"/>
      <c r="M89" s="123"/>
      <c r="N89" s="123"/>
      <c r="O89" s="507"/>
      <c r="P89" s="116"/>
      <c r="Q89" s="116"/>
      <c r="R89" s="124"/>
      <c r="S89" s="125"/>
      <c r="T89" s="125"/>
      <c r="U89" s="124"/>
      <c r="V89" s="125"/>
      <c r="W89" s="159"/>
      <c r="X89" s="715"/>
      <c r="Y89" s="715"/>
      <c r="Z89" s="715"/>
      <c r="AA89" s="129"/>
      <c r="AB89" s="130"/>
      <c r="AC89" s="130"/>
      <c r="AD89" s="129"/>
      <c r="AE89" s="130"/>
      <c r="AF89" s="130"/>
      <c r="AG89" s="129"/>
      <c r="AH89" s="130"/>
      <c r="AI89" s="130"/>
      <c r="AJ89" s="718"/>
    </row>
    <row r="90" spans="1:36" s="132" customFormat="1" ht="31.5">
      <c r="A90" s="122"/>
      <c r="B90" s="122"/>
      <c r="C90" s="506"/>
      <c r="D90" s="233"/>
      <c r="E90" s="233"/>
      <c r="F90" s="506"/>
      <c r="G90" s="506"/>
      <c r="H90" s="518"/>
      <c r="I90" s="122"/>
      <c r="J90" s="122"/>
      <c r="K90" s="524"/>
      <c r="L90" s="524"/>
      <c r="M90" s="123"/>
      <c r="N90" s="123"/>
      <c r="O90" s="507"/>
      <c r="P90" s="116"/>
      <c r="Q90" s="116"/>
      <c r="R90" s="124"/>
      <c r="S90" s="125"/>
      <c r="T90" s="125"/>
      <c r="U90" s="124"/>
      <c r="V90" s="125"/>
      <c r="W90" s="159"/>
      <c r="X90" s="715"/>
      <c r="Y90" s="715"/>
      <c r="Z90" s="715"/>
      <c r="AA90" s="129"/>
      <c r="AB90" s="130"/>
      <c r="AC90" s="130"/>
      <c r="AD90" s="129"/>
      <c r="AE90" s="130"/>
      <c r="AF90" s="130"/>
      <c r="AG90" s="129"/>
      <c r="AH90" s="130"/>
      <c r="AI90" s="130"/>
      <c r="AJ90" s="718"/>
    </row>
    <row r="91" spans="1:36" s="132" customFormat="1" ht="31.5">
      <c r="A91" s="122"/>
      <c r="B91" s="122"/>
      <c r="C91" s="506"/>
      <c r="D91" s="233"/>
      <c r="E91" s="233"/>
      <c r="F91" s="506"/>
      <c r="G91" s="506"/>
      <c r="H91" s="518"/>
      <c r="I91" s="122"/>
      <c r="J91" s="122"/>
      <c r="K91" s="524"/>
      <c r="L91" s="524"/>
      <c r="M91" s="123"/>
      <c r="N91" s="123"/>
      <c r="O91" s="507"/>
      <c r="P91" s="116"/>
      <c r="Q91" s="116"/>
      <c r="R91" s="124"/>
      <c r="S91" s="125"/>
      <c r="T91" s="125"/>
      <c r="U91" s="124"/>
      <c r="V91" s="125"/>
      <c r="W91" s="159"/>
      <c r="X91" s="715"/>
      <c r="Y91" s="715"/>
      <c r="Z91" s="715"/>
      <c r="AA91" s="129"/>
      <c r="AB91" s="130"/>
      <c r="AC91" s="130"/>
      <c r="AD91" s="129"/>
      <c r="AE91" s="130"/>
      <c r="AF91" s="130"/>
      <c r="AG91" s="129"/>
      <c r="AH91" s="130"/>
      <c r="AI91" s="130"/>
      <c r="AJ91" s="718"/>
    </row>
    <row r="92" spans="1:36" s="132" customFormat="1" ht="31.5">
      <c r="A92" s="122"/>
      <c r="B92" s="122"/>
      <c r="C92" s="506"/>
      <c r="D92" s="233"/>
      <c r="E92" s="233"/>
      <c r="F92" s="506"/>
      <c r="G92" s="506"/>
      <c r="H92" s="518"/>
      <c r="I92" s="122"/>
      <c r="J92" s="122"/>
      <c r="K92" s="524"/>
      <c r="L92" s="524"/>
      <c r="M92" s="123"/>
      <c r="N92" s="123"/>
      <c r="O92" s="507"/>
      <c r="P92" s="116"/>
      <c r="Q92" s="116"/>
      <c r="R92" s="124"/>
      <c r="S92" s="125"/>
      <c r="T92" s="125"/>
      <c r="U92" s="124"/>
      <c r="V92" s="125"/>
      <c r="W92" s="159"/>
      <c r="X92" s="715"/>
      <c r="Y92" s="715"/>
      <c r="Z92" s="715"/>
      <c r="AA92" s="129"/>
      <c r="AB92" s="130"/>
      <c r="AC92" s="130"/>
      <c r="AD92" s="129"/>
      <c r="AE92" s="130"/>
      <c r="AF92" s="130"/>
      <c r="AG92" s="129"/>
      <c r="AH92" s="130"/>
      <c r="AI92" s="130"/>
      <c r="AJ92" s="718"/>
    </row>
    <row r="93" spans="1:36" s="132" customFormat="1" ht="31.5">
      <c r="A93" s="122"/>
      <c r="B93" s="122"/>
      <c r="C93" s="506"/>
      <c r="D93" s="233"/>
      <c r="E93" s="233"/>
      <c r="F93" s="506"/>
      <c r="G93" s="506"/>
      <c r="H93" s="518"/>
      <c r="I93" s="122"/>
      <c r="J93" s="122"/>
      <c r="K93" s="524"/>
      <c r="L93" s="524"/>
      <c r="M93" s="123"/>
      <c r="N93" s="123"/>
      <c r="O93" s="507"/>
      <c r="P93" s="116"/>
      <c r="Q93" s="116"/>
      <c r="R93" s="124"/>
      <c r="S93" s="125"/>
      <c r="T93" s="125"/>
      <c r="U93" s="124"/>
      <c r="V93" s="125"/>
      <c r="W93" s="159"/>
      <c r="X93" s="715"/>
      <c r="Y93" s="715"/>
      <c r="Z93" s="715"/>
      <c r="AA93" s="129"/>
      <c r="AB93" s="130"/>
      <c r="AC93" s="130"/>
      <c r="AD93" s="129"/>
      <c r="AE93" s="130"/>
      <c r="AF93" s="130"/>
      <c r="AG93" s="129"/>
      <c r="AH93" s="130"/>
      <c r="AI93" s="130"/>
      <c r="AJ93" s="718"/>
    </row>
    <row r="94" spans="1:36" s="132" customFormat="1" ht="31.5">
      <c r="A94" s="122"/>
      <c r="B94" s="122"/>
      <c r="C94" s="506"/>
      <c r="D94" s="233"/>
      <c r="E94" s="233"/>
      <c r="F94" s="506"/>
      <c r="G94" s="506"/>
      <c r="H94" s="518"/>
      <c r="I94" s="122"/>
      <c r="J94" s="122"/>
      <c r="K94" s="524"/>
      <c r="L94" s="524"/>
      <c r="M94" s="123"/>
      <c r="N94" s="123"/>
      <c r="O94" s="507"/>
      <c r="P94" s="116"/>
      <c r="Q94" s="116"/>
      <c r="R94" s="124"/>
      <c r="S94" s="125"/>
      <c r="T94" s="125"/>
      <c r="U94" s="124"/>
      <c r="V94" s="125"/>
      <c r="W94" s="159"/>
      <c r="X94" s="715"/>
      <c r="Y94" s="715"/>
      <c r="Z94" s="715"/>
      <c r="AA94" s="129"/>
      <c r="AB94" s="130"/>
      <c r="AC94" s="130"/>
      <c r="AD94" s="129"/>
      <c r="AE94" s="130"/>
      <c r="AF94" s="130"/>
      <c r="AG94" s="129"/>
      <c r="AH94" s="130"/>
      <c r="AI94" s="130"/>
      <c r="AJ94" s="718"/>
    </row>
    <row r="95" spans="1:36" s="132" customFormat="1" ht="31.5">
      <c r="A95" s="122"/>
      <c r="B95" s="122"/>
      <c r="C95" s="506"/>
      <c r="D95" s="233"/>
      <c r="E95" s="233"/>
      <c r="F95" s="506"/>
      <c r="G95" s="506"/>
      <c r="H95" s="518"/>
      <c r="I95" s="122"/>
      <c r="J95" s="122"/>
      <c r="K95" s="524"/>
      <c r="L95" s="524"/>
      <c r="M95" s="123"/>
      <c r="N95" s="123"/>
      <c r="O95" s="507"/>
      <c r="P95" s="116"/>
      <c r="Q95" s="116"/>
      <c r="R95" s="124"/>
      <c r="S95" s="125"/>
      <c r="T95" s="125"/>
      <c r="U95" s="124"/>
      <c r="V95" s="125"/>
      <c r="W95" s="159"/>
      <c r="X95" s="715"/>
      <c r="Y95" s="715"/>
      <c r="Z95" s="715"/>
      <c r="AA95" s="129"/>
      <c r="AB95" s="130"/>
      <c r="AC95" s="130"/>
      <c r="AD95" s="129"/>
      <c r="AE95" s="130"/>
      <c r="AF95" s="130"/>
      <c r="AG95" s="129"/>
      <c r="AH95" s="130"/>
      <c r="AI95" s="130"/>
      <c r="AJ95" s="718"/>
    </row>
    <row r="96" spans="1:36" s="132" customFormat="1" ht="31.5">
      <c r="A96" s="122"/>
      <c r="B96" s="122"/>
      <c r="C96" s="506"/>
      <c r="D96" s="233"/>
      <c r="E96" s="233"/>
      <c r="F96" s="506"/>
      <c r="G96" s="506"/>
      <c r="H96" s="518"/>
      <c r="I96" s="122"/>
      <c r="J96" s="122"/>
      <c r="K96" s="524"/>
      <c r="L96" s="524"/>
      <c r="M96" s="123"/>
      <c r="N96" s="123"/>
      <c r="O96" s="507"/>
      <c r="P96" s="116"/>
      <c r="Q96" s="116"/>
      <c r="R96" s="124"/>
      <c r="S96" s="125"/>
      <c r="T96" s="125"/>
      <c r="U96" s="124"/>
      <c r="V96" s="125"/>
      <c r="W96" s="159"/>
      <c r="X96" s="715"/>
      <c r="Y96" s="715"/>
      <c r="Z96" s="715"/>
      <c r="AA96" s="129"/>
      <c r="AB96" s="130"/>
      <c r="AC96" s="130"/>
      <c r="AD96" s="129"/>
      <c r="AE96" s="130"/>
      <c r="AF96" s="130"/>
      <c r="AG96" s="129"/>
      <c r="AH96" s="130"/>
      <c r="AI96" s="130"/>
      <c r="AJ96" s="718"/>
    </row>
    <row r="97" spans="1:36" s="132" customFormat="1" ht="31.5">
      <c r="A97" s="122"/>
      <c r="B97" s="122"/>
      <c r="C97" s="506"/>
      <c r="D97" s="233"/>
      <c r="E97" s="233"/>
      <c r="F97" s="506"/>
      <c r="G97" s="506"/>
      <c r="H97" s="518"/>
      <c r="I97" s="122"/>
      <c r="J97" s="122"/>
      <c r="K97" s="524"/>
      <c r="L97" s="524"/>
      <c r="M97" s="123"/>
      <c r="N97" s="123"/>
      <c r="O97" s="507"/>
      <c r="P97" s="116"/>
      <c r="Q97" s="116"/>
      <c r="R97" s="124"/>
      <c r="S97" s="125"/>
      <c r="T97" s="125"/>
      <c r="U97" s="124"/>
      <c r="V97" s="125"/>
      <c r="W97" s="159"/>
      <c r="X97" s="715"/>
      <c r="Y97" s="715"/>
      <c r="Z97" s="715"/>
      <c r="AA97" s="129"/>
      <c r="AB97" s="130"/>
      <c r="AC97" s="130"/>
      <c r="AD97" s="129"/>
      <c r="AE97" s="130"/>
      <c r="AF97" s="130"/>
      <c r="AG97" s="129"/>
      <c r="AH97" s="130"/>
      <c r="AI97" s="130"/>
      <c r="AJ97" s="718"/>
    </row>
    <row r="98" spans="1:36" s="132" customFormat="1" ht="31.5">
      <c r="A98" s="122"/>
      <c r="B98" s="122"/>
      <c r="C98" s="506"/>
      <c r="D98" s="233"/>
      <c r="E98" s="233"/>
      <c r="F98" s="506"/>
      <c r="G98" s="506"/>
      <c r="H98" s="518"/>
      <c r="I98" s="122"/>
      <c r="J98" s="122"/>
      <c r="K98" s="524"/>
      <c r="L98" s="524"/>
      <c r="M98" s="123"/>
      <c r="N98" s="123"/>
      <c r="O98" s="507"/>
      <c r="P98" s="116"/>
      <c r="Q98" s="116"/>
      <c r="R98" s="124"/>
      <c r="S98" s="125"/>
      <c r="T98" s="125"/>
      <c r="U98" s="124"/>
      <c r="V98" s="125"/>
      <c r="W98" s="159"/>
      <c r="X98" s="715"/>
      <c r="Y98" s="715"/>
      <c r="Z98" s="715"/>
      <c r="AA98" s="129"/>
      <c r="AB98" s="130"/>
      <c r="AC98" s="130"/>
      <c r="AD98" s="129"/>
      <c r="AE98" s="130"/>
      <c r="AF98" s="130"/>
      <c r="AG98" s="129"/>
      <c r="AH98" s="130"/>
      <c r="AI98" s="130"/>
      <c r="AJ98" s="718"/>
    </row>
    <row r="99" spans="1:36" s="132" customFormat="1" ht="31.5">
      <c r="A99" s="122"/>
      <c r="B99" s="122"/>
      <c r="C99" s="506"/>
      <c r="D99" s="233"/>
      <c r="E99" s="233"/>
      <c r="F99" s="506"/>
      <c r="G99" s="506"/>
      <c r="H99" s="518"/>
      <c r="I99" s="122"/>
      <c r="J99" s="122"/>
      <c r="K99" s="524"/>
      <c r="L99" s="524"/>
      <c r="M99" s="123"/>
      <c r="N99" s="123"/>
      <c r="O99" s="507"/>
      <c r="P99" s="116"/>
      <c r="Q99" s="116"/>
      <c r="R99" s="124"/>
      <c r="S99" s="125"/>
      <c r="T99" s="125"/>
      <c r="U99" s="124"/>
      <c r="V99" s="125"/>
      <c r="W99" s="159"/>
      <c r="X99" s="715"/>
      <c r="Y99" s="715"/>
      <c r="Z99" s="715"/>
      <c r="AA99" s="129"/>
      <c r="AB99" s="130"/>
      <c r="AC99" s="130"/>
      <c r="AD99" s="129"/>
      <c r="AE99" s="130"/>
      <c r="AF99" s="130"/>
      <c r="AG99" s="129"/>
      <c r="AH99" s="130"/>
      <c r="AI99" s="130"/>
      <c r="AJ99" s="718"/>
    </row>
    <row r="100" spans="1:36" s="132" customFormat="1" ht="31.5">
      <c r="A100" s="122"/>
      <c r="B100" s="122"/>
      <c r="C100" s="506"/>
      <c r="D100" s="233"/>
      <c r="E100" s="233"/>
      <c r="F100" s="506"/>
      <c r="G100" s="506"/>
      <c r="H100" s="518"/>
      <c r="I100" s="122"/>
      <c r="J100" s="122"/>
      <c r="K100" s="524"/>
      <c r="L100" s="524"/>
      <c r="M100" s="123"/>
      <c r="N100" s="123"/>
      <c r="O100" s="507"/>
      <c r="P100" s="116"/>
      <c r="Q100" s="116"/>
      <c r="R100" s="124"/>
      <c r="S100" s="125"/>
      <c r="T100" s="125"/>
      <c r="U100" s="124"/>
      <c r="V100" s="125"/>
      <c r="W100" s="159"/>
      <c r="X100" s="715"/>
      <c r="Y100" s="715"/>
      <c r="Z100" s="715"/>
      <c r="AA100" s="129"/>
      <c r="AB100" s="130"/>
      <c r="AC100" s="130"/>
      <c r="AD100" s="129"/>
      <c r="AE100" s="130"/>
      <c r="AF100" s="130"/>
      <c r="AG100" s="129"/>
      <c r="AH100" s="130"/>
      <c r="AI100" s="130"/>
      <c r="AJ100" s="718"/>
    </row>
    <row r="101" spans="1:36" s="132" customFormat="1" ht="31.5">
      <c r="A101" s="122"/>
      <c r="B101" s="122"/>
      <c r="C101" s="506"/>
      <c r="D101" s="233"/>
      <c r="E101" s="233"/>
      <c r="F101" s="506"/>
      <c r="G101" s="506"/>
      <c r="H101" s="518"/>
      <c r="I101" s="122"/>
      <c r="J101" s="122"/>
      <c r="K101" s="524"/>
      <c r="L101" s="524"/>
      <c r="M101" s="123"/>
      <c r="N101" s="123"/>
      <c r="O101" s="507"/>
      <c r="P101" s="116"/>
      <c r="Q101" s="116"/>
      <c r="R101" s="124"/>
      <c r="S101" s="125"/>
      <c r="T101" s="125"/>
      <c r="U101" s="124"/>
      <c r="V101" s="125"/>
      <c r="W101" s="159"/>
      <c r="X101" s="715"/>
      <c r="Y101" s="715"/>
      <c r="Z101" s="715"/>
      <c r="AA101" s="129"/>
      <c r="AB101" s="130"/>
      <c r="AC101" s="130"/>
      <c r="AD101" s="129"/>
      <c r="AE101" s="130"/>
      <c r="AF101" s="130"/>
      <c r="AG101" s="129"/>
      <c r="AH101" s="130"/>
      <c r="AI101" s="130"/>
      <c r="AJ101" s="718"/>
    </row>
    <row r="102" spans="1:36" s="132" customFormat="1" ht="31.5">
      <c r="A102" s="122"/>
      <c r="B102" s="122"/>
      <c r="C102" s="506"/>
      <c r="D102" s="233"/>
      <c r="E102" s="233"/>
      <c r="F102" s="506"/>
      <c r="G102" s="506"/>
      <c r="H102" s="518"/>
      <c r="I102" s="122"/>
      <c r="J102" s="122"/>
      <c r="K102" s="524"/>
      <c r="L102" s="524"/>
      <c r="M102" s="123"/>
      <c r="N102" s="123"/>
      <c r="O102" s="507"/>
      <c r="P102" s="116"/>
      <c r="Q102" s="116"/>
      <c r="R102" s="124"/>
      <c r="S102" s="125"/>
      <c r="T102" s="125"/>
      <c r="U102" s="124"/>
      <c r="V102" s="125"/>
      <c r="W102" s="159"/>
      <c r="X102" s="715"/>
      <c r="Y102" s="715"/>
      <c r="Z102" s="715"/>
      <c r="AA102" s="129"/>
      <c r="AB102" s="130"/>
      <c r="AC102" s="130"/>
      <c r="AD102" s="129"/>
      <c r="AE102" s="130"/>
      <c r="AF102" s="130"/>
      <c r="AG102" s="129"/>
      <c r="AH102" s="130"/>
      <c r="AI102" s="130"/>
      <c r="AJ102" s="718"/>
    </row>
    <row r="103" spans="1:36" s="132" customFormat="1" ht="31.5">
      <c r="A103" s="122"/>
      <c r="B103" s="122"/>
      <c r="C103" s="506"/>
      <c r="D103" s="233"/>
      <c r="E103" s="233"/>
      <c r="F103" s="506"/>
      <c r="G103" s="506"/>
      <c r="H103" s="518"/>
      <c r="I103" s="122"/>
      <c r="J103" s="122"/>
      <c r="K103" s="524"/>
      <c r="L103" s="524"/>
      <c r="M103" s="123"/>
      <c r="N103" s="123"/>
      <c r="O103" s="507"/>
      <c r="P103" s="116"/>
      <c r="Q103" s="116"/>
      <c r="R103" s="124"/>
      <c r="S103" s="125"/>
      <c r="T103" s="125"/>
      <c r="U103" s="124"/>
      <c r="V103" s="125"/>
      <c r="W103" s="159"/>
      <c r="X103" s="715"/>
      <c r="Y103" s="715"/>
      <c r="Z103" s="715"/>
      <c r="AA103" s="129"/>
      <c r="AB103" s="130"/>
      <c r="AC103" s="130"/>
      <c r="AD103" s="129"/>
      <c r="AE103" s="130"/>
      <c r="AF103" s="130"/>
      <c r="AG103" s="129"/>
      <c r="AH103" s="130"/>
      <c r="AI103" s="130"/>
      <c r="AJ103" s="718"/>
    </row>
    <row r="104" spans="1:36" s="132" customFormat="1" ht="31.5">
      <c r="A104" s="122"/>
      <c r="B104" s="122"/>
      <c r="C104" s="506"/>
      <c r="D104" s="233"/>
      <c r="E104" s="233"/>
      <c r="F104" s="506"/>
      <c r="G104" s="506"/>
      <c r="H104" s="518"/>
      <c r="I104" s="122"/>
      <c r="J104" s="122"/>
      <c r="K104" s="524"/>
      <c r="L104" s="524"/>
      <c r="M104" s="123"/>
      <c r="N104" s="123"/>
      <c r="O104" s="507"/>
      <c r="P104" s="116"/>
      <c r="Q104" s="116"/>
      <c r="R104" s="124"/>
      <c r="S104" s="125"/>
      <c r="T104" s="125"/>
      <c r="U104" s="124"/>
      <c r="V104" s="125"/>
      <c r="W104" s="159"/>
      <c r="X104" s="715"/>
      <c r="Y104" s="715"/>
      <c r="Z104" s="715"/>
      <c r="AA104" s="129"/>
      <c r="AB104" s="130"/>
      <c r="AC104" s="130"/>
      <c r="AD104" s="129"/>
      <c r="AE104" s="130"/>
      <c r="AF104" s="130"/>
      <c r="AG104" s="129"/>
      <c r="AH104" s="130"/>
      <c r="AI104" s="130"/>
      <c r="AJ104" s="718"/>
    </row>
    <row r="105" spans="1:36" s="132" customFormat="1" ht="31.5">
      <c r="A105" s="122"/>
      <c r="B105" s="122"/>
      <c r="C105" s="506"/>
      <c r="D105" s="233"/>
      <c r="E105" s="233"/>
      <c r="F105" s="506"/>
      <c r="G105" s="506"/>
      <c r="H105" s="518"/>
      <c r="I105" s="122"/>
      <c r="J105" s="122"/>
      <c r="K105" s="524"/>
      <c r="L105" s="524"/>
      <c r="M105" s="123"/>
      <c r="N105" s="123"/>
      <c r="O105" s="507"/>
      <c r="P105" s="116"/>
      <c r="Q105" s="116"/>
      <c r="R105" s="124"/>
      <c r="S105" s="125"/>
      <c r="T105" s="125"/>
      <c r="U105" s="124"/>
      <c r="V105" s="125"/>
      <c r="W105" s="159"/>
      <c r="X105" s="715"/>
      <c r="Y105" s="715"/>
      <c r="Z105" s="715"/>
      <c r="AA105" s="129"/>
      <c r="AB105" s="130"/>
      <c r="AC105" s="130"/>
      <c r="AD105" s="129"/>
      <c r="AE105" s="130"/>
      <c r="AF105" s="130"/>
      <c r="AG105" s="129"/>
      <c r="AH105" s="130"/>
      <c r="AI105" s="130"/>
      <c r="AJ105" s="718"/>
    </row>
    <row r="106" spans="1:36" s="132" customFormat="1" ht="31.5">
      <c r="A106" s="122"/>
      <c r="B106" s="122"/>
      <c r="C106" s="506"/>
      <c r="D106" s="233"/>
      <c r="E106" s="233"/>
      <c r="F106" s="506"/>
      <c r="G106" s="506"/>
      <c r="H106" s="518"/>
      <c r="I106" s="122"/>
      <c r="J106" s="122"/>
      <c r="K106" s="524"/>
      <c r="L106" s="524"/>
      <c r="M106" s="123"/>
      <c r="N106" s="123"/>
      <c r="O106" s="507"/>
      <c r="P106" s="116"/>
      <c r="Q106" s="116"/>
      <c r="R106" s="124"/>
      <c r="S106" s="125"/>
      <c r="T106" s="125"/>
      <c r="U106" s="124"/>
      <c r="V106" s="125"/>
      <c r="W106" s="159"/>
      <c r="X106" s="715"/>
      <c r="Y106" s="715"/>
      <c r="Z106" s="715"/>
      <c r="AA106" s="129"/>
      <c r="AB106" s="130"/>
      <c r="AC106" s="130"/>
      <c r="AD106" s="129"/>
      <c r="AE106" s="130"/>
      <c r="AF106" s="130"/>
      <c r="AG106" s="129"/>
      <c r="AH106" s="130"/>
      <c r="AI106" s="130"/>
      <c r="AJ106" s="718"/>
    </row>
    <row r="107" spans="1:36" s="132" customFormat="1" ht="31.5">
      <c r="A107" s="122"/>
      <c r="B107" s="122"/>
      <c r="C107" s="506"/>
      <c r="D107" s="233"/>
      <c r="E107" s="233"/>
      <c r="F107" s="506"/>
      <c r="G107" s="506"/>
      <c r="H107" s="518"/>
      <c r="I107" s="122"/>
      <c r="J107" s="122"/>
      <c r="K107" s="524"/>
      <c r="L107" s="524"/>
      <c r="M107" s="123"/>
      <c r="N107" s="123"/>
      <c r="O107" s="507"/>
      <c r="P107" s="116"/>
      <c r="Q107" s="116"/>
      <c r="R107" s="124"/>
      <c r="S107" s="125"/>
      <c r="T107" s="125"/>
      <c r="U107" s="124"/>
      <c r="V107" s="125"/>
      <c r="W107" s="159"/>
      <c r="X107" s="715"/>
      <c r="Y107" s="715"/>
      <c r="Z107" s="715"/>
      <c r="AA107" s="129"/>
      <c r="AB107" s="130"/>
      <c r="AC107" s="130"/>
      <c r="AD107" s="129"/>
      <c r="AE107" s="130"/>
      <c r="AF107" s="130"/>
      <c r="AG107" s="129"/>
      <c r="AH107" s="130"/>
      <c r="AI107" s="130"/>
      <c r="AJ107" s="718"/>
    </row>
    <row r="108" spans="1:36" s="132" customFormat="1" ht="31.5">
      <c r="A108" s="122"/>
      <c r="B108" s="122"/>
      <c r="C108" s="506"/>
      <c r="D108" s="233"/>
      <c r="E108" s="233"/>
      <c r="F108" s="506"/>
      <c r="G108" s="506"/>
      <c r="H108" s="518"/>
      <c r="I108" s="122"/>
      <c r="J108" s="122"/>
      <c r="K108" s="524"/>
      <c r="L108" s="524"/>
      <c r="M108" s="123"/>
      <c r="N108" s="123"/>
      <c r="O108" s="507"/>
      <c r="P108" s="116"/>
      <c r="Q108" s="116"/>
      <c r="R108" s="124"/>
      <c r="S108" s="125"/>
      <c r="T108" s="125"/>
      <c r="U108" s="124"/>
      <c r="V108" s="125"/>
      <c r="W108" s="159"/>
      <c r="X108" s="715"/>
      <c r="Y108" s="715"/>
      <c r="Z108" s="715"/>
      <c r="AA108" s="129"/>
      <c r="AB108" s="130"/>
      <c r="AC108" s="130"/>
      <c r="AD108" s="129"/>
      <c r="AE108" s="130"/>
      <c r="AF108" s="130"/>
      <c r="AG108" s="129"/>
      <c r="AH108" s="130"/>
      <c r="AI108" s="130"/>
      <c r="AJ108" s="718"/>
    </row>
    <row r="109" spans="1:36" s="132" customFormat="1" ht="31.5">
      <c r="A109" s="122"/>
      <c r="B109" s="122"/>
      <c r="C109" s="506"/>
      <c r="D109" s="233"/>
      <c r="E109" s="233"/>
      <c r="F109" s="506"/>
      <c r="G109" s="506"/>
      <c r="H109" s="518"/>
      <c r="I109" s="122"/>
      <c r="J109" s="122"/>
      <c r="K109" s="524"/>
      <c r="L109" s="524"/>
      <c r="M109" s="123"/>
      <c r="N109" s="123"/>
      <c r="O109" s="507"/>
      <c r="P109" s="116"/>
      <c r="Q109" s="116"/>
      <c r="R109" s="124"/>
      <c r="S109" s="125"/>
      <c r="T109" s="125"/>
      <c r="U109" s="124"/>
      <c r="V109" s="125"/>
      <c r="W109" s="159"/>
      <c r="X109" s="715"/>
      <c r="Y109" s="715"/>
      <c r="Z109" s="715"/>
      <c r="AA109" s="129"/>
      <c r="AB109" s="130"/>
      <c r="AC109" s="130"/>
      <c r="AD109" s="129"/>
      <c r="AE109" s="130"/>
      <c r="AF109" s="130"/>
      <c r="AG109" s="129"/>
      <c r="AH109" s="130"/>
      <c r="AI109" s="130"/>
      <c r="AJ109" s="718"/>
    </row>
    <row r="110" spans="1:36" s="132" customFormat="1" ht="31.5">
      <c r="A110" s="122"/>
      <c r="B110" s="122"/>
      <c r="C110" s="506"/>
      <c r="D110" s="233"/>
      <c r="E110" s="233"/>
      <c r="F110" s="506"/>
      <c r="G110" s="506"/>
      <c r="H110" s="518"/>
      <c r="I110" s="122"/>
      <c r="J110" s="122"/>
      <c r="K110" s="524"/>
      <c r="L110" s="524"/>
      <c r="M110" s="123"/>
      <c r="N110" s="123"/>
      <c r="O110" s="507"/>
      <c r="P110" s="116"/>
      <c r="Q110" s="116"/>
      <c r="R110" s="124"/>
      <c r="S110" s="125"/>
      <c r="T110" s="125"/>
      <c r="U110" s="124"/>
      <c r="V110" s="125"/>
      <c r="W110" s="159"/>
      <c r="X110" s="715"/>
      <c r="Y110" s="715"/>
      <c r="Z110" s="715"/>
      <c r="AA110" s="129"/>
      <c r="AB110" s="130"/>
      <c r="AC110" s="130"/>
      <c r="AD110" s="129"/>
      <c r="AE110" s="130"/>
      <c r="AF110" s="130"/>
      <c r="AG110" s="129"/>
      <c r="AH110" s="130"/>
      <c r="AI110" s="130"/>
      <c r="AJ110" s="718"/>
    </row>
    <row r="111" spans="1:36" s="132" customFormat="1" ht="31.5">
      <c r="A111" s="122"/>
      <c r="B111" s="122"/>
      <c r="C111" s="506"/>
      <c r="D111" s="233"/>
      <c r="E111" s="233"/>
      <c r="F111" s="506"/>
      <c r="G111" s="506"/>
      <c r="H111" s="518"/>
      <c r="I111" s="122"/>
      <c r="J111" s="122"/>
      <c r="K111" s="524"/>
      <c r="L111" s="524"/>
      <c r="M111" s="123"/>
      <c r="N111" s="123"/>
      <c r="O111" s="507"/>
      <c r="P111" s="116"/>
      <c r="Q111" s="116"/>
      <c r="R111" s="124"/>
      <c r="S111" s="125"/>
      <c r="T111" s="125"/>
      <c r="U111" s="124"/>
      <c r="V111" s="125"/>
      <c r="W111" s="159"/>
      <c r="X111" s="715"/>
      <c r="Y111" s="715"/>
      <c r="Z111" s="715"/>
      <c r="AA111" s="129"/>
      <c r="AB111" s="130"/>
      <c r="AC111" s="130"/>
      <c r="AD111" s="129"/>
      <c r="AE111" s="130"/>
      <c r="AF111" s="130"/>
      <c r="AG111" s="129"/>
      <c r="AH111" s="130"/>
      <c r="AI111" s="130"/>
      <c r="AJ111" s="718"/>
    </row>
    <row r="112" spans="1:36" s="132" customFormat="1" ht="31.5">
      <c r="A112" s="122"/>
      <c r="B112" s="122"/>
      <c r="C112" s="506"/>
      <c r="D112" s="233"/>
      <c r="E112" s="233"/>
      <c r="F112" s="506"/>
      <c r="G112" s="506"/>
      <c r="H112" s="518"/>
      <c r="I112" s="122"/>
      <c r="J112" s="122"/>
      <c r="K112" s="524"/>
      <c r="L112" s="524"/>
      <c r="M112" s="123"/>
      <c r="N112" s="123"/>
      <c r="O112" s="507"/>
      <c r="P112" s="116"/>
      <c r="Q112" s="116"/>
      <c r="R112" s="124"/>
      <c r="S112" s="125"/>
      <c r="T112" s="125"/>
      <c r="U112" s="124"/>
      <c r="V112" s="125"/>
      <c r="W112" s="159"/>
      <c r="X112" s="715"/>
      <c r="Y112" s="715"/>
      <c r="Z112" s="715"/>
      <c r="AA112" s="129"/>
      <c r="AB112" s="130"/>
      <c r="AC112" s="130"/>
      <c r="AD112" s="129"/>
      <c r="AE112" s="130"/>
      <c r="AF112" s="130"/>
      <c r="AG112" s="129"/>
      <c r="AH112" s="130"/>
      <c r="AI112" s="130"/>
      <c r="AJ112" s="718"/>
    </row>
    <row r="113" spans="1:36" s="132" customFormat="1" ht="31.5">
      <c r="A113" s="122"/>
      <c r="B113" s="122"/>
      <c r="C113" s="506"/>
      <c r="D113" s="233"/>
      <c r="E113" s="233"/>
      <c r="F113" s="506"/>
      <c r="G113" s="506"/>
      <c r="H113" s="518"/>
      <c r="I113" s="122"/>
      <c r="J113" s="122"/>
      <c r="K113" s="524"/>
      <c r="L113" s="524"/>
      <c r="M113" s="123"/>
      <c r="N113" s="123"/>
      <c r="O113" s="507"/>
      <c r="P113" s="116"/>
      <c r="Q113" s="116"/>
      <c r="R113" s="124"/>
      <c r="S113" s="125"/>
      <c r="T113" s="125"/>
      <c r="U113" s="124"/>
      <c r="V113" s="125"/>
      <c r="W113" s="159"/>
      <c r="X113" s="715"/>
      <c r="Y113" s="715"/>
      <c r="Z113" s="715"/>
      <c r="AA113" s="129"/>
      <c r="AB113" s="130"/>
      <c r="AC113" s="130"/>
      <c r="AD113" s="129"/>
      <c r="AE113" s="130"/>
      <c r="AF113" s="130"/>
      <c r="AG113" s="129"/>
      <c r="AH113" s="130"/>
      <c r="AI113" s="130"/>
      <c r="AJ113" s="718"/>
    </row>
    <row r="114" spans="1:36" s="132" customFormat="1" ht="31.5">
      <c r="A114" s="122"/>
      <c r="B114" s="122"/>
      <c r="C114" s="506"/>
      <c r="D114" s="233"/>
      <c r="E114" s="233"/>
      <c r="F114" s="506"/>
      <c r="G114" s="506"/>
      <c r="H114" s="518"/>
      <c r="I114" s="122"/>
      <c r="J114" s="122"/>
      <c r="K114" s="524"/>
      <c r="L114" s="524"/>
      <c r="M114" s="123"/>
      <c r="N114" s="123"/>
      <c r="O114" s="507"/>
      <c r="P114" s="116"/>
      <c r="Q114" s="116"/>
      <c r="R114" s="124"/>
      <c r="S114" s="125"/>
      <c r="T114" s="125"/>
      <c r="U114" s="124"/>
      <c r="V114" s="125"/>
      <c r="W114" s="159"/>
      <c r="X114" s="715"/>
      <c r="Y114" s="715"/>
      <c r="Z114" s="715"/>
      <c r="AA114" s="129"/>
      <c r="AB114" s="130"/>
      <c r="AC114" s="130"/>
      <c r="AD114" s="129"/>
      <c r="AE114" s="130"/>
      <c r="AF114" s="130"/>
      <c r="AG114" s="129"/>
      <c r="AH114" s="130"/>
      <c r="AI114" s="130"/>
      <c r="AJ114" s="718"/>
    </row>
    <row r="115" spans="1:36" s="132" customFormat="1" ht="31.5">
      <c r="A115" s="122"/>
      <c r="B115" s="122"/>
      <c r="C115" s="506"/>
      <c r="D115" s="233"/>
      <c r="E115" s="233"/>
      <c r="F115" s="506"/>
      <c r="G115" s="506"/>
      <c r="H115" s="518"/>
      <c r="I115" s="122"/>
      <c r="J115" s="122"/>
      <c r="K115" s="524"/>
      <c r="L115" s="524"/>
      <c r="M115" s="123"/>
      <c r="N115" s="123"/>
      <c r="O115" s="507"/>
      <c r="P115" s="116"/>
      <c r="Q115" s="116"/>
      <c r="R115" s="124"/>
      <c r="S115" s="125"/>
      <c r="T115" s="125"/>
      <c r="U115" s="124"/>
      <c r="V115" s="125"/>
      <c r="W115" s="159"/>
      <c r="X115" s="715"/>
      <c r="Y115" s="715"/>
      <c r="Z115" s="715"/>
      <c r="AA115" s="129"/>
      <c r="AB115" s="130"/>
      <c r="AC115" s="130"/>
      <c r="AD115" s="129"/>
      <c r="AE115" s="130"/>
      <c r="AF115" s="130"/>
      <c r="AG115" s="129"/>
      <c r="AH115" s="130"/>
      <c r="AI115" s="130"/>
      <c r="AJ115" s="718"/>
    </row>
    <row r="116" spans="1:36" s="132" customFormat="1" ht="31.5">
      <c r="A116" s="122"/>
      <c r="B116" s="122"/>
      <c r="C116" s="506"/>
      <c r="D116" s="233"/>
      <c r="E116" s="233"/>
      <c r="F116" s="506"/>
      <c r="G116" s="506"/>
      <c r="H116" s="518"/>
      <c r="I116" s="122"/>
      <c r="J116" s="122"/>
      <c r="K116" s="524"/>
      <c r="L116" s="524"/>
      <c r="M116" s="123"/>
      <c r="N116" s="123"/>
      <c r="O116" s="507"/>
      <c r="P116" s="116"/>
      <c r="Q116" s="116"/>
      <c r="R116" s="124"/>
      <c r="S116" s="125"/>
      <c r="T116" s="125"/>
      <c r="U116" s="124"/>
      <c r="V116" s="125"/>
      <c r="W116" s="159"/>
      <c r="X116" s="715"/>
      <c r="Y116" s="715"/>
      <c r="Z116" s="715"/>
      <c r="AA116" s="129"/>
      <c r="AB116" s="130"/>
      <c r="AC116" s="130"/>
      <c r="AD116" s="129"/>
      <c r="AE116" s="130"/>
      <c r="AF116" s="130"/>
      <c r="AG116" s="129"/>
      <c r="AH116" s="130"/>
      <c r="AI116" s="130"/>
      <c r="AJ116" s="718"/>
    </row>
    <row r="117" spans="1:36" s="132" customFormat="1" ht="31.5">
      <c r="A117" s="122"/>
      <c r="B117" s="122"/>
      <c r="C117" s="506"/>
      <c r="D117" s="233"/>
      <c r="E117" s="233"/>
      <c r="F117" s="506"/>
      <c r="G117" s="506"/>
      <c r="H117" s="518"/>
      <c r="I117" s="122"/>
      <c r="J117" s="122"/>
      <c r="K117" s="524"/>
      <c r="L117" s="524"/>
      <c r="M117" s="123"/>
      <c r="N117" s="123"/>
      <c r="O117" s="507"/>
      <c r="P117" s="116"/>
      <c r="Q117" s="116"/>
      <c r="R117" s="124"/>
      <c r="S117" s="125"/>
      <c r="T117" s="125"/>
      <c r="U117" s="124"/>
      <c r="V117" s="125"/>
      <c r="W117" s="159"/>
      <c r="X117" s="715"/>
      <c r="Y117" s="715"/>
      <c r="Z117" s="715"/>
      <c r="AA117" s="129"/>
      <c r="AB117" s="130"/>
      <c r="AC117" s="130"/>
      <c r="AD117" s="129"/>
      <c r="AE117" s="130"/>
      <c r="AF117" s="130"/>
      <c r="AG117" s="129"/>
      <c r="AH117" s="130"/>
      <c r="AI117" s="130"/>
      <c r="AJ117" s="718"/>
    </row>
    <row r="118" spans="1:36" s="132" customFormat="1" ht="31.5">
      <c r="A118" s="122"/>
      <c r="B118" s="122"/>
      <c r="C118" s="506"/>
      <c r="D118" s="233"/>
      <c r="E118" s="233"/>
      <c r="F118" s="506"/>
      <c r="G118" s="506"/>
      <c r="H118" s="518"/>
      <c r="I118" s="122"/>
      <c r="J118" s="122"/>
      <c r="K118" s="524"/>
      <c r="L118" s="524"/>
      <c r="M118" s="123"/>
      <c r="N118" s="123"/>
      <c r="O118" s="507"/>
      <c r="P118" s="116"/>
      <c r="Q118" s="116"/>
      <c r="R118" s="124"/>
      <c r="S118" s="125"/>
      <c r="T118" s="125"/>
      <c r="U118" s="124"/>
      <c r="V118" s="125"/>
      <c r="W118" s="159"/>
      <c r="X118" s="715"/>
      <c r="Y118" s="715"/>
      <c r="Z118" s="715"/>
      <c r="AA118" s="129"/>
      <c r="AB118" s="130"/>
      <c r="AC118" s="130"/>
      <c r="AD118" s="129"/>
      <c r="AE118" s="130"/>
      <c r="AF118" s="130"/>
      <c r="AG118" s="129"/>
      <c r="AH118" s="130"/>
      <c r="AI118" s="130"/>
      <c r="AJ118" s="718"/>
    </row>
    <row r="119" spans="1:36" s="132" customFormat="1" ht="31.5">
      <c r="A119" s="122"/>
      <c r="B119" s="122"/>
      <c r="C119" s="506"/>
      <c r="D119" s="233"/>
      <c r="E119" s="233"/>
      <c r="F119" s="506"/>
      <c r="G119" s="506"/>
      <c r="H119" s="518"/>
      <c r="I119" s="122"/>
      <c r="J119" s="122"/>
      <c r="K119" s="524"/>
      <c r="L119" s="524"/>
      <c r="M119" s="123"/>
      <c r="N119" s="123"/>
      <c r="O119" s="507"/>
      <c r="P119" s="116"/>
      <c r="Q119" s="116"/>
      <c r="R119" s="124"/>
      <c r="S119" s="125"/>
      <c r="T119" s="125"/>
      <c r="U119" s="124"/>
      <c r="V119" s="125"/>
      <c r="W119" s="159"/>
      <c r="X119" s="715"/>
      <c r="Y119" s="715"/>
      <c r="Z119" s="715"/>
      <c r="AA119" s="129"/>
      <c r="AB119" s="130"/>
      <c r="AC119" s="130"/>
      <c r="AD119" s="129"/>
      <c r="AE119" s="130"/>
      <c r="AF119" s="130"/>
      <c r="AG119" s="129"/>
      <c r="AH119" s="130"/>
      <c r="AI119" s="130"/>
      <c r="AJ119" s="718"/>
    </row>
    <row r="120" spans="1:36" s="132" customFormat="1" ht="31.5">
      <c r="A120" s="122"/>
      <c r="B120" s="122"/>
      <c r="C120" s="506"/>
      <c r="D120" s="233"/>
      <c r="E120" s="233"/>
      <c r="F120" s="506"/>
      <c r="G120" s="506"/>
      <c r="H120" s="518"/>
      <c r="I120" s="122"/>
      <c r="J120" s="122"/>
      <c r="K120" s="524"/>
      <c r="L120" s="524"/>
      <c r="M120" s="123"/>
      <c r="N120" s="123"/>
      <c r="O120" s="507"/>
      <c r="P120" s="116"/>
      <c r="Q120" s="116"/>
      <c r="R120" s="124"/>
      <c r="S120" s="125"/>
      <c r="T120" s="125"/>
      <c r="U120" s="124"/>
      <c r="V120" s="125"/>
      <c r="W120" s="159"/>
      <c r="X120" s="715"/>
      <c r="Y120" s="715"/>
      <c r="Z120" s="715"/>
      <c r="AA120" s="129"/>
      <c r="AB120" s="130"/>
      <c r="AC120" s="130"/>
      <c r="AD120" s="129"/>
      <c r="AE120" s="130"/>
      <c r="AF120" s="130"/>
      <c r="AG120" s="129"/>
      <c r="AH120" s="130"/>
      <c r="AI120" s="130"/>
      <c r="AJ120" s="718"/>
    </row>
    <row r="121" spans="1:36" s="132" customFormat="1" ht="31.5">
      <c r="A121" s="122"/>
      <c r="B121" s="122"/>
      <c r="C121" s="506"/>
      <c r="D121" s="233"/>
      <c r="E121" s="233"/>
      <c r="F121" s="506"/>
      <c r="G121" s="506"/>
      <c r="H121" s="518"/>
      <c r="I121" s="122"/>
      <c r="J121" s="122"/>
      <c r="K121" s="524"/>
      <c r="L121" s="524"/>
      <c r="M121" s="123"/>
      <c r="N121" s="123"/>
      <c r="O121" s="507"/>
      <c r="P121" s="116"/>
      <c r="Q121" s="116"/>
      <c r="R121" s="124"/>
      <c r="S121" s="125"/>
      <c r="T121" s="125"/>
      <c r="U121" s="124"/>
      <c r="V121" s="125"/>
      <c r="W121" s="159"/>
      <c r="X121" s="715"/>
      <c r="Y121" s="715"/>
      <c r="Z121" s="715"/>
      <c r="AA121" s="129"/>
      <c r="AB121" s="130"/>
      <c r="AC121" s="130"/>
      <c r="AD121" s="129"/>
      <c r="AE121" s="130"/>
      <c r="AF121" s="130"/>
      <c r="AG121" s="129"/>
      <c r="AH121" s="130"/>
      <c r="AI121" s="130"/>
      <c r="AJ121" s="718"/>
    </row>
    <row r="122" spans="1:36" s="132" customFormat="1" ht="31.5">
      <c r="A122" s="122"/>
      <c r="B122" s="122"/>
      <c r="C122" s="506"/>
      <c r="D122" s="233"/>
      <c r="E122" s="233"/>
      <c r="F122" s="506"/>
      <c r="G122" s="506"/>
      <c r="H122" s="518"/>
      <c r="I122" s="122"/>
      <c r="J122" s="122"/>
      <c r="K122" s="524"/>
      <c r="L122" s="524"/>
      <c r="M122" s="123"/>
      <c r="N122" s="123"/>
      <c r="O122" s="507"/>
      <c r="P122" s="116"/>
      <c r="Q122" s="116"/>
      <c r="R122" s="124"/>
      <c r="S122" s="125"/>
      <c r="T122" s="125"/>
      <c r="U122" s="124"/>
      <c r="V122" s="125"/>
      <c r="W122" s="159"/>
      <c r="X122" s="715"/>
      <c r="Y122" s="715"/>
      <c r="Z122" s="715"/>
      <c r="AA122" s="129"/>
      <c r="AB122" s="130"/>
      <c r="AC122" s="130"/>
      <c r="AD122" s="129"/>
      <c r="AE122" s="130"/>
      <c r="AF122" s="130"/>
      <c r="AG122" s="129"/>
      <c r="AH122" s="130"/>
      <c r="AI122" s="130"/>
      <c r="AJ122" s="718"/>
    </row>
    <row r="123" spans="1:36" s="132" customFormat="1" ht="31.5">
      <c r="A123" s="122"/>
      <c r="B123" s="122"/>
      <c r="C123" s="506"/>
      <c r="D123" s="233"/>
      <c r="E123" s="233"/>
      <c r="F123" s="506"/>
      <c r="G123" s="506"/>
      <c r="H123" s="518"/>
      <c r="I123" s="122"/>
      <c r="J123" s="122"/>
      <c r="K123" s="524"/>
      <c r="L123" s="524"/>
      <c r="M123" s="123"/>
      <c r="N123" s="123"/>
      <c r="O123" s="507"/>
      <c r="P123" s="116"/>
      <c r="Q123" s="116"/>
      <c r="R123" s="124"/>
      <c r="S123" s="125"/>
      <c r="T123" s="125"/>
      <c r="U123" s="124"/>
      <c r="V123" s="125"/>
      <c r="W123" s="159"/>
      <c r="X123" s="715"/>
      <c r="Y123" s="715"/>
      <c r="Z123" s="715"/>
      <c r="AA123" s="129"/>
      <c r="AB123" s="130"/>
      <c r="AC123" s="130"/>
      <c r="AD123" s="129"/>
      <c r="AE123" s="130"/>
      <c r="AF123" s="130"/>
      <c r="AG123" s="129"/>
      <c r="AH123" s="130"/>
      <c r="AI123" s="130"/>
      <c r="AJ123" s="718"/>
    </row>
    <row r="124" spans="1:36" s="132" customFormat="1" ht="31.5">
      <c r="A124" s="122"/>
      <c r="B124" s="122"/>
      <c r="C124" s="506"/>
      <c r="D124" s="233"/>
      <c r="E124" s="233"/>
      <c r="F124" s="506"/>
      <c r="G124" s="506"/>
      <c r="H124" s="518"/>
      <c r="I124" s="122"/>
      <c r="J124" s="122"/>
      <c r="K124" s="524"/>
      <c r="L124" s="524"/>
      <c r="M124" s="123"/>
      <c r="N124" s="123"/>
      <c r="O124" s="507"/>
      <c r="P124" s="116"/>
      <c r="Q124" s="116"/>
      <c r="R124" s="124"/>
      <c r="S124" s="125"/>
      <c r="T124" s="125"/>
      <c r="U124" s="124"/>
      <c r="V124" s="125"/>
      <c r="W124" s="159"/>
      <c r="X124" s="715"/>
      <c r="Y124" s="715"/>
      <c r="Z124" s="715"/>
      <c r="AA124" s="129"/>
      <c r="AB124" s="130"/>
      <c r="AC124" s="130"/>
      <c r="AD124" s="129"/>
      <c r="AE124" s="130"/>
      <c r="AF124" s="130"/>
      <c r="AG124" s="129"/>
      <c r="AH124" s="130"/>
      <c r="AI124" s="130"/>
      <c r="AJ124" s="718"/>
    </row>
    <row r="125" spans="1:36" s="132" customFormat="1" ht="31.5">
      <c r="A125" s="122"/>
      <c r="B125" s="122"/>
      <c r="C125" s="506"/>
      <c r="D125" s="233"/>
      <c r="E125" s="233"/>
      <c r="F125" s="506"/>
      <c r="G125" s="506"/>
      <c r="H125" s="518"/>
      <c r="I125" s="122"/>
      <c r="J125" s="122"/>
      <c r="K125" s="524"/>
      <c r="L125" s="524"/>
      <c r="M125" s="123"/>
      <c r="N125" s="123"/>
      <c r="O125" s="507"/>
      <c r="P125" s="116"/>
      <c r="Q125" s="116"/>
      <c r="R125" s="124"/>
      <c r="S125" s="125"/>
      <c r="T125" s="125"/>
      <c r="U125" s="124"/>
      <c r="V125" s="125"/>
      <c r="W125" s="159"/>
      <c r="X125" s="715"/>
      <c r="Y125" s="715"/>
      <c r="Z125" s="715"/>
      <c r="AA125" s="129"/>
      <c r="AB125" s="130"/>
      <c r="AC125" s="130"/>
      <c r="AD125" s="129"/>
      <c r="AE125" s="130"/>
      <c r="AF125" s="130"/>
      <c r="AG125" s="129"/>
      <c r="AH125" s="130"/>
      <c r="AI125" s="130"/>
      <c r="AJ125" s="718"/>
    </row>
    <row r="126" spans="1:36" s="132" customFormat="1" ht="31.5">
      <c r="A126" s="122"/>
      <c r="B126" s="122"/>
      <c r="C126" s="506"/>
      <c r="D126" s="233"/>
      <c r="E126" s="233"/>
      <c r="F126" s="506"/>
      <c r="G126" s="506"/>
      <c r="H126" s="518"/>
      <c r="I126" s="122"/>
      <c r="J126" s="122"/>
      <c r="K126" s="524"/>
      <c r="L126" s="524"/>
      <c r="M126" s="123"/>
      <c r="N126" s="123"/>
      <c r="O126" s="507"/>
      <c r="P126" s="116"/>
      <c r="Q126" s="116"/>
      <c r="R126" s="124"/>
      <c r="S126" s="125"/>
      <c r="T126" s="125"/>
      <c r="U126" s="124"/>
      <c r="V126" s="125"/>
      <c r="W126" s="159"/>
      <c r="X126" s="715"/>
      <c r="Y126" s="715"/>
      <c r="Z126" s="715"/>
      <c r="AA126" s="129"/>
      <c r="AB126" s="130"/>
      <c r="AC126" s="130"/>
      <c r="AD126" s="129"/>
      <c r="AE126" s="130"/>
      <c r="AF126" s="130"/>
      <c r="AG126" s="129"/>
      <c r="AH126" s="130"/>
      <c r="AI126" s="130"/>
      <c r="AJ126" s="718"/>
    </row>
    <row r="127" spans="1:36" s="132" customFormat="1" ht="31.5">
      <c r="A127" s="122"/>
      <c r="B127" s="122"/>
      <c r="C127" s="506"/>
      <c r="D127" s="233"/>
      <c r="E127" s="233"/>
      <c r="F127" s="506"/>
      <c r="G127" s="506"/>
      <c r="H127" s="518"/>
      <c r="I127" s="122"/>
      <c r="J127" s="122"/>
      <c r="K127" s="524"/>
      <c r="L127" s="524"/>
      <c r="M127" s="123"/>
      <c r="N127" s="123"/>
      <c r="O127" s="507"/>
      <c r="P127" s="116"/>
      <c r="Q127" s="116"/>
      <c r="R127" s="124"/>
      <c r="S127" s="125"/>
      <c r="T127" s="125"/>
      <c r="U127" s="124"/>
      <c r="V127" s="125"/>
      <c r="W127" s="159"/>
      <c r="X127" s="715"/>
      <c r="Y127" s="715"/>
      <c r="Z127" s="715"/>
      <c r="AA127" s="129"/>
      <c r="AB127" s="130"/>
      <c r="AC127" s="130"/>
      <c r="AD127" s="129"/>
      <c r="AE127" s="130"/>
      <c r="AF127" s="130"/>
      <c r="AG127" s="129"/>
      <c r="AH127" s="130"/>
      <c r="AI127" s="130"/>
      <c r="AJ127" s="718"/>
    </row>
    <row r="128" spans="1:36" s="132" customFormat="1" ht="31.5">
      <c r="A128" s="122"/>
      <c r="B128" s="122"/>
      <c r="C128" s="506"/>
      <c r="D128" s="233"/>
      <c r="E128" s="233"/>
      <c r="F128" s="506"/>
      <c r="G128" s="506"/>
      <c r="H128" s="518"/>
      <c r="I128" s="122"/>
      <c r="J128" s="122"/>
      <c r="K128" s="524"/>
      <c r="L128" s="524"/>
      <c r="M128" s="123"/>
      <c r="N128" s="123"/>
      <c r="O128" s="507"/>
      <c r="P128" s="116"/>
      <c r="Q128" s="116"/>
      <c r="R128" s="124"/>
      <c r="S128" s="125"/>
      <c r="T128" s="125"/>
      <c r="U128" s="124"/>
      <c r="V128" s="125"/>
      <c r="W128" s="159"/>
      <c r="X128" s="715"/>
      <c r="Y128" s="715"/>
      <c r="Z128" s="715"/>
      <c r="AA128" s="129"/>
      <c r="AB128" s="130"/>
      <c r="AC128" s="130"/>
      <c r="AD128" s="129"/>
      <c r="AE128" s="130"/>
      <c r="AF128" s="130"/>
      <c r="AG128" s="129"/>
      <c r="AH128" s="130"/>
      <c r="AI128" s="130"/>
      <c r="AJ128" s="718"/>
    </row>
    <row r="129" spans="1:36" s="132" customFormat="1" ht="31.5">
      <c r="A129" s="122"/>
      <c r="B129" s="122"/>
      <c r="C129" s="506"/>
      <c r="D129" s="233"/>
      <c r="E129" s="233"/>
      <c r="F129" s="506"/>
      <c r="G129" s="506"/>
      <c r="H129" s="518"/>
      <c r="I129" s="122"/>
      <c r="J129" s="122"/>
      <c r="K129" s="524"/>
      <c r="L129" s="524"/>
      <c r="M129" s="123"/>
      <c r="N129" s="123"/>
      <c r="O129" s="507"/>
      <c r="P129" s="116"/>
      <c r="Q129" s="116"/>
      <c r="R129" s="124"/>
      <c r="S129" s="125"/>
      <c r="T129" s="125"/>
      <c r="U129" s="124"/>
      <c r="V129" s="125"/>
      <c r="W129" s="159"/>
      <c r="X129" s="715"/>
      <c r="Y129" s="715"/>
      <c r="Z129" s="715"/>
      <c r="AA129" s="129"/>
      <c r="AB129" s="130"/>
      <c r="AC129" s="130"/>
      <c r="AD129" s="129"/>
      <c r="AE129" s="130"/>
      <c r="AF129" s="130"/>
      <c r="AG129" s="129"/>
      <c r="AH129" s="130"/>
      <c r="AI129" s="130"/>
      <c r="AJ129" s="718"/>
    </row>
    <row r="130" spans="1:36" s="132" customFormat="1" ht="31.5">
      <c r="A130" s="122"/>
      <c r="B130" s="122"/>
      <c r="C130" s="506"/>
      <c r="D130" s="233"/>
      <c r="E130" s="233"/>
      <c r="F130" s="506"/>
      <c r="G130" s="506"/>
      <c r="H130" s="518"/>
      <c r="I130" s="122"/>
      <c r="J130" s="122"/>
      <c r="K130" s="524"/>
      <c r="L130" s="524"/>
      <c r="M130" s="123"/>
      <c r="N130" s="123"/>
      <c r="O130" s="507"/>
      <c r="P130" s="116"/>
      <c r="Q130" s="116"/>
      <c r="R130" s="124"/>
      <c r="S130" s="125"/>
      <c r="T130" s="125"/>
      <c r="U130" s="124"/>
      <c r="V130" s="125"/>
      <c r="W130" s="159"/>
      <c r="X130" s="715"/>
      <c r="Y130" s="715"/>
      <c r="Z130" s="715"/>
      <c r="AA130" s="129"/>
      <c r="AB130" s="130"/>
      <c r="AC130" s="130"/>
      <c r="AD130" s="129"/>
      <c r="AE130" s="130"/>
      <c r="AF130" s="130"/>
      <c r="AG130" s="129"/>
      <c r="AH130" s="130"/>
      <c r="AI130" s="130"/>
      <c r="AJ130" s="718"/>
    </row>
    <row r="131" spans="1:36" s="132" customFormat="1" ht="31.5">
      <c r="A131" s="122"/>
      <c r="B131" s="122"/>
      <c r="C131" s="506"/>
      <c r="D131" s="233"/>
      <c r="E131" s="233"/>
      <c r="F131" s="506"/>
      <c r="G131" s="506"/>
      <c r="H131" s="518"/>
      <c r="I131" s="122"/>
      <c r="J131" s="122"/>
      <c r="K131" s="524"/>
      <c r="L131" s="524"/>
      <c r="M131" s="123"/>
      <c r="N131" s="123"/>
      <c r="O131" s="507"/>
      <c r="P131" s="116"/>
      <c r="Q131" s="116"/>
      <c r="R131" s="124"/>
      <c r="S131" s="125"/>
      <c r="T131" s="125"/>
      <c r="U131" s="124"/>
      <c r="V131" s="125"/>
      <c r="W131" s="159"/>
      <c r="X131" s="715"/>
      <c r="Y131" s="715"/>
      <c r="Z131" s="715"/>
      <c r="AA131" s="129"/>
      <c r="AB131" s="130"/>
      <c r="AC131" s="130"/>
      <c r="AD131" s="129"/>
      <c r="AE131" s="130"/>
      <c r="AF131" s="130"/>
      <c r="AG131" s="129"/>
      <c r="AH131" s="130"/>
      <c r="AI131" s="130"/>
      <c r="AJ131" s="718"/>
    </row>
    <row r="132" spans="1:36" s="132" customFormat="1" ht="31.5">
      <c r="A132" s="122"/>
      <c r="B132" s="122"/>
      <c r="C132" s="506"/>
      <c r="D132" s="233"/>
      <c r="E132" s="233"/>
      <c r="F132" s="506"/>
      <c r="G132" s="506"/>
      <c r="H132" s="518"/>
      <c r="I132" s="122"/>
      <c r="J132" s="122"/>
      <c r="K132" s="524"/>
      <c r="L132" s="524"/>
      <c r="M132" s="123"/>
      <c r="N132" s="123"/>
      <c r="O132" s="507"/>
      <c r="P132" s="116"/>
      <c r="Q132" s="116"/>
      <c r="R132" s="124"/>
      <c r="S132" s="125"/>
      <c r="T132" s="125"/>
      <c r="U132" s="124"/>
      <c r="V132" s="125"/>
      <c r="W132" s="159"/>
      <c r="X132" s="715"/>
      <c r="Y132" s="715"/>
      <c r="Z132" s="715"/>
      <c r="AA132" s="129"/>
      <c r="AB132" s="130"/>
      <c r="AC132" s="130"/>
      <c r="AD132" s="129"/>
      <c r="AE132" s="130"/>
      <c r="AF132" s="130"/>
      <c r="AG132" s="129"/>
      <c r="AH132" s="130"/>
      <c r="AI132" s="130"/>
      <c r="AJ132" s="718"/>
    </row>
    <row r="133" spans="1:36" s="132" customFormat="1" ht="31.5">
      <c r="A133" s="122"/>
      <c r="B133" s="122"/>
      <c r="C133" s="506"/>
      <c r="D133" s="233"/>
      <c r="E133" s="233"/>
      <c r="F133" s="506"/>
      <c r="G133" s="506"/>
      <c r="H133" s="518"/>
      <c r="I133" s="122"/>
      <c r="J133" s="122"/>
      <c r="K133" s="524"/>
      <c r="L133" s="524"/>
      <c r="M133" s="123"/>
      <c r="N133" s="123"/>
      <c r="O133" s="507"/>
      <c r="P133" s="116"/>
      <c r="Q133" s="116"/>
      <c r="R133" s="124"/>
      <c r="S133" s="125"/>
      <c r="T133" s="125"/>
      <c r="U133" s="124"/>
      <c r="V133" s="125"/>
      <c r="W133" s="159"/>
      <c r="X133" s="715"/>
      <c r="Y133" s="715"/>
      <c r="Z133" s="715"/>
      <c r="AA133" s="129"/>
      <c r="AB133" s="130"/>
      <c r="AC133" s="130"/>
      <c r="AD133" s="129"/>
      <c r="AE133" s="130"/>
      <c r="AF133" s="130"/>
      <c r="AG133" s="129"/>
      <c r="AH133" s="130"/>
      <c r="AI133" s="130"/>
      <c r="AJ133" s="718"/>
    </row>
    <row r="134" spans="1:36" s="132" customFormat="1" ht="31.5">
      <c r="A134" s="122"/>
      <c r="B134" s="122"/>
      <c r="C134" s="506"/>
      <c r="D134" s="233"/>
      <c r="E134" s="233"/>
      <c r="F134" s="506"/>
      <c r="G134" s="506"/>
      <c r="H134" s="518"/>
      <c r="I134" s="122"/>
      <c r="J134" s="122"/>
      <c r="K134" s="524"/>
      <c r="L134" s="524"/>
      <c r="M134" s="123"/>
      <c r="N134" s="123"/>
      <c r="O134" s="507"/>
      <c r="P134" s="116"/>
      <c r="Q134" s="116"/>
      <c r="R134" s="124"/>
      <c r="S134" s="125"/>
      <c r="T134" s="125"/>
      <c r="U134" s="124"/>
      <c r="V134" s="125"/>
      <c r="W134" s="159"/>
      <c r="X134" s="715"/>
      <c r="Y134" s="715"/>
      <c r="Z134" s="715"/>
      <c r="AA134" s="129"/>
      <c r="AB134" s="130"/>
      <c r="AC134" s="130"/>
      <c r="AD134" s="129"/>
      <c r="AE134" s="130"/>
      <c r="AF134" s="130"/>
      <c r="AG134" s="129"/>
      <c r="AH134" s="130"/>
      <c r="AI134" s="130"/>
      <c r="AJ134" s="718"/>
    </row>
    <row r="135" spans="1:36" s="132" customFormat="1" ht="31.5">
      <c r="A135" s="122"/>
      <c r="B135" s="122"/>
      <c r="C135" s="506"/>
      <c r="D135" s="233"/>
      <c r="E135" s="233"/>
      <c r="F135" s="506"/>
      <c r="G135" s="506"/>
      <c r="H135" s="518"/>
      <c r="I135" s="122"/>
      <c r="J135" s="122"/>
      <c r="K135" s="524"/>
      <c r="L135" s="524"/>
      <c r="M135" s="123"/>
      <c r="N135" s="123"/>
      <c r="O135" s="507"/>
      <c r="P135" s="116"/>
      <c r="Q135" s="116"/>
      <c r="R135" s="124"/>
      <c r="S135" s="125"/>
      <c r="T135" s="125"/>
      <c r="U135" s="124"/>
      <c r="V135" s="125"/>
      <c r="W135" s="159"/>
      <c r="X135" s="715"/>
      <c r="Y135" s="715"/>
      <c r="Z135" s="715"/>
      <c r="AA135" s="129"/>
      <c r="AB135" s="130"/>
      <c r="AC135" s="130"/>
      <c r="AD135" s="129"/>
      <c r="AE135" s="130"/>
      <c r="AF135" s="130"/>
      <c r="AG135" s="129"/>
      <c r="AH135" s="130"/>
      <c r="AI135" s="130"/>
      <c r="AJ135" s="718"/>
    </row>
    <row r="136" spans="1:36" s="132" customFormat="1" ht="31.5">
      <c r="A136" s="122"/>
      <c r="B136" s="122"/>
      <c r="C136" s="506"/>
      <c r="D136" s="233"/>
      <c r="E136" s="233"/>
      <c r="F136" s="506"/>
      <c r="G136" s="506"/>
      <c r="H136" s="518"/>
      <c r="I136" s="122"/>
      <c r="J136" s="122"/>
      <c r="K136" s="524"/>
      <c r="L136" s="524"/>
      <c r="M136" s="123"/>
      <c r="N136" s="123"/>
      <c r="O136" s="507"/>
      <c r="P136" s="116"/>
      <c r="Q136" s="116"/>
      <c r="R136" s="124"/>
      <c r="S136" s="125"/>
      <c r="T136" s="125"/>
      <c r="U136" s="124"/>
      <c r="V136" s="125"/>
      <c r="W136" s="159"/>
      <c r="X136" s="715"/>
      <c r="Y136" s="715"/>
      <c r="Z136" s="715"/>
      <c r="AA136" s="129"/>
      <c r="AB136" s="130"/>
      <c r="AC136" s="130"/>
      <c r="AD136" s="129"/>
      <c r="AE136" s="130"/>
      <c r="AF136" s="130"/>
      <c r="AG136" s="129"/>
      <c r="AH136" s="130"/>
      <c r="AI136" s="130"/>
      <c r="AJ136" s="718"/>
    </row>
    <row r="137" spans="1:36" s="132" customFormat="1" ht="31.5">
      <c r="A137" s="122"/>
      <c r="B137" s="122"/>
      <c r="C137" s="506"/>
      <c r="D137" s="233"/>
      <c r="E137" s="233"/>
      <c r="F137" s="506"/>
      <c r="G137" s="506"/>
      <c r="H137" s="518"/>
      <c r="I137" s="122"/>
      <c r="J137" s="122"/>
      <c r="K137" s="524"/>
      <c r="L137" s="524"/>
      <c r="M137" s="123"/>
      <c r="N137" s="123"/>
      <c r="O137" s="507"/>
      <c r="P137" s="116"/>
      <c r="Q137" s="116"/>
      <c r="R137" s="124"/>
      <c r="S137" s="125"/>
      <c r="T137" s="125"/>
      <c r="U137" s="124"/>
      <c r="V137" s="125"/>
      <c r="W137" s="159"/>
      <c r="X137" s="715"/>
      <c r="Y137" s="715"/>
      <c r="Z137" s="715"/>
      <c r="AA137" s="129"/>
      <c r="AB137" s="130"/>
      <c r="AC137" s="130"/>
      <c r="AD137" s="129"/>
      <c r="AE137" s="130"/>
      <c r="AF137" s="130"/>
      <c r="AG137" s="129"/>
      <c r="AH137" s="130"/>
      <c r="AI137" s="130"/>
      <c r="AJ137" s="718"/>
    </row>
    <row r="138" spans="1:36" s="132" customFormat="1" ht="31.5">
      <c r="A138" s="122"/>
      <c r="B138" s="122"/>
      <c r="C138" s="506"/>
      <c r="D138" s="233"/>
      <c r="E138" s="233"/>
      <c r="F138" s="506"/>
      <c r="G138" s="506"/>
      <c r="H138" s="518"/>
      <c r="I138" s="122"/>
      <c r="J138" s="122"/>
      <c r="K138" s="524"/>
      <c r="L138" s="524"/>
      <c r="M138" s="123"/>
      <c r="N138" s="123"/>
      <c r="O138" s="507"/>
      <c r="P138" s="116"/>
      <c r="Q138" s="116"/>
      <c r="R138" s="124"/>
      <c r="S138" s="125"/>
      <c r="T138" s="125"/>
      <c r="U138" s="124"/>
      <c r="V138" s="125"/>
      <c r="W138" s="159"/>
      <c r="X138" s="715"/>
      <c r="Y138" s="715"/>
      <c r="Z138" s="715"/>
      <c r="AA138" s="129"/>
      <c r="AB138" s="130"/>
      <c r="AC138" s="130"/>
      <c r="AD138" s="129"/>
      <c r="AE138" s="130"/>
      <c r="AF138" s="130"/>
      <c r="AG138" s="129"/>
      <c r="AH138" s="130"/>
      <c r="AI138" s="130"/>
      <c r="AJ138" s="718"/>
    </row>
    <row r="139" spans="1:36" s="132" customFormat="1" ht="31.5">
      <c r="A139" s="122"/>
      <c r="B139" s="122"/>
      <c r="C139" s="506"/>
      <c r="D139" s="233"/>
      <c r="E139" s="233"/>
      <c r="F139" s="506"/>
      <c r="G139" s="506"/>
      <c r="H139" s="518"/>
      <c r="I139" s="122"/>
      <c r="J139" s="122"/>
      <c r="K139" s="524"/>
      <c r="L139" s="524"/>
      <c r="M139" s="123"/>
      <c r="N139" s="123"/>
      <c r="O139" s="507"/>
      <c r="P139" s="116"/>
      <c r="Q139" s="116"/>
      <c r="R139" s="124"/>
      <c r="S139" s="125"/>
      <c r="T139" s="125"/>
      <c r="U139" s="124"/>
      <c r="V139" s="125"/>
      <c r="W139" s="159"/>
      <c r="X139" s="715"/>
      <c r="Y139" s="715"/>
      <c r="Z139" s="715"/>
      <c r="AA139" s="129"/>
      <c r="AB139" s="130"/>
      <c r="AC139" s="130"/>
      <c r="AD139" s="129"/>
      <c r="AE139" s="130"/>
      <c r="AF139" s="130"/>
      <c r="AG139" s="129"/>
      <c r="AH139" s="130"/>
      <c r="AI139" s="130"/>
      <c r="AJ139" s="718"/>
    </row>
    <row r="140" spans="1:36" s="132" customFormat="1" ht="31.5">
      <c r="A140" s="122"/>
      <c r="B140" s="122"/>
      <c r="C140" s="506"/>
      <c r="D140" s="233"/>
      <c r="E140" s="233"/>
      <c r="F140" s="506"/>
      <c r="G140" s="506"/>
      <c r="H140" s="518"/>
      <c r="I140" s="122"/>
      <c r="J140" s="122"/>
      <c r="K140" s="524"/>
      <c r="L140" s="524"/>
      <c r="M140" s="123"/>
      <c r="N140" s="123"/>
      <c r="O140" s="507"/>
      <c r="P140" s="116"/>
      <c r="Q140" s="116"/>
      <c r="R140" s="124"/>
      <c r="S140" s="125"/>
      <c r="T140" s="125"/>
      <c r="U140" s="124"/>
      <c r="V140" s="125"/>
      <c r="W140" s="159"/>
      <c r="X140" s="715"/>
      <c r="Y140" s="715"/>
      <c r="Z140" s="715"/>
      <c r="AA140" s="129"/>
      <c r="AB140" s="130"/>
      <c r="AC140" s="130"/>
      <c r="AD140" s="129"/>
      <c r="AE140" s="130"/>
      <c r="AF140" s="130"/>
      <c r="AG140" s="129"/>
      <c r="AH140" s="130"/>
      <c r="AI140" s="130"/>
      <c r="AJ140" s="718"/>
    </row>
    <row r="141" spans="1:36" s="132" customFormat="1" ht="31.5">
      <c r="A141" s="122"/>
      <c r="B141" s="122"/>
      <c r="C141" s="506"/>
      <c r="D141" s="233"/>
      <c r="E141" s="233"/>
      <c r="F141" s="506"/>
      <c r="G141" s="506"/>
      <c r="H141" s="518"/>
      <c r="I141" s="122"/>
      <c r="J141" s="122"/>
      <c r="K141" s="524"/>
      <c r="L141" s="524"/>
      <c r="M141" s="123"/>
      <c r="N141" s="123"/>
      <c r="O141" s="507"/>
      <c r="P141" s="116"/>
      <c r="Q141" s="116"/>
      <c r="R141" s="124"/>
      <c r="S141" s="125"/>
      <c r="T141" s="125"/>
      <c r="U141" s="124"/>
      <c r="V141" s="125"/>
      <c r="W141" s="159"/>
      <c r="X141" s="715"/>
      <c r="Y141" s="715"/>
      <c r="Z141" s="715"/>
      <c r="AA141" s="129"/>
      <c r="AB141" s="130"/>
      <c r="AC141" s="130"/>
      <c r="AD141" s="129"/>
      <c r="AE141" s="130"/>
      <c r="AF141" s="130"/>
      <c r="AG141" s="129"/>
      <c r="AH141" s="130"/>
      <c r="AI141" s="130"/>
      <c r="AJ141" s="718"/>
    </row>
    <row r="142" spans="1:36" s="132" customFormat="1" ht="31.5">
      <c r="A142" s="122"/>
      <c r="B142" s="122"/>
      <c r="C142" s="506"/>
      <c r="D142" s="233"/>
      <c r="E142" s="233"/>
      <c r="F142" s="506"/>
      <c r="G142" s="506"/>
      <c r="H142" s="518"/>
      <c r="I142" s="122"/>
      <c r="J142" s="122"/>
      <c r="K142" s="524"/>
      <c r="L142" s="524"/>
      <c r="M142" s="123"/>
      <c r="N142" s="123"/>
      <c r="O142" s="507"/>
      <c r="P142" s="116"/>
      <c r="Q142" s="116"/>
      <c r="R142" s="124"/>
      <c r="S142" s="125"/>
      <c r="T142" s="125"/>
      <c r="U142" s="124"/>
      <c r="V142" s="125"/>
      <c r="W142" s="159"/>
      <c r="X142" s="715"/>
      <c r="Y142" s="715"/>
      <c r="Z142" s="715"/>
      <c r="AA142" s="129"/>
      <c r="AB142" s="130"/>
      <c r="AC142" s="130"/>
      <c r="AD142" s="129"/>
      <c r="AE142" s="130"/>
      <c r="AF142" s="130"/>
      <c r="AG142" s="129"/>
      <c r="AH142" s="130"/>
      <c r="AI142" s="130"/>
      <c r="AJ142" s="718"/>
    </row>
    <row r="143" spans="1:36" s="132" customFormat="1" ht="31.5">
      <c r="A143" s="122"/>
      <c r="B143" s="122"/>
      <c r="C143" s="506"/>
      <c r="D143" s="233"/>
      <c r="E143" s="233"/>
      <c r="F143" s="506"/>
      <c r="G143" s="506"/>
      <c r="H143" s="518"/>
      <c r="I143" s="122"/>
      <c r="J143" s="122"/>
      <c r="K143" s="524"/>
      <c r="L143" s="524"/>
      <c r="M143" s="123"/>
      <c r="N143" s="123"/>
      <c r="O143" s="507"/>
      <c r="P143" s="116"/>
      <c r="Q143" s="116"/>
      <c r="R143" s="124"/>
      <c r="S143" s="125"/>
      <c r="T143" s="125"/>
      <c r="U143" s="124"/>
      <c r="V143" s="125"/>
      <c r="W143" s="159"/>
      <c r="X143" s="715"/>
      <c r="Y143" s="715"/>
      <c r="Z143" s="715"/>
      <c r="AA143" s="129"/>
      <c r="AB143" s="130"/>
      <c r="AC143" s="130"/>
      <c r="AD143" s="129"/>
      <c r="AE143" s="130"/>
      <c r="AF143" s="130"/>
      <c r="AG143" s="129"/>
      <c r="AH143" s="130"/>
      <c r="AI143" s="130"/>
      <c r="AJ143" s="718"/>
    </row>
    <row r="144" spans="1:36" s="132" customFormat="1" ht="31.5">
      <c r="A144" s="122"/>
      <c r="B144" s="122"/>
      <c r="C144" s="506"/>
      <c r="D144" s="233"/>
      <c r="E144" s="233"/>
      <c r="F144" s="506"/>
      <c r="G144" s="506"/>
      <c r="H144" s="518"/>
      <c r="I144" s="122"/>
      <c r="J144" s="122"/>
      <c r="K144" s="524"/>
      <c r="L144" s="524"/>
      <c r="M144" s="123"/>
      <c r="N144" s="123"/>
      <c r="O144" s="507"/>
      <c r="P144" s="116"/>
      <c r="Q144" s="116"/>
      <c r="R144" s="124"/>
      <c r="S144" s="125"/>
      <c r="T144" s="125"/>
      <c r="U144" s="124"/>
      <c r="V144" s="125"/>
      <c r="W144" s="159"/>
      <c r="X144" s="715"/>
      <c r="Y144" s="715"/>
      <c r="Z144" s="715"/>
      <c r="AA144" s="129"/>
      <c r="AB144" s="130"/>
      <c r="AC144" s="130"/>
      <c r="AD144" s="129"/>
      <c r="AE144" s="130"/>
      <c r="AF144" s="130"/>
      <c r="AG144" s="129"/>
      <c r="AH144" s="130"/>
      <c r="AI144" s="130"/>
      <c r="AJ144" s="718"/>
    </row>
    <row r="145" spans="1:36" s="132" customFormat="1" ht="31.5">
      <c r="A145" s="122"/>
      <c r="B145" s="122"/>
      <c r="C145" s="506"/>
      <c r="D145" s="233"/>
      <c r="E145" s="233"/>
      <c r="F145" s="506"/>
      <c r="G145" s="506"/>
      <c r="H145" s="518"/>
      <c r="I145" s="122"/>
      <c r="J145" s="122"/>
      <c r="K145" s="524"/>
      <c r="L145" s="524"/>
      <c r="M145" s="123"/>
      <c r="N145" s="123"/>
      <c r="O145" s="507"/>
      <c r="P145" s="116"/>
      <c r="Q145" s="116"/>
      <c r="R145" s="124"/>
      <c r="S145" s="125"/>
      <c r="T145" s="125"/>
      <c r="U145" s="124"/>
      <c r="V145" s="125"/>
      <c r="W145" s="159"/>
      <c r="X145" s="715"/>
      <c r="Y145" s="715"/>
      <c r="Z145" s="715"/>
      <c r="AA145" s="129"/>
      <c r="AB145" s="130"/>
      <c r="AC145" s="130"/>
      <c r="AD145" s="129"/>
      <c r="AE145" s="130"/>
      <c r="AF145" s="130"/>
      <c r="AG145" s="129"/>
      <c r="AH145" s="130"/>
      <c r="AI145" s="130"/>
      <c r="AJ145" s="718"/>
    </row>
    <row r="146" spans="1:36" s="132" customFormat="1" ht="31.5">
      <c r="A146" s="122"/>
      <c r="B146" s="122"/>
      <c r="C146" s="506"/>
      <c r="D146" s="233"/>
      <c r="E146" s="233"/>
      <c r="F146" s="506"/>
      <c r="G146" s="506"/>
      <c r="H146" s="518"/>
      <c r="I146" s="122"/>
      <c r="J146" s="122"/>
      <c r="K146" s="524"/>
      <c r="L146" s="524"/>
      <c r="M146" s="123"/>
      <c r="N146" s="123"/>
      <c r="O146" s="507"/>
      <c r="P146" s="116"/>
      <c r="Q146" s="116"/>
      <c r="R146" s="124"/>
      <c r="S146" s="125"/>
      <c r="T146" s="125"/>
      <c r="U146" s="124"/>
      <c r="V146" s="125"/>
      <c r="W146" s="159"/>
      <c r="X146" s="715"/>
      <c r="Y146" s="715"/>
      <c r="Z146" s="715"/>
      <c r="AA146" s="129"/>
      <c r="AB146" s="130"/>
      <c r="AC146" s="130"/>
      <c r="AD146" s="129"/>
      <c r="AE146" s="130"/>
      <c r="AF146" s="130"/>
      <c r="AG146" s="129"/>
      <c r="AH146" s="130"/>
      <c r="AI146" s="130"/>
      <c r="AJ146" s="718"/>
    </row>
    <row r="147" spans="1:36" s="132" customFormat="1" ht="31.5">
      <c r="A147" s="122"/>
      <c r="B147" s="122"/>
      <c r="C147" s="506"/>
      <c r="D147" s="233"/>
      <c r="E147" s="233"/>
      <c r="F147" s="506"/>
      <c r="G147" s="506"/>
      <c r="H147" s="518"/>
      <c r="I147" s="122"/>
      <c r="J147" s="122"/>
      <c r="K147" s="524"/>
      <c r="L147" s="524"/>
      <c r="M147" s="123"/>
      <c r="N147" s="123"/>
      <c r="O147" s="507"/>
      <c r="P147" s="116"/>
      <c r="Q147" s="116"/>
      <c r="R147" s="124"/>
      <c r="S147" s="125"/>
      <c r="T147" s="125"/>
      <c r="U147" s="124"/>
      <c r="V147" s="125"/>
      <c r="W147" s="159"/>
      <c r="X147" s="715"/>
      <c r="Y147" s="715"/>
      <c r="Z147" s="715"/>
      <c r="AA147" s="129"/>
      <c r="AB147" s="130"/>
      <c r="AC147" s="130"/>
      <c r="AD147" s="129"/>
      <c r="AE147" s="130"/>
      <c r="AF147" s="130"/>
      <c r="AG147" s="129"/>
      <c r="AH147" s="130"/>
      <c r="AI147" s="130"/>
      <c r="AJ147" s="718"/>
    </row>
    <row r="148" spans="1:36" s="132" customFormat="1" ht="31.5">
      <c r="A148" s="122"/>
      <c r="B148" s="122"/>
      <c r="C148" s="506"/>
      <c r="D148" s="233"/>
      <c r="E148" s="233"/>
      <c r="F148" s="506"/>
      <c r="G148" s="506"/>
      <c r="H148" s="518"/>
      <c r="I148" s="122"/>
      <c r="J148" s="122"/>
      <c r="K148" s="524"/>
      <c r="L148" s="524"/>
      <c r="M148" s="123"/>
      <c r="N148" s="123"/>
      <c r="O148" s="507"/>
      <c r="P148" s="116"/>
      <c r="Q148" s="116"/>
      <c r="R148" s="124"/>
      <c r="S148" s="125"/>
      <c r="T148" s="125"/>
      <c r="U148" s="124"/>
      <c r="V148" s="125"/>
      <c r="W148" s="159"/>
      <c r="X148" s="715"/>
      <c r="Y148" s="715"/>
      <c r="Z148" s="715"/>
      <c r="AA148" s="129"/>
      <c r="AB148" s="130"/>
      <c r="AC148" s="130"/>
      <c r="AD148" s="129"/>
      <c r="AE148" s="130"/>
      <c r="AF148" s="130"/>
      <c r="AG148" s="129"/>
      <c r="AH148" s="130"/>
      <c r="AI148" s="130"/>
      <c r="AJ148" s="718"/>
    </row>
    <row r="149" spans="1:36" s="132" customFormat="1" ht="31.5">
      <c r="A149" s="122"/>
      <c r="B149" s="122"/>
      <c r="C149" s="506"/>
      <c r="D149" s="233"/>
      <c r="E149" s="233"/>
      <c r="F149" s="506"/>
      <c r="G149" s="506"/>
      <c r="H149" s="518"/>
      <c r="I149" s="122"/>
      <c r="J149" s="122"/>
      <c r="K149" s="524"/>
      <c r="L149" s="524"/>
      <c r="M149" s="123"/>
      <c r="N149" s="123"/>
      <c r="O149" s="507"/>
      <c r="P149" s="116"/>
      <c r="Q149" s="116"/>
      <c r="R149" s="124"/>
      <c r="S149" s="125"/>
      <c r="T149" s="125"/>
      <c r="U149" s="124"/>
      <c r="V149" s="125"/>
      <c r="W149" s="159"/>
      <c r="X149" s="715"/>
      <c r="Y149" s="715"/>
      <c r="Z149" s="715"/>
      <c r="AA149" s="129"/>
      <c r="AB149" s="130"/>
      <c r="AC149" s="130"/>
      <c r="AD149" s="129"/>
      <c r="AE149" s="130"/>
      <c r="AF149" s="130"/>
      <c r="AG149" s="129"/>
      <c r="AH149" s="130"/>
      <c r="AI149" s="130"/>
      <c r="AJ149" s="718"/>
    </row>
    <row r="150" spans="1:36" s="132" customFormat="1" ht="31.5">
      <c r="A150" s="122"/>
      <c r="B150" s="122"/>
      <c r="C150" s="506"/>
      <c r="D150" s="233"/>
      <c r="E150" s="233"/>
      <c r="F150" s="506"/>
      <c r="G150" s="506"/>
      <c r="H150" s="518"/>
      <c r="I150" s="122"/>
      <c r="J150" s="122"/>
      <c r="K150" s="524"/>
      <c r="L150" s="524"/>
      <c r="M150" s="123"/>
      <c r="N150" s="123"/>
      <c r="O150" s="507"/>
      <c r="P150" s="116"/>
      <c r="Q150" s="116"/>
      <c r="R150" s="124"/>
      <c r="S150" s="125"/>
      <c r="T150" s="125"/>
      <c r="U150" s="124"/>
      <c r="V150" s="125"/>
      <c r="W150" s="159"/>
      <c r="X150" s="715"/>
      <c r="Y150" s="715"/>
      <c r="Z150" s="715"/>
      <c r="AA150" s="129"/>
      <c r="AB150" s="130"/>
      <c r="AC150" s="130"/>
      <c r="AD150" s="129"/>
      <c r="AE150" s="130"/>
      <c r="AF150" s="130"/>
      <c r="AG150" s="129"/>
      <c r="AH150" s="130"/>
      <c r="AI150" s="130"/>
      <c r="AJ150" s="718"/>
    </row>
    <row r="151" spans="1:36" s="132" customFormat="1" ht="31.5">
      <c r="A151" s="122"/>
      <c r="B151" s="122"/>
      <c r="C151" s="506"/>
      <c r="D151" s="233"/>
      <c r="E151" s="233"/>
      <c r="F151" s="506"/>
      <c r="G151" s="506"/>
      <c r="H151" s="518"/>
      <c r="I151" s="122"/>
      <c r="J151" s="122"/>
      <c r="K151" s="524"/>
      <c r="L151" s="524"/>
      <c r="M151" s="123"/>
      <c r="N151" s="123"/>
      <c r="O151" s="507"/>
      <c r="P151" s="116"/>
      <c r="Q151" s="116"/>
      <c r="R151" s="124"/>
      <c r="S151" s="125"/>
      <c r="T151" s="125"/>
      <c r="U151" s="124"/>
      <c r="V151" s="125"/>
      <c r="W151" s="159"/>
      <c r="X151" s="715"/>
      <c r="Y151" s="715"/>
      <c r="Z151" s="715"/>
      <c r="AA151" s="129"/>
      <c r="AB151" s="130"/>
      <c r="AC151" s="130"/>
      <c r="AD151" s="129"/>
      <c r="AE151" s="130"/>
      <c r="AF151" s="130"/>
      <c r="AG151" s="129"/>
      <c r="AH151" s="130"/>
      <c r="AI151" s="130"/>
      <c r="AJ151" s="718"/>
    </row>
    <row r="152" spans="1:36" s="132" customFormat="1" ht="31.5">
      <c r="A152" s="122"/>
      <c r="B152" s="122"/>
      <c r="C152" s="506"/>
      <c r="D152" s="233"/>
      <c r="E152" s="233"/>
      <c r="F152" s="506"/>
      <c r="G152" s="506"/>
      <c r="H152" s="518"/>
      <c r="I152" s="122"/>
      <c r="J152" s="122"/>
      <c r="K152" s="524"/>
      <c r="L152" s="524"/>
      <c r="M152" s="123"/>
      <c r="N152" s="123"/>
      <c r="O152" s="507"/>
      <c r="P152" s="116"/>
      <c r="Q152" s="116"/>
      <c r="R152" s="124"/>
      <c r="S152" s="125"/>
      <c r="T152" s="125"/>
      <c r="U152" s="124"/>
      <c r="V152" s="125"/>
      <c r="W152" s="159"/>
      <c r="X152" s="715"/>
      <c r="Y152" s="715"/>
      <c r="Z152" s="715"/>
      <c r="AA152" s="129"/>
      <c r="AB152" s="130"/>
      <c r="AC152" s="130"/>
      <c r="AD152" s="129"/>
      <c r="AE152" s="130"/>
      <c r="AF152" s="130"/>
      <c r="AG152" s="129"/>
      <c r="AH152" s="130"/>
      <c r="AI152" s="130"/>
      <c r="AJ152" s="718"/>
    </row>
    <row r="153" spans="1:36" s="132" customFormat="1" ht="31.5">
      <c r="A153" s="122"/>
      <c r="B153" s="122"/>
      <c r="C153" s="506"/>
      <c r="D153" s="233"/>
      <c r="E153" s="233"/>
      <c r="F153" s="506"/>
      <c r="G153" s="506"/>
      <c r="H153" s="518"/>
      <c r="I153" s="122"/>
      <c r="J153" s="122"/>
      <c r="K153" s="524"/>
      <c r="L153" s="524"/>
      <c r="M153" s="123"/>
      <c r="N153" s="123"/>
      <c r="O153" s="507"/>
      <c r="P153" s="116"/>
      <c r="Q153" s="116"/>
      <c r="R153" s="124"/>
      <c r="S153" s="125"/>
      <c r="T153" s="125"/>
      <c r="U153" s="124"/>
      <c r="V153" s="125"/>
      <c r="W153" s="159"/>
      <c r="X153" s="715"/>
      <c r="Y153" s="715"/>
      <c r="Z153" s="715"/>
      <c r="AA153" s="129"/>
      <c r="AB153" s="130"/>
      <c r="AC153" s="130"/>
      <c r="AD153" s="129"/>
      <c r="AE153" s="130"/>
      <c r="AF153" s="130"/>
      <c r="AG153" s="129"/>
      <c r="AH153" s="130"/>
      <c r="AI153" s="130"/>
      <c r="AJ153" s="718"/>
    </row>
    <row r="154" spans="1:36" s="132" customFormat="1" ht="31.5">
      <c r="A154" s="122"/>
      <c r="B154" s="122"/>
      <c r="C154" s="506"/>
      <c r="D154" s="233"/>
      <c r="E154" s="233"/>
      <c r="F154" s="506"/>
      <c r="G154" s="506"/>
      <c r="H154" s="518"/>
      <c r="I154" s="122"/>
      <c r="J154" s="122"/>
      <c r="K154" s="524"/>
      <c r="L154" s="524"/>
      <c r="M154" s="123"/>
      <c r="N154" s="123"/>
      <c r="O154" s="507"/>
      <c r="P154" s="116"/>
      <c r="Q154" s="116"/>
      <c r="R154" s="124"/>
      <c r="S154" s="125"/>
      <c r="T154" s="125"/>
      <c r="U154" s="124"/>
      <c r="V154" s="125"/>
      <c r="W154" s="159"/>
      <c r="X154" s="715"/>
      <c r="Y154" s="715"/>
      <c r="Z154" s="715"/>
      <c r="AA154" s="129"/>
      <c r="AB154" s="130"/>
      <c r="AC154" s="130"/>
      <c r="AD154" s="129"/>
      <c r="AE154" s="130"/>
      <c r="AF154" s="130"/>
      <c r="AG154" s="129"/>
      <c r="AH154" s="130"/>
      <c r="AI154" s="130"/>
      <c r="AJ154" s="718"/>
    </row>
    <row r="155" spans="1:36" s="132" customFormat="1" ht="31.5">
      <c r="A155" s="122"/>
      <c r="B155" s="122"/>
      <c r="C155" s="506"/>
      <c r="D155" s="233"/>
      <c r="E155" s="233"/>
      <c r="F155" s="506"/>
      <c r="G155" s="506"/>
      <c r="H155" s="518"/>
      <c r="I155" s="122"/>
      <c r="J155" s="122"/>
      <c r="K155" s="524"/>
      <c r="L155" s="524"/>
      <c r="M155" s="123"/>
      <c r="N155" s="123"/>
      <c r="O155" s="507"/>
      <c r="P155" s="116"/>
      <c r="Q155" s="116"/>
      <c r="R155" s="124"/>
      <c r="S155" s="125"/>
      <c r="T155" s="125"/>
      <c r="U155" s="124"/>
      <c r="V155" s="125"/>
      <c r="W155" s="159"/>
      <c r="X155" s="715"/>
      <c r="Y155" s="715"/>
      <c r="Z155" s="715"/>
      <c r="AA155" s="129"/>
      <c r="AB155" s="130"/>
      <c r="AC155" s="130"/>
      <c r="AD155" s="129"/>
      <c r="AE155" s="130"/>
      <c r="AF155" s="130"/>
      <c r="AG155" s="129"/>
      <c r="AH155" s="130"/>
      <c r="AI155" s="130"/>
      <c r="AJ155" s="718"/>
    </row>
    <row r="156" spans="1:36" s="132" customFormat="1" ht="31.5">
      <c r="A156" s="122"/>
      <c r="B156" s="122"/>
      <c r="C156" s="506"/>
      <c r="D156" s="233"/>
      <c r="E156" s="233"/>
      <c r="F156" s="506"/>
      <c r="G156" s="506"/>
      <c r="H156" s="518"/>
      <c r="I156" s="122"/>
      <c r="J156" s="122"/>
      <c r="K156" s="524"/>
      <c r="L156" s="524"/>
      <c r="M156" s="123"/>
      <c r="N156" s="123"/>
      <c r="O156" s="507"/>
      <c r="P156" s="116"/>
      <c r="Q156" s="116"/>
      <c r="R156" s="124"/>
      <c r="S156" s="125"/>
      <c r="T156" s="125"/>
      <c r="U156" s="124"/>
      <c r="V156" s="125"/>
      <c r="W156" s="159"/>
      <c r="X156" s="715"/>
      <c r="Y156" s="715"/>
      <c r="Z156" s="715"/>
      <c r="AA156" s="129"/>
      <c r="AB156" s="130"/>
      <c r="AC156" s="130"/>
      <c r="AD156" s="129"/>
      <c r="AE156" s="130"/>
      <c r="AF156" s="130"/>
      <c r="AG156" s="129"/>
      <c r="AH156" s="130"/>
      <c r="AI156" s="130"/>
      <c r="AJ156" s="718"/>
    </row>
    <row r="157" spans="1:36" s="132" customFormat="1" ht="31.5">
      <c r="A157" s="122"/>
      <c r="B157" s="122"/>
      <c r="C157" s="506"/>
      <c r="D157" s="233"/>
      <c r="E157" s="233"/>
      <c r="F157" s="506"/>
      <c r="G157" s="506"/>
      <c r="H157" s="518"/>
      <c r="I157" s="122"/>
      <c r="J157" s="122"/>
      <c r="K157" s="524"/>
      <c r="L157" s="524"/>
      <c r="M157" s="123"/>
      <c r="N157" s="123"/>
      <c r="O157" s="507"/>
      <c r="P157" s="116"/>
      <c r="Q157" s="116"/>
      <c r="R157" s="124"/>
      <c r="S157" s="125"/>
      <c r="T157" s="125"/>
      <c r="U157" s="124"/>
      <c r="V157" s="125"/>
      <c r="W157" s="159"/>
      <c r="X157" s="715"/>
      <c r="Y157" s="715"/>
      <c r="Z157" s="715"/>
      <c r="AA157" s="129"/>
      <c r="AB157" s="130"/>
      <c r="AC157" s="130"/>
      <c r="AD157" s="129"/>
      <c r="AE157" s="130"/>
      <c r="AF157" s="130"/>
      <c r="AG157" s="129"/>
      <c r="AH157" s="130"/>
      <c r="AI157" s="130"/>
      <c r="AJ157" s="718"/>
    </row>
    <row r="158" spans="1:36" s="132" customFormat="1" ht="31.5">
      <c r="A158" s="122"/>
      <c r="B158" s="122"/>
      <c r="C158" s="506"/>
      <c r="D158" s="233"/>
      <c r="E158" s="233"/>
      <c r="F158" s="506"/>
      <c r="G158" s="506"/>
      <c r="H158" s="518"/>
      <c r="I158" s="122"/>
      <c r="J158" s="122"/>
      <c r="K158" s="524"/>
      <c r="L158" s="524"/>
      <c r="M158" s="123"/>
      <c r="N158" s="123"/>
      <c r="O158" s="507"/>
      <c r="P158" s="116"/>
      <c r="Q158" s="116"/>
      <c r="R158" s="124"/>
      <c r="S158" s="125"/>
      <c r="T158" s="125"/>
      <c r="U158" s="124"/>
      <c r="V158" s="125"/>
      <c r="W158" s="159"/>
      <c r="X158" s="715"/>
      <c r="Y158" s="715"/>
      <c r="Z158" s="715"/>
      <c r="AA158" s="129"/>
      <c r="AB158" s="130"/>
      <c r="AC158" s="130"/>
      <c r="AD158" s="129"/>
      <c r="AE158" s="130"/>
      <c r="AF158" s="130"/>
      <c r="AG158" s="129"/>
      <c r="AH158" s="130"/>
      <c r="AI158" s="130"/>
      <c r="AJ158" s="718"/>
    </row>
    <row r="159" spans="1:36" s="132" customFormat="1" ht="31.5">
      <c r="A159" s="122"/>
      <c r="B159" s="122"/>
      <c r="C159" s="506"/>
      <c r="D159" s="233"/>
      <c r="E159" s="233"/>
      <c r="F159" s="506"/>
      <c r="G159" s="506"/>
      <c r="H159" s="518"/>
      <c r="I159" s="122"/>
      <c r="J159" s="122"/>
      <c r="K159" s="524"/>
      <c r="L159" s="524"/>
      <c r="M159" s="123"/>
      <c r="N159" s="123"/>
      <c r="O159" s="507"/>
      <c r="P159" s="116"/>
      <c r="Q159" s="116"/>
      <c r="R159" s="124"/>
      <c r="S159" s="125"/>
      <c r="T159" s="125"/>
      <c r="U159" s="124"/>
      <c r="V159" s="125"/>
      <c r="W159" s="159"/>
      <c r="X159" s="715"/>
      <c r="Y159" s="715"/>
      <c r="Z159" s="715"/>
      <c r="AA159" s="129"/>
      <c r="AB159" s="130"/>
      <c r="AC159" s="130"/>
      <c r="AD159" s="129"/>
      <c r="AE159" s="130"/>
      <c r="AF159" s="130"/>
      <c r="AG159" s="129"/>
      <c r="AH159" s="130"/>
      <c r="AI159" s="130"/>
      <c r="AJ159" s="718"/>
    </row>
    <row r="160" spans="1:36" s="132" customFormat="1" ht="31.5">
      <c r="A160" s="122"/>
      <c r="B160" s="122"/>
      <c r="C160" s="506"/>
      <c r="D160" s="233"/>
      <c r="E160" s="233"/>
      <c r="F160" s="506"/>
      <c r="G160" s="506"/>
      <c r="H160" s="518"/>
      <c r="I160" s="122"/>
      <c r="J160" s="122"/>
      <c r="K160" s="524"/>
      <c r="L160" s="524"/>
      <c r="M160" s="123"/>
      <c r="N160" s="123"/>
      <c r="O160" s="507"/>
      <c r="P160" s="116"/>
      <c r="Q160" s="116"/>
      <c r="R160" s="124"/>
      <c r="S160" s="125"/>
      <c r="T160" s="125"/>
      <c r="U160" s="124"/>
      <c r="V160" s="125"/>
      <c r="W160" s="159"/>
      <c r="X160" s="715"/>
      <c r="Y160" s="715"/>
      <c r="Z160" s="715"/>
      <c r="AA160" s="129"/>
      <c r="AB160" s="130"/>
      <c r="AC160" s="130"/>
      <c r="AD160" s="129"/>
      <c r="AE160" s="130"/>
      <c r="AF160" s="130"/>
      <c r="AG160" s="129"/>
      <c r="AH160" s="130"/>
      <c r="AI160" s="130"/>
      <c r="AJ160" s="718"/>
    </row>
    <row r="161" spans="1:36" s="132" customFormat="1" ht="31.5">
      <c r="A161" s="122"/>
      <c r="B161" s="122"/>
      <c r="C161" s="506"/>
      <c r="D161" s="233"/>
      <c r="E161" s="233"/>
      <c r="F161" s="506"/>
      <c r="G161" s="506"/>
      <c r="H161" s="518"/>
      <c r="I161" s="122"/>
      <c r="J161" s="122"/>
      <c r="K161" s="524"/>
      <c r="L161" s="524"/>
      <c r="M161" s="123"/>
      <c r="N161" s="123"/>
      <c r="O161" s="507"/>
      <c r="P161" s="116"/>
      <c r="Q161" s="116"/>
      <c r="R161" s="124"/>
      <c r="S161" s="125"/>
      <c r="T161" s="125"/>
      <c r="U161" s="124"/>
      <c r="V161" s="125"/>
      <c r="W161" s="159"/>
      <c r="X161" s="715"/>
      <c r="Y161" s="715"/>
      <c r="Z161" s="715"/>
      <c r="AA161" s="129"/>
      <c r="AB161" s="130"/>
      <c r="AC161" s="130"/>
      <c r="AD161" s="129"/>
      <c r="AE161" s="130"/>
      <c r="AF161" s="130"/>
      <c r="AG161" s="129"/>
      <c r="AH161" s="130"/>
      <c r="AI161" s="130"/>
      <c r="AJ161" s="718"/>
    </row>
    <row r="162" spans="1:36" s="132" customFormat="1" ht="31.5">
      <c r="A162" s="122"/>
      <c r="B162" s="122"/>
      <c r="C162" s="506"/>
      <c r="D162" s="233"/>
      <c r="E162" s="233"/>
      <c r="F162" s="506"/>
      <c r="G162" s="506"/>
      <c r="H162" s="518"/>
      <c r="I162" s="122"/>
      <c r="J162" s="122"/>
      <c r="K162" s="524"/>
      <c r="L162" s="524"/>
      <c r="M162" s="123"/>
      <c r="N162" s="123"/>
      <c r="O162" s="507"/>
      <c r="P162" s="116"/>
      <c r="Q162" s="116"/>
      <c r="R162" s="124"/>
      <c r="S162" s="125"/>
      <c r="T162" s="125"/>
      <c r="U162" s="124"/>
      <c r="V162" s="125"/>
      <c r="W162" s="159"/>
      <c r="X162" s="715"/>
      <c r="Y162" s="715"/>
      <c r="Z162" s="715"/>
      <c r="AA162" s="129"/>
      <c r="AB162" s="130"/>
      <c r="AC162" s="130"/>
      <c r="AD162" s="129"/>
      <c r="AE162" s="130"/>
      <c r="AF162" s="130"/>
      <c r="AG162" s="129"/>
      <c r="AH162" s="130"/>
      <c r="AI162" s="130"/>
      <c r="AJ162" s="718"/>
    </row>
    <row r="163" spans="1:36" s="132" customFormat="1" ht="31.5">
      <c r="A163" s="122"/>
      <c r="B163" s="122"/>
      <c r="C163" s="506"/>
      <c r="D163" s="233"/>
      <c r="E163" s="233"/>
      <c r="F163" s="506"/>
      <c r="G163" s="506"/>
      <c r="H163" s="518"/>
      <c r="I163" s="122"/>
      <c r="J163" s="122"/>
      <c r="K163" s="524"/>
      <c r="L163" s="524"/>
      <c r="M163" s="123"/>
      <c r="N163" s="123"/>
      <c r="O163" s="507"/>
      <c r="P163" s="116"/>
      <c r="Q163" s="116"/>
      <c r="R163" s="124"/>
      <c r="S163" s="125"/>
      <c r="T163" s="125"/>
      <c r="U163" s="124"/>
      <c r="V163" s="125"/>
      <c r="W163" s="159"/>
      <c r="X163" s="715"/>
      <c r="Y163" s="715"/>
      <c r="Z163" s="715"/>
      <c r="AA163" s="129"/>
      <c r="AB163" s="130"/>
      <c r="AC163" s="130"/>
      <c r="AD163" s="129"/>
      <c r="AE163" s="130"/>
      <c r="AF163" s="130"/>
      <c r="AG163" s="129"/>
      <c r="AH163" s="130"/>
      <c r="AI163" s="130"/>
      <c r="AJ163" s="718"/>
    </row>
    <row r="164" spans="1:36" s="132" customFormat="1" ht="31.5">
      <c r="A164" s="122"/>
      <c r="B164" s="122"/>
      <c r="C164" s="506"/>
      <c r="D164" s="233"/>
      <c r="E164" s="233"/>
      <c r="F164" s="506"/>
      <c r="G164" s="506"/>
      <c r="H164" s="518"/>
      <c r="I164" s="122"/>
      <c r="J164" s="122"/>
      <c r="K164" s="524"/>
      <c r="L164" s="524"/>
      <c r="M164" s="123"/>
      <c r="N164" s="123"/>
      <c r="O164" s="507"/>
      <c r="P164" s="116"/>
      <c r="Q164" s="116"/>
      <c r="R164" s="124"/>
      <c r="S164" s="125"/>
      <c r="T164" s="125"/>
      <c r="U164" s="124"/>
      <c r="V164" s="125"/>
      <c r="W164" s="159"/>
      <c r="X164" s="715"/>
      <c r="Y164" s="715"/>
      <c r="Z164" s="715"/>
      <c r="AA164" s="129"/>
      <c r="AB164" s="130"/>
      <c r="AC164" s="130"/>
      <c r="AD164" s="129"/>
      <c r="AE164" s="130"/>
      <c r="AF164" s="130"/>
      <c r="AG164" s="129"/>
      <c r="AH164" s="130"/>
      <c r="AI164" s="130"/>
      <c r="AJ164" s="718"/>
    </row>
    <row r="165" spans="1:36" s="132" customFormat="1" ht="31.5">
      <c r="A165" s="122"/>
      <c r="B165" s="122"/>
      <c r="C165" s="506"/>
      <c r="D165" s="233"/>
      <c r="E165" s="233"/>
      <c r="F165" s="506"/>
      <c r="G165" s="506"/>
      <c r="H165" s="518"/>
      <c r="I165" s="122"/>
      <c r="J165" s="122"/>
      <c r="K165" s="524"/>
      <c r="L165" s="524"/>
      <c r="M165" s="123"/>
      <c r="N165" s="123"/>
      <c r="O165" s="507"/>
      <c r="P165" s="116"/>
      <c r="Q165" s="116"/>
      <c r="R165" s="124"/>
      <c r="S165" s="125"/>
      <c r="T165" s="125"/>
      <c r="U165" s="124"/>
      <c r="V165" s="125"/>
      <c r="W165" s="159"/>
      <c r="X165" s="715"/>
      <c r="Y165" s="715"/>
      <c r="Z165" s="715"/>
      <c r="AA165" s="129"/>
      <c r="AB165" s="130"/>
      <c r="AC165" s="130"/>
      <c r="AD165" s="129"/>
      <c r="AE165" s="130"/>
      <c r="AF165" s="130"/>
      <c r="AG165" s="129"/>
      <c r="AH165" s="130"/>
      <c r="AI165" s="130"/>
      <c r="AJ165" s="718"/>
    </row>
    <row r="166" spans="1:36" s="132" customFormat="1" ht="31.5">
      <c r="A166" s="122"/>
      <c r="B166" s="122"/>
      <c r="C166" s="506"/>
      <c r="D166" s="233"/>
      <c r="E166" s="233"/>
      <c r="F166" s="506"/>
      <c r="G166" s="506"/>
      <c r="H166" s="518"/>
      <c r="I166" s="122"/>
      <c r="J166" s="122"/>
      <c r="K166" s="524"/>
      <c r="L166" s="524"/>
      <c r="M166" s="123"/>
      <c r="N166" s="123"/>
      <c r="O166" s="507"/>
      <c r="P166" s="116"/>
      <c r="Q166" s="116"/>
      <c r="R166" s="124"/>
      <c r="S166" s="125"/>
      <c r="T166" s="125"/>
      <c r="U166" s="124"/>
      <c r="V166" s="125"/>
      <c r="W166" s="159"/>
      <c r="X166" s="715"/>
      <c r="Y166" s="715"/>
      <c r="Z166" s="715"/>
      <c r="AA166" s="129"/>
      <c r="AB166" s="130"/>
      <c r="AC166" s="130"/>
      <c r="AD166" s="129"/>
      <c r="AE166" s="130"/>
      <c r="AF166" s="130"/>
      <c r="AG166" s="129"/>
      <c r="AH166" s="130"/>
      <c r="AI166" s="130"/>
      <c r="AJ166" s="718"/>
    </row>
    <row r="167" spans="1:36" s="132" customFormat="1" ht="31.5">
      <c r="A167" s="122"/>
      <c r="B167" s="122"/>
      <c r="C167" s="506"/>
      <c r="D167" s="233"/>
      <c r="E167" s="233"/>
      <c r="F167" s="506"/>
      <c r="G167" s="506"/>
      <c r="H167" s="518"/>
      <c r="I167" s="122"/>
      <c r="J167" s="122"/>
      <c r="K167" s="524"/>
      <c r="L167" s="524"/>
      <c r="M167" s="123"/>
      <c r="N167" s="123"/>
      <c r="O167" s="507"/>
      <c r="P167" s="116"/>
      <c r="Q167" s="116"/>
      <c r="R167" s="124"/>
      <c r="S167" s="125"/>
      <c r="T167" s="125"/>
      <c r="U167" s="124"/>
      <c r="V167" s="125"/>
      <c r="W167" s="159"/>
      <c r="X167" s="715"/>
      <c r="Y167" s="715"/>
      <c r="Z167" s="715"/>
      <c r="AA167" s="129"/>
      <c r="AB167" s="130"/>
      <c r="AC167" s="130"/>
      <c r="AD167" s="129"/>
      <c r="AE167" s="130"/>
      <c r="AF167" s="130"/>
      <c r="AG167" s="129"/>
      <c r="AH167" s="130"/>
      <c r="AI167" s="130"/>
      <c r="AJ167" s="718"/>
    </row>
    <row r="168" spans="1:36" s="132" customFormat="1" ht="31.5">
      <c r="A168" s="122"/>
      <c r="B168" s="122"/>
      <c r="C168" s="506"/>
      <c r="D168" s="233"/>
      <c r="E168" s="233"/>
      <c r="F168" s="506"/>
      <c r="G168" s="506"/>
      <c r="H168" s="518"/>
      <c r="I168" s="122"/>
      <c r="J168" s="122"/>
      <c r="K168" s="524"/>
      <c r="L168" s="524"/>
      <c r="M168" s="123"/>
      <c r="N168" s="123"/>
      <c r="O168" s="507"/>
      <c r="P168" s="116"/>
      <c r="Q168" s="116"/>
      <c r="R168" s="124"/>
      <c r="S168" s="125"/>
      <c r="T168" s="125"/>
      <c r="U168" s="124"/>
      <c r="V168" s="125"/>
      <c r="W168" s="159"/>
      <c r="X168" s="715"/>
      <c r="Y168" s="715"/>
      <c r="Z168" s="715"/>
      <c r="AA168" s="129"/>
      <c r="AB168" s="130"/>
      <c r="AC168" s="130"/>
      <c r="AD168" s="129"/>
      <c r="AE168" s="130"/>
      <c r="AF168" s="130"/>
      <c r="AG168" s="129"/>
      <c r="AH168" s="130"/>
      <c r="AI168" s="130"/>
      <c r="AJ168" s="718"/>
    </row>
    <row r="169" spans="1:36" s="132" customFormat="1" ht="31.5">
      <c r="A169" s="122"/>
      <c r="B169" s="122"/>
      <c r="C169" s="506"/>
      <c r="D169" s="233"/>
      <c r="E169" s="233"/>
      <c r="F169" s="506"/>
      <c r="G169" s="506"/>
      <c r="H169" s="518"/>
      <c r="I169" s="122"/>
      <c r="J169" s="122"/>
      <c r="K169" s="524"/>
      <c r="L169" s="524"/>
      <c r="M169" s="123"/>
      <c r="N169" s="123"/>
      <c r="O169" s="507"/>
      <c r="P169" s="116"/>
      <c r="Q169" s="116"/>
      <c r="R169" s="124"/>
      <c r="S169" s="125"/>
      <c r="T169" s="125"/>
      <c r="U169" s="124"/>
      <c r="V169" s="125"/>
      <c r="W169" s="159"/>
      <c r="X169" s="715"/>
      <c r="Y169" s="715"/>
      <c r="Z169" s="715"/>
      <c r="AA169" s="129"/>
      <c r="AB169" s="130"/>
      <c r="AC169" s="130"/>
      <c r="AD169" s="129"/>
      <c r="AE169" s="130"/>
      <c r="AF169" s="130"/>
      <c r="AG169" s="129"/>
      <c r="AH169" s="130"/>
      <c r="AI169" s="130"/>
      <c r="AJ169" s="718"/>
    </row>
    <row r="170" spans="1:36" s="132" customFormat="1" ht="31.5">
      <c r="A170" s="122"/>
      <c r="B170" s="122"/>
      <c r="C170" s="506"/>
      <c r="D170" s="233"/>
      <c r="E170" s="233"/>
      <c r="F170" s="506"/>
      <c r="G170" s="506"/>
      <c r="H170" s="518"/>
      <c r="I170" s="122"/>
      <c r="J170" s="122"/>
      <c r="K170" s="524"/>
      <c r="L170" s="524"/>
      <c r="M170" s="123"/>
      <c r="N170" s="123"/>
      <c r="O170" s="507"/>
      <c r="P170" s="116"/>
      <c r="Q170" s="116"/>
      <c r="R170" s="124"/>
      <c r="S170" s="125"/>
      <c r="T170" s="125"/>
      <c r="U170" s="124"/>
      <c r="V170" s="125"/>
      <c r="W170" s="159"/>
      <c r="X170" s="715"/>
      <c r="Y170" s="715"/>
      <c r="Z170" s="715"/>
      <c r="AA170" s="129"/>
      <c r="AB170" s="130"/>
      <c r="AC170" s="130"/>
      <c r="AD170" s="129"/>
      <c r="AE170" s="130"/>
      <c r="AF170" s="130"/>
      <c r="AG170" s="129"/>
      <c r="AH170" s="130"/>
      <c r="AI170" s="130"/>
      <c r="AJ170" s="718"/>
    </row>
    <row r="171" spans="1:36" s="132" customFormat="1" ht="31.5">
      <c r="A171" s="122"/>
      <c r="B171" s="122"/>
      <c r="C171" s="506"/>
      <c r="D171" s="233"/>
      <c r="E171" s="233"/>
      <c r="F171" s="506"/>
      <c r="G171" s="506"/>
      <c r="H171" s="518"/>
      <c r="I171" s="122"/>
      <c r="J171" s="122"/>
      <c r="K171" s="524"/>
      <c r="L171" s="524"/>
      <c r="M171" s="123"/>
      <c r="N171" s="123"/>
      <c r="O171" s="507"/>
      <c r="P171" s="116"/>
      <c r="Q171" s="116"/>
      <c r="R171" s="124"/>
      <c r="S171" s="125"/>
      <c r="T171" s="125"/>
      <c r="U171" s="124"/>
      <c r="V171" s="125"/>
      <c r="W171" s="159"/>
      <c r="X171" s="715"/>
      <c r="Y171" s="715"/>
      <c r="Z171" s="715"/>
      <c r="AA171" s="129"/>
      <c r="AB171" s="130"/>
      <c r="AC171" s="130"/>
      <c r="AD171" s="129"/>
      <c r="AE171" s="130"/>
      <c r="AF171" s="130"/>
      <c r="AG171" s="129"/>
      <c r="AH171" s="130"/>
      <c r="AI171" s="130"/>
      <c r="AJ171" s="718"/>
    </row>
    <row r="172" spans="1:36" s="132" customFormat="1" ht="31.5">
      <c r="A172" s="122"/>
      <c r="B172" s="122"/>
      <c r="C172" s="506"/>
      <c r="D172" s="233"/>
      <c r="E172" s="233"/>
      <c r="F172" s="506"/>
      <c r="G172" s="506"/>
      <c r="H172" s="518"/>
      <c r="I172" s="122"/>
      <c r="J172" s="122"/>
      <c r="K172" s="524"/>
      <c r="L172" s="524"/>
      <c r="M172" s="123"/>
      <c r="N172" s="123"/>
      <c r="O172" s="507"/>
      <c r="P172" s="116"/>
      <c r="Q172" s="116"/>
      <c r="R172" s="124"/>
      <c r="S172" s="125"/>
      <c r="T172" s="125"/>
      <c r="U172" s="124"/>
      <c r="V172" s="125"/>
      <c r="W172" s="159"/>
      <c r="X172" s="715"/>
      <c r="Y172" s="715"/>
      <c r="Z172" s="715"/>
      <c r="AA172" s="129"/>
      <c r="AB172" s="130"/>
      <c r="AC172" s="130"/>
      <c r="AD172" s="129"/>
      <c r="AE172" s="130"/>
      <c r="AF172" s="130"/>
      <c r="AG172" s="129"/>
      <c r="AH172" s="130"/>
      <c r="AI172" s="130"/>
      <c r="AJ172" s="718"/>
    </row>
    <row r="173" spans="1:36" s="132" customFormat="1" ht="31.5">
      <c r="A173" s="122"/>
      <c r="B173" s="122"/>
      <c r="C173" s="506"/>
      <c r="D173" s="233"/>
      <c r="E173" s="233"/>
      <c r="F173" s="506"/>
      <c r="G173" s="506"/>
      <c r="H173" s="518"/>
      <c r="I173" s="122"/>
      <c r="J173" s="122"/>
      <c r="K173" s="524"/>
      <c r="L173" s="524"/>
      <c r="M173" s="123"/>
      <c r="N173" s="123"/>
      <c r="O173" s="507"/>
      <c r="P173" s="116"/>
      <c r="Q173" s="116"/>
      <c r="R173" s="124"/>
      <c r="S173" s="125"/>
      <c r="T173" s="125"/>
      <c r="U173" s="124"/>
      <c r="V173" s="125"/>
      <c r="W173" s="159"/>
      <c r="X173" s="715"/>
      <c r="Y173" s="715"/>
      <c r="Z173" s="715"/>
      <c r="AA173" s="129"/>
      <c r="AB173" s="130"/>
      <c r="AC173" s="130"/>
      <c r="AD173" s="129"/>
      <c r="AE173" s="130"/>
      <c r="AF173" s="130"/>
      <c r="AG173" s="129"/>
      <c r="AH173" s="130"/>
      <c r="AI173" s="130"/>
      <c r="AJ173" s="718"/>
    </row>
    <row r="174" spans="1:36" s="132" customFormat="1" ht="31.5">
      <c r="A174" s="122"/>
      <c r="B174" s="122"/>
      <c r="C174" s="506"/>
      <c r="D174" s="233"/>
      <c r="E174" s="233"/>
      <c r="F174" s="506"/>
      <c r="G174" s="506"/>
      <c r="H174" s="518"/>
      <c r="I174" s="122"/>
      <c r="J174" s="122"/>
      <c r="K174" s="524"/>
      <c r="L174" s="524"/>
      <c r="M174" s="123"/>
      <c r="N174" s="123"/>
      <c r="O174" s="507"/>
      <c r="P174" s="116"/>
      <c r="Q174" s="116"/>
      <c r="R174" s="124"/>
      <c r="S174" s="125"/>
      <c r="T174" s="125"/>
      <c r="U174" s="124"/>
      <c r="V174" s="125"/>
      <c r="W174" s="159"/>
      <c r="X174" s="715"/>
      <c r="Y174" s="715"/>
      <c r="Z174" s="715"/>
      <c r="AA174" s="129"/>
      <c r="AB174" s="130"/>
      <c r="AC174" s="130"/>
      <c r="AD174" s="129"/>
      <c r="AE174" s="130"/>
      <c r="AF174" s="130"/>
      <c r="AG174" s="129"/>
      <c r="AH174" s="130"/>
      <c r="AI174" s="130"/>
      <c r="AJ174" s="718"/>
    </row>
    <row r="175" spans="1:36" s="132" customFormat="1" ht="31.5">
      <c r="A175" s="122"/>
      <c r="B175" s="122"/>
      <c r="C175" s="506"/>
      <c r="D175" s="233"/>
      <c r="E175" s="233"/>
      <c r="F175" s="506"/>
      <c r="G175" s="506"/>
      <c r="H175" s="518"/>
      <c r="I175" s="122"/>
      <c r="J175" s="122"/>
      <c r="K175" s="524"/>
      <c r="L175" s="524"/>
      <c r="M175" s="123"/>
      <c r="N175" s="123"/>
      <c r="O175" s="507"/>
      <c r="P175" s="116"/>
      <c r="Q175" s="116"/>
      <c r="R175" s="124"/>
      <c r="S175" s="125"/>
      <c r="T175" s="125"/>
      <c r="U175" s="124"/>
      <c r="V175" s="125"/>
      <c r="W175" s="159"/>
      <c r="X175" s="715"/>
      <c r="Y175" s="715"/>
      <c r="Z175" s="715"/>
      <c r="AA175" s="129"/>
      <c r="AB175" s="130"/>
      <c r="AC175" s="130"/>
      <c r="AD175" s="129"/>
      <c r="AE175" s="130"/>
      <c r="AF175" s="130"/>
      <c r="AG175" s="129"/>
      <c r="AH175" s="130"/>
      <c r="AI175" s="130"/>
      <c r="AJ175" s="718"/>
    </row>
    <row r="176" spans="1:36" s="132" customFormat="1" ht="31.5">
      <c r="A176" s="122"/>
      <c r="B176" s="122"/>
      <c r="C176" s="506"/>
      <c r="D176" s="233"/>
      <c r="E176" s="233"/>
      <c r="F176" s="506"/>
      <c r="G176" s="506"/>
      <c r="H176" s="518"/>
      <c r="I176" s="122"/>
      <c r="J176" s="122"/>
      <c r="K176" s="524"/>
      <c r="L176" s="524"/>
      <c r="M176" s="123"/>
      <c r="N176" s="123"/>
      <c r="O176" s="507"/>
      <c r="P176" s="116"/>
      <c r="Q176" s="116"/>
      <c r="R176" s="124"/>
      <c r="S176" s="125"/>
      <c r="T176" s="125"/>
      <c r="U176" s="124"/>
      <c r="V176" s="125"/>
      <c r="W176" s="159"/>
      <c r="X176" s="715"/>
      <c r="Y176" s="715"/>
      <c r="Z176" s="715"/>
      <c r="AA176" s="129"/>
      <c r="AB176" s="130"/>
      <c r="AC176" s="130"/>
      <c r="AD176" s="129"/>
      <c r="AE176" s="130"/>
      <c r="AF176" s="130"/>
      <c r="AG176" s="129"/>
      <c r="AH176" s="130"/>
      <c r="AI176" s="130"/>
      <c r="AJ176" s="718"/>
    </row>
    <row r="177" spans="1:36" s="132" customFormat="1" ht="31.5">
      <c r="A177" s="122"/>
      <c r="B177" s="122"/>
      <c r="C177" s="506"/>
      <c r="D177" s="233"/>
      <c r="E177" s="233"/>
      <c r="F177" s="506"/>
      <c r="G177" s="506"/>
      <c r="H177" s="518"/>
      <c r="I177" s="122"/>
      <c r="J177" s="122"/>
      <c r="K177" s="524"/>
      <c r="L177" s="524"/>
      <c r="M177" s="123"/>
      <c r="N177" s="123"/>
      <c r="O177" s="507"/>
      <c r="P177" s="116"/>
      <c r="Q177" s="116"/>
      <c r="R177" s="124"/>
      <c r="S177" s="125"/>
      <c r="T177" s="125"/>
      <c r="U177" s="124"/>
      <c r="V177" s="125"/>
      <c r="W177" s="159"/>
      <c r="X177" s="715"/>
      <c r="Y177" s="715"/>
      <c r="Z177" s="715"/>
      <c r="AA177" s="129"/>
      <c r="AB177" s="130"/>
      <c r="AC177" s="130"/>
      <c r="AD177" s="129"/>
      <c r="AE177" s="130"/>
      <c r="AF177" s="130"/>
      <c r="AG177" s="129"/>
      <c r="AH177" s="130"/>
      <c r="AI177" s="130"/>
      <c r="AJ177" s="718"/>
    </row>
    <row r="178" spans="1:36" s="132" customFormat="1" ht="31.5">
      <c r="A178" s="122"/>
      <c r="B178" s="122"/>
      <c r="C178" s="506"/>
      <c r="D178" s="233"/>
      <c r="E178" s="233"/>
      <c r="F178" s="506"/>
      <c r="G178" s="506"/>
      <c r="H178" s="518"/>
      <c r="I178" s="122"/>
      <c r="J178" s="122"/>
      <c r="K178" s="524"/>
      <c r="L178" s="524"/>
      <c r="M178" s="123"/>
      <c r="N178" s="123"/>
      <c r="O178" s="507"/>
      <c r="P178" s="116"/>
      <c r="Q178" s="116"/>
      <c r="R178" s="124"/>
      <c r="S178" s="125"/>
      <c r="T178" s="125"/>
      <c r="U178" s="124"/>
      <c r="V178" s="125"/>
      <c r="W178" s="159"/>
      <c r="X178" s="715"/>
      <c r="Y178" s="715"/>
      <c r="Z178" s="715"/>
      <c r="AA178" s="129"/>
      <c r="AB178" s="130"/>
      <c r="AC178" s="130"/>
      <c r="AD178" s="129"/>
      <c r="AE178" s="130"/>
      <c r="AF178" s="130"/>
      <c r="AG178" s="129"/>
      <c r="AH178" s="130"/>
      <c r="AI178" s="130"/>
      <c r="AJ178" s="718"/>
    </row>
    <row r="179" spans="1:36" s="132" customFormat="1" ht="31.5">
      <c r="A179" s="122"/>
      <c r="B179" s="122"/>
      <c r="C179" s="506"/>
      <c r="D179" s="233"/>
      <c r="E179" s="233"/>
      <c r="F179" s="506"/>
      <c r="G179" s="506"/>
      <c r="H179" s="518"/>
      <c r="I179" s="122"/>
      <c r="J179" s="122"/>
      <c r="K179" s="524"/>
      <c r="L179" s="524"/>
      <c r="M179" s="123"/>
      <c r="N179" s="123"/>
      <c r="O179" s="507"/>
      <c r="P179" s="116"/>
      <c r="Q179" s="116"/>
      <c r="R179" s="124"/>
      <c r="S179" s="125"/>
      <c r="T179" s="125"/>
      <c r="U179" s="124"/>
      <c r="V179" s="125"/>
      <c r="W179" s="159"/>
      <c r="X179" s="715"/>
      <c r="Y179" s="715"/>
      <c r="Z179" s="715"/>
      <c r="AA179" s="129"/>
      <c r="AB179" s="130"/>
      <c r="AC179" s="130"/>
      <c r="AD179" s="129"/>
      <c r="AE179" s="130"/>
      <c r="AF179" s="130"/>
      <c r="AG179" s="129"/>
      <c r="AH179" s="130"/>
      <c r="AI179" s="130"/>
      <c r="AJ179" s="718"/>
    </row>
    <row r="180" spans="1:36" s="132" customFormat="1" ht="31.5">
      <c r="A180" s="122"/>
      <c r="B180" s="122"/>
      <c r="C180" s="506"/>
      <c r="D180" s="233"/>
      <c r="E180" s="233"/>
      <c r="F180" s="506"/>
      <c r="G180" s="506"/>
      <c r="H180" s="518"/>
      <c r="I180" s="122"/>
      <c r="J180" s="122"/>
      <c r="K180" s="524"/>
      <c r="L180" s="524"/>
      <c r="M180" s="123"/>
      <c r="N180" s="123"/>
      <c r="O180" s="507"/>
      <c r="P180" s="116"/>
      <c r="Q180" s="116"/>
      <c r="R180" s="124"/>
      <c r="S180" s="125"/>
      <c r="T180" s="125"/>
      <c r="U180" s="124"/>
      <c r="V180" s="125"/>
      <c r="W180" s="159"/>
      <c r="X180" s="715"/>
      <c r="Y180" s="715"/>
      <c r="Z180" s="715"/>
      <c r="AA180" s="129"/>
      <c r="AB180" s="130"/>
      <c r="AC180" s="130"/>
      <c r="AD180" s="129"/>
      <c r="AE180" s="130"/>
      <c r="AF180" s="130"/>
      <c r="AG180" s="129"/>
      <c r="AH180" s="130"/>
      <c r="AI180" s="130"/>
      <c r="AJ180" s="718"/>
    </row>
    <row r="181" spans="1:36" s="132" customFormat="1" ht="31.5">
      <c r="A181" s="122"/>
      <c r="B181" s="122"/>
      <c r="C181" s="506"/>
      <c r="D181" s="233"/>
      <c r="E181" s="233"/>
      <c r="F181" s="506"/>
      <c r="G181" s="506"/>
      <c r="H181" s="518"/>
      <c r="I181" s="122"/>
      <c r="J181" s="122"/>
      <c r="K181" s="524"/>
      <c r="L181" s="524"/>
      <c r="M181" s="123"/>
      <c r="N181" s="123"/>
      <c r="O181" s="507"/>
      <c r="P181" s="116"/>
      <c r="Q181" s="116"/>
      <c r="R181" s="124"/>
      <c r="S181" s="125"/>
      <c r="T181" s="125"/>
      <c r="U181" s="124"/>
      <c r="V181" s="125"/>
      <c r="W181" s="159"/>
      <c r="X181" s="715"/>
      <c r="Y181" s="715"/>
      <c r="Z181" s="715"/>
      <c r="AA181" s="129"/>
      <c r="AB181" s="130"/>
      <c r="AC181" s="130"/>
      <c r="AD181" s="129"/>
      <c r="AE181" s="130"/>
      <c r="AF181" s="130"/>
      <c r="AG181" s="129"/>
      <c r="AH181" s="130"/>
      <c r="AI181" s="130"/>
      <c r="AJ181" s="718"/>
    </row>
    <row r="182" spans="1:36" s="132" customFormat="1" ht="31.5">
      <c r="A182" s="122"/>
      <c r="B182" s="122"/>
      <c r="C182" s="506"/>
      <c r="D182" s="233"/>
      <c r="E182" s="233"/>
      <c r="F182" s="506"/>
      <c r="G182" s="506"/>
      <c r="H182" s="518"/>
      <c r="I182" s="122"/>
      <c r="J182" s="122"/>
      <c r="K182" s="524"/>
      <c r="L182" s="524"/>
      <c r="M182" s="123"/>
      <c r="N182" s="123"/>
      <c r="O182" s="507"/>
      <c r="P182" s="116"/>
      <c r="Q182" s="116"/>
      <c r="R182" s="124"/>
      <c r="S182" s="125"/>
      <c r="T182" s="125"/>
      <c r="U182" s="124"/>
      <c r="V182" s="125"/>
      <c r="W182" s="159"/>
      <c r="X182" s="715"/>
      <c r="Y182" s="715"/>
      <c r="Z182" s="715"/>
      <c r="AA182" s="129"/>
      <c r="AB182" s="130"/>
      <c r="AC182" s="130"/>
      <c r="AD182" s="129"/>
      <c r="AE182" s="130"/>
      <c r="AF182" s="130"/>
      <c r="AG182" s="129"/>
      <c r="AH182" s="130"/>
      <c r="AI182" s="130"/>
      <c r="AJ182" s="718"/>
    </row>
    <row r="183" spans="1:36" s="132" customFormat="1" ht="31.5">
      <c r="A183" s="122"/>
      <c r="B183" s="122"/>
      <c r="C183" s="506"/>
      <c r="D183" s="233"/>
      <c r="E183" s="233"/>
      <c r="F183" s="506"/>
      <c r="G183" s="506"/>
      <c r="H183" s="518"/>
      <c r="I183" s="122"/>
      <c r="J183" s="122"/>
      <c r="K183" s="524"/>
      <c r="L183" s="524"/>
      <c r="M183" s="123"/>
      <c r="N183" s="123"/>
      <c r="O183" s="507"/>
      <c r="P183" s="116"/>
      <c r="Q183" s="116"/>
      <c r="R183" s="124"/>
      <c r="S183" s="125"/>
      <c r="T183" s="125"/>
      <c r="U183" s="124"/>
      <c r="V183" s="125"/>
      <c r="W183" s="159"/>
      <c r="X183" s="715"/>
      <c r="Y183" s="715"/>
      <c r="Z183" s="715"/>
      <c r="AA183" s="129"/>
      <c r="AB183" s="130"/>
      <c r="AC183" s="130"/>
      <c r="AD183" s="129"/>
      <c r="AE183" s="130"/>
      <c r="AF183" s="130"/>
      <c r="AG183" s="129"/>
      <c r="AH183" s="130"/>
      <c r="AI183" s="130"/>
      <c r="AJ183" s="718"/>
    </row>
    <row r="184" spans="1:36" s="132" customFormat="1" ht="31.5">
      <c r="A184" s="122"/>
      <c r="B184" s="122"/>
      <c r="C184" s="506"/>
      <c r="D184" s="233"/>
      <c r="E184" s="233"/>
      <c r="F184" s="506"/>
      <c r="G184" s="506"/>
      <c r="H184" s="518"/>
      <c r="I184" s="122"/>
      <c r="J184" s="122"/>
      <c r="K184" s="524"/>
      <c r="L184" s="524"/>
      <c r="M184" s="123"/>
      <c r="N184" s="123"/>
      <c r="O184" s="507"/>
      <c r="P184" s="116"/>
      <c r="Q184" s="116"/>
      <c r="R184" s="124"/>
      <c r="S184" s="125"/>
      <c r="T184" s="125"/>
      <c r="U184" s="124"/>
      <c r="V184" s="125"/>
      <c r="W184" s="159"/>
      <c r="X184" s="715"/>
      <c r="Y184" s="715"/>
      <c r="Z184" s="715"/>
      <c r="AA184" s="129"/>
      <c r="AB184" s="130"/>
      <c r="AC184" s="130"/>
      <c r="AD184" s="129"/>
      <c r="AE184" s="130"/>
      <c r="AF184" s="130"/>
      <c r="AG184" s="129"/>
      <c r="AH184" s="130"/>
      <c r="AI184" s="130"/>
      <c r="AJ184" s="718"/>
    </row>
    <row r="185" spans="1:36" s="132" customFormat="1" ht="31.5">
      <c r="A185" s="122"/>
      <c r="B185" s="122"/>
      <c r="C185" s="506"/>
      <c r="D185" s="233"/>
      <c r="E185" s="233"/>
      <c r="F185" s="506"/>
      <c r="G185" s="506"/>
      <c r="H185" s="518"/>
      <c r="I185" s="122"/>
      <c r="J185" s="122"/>
      <c r="K185" s="524"/>
      <c r="L185" s="524"/>
      <c r="M185" s="123"/>
      <c r="N185" s="123"/>
      <c r="O185" s="507"/>
      <c r="P185" s="116"/>
      <c r="Q185" s="116"/>
      <c r="R185" s="124"/>
      <c r="S185" s="125"/>
      <c r="T185" s="125"/>
      <c r="U185" s="124"/>
      <c r="V185" s="125"/>
      <c r="W185" s="159"/>
      <c r="X185" s="715"/>
      <c r="Y185" s="715"/>
      <c r="Z185" s="715"/>
      <c r="AA185" s="129"/>
      <c r="AB185" s="130"/>
      <c r="AC185" s="130"/>
      <c r="AD185" s="129"/>
      <c r="AE185" s="130"/>
      <c r="AF185" s="130"/>
      <c r="AG185" s="129"/>
      <c r="AH185" s="130"/>
      <c r="AI185" s="130"/>
      <c r="AJ185" s="718"/>
    </row>
    <row r="186" spans="1:36" s="132" customFormat="1" ht="31.5">
      <c r="A186" s="122"/>
      <c r="B186" s="122"/>
      <c r="C186" s="506"/>
      <c r="D186" s="233"/>
      <c r="E186" s="233"/>
      <c r="F186" s="506"/>
      <c r="G186" s="506"/>
      <c r="H186" s="518"/>
      <c r="I186" s="122"/>
      <c r="J186" s="122"/>
      <c r="K186" s="524"/>
      <c r="L186" s="524"/>
      <c r="M186" s="123"/>
      <c r="N186" s="123"/>
      <c r="O186" s="507"/>
      <c r="P186" s="116"/>
      <c r="Q186" s="116"/>
      <c r="R186" s="124"/>
      <c r="S186" s="125"/>
      <c r="T186" s="125"/>
      <c r="U186" s="124"/>
      <c r="V186" s="125"/>
      <c r="W186" s="159"/>
      <c r="X186" s="715"/>
      <c r="Y186" s="715"/>
      <c r="Z186" s="715"/>
      <c r="AA186" s="129"/>
      <c r="AB186" s="130"/>
      <c r="AC186" s="130"/>
      <c r="AD186" s="129"/>
      <c r="AE186" s="130"/>
      <c r="AF186" s="130"/>
      <c r="AG186" s="129"/>
      <c r="AH186" s="130"/>
      <c r="AI186" s="130"/>
      <c r="AJ186" s="718"/>
    </row>
    <row r="187" spans="1:36" s="132" customFormat="1" ht="31.5">
      <c r="A187" s="122"/>
      <c r="B187" s="122"/>
      <c r="C187" s="506"/>
      <c r="D187" s="233"/>
      <c r="E187" s="233"/>
      <c r="F187" s="506"/>
      <c r="G187" s="506"/>
      <c r="H187" s="518"/>
      <c r="I187" s="122"/>
      <c r="J187" s="122"/>
      <c r="K187" s="524"/>
      <c r="L187" s="524"/>
      <c r="M187" s="123"/>
      <c r="N187" s="123"/>
      <c r="O187" s="507"/>
      <c r="P187" s="116"/>
      <c r="Q187" s="116"/>
      <c r="R187" s="124"/>
      <c r="S187" s="125"/>
      <c r="T187" s="125"/>
      <c r="U187" s="124"/>
      <c r="V187" s="125"/>
      <c r="W187" s="159"/>
      <c r="X187" s="715"/>
      <c r="Y187" s="715"/>
      <c r="Z187" s="715"/>
      <c r="AA187" s="129"/>
      <c r="AB187" s="130"/>
      <c r="AC187" s="130"/>
      <c r="AD187" s="129"/>
      <c r="AE187" s="130"/>
      <c r="AF187" s="130"/>
      <c r="AG187" s="129"/>
      <c r="AH187" s="130"/>
      <c r="AI187" s="130"/>
      <c r="AJ187" s="718"/>
    </row>
    <row r="188" spans="1:36" s="132" customFormat="1" ht="31.5">
      <c r="A188" s="122"/>
      <c r="B188" s="122"/>
      <c r="C188" s="506"/>
      <c r="D188" s="233"/>
      <c r="E188" s="233"/>
      <c r="F188" s="506"/>
      <c r="G188" s="506"/>
      <c r="H188" s="518"/>
      <c r="I188" s="122"/>
      <c r="J188" s="122"/>
      <c r="K188" s="524"/>
      <c r="L188" s="524"/>
      <c r="M188" s="123"/>
      <c r="N188" s="123"/>
      <c r="O188" s="507"/>
      <c r="P188" s="116"/>
      <c r="Q188" s="116"/>
      <c r="R188" s="124"/>
      <c r="S188" s="125"/>
      <c r="T188" s="125"/>
      <c r="U188" s="124"/>
      <c r="V188" s="125"/>
      <c r="W188" s="159"/>
      <c r="X188" s="715"/>
      <c r="Y188" s="715"/>
      <c r="Z188" s="715"/>
      <c r="AA188" s="129"/>
      <c r="AB188" s="130"/>
      <c r="AC188" s="130"/>
      <c r="AD188" s="129"/>
      <c r="AE188" s="130"/>
      <c r="AF188" s="130"/>
      <c r="AG188" s="129"/>
      <c r="AH188" s="130"/>
      <c r="AI188" s="130"/>
      <c r="AJ188" s="718"/>
    </row>
    <row r="189" spans="1:36" s="132" customFormat="1" ht="31.5">
      <c r="A189" s="122"/>
      <c r="B189" s="122"/>
      <c r="C189" s="506"/>
      <c r="D189" s="233"/>
      <c r="E189" s="233"/>
      <c r="F189" s="506"/>
      <c r="G189" s="506"/>
      <c r="H189" s="518"/>
      <c r="I189" s="122"/>
      <c r="J189" s="122"/>
      <c r="K189" s="524"/>
      <c r="L189" s="524"/>
      <c r="M189" s="123"/>
      <c r="N189" s="123"/>
      <c r="O189" s="507"/>
      <c r="P189" s="116"/>
      <c r="Q189" s="116"/>
      <c r="R189" s="124"/>
      <c r="S189" s="125"/>
      <c r="T189" s="125"/>
      <c r="U189" s="124"/>
      <c r="V189" s="125"/>
      <c r="W189" s="159"/>
      <c r="X189" s="715"/>
      <c r="Y189" s="715"/>
      <c r="Z189" s="715"/>
      <c r="AA189" s="129"/>
      <c r="AB189" s="130"/>
      <c r="AC189" s="130"/>
      <c r="AD189" s="129"/>
      <c r="AE189" s="130"/>
      <c r="AF189" s="130"/>
      <c r="AG189" s="129"/>
      <c r="AH189" s="130"/>
      <c r="AI189" s="130"/>
      <c r="AJ189" s="718"/>
    </row>
    <row r="190" spans="1:36" s="132" customFormat="1" ht="31.5">
      <c r="A190" s="122"/>
      <c r="B190" s="122"/>
      <c r="C190" s="506"/>
      <c r="D190" s="233"/>
      <c r="E190" s="233"/>
      <c r="F190" s="506"/>
      <c r="G190" s="506"/>
      <c r="H190" s="518"/>
      <c r="I190" s="122"/>
      <c r="J190" s="122"/>
      <c r="K190" s="524"/>
      <c r="L190" s="524"/>
      <c r="M190" s="123"/>
      <c r="N190" s="123"/>
      <c r="O190" s="507"/>
      <c r="P190" s="116"/>
      <c r="Q190" s="116"/>
      <c r="R190" s="124"/>
      <c r="S190" s="125"/>
      <c r="T190" s="125"/>
      <c r="U190" s="124"/>
      <c r="V190" s="125"/>
      <c r="W190" s="159"/>
      <c r="X190" s="715"/>
      <c r="Y190" s="715"/>
      <c r="Z190" s="715"/>
      <c r="AA190" s="129"/>
      <c r="AB190" s="130"/>
      <c r="AC190" s="130"/>
      <c r="AD190" s="129"/>
      <c r="AE190" s="130"/>
      <c r="AF190" s="130"/>
      <c r="AG190" s="129"/>
      <c r="AH190" s="130"/>
      <c r="AI190" s="130"/>
      <c r="AJ190" s="718"/>
    </row>
    <row r="191" spans="1:36" s="132" customFormat="1" ht="31.5">
      <c r="A191" s="122"/>
      <c r="B191" s="122"/>
      <c r="C191" s="506"/>
      <c r="D191" s="233"/>
      <c r="E191" s="233"/>
      <c r="F191" s="506"/>
      <c r="G191" s="506"/>
      <c r="H191" s="518"/>
      <c r="I191" s="122"/>
      <c r="J191" s="122"/>
      <c r="K191" s="524"/>
      <c r="L191" s="524"/>
      <c r="M191" s="123"/>
      <c r="N191" s="123"/>
      <c r="O191" s="507"/>
      <c r="P191" s="116"/>
      <c r="Q191" s="116"/>
      <c r="R191" s="124"/>
      <c r="S191" s="125"/>
      <c r="T191" s="125"/>
      <c r="U191" s="124"/>
      <c r="V191" s="125"/>
      <c r="W191" s="159"/>
      <c r="X191" s="715"/>
      <c r="Y191" s="715"/>
      <c r="Z191" s="715"/>
      <c r="AA191" s="129"/>
      <c r="AB191" s="130"/>
      <c r="AC191" s="130"/>
      <c r="AD191" s="129"/>
      <c r="AE191" s="130"/>
      <c r="AF191" s="130"/>
      <c r="AG191" s="129"/>
      <c r="AH191" s="130"/>
      <c r="AI191" s="130"/>
      <c r="AJ191" s="718"/>
    </row>
    <row r="192" spans="1:36" s="132" customFormat="1" ht="31.5">
      <c r="A192" s="122"/>
      <c r="B192" s="122"/>
      <c r="C192" s="506"/>
      <c r="D192" s="233"/>
      <c r="E192" s="233"/>
      <c r="F192" s="506"/>
      <c r="G192" s="506"/>
      <c r="H192" s="518"/>
      <c r="I192" s="122"/>
      <c r="J192" s="122"/>
      <c r="K192" s="524"/>
      <c r="L192" s="524"/>
      <c r="M192" s="123"/>
      <c r="N192" s="123"/>
      <c r="O192" s="507"/>
      <c r="P192" s="116"/>
      <c r="Q192" s="116"/>
      <c r="R192" s="124"/>
      <c r="S192" s="125"/>
      <c r="T192" s="125"/>
      <c r="U192" s="124"/>
      <c r="V192" s="125"/>
      <c r="W192" s="159"/>
      <c r="X192" s="715"/>
      <c r="Y192" s="715"/>
      <c r="Z192" s="715"/>
      <c r="AA192" s="129"/>
      <c r="AB192" s="130"/>
      <c r="AC192" s="130"/>
      <c r="AD192" s="129"/>
      <c r="AE192" s="130"/>
      <c r="AF192" s="130"/>
      <c r="AG192" s="129"/>
      <c r="AH192" s="130"/>
      <c r="AI192" s="130"/>
      <c r="AJ192" s="718"/>
    </row>
    <row r="193" spans="1:36" s="132" customFormat="1" ht="31.5">
      <c r="A193" s="122"/>
      <c r="B193" s="122"/>
      <c r="C193" s="506"/>
      <c r="D193" s="233"/>
      <c r="E193" s="233"/>
      <c r="F193" s="506"/>
      <c r="G193" s="506"/>
      <c r="H193" s="518"/>
      <c r="I193" s="122"/>
      <c r="J193" s="122"/>
      <c r="K193" s="524"/>
      <c r="L193" s="524"/>
      <c r="M193" s="123"/>
      <c r="N193" s="123"/>
      <c r="O193" s="507"/>
      <c r="P193" s="116"/>
      <c r="Q193" s="116"/>
      <c r="R193" s="124"/>
      <c r="S193" s="125"/>
      <c r="T193" s="125"/>
      <c r="U193" s="124"/>
      <c r="V193" s="125"/>
      <c r="W193" s="159"/>
      <c r="X193" s="715"/>
      <c r="Y193" s="715"/>
      <c r="Z193" s="715"/>
      <c r="AA193" s="129"/>
      <c r="AB193" s="130"/>
      <c r="AC193" s="130"/>
      <c r="AD193" s="129"/>
      <c r="AE193" s="130"/>
      <c r="AF193" s="130"/>
      <c r="AG193" s="129"/>
      <c r="AH193" s="130"/>
      <c r="AI193" s="130"/>
      <c r="AJ193" s="718"/>
    </row>
    <row r="194" spans="1:36" s="132" customFormat="1" ht="31.5">
      <c r="A194" s="122"/>
      <c r="B194" s="122"/>
      <c r="C194" s="506"/>
      <c r="D194" s="233"/>
      <c r="E194" s="233"/>
      <c r="F194" s="506"/>
      <c r="G194" s="506"/>
      <c r="H194" s="518"/>
      <c r="I194" s="122"/>
      <c r="J194" s="122"/>
      <c r="K194" s="524"/>
      <c r="L194" s="524"/>
      <c r="M194" s="123"/>
      <c r="N194" s="123"/>
      <c r="O194" s="507"/>
      <c r="P194" s="116"/>
      <c r="Q194" s="116"/>
      <c r="R194" s="124"/>
      <c r="S194" s="125"/>
      <c r="T194" s="125"/>
      <c r="U194" s="124"/>
      <c r="V194" s="125"/>
      <c r="W194" s="159"/>
      <c r="X194" s="715"/>
      <c r="Y194" s="715"/>
      <c r="Z194" s="715"/>
      <c r="AA194" s="129"/>
      <c r="AB194" s="130"/>
      <c r="AC194" s="130"/>
      <c r="AD194" s="129"/>
      <c r="AE194" s="130"/>
      <c r="AF194" s="130"/>
      <c r="AG194" s="129"/>
      <c r="AH194" s="130"/>
      <c r="AI194" s="130"/>
      <c r="AJ194" s="718"/>
    </row>
    <row r="195" spans="1:36" s="132" customFormat="1" ht="31.5">
      <c r="A195" s="122"/>
      <c r="B195" s="122"/>
      <c r="C195" s="506"/>
      <c r="D195" s="233"/>
      <c r="E195" s="233"/>
      <c r="F195" s="506"/>
      <c r="G195" s="506"/>
      <c r="H195" s="518"/>
      <c r="I195" s="122"/>
      <c r="J195" s="122"/>
      <c r="K195" s="524"/>
      <c r="L195" s="524"/>
      <c r="M195" s="123"/>
      <c r="N195" s="123"/>
      <c r="O195" s="507"/>
      <c r="P195" s="116"/>
      <c r="Q195" s="116"/>
      <c r="R195" s="124"/>
      <c r="S195" s="125"/>
      <c r="T195" s="125"/>
      <c r="U195" s="124"/>
      <c r="V195" s="125"/>
      <c r="W195" s="159"/>
      <c r="X195" s="715"/>
      <c r="Y195" s="715"/>
      <c r="Z195" s="715"/>
      <c r="AA195" s="129"/>
      <c r="AB195" s="130"/>
      <c r="AC195" s="130"/>
      <c r="AD195" s="129"/>
      <c r="AE195" s="130"/>
      <c r="AF195" s="130"/>
      <c r="AG195" s="129"/>
      <c r="AH195" s="130"/>
      <c r="AI195" s="130"/>
      <c r="AJ195" s="718"/>
    </row>
    <row r="196" spans="1:36" s="132" customFormat="1" ht="31.5">
      <c r="A196" s="122"/>
      <c r="B196" s="122"/>
      <c r="C196" s="506"/>
      <c r="D196" s="233"/>
      <c r="E196" s="233"/>
      <c r="F196" s="506"/>
      <c r="G196" s="506"/>
      <c r="H196" s="518"/>
      <c r="I196" s="122"/>
      <c r="J196" s="122"/>
      <c r="K196" s="524"/>
      <c r="L196" s="524"/>
      <c r="M196" s="123"/>
      <c r="N196" s="123"/>
      <c r="O196" s="507"/>
      <c r="P196" s="116"/>
      <c r="Q196" s="116"/>
      <c r="R196" s="124"/>
      <c r="S196" s="125"/>
      <c r="T196" s="125"/>
      <c r="U196" s="124"/>
      <c r="V196" s="125"/>
      <c r="W196" s="159"/>
      <c r="X196" s="715"/>
      <c r="Y196" s="715"/>
      <c r="Z196" s="715"/>
      <c r="AA196" s="129"/>
      <c r="AB196" s="130"/>
      <c r="AC196" s="130"/>
      <c r="AD196" s="129"/>
      <c r="AE196" s="130"/>
      <c r="AF196" s="130"/>
      <c r="AG196" s="129"/>
      <c r="AH196" s="130"/>
      <c r="AI196" s="130"/>
      <c r="AJ196" s="718"/>
    </row>
    <row r="197" spans="1:36" s="132" customFormat="1" ht="31.5">
      <c r="A197" s="122"/>
      <c r="B197" s="122"/>
      <c r="C197" s="506"/>
      <c r="D197" s="233"/>
      <c r="E197" s="233"/>
      <c r="F197" s="506"/>
      <c r="G197" s="506"/>
      <c r="H197" s="518"/>
      <c r="I197" s="122"/>
      <c r="J197" s="122"/>
      <c r="K197" s="524"/>
      <c r="L197" s="524"/>
      <c r="M197" s="123"/>
      <c r="N197" s="123"/>
      <c r="O197" s="507"/>
      <c r="P197" s="116"/>
      <c r="Q197" s="116"/>
      <c r="R197" s="124"/>
      <c r="S197" s="125"/>
      <c r="T197" s="125"/>
      <c r="U197" s="124"/>
      <c r="V197" s="125"/>
      <c r="W197" s="159"/>
      <c r="X197" s="715"/>
      <c r="Y197" s="715"/>
      <c r="Z197" s="715"/>
      <c r="AA197" s="129"/>
      <c r="AB197" s="130"/>
      <c r="AC197" s="130"/>
      <c r="AD197" s="129"/>
      <c r="AE197" s="130"/>
      <c r="AF197" s="130"/>
      <c r="AG197" s="129"/>
      <c r="AH197" s="130"/>
      <c r="AI197" s="130"/>
      <c r="AJ197" s="718"/>
    </row>
    <row r="198" spans="1:36" s="132" customFormat="1" ht="31.5">
      <c r="A198" s="122"/>
      <c r="B198" s="122"/>
      <c r="C198" s="506"/>
      <c r="D198" s="233"/>
      <c r="E198" s="233"/>
      <c r="F198" s="506"/>
      <c r="G198" s="506"/>
      <c r="H198" s="518"/>
      <c r="I198" s="122"/>
      <c r="J198" s="122"/>
      <c r="K198" s="524"/>
      <c r="L198" s="524"/>
      <c r="M198" s="123"/>
      <c r="N198" s="123"/>
      <c r="O198" s="507"/>
      <c r="P198" s="116"/>
      <c r="Q198" s="116"/>
      <c r="R198" s="124"/>
      <c r="S198" s="125"/>
      <c r="T198" s="125"/>
      <c r="U198" s="124"/>
      <c r="V198" s="125"/>
      <c r="W198" s="159"/>
      <c r="X198" s="715"/>
      <c r="Y198" s="715"/>
      <c r="Z198" s="715"/>
      <c r="AA198" s="129"/>
      <c r="AB198" s="130"/>
      <c r="AC198" s="130"/>
      <c r="AD198" s="129"/>
      <c r="AE198" s="130"/>
      <c r="AF198" s="130"/>
      <c r="AG198" s="129"/>
      <c r="AH198" s="130"/>
      <c r="AI198" s="130"/>
      <c r="AJ198" s="718"/>
    </row>
    <row r="199" spans="1:36" s="132" customFormat="1" ht="31.5">
      <c r="A199" s="122"/>
      <c r="B199" s="122"/>
      <c r="C199" s="506"/>
      <c r="D199" s="233"/>
      <c r="E199" s="233"/>
      <c r="F199" s="506"/>
      <c r="G199" s="506"/>
      <c r="H199" s="518"/>
      <c r="I199" s="122"/>
      <c r="J199" s="122"/>
      <c r="K199" s="524"/>
      <c r="L199" s="524"/>
      <c r="M199" s="123"/>
      <c r="N199" s="123"/>
      <c r="O199" s="507"/>
      <c r="P199" s="116"/>
      <c r="Q199" s="116"/>
      <c r="R199" s="124"/>
      <c r="S199" s="125"/>
      <c r="T199" s="125"/>
      <c r="U199" s="124"/>
      <c r="V199" s="125"/>
      <c r="W199" s="159"/>
      <c r="X199" s="715"/>
      <c r="Y199" s="715"/>
      <c r="Z199" s="715"/>
      <c r="AA199" s="129"/>
      <c r="AB199" s="130"/>
      <c r="AC199" s="130"/>
      <c r="AD199" s="129"/>
      <c r="AE199" s="130"/>
      <c r="AF199" s="130"/>
      <c r="AG199" s="129"/>
      <c r="AH199" s="130"/>
      <c r="AI199" s="130"/>
      <c r="AJ199" s="718"/>
    </row>
    <row r="200" spans="1:36" s="132" customFormat="1" ht="31.5">
      <c r="A200" s="122"/>
      <c r="B200" s="122"/>
      <c r="C200" s="506"/>
      <c r="D200" s="233"/>
      <c r="E200" s="233"/>
      <c r="F200" s="506"/>
      <c r="G200" s="506"/>
      <c r="H200" s="518"/>
      <c r="I200" s="122"/>
      <c r="J200" s="122"/>
      <c r="K200" s="524"/>
      <c r="L200" s="524"/>
      <c r="M200" s="123"/>
      <c r="N200" s="123"/>
      <c r="O200" s="507"/>
      <c r="P200" s="116"/>
      <c r="Q200" s="116"/>
      <c r="R200" s="124"/>
      <c r="S200" s="125"/>
      <c r="T200" s="125"/>
      <c r="U200" s="124"/>
      <c r="V200" s="125"/>
      <c r="W200" s="159"/>
      <c r="X200" s="715"/>
      <c r="Y200" s="715"/>
      <c r="Z200" s="715"/>
      <c r="AA200" s="129"/>
      <c r="AB200" s="130"/>
      <c r="AC200" s="130"/>
      <c r="AD200" s="129"/>
      <c r="AE200" s="130"/>
      <c r="AF200" s="130"/>
      <c r="AG200" s="129"/>
      <c r="AH200" s="130"/>
      <c r="AI200" s="130"/>
      <c r="AJ200" s="718"/>
    </row>
    <row r="201" spans="1:36" s="132" customFormat="1" ht="31.5">
      <c r="A201" s="122"/>
      <c r="B201" s="122"/>
      <c r="C201" s="506"/>
      <c r="D201" s="233"/>
      <c r="E201" s="233"/>
      <c r="F201" s="506"/>
      <c r="G201" s="506"/>
      <c r="H201" s="518"/>
      <c r="I201" s="122"/>
      <c r="J201" s="122"/>
      <c r="K201" s="524"/>
      <c r="L201" s="524"/>
      <c r="M201" s="123"/>
      <c r="N201" s="123"/>
      <c r="O201" s="507"/>
      <c r="P201" s="116"/>
      <c r="Q201" s="116"/>
      <c r="R201" s="124"/>
      <c r="S201" s="125"/>
      <c r="T201" s="125"/>
      <c r="U201" s="124"/>
      <c r="V201" s="125"/>
      <c r="W201" s="159"/>
      <c r="X201" s="715"/>
      <c r="Y201" s="715"/>
      <c r="Z201" s="715"/>
      <c r="AA201" s="129"/>
      <c r="AB201" s="130"/>
      <c r="AC201" s="130"/>
      <c r="AD201" s="129"/>
      <c r="AE201" s="130"/>
      <c r="AF201" s="130"/>
      <c r="AG201" s="129"/>
      <c r="AH201" s="130"/>
      <c r="AI201" s="130"/>
      <c r="AJ201" s="718"/>
    </row>
    <row r="202" spans="1:36" s="132" customFormat="1" ht="31.5">
      <c r="A202" s="122"/>
      <c r="B202" s="122"/>
      <c r="C202" s="506"/>
      <c r="D202" s="233"/>
      <c r="E202" s="233"/>
      <c r="F202" s="506"/>
      <c r="G202" s="506"/>
      <c r="H202" s="518"/>
      <c r="I202" s="122"/>
      <c r="J202" s="122"/>
      <c r="K202" s="524"/>
      <c r="L202" s="524"/>
      <c r="M202" s="123"/>
      <c r="N202" s="123"/>
      <c r="O202" s="507"/>
      <c r="P202" s="116"/>
      <c r="Q202" s="116"/>
      <c r="R202" s="124"/>
      <c r="S202" s="125"/>
      <c r="T202" s="125"/>
      <c r="U202" s="124"/>
      <c r="V202" s="125"/>
      <c r="W202" s="159"/>
      <c r="X202" s="715"/>
      <c r="Y202" s="715"/>
      <c r="Z202" s="715"/>
      <c r="AA202" s="129"/>
      <c r="AB202" s="130"/>
      <c r="AC202" s="130"/>
      <c r="AD202" s="129"/>
      <c r="AE202" s="130"/>
      <c r="AF202" s="130"/>
      <c r="AG202" s="129"/>
      <c r="AH202" s="130"/>
      <c r="AI202" s="130"/>
      <c r="AJ202" s="718"/>
    </row>
    <row r="203" spans="1:36" s="132" customFormat="1" ht="31.5">
      <c r="A203" s="122"/>
      <c r="B203" s="122"/>
      <c r="C203" s="506"/>
      <c r="D203" s="233"/>
      <c r="E203" s="233"/>
      <c r="F203" s="506"/>
      <c r="G203" s="506"/>
      <c r="H203" s="518"/>
      <c r="I203" s="122"/>
      <c r="J203" s="122"/>
      <c r="K203" s="524"/>
      <c r="L203" s="524"/>
      <c r="M203" s="123"/>
      <c r="N203" s="123"/>
      <c r="O203" s="507"/>
      <c r="P203" s="116"/>
      <c r="Q203" s="116"/>
      <c r="R203" s="124"/>
      <c r="S203" s="125"/>
      <c r="T203" s="125"/>
      <c r="U203" s="124"/>
      <c r="V203" s="125"/>
      <c r="W203" s="159"/>
      <c r="X203" s="715"/>
      <c r="Y203" s="715"/>
      <c r="Z203" s="715"/>
      <c r="AA203" s="129"/>
      <c r="AB203" s="130"/>
      <c r="AC203" s="130"/>
      <c r="AD203" s="129"/>
      <c r="AE203" s="130"/>
      <c r="AF203" s="130"/>
      <c r="AG203" s="129"/>
      <c r="AH203" s="130"/>
      <c r="AI203" s="130"/>
      <c r="AJ203" s="718"/>
    </row>
    <row r="204" spans="1:36" s="132" customFormat="1" ht="31.5">
      <c r="A204" s="122"/>
      <c r="B204" s="122"/>
      <c r="C204" s="506"/>
      <c r="D204" s="233"/>
      <c r="E204" s="233"/>
      <c r="F204" s="506"/>
      <c r="G204" s="506"/>
      <c r="H204" s="518"/>
      <c r="I204" s="122"/>
      <c r="J204" s="122"/>
      <c r="K204" s="524"/>
      <c r="L204" s="524"/>
      <c r="M204" s="123"/>
      <c r="N204" s="123"/>
      <c r="O204" s="507"/>
      <c r="P204" s="116"/>
      <c r="Q204" s="116"/>
      <c r="R204" s="124"/>
      <c r="S204" s="125"/>
      <c r="T204" s="125"/>
      <c r="U204" s="124"/>
      <c r="V204" s="125"/>
      <c r="W204" s="159"/>
      <c r="X204" s="715"/>
      <c r="Y204" s="715"/>
      <c r="Z204" s="715"/>
      <c r="AA204" s="129"/>
      <c r="AB204" s="130"/>
      <c r="AC204" s="130"/>
      <c r="AD204" s="129"/>
      <c r="AE204" s="130"/>
      <c r="AF204" s="130"/>
      <c r="AG204" s="129"/>
      <c r="AH204" s="130"/>
      <c r="AI204" s="130"/>
      <c r="AJ204" s="718"/>
    </row>
    <row r="205" spans="1:36" s="132" customFormat="1" ht="31.5">
      <c r="A205" s="122"/>
      <c r="B205" s="122"/>
      <c r="C205" s="506"/>
      <c r="D205" s="233"/>
      <c r="E205" s="233"/>
      <c r="F205" s="506"/>
      <c r="G205" s="506"/>
      <c r="H205" s="518"/>
      <c r="I205" s="122"/>
      <c r="J205" s="122"/>
      <c r="K205" s="524"/>
      <c r="L205" s="524"/>
      <c r="M205" s="123"/>
      <c r="N205" s="123"/>
      <c r="O205" s="507"/>
      <c r="P205" s="116"/>
      <c r="Q205" s="116"/>
      <c r="R205" s="124"/>
      <c r="S205" s="125"/>
      <c r="T205" s="125"/>
      <c r="U205" s="124"/>
      <c r="V205" s="125"/>
      <c r="W205" s="159"/>
      <c r="X205" s="715"/>
      <c r="Y205" s="715"/>
      <c r="Z205" s="715"/>
      <c r="AA205" s="129"/>
      <c r="AB205" s="130"/>
      <c r="AC205" s="130"/>
      <c r="AD205" s="129"/>
      <c r="AE205" s="130"/>
      <c r="AF205" s="130"/>
      <c r="AG205" s="129"/>
      <c r="AH205" s="130"/>
      <c r="AI205" s="130"/>
      <c r="AJ205" s="718"/>
    </row>
    <row r="206" spans="1:36" s="132" customFormat="1" ht="31.5">
      <c r="A206" s="122"/>
      <c r="B206" s="122"/>
      <c r="C206" s="506"/>
      <c r="D206" s="233"/>
      <c r="E206" s="233"/>
      <c r="F206" s="506"/>
      <c r="G206" s="506"/>
      <c r="H206" s="518"/>
      <c r="I206" s="122"/>
      <c r="J206" s="122"/>
      <c r="K206" s="524"/>
      <c r="L206" s="524"/>
      <c r="M206" s="123"/>
      <c r="N206" s="123"/>
      <c r="O206" s="507"/>
      <c r="P206" s="116"/>
      <c r="Q206" s="116"/>
      <c r="R206" s="124"/>
      <c r="S206" s="125"/>
      <c r="T206" s="125"/>
      <c r="U206" s="124"/>
      <c r="V206" s="125"/>
      <c r="W206" s="159"/>
      <c r="X206" s="715"/>
      <c r="Y206" s="715"/>
      <c r="Z206" s="715"/>
      <c r="AA206" s="129"/>
      <c r="AB206" s="130"/>
      <c r="AC206" s="130"/>
      <c r="AD206" s="129"/>
      <c r="AE206" s="130"/>
      <c r="AF206" s="130"/>
      <c r="AG206" s="129"/>
      <c r="AH206" s="130"/>
      <c r="AI206" s="130"/>
      <c r="AJ206" s="718"/>
    </row>
    <row r="207" spans="1:36" s="132" customFormat="1" ht="31.5">
      <c r="A207" s="122"/>
      <c r="B207" s="122"/>
      <c r="C207" s="506"/>
      <c r="D207" s="233"/>
      <c r="E207" s="233"/>
      <c r="F207" s="506"/>
      <c r="G207" s="506"/>
      <c r="H207" s="518"/>
      <c r="I207" s="122"/>
      <c r="J207" s="122"/>
      <c r="K207" s="524"/>
      <c r="L207" s="524"/>
      <c r="M207" s="123"/>
      <c r="N207" s="123"/>
      <c r="O207" s="507"/>
      <c r="P207" s="116"/>
      <c r="Q207" s="116"/>
      <c r="R207" s="124"/>
      <c r="S207" s="125"/>
      <c r="T207" s="125"/>
      <c r="U207" s="124"/>
      <c r="V207" s="125"/>
      <c r="W207" s="159"/>
      <c r="X207" s="715"/>
      <c r="Y207" s="715"/>
      <c r="Z207" s="715"/>
      <c r="AA207" s="129"/>
      <c r="AB207" s="130"/>
      <c r="AC207" s="130"/>
      <c r="AD207" s="129"/>
      <c r="AE207" s="130"/>
      <c r="AF207" s="130"/>
      <c r="AG207" s="129"/>
      <c r="AH207" s="130"/>
      <c r="AI207" s="130"/>
      <c r="AJ207" s="718"/>
    </row>
    <row r="208" spans="1:36" s="132" customFormat="1" ht="31.5">
      <c r="A208" s="122"/>
      <c r="B208" s="122"/>
      <c r="C208" s="506"/>
      <c r="D208" s="233"/>
      <c r="E208" s="233"/>
      <c r="F208" s="506"/>
      <c r="G208" s="506"/>
      <c r="H208" s="518"/>
      <c r="I208" s="122"/>
      <c r="J208" s="122"/>
      <c r="K208" s="524"/>
      <c r="L208" s="524"/>
      <c r="M208" s="123"/>
      <c r="N208" s="123"/>
      <c r="O208" s="507"/>
      <c r="P208" s="116"/>
      <c r="Q208" s="116"/>
      <c r="R208" s="124"/>
      <c r="S208" s="125"/>
      <c r="T208" s="125"/>
      <c r="U208" s="124"/>
      <c r="V208" s="125"/>
      <c r="W208" s="159"/>
      <c r="X208" s="715"/>
      <c r="Y208" s="715"/>
      <c r="Z208" s="715"/>
      <c r="AA208" s="129"/>
      <c r="AB208" s="130"/>
      <c r="AC208" s="130"/>
      <c r="AD208" s="129"/>
      <c r="AE208" s="130"/>
      <c r="AF208" s="130"/>
      <c r="AG208" s="129"/>
      <c r="AH208" s="130"/>
      <c r="AI208" s="130"/>
      <c r="AJ208" s="718"/>
    </row>
    <row r="209" spans="1:36" s="132" customFormat="1" ht="31.5">
      <c r="A209" s="122"/>
      <c r="B209" s="122"/>
      <c r="C209" s="506"/>
      <c r="D209" s="233"/>
      <c r="E209" s="233"/>
      <c r="F209" s="506"/>
      <c r="G209" s="506"/>
      <c r="H209" s="518"/>
      <c r="I209" s="122"/>
      <c r="J209" s="122"/>
      <c r="K209" s="524"/>
      <c r="L209" s="524"/>
      <c r="M209" s="123"/>
      <c r="N209" s="123"/>
      <c r="O209" s="507"/>
      <c r="P209" s="116"/>
      <c r="Q209" s="116"/>
      <c r="R209" s="124"/>
      <c r="S209" s="125"/>
      <c r="T209" s="125"/>
      <c r="U209" s="124"/>
      <c r="V209" s="125"/>
      <c r="W209" s="159"/>
      <c r="X209" s="715"/>
      <c r="Y209" s="715"/>
      <c r="Z209" s="715"/>
      <c r="AA209" s="129"/>
      <c r="AB209" s="130"/>
      <c r="AC209" s="130"/>
      <c r="AD209" s="129"/>
      <c r="AE209" s="130"/>
      <c r="AF209" s="130"/>
      <c r="AG209" s="129"/>
      <c r="AH209" s="130"/>
      <c r="AI209" s="130"/>
      <c r="AJ209" s="718"/>
    </row>
    <row r="210" spans="1:36" s="132" customFormat="1" ht="31.5">
      <c r="A210" s="122"/>
      <c r="B210" s="122"/>
      <c r="C210" s="506"/>
      <c r="D210" s="233"/>
      <c r="E210" s="233"/>
      <c r="F210" s="506"/>
      <c r="G210" s="506"/>
      <c r="H210" s="518"/>
      <c r="I210" s="122"/>
      <c r="J210" s="122"/>
      <c r="K210" s="524"/>
      <c r="L210" s="524"/>
      <c r="M210" s="123"/>
      <c r="N210" s="123"/>
      <c r="O210" s="507"/>
      <c r="P210" s="116"/>
      <c r="Q210" s="116"/>
      <c r="R210" s="124"/>
      <c r="S210" s="125"/>
      <c r="T210" s="125"/>
      <c r="U210" s="124"/>
      <c r="V210" s="125"/>
      <c r="W210" s="159"/>
      <c r="X210" s="715"/>
      <c r="Y210" s="715"/>
      <c r="Z210" s="715"/>
      <c r="AA210" s="129"/>
      <c r="AB210" s="130"/>
      <c r="AC210" s="130"/>
      <c r="AD210" s="129"/>
      <c r="AE210" s="130"/>
      <c r="AF210" s="130"/>
      <c r="AG210" s="129"/>
      <c r="AH210" s="130"/>
      <c r="AI210" s="130"/>
      <c r="AJ210" s="718"/>
    </row>
    <row r="211" spans="1:36" s="132" customFormat="1" ht="31.5">
      <c r="A211" s="122"/>
      <c r="B211" s="122"/>
      <c r="C211" s="506"/>
      <c r="D211" s="233"/>
      <c r="E211" s="233"/>
      <c r="F211" s="506"/>
      <c r="G211" s="506"/>
      <c r="H211" s="518"/>
      <c r="I211" s="122"/>
      <c r="J211" s="122"/>
      <c r="K211" s="524"/>
      <c r="L211" s="524"/>
      <c r="M211" s="123"/>
      <c r="N211" s="123"/>
      <c r="O211" s="507"/>
      <c r="P211" s="116"/>
      <c r="Q211" s="116"/>
      <c r="R211" s="124"/>
      <c r="S211" s="125"/>
      <c r="T211" s="125"/>
      <c r="U211" s="124"/>
      <c r="V211" s="125"/>
      <c r="W211" s="159"/>
      <c r="X211" s="715"/>
      <c r="Y211" s="715"/>
      <c r="Z211" s="715"/>
      <c r="AA211" s="129"/>
      <c r="AB211" s="130"/>
      <c r="AC211" s="130"/>
      <c r="AD211" s="129"/>
      <c r="AE211" s="130"/>
      <c r="AF211" s="130"/>
      <c r="AG211" s="129"/>
      <c r="AH211" s="130"/>
      <c r="AI211" s="130"/>
      <c r="AJ211" s="718"/>
    </row>
    <row r="212" spans="1:36" s="132" customFormat="1" ht="31.5">
      <c r="A212" s="122"/>
      <c r="B212" s="122"/>
      <c r="C212" s="506"/>
      <c r="D212" s="233"/>
      <c r="E212" s="233"/>
      <c r="F212" s="506"/>
      <c r="G212" s="506"/>
      <c r="H212" s="518"/>
      <c r="I212" s="122"/>
      <c r="J212" s="122"/>
      <c r="K212" s="524"/>
      <c r="L212" s="524"/>
      <c r="M212" s="123"/>
      <c r="N212" s="123"/>
      <c r="O212" s="507"/>
      <c r="P212" s="116"/>
      <c r="Q212" s="116"/>
      <c r="R212" s="124"/>
      <c r="S212" s="125"/>
      <c r="T212" s="125"/>
      <c r="U212" s="124"/>
      <c r="V212" s="125"/>
      <c r="W212" s="159"/>
      <c r="X212" s="715"/>
      <c r="Y212" s="715"/>
      <c r="Z212" s="715"/>
      <c r="AA212" s="129"/>
      <c r="AB212" s="130"/>
      <c r="AC212" s="130"/>
      <c r="AD212" s="129"/>
      <c r="AE212" s="130"/>
      <c r="AF212" s="130"/>
      <c r="AG212" s="129"/>
      <c r="AH212" s="130"/>
      <c r="AI212" s="130"/>
      <c r="AJ212" s="718"/>
    </row>
    <row r="213" spans="1:36" s="132" customFormat="1" ht="31.5">
      <c r="A213" s="122"/>
      <c r="B213" s="122"/>
      <c r="C213" s="506"/>
      <c r="D213" s="233"/>
      <c r="E213" s="233"/>
      <c r="F213" s="506"/>
      <c r="G213" s="506"/>
      <c r="H213" s="518"/>
      <c r="I213" s="122"/>
      <c r="J213" s="122"/>
      <c r="K213" s="524"/>
      <c r="L213" s="524"/>
      <c r="M213" s="123"/>
      <c r="N213" s="123"/>
      <c r="O213" s="507"/>
      <c r="P213" s="116"/>
      <c r="Q213" s="116"/>
      <c r="R213" s="124"/>
      <c r="S213" s="125"/>
      <c r="T213" s="125"/>
      <c r="U213" s="124"/>
      <c r="V213" s="125"/>
      <c r="W213" s="159"/>
      <c r="X213" s="715"/>
      <c r="Y213" s="715"/>
      <c r="Z213" s="715"/>
      <c r="AA213" s="129"/>
      <c r="AB213" s="130"/>
      <c r="AC213" s="130"/>
      <c r="AD213" s="129"/>
      <c r="AE213" s="130"/>
      <c r="AF213" s="130"/>
      <c r="AG213" s="129"/>
      <c r="AH213" s="130"/>
      <c r="AI213" s="130"/>
      <c r="AJ213" s="718"/>
    </row>
    <row r="214" spans="1:36" s="132" customFormat="1" ht="31.5">
      <c r="A214" s="122"/>
      <c r="B214" s="122"/>
      <c r="C214" s="506"/>
      <c r="D214" s="233"/>
      <c r="E214" s="233"/>
      <c r="F214" s="506"/>
      <c r="G214" s="506"/>
      <c r="H214" s="518"/>
      <c r="I214" s="122"/>
      <c r="J214" s="122"/>
      <c r="K214" s="524"/>
      <c r="L214" s="524"/>
      <c r="M214" s="123"/>
      <c r="N214" s="123"/>
      <c r="O214" s="507"/>
      <c r="P214" s="116"/>
      <c r="Q214" s="116"/>
      <c r="R214" s="124"/>
      <c r="S214" s="125"/>
      <c r="T214" s="125"/>
      <c r="U214" s="124"/>
      <c r="V214" s="125"/>
      <c r="W214" s="159"/>
      <c r="X214" s="715"/>
      <c r="Y214" s="715"/>
      <c r="Z214" s="715"/>
      <c r="AA214" s="129"/>
      <c r="AB214" s="130"/>
      <c r="AC214" s="130"/>
      <c r="AD214" s="129"/>
      <c r="AE214" s="130"/>
      <c r="AF214" s="130"/>
      <c r="AG214" s="129"/>
      <c r="AH214" s="130"/>
      <c r="AI214" s="130"/>
      <c r="AJ214" s="718"/>
    </row>
    <row r="215" spans="1:36" s="132" customFormat="1" ht="31.5">
      <c r="A215" s="122"/>
      <c r="B215" s="122"/>
      <c r="C215" s="506"/>
      <c r="D215" s="233"/>
      <c r="E215" s="233"/>
      <c r="F215" s="506"/>
      <c r="G215" s="506"/>
      <c r="H215" s="518"/>
      <c r="I215" s="122"/>
      <c r="J215" s="122"/>
      <c r="K215" s="524"/>
      <c r="L215" s="524"/>
      <c r="M215" s="123"/>
      <c r="N215" s="123"/>
      <c r="O215" s="507"/>
      <c r="P215" s="116"/>
      <c r="Q215" s="116"/>
      <c r="R215" s="124"/>
      <c r="S215" s="125"/>
      <c r="T215" s="125"/>
      <c r="U215" s="124"/>
      <c r="V215" s="125"/>
      <c r="W215" s="159"/>
      <c r="X215" s="715"/>
      <c r="Y215" s="715"/>
      <c r="Z215" s="715"/>
      <c r="AA215" s="129"/>
      <c r="AB215" s="130"/>
      <c r="AC215" s="130"/>
      <c r="AD215" s="129"/>
      <c r="AE215" s="130"/>
      <c r="AF215" s="130"/>
      <c r="AG215" s="129"/>
      <c r="AH215" s="130"/>
      <c r="AI215" s="130"/>
      <c r="AJ215" s="718"/>
    </row>
    <row r="216" spans="1:36" s="132" customFormat="1" ht="31.5">
      <c r="A216" s="122"/>
      <c r="B216" s="122"/>
      <c r="C216" s="506"/>
      <c r="D216" s="233"/>
      <c r="E216" s="233"/>
      <c r="F216" s="506"/>
      <c r="G216" s="506"/>
      <c r="H216" s="518"/>
      <c r="I216" s="122"/>
      <c r="J216" s="122"/>
      <c r="K216" s="524"/>
      <c r="L216" s="524"/>
      <c r="M216" s="123"/>
      <c r="N216" s="123"/>
      <c r="O216" s="507"/>
      <c r="P216" s="116"/>
      <c r="Q216" s="116"/>
      <c r="R216" s="124"/>
      <c r="S216" s="125"/>
      <c r="T216" s="125"/>
      <c r="U216" s="124"/>
      <c r="V216" s="125"/>
      <c r="W216" s="159"/>
      <c r="X216" s="715"/>
      <c r="Y216" s="715"/>
      <c r="Z216" s="715"/>
      <c r="AA216" s="129"/>
      <c r="AB216" s="130"/>
      <c r="AC216" s="130"/>
      <c r="AD216" s="129"/>
      <c r="AE216" s="130"/>
      <c r="AF216" s="130"/>
      <c r="AG216" s="129"/>
      <c r="AH216" s="130"/>
      <c r="AI216" s="130"/>
      <c r="AJ216" s="718"/>
    </row>
    <row r="217" spans="1:36" s="132" customFormat="1" ht="31.5">
      <c r="A217" s="122"/>
      <c r="B217" s="122"/>
      <c r="C217" s="506"/>
      <c r="D217" s="233"/>
      <c r="E217" s="233"/>
      <c r="F217" s="506"/>
      <c r="G217" s="506"/>
      <c r="H217" s="518"/>
      <c r="I217" s="122"/>
      <c r="J217" s="122"/>
      <c r="K217" s="524"/>
      <c r="L217" s="524"/>
      <c r="M217" s="123"/>
      <c r="N217" s="123"/>
      <c r="O217" s="507"/>
      <c r="P217" s="116"/>
      <c r="Q217" s="116"/>
      <c r="R217" s="124"/>
      <c r="S217" s="125"/>
      <c r="T217" s="125"/>
      <c r="U217" s="124"/>
      <c r="V217" s="125"/>
      <c r="W217" s="159"/>
      <c r="X217" s="715"/>
      <c r="Y217" s="715"/>
      <c r="Z217" s="715"/>
      <c r="AA217" s="129"/>
      <c r="AB217" s="130"/>
      <c r="AC217" s="130"/>
      <c r="AD217" s="129"/>
      <c r="AE217" s="130"/>
      <c r="AF217" s="130"/>
      <c r="AG217" s="129"/>
      <c r="AH217" s="130"/>
      <c r="AI217" s="130"/>
      <c r="AJ217" s="718"/>
    </row>
    <row r="218" spans="1:36" s="132" customFormat="1" ht="31.5">
      <c r="A218" s="122"/>
      <c r="B218" s="122"/>
      <c r="C218" s="506"/>
      <c r="D218" s="233"/>
      <c r="E218" s="233"/>
      <c r="F218" s="506"/>
      <c r="G218" s="506"/>
      <c r="H218" s="518"/>
      <c r="I218" s="122"/>
      <c r="J218" s="122"/>
      <c r="K218" s="524"/>
      <c r="L218" s="524"/>
      <c r="M218" s="123"/>
      <c r="N218" s="123"/>
      <c r="O218" s="507"/>
      <c r="P218" s="116"/>
      <c r="Q218" s="116"/>
      <c r="R218" s="124"/>
      <c r="S218" s="125"/>
      <c r="T218" s="125"/>
      <c r="U218" s="124"/>
      <c r="V218" s="125"/>
      <c r="W218" s="159"/>
      <c r="X218" s="715"/>
      <c r="Y218" s="715"/>
      <c r="Z218" s="715"/>
      <c r="AA218" s="129"/>
      <c r="AB218" s="130"/>
      <c r="AC218" s="130"/>
      <c r="AD218" s="129"/>
      <c r="AE218" s="130"/>
      <c r="AF218" s="130"/>
      <c r="AG218" s="129"/>
      <c r="AH218" s="130"/>
      <c r="AI218" s="130"/>
      <c r="AJ218" s="718"/>
    </row>
    <row r="219" spans="1:36" s="132" customFormat="1" ht="31.5">
      <c r="A219" s="122"/>
      <c r="B219" s="122"/>
      <c r="C219" s="506"/>
      <c r="D219" s="233"/>
      <c r="E219" s="233"/>
      <c r="F219" s="506"/>
      <c r="G219" s="506"/>
      <c r="H219" s="518"/>
      <c r="I219" s="122"/>
      <c r="J219" s="122"/>
      <c r="K219" s="524"/>
      <c r="L219" s="524"/>
      <c r="M219" s="123"/>
      <c r="N219" s="123"/>
      <c r="O219" s="507"/>
      <c r="P219" s="116"/>
      <c r="Q219" s="116"/>
      <c r="R219" s="124"/>
      <c r="S219" s="125"/>
      <c r="T219" s="125"/>
      <c r="U219" s="124"/>
      <c r="V219" s="125"/>
      <c r="W219" s="159"/>
      <c r="X219" s="715"/>
      <c r="Y219" s="715"/>
      <c r="Z219" s="715"/>
      <c r="AA219" s="129"/>
      <c r="AB219" s="130"/>
      <c r="AC219" s="130"/>
      <c r="AD219" s="129"/>
      <c r="AE219" s="130"/>
      <c r="AF219" s="130"/>
      <c r="AG219" s="129"/>
      <c r="AH219" s="130"/>
      <c r="AI219" s="130"/>
      <c r="AJ219" s="718"/>
    </row>
    <row r="220" spans="1:36" s="132" customFormat="1" ht="31.5">
      <c r="A220" s="122"/>
      <c r="B220" s="122"/>
      <c r="C220" s="506"/>
      <c r="D220" s="233"/>
      <c r="E220" s="233"/>
      <c r="F220" s="506"/>
      <c r="G220" s="506"/>
      <c r="H220" s="518"/>
      <c r="I220" s="122"/>
      <c r="J220" s="122"/>
      <c r="K220" s="524"/>
      <c r="L220" s="524"/>
      <c r="M220" s="123"/>
      <c r="N220" s="123"/>
      <c r="O220" s="507"/>
      <c r="P220" s="116"/>
      <c r="Q220" s="116"/>
      <c r="R220" s="124"/>
      <c r="S220" s="125"/>
      <c r="T220" s="125"/>
      <c r="U220" s="124"/>
      <c r="V220" s="125"/>
      <c r="W220" s="159"/>
      <c r="X220" s="715"/>
      <c r="Y220" s="715"/>
      <c r="Z220" s="715"/>
      <c r="AA220" s="129"/>
      <c r="AB220" s="130"/>
      <c r="AC220" s="130"/>
      <c r="AD220" s="129"/>
      <c r="AE220" s="130"/>
      <c r="AF220" s="130"/>
      <c r="AG220" s="129"/>
      <c r="AH220" s="130"/>
      <c r="AI220" s="130"/>
      <c r="AJ220" s="718"/>
    </row>
    <row r="221" spans="1:36" s="132" customFormat="1" ht="31.5">
      <c r="A221" s="122"/>
      <c r="B221" s="122"/>
      <c r="C221" s="506"/>
      <c r="D221" s="233"/>
      <c r="E221" s="233"/>
      <c r="F221" s="506"/>
      <c r="G221" s="506"/>
      <c r="H221" s="518"/>
      <c r="I221" s="122"/>
      <c r="J221" s="122"/>
      <c r="K221" s="524"/>
      <c r="L221" s="524"/>
      <c r="M221" s="123"/>
      <c r="N221" s="123"/>
      <c r="O221" s="507"/>
      <c r="P221" s="116"/>
      <c r="Q221" s="116"/>
      <c r="R221" s="124"/>
      <c r="S221" s="125"/>
      <c r="T221" s="125"/>
      <c r="U221" s="124"/>
      <c r="V221" s="125"/>
      <c r="W221" s="159"/>
      <c r="X221" s="715"/>
      <c r="Y221" s="715"/>
      <c r="Z221" s="715"/>
      <c r="AA221" s="129"/>
      <c r="AB221" s="130"/>
      <c r="AC221" s="130"/>
      <c r="AD221" s="129"/>
      <c r="AE221" s="130"/>
      <c r="AF221" s="130"/>
      <c r="AG221" s="129"/>
      <c r="AH221" s="130"/>
      <c r="AI221" s="130"/>
      <c r="AJ221" s="718"/>
    </row>
    <row r="222" spans="1:36" s="132" customFormat="1" ht="31.5">
      <c r="A222" s="122"/>
      <c r="B222" s="122"/>
      <c r="C222" s="506"/>
      <c r="D222" s="233"/>
      <c r="E222" s="233"/>
      <c r="F222" s="506"/>
      <c r="G222" s="506"/>
      <c r="H222" s="518"/>
      <c r="I222" s="122"/>
      <c r="J222" s="122"/>
      <c r="K222" s="524"/>
      <c r="L222" s="524"/>
      <c r="M222" s="123"/>
      <c r="N222" s="123"/>
      <c r="O222" s="507"/>
      <c r="P222" s="116"/>
      <c r="Q222" s="116"/>
      <c r="R222" s="124"/>
      <c r="S222" s="125"/>
      <c r="T222" s="125"/>
      <c r="U222" s="124"/>
      <c r="V222" s="125"/>
      <c r="W222" s="159"/>
      <c r="X222" s="715"/>
      <c r="Y222" s="715"/>
      <c r="Z222" s="715"/>
      <c r="AA222" s="129"/>
      <c r="AB222" s="130"/>
      <c r="AC222" s="130"/>
      <c r="AD222" s="129"/>
      <c r="AE222" s="130"/>
      <c r="AF222" s="130"/>
      <c r="AG222" s="129"/>
      <c r="AH222" s="130"/>
      <c r="AI222" s="130"/>
      <c r="AJ222" s="718"/>
    </row>
    <row r="223" spans="1:36" s="132" customFormat="1" ht="31.5">
      <c r="A223" s="122"/>
      <c r="B223" s="122"/>
      <c r="C223" s="506"/>
      <c r="D223" s="233"/>
      <c r="E223" s="233"/>
      <c r="F223" s="506"/>
      <c r="G223" s="506"/>
      <c r="H223" s="518"/>
      <c r="I223" s="122"/>
      <c r="J223" s="122"/>
      <c r="K223" s="524"/>
      <c r="L223" s="524"/>
      <c r="M223" s="123"/>
      <c r="N223" s="123"/>
      <c r="O223" s="507"/>
      <c r="P223" s="116"/>
      <c r="Q223" s="116"/>
      <c r="R223" s="124"/>
      <c r="S223" s="125"/>
      <c r="T223" s="125"/>
      <c r="U223" s="124"/>
      <c r="V223" s="125"/>
      <c r="W223" s="159"/>
      <c r="X223" s="715"/>
      <c r="Y223" s="715"/>
      <c r="Z223" s="715"/>
      <c r="AA223" s="129"/>
      <c r="AB223" s="130"/>
      <c r="AC223" s="130"/>
      <c r="AD223" s="129"/>
      <c r="AE223" s="130"/>
      <c r="AF223" s="130"/>
      <c r="AG223" s="129"/>
      <c r="AH223" s="130"/>
      <c r="AI223" s="130"/>
      <c r="AJ223" s="718"/>
    </row>
    <row r="224" spans="1:36" s="132" customFormat="1" ht="31.5">
      <c r="A224" s="122"/>
      <c r="B224" s="122"/>
      <c r="C224" s="506"/>
      <c r="D224" s="233"/>
      <c r="E224" s="233"/>
      <c r="F224" s="506"/>
      <c r="G224" s="506"/>
      <c r="H224" s="518"/>
      <c r="I224" s="122"/>
      <c r="J224" s="122"/>
      <c r="K224" s="524"/>
      <c r="L224" s="524"/>
      <c r="M224" s="123"/>
      <c r="N224" s="123"/>
      <c r="O224" s="507"/>
      <c r="P224" s="116"/>
      <c r="Q224" s="116"/>
      <c r="R224" s="124"/>
      <c r="S224" s="125"/>
      <c r="T224" s="125"/>
      <c r="U224" s="124"/>
      <c r="V224" s="125"/>
      <c r="W224" s="159"/>
      <c r="X224" s="715"/>
      <c r="Y224" s="715"/>
      <c r="Z224" s="715"/>
      <c r="AA224" s="129"/>
      <c r="AB224" s="130"/>
      <c r="AC224" s="130"/>
      <c r="AD224" s="129"/>
      <c r="AE224" s="130"/>
      <c r="AF224" s="130"/>
      <c r="AG224" s="129"/>
      <c r="AH224" s="130"/>
      <c r="AI224" s="130"/>
      <c r="AJ224" s="718"/>
    </row>
    <row r="225" spans="1:36" s="132" customFormat="1" ht="31.5">
      <c r="A225" s="122"/>
      <c r="B225" s="122"/>
      <c r="C225" s="506"/>
      <c r="D225" s="233"/>
      <c r="E225" s="233"/>
      <c r="F225" s="506"/>
      <c r="G225" s="506"/>
      <c r="H225" s="518"/>
      <c r="I225" s="122"/>
      <c r="J225" s="122"/>
      <c r="K225" s="524"/>
      <c r="L225" s="524"/>
      <c r="M225" s="123"/>
      <c r="N225" s="123"/>
      <c r="O225" s="507"/>
      <c r="P225" s="116"/>
      <c r="Q225" s="116"/>
      <c r="R225" s="124"/>
      <c r="S225" s="125"/>
      <c r="T225" s="125"/>
      <c r="U225" s="124"/>
      <c r="V225" s="125"/>
      <c r="W225" s="159"/>
      <c r="X225" s="715"/>
      <c r="Y225" s="715"/>
      <c r="Z225" s="715"/>
      <c r="AA225" s="129"/>
      <c r="AB225" s="130"/>
      <c r="AC225" s="130"/>
      <c r="AD225" s="129"/>
      <c r="AE225" s="130"/>
      <c r="AF225" s="130"/>
      <c r="AG225" s="129"/>
      <c r="AH225" s="130"/>
      <c r="AI225" s="130"/>
      <c r="AJ225" s="718"/>
    </row>
    <row r="226" spans="1:36" s="132" customFormat="1" ht="31.5">
      <c r="A226" s="122"/>
      <c r="B226" s="122"/>
      <c r="C226" s="506"/>
      <c r="D226" s="233"/>
      <c r="E226" s="233"/>
      <c r="F226" s="506"/>
      <c r="G226" s="506"/>
      <c r="H226" s="518"/>
      <c r="I226" s="122"/>
      <c r="J226" s="122"/>
      <c r="K226" s="524"/>
      <c r="L226" s="524"/>
      <c r="M226" s="123"/>
      <c r="N226" s="123"/>
      <c r="O226" s="507"/>
      <c r="P226" s="116"/>
      <c r="Q226" s="116"/>
      <c r="R226" s="124"/>
      <c r="S226" s="125"/>
      <c r="T226" s="125"/>
      <c r="U226" s="124"/>
      <c r="V226" s="125"/>
      <c r="W226" s="159"/>
      <c r="X226" s="715"/>
      <c r="Y226" s="715"/>
      <c r="Z226" s="715"/>
      <c r="AA226" s="129"/>
      <c r="AB226" s="130"/>
      <c r="AC226" s="130"/>
      <c r="AD226" s="129"/>
      <c r="AE226" s="130"/>
      <c r="AF226" s="130"/>
      <c r="AG226" s="129"/>
      <c r="AH226" s="130"/>
      <c r="AI226" s="130"/>
      <c r="AJ226" s="718"/>
    </row>
    <row r="227" spans="1:36" s="132" customFormat="1" ht="31.5">
      <c r="A227" s="122"/>
      <c r="B227" s="122"/>
      <c r="C227" s="506"/>
      <c r="D227" s="233"/>
      <c r="E227" s="233"/>
      <c r="F227" s="506"/>
      <c r="G227" s="506"/>
      <c r="H227" s="518"/>
      <c r="I227" s="122"/>
      <c r="J227" s="122"/>
      <c r="K227" s="524"/>
      <c r="L227" s="524"/>
      <c r="M227" s="123"/>
      <c r="N227" s="123"/>
      <c r="O227" s="507"/>
      <c r="P227" s="116"/>
      <c r="Q227" s="116"/>
      <c r="R227" s="124"/>
      <c r="S227" s="125"/>
      <c r="T227" s="125"/>
      <c r="U227" s="124"/>
      <c r="V227" s="125"/>
      <c r="W227" s="159"/>
      <c r="X227" s="715"/>
      <c r="Y227" s="715"/>
      <c r="Z227" s="715"/>
      <c r="AA227" s="129"/>
      <c r="AB227" s="130"/>
      <c r="AC227" s="130"/>
      <c r="AD227" s="129"/>
      <c r="AE227" s="130"/>
      <c r="AF227" s="130"/>
      <c r="AG227" s="129"/>
      <c r="AH227" s="130"/>
      <c r="AI227" s="130"/>
      <c r="AJ227" s="718"/>
    </row>
    <row r="228" spans="1:36" s="132" customFormat="1" ht="31.5">
      <c r="A228" s="122"/>
      <c r="B228" s="122"/>
      <c r="C228" s="506"/>
      <c r="D228" s="233"/>
      <c r="E228" s="233"/>
      <c r="F228" s="506"/>
      <c r="G228" s="506"/>
      <c r="H228" s="518"/>
      <c r="I228" s="122"/>
      <c r="J228" s="122"/>
      <c r="K228" s="524"/>
      <c r="L228" s="524"/>
      <c r="M228" s="123"/>
      <c r="N228" s="123"/>
      <c r="O228" s="507"/>
      <c r="P228" s="116"/>
      <c r="Q228" s="116"/>
      <c r="R228" s="124"/>
      <c r="S228" s="125"/>
      <c r="T228" s="125"/>
      <c r="U228" s="124"/>
      <c r="V228" s="125"/>
      <c r="W228" s="159"/>
      <c r="X228" s="715"/>
      <c r="Y228" s="715"/>
      <c r="Z228" s="715"/>
      <c r="AA228" s="129"/>
      <c r="AB228" s="130"/>
      <c r="AC228" s="130"/>
      <c r="AD228" s="129"/>
      <c r="AE228" s="130"/>
      <c r="AF228" s="130"/>
      <c r="AG228" s="129"/>
      <c r="AH228" s="130"/>
      <c r="AI228" s="130"/>
      <c r="AJ228" s="718"/>
    </row>
    <row r="229" spans="1:36" s="132" customFormat="1" ht="31.5">
      <c r="A229" s="122"/>
      <c r="B229" s="122"/>
      <c r="C229" s="506"/>
      <c r="D229" s="233"/>
      <c r="E229" s="233"/>
      <c r="F229" s="506"/>
      <c r="G229" s="506"/>
      <c r="H229" s="518"/>
      <c r="I229" s="122"/>
      <c r="J229" s="122"/>
      <c r="K229" s="524"/>
      <c r="L229" s="524"/>
      <c r="M229" s="123"/>
      <c r="N229" s="123"/>
      <c r="O229" s="507"/>
      <c r="P229" s="116"/>
      <c r="Q229" s="116"/>
      <c r="R229" s="124"/>
      <c r="S229" s="125"/>
      <c r="T229" s="125"/>
      <c r="U229" s="124"/>
      <c r="V229" s="125"/>
      <c r="W229" s="159"/>
      <c r="X229" s="715"/>
      <c r="Y229" s="715"/>
      <c r="Z229" s="715"/>
      <c r="AA229" s="129"/>
      <c r="AB229" s="130"/>
      <c r="AC229" s="130"/>
      <c r="AD229" s="129"/>
      <c r="AE229" s="130"/>
      <c r="AF229" s="130"/>
      <c r="AG229" s="129"/>
      <c r="AH229" s="130"/>
      <c r="AI229" s="130"/>
      <c r="AJ229" s="718"/>
    </row>
    <row r="230" spans="1:36" s="132" customFormat="1" ht="31.5">
      <c r="A230" s="122"/>
      <c r="B230" s="122"/>
      <c r="C230" s="506"/>
      <c r="D230" s="233"/>
      <c r="E230" s="233"/>
      <c r="F230" s="506"/>
      <c r="G230" s="506"/>
      <c r="H230" s="518"/>
      <c r="I230" s="122"/>
      <c r="J230" s="122"/>
      <c r="K230" s="524"/>
      <c r="L230" s="524"/>
      <c r="M230" s="123"/>
      <c r="N230" s="123"/>
      <c r="O230" s="507"/>
      <c r="P230" s="116"/>
      <c r="Q230" s="116"/>
      <c r="R230" s="124"/>
      <c r="S230" s="125"/>
      <c r="T230" s="125"/>
      <c r="U230" s="124"/>
      <c r="V230" s="125"/>
      <c r="W230" s="159"/>
      <c r="X230" s="715"/>
      <c r="Y230" s="715"/>
      <c r="Z230" s="715"/>
      <c r="AA230" s="129"/>
      <c r="AB230" s="130"/>
      <c r="AC230" s="130"/>
      <c r="AD230" s="129"/>
      <c r="AE230" s="130"/>
      <c r="AF230" s="130"/>
      <c r="AG230" s="129"/>
      <c r="AH230" s="130"/>
      <c r="AI230" s="130"/>
      <c r="AJ230" s="164"/>
    </row>
    <row r="231" spans="1:36" s="132" customFormat="1" ht="31.5">
      <c r="A231" s="122"/>
      <c r="B231" s="122"/>
      <c r="C231" s="506"/>
      <c r="D231" s="233"/>
      <c r="E231" s="233"/>
      <c r="F231" s="506"/>
      <c r="G231" s="506"/>
      <c r="H231" s="518"/>
      <c r="I231" s="122"/>
      <c r="J231" s="122"/>
      <c r="K231" s="524"/>
      <c r="L231" s="524"/>
      <c r="M231" s="123"/>
      <c r="N231" s="123"/>
      <c r="O231" s="507"/>
      <c r="P231" s="116"/>
      <c r="Q231" s="116"/>
      <c r="R231" s="124"/>
      <c r="S231" s="125"/>
      <c r="T231" s="125"/>
      <c r="U231" s="124"/>
      <c r="V231" s="125"/>
      <c r="W231" s="159"/>
      <c r="X231" s="715"/>
      <c r="Y231" s="715"/>
      <c r="Z231" s="715"/>
      <c r="AA231" s="129"/>
      <c r="AB231" s="130"/>
      <c r="AC231" s="130"/>
      <c r="AD231" s="129"/>
      <c r="AE231" s="130"/>
      <c r="AF231" s="130"/>
      <c r="AG231" s="129"/>
      <c r="AH231" s="130"/>
      <c r="AI231" s="130"/>
      <c r="AJ231" s="164"/>
    </row>
    <row r="232" spans="1:36" s="132" customFormat="1" ht="31.5">
      <c r="A232" s="122"/>
      <c r="B232" s="122"/>
      <c r="C232" s="506"/>
      <c r="D232" s="233"/>
      <c r="E232" s="233"/>
      <c r="F232" s="506"/>
      <c r="G232" s="506"/>
      <c r="H232" s="518"/>
      <c r="I232" s="122"/>
      <c r="J232" s="122"/>
      <c r="K232" s="524"/>
      <c r="L232" s="524"/>
      <c r="M232" s="123"/>
      <c r="N232" s="123"/>
      <c r="O232" s="507"/>
      <c r="P232" s="116"/>
      <c r="Q232" s="116"/>
      <c r="R232" s="124"/>
      <c r="S232" s="125"/>
      <c r="T232" s="125"/>
      <c r="U232" s="124"/>
      <c r="V232" s="125"/>
      <c r="W232" s="159"/>
      <c r="X232" s="715"/>
      <c r="Y232" s="715"/>
      <c r="Z232" s="715"/>
      <c r="AA232" s="129"/>
      <c r="AB232" s="130"/>
      <c r="AC232" s="130"/>
      <c r="AD232" s="129"/>
      <c r="AE232" s="130"/>
      <c r="AF232" s="130"/>
      <c r="AG232" s="129"/>
      <c r="AH232" s="130"/>
      <c r="AI232" s="130"/>
      <c r="AJ232" s="164"/>
    </row>
    <row r="233" spans="1:36" s="132" customFormat="1" ht="31.5">
      <c r="A233" s="122"/>
      <c r="B233" s="122"/>
      <c r="C233" s="506"/>
      <c r="D233" s="233"/>
      <c r="E233" s="233"/>
      <c r="F233" s="506"/>
      <c r="G233" s="506"/>
      <c r="H233" s="518"/>
      <c r="I233" s="122"/>
      <c r="J233" s="122"/>
      <c r="K233" s="524"/>
      <c r="L233" s="524"/>
      <c r="M233" s="123"/>
      <c r="N233" s="123"/>
      <c r="O233" s="507"/>
      <c r="P233" s="116"/>
      <c r="Q233" s="116"/>
      <c r="R233" s="124"/>
      <c r="S233" s="125"/>
      <c r="T233" s="125"/>
      <c r="U233" s="124"/>
      <c r="V233" s="125"/>
      <c r="W233" s="159"/>
      <c r="X233" s="715"/>
      <c r="Y233" s="715"/>
      <c r="Z233" s="715"/>
      <c r="AA233" s="129"/>
      <c r="AB233" s="130"/>
      <c r="AC233" s="130"/>
      <c r="AD233" s="129"/>
      <c r="AE233" s="130"/>
      <c r="AF233" s="130"/>
      <c r="AG233" s="129"/>
      <c r="AH233" s="130"/>
      <c r="AI233" s="130"/>
      <c r="AJ233" s="164"/>
    </row>
    <row r="234" spans="1:36" s="132" customFormat="1" ht="31.5">
      <c r="A234" s="122"/>
      <c r="B234" s="122"/>
      <c r="C234" s="506"/>
      <c r="D234" s="233"/>
      <c r="E234" s="233"/>
      <c r="F234" s="506"/>
      <c r="G234" s="506"/>
      <c r="H234" s="518"/>
      <c r="I234" s="122"/>
      <c r="J234" s="122"/>
      <c r="K234" s="524"/>
      <c r="L234" s="524"/>
      <c r="M234" s="123"/>
      <c r="N234" s="123"/>
      <c r="O234" s="507"/>
      <c r="P234" s="116"/>
      <c r="Q234" s="116"/>
      <c r="R234" s="124"/>
      <c r="S234" s="125"/>
      <c r="T234" s="125"/>
      <c r="U234" s="124"/>
      <c r="V234" s="125"/>
      <c r="W234" s="159"/>
      <c r="X234" s="715"/>
      <c r="Y234" s="715"/>
      <c r="Z234" s="715"/>
      <c r="AA234" s="129"/>
      <c r="AB234" s="130"/>
      <c r="AC234" s="130"/>
      <c r="AD234" s="129"/>
      <c r="AE234" s="130"/>
      <c r="AF234" s="130"/>
      <c r="AG234" s="129"/>
      <c r="AH234" s="130"/>
      <c r="AI234" s="130"/>
      <c r="AJ234" s="164"/>
    </row>
    <row r="235" spans="1:36" s="132" customFormat="1" ht="31.5">
      <c r="A235" s="122"/>
      <c r="B235" s="122"/>
      <c r="C235" s="506"/>
      <c r="D235" s="233"/>
      <c r="E235" s="233"/>
      <c r="F235" s="506"/>
      <c r="G235" s="506"/>
      <c r="H235" s="518"/>
      <c r="I235" s="122"/>
      <c r="J235" s="122"/>
      <c r="K235" s="524"/>
      <c r="L235" s="524"/>
      <c r="M235" s="123"/>
      <c r="N235" s="123"/>
      <c r="O235" s="507"/>
      <c r="P235" s="116"/>
      <c r="Q235" s="116"/>
      <c r="R235" s="124"/>
      <c r="S235" s="125"/>
      <c r="T235" s="125"/>
      <c r="U235" s="124"/>
      <c r="V235" s="125"/>
      <c r="W235" s="159"/>
      <c r="X235" s="715"/>
      <c r="Y235" s="715"/>
      <c r="Z235" s="715"/>
      <c r="AA235" s="129"/>
      <c r="AB235" s="130"/>
      <c r="AC235" s="130"/>
      <c r="AD235" s="129"/>
      <c r="AE235" s="130"/>
      <c r="AF235" s="130"/>
      <c r="AG235" s="129"/>
      <c r="AH235" s="130"/>
      <c r="AI235" s="130"/>
      <c r="AJ235" s="164"/>
    </row>
    <row r="236" spans="1:36" s="132" customFormat="1" ht="31.5">
      <c r="A236" s="122"/>
      <c r="B236" s="122"/>
      <c r="C236" s="506"/>
      <c r="D236" s="233"/>
      <c r="E236" s="233"/>
      <c r="F236" s="506"/>
      <c r="G236" s="506"/>
      <c r="H236" s="518"/>
      <c r="I236" s="122"/>
      <c r="J236" s="122"/>
      <c r="K236" s="524"/>
      <c r="L236" s="524"/>
      <c r="M236" s="123"/>
      <c r="N236" s="123"/>
      <c r="O236" s="507"/>
      <c r="P236" s="116"/>
      <c r="Q236" s="116"/>
      <c r="R236" s="124"/>
      <c r="S236" s="125"/>
      <c r="T236" s="125"/>
      <c r="U236" s="124"/>
      <c r="V236" s="125"/>
      <c r="W236" s="159"/>
      <c r="X236" s="715"/>
      <c r="Y236" s="715"/>
      <c r="Z236" s="715"/>
      <c r="AA236" s="129"/>
      <c r="AB236" s="130"/>
      <c r="AC236" s="130"/>
      <c r="AD236" s="129"/>
      <c r="AE236" s="130"/>
      <c r="AF236" s="130"/>
      <c r="AG236" s="129"/>
      <c r="AH236" s="130"/>
      <c r="AI236" s="130"/>
      <c r="AJ236" s="164"/>
    </row>
    <row r="237" spans="1:36" s="132" customFormat="1" ht="31.5">
      <c r="A237" s="122"/>
      <c r="B237" s="122"/>
      <c r="C237" s="506"/>
      <c r="D237" s="233"/>
      <c r="E237" s="233"/>
      <c r="F237" s="506"/>
      <c r="G237" s="506"/>
      <c r="H237" s="518"/>
      <c r="I237" s="122"/>
      <c r="J237" s="122"/>
      <c r="K237" s="524"/>
      <c r="L237" s="524"/>
      <c r="M237" s="123"/>
      <c r="N237" s="123"/>
      <c r="O237" s="507"/>
      <c r="P237" s="116"/>
      <c r="Q237" s="116"/>
      <c r="R237" s="124"/>
      <c r="S237" s="125"/>
      <c r="T237" s="125"/>
      <c r="U237" s="124"/>
      <c r="V237" s="125"/>
      <c r="W237" s="159"/>
      <c r="X237" s="715"/>
      <c r="Y237" s="715"/>
      <c r="Z237" s="715"/>
      <c r="AA237" s="129"/>
      <c r="AB237" s="130"/>
      <c r="AC237" s="130"/>
      <c r="AD237" s="129"/>
      <c r="AE237" s="130"/>
      <c r="AF237" s="130"/>
      <c r="AG237" s="129"/>
      <c r="AH237" s="130"/>
      <c r="AI237" s="130"/>
      <c r="AJ237" s="164"/>
    </row>
    <row r="238" spans="1:36" s="132" customFormat="1" ht="31.5">
      <c r="A238" s="122"/>
      <c r="B238" s="122"/>
      <c r="C238" s="506"/>
      <c r="D238" s="233"/>
      <c r="E238" s="233"/>
      <c r="F238" s="506"/>
      <c r="G238" s="506"/>
      <c r="H238" s="518"/>
      <c r="I238" s="122"/>
      <c r="J238" s="122"/>
      <c r="K238" s="524"/>
      <c r="L238" s="524"/>
      <c r="M238" s="123"/>
      <c r="N238" s="123"/>
      <c r="O238" s="507"/>
      <c r="P238" s="116"/>
      <c r="Q238" s="116"/>
      <c r="R238" s="124"/>
      <c r="S238" s="125"/>
      <c r="T238" s="125"/>
      <c r="U238" s="124"/>
      <c r="V238" s="125"/>
      <c r="W238" s="159"/>
      <c r="X238" s="715"/>
      <c r="Y238" s="715"/>
      <c r="Z238" s="715"/>
      <c r="AA238" s="129"/>
      <c r="AB238" s="130"/>
      <c r="AC238" s="130"/>
      <c r="AD238" s="129"/>
      <c r="AE238" s="130"/>
      <c r="AF238" s="130"/>
      <c r="AG238" s="129"/>
      <c r="AH238" s="130"/>
      <c r="AI238" s="130"/>
      <c r="AJ238" s="164"/>
    </row>
    <row r="239" spans="1:36" s="132" customFormat="1" ht="31.5">
      <c r="A239" s="122"/>
      <c r="B239" s="122"/>
      <c r="C239" s="506"/>
      <c r="D239" s="233"/>
      <c r="E239" s="233"/>
      <c r="F239" s="506"/>
      <c r="G239" s="506"/>
      <c r="H239" s="518"/>
      <c r="I239" s="122"/>
      <c r="J239" s="122"/>
      <c r="K239" s="524"/>
      <c r="L239" s="524"/>
      <c r="M239" s="123"/>
      <c r="N239" s="123"/>
      <c r="O239" s="507"/>
      <c r="P239" s="116"/>
      <c r="Q239" s="116"/>
      <c r="R239" s="124"/>
      <c r="S239" s="125"/>
      <c r="T239" s="125"/>
      <c r="U239" s="124"/>
      <c r="V239" s="125"/>
      <c r="W239" s="159"/>
      <c r="X239" s="715"/>
      <c r="Y239" s="715"/>
      <c r="Z239" s="715"/>
      <c r="AA239" s="129"/>
      <c r="AB239" s="130"/>
      <c r="AC239" s="130"/>
      <c r="AD239" s="129"/>
      <c r="AE239" s="130"/>
      <c r="AF239" s="130"/>
      <c r="AG239" s="129"/>
      <c r="AH239" s="130"/>
      <c r="AI239" s="130"/>
      <c r="AJ239" s="164"/>
    </row>
    <row r="240" spans="1:36" s="132" customFormat="1" ht="31.5">
      <c r="A240" s="122"/>
      <c r="B240" s="122"/>
      <c r="C240" s="506"/>
      <c r="D240" s="233"/>
      <c r="E240" s="233"/>
      <c r="F240" s="506"/>
      <c r="G240" s="506"/>
      <c r="H240" s="518"/>
      <c r="I240" s="122"/>
      <c r="J240" s="122"/>
      <c r="K240" s="524"/>
      <c r="L240" s="524"/>
      <c r="M240" s="123"/>
      <c r="N240" s="123"/>
      <c r="O240" s="507"/>
      <c r="P240" s="116"/>
      <c r="Q240" s="116"/>
      <c r="R240" s="124"/>
      <c r="S240" s="125"/>
      <c r="T240" s="125"/>
      <c r="U240" s="124"/>
      <c r="V240" s="125"/>
      <c r="W240" s="159"/>
      <c r="X240" s="715"/>
      <c r="Y240" s="715"/>
      <c r="Z240" s="715"/>
      <c r="AA240" s="129"/>
      <c r="AB240" s="130"/>
      <c r="AC240" s="130"/>
      <c r="AD240" s="129"/>
      <c r="AE240" s="130"/>
      <c r="AF240" s="130"/>
      <c r="AG240" s="129"/>
      <c r="AH240" s="130"/>
      <c r="AI240" s="130"/>
      <c r="AJ240" s="164"/>
    </row>
    <row r="241" spans="1:36" s="132" customFormat="1" ht="31.5">
      <c r="A241" s="122"/>
      <c r="B241" s="122"/>
      <c r="C241" s="506"/>
      <c r="D241" s="233"/>
      <c r="E241" s="233"/>
      <c r="F241" s="506"/>
      <c r="G241" s="506"/>
      <c r="H241" s="518"/>
      <c r="I241" s="122"/>
      <c r="J241" s="122"/>
      <c r="K241" s="524"/>
      <c r="L241" s="524"/>
      <c r="M241" s="123"/>
      <c r="N241" s="123"/>
      <c r="O241" s="507"/>
      <c r="P241" s="116"/>
      <c r="Q241" s="116"/>
      <c r="R241" s="124"/>
      <c r="S241" s="125"/>
      <c r="T241" s="125"/>
      <c r="U241" s="124"/>
      <c r="V241" s="125"/>
      <c r="W241" s="159"/>
      <c r="X241" s="715"/>
      <c r="Y241" s="715"/>
      <c r="Z241" s="715"/>
      <c r="AA241" s="129"/>
      <c r="AB241" s="130"/>
      <c r="AC241" s="130"/>
      <c r="AD241" s="129"/>
      <c r="AE241" s="130"/>
      <c r="AF241" s="130"/>
      <c r="AG241" s="129"/>
      <c r="AH241" s="130"/>
      <c r="AI241" s="130"/>
      <c r="AJ241" s="164"/>
    </row>
    <row r="242" spans="1:36" s="132" customFormat="1" ht="31.5">
      <c r="A242" s="122"/>
      <c r="B242" s="122"/>
      <c r="C242" s="506"/>
      <c r="D242" s="233"/>
      <c r="E242" s="233"/>
      <c r="F242" s="506"/>
      <c r="G242" s="506"/>
      <c r="H242" s="518"/>
      <c r="I242" s="122"/>
      <c r="J242" s="122"/>
      <c r="K242" s="524"/>
      <c r="L242" s="524"/>
      <c r="M242" s="123"/>
      <c r="N242" s="123"/>
      <c r="O242" s="507"/>
      <c r="P242" s="116"/>
      <c r="Q242" s="116"/>
      <c r="R242" s="124"/>
      <c r="S242" s="125"/>
      <c r="T242" s="125"/>
      <c r="U242" s="124"/>
      <c r="V242" s="125"/>
      <c r="W242" s="159"/>
      <c r="X242" s="715"/>
      <c r="Y242" s="715"/>
      <c r="Z242" s="715"/>
      <c r="AA242" s="129"/>
      <c r="AB242" s="130"/>
      <c r="AC242" s="130"/>
      <c r="AD242" s="129"/>
      <c r="AE242" s="130"/>
      <c r="AF242" s="130"/>
      <c r="AG242" s="129"/>
      <c r="AH242" s="130"/>
      <c r="AI242" s="130"/>
      <c r="AJ242" s="164"/>
    </row>
    <row r="243" spans="1:36" s="132" customFormat="1" ht="31.5">
      <c r="A243" s="122"/>
      <c r="B243" s="122"/>
      <c r="C243" s="506"/>
      <c r="D243" s="233"/>
      <c r="E243" s="233"/>
      <c r="F243" s="506"/>
      <c r="G243" s="506"/>
      <c r="H243" s="518"/>
      <c r="I243" s="122"/>
      <c r="J243" s="122"/>
      <c r="K243" s="524"/>
      <c r="L243" s="524"/>
      <c r="M243" s="123"/>
      <c r="N243" s="123"/>
      <c r="O243" s="507"/>
      <c r="P243" s="116"/>
      <c r="Q243" s="116"/>
      <c r="R243" s="124"/>
      <c r="S243" s="125"/>
      <c r="T243" s="125"/>
      <c r="U243" s="124"/>
      <c r="V243" s="125"/>
      <c r="W243" s="159"/>
      <c r="X243" s="715"/>
      <c r="Y243" s="715"/>
      <c r="Z243" s="715"/>
      <c r="AA243" s="129"/>
      <c r="AB243" s="130"/>
      <c r="AC243" s="130"/>
      <c r="AD243" s="129"/>
      <c r="AE243" s="130"/>
      <c r="AF243" s="130"/>
      <c r="AG243" s="129"/>
      <c r="AH243" s="130"/>
      <c r="AI243" s="130"/>
      <c r="AJ243" s="164"/>
    </row>
    <row r="244" spans="1:36" s="132" customFormat="1" ht="31.5">
      <c r="A244" s="122"/>
      <c r="B244" s="122"/>
      <c r="C244" s="506"/>
      <c r="D244" s="233"/>
      <c r="E244" s="233"/>
      <c r="F244" s="506"/>
      <c r="G244" s="506"/>
      <c r="H244" s="518"/>
      <c r="I244" s="122"/>
      <c r="J244" s="122"/>
      <c r="K244" s="524"/>
      <c r="L244" s="524"/>
      <c r="M244" s="123"/>
      <c r="N244" s="123"/>
      <c r="O244" s="507"/>
      <c r="P244" s="116"/>
      <c r="Q244" s="116"/>
      <c r="R244" s="124"/>
      <c r="S244" s="125"/>
      <c r="T244" s="125"/>
      <c r="U244" s="124"/>
      <c r="V244" s="125"/>
      <c r="W244" s="159"/>
      <c r="X244" s="715"/>
      <c r="Y244" s="715"/>
      <c r="Z244" s="715"/>
      <c r="AA244" s="129"/>
      <c r="AB244" s="130"/>
      <c r="AC244" s="130"/>
      <c r="AD244" s="129"/>
      <c r="AE244" s="130"/>
      <c r="AF244" s="130"/>
      <c r="AG244" s="129"/>
      <c r="AH244" s="130"/>
      <c r="AI244" s="130"/>
      <c r="AJ244" s="164"/>
    </row>
    <row r="245" spans="1:36" s="132" customFormat="1" ht="31.5">
      <c r="A245" s="122"/>
      <c r="B245" s="122"/>
      <c r="C245" s="506"/>
      <c r="D245" s="233"/>
      <c r="E245" s="233"/>
      <c r="F245" s="506"/>
      <c r="G245" s="506"/>
      <c r="H245" s="518"/>
      <c r="I245" s="122"/>
      <c r="J245" s="122"/>
      <c r="K245" s="524"/>
      <c r="L245" s="524"/>
      <c r="M245" s="123"/>
      <c r="N245" s="123"/>
      <c r="O245" s="507"/>
      <c r="P245" s="116"/>
      <c r="Q245" s="116"/>
      <c r="R245" s="124"/>
      <c r="S245" s="125"/>
      <c r="T245" s="125"/>
      <c r="U245" s="124"/>
      <c r="V245" s="125"/>
      <c r="W245" s="159"/>
      <c r="X245" s="715"/>
      <c r="Y245" s="715"/>
      <c r="Z245" s="715"/>
      <c r="AA245" s="129"/>
      <c r="AB245" s="130"/>
      <c r="AC245" s="130"/>
      <c r="AD245" s="129"/>
      <c r="AE245" s="130"/>
      <c r="AF245" s="130"/>
      <c r="AG245" s="129"/>
      <c r="AH245" s="130"/>
      <c r="AI245" s="130"/>
      <c r="AJ245" s="164"/>
    </row>
    <row r="246" spans="1:36" s="132" customFormat="1" ht="31.5">
      <c r="A246" s="122"/>
      <c r="B246" s="122"/>
      <c r="C246" s="506"/>
      <c r="D246" s="233"/>
      <c r="E246" s="233"/>
      <c r="F246" s="506"/>
      <c r="G246" s="506"/>
      <c r="H246" s="518"/>
      <c r="I246" s="122"/>
      <c r="J246" s="122"/>
      <c r="K246" s="524"/>
      <c r="L246" s="524"/>
      <c r="M246" s="123"/>
      <c r="N246" s="123"/>
      <c r="O246" s="507"/>
      <c r="P246" s="116"/>
      <c r="Q246" s="116"/>
      <c r="R246" s="124"/>
      <c r="S246" s="125"/>
      <c r="T246" s="125"/>
      <c r="U246" s="124"/>
      <c r="V246" s="125"/>
      <c r="W246" s="159"/>
      <c r="X246" s="715"/>
      <c r="Y246" s="715"/>
      <c r="Z246" s="715"/>
      <c r="AA246" s="129"/>
      <c r="AB246" s="130"/>
      <c r="AC246" s="130"/>
      <c r="AD246" s="129"/>
      <c r="AE246" s="130"/>
      <c r="AF246" s="130"/>
      <c r="AG246" s="129"/>
      <c r="AH246" s="130"/>
      <c r="AI246" s="130"/>
      <c r="AJ246" s="164"/>
    </row>
    <row r="247" spans="1:36" s="132" customFormat="1" ht="31.5">
      <c r="A247" s="122"/>
      <c r="B247" s="122"/>
      <c r="C247" s="506"/>
      <c r="D247" s="233"/>
      <c r="E247" s="233"/>
      <c r="F247" s="506"/>
      <c r="G247" s="506"/>
      <c r="H247" s="518"/>
      <c r="I247" s="122"/>
      <c r="J247" s="122"/>
      <c r="K247" s="524"/>
      <c r="L247" s="524"/>
      <c r="M247" s="123"/>
      <c r="N247" s="123"/>
      <c r="O247" s="507"/>
      <c r="P247" s="116"/>
      <c r="Q247" s="116"/>
      <c r="R247" s="124"/>
      <c r="S247" s="125"/>
      <c r="T247" s="125"/>
      <c r="U247" s="124"/>
      <c r="V247" s="125"/>
      <c r="W247" s="159"/>
      <c r="X247" s="715"/>
      <c r="Y247" s="715"/>
      <c r="Z247" s="715"/>
      <c r="AA247" s="129"/>
      <c r="AB247" s="130"/>
      <c r="AC247" s="130"/>
      <c r="AD247" s="129"/>
      <c r="AE247" s="130"/>
      <c r="AF247" s="130"/>
      <c r="AG247" s="129"/>
      <c r="AH247" s="130"/>
      <c r="AI247" s="130"/>
      <c r="AJ247" s="164"/>
    </row>
    <row r="248" spans="1:36" s="132" customFormat="1" ht="31.5">
      <c r="A248" s="122"/>
      <c r="B248" s="122"/>
      <c r="C248" s="506"/>
      <c r="D248" s="233"/>
      <c r="E248" s="233"/>
      <c r="F248" s="506"/>
      <c r="G248" s="506"/>
      <c r="H248" s="518"/>
      <c r="I248" s="122"/>
      <c r="J248" s="122"/>
      <c r="K248" s="524"/>
      <c r="L248" s="524"/>
      <c r="M248" s="123"/>
      <c r="N248" s="123"/>
      <c r="O248" s="507"/>
      <c r="P248" s="116"/>
      <c r="Q248" s="116"/>
      <c r="R248" s="124"/>
      <c r="S248" s="125"/>
      <c r="T248" s="125"/>
      <c r="U248" s="124"/>
      <c r="V248" s="125"/>
      <c r="W248" s="159"/>
      <c r="X248" s="715"/>
      <c r="Y248" s="715"/>
      <c r="Z248" s="715"/>
      <c r="AA248" s="129"/>
      <c r="AB248" s="130"/>
      <c r="AC248" s="130"/>
      <c r="AD248" s="129"/>
      <c r="AE248" s="130"/>
      <c r="AF248" s="130"/>
      <c r="AG248" s="129"/>
      <c r="AH248" s="130"/>
      <c r="AI248" s="130"/>
      <c r="AJ248" s="164"/>
    </row>
    <row r="249" spans="1:36" s="132" customFormat="1" ht="31.5">
      <c r="A249" s="122"/>
      <c r="B249" s="122"/>
      <c r="C249" s="506"/>
      <c r="D249" s="233"/>
      <c r="E249" s="233"/>
      <c r="F249" s="506"/>
      <c r="G249" s="506"/>
      <c r="H249" s="518"/>
      <c r="I249" s="122"/>
      <c r="J249" s="122"/>
      <c r="K249" s="524"/>
      <c r="L249" s="524"/>
      <c r="M249" s="123"/>
      <c r="N249" s="123"/>
      <c r="O249" s="507"/>
      <c r="P249" s="116"/>
      <c r="Q249" s="116"/>
      <c r="R249" s="124"/>
      <c r="S249" s="125"/>
      <c r="T249" s="125"/>
      <c r="U249" s="124"/>
      <c r="V249" s="125"/>
      <c r="W249" s="159"/>
      <c r="X249" s="715"/>
      <c r="Y249" s="715"/>
      <c r="Z249" s="715"/>
      <c r="AA249" s="129"/>
      <c r="AB249" s="130"/>
      <c r="AC249" s="130"/>
      <c r="AD249" s="129"/>
      <c r="AE249" s="130"/>
      <c r="AF249" s="130"/>
      <c r="AG249" s="129"/>
      <c r="AH249" s="130"/>
      <c r="AI249" s="130"/>
      <c r="AJ249" s="164"/>
    </row>
    <row r="250" spans="1:36" s="132" customFormat="1" ht="31.5">
      <c r="A250" s="122"/>
      <c r="B250" s="122"/>
      <c r="C250" s="506"/>
      <c r="D250" s="233"/>
      <c r="E250" s="233"/>
      <c r="F250" s="506"/>
      <c r="G250" s="506"/>
      <c r="H250" s="518"/>
      <c r="I250" s="122"/>
      <c r="J250" s="122"/>
      <c r="K250" s="524"/>
      <c r="L250" s="524"/>
      <c r="M250" s="123"/>
      <c r="N250" s="123"/>
      <c r="O250" s="507"/>
      <c r="P250" s="116"/>
      <c r="Q250" s="116"/>
      <c r="R250" s="124"/>
      <c r="S250" s="125"/>
      <c r="T250" s="125"/>
      <c r="U250" s="124"/>
      <c r="V250" s="125"/>
      <c r="W250" s="159"/>
      <c r="X250" s="715"/>
      <c r="Y250" s="715"/>
      <c r="Z250" s="715"/>
      <c r="AA250" s="129"/>
      <c r="AB250" s="130"/>
      <c r="AC250" s="130"/>
      <c r="AD250" s="129"/>
      <c r="AE250" s="130"/>
      <c r="AF250" s="130"/>
      <c r="AG250" s="129"/>
      <c r="AH250" s="130"/>
      <c r="AI250" s="130"/>
      <c r="AJ250" s="164"/>
    </row>
    <row r="251" spans="1:36" s="132" customFormat="1" ht="31.5">
      <c r="A251" s="122"/>
      <c r="B251" s="122"/>
      <c r="C251" s="506"/>
      <c r="D251" s="233"/>
      <c r="E251" s="233"/>
      <c r="F251" s="506"/>
      <c r="G251" s="506"/>
      <c r="H251" s="518"/>
      <c r="I251" s="122"/>
      <c r="J251" s="122"/>
      <c r="K251" s="524"/>
      <c r="L251" s="524"/>
      <c r="M251" s="123"/>
      <c r="N251" s="123"/>
      <c r="O251" s="507"/>
      <c r="P251" s="116"/>
      <c r="Q251" s="116"/>
      <c r="R251" s="124"/>
      <c r="S251" s="125"/>
      <c r="T251" s="125"/>
      <c r="U251" s="124"/>
      <c r="V251" s="125"/>
      <c r="W251" s="159"/>
      <c r="X251" s="715"/>
      <c r="Y251" s="715"/>
      <c r="Z251" s="715"/>
      <c r="AA251" s="129"/>
      <c r="AB251" s="130"/>
      <c r="AC251" s="130"/>
      <c r="AD251" s="129"/>
      <c r="AE251" s="130"/>
      <c r="AF251" s="130"/>
      <c r="AG251" s="129"/>
      <c r="AH251" s="130"/>
      <c r="AI251" s="130"/>
      <c r="AJ251" s="164"/>
    </row>
    <row r="252" spans="1:36" s="132" customFormat="1" ht="31.5">
      <c r="A252" s="122"/>
      <c r="B252" s="122"/>
      <c r="C252" s="506"/>
      <c r="D252" s="233"/>
      <c r="E252" s="233"/>
      <c r="F252" s="506"/>
      <c r="G252" s="506"/>
      <c r="H252" s="518"/>
      <c r="I252" s="122"/>
      <c r="J252" s="122"/>
      <c r="K252" s="524"/>
      <c r="L252" s="524"/>
      <c r="M252" s="123"/>
      <c r="N252" s="123"/>
      <c r="O252" s="507"/>
      <c r="P252" s="116"/>
      <c r="Q252" s="116"/>
      <c r="R252" s="124"/>
      <c r="S252" s="125"/>
      <c r="T252" s="125"/>
      <c r="U252" s="124"/>
      <c r="V252" s="125"/>
      <c r="W252" s="159"/>
      <c r="X252" s="715"/>
      <c r="Y252" s="715"/>
      <c r="Z252" s="715"/>
      <c r="AA252" s="129"/>
      <c r="AB252" s="130"/>
      <c r="AC252" s="130"/>
      <c r="AD252" s="129"/>
      <c r="AE252" s="130"/>
      <c r="AF252" s="130"/>
      <c r="AG252" s="129"/>
      <c r="AH252" s="130"/>
      <c r="AI252" s="130"/>
      <c r="AJ252" s="164"/>
    </row>
    <row r="253" spans="1:36" s="132" customFormat="1" ht="31.5">
      <c r="A253" s="122"/>
      <c r="B253" s="122"/>
      <c r="C253" s="506"/>
      <c r="D253" s="233"/>
      <c r="E253" s="233"/>
      <c r="F253" s="506"/>
      <c r="G253" s="506"/>
      <c r="H253" s="518"/>
      <c r="I253" s="122"/>
      <c r="J253" s="122"/>
      <c r="K253" s="524"/>
      <c r="L253" s="524"/>
      <c r="M253" s="123"/>
      <c r="N253" s="123"/>
      <c r="O253" s="507"/>
      <c r="P253" s="116"/>
      <c r="Q253" s="116"/>
      <c r="R253" s="124"/>
      <c r="S253" s="125"/>
      <c r="T253" s="125"/>
      <c r="U253" s="124"/>
      <c r="V253" s="125"/>
      <c r="W253" s="159"/>
      <c r="X253" s="715"/>
      <c r="Y253" s="715"/>
      <c r="Z253" s="715"/>
      <c r="AA253" s="129"/>
      <c r="AB253" s="130"/>
      <c r="AC253" s="130"/>
      <c r="AD253" s="129"/>
      <c r="AE253" s="130"/>
      <c r="AF253" s="130"/>
      <c r="AG253" s="129"/>
      <c r="AH253" s="130"/>
      <c r="AI253" s="130"/>
      <c r="AJ253" s="164"/>
    </row>
    <row r="254" spans="1:36" s="132" customFormat="1" ht="31.5">
      <c r="A254" s="122"/>
      <c r="B254" s="122"/>
      <c r="C254" s="506"/>
      <c r="D254" s="233"/>
      <c r="E254" s="233"/>
      <c r="F254" s="506"/>
      <c r="G254" s="506"/>
      <c r="H254" s="518"/>
      <c r="I254" s="122"/>
      <c r="J254" s="122"/>
      <c r="K254" s="524"/>
      <c r="L254" s="524"/>
      <c r="M254" s="123"/>
      <c r="N254" s="123"/>
      <c r="O254" s="507"/>
      <c r="P254" s="116"/>
      <c r="Q254" s="116"/>
      <c r="R254" s="124"/>
      <c r="S254" s="125"/>
      <c r="T254" s="125"/>
      <c r="U254" s="124"/>
      <c r="V254" s="125"/>
      <c r="W254" s="159"/>
      <c r="X254" s="715"/>
      <c r="Y254" s="715"/>
      <c r="Z254" s="715"/>
      <c r="AA254" s="129"/>
      <c r="AB254" s="130"/>
      <c r="AC254" s="130"/>
      <c r="AD254" s="129"/>
      <c r="AE254" s="130"/>
      <c r="AF254" s="130"/>
      <c r="AG254" s="129"/>
      <c r="AH254" s="130"/>
      <c r="AI254" s="130"/>
      <c r="AJ254" s="164"/>
    </row>
    <row r="255" spans="1:36" s="132" customFormat="1" ht="31.5">
      <c r="A255" s="122"/>
      <c r="B255" s="122"/>
      <c r="C255" s="506"/>
      <c r="D255" s="233"/>
      <c r="E255" s="233"/>
      <c r="F255" s="506"/>
      <c r="G255" s="506"/>
      <c r="H255" s="518"/>
      <c r="I255" s="122"/>
      <c r="J255" s="122"/>
      <c r="K255" s="524"/>
      <c r="L255" s="524"/>
      <c r="M255" s="123"/>
      <c r="N255" s="123"/>
      <c r="O255" s="507"/>
      <c r="P255" s="116"/>
      <c r="Q255" s="116"/>
      <c r="R255" s="124"/>
      <c r="S255" s="125"/>
      <c r="T255" s="125"/>
      <c r="U255" s="124"/>
      <c r="V255" s="125"/>
      <c r="W255" s="159"/>
      <c r="X255" s="715"/>
      <c r="Y255" s="715"/>
      <c r="Z255" s="715"/>
      <c r="AA255" s="129"/>
      <c r="AB255" s="130"/>
      <c r="AC255" s="130"/>
      <c r="AD255" s="129"/>
      <c r="AE255" s="130"/>
      <c r="AF255" s="130"/>
      <c r="AG255" s="129"/>
      <c r="AH255" s="130"/>
      <c r="AI255" s="130"/>
      <c r="AJ255" s="164"/>
    </row>
    <row r="256" spans="1:36" s="132" customFormat="1" ht="31.5">
      <c r="A256" s="122"/>
      <c r="B256" s="122"/>
      <c r="C256" s="506"/>
      <c r="D256" s="233"/>
      <c r="E256" s="233"/>
      <c r="F256" s="506"/>
      <c r="G256" s="506"/>
      <c r="H256" s="518"/>
      <c r="I256" s="122"/>
      <c r="J256" s="122"/>
      <c r="K256" s="524"/>
      <c r="L256" s="524"/>
      <c r="M256" s="123"/>
      <c r="N256" s="123"/>
      <c r="O256" s="507"/>
      <c r="P256" s="116"/>
      <c r="Q256" s="116"/>
      <c r="R256" s="124"/>
      <c r="S256" s="125"/>
      <c r="T256" s="125"/>
      <c r="U256" s="124"/>
      <c r="V256" s="125"/>
      <c r="W256" s="159"/>
      <c r="X256" s="715"/>
      <c r="Y256" s="715"/>
      <c r="Z256" s="715"/>
      <c r="AA256" s="129"/>
      <c r="AB256" s="130"/>
      <c r="AC256" s="130"/>
      <c r="AD256" s="129"/>
      <c r="AE256" s="130"/>
      <c r="AF256" s="130"/>
      <c r="AG256" s="129"/>
      <c r="AH256" s="130"/>
      <c r="AI256" s="130"/>
      <c r="AJ256" s="164"/>
    </row>
    <row r="257" spans="1:36" s="132" customFormat="1" ht="31.5">
      <c r="A257" s="122"/>
      <c r="B257" s="122"/>
      <c r="C257" s="506"/>
      <c r="D257" s="233"/>
      <c r="E257" s="233"/>
      <c r="F257" s="506"/>
      <c r="G257" s="506"/>
      <c r="H257" s="518"/>
      <c r="I257" s="122"/>
      <c r="J257" s="122"/>
      <c r="K257" s="524"/>
      <c r="L257" s="524"/>
      <c r="M257" s="123"/>
      <c r="N257" s="123"/>
      <c r="O257" s="507"/>
      <c r="P257" s="116"/>
      <c r="Q257" s="116"/>
      <c r="R257" s="124"/>
      <c r="S257" s="125"/>
      <c r="T257" s="125"/>
      <c r="U257" s="124"/>
      <c r="V257" s="125"/>
      <c r="W257" s="159"/>
      <c r="X257" s="715"/>
      <c r="Y257" s="715"/>
      <c r="Z257" s="715"/>
      <c r="AA257" s="129"/>
      <c r="AB257" s="130"/>
      <c r="AC257" s="130"/>
      <c r="AD257" s="129"/>
      <c r="AE257" s="130"/>
      <c r="AF257" s="130"/>
      <c r="AG257" s="129"/>
      <c r="AH257" s="130"/>
      <c r="AI257" s="130"/>
      <c r="AJ257" s="164"/>
    </row>
    <row r="258" spans="1:36" s="132" customFormat="1" ht="31.5">
      <c r="A258" s="122"/>
      <c r="B258" s="122"/>
      <c r="C258" s="506"/>
      <c r="D258" s="233"/>
      <c r="E258" s="233"/>
      <c r="F258" s="506"/>
      <c r="G258" s="506"/>
      <c r="H258" s="518"/>
      <c r="I258" s="122"/>
      <c r="J258" s="122"/>
      <c r="K258" s="524"/>
      <c r="L258" s="524"/>
      <c r="M258" s="123"/>
      <c r="N258" s="123"/>
      <c r="O258" s="507"/>
      <c r="P258" s="116"/>
      <c r="Q258" s="116"/>
      <c r="R258" s="124"/>
      <c r="S258" s="125"/>
      <c r="T258" s="125"/>
      <c r="U258" s="124"/>
      <c r="V258" s="125"/>
      <c r="W258" s="159"/>
      <c r="X258" s="715"/>
      <c r="Y258" s="715"/>
      <c r="Z258" s="715"/>
      <c r="AA258" s="129"/>
      <c r="AB258" s="130"/>
      <c r="AC258" s="130"/>
      <c r="AD258" s="129"/>
      <c r="AE258" s="130"/>
      <c r="AF258" s="130"/>
      <c r="AG258" s="129"/>
      <c r="AH258" s="130"/>
      <c r="AI258" s="130"/>
      <c r="AJ258" s="164"/>
    </row>
    <row r="259" spans="1:36" s="132" customFormat="1" ht="31.5">
      <c r="A259" s="122"/>
      <c r="B259" s="122"/>
      <c r="C259" s="506"/>
      <c r="D259" s="233"/>
      <c r="E259" s="233"/>
      <c r="F259" s="506"/>
      <c r="G259" s="506"/>
      <c r="H259" s="518"/>
      <c r="I259" s="122"/>
      <c r="J259" s="122"/>
      <c r="K259" s="524"/>
      <c r="L259" s="524"/>
      <c r="M259" s="123"/>
      <c r="N259" s="123"/>
      <c r="O259" s="507"/>
      <c r="P259" s="116"/>
      <c r="Q259" s="116"/>
      <c r="R259" s="124"/>
      <c r="S259" s="125"/>
      <c r="T259" s="125"/>
      <c r="U259" s="124"/>
      <c r="V259" s="125"/>
      <c r="W259" s="159"/>
      <c r="X259" s="715"/>
      <c r="Y259" s="715"/>
      <c r="Z259" s="715"/>
      <c r="AA259" s="129"/>
      <c r="AB259" s="130"/>
      <c r="AC259" s="130"/>
      <c r="AD259" s="129"/>
      <c r="AE259" s="130"/>
      <c r="AF259" s="130"/>
      <c r="AG259" s="129"/>
      <c r="AH259" s="130"/>
      <c r="AI259" s="130"/>
      <c r="AJ259" s="164"/>
    </row>
    <row r="260" spans="1:36" s="132" customFormat="1" ht="31.5">
      <c r="A260" s="122"/>
      <c r="B260" s="122"/>
      <c r="C260" s="506"/>
      <c r="D260" s="233"/>
      <c r="E260" s="233"/>
      <c r="F260" s="506"/>
      <c r="G260" s="506"/>
      <c r="H260" s="518"/>
      <c r="I260" s="122"/>
      <c r="J260" s="122"/>
      <c r="K260" s="524"/>
      <c r="L260" s="524"/>
      <c r="M260" s="123"/>
      <c r="N260" s="123"/>
      <c r="O260" s="507"/>
      <c r="P260" s="116"/>
      <c r="Q260" s="116"/>
      <c r="R260" s="124"/>
      <c r="S260" s="125"/>
      <c r="T260" s="125"/>
      <c r="U260" s="124"/>
      <c r="V260" s="125"/>
      <c r="W260" s="159"/>
      <c r="X260" s="715"/>
      <c r="Y260" s="715"/>
      <c r="Z260" s="715"/>
      <c r="AA260" s="129"/>
      <c r="AB260" s="130"/>
      <c r="AC260" s="130"/>
      <c r="AD260" s="129"/>
      <c r="AE260" s="130"/>
      <c r="AF260" s="130"/>
      <c r="AG260" s="129"/>
      <c r="AH260" s="130"/>
      <c r="AI260" s="130"/>
      <c r="AJ260" s="164"/>
    </row>
    <row r="261" spans="1:36" s="132" customFormat="1" ht="31.5">
      <c r="A261" s="122"/>
      <c r="B261" s="122"/>
      <c r="C261" s="506"/>
      <c r="D261" s="233"/>
      <c r="E261" s="233"/>
      <c r="F261" s="506"/>
      <c r="G261" s="506"/>
      <c r="H261" s="518"/>
      <c r="I261" s="122"/>
      <c r="J261" s="122"/>
      <c r="K261" s="524"/>
      <c r="L261" s="524"/>
      <c r="M261" s="123"/>
      <c r="N261" s="123"/>
      <c r="O261" s="507"/>
      <c r="P261" s="116"/>
      <c r="Q261" s="116"/>
      <c r="R261" s="124"/>
      <c r="S261" s="125"/>
      <c r="T261" s="125"/>
      <c r="U261" s="124"/>
      <c r="V261" s="125"/>
      <c r="W261" s="159"/>
      <c r="X261" s="715"/>
      <c r="Y261" s="715"/>
      <c r="Z261" s="715"/>
      <c r="AA261" s="129"/>
      <c r="AB261" s="130"/>
      <c r="AC261" s="130"/>
      <c r="AD261" s="129"/>
      <c r="AE261" s="130"/>
      <c r="AF261" s="130"/>
      <c r="AG261" s="129"/>
      <c r="AH261" s="130"/>
      <c r="AI261" s="130"/>
      <c r="AJ261" s="164"/>
    </row>
    <row r="262" spans="1:36" s="132" customFormat="1" ht="31.5">
      <c r="A262" s="122"/>
      <c r="B262" s="122"/>
      <c r="C262" s="506"/>
      <c r="D262" s="233"/>
      <c r="E262" s="233"/>
      <c r="F262" s="506"/>
      <c r="G262" s="506"/>
      <c r="H262" s="518"/>
      <c r="I262" s="122"/>
      <c r="J262" s="122"/>
      <c r="K262" s="524"/>
      <c r="L262" s="524"/>
      <c r="M262" s="123"/>
      <c r="N262" s="123"/>
      <c r="O262" s="507"/>
      <c r="P262" s="116"/>
      <c r="Q262" s="116"/>
      <c r="R262" s="124"/>
      <c r="S262" s="125"/>
      <c r="T262" s="125"/>
      <c r="U262" s="124"/>
      <c r="V262" s="125"/>
      <c r="W262" s="159"/>
      <c r="X262" s="715"/>
      <c r="Y262" s="715"/>
      <c r="Z262" s="715"/>
      <c r="AA262" s="129"/>
      <c r="AB262" s="130"/>
      <c r="AC262" s="130"/>
      <c r="AD262" s="129"/>
      <c r="AE262" s="130"/>
      <c r="AF262" s="130"/>
      <c r="AG262" s="129"/>
      <c r="AH262" s="130"/>
      <c r="AI262" s="130"/>
      <c r="AJ262" s="164"/>
    </row>
    <row r="263" spans="1:36" s="132" customFormat="1" ht="31.5">
      <c r="A263" s="122"/>
      <c r="B263" s="122"/>
      <c r="C263" s="506"/>
      <c r="D263" s="233"/>
      <c r="E263" s="233"/>
      <c r="F263" s="506"/>
      <c r="G263" s="506"/>
      <c r="H263" s="518"/>
      <c r="I263" s="122"/>
      <c r="J263" s="122"/>
      <c r="K263" s="524"/>
      <c r="L263" s="524"/>
      <c r="M263" s="123"/>
      <c r="N263" s="123"/>
      <c r="O263" s="507"/>
      <c r="P263" s="116"/>
      <c r="Q263" s="116"/>
      <c r="R263" s="124"/>
      <c r="S263" s="125"/>
      <c r="T263" s="125"/>
      <c r="U263" s="124"/>
      <c r="V263" s="125"/>
      <c r="W263" s="159"/>
      <c r="X263" s="715"/>
      <c r="Y263" s="715"/>
      <c r="Z263" s="715"/>
      <c r="AA263" s="129"/>
      <c r="AB263" s="130"/>
      <c r="AC263" s="130"/>
      <c r="AD263" s="129"/>
      <c r="AE263" s="130"/>
      <c r="AF263" s="130"/>
      <c r="AG263" s="129"/>
      <c r="AH263" s="130"/>
      <c r="AI263" s="130"/>
      <c r="AJ263" s="164"/>
    </row>
    <row r="264" spans="1:36" s="132" customFormat="1" ht="31.5">
      <c r="A264" s="122"/>
      <c r="B264" s="122"/>
      <c r="C264" s="506"/>
      <c r="D264" s="233"/>
      <c r="E264" s="233"/>
      <c r="F264" s="506"/>
      <c r="G264" s="506"/>
      <c r="H264" s="518"/>
      <c r="I264" s="122"/>
      <c r="J264" s="122"/>
      <c r="K264" s="524"/>
      <c r="L264" s="524"/>
      <c r="M264" s="123"/>
      <c r="N264" s="123"/>
      <c r="O264" s="507"/>
      <c r="P264" s="116"/>
      <c r="Q264" s="116"/>
      <c r="R264" s="124"/>
      <c r="S264" s="125"/>
      <c r="T264" s="125"/>
      <c r="U264" s="124"/>
      <c r="V264" s="125"/>
      <c r="W264" s="159"/>
      <c r="X264" s="715"/>
      <c r="Y264" s="715"/>
      <c r="Z264" s="715"/>
      <c r="AA264" s="129"/>
      <c r="AB264" s="130"/>
      <c r="AC264" s="130"/>
      <c r="AD264" s="129"/>
      <c r="AE264" s="130"/>
      <c r="AF264" s="130"/>
      <c r="AG264" s="129"/>
      <c r="AH264" s="130"/>
      <c r="AI264" s="130"/>
      <c r="AJ264" s="164"/>
    </row>
    <row r="265" spans="1:36" s="132" customFormat="1" ht="31.5">
      <c r="A265" s="122"/>
      <c r="B265" s="122"/>
      <c r="C265" s="506"/>
      <c r="D265" s="233"/>
      <c r="E265" s="233"/>
      <c r="F265" s="506"/>
      <c r="G265" s="506"/>
      <c r="H265" s="518"/>
      <c r="I265" s="122"/>
      <c r="J265" s="122"/>
      <c r="K265" s="524"/>
      <c r="L265" s="524"/>
      <c r="M265" s="123"/>
      <c r="N265" s="123"/>
      <c r="O265" s="507"/>
      <c r="P265" s="116"/>
      <c r="Q265" s="116"/>
      <c r="R265" s="124"/>
      <c r="S265" s="125"/>
      <c r="T265" s="125"/>
      <c r="U265" s="124"/>
      <c r="V265" s="125"/>
      <c r="W265" s="159"/>
      <c r="X265" s="715"/>
      <c r="Y265" s="715"/>
      <c r="Z265" s="715"/>
      <c r="AA265" s="129"/>
      <c r="AB265" s="130"/>
      <c r="AC265" s="130"/>
      <c r="AD265" s="129"/>
      <c r="AE265" s="130"/>
      <c r="AF265" s="130"/>
      <c r="AG265" s="129"/>
      <c r="AH265" s="130"/>
      <c r="AI265" s="130"/>
      <c r="AJ265" s="164"/>
    </row>
    <row r="266" spans="1:36" s="132" customFormat="1" ht="31.5">
      <c r="A266" s="122"/>
      <c r="B266" s="122"/>
      <c r="C266" s="506"/>
      <c r="D266" s="233"/>
      <c r="E266" s="233"/>
      <c r="F266" s="506"/>
      <c r="G266" s="506"/>
      <c r="H266" s="518"/>
      <c r="I266" s="122"/>
      <c r="J266" s="122"/>
      <c r="K266" s="524"/>
      <c r="L266" s="524"/>
      <c r="M266" s="123"/>
      <c r="N266" s="123"/>
      <c r="O266" s="507"/>
      <c r="P266" s="116"/>
      <c r="Q266" s="116"/>
      <c r="R266" s="124"/>
      <c r="S266" s="125"/>
      <c r="T266" s="125"/>
      <c r="U266" s="124"/>
      <c r="V266" s="125"/>
      <c r="W266" s="159"/>
      <c r="X266" s="715"/>
      <c r="Y266" s="715"/>
      <c r="Z266" s="715"/>
      <c r="AA266" s="129"/>
      <c r="AB266" s="130"/>
      <c r="AC266" s="130"/>
      <c r="AD266" s="129"/>
      <c r="AE266" s="130"/>
      <c r="AF266" s="130"/>
      <c r="AG266" s="129"/>
      <c r="AH266" s="130"/>
      <c r="AI266" s="130"/>
      <c r="AJ266" s="164"/>
    </row>
    <row r="267" spans="1:36" s="132" customFormat="1" ht="31.5">
      <c r="A267" s="122"/>
      <c r="B267" s="122"/>
      <c r="C267" s="506"/>
      <c r="D267" s="233"/>
      <c r="E267" s="233"/>
      <c r="F267" s="506"/>
      <c r="G267" s="506"/>
      <c r="H267" s="518"/>
      <c r="I267" s="122"/>
      <c r="J267" s="122"/>
      <c r="K267" s="524"/>
      <c r="L267" s="524"/>
      <c r="M267" s="123"/>
      <c r="N267" s="123"/>
      <c r="O267" s="507"/>
      <c r="P267" s="116"/>
      <c r="Q267" s="116"/>
      <c r="R267" s="124"/>
      <c r="S267" s="125"/>
      <c r="T267" s="125"/>
      <c r="U267" s="124"/>
      <c r="V267" s="125"/>
      <c r="W267" s="159"/>
      <c r="X267" s="715"/>
      <c r="Y267" s="715"/>
      <c r="Z267" s="715"/>
      <c r="AA267" s="129"/>
      <c r="AB267" s="130"/>
      <c r="AC267" s="130"/>
      <c r="AD267" s="129"/>
      <c r="AE267" s="130"/>
      <c r="AF267" s="130"/>
      <c r="AG267" s="129"/>
      <c r="AH267" s="130"/>
      <c r="AI267" s="130"/>
      <c r="AJ267" s="164"/>
    </row>
    <row r="268" spans="1:36" s="132" customFormat="1" ht="31.5">
      <c r="A268" s="122"/>
      <c r="B268" s="122"/>
      <c r="C268" s="506"/>
      <c r="D268" s="233"/>
      <c r="E268" s="233"/>
      <c r="F268" s="506"/>
      <c r="G268" s="506"/>
      <c r="H268" s="518"/>
      <c r="I268" s="122"/>
      <c r="J268" s="122"/>
      <c r="K268" s="524"/>
      <c r="L268" s="524"/>
      <c r="M268" s="123"/>
      <c r="N268" s="123"/>
      <c r="O268" s="507"/>
      <c r="P268" s="116"/>
      <c r="Q268" s="116"/>
      <c r="R268" s="124"/>
      <c r="S268" s="125"/>
      <c r="T268" s="125"/>
      <c r="U268" s="124"/>
      <c r="V268" s="125"/>
      <c r="W268" s="159"/>
      <c r="X268" s="715"/>
      <c r="Y268" s="715"/>
      <c r="Z268" s="715"/>
      <c r="AA268" s="129"/>
      <c r="AB268" s="130"/>
      <c r="AC268" s="130"/>
      <c r="AD268" s="129"/>
      <c r="AE268" s="130"/>
      <c r="AF268" s="130"/>
      <c r="AG268" s="129"/>
      <c r="AH268" s="130"/>
      <c r="AI268" s="130"/>
      <c r="AJ268" s="164"/>
    </row>
    <row r="269" spans="1:36" s="132" customFormat="1" ht="31.5">
      <c r="A269" s="122"/>
      <c r="B269" s="122"/>
      <c r="C269" s="506"/>
      <c r="D269" s="233"/>
      <c r="E269" s="233"/>
      <c r="F269" s="506"/>
      <c r="G269" s="506"/>
      <c r="H269" s="518"/>
      <c r="I269" s="122"/>
      <c r="J269" s="122"/>
      <c r="K269" s="524"/>
      <c r="L269" s="524"/>
      <c r="M269" s="123"/>
      <c r="N269" s="123"/>
      <c r="O269" s="507"/>
      <c r="P269" s="116"/>
      <c r="Q269" s="116"/>
      <c r="R269" s="124"/>
      <c r="S269" s="125"/>
      <c r="T269" s="125"/>
      <c r="U269" s="124"/>
      <c r="V269" s="125"/>
      <c r="W269" s="159"/>
      <c r="X269" s="715"/>
      <c r="Y269" s="715"/>
      <c r="Z269" s="715"/>
      <c r="AA269" s="129"/>
      <c r="AB269" s="130"/>
      <c r="AC269" s="130"/>
      <c r="AD269" s="129"/>
      <c r="AE269" s="130"/>
      <c r="AF269" s="130"/>
      <c r="AG269" s="129"/>
      <c r="AH269" s="130"/>
      <c r="AI269" s="130"/>
      <c r="AJ269" s="164"/>
    </row>
    <row r="270" spans="1:36" s="132" customFormat="1" ht="31.5">
      <c r="A270" s="122"/>
      <c r="B270" s="122"/>
      <c r="C270" s="506"/>
      <c r="D270" s="233"/>
      <c r="E270" s="233"/>
      <c r="F270" s="506"/>
      <c r="G270" s="506"/>
      <c r="H270" s="518"/>
      <c r="I270" s="122"/>
      <c r="J270" s="122"/>
      <c r="K270" s="524"/>
      <c r="L270" s="524"/>
      <c r="M270" s="123"/>
      <c r="N270" s="123"/>
      <c r="O270" s="507"/>
      <c r="P270" s="116"/>
      <c r="Q270" s="116"/>
      <c r="R270" s="124"/>
      <c r="S270" s="125"/>
      <c r="T270" s="125"/>
      <c r="U270" s="124"/>
      <c r="V270" s="125"/>
      <c r="W270" s="159"/>
      <c r="X270" s="715"/>
      <c r="Y270" s="715"/>
      <c r="Z270" s="715"/>
      <c r="AA270" s="129"/>
      <c r="AB270" s="130"/>
      <c r="AC270" s="130"/>
      <c r="AD270" s="129"/>
      <c r="AE270" s="130"/>
      <c r="AF270" s="130"/>
      <c r="AG270" s="129"/>
      <c r="AH270" s="130"/>
      <c r="AI270" s="130"/>
      <c r="AJ270" s="164"/>
    </row>
    <row r="271" spans="1:36" s="132" customFormat="1" ht="31.5">
      <c r="A271" s="122"/>
      <c r="B271" s="122"/>
      <c r="C271" s="506"/>
      <c r="D271" s="233"/>
      <c r="E271" s="233"/>
      <c r="F271" s="506"/>
      <c r="G271" s="506"/>
      <c r="H271" s="518"/>
      <c r="I271" s="122"/>
      <c r="J271" s="122"/>
      <c r="K271" s="524"/>
      <c r="L271" s="524"/>
      <c r="M271" s="123"/>
      <c r="N271" s="123"/>
      <c r="O271" s="507"/>
      <c r="P271" s="116"/>
      <c r="Q271" s="116"/>
      <c r="R271" s="124"/>
      <c r="S271" s="125"/>
      <c r="T271" s="125"/>
      <c r="U271" s="124"/>
      <c r="V271" s="125"/>
      <c r="W271" s="159"/>
      <c r="X271" s="715"/>
      <c r="Y271" s="715"/>
      <c r="Z271" s="715"/>
      <c r="AA271" s="129"/>
      <c r="AB271" s="130"/>
      <c r="AC271" s="130"/>
      <c r="AD271" s="129"/>
      <c r="AE271" s="130"/>
      <c r="AF271" s="130"/>
      <c r="AG271" s="129"/>
      <c r="AH271" s="130"/>
      <c r="AI271" s="130"/>
      <c r="AJ271" s="164"/>
    </row>
    <row r="272" spans="1:36" s="132" customFormat="1" ht="31.5">
      <c r="A272" s="122"/>
      <c r="B272" s="122"/>
      <c r="C272" s="506"/>
      <c r="D272" s="233"/>
      <c r="E272" s="233"/>
      <c r="F272" s="506"/>
      <c r="G272" s="506"/>
      <c r="H272" s="518"/>
      <c r="I272" s="122"/>
      <c r="J272" s="122"/>
      <c r="K272" s="524"/>
      <c r="L272" s="524"/>
      <c r="M272" s="123"/>
      <c r="N272" s="123"/>
      <c r="O272" s="507"/>
      <c r="P272" s="116"/>
      <c r="Q272" s="116"/>
      <c r="R272" s="124"/>
      <c r="S272" s="125"/>
      <c r="T272" s="125"/>
      <c r="U272" s="124"/>
      <c r="V272" s="125"/>
      <c r="W272" s="159"/>
      <c r="X272" s="715"/>
      <c r="Y272" s="715"/>
      <c r="Z272" s="715"/>
      <c r="AA272" s="129"/>
      <c r="AB272" s="130"/>
      <c r="AC272" s="130"/>
      <c r="AD272" s="129"/>
      <c r="AE272" s="130"/>
      <c r="AF272" s="130"/>
      <c r="AG272" s="129"/>
      <c r="AH272" s="130"/>
      <c r="AI272" s="130"/>
      <c r="AJ272" s="164"/>
    </row>
    <row r="273" spans="1:36" s="132" customFormat="1" ht="31.5">
      <c r="A273" s="122"/>
      <c r="B273" s="122"/>
      <c r="C273" s="506"/>
      <c r="D273" s="233"/>
      <c r="E273" s="233"/>
      <c r="F273" s="506"/>
      <c r="G273" s="506"/>
      <c r="H273" s="518"/>
      <c r="I273" s="122"/>
      <c r="J273" s="122"/>
      <c r="K273" s="524"/>
      <c r="L273" s="524"/>
      <c r="M273" s="123"/>
      <c r="N273" s="123"/>
      <c r="O273" s="507"/>
      <c r="P273" s="116"/>
      <c r="Q273" s="116"/>
      <c r="R273" s="124"/>
      <c r="S273" s="125"/>
      <c r="T273" s="125"/>
      <c r="U273" s="124"/>
      <c r="V273" s="125"/>
      <c r="W273" s="159"/>
      <c r="X273" s="715"/>
      <c r="Y273" s="715"/>
      <c r="Z273" s="715"/>
      <c r="AA273" s="129"/>
      <c r="AB273" s="130"/>
      <c r="AC273" s="130"/>
      <c r="AD273" s="129"/>
      <c r="AE273" s="130"/>
      <c r="AF273" s="130"/>
      <c r="AG273" s="129"/>
      <c r="AH273" s="130"/>
      <c r="AI273" s="130"/>
      <c r="AJ273" s="164"/>
    </row>
    <row r="274" spans="1:36" s="132" customFormat="1" ht="31.5">
      <c r="A274" s="122"/>
      <c r="B274" s="122"/>
      <c r="C274" s="506"/>
      <c r="D274" s="233"/>
      <c r="E274" s="233"/>
      <c r="F274" s="506"/>
      <c r="G274" s="506"/>
      <c r="H274" s="518"/>
      <c r="I274" s="122"/>
      <c r="J274" s="122"/>
      <c r="K274" s="524"/>
      <c r="L274" s="524"/>
      <c r="M274" s="123"/>
      <c r="N274" s="123"/>
      <c r="O274" s="507"/>
      <c r="P274" s="116"/>
      <c r="Q274" s="116"/>
      <c r="R274" s="124"/>
      <c r="S274" s="125"/>
      <c r="T274" s="125"/>
      <c r="U274" s="124"/>
      <c r="V274" s="125"/>
      <c r="W274" s="159"/>
      <c r="X274" s="715"/>
      <c r="Y274" s="715"/>
      <c r="Z274" s="715"/>
      <c r="AA274" s="129"/>
      <c r="AB274" s="130"/>
      <c r="AC274" s="130"/>
      <c r="AD274" s="129"/>
      <c r="AE274" s="130"/>
      <c r="AF274" s="130"/>
      <c r="AG274" s="129"/>
      <c r="AH274" s="130"/>
      <c r="AI274" s="130"/>
      <c r="AJ274" s="164"/>
    </row>
    <row r="275" spans="1:36" s="132" customFormat="1" ht="31.5">
      <c r="A275" s="122"/>
      <c r="B275" s="122"/>
      <c r="C275" s="506"/>
      <c r="D275" s="233"/>
      <c r="E275" s="233"/>
      <c r="F275" s="506"/>
      <c r="G275" s="506"/>
      <c r="H275" s="518"/>
      <c r="I275" s="122"/>
      <c r="J275" s="122"/>
      <c r="K275" s="524"/>
      <c r="L275" s="524"/>
      <c r="M275" s="123"/>
      <c r="N275" s="123"/>
      <c r="O275" s="507"/>
      <c r="P275" s="116"/>
      <c r="Q275" s="116"/>
      <c r="R275" s="124"/>
      <c r="S275" s="125"/>
      <c r="T275" s="125"/>
      <c r="U275" s="124"/>
      <c r="V275" s="125"/>
      <c r="W275" s="159"/>
      <c r="X275" s="715"/>
      <c r="Y275" s="715"/>
      <c r="Z275" s="715"/>
      <c r="AA275" s="129"/>
      <c r="AB275" s="130"/>
      <c r="AC275" s="130"/>
      <c r="AD275" s="129"/>
      <c r="AE275" s="130"/>
      <c r="AF275" s="130"/>
      <c r="AG275" s="129"/>
      <c r="AH275" s="130"/>
      <c r="AI275" s="130"/>
      <c r="AJ275" s="164"/>
    </row>
    <row r="276" spans="1:36" s="132" customFormat="1" ht="31.5">
      <c r="A276" s="122"/>
      <c r="B276" s="122"/>
      <c r="C276" s="506"/>
      <c r="D276" s="233"/>
      <c r="E276" s="233"/>
      <c r="F276" s="506"/>
      <c r="G276" s="506"/>
      <c r="H276" s="518"/>
      <c r="I276" s="122"/>
      <c r="J276" s="122"/>
      <c r="K276" s="524"/>
      <c r="L276" s="524"/>
      <c r="M276" s="123"/>
      <c r="N276" s="123"/>
      <c r="O276" s="507"/>
      <c r="P276" s="116"/>
      <c r="Q276" s="116"/>
      <c r="R276" s="124"/>
      <c r="S276" s="125"/>
      <c r="T276" s="125"/>
      <c r="U276" s="124"/>
      <c r="V276" s="125"/>
      <c r="W276" s="159"/>
      <c r="X276" s="715"/>
      <c r="Y276" s="715"/>
      <c r="Z276" s="715"/>
      <c r="AA276" s="129"/>
      <c r="AB276" s="130"/>
      <c r="AC276" s="130"/>
      <c r="AD276" s="129"/>
      <c r="AE276" s="130"/>
      <c r="AF276" s="130"/>
      <c r="AG276" s="129"/>
      <c r="AH276" s="130"/>
      <c r="AI276" s="130"/>
      <c r="AJ276" s="164"/>
    </row>
    <row r="277" spans="1:36" s="132" customFormat="1" ht="31.5">
      <c r="A277" s="122"/>
      <c r="B277" s="122"/>
      <c r="C277" s="506"/>
      <c r="D277" s="233"/>
      <c r="E277" s="233"/>
      <c r="F277" s="506"/>
      <c r="G277" s="506"/>
      <c r="H277" s="518"/>
      <c r="I277" s="122"/>
      <c r="J277" s="122"/>
      <c r="K277" s="524"/>
      <c r="L277" s="524"/>
      <c r="M277" s="123"/>
      <c r="N277" s="123"/>
      <c r="O277" s="507"/>
      <c r="P277" s="116"/>
      <c r="Q277" s="116"/>
      <c r="R277" s="124"/>
      <c r="S277" s="125"/>
      <c r="T277" s="125"/>
      <c r="U277" s="124"/>
      <c r="V277" s="125"/>
      <c r="W277" s="159"/>
      <c r="X277" s="715"/>
      <c r="Y277" s="715"/>
      <c r="Z277" s="715"/>
      <c r="AA277" s="129"/>
      <c r="AB277" s="130"/>
      <c r="AC277" s="130"/>
      <c r="AD277" s="129"/>
      <c r="AE277" s="130"/>
      <c r="AF277" s="130"/>
      <c r="AG277" s="129"/>
      <c r="AH277" s="130"/>
      <c r="AI277" s="130"/>
      <c r="AJ277" s="164"/>
    </row>
    <row r="278" spans="1:36" s="132" customFormat="1" ht="31.5">
      <c r="A278" s="122"/>
      <c r="B278" s="122"/>
      <c r="C278" s="506"/>
      <c r="D278" s="233"/>
      <c r="E278" s="233"/>
      <c r="F278" s="506"/>
      <c r="G278" s="506"/>
      <c r="H278" s="518"/>
      <c r="I278" s="122"/>
      <c r="J278" s="122"/>
      <c r="K278" s="524"/>
      <c r="L278" s="524"/>
      <c r="M278" s="123"/>
      <c r="N278" s="123"/>
      <c r="O278" s="507"/>
      <c r="P278" s="116"/>
      <c r="Q278" s="116"/>
      <c r="R278" s="124"/>
      <c r="S278" s="125"/>
      <c r="T278" s="125"/>
      <c r="U278" s="124"/>
      <c r="V278" s="125"/>
      <c r="W278" s="159"/>
      <c r="X278" s="715"/>
      <c r="Y278" s="715"/>
      <c r="Z278" s="715"/>
      <c r="AA278" s="129"/>
      <c r="AB278" s="130"/>
      <c r="AC278" s="130"/>
      <c r="AD278" s="129"/>
      <c r="AE278" s="130"/>
      <c r="AF278" s="130"/>
      <c r="AG278" s="129"/>
      <c r="AH278" s="130"/>
      <c r="AI278" s="130"/>
      <c r="AJ278" s="164"/>
    </row>
    <row r="279" spans="1:36" s="132" customFormat="1" ht="31.5">
      <c r="A279" s="122"/>
      <c r="B279" s="122"/>
      <c r="C279" s="506"/>
      <c r="D279" s="233"/>
      <c r="E279" s="233"/>
      <c r="F279" s="506"/>
      <c r="G279" s="506"/>
      <c r="H279" s="518"/>
      <c r="I279" s="122"/>
      <c r="J279" s="122"/>
      <c r="K279" s="524"/>
      <c r="L279" s="524"/>
      <c r="M279" s="123"/>
      <c r="N279" s="123"/>
      <c r="O279" s="507"/>
      <c r="P279" s="116"/>
      <c r="Q279" s="116"/>
      <c r="R279" s="124"/>
      <c r="S279" s="125"/>
      <c r="T279" s="125"/>
      <c r="U279" s="124"/>
      <c r="V279" s="125"/>
      <c r="W279" s="159"/>
      <c r="X279" s="715"/>
      <c r="Y279" s="715"/>
      <c r="Z279" s="715"/>
      <c r="AA279" s="129"/>
      <c r="AB279" s="130"/>
      <c r="AC279" s="130"/>
      <c r="AD279" s="129"/>
      <c r="AE279" s="130"/>
      <c r="AF279" s="130"/>
      <c r="AG279" s="129"/>
      <c r="AH279" s="130"/>
      <c r="AI279" s="130"/>
      <c r="AJ279" s="164"/>
    </row>
    <row r="280" spans="1:36" s="132" customFormat="1" ht="31.5">
      <c r="A280" s="122"/>
      <c r="B280" s="122"/>
      <c r="C280" s="506"/>
      <c r="D280" s="233"/>
      <c r="E280" s="233"/>
      <c r="F280" s="506"/>
      <c r="G280" s="506"/>
      <c r="H280" s="518"/>
      <c r="I280" s="122"/>
      <c r="J280" s="122"/>
      <c r="K280" s="524"/>
      <c r="L280" s="524"/>
      <c r="M280" s="123"/>
      <c r="N280" s="123"/>
      <c r="O280" s="507"/>
      <c r="P280" s="116"/>
      <c r="Q280" s="116"/>
      <c r="R280" s="124"/>
      <c r="S280" s="125"/>
      <c r="T280" s="125"/>
      <c r="U280" s="124"/>
      <c r="V280" s="125"/>
      <c r="W280" s="159"/>
      <c r="X280" s="715"/>
      <c r="Y280" s="715"/>
      <c r="Z280" s="715"/>
      <c r="AA280" s="129"/>
      <c r="AB280" s="130"/>
      <c r="AC280" s="130"/>
      <c r="AD280" s="129"/>
      <c r="AE280" s="130"/>
      <c r="AF280" s="130"/>
      <c r="AG280" s="129"/>
      <c r="AH280" s="130"/>
      <c r="AI280" s="130"/>
      <c r="AJ280" s="164"/>
    </row>
    <row r="281" spans="1:36" s="132" customFormat="1" ht="31.5">
      <c r="A281" s="122"/>
      <c r="B281" s="122"/>
      <c r="C281" s="506"/>
      <c r="D281" s="233"/>
      <c r="E281" s="233"/>
      <c r="F281" s="506"/>
      <c r="G281" s="506"/>
      <c r="H281" s="518"/>
      <c r="I281" s="122"/>
      <c r="J281" s="122"/>
      <c r="K281" s="524"/>
      <c r="L281" s="524"/>
      <c r="M281" s="123"/>
      <c r="N281" s="123"/>
      <c r="O281" s="507"/>
      <c r="P281" s="116"/>
      <c r="Q281" s="116"/>
      <c r="R281" s="124"/>
      <c r="S281" s="125"/>
      <c r="T281" s="125"/>
      <c r="U281" s="124"/>
      <c r="V281" s="125"/>
      <c r="W281" s="159"/>
      <c r="X281" s="715"/>
      <c r="Y281" s="715"/>
      <c r="Z281" s="715"/>
      <c r="AA281" s="129"/>
      <c r="AB281" s="130"/>
      <c r="AC281" s="130"/>
      <c r="AD281" s="129"/>
      <c r="AE281" s="130"/>
      <c r="AF281" s="130"/>
      <c r="AG281" s="129"/>
      <c r="AH281" s="130"/>
      <c r="AI281" s="130"/>
      <c r="AJ281" s="164"/>
    </row>
    <row r="282" spans="1:36" s="132" customFormat="1" ht="31.5">
      <c r="A282" s="122"/>
      <c r="B282" s="122"/>
      <c r="C282" s="506"/>
      <c r="D282" s="233"/>
      <c r="E282" s="233"/>
      <c r="F282" s="506"/>
      <c r="G282" s="506"/>
      <c r="H282" s="518"/>
      <c r="I282" s="122"/>
      <c r="J282" s="122"/>
      <c r="K282" s="524"/>
      <c r="L282" s="524"/>
      <c r="M282" s="123"/>
      <c r="N282" s="123"/>
      <c r="O282" s="507"/>
      <c r="P282" s="116"/>
      <c r="Q282" s="116"/>
      <c r="R282" s="124"/>
      <c r="S282" s="125"/>
      <c r="T282" s="125"/>
      <c r="U282" s="124"/>
      <c r="V282" s="125"/>
      <c r="W282" s="159"/>
      <c r="X282" s="715"/>
      <c r="Y282" s="715"/>
      <c r="Z282" s="715"/>
      <c r="AA282" s="129"/>
      <c r="AB282" s="130"/>
      <c r="AC282" s="130"/>
      <c r="AD282" s="129"/>
      <c r="AE282" s="130"/>
      <c r="AF282" s="130"/>
      <c r="AG282" s="129"/>
      <c r="AH282" s="130"/>
      <c r="AI282" s="130"/>
      <c r="AJ282" s="164"/>
    </row>
    <row r="283" spans="1:36" s="132" customFormat="1" ht="31.5">
      <c r="A283" s="122"/>
      <c r="B283" s="122"/>
      <c r="C283" s="506"/>
      <c r="D283" s="233"/>
      <c r="E283" s="233"/>
      <c r="F283" s="506"/>
      <c r="G283" s="506"/>
      <c r="H283" s="518"/>
      <c r="I283" s="122"/>
      <c r="J283" s="122"/>
      <c r="K283" s="524"/>
      <c r="L283" s="524"/>
      <c r="M283" s="123"/>
      <c r="N283" s="123"/>
      <c r="O283" s="507"/>
      <c r="P283" s="116"/>
      <c r="Q283" s="116"/>
      <c r="R283" s="124"/>
      <c r="S283" s="125"/>
      <c r="T283" s="125"/>
      <c r="U283" s="124"/>
      <c r="V283" s="125"/>
      <c r="W283" s="159"/>
      <c r="X283" s="715"/>
      <c r="Y283" s="715"/>
      <c r="Z283" s="715"/>
      <c r="AA283" s="129"/>
      <c r="AB283" s="130"/>
      <c r="AC283" s="130"/>
      <c r="AD283" s="129"/>
      <c r="AE283" s="130"/>
      <c r="AF283" s="130"/>
      <c r="AG283" s="129"/>
      <c r="AH283" s="130"/>
      <c r="AI283" s="130"/>
      <c r="AJ283" s="164"/>
    </row>
    <row r="284" spans="1:36" s="132" customFormat="1" ht="31.5">
      <c r="A284" s="122"/>
      <c r="B284" s="122"/>
      <c r="C284" s="506"/>
      <c r="D284" s="233"/>
      <c r="E284" s="233"/>
      <c r="F284" s="506"/>
      <c r="G284" s="506"/>
      <c r="H284" s="518"/>
      <c r="I284" s="122"/>
      <c r="J284" s="122"/>
      <c r="K284" s="524"/>
      <c r="L284" s="524"/>
      <c r="M284" s="123"/>
      <c r="N284" s="123"/>
      <c r="O284" s="507"/>
      <c r="P284" s="116"/>
      <c r="Q284" s="116"/>
      <c r="R284" s="124"/>
      <c r="S284" s="125"/>
      <c r="T284" s="125"/>
      <c r="U284" s="124"/>
      <c r="V284" s="125"/>
      <c r="W284" s="159"/>
      <c r="X284" s="715"/>
      <c r="Y284" s="715"/>
      <c r="Z284" s="715"/>
      <c r="AA284" s="129"/>
      <c r="AB284" s="130"/>
      <c r="AC284" s="130"/>
      <c r="AD284" s="129"/>
      <c r="AE284" s="130"/>
      <c r="AF284" s="130"/>
      <c r="AG284" s="129"/>
      <c r="AH284" s="130"/>
      <c r="AI284" s="130"/>
      <c r="AJ284" s="164"/>
    </row>
    <row r="285" spans="1:36" s="132" customFormat="1" ht="31.5">
      <c r="A285" s="122"/>
      <c r="B285" s="122"/>
      <c r="C285" s="506"/>
      <c r="D285" s="233"/>
      <c r="E285" s="233"/>
      <c r="F285" s="506"/>
      <c r="G285" s="506"/>
      <c r="H285" s="518"/>
      <c r="I285" s="122"/>
      <c r="J285" s="122"/>
      <c r="K285" s="524"/>
      <c r="L285" s="524"/>
      <c r="M285" s="123"/>
      <c r="N285" s="123"/>
      <c r="O285" s="507"/>
      <c r="P285" s="116"/>
      <c r="Q285" s="116"/>
      <c r="R285" s="124"/>
      <c r="S285" s="125"/>
      <c r="T285" s="125"/>
      <c r="U285" s="124"/>
      <c r="V285" s="125"/>
      <c r="W285" s="159"/>
      <c r="X285" s="715"/>
      <c r="Y285" s="715"/>
      <c r="Z285" s="715"/>
      <c r="AA285" s="129"/>
      <c r="AB285" s="130"/>
      <c r="AC285" s="130"/>
      <c r="AD285" s="129"/>
      <c r="AE285" s="130"/>
      <c r="AF285" s="130"/>
      <c r="AG285" s="129"/>
      <c r="AH285" s="130"/>
      <c r="AI285" s="130"/>
      <c r="AJ285" s="164"/>
    </row>
    <row r="286" spans="1:36" s="132" customFormat="1" ht="31.5">
      <c r="A286" s="122"/>
      <c r="B286" s="122"/>
      <c r="C286" s="506"/>
      <c r="D286" s="233"/>
      <c r="E286" s="233"/>
      <c r="F286" s="506"/>
      <c r="G286" s="506"/>
      <c r="H286" s="518"/>
      <c r="I286" s="122"/>
      <c r="J286" s="122"/>
      <c r="K286" s="524"/>
      <c r="L286" s="524"/>
      <c r="M286" s="123"/>
      <c r="N286" s="123"/>
      <c r="O286" s="507"/>
      <c r="P286" s="116"/>
      <c r="Q286" s="116"/>
      <c r="R286" s="124"/>
      <c r="S286" s="125"/>
      <c r="T286" s="125"/>
      <c r="U286" s="124"/>
      <c r="V286" s="125"/>
      <c r="W286" s="159"/>
      <c r="X286" s="715"/>
      <c r="Y286" s="715"/>
      <c r="Z286" s="715"/>
      <c r="AA286" s="129"/>
      <c r="AB286" s="130"/>
      <c r="AC286" s="130"/>
      <c r="AD286" s="129"/>
      <c r="AE286" s="130"/>
      <c r="AF286" s="130"/>
      <c r="AG286" s="129"/>
      <c r="AH286" s="130"/>
      <c r="AI286" s="130"/>
      <c r="AJ286" s="164"/>
    </row>
    <row r="287" spans="1:36" s="132" customFormat="1" ht="31.5">
      <c r="A287" s="122"/>
      <c r="B287" s="122"/>
      <c r="C287" s="506"/>
      <c r="D287" s="233"/>
      <c r="E287" s="233"/>
      <c r="F287" s="506"/>
      <c r="G287" s="506"/>
      <c r="H287" s="518"/>
      <c r="I287" s="122"/>
      <c r="J287" s="122"/>
      <c r="K287" s="524"/>
      <c r="L287" s="524"/>
      <c r="M287" s="123"/>
      <c r="N287" s="123"/>
      <c r="O287" s="507"/>
      <c r="P287" s="116"/>
      <c r="Q287" s="116"/>
      <c r="R287" s="124"/>
      <c r="S287" s="125"/>
      <c r="T287" s="125"/>
      <c r="U287" s="124"/>
      <c r="V287" s="125"/>
      <c r="W287" s="159"/>
      <c r="X287" s="715"/>
      <c r="Y287" s="715"/>
      <c r="Z287" s="715"/>
      <c r="AA287" s="129"/>
      <c r="AB287" s="130"/>
      <c r="AC287" s="130"/>
      <c r="AD287" s="129"/>
      <c r="AE287" s="130"/>
      <c r="AF287" s="130"/>
      <c r="AG287" s="129"/>
      <c r="AH287" s="130"/>
      <c r="AI287" s="130"/>
      <c r="AJ287" s="164"/>
    </row>
    <row r="288" spans="1:36" s="132" customFormat="1" ht="31.5">
      <c r="A288" s="122"/>
      <c r="B288" s="122"/>
      <c r="C288" s="506"/>
      <c r="D288" s="233"/>
      <c r="E288" s="233"/>
      <c r="F288" s="506"/>
      <c r="G288" s="506"/>
      <c r="H288" s="518"/>
      <c r="I288" s="122"/>
      <c r="J288" s="122"/>
      <c r="K288" s="524"/>
      <c r="L288" s="524"/>
      <c r="M288" s="123"/>
      <c r="N288" s="123"/>
      <c r="O288" s="507"/>
      <c r="P288" s="116"/>
      <c r="Q288" s="116"/>
      <c r="R288" s="124"/>
      <c r="S288" s="125"/>
      <c r="T288" s="125"/>
      <c r="U288" s="124"/>
      <c r="V288" s="125"/>
      <c r="W288" s="159"/>
      <c r="X288" s="715"/>
      <c r="Y288" s="715"/>
      <c r="Z288" s="715"/>
      <c r="AA288" s="129"/>
      <c r="AB288" s="130"/>
      <c r="AC288" s="130"/>
      <c r="AD288" s="129"/>
      <c r="AE288" s="130"/>
      <c r="AF288" s="130"/>
      <c r="AG288" s="129"/>
      <c r="AH288" s="130"/>
      <c r="AI288" s="130"/>
      <c r="AJ288" s="164"/>
    </row>
    <row r="289" spans="1:36" s="132" customFormat="1" ht="31.5">
      <c r="A289" s="122"/>
      <c r="B289" s="122"/>
      <c r="C289" s="506"/>
      <c r="D289" s="233"/>
      <c r="E289" s="233"/>
      <c r="F289" s="506"/>
      <c r="G289" s="506"/>
      <c r="H289" s="518"/>
      <c r="I289" s="122"/>
      <c r="J289" s="122"/>
      <c r="K289" s="524"/>
      <c r="L289" s="524"/>
      <c r="M289" s="123"/>
      <c r="N289" s="123"/>
      <c r="O289" s="507"/>
      <c r="P289" s="116"/>
      <c r="Q289" s="116"/>
      <c r="R289" s="124"/>
      <c r="S289" s="125"/>
      <c r="T289" s="125"/>
      <c r="U289" s="124"/>
      <c r="V289" s="125"/>
      <c r="W289" s="159"/>
      <c r="X289" s="715"/>
      <c r="Y289" s="715"/>
      <c r="Z289" s="715"/>
      <c r="AA289" s="129"/>
      <c r="AB289" s="130"/>
      <c r="AC289" s="130"/>
      <c r="AD289" s="129"/>
      <c r="AE289" s="130"/>
      <c r="AF289" s="130"/>
      <c r="AG289" s="129"/>
      <c r="AH289" s="130"/>
      <c r="AI289" s="130"/>
      <c r="AJ289" s="164"/>
    </row>
    <row r="290" spans="1:36" s="132" customFormat="1" ht="31.5">
      <c r="A290" s="122"/>
      <c r="B290" s="122"/>
      <c r="C290" s="506"/>
      <c r="D290" s="233"/>
      <c r="E290" s="233"/>
      <c r="F290" s="506"/>
      <c r="G290" s="506"/>
      <c r="H290" s="518"/>
      <c r="I290" s="122"/>
      <c r="J290" s="122"/>
      <c r="K290" s="524"/>
      <c r="L290" s="524"/>
      <c r="M290" s="123"/>
      <c r="N290" s="123"/>
      <c r="O290" s="507"/>
      <c r="P290" s="116"/>
      <c r="Q290" s="116"/>
      <c r="R290" s="124"/>
      <c r="S290" s="125"/>
      <c r="T290" s="125"/>
      <c r="U290" s="124"/>
      <c r="V290" s="125"/>
      <c r="W290" s="159"/>
      <c r="X290" s="715"/>
      <c r="Y290" s="715"/>
      <c r="Z290" s="715"/>
      <c r="AA290" s="129"/>
      <c r="AB290" s="130"/>
      <c r="AC290" s="130"/>
      <c r="AD290" s="129"/>
      <c r="AE290" s="130"/>
      <c r="AF290" s="130"/>
      <c r="AG290" s="129"/>
      <c r="AH290" s="130"/>
      <c r="AI290" s="130"/>
      <c r="AJ290" s="164"/>
    </row>
    <row r="291" spans="1:36" s="132" customFormat="1" ht="31.5">
      <c r="A291" s="122"/>
      <c r="B291" s="122"/>
      <c r="C291" s="506"/>
      <c r="D291" s="233"/>
      <c r="E291" s="233"/>
      <c r="F291" s="506"/>
      <c r="G291" s="506"/>
      <c r="H291" s="518"/>
      <c r="I291" s="122"/>
      <c r="J291" s="122"/>
      <c r="K291" s="524"/>
      <c r="L291" s="524"/>
      <c r="M291" s="123"/>
      <c r="N291" s="123"/>
      <c r="O291" s="507"/>
      <c r="P291" s="116"/>
      <c r="Q291" s="116"/>
      <c r="R291" s="124"/>
      <c r="S291" s="125"/>
      <c r="T291" s="125"/>
      <c r="U291" s="124"/>
      <c r="V291" s="125"/>
      <c r="W291" s="159"/>
      <c r="X291" s="715"/>
      <c r="Y291" s="715"/>
      <c r="Z291" s="715"/>
      <c r="AA291" s="129"/>
      <c r="AB291" s="130"/>
      <c r="AC291" s="130"/>
      <c r="AD291" s="129"/>
      <c r="AE291" s="130"/>
      <c r="AF291" s="130"/>
      <c r="AG291" s="129"/>
      <c r="AH291" s="130"/>
      <c r="AI291" s="130"/>
      <c r="AJ291" s="164"/>
    </row>
    <row r="292" spans="1:36" s="132" customFormat="1" ht="31.5">
      <c r="A292" s="122"/>
      <c r="B292" s="122"/>
      <c r="C292" s="506"/>
      <c r="D292" s="233"/>
      <c r="E292" s="233"/>
      <c r="F292" s="506"/>
      <c r="G292" s="506"/>
      <c r="H292" s="518"/>
      <c r="I292" s="122"/>
      <c r="J292" s="122"/>
      <c r="K292" s="524"/>
      <c r="L292" s="524"/>
      <c r="M292" s="123"/>
      <c r="N292" s="123"/>
      <c r="O292" s="507"/>
      <c r="P292" s="116"/>
      <c r="Q292" s="116"/>
      <c r="R292" s="124"/>
      <c r="S292" s="125"/>
      <c r="T292" s="125"/>
      <c r="U292" s="124"/>
      <c r="V292" s="125"/>
      <c r="W292" s="159"/>
      <c r="X292" s="715"/>
      <c r="Y292" s="715"/>
      <c r="Z292" s="715"/>
      <c r="AA292" s="129"/>
      <c r="AB292" s="130"/>
      <c r="AC292" s="130"/>
      <c r="AD292" s="129"/>
      <c r="AE292" s="130"/>
      <c r="AF292" s="130"/>
      <c r="AG292" s="129"/>
      <c r="AH292" s="130"/>
      <c r="AI292" s="130"/>
      <c r="AJ292" s="164"/>
    </row>
    <row r="293" spans="1:36" s="132" customFormat="1" ht="31.5">
      <c r="A293" s="122"/>
      <c r="B293" s="122"/>
      <c r="C293" s="506"/>
      <c r="D293" s="233"/>
      <c r="E293" s="233"/>
      <c r="F293" s="506"/>
      <c r="G293" s="506"/>
      <c r="H293" s="518"/>
      <c r="I293" s="122"/>
      <c r="J293" s="122"/>
      <c r="K293" s="524"/>
      <c r="L293" s="524"/>
      <c r="M293" s="123"/>
      <c r="N293" s="123"/>
      <c r="O293" s="507"/>
      <c r="P293" s="116"/>
      <c r="Q293" s="116"/>
      <c r="R293" s="124"/>
      <c r="S293" s="125"/>
      <c r="T293" s="125"/>
      <c r="U293" s="124"/>
      <c r="V293" s="125"/>
      <c r="W293" s="159"/>
      <c r="X293" s="715"/>
      <c r="Y293" s="715"/>
      <c r="Z293" s="715"/>
      <c r="AA293" s="129"/>
      <c r="AB293" s="130"/>
      <c r="AC293" s="130"/>
      <c r="AD293" s="129"/>
      <c r="AE293" s="130"/>
      <c r="AF293" s="130"/>
      <c r="AG293" s="129"/>
      <c r="AH293" s="130"/>
      <c r="AI293" s="130"/>
      <c r="AJ293" s="164"/>
    </row>
    <row r="294" spans="1:36" s="132" customFormat="1" ht="31.5">
      <c r="A294" s="122"/>
      <c r="B294" s="122"/>
      <c r="C294" s="506"/>
      <c r="D294" s="233"/>
      <c r="E294" s="233"/>
      <c r="F294" s="506"/>
      <c r="G294" s="506"/>
      <c r="H294" s="518"/>
      <c r="I294" s="122"/>
      <c r="J294" s="122"/>
      <c r="K294" s="524"/>
      <c r="L294" s="524"/>
      <c r="M294" s="123"/>
      <c r="N294" s="123"/>
      <c r="O294" s="507"/>
      <c r="P294" s="116"/>
      <c r="Q294" s="116"/>
      <c r="R294" s="124"/>
      <c r="S294" s="125"/>
      <c r="T294" s="125"/>
      <c r="U294" s="124"/>
      <c r="V294" s="125"/>
      <c r="W294" s="159"/>
      <c r="X294" s="715"/>
      <c r="Y294" s="715"/>
      <c r="Z294" s="715"/>
      <c r="AA294" s="129"/>
      <c r="AB294" s="130"/>
      <c r="AC294" s="130"/>
      <c r="AD294" s="129"/>
      <c r="AE294" s="130"/>
      <c r="AF294" s="130"/>
      <c r="AG294" s="129"/>
      <c r="AH294" s="130"/>
      <c r="AI294" s="130"/>
      <c r="AJ294" s="164"/>
    </row>
    <row r="295" spans="1:36" s="132" customFormat="1" ht="31.5">
      <c r="A295" s="122"/>
      <c r="B295" s="122"/>
      <c r="C295" s="506"/>
      <c r="D295" s="233"/>
      <c r="E295" s="233"/>
      <c r="F295" s="506"/>
      <c r="G295" s="506"/>
      <c r="H295" s="518"/>
      <c r="I295" s="122"/>
      <c r="J295" s="122"/>
      <c r="K295" s="524"/>
      <c r="L295" s="524"/>
      <c r="M295" s="123"/>
      <c r="N295" s="123"/>
      <c r="O295" s="507"/>
      <c r="P295" s="116"/>
      <c r="Q295" s="116"/>
      <c r="R295" s="124"/>
      <c r="S295" s="125"/>
      <c r="T295" s="125"/>
      <c r="U295" s="124"/>
      <c r="V295" s="125"/>
      <c r="W295" s="159"/>
      <c r="X295" s="715"/>
      <c r="Y295" s="715"/>
      <c r="Z295" s="715"/>
      <c r="AA295" s="129"/>
      <c r="AB295" s="130"/>
      <c r="AC295" s="130"/>
      <c r="AD295" s="129"/>
      <c r="AE295" s="130"/>
      <c r="AF295" s="130"/>
      <c r="AG295" s="129"/>
      <c r="AH295" s="130"/>
      <c r="AI295" s="130"/>
      <c r="AJ295" s="164"/>
    </row>
    <row r="296" spans="1:36" s="132" customFormat="1" ht="31.5">
      <c r="A296" s="122"/>
      <c r="B296" s="122"/>
      <c r="C296" s="506"/>
      <c r="D296" s="233"/>
      <c r="E296" s="233"/>
      <c r="F296" s="506"/>
      <c r="G296" s="506"/>
      <c r="H296" s="518"/>
      <c r="I296" s="122"/>
      <c r="J296" s="122"/>
      <c r="K296" s="524"/>
      <c r="L296" s="524"/>
      <c r="M296" s="123"/>
      <c r="N296" s="123"/>
      <c r="O296" s="507"/>
      <c r="P296" s="116"/>
      <c r="Q296" s="116"/>
      <c r="R296" s="124"/>
      <c r="S296" s="125"/>
      <c r="T296" s="125"/>
      <c r="U296" s="124"/>
      <c r="V296" s="125"/>
      <c r="W296" s="159"/>
      <c r="X296" s="715"/>
      <c r="Y296" s="715"/>
      <c r="Z296" s="715"/>
      <c r="AA296" s="129"/>
      <c r="AB296" s="130"/>
      <c r="AC296" s="130"/>
      <c r="AD296" s="129"/>
      <c r="AE296" s="130"/>
      <c r="AF296" s="130"/>
      <c r="AG296" s="129"/>
      <c r="AH296" s="130"/>
      <c r="AI296" s="130"/>
      <c r="AJ296" s="164"/>
    </row>
    <row r="297" spans="1:36" s="132" customFormat="1" ht="31.5">
      <c r="A297" s="122"/>
      <c r="B297" s="122"/>
      <c r="C297" s="506"/>
      <c r="D297" s="233"/>
      <c r="E297" s="233"/>
      <c r="F297" s="506"/>
      <c r="G297" s="506"/>
      <c r="H297" s="518"/>
      <c r="I297" s="122"/>
      <c r="J297" s="122"/>
      <c r="K297" s="524"/>
      <c r="L297" s="524"/>
      <c r="M297" s="123"/>
      <c r="N297" s="123"/>
      <c r="O297" s="507"/>
      <c r="P297" s="116"/>
      <c r="Q297" s="116"/>
      <c r="R297" s="124"/>
      <c r="S297" s="125"/>
      <c r="T297" s="125"/>
      <c r="U297" s="124"/>
      <c r="V297" s="125"/>
      <c r="W297" s="159"/>
      <c r="X297" s="715"/>
      <c r="Y297" s="715"/>
      <c r="Z297" s="715"/>
      <c r="AA297" s="129"/>
      <c r="AB297" s="130"/>
      <c r="AC297" s="130"/>
      <c r="AD297" s="129"/>
      <c r="AE297" s="130"/>
      <c r="AF297" s="130"/>
      <c r="AG297" s="129"/>
      <c r="AH297" s="130"/>
      <c r="AI297" s="130"/>
      <c r="AJ297" s="164"/>
    </row>
    <row r="298" spans="1:36" s="132" customFormat="1" ht="31.5">
      <c r="A298" s="122"/>
      <c r="B298" s="122"/>
      <c r="C298" s="506"/>
      <c r="D298" s="233"/>
      <c r="E298" s="233"/>
      <c r="F298" s="506"/>
      <c r="G298" s="506"/>
      <c r="H298" s="518"/>
      <c r="I298" s="122"/>
      <c r="J298" s="122"/>
      <c r="K298" s="524"/>
      <c r="L298" s="524"/>
      <c r="M298" s="123"/>
      <c r="N298" s="123"/>
      <c r="O298" s="507"/>
      <c r="P298" s="116"/>
      <c r="Q298" s="116"/>
      <c r="R298" s="124"/>
      <c r="S298" s="125"/>
      <c r="T298" s="125"/>
      <c r="U298" s="124"/>
      <c r="V298" s="125"/>
      <c r="W298" s="159"/>
      <c r="X298" s="715"/>
      <c r="Y298" s="715"/>
      <c r="Z298" s="715"/>
      <c r="AA298" s="129"/>
      <c r="AB298" s="130"/>
      <c r="AC298" s="130"/>
      <c r="AD298" s="129"/>
      <c r="AE298" s="130"/>
      <c r="AF298" s="130"/>
      <c r="AG298" s="129"/>
      <c r="AH298" s="130"/>
      <c r="AI298" s="130"/>
      <c r="AJ298" s="164"/>
    </row>
    <row r="299" spans="1:36" s="132" customFormat="1" ht="31.5">
      <c r="A299" s="122"/>
      <c r="B299" s="122"/>
      <c r="C299" s="506"/>
      <c r="D299" s="233"/>
      <c r="E299" s="233"/>
      <c r="F299" s="506"/>
      <c r="G299" s="506"/>
      <c r="H299" s="518"/>
      <c r="I299" s="122"/>
      <c r="J299" s="122"/>
      <c r="K299" s="524"/>
      <c r="L299" s="524"/>
      <c r="M299" s="123"/>
      <c r="N299" s="123"/>
      <c r="O299" s="507"/>
      <c r="P299" s="116"/>
      <c r="Q299" s="116"/>
      <c r="R299" s="124"/>
      <c r="S299" s="125"/>
      <c r="T299" s="125"/>
      <c r="U299" s="124"/>
      <c r="V299" s="125"/>
      <c r="W299" s="159"/>
      <c r="X299" s="715"/>
      <c r="Y299" s="715"/>
      <c r="Z299" s="715"/>
      <c r="AA299" s="129"/>
      <c r="AB299" s="130"/>
      <c r="AC299" s="130"/>
      <c r="AD299" s="129"/>
      <c r="AE299" s="130"/>
      <c r="AF299" s="130"/>
      <c r="AG299" s="129"/>
      <c r="AH299" s="130"/>
      <c r="AI299" s="130"/>
      <c r="AJ299" s="164"/>
    </row>
    <row r="300" spans="1:36" s="132" customFormat="1" ht="31.5">
      <c r="A300" s="122"/>
      <c r="B300" s="122"/>
      <c r="C300" s="506"/>
      <c r="D300" s="233"/>
      <c r="E300" s="233"/>
      <c r="F300" s="506"/>
      <c r="G300" s="506"/>
      <c r="H300" s="518"/>
      <c r="I300" s="122"/>
      <c r="J300" s="122"/>
      <c r="K300" s="524"/>
      <c r="L300" s="524"/>
      <c r="M300" s="123"/>
      <c r="N300" s="123"/>
      <c r="O300" s="507"/>
      <c r="P300" s="116"/>
      <c r="Q300" s="116"/>
      <c r="R300" s="124"/>
      <c r="S300" s="125"/>
      <c r="T300" s="125"/>
      <c r="U300" s="124"/>
      <c r="V300" s="125"/>
      <c r="W300" s="159"/>
      <c r="X300" s="715"/>
      <c r="Y300" s="715"/>
      <c r="Z300" s="715"/>
      <c r="AA300" s="129"/>
      <c r="AB300" s="130"/>
      <c r="AC300" s="130"/>
      <c r="AD300" s="129"/>
      <c r="AE300" s="130"/>
      <c r="AF300" s="130"/>
      <c r="AG300" s="129"/>
      <c r="AH300" s="130"/>
      <c r="AI300" s="130"/>
      <c r="AJ300" s="164"/>
    </row>
    <row r="301" spans="1:36" s="132" customFormat="1" ht="31.5">
      <c r="A301" s="122"/>
      <c r="B301" s="122"/>
      <c r="C301" s="506"/>
      <c r="D301" s="233"/>
      <c r="E301" s="233"/>
      <c r="F301" s="506"/>
      <c r="G301" s="506"/>
      <c r="H301" s="518"/>
      <c r="I301" s="122"/>
      <c r="J301" s="122"/>
      <c r="K301" s="524"/>
      <c r="L301" s="524"/>
      <c r="M301" s="123"/>
      <c r="N301" s="123"/>
      <c r="O301" s="507"/>
      <c r="P301" s="116"/>
      <c r="Q301" s="116"/>
      <c r="R301" s="124"/>
      <c r="S301" s="125"/>
      <c r="T301" s="125"/>
      <c r="U301" s="124"/>
      <c r="V301" s="125"/>
      <c r="W301" s="159"/>
      <c r="X301" s="715"/>
      <c r="Y301" s="715"/>
      <c r="Z301" s="715"/>
      <c r="AA301" s="129"/>
      <c r="AB301" s="130"/>
      <c r="AC301" s="130"/>
      <c r="AD301" s="129"/>
      <c r="AE301" s="130"/>
      <c r="AF301" s="130"/>
      <c r="AG301" s="129"/>
      <c r="AH301" s="130"/>
      <c r="AI301" s="130"/>
      <c r="AJ301" s="164"/>
    </row>
    <row r="302" spans="1:36" s="132" customFormat="1" ht="31.5">
      <c r="A302" s="122"/>
      <c r="B302" s="122"/>
      <c r="C302" s="506"/>
      <c r="D302" s="233"/>
      <c r="E302" s="233"/>
      <c r="F302" s="506"/>
      <c r="G302" s="506"/>
      <c r="H302" s="518"/>
      <c r="I302" s="122"/>
      <c r="J302" s="122"/>
      <c r="K302" s="524"/>
      <c r="L302" s="524"/>
      <c r="M302" s="123"/>
      <c r="N302" s="123"/>
      <c r="O302" s="507"/>
      <c r="P302" s="116"/>
      <c r="Q302" s="116"/>
      <c r="R302" s="124"/>
      <c r="S302" s="125"/>
      <c r="T302" s="125"/>
      <c r="U302" s="124"/>
      <c r="V302" s="125"/>
      <c r="W302" s="159"/>
      <c r="X302" s="715"/>
      <c r="Y302" s="715"/>
      <c r="Z302" s="715"/>
      <c r="AA302" s="129"/>
      <c r="AB302" s="130"/>
      <c r="AC302" s="130"/>
      <c r="AD302" s="129"/>
      <c r="AE302" s="130"/>
      <c r="AF302" s="130"/>
      <c r="AG302" s="129"/>
      <c r="AH302" s="130"/>
      <c r="AI302" s="130"/>
      <c r="AJ302" s="164"/>
    </row>
    <row r="303" spans="1:36" s="132" customFormat="1" ht="31.5">
      <c r="A303" s="122"/>
      <c r="B303" s="122"/>
      <c r="C303" s="506"/>
      <c r="D303" s="233"/>
      <c r="E303" s="233"/>
      <c r="F303" s="506"/>
      <c r="G303" s="506"/>
      <c r="H303" s="518"/>
      <c r="I303" s="122"/>
      <c r="J303" s="122"/>
      <c r="K303" s="524"/>
      <c r="L303" s="524"/>
      <c r="M303" s="123"/>
      <c r="N303" s="123"/>
      <c r="O303" s="507"/>
      <c r="P303" s="116"/>
      <c r="Q303" s="116"/>
      <c r="R303" s="124"/>
      <c r="S303" s="125"/>
      <c r="T303" s="125"/>
      <c r="U303" s="124"/>
      <c r="V303" s="125"/>
      <c r="W303" s="159"/>
      <c r="X303" s="715"/>
      <c r="Y303" s="715"/>
      <c r="Z303" s="715"/>
      <c r="AA303" s="129"/>
      <c r="AB303" s="130"/>
      <c r="AC303" s="130"/>
      <c r="AD303" s="129"/>
      <c r="AE303" s="130"/>
      <c r="AF303" s="130"/>
      <c r="AG303" s="129"/>
      <c r="AH303" s="130"/>
      <c r="AI303" s="130"/>
      <c r="AJ303" s="164"/>
    </row>
    <row r="304" spans="1:36" s="132" customFormat="1" ht="31.5">
      <c r="A304" s="122"/>
      <c r="B304" s="122"/>
      <c r="C304" s="506"/>
      <c r="D304" s="233"/>
      <c r="E304" s="233"/>
      <c r="F304" s="506"/>
      <c r="G304" s="506"/>
      <c r="H304" s="518"/>
      <c r="I304" s="122"/>
      <c r="J304" s="122"/>
      <c r="K304" s="524"/>
      <c r="L304" s="524"/>
      <c r="M304" s="123"/>
      <c r="N304" s="123"/>
      <c r="O304" s="507"/>
      <c r="P304" s="116"/>
      <c r="Q304" s="116"/>
      <c r="R304" s="124"/>
      <c r="S304" s="125"/>
      <c r="T304" s="125"/>
      <c r="U304" s="124"/>
      <c r="V304" s="125"/>
      <c r="W304" s="159"/>
      <c r="X304" s="715"/>
      <c r="Y304" s="715"/>
      <c r="Z304" s="715"/>
      <c r="AA304" s="129"/>
      <c r="AB304" s="130"/>
      <c r="AC304" s="130"/>
      <c r="AD304" s="129"/>
      <c r="AE304" s="130"/>
      <c r="AF304" s="130"/>
      <c r="AG304" s="129"/>
      <c r="AH304" s="130"/>
      <c r="AI304" s="130"/>
      <c r="AJ304" s="164"/>
    </row>
    <row r="305" spans="1:36" s="132" customFormat="1" ht="31.5">
      <c r="A305" s="122"/>
      <c r="B305" s="122"/>
      <c r="C305" s="506"/>
      <c r="D305" s="233"/>
      <c r="E305" s="233"/>
      <c r="F305" s="506"/>
      <c r="G305" s="506"/>
      <c r="H305" s="518"/>
      <c r="I305" s="122"/>
      <c r="J305" s="122"/>
      <c r="K305" s="524"/>
      <c r="L305" s="524"/>
      <c r="M305" s="123"/>
      <c r="N305" s="123"/>
      <c r="O305" s="507"/>
      <c r="P305" s="116"/>
      <c r="Q305" s="116"/>
      <c r="R305" s="124"/>
      <c r="S305" s="125"/>
      <c r="T305" s="125"/>
      <c r="U305" s="124"/>
      <c r="V305" s="125"/>
      <c r="W305" s="159"/>
      <c r="X305" s="715"/>
      <c r="Y305" s="715"/>
      <c r="Z305" s="715"/>
      <c r="AA305" s="129"/>
      <c r="AB305" s="130"/>
      <c r="AC305" s="130"/>
      <c r="AD305" s="129"/>
      <c r="AE305" s="130"/>
      <c r="AF305" s="130"/>
      <c r="AG305" s="129"/>
      <c r="AH305" s="130"/>
      <c r="AI305" s="130"/>
      <c r="AJ305" s="164"/>
    </row>
    <row r="306" spans="1:36" s="132" customFormat="1" ht="31.5">
      <c r="A306" s="122"/>
      <c r="B306" s="122"/>
      <c r="C306" s="506"/>
      <c r="D306" s="233"/>
      <c r="E306" s="233"/>
      <c r="F306" s="506"/>
      <c r="G306" s="506"/>
      <c r="H306" s="518"/>
      <c r="I306" s="122"/>
      <c r="J306" s="122"/>
      <c r="K306" s="524"/>
      <c r="L306" s="524"/>
      <c r="M306" s="123"/>
      <c r="N306" s="123"/>
      <c r="O306" s="507"/>
      <c r="P306" s="116"/>
      <c r="Q306" s="116"/>
      <c r="R306" s="124"/>
      <c r="S306" s="125"/>
      <c r="T306" s="125"/>
      <c r="U306" s="124"/>
      <c r="V306" s="125"/>
      <c r="W306" s="159"/>
      <c r="X306" s="715"/>
      <c r="Y306" s="715"/>
      <c r="Z306" s="715"/>
      <c r="AA306" s="129"/>
      <c r="AB306" s="130"/>
      <c r="AC306" s="130"/>
      <c r="AD306" s="129"/>
      <c r="AE306" s="130"/>
      <c r="AF306" s="130"/>
      <c r="AG306" s="129"/>
      <c r="AH306" s="130"/>
      <c r="AI306" s="130"/>
      <c r="AJ306" s="164"/>
    </row>
    <row r="307" spans="1:36" s="132" customFormat="1" ht="31.5">
      <c r="A307" s="122"/>
      <c r="B307" s="122"/>
      <c r="C307" s="506"/>
      <c r="D307" s="233"/>
      <c r="E307" s="233"/>
      <c r="F307" s="506"/>
      <c r="G307" s="506"/>
      <c r="H307" s="518"/>
      <c r="I307" s="122"/>
      <c r="J307" s="122"/>
      <c r="K307" s="524"/>
      <c r="L307" s="524"/>
      <c r="M307" s="123"/>
      <c r="N307" s="123"/>
      <c r="O307" s="507"/>
      <c r="P307" s="116"/>
      <c r="Q307" s="116"/>
      <c r="R307" s="124"/>
      <c r="S307" s="125"/>
      <c r="T307" s="125"/>
      <c r="U307" s="124"/>
      <c r="V307" s="125"/>
      <c r="W307" s="159"/>
      <c r="X307" s="715"/>
      <c r="Y307" s="715"/>
      <c r="Z307" s="715"/>
      <c r="AA307" s="129"/>
      <c r="AB307" s="130"/>
      <c r="AC307" s="130"/>
      <c r="AD307" s="129"/>
      <c r="AE307" s="130"/>
      <c r="AF307" s="130"/>
      <c r="AG307" s="129"/>
      <c r="AH307" s="130"/>
      <c r="AI307" s="130"/>
      <c r="AJ307" s="164"/>
    </row>
    <row r="308" spans="1:36" s="132" customFormat="1" ht="31.5">
      <c r="A308" s="122"/>
      <c r="B308" s="122"/>
      <c r="C308" s="506"/>
      <c r="D308" s="233"/>
      <c r="E308" s="233"/>
      <c r="F308" s="506"/>
      <c r="G308" s="506"/>
      <c r="H308" s="518"/>
      <c r="I308" s="122"/>
      <c r="J308" s="122"/>
      <c r="K308" s="524"/>
      <c r="L308" s="524"/>
      <c r="M308" s="123"/>
      <c r="N308" s="123"/>
      <c r="O308" s="507"/>
      <c r="P308" s="116"/>
      <c r="Q308" s="116"/>
      <c r="R308" s="124"/>
      <c r="S308" s="125"/>
      <c r="T308" s="125"/>
      <c r="U308" s="124"/>
      <c r="V308" s="125"/>
      <c r="W308" s="159"/>
      <c r="X308" s="715"/>
      <c r="Y308" s="715"/>
      <c r="Z308" s="715"/>
      <c r="AA308" s="129"/>
      <c r="AB308" s="130"/>
      <c r="AC308" s="130"/>
      <c r="AD308" s="129"/>
      <c r="AE308" s="130"/>
      <c r="AF308" s="130"/>
      <c r="AG308" s="129"/>
      <c r="AH308" s="130"/>
      <c r="AI308" s="130"/>
      <c r="AJ308" s="164"/>
    </row>
    <row r="309" spans="1:36" s="132" customFormat="1" ht="31.5">
      <c r="A309" s="122"/>
      <c r="B309" s="122"/>
      <c r="C309" s="506"/>
      <c r="D309" s="233"/>
      <c r="E309" s="233"/>
      <c r="F309" s="506"/>
      <c r="G309" s="506"/>
      <c r="H309" s="518"/>
      <c r="I309" s="122"/>
      <c r="J309" s="122"/>
      <c r="K309" s="524"/>
      <c r="L309" s="524"/>
      <c r="M309" s="123"/>
      <c r="N309" s="123"/>
      <c r="O309" s="507"/>
      <c r="P309" s="116"/>
      <c r="Q309" s="116"/>
      <c r="R309" s="124"/>
      <c r="S309" s="125"/>
      <c r="T309" s="125"/>
      <c r="U309" s="124"/>
      <c r="V309" s="125"/>
      <c r="W309" s="159"/>
      <c r="X309" s="715"/>
      <c r="Y309" s="715"/>
      <c r="Z309" s="715"/>
      <c r="AA309" s="129"/>
      <c r="AB309" s="130"/>
      <c r="AC309" s="130"/>
      <c r="AD309" s="129"/>
      <c r="AE309" s="130"/>
      <c r="AF309" s="130"/>
      <c r="AG309" s="129"/>
      <c r="AH309" s="130"/>
      <c r="AI309" s="130"/>
      <c r="AJ309" s="164"/>
    </row>
    <row r="310" spans="1:36" s="132" customFormat="1" ht="31.5">
      <c r="A310" s="122"/>
      <c r="B310" s="122"/>
      <c r="C310" s="506"/>
      <c r="D310" s="233"/>
      <c r="E310" s="233"/>
      <c r="F310" s="506"/>
      <c r="G310" s="506"/>
      <c r="H310" s="518"/>
      <c r="I310" s="122"/>
      <c r="J310" s="122"/>
      <c r="K310" s="524"/>
      <c r="L310" s="524"/>
      <c r="M310" s="123"/>
      <c r="N310" s="123"/>
      <c r="O310" s="507"/>
      <c r="P310" s="116"/>
      <c r="Q310" s="116"/>
      <c r="R310" s="124"/>
      <c r="S310" s="125"/>
      <c r="T310" s="125"/>
      <c r="U310" s="124"/>
      <c r="V310" s="125"/>
      <c r="W310" s="159"/>
      <c r="X310" s="715"/>
      <c r="Y310" s="715"/>
      <c r="Z310" s="715"/>
      <c r="AA310" s="129"/>
      <c r="AB310" s="130"/>
      <c r="AC310" s="130"/>
      <c r="AD310" s="129"/>
      <c r="AE310" s="130"/>
      <c r="AF310" s="130"/>
      <c r="AG310" s="129"/>
      <c r="AH310" s="130"/>
      <c r="AI310" s="130"/>
      <c r="AJ310" s="164"/>
    </row>
    <row r="311" spans="1:36" s="132" customFormat="1" ht="31.5">
      <c r="A311" s="122"/>
      <c r="B311" s="122"/>
      <c r="C311" s="506"/>
      <c r="D311" s="233"/>
      <c r="E311" s="233"/>
      <c r="F311" s="506"/>
      <c r="G311" s="506"/>
      <c r="H311" s="518"/>
      <c r="I311" s="122"/>
      <c r="J311" s="122"/>
      <c r="K311" s="524"/>
      <c r="L311" s="524"/>
      <c r="M311" s="123"/>
      <c r="N311" s="123"/>
      <c r="O311" s="507"/>
      <c r="P311" s="116"/>
      <c r="Q311" s="116"/>
      <c r="R311" s="124"/>
      <c r="S311" s="125"/>
      <c r="T311" s="125"/>
      <c r="U311" s="124"/>
      <c r="V311" s="125"/>
      <c r="W311" s="159"/>
      <c r="X311" s="715"/>
      <c r="Y311" s="715"/>
      <c r="Z311" s="715"/>
      <c r="AA311" s="129"/>
      <c r="AB311" s="130"/>
      <c r="AC311" s="130"/>
      <c r="AD311" s="129"/>
      <c r="AE311" s="130"/>
      <c r="AF311" s="130"/>
      <c r="AG311" s="129"/>
      <c r="AH311" s="130"/>
      <c r="AI311" s="130"/>
      <c r="AJ311" s="164"/>
    </row>
    <row r="312" spans="1:36" s="132" customFormat="1" ht="31.5">
      <c r="A312" s="122"/>
      <c r="B312" s="122"/>
      <c r="C312" s="506"/>
      <c r="D312" s="233"/>
      <c r="E312" s="233"/>
      <c r="F312" s="506"/>
      <c r="G312" s="506"/>
      <c r="H312" s="518"/>
      <c r="I312" s="122"/>
      <c r="J312" s="122"/>
      <c r="K312" s="524"/>
      <c r="L312" s="524"/>
      <c r="M312" s="123"/>
      <c r="N312" s="123"/>
      <c r="O312" s="507"/>
      <c r="P312" s="116"/>
      <c r="Q312" s="116"/>
      <c r="R312" s="124"/>
      <c r="S312" s="125"/>
      <c r="T312" s="125"/>
      <c r="U312" s="124"/>
      <c r="V312" s="125"/>
      <c r="W312" s="159"/>
      <c r="X312" s="715"/>
      <c r="Y312" s="715"/>
      <c r="Z312" s="715"/>
      <c r="AA312" s="129"/>
      <c r="AB312" s="130"/>
      <c r="AC312" s="130"/>
      <c r="AD312" s="129"/>
      <c r="AE312" s="130"/>
      <c r="AF312" s="130"/>
      <c r="AG312" s="129"/>
      <c r="AH312" s="130"/>
      <c r="AI312" s="130"/>
      <c r="AJ312" s="164"/>
    </row>
    <row r="313" spans="1:36" s="132" customFormat="1" ht="31.5">
      <c r="A313" s="122"/>
      <c r="B313" s="122"/>
      <c r="C313" s="506"/>
      <c r="D313" s="233"/>
      <c r="E313" s="233"/>
      <c r="F313" s="506"/>
      <c r="G313" s="506"/>
      <c r="H313" s="518"/>
      <c r="I313" s="122"/>
      <c r="J313" s="122"/>
      <c r="K313" s="524"/>
      <c r="L313" s="524"/>
      <c r="M313" s="123"/>
      <c r="N313" s="123"/>
      <c r="O313" s="507"/>
      <c r="P313" s="116"/>
      <c r="Q313" s="116"/>
      <c r="R313" s="124"/>
      <c r="S313" s="125"/>
      <c r="T313" s="125"/>
      <c r="U313" s="124"/>
      <c r="V313" s="125"/>
      <c r="W313" s="159"/>
      <c r="X313" s="715"/>
      <c r="Y313" s="715"/>
      <c r="Z313" s="715"/>
      <c r="AA313" s="129"/>
      <c r="AB313" s="130"/>
      <c r="AC313" s="130"/>
      <c r="AD313" s="129"/>
      <c r="AE313" s="130"/>
      <c r="AF313" s="130"/>
      <c r="AG313" s="129"/>
      <c r="AH313" s="130"/>
      <c r="AI313" s="130"/>
      <c r="AJ313" s="164"/>
    </row>
    <row r="314" spans="1:36" s="132" customFormat="1" ht="31.5">
      <c r="A314" s="122"/>
      <c r="B314" s="122"/>
      <c r="C314" s="506"/>
      <c r="D314" s="233"/>
      <c r="E314" s="233"/>
      <c r="F314" s="506"/>
      <c r="G314" s="506"/>
      <c r="H314" s="518"/>
      <c r="I314" s="122"/>
      <c r="J314" s="122"/>
      <c r="K314" s="524"/>
      <c r="L314" s="524"/>
      <c r="M314" s="123"/>
      <c r="N314" s="123"/>
      <c r="O314" s="507"/>
      <c r="P314" s="116"/>
      <c r="Q314" s="116"/>
      <c r="R314" s="124"/>
      <c r="S314" s="125"/>
      <c r="T314" s="125"/>
      <c r="U314" s="124"/>
      <c r="V314" s="125"/>
      <c r="W314" s="159"/>
      <c r="X314" s="715"/>
      <c r="Y314" s="715"/>
      <c r="Z314" s="715"/>
      <c r="AA314" s="129"/>
      <c r="AB314" s="130"/>
      <c r="AC314" s="130"/>
      <c r="AD314" s="129"/>
      <c r="AE314" s="130"/>
      <c r="AF314" s="130"/>
      <c r="AG314" s="129"/>
      <c r="AH314" s="130"/>
      <c r="AI314" s="130"/>
      <c r="AJ314" s="164"/>
    </row>
    <row r="315" spans="1:36" s="132" customFormat="1" ht="31.5">
      <c r="A315" s="122"/>
      <c r="B315" s="122"/>
      <c r="C315" s="506"/>
      <c r="D315" s="233"/>
      <c r="E315" s="233"/>
      <c r="F315" s="506"/>
      <c r="G315" s="506"/>
      <c r="H315" s="518"/>
      <c r="I315" s="122"/>
      <c r="J315" s="122"/>
      <c r="K315" s="524"/>
      <c r="L315" s="524"/>
      <c r="M315" s="123"/>
      <c r="N315" s="123"/>
      <c r="O315" s="507"/>
      <c r="P315" s="116"/>
      <c r="Q315" s="116"/>
      <c r="R315" s="124"/>
      <c r="S315" s="125"/>
      <c r="T315" s="125"/>
      <c r="U315" s="124"/>
      <c r="V315" s="125"/>
      <c r="W315" s="159"/>
      <c r="X315" s="715"/>
      <c r="Y315" s="715"/>
      <c r="Z315" s="715"/>
      <c r="AA315" s="129"/>
      <c r="AB315" s="130"/>
      <c r="AC315" s="130"/>
      <c r="AD315" s="129"/>
      <c r="AE315" s="130"/>
      <c r="AF315" s="130"/>
      <c r="AG315" s="129"/>
      <c r="AH315" s="130"/>
      <c r="AI315" s="130"/>
      <c r="AJ315" s="164"/>
    </row>
    <row r="316" spans="1:36" s="132" customFormat="1" ht="31.5">
      <c r="A316" s="122"/>
      <c r="B316" s="122"/>
      <c r="C316" s="506"/>
      <c r="D316" s="233"/>
      <c r="E316" s="233"/>
      <c r="F316" s="506"/>
      <c r="G316" s="506"/>
      <c r="H316" s="518"/>
      <c r="I316" s="122"/>
      <c r="J316" s="122"/>
      <c r="K316" s="524"/>
      <c r="L316" s="524"/>
      <c r="M316" s="123"/>
      <c r="N316" s="123"/>
      <c r="O316" s="507"/>
      <c r="P316" s="116"/>
      <c r="Q316" s="116"/>
      <c r="R316" s="124"/>
      <c r="S316" s="125"/>
      <c r="T316" s="125"/>
      <c r="U316" s="124"/>
      <c r="V316" s="125"/>
      <c r="W316" s="159"/>
      <c r="X316" s="715"/>
      <c r="Y316" s="715"/>
      <c r="Z316" s="715"/>
      <c r="AA316" s="129"/>
      <c r="AB316" s="130"/>
      <c r="AC316" s="130"/>
      <c r="AD316" s="129"/>
      <c r="AE316" s="130"/>
      <c r="AF316" s="130"/>
      <c r="AG316" s="129"/>
      <c r="AH316" s="130"/>
      <c r="AI316" s="130"/>
      <c r="AJ316" s="164"/>
    </row>
    <row r="317" spans="1:36" s="132" customFormat="1" ht="31.5">
      <c r="A317" s="122"/>
      <c r="B317" s="122"/>
      <c r="C317" s="506"/>
      <c r="D317" s="233"/>
      <c r="E317" s="233"/>
      <c r="F317" s="506"/>
      <c r="G317" s="506"/>
      <c r="H317" s="518"/>
      <c r="I317" s="122"/>
      <c r="J317" s="122"/>
      <c r="K317" s="524"/>
      <c r="L317" s="524"/>
      <c r="M317" s="123"/>
      <c r="N317" s="123"/>
      <c r="O317" s="507"/>
      <c r="P317" s="116"/>
      <c r="Q317" s="116"/>
      <c r="R317" s="124"/>
      <c r="S317" s="125"/>
      <c r="T317" s="125"/>
      <c r="U317" s="124"/>
      <c r="V317" s="125"/>
      <c r="W317" s="159"/>
      <c r="X317" s="715"/>
      <c r="Y317" s="715"/>
      <c r="Z317" s="715"/>
      <c r="AA317" s="129"/>
      <c r="AB317" s="130"/>
      <c r="AC317" s="130"/>
      <c r="AD317" s="129"/>
      <c r="AE317" s="130"/>
      <c r="AF317" s="130"/>
      <c r="AG317" s="129"/>
      <c r="AH317" s="130"/>
      <c r="AI317" s="130"/>
      <c r="AJ317" s="164"/>
    </row>
    <row r="318" spans="1:36" s="132" customFormat="1" ht="31.5">
      <c r="A318" s="122"/>
      <c r="B318" s="122"/>
      <c r="C318" s="506"/>
      <c r="D318" s="233"/>
      <c r="E318" s="233"/>
      <c r="F318" s="506"/>
      <c r="G318" s="506"/>
      <c r="H318" s="518"/>
      <c r="I318" s="122"/>
      <c r="J318" s="122"/>
      <c r="K318" s="524"/>
      <c r="L318" s="524"/>
      <c r="M318" s="123"/>
      <c r="N318" s="123"/>
      <c r="O318" s="507"/>
      <c r="P318" s="116"/>
      <c r="Q318" s="116"/>
      <c r="R318" s="124"/>
      <c r="S318" s="125"/>
      <c r="T318" s="125"/>
      <c r="U318" s="124"/>
      <c r="V318" s="125"/>
      <c r="W318" s="159"/>
      <c r="X318" s="715"/>
      <c r="Y318" s="715"/>
      <c r="Z318" s="715"/>
      <c r="AA318" s="129"/>
      <c r="AB318" s="130"/>
      <c r="AC318" s="130"/>
      <c r="AD318" s="129"/>
      <c r="AE318" s="130"/>
      <c r="AF318" s="130"/>
      <c r="AG318" s="129"/>
      <c r="AH318" s="130"/>
      <c r="AI318" s="130"/>
      <c r="AJ318" s="164"/>
    </row>
    <row r="319" spans="1:36" s="132" customFormat="1" ht="31.5">
      <c r="A319" s="122"/>
      <c r="B319" s="122"/>
      <c r="C319" s="506"/>
      <c r="D319" s="233"/>
      <c r="E319" s="233"/>
      <c r="F319" s="506"/>
      <c r="G319" s="506"/>
      <c r="H319" s="518"/>
      <c r="I319" s="122"/>
      <c r="J319" s="122"/>
      <c r="K319" s="524"/>
      <c r="L319" s="524"/>
      <c r="M319" s="123"/>
      <c r="N319" s="123"/>
      <c r="O319" s="507"/>
      <c r="P319" s="116"/>
      <c r="Q319" s="116"/>
      <c r="R319" s="124"/>
      <c r="S319" s="125"/>
      <c r="T319" s="125"/>
      <c r="U319" s="124"/>
      <c r="V319" s="125"/>
      <c r="W319" s="159"/>
      <c r="X319" s="715"/>
      <c r="Y319" s="715"/>
      <c r="Z319" s="715"/>
      <c r="AA319" s="129"/>
      <c r="AB319" s="130"/>
      <c r="AC319" s="130"/>
      <c r="AD319" s="129"/>
      <c r="AE319" s="130"/>
      <c r="AF319" s="130"/>
      <c r="AG319" s="129"/>
      <c r="AH319" s="130"/>
      <c r="AI319" s="130"/>
      <c r="AJ319" s="164"/>
    </row>
    <row r="320" spans="1:36" s="132" customFormat="1" ht="31.5">
      <c r="A320" s="122"/>
      <c r="B320" s="122"/>
      <c r="C320" s="506"/>
      <c r="D320" s="233"/>
      <c r="E320" s="233"/>
      <c r="F320" s="506"/>
      <c r="G320" s="506"/>
      <c r="H320" s="518"/>
      <c r="I320" s="122"/>
      <c r="J320" s="122"/>
      <c r="K320" s="524"/>
      <c r="L320" s="524"/>
      <c r="M320" s="123"/>
      <c r="N320" s="123"/>
      <c r="O320" s="507"/>
      <c r="P320" s="116"/>
      <c r="Q320" s="116"/>
      <c r="R320" s="124"/>
      <c r="S320" s="125"/>
      <c r="T320" s="125"/>
      <c r="U320" s="124"/>
      <c r="V320" s="125"/>
      <c r="W320" s="159"/>
      <c r="X320" s="715"/>
      <c r="Y320" s="715"/>
      <c r="Z320" s="715"/>
      <c r="AA320" s="129"/>
      <c r="AB320" s="130"/>
      <c r="AC320" s="130"/>
      <c r="AD320" s="129"/>
      <c r="AE320" s="130"/>
      <c r="AF320" s="130"/>
      <c r="AG320" s="129"/>
      <c r="AH320" s="130"/>
      <c r="AI320" s="130"/>
      <c r="AJ320" s="164"/>
    </row>
    <row r="321" spans="1:36" s="132" customFormat="1" ht="31.5">
      <c r="A321" s="122"/>
      <c r="B321" s="122"/>
      <c r="C321" s="506"/>
      <c r="D321" s="233"/>
      <c r="E321" s="233"/>
      <c r="F321" s="506"/>
      <c r="G321" s="506"/>
      <c r="H321" s="518"/>
      <c r="I321" s="122"/>
      <c r="J321" s="122"/>
      <c r="K321" s="524"/>
      <c r="L321" s="524"/>
      <c r="M321" s="123"/>
      <c r="N321" s="123"/>
      <c r="O321" s="507"/>
      <c r="P321" s="116"/>
      <c r="Q321" s="116"/>
      <c r="R321" s="124"/>
      <c r="S321" s="125"/>
      <c r="T321" s="125"/>
      <c r="U321" s="124"/>
      <c r="V321" s="125"/>
      <c r="W321" s="159"/>
      <c r="X321" s="715"/>
      <c r="Y321" s="715"/>
      <c r="Z321" s="715"/>
      <c r="AA321" s="129"/>
      <c r="AB321" s="130"/>
      <c r="AC321" s="130"/>
      <c r="AD321" s="129"/>
      <c r="AE321" s="130"/>
      <c r="AF321" s="130"/>
      <c r="AG321" s="129"/>
      <c r="AH321" s="130"/>
      <c r="AI321" s="130"/>
      <c r="AJ321" s="164"/>
    </row>
    <row r="322" spans="1:36" s="132" customFormat="1" ht="31.5">
      <c r="A322" s="122"/>
      <c r="B322" s="122"/>
      <c r="C322" s="506"/>
      <c r="D322" s="233"/>
      <c r="E322" s="233"/>
      <c r="F322" s="506"/>
      <c r="G322" s="506"/>
      <c r="H322" s="518"/>
      <c r="I322" s="122"/>
      <c r="J322" s="122"/>
      <c r="K322" s="524"/>
      <c r="L322" s="524"/>
      <c r="M322" s="123"/>
      <c r="N322" s="123"/>
      <c r="O322" s="507"/>
      <c r="P322" s="116"/>
      <c r="Q322" s="116"/>
      <c r="R322" s="124"/>
      <c r="S322" s="125"/>
      <c r="T322" s="125"/>
      <c r="U322" s="124"/>
      <c r="V322" s="125"/>
      <c r="W322" s="159"/>
      <c r="X322" s="715"/>
      <c r="Y322" s="715"/>
      <c r="Z322" s="715"/>
      <c r="AA322" s="129"/>
      <c r="AB322" s="130"/>
      <c r="AC322" s="130"/>
      <c r="AD322" s="129"/>
      <c r="AE322" s="130"/>
      <c r="AF322" s="130"/>
      <c r="AG322" s="129"/>
      <c r="AH322" s="130"/>
      <c r="AI322" s="130"/>
      <c r="AJ322" s="164"/>
    </row>
    <row r="323" spans="1:36" s="132" customFormat="1" ht="31.5">
      <c r="A323" s="122"/>
      <c r="B323" s="122"/>
      <c r="C323" s="506"/>
      <c r="D323" s="233"/>
      <c r="E323" s="233"/>
      <c r="F323" s="506"/>
      <c r="G323" s="506"/>
      <c r="H323" s="518"/>
      <c r="I323" s="122"/>
      <c r="J323" s="122"/>
      <c r="K323" s="524"/>
      <c r="L323" s="524"/>
      <c r="M323" s="123"/>
      <c r="N323" s="123"/>
      <c r="O323" s="507"/>
      <c r="P323" s="116"/>
      <c r="Q323" s="116"/>
      <c r="R323" s="124"/>
      <c r="S323" s="125"/>
      <c r="T323" s="125"/>
      <c r="U323" s="124"/>
      <c r="V323" s="125"/>
      <c r="W323" s="159"/>
      <c r="X323" s="715"/>
      <c r="Y323" s="715"/>
      <c r="Z323" s="715"/>
      <c r="AA323" s="129"/>
      <c r="AB323" s="130"/>
      <c r="AC323" s="130"/>
      <c r="AD323" s="129"/>
      <c r="AE323" s="130"/>
      <c r="AF323" s="130"/>
      <c r="AG323" s="129"/>
      <c r="AH323" s="130"/>
      <c r="AI323" s="130"/>
      <c r="AJ323" s="164"/>
    </row>
    <row r="324" spans="1:36" s="132" customFormat="1" ht="31.5">
      <c r="A324" s="122"/>
      <c r="B324" s="122"/>
      <c r="C324" s="506"/>
      <c r="D324" s="233"/>
      <c r="E324" s="233"/>
      <c r="F324" s="506"/>
      <c r="G324" s="506"/>
      <c r="H324" s="518"/>
      <c r="I324" s="122"/>
      <c r="J324" s="122"/>
      <c r="K324" s="524"/>
      <c r="L324" s="524"/>
      <c r="M324" s="123"/>
      <c r="N324" s="123"/>
      <c r="O324" s="507"/>
      <c r="P324" s="116"/>
      <c r="Q324" s="116"/>
      <c r="R324" s="124"/>
      <c r="S324" s="125"/>
      <c r="T324" s="125"/>
      <c r="U324" s="124"/>
      <c r="V324" s="125"/>
      <c r="W324" s="159"/>
      <c r="X324" s="715"/>
      <c r="Y324" s="715"/>
      <c r="Z324" s="715"/>
      <c r="AA324" s="129"/>
      <c r="AB324" s="130"/>
      <c r="AC324" s="130"/>
      <c r="AD324" s="129"/>
      <c r="AE324" s="130"/>
      <c r="AF324" s="130"/>
      <c r="AG324" s="129"/>
      <c r="AH324" s="130"/>
      <c r="AI324" s="130"/>
      <c r="AJ324" s="164"/>
    </row>
    <row r="325" spans="1:36" s="132" customFormat="1" ht="31.5">
      <c r="A325" s="122"/>
      <c r="B325" s="122"/>
      <c r="C325" s="506"/>
      <c r="D325" s="233"/>
      <c r="E325" s="233"/>
      <c r="F325" s="506"/>
      <c r="G325" s="506"/>
      <c r="H325" s="518"/>
      <c r="I325" s="122"/>
      <c r="J325" s="122"/>
      <c r="K325" s="524"/>
      <c r="L325" s="524"/>
      <c r="M325" s="123"/>
      <c r="N325" s="123"/>
      <c r="O325" s="507"/>
      <c r="P325" s="116"/>
      <c r="Q325" s="116"/>
      <c r="R325" s="124"/>
      <c r="S325" s="125"/>
      <c r="T325" s="125"/>
      <c r="U325" s="124"/>
      <c r="V325" s="125"/>
      <c r="W325" s="159"/>
      <c r="X325" s="715"/>
      <c r="Y325" s="715"/>
      <c r="Z325" s="715"/>
      <c r="AA325" s="129"/>
      <c r="AB325" s="130"/>
      <c r="AC325" s="130"/>
      <c r="AD325" s="129"/>
      <c r="AE325" s="130"/>
      <c r="AF325" s="130"/>
      <c r="AG325" s="129"/>
      <c r="AH325" s="130"/>
      <c r="AI325" s="130"/>
      <c r="AJ325" s="164"/>
    </row>
    <row r="326" spans="1:36" s="132" customFormat="1" ht="31.5">
      <c r="A326" s="122"/>
      <c r="B326" s="122"/>
      <c r="C326" s="506"/>
      <c r="D326" s="233"/>
      <c r="E326" s="233"/>
      <c r="F326" s="506"/>
      <c r="G326" s="506"/>
      <c r="H326" s="518"/>
      <c r="I326" s="122"/>
      <c r="J326" s="122"/>
      <c r="K326" s="524"/>
      <c r="L326" s="524"/>
      <c r="M326" s="123"/>
      <c r="N326" s="123"/>
      <c r="O326" s="507"/>
      <c r="P326" s="116"/>
      <c r="Q326" s="116"/>
      <c r="R326" s="124"/>
      <c r="S326" s="125"/>
      <c r="T326" s="125"/>
      <c r="U326" s="124"/>
      <c r="V326" s="125"/>
      <c r="W326" s="159"/>
      <c r="X326" s="715"/>
      <c r="Y326" s="715"/>
      <c r="Z326" s="715"/>
      <c r="AA326" s="129"/>
      <c r="AB326" s="130"/>
      <c r="AC326" s="130"/>
      <c r="AD326" s="129"/>
      <c r="AE326" s="130"/>
      <c r="AF326" s="130"/>
      <c r="AG326" s="129"/>
      <c r="AH326" s="130"/>
      <c r="AI326" s="130"/>
      <c r="AJ326" s="164"/>
    </row>
    <row r="327" spans="1:36" s="132" customFormat="1" ht="31.5">
      <c r="A327" s="122"/>
      <c r="B327" s="122"/>
      <c r="C327" s="506"/>
      <c r="D327" s="233"/>
      <c r="E327" s="233"/>
      <c r="F327" s="506"/>
      <c r="G327" s="506"/>
      <c r="H327" s="518"/>
      <c r="I327" s="122"/>
      <c r="J327" s="122"/>
      <c r="K327" s="524"/>
      <c r="L327" s="524"/>
      <c r="M327" s="123"/>
      <c r="N327" s="123"/>
      <c r="O327" s="507"/>
      <c r="P327" s="116"/>
      <c r="Q327" s="116"/>
      <c r="R327" s="124"/>
      <c r="S327" s="125"/>
      <c r="T327" s="125"/>
      <c r="U327" s="124"/>
      <c r="V327" s="125"/>
      <c r="W327" s="159"/>
      <c r="X327" s="715"/>
      <c r="Y327" s="715"/>
      <c r="Z327" s="715"/>
      <c r="AA327" s="129"/>
      <c r="AB327" s="130"/>
      <c r="AC327" s="130"/>
      <c r="AD327" s="129"/>
      <c r="AE327" s="130"/>
      <c r="AF327" s="130"/>
      <c r="AG327" s="129"/>
      <c r="AH327" s="130"/>
      <c r="AI327" s="130"/>
      <c r="AJ327" s="164"/>
    </row>
    <row r="328" spans="1:36" s="132" customFormat="1" ht="31.5">
      <c r="A328" s="122"/>
      <c r="B328" s="122"/>
      <c r="C328" s="506"/>
      <c r="D328" s="233"/>
      <c r="E328" s="233"/>
      <c r="F328" s="506"/>
      <c r="G328" s="506"/>
      <c r="H328" s="518"/>
      <c r="I328" s="122"/>
      <c r="J328" s="122"/>
      <c r="K328" s="524"/>
      <c r="L328" s="524"/>
      <c r="M328" s="123"/>
      <c r="N328" s="123"/>
      <c r="O328" s="507"/>
      <c r="P328" s="116"/>
      <c r="Q328" s="116"/>
      <c r="R328" s="124"/>
      <c r="S328" s="125"/>
      <c r="T328" s="125"/>
      <c r="U328" s="124"/>
      <c r="V328" s="125"/>
      <c r="W328" s="159"/>
      <c r="X328" s="715"/>
      <c r="Y328" s="715"/>
      <c r="Z328" s="715"/>
      <c r="AA328" s="129"/>
      <c r="AB328" s="130"/>
      <c r="AC328" s="130"/>
      <c r="AD328" s="129"/>
      <c r="AE328" s="130"/>
      <c r="AF328" s="130"/>
      <c r="AG328" s="129"/>
      <c r="AH328" s="130"/>
      <c r="AI328" s="130"/>
      <c r="AJ328" s="164"/>
    </row>
    <row r="329" spans="1:36" s="132" customFormat="1" ht="31.5">
      <c r="A329" s="122"/>
      <c r="B329" s="122"/>
      <c r="C329" s="506"/>
      <c r="D329" s="233"/>
      <c r="E329" s="233"/>
      <c r="F329" s="506"/>
      <c r="G329" s="506"/>
      <c r="H329" s="518"/>
      <c r="I329" s="122"/>
      <c r="J329" s="122"/>
      <c r="K329" s="524"/>
      <c r="L329" s="524"/>
      <c r="M329" s="123"/>
      <c r="N329" s="123"/>
      <c r="O329" s="507"/>
      <c r="P329" s="116"/>
      <c r="Q329" s="116"/>
      <c r="R329" s="124"/>
      <c r="S329" s="125"/>
      <c r="T329" s="125"/>
      <c r="U329" s="124"/>
      <c r="V329" s="125"/>
      <c r="W329" s="159"/>
      <c r="X329" s="715"/>
      <c r="Y329" s="715"/>
      <c r="Z329" s="715"/>
      <c r="AA329" s="129"/>
      <c r="AB329" s="130"/>
      <c r="AC329" s="130"/>
      <c r="AD329" s="129"/>
      <c r="AE329" s="130"/>
      <c r="AF329" s="130"/>
      <c r="AG329" s="129"/>
      <c r="AH329" s="130"/>
      <c r="AI329" s="130"/>
      <c r="AJ329" s="164"/>
    </row>
    <row r="330" spans="1:36" s="132" customFormat="1" ht="31.5">
      <c r="A330" s="122"/>
      <c r="B330" s="122"/>
      <c r="C330" s="506"/>
      <c r="D330" s="233"/>
      <c r="E330" s="233"/>
      <c r="F330" s="506"/>
      <c r="G330" s="506"/>
      <c r="H330" s="518"/>
      <c r="I330" s="122"/>
      <c r="J330" s="122"/>
      <c r="K330" s="524"/>
      <c r="L330" s="524"/>
      <c r="M330" s="123"/>
      <c r="N330" s="123"/>
      <c r="O330" s="507"/>
      <c r="P330" s="116"/>
      <c r="Q330" s="116"/>
      <c r="R330" s="124"/>
      <c r="S330" s="125"/>
      <c r="T330" s="125"/>
      <c r="U330" s="124"/>
      <c r="V330" s="125"/>
      <c r="W330" s="159"/>
      <c r="X330" s="715"/>
      <c r="Y330" s="715"/>
      <c r="Z330" s="715"/>
      <c r="AA330" s="129"/>
      <c r="AB330" s="130"/>
      <c r="AC330" s="130"/>
      <c r="AD330" s="129"/>
      <c r="AE330" s="130"/>
      <c r="AF330" s="130"/>
      <c r="AG330" s="129"/>
      <c r="AH330" s="130"/>
      <c r="AI330" s="130"/>
      <c r="AJ330" s="164"/>
    </row>
    <row r="331" spans="1:36" s="132" customFormat="1" ht="31.5">
      <c r="A331" s="122"/>
      <c r="B331" s="122"/>
      <c r="C331" s="506"/>
      <c r="D331" s="233"/>
      <c r="E331" s="233"/>
      <c r="F331" s="506"/>
      <c r="G331" s="506"/>
      <c r="H331" s="518"/>
      <c r="I331" s="122"/>
      <c r="J331" s="122"/>
      <c r="K331" s="524"/>
      <c r="L331" s="524"/>
      <c r="M331" s="123"/>
      <c r="N331" s="123"/>
      <c r="O331" s="507"/>
      <c r="P331" s="116"/>
      <c r="Q331" s="116"/>
      <c r="R331" s="124"/>
      <c r="S331" s="125"/>
      <c r="T331" s="125"/>
      <c r="U331" s="124"/>
      <c r="V331" s="125"/>
      <c r="W331" s="159"/>
      <c r="X331" s="715"/>
      <c r="Y331" s="715"/>
      <c r="Z331" s="715"/>
      <c r="AA331" s="129"/>
      <c r="AB331" s="130"/>
      <c r="AC331" s="130"/>
      <c r="AD331" s="129"/>
      <c r="AE331" s="130"/>
      <c r="AF331" s="130"/>
      <c r="AG331" s="129"/>
      <c r="AH331" s="130"/>
      <c r="AI331" s="130"/>
      <c r="AJ331" s="164"/>
    </row>
    <row r="332" spans="1:36" s="132" customFormat="1" ht="31.5">
      <c r="A332" s="122"/>
      <c r="B332" s="122"/>
      <c r="C332" s="506"/>
      <c r="D332" s="233"/>
      <c r="E332" s="233"/>
      <c r="F332" s="506"/>
      <c r="G332" s="506"/>
      <c r="H332" s="518"/>
      <c r="I332" s="122"/>
      <c r="J332" s="122"/>
      <c r="K332" s="524"/>
      <c r="L332" s="524"/>
      <c r="M332" s="123"/>
      <c r="N332" s="123"/>
      <c r="O332" s="507"/>
      <c r="P332" s="116"/>
      <c r="Q332" s="116"/>
      <c r="R332" s="124"/>
      <c r="S332" s="125"/>
      <c r="T332" s="125"/>
      <c r="U332" s="124"/>
      <c r="V332" s="125"/>
      <c r="W332" s="159"/>
      <c r="X332" s="715"/>
      <c r="Y332" s="715"/>
      <c r="Z332" s="715"/>
      <c r="AA332" s="129"/>
      <c r="AB332" s="130"/>
      <c r="AC332" s="130"/>
      <c r="AD332" s="129"/>
      <c r="AE332" s="130"/>
      <c r="AF332" s="130"/>
      <c r="AG332" s="129"/>
      <c r="AH332" s="130"/>
      <c r="AI332" s="130"/>
      <c r="AJ332" s="164"/>
    </row>
    <row r="333" spans="1:36" s="132" customFormat="1" ht="31.5">
      <c r="A333" s="122"/>
      <c r="B333" s="122"/>
      <c r="C333" s="506"/>
      <c r="D333" s="233"/>
      <c r="E333" s="233"/>
      <c r="F333" s="506"/>
      <c r="G333" s="506"/>
      <c r="H333" s="518"/>
      <c r="I333" s="122"/>
      <c r="J333" s="122"/>
      <c r="K333" s="524"/>
      <c r="L333" s="524"/>
      <c r="M333" s="123"/>
      <c r="N333" s="123"/>
      <c r="O333" s="507"/>
      <c r="P333" s="116"/>
      <c r="Q333" s="116"/>
      <c r="R333" s="124"/>
      <c r="S333" s="125"/>
      <c r="T333" s="125"/>
      <c r="U333" s="124"/>
      <c r="V333" s="125"/>
      <c r="W333" s="159"/>
      <c r="X333" s="715"/>
      <c r="Y333" s="715"/>
      <c r="Z333" s="715"/>
      <c r="AA333" s="129"/>
      <c r="AB333" s="130"/>
      <c r="AC333" s="130"/>
      <c r="AD333" s="129"/>
      <c r="AE333" s="130"/>
      <c r="AF333" s="130"/>
      <c r="AG333" s="129"/>
      <c r="AH333" s="130"/>
      <c r="AI333" s="130"/>
      <c r="AJ333" s="164"/>
    </row>
    <row r="334" spans="1:36" s="132" customFormat="1" ht="31.5">
      <c r="A334" s="122"/>
      <c r="B334" s="122"/>
      <c r="C334" s="506"/>
      <c r="D334" s="233"/>
      <c r="E334" s="233"/>
      <c r="F334" s="506"/>
      <c r="G334" s="506"/>
      <c r="H334" s="518"/>
      <c r="I334" s="122"/>
      <c r="J334" s="122"/>
      <c r="K334" s="524"/>
      <c r="L334" s="524"/>
      <c r="M334" s="123"/>
      <c r="N334" s="123"/>
      <c r="O334" s="507"/>
      <c r="P334" s="116"/>
      <c r="Q334" s="116"/>
      <c r="R334" s="124"/>
      <c r="S334" s="125"/>
      <c r="T334" s="125"/>
      <c r="U334" s="124"/>
      <c r="V334" s="125"/>
      <c r="W334" s="159"/>
      <c r="X334" s="715"/>
      <c r="Y334" s="715"/>
      <c r="Z334" s="715"/>
      <c r="AA334" s="129"/>
      <c r="AB334" s="130"/>
      <c r="AC334" s="130"/>
      <c r="AD334" s="129"/>
      <c r="AE334" s="130"/>
      <c r="AF334" s="130"/>
      <c r="AG334" s="129"/>
      <c r="AH334" s="130"/>
      <c r="AI334" s="130"/>
      <c r="AJ334" s="164"/>
    </row>
    <row r="335" spans="1:36" s="132" customFormat="1" ht="31.5">
      <c r="A335" s="122"/>
      <c r="B335" s="122"/>
      <c r="C335" s="506"/>
      <c r="D335" s="233"/>
      <c r="E335" s="233"/>
      <c r="F335" s="506"/>
      <c r="G335" s="506"/>
      <c r="H335" s="518"/>
      <c r="I335" s="122"/>
      <c r="J335" s="122"/>
      <c r="K335" s="524"/>
      <c r="L335" s="524"/>
      <c r="M335" s="123"/>
      <c r="N335" s="123"/>
      <c r="O335" s="507"/>
      <c r="P335" s="116"/>
      <c r="Q335" s="116"/>
      <c r="R335" s="124"/>
      <c r="S335" s="125"/>
      <c r="T335" s="125"/>
      <c r="U335" s="124"/>
      <c r="V335" s="125"/>
      <c r="W335" s="159"/>
      <c r="X335" s="715"/>
      <c r="Y335" s="715"/>
      <c r="Z335" s="715"/>
      <c r="AA335" s="129"/>
      <c r="AB335" s="130"/>
      <c r="AC335" s="130"/>
      <c r="AD335" s="129"/>
      <c r="AE335" s="130"/>
      <c r="AF335" s="130"/>
      <c r="AG335" s="129"/>
      <c r="AH335" s="130"/>
      <c r="AI335" s="130"/>
      <c r="AJ335" s="164"/>
    </row>
    <row r="336" spans="1:36" s="132" customFormat="1" ht="31.5">
      <c r="A336" s="122"/>
      <c r="B336" s="122"/>
      <c r="C336" s="506"/>
      <c r="D336" s="233"/>
      <c r="E336" s="233"/>
      <c r="F336" s="506"/>
      <c r="G336" s="506"/>
      <c r="H336" s="518"/>
      <c r="I336" s="122"/>
      <c r="J336" s="122"/>
      <c r="K336" s="524"/>
      <c r="L336" s="524"/>
      <c r="M336" s="123"/>
      <c r="N336" s="123"/>
      <c r="O336" s="507"/>
      <c r="P336" s="116"/>
      <c r="Q336" s="116"/>
      <c r="R336" s="124"/>
      <c r="S336" s="125"/>
      <c r="T336" s="125"/>
      <c r="U336" s="124"/>
      <c r="V336" s="125"/>
      <c r="W336" s="159"/>
      <c r="X336" s="715"/>
      <c r="Y336" s="715"/>
      <c r="Z336" s="715"/>
      <c r="AA336" s="129"/>
      <c r="AB336" s="130"/>
      <c r="AC336" s="130"/>
      <c r="AD336" s="129"/>
      <c r="AE336" s="130"/>
      <c r="AF336" s="130"/>
      <c r="AG336" s="129"/>
      <c r="AH336" s="130"/>
      <c r="AI336" s="130"/>
      <c r="AJ336" s="164"/>
    </row>
    <row r="337" spans="1:36" s="132" customFormat="1" ht="31.5">
      <c r="A337" s="122"/>
      <c r="B337" s="122"/>
      <c r="C337" s="506"/>
      <c r="D337" s="233"/>
      <c r="E337" s="233"/>
      <c r="F337" s="506"/>
      <c r="G337" s="506"/>
      <c r="H337" s="518"/>
      <c r="I337" s="122"/>
      <c r="J337" s="122"/>
      <c r="K337" s="524"/>
      <c r="L337" s="524"/>
      <c r="M337" s="123"/>
      <c r="N337" s="123"/>
      <c r="O337" s="507"/>
      <c r="P337" s="116"/>
      <c r="Q337" s="116"/>
      <c r="R337" s="124"/>
      <c r="S337" s="125"/>
      <c r="T337" s="125"/>
      <c r="U337" s="124"/>
      <c r="V337" s="125"/>
      <c r="W337" s="159"/>
      <c r="X337" s="715"/>
      <c r="Y337" s="715"/>
      <c r="Z337" s="715"/>
      <c r="AA337" s="129"/>
      <c r="AB337" s="130"/>
      <c r="AC337" s="130"/>
      <c r="AD337" s="129"/>
      <c r="AE337" s="130"/>
      <c r="AF337" s="130"/>
      <c r="AG337" s="129"/>
      <c r="AH337" s="130"/>
      <c r="AI337" s="130"/>
      <c r="AJ337" s="164"/>
    </row>
    <row r="338" spans="1:36" s="132" customFormat="1" ht="31.5">
      <c r="A338" s="122"/>
      <c r="B338" s="122"/>
      <c r="C338" s="506"/>
      <c r="D338" s="233"/>
      <c r="E338" s="233"/>
      <c r="F338" s="506"/>
      <c r="G338" s="506"/>
      <c r="H338" s="518"/>
      <c r="I338" s="122"/>
      <c r="J338" s="122"/>
      <c r="K338" s="524"/>
      <c r="L338" s="524"/>
      <c r="M338" s="123"/>
      <c r="N338" s="123"/>
      <c r="O338" s="507"/>
      <c r="P338" s="116"/>
      <c r="Q338" s="116"/>
      <c r="R338" s="124"/>
      <c r="S338" s="125"/>
      <c r="T338" s="125"/>
      <c r="U338" s="124"/>
      <c r="V338" s="125"/>
      <c r="W338" s="159"/>
      <c r="X338" s="715"/>
      <c r="Y338" s="715"/>
      <c r="Z338" s="715"/>
      <c r="AA338" s="129"/>
      <c r="AB338" s="130"/>
      <c r="AC338" s="130"/>
      <c r="AD338" s="129"/>
      <c r="AE338" s="130"/>
      <c r="AF338" s="130"/>
      <c r="AG338" s="129"/>
      <c r="AH338" s="130"/>
      <c r="AI338" s="130"/>
      <c r="AJ338" s="164"/>
    </row>
    <row r="339" spans="1:36" s="132" customFormat="1" ht="31.5">
      <c r="A339" s="122"/>
      <c r="B339" s="122"/>
      <c r="C339" s="506"/>
      <c r="D339" s="233"/>
      <c r="E339" s="233"/>
      <c r="F339" s="506"/>
      <c r="G339" s="506"/>
      <c r="H339" s="518"/>
      <c r="I339" s="122"/>
      <c r="J339" s="122"/>
      <c r="K339" s="524"/>
      <c r="L339" s="524"/>
      <c r="M339" s="123"/>
      <c r="N339" s="123"/>
      <c r="O339" s="507"/>
      <c r="P339" s="116"/>
      <c r="Q339" s="116"/>
      <c r="R339" s="124"/>
      <c r="S339" s="125"/>
      <c r="T339" s="125"/>
      <c r="U339" s="124"/>
      <c r="V339" s="125"/>
      <c r="W339" s="159"/>
      <c r="X339" s="715"/>
      <c r="Y339" s="715"/>
      <c r="Z339" s="715"/>
      <c r="AA339" s="129"/>
      <c r="AB339" s="130"/>
      <c r="AC339" s="130"/>
      <c r="AD339" s="129"/>
      <c r="AE339" s="130"/>
      <c r="AF339" s="130"/>
      <c r="AG339" s="129"/>
      <c r="AH339" s="130"/>
      <c r="AI339" s="130"/>
      <c r="AJ339" s="164"/>
    </row>
    <row r="340" spans="1:36" s="132" customFormat="1" ht="31.5">
      <c r="A340" s="122"/>
      <c r="B340" s="122"/>
      <c r="C340" s="506"/>
      <c r="D340" s="233"/>
      <c r="E340" s="233"/>
      <c r="F340" s="506"/>
      <c r="G340" s="506"/>
      <c r="H340" s="518"/>
      <c r="I340" s="122"/>
      <c r="J340" s="122"/>
      <c r="K340" s="524"/>
      <c r="L340" s="524"/>
      <c r="M340" s="123"/>
      <c r="N340" s="123"/>
      <c r="O340" s="507"/>
      <c r="P340" s="116"/>
      <c r="Q340" s="116"/>
      <c r="R340" s="124"/>
      <c r="S340" s="125"/>
      <c r="T340" s="125"/>
      <c r="U340" s="124"/>
      <c r="V340" s="125"/>
      <c r="W340" s="159"/>
      <c r="X340" s="715"/>
      <c r="Y340" s="715"/>
      <c r="Z340" s="715"/>
      <c r="AA340" s="129"/>
      <c r="AB340" s="130"/>
      <c r="AC340" s="130"/>
      <c r="AD340" s="129"/>
      <c r="AE340" s="130"/>
      <c r="AF340" s="130"/>
      <c r="AG340" s="129"/>
      <c r="AH340" s="130"/>
      <c r="AI340" s="130"/>
      <c r="AJ340" s="164"/>
    </row>
    <row r="341" spans="1:36" s="132" customFormat="1" ht="31.5">
      <c r="A341" s="122"/>
      <c r="B341" s="122"/>
      <c r="C341" s="506"/>
      <c r="D341" s="233"/>
      <c r="E341" s="233"/>
      <c r="F341" s="506"/>
      <c r="G341" s="506"/>
      <c r="H341" s="518"/>
      <c r="I341" s="122"/>
      <c r="J341" s="122"/>
      <c r="K341" s="524"/>
      <c r="L341" s="524"/>
      <c r="M341" s="123"/>
      <c r="N341" s="123"/>
      <c r="O341" s="507"/>
      <c r="P341" s="116"/>
      <c r="Q341" s="116"/>
      <c r="R341" s="124"/>
      <c r="S341" s="125"/>
      <c r="T341" s="125"/>
      <c r="U341" s="124"/>
      <c r="V341" s="125"/>
      <c r="W341" s="159"/>
      <c r="X341" s="715"/>
      <c r="Y341" s="715"/>
      <c r="Z341" s="715"/>
      <c r="AA341" s="129"/>
      <c r="AB341" s="130"/>
      <c r="AC341" s="130"/>
      <c r="AD341" s="129"/>
      <c r="AE341" s="130"/>
      <c r="AF341" s="130"/>
      <c r="AG341" s="129"/>
      <c r="AH341" s="130"/>
      <c r="AI341" s="130"/>
      <c r="AJ341" s="164"/>
    </row>
    <row r="342" spans="1:36" s="132" customFormat="1" ht="31.5">
      <c r="A342" s="122"/>
      <c r="B342" s="122"/>
      <c r="C342" s="506"/>
      <c r="D342" s="233"/>
      <c r="E342" s="233"/>
      <c r="F342" s="506"/>
      <c r="G342" s="506"/>
      <c r="H342" s="518"/>
      <c r="I342" s="122"/>
      <c r="J342" s="122"/>
      <c r="K342" s="524"/>
      <c r="L342" s="524"/>
      <c r="M342" s="123"/>
      <c r="N342" s="123"/>
      <c r="O342" s="507"/>
      <c r="P342" s="116"/>
      <c r="Q342" s="116"/>
      <c r="R342" s="124"/>
      <c r="S342" s="125"/>
      <c r="T342" s="125"/>
      <c r="U342" s="124"/>
      <c r="V342" s="125"/>
      <c r="W342" s="159"/>
      <c r="X342" s="715"/>
      <c r="Y342" s="715"/>
      <c r="Z342" s="715"/>
      <c r="AA342" s="129"/>
      <c r="AB342" s="130"/>
      <c r="AC342" s="130"/>
      <c r="AD342" s="129"/>
      <c r="AE342" s="130"/>
      <c r="AF342" s="130"/>
      <c r="AG342" s="129"/>
      <c r="AH342" s="130"/>
      <c r="AI342" s="130"/>
      <c r="AJ342" s="164"/>
    </row>
    <row r="343" spans="1:36" s="132" customFormat="1" ht="31.5">
      <c r="A343" s="122"/>
      <c r="B343" s="122"/>
      <c r="C343" s="506"/>
      <c r="D343" s="233"/>
      <c r="E343" s="233"/>
      <c r="F343" s="506"/>
      <c r="G343" s="506"/>
      <c r="H343" s="518"/>
      <c r="I343" s="122"/>
      <c r="J343" s="122"/>
      <c r="K343" s="524"/>
      <c r="L343" s="524"/>
      <c r="M343" s="123"/>
      <c r="N343" s="123"/>
      <c r="O343" s="507"/>
      <c r="P343" s="116"/>
      <c r="Q343" s="116"/>
      <c r="R343" s="124"/>
      <c r="S343" s="125"/>
      <c r="T343" s="125"/>
      <c r="U343" s="124"/>
      <c r="V343" s="125"/>
      <c r="W343" s="159"/>
      <c r="X343" s="715"/>
      <c r="Y343" s="715"/>
      <c r="Z343" s="715"/>
      <c r="AA343" s="129"/>
      <c r="AB343" s="130"/>
      <c r="AC343" s="130"/>
      <c r="AD343" s="129"/>
      <c r="AE343" s="130"/>
      <c r="AF343" s="130"/>
      <c r="AG343" s="129"/>
      <c r="AH343" s="130"/>
      <c r="AI343" s="130"/>
      <c r="AJ343" s="164"/>
    </row>
    <row r="344" spans="1:36" s="132" customFormat="1" ht="31.5">
      <c r="A344" s="122"/>
      <c r="B344" s="122"/>
      <c r="C344" s="506"/>
      <c r="D344" s="233"/>
      <c r="E344" s="233"/>
      <c r="F344" s="506"/>
      <c r="G344" s="506"/>
      <c r="H344" s="518"/>
      <c r="I344" s="122"/>
      <c r="J344" s="122"/>
      <c r="K344" s="524"/>
      <c r="L344" s="524"/>
      <c r="M344" s="123"/>
      <c r="N344" s="123"/>
      <c r="O344" s="507"/>
      <c r="P344" s="116"/>
      <c r="Q344" s="116"/>
      <c r="R344" s="124"/>
      <c r="S344" s="125"/>
      <c r="T344" s="125"/>
      <c r="U344" s="124"/>
      <c r="V344" s="125"/>
      <c r="W344" s="159"/>
      <c r="X344" s="715"/>
      <c r="Y344" s="715"/>
      <c r="Z344" s="715"/>
      <c r="AA344" s="129"/>
      <c r="AB344" s="130"/>
      <c r="AC344" s="130"/>
      <c r="AD344" s="129"/>
      <c r="AE344" s="130"/>
      <c r="AF344" s="130"/>
      <c r="AG344" s="129"/>
      <c r="AH344" s="130"/>
      <c r="AI344" s="130"/>
      <c r="AJ344" s="164"/>
    </row>
    <row r="345" spans="1:36" s="132" customFormat="1" ht="31.5">
      <c r="A345" s="122"/>
      <c r="B345" s="122"/>
      <c r="C345" s="506"/>
      <c r="D345" s="233"/>
      <c r="E345" s="233"/>
      <c r="F345" s="506"/>
      <c r="G345" s="506"/>
      <c r="H345" s="518"/>
      <c r="I345" s="122"/>
      <c r="J345" s="122"/>
      <c r="K345" s="524"/>
      <c r="L345" s="524"/>
      <c r="M345" s="123"/>
      <c r="N345" s="123"/>
      <c r="O345" s="507"/>
      <c r="P345" s="116"/>
      <c r="Q345" s="116"/>
      <c r="R345" s="124"/>
      <c r="S345" s="125"/>
      <c r="T345" s="125"/>
      <c r="U345" s="124"/>
      <c r="V345" s="125"/>
      <c r="W345" s="159"/>
      <c r="X345" s="715"/>
      <c r="Y345" s="715"/>
      <c r="Z345" s="715"/>
      <c r="AA345" s="129"/>
      <c r="AB345" s="130"/>
      <c r="AC345" s="130"/>
      <c r="AD345" s="129"/>
      <c r="AE345" s="130"/>
      <c r="AF345" s="130"/>
      <c r="AG345" s="129"/>
      <c r="AH345" s="130"/>
      <c r="AI345" s="130"/>
      <c r="AJ345" s="164"/>
    </row>
    <row r="346" spans="1:36" s="132" customFormat="1" ht="31.5">
      <c r="A346" s="122"/>
      <c r="B346" s="122"/>
      <c r="C346" s="506"/>
      <c r="D346" s="233"/>
      <c r="E346" s="233"/>
      <c r="F346" s="506"/>
      <c r="G346" s="506"/>
      <c r="H346" s="518"/>
      <c r="I346" s="122"/>
      <c r="J346" s="122"/>
      <c r="K346" s="524"/>
      <c r="L346" s="524"/>
      <c r="M346" s="123"/>
      <c r="N346" s="123"/>
      <c r="O346" s="507"/>
      <c r="P346" s="116"/>
      <c r="Q346" s="116"/>
      <c r="R346" s="124"/>
      <c r="S346" s="125"/>
      <c r="T346" s="125"/>
      <c r="U346" s="124"/>
      <c r="V346" s="125"/>
      <c r="W346" s="159"/>
      <c r="X346" s="715"/>
      <c r="Y346" s="715"/>
      <c r="Z346" s="715"/>
      <c r="AA346" s="129"/>
      <c r="AB346" s="130"/>
      <c r="AC346" s="130"/>
      <c r="AD346" s="129"/>
      <c r="AE346" s="130"/>
      <c r="AF346" s="130"/>
      <c r="AG346" s="129"/>
      <c r="AH346" s="130"/>
      <c r="AI346" s="130"/>
      <c r="AJ346" s="164"/>
    </row>
    <row r="347" spans="1:36" s="132" customFormat="1" ht="31.5">
      <c r="A347" s="122"/>
      <c r="B347" s="122"/>
      <c r="C347" s="506"/>
      <c r="D347" s="233"/>
      <c r="E347" s="233"/>
      <c r="F347" s="506"/>
      <c r="G347" s="506"/>
      <c r="H347" s="518"/>
      <c r="I347" s="122"/>
      <c r="J347" s="122"/>
      <c r="K347" s="524"/>
      <c r="L347" s="524"/>
      <c r="M347" s="123"/>
      <c r="N347" s="123"/>
      <c r="O347" s="507"/>
      <c r="P347" s="116"/>
      <c r="Q347" s="116"/>
      <c r="R347" s="124"/>
      <c r="S347" s="125"/>
      <c r="T347" s="125"/>
      <c r="U347" s="124"/>
      <c r="V347" s="125"/>
      <c r="W347" s="159"/>
      <c r="X347" s="715"/>
      <c r="Y347" s="715"/>
      <c r="Z347" s="715"/>
      <c r="AA347" s="129"/>
      <c r="AB347" s="130"/>
      <c r="AC347" s="130"/>
      <c r="AD347" s="129"/>
      <c r="AE347" s="130"/>
      <c r="AF347" s="130"/>
      <c r="AG347" s="129"/>
      <c r="AH347" s="130"/>
      <c r="AI347" s="130"/>
      <c r="AJ347" s="164"/>
    </row>
    <row r="348" spans="1:36" s="132" customFormat="1" ht="31.5">
      <c r="A348" s="122"/>
      <c r="B348" s="122"/>
      <c r="C348" s="506"/>
      <c r="D348" s="233"/>
      <c r="E348" s="233"/>
      <c r="F348" s="506"/>
      <c r="G348" s="506"/>
      <c r="H348" s="518"/>
      <c r="I348" s="122"/>
      <c r="J348" s="122"/>
      <c r="K348" s="524"/>
      <c r="L348" s="524"/>
      <c r="M348" s="123"/>
      <c r="N348" s="123"/>
      <c r="O348" s="507"/>
      <c r="P348" s="116"/>
      <c r="Q348" s="116"/>
      <c r="R348" s="124"/>
      <c r="S348" s="125"/>
      <c r="T348" s="125"/>
      <c r="U348" s="124"/>
      <c r="V348" s="125"/>
      <c r="W348" s="159"/>
      <c r="X348" s="715"/>
      <c r="Y348" s="715"/>
      <c r="Z348" s="715"/>
      <c r="AA348" s="129"/>
      <c r="AB348" s="130"/>
      <c r="AC348" s="130"/>
      <c r="AD348" s="129"/>
      <c r="AE348" s="130"/>
      <c r="AF348" s="130"/>
      <c r="AG348" s="129"/>
      <c r="AH348" s="130"/>
      <c r="AI348" s="130"/>
      <c r="AJ348" s="164"/>
    </row>
    <row r="349" spans="1:36" s="132" customFormat="1" ht="31.5">
      <c r="A349" s="122"/>
      <c r="B349" s="122"/>
      <c r="C349" s="506"/>
      <c r="D349" s="233"/>
      <c r="E349" s="233"/>
      <c r="F349" s="506"/>
      <c r="G349" s="506"/>
      <c r="H349" s="518"/>
      <c r="I349" s="122"/>
      <c r="J349" s="122"/>
      <c r="K349" s="524"/>
      <c r="L349" s="524"/>
      <c r="M349" s="123"/>
      <c r="N349" s="123"/>
      <c r="O349" s="507"/>
      <c r="P349" s="116"/>
      <c r="Q349" s="116"/>
      <c r="R349" s="124"/>
      <c r="S349" s="125"/>
      <c r="T349" s="125"/>
      <c r="U349" s="124"/>
      <c r="V349" s="125"/>
      <c r="W349" s="159"/>
      <c r="X349" s="715"/>
      <c r="Y349" s="715"/>
      <c r="Z349" s="715"/>
      <c r="AA349" s="129"/>
      <c r="AB349" s="130"/>
      <c r="AC349" s="130"/>
      <c r="AD349" s="129"/>
      <c r="AE349" s="130"/>
      <c r="AF349" s="130"/>
      <c r="AG349" s="129"/>
      <c r="AH349" s="130"/>
      <c r="AI349" s="130"/>
      <c r="AJ349" s="164"/>
    </row>
    <row r="350" spans="1:36" s="132" customFormat="1" ht="31.5">
      <c r="A350" s="122"/>
      <c r="B350" s="122"/>
      <c r="C350" s="506"/>
      <c r="D350" s="233"/>
      <c r="E350" s="233"/>
      <c r="F350" s="506"/>
      <c r="G350" s="506"/>
      <c r="H350" s="518"/>
      <c r="I350" s="122"/>
      <c r="J350" s="122"/>
      <c r="K350" s="524"/>
      <c r="L350" s="524"/>
      <c r="M350" s="123"/>
      <c r="N350" s="123"/>
      <c r="O350" s="507"/>
      <c r="P350" s="116"/>
      <c r="Q350" s="116"/>
      <c r="R350" s="124"/>
      <c r="S350" s="125"/>
      <c r="T350" s="125"/>
      <c r="U350" s="124"/>
      <c r="V350" s="125"/>
      <c r="W350" s="159"/>
      <c r="X350" s="715"/>
      <c r="Y350" s="715"/>
      <c r="Z350" s="715"/>
      <c r="AA350" s="129"/>
      <c r="AB350" s="130"/>
      <c r="AC350" s="130"/>
      <c r="AD350" s="129"/>
      <c r="AE350" s="130"/>
      <c r="AF350" s="130"/>
      <c r="AG350" s="129"/>
      <c r="AH350" s="130"/>
      <c r="AI350" s="130"/>
      <c r="AJ350" s="164"/>
    </row>
    <row r="351" spans="1:36" s="132" customFormat="1" ht="31.5">
      <c r="A351" s="122"/>
      <c r="B351" s="122"/>
      <c r="C351" s="506"/>
      <c r="D351" s="233"/>
      <c r="E351" s="233"/>
      <c r="F351" s="506"/>
      <c r="G351" s="506"/>
      <c r="H351" s="518"/>
      <c r="I351" s="122"/>
      <c r="J351" s="122"/>
      <c r="K351" s="524"/>
      <c r="L351" s="524"/>
      <c r="M351" s="123"/>
      <c r="N351" s="123"/>
      <c r="O351" s="507"/>
      <c r="P351" s="116"/>
      <c r="Q351" s="116"/>
      <c r="R351" s="124"/>
      <c r="S351" s="125"/>
      <c r="T351" s="125"/>
      <c r="U351" s="124"/>
      <c r="V351" s="125"/>
      <c r="W351" s="159"/>
      <c r="X351" s="715"/>
      <c r="Y351" s="715"/>
      <c r="Z351" s="715"/>
      <c r="AA351" s="129"/>
      <c r="AB351" s="130"/>
      <c r="AC351" s="130"/>
      <c r="AD351" s="129"/>
      <c r="AE351" s="130"/>
      <c r="AF351" s="130"/>
      <c r="AG351" s="129"/>
      <c r="AH351" s="130"/>
      <c r="AI351" s="130"/>
      <c r="AJ351" s="164"/>
    </row>
    <row r="352" spans="1:36" s="132" customFormat="1" ht="31.5">
      <c r="A352" s="122"/>
      <c r="B352" s="122"/>
      <c r="C352" s="506"/>
      <c r="D352" s="233"/>
      <c r="E352" s="233"/>
      <c r="F352" s="506"/>
      <c r="G352" s="506"/>
      <c r="H352" s="518"/>
      <c r="I352" s="122"/>
      <c r="J352" s="122"/>
      <c r="K352" s="524"/>
      <c r="L352" s="524"/>
      <c r="M352" s="123"/>
      <c r="N352" s="123"/>
      <c r="O352" s="507"/>
      <c r="P352" s="116"/>
      <c r="Q352" s="116"/>
      <c r="R352" s="124"/>
      <c r="S352" s="125"/>
      <c r="T352" s="125"/>
      <c r="U352" s="124"/>
      <c r="V352" s="125"/>
      <c r="W352" s="159"/>
      <c r="X352" s="715"/>
      <c r="Y352" s="715"/>
      <c r="Z352" s="715"/>
      <c r="AA352" s="129"/>
      <c r="AB352" s="130"/>
      <c r="AC352" s="130"/>
      <c r="AD352" s="129"/>
      <c r="AE352" s="130"/>
      <c r="AF352" s="130"/>
      <c r="AG352" s="129"/>
      <c r="AH352" s="130"/>
      <c r="AI352" s="130"/>
      <c r="AJ352" s="164"/>
    </row>
    <row r="353" spans="1:36" s="132" customFormat="1" ht="31.5">
      <c r="A353" s="122"/>
      <c r="B353" s="122"/>
      <c r="C353" s="506"/>
      <c r="D353" s="233"/>
      <c r="E353" s="233"/>
      <c r="F353" s="506"/>
      <c r="G353" s="506"/>
      <c r="H353" s="518"/>
      <c r="I353" s="122"/>
      <c r="J353" s="122"/>
      <c r="K353" s="524"/>
      <c r="L353" s="524"/>
      <c r="M353" s="123"/>
      <c r="N353" s="123"/>
      <c r="O353" s="507"/>
      <c r="P353" s="116"/>
      <c r="Q353" s="116"/>
      <c r="R353" s="124"/>
      <c r="S353" s="125"/>
      <c r="T353" s="125"/>
      <c r="U353" s="124"/>
      <c r="V353" s="125"/>
      <c r="W353" s="159"/>
      <c r="X353" s="715"/>
      <c r="Y353" s="715"/>
      <c r="Z353" s="715"/>
      <c r="AA353" s="129"/>
      <c r="AB353" s="130"/>
      <c r="AC353" s="130"/>
      <c r="AD353" s="129"/>
      <c r="AE353" s="130"/>
      <c r="AF353" s="130"/>
      <c r="AG353" s="129"/>
      <c r="AH353" s="130"/>
      <c r="AI353" s="130"/>
      <c r="AJ353" s="164"/>
    </row>
    <row r="354" spans="1:36" s="132" customFormat="1" ht="31.5">
      <c r="A354" s="122"/>
      <c r="B354" s="122"/>
      <c r="C354" s="506"/>
      <c r="D354" s="233"/>
      <c r="E354" s="233"/>
      <c r="F354" s="506"/>
      <c r="G354" s="506"/>
      <c r="H354" s="518"/>
      <c r="I354" s="122"/>
      <c r="J354" s="122"/>
      <c r="K354" s="524"/>
      <c r="L354" s="524"/>
      <c r="M354" s="123"/>
      <c r="N354" s="123"/>
      <c r="O354" s="507"/>
      <c r="P354" s="116"/>
      <c r="Q354" s="116"/>
      <c r="R354" s="124"/>
      <c r="S354" s="125"/>
      <c r="T354" s="125"/>
      <c r="U354" s="124"/>
      <c r="V354" s="125"/>
      <c r="W354" s="159"/>
      <c r="X354" s="715"/>
      <c r="Y354" s="715"/>
      <c r="Z354" s="715"/>
      <c r="AA354" s="129"/>
      <c r="AB354" s="130"/>
      <c r="AC354" s="130"/>
      <c r="AD354" s="129"/>
      <c r="AE354" s="130"/>
      <c r="AF354" s="130"/>
      <c r="AG354" s="129"/>
      <c r="AH354" s="130"/>
      <c r="AI354" s="130"/>
      <c r="AJ354" s="164"/>
    </row>
    <row r="355" spans="1:36" s="132" customFormat="1" ht="31.5">
      <c r="A355" s="122"/>
      <c r="B355" s="122"/>
      <c r="C355" s="506"/>
      <c r="D355" s="233"/>
      <c r="E355" s="233"/>
      <c r="F355" s="506"/>
      <c r="G355" s="506"/>
      <c r="H355" s="518"/>
      <c r="I355" s="122"/>
      <c r="J355" s="122"/>
      <c r="K355" s="524"/>
      <c r="L355" s="524"/>
      <c r="M355" s="123"/>
      <c r="N355" s="123"/>
      <c r="O355" s="507"/>
      <c r="P355" s="116"/>
      <c r="Q355" s="116"/>
      <c r="R355" s="124"/>
      <c r="S355" s="125"/>
      <c r="T355" s="125"/>
      <c r="U355" s="124"/>
      <c r="V355" s="125"/>
      <c r="W355" s="159"/>
      <c r="X355" s="715"/>
      <c r="Y355" s="715"/>
      <c r="Z355" s="715"/>
      <c r="AA355" s="129"/>
      <c r="AB355" s="130"/>
      <c r="AC355" s="130"/>
      <c r="AD355" s="129"/>
      <c r="AE355" s="130"/>
      <c r="AF355" s="130"/>
      <c r="AG355" s="129"/>
      <c r="AH355" s="130"/>
      <c r="AI355" s="130"/>
      <c r="AJ355" s="164"/>
    </row>
    <row r="356" spans="1:36" s="132" customFormat="1" ht="31.5">
      <c r="A356" s="122"/>
      <c r="B356" s="122"/>
      <c r="C356" s="506"/>
      <c r="D356" s="233"/>
      <c r="E356" s="233"/>
      <c r="F356" s="506"/>
      <c r="G356" s="506"/>
      <c r="H356" s="518"/>
      <c r="I356" s="122"/>
      <c r="J356" s="122"/>
      <c r="K356" s="524"/>
      <c r="L356" s="524"/>
      <c r="M356" s="123"/>
      <c r="N356" s="123"/>
      <c r="O356" s="507"/>
      <c r="P356" s="116"/>
      <c r="Q356" s="116"/>
      <c r="R356" s="124"/>
      <c r="S356" s="125"/>
      <c r="T356" s="125"/>
      <c r="U356" s="124"/>
      <c r="V356" s="125"/>
      <c r="W356" s="159"/>
      <c r="X356" s="715"/>
      <c r="Y356" s="715"/>
      <c r="Z356" s="715"/>
      <c r="AA356" s="129"/>
      <c r="AB356" s="130"/>
      <c r="AC356" s="130"/>
      <c r="AD356" s="129"/>
      <c r="AE356" s="130"/>
      <c r="AF356" s="130"/>
      <c r="AG356" s="129"/>
      <c r="AH356" s="130"/>
      <c r="AI356" s="130"/>
      <c r="AJ356" s="164"/>
    </row>
    <row r="357" spans="1:36" s="132" customFormat="1" ht="31.5">
      <c r="A357" s="122"/>
      <c r="B357" s="122"/>
      <c r="C357" s="506"/>
      <c r="D357" s="233"/>
      <c r="E357" s="233"/>
      <c r="F357" s="506"/>
      <c r="G357" s="506"/>
      <c r="H357" s="518"/>
      <c r="I357" s="122"/>
      <c r="J357" s="122"/>
      <c r="K357" s="524"/>
      <c r="L357" s="524"/>
      <c r="M357" s="123"/>
      <c r="N357" s="123"/>
      <c r="O357" s="507"/>
      <c r="P357" s="116"/>
      <c r="Q357" s="116"/>
      <c r="R357" s="124"/>
      <c r="S357" s="125"/>
      <c r="T357" s="125"/>
      <c r="U357" s="124"/>
      <c r="V357" s="125"/>
      <c r="W357" s="159"/>
      <c r="X357" s="715"/>
      <c r="Y357" s="715"/>
      <c r="Z357" s="715"/>
      <c r="AA357" s="129"/>
      <c r="AB357" s="130"/>
      <c r="AC357" s="130"/>
      <c r="AD357" s="129"/>
      <c r="AE357" s="130"/>
      <c r="AF357" s="130"/>
      <c r="AG357" s="129"/>
      <c r="AH357" s="130"/>
      <c r="AI357" s="130"/>
      <c r="AJ357" s="164"/>
    </row>
    <row r="358" spans="1:36" s="132" customFormat="1" ht="31.5">
      <c r="A358" s="122"/>
      <c r="B358" s="122"/>
      <c r="C358" s="506"/>
      <c r="D358" s="233"/>
      <c r="E358" s="233"/>
      <c r="F358" s="506"/>
      <c r="G358" s="506"/>
      <c r="H358" s="518"/>
      <c r="I358" s="122"/>
      <c r="J358" s="122"/>
      <c r="K358" s="524"/>
      <c r="L358" s="524"/>
      <c r="M358" s="123"/>
      <c r="N358" s="123"/>
      <c r="O358" s="507"/>
      <c r="P358" s="116"/>
      <c r="Q358" s="116"/>
      <c r="R358" s="124"/>
      <c r="S358" s="125"/>
      <c r="T358" s="125"/>
      <c r="U358" s="124"/>
      <c r="V358" s="125"/>
      <c r="W358" s="159"/>
      <c r="X358" s="715"/>
      <c r="Y358" s="715"/>
      <c r="Z358" s="715"/>
      <c r="AA358" s="129"/>
      <c r="AB358" s="130"/>
      <c r="AC358" s="130"/>
      <c r="AD358" s="129"/>
      <c r="AE358" s="130"/>
      <c r="AF358" s="130"/>
      <c r="AG358" s="129"/>
      <c r="AH358" s="130"/>
      <c r="AI358" s="130"/>
      <c r="AJ358" s="164"/>
    </row>
    <row r="359" spans="1:36" ht="31.5">
      <c r="A359" s="122"/>
      <c r="B359" s="122"/>
      <c r="C359" s="506"/>
      <c r="D359" s="233"/>
      <c r="E359" s="233"/>
      <c r="F359" s="506"/>
      <c r="G359" s="506"/>
      <c r="H359" s="518"/>
      <c r="I359" s="122"/>
      <c r="J359" s="122"/>
      <c r="K359" s="524"/>
      <c r="L359" s="524"/>
      <c r="M359" s="123"/>
      <c r="N359" s="123"/>
      <c r="O359" s="507"/>
      <c r="P359" s="116"/>
      <c r="Q359" s="116"/>
      <c r="R359" s="124"/>
      <c r="S359" s="125"/>
      <c r="T359" s="125"/>
      <c r="U359" s="124"/>
      <c r="V359" s="125"/>
      <c r="W359" s="159"/>
      <c r="AJ359" s="716"/>
    </row>
    <row r="360" spans="1:36" ht="31.5">
      <c r="A360" s="122"/>
      <c r="B360" s="122"/>
      <c r="C360" s="506"/>
      <c r="D360" s="233"/>
      <c r="E360" s="233"/>
      <c r="F360" s="506"/>
      <c r="G360" s="506"/>
      <c r="H360" s="518"/>
      <c r="I360" s="122"/>
      <c r="J360" s="122"/>
      <c r="K360" s="524"/>
      <c r="L360" s="524"/>
      <c r="M360" s="123"/>
      <c r="N360" s="123"/>
      <c r="O360" s="507"/>
      <c r="P360" s="116"/>
      <c r="Q360" s="116"/>
      <c r="R360" s="124"/>
      <c r="S360" s="125"/>
      <c r="T360" s="125"/>
      <c r="U360" s="124"/>
      <c r="V360" s="125"/>
      <c r="W360" s="159"/>
      <c r="AJ360" s="716"/>
    </row>
    <row r="361" spans="1:36" ht="31.5">
      <c r="A361" s="122"/>
      <c r="B361" s="122"/>
      <c r="C361" s="506"/>
      <c r="D361" s="233"/>
      <c r="E361" s="233"/>
      <c r="F361" s="506"/>
      <c r="G361" s="506"/>
      <c r="H361" s="518"/>
      <c r="I361" s="122"/>
      <c r="J361" s="122"/>
      <c r="K361" s="524"/>
      <c r="L361" s="524"/>
      <c r="M361" s="123"/>
      <c r="N361" s="123"/>
      <c r="O361" s="507"/>
      <c r="P361" s="116"/>
      <c r="Q361" s="116"/>
      <c r="R361" s="124"/>
      <c r="S361" s="125"/>
      <c r="T361" s="125"/>
      <c r="U361" s="124"/>
      <c r="V361" s="125"/>
      <c r="W361" s="159"/>
      <c r="AJ361" s="716"/>
    </row>
    <row r="362" spans="1:36" ht="31.5">
      <c r="A362" s="122"/>
      <c r="B362" s="122"/>
      <c r="C362" s="506"/>
      <c r="D362" s="233"/>
      <c r="E362" s="233"/>
      <c r="F362" s="506"/>
      <c r="G362" s="506"/>
      <c r="H362" s="518"/>
      <c r="I362" s="122"/>
      <c r="J362" s="122"/>
      <c r="K362" s="524"/>
      <c r="L362" s="524"/>
      <c r="M362" s="123"/>
      <c r="N362" s="123"/>
      <c r="O362" s="507"/>
      <c r="P362" s="116"/>
      <c r="Q362" s="116"/>
      <c r="R362" s="124"/>
      <c r="S362" s="125"/>
      <c r="T362" s="125"/>
      <c r="U362" s="124"/>
      <c r="V362" s="125"/>
      <c r="W362" s="159"/>
      <c r="AJ362" s="716"/>
    </row>
    <row r="363" spans="1:36" ht="31.5">
      <c r="A363" s="122"/>
      <c r="B363" s="122"/>
      <c r="C363" s="506"/>
      <c r="D363" s="233"/>
      <c r="E363" s="233"/>
      <c r="F363" s="506"/>
      <c r="G363" s="506"/>
      <c r="H363" s="518"/>
      <c r="I363" s="122"/>
      <c r="J363" s="122"/>
      <c r="K363" s="524"/>
      <c r="L363" s="524"/>
      <c r="M363" s="123"/>
      <c r="N363" s="123"/>
      <c r="O363" s="507"/>
      <c r="P363" s="116"/>
      <c r="Q363" s="116"/>
      <c r="R363" s="124"/>
      <c r="S363" s="125"/>
      <c r="T363" s="125"/>
      <c r="U363" s="124"/>
      <c r="V363" s="125"/>
      <c r="W363" s="159"/>
    </row>
    <row r="364" spans="1:36" ht="31.5">
      <c r="A364" s="122"/>
      <c r="B364" s="122"/>
      <c r="C364" s="506"/>
      <c r="D364" s="233"/>
      <c r="E364" s="233"/>
      <c r="F364" s="506"/>
      <c r="G364" s="506"/>
      <c r="H364" s="518"/>
      <c r="I364" s="122"/>
      <c r="J364" s="122"/>
      <c r="K364" s="524"/>
      <c r="L364" s="524"/>
      <c r="M364" s="123"/>
      <c r="N364" s="123"/>
      <c r="O364" s="507"/>
      <c r="P364" s="116"/>
      <c r="Q364" s="116"/>
      <c r="R364" s="124"/>
      <c r="S364" s="125"/>
      <c r="T364" s="125"/>
      <c r="U364" s="124"/>
      <c r="V364" s="125"/>
      <c r="W364" s="159"/>
    </row>
    <row r="365" spans="1:36" ht="31.5">
      <c r="A365" s="122"/>
      <c r="B365" s="122"/>
      <c r="C365" s="506"/>
      <c r="D365" s="233"/>
      <c r="E365" s="233"/>
      <c r="F365" s="506"/>
      <c r="G365" s="506"/>
      <c r="H365" s="518"/>
      <c r="I365" s="122"/>
      <c r="J365" s="122"/>
      <c r="K365" s="524"/>
      <c r="L365" s="524"/>
      <c r="M365" s="123"/>
      <c r="N365" s="123"/>
      <c r="O365" s="507"/>
      <c r="P365" s="116"/>
      <c r="Q365" s="116"/>
      <c r="R365" s="124"/>
      <c r="S365" s="125"/>
      <c r="T365" s="125"/>
      <c r="U365" s="124"/>
      <c r="V365" s="125"/>
      <c r="W365" s="159"/>
    </row>
    <row r="366" spans="1:36" ht="31.5">
      <c r="A366" s="122"/>
      <c r="B366" s="122"/>
      <c r="C366" s="506"/>
      <c r="D366" s="233"/>
      <c r="E366" s="233"/>
      <c r="F366" s="506"/>
      <c r="G366" s="506"/>
      <c r="H366" s="518"/>
      <c r="I366" s="122"/>
      <c r="J366" s="122"/>
      <c r="K366" s="524"/>
      <c r="L366" s="524"/>
      <c r="M366" s="123"/>
      <c r="N366" s="123"/>
      <c r="O366" s="507"/>
      <c r="P366" s="116"/>
      <c r="Q366" s="116"/>
      <c r="R366" s="124"/>
      <c r="S366" s="125"/>
      <c r="T366" s="125"/>
      <c r="U366" s="124"/>
      <c r="V366" s="125"/>
      <c r="W366" s="159"/>
    </row>
    <row r="367" spans="1:36">
      <c r="G367" s="506"/>
      <c r="H367" s="518"/>
      <c r="I367" s="122"/>
      <c r="J367" s="122"/>
      <c r="K367" s="524"/>
      <c r="L367" s="524"/>
      <c r="M367" s="123"/>
      <c r="N367" s="123"/>
      <c r="O367" s="507"/>
      <c r="P367" s="116"/>
      <c r="Q367" s="116"/>
      <c r="R367" s="124"/>
      <c r="S367" s="125"/>
      <c r="T367" s="125"/>
      <c r="U367" s="124"/>
      <c r="V367" s="125"/>
      <c r="W367" s="159"/>
    </row>
    <row r="368" spans="1:36">
      <c r="U368" s="124"/>
      <c r="V368" s="125"/>
      <c r="W368" s="159"/>
    </row>
  </sheetData>
  <mergeCells count="8">
    <mergeCell ref="AG12:AI13"/>
    <mergeCell ref="AJ12:AJ13"/>
    <mergeCell ref="N12:N14"/>
    <mergeCell ref="R12:T13"/>
    <mergeCell ref="U12:W13"/>
    <mergeCell ref="X12:Z13"/>
    <mergeCell ref="AA12:AC13"/>
    <mergeCell ref="AD12:AF13"/>
  </mergeCells>
  <pageMargins left="0.7" right="0.7" top="0.75" bottom="0.75" header="0.3" footer="0.3"/>
  <pageSetup orientation="portrait" horizontalDpi="4294967293" verticalDpi="12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4B5BF8B-5361-4D98-A511-962313309FBD}">
          <x14:formula1>
            <xm:f>Budget!$AC$1:$AC$8</xm:f>
          </x14:formula1>
          <xm:sqref>C1:C1048576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492F1-BDA4-4AEB-AB5E-3832F26BA37D}">
  <dimension ref="A1:W78"/>
  <sheetViews>
    <sheetView topLeftCell="F1" zoomScale="45" zoomScaleNormal="50" zoomScaleSheetLayoutView="40" workbookViewId="0">
      <selection activeCell="AO6" sqref="AO6"/>
    </sheetView>
  </sheetViews>
  <sheetFormatPr defaultColWidth="8.85546875" defaultRowHeight="26.25"/>
  <cols>
    <col min="2" max="2" width="52.7109375" style="85" bestFit="1" customWidth="1"/>
    <col min="3" max="3" width="42.85546875" style="85" bestFit="1" customWidth="1"/>
    <col min="4" max="4" width="43" style="85" customWidth="1"/>
    <col min="5" max="5" width="37.42578125" style="85" bestFit="1" customWidth="1"/>
    <col min="6" max="6" width="36.42578125" style="85" bestFit="1" customWidth="1"/>
    <col min="7" max="7" width="33.140625" style="85" bestFit="1" customWidth="1"/>
    <col min="8" max="8" width="44.5703125" style="85" customWidth="1"/>
    <col min="9" max="9" width="38.42578125" style="85" customWidth="1"/>
    <col min="10" max="10" width="48.42578125" style="85" bestFit="1" customWidth="1"/>
    <col min="11" max="11" width="44.85546875" style="85" bestFit="1" customWidth="1"/>
    <col min="12" max="13" width="31.42578125" style="85" customWidth="1"/>
    <col min="14" max="14" width="31.42578125" style="85" hidden="1" customWidth="1"/>
    <col min="15" max="15" width="48.7109375" style="85" customWidth="1"/>
    <col min="16" max="16" width="78.140625" style="84" customWidth="1"/>
    <col min="17" max="17" width="34.28515625" style="84" customWidth="1"/>
    <col min="18" max="18" width="62.140625" style="84" customWidth="1"/>
    <col min="19" max="19" width="31.42578125" style="84" bestFit="1" customWidth="1"/>
    <col min="20" max="20" width="20.28515625" style="84" bestFit="1" customWidth="1"/>
    <col min="21" max="21" width="29.42578125" bestFit="1" customWidth="1"/>
    <col min="22" max="22" width="22.7109375" customWidth="1"/>
    <col min="23" max="23" width="54.140625" bestFit="1" customWidth="1"/>
  </cols>
  <sheetData>
    <row r="1" spans="1:23" ht="27" thickBot="1">
      <c r="A1" t="s">
        <v>196</v>
      </c>
    </row>
    <row r="2" spans="1:23" ht="24.95" customHeight="1" thickBot="1">
      <c r="B2" s="1194" t="s">
        <v>43</v>
      </c>
      <c r="C2" s="1195"/>
      <c r="D2" s="1195"/>
      <c r="E2" s="1195"/>
      <c r="F2" s="1195"/>
      <c r="G2" s="1195"/>
      <c r="H2" s="1195"/>
      <c r="I2" s="1195"/>
      <c r="J2" s="1195"/>
      <c r="K2" s="1195"/>
      <c r="L2" s="1195"/>
      <c r="M2" s="1195"/>
      <c r="N2" s="1195"/>
      <c r="O2" s="1196"/>
    </row>
    <row r="3" spans="1:23" ht="24.95" customHeight="1" thickBot="1">
      <c r="B3" s="86" t="s">
        <v>44</v>
      </c>
      <c r="C3" s="1046" t="s">
        <v>45</v>
      </c>
      <c r="D3" s="1046" t="s">
        <v>46</v>
      </c>
      <c r="E3" s="1046" t="s">
        <v>47</v>
      </c>
      <c r="F3" s="1046" t="s">
        <v>48</v>
      </c>
      <c r="G3" s="1046" t="s">
        <v>49</v>
      </c>
      <c r="H3" s="1046" t="s">
        <v>50</v>
      </c>
      <c r="I3" s="1046" t="s">
        <v>51</v>
      </c>
      <c r="J3" s="1046" t="s">
        <v>52</v>
      </c>
      <c r="K3" s="1046" t="s">
        <v>53</v>
      </c>
      <c r="L3" s="1046" t="s">
        <v>54</v>
      </c>
      <c r="M3" s="1046" t="s">
        <v>55</v>
      </c>
      <c r="N3" s="87" t="s">
        <v>56</v>
      </c>
      <c r="O3" s="1039" t="s">
        <v>57</v>
      </c>
      <c r="P3" s="482">
        <f>+'OPS Total'!Q79</f>
        <v>0</v>
      </c>
      <c r="Q3" s="545" t="s">
        <v>58</v>
      </c>
      <c r="R3" s="51" t="s">
        <v>59</v>
      </c>
      <c r="S3" s="529" t="s">
        <v>60</v>
      </c>
      <c r="T3" s="52" t="s">
        <v>2</v>
      </c>
      <c r="U3" s="52" t="s">
        <v>3</v>
      </c>
      <c r="V3" s="489" t="s">
        <v>4</v>
      </c>
      <c r="W3" s="488" t="s">
        <v>5</v>
      </c>
    </row>
    <row r="4" spans="1:23" ht="24.95" customHeight="1" thickBot="1">
      <c r="B4" s="88" t="s">
        <v>61</v>
      </c>
      <c r="C4" s="89">
        <f t="shared" ref="C4:N4" si="0">SUM(C19)+C32</f>
        <v>4819</v>
      </c>
      <c r="D4" s="89">
        <f t="shared" si="0"/>
        <v>715</v>
      </c>
      <c r="E4" s="89">
        <f t="shared" si="0"/>
        <v>0</v>
      </c>
      <c r="F4" s="89">
        <f t="shared" si="0"/>
        <v>254</v>
      </c>
      <c r="G4" s="89">
        <f t="shared" si="0"/>
        <v>223</v>
      </c>
      <c r="H4" s="89">
        <f t="shared" si="0"/>
        <v>200</v>
      </c>
      <c r="I4" s="89">
        <f t="shared" si="0"/>
        <v>0</v>
      </c>
      <c r="J4" s="89">
        <f t="shared" si="0"/>
        <v>0</v>
      </c>
      <c r="K4" s="89">
        <f t="shared" si="0"/>
        <v>0</v>
      </c>
      <c r="L4" s="89">
        <f t="shared" si="0"/>
        <v>0</v>
      </c>
      <c r="M4" s="89">
        <f t="shared" si="0"/>
        <v>0</v>
      </c>
      <c r="N4" s="89">
        <f t="shared" si="0"/>
        <v>0</v>
      </c>
      <c r="O4" s="90">
        <f>SUM(O19)+O32</f>
        <v>6211</v>
      </c>
      <c r="R4" s="47" t="str">
        <f>'F1'!Q2</f>
        <v>MCS3</v>
      </c>
      <c r="S4" s="48">
        <f>SUM('Meriplex Houston'!R2)+'Meriplex Dallas'!Q2+Vergent!Q2+HBR!Q2+Enhanced!R2+GNT!R2+RIT!R2+Optimum!R2+Cyberian!R2+LightPoint!R2+Verma!R2+CPI!R2+'F1'!R2+SSI!R2</f>
        <v>1625</v>
      </c>
      <c r="T4" s="48">
        <f>SUM('Meriplex Houston'!S2)+'Meriplex Dallas'!R2+Vergent!R2+HBR!R2+Enhanced!S2+GNT!S2+RIT!S2+Optimum!S2+Cyberian!S2+LightPoint!S2+Verma!S2+CPI!S2+'F1'!S2+SSI!S2</f>
        <v>1625</v>
      </c>
      <c r="U4" s="48">
        <f>SUM('Meriplex Houston'!T2)+'Meriplex Dallas'!S2+Vergent!S2+HBR!S2+Enhanced!T2+GNT!T2+RIT!T2+Optimum!T2+Cyberian!T2+LightPoint!T2+Verma!T2+CPI!T2+'F1'!T2+SSI!T2</f>
        <v>0</v>
      </c>
      <c r="V4" s="48">
        <f>SUM('Meriplex Houston'!U2)+'Meriplex Dallas'!T2+Vergent!T2+HBR!T2+Enhanced!U2+GNT!U2+RIT!U2+Optimum!U2+Cyberian!U2+LightPoint!U2+Verma!U2+CPI!U2+'F1'!U2+SSI!U2</f>
        <v>9452.92</v>
      </c>
      <c r="W4" s="48">
        <f>SUM('Meriplex Houston'!V2)+'Meriplex Dallas'!U2+Vergent!U2+HBR!U2+Enhanced!V2+GNT!V2+RIT!V2+Optimum!V2+Cyberian!V2+LightPoint!V2+Verma!V2+CPI!V2+'F1'!V2+SSI!V2</f>
        <v>9452.92</v>
      </c>
    </row>
    <row r="5" spans="1:23" ht="24.95" customHeight="1" thickBot="1">
      <c r="B5" s="88" t="s">
        <v>62</v>
      </c>
      <c r="C5" s="89">
        <f t="shared" ref="C5:N5" si="1">SUM(C20)+C33</f>
        <v>1820</v>
      </c>
      <c r="D5" s="89">
        <f t="shared" si="1"/>
        <v>0</v>
      </c>
      <c r="E5" s="89">
        <f t="shared" si="1"/>
        <v>0</v>
      </c>
      <c r="F5" s="89">
        <f t="shared" si="1"/>
        <v>0</v>
      </c>
      <c r="G5" s="89">
        <f t="shared" si="1"/>
        <v>0</v>
      </c>
      <c r="H5" s="89">
        <f t="shared" si="1"/>
        <v>125</v>
      </c>
      <c r="I5" s="89">
        <f t="shared" si="1"/>
        <v>0</v>
      </c>
      <c r="J5" s="89">
        <f t="shared" si="1"/>
        <v>0</v>
      </c>
      <c r="K5" s="89">
        <f t="shared" si="1"/>
        <v>250</v>
      </c>
      <c r="L5" s="89">
        <f t="shared" si="1"/>
        <v>0</v>
      </c>
      <c r="M5" s="89">
        <f t="shared" si="1"/>
        <v>0</v>
      </c>
      <c r="N5" s="89">
        <f t="shared" si="1"/>
        <v>0</v>
      </c>
      <c r="O5" s="90">
        <f>SUM(O20)+O33</f>
        <v>2195</v>
      </c>
      <c r="P5" s="546">
        <f>+'OPS Total'!Q81</f>
        <v>0</v>
      </c>
      <c r="Q5" s="546" t="s">
        <v>63</v>
      </c>
      <c r="R5" s="47" t="str">
        <f>'F1'!Q3</f>
        <v>MSSP</v>
      </c>
      <c r="S5" s="48">
        <f>SUM('Meriplex Houston'!R3)+'Meriplex Dallas'!Q3+Vergent!Q3+HBR!Q3+Enhanced!R3+GNT!R3+RIT!R3+Optimum!R3+Cyberian!R3+LightPoint!R3+Verma!R3+CPI!R3+'F1'!R3+SSI!R3</f>
        <v>14496.7</v>
      </c>
      <c r="T5" s="48">
        <f>SUM('Meriplex Houston'!S3)+'Meriplex Dallas'!R3+Vergent!R3+HBR!R3+Enhanced!S3+GNT!S3+RIT!S3+Optimum!S3+Cyberian!S3+LightPoint!S3+Verma!S3+CPI!S3+'F1'!S3+SSI!S3</f>
        <v>14496.7</v>
      </c>
      <c r="U5" s="48">
        <f>SUM('Meriplex Houston'!T3)+'Meriplex Dallas'!S3+Vergent!S3+HBR!S3+Enhanced!T3+GNT!T3+RIT!T3+Optimum!T3+Cyberian!T3+LightPoint!T3+Verma!T3+CPI!T3+'F1'!T3+SSI!T3</f>
        <v>0</v>
      </c>
      <c r="V5" s="48">
        <f>SUM('Meriplex Houston'!U3)+'Meriplex Dallas'!T3+Vergent!T3+HBR!T3+Enhanced!U3+GNT!U3+RIT!U3+Optimum!U3+Cyberian!U3+LightPoint!U3+Verma!U3+CPI!U3+'F1'!U3+SSI!U3</f>
        <v>41731.949999999997</v>
      </c>
      <c r="W5" s="48">
        <f>SUM('Meriplex Houston'!V3)+'Meriplex Dallas'!U3+Vergent!U3+HBR!U3+Enhanced!V3+GNT!V3+RIT!V3+Optimum!V3+Cyberian!V3+LightPoint!V3+Verma!V3+CPI!V3+'F1'!V3+SSI!V3</f>
        <v>41731.949999999997</v>
      </c>
    </row>
    <row r="6" spans="1:23" ht="27" thickBot="1">
      <c r="B6" s="88" t="s">
        <v>64</v>
      </c>
      <c r="C6" s="89">
        <f t="shared" ref="C6:O6" si="2">SUM(C21)+C34</f>
        <v>0</v>
      </c>
      <c r="D6" s="89">
        <f t="shared" si="2"/>
        <v>0</v>
      </c>
      <c r="E6" s="89">
        <f t="shared" si="2"/>
        <v>0</v>
      </c>
      <c r="F6" s="89">
        <f t="shared" si="2"/>
        <v>0</v>
      </c>
      <c r="G6" s="89">
        <f t="shared" si="2"/>
        <v>0</v>
      </c>
      <c r="H6" s="89">
        <f t="shared" si="2"/>
        <v>0</v>
      </c>
      <c r="I6" s="89">
        <f t="shared" si="2"/>
        <v>0</v>
      </c>
      <c r="J6" s="89">
        <f t="shared" si="2"/>
        <v>0</v>
      </c>
      <c r="K6" s="89">
        <f t="shared" si="2"/>
        <v>0</v>
      </c>
      <c r="L6" s="89">
        <f t="shared" si="2"/>
        <v>0</v>
      </c>
      <c r="M6" s="89">
        <f t="shared" si="2"/>
        <v>0</v>
      </c>
      <c r="N6" s="89">
        <f t="shared" si="2"/>
        <v>0</v>
      </c>
      <c r="O6" s="90">
        <f t="shared" si="2"/>
        <v>0</v>
      </c>
      <c r="R6" s="47" t="str">
        <f>'F1'!Q4</f>
        <v>Total Care</v>
      </c>
      <c r="S6" s="48">
        <f>SUM('Meriplex Houston'!R4)+'Meriplex Dallas'!Q4+Vergent!Q4+HBR!Q4+Enhanced!R4+GNT!R4+RIT!R4+Optimum!R4+Cyberian!R4+LightPoint!R4+Verma!R4+CPI!R4+'F1'!R4+SSI!R4</f>
        <v>72697.09</v>
      </c>
      <c r="T6" s="48">
        <f>SUM('Meriplex Houston'!S4)+'Meriplex Dallas'!R4+Vergent!R4+HBR!R4+Enhanced!S4+GNT!S4+RIT!S4+Optimum!S4+Cyberian!S4+LightPoint!S4+Verma!S4+CPI!S4+'F1'!S4+SSI!S4</f>
        <v>72697.09</v>
      </c>
      <c r="U6" s="48">
        <f>SUM('Meriplex Houston'!T4)+'Meriplex Dallas'!S4+Vergent!S4+HBR!S4+Enhanced!T4+GNT!T4+RIT!T4+Optimum!T4+Cyberian!T4+LightPoint!T4+Verma!T4+CPI!T4+'F1'!T4+SSI!T4</f>
        <v>0</v>
      </c>
      <c r="V6" s="48">
        <f>SUM('Meriplex Houston'!U4)+'Meriplex Dallas'!T4+Vergent!T4+HBR!T4+Enhanced!U4+GNT!U4+RIT!U4+Optimum!U4+Cyberian!U4+LightPoint!U4+Verma!U4+CPI!U4+'F1'!U4+SSI!U4</f>
        <v>195897.49</v>
      </c>
      <c r="W6" s="48">
        <f>SUM('Meriplex Houston'!V4)+'Meriplex Dallas'!U4+Vergent!U4+HBR!U4+Enhanced!V4+GNT!V4+RIT!V4+Optimum!V4+Cyberian!V4+LightPoint!V4+Verma!V4+CPI!V4+'F1'!V4+SSI!V4</f>
        <v>195897.49</v>
      </c>
    </row>
    <row r="7" spans="1:23" ht="24.95" customHeight="1" thickBot="1">
      <c r="B7" s="88" t="s">
        <v>65</v>
      </c>
      <c r="C7" s="89">
        <f t="shared" ref="C7:O7" si="3">SUM(C22)+C35</f>
        <v>302</v>
      </c>
      <c r="D7" s="89">
        <f t="shared" si="3"/>
        <v>0</v>
      </c>
      <c r="E7" s="89">
        <f t="shared" si="3"/>
        <v>0</v>
      </c>
      <c r="F7" s="89">
        <f t="shared" si="3"/>
        <v>0</v>
      </c>
      <c r="G7" s="89">
        <f t="shared" si="3"/>
        <v>0</v>
      </c>
      <c r="H7" s="89">
        <f t="shared" si="3"/>
        <v>319</v>
      </c>
      <c r="I7" s="89">
        <f t="shared" si="3"/>
        <v>0</v>
      </c>
      <c r="J7" s="89">
        <f t="shared" si="3"/>
        <v>0</v>
      </c>
      <c r="K7" s="89">
        <f t="shared" si="3"/>
        <v>391</v>
      </c>
      <c r="L7" s="89">
        <f t="shared" si="3"/>
        <v>0</v>
      </c>
      <c r="M7" s="89">
        <f t="shared" si="3"/>
        <v>0</v>
      </c>
      <c r="N7" s="89">
        <f t="shared" si="3"/>
        <v>0</v>
      </c>
      <c r="O7" s="90">
        <f t="shared" si="3"/>
        <v>1012</v>
      </c>
      <c r="R7" s="47" t="str">
        <f>'F1'!Q5</f>
        <v>DaaS</v>
      </c>
      <c r="S7" s="48">
        <f>SUM('Meriplex Houston'!R5)+'Meriplex Dallas'!Q5+Vergent!Q5+HBR!Q5+Enhanced!R5+GNT!R5+RIT!R5+Optimum!R5+Cyberian!R5+LightPoint!R5+Verma!R5+CPI!R5+'F1'!R5+SSI!R5</f>
        <v>40</v>
      </c>
      <c r="T7" s="48">
        <f>SUM('Meriplex Houston'!S5)+'Meriplex Dallas'!R5+Vergent!R5+HBR!R5+Enhanced!S5+GNT!S5+RIT!S5+Optimum!S5+Cyberian!S5+LightPoint!S5+Verma!S5+CPI!S5+'F1'!S5+SSI!S5</f>
        <v>40</v>
      </c>
      <c r="U7" s="48">
        <f>SUM('Meriplex Houston'!T5)+'Meriplex Dallas'!S5+Vergent!S5+HBR!S5+Enhanced!T5+GNT!T5+RIT!T5+Optimum!T5+Cyberian!T5+LightPoint!T5+Verma!T5+CPI!T5+'F1'!T5+SSI!T5</f>
        <v>0</v>
      </c>
      <c r="V7" s="48">
        <f>SUM('Meriplex Houston'!U5)+'Meriplex Dallas'!T5+Vergent!T5+HBR!T5+Enhanced!U5+GNT!U5+RIT!U5+Optimum!U5+Cyberian!U5+LightPoint!U5+Verma!U5+CPI!U5+'F1'!U5+SSI!U5</f>
        <v>1321.5</v>
      </c>
      <c r="W7" s="48">
        <f>SUM('Meriplex Houston'!V5)+'Meriplex Dallas'!U5+Vergent!U5+HBR!U5+Enhanced!V5+GNT!V5+RIT!V5+Optimum!V5+Cyberian!V5+LightPoint!V5+Verma!V5+CPI!V5+'F1'!V5+SSI!V5</f>
        <v>1321.5</v>
      </c>
    </row>
    <row r="8" spans="1:23" ht="24.95" customHeight="1" thickBot="1">
      <c r="B8" s="88" t="s">
        <v>66</v>
      </c>
      <c r="C8" s="89">
        <f t="shared" ref="C8:N8" si="4">SUM(C23)+C36</f>
        <v>11651.5</v>
      </c>
      <c r="D8" s="89">
        <f t="shared" si="4"/>
        <v>0</v>
      </c>
      <c r="E8" s="89">
        <f t="shared" si="4"/>
        <v>0</v>
      </c>
      <c r="F8" s="89">
        <f t="shared" si="4"/>
        <v>23379.5</v>
      </c>
      <c r="G8" s="89">
        <f t="shared" si="4"/>
        <v>12366.5</v>
      </c>
      <c r="H8" s="89">
        <f t="shared" si="4"/>
        <v>1227.45</v>
      </c>
      <c r="I8" s="89">
        <f>SUM(I23)+I36</f>
        <v>0</v>
      </c>
      <c r="J8" s="89">
        <f t="shared" si="4"/>
        <v>3411.25</v>
      </c>
      <c r="K8" s="89">
        <f t="shared" si="4"/>
        <v>1300</v>
      </c>
      <c r="L8" s="89">
        <f t="shared" si="4"/>
        <v>4181</v>
      </c>
      <c r="M8" s="89">
        <f>SUM(M23)+M36</f>
        <v>31341.59</v>
      </c>
      <c r="N8" s="89">
        <f t="shared" si="4"/>
        <v>0</v>
      </c>
      <c r="O8" s="90">
        <f>SUM(O23)+O36</f>
        <v>88858.79</v>
      </c>
      <c r="R8" s="612" t="s">
        <v>67</v>
      </c>
      <c r="S8" s="613">
        <f>SUM(S4:S7)</f>
        <v>88858.79</v>
      </c>
      <c r="T8" s="613">
        <f>SUM(T4:T7)</f>
        <v>88858.79</v>
      </c>
      <c r="U8" s="613">
        <f>SUM(S8)-T8</f>
        <v>0</v>
      </c>
      <c r="V8" s="614">
        <f>SUM(V4:V7)</f>
        <v>248403.86</v>
      </c>
      <c r="W8" s="615">
        <f t="shared" ref="W8" si="5">SUM(V8)-U8</f>
        <v>248403.86</v>
      </c>
    </row>
    <row r="9" spans="1:23" ht="24.95" customHeight="1" thickBot="1">
      <c r="B9" s="627" t="s">
        <v>68</v>
      </c>
      <c r="C9" s="628">
        <f>SUM(C24)+C37</f>
        <v>4752.42</v>
      </c>
      <c r="D9" s="628">
        <f t="shared" ref="D9:N9" si="6">SUM(D24)+D37</f>
        <v>2262.1900000000069</v>
      </c>
      <c r="E9" s="628">
        <f t="shared" si="6"/>
        <v>1116.28</v>
      </c>
      <c r="F9" s="628">
        <f>SUM(F24)+F37</f>
        <v>15448.27</v>
      </c>
      <c r="G9" s="628">
        <f t="shared" si="6"/>
        <v>16097.5</v>
      </c>
      <c r="H9" s="628">
        <f t="shared" si="6"/>
        <v>54.730000000000004</v>
      </c>
      <c r="I9" s="628">
        <f t="shared" si="6"/>
        <v>2900.6</v>
      </c>
      <c r="J9" s="628">
        <f>SUM(J24)+J37</f>
        <v>5569.44</v>
      </c>
      <c r="K9" s="628">
        <f t="shared" si="6"/>
        <v>4810.95</v>
      </c>
      <c r="L9" s="628">
        <f t="shared" si="6"/>
        <v>6371.45</v>
      </c>
      <c r="M9" s="628">
        <f t="shared" si="6"/>
        <v>21098.73</v>
      </c>
      <c r="N9" s="628">
        <f t="shared" si="6"/>
        <v>0</v>
      </c>
      <c r="O9" s="733">
        <f>SUM(O24)+O37</f>
        <v>80482.559999999998</v>
      </c>
      <c r="R9" s="629" t="str">
        <f>'F1'!Q7</f>
        <v>True-Up</v>
      </c>
      <c r="S9" s="630">
        <f>SUM('Meriplex Houston'!R7)+Enhanced!R7+GNT!R7+RIT!R7+Optimum!R7+Cyberian!R7+LightPoint!R7+Verma!R7+CPI!R7+'F1'!R7+SSI!R7</f>
        <v>57000</v>
      </c>
      <c r="T9" s="630">
        <f>SUM('Meriplex Houston'!S7)+Enhanced!S7+GNT!S7+RIT!S7+Optimum!S7+Cyberian!S7+LightPoint!S7+Verma!S7+CPI!S7+'F1'!S7+SSI!S7</f>
        <v>80482.559999999998</v>
      </c>
      <c r="U9" s="630">
        <v>0</v>
      </c>
      <c r="V9" s="630">
        <f>SUM('Meriplex Houston'!U7)+'Meriplex Dallas'!T7+Vergent!T7+HBR!T7+Enhanced!U7+GNT!U7+RIT!U7+Optimum!U7+Cyberian!U7+LightPoint!U7+Verma!U7+CPI!U7+'F1'!U7+SSI!U7</f>
        <v>0</v>
      </c>
      <c r="W9" s="630">
        <f>SUM('Meriplex Houston'!V7)+'Meriplex Dallas'!U7+Vergent!U7+HBR!U7+Enhanced!V7+GNT!V7+RIT!V7+Optimum!V7+Cyberian!V7+LightPoint!V7+Verma!V7+CPI!V7+'F1'!V7+SSI!V7</f>
        <v>0</v>
      </c>
    </row>
    <row r="10" spans="1:23" ht="24.95" customHeight="1" thickBot="1">
      <c r="B10" s="88" t="s">
        <v>69</v>
      </c>
      <c r="C10" s="89">
        <f>SUM(C25)+C38</f>
        <v>1343</v>
      </c>
      <c r="D10" s="89">
        <f t="shared" ref="D10:N10" si="7">SUM(D25)+D38</f>
        <v>0</v>
      </c>
      <c r="E10" s="89">
        <f t="shared" si="7"/>
        <v>1496</v>
      </c>
      <c r="F10" s="89">
        <f t="shared" si="7"/>
        <v>508.5</v>
      </c>
      <c r="G10" s="89">
        <f t="shared" si="7"/>
        <v>1093.5999999999999</v>
      </c>
      <c r="H10" s="89">
        <f t="shared" si="7"/>
        <v>36</v>
      </c>
      <c r="I10" s="89">
        <f t="shared" si="7"/>
        <v>0</v>
      </c>
      <c r="J10" s="89">
        <f t="shared" si="7"/>
        <v>1047.6600000000001</v>
      </c>
      <c r="K10" s="89">
        <f t="shared" si="7"/>
        <v>0</v>
      </c>
      <c r="L10" s="89">
        <f t="shared" si="7"/>
        <v>0</v>
      </c>
      <c r="M10" s="89">
        <f t="shared" si="7"/>
        <v>0</v>
      </c>
      <c r="N10" s="89">
        <f t="shared" si="7"/>
        <v>0</v>
      </c>
      <c r="O10" s="90">
        <f>SUM(O25)+O38</f>
        <v>5524.76</v>
      </c>
      <c r="R10" s="47" t="str">
        <f>'F1'!Q8</f>
        <v>Cloud</v>
      </c>
      <c r="S10" s="48">
        <f>SUM('Meriplex Houston'!R8)+'Meriplex Dallas'!Q8+Vergent!Q8+HBR!Q8+Enhanced!R8+GNT!R8+RIT!R8+Optimum!R8+Cyberian!R8+LightPoint!R8+Verma!R8+CPI!R8+'F1'!R8+SSI!R8</f>
        <v>5524.76</v>
      </c>
      <c r="T10" s="48">
        <f>SUM('Meriplex Houston'!S8)+'Meriplex Dallas'!R8+Vergent!R8+HBR!R8+Enhanced!S8+GNT!S8+RIT!S8+Optimum!S8+Cyberian!S8+LightPoint!S8+Verma!S8+CPI!S8+'F1'!S8+SSI!S8</f>
        <v>5524.76</v>
      </c>
      <c r="U10" s="48">
        <f>SUM('Meriplex Houston'!T8)+Enhanced!T8+GNT!T8+RIT!T8+Optimum!T8+Cyberian!T8+LightPoint!T8+Verma!T8+CPI!T8+'F1'!T8+SSI!T8</f>
        <v>0</v>
      </c>
      <c r="V10" s="48">
        <f>SUM('Meriplex Houston'!U8)+'Meriplex Dallas'!T8+Vergent!T8+HBR!T8+Enhanced!U8+GNT!U8+RIT!U8+Optimum!U8+Cyberian!U8+LightPoint!U8+Verma!U8+CPI!U8+'F1'!U8+SSI!U8</f>
        <v>43145.04</v>
      </c>
      <c r="W10" s="48">
        <f>SUM('Meriplex Houston'!V8)+'Meriplex Dallas'!U8+Vergent!U8+HBR!U8+Enhanced!V8+GNT!V8+RIT!V8+Optimum!V8+Cyberian!V8+LightPoint!V8+Verma!V8+CPI!V8+'F1'!V8+SSI!V8</f>
        <v>43145.04</v>
      </c>
    </row>
    <row r="11" spans="1:23" ht="24.95" customHeight="1" thickBot="1">
      <c r="B11" s="88" t="s">
        <v>70</v>
      </c>
      <c r="C11" s="89">
        <f>C26+C39</f>
        <v>0</v>
      </c>
      <c r="D11" s="89">
        <f t="shared" ref="D11:O11" si="8">SUM(D26)+D39</f>
        <v>0</v>
      </c>
      <c r="E11" s="89">
        <f t="shared" si="8"/>
        <v>0</v>
      </c>
      <c r="F11" s="89">
        <f t="shared" si="8"/>
        <v>0</v>
      </c>
      <c r="G11" s="89">
        <f t="shared" si="8"/>
        <v>0</v>
      </c>
      <c r="H11" s="89">
        <f t="shared" si="8"/>
        <v>0</v>
      </c>
      <c r="I11" s="89">
        <f t="shared" si="8"/>
        <v>0</v>
      </c>
      <c r="J11" s="89">
        <f t="shared" si="8"/>
        <v>0</v>
      </c>
      <c r="K11" s="89">
        <f t="shared" si="8"/>
        <v>0</v>
      </c>
      <c r="L11" s="89">
        <f t="shared" si="8"/>
        <v>0</v>
      </c>
      <c r="M11" s="89">
        <f t="shared" si="8"/>
        <v>0</v>
      </c>
      <c r="N11" s="89">
        <f t="shared" si="8"/>
        <v>0</v>
      </c>
      <c r="O11" s="90">
        <f t="shared" si="8"/>
        <v>0</v>
      </c>
      <c r="R11" s="47" t="str">
        <f>'F1'!Q9</f>
        <v>MRR Agent Revenue</v>
      </c>
      <c r="S11" s="48">
        <f>SUM('Meriplex Houston'!R9)+'Meriplex Dallas'!Q9+Vergent!Q9+HBR!Q9+Enhanced!R9+GNT!R9+RIT!R9+Optimum!R9+Cyberian!R9+LightPoint!R9+Verma!R9+CPI!R9+'F1'!R9+SSI!R9</f>
        <v>747.72</v>
      </c>
      <c r="T11" s="48">
        <f>SUM('Meriplex Houston'!S9)+'Meriplex Dallas'!R9+Vergent!R9+HBR!R9+Enhanced!S9+GNT!S9+RIT!S9+Optimum!S9+Cyberian!S9+LightPoint!S9+Verma!S9+CPI!S9+'F1'!S9+SSI!S9</f>
        <v>747.72</v>
      </c>
      <c r="U11" s="48">
        <f>SUM('Meriplex Houston'!T9)+'Meriplex Dallas'!S9+Vergent!S9+HBR!S9+Enhanced!T9+GNT!T9+RIT!T9+Optimum!T9+Cyberian!T9+LightPoint!T9+Verma!T9+CPI!T9+'F1'!T9+SSI!T9</f>
        <v>0</v>
      </c>
      <c r="V11" s="48">
        <f>SUM('Meriplex Houston'!U9)+'Meriplex Dallas'!T9+Vergent!T9+HBR!T9+Enhanced!U9+GNT!U9+RIT!U9+Optimum!U9+Cyberian!U9+LightPoint!U9+Verma!U9+CPI!U9+'F1'!U9+SSI!U9</f>
        <v>16132.35</v>
      </c>
      <c r="W11" s="48">
        <f>SUM('Meriplex Houston'!V9)+'Meriplex Dallas'!U9+Vergent!U9+HBR!U9+Enhanced!V9+GNT!V9+RIT!V9+Optimum!V9+Cyberian!V9+LightPoint!V9+Verma!V9+CPI!V9+'F1'!V9+SSI!V9</f>
        <v>16132.35</v>
      </c>
    </row>
    <row r="12" spans="1:23" ht="24.95" customHeight="1" thickBot="1">
      <c r="B12" s="88" t="s">
        <v>71</v>
      </c>
      <c r="C12" s="89">
        <f>SUM(C27)+C40</f>
        <v>92.789999999999992</v>
      </c>
      <c r="D12" s="89">
        <f t="shared" ref="D12:O12" si="9">SUM(D27)+D40</f>
        <v>124.2</v>
      </c>
      <c r="E12" s="89">
        <f t="shared" si="9"/>
        <v>0</v>
      </c>
      <c r="F12" s="89">
        <f t="shared" si="9"/>
        <v>333.99</v>
      </c>
      <c r="G12" s="89">
        <f t="shared" si="9"/>
        <v>10.08</v>
      </c>
      <c r="H12" s="89">
        <f t="shared" si="9"/>
        <v>186.66</v>
      </c>
      <c r="I12" s="89">
        <f t="shared" si="9"/>
        <v>0</v>
      </c>
      <c r="J12" s="89">
        <f t="shared" si="9"/>
        <v>0</v>
      </c>
      <c r="K12" s="89">
        <f t="shared" si="9"/>
        <v>0</v>
      </c>
      <c r="L12" s="89">
        <f t="shared" si="9"/>
        <v>0</v>
      </c>
      <c r="M12" s="89">
        <f t="shared" si="9"/>
        <v>0</v>
      </c>
      <c r="N12" s="89">
        <f t="shared" si="9"/>
        <v>0</v>
      </c>
      <c r="O12" s="90">
        <f t="shared" si="9"/>
        <v>747.72</v>
      </c>
      <c r="R12" s="49" t="s">
        <v>14</v>
      </c>
      <c r="S12" s="50">
        <f>SUM(S8:S11)</f>
        <v>152131.26999999999</v>
      </c>
      <c r="T12" s="50">
        <f t="shared" ref="T12:V12" si="10">SUM(T8:T11)</f>
        <v>175613.83</v>
      </c>
      <c r="U12" s="50">
        <f t="shared" si="10"/>
        <v>0</v>
      </c>
      <c r="V12" s="54">
        <f t="shared" si="10"/>
        <v>307681.24999999994</v>
      </c>
      <c r="W12" s="57">
        <f>SUM(W8:W11)</f>
        <v>307681.24999999994</v>
      </c>
    </row>
    <row r="13" spans="1:23" ht="24.95" customHeight="1" thickBot="1">
      <c r="B13" s="91" t="s">
        <v>72</v>
      </c>
      <c r="C13" s="92">
        <f>SUM(C28)+C41</f>
        <v>24780.71</v>
      </c>
      <c r="D13" s="92">
        <f t="shared" ref="D13:N13" si="11">SUM(D28)+D41</f>
        <v>3101.3900000000067</v>
      </c>
      <c r="E13" s="92">
        <f t="shared" si="11"/>
        <v>2612.2799999999997</v>
      </c>
      <c r="F13" s="92">
        <f>SUM(F28)+F41</f>
        <v>39924.26</v>
      </c>
      <c r="G13" s="92">
        <f t="shared" si="11"/>
        <v>29790.68</v>
      </c>
      <c r="H13" s="92">
        <f t="shared" si="11"/>
        <v>2148.84</v>
      </c>
      <c r="I13" s="92">
        <f t="shared" si="11"/>
        <v>2900.6</v>
      </c>
      <c r="J13" s="92">
        <f t="shared" si="11"/>
        <v>10028.349999999999</v>
      </c>
      <c r="K13" s="92">
        <f t="shared" si="11"/>
        <v>6751.95</v>
      </c>
      <c r="L13" s="92">
        <f>SUM(L28)+L41</f>
        <v>10552.45</v>
      </c>
      <c r="M13" s="92">
        <f t="shared" si="11"/>
        <v>52440.32</v>
      </c>
      <c r="N13" s="92">
        <f t="shared" si="11"/>
        <v>0</v>
      </c>
      <c r="O13" s="93">
        <f>SUM(O4:O12)</f>
        <v>185031.83</v>
      </c>
      <c r="P13" s="570" t="s">
        <v>73</v>
      </c>
    </row>
    <row r="14" spans="1:23" ht="24.95" customHeight="1">
      <c r="B14" s="683" t="s">
        <v>74</v>
      </c>
      <c r="C14" s="684">
        <v>241575.51</v>
      </c>
      <c r="D14" s="684">
        <v>0</v>
      </c>
      <c r="E14" s="684">
        <v>0</v>
      </c>
      <c r="F14" s="684">
        <v>0</v>
      </c>
      <c r="G14" s="684">
        <v>0</v>
      </c>
      <c r="H14" s="684">
        <v>10510</v>
      </c>
      <c r="I14" s="684">
        <v>14155.99</v>
      </c>
      <c r="J14" s="684">
        <v>9000.0000000000127</v>
      </c>
      <c r="K14" s="684">
        <v>17050.46</v>
      </c>
      <c r="L14" s="684">
        <v>8771.2999999999993</v>
      </c>
      <c r="M14" s="684">
        <v>60000</v>
      </c>
      <c r="N14" s="684">
        <v>0</v>
      </c>
      <c r="O14" s="685">
        <f>SUM(C14:N14)</f>
        <v>361063.26</v>
      </c>
      <c r="P14" s="570"/>
      <c r="U14" s="734"/>
    </row>
    <row r="15" spans="1:23" s="11" customFormat="1" ht="28.5" customHeight="1" thickBot="1">
      <c r="B15" s="644" t="s">
        <v>75</v>
      </c>
      <c r="C15" s="941">
        <f>SUM(C13+D13+E13+F13+G13)-C14</f>
        <v>-141366.19</v>
      </c>
      <c r="D15" s="687">
        <v>0</v>
      </c>
      <c r="E15" s="687">
        <v>0</v>
      </c>
      <c r="F15" s="687">
        <v>0</v>
      </c>
      <c r="G15" s="687">
        <v>0</v>
      </c>
      <c r="H15" s="687">
        <f t="shared" ref="H15:K15" si="12">SUM(H8+H9+H10+H11+H12+H7+H6+H5+H4)-H14</f>
        <v>-8361.16</v>
      </c>
      <c r="I15" s="687">
        <f t="shared" si="12"/>
        <v>-11255.39</v>
      </c>
      <c r="J15" s="687">
        <f t="shared" si="12"/>
        <v>1028.3499999999858</v>
      </c>
      <c r="K15" s="687">
        <f t="shared" si="12"/>
        <v>-10298.509999999998</v>
      </c>
      <c r="L15" s="687">
        <f>SUM(L8+L9+L10+L11+L12+L7+L6+L5+L4)-L14</f>
        <v>1781.1500000000015</v>
      </c>
      <c r="M15" s="687">
        <f>SUM(M8+M9+M10+M11+M12+M7+M6+M5+M4)-M14</f>
        <v>-7559.68</v>
      </c>
      <c r="N15" s="687">
        <f>SUM(N8+N9+N10+N11+N12+N7+N6+N5+N4)-N14</f>
        <v>0</v>
      </c>
      <c r="O15" s="865">
        <f>SUM(O4:O12)-(O14)</f>
        <v>-176031.43000000002</v>
      </c>
      <c r="P15" s="643" t="s">
        <v>76</v>
      </c>
      <c r="Q15" s="643"/>
      <c r="R15" s="643"/>
      <c r="S15" s="643"/>
      <c r="T15" s="643"/>
    </row>
    <row r="16" spans="1:23" ht="24.95" customHeight="1" thickBot="1">
      <c r="B16" s="94"/>
      <c r="C16" s="94"/>
      <c r="D16" s="94"/>
      <c r="E16" s="94"/>
      <c r="F16" s="94"/>
      <c r="G16" s="94"/>
      <c r="H16" s="94"/>
      <c r="I16" s="94"/>
      <c r="J16" s="94"/>
      <c r="K16" s="94"/>
      <c r="L16" s="94"/>
      <c r="M16" s="94"/>
      <c r="N16" s="94"/>
      <c r="O16" s="168">
        <f>SUM(O4:O7)+O11</f>
        <v>9418</v>
      </c>
      <c r="P16" s="570" t="s">
        <v>77</v>
      </c>
    </row>
    <row r="17" spans="2:20" ht="24.95" customHeight="1" thickBot="1">
      <c r="B17" s="1194" t="s">
        <v>78</v>
      </c>
      <c r="C17" s="1195"/>
      <c r="D17" s="1195"/>
      <c r="E17" s="1195"/>
      <c r="F17" s="1195"/>
      <c r="G17" s="1195"/>
      <c r="H17" s="1195"/>
      <c r="I17" s="1195"/>
      <c r="J17" s="1195"/>
      <c r="K17" s="1195"/>
      <c r="L17" s="1195"/>
      <c r="M17" s="1195"/>
      <c r="N17" s="1195"/>
      <c r="O17" s="1196"/>
    </row>
    <row r="18" spans="2:20" ht="24.95" customHeight="1">
      <c r="B18" s="86" t="s">
        <v>79</v>
      </c>
      <c r="C18" s="95" t="s">
        <v>80</v>
      </c>
      <c r="D18" s="95" t="s">
        <v>46</v>
      </c>
      <c r="E18" s="95" t="s">
        <v>81</v>
      </c>
      <c r="F18" s="87" t="s">
        <v>82</v>
      </c>
      <c r="G18" s="87" t="s">
        <v>83</v>
      </c>
      <c r="H18" s="87" t="s">
        <v>50</v>
      </c>
      <c r="I18" s="87" t="s">
        <v>51</v>
      </c>
      <c r="J18" s="87" t="s">
        <v>52</v>
      </c>
      <c r="K18" s="87" t="s">
        <v>84</v>
      </c>
      <c r="L18" s="87" t="s">
        <v>85</v>
      </c>
      <c r="M18" s="87" t="s">
        <v>55</v>
      </c>
      <c r="N18" s="87" t="s">
        <v>56</v>
      </c>
      <c r="O18" s="96" t="s">
        <v>86</v>
      </c>
    </row>
    <row r="19" spans="2:20" ht="24.95" customHeight="1">
      <c r="B19" s="88" t="s">
        <v>87</v>
      </c>
      <c r="C19" s="97">
        <v>4819</v>
      </c>
      <c r="D19" s="97">
        <v>715</v>
      </c>
      <c r="E19" s="97">
        <v>0</v>
      </c>
      <c r="F19" s="97">
        <v>254</v>
      </c>
      <c r="G19" s="97">
        <v>223</v>
      </c>
      <c r="H19" s="97">
        <v>200</v>
      </c>
      <c r="I19" s="97">
        <v>0</v>
      </c>
      <c r="J19" s="97">
        <v>0</v>
      </c>
      <c r="K19" s="97">
        <v>0</v>
      </c>
      <c r="L19" s="97">
        <v>0</v>
      </c>
      <c r="M19" s="97">
        <v>0</v>
      </c>
      <c r="N19" s="97">
        <v>0</v>
      </c>
      <c r="O19" s="98">
        <f>SUM(C19:N19)</f>
        <v>6211</v>
      </c>
      <c r="P19" s="681" t="s">
        <v>77</v>
      </c>
      <c r="R19" s="107"/>
    </row>
    <row r="20" spans="2:20" ht="24.95" customHeight="1">
      <c r="B20" s="88" t="s">
        <v>88</v>
      </c>
      <c r="C20" s="97">
        <v>1820</v>
      </c>
      <c r="D20" s="97">
        <v>0</v>
      </c>
      <c r="E20" s="97">
        <v>0</v>
      </c>
      <c r="F20" s="97">
        <v>0</v>
      </c>
      <c r="G20" s="97">
        <v>0</v>
      </c>
      <c r="H20" s="97">
        <v>125</v>
      </c>
      <c r="I20" s="97">
        <v>0</v>
      </c>
      <c r="J20" s="97">
        <v>0</v>
      </c>
      <c r="K20" s="97">
        <v>250</v>
      </c>
      <c r="L20" s="97">
        <v>0</v>
      </c>
      <c r="M20" s="97">
        <v>0</v>
      </c>
      <c r="N20" s="97">
        <v>0</v>
      </c>
      <c r="O20" s="98">
        <f>SUM(C20:N20)</f>
        <v>2195</v>
      </c>
      <c r="P20" s="681" t="s">
        <v>89</v>
      </c>
    </row>
    <row r="21" spans="2:20" ht="24.95" customHeight="1">
      <c r="B21" s="88" t="s">
        <v>90</v>
      </c>
      <c r="C21" s="97">
        <v>0</v>
      </c>
      <c r="D21" s="97">
        <v>0</v>
      </c>
      <c r="E21" s="97">
        <v>0</v>
      </c>
      <c r="F21" s="97">
        <v>0</v>
      </c>
      <c r="G21" s="97">
        <v>0</v>
      </c>
      <c r="H21" s="97">
        <v>0</v>
      </c>
      <c r="I21" s="97">
        <v>0</v>
      </c>
      <c r="J21" s="97">
        <v>0</v>
      </c>
      <c r="K21" s="97">
        <v>0</v>
      </c>
      <c r="L21" s="97">
        <v>0</v>
      </c>
      <c r="M21" s="97">
        <v>0</v>
      </c>
      <c r="N21" s="97">
        <v>0</v>
      </c>
      <c r="O21" s="98">
        <f t="shared" ref="O21:O27" si="13">SUM(C21:N21)</f>
        <v>0</v>
      </c>
      <c r="P21" s="681" t="s">
        <v>91</v>
      </c>
    </row>
    <row r="22" spans="2:20" ht="24.95" customHeight="1">
      <c r="B22" s="88" t="s">
        <v>92</v>
      </c>
      <c r="C22" s="97">
        <v>302</v>
      </c>
      <c r="D22" s="97">
        <v>0</v>
      </c>
      <c r="E22" s="97">
        <v>0</v>
      </c>
      <c r="F22" s="97">
        <v>0</v>
      </c>
      <c r="G22" s="97">
        <v>0</v>
      </c>
      <c r="H22" s="97">
        <v>319</v>
      </c>
      <c r="I22" s="97">
        <v>0</v>
      </c>
      <c r="J22" s="97">
        <v>0</v>
      </c>
      <c r="K22" s="97">
        <v>391</v>
      </c>
      <c r="L22" s="97">
        <v>0</v>
      </c>
      <c r="M22" s="97">
        <v>0</v>
      </c>
      <c r="N22" s="97">
        <v>0</v>
      </c>
      <c r="O22" s="98">
        <f t="shared" si="13"/>
        <v>1012</v>
      </c>
      <c r="P22" s="681" t="s">
        <v>93</v>
      </c>
    </row>
    <row r="23" spans="2:20" ht="24.95" customHeight="1">
      <c r="B23" s="88" t="s">
        <v>94</v>
      </c>
      <c r="C23" s="97">
        <f>SUM('Meriplex Houston'!S6)</f>
        <v>11651.5</v>
      </c>
      <c r="D23" s="97">
        <f>SUM(Enhanced!S6)</f>
        <v>0</v>
      </c>
      <c r="E23" s="97">
        <f>SUM(GNT!S6)</f>
        <v>0</v>
      </c>
      <c r="F23" s="97">
        <f>SUM(RIT!S6)</f>
        <v>23379.5</v>
      </c>
      <c r="G23" s="97">
        <f>SUM(Optimum!S6)</f>
        <v>12366.5</v>
      </c>
      <c r="H23" s="97">
        <f>SUM(Cyberian!S6)</f>
        <v>1227.45</v>
      </c>
      <c r="I23" s="97">
        <f>SUM(LightPoint!S6)</f>
        <v>0</v>
      </c>
      <c r="J23" s="97">
        <f>SUM(Verma!S6)</f>
        <v>3411.25</v>
      </c>
      <c r="K23" s="97">
        <f>SUM(CPI!S6)</f>
        <v>1300</v>
      </c>
      <c r="L23" s="97">
        <f>SUM('F1'!S6)</f>
        <v>4181</v>
      </c>
      <c r="M23" s="97">
        <f>SUM(SSI!S6)</f>
        <v>31341.59</v>
      </c>
      <c r="N23" s="97">
        <f>SUM('SSI-Aquipt'!S6)</f>
        <v>0</v>
      </c>
      <c r="O23" s="98">
        <f t="shared" si="13"/>
        <v>88858.79</v>
      </c>
      <c r="P23" s="681" t="s">
        <v>95</v>
      </c>
      <c r="Q23" s="680" t="s">
        <v>96</v>
      </c>
      <c r="R23" s="681"/>
      <c r="S23" s="681"/>
      <c r="T23" s="682">
        <f>SUM(O8+O10+O12)/(O49+O51+O53)</f>
        <v>0.31002203822185365</v>
      </c>
    </row>
    <row r="24" spans="2:20" ht="24.95" customHeight="1">
      <c r="B24" s="88" t="s">
        <v>97</v>
      </c>
      <c r="C24" s="97">
        <f>SUM('Meriplex Houston'!S7)</f>
        <v>4752.42</v>
      </c>
      <c r="D24" s="97">
        <f>SUM(Enhanced!S7)</f>
        <v>2262.1900000000069</v>
      </c>
      <c r="E24" s="97">
        <f>SUM(GNT!S7)</f>
        <v>1116.28</v>
      </c>
      <c r="F24" s="97">
        <f>SUM(RIT!S7)</f>
        <v>15448.27</v>
      </c>
      <c r="G24" s="97">
        <f>SUM(Optimum!S7)</f>
        <v>16097.5</v>
      </c>
      <c r="H24" s="97">
        <f>SUM(Cyberian!S7)</f>
        <v>54.730000000000004</v>
      </c>
      <c r="I24" s="97">
        <f>SUM(LightPoint!S7)</f>
        <v>2900.6</v>
      </c>
      <c r="J24" s="97">
        <f>SUM(Verma!S7)</f>
        <v>5569.44</v>
      </c>
      <c r="K24" s="97">
        <f>SUM(CPI!S7)</f>
        <v>4810.95</v>
      </c>
      <c r="L24" s="97">
        <f>SUM('F1'!S7)</f>
        <v>6371.45</v>
      </c>
      <c r="M24" s="97">
        <f>SUM(SSI!S7)</f>
        <v>21098.73</v>
      </c>
      <c r="N24" s="97">
        <f>SUM('SSI-Aquipt'!S7)</f>
        <v>0</v>
      </c>
      <c r="O24" s="98">
        <f t="shared" si="13"/>
        <v>80482.559999999998</v>
      </c>
      <c r="P24" s="681" t="s">
        <v>98</v>
      </c>
    </row>
    <row r="25" spans="2:20" ht="24.95" customHeight="1">
      <c r="B25" s="88" t="s">
        <v>99</v>
      </c>
      <c r="C25" s="89">
        <f>SUM('Meriplex Houston'!S8)</f>
        <v>1343</v>
      </c>
      <c r="D25" s="97">
        <f>SUM(Enhanced!S8)</f>
        <v>0</v>
      </c>
      <c r="E25" s="97">
        <f>SUM(GNT!S8)</f>
        <v>1496</v>
      </c>
      <c r="F25" s="97">
        <f>SUM(RIT!S8)</f>
        <v>508.5</v>
      </c>
      <c r="G25" s="97">
        <f>SUM(Optimum!S8)</f>
        <v>1093.5999999999999</v>
      </c>
      <c r="H25" s="97">
        <f>SUM(Cyberian!S8)</f>
        <v>36</v>
      </c>
      <c r="I25" s="97">
        <f>SUM(LightPoint!S8)</f>
        <v>0</v>
      </c>
      <c r="J25" s="97">
        <f>SUM(Verma!S8)</f>
        <v>1047.6600000000001</v>
      </c>
      <c r="K25" s="97">
        <f>SUM(CPI!S8)</f>
        <v>0</v>
      </c>
      <c r="L25" s="97">
        <f>SUM('F1'!S8)</f>
        <v>0</v>
      </c>
      <c r="M25" s="97">
        <f>SUM(SSI!S8)</f>
        <v>0</v>
      </c>
      <c r="N25" s="97">
        <f>SUM('SSI-Aquipt'!S8)</f>
        <v>0</v>
      </c>
      <c r="O25" s="98">
        <f t="shared" si="13"/>
        <v>5524.76</v>
      </c>
      <c r="P25" s="681" t="s">
        <v>100</v>
      </c>
      <c r="Q25" s="101"/>
    </row>
    <row r="26" spans="2:20" ht="24.95" customHeight="1">
      <c r="B26" s="88" t="s">
        <v>101</v>
      </c>
      <c r="C26" s="89">
        <v>0</v>
      </c>
      <c r="D26" s="89">
        <v>0</v>
      </c>
      <c r="E26" s="89">
        <v>0</v>
      </c>
      <c r="F26" s="89">
        <v>0</v>
      </c>
      <c r="G26" s="89">
        <v>0</v>
      </c>
      <c r="H26" s="89">
        <v>0</v>
      </c>
      <c r="I26" s="89">
        <v>0</v>
      </c>
      <c r="J26" s="89">
        <v>0</v>
      </c>
      <c r="K26" s="97">
        <v>0</v>
      </c>
      <c r="L26" s="89">
        <v>0</v>
      </c>
      <c r="M26" s="89">
        <v>0</v>
      </c>
      <c r="N26" s="89">
        <v>0</v>
      </c>
      <c r="O26" s="98">
        <f t="shared" si="13"/>
        <v>0</v>
      </c>
      <c r="P26" s="681" t="s">
        <v>102</v>
      </c>
    </row>
    <row r="27" spans="2:20" ht="24.95" customHeight="1">
      <c r="B27" s="88" t="s">
        <v>103</v>
      </c>
      <c r="C27" s="89">
        <f>SUM('Meriplex Houston'!S9)</f>
        <v>92.789999999999992</v>
      </c>
      <c r="D27" s="89">
        <f>SUM(Enhanced!S9)</f>
        <v>124.2</v>
      </c>
      <c r="E27" s="89">
        <f>SUM(GNT!S9)</f>
        <v>0</v>
      </c>
      <c r="F27" s="89">
        <f>SUM(RIT!S9)</f>
        <v>333.99</v>
      </c>
      <c r="G27" s="89">
        <f>SUM(Optimum!S9)</f>
        <v>10.08</v>
      </c>
      <c r="H27" s="89">
        <f>SUM(Cyberian!S9)</f>
        <v>186.66</v>
      </c>
      <c r="I27" s="89">
        <f>SUM(LightPoint!S9)</f>
        <v>0</v>
      </c>
      <c r="J27" s="89">
        <f>SUM(Verma!S9)</f>
        <v>0</v>
      </c>
      <c r="K27" s="97">
        <f>SUM(CPI!S9)</f>
        <v>0</v>
      </c>
      <c r="L27" s="89">
        <f>SUM('F1'!T9)</f>
        <v>0</v>
      </c>
      <c r="M27" s="97">
        <f>SUM(SSI!S9)</f>
        <v>0</v>
      </c>
      <c r="N27" s="97">
        <f>SUM('SSI-Aquipt'!S10)</f>
        <v>0</v>
      </c>
      <c r="O27" s="98">
        <f t="shared" si="13"/>
        <v>747.72</v>
      </c>
      <c r="P27" s="681" t="s">
        <v>104</v>
      </c>
      <c r="Q27" s="680" t="s">
        <v>105</v>
      </c>
      <c r="T27" s="682">
        <f>SUM(O4+O5+O6+O7+O11)/(O45+O46+O47+O48+O52)</f>
        <v>0.16872088857040488</v>
      </c>
    </row>
    <row r="28" spans="2:20" s="1180" customFormat="1" ht="24.95" customHeight="1" thickBot="1">
      <c r="B28" s="1175" t="s">
        <v>106</v>
      </c>
      <c r="C28" s="1176">
        <f>SUM(C19:C23)+C25+C26+C27+C24</f>
        <v>24780.71</v>
      </c>
      <c r="D28" s="1176">
        <f t="shared" ref="D28:N28" si="14">SUM(D19:D23)+D25+D26+D27+D24</f>
        <v>3101.3900000000067</v>
      </c>
      <c r="E28" s="1176">
        <f t="shared" si="14"/>
        <v>2612.2799999999997</v>
      </c>
      <c r="F28" s="1176">
        <f t="shared" si="14"/>
        <v>39924.26</v>
      </c>
      <c r="G28" s="1176">
        <f t="shared" si="14"/>
        <v>29790.68</v>
      </c>
      <c r="H28" s="1176">
        <f t="shared" si="14"/>
        <v>2148.84</v>
      </c>
      <c r="I28" s="1176">
        <f t="shared" si="14"/>
        <v>2900.6</v>
      </c>
      <c r="J28" s="1176">
        <f>SUM(J19:J23)+J25+J26+J27+J24</f>
        <v>10028.349999999999</v>
      </c>
      <c r="K28" s="1176">
        <f t="shared" si="14"/>
        <v>6751.95</v>
      </c>
      <c r="L28" s="1176">
        <f t="shared" si="14"/>
        <v>10552.45</v>
      </c>
      <c r="M28" s="1176">
        <f t="shared" si="14"/>
        <v>52440.32</v>
      </c>
      <c r="N28" s="1176">
        <f t="shared" si="14"/>
        <v>0</v>
      </c>
      <c r="O28" s="1177">
        <f>SUM(C28:N28)</f>
        <v>185031.83000000002</v>
      </c>
      <c r="P28" s="1178" t="s">
        <v>107</v>
      </c>
      <c r="Q28" s="1179"/>
      <c r="R28" s="1179"/>
      <c r="S28" s="1179"/>
      <c r="T28" s="1179"/>
    </row>
    <row r="29" spans="2:20" ht="24.95" customHeight="1" thickBot="1">
      <c r="B29" s="94"/>
      <c r="C29" s="94"/>
      <c r="D29" s="94"/>
      <c r="E29" s="94"/>
      <c r="F29" s="94"/>
      <c r="G29" s="94"/>
      <c r="H29" s="94"/>
      <c r="I29" s="94"/>
      <c r="J29" s="94"/>
      <c r="K29" s="94"/>
      <c r="L29" s="94"/>
      <c r="M29" s="94"/>
      <c r="N29" s="94"/>
      <c r="O29" s="168">
        <f>O28-M28</f>
        <v>132591.51</v>
      </c>
    </row>
    <row r="30" spans="2:20" ht="24.95" customHeight="1" thickBot="1">
      <c r="B30" s="1194" t="s">
        <v>108</v>
      </c>
      <c r="C30" s="1195"/>
      <c r="D30" s="1195"/>
      <c r="E30" s="1195"/>
      <c r="F30" s="1195"/>
      <c r="G30" s="1195"/>
      <c r="H30" s="1195"/>
      <c r="I30" s="1195"/>
      <c r="J30" s="1195"/>
      <c r="K30" s="1195"/>
      <c r="L30" s="1195"/>
      <c r="M30" s="1195"/>
      <c r="N30" s="1195"/>
      <c r="O30" s="1196"/>
    </row>
    <row r="31" spans="2:20" ht="24.95" customHeight="1">
      <c r="B31" s="86" t="s">
        <v>109</v>
      </c>
      <c r="C31" s="95" t="s">
        <v>45</v>
      </c>
      <c r="D31" s="95" t="s">
        <v>46</v>
      </c>
      <c r="E31" s="95" t="s">
        <v>47</v>
      </c>
      <c r="F31" s="95" t="s">
        <v>82</v>
      </c>
      <c r="G31" s="95" t="s">
        <v>49</v>
      </c>
      <c r="H31" s="95" t="s">
        <v>50</v>
      </c>
      <c r="I31" s="95" t="s">
        <v>110</v>
      </c>
      <c r="J31" s="95" t="s">
        <v>111</v>
      </c>
      <c r="K31" s="95" t="s">
        <v>84</v>
      </c>
      <c r="L31" s="95" t="s">
        <v>85</v>
      </c>
      <c r="M31" s="95" t="s">
        <v>55</v>
      </c>
      <c r="N31" s="95" t="s">
        <v>56</v>
      </c>
      <c r="O31" s="96" t="s">
        <v>112</v>
      </c>
    </row>
    <row r="32" spans="2:20" ht="24.95" customHeight="1">
      <c r="B32" s="88" t="s">
        <v>113</v>
      </c>
      <c r="C32" s="97">
        <v>0</v>
      </c>
      <c r="D32" s="97">
        <v>0</v>
      </c>
      <c r="E32" s="97">
        <v>0</v>
      </c>
      <c r="F32" s="97">
        <v>0</v>
      </c>
      <c r="G32" s="97">
        <v>0</v>
      </c>
      <c r="H32" s="97">
        <v>0</v>
      </c>
      <c r="I32" s="97">
        <v>0</v>
      </c>
      <c r="J32" s="97">
        <v>0</v>
      </c>
      <c r="K32" s="97">
        <v>0</v>
      </c>
      <c r="L32" s="97">
        <v>0</v>
      </c>
      <c r="M32" s="97">
        <v>0</v>
      </c>
      <c r="N32" s="97">
        <v>0</v>
      </c>
      <c r="O32" s="98">
        <f>SUM(C32:N32)</f>
        <v>0</v>
      </c>
      <c r="P32" s="681" t="s">
        <v>77</v>
      </c>
      <c r="Q32" s="207"/>
      <c r="R32" s="102"/>
      <c r="S32" s="103"/>
    </row>
    <row r="33" spans="2:16" ht="24.95" customHeight="1">
      <c r="B33" s="88" t="s">
        <v>114</v>
      </c>
      <c r="C33" s="97">
        <v>0</v>
      </c>
      <c r="D33" s="97">
        <v>0</v>
      </c>
      <c r="E33" s="97">
        <v>0</v>
      </c>
      <c r="F33" s="97">
        <v>0</v>
      </c>
      <c r="G33" s="97">
        <v>0</v>
      </c>
      <c r="H33" s="97">
        <v>0</v>
      </c>
      <c r="I33" s="97">
        <v>0</v>
      </c>
      <c r="J33" s="97">
        <v>0</v>
      </c>
      <c r="K33" s="97">
        <v>0</v>
      </c>
      <c r="L33" s="97">
        <v>0</v>
      </c>
      <c r="M33" s="97">
        <v>0</v>
      </c>
      <c r="N33" s="97">
        <v>0</v>
      </c>
      <c r="O33" s="98">
        <f t="shared" ref="O33:O39" si="15">SUM(C33:N33)</f>
        <v>0</v>
      </c>
      <c r="P33" s="681" t="s">
        <v>89</v>
      </c>
    </row>
    <row r="34" spans="2:16" ht="24.95" customHeight="1">
      <c r="B34" s="88" t="s">
        <v>115</v>
      </c>
      <c r="C34" s="97">
        <v>0</v>
      </c>
      <c r="D34" s="97">
        <v>0</v>
      </c>
      <c r="E34" s="97">
        <v>0</v>
      </c>
      <c r="F34" s="97">
        <v>0</v>
      </c>
      <c r="G34" s="97">
        <v>0</v>
      </c>
      <c r="H34" s="97">
        <v>0</v>
      </c>
      <c r="I34" s="97">
        <v>0</v>
      </c>
      <c r="J34" s="97">
        <v>0</v>
      </c>
      <c r="K34" s="97">
        <v>0</v>
      </c>
      <c r="L34" s="97">
        <v>0</v>
      </c>
      <c r="M34" s="97">
        <v>0</v>
      </c>
      <c r="N34" s="97">
        <v>0</v>
      </c>
      <c r="O34" s="98">
        <f t="shared" si="15"/>
        <v>0</v>
      </c>
      <c r="P34" s="681" t="s">
        <v>91</v>
      </c>
    </row>
    <row r="35" spans="2:16" ht="24.95" customHeight="1">
      <c r="B35" s="88" t="s">
        <v>116</v>
      </c>
      <c r="C35" s="97">
        <v>0</v>
      </c>
      <c r="D35" s="97">
        <v>0</v>
      </c>
      <c r="E35" s="97">
        <v>0</v>
      </c>
      <c r="F35" s="97">
        <v>0</v>
      </c>
      <c r="G35" s="97">
        <v>0</v>
      </c>
      <c r="H35" s="97">
        <v>0</v>
      </c>
      <c r="I35" s="97">
        <v>0</v>
      </c>
      <c r="J35" s="97">
        <v>0</v>
      </c>
      <c r="K35" s="97">
        <v>0</v>
      </c>
      <c r="L35" s="97">
        <v>0</v>
      </c>
      <c r="M35" s="97">
        <v>0</v>
      </c>
      <c r="N35" s="97">
        <v>0</v>
      </c>
      <c r="O35" s="98">
        <f t="shared" si="15"/>
        <v>0</v>
      </c>
      <c r="P35" s="681" t="s">
        <v>93</v>
      </c>
    </row>
    <row r="36" spans="2:16" ht="24.95" customHeight="1">
      <c r="B36" s="88" t="s">
        <v>117</v>
      </c>
      <c r="C36" s="97">
        <f>SUM('Meriplex Houston'!T6)</f>
        <v>0</v>
      </c>
      <c r="D36" s="97">
        <f>SUM(Enhanced!T6)</f>
        <v>0</v>
      </c>
      <c r="E36" s="97">
        <v>0</v>
      </c>
      <c r="F36" s="1157">
        <f>SUM(RIT!T6)</f>
        <v>0</v>
      </c>
      <c r="G36" s="97">
        <f>SUM(Optimum!T6)</f>
        <v>0</v>
      </c>
      <c r="H36" s="97">
        <f>SUM(Cyberian!T6)</f>
        <v>0</v>
      </c>
      <c r="I36" s="97">
        <f>SUM(LightPoint!T6)</f>
        <v>0</v>
      </c>
      <c r="J36" s="1157">
        <f>SUM(Verma!T6)</f>
        <v>0</v>
      </c>
      <c r="K36" s="1157">
        <f>SUM(CPI!T6)</f>
        <v>0</v>
      </c>
      <c r="L36" s="97">
        <f>SUM('F1'!T6)</f>
        <v>0</v>
      </c>
      <c r="M36" s="1139">
        <f>SUM(SSI!T6)</f>
        <v>0</v>
      </c>
      <c r="N36" s="97">
        <f>SUM('SSI-Aquipt'!T6)</f>
        <v>0</v>
      </c>
      <c r="O36" s="98">
        <f>SUM(C36:N36)</f>
        <v>0</v>
      </c>
      <c r="P36" s="681" t="s">
        <v>95</v>
      </c>
    </row>
    <row r="37" spans="2:16" ht="24.95" customHeight="1">
      <c r="B37" s="88" t="s">
        <v>118</v>
      </c>
      <c r="C37" s="97">
        <f>SUM('Meriplex Houston'!T7)</f>
        <v>0</v>
      </c>
      <c r="D37" s="97">
        <f>SUM(Enhanced!T7)</f>
        <v>0</v>
      </c>
      <c r="E37" s="97">
        <f>SUM(GNT!T7)</f>
        <v>0</v>
      </c>
      <c r="F37" s="97">
        <f>SUM(RIT!T7)</f>
        <v>0</v>
      </c>
      <c r="G37" s="97">
        <f>SUM(Optimum!T7)</f>
        <v>0</v>
      </c>
      <c r="H37" s="97">
        <f>SUM(Cyberian!T7)</f>
        <v>0</v>
      </c>
      <c r="I37" s="97">
        <f>SUM(LightPoint!T7)</f>
        <v>0</v>
      </c>
      <c r="J37" s="97">
        <f>SUM(Verma!T7)</f>
        <v>0</v>
      </c>
      <c r="K37" s="97">
        <f>SUM(CPI!T7)</f>
        <v>0</v>
      </c>
      <c r="L37" s="97">
        <f>SUM('F1'!T7)</f>
        <v>0</v>
      </c>
      <c r="M37" s="97">
        <f>SUM(SSI!T7)</f>
        <v>0</v>
      </c>
      <c r="N37" s="97">
        <f>SUM('SSI-Aquipt'!T7)</f>
        <v>0</v>
      </c>
      <c r="O37" s="98">
        <f t="shared" si="15"/>
        <v>0</v>
      </c>
      <c r="P37" s="681" t="s">
        <v>98</v>
      </c>
    </row>
    <row r="38" spans="2:16" ht="24.95" customHeight="1">
      <c r="B38" s="88" t="s">
        <v>119</v>
      </c>
      <c r="C38" s="89">
        <f>SUM('Meriplex Houston'!T8)</f>
        <v>0</v>
      </c>
      <c r="D38" s="89">
        <f>SUM(Enhanced!T8)</f>
        <v>0</v>
      </c>
      <c r="E38" s="89">
        <f>SUM(GNT!T8)</f>
        <v>0</v>
      </c>
      <c r="F38" s="89">
        <f>SUM(RIT!T8)</f>
        <v>0</v>
      </c>
      <c r="G38" s="89">
        <f>SUM(Optimum!T8)</f>
        <v>0</v>
      </c>
      <c r="H38" s="89">
        <f>SUM(Cyberian!T8)</f>
        <v>0</v>
      </c>
      <c r="I38" s="97">
        <f>SUM(LightPoint!T8)</f>
        <v>0</v>
      </c>
      <c r="J38" s="97">
        <f>SUM(Verma!T8)</f>
        <v>0</v>
      </c>
      <c r="K38" s="97">
        <f>SUM(CPI!T8)</f>
        <v>0</v>
      </c>
      <c r="L38" s="97">
        <f>SUM('F1'!U8)</f>
        <v>0</v>
      </c>
      <c r="M38" s="97">
        <f>SUM(SSI!T8)</f>
        <v>0</v>
      </c>
      <c r="N38" s="97">
        <f>SUM(SSI!T8)</f>
        <v>0</v>
      </c>
      <c r="O38" s="98">
        <f t="shared" si="15"/>
        <v>0</v>
      </c>
      <c r="P38" s="681" t="s">
        <v>100</v>
      </c>
    </row>
    <row r="39" spans="2:16" ht="24.95" customHeight="1">
      <c r="B39" s="88" t="s">
        <v>120</v>
      </c>
      <c r="C39" s="89">
        <v>0</v>
      </c>
      <c r="D39" s="89">
        <v>0</v>
      </c>
      <c r="E39" s="89">
        <v>0</v>
      </c>
      <c r="F39" s="89">
        <v>0</v>
      </c>
      <c r="G39" s="89">
        <v>0</v>
      </c>
      <c r="H39" s="89">
        <v>0</v>
      </c>
      <c r="I39" s="89">
        <v>0</v>
      </c>
      <c r="J39" s="89">
        <v>0</v>
      </c>
      <c r="K39" s="89">
        <v>0</v>
      </c>
      <c r="L39" s="89">
        <v>0</v>
      </c>
      <c r="M39" s="89">
        <v>0</v>
      </c>
      <c r="N39" s="89">
        <v>0</v>
      </c>
      <c r="O39" s="98">
        <f t="shared" si="15"/>
        <v>0</v>
      </c>
      <c r="P39" s="681" t="s">
        <v>102</v>
      </c>
    </row>
    <row r="40" spans="2:16" ht="24.95" customHeight="1">
      <c r="B40" s="88" t="s">
        <v>121</v>
      </c>
      <c r="C40" s="89">
        <f>SUM('Meriplex Houston'!T9)</f>
        <v>0</v>
      </c>
      <c r="D40" s="89">
        <f>SUM(Enhanced!T9)</f>
        <v>0</v>
      </c>
      <c r="E40" s="89">
        <f>SUM(GNT!T9)</f>
        <v>0</v>
      </c>
      <c r="F40" s="89">
        <f>SUM(RIT!T9)</f>
        <v>0</v>
      </c>
      <c r="G40" s="89">
        <f>SUM(Optimum!T9)</f>
        <v>0</v>
      </c>
      <c r="H40" s="89">
        <f>SUM(Cyberian!T9)</f>
        <v>0</v>
      </c>
      <c r="I40" s="89">
        <f>SUM(LightPoint!T9)</f>
        <v>0</v>
      </c>
      <c r="J40" s="89">
        <f>SUM(Verma!T9)</f>
        <v>0</v>
      </c>
      <c r="K40" s="89">
        <f>SUM(CPI!T9)</f>
        <v>0</v>
      </c>
      <c r="L40" s="89">
        <f>SUM('F1'!U9)</f>
        <v>0</v>
      </c>
      <c r="M40" s="89">
        <f>SUM(SSI!T9)</f>
        <v>0</v>
      </c>
      <c r="N40" s="89">
        <f>SUM(SSI!T9)</f>
        <v>0</v>
      </c>
      <c r="O40" s="98">
        <f>SUM(C40:N40)</f>
        <v>0</v>
      </c>
      <c r="P40" s="681" t="s">
        <v>104</v>
      </c>
    </row>
    <row r="41" spans="2:16" ht="24.95" customHeight="1" thickBot="1">
      <c r="B41" s="91" t="s">
        <v>122</v>
      </c>
      <c r="C41" s="99">
        <f t="shared" ref="C41:N41" si="16">SUM(C32:C40)</f>
        <v>0</v>
      </c>
      <c r="D41" s="99">
        <f t="shared" si="16"/>
        <v>0</v>
      </c>
      <c r="E41" s="99">
        <f t="shared" si="16"/>
        <v>0</v>
      </c>
      <c r="F41" s="99">
        <f t="shared" si="16"/>
        <v>0</v>
      </c>
      <c r="G41" s="99">
        <f t="shared" si="16"/>
        <v>0</v>
      </c>
      <c r="H41" s="99">
        <f t="shared" si="16"/>
        <v>0</v>
      </c>
      <c r="I41" s="99">
        <f t="shared" si="16"/>
        <v>0</v>
      </c>
      <c r="J41" s="99">
        <f t="shared" si="16"/>
        <v>0</v>
      </c>
      <c r="K41" s="99">
        <f t="shared" si="16"/>
        <v>0</v>
      </c>
      <c r="L41" s="99">
        <f t="shared" si="16"/>
        <v>0</v>
      </c>
      <c r="M41" s="99">
        <f t="shared" si="16"/>
        <v>0</v>
      </c>
      <c r="N41" s="99">
        <f t="shared" si="16"/>
        <v>0</v>
      </c>
      <c r="O41" s="100">
        <f>SUM(O32:O40)</f>
        <v>0</v>
      </c>
      <c r="P41" s="681" t="s">
        <v>107</v>
      </c>
    </row>
    <row r="42" spans="2:16" ht="24.95" customHeight="1" thickBot="1">
      <c r="B42" s="94"/>
      <c r="C42" s="94"/>
      <c r="D42" s="94"/>
      <c r="E42" s="94"/>
      <c r="F42" s="94"/>
      <c r="G42" s="94"/>
      <c r="H42" s="94"/>
      <c r="I42" s="94"/>
      <c r="J42" s="94"/>
      <c r="K42" s="94"/>
      <c r="L42" s="94"/>
      <c r="M42" s="94"/>
      <c r="N42" s="94"/>
      <c r="O42" s="94"/>
    </row>
    <row r="43" spans="2:16" ht="24.95" customHeight="1" thickBot="1">
      <c r="B43" s="1194" t="s">
        <v>123</v>
      </c>
      <c r="C43" s="1195"/>
      <c r="D43" s="1195"/>
      <c r="E43" s="1195"/>
      <c r="F43" s="1195"/>
      <c r="G43" s="1195"/>
      <c r="H43" s="1195"/>
      <c r="I43" s="1195"/>
      <c r="J43" s="1195"/>
      <c r="K43" s="1195"/>
      <c r="L43" s="1195"/>
      <c r="M43" s="1195"/>
      <c r="N43" s="1195"/>
      <c r="O43" s="1196"/>
    </row>
    <row r="44" spans="2:16" ht="24.95" customHeight="1">
      <c r="B44" s="86" t="s">
        <v>124</v>
      </c>
      <c r="C44" s="95" t="s">
        <v>45</v>
      </c>
      <c r="D44" s="95" t="s">
        <v>46</v>
      </c>
      <c r="E44" s="95" t="s">
        <v>81</v>
      </c>
      <c r="F44" s="95" t="s">
        <v>48</v>
      </c>
      <c r="G44" s="95" t="s">
        <v>49</v>
      </c>
      <c r="H44" s="95" t="s">
        <v>50</v>
      </c>
      <c r="I44" s="95" t="s">
        <v>51</v>
      </c>
      <c r="J44" s="95" t="s">
        <v>52</v>
      </c>
      <c r="K44" s="95" t="s">
        <v>84</v>
      </c>
      <c r="L44" s="95" t="s">
        <v>85</v>
      </c>
      <c r="M44" s="95" t="s">
        <v>55</v>
      </c>
      <c r="N44" s="95" t="s">
        <v>56</v>
      </c>
      <c r="O44" s="96" t="s">
        <v>125</v>
      </c>
    </row>
    <row r="45" spans="2:16" ht="24.95" customHeight="1">
      <c r="B45" s="88" t="s">
        <v>126</v>
      </c>
      <c r="C45" s="97">
        <v>31112</v>
      </c>
      <c r="D45" s="97">
        <v>2894</v>
      </c>
      <c r="E45" s="97">
        <v>0</v>
      </c>
      <c r="F45" s="97">
        <v>1431</v>
      </c>
      <c r="G45" s="97">
        <v>0</v>
      </c>
      <c r="H45" s="97">
        <v>0</v>
      </c>
      <c r="I45" s="97">
        <v>1516</v>
      </c>
      <c r="J45" s="97">
        <v>0</v>
      </c>
      <c r="K45" s="97">
        <v>3524</v>
      </c>
      <c r="L45" s="97">
        <v>0</v>
      </c>
      <c r="M45" s="97">
        <v>282</v>
      </c>
      <c r="N45" s="97">
        <v>0</v>
      </c>
      <c r="O45" s="98">
        <f>SUM(C45:N45)</f>
        <v>40759</v>
      </c>
    </row>
    <row r="46" spans="2:16" ht="24.95" customHeight="1">
      <c r="B46" s="88" t="s">
        <v>127</v>
      </c>
      <c r="C46" s="97">
        <v>5327</v>
      </c>
      <c r="D46" s="97">
        <v>271</v>
      </c>
      <c r="E46" s="97">
        <v>0</v>
      </c>
      <c r="F46" s="97">
        <v>175</v>
      </c>
      <c r="G46" s="97">
        <v>0</v>
      </c>
      <c r="H46" s="97">
        <v>0</v>
      </c>
      <c r="I46" s="97">
        <v>625</v>
      </c>
      <c r="J46" s="97">
        <v>0</v>
      </c>
      <c r="K46" s="97">
        <v>175</v>
      </c>
      <c r="L46" s="97">
        <v>0</v>
      </c>
      <c r="M46" s="97">
        <v>0</v>
      </c>
      <c r="N46" s="97">
        <v>0</v>
      </c>
      <c r="O46" s="98">
        <f t="shared" ref="O46:O54" si="17">SUM(C46:N46)</f>
        <v>6573</v>
      </c>
    </row>
    <row r="47" spans="2:16" ht="24.95" customHeight="1">
      <c r="B47" s="88" t="s">
        <v>128</v>
      </c>
      <c r="C47" s="97">
        <v>3773</v>
      </c>
      <c r="D47" s="97">
        <v>0</v>
      </c>
      <c r="E47" s="97">
        <v>0</v>
      </c>
      <c r="F47" s="97">
        <v>0</v>
      </c>
      <c r="G47" s="97">
        <v>0</v>
      </c>
      <c r="H47" s="97">
        <v>0</v>
      </c>
      <c r="I47" s="97">
        <v>0</v>
      </c>
      <c r="J47" s="97">
        <v>0</v>
      </c>
      <c r="K47" s="97">
        <v>0</v>
      </c>
      <c r="L47" s="97">
        <v>0</v>
      </c>
      <c r="M47" s="97">
        <v>0</v>
      </c>
      <c r="N47" s="97">
        <v>0</v>
      </c>
      <c r="O47" s="98">
        <f t="shared" si="17"/>
        <v>3773</v>
      </c>
    </row>
    <row r="48" spans="2:16" ht="24.95" customHeight="1">
      <c r="B48" s="88" t="s">
        <v>129</v>
      </c>
      <c r="C48" s="97">
        <v>1722</v>
      </c>
      <c r="D48" s="97">
        <v>0</v>
      </c>
      <c r="E48" s="97">
        <v>1950</v>
      </c>
      <c r="F48" s="97">
        <v>1043</v>
      </c>
      <c r="G48" s="97">
        <v>0</v>
      </c>
      <c r="H48" s="97">
        <v>0</v>
      </c>
      <c r="I48" s="97">
        <v>0</v>
      </c>
      <c r="J48" s="97">
        <v>0</v>
      </c>
      <c r="K48" s="97">
        <v>0</v>
      </c>
      <c r="L48" s="97">
        <v>0</v>
      </c>
      <c r="M48" s="97">
        <v>0</v>
      </c>
      <c r="N48" s="97">
        <v>0</v>
      </c>
      <c r="O48" s="98">
        <f t="shared" si="17"/>
        <v>4715</v>
      </c>
    </row>
    <row r="49" spans="1:20" ht="24.95" customHeight="1">
      <c r="B49" s="88" t="s">
        <v>130</v>
      </c>
      <c r="C49" s="97">
        <f>SUM('Meriplex Houston'!U6)</f>
        <v>59753.93</v>
      </c>
      <c r="D49" s="97">
        <f>SUM(Enhanced!U6)</f>
        <v>7040.45</v>
      </c>
      <c r="E49" s="97">
        <f>SUM(GNT!U6)</f>
        <v>0</v>
      </c>
      <c r="F49" s="97">
        <f>SUM(RIT!U6)</f>
        <v>56769.599999999999</v>
      </c>
      <c r="G49" s="97">
        <f>SUM(Optimum!U6)</f>
        <v>13721.25</v>
      </c>
      <c r="H49" s="97">
        <f>SUM(Cyberian!U6)</f>
        <v>178</v>
      </c>
      <c r="I49" s="97">
        <f>SUM(LightPoint!U6)</f>
        <v>2665.3</v>
      </c>
      <c r="J49" s="97">
        <f>SUM(Verma!U6)</f>
        <v>2662.8399999999997</v>
      </c>
      <c r="K49" s="97">
        <f>SUM(CPI!U6)</f>
        <v>9290</v>
      </c>
      <c r="L49" s="97">
        <f>SUM('F1'!U6)</f>
        <v>0</v>
      </c>
      <c r="M49" s="97">
        <f>SUM(SSI!U6)</f>
        <v>96322.489999999991</v>
      </c>
      <c r="N49" s="97">
        <f>SUM('SSI-Aquipt'!U7)</f>
        <v>0</v>
      </c>
      <c r="O49" s="98">
        <f t="shared" si="17"/>
        <v>248403.86</v>
      </c>
    </row>
    <row r="50" spans="1:20" ht="24.95" customHeight="1">
      <c r="B50" s="88"/>
      <c r="C50" s="97"/>
      <c r="D50" s="97"/>
      <c r="E50" s="97"/>
      <c r="F50" s="97"/>
      <c r="G50" s="97"/>
      <c r="H50" s="97"/>
      <c r="I50" s="97"/>
      <c r="J50" s="97"/>
      <c r="K50" s="97"/>
      <c r="L50" s="97"/>
      <c r="M50" s="97"/>
      <c r="N50" s="97"/>
      <c r="O50" s="98"/>
    </row>
    <row r="51" spans="1:20" ht="24.95" customHeight="1">
      <c r="B51" s="88" t="s">
        <v>131</v>
      </c>
      <c r="C51" s="89">
        <f>SUM('Meriplex Houston'!U8)</f>
        <v>8336</v>
      </c>
      <c r="D51" s="89">
        <f>SUM(Enhanced!U8)</f>
        <v>690.15</v>
      </c>
      <c r="E51" s="89">
        <f>SUM(GNT!U8)</f>
        <v>1541.71</v>
      </c>
      <c r="F51" s="89">
        <f>SUM(RIT!U8)</f>
        <v>25632.129999999997</v>
      </c>
      <c r="G51" s="89">
        <f>SUM(Optimum!U8)</f>
        <v>3466.34</v>
      </c>
      <c r="H51" s="89">
        <v>0</v>
      </c>
      <c r="I51" s="89">
        <f>SUM(LightPoint!U8)</f>
        <v>165</v>
      </c>
      <c r="J51" s="89">
        <f>SUM(Verma!U8)</f>
        <v>2485.71</v>
      </c>
      <c r="K51" s="89">
        <f>SUM(CPI!U8)</f>
        <v>0</v>
      </c>
      <c r="L51" s="89">
        <f>SUM('F1'!U8)</f>
        <v>0</v>
      </c>
      <c r="M51" s="89">
        <f>SUM(SSI!U8)</f>
        <v>0</v>
      </c>
      <c r="N51" s="89">
        <f>SUM(SSI!U8)</f>
        <v>0</v>
      </c>
      <c r="O51" s="98">
        <f t="shared" si="17"/>
        <v>42317.04</v>
      </c>
    </row>
    <row r="52" spans="1:20" ht="24.95" customHeight="1">
      <c r="B52" s="88" t="s">
        <v>132</v>
      </c>
      <c r="C52" s="89">
        <v>0</v>
      </c>
      <c r="D52" s="89">
        <f>SUM(D81)+D65</f>
        <v>0</v>
      </c>
      <c r="E52" s="89">
        <f>SUM(E81)+E65</f>
        <v>0</v>
      </c>
      <c r="F52" s="89">
        <v>0</v>
      </c>
      <c r="G52" s="89">
        <v>0</v>
      </c>
      <c r="H52" s="89">
        <v>0</v>
      </c>
      <c r="I52" s="89">
        <v>0</v>
      </c>
      <c r="J52" s="89">
        <v>0</v>
      </c>
      <c r="K52" s="89">
        <v>0</v>
      </c>
      <c r="L52" s="89">
        <v>0</v>
      </c>
      <c r="M52" s="89">
        <v>0</v>
      </c>
      <c r="N52" s="89">
        <v>0</v>
      </c>
      <c r="O52" s="98">
        <f t="shared" si="17"/>
        <v>0</v>
      </c>
    </row>
    <row r="53" spans="1:20" ht="24.95" customHeight="1">
      <c r="B53" s="88" t="s">
        <v>133</v>
      </c>
      <c r="C53" s="89">
        <f>SUM('Meriplex Houston'!U9)</f>
        <v>68.41</v>
      </c>
      <c r="D53" s="89">
        <f>SUM(Enhanced!U9)</f>
        <v>194.07</v>
      </c>
      <c r="E53" s="89">
        <f>SUM(GNT!U9)</f>
        <v>0</v>
      </c>
      <c r="F53" s="89">
        <f>SUM(RIT!U9)</f>
        <v>14072.17</v>
      </c>
      <c r="G53" s="89">
        <f>SUM(Optimum!U9)</f>
        <v>260.27999999999997</v>
      </c>
      <c r="H53" s="89">
        <f>SUM(Cyberian!U9)</f>
        <v>0</v>
      </c>
      <c r="I53" s="89">
        <f>SUM(LightPoint!U9)</f>
        <v>0</v>
      </c>
      <c r="J53" s="89">
        <f>SUM(Verma!U9)</f>
        <v>1225.3500000000001</v>
      </c>
      <c r="K53" s="89">
        <f>SUM(CPI!U9)</f>
        <v>312.07</v>
      </c>
      <c r="L53" s="89">
        <f>SUM('F1'!U9)</f>
        <v>0</v>
      </c>
      <c r="M53" s="89">
        <f>SUM(SSI!U9)</f>
        <v>0</v>
      </c>
      <c r="N53" s="89">
        <f>SUM(SSI!U9)</f>
        <v>0</v>
      </c>
      <c r="O53" s="98">
        <f t="shared" si="17"/>
        <v>16132.35</v>
      </c>
      <c r="Q53" s="513">
        <f>+O56/O54</f>
        <v>0</v>
      </c>
    </row>
    <row r="54" spans="1:20" s="1180" customFormat="1" ht="24.95" customHeight="1" thickBot="1">
      <c r="B54" s="1175" t="s">
        <v>134</v>
      </c>
      <c r="C54" s="1176">
        <f>SUM(C45:C53)</f>
        <v>110092.34</v>
      </c>
      <c r="D54" s="1176">
        <f t="shared" ref="D54:E54" si="18">SUM(D45:D53)</f>
        <v>11089.67</v>
      </c>
      <c r="E54" s="1176">
        <f t="shared" si="18"/>
        <v>3491.71</v>
      </c>
      <c r="F54" s="1176">
        <f t="shared" ref="F54:I54" si="19">SUM(F45:F53)</f>
        <v>99122.9</v>
      </c>
      <c r="G54" s="1176">
        <f t="shared" si="19"/>
        <v>17447.87</v>
      </c>
      <c r="H54" s="1176">
        <f t="shared" si="19"/>
        <v>178</v>
      </c>
      <c r="I54" s="1176">
        <f t="shared" si="19"/>
        <v>4971.3</v>
      </c>
      <c r="J54" s="1176">
        <f>SUM(J45:J53)</f>
        <v>6373.9</v>
      </c>
      <c r="K54" s="1176">
        <f>SUM(K45:K53)</f>
        <v>13301.07</v>
      </c>
      <c r="L54" s="1176">
        <f>SUM(L45:L53)</f>
        <v>0</v>
      </c>
      <c r="M54" s="1176">
        <f>SUM(M45:M53)</f>
        <v>96604.489999999991</v>
      </c>
      <c r="N54" s="1176">
        <f>SUM(N45:N53)</f>
        <v>0</v>
      </c>
      <c r="O54" s="1177">
        <f t="shared" si="17"/>
        <v>362673.24999999994</v>
      </c>
      <c r="P54" s="1179"/>
      <c r="Q54" s="1179"/>
      <c r="R54" s="1179"/>
      <c r="S54" s="1179"/>
      <c r="T54" s="1179"/>
    </row>
    <row r="55" spans="1:20" ht="24.95" customHeight="1">
      <c r="B55" s="729" t="s">
        <v>135</v>
      </c>
      <c r="C55" s="730">
        <f t="shared" ref="C55:M55" si="20">C54-C41+C37</f>
        <v>110092.34</v>
      </c>
      <c r="D55" s="730">
        <f t="shared" si="20"/>
        <v>11089.67</v>
      </c>
      <c r="E55" s="730">
        <f t="shared" si="20"/>
        <v>3491.71</v>
      </c>
      <c r="F55" s="730">
        <f t="shared" si="20"/>
        <v>99122.9</v>
      </c>
      <c r="G55" s="730">
        <f t="shared" si="20"/>
        <v>17447.87</v>
      </c>
      <c r="H55" s="730">
        <f t="shared" si="20"/>
        <v>178</v>
      </c>
      <c r="I55" s="730">
        <f t="shared" si="20"/>
        <v>4971.3</v>
      </c>
      <c r="J55" s="730">
        <f t="shared" si="20"/>
        <v>6373.9</v>
      </c>
      <c r="K55" s="730">
        <f t="shared" si="20"/>
        <v>13301.07</v>
      </c>
      <c r="L55" s="730">
        <f t="shared" si="20"/>
        <v>0</v>
      </c>
      <c r="M55" s="730">
        <f t="shared" si="20"/>
        <v>96604.489999999991</v>
      </c>
      <c r="N55" s="730">
        <f t="shared" ref="N55" si="21">SUM(N54-N41)+N37</f>
        <v>0</v>
      </c>
      <c r="O55" s="731">
        <f>SUM(C55:N55)</f>
        <v>362673.24999999994</v>
      </c>
    </row>
    <row r="56" spans="1:20" ht="24.95" customHeight="1" thickBot="1">
      <c r="B56" s="174" t="s">
        <v>136</v>
      </c>
      <c r="C56" s="175">
        <f>C54-C55</f>
        <v>0</v>
      </c>
      <c r="D56" s="175">
        <f t="shared" ref="D56:K56" si="22">D54-D55</f>
        <v>0</v>
      </c>
      <c r="E56" s="175">
        <f t="shared" si="22"/>
        <v>0</v>
      </c>
      <c r="F56" s="175">
        <f t="shared" si="22"/>
        <v>0</v>
      </c>
      <c r="G56" s="175">
        <f t="shared" si="22"/>
        <v>0</v>
      </c>
      <c r="H56" s="175">
        <f>H54-H55</f>
        <v>0</v>
      </c>
      <c r="I56" s="175">
        <f t="shared" si="22"/>
        <v>0</v>
      </c>
      <c r="J56" s="175">
        <f t="shared" si="22"/>
        <v>0</v>
      </c>
      <c r="K56" s="175">
        <f t="shared" si="22"/>
        <v>0</v>
      </c>
      <c r="L56" s="175">
        <f>L54-L55</f>
        <v>0</v>
      </c>
      <c r="M56" s="175">
        <f>M54-M55</f>
        <v>0</v>
      </c>
      <c r="N56" s="175">
        <f>N54-N55</f>
        <v>0</v>
      </c>
      <c r="O56" s="688">
        <f>SUM(C56:N56)</f>
        <v>0</v>
      </c>
      <c r="P56" s="401" t="s">
        <v>137</v>
      </c>
    </row>
    <row r="57" spans="1:20">
      <c r="B57" s="737"/>
      <c r="C57" s="738"/>
      <c r="D57" s="738"/>
      <c r="E57" s="738"/>
      <c r="F57" s="738"/>
      <c r="G57" s="738"/>
      <c r="H57" s="738"/>
      <c r="I57" s="738"/>
      <c r="J57" s="738"/>
      <c r="K57" s="738"/>
      <c r="L57" s="738"/>
      <c r="M57" s="738"/>
      <c r="N57" s="738"/>
      <c r="O57" s="738"/>
      <c r="P57" s="401"/>
    </row>
    <row r="58" spans="1:20">
      <c r="H58" s="740" t="s">
        <v>138</v>
      </c>
      <c r="I58" s="740" t="s">
        <v>139</v>
      </c>
      <c r="J58" s="740" t="s">
        <v>140</v>
      </c>
      <c r="K58" s="740" t="s">
        <v>141</v>
      </c>
      <c r="L58" s="740" t="s">
        <v>142</v>
      </c>
      <c r="M58" s="84"/>
      <c r="N58" s="84"/>
    </row>
    <row r="59" spans="1:20">
      <c r="H59" s="739" t="s">
        <v>143</v>
      </c>
      <c r="I59" s="739">
        <v>183074</v>
      </c>
      <c r="J59" s="739">
        <v>139083.44</v>
      </c>
      <c r="K59" s="168">
        <f t="shared" ref="K59:K63" si="23">J59-I59</f>
        <v>-43990.559999999998</v>
      </c>
      <c r="L59" s="168">
        <f>K59</f>
        <v>-43990.559999999998</v>
      </c>
      <c r="M59" s="84"/>
      <c r="N59" s="84"/>
    </row>
    <row r="60" spans="1:20">
      <c r="H60" s="739" t="s">
        <v>144</v>
      </c>
      <c r="I60" s="739">
        <v>188984</v>
      </c>
      <c r="J60" s="739">
        <v>127865.58</v>
      </c>
      <c r="K60" s="168">
        <f t="shared" si="23"/>
        <v>-61118.42</v>
      </c>
      <c r="L60" s="168">
        <f>K60+K59</f>
        <v>-105108.98</v>
      </c>
      <c r="M60" s="84"/>
      <c r="N60" s="84"/>
      <c r="P60" s="401" t="s">
        <v>145</v>
      </c>
      <c r="Q60" s="401" t="s">
        <v>145</v>
      </c>
      <c r="R60" s="401" t="s">
        <v>146</v>
      </c>
      <c r="S60" s="401" t="s">
        <v>147</v>
      </c>
    </row>
    <row r="61" spans="1:20">
      <c r="H61" s="739" t="s">
        <v>148</v>
      </c>
      <c r="I61" s="739">
        <v>191473</v>
      </c>
      <c r="J61" s="739">
        <v>184725.23</v>
      </c>
      <c r="K61" s="168">
        <f t="shared" si="23"/>
        <v>-6747.7699999999895</v>
      </c>
      <c r="L61" s="168">
        <f t="shared" ref="L61:L66" si="24">K61+L60</f>
        <v>-111856.74999999999</v>
      </c>
      <c r="M61" s="84"/>
      <c r="N61" s="84"/>
      <c r="P61" s="401" t="s">
        <v>149</v>
      </c>
      <c r="Q61" s="401">
        <f>O45+O46+O47+O48+O52</f>
        <v>55820</v>
      </c>
      <c r="R61" s="401">
        <f>O4+O5+O6+O7+O11</f>
        <v>9418</v>
      </c>
      <c r="S61" s="855">
        <f>R61/Q61</f>
        <v>0.16872088857040488</v>
      </c>
    </row>
    <row r="62" spans="1:20">
      <c r="G62" s="85" t="s">
        <v>150</v>
      </c>
      <c r="H62" s="739" t="s">
        <v>151</v>
      </c>
      <c r="I62" s="739">
        <f>207019+60000</f>
        <v>267019</v>
      </c>
      <c r="J62" s="739">
        <v>339289.55</v>
      </c>
      <c r="K62" s="168">
        <f t="shared" si="23"/>
        <v>72270.549999999988</v>
      </c>
      <c r="L62" s="168">
        <f t="shared" si="24"/>
        <v>-39586.199999999997</v>
      </c>
      <c r="M62" s="84"/>
      <c r="N62" s="84"/>
      <c r="P62" s="793" t="s">
        <v>152</v>
      </c>
      <c r="Q62" s="401">
        <f>O54-Q61</f>
        <v>306853.24999999994</v>
      </c>
      <c r="R62" s="401">
        <f>O13-R61</f>
        <v>175613.83</v>
      </c>
      <c r="S62" s="855">
        <f>R62/Q62</f>
        <v>0.57230558907230089</v>
      </c>
    </row>
    <row r="63" spans="1:20">
      <c r="H63" s="739" t="s">
        <v>153</v>
      </c>
      <c r="I63" s="739">
        <f>224429+60000</f>
        <v>284429</v>
      </c>
      <c r="J63" s="739">
        <v>215167.5</v>
      </c>
      <c r="K63" s="168">
        <f t="shared" si="23"/>
        <v>-69261.5</v>
      </c>
      <c r="L63" s="168">
        <f t="shared" si="24"/>
        <v>-108847.7</v>
      </c>
      <c r="M63" s="84"/>
      <c r="N63" s="84"/>
      <c r="P63" s="793" t="s">
        <v>154</v>
      </c>
      <c r="Q63" s="401">
        <f>M55</f>
        <v>96604.489999999991</v>
      </c>
      <c r="R63" s="401">
        <f>M13</f>
        <v>52440.32</v>
      </c>
      <c r="S63" s="855">
        <f>R63/Q63</f>
        <v>0.54283522432549469</v>
      </c>
    </row>
    <row r="64" spans="1:20">
      <c r="A64">
        <v>1</v>
      </c>
      <c r="H64" s="878" t="s">
        <v>155</v>
      </c>
      <c r="I64" s="878">
        <f>243019+60000</f>
        <v>303019</v>
      </c>
      <c r="J64" s="878">
        <v>358274.51</v>
      </c>
      <c r="K64" s="168">
        <f>J64-I64</f>
        <v>55255.510000000009</v>
      </c>
      <c r="L64" s="168">
        <f t="shared" si="24"/>
        <v>-53592.189999999988</v>
      </c>
      <c r="M64" s="84"/>
      <c r="N64" s="84"/>
      <c r="P64" s="793" t="s">
        <v>156</v>
      </c>
      <c r="Q64" s="401">
        <f>Q62-Q63</f>
        <v>210248.75999999995</v>
      </c>
      <c r="R64" s="401">
        <f>M13-M9</f>
        <v>31341.59</v>
      </c>
    </row>
    <row r="65" spans="2:18">
      <c r="H65" s="739" t="s">
        <v>157</v>
      </c>
      <c r="I65" s="739">
        <v>303252</v>
      </c>
      <c r="J65" s="739">
        <v>247562.68</v>
      </c>
      <c r="K65" s="739">
        <f>J65-I65</f>
        <v>-55689.320000000007</v>
      </c>
      <c r="L65" s="168">
        <f t="shared" si="24"/>
        <v>-109281.51</v>
      </c>
      <c r="M65" s="84"/>
      <c r="N65" s="84"/>
      <c r="O65" s="858"/>
    </row>
    <row r="66" spans="2:18">
      <c r="B66" s="85" t="s">
        <v>158</v>
      </c>
      <c r="C66" s="85" t="s">
        <v>159</v>
      </c>
      <c r="D66" s="85" t="s">
        <v>160</v>
      </c>
      <c r="E66" s="85" t="s">
        <v>161</v>
      </c>
      <c r="H66" s="739" t="s">
        <v>162</v>
      </c>
      <c r="I66" s="739">
        <f>264000+60000</f>
        <v>324000</v>
      </c>
      <c r="J66" s="739">
        <v>188646.93</v>
      </c>
      <c r="K66" s="739">
        <f>J66-I66</f>
        <v>-135353.07</v>
      </c>
      <c r="L66" s="168">
        <f t="shared" si="24"/>
        <v>-244634.58000000002</v>
      </c>
      <c r="M66" s="84"/>
      <c r="N66" s="84"/>
    </row>
    <row r="67" spans="2:18" ht="27" thickBot="1">
      <c r="H67" s="739" t="s">
        <v>163</v>
      </c>
      <c r="I67" s="739">
        <f>287000+60000</f>
        <v>347000</v>
      </c>
      <c r="J67" s="739">
        <v>270896.53000000003</v>
      </c>
      <c r="K67" s="739">
        <f>J67-I67</f>
        <v>-76103.469999999972</v>
      </c>
      <c r="L67" s="168">
        <f>K67+L66</f>
        <v>-320738.05</v>
      </c>
      <c r="M67" s="84"/>
      <c r="N67" s="84"/>
      <c r="Q67" s="91" t="s">
        <v>72</v>
      </c>
      <c r="R67" s="861">
        <f>O13</f>
        <v>185031.83</v>
      </c>
    </row>
    <row r="68" spans="2:18" ht="27" thickBot="1">
      <c r="B68" s="85" t="s">
        <v>164</v>
      </c>
      <c r="H68" s="739" t="s">
        <v>165</v>
      </c>
      <c r="I68" s="739">
        <f>301000+60000</f>
        <v>361000</v>
      </c>
      <c r="J68" s="739">
        <f>SUM(O13)</f>
        <v>185031.83</v>
      </c>
      <c r="K68" s="739">
        <f>J68-I68</f>
        <v>-175968.17</v>
      </c>
      <c r="L68" s="168">
        <f>K68+L67</f>
        <v>-496706.22</v>
      </c>
      <c r="M68" s="84"/>
      <c r="N68" s="84"/>
      <c r="Q68" s="91" t="s">
        <v>166</v>
      </c>
      <c r="R68" s="861">
        <f>M13</f>
        <v>52440.32</v>
      </c>
    </row>
    <row r="69" spans="2:18" ht="27" thickBot="1">
      <c r="H69" s="739" t="s">
        <v>167</v>
      </c>
      <c r="I69" s="739">
        <f>313000+60000</f>
        <v>373000</v>
      </c>
      <c r="J69" s="739"/>
      <c r="K69" s="739"/>
      <c r="L69" s="84"/>
      <c r="M69" s="84"/>
      <c r="N69" s="84"/>
      <c r="Q69" s="91" t="s">
        <v>168</v>
      </c>
      <c r="R69" s="861">
        <f>R67-R68</f>
        <v>132591.50999999998</v>
      </c>
    </row>
    <row r="70" spans="2:18">
      <c r="H70" s="739" t="s">
        <v>169</v>
      </c>
      <c r="I70" s="739">
        <f>321000+60000</f>
        <v>381000</v>
      </c>
      <c r="J70" s="739"/>
      <c r="K70" s="739"/>
      <c r="L70" s="84"/>
      <c r="M70" s="84"/>
      <c r="N70" s="84"/>
    </row>
    <row r="71" spans="2:18">
      <c r="H71" s="84"/>
    </row>
    <row r="72" spans="2:18">
      <c r="H72" s="84"/>
    </row>
    <row r="73" spans="2:18">
      <c r="H73" s="84"/>
    </row>
    <row r="74" spans="2:18">
      <c r="H74" s="84"/>
    </row>
    <row r="75" spans="2:18">
      <c r="H75" s="84"/>
    </row>
    <row r="76" spans="2:18">
      <c r="H76" s="84"/>
    </row>
    <row r="77" spans="2:18">
      <c r="H77" s="84"/>
    </row>
    <row r="78" spans="2:18">
      <c r="H78" s="84"/>
    </row>
  </sheetData>
  <mergeCells count="4">
    <mergeCell ref="B43:O43"/>
    <mergeCell ref="B30:O30"/>
    <mergeCell ref="B17:O17"/>
    <mergeCell ref="B2:O2"/>
  </mergeCells>
  <pageMargins left="0.7" right="0.7" top="0.75" bottom="0.75" header="0.3" footer="0.3"/>
  <pageSetup orientation="portrait" horizontalDpi="4294967293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90B8B-F624-413B-A215-F9E0227AC862}">
  <dimension ref="A1:AC22"/>
  <sheetViews>
    <sheetView zoomScale="40" zoomScaleNormal="40" workbookViewId="0">
      <selection activeCell="T113" sqref="T113"/>
    </sheetView>
  </sheetViews>
  <sheetFormatPr defaultColWidth="8.85546875" defaultRowHeight="15"/>
  <cols>
    <col min="1" max="1" width="16.42578125" bestFit="1" customWidth="1"/>
    <col min="2" max="2" width="38.7109375" bestFit="1" customWidth="1"/>
    <col min="3" max="3" width="10.28515625" bestFit="1" customWidth="1"/>
    <col min="4" max="4" width="10.7109375" style="29" bestFit="1" customWidth="1"/>
    <col min="5" max="5" width="9.85546875" bestFit="1" customWidth="1"/>
    <col min="6" max="6" width="10.140625" style="29" bestFit="1" customWidth="1"/>
    <col min="7" max="7" width="9.85546875" bestFit="1" customWidth="1"/>
    <col min="8" max="8" width="11.140625" style="29" bestFit="1" customWidth="1"/>
    <col min="9" max="9" width="10.85546875" bestFit="1" customWidth="1"/>
    <col min="10" max="10" width="12.7109375" style="29" customWidth="1"/>
    <col min="11" max="11" width="10.85546875" bestFit="1" customWidth="1"/>
    <col min="12" max="12" width="12.85546875" style="29" customWidth="1"/>
    <col min="13" max="13" width="10.85546875" bestFit="1" customWidth="1"/>
    <col min="14" max="14" width="13" style="29" customWidth="1"/>
    <col min="15" max="15" width="10.85546875" bestFit="1" customWidth="1"/>
    <col min="16" max="16" width="11" style="29" bestFit="1" customWidth="1"/>
    <col min="17" max="17" width="10.85546875" bestFit="1" customWidth="1"/>
    <col min="19" max="19" width="11.42578125" style="84" bestFit="1" customWidth="1"/>
    <col min="29" max="29" width="52.140625" bestFit="1" customWidth="1"/>
  </cols>
  <sheetData>
    <row r="1" spans="1:29">
      <c r="AC1" s="577" t="s">
        <v>22</v>
      </c>
    </row>
    <row r="2" spans="1:29">
      <c r="AC2" s="580" t="s">
        <v>208</v>
      </c>
    </row>
    <row r="3" spans="1:29">
      <c r="AC3" t="s">
        <v>796</v>
      </c>
    </row>
    <row r="4" spans="1:29">
      <c r="C4" s="548"/>
      <c r="D4" s="547"/>
      <c r="E4" s="548"/>
      <c r="F4" s="547"/>
      <c r="G4" s="548"/>
      <c r="H4" s="547"/>
      <c r="I4" s="548"/>
      <c r="J4" s="547"/>
      <c r="K4" s="548"/>
      <c r="L4" s="547"/>
      <c r="M4" s="548"/>
      <c r="N4" s="547"/>
      <c r="O4" s="548"/>
      <c r="P4" s="547"/>
      <c r="Q4" s="548"/>
      <c r="AC4" s="576" t="s">
        <v>282</v>
      </c>
    </row>
    <row r="5" spans="1:29">
      <c r="E5" s="548"/>
      <c r="F5" s="547"/>
      <c r="G5" s="548"/>
      <c r="H5" s="547"/>
      <c r="I5" s="548"/>
      <c r="J5" s="547"/>
      <c r="K5" s="548"/>
      <c r="L5" s="547"/>
      <c r="M5" s="548"/>
      <c r="N5" s="547"/>
      <c r="O5" s="548"/>
      <c r="P5" s="547"/>
      <c r="Q5" s="548"/>
      <c r="AC5" s="579" t="s">
        <v>311</v>
      </c>
    </row>
    <row r="6" spans="1:29">
      <c r="G6" s="548"/>
      <c r="H6" s="547"/>
      <c r="I6" s="548"/>
      <c r="J6" s="547"/>
      <c r="K6" s="548"/>
      <c r="L6" s="547"/>
      <c r="M6" s="548"/>
      <c r="N6" s="547"/>
      <c r="O6" s="548"/>
      <c r="P6" s="547"/>
      <c r="Q6" s="548"/>
      <c r="AC6" s="579" t="s">
        <v>295</v>
      </c>
    </row>
    <row r="7" spans="1:29">
      <c r="A7" t="s">
        <v>797</v>
      </c>
      <c r="I7" s="548"/>
      <c r="J7" s="547"/>
      <c r="K7" s="548"/>
      <c r="L7" s="547"/>
      <c r="M7" s="548"/>
      <c r="N7" s="547"/>
      <c r="O7" s="548"/>
      <c r="P7" s="547"/>
      <c r="Q7" s="548"/>
      <c r="AC7" s="579" t="s">
        <v>558</v>
      </c>
    </row>
    <row r="8" spans="1:29" ht="15.75" thickBot="1">
      <c r="I8" s="548"/>
      <c r="J8" s="547"/>
      <c r="K8" s="548"/>
      <c r="L8" s="547"/>
      <c r="M8" s="548"/>
      <c r="N8" s="547"/>
      <c r="O8" s="548"/>
      <c r="P8" s="547"/>
      <c r="Q8" s="548"/>
      <c r="AC8" s="578" t="s">
        <v>396</v>
      </c>
    </row>
    <row r="9" spans="1:29" ht="15.75" thickBot="1">
      <c r="A9" s="674"/>
      <c r="B9" s="675" t="s">
        <v>798</v>
      </c>
    </row>
    <row r="10" spans="1:29" ht="15.75" thickBot="1">
      <c r="A10" s="676" t="s">
        <v>799</v>
      </c>
      <c r="B10" s="677" t="s">
        <v>800</v>
      </c>
    </row>
    <row r="11" spans="1:29" ht="15.75" thickBot="1">
      <c r="A11" s="676" t="s">
        <v>801</v>
      </c>
      <c r="B11" s="677" t="s">
        <v>802</v>
      </c>
      <c r="Q11" s="172"/>
    </row>
    <row r="12" spans="1:29" ht="15.75" thickBot="1">
      <c r="A12" s="676" t="s">
        <v>803</v>
      </c>
      <c r="B12" s="677" t="s">
        <v>804</v>
      </c>
    </row>
    <row r="13" spans="1:29" ht="15.75" thickBot="1">
      <c r="A13" s="676" t="s">
        <v>805</v>
      </c>
      <c r="B13" s="677" t="s">
        <v>806</v>
      </c>
    </row>
    <row r="14" spans="1:29" ht="15.75" thickBot="1">
      <c r="A14" s="676" t="s">
        <v>46</v>
      </c>
      <c r="B14" s="677" t="s">
        <v>807</v>
      </c>
    </row>
    <row r="15" spans="1:29" ht="15.75" thickBot="1">
      <c r="A15" s="676" t="s">
        <v>47</v>
      </c>
      <c r="B15" s="677" t="s">
        <v>808</v>
      </c>
    </row>
    <row r="16" spans="1:29" ht="15.75" thickBot="1">
      <c r="A16" s="676" t="s">
        <v>82</v>
      </c>
      <c r="B16" s="677" t="s">
        <v>809</v>
      </c>
    </row>
    <row r="17" spans="1:2" ht="15.75" thickBot="1">
      <c r="A17" s="676" t="s">
        <v>49</v>
      </c>
      <c r="B17" s="677" t="s">
        <v>810</v>
      </c>
    </row>
    <row r="18" spans="1:2" ht="15.75" thickBot="1">
      <c r="A18" s="676" t="s">
        <v>50</v>
      </c>
      <c r="B18" s="677" t="s">
        <v>811</v>
      </c>
    </row>
    <row r="19" spans="1:2" ht="15.75" thickBot="1">
      <c r="A19" s="676" t="s">
        <v>110</v>
      </c>
      <c r="B19" s="677" t="s">
        <v>812</v>
      </c>
    </row>
    <row r="20" spans="1:2" ht="15.75" thickBot="1">
      <c r="A20" s="676" t="s">
        <v>813</v>
      </c>
      <c r="B20" s="677" t="s">
        <v>814</v>
      </c>
    </row>
    <row r="21" spans="1:2" ht="15.75" thickBot="1">
      <c r="A21" s="676" t="s">
        <v>84</v>
      </c>
      <c r="B21" s="677" t="s">
        <v>815</v>
      </c>
    </row>
    <row r="22" spans="1:2" ht="15.75" thickBot="1">
      <c r="A22" s="676" t="s">
        <v>85</v>
      </c>
      <c r="B22" s="677" t="s">
        <v>816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E15FDFA441CA2478573125F8B0D4EFB" ma:contentTypeVersion="8" ma:contentTypeDescription="Create a new document." ma:contentTypeScope="" ma:versionID="9b7b3153f7432bf6263e364b389304c8">
  <xsd:schema xmlns:xsd="http://www.w3.org/2001/XMLSchema" xmlns:xs="http://www.w3.org/2001/XMLSchema" xmlns:p="http://schemas.microsoft.com/office/2006/metadata/properties" xmlns:ns2="e8e76899-01fd-425b-91d7-72386076613a" xmlns:ns3="ddabe0d1-061c-438b-ab2b-d0cf5f006143" targetNamespace="http://schemas.microsoft.com/office/2006/metadata/properties" ma:root="true" ma:fieldsID="1d808d1903dcca60f1433bb6b110ca47" ns2:_="" ns3:_="">
    <xsd:import namespace="e8e76899-01fd-425b-91d7-72386076613a"/>
    <xsd:import namespace="ddabe0d1-061c-438b-ab2b-d0cf5f0061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e76899-01fd-425b-91d7-72386076613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1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abe0d1-061c-438b-ab2b-d0cf5f00614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C4390F8-F036-430F-98C8-CE99D95EF6B5}"/>
</file>

<file path=customXml/itemProps2.xml><?xml version="1.0" encoding="utf-8"?>
<ds:datastoreItem xmlns:ds="http://schemas.openxmlformats.org/officeDocument/2006/customXml" ds:itemID="{17E47763-B9B2-40A5-A2D2-4D08150AB4F5}"/>
</file>

<file path=customXml/itemProps3.xml><?xml version="1.0" encoding="utf-8"?>
<ds:datastoreItem xmlns:ds="http://schemas.openxmlformats.org/officeDocument/2006/customXml" ds:itemID="{569781B7-07A0-4D0D-82F9-7E6B7FB004D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Hewlett-Packard Company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John Powell</dc:creator>
  <cp:keywords/>
  <dc:description/>
  <cp:lastModifiedBy/>
  <cp:revision/>
  <dcterms:created xsi:type="dcterms:W3CDTF">2019-08-15T15:44:36Z</dcterms:created>
  <dcterms:modified xsi:type="dcterms:W3CDTF">2024-01-08T15:21:44Z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0x010100CE15FDFA441CA2478573125F8B0D4EFB</vt:lpwstr>
  </property>
</Properties>
</file>